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hidePivotFieldList="1"/>
  <mc:AlternateContent xmlns:mc="http://schemas.openxmlformats.org/markup-compatibility/2006">
    <mc:Choice Requires="x15">
      <x15ac:absPath xmlns:x15ac="http://schemas.microsoft.com/office/spreadsheetml/2010/11/ac" url="\\10.10.200.50\TFO.FAIT.Share\#A02_IT Request\2022년\"/>
    </mc:Choice>
  </mc:AlternateContent>
  <bookViews>
    <workbookView xWindow="0" yWindow="0" windowWidth="19200" windowHeight="11505" tabRatio="601"/>
  </bookViews>
  <sheets>
    <sheet name="현황" sheetId="1" r:id="rId1"/>
    <sheet name="피벗" sheetId="4" r:id="rId2"/>
    <sheet name="VPN" sheetId="8" r:id="rId3"/>
    <sheet name="workweek" sheetId="3" r:id="rId4"/>
    <sheet name="Sheet1" sheetId="5"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s>
  <definedNames>
    <definedName name="__MDL1">#REF!</definedName>
    <definedName name="__MDL2">#REF!</definedName>
    <definedName name="__mmm1">#REF!</definedName>
    <definedName name="__RNG1">#REF!</definedName>
    <definedName name="_1.05gb_nonplug_drive">[1]Supplement2!#REF!</definedName>
    <definedName name="_1.05gb_plug_drive">[1]Supplement2!#REF!</definedName>
    <definedName name="_11´ÜÀ§°ø·_12">#REF!</definedName>
    <definedName name="_14´ÜÀ§°ø·_13">#REF!</definedName>
    <definedName name="_15A">[2]금액내역서!$D$3:$D$10</definedName>
    <definedName name="_17´ÜÀ§°ø·_14">#REF!</definedName>
    <definedName name="_1F" hidden="1">#REF!</definedName>
    <definedName name="_2.1gb_fastwide_plug_drive">[1]Supplement2!#REF!</definedName>
    <definedName name="_2.1gb_nonplug_drive">[1]Supplement2!#REF!</definedName>
    <definedName name="_2.1gb_plug_drive">[1]Supplement2!#REF!</definedName>
    <definedName name="_2´ÜÀ§°ø·_1">'[3]일위(PN)'!#REF!</definedName>
    <definedName name="_20´ÜÀ§°ø·_15">#REF!</definedName>
    <definedName name="_23´ÜÀ§°ø·_16">#REF!</definedName>
    <definedName name="_26´ÜÀ§°ø·_17">#REF!</definedName>
    <definedName name="_27´ÜÀ§°ø·_2">'[3]일위(PN)'!#REF!</definedName>
    <definedName name="_28´ÜÀ§°ø·_3">'[3]일위(PN)'!#REF!</definedName>
    <definedName name="_31´ÜÀ§°ø·_4">#REF!</definedName>
    <definedName name="_32mb_70nsmemory">[1]Supplement2!#REF!</definedName>
    <definedName name="_34´ÜÀ§°ø·_5">#REF!</definedName>
    <definedName name="_37´ÜÀ§°ø·_6">#REF!</definedName>
    <definedName name="_４._설___비____공___사">#REF!</definedName>
    <definedName name="_4.3gb_fastwide_plug_drive">[1]Supplement2!#REF!</definedName>
    <definedName name="_4.3gb_nonplug_drive">[1]Supplement2!#REF!</definedName>
    <definedName name="_40´ÜÀ§°ø·_7">#REF!</definedName>
    <definedName name="_43´ÜÀ§°ø·_8">#REF!</definedName>
    <definedName name="_46´ÜÀ§°ø·_9">#REF!</definedName>
    <definedName name="_47_3__Crite">#REF!</definedName>
    <definedName name="_48_3__Criteria">#REF!</definedName>
    <definedName name="_5´ÜÀ§°ø·_10">#REF!</definedName>
    <definedName name="_51단">#REF!</definedName>
    <definedName name="_52Á_1È_Ç">'[4]일위대가(계측기설치)'!#REF!</definedName>
    <definedName name="_535mb_nonplug_drive">[1]Supplement2!#REF!</definedName>
    <definedName name="_53Á_2È_Ç">'[4]일위대가(계측기설치)'!#REF!</definedName>
    <definedName name="_54Á_3È_Ç">'[4]일위대가(계측기설치)'!#REF!</definedName>
    <definedName name="_55Á_4È_Ç">'[4]일위대가(계측기설치)'!#REF!</definedName>
    <definedName name="_56Á_5È_Ç">'[4]일위대가(계측기설치)'!#REF!</definedName>
    <definedName name="_57Á_6È_Ç">'[4]일위대가(계측기설치)'!#REF!</definedName>
    <definedName name="_60Àü±â_êÃâ³_¿ª">#REF!</definedName>
    <definedName name="_61G__Extr">#REF!</definedName>
    <definedName name="_62G__Extract">#REF!</definedName>
    <definedName name="_8´ÜÀ§°ø·_11">#REF!</definedName>
    <definedName name="_8mb_70nsmemory">[1]Supplement2!#REF!</definedName>
    <definedName name="_C1244ㅁ1430">#REF!</definedName>
    <definedName name="_con1">#REF!</definedName>
    <definedName name="_con2">#REF!</definedName>
    <definedName name="_con3">#REF!</definedName>
    <definedName name="_Dist_Bin" hidden="1">#REF!</definedName>
    <definedName name="_Fill" hidden="1">#REF!</definedName>
    <definedName name="_xlnm._FilterDatabase" localSheetId="0" hidden="1">현황!$6:$5445</definedName>
    <definedName name="_xlnm._FilterDatabase">#REF!</definedName>
    <definedName name="_Key1" hidden="1">[5]Sheet1!#REF!</definedName>
    <definedName name="_Key2" hidden="1">[5]Sheet1!#REF!</definedName>
    <definedName name="_MDL1">#REF!</definedName>
    <definedName name="_MDL2">#REF!</definedName>
    <definedName name="_mmm1">#REF!</definedName>
    <definedName name="_Order1" hidden="1">255</definedName>
    <definedName name="_Order2" hidden="1">255</definedName>
    <definedName name="_PR1">#REF!</definedName>
    <definedName name="_RNG1">#REF!</definedName>
    <definedName name="_si2">'[6]일위(PN)'!#REF!</definedName>
    <definedName name="_SMART_SCSIarray">[1]Supplement2!#REF!</definedName>
    <definedName name="_Sort" hidden="1">#REF!</definedName>
    <definedName name="_svr2">#REF!</definedName>
    <definedName name="_US1">#REF!</definedName>
    <definedName name="´U_°¡">#REF!</definedName>
    <definedName name="´Ü_°¡">#REF!</definedName>
    <definedName name="´U_°¡2">#REF!</definedName>
    <definedName name="´Ü_°¡2">#REF!</definedName>
    <definedName name="´U_°¡3">#REF!</definedName>
    <definedName name="´Ü_°¡3">#REF!</definedName>
    <definedName name="´U_°¡4">#REF!</definedName>
    <definedName name="´Ü_°¡4">#REF!</definedName>
    <definedName name="´U_°¡5">#REF!</definedName>
    <definedName name="´Ü_°¡5">#REF!</definedName>
    <definedName name="´U_°¡6">#REF!</definedName>
    <definedName name="´Ü_°¡6">#REF!</definedName>
    <definedName name="´U°">#REF!</definedName>
    <definedName name="´Ü°">#REF!</definedName>
    <definedName name="´U°°">#N/A</definedName>
    <definedName name="´Ü°°">#N/A</definedName>
    <definedName name="´U°°1">#N/A</definedName>
    <definedName name="´Ü°°1">#N/A</definedName>
    <definedName name="´U°°2">#N/A</definedName>
    <definedName name="´Ü°°2">#N/A</definedName>
    <definedName name="´U°°3">#N/A</definedName>
    <definedName name="´Ü°°3">#N/A</definedName>
    <definedName name="´U°°4">#N/A</definedName>
    <definedName name="´Ü°°4">#N/A</definedName>
    <definedName name="´UA§°ø·R1">'[3]일위(PN)'!#REF!</definedName>
    <definedName name="´UA§°ø·R10">#REF!</definedName>
    <definedName name="´UA§°ø·R11">#REF!</definedName>
    <definedName name="´UA§°ø·R12">#REF!</definedName>
    <definedName name="´UA§°ø·R13">#REF!</definedName>
    <definedName name="´UA§°ø·R14">#REF!</definedName>
    <definedName name="´UA§°ø·R15">#REF!</definedName>
    <definedName name="´UA§°ø·R16">#REF!</definedName>
    <definedName name="´UA§°ø·R17">#REF!</definedName>
    <definedName name="´UA§°ø·R2">'[3]일위(PN)'!#REF!</definedName>
    <definedName name="´UA§°ø·R3">'[3]일위(PN)'!#REF!</definedName>
    <definedName name="´UA§°ø·R4">#REF!</definedName>
    <definedName name="´UA§°ø·R5">#REF!</definedName>
    <definedName name="´UA§°ø·R6">#REF!</definedName>
    <definedName name="´UA§°ø·R7">#REF!</definedName>
    <definedName name="´UA§°ø·R8">#REF!</definedName>
    <definedName name="´UA§°ø·R9">#REF!</definedName>
    <definedName name="¤±8529">'[7]일위대가(가설)'!#REF!</definedName>
    <definedName name="\a">#REF!</definedName>
    <definedName name="\b">#REF!</definedName>
    <definedName name="\c">#REF!</definedName>
    <definedName name="\d">#REF!</definedName>
    <definedName name="\e">#REF!</definedName>
    <definedName name="\f">#REF!</definedName>
    <definedName name="\g">#REF!</definedName>
    <definedName name="\h">#REF!</definedName>
    <definedName name="\i">#REF!</definedName>
    <definedName name="\j">#REF!</definedName>
    <definedName name="\p">#REF!</definedName>
    <definedName name="\z">#N/A</definedName>
    <definedName name="※_추후_NAVA__PROJECT는__부품_">[8]전산품의!$A$49</definedName>
    <definedName name="A">#REF!</definedName>
    <definedName name="A_">#REF!</definedName>
    <definedName name="A_License_Price_Structure">#REF!</definedName>
    <definedName name="AA">#REF!</definedName>
    <definedName name="aaa">'[9]2.대외공문'!#REF!</definedName>
    <definedName name="aaaa">'[9]2.대외공문'!#REF!</definedName>
    <definedName name="ab">#REF!</definedName>
    <definedName name="AP_CustomReport">#REF!</definedName>
    <definedName name="asdf">#REF!</definedName>
    <definedName name="Au±a≫eAa³≫¿ª">#REF!</definedName>
    <definedName name="AV1노무">#REF!</definedName>
    <definedName name="AV1자재">#REF!</definedName>
    <definedName name="AV노무">#REF!</definedName>
    <definedName name="AV자재">#REF!</definedName>
    <definedName name="B">[10]구매사양!#REF!</definedName>
    <definedName name="B_">#REF!</definedName>
    <definedName name="B_Proposed_License">#REF!</definedName>
    <definedName name="B2XK35">#REF!</definedName>
    <definedName name="BB">#REF!</definedName>
    <definedName name="Blank01">[11]pjt.개요!$C$4,[11]pjt.개요!$F$4,[11]pjt.개요!$C$6,[11]pjt.개요!$D$7,[11]pjt.개요!$F$7,[11]pjt.개요!$F$8,[11]pjt.개요!$D$8,[11]pjt.개요!$D$10,[11]pjt.개요!$F$10,[11]pjt.개요!$D$11,[11]pjt.개요!$D$12,[11]pjt.개요!$F$12,[11]pjt.개요!$F$13,[11]pjt.개요!$D$13,[11]pjt.개요!$F$14,[11]pjt.개요!$D$14,[11]pjt.개요!$D$13,[11]pjt.개요!$D$13</definedName>
    <definedName name="blp">#REF!</definedName>
    <definedName name="BOM_OF_ECP">#REF!</definedName>
    <definedName name="BSDFB" hidden="1">{#N/A,#N/A,TRUE,"손익현황";#N/A,#N/A,TRUE,"재무현황";#N/A,#N/A,TRUE,"자금운용";#N/A,#N/A,TRUE,"현금흐름";#N/A,#N/A,TRUE,"판매현황";#N/A,#N/A,TRUE,"생산현황";#N/A,#N/A,TRUE,"손익분석";#N/A,#N/A,TRUE,"판매분석";#N/A,#N/A,TRUE,"생산분석";#N/A,#N/A,TRUE,"투자";#N/A,#N/A,TRUE,"기타";#N/A,#N/A,TRUE,"표지";#N/A,#N/A,TRUE,"목차"}</definedName>
    <definedName name="BuiltIn_Print_Area">#REF!</definedName>
    <definedName name="C_Estimated_Services">#REF!</definedName>
    <definedName name="CAPA" hidden="1">{#N/A,#N/A,FALSE,"인원";#N/A,#N/A,FALSE,"비용2";#N/A,#N/A,FALSE,"비용1";#N/A,#N/A,FALSE,"비용";#N/A,#N/A,FALSE,"보증2";#N/A,#N/A,FALSE,"보증1";#N/A,#N/A,FALSE,"보증";#N/A,#N/A,FALSE,"손익1";#N/A,#N/A,FALSE,"손익";#N/A,#N/A,FALSE,"부서별매출";#N/A,#N/A,FALSE,"매출"}</definedName>
    <definedName name="Carepaq_PN6">[12]Care!$C$1:$C$65536</definedName>
    <definedName name="Carepaq_TOTAL6">[12]Care!$A$1:$G$65536</definedName>
    <definedName name="CC">#REF!</definedName>
    <definedName name="CCC">#REF!</definedName>
    <definedName name="Chart_1">"Chart 1"</definedName>
    <definedName name="CI">[13]Basic!$B$9</definedName>
    <definedName name="COMPAQ_LIST">'[14]COMPAQ-LIST'!$A$1:$A$65536</definedName>
    <definedName name="COMPAQ_RANGE">'[14]COMPAQ-LIST'!$A$1:$C$65536</definedName>
    <definedName name="consulgin" hidden="1">{"'Price List '!$A$1:$R$156"}</definedName>
    <definedName name="Contract">#REF!</definedName>
    <definedName name="cost">#REF!</definedName>
    <definedName name="cost_code">#REF!</definedName>
    <definedName name="CRATE">[15]Rates!$D$4</definedName>
    <definedName name="CurrBase">[16]Configure!$D$1</definedName>
    <definedName name="Cust">#REF!</definedName>
    <definedName name="cust1">#REF!</definedName>
    <definedName name="cust2">#REF!</definedName>
    <definedName name="cust3">#REF!</definedName>
    <definedName name="CustomDistCommCol">#REF!</definedName>
    <definedName name="CustomFactorCol">#REF!</definedName>
    <definedName name="CustomResellerCommCol">#REF!</definedName>
    <definedName name="CZ">#REF!</definedName>
    <definedName name="D">[17]견적990322!#REF!</definedName>
    <definedName name="D_Non_RF">[18]qssi!#REF!</definedName>
    <definedName name="DANGA">#REF!,#REF!</definedName>
    <definedName name="DATA">#REF!</definedName>
    <definedName name="_xlnm.Database">#REF!</definedName>
    <definedName name="DataClearArea">#REF!</definedName>
    <definedName name="DATE">#REF!</definedName>
    <definedName name="DazzlerPCI_array">[1]Supplement2!#REF!</definedName>
    <definedName name="DC">#REF!</definedName>
    <definedName name="DCS">[19]내역!$A$7:$G$52</definedName>
    <definedName name="DD">#REF!</definedName>
    <definedName name="ddd">#REF!</definedName>
    <definedName name="DEL">#REF!</definedName>
    <definedName name="Departmental">#REF!</definedName>
    <definedName name="Description">#REF!</definedName>
    <definedName name="Descriptions">#REF!</definedName>
    <definedName name="dfdff">#REF!</definedName>
    <definedName name="dfsfsdf">[17]견적990322!#REF!</definedName>
    <definedName name="disc">#REF!</definedName>
    <definedName name="Discount">#REF!</definedName>
    <definedName name="DiscTable">#REF!</definedName>
    <definedName name="DiscTableCustom">#REF!</definedName>
    <definedName name="dkdkdkd" hidden="1">{#N/A,#N/A,FALSE,"인원";#N/A,#N/A,FALSE,"비용2";#N/A,#N/A,FALSE,"비용1";#N/A,#N/A,FALSE,"비용";#N/A,#N/A,FALSE,"보증2";#N/A,#N/A,FALSE,"보증1";#N/A,#N/A,FALSE,"보증";#N/A,#N/A,FALSE,"손익1";#N/A,#N/A,FALSE,"손익";#N/A,#N/A,FALSE,"부서별매출";#N/A,#N/A,FALSE,"매출"}</definedName>
    <definedName name="DRTRTDKGMUKRT">#REF!</definedName>
    <definedName name="DSC">#REF!</definedName>
    <definedName name="DynamicCols">#REF!</definedName>
    <definedName name="E">[17]견적990322!#REF!</definedName>
    <definedName name="E_RF">[18]qssi!#REF!</definedName>
    <definedName name="edA">#REF!</definedName>
    <definedName name="EE">#REF!</definedName>
    <definedName name="EI_A">IF( OR(AND(#REF!&lt;2,#REF!&gt;50), AND(AND(#REF!&gt;=2,#REF!&lt;=5), AND(#REF!&gt;= 20,#REF!&lt;= 50)), AND(#REF!&gt;5, AND(#REF!&gt;= 1,#REF!&lt;= 19)) ),1,0)</definedName>
    <definedName name="EI_C">IF( OR(AND(AND(#REF!&gt;=2,#REF!&lt;=5),#REF!&gt; 50), AND(#REF!&gt;5,#REF!&gt;=  20) ),1,0)</definedName>
    <definedName name="EI_first_row">#REF!</definedName>
    <definedName name="EI_Name">#REF!</definedName>
    <definedName name="EI_S">IF( OR(AND(#REF!&lt;2, AND(#REF!&gt;= 1,#REF!&lt;= 50)), AND(AND(#REF!&gt;=2,#REF!&lt;=5), AND(#REF!&gt;= 1,#REF!&lt;= 19)) ),1,0)</definedName>
    <definedName name="Entity_List">#REF!</definedName>
    <definedName name="Est_Eff_MDay">[20]FPA!#REF!</definedName>
    <definedName name="EURO_PRICING">'[16]Exchange Rate Link Sheet'!$H$16</definedName>
    <definedName name="EURO_RATE">'[16]Exchange Rate Link Sheet'!$H$12</definedName>
    <definedName name="F">[17]견적990322!#REF!</definedName>
    <definedName name="F_Summary">#REF!</definedName>
    <definedName name="Fam10Cat1">#REF!</definedName>
    <definedName name="Fam10Cat2">#REF!</definedName>
    <definedName name="Fam10Cat3">#REF!</definedName>
    <definedName name="Fam10Cat4">#REF!</definedName>
    <definedName name="Fam10Cat5">#REF!</definedName>
    <definedName name="Fam11Cat1">#REF!</definedName>
    <definedName name="Fam11Cat2">#REF!</definedName>
    <definedName name="Fam11Cat3">#REF!</definedName>
    <definedName name="Fam11Cat4">#REF!</definedName>
    <definedName name="Fam11Cat5">#REF!</definedName>
    <definedName name="Fam11Cat6">#REF!</definedName>
    <definedName name="Fam11Cat7">#REF!</definedName>
    <definedName name="Fam11Cat8">#REF!</definedName>
    <definedName name="Fam11Cat9">#REF!</definedName>
    <definedName name="Fam12Cat1">#REF!</definedName>
    <definedName name="Fam12Cat2">#REF!</definedName>
    <definedName name="Fam12Cat3">#REF!</definedName>
    <definedName name="Fam12Cat4">#REF!</definedName>
    <definedName name="Fam12Cat5">#REF!</definedName>
    <definedName name="Fam12Cat6">#REF!</definedName>
    <definedName name="Fam13Cat1">#REF!</definedName>
    <definedName name="Fam13Cat2">#REF!</definedName>
    <definedName name="Fam13Cat3">#REF!</definedName>
    <definedName name="Fam13Cat4">#REF!</definedName>
    <definedName name="Fam13Cat5">#REF!</definedName>
    <definedName name="Fam13Cat6">#REF!</definedName>
    <definedName name="Fam13Cat7">#REF!</definedName>
    <definedName name="Fam13Cat8">#REF!</definedName>
    <definedName name="Fam14Cat1">#REF!</definedName>
    <definedName name="Fam14Cat10">#REF!</definedName>
    <definedName name="Fam14Cat11">#REF!</definedName>
    <definedName name="Fam14Cat12">#REF!</definedName>
    <definedName name="Fam14Cat13">#REF!</definedName>
    <definedName name="Fam14Cat14">#REF!</definedName>
    <definedName name="Fam14Cat15">#REF!</definedName>
    <definedName name="Fam14Cat16">#REF!</definedName>
    <definedName name="Fam14Cat2">#REF!</definedName>
    <definedName name="Fam14Cat3">#REF!</definedName>
    <definedName name="Fam14Cat4">#REF!</definedName>
    <definedName name="Fam14Cat5">#REF!</definedName>
    <definedName name="Fam14Cat6">#REF!</definedName>
    <definedName name="Fam14Cat7">#REF!</definedName>
    <definedName name="Fam14Cat8">#REF!</definedName>
    <definedName name="Fam14Cat9">#REF!</definedName>
    <definedName name="Fam15Cat1">#REF!</definedName>
    <definedName name="Fam15Cat10">#REF!</definedName>
    <definedName name="Fam15Cat11">#REF!</definedName>
    <definedName name="Fam15Cat12">#REF!</definedName>
    <definedName name="Fam15Cat13">#REF!</definedName>
    <definedName name="Fam15Cat14">#REF!</definedName>
    <definedName name="Fam15Cat15">#REF!</definedName>
    <definedName name="Fam15Cat16">#REF!</definedName>
    <definedName name="Fam15Cat17">#REF!</definedName>
    <definedName name="Fam15Cat2">#REF!</definedName>
    <definedName name="Fam15Cat3">#REF!</definedName>
    <definedName name="Fam15Cat4">#REF!</definedName>
    <definedName name="Fam15Cat5">#REF!</definedName>
    <definedName name="Fam15Cat6">#REF!</definedName>
    <definedName name="Fam15Cat7">#REF!</definedName>
    <definedName name="Fam15Cat8">#REF!</definedName>
    <definedName name="Fam15Cat9">#REF!</definedName>
    <definedName name="Fam16Cat1">#REF!</definedName>
    <definedName name="Fam16Cat10">#REF!</definedName>
    <definedName name="Fam16Cat2">#REF!</definedName>
    <definedName name="Fam16Cat3">#REF!</definedName>
    <definedName name="Fam16Cat4">#REF!</definedName>
    <definedName name="Fam16Cat5">#REF!</definedName>
    <definedName name="Fam16Cat6">#REF!</definedName>
    <definedName name="Fam16Cat7">#REF!</definedName>
    <definedName name="Fam16Cat8">#REF!</definedName>
    <definedName name="Fam16Cat9">#REF!</definedName>
    <definedName name="Fam17Cat1">#REF!</definedName>
    <definedName name="Fam17Cat10">#REF!</definedName>
    <definedName name="Fam17Cat11">#REF!</definedName>
    <definedName name="Fam17Cat2">#REF!</definedName>
    <definedName name="Fam17Cat3">#REF!</definedName>
    <definedName name="Fam17Cat4">#REF!</definedName>
    <definedName name="Fam17Cat5">#REF!</definedName>
    <definedName name="Fam17Cat6">#REF!</definedName>
    <definedName name="Fam17Cat7">#REF!</definedName>
    <definedName name="Fam17Cat8">#REF!</definedName>
    <definedName name="Fam17Cat9">#REF!</definedName>
    <definedName name="Fam18Cat1">#REF!</definedName>
    <definedName name="Fam18Cat10">#REF!</definedName>
    <definedName name="Fam18Cat11">#REF!</definedName>
    <definedName name="Fam18Cat12">#REF!</definedName>
    <definedName name="Fam18Cat2">#REF!</definedName>
    <definedName name="Fam18Cat3">#REF!</definedName>
    <definedName name="Fam18Cat4">#REF!</definedName>
    <definedName name="Fam18Cat5">#REF!</definedName>
    <definedName name="Fam18Cat6">#REF!</definedName>
    <definedName name="Fam18Cat7">#REF!</definedName>
    <definedName name="Fam18Cat8">#REF!</definedName>
    <definedName name="Fam18Cat9">#REF!</definedName>
    <definedName name="Fam19Cat1">#REF!</definedName>
    <definedName name="Fam19Cat10">#REF!</definedName>
    <definedName name="Fam19Cat11">#REF!</definedName>
    <definedName name="Fam19Cat12">#REF!</definedName>
    <definedName name="Fam19Cat13">#REF!</definedName>
    <definedName name="Fam19Cat14">#REF!</definedName>
    <definedName name="Fam19Cat15">#REF!</definedName>
    <definedName name="Fam19Cat2">#REF!</definedName>
    <definedName name="Fam19Cat3">#REF!</definedName>
    <definedName name="Fam19Cat4">#REF!</definedName>
    <definedName name="Fam19Cat5">#REF!</definedName>
    <definedName name="Fam19Cat6">#REF!</definedName>
    <definedName name="Fam19Cat7">#REF!</definedName>
    <definedName name="Fam19Cat8">#REF!</definedName>
    <definedName name="Fam19Cat9">#REF!</definedName>
    <definedName name="Fam1Cat1">#REF!</definedName>
    <definedName name="Fam1Cat2">#REF!</definedName>
    <definedName name="Fam1Cat3">#REF!</definedName>
    <definedName name="Fam1Cat4">#REF!</definedName>
    <definedName name="Fam20Cat1">#REF!</definedName>
    <definedName name="Fam20Cat10">#REF!</definedName>
    <definedName name="Fam20Cat11">#REF!</definedName>
    <definedName name="Fam20Cat12">#REF!</definedName>
    <definedName name="Fam20Cat13">#REF!</definedName>
    <definedName name="Fam20Cat14">#REF!</definedName>
    <definedName name="Fam20Cat15">#REF!</definedName>
    <definedName name="Fam20Cat16">#REF!</definedName>
    <definedName name="Fam20Cat17">#REF!</definedName>
    <definedName name="Fam20Cat2">#REF!</definedName>
    <definedName name="Fam20Cat3">#REF!</definedName>
    <definedName name="Fam20Cat4">#REF!</definedName>
    <definedName name="Fam20Cat5">#REF!</definedName>
    <definedName name="Fam20Cat6">#REF!</definedName>
    <definedName name="Fam20Cat7">#REF!</definedName>
    <definedName name="Fam20Cat8">#REF!</definedName>
    <definedName name="Fam20Cat9">#REF!</definedName>
    <definedName name="Fam21Cat1">#REF!</definedName>
    <definedName name="Fam21Cat10">#REF!</definedName>
    <definedName name="Fam21Cat11">#REF!</definedName>
    <definedName name="Fam21Cat12">#REF!</definedName>
    <definedName name="Fam21Cat13">#REF!</definedName>
    <definedName name="Fam21Cat14">#REF!</definedName>
    <definedName name="Fam21Cat15">#REF!</definedName>
    <definedName name="Fam21Cat16">#REF!</definedName>
    <definedName name="Fam21Cat2">#REF!</definedName>
    <definedName name="Fam21Cat3">#REF!</definedName>
    <definedName name="Fam21Cat4">#REF!</definedName>
    <definedName name="Fam21Cat5">#REF!</definedName>
    <definedName name="Fam21Cat6">#REF!</definedName>
    <definedName name="Fam21Cat7">#REF!</definedName>
    <definedName name="Fam21Cat8">#REF!</definedName>
    <definedName name="Fam21Cat9">#REF!</definedName>
    <definedName name="Fam22Cat1">#REF!</definedName>
    <definedName name="Fam22Cat10">#REF!</definedName>
    <definedName name="Fam22Cat11">#REF!</definedName>
    <definedName name="Fam22Cat12">#REF!</definedName>
    <definedName name="Fam22Cat13">#REF!</definedName>
    <definedName name="Fam22Cat14">#REF!</definedName>
    <definedName name="Fam22Cat15">#REF!</definedName>
    <definedName name="Fam22Cat16">#REF!</definedName>
    <definedName name="Fam22Cat2">#REF!</definedName>
    <definedName name="Fam22Cat3">#REF!</definedName>
    <definedName name="Fam22Cat4">#REF!</definedName>
    <definedName name="Fam22Cat5">#REF!</definedName>
    <definedName name="Fam22Cat6">#REF!</definedName>
    <definedName name="Fam22Cat7">#REF!</definedName>
    <definedName name="Fam22Cat8">#REF!</definedName>
    <definedName name="Fam22Cat9">#REF!</definedName>
    <definedName name="Fam23Cat1">#REF!</definedName>
    <definedName name="Fam23Cat2">#REF!</definedName>
    <definedName name="Fam23Cat3">#REF!</definedName>
    <definedName name="Fam23Cat4">#REF!</definedName>
    <definedName name="Fam23Cat5">#REF!</definedName>
    <definedName name="Fam23Cat6">#REF!</definedName>
    <definedName name="Fam23Cat7">#REF!</definedName>
    <definedName name="Fam23Cat8">#REF!</definedName>
    <definedName name="Fam23Cat9">#REF!</definedName>
    <definedName name="Fam24Cat1">#REF!</definedName>
    <definedName name="Fam24Cat2">#REF!</definedName>
    <definedName name="Fam24Cat3">#REF!</definedName>
    <definedName name="Fam24Cat4">#REF!</definedName>
    <definedName name="Fam24Cat5">#REF!</definedName>
    <definedName name="Fam24Cat6">#REF!</definedName>
    <definedName name="Fam25Cat1">#REF!</definedName>
    <definedName name="Fam25Cat10">#REF!</definedName>
    <definedName name="Fam25Cat11">#REF!</definedName>
    <definedName name="Fam25Cat12">#REF!</definedName>
    <definedName name="Fam25Cat13">#REF!</definedName>
    <definedName name="Fam25Cat2">#REF!</definedName>
    <definedName name="Fam25Cat3">#REF!</definedName>
    <definedName name="Fam25Cat4">#REF!</definedName>
    <definedName name="Fam25Cat5">#REF!</definedName>
    <definedName name="Fam25Cat6">#REF!</definedName>
    <definedName name="Fam25Cat7">#REF!</definedName>
    <definedName name="Fam25Cat8">#REF!</definedName>
    <definedName name="Fam25Cat9">#REF!</definedName>
    <definedName name="Fam26Cat1">#REF!</definedName>
    <definedName name="Fam26Cat10">#REF!</definedName>
    <definedName name="Fam26Cat11">#REF!</definedName>
    <definedName name="Fam26Cat12">#REF!</definedName>
    <definedName name="Fam26Cat2">#REF!</definedName>
    <definedName name="Fam26Cat3">#REF!</definedName>
    <definedName name="Fam26Cat4">#REF!</definedName>
    <definedName name="Fam26Cat5">#REF!</definedName>
    <definedName name="Fam26Cat6">#REF!</definedName>
    <definedName name="Fam26Cat7">#REF!</definedName>
    <definedName name="Fam26Cat8">#REF!</definedName>
    <definedName name="Fam26Cat9">#REF!</definedName>
    <definedName name="Fam27Cat1">#REF!</definedName>
    <definedName name="Fam27Cat10">#REF!</definedName>
    <definedName name="Fam27Cat11">#REF!</definedName>
    <definedName name="Fam27Cat12">#REF!</definedName>
    <definedName name="Fam27Cat13">#REF!</definedName>
    <definedName name="Fam27Cat14">#REF!</definedName>
    <definedName name="Fam27Cat15">#REF!</definedName>
    <definedName name="Fam27Cat16">#REF!</definedName>
    <definedName name="Fam27Cat17">#REF!</definedName>
    <definedName name="Fam27Cat18">#REF!</definedName>
    <definedName name="Fam27Cat19">#REF!</definedName>
    <definedName name="Fam27Cat2">#REF!</definedName>
    <definedName name="Fam27Cat20">#REF!</definedName>
    <definedName name="Fam27Cat21">#REF!</definedName>
    <definedName name="Fam27Cat22">#REF!</definedName>
    <definedName name="Fam27Cat23">#REF!</definedName>
    <definedName name="Fam27Cat24">#REF!</definedName>
    <definedName name="Fam27Cat25">#REF!</definedName>
    <definedName name="Fam27Cat26">#REF!</definedName>
    <definedName name="Fam27Cat27">#REF!</definedName>
    <definedName name="Fam27Cat28">#REF!</definedName>
    <definedName name="Fam27Cat29">#REF!</definedName>
    <definedName name="Fam27Cat3">#REF!</definedName>
    <definedName name="Fam27Cat30">#REF!</definedName>
    <definedName name="Fam27Cat31">#REF!</definedName>
    <definedName name="Fam27Cat32">#REF!</definedName>
    <definedName name="Fam27Cat33">#REF!</definedName>
    <definedName name="Fam27Cat34">#REF!</definedName>
    <definedName name="Fam27Cat35">#REF!</definedName>
    <definedName name="Fam27Cat36">#REF!</definedName>
    <definedName name="Fam27Cat37">#REF!</definedName>
    <definedName name="Fam27Cat38">#REF!</definedName>
    <definedName name="Fam27Cat39">#REF!</definedName>
    <definedName name="Fam27Cat4">#REF!</definedName>
    <definedName name="Fam27Cat40">#REF!</definedName>
    <definedName name="Fam27Cat41">#REF!</definedName>
    <definedName name="Fam27Cat42">#REF!</definedName>
    <definedName name="Fam27Cat43">#REF!</definedName>
    <definedName name="Fam27Cat44">#REF!</definedName>
    <definedName name="Fam27Cat45">#REF!</definedName>
    <definedName name="Fam27Cat46">#REF!</definedName>
    <definedName name="Fam27Cat47">#REF!</definedName>
    <definedName name="Fam27Cat48">#REF!</definedName>
    <definedName name="Fam27Cat49">#REF!</definedName>
    <definedName name="Fam27Cat5">#REF!</definedName>
    <definedName name="Fam27Cat50">#REF!</definedName>
    <definedName name="Fam27Cat51">#REF!</definedName>
    <definedName name="Fam27Cat52">#REF!</definedName>
    <definedName name="Fam27Cat53">#REF!</definedName>
    <definedName name="Fam27Cat54">#REF!</definedName>
    <definedName name="Fam27Cat55">#REF!</definedName>
    <definedName name="Fam27Cat56">#REF!</definedName>
    <definedName name="Fam27Cat57">#REF!</definedName>
    <definedName name="Fam27Cat6">#REF!</definedName>
    <definedName name="Fam27Cat7">#REF!</definedName>
    <definedName name="Fam27Cat8">#REF!</definedName>
    <definedName name="Fam27Cat9">#REF!</definedName>
    <definedName name="Fam28Cat1">#REF!</definedName>
    <definedName name="Fam28Cat10">#REF!</definedName>
    <definedName name="Fam28Cat11">#REF!</definedName>
    <definedName name="Fam28Cat12">#REF!</definedName>
    <definedName name="Fam28Cat13">#REF!</definedName>
    <definedName name="Fam28Cat14">#REF!</definedName>
    <definedName name="Fam28Cat15">#REF!</definedName>
    <definedName name="Fam28Cat16">#REF!</definedName>
    <definedName name="Fam28Cat17">#REF!</definedName>
    <definedName name="Fam28Cat18">#REF!</definedName>
    <definedName name="Fam28Cat19">#REF!</definedName>
    <definedName name="Fam28Cat2">#REF!</definedName>
    <definedName name="Fam28Cat20">#REF!</definedName>
    <definedName name="Fam28Cat21">#REF!</definedName>
    <definedName name="Fam28Cat22">#REF!</definedName>
    <definedName name="Fam28Cat23">#REF!</definedName>
    <definedName name="Fam28Cat24">#REF!</definedName>
    <definedName name="Fam28Cat25">#REF!</definedName>
    <definedName name="Fam28Cat26">#REF!</definedName>
    <definedName name="Fam28Cat27">#REF!</definedName>
    <definedName name="Fam28Cat28">#REF!</definedName>
    <definedName name="Fam28Cat29">#REF!</definedName>
    <definedName name="Fam28Cat3">#REF!</definedName>
    <definedName name="Fam28Cat30">#REF!</definedName>
    <definedName name="Fam28Cat31">#REF!</definedName>
    <definedName name="Fam28Cat32">#REF!</definedName>
    <definedName name="Fam28Cat33">#REF!</definedName>
    <definedName name="Fam28Cat34">#REF!</definedName>
    <definedName name="Fam28Cat35">#REF!</definedName>
    <definedName name="Fam28Cat36">#REF!</definedName>
    <definedName name="Fam28Cat37">#REF!</definedName>
    <definedName name="Fam28Cat38">#REF!</definedName>
    <definedName name="Fam28Cat39">#REF!</definedName>
    <definedName name="Fam28Cat4">#REF!</definedName>
    <definedName name="Fam28Cat40">#REF!</definedName>
    <definedName name="Fam28Cat41">#REF!</definedName>
    <definedName name="Fam28Cat42">#REF!</definedName>
    <definedName name="Fam28Cat43">#REF!</definedName>
    <definedName name="Fam28Cat44">#REF!</definedName>
    <definedName name="Fam28Cat45">#REF!</definedName>
    <definedName name="Fam28Cat46">#REF!</definedName>
    <definedName name="Fam28Cat47">#REF!</definedName>
    <definedName name="Fam28Cat48">#REF!</definedName>
    <definedName name="Fam28Cat49">#REF!</definedName>
    <definedName name="Fam28Cat5">#REF!</definedName>
    <definedName name="Fam28Cat50">#REF!</definedName>
    <definedName name="Fam28Cat51">#REF!</definedName>
    <definedName name="Fam28Cat52">#REF!</definedName>
    <definedName name="Fam28Cat53">#REF!</definedName>
    <definedName name="Fam28Cat54">#REF!</definedName>
    <definedName name="Fam28Cat55">#REF!</definedName>
    <definedName name="Fam28Cat56">#REF!</definedName>
    <definedName name="Fam28Cat57">#REF!</definedName>
    <definedName name="Fam28Cat58">#REF!</definedName>
    <definedName name="Fam28Cat59">#REF!</definedName>
    <definedName name="Fam28Cat6">#REF!</definedName>
    <definedName name="Fam28Cat60">#REF!</definedName>
    <definedName name="Fam28Cat61">#REF!</definedName>
    <definedName name="Fam28Cat62">#REF!</definedName>
    <definedName name="Fam28Cat63">#REF!</definedName>
    <definedName name="Fam28Cat64">#REF!</definedName>
    <definedName name="Fam28Cat65">#REF!</definedName>
    <definedName name="Fam28Cat66">#REF!</definedName>
    <definedName name="Fam28Cat67">#REF!</definedName>
    <definedName name="Fam28Cat68">#REF!</definedName>
    <definedName name="Fam28Cat7">#REF!</definedName>
    <definedName name="Fam28Cat8">#REF!</definedName>
    <definedName name="Fam28Cat9">#REF!</definedName>
    <definedName name="Fam29Cat1">#REF!</definedName>
    <definedName name="Fam29Cat10">#REF!</definedName>
    <definedName name="Fam29Cat11">#REF!</definedName>
    <definedName name="Fam29Cat12">#REF!</definedName>
    <definedName name="Fam29Cat13">#REF!</definedName>
    <definedName name="Fam29Cat14">#REF!</definedName>
    <definedName name="Fam29Cat15">#REF!</definedName>
    <definedName name="Fam29Cat16">#REF!</definedName>
    <definedName name="Fam29Cat17">#REF!</definedName>
    <definedName name="Fam29Cat18">#REF!</definedName>
    <definedName name="Fam29Cat19">#REF!</definedName>
    <definedName name="Fam29Cat2">#REF!</definedName>
    <definedName name="Fam29Cat20">#REF!</definedName>
    <definedName name="Fam29Cat21">#REF!</definedName>
    <definedName name="Fam29Cat22">#REF!</definedName>
    <definedName name="Fam29Cat23">#REF!</definedName>
    <definedName name="Fam29Cat24">#REF!</definedName>
    <definedName name="Fam29Cat25">#REF!</definedName>
    <definedName name="Fam29Cat26">#REF!</definedName>
    <definedName name="Fam29Cat27">#REF!</definedName>
    <definedName name="Fam29Cat28">#REF!</definedName>
    <definedName name="Fam29Cat29">#REF!</definedName>
    <definedName name="Fam29Cat3">#REF!</definedName>
    <definedName name="Fam29Cat30">#REF!</definedName>
    <definedName name="Fam29Cat31">#REF!</definedName>
    <definedName name="Fam29Cat32">#REF!</definedName>
    <definedName name="Fam29Cat33">#REF!</definedName>
    <definedName name="Fam29Cat34">#REF!</definedName>
    <definedName name="Fam29Cat35">#REF!</definedName>
    <definedName name="Fam29Cat36">#REF!</definedName>
    <definedName name="Fam29Cat37">#REF!</definedName>
    <definedName name="Fam29Cat38">#REF!</definedName>
    <definedName name="Fam29Cat39">#REF!</definedName>
    <definedName name="Fam29Cat4">#REF!</definedName>
    <definedName name="Fam29Cat40">#REF!</definedName>
    <definedName name="Fam29Cat41">#REF!</definedName>
    <definedName name="Fam29Cat42">#REF!</definedName>
    <definedName name="Fam29Cat43">#REF!</definedName>
    <definedName name="Fam29Cat44">#REF!</definedName>
    <definedName name="Fam29Cat45">#REF!</definedName>
    <definedName name="Fam29Cat46">#REF!</definedName>
    <definedName name="Fam29Cat47">#REF!</definedName>
    <definedName name="Fam29Cat48">#REF!</definedName>
    <definedName name="Fam29Cat49">#REF!</definedName>
    <definedName name="Fam29Cat5">#REF!</definedName>
    <definedName name="Fam29Cat6">#REF!</definedName>
    <definedName name="Fam29Cat7">#REF!</definedName>
    <definedName name="Fam29Cat8">#REF!</definedName>
    <definedName name="Fam29Cat9">#REF!</definedName>
    <definedName name="Fam2Cat1">#REF!</definedName>
    <definedName name="Fam2Cat2">#REF!</definedName>
    <definedName name="Fam2Cat3">#REF!</definedName>
    <definedName name="Fam30Cat1">#REF!</definedName>
    <definedName name="Fam30Cat10">#REF!</definedName>
    <definedName name="Fam30Cat11">#REF!</definedName>
    <definedName name="Fam30Cat12">#REF!</definedName>
    <definedName name="Fam30Cat13">#REF!</definedName>
    <definedName name="Fam30Cat14">#REF!</definedName>
    <definedName name="Fam30Cat15">#REF!</definedName>
    <definedName name="Fam30Cat16">#REF!</definedName>
    <definedName name="Fam30Cat17">#REF!</definedName>
    <definedName name="Fam30Cat18">#REF!</definedName>
    <definedName name="Fam30Cat19">#REF!</definedName>
    <definedName name="Fam30Cat2">#REF!</definedName>
    <definedName name="Fam30Cat20">#REF!</definedName>
    <definedName name="Fam30Cat3">#REF!</definedName>
    <definedName name="Fam30Cat4">#REF!</definedName>
    <definedName name="Fam30Cat5">#REF!</definedName>
    <definedName name="Fam30Cat6">#REF!</definedName>
    <definedName name="Fam30Cat7">#REF!</definedName>
    <definedName name="Fam30Cat8">#REF!</definedName>
    <definedName name="Fam30Cat9">#REF!</definedName>
    <definedName name="Fam31Cat1">#REF!</definedName>
    <definedName name="Fam31Cat10">#REF!</definedName>
    <definedName name="Fam31Cat11">#REF!</definedName>
    <definedName name="Fam31Cat12">#REF!</definedName>
    <definedName name="Fam31Cat13">#REF!</definedName>
    <definedName name="Fam31Cat14">#REF!</definedName>
    <definedName name="Fam31Cat15">#REF!</definedName>
    <definedName name="Fam31Cat16">#REF!</definedName>
    <definedName name="Fam31Cat17">#REF!</definedName>
    <definedName name="Fam31Cat18">#REF!</definedName>
    <definedName name="Fam31Cat19">#REF!</definedName>
    <definedName name="Fam31Cat2">#REF!</definedName>
    <definedName name="Fam31Cat20">#REF!</definedName>
    <definedName name="Fam31Cat21">#REF!</definedName>
    <definedName name="Fam31Cat22">#REF!</definedName>
    <definedName name="Fam31Cat23">#REF!</definedName>
    <definedName name="Fam31Cat24">#REF!</definedName>
    <definedName name="Fam31Cat25">#REF!</definedName>
    <definedName name="Fam31Cat26">#REF!</definedName>
    <definedName name="Fam31Cat27">#REF!</definedName>
    <definedName name="Fam31Cat28">#REF!</definedName>
    <definedName name="Fam31Cat3">#REF!</definedName>
    <definedName name="Fam31Cat4">#REF!</definedName>
    <definedName name="Fam31Cat5">#REF!</definedName>
    <definedName name="Fam31Cat6">#REF!</definedName>
    <definedName name="Fam31Cat7">#REF!</definedName>
    <definedName name="Fam31Cat8">#REF!</definedName>
    <definedName name="Fam31Cat9">#REF!</definedName>
    <definedName name="Fam32Cat1">#REF!</definedName>
    <definedName name="Fam32Cat10">#REF!</definedName>
    <definedName name="Fam32Cat11">#REF!</definedName>
    <definedName name="Fam32Cat12">#REF!</definedName>
    <definedName name="Fam32Cat13">#REF!</definedName>
    <definedName name="Fam32Cat14">#REF!</definedName>
    <definedName name="Fam32Cat15">#REF!</definedName>
    <definedName name="Fam32Cat16">#REF!</definedName>
    <definedName name="Fam32Cat17">#REF!</definedName>
    <definedName name="Fam32Cat18">#REF!</definedName>
    <definedName name="Fam32Cat19">#REF!</definedName>
    <definedName name="Fam32Cat2">#REF!</definedName>
    <definedName name="Fam32Cat20">#REF!</definedName>
    <definedName name="Fam32Cat3">#REF!</definedName>
    <definedName name="Fam32Cat4">#REF!</definedName>
    <definedName name="Fam32Cat5">#REF!</definedName>
    <definedName name="Fam32Cat6">#REF!</definedName>
    <definedName name="Fam32Cat7">#REF!</definedName>
    <definedName name="Fam32Cat8">#REF!</definedName>
    <definedName name="Fam32Cat9">#REF!</definedName>
    <definedName name="Fam33Cat1">#REF!</definedName>
    <definedName name="Fam33Cat2">#REF!</definedName>
    <definedName name="Fam33Cat3">#REF!</definedName>
    <definedName name="Fam33Cat4">#REF!</definedName>
    <definedName name="Fam33Cat5">#REF!</definedName>
    <definedName name="Fam34Cat1">#REF!</definedName>
    <definedName name="Fam34Cat10">#REF!</definedName>
    <definedName name="Fam34Cat11">#REF!</definedName>
    <definedName name="Fam34Cat12">#REF!</definedName>
    <definedName name="Fam34Cat13">#REF!</definedName>
    <definedName name="Fam34Cat14">#REF!</definedName>
    <definedName name="Fam34Cat15">#REF!</definedName>
    <definedName name="Fam34Cat16">#REF!</definedName>
    <definedName name="Fam34Cat17">#REF!</definedName>
    <definedName name="Fam34Cat18">#REF!</definedName>
    <definedName name="Fam34Cat19">#REF!</definedName>
    <definedName name="Fam34Cat2">#REF!</definedName>
    <definedName name="Fam34Cat20">#REF!</definedName>
    <definedName name="Fam34Cat21">#REF!</definedName>
    <definedName name="Fam34Cat22">#REF!</definedName>
    <definedName name="Fam34Cat23">#REF!</definedName>
    <definedName name="Fam34Cat24">#REF!</definedName>
    <definedName name="Fam34Cat25">#REF!</definedName>
    <definedName name="Fam34Cat26">#REF!</definedName>
    <definedName name="Fam34Cat27">#REF!</definedName>
    <definedName name="Fam34Cat28">#REF!</definedName>
    <definedName name="Fam34Cat29">#REF!</definedName>
    <definedName name="Fam34Cat3">#REF!</definedName>
    <definedName name="Fam34Cat30">#REF!</definedName>
    <definedName name="Fam34Cat31">#REF!</definedName>
    <definedName name="Fam34Cat32">#REF!</definedName>
    <definedName name="Fam34Cat33">#REF!</definedName>
    <definedName name="Fam34Cat34">#REF!</definedName>
    <definedName name="Fam34Cat35">#REF!</definedName>
    <definedName name="Fam34Cat36">#REF!</definedName>
    <definedName name="Fam34Cat4">#REF!</definedName>
    <definedName name="Fam34Cat5">#REF!</definedName>
    <definedName name="Fam34Cat6">#REF!</definedName>
    <definedName name="Fam34Cat7">#REF!</definedName>
    <definedName name="Fam34Cat8">#REF!</definedName>
    <definedName name="Fam34Cat9">#REF!</definedName>
    <definedName name="Fam35Cat1">#REF!</definedName>
    <definedName name="Fam35Cat10">#REF!</definedName>
    <definedName name="Fam35Cat11">#REF!</definedName>
    <definedName name="Fam35Cat12">#REF!</definedName>
    <definedName name="Fam35Cat13">#REF!</definedName>
    <definedName name="Fam35Cat14">#REF!</definedName>
    <definedName name="Fam35Cat15">#REF!</definedName>
    <definedName name="Fam35Cat16">#REF!</definedName>
    <definedName name="Fam35Cat17">#REF!</definedName>
    <definedName name="Fam35Cat18">#REF!</definedName>
    <definedName name="Fam35Cat19">#REF!</definedName>
    <definedName name="Fam35Cat2">#REF!</definedName>
    <definedName name="Fam35Cat20">#REF!</definedName>
    <definedName name="Fam35Cat21">#REF!</definedName>
    <definedName name="Fam35Cat22">#REF!</definedName>
    <definedName name="Fam35Cat23">#REF!</definedName>
    <definedName name="Fam35Cat24">#REF!</definedName>
    <definedName name="Fam35Cat25">#REF!</definedName>
    <definedName name="Fam35Cat26">#REF!</definedName>
    <definedName name="Fam35Cat27">#REF!</definedName>
    <definedName name="Fam35Cat28">#REF!</definedName>
    <definedName name="Fam35Cat29">#REF!</definedName>
    <definedName name="Fam35Cat3">#REF!</definedName>
    <definedName name="Fam35Cat30">#REF!</definedName>
    <definedName name="Fam35Cat31">#REF!</definedName>
    <definedName name="Fam35Cat4">#REF!</definedName>
    <definedName name="Fam35Cat5">#REF!</definedName>
    <definedName name="Fam35Cat6">#REF!</definedName>
    <definedName name="Fam35Cat7">#REF!</definedName>
    <definedName name="Fam35Cat8">#REF!</definedName>
    <definedName name="Fam35Cat9">#REF!</definedName>
    <definedName name="Fam36Cat1">#REF!</definedName>
    <definedName name="Fam36Cat10">#REF!</definedName>
    <definedName name="Fam36Cat11">#REF!</definedName>
    <definedName name="Fam36Cat12">#REF!</definedName>
    <definedName name="Fam36Cat13">#REF!</definedName>
    <definedName name="Fam36Cat14">#REF!</definedName>
    <definedName name="Fam36Cat15">#REF!</definedName>
    <definedName name="Fam36Cat16">#REF!</definedName>
    <definedName name="Fam36Cat17">#REF!</definedName>
    <definedName name="Fam36Cat18">#REF!</definedName>
    <definedName name="Fam36Cat19">#REF!</definedName>
    <definedName name="Fam36Cat2">#REF!</definedName>
    <definedName name="Fam36Cat20">#REF!</definedName>
    <definedName name="Fam36Cat3">#REF!</definedName>
    <definedName name="Fam36Cat4">#REF!</definedName>
    <definedName name="Fam36Cat5">#REF!</definedName>
    <definedName name="Fam36Cat6">#REF!</definedName>
    <definedName name="Fam36Cat7">#REF!</definedName>
    <definedName name="Fam36Cat8">#REF!</definedName>
    <definedName name="Fam36Cat9">#REF!</definedName>
    <definedName name="Fam37Cat1">#REF!</definedName>
    <definedName name="Fam37Cat2">#REF!</definedName>
    <definedName name="Fam37Cat3">#REF!</definedName>
    <definedName name="Fam37Cat4">#REF!</definedName>
    <definedName name="Fam37Cat5">#REF!</definedName>
    <definedName name="Fam37Cat6">#REF!</definedName>
    <definedName name="Fam37Cat7">#REF!</definedName>
    <definedName name="Fam37Cat8">#REF!</definedName>
    <definedName name="Fam38Cat1">#REF!</definedName>
    <definedName name="Fam38Cat10">#REF!</definedName>
    <definedName name="Fam38Cat11">#REF!</definedName>
    <definedName name="Fam38Cat12">#REF!</definedName>
    <definedName name="Fam38Cat13">#REF!</definedName>
    <definedName name="Fam38Cat14">#REF!</definedName>
    <definedName name="Fam38Cat15">#REF!</definedName>
    <definedName name="Fam38Cat16">#REF!</definedName>
    <definedName name="Fam38Cat17">#REF!</definedName>
    <definedName name="Fam38Cat18">#REF!</definedName>
    <definedName name="Fam38Cat19">#REF!</definedName>
    <definedName name="Fam38Cat2">#REF!</definedName>
    <definedName name="Fam38Cat20">#REF!</definedName>
    <definedName name="Fam38Cat21">#REF!</definedName>
    <definedName name="Fam38Cat22">#REF!</definedName>
    <definedName name="Fam38Cat23">#REF!</definedName>
    <definedName name="Fam38Cat24">#REF!</definedName>
    <definedName name="Fam38Cat25">#REF!</definedName>
    <definedName name="Fam38Cat26">#REF!</definedName>
    <definedName name="Fam38Cat27">#REF!</definedName>
    <definedName name="Fam38Cat28">#REF!</definedName>
    <definedName name="Fam38Cat29">#REF!</definedName>
    <definedName name="Fam38Cat3">#REF!</definedName>
    <definedName name="Fam38Cat30">#REF!</definedName>
    <definedName name="Fam38Cat31">#REF!</definedName>
    <definedName name="Fam38Cat32">#REF!</definedName>
    <definedName name="Fam38Cat33">#REF!</definedName>
    <definedName name="Fam38Cat34">#REF!</definedName>
    <definedName name="Fam38Cat35">#REF!</definedName>
    <definedName name="Fam38Cat36">#REF!</definedName>
    <definedName name="Fam38Cat37">#REF!</definedName>
    <definedName name="Fam38Cat38">#REF!</definedName>
    <definedName name="Fam38Cat39">#REF!</definedName>
    <definedName name="Fam38Cat4">#REF!</definedName>
    <definedName name="Fam38Cat40">#REF!</definedName>
    <definedName name="Fam38Cat41">#REF!</definedName>
    <definedName name="Fam38Cat42">#REF!</definedName>
    <definedName name="Fam38Cat5">#REF!</definedName>
    <definedName name="Fam38Cat6">#REF!</definedName>
    <definedName name="Fam38Cat7">#REF!</definedName>
    <definedName name="Fam38Cat8">#REF!</definedName>
    <definedName name="Fam38Cat9">#REF!</definedName>
    <definedName name="Fam39Cat1">#REF!</definedName>
    <definedName name="Fam39Cat10">#REF!</definedName>
    <definedName name="Fam39Cat11">#REF!</definedName>
    <definedName name="Fam39Cat12">#REF!</definedName>
    <definedName name="Fam39Cat13">#REF!</definedName>
    <definedName name="Fam39Cat14">#REF!</definedName>
    <definedName name="Fam39Cat15">#REF!</definedName>
    <definedName name="Fam39Cat16">#REF!</definedName>
    <definedName name="Fam39Cat17">#REF!</definedName>
    <definedName name="Fam39Cat18">#REF!</definedName>
    <definedName name="Fam39Cat19">#REF!</definedName>
    <definedName name="Fam39Cat2">#REF!</definedName>
    <definedName name="Fam39Cat20">#REF!</definedName>
    <definedName name="Fam39Cat21">#REF!</definedName>
    <definedName name="Fam39Cat22">#REF!</definedName>
    <definedName name="Fam39Cat23">#REF!</definedName>
    <definedName name="Fam39Cat24">#REF!</definedName>
    <definedName name="Fam39Cat25">#REF!</definedName>
    <definedName name="Fam39Cat26">#REF!</definedName>
    <definedName name="Fam39Cat27">#REF!</definedName>
    <definedName name="Fam39Cat28">#REF!</definedName>
    <definedName name="Fam39Cat29">#REF!</definedName>
    <definedName name="Fam39Cat3">#REF!</definedName>
    <definedName name="Fam39Cat30">#REF!</definedName>
    <definedName name="Fam39Cat31">#REF!</definedName>
    <definedName name="Fam39Cat32">#REF!</definedName>
    <definedName name="Fam39Cat33">#REF!</definedName>
    <definedName name="Fam39Cat34">#REF!</definedName>
    <definedName name="Fam39Cat4">#REF!</definedName>
    <definedName name="Fam39Cat5">#REF!</definedName>
    <definedName name="Fam39Cat6">#REF!</definedName>
    <definedName name="Fam39Cat7">#REF!</definedName>
    <definedName name="Fam39Cat8">#REF!</definedName>
    <definedName name="Fam39Cat9">#REF!</definedName>
    <definedName name="Fam3Cat1">#REF!</definedName>
    <definedName name="Fam3Cat2">#REF!</definedName>
    <definedName name="Fam3Cat3">#REF!</definedName>
    <definedName name="Fam40Cat1">#REF!</definedName>
    <definedName name="Fam40Cat10">#REF!</definedName>
    <definedName name="Fam40Cat11">#REF!</definedName>
    <definedName name="Fam40Cat12">#REF!</definedName>
    <definedName name="Fam40Cat13">#REF!</definedName>
    <definedName name="Fam40Cat14">#REF!</definedName>
    <definedName name="Fam40Cat15">#REF!</definedName>
    <definedName name="Fam40Cat16">#REF!</definedName>
    <definedName name="Fam40Cat17">#REF!</definedName>
    <definedName name="Fam40Cat18">#REF!</definedName>
    <definedName name="Fam40Cat19">#REF!</definedName>
    <definedName name="Fam40Cat2">#REF!</definedName>
    <definedName name="Fam40Cat20">#REF!</definedName>
    <definedName name="Fam40Cat21">#REF!</definedName>
    <definedName name="Fam40Cat22">#REF!</definedName>
    <definedName name="Fam40Cat23">#REF!</definedName>
    <definedName name="Fam40Cat24">#REF!</definedName>
    <definedName name="Fam40Cat3">#REF!</definedName>
    <definedName name="Fam40Cat4">#REF!</definedName>
    <definedName name="Fam40Cat5">#REF!</definedName>
    <definedName name="Fam40Cat6">#REF!</definedName>
    <definedName name="Fam40Cat7">#REF!</definedName>
    <definedName name="Fam40Cat8">#REF!</definedName>
    <definedName name="Fam40Cat9">#REF!</definedName>
    <definedName name="Fam41Cat1">#REF!</definedName>
    <definedName name="Fam41Cat2">#REF!</definedName>
    <definedName name="Fam41Cat3">#REF!</definedName>
    <definedName name="Fam41Cat4">#REF!</definedName>
    <definedName name="Fam42Cat1">#REF!</definedName>
    <definedName name="Fam42Cat2">#REF!</definedName>
    <definedName name="Fam42Cat3">#REF!</definedName>
    <definedName name="Fam42Cat4">#REF!</definedName>
    <definedName name="Fam42Cat5">#REF!</definedName>
    <definedName name="Fam42Cat6">#REF!</definedName>
    <definedName name="Fam42Cat7">#REF!</definedName>
    <definedName name="Fam42Cat8">#REF!</definedName>
    <definedName name="Fam43Cat1">#REF!</definedName>
    <definedName name="Fam43Cat10">#REF!</definedName>
    <definedName name="Fam43Cat11">#REF!</definedName>
    <definedName name="Fam43Cat12">#REF!</definedName>
    <definedName name="Fam43Cat13">#REF!</definedName>
    <definedName name="Fam43Cat14">#REF!</definedName>
    <definedName name="Fam43Cat15">#REF!</definedName>
    <definedName name="Fam43Cat16">#REF!</definedName>
    <definedName name="Fam43Cat17">#REF!</definedName>
    <definedName name="Fam43Cat18">#REF!</definedName>
    <definedName name="Fam43Cat19">#REF!</definedName>
    <definedName name="Fam43Cat2">#REF!</definedName>
    <definedName name="Fam43Cat3">#REF!</definedName>
    <definedName name="Fam43Cat4">#REF!</definedName>
    <definedName name="Fam43Cat5">#REF!</definedName>
    <definedName name="Fam43Cat6">#REF!</definedName>
    <definedName name="Fam43Cat7">#REF!</definedName>
    <definedName name="Fam43Cat8">#REF!</definedName>
    <definedName name="Fam43Cat9">#REF!</definedName>
    <definedName name="Fam44Cat1">#REF!</definedName>
    <definedName name="Fam44Cat10">#REF!</definedName>
    <definedName name="Fam44Cat11">#REF!</definedName>
    <definedName name="Fam44Cat12">#REF!</definedName>
    <definedName name="Fam44Cat13">#REF!</definedName>
    <definedName name="Fam44Cat14">#REF!</definedName>
    <definedName name="Fam44Cat15">#REF!</definedName>
    <definedName name="Fam44Cat16">#REF!</definedName>
    <definedName name="Fam44Cat17">#REF!</definedName>
    <definedName name="Fam44Cat18">#REF!</definedName>
    <definedName name="Fam44Cat19">#REF!</definedName>
    <definedName name="Fam44Cat2">#REF!</definedName>
    <definedName name="Fam44Cat20">#REF!</definedName>
    <definedName name="Fam44Cat21">#REF!</definedName>
    <definedName name="Fam44Cat22">#REF!</definedName>
    <definedName name="Fam44Cat23">#REF!</definedName>
    <definedName name="Fam44Cat24">#REF!</definedName>
    <definedName name="Fam44Cat25">#REF!</definedName>
    <definedName name="Fam44Cat26">#REF!</definedName>
    <definedName name="Fam44Cat27">#REF!</definedName>
    <definedName name="Fam44Cat28">#REF!</definedName>
    <definedName name="Fam44Cat29">#REF!</definedName>
    <definedName name="Fam44Cat3">#REF!</definedName>
    <definedName name="Fam44Cat30">#REF!</definedName>
    <definedName name="Fam44Cat31">#REF!</definedName>
    <definedName name="Fam44Cat32">#REF!</definedName>
    <definedName name="Fam44Cat33">#REF!</definedName>
    <definedName name="Fam44Cat34">#REF!</definedName>
    <definedName name="Fam44Cat35">#REF!</definedName>
    <definedName name="Fam44Cat36">#REF!</definedName>
    <definedName name="Fam44Cat37">#REF!</definedName>
    <definedName name="Fam44Cat4">#REF!</definedName>
    <definedName name="Fam44Cat5">#REF!</definedName>
    <definedName name="Fam44Cat6">#REF!</definedName>
    <definedName name="Fam44Cat7">#REF!</definedName>
    <definedName name="Fam44Cat8">#REF!</definedName>
    <definedName name="Fam44Cat9">#REF!</definedName>
    <definedName name="Fam45Cat1">#REF!</definedName>
    <definedName name="Fam45Cat10">#REF!</definedName>
    <definedName name="Fam45Cat11">#REF!</definedName>
    <definedName name="Fam45Cat12">#REF!</definedName>
    <definedName name="Fam45Cat13">#REF!</definedName>
    <definedName name="Fam45Cat14">#REF!</definedName>
    <definedName name="Fam45Cat15">#REF!</definedName>
    <definedName name="Fam45Cat16">#REF!</definedName>
    <definedName name="Fam45Cat17">#REF!</definedName>
    <definedName name="Fam45Cat18">#REF!</definedName>
    <definedName name="Fam45Cat19">#REF!</definedName>
    <definedName name="Fam45Cat2">#REF!</definedName>
    <definedName name="Fam45Cat3">#REF!</definedName>
    <definedName name="Fam45Cat4">#REF!</definedName>
    <definedName name="Fam45Cat5">#REF!</definedName>
    <definedName name="Fam45Cat6">#REF!</definedName>
    <definedName name="Fam45Cat7">#REF!</definedName>
    <definedName name="Fam45Cat8">#REF!</definedName>
    <definedName name="Fam45Cat9">#REF!</definedName>
    <definedName name="Fam46Cat1">#REF!</definedName>
    <definedName name="Fam46Cat10">#REF!</definedName>
    <definedName name="Fam46Cat11">#REF!</definedName>
    <definedName name="Fam46Cat12">#REF!</definedName>
    <definedName name="Fam46Cat13">#REF!</definedName>
    <definedName name="Fam46Cat14">#REF!</definedName>
    <definedName name="Fam46Cat2">#REF!</definedName>
    <definedName name="Fam46Cat3">#REF!</definedName>
    <definedName name="Fam46Cat4">#REF!</definedName>
    <definedName name="Fam46Cat5">#REF!</definedName>
    <definedName name="Fam46Cat6">#REF!</definedName>
    <definedName name="Fam46Cat7">#REF!</definedName>
    <definedName name="Fam46Cat8">#REF!</definedName>
    <definedName name="Fam46Cat9">#REF!</definedName>
    <definedName name="Fam47Cat1">#REF!</definedName>
    <definedName name="Fam47Cat10">#REF!</definedName>
    <definedName name="Fam47Cat11">#REF!</definedName>
    <definedName name="Fam47Cat12">#REF!</definedName>
    <definedName name="Fam47Cat13">#REF!</definedName>
    <definedName name="Fam47Cat14">#REF!</definedName>
    <definedName name="Fam47Cat15">#REF!</definedName>
    <definedName name="Fam47Cat16">#REF!</definedName>
    <definedName name="Fam47Cat2">#REF!</definedName>
    <definedName name="Fam47Cat3">#REF!</definedName>
    <definedName name="Fam47Cat4">#REF!</definedName>
    <definedName name="Fam47Cat5">#REF!</definedName>
    <definedName name="Fam47Cat6">#REF!</definedName>
    <definedName name="Fam47Cat7">#REF!</definedName>
    <definedName name="Fam47Cat8">#REF!</definedName>
    <definedName name="Fam47Cat9">#REF!</definedName>
    <definedName name="Fam48Cat1">#REF!</definedName>
    <definedName name="Fam48Cat2">#REF!</definedName>
    <definedName name="Fam49Cat1">#REF!</definedName>
    <definedName name="Fam49Cat2">#REF!</definedName>
    <definedName name="Fam49Cat3">#REF!</definedName>
    <definedName name="Fam49Cat4">#REF!</definedName>
    <definedName name="Fam49Cat5">#REF!</definedName>
    <definedName name="Fam4Cat1">#REF!</definedName>
    <definedName name="Fam4Cat2">#REF!</definedName>
    <definedName name="Fam4Cat3">#REF!</definedName>
    <definedName name="Fam50Cat1">#REF!</definedName>
    <definedName name="Fam50Cat10">#REF!</definedName>
    <definedName name="Fam50Cat11">#REF!</definedName>
    <definedName name="Fam50Cat12">#REF!</definedName>
    <definedName name="Fam50Cat13">#REF!</definedName>
    <definedName name="Fam50Cat14">#REF!</definedName>
    <definedName name="Fam50Cat15">#REF!</definedName>
    <definedName name="Fam50Cat16">#REF!</definedName>
    <definedName name="Fam50Cat17">#REF!</definedName>
    <definedName name="Fam50Cat18">#REF!</definedName>
    <definedName name="Fam50Cat19">#REF!</definedName>
    <definedName name="Fam50Cat2">#REF!</definedName>
    <definedName name="Fam50Cat20">#REF!</definedName>
    <definedName name="Fam50Cat21">#REF!</definedName>
    <definedName name="Fam50Cat3">#REF!</definedName>
    <definedName name="Fam50Cat4">#REF!</definedName>
    <definedName name="Fam50Cat5">#REF!</definedName>
    <definedName name="Fam50Cat6">#REF!</definedName>
    <definedName name="Fam50Cat7">#REF!</definedName>
    <definedName name="Fam50Cat8">#REF!</definedName>
    <definedName name="Fam50Cat9">#REF!</definedName>
    <definedName name="Fam51Cat1">#REF!</definedName>
    <definedName name="Fam51Cat10">#REF!</definedName>
    <definedName name="Fam51Cat11">#REF!</definedName>
    <definedName name="Fam51Cat12">#REF!</definedName>
    <definedName name="Fam51Cat13">#REF!</definedName>
    <definedName name="Fam51Cat14">#REF!</definedName>
    <definedName name="Fam51Cat15">#REF!</definedName>
    <definedName name="Fam51Cat16">#REF!</definedName>
    <definedName name="Fam51Cat17">#REF!</definedName>
    <definedName name="Fam51Cat18">#REF!</definedName>
    <definedName name="Fam51Cat19">#REF!</definedName>
    <definedName name="Fam51Cat2">#REF!</definedName>
    <definedName name="Fam51Cat20">#REF!</definedName>
    <definedName name="Fam51Cat21">#REF!</definedName>
    <definedName name="Fam51Cat3">#REF!</definedName>
    <definedName name="Fam51Cat4">#REF!</definedName>
    <definedName name="Fam51Cat5">#REF!</definedName>
    <definedName name="Fam51Cat6">#REF!</definedName>
    <definedName name="Fam51Cat7">#REF!</definedName>
    <definedName name="Fam51Cat8">#REF!</definedName>
    <definedName name="Fam51Cat9">#REF!</definedName>
    <definedName name="Fam52Cat1">#REF!</definedName>
    <definedName name="Fam52Cat10">#REF!</definedName>
    <definedName name="Fam52Cat2">#REF!</definedName>
    <definedName name="Fam52Cat3">#REF!</definedName>
    <definedName name="Fam52Cat4">#REF!</definedName>
    <definedName name="Fam52Cat5">#REF!</definedName>
    <definedName name="Fam52Cat6">#REF!</definedName>
    <definedName name="Fam52Cat7">#REF!</definedName>
    <definedName name="Fam52Cat8">#REF!</definedName>
    <definedName name="Fam52Cat9">#REF!</definedName>
    <definedName name="Fam53Cat1">#REF!</definedName>
    <definedName name="Fam53Cat10">#REF!</definedName>
    <definedName name="Fam53Cat11">#REF!</definedName>
    <definedName name="Fam53Cat12">#REF!</definedName>
    <definedName name="Fam53Cat13">#REF!</definedName>
    <definedName name="Fam53Cat14">#REF!</definedName>
    <definedName name="Fam53Cat15">#REF!</definedName>
    <definedName name="Fam53Cat16">#REF!</definedName>
    <definedName name="Fam53Cat17">#REF!</definedName>
    <definedName name="Fam53Cat18">#REF!</definedName>
    <definedName name="Fam53Cat19">#REF!</definedName>
    <definedName name="Fam53Cat2">#REF!</definedName>
    <definedName name="Fam53Cat20">#REF!</definedName>
    <definedName name="Fam53Cat21">#REF!</definedName>
    <definedName name="Fam53Cat22">#REF!</definedName>
    <definedName name="Fam53Cat23">#REF!</definedName>
    <definedName name="Fam53Cat3">#REF!</definedName>
    <definedName name="Fam53Cat4">#REF!</definedName>
    <definedName name="Fam53Cat5">#REF!</definedName>
    <definedName name="Fam53Cat6">#REF!</definedName>
    <definedName name="Fam53Cat7">#REF!</definedName>
    <definedName name="Fam53Cat8">#REF!</definedName>
    <definedName name="Fam53Cat9">#REF!</definedName>
    <definedName name="Fam54Cat1">#REF!</definedName>
    <definedName name="Fam54Cat10">#REF!</definedName>
    <definedName name="Fam54Cat11">#REF!</definedName>
    <definedName name="Fam54Cat12">#REF!</definedName>
    <definedName name="Fam54Cat13">#REF!</definedName>
    <definedName name="Fam54Cat14">#REF!</definedName>
    <definedName name="Fam54Cat15">#REF!</definedName>
    <definedName name="Fam54Cat16">#REF!</definedName>
    <definedName name="Fam54Cat17">#REF!</definedName>
    <definedName name="Fam54Cat18">#REF!</definedName>
    <definedName name="Fam54Cat2">#REF!</definedName>
    <definedName name="Fam54Cat3">#REF!</definedName>
    <definedName name="Fam54Cat4">#REF!</definedName>
    <definedName name="Fam54Cat5">#REF!</definedName>
    <definedName name="Fam54Cat6">#REF!</definedName>
    <definedName name="Fam54Cat7">#REF!</definedName>
    <definedName name="Fam54Cat8">#REF!</definedName>
    <definedName name="Fam54Cat9">#REF!</definedName>
    <definedName name="Fam55Cat1">#REF!</definedName>
    <definedName name="Fam55Cat2">#REF!</definedName>
    <definedName name="Fam56Cat1">#REF!</definedName>
    <definedName name="Fam56Cat10">#REF!</definedName>
    <definedName name="Fam56Cat11">#REF!</definedName>
    <definedName name="Fam56Cat12">#REF!</definedName>
    <definedName name="Fam56Cat2">#REF!</definedName>
    <definedName name="Fam56Cat3">#REF!</definedName>
    <definedName name="Fam56Cat4">#REF!</definedName>
    <definedName name="Fam56Cat5">#REF!</definedName>
    <definedName name="Fam56Cat6">#REF!</definedName>
    <definedName name="Fam56Cat7">#REF!</definedName>
    <definedName name="Fam56Cat8">#REF!</definedName>
    <definedName name="Fam56Cat9">#REF!</definedName>
    <definedName name="Fam57Cat1">#REF!</definedName>
    <definedName name="Fam58Cat1">#REF!</definedName>
    <definedName name="Fam58Cat2">#REF!</definedName>
    <definedName name="Fam59Cat1">#REF!</definedName>
    <definedName name="Fam59Cat2">#REF!</definedName>
    <definedName name="Fam5Cat1">#REF!</definedName>
    <definedName name="Fam5Cat2">#REF!</definedName>
    <definedName name="Fam5Cat3">#REF!</definedName>
    <definedName name="Fam60Cat1">#REF!</definedName>
    <definedName name="Fam60Cat10">#REF!</definedName>
    <definedName name="Fam60Cat11">#REF!</definedName>
    <definedName name="Fam60Cat12">#REF!</definedName>
    <definedName name="Fam60Cat13">#REF!</definedName>
    <definedName name="Fam60Cat14">#REF!</definedName>
    <definedName name="Fam60Cat15">#REF!</definedName>
    <definedName name="Fam60Cat16">#REF!</definedName>
    <definedName name="Fam60Cat17">#REF!</definedName>
    <definedName name="Fam60Cat18">#REF!</definedName>
    <definedName name="Fam60Cat19">#REF!</definedName>
    <definedName name="Fam60Cat2">#REF!</definedName>
    <definedName name="Fam60Cat20">#REF!</definedName>
    <definedName name="Fam60Cat21">#REF!</definedName>
    <definedName name="Fam60Cat22">#REF!</definedName>
    <definedName name="Fam60Cat23">#REF!</definedName>
    <definedName name="Fam60Cat3">#REF!</definedName>
    <definedName name="Fam60Cat4">#REF!</definedName>
    <definedName name="Fam60Cat5">#REF!</definedName>
    <definedName name="Fam60Cat6">#REF!</definedName>
    <definedName name="Fam60Cat7">#REF!</definedName>
    <definedName name="Fam60Cat8">#REF!</definedName>
    <definedName name="Fam60Cat9">#REF!</definedName>
    <definedName name="Fam61Cat1">#REF!</definedName>
    <definedName name="Fam61Cat10">#REF!</definedName>
    <definedName name="Fam61Cat11">#REF!</definedName>
    <definedName name="Fam61Cat12">#REF!</definedName>
    <definedName name="Fam61Cat13">#REF!</definedName>
    <definedName name="Fam61Cat14">#REF!</definedName>
    <definedName name="Fam61Cat15">#REF!</definedName>
    <definedName name="Fam61Cat16">#REF!</definedName>
    <definedName name="Fam61Cat17">#REF!</definedName>
    <definedName name="Fam61Cat18">#REF!</definedName>
    <definedName name="Fam61Cat2">#REF!</definedName>
    <definedName name="Fam61Cat3">#REF!</definedName>
    <definedName name="Fam61Cat4">#REF!</definedName>
    <definedName name="Fam61Cat5">#REF!</definedName>
    <definedName name="Fam61Cat6">#REF!</definedName>
    <definedName name="Fam61Cat7">#REF!</definedName>
    <definedName name="Fam61Cat8">#REF!</definedName>
    <definedName name="Fam61Cat9">#REF!</definedName>
    <definedName name="Fam62Cat1">#REF!</definedName>
    <definedName name="Fam62Cat2">#REF!</definedName>
    <definedName name="Fam63Cat1">#REF!</definedName>
    <definedName name="Fam63Cat10">#REF!</definedName>
    <definedName name="Fam63Cat11">#REF!</definedName>
    <definedName name="Fam63Cat12">#REF!</definedName>
    <definedName name="Fam63Cat2">#REF!</definedName>
    <definedName name="Fam63Cat3">#REF!</definedName>
    <definedName name="Fam63Cat4">#REF!</definedName>
    <definedName name="Fam63Cat5">#REF!</definedName>
    <definedName name="Fam63Cat6">#REF!</definedName>
    <definedName name="Fam63Cat7">#REF!</definedName>
    <definedName name="Fam63Cat8">#REF!</definedName>
    <definedName name="Fam63Cat9">#REF!</definedName>
    <definedName name="Fam6Cat1">#REF!</definedName>
    <definedName name="Fam6Cat2">#REF!</definedName>
    <definedName name="Fam6Cat3">#REF!</definedName>
    <definedName name="Fam7Cat1">#REF!</definedName>
    <definedName name="Fam7Cat2">#REF!</definedName>
    <definedName name="Fam7Cat3">#REF!</definedName>
    <definedName name="Fam8Cat1">#REF!</definedName>
    <definedName name="Fam8Cat10">#REF!</definedName>
    <definedName name="Fam8Cat11">#REF!</definedName>
    <definedName name="Fam8Cat12">#REF!</definedName>
    <definedName name="Fam8Cat13">#REF!</definedName>
    <definedName name="Fam8Cat14">#REF!</definedName>
    <definedName name="Fam8Cat15">#REF!</definedName>
    <definedName name="Fam8Cat16">#REF!</definedName>
    <definedName name="Fam8Cat17">#REF!</definedName>
    <definedName name="Fam8Cat18">#REF!</definedName>
    <definedName name="Fam8Cat19">#REF!</definedName>
    <definedName name="Fam8Cat2">#REF!</definedName>
    <definedName name="Fam8Cat20">#REF!</definedName>
    <definedName name="Fam8Cat21">#REF!</definedName>
    <definedName name="Fam8Cat22">#REF!</definedName>
    <definedName name="Fam8Cat23">#REF!</definedName>
    <definedName name="Fam8Cat24">#REF!</definedName>
    <definedName name="Fam8Cat25">#REF!</definedName>
    <definedName name="Fam8Cat3">#REF!</definedName>
    <definedName name="Fam8Cat4">#REF!</definedName>
    <definedName name="Fam8Cat5">#REF!</definedName>
    <definedName name="Fam8Cat6">#REF!</definedName>
    <definedName name="Fam8Cat7">#REF!</definedName>
    <definedName name="Fam8Cat8">#REF!</definedName>
    <definedName name="Fam8Cat9">#REF!</definedName>
    <definedName name="Fam9Cat1">#REF!</definedName>
    <definedName name="Fam9Cat10">#REF!</definedName>
    <definedName name="Fam9Cat11">#REF!</definedName>
    <definedName name="Fam9Cat12">#REF!</definedName>
    <definedName name="Fam9Cat13">#REF!</definedName>
    <definedName name="Fam9Cat14">#REF!</definedName>
    <definedName name="Fam9Cat15">#REF!</definedName>
    <definedName name="Fam9Cat16">#REF!</definedName>
    <definedName name="Fam9Cat17">#REF!</definedName>
    <definedName name="Fam9Cat18">#REF!</definedName>
    <definedName name="Fam9Cat19">#REF!</definedName>
    <definedName name="Fam9Cat2">#REF!</definedName>
    <definedName name="Fam9Cat20">#REF!</definedName>
    <definedName name="Fam9Cat21">#REF!</definedName>
    <definedName name="Fam9Cat3">#REF!</definedName>
    <definedName name="Fam9Cat4">#REF!</definedName>
    <definedName name="Fam9Cat5">#REF!</definedName>
    <definedName name="Fam9Cat6">#REF!</definedName>
    <definedName name="Fam9Cat7">#REF!</definedName>
    <definedName name="Fam9Cat8">#REF!</definedName>
    <definedName name="Fam9Cat9">#REF!</definedName>
    <definedName name="Family1">#REF!</definedName>
    <definedName name="Family10">#REF!</definedName>
    <definedName name="Family11">#REF!</definedName>
    <definedName name="Family12">#REF!</definedName>
    <definedName name="Family13">#REF!</definedName>
    <definedName name="Family14">#REF!</definedName>
    <definedName name="Family15">#REF!</definedName>
    <definedName name="Family16">#REF!</definedName>
    <definedName name="Family17">#REF!</definedName>
    <definedName name="Family18">#REF!</definedName>
    <definedName name="Family19">#REF!</definedName>
    <definedName name="Family2">#REF!</definedName>
    <definedName name="Family20">#REF!</definedName>
    <definedName name="Family21">#REF!</definedName>
    <definedName name="Family22">#REF!</definedName>
    <definedName name="Family23">#REF!</definedName>
    <definedName name="Family24">#REF!</definedName>
    <definedName name="Family25">#REF!</definedName>
    <definedName name="Family26">#REF!</definedName>
    <definedName name="Family27">#REF!</definedName>
    <definedName name="Family28">#REF!</definedName>
    <definedName name="Family29">#REF!</definedName>
    <definedName name="Family3">#REF!</definedName>
    <definedName name="Family30">#REF!</definedName>
    <definedName name="Family31">#REF!</definedName>
    <definedName name="Family32">#REF!</definedName>
    <definedName name="Family33">#REF!</definedName>
    <definedName name="Family34">#REF!</definedName>
    <definedName name="Family35">#REF!</definedName>
    <definedName name="Family36">#REF!</definedName>
    <definedName name="Family37">#REF!</definedName>
    <definedName name="Family38">#REF!</definedName>
    <definedName name="Family39">#REF!</definedName>
    <definedName name="Family4">#REF!</definedName>
    <definedName name="Family40">#REF!</definedName>
    <definedName name="Family41">#REF!</definedName>
    <definedName name="Family42">#REF!</definedName>
    <definedName name="Family43">#REF!</definedName>
    <definedName name="Family44">#REF!</definedName>
    <definedName name="Family45">#REF!</definedName>
    <definedName name="Family46">#REF!</definedName>
    <definedName name="Family47">#REF!</definedName>
    <definedName name="Family48">#REF!</definedName>
    <definedName name="Family49">#REF!</definedName>
    <definedName name="Family5">#REF!</definedName>
    <definedName name="Family50">#REF!</definedName>
    <definedName name="Family51">#REF!</definedName>
    <definedName name="Family52">#REF!</definedName>
    <definedName name="Family53">#REF!</definedName>
    <definedName name="Family54">#REF!</definedName>
    <definedName name="Family55">#REF!</definedName>
    <definedName name="Family56">#REF!</definedName>
    <definedName name="Family57">#REF!</definedName>
    <definedName name="Family58">#REF!</definedName>
    <definedName name="Family59">#REF!</definedName>
    <definedName name="Family6">#REF!</definedName>
    <definedName name="Family60">#REF!</definedName>
    <definedName name="Family61">#REF!</definedName>
    <definedName name="Family62">#REF!</definedName>
    <definedName name="Family63">#REF!</definedName>
    <definedName name="Family7">#REF!</definedName>
    <definedName name="Family8">#REF!</definedName>
    <definedName name="Family9">#REF!</definedName>
    <definedName name="fee">[21]Controls!$B$2</definedName>
    <definedName name="FF">#REF!</definedName>
    <definedName name="FG46TBTB4RTDKDK">#REF!</definedName>
    <definedName name="FGRKRKRKRKRKRKRKRKRKRKRKRKRKRKR">#REF!</definedName>
    <definedName name="fgRKRKRKRKRKRKRKRKRKTBTB1RTDKDK">[22]부대대비!#REF!</definedName>
    <definedName name="FGrkrkrkrkrkrkrktbtbsptbrt">[23]TEL!#REF!</definedName>
    <definedName name="FGRKRKRKRKRKRKTBTB1RTDKDK">[22]냉연집계!#REF!</definedName>
    <definedName name="fi">[21]Controls!$B$3</definedName>
    <definedName name="FlatCopy">#REF!</definedName>
    <definedName name="foo">[21]Controls!$B$6</definedName>
    <definedName name="FT_A">IF( OR(AND(#REF!&lt;2,#REF!&gt;50), AND(AND(#REF!&gt;=2,#REF!&lt;=5), AND(#REF!&gt;= 20,#REF!&lt;= 50)), AND(#REF!&gt;5, AND(#REF!&gt;= 1,#REF!&lt;= 19)) ),1,0)</definedName>
    <definedName name="FT_C">IF( OR(AND(AND(#REF!&gt;=2,#REF!&lt;=5),#REF!&gt; 50), AND(#REF!&gt;5,#REF!&gt;=  20) ),1,0)</definedName>
    <definedName name="FT_S">IF( OR(AND(#REF!&lt;2, AND(#REF!&gt;= 1,#REF!&lt;= 50)), AND(AND(#REF!&gt;=2,#REF!&lt;=5), AND(#REF!&gt;= 1,#REF!&lt;= 19)) ),1,0)</definedName>
    <definedName name="Function_List">#REF!</definedName>
    <definedName name="FX_RATE">'[16]Exchange Rate Link Sheet'!$H$10</definedName>
    <definedName name="G">#REF!</definedName>
    <definedName name="G_Everything">#REF!</definedName>
    <definedName name="GBFXB" hidden="1">{#N/A,#N/A,TRUE,"손익현황";#N/A,#N/A,TRUE,"재무현황";#N/A,#N/A,TRUE,"자금운용";#N/A,#N/A,TRUE,"현금흐름";#N/A,#N/A,TRUE,"판매현황";#N/A,#N/A,TRUE,"생산현황";#N/A,#N/A,TRUE,"손익분석";#N/A,#N/A,TRUE,"판매분석";#N/A,#N/A,TRUE,"생산분석";#N/A,#N/A,TRUE,"투자";#N/A,#N/A,TRUE,"기타";#N/A,#N/A,TRUE,"표지";#N/A,#N/A,TRUE,"목차"}</definedName>
    <definedName name="GEBFDD" hidden="1">{#N/A,#N/A,TRUE,"손익현황";#N/A,#N/A,TRUE,"재무현황";#N/A,#N/A,TRUE,"자금운용";#N/A,#N/A,TRUE,"현금흐름";#N/A,#N/A,TRUE,"판매현황";#N/A,#N/A,TRUE,"생산현황";#N/A,#N/A,TRUE,"손익분석";#N/A,#N/A,TRUE,"판매분석";#N/A,#N/A,TRUE,"생산분석";#N/A,#N/A,TRUE,"투자";#N/A,#N/A,TRUE,"기타";#N/A,#N/A,TRUE,"표지";#N/A,#N/A,TRUE,"목차"}</definedName>
    <definedName name="GFBVD"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GG">#REF!</definedName>
    <definedName name="GM">#REF!</definedName>
    <definedName name="grhgfhf" hidden="1">{#N/A,#N/A,FALSE,"인원";#N/A,#N/A,FALSE,"비용2";#N/A,#N/A,FALSE,"비용1";#N/A,#N/A,FALSE,"비용";#N/A,#N/A,FALSE,"보증2";#N/A,#N/A,FALSE,"보증1";#N/A,#N/A,FALSE,"보증";#N/A,#N/A,FALSE,"손익1";#N/A,#N/A,FALSE,"손익";#N/A,#N/A,FALSE,"부서별매출";#N/A,#N/A,FALSE,"매출"}</definedName>
    <definedName name="GSBFGS" hidden="1">{#N/A,#N/A,FALSE,"표지";#N/A,#N/A,FALSE,"1.손익현황";#N/A,#N/A,FALSE,"첨1.손익분석";#N/A,#N/A,FALSE,"2.재무재표";#N/A,#N/A,FALSE,"3.자금현황";#N/A,#N/A,FALSE,"4.생산판매"}</definedName>
    <definedName name="GstFactor">#REF!</definedName>
    <definedName name="H">#REF!</definedName>
    <definedName name="hh">#REF!</definedName>
    <definedName name="HNF">[0]!HNF</definedName>
    <definedName name="HTML_CodePage" hidden="1">1252</definedName>
    <definedName name="HTML_Control" hidden="1">{"'Price List '!$A$1:$R$156"}</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"C:\Temp\infoprice\051900\MyHTML.htm"</definedName>
    <definedName name="HTML_Title" hidden="1">"ePL5_19b"</definedName>
    <definedName name="hw">#REF!</definedName>
    <definedName name="hw_shadow">[0]!hw_shadow</definedName>
    <definedName name="hw개발sw합계">#REF!</definedName>
    <definedName name="hw계">#REF!</definedName>
    <definedName name="hw안산">#REF!</definedName>
    <definedName name="hw울산">#REF!</definedName>
    <definedName name="hw합계">#REF!</definedName>
    <definedName name="I">#REF!</definedName>
    <definedName name="ID">#REF!,#REF!</definedName>
    <definedName name="iii">[24]전산품의!$A$40</definedName>
    <definedName name="INDEX">#REF!</definedName>
    <definedName name="Inflation_R">#REF!</definedName>
    <definedName name="INV">#REF!</definedName>
    <definedName name="Invest">#REF!</definedName>
    <definedName name="Invest_I">#REF!</definedName>
    <definedName name="Invest_IM">#REF!</definedName>
    <definedName name="ir2rtcfr3c1r4c26rtqu">#REF!</definedName>
    <definedName name="IT_A">IF( OR(AND(#REF!&lt;2,#REF!&gt;15), AND(#REF!=2, AND(#REF!&gt;= 5,#REF!&lt;= 15)), AND(#REF!&gt;2, AND(#REF!&gt;=1,#REF!&lt;= 4)) ),1,0)</definedName>
    <definedName name="IT_C">IF( OR(AND(#REF!=2,#REF!&gt; 15), AND(#REF!&gt;2,#REF!&gt;=  5) ),1,0)</definedName>
    <definedName name="IT_S">IF( OR(AND(#REF!&lt;2, AND(#REF!&gt;= 1,#REF!&lt;= 15)), AND(#REF!=2, AND(#REF!&gt;= 1,#REF!&lt;= 4)) ),1,0)</definedName>
    <definedName name="itsa_ratio_nrec">#REF!</definedName>
    <definedName name="itsa_ratio_rec">[20]순수개발!#REF!</definedName>
    <definedName name="j" hidden="1">{#N/A,#N/A,TRUE,"손익현황";#N/A,#N/A,TRUE,"재무현황";#N/A,#N/A,TRUE,"자금운용";#N/A,#N/A,TRUE,"현금흐름";#N/A,#N/A,TRUE,"판매현황";#N/A,#N/A,TRUE,"생산현황";#N/A,#N/A,TRUE,"손익분석";#N/A,#N/A,TRUE,"판매분석";#N/A,#N/A,TRUE,"생산분석";#N/A,#N/A,TRUE,"투자";#N/A,#N/A,TRUE,"기타";#N/A,#N/A,TRUE,"표지";#N/A,#N/A,TRUE,"목차"}</definedName>
    <definedName name="k" hidden="1">{#N/A,#N/A,TRUE,"손익현황";#N/A,#N/A,TRUE,"재무현황";#N/A,#N/A,TRUE,"자금운용";#N/A,#N/A,TRUE,"현금흐름";#N/A,#N/A,TRUE,"판매현황";#N/A,#N/A,TRUE,"생산현황";#N/A,#N/A,TRUE,"손익분석";#N/A,#N/A,TRUE,"판매분석";#N/A,#N/A,TRUE,"생산분석";#N/A,#N/A,TRUE,"투자";#N/A,#N/A,TRUE,"기타";#N/A,#N/A,TRUE,"표지";#N/A,#N/A,TRUE,"목차"}</definedName>
    <definedName name="KA">[25]MOTOR!$B$61:$E$68</definedName>
    <definedName name="kkk">'[26]2.대외공문'!#REF!</definedName>
    <definedName name="l" hidden="1">{#N/A,#N/A,TRUE,"손익현황";#N/A,#N/A,TRUE,"재무현황";#N/A,#N/A,TRUE,"자금운용";#N/A,#N/A,TRUE,"현금흐름";#N/A,#N/A,TRUE,"판매현황";#N/A,#N/A,TRUE,"생산현황";#N/A,#N/A,TRUE,"손익분석";#N/A,#N/A,TRUE,"판매분석";#N/A,#N/A,TRUE,"생산분석";#N/A,#N/A,TRUE,"투자";#N/A,#N/A,TRUE,"기타";#N/A,#N/A,TRUE,"표지";#N/A,#N/A,TRUE,"목차"}</definedName>
    <definedName name="LAMI일문" hidden="1">{#N/A,#N/A,TRUE,"손익현황";#N/A,#N/A,TRUE,"재무현황";#N/A,#N/A,TRUE,"자금운용";#N/A,#N/A,TRUE,"현금흐름";#N/A,#N/A,TRUE,"판매현황";#N/A,#N/A,TRUE,"생산현황";#N/A,#N/A,TRUE,"손익분석";#N/A,#N/A,TRUE,"판매분석";#N/A,#N/A,TRUE,"생산분석";#N/A,#N/A,TRUE,"투자";#N/A,#N/A,TRUE,"기타";#N/A,#N/A,TRUE,"표지";#N/A,#N/A,TRUE,"목차"}</definedName>
    <definedName name="LAST">#REF!</definedName>
    <definedName name="LastRow">#REF!</definedName>
    <definedName name="LC_PRICING">'[16]Exchange Rate Link Sheet'!$H$14</definedName>
    <definedName name="LeftCol">#REF!</definedName>
    <definedName name="license">#REF!</definedName>
    <definedName name="lll">'[26]2.대외공문'!#REF!</definedName>
    <definedName name="LT_95">[27]Languages!$E$109</definedName>
    <definedName name="LT_96">[27]Languages!$E$110</definedName>
    <definedName name="LT_97">[27]Languages!$E$111</definedName>
    <definedName name="LT_98">[27]Languages!$E$112</definedName>
    <definedName name="LT_99">[27]Languages!$E$113</definedName>
    <definedName name="L서버">#REF!</definedName>
    <definedName name="L서버내용">#REF!</definedName>
    <definedName name="L서버번호">#REF!</definedName>
    <definedName name="m">#REF!</definedName>
    <definedName name="Macro10">[28]!Macro10</definedName>
    <definedName name="Macro11">[29]!Macro11</definedName>
    <definedName name="Macro12">[28]!Macro12</definedName>
    <definedName name="Macro13">[28]!Macro13</definedName>
    <definedName name="Macro14">[28]!Macro14</definedName>
    <definedName name="Macro4">[29]!Macro4</definedName>
    <definedName name="Macro5">[28]!Macro5</definedName>
    <definedName name="Macro6">[28]!Macro6</definedName>
    <definedName name="Macro7">[28]!Macro7</definedName>
    <definedName name="Macro8">[28]!Macro8</definedName>
    <definedName name="Macro9">[28]!Macro9</definedName>
    <definedName name="MainDataAllUsers">#REF!</definedName>
    <definedName name="MDL">#REF!</definedName>
    <definedName name="minus">#REF!</definedName>
    <definedName name="mm">#REF!</definedName>
    <definedName name="mmm">#REF!</definedName>
    <definedName name="MNHL">[29]Sheet1!$A$4:$H$5</definedName>
    <definedName name="MODEL">#REF!</definedName>
    <definedName name="Modifier">#REF!</definedName>
    <definedName name="MONEY">#REF!,#REF!</definedName>
    <definedName name="Monthly_M">#REF!</definedName>
    <definedName name="Monthly_P">#REF!</definedName>
    <definedName name="MPG_Col">#REF!</definedName>
    <definedName name="Mq">[30]GRACE!#REF!</definedName>
    <definedName name="NDFGVXB">[0]!NDFGVXB</definedName>
    <definedName name="NICE할인율">'[31]60명당사(총괄)'!#REF!</definedName>
    <definedName name="NO">#REF!</definedName>
    <definedName name="nrAllColsLup">#REF!</definedName>
    <definedName name="nrCategories">#REF!</definedName>
    <definedName name="nrColAccess">#REF!</definedName>
    <definedName name="nrCustBuyEx">#REF!</definedName>
    <definedName name="nrCustBuyInc">#REF!</definedName>
    <definedName name="nrCustDistBuyEx">#REF!</definedName>
    <definedName name="nrCustDistComm">#REF!</definedName>
    <definedName name="nrCustomBuyEx">#REF!</definedName>
    <definedName name="nrCustomBuyInc">#REF!</definedName>
    <definedName name="nrCustomDistEx">#REF!</definedName>
    <definedName name="nrCustomDistInc">#REF!</definedName>
    <definedName name="nrCustomPrices">#REF!</definedName>
    <definedName name="nrCustomPricesFF">#REF!</definedName>
    <definedName name="nrCustomRbpEx">#REF!</definedName>
    <definedName name="nrCustomRbpInc">#REF!</definedName>
    <definedName name="nrCustomStart">#REF!</definedName>
    <definedName name="nrCustReslBuyEx">#REF!</definedName>
    <definedName name="nrCustReslComm">#REF!</definedName>
    <definedName name="nrDetailsVisible">#REF!</definedName>
    <definedName name="nrDiscCols">#REF!</definedName>
    <definedName name="nrDiscountCol">#REF!</definedName>
    <definedName name="nrFamilies">#REF!</definedName>
    <definedName name="nrLastRow">#REF!</definedName>
    <definedName name="nrNotesVisible">#REF!</definedName>
    <definedName name="nrPassTbl">#REF!</definedName>
    <definedName name="nrSavePass">#REF!</definedName>
    <definedName name="nrThisUser">#REF!</definedName>
    <definedName name="nrUserEntered">#REF!</definedName>
    <definedName name="ntw">[32]!ntw</definedName>
    <definedName name="Numbers">#REF!</definedName>
    <definedName name="nw계">#REF!</definedName>
    <definedName name="O" hidden="1">{#N/A,#N/A,FALSE,"인원";#N/A,#N/A,FALSE,"비용2";#N/A,#N/A,FALSE,"비용1";#N/A,#N/A,FALSE,"비용";#N/A,#N/A,FALSE,"보증2";#N/A,#N/A,FALSE,"보증1";#N/A,#N/A,FALSE,"보증";#N/A,#N/A,FALSE,"손익1";#N/A,#N/A,FALSE,"손익";#N/A,#N/A,FALSE,"부서별매출";#N/A,#N/A,FALSE,"매출"}</definedName>
    <definedName name="ooo">'[33]5.세운W-A'!#REF!</definedName>
    <definedName name="option">#REF!</definedName>
    <definedName name="option_">#REF!</definedName>
    <definedName name="OPTION_PN">[34]OPT!$A$1:$A$65536</definedName>
    <definedName name="OPTION_PN6">[12]OPT7!$A$1:$A$65536</definedName>
    <definedName name="OPTION_TOTAL">[34]OPT!$A$1:$E$65536</definedName>
    <definedName name="OPTION_TOTAL6">[12]OPT7!$A$1:$E$65536</definedName>
    <definedName name="OT_A">IF( OR(AND(#REF!&lt;2,#REF!&gt;19), AND(AND(#REF!&gt;=2,#REF!&lt;= 3), AND(#REF!&gt;= 6,#REF!&lt;= 19)), AND(#REF!&gt;3, AND(#REF!&gt;= 1,#REF!&lt;= 5)) ),1,0)</definedName>
    <definedName name="OT_C">IF( OR(AND(AND(#REF!&gt;=2,#REF!&lt;=3),#REF!&gt; 19), AND(#REF!&gt;3,#REF!&gt;=  6) ),1,0)</definedName>
    <definedName name="OT_S">IF( OR(AND(#REF!&lt;2, AND(#REF!&gt;= 1,#REF!&lt;= 19)), AND(AND(#REF!&gt;=2,#REF!&lt;=3), AND(#REF!&gt;= 1,#REF!&lt;= 5)) ),1,0)</definedName>
    <definedName name="OverallDisc">#REF!</definedName>
    <definedName name="Overhead">#REF!</definedName>
    <definedName name="P" hidden="1">{#N/A,#N/A,FALSE,"인원";#N/A,#N/A,FALSE,"비용2";#N/A,#N/A,FALSE,"비용1";#N/A,#N/A,FALSE,"비용";#N/A,#N/A,FALSE,"보증2";#N/A,#N/A,FALSE,"보증1";#N/A,#N/A,FALSE,"보증";#N/A,#N/A,FALSE,"손익1";#N/A,#N/A,FALSE,"손익";#N/A,#N/A,FALSE,"부서별매출";#N/A,#N/A,FALSE,"매출"}</definedName>
    <definedName name="PartNo">#REF!</definedName>
    <definedName name="Patsy">#REF!</definedName>
    <definedName name="PC계">#REF!</definedName>
    <definedName name="Period">#REF!</definedName>
    <definedName name="PIPE40">#REF!</definedName>
    <definedName name="PL_storage">[1]Supplement2!#REF!</definedName>
    <definedName name="PLINT_TITLES">#REF!</definedName>
    <definedName name="pm">#REF!</definedName>
    <definedName name="PM_">#REF!</definedName>
    <definedName name="pm_data">[35]PriceMaster!$A$14:$C$311</definedName>
    <definedName name="PN">'[36]Upgrades pricing'!#REF!</definedName>
    <definedName name="POR121175C2054RTSKS15C6LRTHDLRT">#REF!</definedName>
    <definedName name="POR3C37R54C40RTSQLBP2PRTHDLTBDL">[37]조건!#REF!</definedName>
    <definedName name="POR3C41R52C44RTSKS13C5LRTHDLTBD">#REF!</definedName>
    <definedName name="POR3C56R44C76RTSKS15C5LRTHDLTBD">#REF!</definedName>
    <definedName name="POR3C77R61C83RTSKS15C5LRTHDLTBD">[37]조건!#REF!</definedName>
    <definedName name="POR458C2054RTSKS15C6LRTHDLRTM4T">#REF!</definedName>
    <definedName name="POR6C20R55C38RTSKS13C5LRTHDLTBD">#REF!</definedName>
    <definedName name="POR7280C116RTSKS15C6LRTHR26C116">#REF!</definedName>
    <definedName name="POR7C2R55C18RTSKS13C5LRTHDLTBDL">#REF!</definedName>
    <definedName name="POR7C2R58C18RTSKS13C5LRTHDLTBDL">[37]조건!#REF!</definedName>
    <definedName name="POR7C77R72C83RTSKS13C5LRTHDLTBD">#REF!</definedName>
    <definedName name="por840c3542RTsks12c4lRTm1TB0TB5">#REF!</definedName>
    <definedName name="POR8C46R200C54RTSKS13C6LRTHR3C4">#REF!</definedName>
    <definedName name="pp">#REF!</definedName>
    <definedName name="ppp">[24]전산품의!#REF!</definedName>
    <definedName name="pppppp">'[38]98지급계획'!#REF!</definedName>
    <definedName name="Preliminary">[39]Controls!$B$2</definedName>
    <definedName name="Preliminary_Data">[39]Controls!$B$3</definedName>
    <definedName name="PRI">#REF!</definedName>
    <definedName name="PRICE">#REF!</definedName>
    <definedName name="PriceCols">#REF!</definedName>
    <definedName name="_xlnm.Print_Area" localSheetId="0">현황!$B$6:$Y$418</definedName>
    <definedName name="_xlnm.Print_Area">#REF!</definedName>
    <definedName name="PRINT_AREA_MI">#REF!</definedName>
    <definedName name="PRINT_TITLE">'[40]화재 탐지 설비'!#REF!</definedName>
    <definedName name="_xlnm.Print_Titles">#REF!</definedName>
    <definedName name="Print_Titles_MI">#REF!</definedName>
    <definedName name="PRINT_TITLS">#REF!</definedName>
    <definedName name="product">#REF!</definedName>
    <definedName name="Profit_R">#REF!</definedName>
    <definedName name="ProLiant_ML_Line">#REF!</definedName>
    <definedName name="PS15C4LRTOR5C1R1000C10RTHR3C1R4">#REF!</definedName>
    <definedName name="PSKS12C4LRTOR6C73R45C74RTHDLRTM">#REF!</definedName>
    <definedName name="PSKS12C4LRTOR9C1R47C10RTHDLRTM3">#REF!</definedName>
    <definedName name="PSKS15C6LRTOR3C76R62C88RTM1TB0T">#REF!</definedName>
    <definedName name="Psqlbp4lRTOR6C15R45C16RTHDLRTM0">#REF!</definedName>
    <definedName name="Psqlbp4lRTOR6C15R45C16RTHDLRTM7">#REF!</definedName>
    <definedName name="QLQL">#REF!</definedName>
    <definedName name="QT_A">IF( OR(AND(#REF!&lt;2,#REF!&gt;19), AND(AND(#REF!&gt;=2,#REF!&lt;= 3), AND(#REF!&gt;= 6,#REF!&lt;= 19)), AND(#REF!&gt;3, AND(#REF!&gt;= 1,#REF!&lt;= 5)) ),1,0)</definedName>
    <definedName name="QT_C">IF( OR(AND(AND(#REF!&gt;=2,#REF!&lt;=3),#REF!&gt; 19), AND(#REF!&gt;3,#REF!&gt;=  6) ),1,0)</definedName>
    <definedName name="QT_S">IF( OR(AND(#REF!&lt;2, AND(#REF!&gt;= 1,#REF!&lt;= 19)), AND(AND(#REF!&gt;=2,#REF!&lt;=3), AND(#REF!&gt;= 1,#REF!&lt;= 5)) ),1,0)</definedName>
    <definedName name="qwe">#REF!</definedName>
    <definedName name="RANGE">#REF!</definedName>
    <definedName name="RAS">[41]Sheet1!$A$2:$J$130</definedName>
    <definedName name="RasGantt">#REF!</definedName>
    <definedName name="RATE">#REF!</definedName>
    <definedName name="_xlnm.Recorder">#REF!</definedName>
    <definedName name="rf_card">#REF!</definedName>
    <definedName name="rla">#REF!</definedName>
    <definedName name="rlawlsgh">#REF!</definedName>
    <definedName name="RNG">'[42]10월가격'!$A$1:$D$65536</definedName>
    <definedName name="RQW" hidden="1">{#N/A,#N/A,TRUE,"손익현황";#N/A,#N/A,TRUE,"재무현황";#N/A,#N/A,TRUE,"자금운용";#N/A,#N/A,TRUE,"현금흐름";#N/A,#N/A,TRUE,"판매현황";#N/A,#N/A,TRUE,"생산현황";#N/A,#N/A,TRUE,"손익분석";#N/A,#N/A,TRUE,"판매분석";#N/A,#N/A,TRUE,"생산분석";#N/A,#N/A,TRUE,"투자";#N/A,#N/A,TRUE,"기타";#N/A,#N/A,TRUE,"표지";#N/A,#N/A,TRUE,"목차"}</definedName>
    <definedName name="RRR">'[10]5.세운W-A'!#REF!</definedName>
    <definedName name="S">#REF!</definedName>
    <definedName name="SAVEM_Y">[43]조명투자및환수계획!$F$149</definedName>
    <definedName name="Saving_I">#REF!</definedName>
    <definedName name="Saving_IM">#REF!</definedName>
    <definedName name="Scorpion_M2_processor">[1]Supplement2!#REF!</definedName>
    <definedName name="sd">[17]견적990322!#REF!</definedName>
    <definedName name="sdf"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SDFS">[0]!SDFS</definedName>
    <definedName name="SDS단가표">#REF!</definedName>
    <definedName name="Seawolf_M2_processor">[1]Supplement2!#REF!</definedName>
    <definedName name="seawolf_TRadder">#REF!</definedName>
    <definedName name="SERVER">[44]Sheet2!$A$1:$Q$1269</definedName>
    <definedName name="SERVER_PN">[34]SV!$B$1:$B$65536</definedName>
    <definedName name="SERVER_PN6">[45]SV7!$A:$A</definedName>
    <definedName name="SERVER_TOTAL">[34]SV!$A$1:$F$65536</definedName>
    <definedName name="SERVER_TOTAL6">[45]SV7!$A:$E</definedName>
    <definedName name="server02">#REF!</definedName>
    <definedName name="SGNSF" hidden="1">{#N/A,#N/A,FALSE,"표지";#N/A,#N/A,FALSE,"1.손익현황";#N/A,#N/A,FALSE,"첨1.손익분석";#N/A,#N/A,FALSE,"2.재무재표";#N/A,#N/A,FALSE,"3.자금현황";#N/A,#N/A,FALSE,"4.생산판매"}</definedName>
    <definedName name="SM">'[46]model master'!$A$2:$A$65</definedName>
    <definedName name="Source">"Source: International Data Corporation, Q3 1997"</definedName>
    <definedName name="SPEC">#REF!</definedName>
    <definedName name="SRP">#REF!</definedName>
    <definedName name="SS" hidden="1">{"'Price List '!$A$1:$R$156"}</definedName>
    <definedName name="Start">#REF!</definedName>
    <definedName name="Sturgeon_M2_processor">[1]Supplement2!#REF!</definedName>
    <definedName name="Suggested__List_Price_Inc">#REF!</definedName>
    <definedName name="SUM">#REF!</definedName>
    <definedName name="SVR">'[46]model master'!$A$2:$R$65</definedName>
    <definedName name="SVRAG">#REF!</definedName>
    <definedName name="SVRDESC">#REF!</definedName>
    <definedName name="sw">#REF!</definedName>
    <definedName name="swlist">[0]!swlist</definedName>
    <definedName name="swprice">[0]!swprice</definedName>
    <definedName name="sw안산">#REF!</definedName>
    <definedName name="sw울산">#REF!</definedName>
    <definedName name="sw합계">#REF!</definedName>
    <definedName name="SYSTEMS">#REF!</definedName>
    <definedName name="S행">'[47]2.대외공문'!#REF!</definedName>
    <definedName name="T" hidden="1">{#N/A,#N/A,FALSE,"인원";#N/A,#N/A,FALSE,"비용2";#N/A,#N/A,FALSE,"비용1";#N/A,#N/A,FALSE,"비용";#N/A,#N/A,FALSE,"보증2";#N/A,#N/A,FALSE,"보증1";#N/A,#N/A,FALSE,"보증";#N/A,#N/A,FALSE,"손익1";#N/A,#N/A,FALSE,"손익";#N/A,#N/A,FALSE,"부서별매출";#N/A,#N/A,FALSE,"매출"}</definedName>
    <definedName name="T._A._B_____공___사">#REF!</definedName>
    <definedName name="Tahoma">#REF!</definedName>
    <definedName name="TestName">#REF!</definedName>
    <definedName name="TIT">#REF!</definedName>
    <definedName name="TITLE">#REF!</definedName>
    <definedName name="tool">#REF!</definedName>
    <definedName name="TOT_BM">[43]조명투자및환수계획!$C$187</definedName>
    <definedName name="total">#REF!</definedName>
    <definedName name="Trans_Func">[48]Macro상수!$B$147:$B$149</definedName>
    <definedName name="TransFunc">#REF!</definedName>
    <definedName name="TStorm_M2_Processor">[1]Supplement2!#REF!</definedName>
    <definedName name="ttt">'[26]2.대외공문'!#REF!</definedName>
    <definedName name="U" hidden="1">{"'Price List '!$A$1:$R$156"}</definedName>
    <definedName name="UCOM_M">[43]제조중간결과!$C$59</definedName>
    <definedName name="unierp">#REF!</definedName>
    <definedName name="unierp합계">#REF!</definedName>
    <definedName name="Unreleased">[39]Controls!$B$4</definedName>
    <definedName name="Unreleased_Warning">[39]Controls!$B$5</definedName>
    <definedName name="UPG_PN">#REF!</definedName>
    <definedName name="uu">#REF!</definedName>
    <definedName name="U행">'[47]2.대외공문'!#REF!</definedName>
    <definedName name="VV">#REF!</definedName>
    <definedName name="VVV">#REF!</definedName>
    <definedName name="vvvv">#REF!</definedName>
    <definedName name="W">#REF!</definedName>
    <definedName name="wrn.3_4분기._.양식." hidden="1">{#N/A,#N/A,TRUE,"손익현황";#N/A,#N/A,TRUE,"재무현황";#N/A,#N/A,TRUE,"자금운용";#N/A,#N/A,TRUE,"현금흐름";#N/A,#N/A,TRUE,"판매현황";#N/A,#N/A,TRUE,"생산현황";#N/A,#N/A,TRUE,"손익분석";#N/A,#N/A,TRUE,"판매분석";#N/A,#N/A,TRUE,"생산분석";#N/A,#N/A,TRUE,"투자";#N/A,#N/A,TRUE,"기타";#N/A,#N/A,TRUE,"표지";#N/A,#N/A,TRUE,"목차"}</definedName>
    <definedName name="wrn.98.4월" hidden="1">{#N/A,#N/A,FALSE,"표지";#N/A,#N/A,FALSE,"1.손익현황";#N/A,#N/A,FALSE,"첨1.손익분석";#N/A,#N/A,FALSE,"2.재무재표";#N/A,#N/A,FALSE,"3.자금현황";#N/A,#N/A,FALSE,"4.생산판매"}</definedName>
    <definedName name="wrn.98.4월보고." hidden="1">{#N/A,#N/A,FALSE,"표지";#N/A,#N/A,FALSE,"1.손익현황";#N/A,#N/A,FALSE,"첨1.손익분석";#N/A,#N/A,FALSE,"2.재무재표";#N/A,#N/A,FALSE,"3.자금현황";#N/A,#N/A,FALSE,"4.생산판매"}</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RPT." hidden="1">{#N/A,#N/A,FALSE,"인원";#N/A,#N/A,FALSE,"비용2";#N/A,#N/A,FALSE,"비용1";#N/A,#N/A,FALSE,"비용";#N/A,#N/A,FALSE,"보증2";#N/A,#N/A,FALSE,"보증1";#N/A,#N/A,FALSE,"보증";#N/A,#N/A,FALSE,"손익1";#N/A,#N/A,FALSE,"손익";#N/A,#N/A,FALSE,"부서별매출";#N/A,#N/A,FALSE,"매출"}</definedName>
    <definedName name="wrn.손익보고." hidden="1">{#N/A,#N/A,FALSE,"표지";#N/A,#N/A,FALSE,"page1";#N/A,#N/A,FALSE,"page2";#N/A,#N/A,FALSE,"page3";#N/A,#N/A,FALSE,"별첨"}</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se">[0]!wse</definedName>
    <definedName name="wsee">[0]!wsee</definedName>
    <definedName name="ww">#REF!</definedName>
    <definedName name="W행">'[49]2.대외공문'!#REF!</definedName>
    <definedName name="XNXV" hidden="1">{#N/A,#N/A,TRUE,"손익현황";#N/A,#N/A,TRUE,"재무현황";#N/A,#N/A,TRUE,"자금운용";#N/A,#N/A,TRUE,"현금흐름";#N/A,#N/A,TRUE,"판매현황";#N/A,#N/A,TRUE,"생산현황";#N/A,#N/A,TRUE,"손익분석";#N/A,#N/A,TRUE,"판매분석";#N/A,#N/A,TRUE,"생산분석";#N/A,#N/A,TRUE,"투자";#N/A,#N/A,TRUE,"기타";#N/A,#N/A,TRUE,"표지";#N/A,#N/A,TRUE,"목차"}</definedName>
    <definedName name="xref">#REF!</definedName>
    <definedName name="xx">#REF!</definedName>
    <definedName name="yy">#REF!</definedName>
    <definedName name="Z">#REF!</definedName>
    <definedName name="Z_4CCDC1E3_F8B2_437B_B3E6_713909533DAC_.wvu.FilterData" localSheetId="0" hidden="1">현황!$A$6:$AF$2341</definedName>
    <definedName name="Z_95FFB6A2_E67B_4CC3_9E1F_D176458480FA_.wvu.FilterData" localSheetId="0" hidden="1">현황!$A$6:$AD$2341</definedName>
    <definedName name="Z_95FFB6A2_E67B_4CC3_9E1F_D176458480FA_.wvu.PrintArea" localSheetId="0" hidden="1">현황!$B$6:$Y$418</definedName>
    <definedName name="Z_C26572E4_107F_40F9_A74C_F3AC1609F2DB_.wvu.Cols" localSheetId="0" hidden="1">현황!$S:$T</definedName>
    <definedName name="Z_C26572E4_107F_40F9_A74C_F3AC1609F2DB_.wvu.FilterData" localSheetId="0" hidden="1">현황!$B$6:$Y$652</definedName>
    <definedName name="Z_C65D7041_0F10_4259_996D_13335CFDA363_.wvu.Cols" localSheetId="0" hidden="1">현황!$S:$T</definedName>
    <definedName name="Z_C65D7041_0F10_4259_996D_13335CFDA363_.wvu.FilterData" localSheetId="0" hidden="1">현황!$B$6:$Y$145</definedName>
    <definedName name="zx">#REF!</definedName>
    <definedName name="ZZ">#REF!</definedName>
    <definedName name="ㄱㄱㄱ">#REF!</definedName>
    <definedName name="가">#REF!</definedName>
    <definedName name="가격범위">#REF!</definedName>
    <definedName name="감가상각비">#REF!</definedName>
    <definedName name="개_보_수_증_축_공_사_비">[50]정공공사!#REF!</definedName>
    <definedName name="개발sw합계">#REF!</definedName>
    <definedName name="개발언어보정계수">#REF!</definedName>
    <definedName name="개요2">[51]정공공사!#REF!</definedName>
    <definedName name="견적">#REF!</definedName>
    <definedName name="계산범위">#REF!</definedName>
    <definedName name="고정경비">#REF!</definedName>
    <definedName name="공">#REF!</definedName>
    <definedName name="공______사______명">#REF!</definedName>
    <definedName name="공___사____원____가">#REF!</definedName>
    <definedName name="공무팀">#REF!</definedName>
    <definedName name="공사비용">#REF!</definedName>
    <definedName name="공일">#REF!</definedName>
    <definedName name="관급">#REF!,#REF!,#REF!</definedName>
    <definedName name="구매">#REF!</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기안3">#REF!</definedName>
    <definedName name="기안갑">'[49]2.대외공문'!#REF!</definedName>
    <definedName name="기안용지">#REF!</definedName>
    <definedName name="기안을">'[49]2.대외공문'!#REF!</definedName>
    <definedName name="기초">#REF!</definedName>
    <definedName name="ㄴㄴ">[0]!ㄴㄴ</definedName>
    <definedName name="나">#REF!</definedName>
    <definedName name="나이스">#REF!</definedName>
    <definedName name="나이스이익">#REF!</definedName>
    <definedName name="년도__실적추정은_건설이자_미포">'[52]R&amp;D'!#REF!</definedName>
    <definedName name="ㄷㄷㄷ">#REF!</definedName>
    <definedName name="다">#REF!</definedName>
    <definedName name="단__가2">'[53]#REF'!#REF!</definedName>
    <definedName name="단__가3">'[53]#REF'!#REF!</definedName>
    <definedName name="단__가4">'[53]#REF'!#REF!</definedName>
    <definedName name="단__가5">'[53]#REF'!#REF!</definedName>
    <definedName name="단__가6">'[53]#REF'!#REF!</definedName>
    <definedName name="단_가">#REF!</definedName>
    <definedName name="단_가2">#REF!</definedName>
    <definedName name="단_가3">#REF!</definedName>
    <definedName name="단_가4">#REF!</definedName>
    <definedName name="단_가5">#REF!</definedName>
    <definedName name="단_가6">#REF!</definedName>
    <definedName name="단가">#REF!</definedName>
    <definedName name="단가_32WX1">[54]기본입력!$E$38</definedName>
    <definedName name="단가02">#REF!</definedName>
    <definedName name="단가비교표">#REF!,#REF!</definedName>
    <definedName name="단같">#N/A</definedName>
    <definedName name="단같1">#N/A</definedName>
    <definedName name="단같2">#N/A</definedName>
    <definedName name="단같3">#N/A</definedName>
    <definedName name="단같4">#N/A</definedName>
    <definedName name="단위공량_10">'[53]#REF'!#REF!</definedName>
    <definedName name="단위공량_11">'[53]#REF'!#REF!</definedName>
    <definedName name="단위공량_12">'[53]#REF'!#REF!</definedName>
    <definedName name="단위공량_13">'[53]#REF'!#REF!</definedName>
    <definedName name="단위공량_14">'[53]#REF'!#REF!</definedName>
    <definedName name="단위공량_15">'[53]#REF'!#REF!</definedName>
    <definedName name="단위공량_16">'[53]#REF'!#REF!</definedName>
    <definedName name="단위공량_17">'[53]#REF'!#REF!</definedName>
    <definedName name="단위공량_4">'[53]#REF'!#REF!</definedName>
    <definedName name="단위공량_5">'[53]#REF'!#REF!</definedName>
    <definedName name="단위공량_6">'[53]#REF'!#REF!</definedName>
    <definedName name="단위공량_7">'[53]#REF'!#REF!</definedName>
    <definedName name="단위공량_8">'[53]#REF'!#REF!</definedName>
    <definedName name="단위공량_9">'[53]#REF'!#REF!</definedName>
    <definedName name="단위공량1">#REF!</definedName>
    <definedName name="단위공량10">#REF!</definedName>
    <definedName name="단위공량11">#REF!</definedName>
    <definedName name="단위공량12">#REF!</definedName>
    <definedName name="단위공량13">#REF!</definedName>
    <definedName name="단위공량14">#REF!</definedName>
    <definedName name="단위공량15">#REF!</definedName>
    <definedName name="단위공량16">#REF!</definedName>
    <definedName name="단위공량17">#REF!</definedName>
    <definedName name="단위공량2">#REF!</definedName>
    <definedName name="단위공량200000">#REF!</definedName>
    <definedName name="단위공량3">#REF!</definedName>
    <definedName name="단위공량4">#REF!</definedName>
    <definedName name="단위공량5">#REF!</definedName>
    <definedName name="단위공량6">#REF!</definedName>
    <definedName name="단위공량7">#REF!</definedName>
    <definedName name="단위공량8">#REF!</definedName>
    <definedName name="단위공량9">#REF!</definedName>
    <definedName name="單位阡원_阡￥">#REF!</definedName>
    <definedName name="대차대조표" hidden="1">{#N/A,#N/A,TRUE,"손익현황";#N/A,#N/A,TRUE,"재무현황";#N/A,#N/A,TRUE,"자금운용";#N/A,#N/A,TRUE,"현금흐름";#N/A,#N/A,TRUE,"판매현황";#N/A,#N/A,TRUE,"생산현황";#N/A,#N/A,TRUE,"손익분석";#N/A,#N/A,TRUE,"판매분석";#N/A,#N/A,TRUE,"생산분석";#N/A,#N/A,TRUE,"투자";#N/A,#N/A,TRUE,"기타";#N/A,#N/A,TRUE,"표지";#N/A,#N/A,TRUE,"목차"}</definedName>
    <definedName name="도______급______액">#REF!</definedName>
    <definedName name="도면" hidden="1">{#N/A,#N/A,TRUE,"손익현황";#N/A,#N/A,TRUE,"재무현황";#N/A,#N/A,TRUE,"자금운용";#N/A,#N/A,TRUE,"현금흐름";#N/A,#N/A,TRUE,"판매현황";#N/A,#N/A,TRUE,"생산현황";#N/A,#N/A,TRUE,"손익분석";#N/A,#N/A,TRUE,"판매분석";#N/A,#N/A,TRUE,"생산분석";#N/A,#N/A,TRUE,"투자";#N/A,#N/A,TRUE,"기타";#N/A,#N/A,TRUE,"표지";#N/A,#N/A,TRUE,"목차"}</definedName>
    <definedName name="도입">#REF!</definedName>
    <definedName name="루슨트">#REF!</definedName>
    <definedName name="루슨트할인율">'[31]60명당사(총괄)'!#REF!</definedName>
    <definedName name="ㅁ">[0]!ㅁ</definedName>
    <definedName name="ㅁ1">#REF!</definedName>
    <definedName name="ㅁ101">[55]철거산출근거!#REF!</definedName>
    <definedName name="ㅁ1430">#REF!</definedName>
    <definedName name="ㅁ201">[55]철거산출근거!#REF!</definedName>
    <definedName name="ㅁ636">#REF!</definedName>
    <definedName name="ㅁ8529">'[56]일위대가(가설)'!#REF!</definedName>
    <definedName name="ㅁㄴㅇ">#REF!</definedName>
    <definedName name="ㅁㄴㅇㄹ">'[53]#REF'!#REF!</definedName>
    <definedName name="ㅁㅁ">[57]프로젝트!$A$4:$AT$1253</definedName>
    <definedName name="ㅁㅁㅁ">'[10]5.세운W-A'!#REF!</definedName>
    <definedName name="ㅁㅁㅁㅁ">#REF!</definedName>
    <definedName name="ㅁㅇㄻㄴㅇㄹ">#REF!</definedName>
    <definedName name="매출" hidden="1">{#N/A,#N/A,FALSE,"표지";#N/A,#N/A,FALSE,"1.손익현황";#N/A,#N/A,FALSE,"첨1.손익분석";#N/A,#N/A,FALSE,"2.재무재표";#N/A,#N/A,FALSE,"3.자금현황";#N/A,#N/A,FALSE,"4.생산판매"}</definedName>
    <definedName name="매출_구간">#REF!,#REF!</definedName>
    <definedName name="매출구간2">#REF!</definedName>
    <definedName name="매출단가" hidden="1">{#N/A,#N/A,FALSE,"표지";#N/A,#N/A,FALSE,"1.손익현황";#N/A,#N/A,FALSE,"첨1.손익분석";#N/A,#N/A,FALSE,"2.재무재표";#N/A,#N/A,FALSE,"3.자금현황";#N/A,#N/A,FALSE,"4.생산판매"}</definedName>
    <definedName name="매출단가분석10월" hidden="1">{#N/A,#N/A,TRUE,"손익현황";#N/A,#N/A,TRUE,"재무현황";#N/A,#N/A,TRUE,"자금운용";#N/A,#N/A,TRUE,"현금흐름";#N/A,#N/A,TRUE,"판매현황";#N/A,#N/A,TRUE,"생산현황";#N/A,#N/A,TRUE,"손익분석";#N/A,#N/A,TRUE,"판매분석";#N/A,#N/A,TRUE,"생산분석";#N/A,#N/A,TRUE,"투자";#N/A,#N/A,TRUE,"기타";#N/A,#N/A,TRUE,"표지";#N/A,#N/A,TRUE,"목차"}</definedName>
    <definedName name="매출분석" hidden="1">{#N/A,#N/A,TRUE,"손익현황";#N/A,#N/A,TRUE,"재무현황";#N/A,#N/A,TRUE,"자금운용";#N/A,#N/A,TRUE,"현금흐름";#N/A,#N/A,TRUE,"판매현황";#N/A,#N/A,TRUE,"생산현황";#N/A,#N/A,TRUE,"손익분석";#N/A,#N/A,TRUE,"판매분석";#N/A,#N/A,TRUE,"생산분석";#N/A,#N/A,TRUE,"투자";#N/A,#N/A,TRUE,"기타";#N/A,#N/A,TRUE,"표지";#N/A,#N/A,TRUE,"목차"}</definedName>
    <definedName name="모니터링_계측기_시스템" comment="품목">#REF!</definedName>
    <definedName name="물음표">'[10]5.세운W-A'!#REF!</definedName>
    <definedName name="ㅂㅂ">'[7]일위대가(가설)'!#REF!</definedName>
    <definedName name="반여수량">#REF!</definedName>
    <definedName name="배수">#REF!</definedName>
    <definedName name="범위">#REF!</definedName>
    <definedName name="변경">[8]전산품의!#REF!</definedName>
    <definedName name="변경2"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변동경비">#REF!</definedName>
    <definedName name="부__가___가__치__세">#REF!</definedName>
    <definedName name="부대비용">#REF!</definedName>
    <definedName name="비______목">#REF!</definedName>
    <definedName name="ㅅ">[58]경상직원!#REF!</definedName>
    <definedName name="사">#REF!</definedName>
    <definedName name="사__급___자__재__비">#REF!</definedName>
    <definedName name="사번">[59]Sheet1!$B$2:$C$171</definedName>
    <definedName name="사번및이름">#REF!</definedName>
    <definedName name="사업투자">#REF!</definedName>
    <definedName name="사전">#REF!</definedName>
    <definedName name="사전원가">#REF!</definedName>
    <definedName name="서버가격">#REF!</definedName>
    <definedName name="서버번호">#REF!,#REF!,#REF!,#REF!,#REF!,#REF!,#REF!,#REF!,#REF!,#REF!,#REF!,#REF!,#REF!</definedName>
    <definedName name="설계_342427000감리_862426000__5">[37]조건!#REF!</definedName>
    <definedName name="소거">#REF!</definedName>
    <definedName name="속">#REF!</definedName>
    <definedName name="수도광열비">#REF!</definedName>
    <definedName name="수도료">#REF!</definedName>
    <definedName name="수량_32W×1">[54]기본입력!$G$19</definedName>
    <definedName name="수량_32W×2">[54]기본입력!$G$18</definedName>
    <definedName name="순">#REF!</definedName>
    <definedName name="신성">#REF!</definedName>
    <definedName name="신용" hidden="1">{#N/A,#N/A,FALSE,"인원";#N/A,#N/A,FALSE,"비용2";#N/A,#N/A,FALSE,"비용1";#N/A,#N/A,FALSE,"비용";#N/A,#N/A,FALSE,"보증2";#N/A,#N/A,FALSE,"보증1";#N/A,#N/A,FALSE,"보증";#N/A,#N/A,FALSE,"손익1";#N/A,#N/A,FALSE,"손익";#N/A,#N/A,FALSE,"부서별매출";#N/A,#N/A,FALSE,"매출"}</definedName>
    <definedName name="신호등">'[60]일위대가(가설)'!#REF!</definedName>
    <definedName name="ㅇ" hidden="1">{#N/A,#N/A,FALSE,"표지";#N/A,#N/A,FALSE,"1.손익현황";#N/A,#N/A,FALSE,"2.재무제표";#N/A,#N/A,FALSE,"3.1자금현황";#N/A,#N/A,FALSE,"3.2현금흐름";#N/A,#N/A,FALSE,"4.판매";#N/A,#N/A,FALSE,"5.생산"}</definedName>
    <definedName name="ㅇㅇ">#REF!</definedName>
    <definedName name="ㅇㅇㅇ">[0]!ㅇㅇㅇ</definedName>
    <definedName name="안___전__점__검__비">#REF!</definedName>
    <definedName name="양식">#REF!</definedName>
    <definedName name="외주" hidden="1">{#N/A,#N/A,TRUE,"손익현황";#N/A,#N/A,TRUE,"재무현황";#N/A,#N/A,TRUE,"자금운용";#N/A,#N/A,TRUE,"현금흐름";#N/A,#N/A,TRUE,"판매현황";#N/A,#N/A,TRUE,"생산현황";#N/A,#N/A,TRUE,"손익분석";#N/A,#N/A,TRUE,"판매분석";#N/A,#N/A,TRUE,"생산분석";#N/A,#N/A,TRUE,"투자";#N/A,#N/A,TRUE,"기타";#N/A,#N/A,TRUE,"표지";#N/A,#N/A,TRUE,"목차"}</definedName>
    <definedName name="원">#REF!</definedName>
    <definedName name="원가">[61]일위대가표!#REF!</definedName>
    <definedName name="원가소계">#REF!</definedName>
    <definedName name="원가합계">[62]원가계산서!$F$25</definedName>
    <definedName name="원가환율">#REF!</definedName>
    <definedName name="이______________윤">#REF!</definedName>
    <definedName name="이______전______비">#REF!</definedName>
    <definedName name="이름" hidden="1">{#N/A,#N/A,FALSE,"표지";#N/A,#N/A,FALSE,"1.손익현황";#N/A,#N/A,FALSE,"첨1.손익분석";#N/A,#N/A,FALSE,"2.재무재표";#N/A,#N/A,FALSE,"3.자금현황";#N/A,#N/A,FALSE,"4.생산판매"}</definedName>
    <definedName name="이명철" hidden="1">{#N/A,#N/A,FALSE,"인원";#N/A,#N/A,FALSE,"비용2";#N/A,#N/A,FALSE,"비용1";#N/A,#N/A,FALSE,"비용";#N/A,#N/A,FALSE,"보증2";#N/A,#N/A,FALSE,"보증1";#N/A,#N/A,FALSE,"보증";#N/A,#N/A,FALSE,"손익1";#N/A,#N/A,FALSE,"손익";#N/A,#N/A,FALSE,"부서별매출";#N/A,#N/A,FALSE,"매출"}</definedName>
    <definedName name="이익">#REF!</definedName>
    <definedName name="이행">[0]!이행</definedName>
    <definedName name="일__반___관__리__비">#REF!</definedName>
    <definedName name="일위">#REF!,#REF!</definedName>
    <definedName name="ㅈ">[0]!ㅈ</definedName>
    <definedName name="ㅈㅈㅈ">#REF!</definedName>
    <definedName name="자재비">[63]원가계산서!#REF!</definedName>
    <definedName name="잔">'[38]98지급계획'!#REF!</definedName>
    <definedName name="장기투자.94.BB">#REF!</definedName>
    <definedName name="적용환율">#REF!</definedName>
    <definedName name="전기산출내역">#REF!</definedName>
    <definedName name="전동기125">[64]전동기!$D$27</definedName>
    <definedName name="전동기40">[64]전동기!$D$24</definedName>
    <definedName name="전동기50">[64]전동기!$D$25</definedName>
    <definedName name="전동기75">[64]전동기!$D$26</definedName>
    <definedName name="전환비용_v2">[0]!전환비용_v2</definedName>
    <definedName name="정류기">[65]정류기!$B$2:$C$32</definedName>
    <definedName name="정비대수" hidden="1">{#N/A,#N/A,FALSE,"인원";#N/A,#N/A,FALSE,"비용2";#N/A,#N/A,FALSE,"비용1";#N/A,#N/A,FALSE,"비용";#N/A,#N/A,FALSE,"보증2";#N/A,#N/A,FALSE,"보증1";#N/A,#N/A,FALSE,"보증";#N/A,#N/A,FALSE,"손익1";#N/A,#N/A,FALSE,"손익";#N/A,#N/A,FALSE,"부서별매출";#N/A,#N/A,FALSE,"매출"}</definedName>
    <definedName name="제1호표">#REF!</definedName>
    <definedName name="제2호표">#REF!</definedName>
    <definedName name="제3호표">#REF!</definedName>
    <definedName name="제4호표">#REF!</definedName>
    <definedName name="제5호표">#REF!</definedName>
    <definedName name="제6호표">#REF!</definedName>
    <definedName name="제조사선택목록">[66]데이터유효성검사자료!$B$3:$B$1163</definedName>
    <definedName name="제조원가율">"database+전체!$A$4:$W$825"</definedName>
    <definedName name="종합결의96.11">#REF!</definedName>
    <definedName name="지__급__자__재__비">#REF!</definedName>
    <definedName name="직접노무비">#REF!</definedName>
    <definedName name="진짜원가">#REF!</definedName>
    <definedName name="총______원_______가">#REF!</definedName>
    <definedName name="총___공____사___비">#REF!</definedName>
    <definedName name="총노무">#REF!</definedName>
    <definedName name="총스텝수">#REF!</definedName>
    <definedName name="총자재">#REF!</definedName>
    <definedName name="총주스텝수">#REF!</definedName>
    <definedName name="취소" hidden="1">{#N/A,#N/A,TRUE,"손익현황";#N/A,#N/A,TRUE,"재무현황";#N/A,#N/A,TRUE,"자금운용";#N/A,#N/A,TRUE,"현금흐름";#N/A,#N/A,TRUE,"판매현황";#N/A,#N/A,TRUE,"생산현황";#N/A,#N/A,TRUE,"손익분석";#N/A,#N/A,TRUE,"판매분석";#N/A,#N/A,TRUE,"생산분석";#N/A,#N/A,TRUE,"투자";#N/A,#N/A,TRUE,"기타";#N/A,#N/A,TRUE,"표지";#N/A,#N/A,TRUE,"목차"}</definedName>
    <definedName name="카포넷">[0]!카포넷</definedName>
    <definedName name="커스트마이징">#REF!</definedName>
    <definedName name="커스트마이징계">[67]컨설팅!#REF!</definedName>
    <definedName name="컨설팅">[67]컨설팅!#REF!</definedName>
    <definedName name="컨설팅계">[67]컨설팅!#REF!</definedName>
    <definedName name="컨설팅합계">[67]컨설팅!#REF!</definedName>
    <definedName name="코드">#REF!</definedName>
    <definedName name="테스트">#REF!</definedName>
    <definedName name="통관비">#REF!</definedName>
    <definedName name="통화">#REF!</definedName>
    <definedName name="판매">#REF!</definedName>
    <definedName name="판매보증" hidden="1">{#N/A,#N/A,FALSE,"인원";#N/A,#N/A,FALSE,"비용2";#N/A,#N/A,FALSE,"비용1";#N/A,#N/A,FALSE,"비용";#N/A,#N/A,FALSE,"보증2";#N/A,#N/A,FALSE,"보증1";#N/A,#N/A,FALSE,"보증";#N/A,#N/A,FALSE,"손익1";#N/A,#N/A,FALSE,"손익";#N/A,#N/A,FALSE,"부서별매출";#N/A,#N/A,FALSE,"매출"}</definedName>
    <definedName name="폐_기_물___수_수_료">#REF!</definedName>
    <definedName name="폐_기_물___처_리_비">#REF!</definedName>
    <definedName name="품목">#REF!</definedName>
    <definedName name="할인">#REF!</definedName>
    <definedName name="합______________계">#REF!</definedName>
    <definedName name="항인">#REF!</definedName>
    <definedName name="解_任_">[8]전산품의!$A$40</definedName>
    <definedName name="환">#REF!</definedName>
    <definedName name="환율">#REF!</definedName>
    <definedName name="회수공수">#REF!</definedName>
    <definedName name="효성견적">#REF!</definedName>
    <definedName name="ㅏㅏㅏ" hidden="1">{#N/A,#N/A,TRUE,"손익현황";#N/A,#N/A,TRUE,"재무현황";#N/A,#N/A,TRUE,"자금운용";#N/A,#N/A,TRUE,"현금흐름";#N/A,#N/A,TRUE,"판매현황";#N/A,#N/A,TRUE,"생산현황";#N/A,#N/A,TRUE,"손익분석";#N/A,#N/A,TRUE,"판매분석";#N/A,#N/A,TRUE,"생산분석";#N/A,#N/A,TRUE,"투자";#N/A,#N/A,TRUE,"기타";#N/A,#N/A,TRUE,"표지";#N/A,#N/A,TRUE,"목차"}</definedName>
    <definedName name="ㅗ1019">#REF!</definedName>
    <definedName name="ㅗㄹ">#REF!</definedName>
    <definedName name="ㅜ">[50]정공공사!#REF!</definedName>
  </definedNames>
  <calcPr calcId="162913"/>
  <customWorkbookViews>
    <customWorkbookView name="guenyoung.choi - 사용자 보기" guid="{95FFB6A2-E67B-4CC3-9E1F-D176458480FA}" mergeInterval="0" personalView="1" maximized="1" xWindow="-8" yWindow="-8" windowWidth="1936" windowHeight="1056" activeSheetId="1"/>
    <customWorkbookView name="LKH - 사용자 보기" guid="{C65D7041-0F10-4259-996D-13335CFDA363}" mergeInterval="0" personalView="1" maximized="1" xWindow="-8" yWindow="-8" windowWidth="1936" windowHeight="1056" activeSheetId="1"/>
    <customWorkbookView name="tec - 사용자 보기" guid="{C26572E4-107F-40F9-A74C-F3AC1609F2DB}" mergeInterval="0" personalView="1" maximized="1" xWindow="-1928" yWindow="-8" windowWidth="1936" windowHeight="1056" activeSheetId="1"/>
  </customWorkbookViews>
  <pivotCaches>
    <pivotCache cacheId="15" r:id="rId73"/>
    <pivotCache cacheId="22" r:id="rId74"/>
    <pivotCache cacheId="26" r:id="rId75"/>
    <pivotCache cacheId="34" r:id="rId7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4385" i="1" l="1"/>
  <c r="H4385" i="1"/>
  <c r="I4385" i="1"/>
  <c r="J4385" i="1"/>
  <c r="K4385" i="1"/>
  <c r="L4385" i="1"/>
  <c r="G4386" i="1"/>
  <c r="H4386" i="1"/>
  <c r="I4386" i="1"/>
  <c r="J4386" i="1"/>
  <c r="K4386" i="1"/>
  <c r="L4386" i="1"/>
  <c r="G4373" i="1"/>
  <c r="H4373" i="1"/>
  <c r="I4373" i="1"/>
  <c r="J4373" i="1"/>
  <c r="K4373" i="1"/>
  <c r="L4373" i="1"/>
  <c r="G4374" i="1"/>
  <c r="H4374" i="1"/>
  <c r="I4374" i="1"/>
  <c r="J4374" i="1"/>
  <c r="K4374" i="1"/>
  <c r="L4374" i="1"/>
  <c r="G4375" i="1"/>
  <c r="H4375" i="1"/>
  <c r="I4375" i="1"/>
  <c r="J4375" i="1"/>
  <c r="K4375" i="1"/>
  <c r="L4375" i="1"/>
  <c r="G4376" i="1"/>
  <c r="H4376" i="1"/>
  <c r="I4376" i="1"/>
  <c r="J4376" i="1"/>
  <c r="K4376" i="1"/>
  <c r="L4376" i="1"/>
  <c r="G4377" i="1"/>
  <c r="H4377" i="1"/>
  <c r="I4377" i="1"/>
  <c r="J4377" i="1"/>
  <c r="K4377" i="1"/>
  <c r="L4377" i="1"/>
  <c r="G4378" i="1"/>
  <c r="H4378" i="1"/>
  <c r="I4378" i="1"/>
  <c r="J4378" i="1"/>
  <c r="K4378" i="1"/>
  <c r="L4378" i="1"/>
  <c r="G4379" i="1"/>
  <c r="H4379" i="1"/>
  <c r="I4379" i="1"/>
  <c r="J4379" i="1"/>
  <c r="K4379" i="1"/>
  <c r="L4379" i="1"/>
  <c r="G4380" i="1"/>
  <c r="H4380" i="1"/>
  <c r="I4380" i="1"/>
  <c r="J4380" i="1"/>
  <c r="K4380" i="1"/>
  <c r="L4380" i="1"/>
  <c r="G4381" i="1"/>
  <c r="H4381" i="1"/>
  <c r="I4381" i="1"/>
  <c r="J4381" i="1"/>
  <c r="K4381" i="1"/>
  <c r="L4381" i="1"/>
  <c r="G4382" i="1"/>
  <c r="H4382" i="1"/>
  <c r="I4382" i="1"/>
  <c r="J4382" i="1"/>
  <c r="K4382" i="1"/>
  <c r="L4382" i="1"/>
  <c r="G4383" i="1"/>
  <c r="H4383" i="1"/>
  <c r="I4383" i="1"/>
  <c r="J4383" i="1"/>
  <c r="K4383" i="1"/>
  <c r="L4383" i="1"/>
  <c r="G4384" i="1"/>
  <c r="H4384" i="1"/>
  <c r="I4384" i="1"/>
  <c r="J4384" i="1"/>
  <c r="K4384" i="1"/>
  <c r="L4384" i="1"/>
  <c r="U3" i="1" l="1"/>
  <c r="L4372" i="1" l="1"/>
  <c r="K4372" i="1"/>
  <c r="J4372" i="1"/>
  <c r="I4372" i="1"/>
  <c r="H4372" i="1"/>
  <c r="G4372" i="1"/>
  <c r="L4371" i="1"/>
  <c r="K4371" i="1"/>
  <c r="J4371" i="1"/>
  <c r="I4371" i="1"/>
  <c r="H4371" i="1"/>
  <c r="G4371" i="1"/>
  <c r="L4370" i="1"/>
  <c r="K4370" i="1"/>
  <c r="J4370" i="1"/>
  <c r="I4370" i="1"/>
  <c r="H4370" i="1"/>
  <c r="G4370" i="1"/>
  <c r="L4369" i="1"/>
  <c r="K4369" i="1"/>
  <c r="J4369" i="1"/>
  <c r="I4369" i="1"/>
  <c r="H4369" i="1"/>
  <c r="G4369" i="1"/>
  <c r="L4368" i="1"/>
  <c r="K4368" i="1"/>
  <c r="J4368" i="1"/>
  <c r="I4368" i="1"/>
  <c r="H4368" i="1"/>
  <c r="G4368" i="1"/>
  <c r="L4367" i="1"/>
  <c r="K4367" i="1"/>
  <c r="J4367" i="1"/>
  <c r="I4367" i="1"/>
  <c r="H4367" i="1"/>
  <c r="G4367" i="1"/>
  <c r="L4366" i="1"/>
  <c r="K4366" i="1"/>
  <c r="J4366" i="1"/>
  <c r="I4366" i="1"/>
  <c r="H4366" i="1"/>
  <c r="G4366" i="1"/>
  <c r="L4365" i="1"/>
  <c r="K4365" i="1"/>
  <c r="J4365" i="1"/>
  <c r="I4365" i="1"/>
  <c r="H4365" i="1"/>
  <c r="G4365" i="1"/>
  <c r="L4364" i="1"/>
  <c r="K4364" i="1"/>
  <c r="J4364" i="1"/>
  <c r="I4364" i="1"/>
  <c r="H4364" i="1"/>
  <c r="G4364" i="1"/>
  <c r="L4363" i="1"/>
  <c r="K4363" i="1"/>
  <c r="J4363" i="1"/>
  <c r="I4363" i="1"/>
  <c r="H4363" i="1"/>
  <c r="G4363" i="1"/>
  <c r="L4362" i="1"/>
  <c r="K4362" i="1"/>
  <c r="J4362" i="1"/>
  <c r="I4362" i="1"/>
  <c r="H4362" i="1"/>
  <c r="G4362" i="1"/>
  <c r="L4361" i="1"/>
  <c r="K4361" i="1"/>
  <c r="J4361" i="1"/>
  <c r="I4361" i="1"/>
  <c r="H4361" i="1"/>
  <c r="G4361" i="1"/>
  <c r="L4360" i="1"/>
  <c r="K4360" i="1"/>
  <c r="J4360" i="1"/>
  <c r="I4360" i="1"/>
  <c r="H4360" i="1"/>
  <c r="G4360" i="1"/>
  <c r="L4359" i="1"/>
  <c r="K4359" i="1"/>
  <c r="J4359" i="1"/>
  <c r="I4359" i="1"/>
  <c r="H4359" i="1"/>
  <c r="G4359" i="1"/>
  <c r="L4358" i="1"/>
  <c r="K4358" i="1"/>
  <c r="J4358" i="1"/>
  <c r="I4358" i="1"/>
  <c r="H4358" i="1"/>
  <c r="G4358" i="1"/>
  <c r="L4357" i="1"/>
  <c r="K4357" i="1"/>
  <c r="J4357" i="1"/>
  <c r="I4357" i="1"/>
  <c r="H4357" i="1"/>
  <c r="G4357" i="1"/>
  <c r="L4356" i="1"/>
  <c r="K4356" i="1"/>
  <c r="J4356" i="1"/>
  <c r="I4356" i="1"/>
  <c r="H4356" i="1"/>
  <c r="G4356" i="1"/>
  <c r="L4355" i="1"/>
  <c r="K4355" i="1"/>
  <c r="J4355" i="1"/>
  <c r="I4355" i="1"/>
  <c r="H4355" i="1"/>
  <c r="G4355" i="1"/>
  <c r="L4354" i="1"/>
  <c r="K4354" i="1"/>
  <c r="J4354" i="1"/>
  <c r="I4354" i="1"/>
  <c r="H4354" i="1"/>
  <c r="G4354" i="1"/>
  <c r="L4353" i="1"/>
  <c r="K4353" i="1"/>
  <c r="J4353" i="1"/>
  <c r="I4353" i="1"/>
  <c r="H4353" i="1"/>
  <c r="G4353" i="1"/>
  <c r="L4318" i="1" l="1"/>
  <c r="K4318" i="1"/>
  <c r="J4318" i="1"/>
  <c r="I4318" i="1"/>
  <c r="H4318" i="1"/>
  <c r="G4318" i="1"/>
  <c r="L4317" i="1"/>
  <c r="K4317" i="1"/>
  <c r="J4317" i="1"/>
  <c r="I4317" i="1"/>
  <c r="H4317" i="1"/>
  <c r="G4317" i="1"/>
  <c r="L4316" i="1"/>
  <c r="K4316" i="1"/>
  <c r="J4316" i="1"/>
  <c r="I4316" i="1"/>
  <c r="H4316" i="1"/>
  <c r="G4316" i="1"/>
  <c r="L4315" i="1"/>
  <c r="K4315" i="1"/>
  <c r="J4315" i="1"/>
  <c r="I4315" i="1"/>
  <c r="H4315" i="1"/>
  <c r="G4315" i="1"/>
  <c r="L4314" i="1"/>
  <c r="K4314" i="1"/>
  <c r="J4314" i="1"/>
  <c r="I4314" i="1"/>
  <c r="H4314" i="1"/>
  <c r="G4314" i="1"/>
  <c r="L4313" i="1"/>
  <c r="K4313" i="1"/>
  <c r="J4313" i="1"/>
  <c r="I4313" i="1"/>
  <c r="H4313" i="1"/>
  <c r="G4313" i="1"/>
  <c r="L4312" i="1"/>
  <c r="K4312" i="1"/>
  <c r="J4312" i="1"/>
  <c r="I4312" i="1"/>
  <c r="H4312" i="1"/>
  <c r="G4312" i="1"/>
  <c r="L4311" i="1"/>
  <c r="K4311" i="1"/>
  <c r="J4311" i="1"/>
  <c r="I4311" i="1"/>
  <c r="H4311" i="1"/>
  <c r="G4311" i="1"/>
  <c r="L4310" i="1"/>
  <c r="K4310" i="1"/>
  <c r="J4310" i="1"/>
  <c r="I4310" i="1"/>
  <c r="H4310" i="1"/>
  <c r="G4310" i="1"/>
  <c r="L4309" i="1"/>
  <c r="K4309" i="1"/>
  <c r="J4309" i="1"/>
  <c r="I4309" i="1"/>
  <c r="H4309" i="1"/>
  <c r="G4309" i="1"/>
  <c r="L4308" i="1"/>
  <c r="K4308" i="1"/>
  <c r="J4308" i="1"/>
  <c r="I4308" i="1"/>
  <c r="H4308" i="1"/>
  <c r="G4308" i="1"/>
  <c r="L3802" i="1" l="1"/>
  <c r="K3802" i="1"/>
  <c r="J3802" i="1"/>
  <c r="G4148" i="1" l="1"/>
  <c r="H4148" i="1"/>
  <c r="I4148" i="1"/>
  <c r="J4148" i="1"/>
  <c r="K4148" i="1"/>
  <c r="L4148" i="1"/>
  <c r="G4149" i="1"/>
  <c r="H4149" i="1"/>
  <c r="I4149" i="1"/>
  <c r="J4149" i="1"/>
  <c r="K4149" i="1"/>
  <c r="L4149" i="1"/>
  <c r="G4150" i="1"/>
  <c r="H4150" i="1"/>
  <c r="I4150" i="1"/>
  <c r="J4150" i="1"/>
  <c r="K4150" i="1"/>
  <c r="L4150" i="1"/>
  <c r="G4151" i="1"/>
  <c r="H4151" i="1"/>
  <c r="I4151" i="1"/>
  <c r="J4151" i="1"/>
  <c r="K4151" i="1"/>
  <c r="L4151" i="1"/>
  <c r="G4152" i="1"/>
  <c r="H4152" i="1"/>
  <c r="I4152" i="1"/>
  <c r="J4152" i="1"/>
  <c r="K4152" i="1"/>
  <c r="L4152" i="1"/>
  <c r="G4153" i="1"/>
  <c r="H4153" i="1"/>
  <c r="I4153" i="1"/>
  <c r="J4153" i="1"/>
  <c r="K4153" i="1"/>
  <c r="L4153" i="1"/>
  <c r="G4154" i="1"/>
  <c r="H4154" i="1"/>
  <c r="I4154" i="1"/>
  <c r="J4154" i="1"/>
  <c r="K4154" i="1"/>
  <c r="L4154" i="1"/>
  <c r="G4155" i="1"/>
  <c r="H4155" i="1"/>
  <c r="I4155" i="1"/>
  <c r="J4155" i="1"/>
  <c r="K4155" i="1"/>
  <c r="L4155" i="1"/>
  <c r="G4156" i="1"/>
  <c r="H4156" i="1"/>
  <c r="I4156" i="1"/>
  <c r="J4156" i="1"/>
  <c r="K4156" i="1"/>
  <c r="L4156" i="1"/>
  <c r="G4157" i="1"/>
  <c r="H4157" i="1"/>
  <c r="I4157" i="1"/>
  <c r="J4157" i="1"/>
  <c r="K4157" i="1"/>
  <c r="L4157" i="1"/>
  <c r="G4158" i="1"/>
  <c r="H4158" i="1"/>
  <c r="I4158" i="1"/>
  <c r="J4158" i="1"/>
  <c r="K4158" i="1"/>
  <c r="L4158" i="1"/>
  <c r="G4159" i="1"/>
  <c r="H4159" i="1"/>
  <c r="I4159" i="1"/>
  <c r="J4159" i="1"/>
  <c r="K4159" i="1"/>
  <c r="L4159" i="1"/>
  <c r="G4160" i="1"/>
  <c r="H4160" i="1"/>
  <c r="I4160" i="1"/>
  <c r="J4160" i="1"/>
  <c r="K4160" i="1"/>
  <c r="L4160" i="1"/>
  <c r="G4161" i="1"/>
  <c r="H4161" i="1"/>
  <c r="I4161" i="1"/>
  <c r="J4161" i="1"/>
  <c r="K4161" i="1"/>
  <c r="L4161" i="1"/>
  <c r="G4162" i="1"/>
  <c r="H4162" i="1"/>
  <c r="I4162" i="1"/>
  <c r="J4162" i="1"/>
  <c r="K4162" i="1"/>
  <c r="L4162" i="1"/>
  <c r="G4163" i="1"/>
  <c r="H4163" i="1"/>
  <c r="I4163" i="1"/>
  <c r="J4163" i="1"/>
  <c r="K4163" i="1"/>
  <c r="L4163" i="1"/>
  <c r="G4164" i="1"/>
  <c r="H4164" i="1"/>
  <c r="I4164" i="1"/>
  <c r="J4164" i="1"/>
  <c r="K4164" i="1"/>
  <c r="L4164" i="1"/>
  <c r="G4165" i="1"/>
  <c r="H4165" i="1"/>
  <c r="I4165" i="1"/>
  <c r="J4165" i="1"/>
  <c r="K4165" i="1"/>
  <c r="L4165" i="1"/>
  <c r="G4166" i="1"/>
  <c r="H4166" i="1"/>
  <c r="I4166" i="1"/>
  <c r="J4166" i="1"/>
  <c r="K4166" i="1"/>
  <c r="L4166" i="1"/>
  <c r="G4167" i="1"/>
  <c r="H4167" i="1"/>
  <c r="I4167" i="1"/>
  <c r="J4167" i="1"/>
  <c r="K4167" i="1"/>
  <c r="L4167" i="1"/>
  <c r="G4168" i="1"/>
  <c r="H4168" i="1"/>
  <c r="I4168" i="1"/>
  <c r="J4168" i="1"/>
  <c r="K4168" i="1"/>
  <c r="L4168" i="1"/>
  <c r="G4169" i="1"/>
  <c r="H4169" i="1"/>
  <c r="I4169" i="1"/>
  <c r="J4169" i="1"/>
  <c r="K4169" i="1"/>
  <c r="L4169" i="1"/>
  <c r="G4170" i="1"/>
  <c r="H4170" i="1"/>
  <c r="I4170" i="1"/>
  <c r="J4170" i="1"/>
  <c r="K4170" i="1"/>
  <c r="L4170" i="1"/>
  <c r="G4171" i="1"/>
  <c r="H4171" i="1"/>
  <c r="I4171" i="1"/>
  <c r="J4171" i="1"/>
  <c r="K4171" i="1"/>
  <c r="L4171" i="1"/>
  <c r="G4172" i="1"/>
  <c r="H4172" i="1"/>
  <c r="I4172" i="1"/>
  <c r="J4172" i="1"/>
  <c r="K4172" i="1"/>
  <c r="L4172" i="1"/>
  <c r="G4173" i="1"/>
  <c r="H4173" i="1"/>
  <c r="I4173" i="1"/>
  <c r="J4173" i="1"/>
  <c r="K4173" i="1"/>
  <c r="L4173" i="1"/>
  <c r="G4174" i="1"/>
  <c r="H4174" i="1"/>
  <c r="I4174" i="1"/>
  <c r="J4174" i="1"/>
  <c r="K4174" i="1"/>
  <c r="L4174" i="1"/>
  <c r="G4175" i="1"/>
  <c r="H4175" i="1"/>
  <c r="I4175" i="1"/>
  <c r="J4175" i="1"/>
  <c r="K4175" i="1"/>
  <c r="L4175" i="1"/>
  <c r="G4176" i="1"/>
  <c r="H4176" i="1"/>
  <c r="I4176" i="1"/>
  <c r="J4176" i="1"/>
  <c r="K4176" i="1"/>
  <c r="L4176" i="1"/>
  <c r="G4177" i="1"/>
  <c r="H4177" i="1"/>
  <c r="I4177" i="1"/>
  <c r="J4177" i="1"/>
  <c r="K4177" i="1"/>
  <c r="L4177" i="1"/>
  <c r="G4178" i="1"/>
  <c r="H4178" i="1"/>
  <c r="I4178" i="1"/>
  <c r="J4178" i="1"/>
  <c r="K4178" i="1"/>
  <c r="L4178" i="1"/>
  <c r="G4179" i="1"/>
  <c r="H4179" i="1"/>
  <c r="I4179" i="1"/>
  <c r="J4179" i="1"/>
  <c r="K4179" i="1"/>
  <c r="L4179" i="1"/>
  <c r="G4180" i="1"/>
  <c r="H4180" i="1"/>
  <c r="I4180" i="1"/>
  <c r="J4180" i="1"/>
  <c r="K4180" i="1"/>
  <c r="L4180" i="1"/>
  <c r="G4181" i="1"/>
  <c r="H4181" i="1"/>
  <c r="I4181" i="1"/>
  <c r="J4181" i="1"/>
  <c r="K4181" i="1"/>
  <c r="L4181" i="1"/>
  <c r="G4182" i="1"/>
  <c r="H4182" i="1"/>
  <c r="I4182" i="1"/>
  <c r="J4182" i="1"/>
  <c r="K4182" i="1"/>
  <c r="L4182" i="1"/>
  <c r="G4183" i="1"/>
  <c r="H4183" i="1"/>
  <c r="I4183" i="1"/>
  <c r="J4183" i="1"/>
  <c r="K4183" i="1"/>
  <c r="L4183" i="1"/>
  <c r="G4184" i="1"/>
  <c r="H4184" i="1"/>
  <c r="I4184" i="1"/>
  <c r="J4184" i="1"/>
  <c r="K4184" i="1"/>
  <c r="L4184" i="1"/>
  <c r="G4185" i="1"/>
  <c r="H4185" i="1"/>
  <c r="I4185" i="1"/>
  <c r="J4185" i="1"/>
  <c r="K4185" i="1"/>
  <c r="L4185" i="1"/>
  <c r="G4186" i="1"/>
  <c r="H4186" i="1"/>
  <c r="I4186" i="1"/>
  <c r="J4186" i="1"/>
  <c r="K4186" i="1"/>
  <c r="L4186" i="1"/>
  <c r="G4187" i="1"/>
  <c r="H4187" i="1"/>
  <c r="I4187" i="1"/>
  <c r="J4187" i="1"/>
  <c r="K4187" i="1"/>
  <c r="L4187" i="1"/>
  <c r="G4188" i="1"/>
  <c r="H4188" i="1"/>
  <c r="I4188" i="1"/>
  <c r="J4188" i="1"/>
  <c r="K4188" i="1"/>
  <c r="L4188" i="1"/>
  <c r="G4189" i="1"/>
  <c r="H4189" i="1"/>
  <c r="I4189" i="1"/>
  <c r="J4189" i="1"/>
  <c r="K4189" i="1"/>
  <c r="L4189" i="1"/>
  <c r="G4190" i="1"/>
  <c r="H4190" i="1"/>
  <c r="I4190" i="1"/>
  <c r="J4190" i="1"/>
  <c r="K4190" i="1"/>
  <c r="L4190" i="1"/>
  <c r="G4191" i="1"/>
  <c r="H4191" i="1"/>
  <c r="I4191" i="1"/>
  <c r="J4191" i="1"/>
  <c r="K4191" i="1"/>
  <c r="L4191" i="1"/>
  <c r="G4192" i="1"/>
  <c r="H4192" i="1"/>
  <c r="I4192" i="1"/>
  <c r="J4192" i="1"/>
  <c r="K4192" i="1"/>
  <c r="L4192" i="1"/>
  <c r="G4193" i="1"/>
  <c r="H4193" i="1"/>
  <c r="I4193" i="1"/>
  <c r="J4193" i="1"/>
  <c r="K4193" i="1"/>
  <c r="L4193" i="1"/>
  <c r="G4194" i="1"/>
  <c r="H4194" i="1"/>
  <c r="I4194" i="1"/>
  <c r="J4194" i="1"/>
  <c r="K4194" i="1"/>
  <c r="L4194" i="1"/>
  <c r="G4195" i="1"/>
  <c r="H4195" i="1"/>
  <c r="I4195" i="1"/>
  <c r="J4195" i="1"/>
  <c r="K4195" i="1"/>
  <c r="L4195" i="1"/>
  <c r="G4196" i="1"/>
  <c r="H4196" i="1"/>
  <c r="I4196" i="1"/>
  <c r="J4196" i="1"/>
  <c r="K4196" i="1"/>
  <c r="L4196" i="1"/>
  <c r="G4197" i="1"/>
  <c r="H4197" i="1"/>
  <c r="I4197" i="1"/>
  <c r="J4197" i="1"/>
  <c r="K4197" i="1"/>
  <c r="L4197" i="1"/>
  <c r="G4198" i="1"/>
  <c r="H4198" i="1"/>
  <c r="I4198" i="1"/>
  <c r="J4198" i="1"/>
  <c r="K4198" i="1"/>
  <c r="L4198" i="1"/>
  <c r="G4199" i="1"/>
  <c r="H4199" i="1"/>
  <c r="I4199" i="1"/>
  <c r="J4199" i="1"/>
  <c r="K4199" i="1"/>
  <c r="L4199" i="1"/>
  <c r="G4200" i="1"/>
  <c r="H4200" i="1"/>
  <c r="I4200" i="1"/>
  <c r="J4200" i="1"/>
  <c r="K4200" i="1"/>
  <c r="L4200" i="1"/>
  <c r="G4201" i="1"/>
  <c r="H4201" i="1"/>
  <c r="I4201" i="1"/>
  <c r="J4201" i="1"/>
  <c r="K4201" i="1"/>
  <c r="L4201" i="1"/>
  <c r="G4202" i="1"/>
  <c r="H4202" i="1"/>
  <c r="I4202" i="1"/>
  <c r="J4202" i="1"/>
  <c r="K4202" i="1"/>
  <c r="L4202" i="1"/>
  <c r="G4203" i="1"/>
  <c r="H4203" i="1"/>
  <c r="I4203" i="1"/>
  <c r="J4203" i="1"/>
  <c r="K4203" i="1"/>
  <c r="L4203" i="1"/>
  <c r="G4204" i="1"/>
  <c r="H4204" i="1"/>
  <c r="I4204" i="1"/>
  <c r="J4204" i="1"/>
  <c r="K4204" i="1"/>
  <c r="L4204" i="1"/>
  <c r="G4205" i="1"/>
  <c r="H4205" i="1"/>
  <c r="I4205" i="1"/>
  <c r="J4205" i="1"/>
  <c r="K4205" i="1"/>
  <c r="L4205" i="1"/>
  <c r="G4206" i="1"/>
  <c r="H4206" i="1"/>
  <c r="I4206" i="1"/>
  <c r="J4206" i="1"/>
  <c r="K4206" i="1"/>
  <c r="L4206" i="1"/>
  <c r="G4207" i="1"/>
  <c r="H4207" i="1"/>
  <c r="I4207" i="1"/>
  <c r="J4207" i="1"/>
  <c r="K4207" i="1"/>
  <c r="L4207" i="1"/>
  <c r="G4208" i="1"/>
  <c r="H4208" i="1"/>
  <c r="I4208" i="1"/>
  <c r="J4208" i="1"/>
  <c r="K4208" i="1"/>
  <c r="L4208" i="1"/>
  <c r="G4209" i="1"/>
  <c r="H4209" i="1"/>
  <c r="I4209" i="1"/>
  <c r="J4209" i="1"/>
  <c r="K4209" i="1"/>
  <c r="L4209" i="1"/>
  <c r="G4210" i="1"/>
  <c r="H4210" i="1"/>
  <c r="I4210" i="1"/>
  <c r="J4210" i="1"/>
  <c r="K4210" i="1"/>
  <c r="L4210" i="1"/>
  <c r="G4211" i="1"/>
  <c r="H4211" i="1"/>
  <c r="I4211" i="1"/>
  <c r="J4211" i="1"/>
  <c r="K4211" i="1"/>
  <c r="L4211" i="1"/>
  <c r="G4212" i="1"/>
  <c r="H4212" i="1"/>
  <c r="I4212" i="1"/>
  <c r="J4212" i="1"/>
  <c r="K4212" i="1"/>
  <c r="L4212" i="1"/>
  <c r="G4213" i="1"/>
  <c r="H4213" i="1"/>
  <c r="I4213" i="1"/>
  <c r="J4213" i="1"/>
  <c r="K4213" i="1"/>
  <c r="L4213" i="1"/>
  <c r="G4214" i="1"/>
  <c r="H4214" i="1"/>
  <c r="I4214" i="1"/>
  <c r="J4214" i="1"/>
  <c r="K4214" i="1"/>
  <c r="L4214" i="1"/>
  <c r="G4215" i="1"/>
  <c r="H4215" i="1"/>
  <c r="I4215" i="1"/>
  <c r="J4215" i="1"/>
  <c r="K4215" i="1"/>
  <c r="L4215" i="1"/>
  <c r="G4216" i="1"/>
  <c r="H4216" i="1"/>
  <c r="I4216" i="1"/>
  <c r="J4216" i="1"/>
  <c r="K4216" i="1"/>
  <c r="L4216" i="1"/>
  <c r="G4217" i="1"/>
  <c r="H4217" i="1"/>
  <c r="I4217" i="1"/>
  <c r="J4217" i="1"/>
  <c r="K4217" i="1"/>
  <c r="L4217" i="1"/>
  <c r="G4218" i="1"/>
  <c r="H4218" i="1"/>
  <c r="I4218" i="1"/>
  <c r="J4218" i="1"/>
  <c r="K4218" i="1"/>
  <c r="L4218" i="1"/>
  <c r="G4219" i="1"/>
  <c r="H4219" i="1"/>
  <c r="I4219" i="1"/>
  <c r="J4219" i="1"/>
  <c r="K4219" i="1"/>
  <c r="L4219" i="1"/>
  <c r="G4220" i="1"/>
  <c r="H4220" i="1"/>
  <c r="I4220" i="1"/>
  <c r="J4220" i="1"/>
  <c r="K4220" i="1"/>
  <c r="L4220" i="1"/>
  <c r="G4221" i="1"/>
  <c r="H4221" i="1"/>
  <c r="I4221" i="1"/>
  <c r="J4221" i="1"/>
  <c r="K4221" i="1"/>
  <c r="L4221" i="1"/>
  <c r="G4222" i="1"/>
  <c r="H4222" i="1"/>
  <c r="I4222" i="1"/>
  <c r="J4222" i="1"/>
  <c r="K4222" i="1"/>
  <c r="L4222" i="1"/>
  <c r="G4223" i="1"/>
  <c r="H4223" i="1"/>
  <c r="I4223" i="1"/>
  <c r="J4223" i="1"/>
  <c r="K4223" i="1"/>
  <c r="L4223" i="1"/>
  <c r="G4224" i="1"/>
  <c r="H4224" i="1"/>
  <c r="I4224" i="1"/>
  <c r="J4224" i="1"/>
  <c r="K4224" i="1"/>
  <c r="L4224" i="1"/>
  <c r="G4225" i="1"/>
  <c r="H4225" i="1"/>
  <c r="I4225" i="1"/>
  <c r="J4225" i="1"/>
  <c r="K4225" i="1"/>
  <c r="L4225" i="1"/>
  <c r="G4226" i="1"/>
  <c r="H4226" i="1"/>
  <c r="I4226" i="1"/>
  <c r="J4226" i="1"/>
  <c r="K4226" i="1"/>
  <c r="L4226" i="1"/>
  <c r="G4227" i="1"/>
  <c r="H4227" i="1"/>
  <c r="I4227" i="1"/>
  <c r="J4227" i="1"/>
  <c r="K4227" i="1"/>
  <c r="L4227" i="1"/>
  <c r="G4228" i="1"/>
  <c r="H4228" i="1"/>
  <c r="I4228" i="1"/>
  <c r="J4228" i="1"/>
  <c r="K4228" i="1"/>
  <c r="L4228" i="1"/>
  <c r="G4229" i="1"/>
  <c r="H4229" i="1"/>
  <c r="I4229" i="1"/>
  <c r="J4229" i="1"/>
  <c r="K4229" i="1"/>
  <c r="L4229" i="1"/>
  <c r="G4230" i="1"/>
  <c r="H4230" i="1"/>
  <c r="I4230" i="1"/>
  <c r="J4230" i="1"/>
  <c r="K4230" i="1"/>
  <c r="L4230" i="1"/>
  <c r="G4231" i="1"/>
  <c r="H4231" i="1"/>
  <c r="I4231" i="1"/>
  <c r="J4231" i="1"/>
  <c r="K4231" i="1"/>
  <c r="L4231" i="1"/>
  <c r="G4232" i="1"/>
  <c r="H4232" i="1"/>
  <c r="I4232" i="1"/>
  <c r="J4232" i="1"/>
  <c r="K4232" i="1"/>
  <c r="L4232" i="1"/>
  <c r="G4233" i="1"/>
  <c r="H4233" i="1"/>
  <c r="I4233" i="1"/>
  <c r="J4233" i="1"/>
  <c r="K4233" i="1"/>
  <c r="L4233" i="1"/>
  <c r="G4234" i="1"/>
  <c r="H4234" i="1"/>
  <c r="I4234" i="1"/>
  <c r="J4234" i="1"/>
  <c r="K4234" i="1"/>
  <c r="L4234" i="1"/>
  <c r="G4235" i="1"/>
  <c r="H4235" i="1"/>
  <c r="I4235" i="1"/>
  <c r="J4235" i="1"/>
  <c r="K4235" i="1"/>
  <c r="L4235" i="1"/>
  <c r="G4236" i="1"/>
  <c r="H4236" i="1"/>
  <c r="I4236" i="1"/>
  <c r="J4236" i="1"/>
  <c r="K4236" i="1"/>
  <c r="L4236" i="1"/>
  <c r="G4237" i="1"/>
  <c r="H4237" i="1"/>
  <c r="I4237" i="1"/>
  <c r="J4237" i="1"/>
  <c r="K4237" i="1"/>
  <c r="L4237" i="1"/>
  <c r="G4238" i="1"/>
  <c r="H4238" i="1"/>
  <c r="I4238" i="1"/>
  <c r="J4238" i="1"/>
  <c r="K4238" i="1"/>
  <c r="L4238" i="1"/>
  <c r="G4239" i="1"/>
  <c r="H4239" i="1"/>
  <c r="I4239" i="1"/>
  <c r="J4239" i="1"/>
  <c r="K4239" i="1"/>
  <c r="L4239" i="1"/>
  <c r="G4240" i="1"/>
  <c r="H4240" i="1"/>
  <c r="I4240" i="1"/>
  <c r="J4240" i="1"/>
  <c r="K4240" i="1"/>
  <c r="L4240" i="1"/>
  <c r="G4241" i="1"/>
  <c r="H4241" i="1"/>
  <c r="I4241" i="1"/>
  <c r="J4241" i="1"/>
  <c r="K4241" i="1"/>
  <c r="L4241" i="1"/>
  <c r="G4242" i="1"/>
  <c r="H4242" i="1"/>
  <c r="I4242" i="1"/>
  <c r="J4242" i="1"/>
  <c r="K4242" i="1"/>
  <c r="L4242" i="1"/>
  <c r="G4243" i="1"/>
  <c r="H4243" i="1"/>
  <c r="I4243" i="1"/>
  <c r="J4243" i="1"/>
  <c r="K4243" i="1"/>
  <c r="L4243" i="1"/>
  <c r="G4244" i="1"/>
  <c r="H4244" i="1"/>
  <c r="I4244" i="1"/>
  <c r="J4244" i="1"/>
  <c r="K4244" i="1"/>
  <c r="L4244" i="1"/>
  <c r="G4245" i="1"/>
  <c r="H4245" i="1"/>
  <c r="I4245" i="1"/>
  <c r="J4245" i="1"/>
  <c r="K4245" i="1"/>
  <c r="L4245" i="1"/>
  <c r="G4246" i="1"/>
  <c r="H4246" i="1"/>
  <c r="I4246" i="1"/>
  <c r="J4246" i="1"/>
  <c r="K4246" i="1"/>
  <c r="L4246" i="1"/>
  <c r="G4247" i="1"/>
  <c r="H4247" i="1"/>
  <c r="I4247" i="1"/>
  <c r="J4247" i="1"/>
  <c r="K4247" i="1"/>
  <c r="L4247" i="1"/>
  <c r="G4248" i="1"/>
  <c r="H4248" i="1"/>
  <c r="I4248" i="1"/>
  <c r="J4248" i="1"/>
  <c r="K4248" i="1"/>
  <c r="L4248" i="1"/>
  <c r="G4249" i="1"/>
  <c r="H4249" i="1"/>
  <c r="I4249" i="1"/>
  <c r="J4249" i="1"/>
  <c r="K4249" i="1"/>
  <c r="L4249" i="1"/>
  <c r="G4250" i="1"/>
  <c r="H4250" i="1"/>
  <c r="I4250" i="1"/>
  <c r="J4250" i="1"/>
  <c r="K4250" i="1"/>
  <c r="L4250" i="1"/>
  <c r="G4251" i="1"/>
  <c r="H4251" i="1"/>
  <c r="I4251" i="1"/>
  <c r="J4251" i="1"/>
  <c r="K4251" i="1"/>
  <c r="L4251" i="1"/>
  <c r="G4252" i="1"/>
  <c r="H4252" i="1"/>
  <c r="I4252" i="1"/>
  <c r="J4252" i="1"/>
  <c r="K4252" i="1"/>
  <c r="L4252" i="1"/>
  <c r="G4253" i="1"/>
  <c r="H4253" i="1"/>
  <c r="I4253" i="1"/>
  <c r="J4253" i="1"/>
  <c r="K4253" i="1"/>
  <c r="L4253" i="1"/>
  <c r="G4254" i="1"/>
  <c r="H4254" i="1"/>
  <c r="I4254" i="1"/>
  <c r="J4254" i="1"/>
  <c r="K4254" i="1"/>
  <c r="L4254" i="1"/>
  <c r="G4255" i="1"/>
  <c r="H4255" i="1"/>
  <c r="I4255" i="1"/>
  <c r="J4255" i="1"/>
  <c r="K4255" i="1"/>
  <c r="L4255" i="1"/>
  <c r="G4256" i="1"/>
  <c r="H4256" i="1"/>
  <c r="I4256" i="1"/>
  <c r="J4256" i="1"/>
  <c r="K4256" i="1"/>
  <c r="L4256" i="1"/>
  <c r="G4257" i="1"/>
  <c r="H4257" i="1"/>
  <c r="I4257" i="1"/>
  <c r="J4257" i="1"/>
  <c r="K4257" i="1"/>
  <c r="L4257" i="1"/>
  <c r="G4258" i="1"/>
  <c r="H4258" i="1"/>
  <c r="I4258" i="1"/>
  <c r="J4258" i="1"/>
  <c r="K4258" i="1"/>
  <c r="L4258" i="1"/>
  <c r="G4259" i="1"/>
  <c r="H4259" i="1"/>
  <c r="I4259" i="1"/>
  <c r="J4259" i="1"/>
  <c r="K4259" i="1"/>
  <c r="L4259" i="1"/>
  <c r="G4260" i="1"/>
  <c r="H4260" i="1"/>
  <c r="I4260" i="1"/>
  <c r="J4260" i="1"/>
  <c r="K4260" i="1"/>
  <c r="L4260" i="1"/>
  <c r="G4261" i="1"/>
  <c r="H4261" i="1"/>
  <c r="I4261" i="1"/>
  <c r="J4261" i="1"/>
  <c r="K4261" i="1"/>
  <c r="L4261" i="1"/>
  <c r="G4262" i="1"/>
  <c r="H4262" i="1"/>
  <c r="I4262" i="1"/>
  <c r="J4262" i="1"/>
  <c r="K4262" i="1"/>
  <c r="L4262" i="1"/>
  <c r="G4263" i="1"/>
  <c r="H4263" i="1"/>
  <c r="I4263" i="1"/>
  <c r="J4263" i="1"/>
  <c r="K4263" i="1"/>
  <c r="L4263" i="1"/>
  <c r="G4264" i="1"/>
  <c r="H4264" i="1"/>
  <c r="I4264" i="1"/>
  <c r="J4264" i="1"/>
  <c r="K4264" i="1"/>
  <c r="L4264" i="1"/>
  <c r="G4265" i="1"/>
  <c r="H4265" i="1"/>
  <c r="I4265" i="1"/>
  <c r="J4265" i="1"/>
  <c r="K4265" i="1"/>
  <c r="L4265" i="1"/>
  <c r="G4266" i="1"/>
  <c r="H4266" i="1"/>
  <c r="I4266" i="1"/>
  <c r="J4266" i="1"/>
  <c r="K4266" i="1"/>
  <c r="L4266" i="1"/>
  <c r="G4267" i="1"/>
  <c r="H4267" i="1"/>
  <c r="I4267" i="1"/>
  <c r="J4267" i="1"/>
  <c r="K4267" i="1"/>
  <c r="L4267" i="1"/>
  <c r="G4268" i="1"/>
  <c r="H4268" i="1"/>
  <c r="I4268" i="1"/>
  <c r="J4268" i="1"/>
  <c r="K4268" i="1"/>
  <c r="L4268" i="1"/>
  <c r="G4269" i="1"/>
  <c r="H4269" i="1"/>
  <c r="I4269" i="1"/>
  <c r="J4269" i="1"/>
  <c r="K4269" i="1"/>
  <c r="L4269" i="1"/>
  <c r="G4270" i="1"/>
  <c r="H4270" i="1"/>
  <c r="I4270" i="1"/>
  <c r="J4270" i="1"/>
  <c r="K4270" i="1"/>
  <c r="L4270" i="1"/>
  <c r="G4271" i="1"/>
  <c r="H4271" i="1"/>
  <c r="I4271" i="1"/>
  <c r="J4271" i="1"/>
  <c r="K4271" i="1"/>
  <c r="L4271" i="1"/>
  <c r="G4272" i="1"/>
  <c r="H4272" i="1"/>
  <c r="I4272" i="1"/>
  <c r="J4272" i="1"/>
  <c r="K4272" i="1"/>
  <c r="L4272" i="1"/>
  <c r="G4273" i="1"/>
  <c r="H4273" i="1"/>
  <c r="I4273" i="1"/>
  <c r="J4273" i="1"/>
  <c r="K4273" i="1"/>
  <c r="L4273" i="1"/>
  <c r="G4274" i="1"/>
  <c r="H4274" i="1"/>
  <c r="I4274" i="1"/>
  <c r="J4274" i="1"/>
  <c r="K4274" i="1"/>
  <c r="L4274" i="1"/>
  <c r="G4275" i="1"/>
  <c r="H4275" i="1"/>
  <c r="I4275" i="1"/>
  <c r="J4275" i="1"/>
  <c r="K4275" i="1"/>
  <c r="L4275" i="1"/>
  <c r="G4276" i="1"/>
  <c r="H4276" i="1"/>
  <c r="I4276" i="1"/>
  <c r="J4276" i="1"/>
  <c r="K4276" i="1"/>
  <c r="L4276" i="1"/>
  <c r="G4277" i="1"/>
  <c r="H4277" i="1"/>
  <c r="I4277" i="1"/>
  <c r="J4277" i="1"/>
  <c r="K4277" i="1"/>
  <c r="L4277" i="1"/>
  <c r="G4278" i="1"/>
  <c r="H4278" i="1"/>
  <c r="I4278" i="1"/>
  <c r="J4278" i="1"/>
  <c r="K4278" i="1"/>
  <c r="L4278" i="1"/>
  <c r="G4279" i="1"/>
  <c r="H4279" i="1"/>
  <c r="I4279" i="1"/>
  <c r="J4279" i="1"/>
  <c r="K4279" i="1"/>
  <c r="L4279" i="1"/>
  <c r="G4280" i="1"/>
  <c r="H4280" i="1"/>
  <c r="I4280" i="1"/>
  <c r="J4280" i="1"/>
  <c r="K4280" i="1"/>
  <c r="L4280" i="1"/>
  <c r="G4281" i="1"/>
  <c r="H4281" i="1"/>
  <c r="I4281" i="1"/>
  <c r="J4281" i="1"/>
  <c r="K4281" i="1"/>
  <c r="L4281" i="1"/>
  <c r="G4282" i="1"/>
  <c r="H4282" i="1"/>
  <c r="I4282" i="1"/>
  <c r="J4282" i="1"/>
  <c r="K4282" i="1"/>
  <c r="L4282" i="1"/>
  <c r="G4283" i="1"/>
  <c r="H4283" i="1"/>
  <c r="I4283" i="1"/>
  <c r="J4283" i="1"/>
  <c r="K4283" i="1"/>
  <c r="L4283" i="1"/>
  <c r="G4284" i="1"/>
  <c r="H4284" i="1"/>
  <c r="I4284" i="1"/>
  <c r="J4284" i="1"/>
  <c r="K4284" i="1"/>
  <c r="L4284" i="1"/>
  <c r="G4285" i="1"/>
  <c r="H4285" i="1"/>
  <c r="I4285" i="1"/>
  <c r="J4285" i="1"/>
  <c r="K4285" i="1"/>
  <c r="L4285" i="1"/>
  <c r="G4286" i="1"/>
  <c r="H4286" i="1"/>
  <c r="I4286" i="1"/>
  <c r="J4286" i="1"/>
  <c r="K4286" i="1"/>
  <c r="L4286" i="1"/>
  <c r="G4287" i="1"/>
  <c r="H4287" i="1"/>
  <c r="I4287" i="1"/>
  <c r="J4287" i="1"/>
  <c r="K4287" i="1"/>
  <c r="L4287" i="1"/>
  <c r="G4288" i="1"/>
  <c r="H4288" i="1"/>
  <c r="I4288" i="1"/>
  <c r="J4288" i="1"/>
  <c r="K4288" i="1"/>
  <c r="L4288" i="1"/>
  <c r="G4289" i="1"/>
  <c r="H4289" i="1"/>
  <c r="I4289" i="1"/>
  <c r="J4289" i="1"/>
  <c r="K4289" i="1"/>
  <c r="L4289" i="1"/>
  <c r="G4290" i="1"/>
  <c r="H4290" i="1"/>
  <c r="I4290" i="1"/>
  <c r="J4290" i="1"/>
  <c r="K4290" i="1"/>
  <c r="L4290" i="1"/>
  <c r="G4291" i="1"/>
  <c r="H4291" i="1"/>
  <c r="I4291" i="1"/>
  <c r="J4291" i="1"/>
  <c r="K4291" i="1"/>
  <c r="L4291" i="1"/>
  <c r="G4292" i="1"/>
  <c r="H4292" i="1"/>
  <c r="I4292" i="1"/>
  <c r="J4292" i="1"/>
  <c r="K4292" i="1"/>
  <c r="L4292" i="1"/>
  <c r="G4293" i="1"/>
  <c r="H4293" i="1"/>
  <c r="I4293" i="1"/>
  <c r="J4293" i="1"/>
  <c r="K4293" i="1"/>
  <c r="L4293" i="1"/>
  <c r="G4294" i="1"/>
  <c r="H4294" i="1"/>
  <c r="I4294" i="1"/>
  <c r="J4294" i="1"/>
  <c r="K4294" i="1"/>
  <c r="L4294" i="1"/>
  <c r="G4295" i="1"/>
  <c r="H4295" i="1"/>
  <c r="I4295" i="1"/>
  <c r="J4295" i="1"/>
  <c r="K4295" i="1"/>
  <c r="L4295" i="1"/>
  <c r="G4296" i="1"/>
  <c r="H4296" i="1"/>
  <c r="I4296" i="1"/>
  <c r="J4296" i="1"/>
  <c r="K4296" i="1"/>
  <c r="L4296" i="1"/>
  <c r="G4297" i="1"/>
  <c r="H4297" i="1"/>
  <c r="I4297" i="1"/>
  <c r="J4297" i="1"/>
  <c r="K4297" i="1"/>
  <c r="L4297" i="1"/>
  <c r="G4298" i="1"/>
  <c r="H4298" i="1"/>
  <c r="I4298" i="1"/>
  <c r="J4298" i="1"/>
  <c r="K4298" i="1"/>
  <c r="L4298" i="1"/>
  <c r="G4299" i="1"/>
  <c r="H4299" i="1"/>
  <c r="I4299" i="1"/>
  <c r="J4299" i="1"/>
  <c r="K4299" i="1"/>
  <c r="L4299" i="1"/>
  <c r="G4300" i="1"/>
  <c r="H4300" i="1"/>
  <c r="I4300" i="1"/>
  <c r="J4300" i="1"/>
  <c r="K4300" i="1"/>
  <c r="L4300" i="1"/>
  <c r="G4301" i="1"/>
  <c r="H4301" i="1"/>
  <c r="I4301" i="1"/>
  <c r="J4301" i="1"/>
  <c r="K4301" i="1"/>
  <c r="L4301" i="1"/>
  <c r="G4302" i="1"/>
  <c r="H4302" i="1"/>
  <c r="I4302" i="1"/>
  <c r="J4302" i="1"/>
  <c r="K4302" i="1"/>
  <c r="L4302" i="1"/>
  <c r="G4303" i="1"/>
  <c r="H4303" i="1"/>
  <c r="I4303" i="1"/>
  <c r="J4303" i="1"/>
  <c r="K4303" i="1"/>
  <c r="L4303" i="1"/>
  <c r="G4304" i="1"/>
  <c r="H4304" i="1"/>
  <c r="I4304" i="1"/>
  <c r="J4304" i="1"/>
  <c r="K4304" i="1"/>
  <c r="L4304" i="1"/>
  <c r="G4305" i="1"/>
  <c r="H4305" i="1"/>
  <c r="I4305" i="1"/>
  <c r="J4305" i="1"/>
  <c r="K4305" i="1"/>
  <c r="L4305" i="1"/>
  <c r="G4306" i="1"/>
  <c r="H4306" i="1"/>
  <c r="I4306" i="1"/>
  <c r="J4306" i="1"/>
  <c r="K4306" i="1"/>
  <c r="L4306" i="1"/>
  <c r="G4307" i="1"/>
  <c r="H4307" i="1"/>
  <c r="I4307" i="1"/>
  <c r="J4307" i="1"/>
  <c r="K4307" i="1"/>
  <c r="L4307" i="1"/>
  <c r="G4320" i="1"/>
  <c r="H4320" i="1"/>
  <c r="I4320" i="1"/>
  <c r="J4320" i="1"/>
  <c r="K4320" i="1"/>
  <c r="L4320" i="1"/>
  <c r="G4321" i="1"/>
  <c r="H4321" i="1"/>
  <c r="I4321" i="1"/>
  <c r="J4321" i="1"/>
  <c r="K4321" i="1"/>
  <c r="L4321" i="1"/>
  <c r="G4322" i="1"/>
  <c r="H4322" i="1"/>
  <c r="I4322" i="1"/>
  <c r="J4322" i="1"/>
  <c r="K4322" i="1"/>
  <c r="L4322" i="1"/>
  <c r="G4323" i="1"/>
  <c r="H4323" i="1"/>
  <c r="I4323" i="1"/>
  <c r="J4323" i="1"/>
  <c r="K4323" i="1"/>
  <c r="L4323" i="1"/>
  <c r="G4324" i="1"/>
  <c r="H4324" i="1"/>
  <c r="I4324" i="1"/>
  <c r="J4324" i="1"/>
  <c r="K4324" i="1"/>
  <c r="L4324" i="1"/>
  <c r="G4325" i="1"/>
  <c r="H4325" i="1"/>
  <c r="I4325" i="1"/>
  <c r="J4325" i="1"/>
  <c r="K4325" i="1"/>
  <c r="L4325" i="1"/>
  <c r="G4326" i="1"/>
  <c r="H4326" i="1"/>
  <c r="I4326" i="1"/>
  <c r="J4326" i="1"/>
  <c r="K4326" i="1"/>
  <c r="L4326" i="1"/>
  <c r="G4327" i="1"/>
  <c r="H4327" i="1"/>
  <c r="I4327" i="1"/>
  <c r="J4327" i="1"/>
  <c r="K4327" i="1"/>
  <c r="L4327" i="1"/>
  <c r="G4328" i="1"/>
  <c r="H4328" i="1"/>
  <c r="I4328" i="1"/>
  <c r="J4328" i="1"/>
  <c r="K4328" i="1"/>
  <c r="L4328" i="1"/>
  <c r="G4329" i="1"/>
  <c r="H4329" i="1"/>
  <c r="I4329" i="1"/>
  <c r="J4329" i="1"/>
  <c r="K4329" i="1"/>
  <c r="L4329" i="1"/>
  <c r="G4330" i="1"/>
  <c r="H4330" i="1"/>
  <c r="I4330" i="1"/>
  <c r="J4330" i="1"/>
  <c r="K4330" i="1"/>
  <c r="L4330" i="1"/>
  <c r="G4331" i="1"/>
  <c r="H4331" i="1"/>
  <c r="I4331" i="1"/>
  <c r="J4331" i="1"/>
  <c r="K4331" i="1"/>
  <c r="L4331" i="1"/>
  <c r="G4332" i="1"/>
  <c r="H4332" i="1"/>
  <c r="I4332" i="1"/>
  <c r="J4332" i="1"/>
  <c r="K4332" i="1"/>
  <c r="L4332" i="1"/>
  <c r="G4333" i="1"/>
  <c r="H4333" i="1"/>
  <c r="I4333" i="1"/>
  <c r="J4333" i="1"/>
  <c r="K4333" i="1"/>
  <c r="L4333" i="1"/>
  <c r="G4334" i="1"/>
  <c r="H4334" i="1"/>
  <c r="I4334" i="1"/>
  <c r="J4334" i="1"/>
  <c r="K4334" i="1"/>
  <c r="L4334" i="1"/>
  <c r="G4335" i="1"/>
  <c r="H4335" i="1"/>
  <c r="I4335" i="1"/>
  <c r="J4335" i="1"/>
  <c r="K4335" i="1"/>
  <c r="L4335" i="1"/>
  <c r="G4336" i="1"/>
  <c r="H4336" i="1"/>
  <c r="I4336" i="1"/>
  <c r="J4336" i="1"/>
  <c r="K4336" i="1"/>
  <c r="L4336" i="1"/>
  <c r="G4337" i="1"/>
  <c r="H4337" i="1"/>
  <c r="I4337" i="1"/>
  <c r="J4337" i="1"/>
  <c r="K4337" i="1"/>
  <c r="L4337" i="1"/>
  <c r="G4338" i="1"/>
  <c r="H4338" i="1"/>
  <c r="I4338" i="1"/>
  <c r="J4338" i="1"/>
  <c r="K4338" i="1"/>
  <c r="L4338" i="1"/>
  <c r="G4339" i="1"/>
  <c r="H4339" i="1"/>
  <c r="I4339" i="1"/>
  <c r="J4339" i="1"/>
  <c r="K4339" i="1"/>
  <c r="L4339" i="1"/>
  <c r="G4340" i="1"/>
  <c r="H4340" i="1"/>
  <c r="I4340" i="1"/>
  <c r="J4340" i="1"/>
  <c r="K4340" i="1"/>
  <c r="L4340" i="1"/>
  <c r="G4341" i="1"/>
  <c r="H4341" i="1"/>
  <c r="I4341" i="1"/>
  <c r="J4341" i="1"/>
  <c r="K4341" i="1"/>
  <c r="L4341" i="1"/>
  <c r="G4342" i="1"/>
  <c r="H4342" i="1"/>
  <c r="I4342" i="1"/>
  <c r="J4342" i="1"/>
  <c r="K4342" i="1"/>
  <c r="L4342" i="1"/>
  <c r="G4343" i="1"/>
  <c r="H4343" i="1"/>
  <c r="I4343" i="1"/>
  <c r="J4343" i="1"/>
  <c r="K4343" i="1"/>
  <c r="L4343" i="1"/>
  <c r="G4344" i="1"/>
  <c r="H4344" i="1"/>
  <c r="I4344" i="1"/>
  <c r="J4344" i="1"/>
  <c r="K4344" i="1"/>
  <c r="L4344" i="1"/>
  <c r="G4345" i="1"/>
  <c r="H4345" i="1"/>
  <c r="I4345" i="1"/>
  <c r="J4345" i="1"/>
  <c r="K4345" i="1"/>
  <c r="L4345" i="1"/>
  <c r="G4346" i="1"/>
  <c r="H4346" i="1"/>
  <c r="I4346" i="1"/>
  <c r="J4346" i="1"/>
  <c r="K4346" i="1"/>
  <c r="L4346" i="1"/>
  <c r="G4347" i="1"/>
  <c r="H4347" i="1"/>
  <c r="I4347" i="1"/>
  <c r="J4347" i="1"/>
  <c r="K4347" i="1"/>
  <c r="L4347" i="1"/>
  <c r="G4348" i="1"/>
  <c r="H4348" i="1"/>
  <c r="I4348" i="1"/>
  <c r="J4348" i="1"/>
  <c r="K4348" i="1"/>
  <c r="L4348" i="1"/>
  <c r="G4349" i="1"/>
  <c r="H4349" i="1"/>
  <c r="I4349" i="1"/>
  <c r="J4349" i="1"/>
  <c r="K4349" i="1"/>
  <c r="L4349" i="1"/>
  <c r="G4350" i="1"/>
  <c r="H4350" i="1"/>
  <c r="I4350" i="1"/>
  <c r="J4350" i="1"/>
  <c r="K4350" i="1"/>
  <c r="L4350" i="1"/>
  <c r="G4351" i="1"/>
  <c r="H4351" i="1"/>
  <c r="I4351" i="1"/>
  <c r="J4351" i="1"/>
  <c r="K4351" i="1"/>
  <c r="L4351" i="1"/>
  <c r="G4352" i="1"/>
  <c r="H4352" i="1"/>
  <c r="I4352" i="1"/>
  <c r="J4352" i="1"/>
  <c r="K4352" i="1"/>
  <c r="L4352" i="1"/>
  <c r="G4387" i="1"/>
  <c r="H4387" i="1"/>
  <c r="I4387" i="1"/>
  <c r="J4387" i="1"/>
  <c r="K4387" i="1"/>
  <c r="L4387" i="1"/>
  <c r="G4388" i="1"/>
  <c r="H4388" i="1"/>
  <c r="I4388" i="1"/>
  <c r="J4388" i="1"/>
  <c r="K4388" i="1"/>
  <c r="L4388" i="1"/>
  <c r="G4389" i="1"/>
  <c r="H4389" i="1"/>
  <c r="I4389" i="1"/>
  <c r="J4389" i="1"/>
  <c r="K4389" i="1"/>
  <c r="L4389" i="1"/>
  <c r="G4390" i="1"/>
  <c r="H4390" i="1"/>
  <c r="I4390" i="1"/>
  <c r="J4390" i="1"/>
  <c r="K4390" i="1"/>
  <c r="L4390" i="1"/>
  <c r="G4391" i="1"/>
  <c r="H4391" i="1"/>
  <c r="I4391" i="1"/>
  <c r="J4391" i="1"/>
  <c r="K4391" i="1"/>
  <c r="L4391" i="1"/>
  <c r="G4392" i="1"/>
  <c r="H4392" i="1"/>
  <c r="I4392" i="1"/>
  <c r="J4392" i="1"/>
  <c r="K4392" i="1"/>
  <c r="L4392" i="1"/>
  <c r="G4393" i="1"/>
  <c r="H4393" i="1"/>
  <c r="I4393" i="1"/>
  <c r="J4393" i="1"/>
  <c r="K4393" i="1"/>
  <c r="L4393" i="1"/>
  <c r="G4394" i="1"/>
  <c r="H4394" i="1"/>
  <c r="I4394" i="1"/>
  <c r="J4394" i="1"/>
  <c r="K4394" i="1"/>
  <c r="L4394" i="1"/>
  <c r="G4395" i="1"/>
  <c r="H4395" i="1"/>
  <c r="I4395" i="1"/>
  <c r="J4395" i="1"/>
  <c r="K4395" i="1"/>
  <c r="L4395" i="1"/>
  <c r="G4396" i="1"/>
  <c r="H4396" i="1"/>
  <c r="I4396" i="1"/>
  <c r="J4396" i="1"/>
  <c r="K4396" i="1"/>
  <c r="L4396" i="1"/>
  <c r="G4397" i="1"/>
  <c r="H4397" i="1"/>
  <c r="I4397" i="1"/>
  <c r="J4397" i="1"/>
  <c r="K4397" i="1"/>
  <c r="L4397" i="1"/>
  <c r="G4398" i="1"/>
  <c r="H4398" i="1"/>
  <c r="I4398" i="1"/>
  <c r="J4398" i="1"/>
  <c r="K4398" i="1"/>
  <c r="L4398" i="1"/>
  <c r="G4399" i="1"/>
  <c r="H4399" i="1"/>
  <c r="I4399" i="1"/>
  <c r="J4399" i="1"/>
  <c r="K4399" i="1"/>
  <c r="L4399" i="1"/>
  <c r="G4400" i="1"/>
  <c r="H4400" i="1"/>
  <c r="I4400" i="1"/>
  <c r="J4400" i="1"/>
  <c r="K4400" i="1"/>
  <c r="L4400" i="1"/>
  <c r="G4401" i="1"/>
  <c r="H4401" i="1"/>
  <c r="I4401" i="1"/>
  <c r="J4401" i="1"/>
  <c r="K4401" i="1"/>
  <c r="L4401" i="1"/>
  <c r="G4402" i="1"/>
  <c r="H4402" i="1"/>
  <c r="I4402" i="1"/>
  <c r="J4402" i="1"/>
  <c r="K4402" i="1"/>
  <c r="L4402" i="1"/>
  <c r="G4403" i="1"/>
  <c r="H4403" i="1"/>
  <c r="I4403" i="1"/>
  <c r="J4403" i="1"/>
  <c r="K4403" i="1"/>
  <c r="L4403" i="1"/>
  <c r="G4404" i="1"/>
  <c r="H4404" i="1"/>
  <c r="I4404" i="1"/>
  <c r="J4404" i="1"/>
  <c r="K4404" i="1"/>
  <c r="L4404" i="1"/>
  <c r="G4405" i="1"/>
  <c r="H4405" i="1"/>
  <c r="I4405" i="1"/>
  <c r="J4405" i="1"/>
  <c r="K4405" i="1"/>
  <c r="L4405" i="1"/>
  <c r="G4406" i="1"/>
  <c r="H4406" i="1"/>
  <c r="I4406" i="1"/>
  <c r="J4406" i="1"/>
  <c r="K4406" i="1"/>
  <c r="L4406" i="1"/>
  <c r="G4407" i="1"/>
  <c r="H4407" i="1"/>
  <c r="I4407" i="1"/>
  <c r="J4407" i="1"/>
  <c r="K4407" i="1"/>
  <c r="L4407" i="1"/>
  <c r="G4408" i="1"/>
  <c r="H4408" i="1"/>
  <c r="I4408" i="1"/>
  <c r="J4408" i="1"/>
  <c r="K4408" i="1"/>
  <c r="L4408" i="1"/>
  <c r="G4409" i="1"/>
  <c r="H4409" i="1"/>
  <c r="I4409" i="1"/>
  <c r="J4409" i="1"/>
  <c r="K4409" i="1"/>
  <c r="L4409" i="1"/>
  <c r="G4410" i="1"/>
  <c r="H4410" i="1"/>
  <c r="I4410" i="1"/>
  <c r="J4410" i="1"/>
  <c r="K4410" i="1"/>
  <c r="L4410" i="1"/>
  <c r="G4411" i="1"/>
  <c r="H4411" i="1"/>
  <c r="I4411" i="1"/>
  <c r="J4411" i="1"/>
  <c r="K4411" i="1"/>
  <c r="L4411" i="1"/>
  <c r="G4412" i="1"/>
  <c r="H4412" i="1"/>
  <c r="I4412" i="1"/>
  <c r="J4412" i="1"/>
  <c r="K4412" i="1"/>
  <c r="L4412" i="1"/>
  <c r="G4413" i="1"/>
  <c r="H4413" i="1"/>
  <c r="I4413" i="1"/>
  <c r="J4413" i="1"/>
  <c r="K4413" i="1"/>
  <c r="L4413" i="1"/>
  <c r="G4414" i="1"/>
  <c r="H4414" i="1"/>
  <c r="I4414" i="1"/>
  <c r="J4414" i="1"/>
  <c r="K4414" i="1"/>
  <c r="L4414" i="1"/>
  <c r="G4415" i="1"/>
  <c r="H4415" i="1"/>
  <c r="I4415" i="1"/>
  <c r="J4415" i="1"/>
  <c r="K4415" i="1"/>
  <c r="L4415" i="1"/>
  <c r="G4416" i="1"/>
  <c r="H4416" i="1"/>
  <c r="I4416" i="1"/>
  <c r="J4416" i="1"/>
  <c r="K4416" i="1"/>
  <c r="L4416" i="1"/>
  <c r="G4417" i="1"/>
  <c r="H4417" i="1"/>
  <c r="I4417" i="1"/>
  <c r="J4417" i="1"/>
  <c r="K4417" i="1"/>
  <c r="L4417" i="1"/>
  <c r="G4418" i="1"/>
  <c r="H4418" i="1"/>
  <c r="I4418" i="1"/>
  <c r="J4418" i="1"/>
  <c r="K4418" i="1"/>
  <c r="L4418" i="1"/>
  <c r="G4419" i="1"/>
  <c r="H4419" i="1"/>
  <c r="I4419" i="1"/>
  <c r="J4419" i="1"/>
  <c r="K4419" i="1"/>
  <c r="L4419" i="1"/>
  <c r="G4420" i="1"/>
  <c r="H4420" i="1"/>
  <c r="I4420" i="1"/>
  <c r="J4420" i="1"/>
  <c r="K4420" i="1"/>
  <c r="L4420" i="1"/>
  <c r="G4421" i="1"/>
  <c r="H4421" i="1"/>
  <c r="I4421" i="1"/>
  <c r="J4421" i="1"/>
  <c r="K4421" i="1"/>
  <c r="L4421" i="1"/>
  <c r="G4422" i="1"/>
  <c r="H4422" i="1"/>
  <c r="I4422" i="1"/>
  <c r="J4422" i="1"/>
  <c r="K4422" i="1"/>
  <c r="L4422" i="1"/>
  <c r="G4423" i="1"/>
  <c r="H4423" i="1"/>
  <c r="I4423" i="1"/>
  <c r="J4423" i="1"/>
  <c r="K4423" i="1"/>
  <c r="L4423" i="1"/>
  <c r="G4424" i="1"/>
  <c r="H4424" i="1"/>
  <c r="I4424" i="1"/>
  <c r="J4424" i="1"/>
  <c r="K4424" i="1"/>
  <c r="L4424" i="1"/>
  <c r="G4425" i="1"/>
  <c r="H4425" i="1"/>
  <c r="I4425" i="1"/>
  <c r="J4425" i="1"/>
  <c r="K4425" i="1"/>
  <c r="L4425" i="1"/>
  <c r="G4426" i="1"/>
  <c r="H4426" i="1"/>
  <c r="I4426" i="1"/>
  <c r="J4426" i="1"/>
  <c r="K4426" i="1"/>
  <c r="L4426" i="1"/>
  <c r="G4427" i="1"/>
  <c r="H4427" i="1"/>
  <c r="I4427" i="1"/>
  <c r="J4427" i="1"/>
  <c r="K4427" i="1"/>
  <c r="L4427" i="1"/>
  <c r="G4428" i="1"/>
  <c r="H4428" i="1"/>
  <c r="I4428" i="1"/>
  <c r="J4428" i="1"/>
  <c r="K4428" i="1"/>
  <c r="L4428" i="1"/>
  <c r="G4429" i="1"/>
  <c r="H4429" i="1"/>
  <c r="I4429" i="1"/>
  <c r="J4429" i="1"/>
  <c r="K4429" i="1"/>
  <c r="L4429" i="1"/>
  <c r="G4430" i="1"/>
  <c r="H4430" i="1"/>
  <c r="I4430" i="1"/>
  <c r="J4430" i="1"/>
  <c r="K4430" i="1"/>
  <c r="L4430" i="1"/>
  <c r="G4431" i="1"/>
  <c r="H4431" i="1"/>
  <c r="I4431" i="1"/>
  <c r="J4431" i="1"/>
  <c r="K4431" i="1"/>
  <c r="L4431" i="1"/>
  <c r="G4432" i="1"/>
  <c r="H4432" i="1"/>
  <c r="I4432" i="1"/>
  <c r="J4432" i="1"/>
  <c r="K4432" i="1"/>
  <c r="L4432" i="1"/>
  <c r="G4433" i="1"/>
  <c r="H4433" i="1"/>
  <c r="I4433" i="1"/>
  <c r="J4433" i="1"/>
  <c r="K4433" i="1"/>
  <c r="L4433" i="1"/>
  <c r="G4434" i="1"/>
  <c r="H4434" i="1"/>
  <c r="I4434" i="1"/>
  <c r="J4434" i="1"/>
  <c r="K4434" i="1"/>
  <c r="L4434" i="1"/>
  <c r="G4435" i="1"/>
  <c r="H4435" i="1"/>
  <c r="I4435" i="1"/>
  <c r="J4435" i="1"/>
  <c r="K4435" i="1"/>
  <c r="L4435" i="1"/>
  <c r="G4436" i="1"/>
  <c r="H4436" i="1"/>
  <c r="I4436" i="1"/>
  <c r="J4436" i="1"/>
  <c r="K4436" i="1"/>
  <c r="L4436" i="1"/>
  <c r="G4437" i="1"/>
  <c r="H4437" i="1"/>
  <c r="I4437" i="1"/>
  <c r="J4437" i="1"/>
  <c r="K4437" i="1"/>
  <c r="L4437" i="1"/>
  <c r="G4438" i="1"/>
  <c r="H4438" i="1"/>
  <c r="I4438" i="1"/>
  <c r="J4438" i="1"/>
  <c r="K4438" i="1"/>
  <c r="L4438" i="1"/>
  <c r="G4439" i="1"/>
  <c r="H4439" i="1"/>
  <c r="I4439" i="1"/>
  <c r="J4439" i="1"/>
  <c r="K4439" i="1"/>
  <c r="L4439" i="1"/>
  <c r="G4440" i="1"/>
  <c r="H4440" i="1"/>
  <c r="I4440" i="1"/>
  <c r="J4440" i="1"/>
  <c r="K4440" i="1"/>
  <c r="L4440" i="1"/>
  <c r="G4441" i="1"/>
  <c r="H4441" i="1"/>
  <c r="I4441" i="1"/>
  <c r="J4441" i="1"/>
  <c r="K4441" i="1"/>
  <c r="L4441" i="1"/>
  <c r="G4442" i="1"/>
  <c r="H4442" i="1"/>
  <c r="I4442" i="1"/>
  <c r="J4442" i="1"/>
  <c r="K4442" i="1"/>
  <c r="L4442" i="1"/>
  <c r="G4443" i="1"/>
  <c r="H4443" i="1"/>
  <c r="I4443" i="1"/>
  <c r="J4443" i="1"/>
  <c r="K4443" i="1"/>
  <c r="L4443" i="1"/>
  <c r="G4444" i="1"/>
  <c r="H4444" i="1"/>
  <c r="I4444" i="1"/>
  <c r="J4444" i="1"/>
  <c r="K4444" i="1"/>
  <c r="L4444" i="1"/>
  <c r="G4445" i="1"/>
  <c r="H4445" i="1"/>
  <c r="I4445" i="1"/>
  <c r="J4445" i="1"/>
  <c r="K4445" i="1"/>
  <c r="L4445" i="1"/>
  <c r="G4446" i="1"/>
  <c r="H4446" i="1"/>
  <c r="I4446" i="1"/>
  <c r="J4446" i="1"/>
  <c r="K4446" i="1"/>
  <c r="L4446" i="1"/>
  <c r="G4447" i="1"/>
  <c r="H4447" i="1"/>
  <c r="I4447" i="1"/>
  <c r="J4447" i="1"/>
  <c r="K4447" i="1"/>
  <c r="L4447" i="1"/>
  <c r="G4448" i="1"/>
  <c r="H4448" i="1"/>
  <c r="I4448" i="1"/>
  <c r="J4448" i="1"/>
  <c r="K4448" i="1"/>
  <c r="L4448" i="1"/>
  <c r="G4449" i="1"/>
  <c r="H4449" i="1"/>
  <c r="I4449" i="1"/>
  <c r="J4449" i="1"/>
  <c r="K4449" i="1"/>
  <c r="L4449" i="1"/>
  <c r="G4450" i="1"/>
  <c r="H4450" i="1"/>
  <c r="I4450" i="1"/>
  <c r="J4450" i="1"/>
  <c r="K4450" i="1"/>
  <c r="L4450" i="1"/>
  <c r="G4451" i="1"/>
  <c r="H4451" i="1"/>
  <c r="I4451" i="1"/>
  <c r="J4451" i="1"/>
  <c r="K4451" i="1"/>
  <c r="L4451" i="1"/>
  <c r="G4452" i="1"/>
  <c r="H4452" i="1"/>
  <c r="I4452" i="1"/>
  <c r="J4452" i="1"/>
  <c r="K4452" i="1"/>
  <c r="L4452" i="1"/>
  <c r="G4453" i="1"/>
  <c r="H4453" i="1"/>
  <c r="I4453" i="1"/>
  <c r="J4453" i="1"/>
  <c r="K4453" i="1"/>
  <c r="L4453" i="1"/>
  <c r="G4454" i="1"/>
  <c r="H4454" i="1"/>
  <c r="I4454" i="1"/>
  <c r="J4454" i="1"/>
  <c r="K4454" i="1"/>
  <c r="L4454" i="1"/>
  <c r="G4455" i="1"/>
  <c r="H4455" i="1"/>
  <c r="I4455" i="1"/>
  <c r="J4455" i="1"/>
  <c r="K4455" i="1"/>
  <c r="L4455" i="1"/>
  <c r="G4456" i="1"/>
  <c r="H4456" i="1"/>
  <c r="I4456" i="1"/>
  <c r="J4456" i="1"/>
  <c r="K4456" i="1"/>
  <c r="L4456" i="1"/>
  <c r="G4457" i="1"/>
  <c r="H4457" i="1"/>
  <c r="I4457" i="1"/>
  <c r="J4457" i="1"/>
  <c r="K4457" i="1"/>
  <c r="L4457" i="1"/>
  <c r="G4458" i="1"/>
  <c r="H4458" i="1"/>
  <c r="I4458" i="1"/>
  <c r="J4458" i="1"/>
  <c r="K4458" i="1"/>
  <c r="L4458" i="1"/>
  <c r="G4459" i="1"/>
  <c r="H4459" i="1"/>
  <c r="I4459" i="1"/>
  <c r="J4459" i="1"/>
  <c r="K4459" i="1"/>
  <c r="L4459" i="1"/>
  <c r="G4460" i="1"/>
  <c r="H4460" i="1"/>
  <c r="I4460" i="1"/>
  <c r="J4460" i="1"/>
  <c r="K4460" i="1"/>
  <c r="L4460" i="1"/>
  <c r="G4461" i="1"/>
  <c r="H4461" i="1"/>
  <c r="I4461" i="1"/>
  <c r="J4461" i="1"/>
  <c r="K4461" i="1"/>
  <c r="L4461" i="1"/>
  <c r="G4462" i="1"/>
  <c r="H4462" i="1"/>
  <c r="I4462" i="1"/>
  <c r="J4462" i="1"/>
  <c r="K4462" i="1"/>
  <c r="L4462" i="1"/>
  <c r="G4463" i="1"/>
  <c r="H4463" i="1"/>
  <c r="I4463" i="1"/>
  <c r="J4463" i="1"/>
  <c r="K4463" i="1"/>
  <c r="L4463" i="1"/>
  <c r="G4464" i="1"/>
  <c r="H4464" i="1"/>
  <c r="I4464" i="1"/>
  <c r="J4464" i="1"/>
  <c r="K4464" i="1"/>
  <c r="L4464" i="1"/>
  <c r="G4465" i="1"/>
  <c r="H4465" i="1"/>
  <c r="I4465" i="1"/>
  <c r="J4465" i="1"/>
  <c r="K4465" i="1"/>
  <c r="L4465" i="1"/>
  <c r="G4466" i="1"/>
  <c r="H4466" i="1"/>
  <c r="I4466" i="1"/>
  <c r="J4466" i="1"/>
  <c r="K4466" i="1"/>
  <c r="L4466" i="1"/>
  <c r="G4467" i="1"/>
  <c r="H4467" i="1"/>
  <c r="I4467" i="1"/>
  <c r="J4467" i="1"/>
  <c r="K4467" i="1"/>
  <c r="L4467" i="1"/>
  <c r="G4468" i="1"/>
  <c r="H4468" i="1"/>
  <c r="I4468" i="1"/>
  <c r="J4468" i="1"/>
  <c r="K4468" i="1"/>
  <c r="L4468" i="1"/>
  <c r="G4469" i="1"/>
  <c r="H4469" i="1"/>
  <c r="I4469" i="1"/>
  <c r="J4469" i="1"/>
  <c r="K4469" i="1"/>
  <c r="L4469" i="1"/>
  <c r="G4470" i="1"/>
  <c r="H4470" i="1"/>
  <c r="I4470" i="1"/>
  <c r="J4470" i="1"/>
  <c r="K4470" i="1"/>
  <c r="L4470" i="1"/>
  <c r="G4471" i="1"/>
  <c r="H4471" i="1"/>
  <c r="I4471" i="1"/>
  <c r="J4471" i="1"/>
  <c r="K4471" i="1"/>
  <c r="L4471" i="1"/>
  <c r="G4472" i="1"/>
  <c r="H4472" i="1"/>
  <c r="I4472" i="1"/>
  <c r="J4472" i="1"/>
  <c r="K4472" i="1"/>
  <c r="L4472" i="1"/>
  <c r="G4473" i="1"/>
  <c r="H4473" i="1"/>
  <c r="I4473" i="1"/>
  <c r="J4473" i="1"/>
  <c r="K4473" i="1"/>
  <c r="L4473" i="1"/>
  <c r="G4474" i="1"/>
  <c r="H4474" i="1"/>
  <c r="I4474" i="1"/>
  <c r="J4474" i="1"/>
  <c r="K4474" i="1"/>
  <c r="L4474" i="1"/>
  <c r="G4475" i="1"/>
  <c r="H4475" i="1"/>
  <c r="I4475" i="1"/>
  <c r="J4475" i="1"/>
  <c r="K4475" i="1"/>
  <c r="L4475" i="1"/>
  <c r="G4476" i="1"/>
  <c r="H4476" i="1"/>
  <c r="I4476" i="1"/>
  <c r="J4476" i="1"/>
  <c r="K4476" i="1"/>
  <c r="L4476" i="1"/>
  <c r="G4477" i="1"/>
  <c r="H4477" i="1"/>
  <c r="I4477" i="1"/>
  <c r="J4477" i="1"/>
  <c r="K4477" i="1"/>
  <c r="L4477" i="1"/>
  <c r="G4478" i="1"/>
  <c r="H4478" i="1"/>
  <c r="I4478" i="1"/>
  <c r="J4478" i="1"/>
  <c r="K4478" i="1"/>
  <c r="L4478" i="1"/>
  <c r="G4479" i="1"/>
  <c r="H4479" i="1"/>
  <c r="I4479" i="1"/>
  <c r="J4479" i="1"/>
  <c r="K4479" i="1"/>
  <c r="L4479" i="1"/>
  <c r="G4480" i="1"/>
  <c r="H4480" i="1"/>
  <c r="I4480" i="1"/>
  <c r="J4480" i="1"/>
  <c r="K4480" i="1"/>
  <c r="L4480" i="1"/>
  <c r="G4481" i="1"/>
  <c r="H4481" i="1"/>
  <c r="I4481" i="1"/>
  <c r="J4481" i="1"/>
  <c r="K4481" i="1"/>
  <c r="L4481" i="1"/>
  <c r="G4482" i="1"/>
  <c r="H4482" i="1"/>
  <c r="I4482" i="1"/>
  <c r="J4482" i="1"/>
  <c r="K4482" i="1"/>
  <c r="L4482" i="1"/>
  <c r="G4483" i="1"/>
  <c r="H4483" i="1"/>
  <c r="I4483" i="1"/>
  <c r="J4483" i="1"/>
  <c r="K4483" i="1"/>
  <c r="L4483" i="1"/>
  <c r="G4484" i="1"/>
  <c r="H4484" i="1"/>
  <c r="I4484" i="1"/>
  <c r="J4484" i="1"/>
  <c r="K4484" i="1"/>
  <c r="L4484" i="1"/>
  <c r="G4485" i="1"/>
  <c r="H4485" i="1"/>
  <c r="I4485" i="1"/>
  <c r="J4485" i="1"/>
  <c r="K4485" i="1"/>
  <c r="L4485" i="1"/>
  <c r="G4486" i="1"/>
  <c r="H4486" i="1"/>
  <c r="I4486" i="1"/>
  <c r="J4486" i="1"/>
  <c r="K4486" i="1"/>
  <c r="L4486" i="1"/>
  <c r="G4487" i="1"/>
  <c r="H4487" i="1"/>
  <c r="I4487" i="1"/>
  <c r="J4487" i="1"/>
  <c r="K4487" i="1"/>
  <c r="L4487" i="1"/>
  <c r="G4488" i="1"/>
  <c r="H4488" i="1"/>
  <c r="I4488" i="1"/>
  <c r="J4488" i="1"/>
  <c r="K4488" i="1"/>
  <c r="L4488" i="1"/>
  <c r="G4489" i="1"/>
  <c r="H4489" i="1"/>
  <c r="I4489" i="1"/>
  <c r="J4489" i="1"/>
  <c r="K4489" i="1"/>
  <c r="L4489" i="1"/>
  <c r="G4490" i="1"/>
  <c r="H4490" i="1"/>
  <c r="I4490" i="1"/>
  <c r="J4490" i="1"/>
  <c r="K4490" i="1"/>
  <c r="L4490" i="1"/>
  <c r="G4491" i="1"/>
  <c r="H4491" i="1"/>
  <c r="I4491" i="1"/>
  <c r="J4491" i="1"/>
  <c r="K4491" i="1"/>
  <c r="L4491" i="1"/>
  <c r="G4492" i="1"/>
  <c r="H4492" i="1"/>
  <c r="I4492" i="1"/>
  <c r="J4492" i="1"/>
  <c r="K4492" i="1"/>
  <c r="L4492" i="1"/>
  <c r="G4493" i="1"/>
  <c r="H4493" i="1"/>
  <c r="I4493" i="1"/>
  <c r="J4493" i="1"/>
  <c r="K4493" i="1"/>
  <c r="L4493" i="1"/>
  <c r="G4494" i="1"/>
  <c r="H4494" i="1"/>
  <c r="I4494" i="1"/>
  <c r="J4494" i="1"/>
  <c r="K4494" i="1"/>
  <c r="L4494" i="1"/>
  <c r="G4495" i="1"/>
  <c r="H4495" i="1"/>
  <c r="I4495" i="1"/>
  <c r="J4495" i="1"/>
  <c r="K4495" i="1"/>
  <c r="L4495" i="1"/>
  <c r="G4496" i="1"/>
  <c r="H4496" i="1"/>
  <c r="I4496" i="1"/>
  <c r="J4496" i="1"/>
  <c r="K4496" i="1"/>
  <c r="L4496" i="1"/>
  <c r="G4497" i="1"/>
  <c r="H4497" i="1"/>
  <c r="I4497" i="1"/>
  <c r="J4497" i="1"/>
  <c r="K4497" i="1"/>
  <c r="L4497" i="1"/>
  <c r="G4498" i="1"/>
  <c r="H4498" i="1"/>
  <c r="I4498" i="1"/>
  <c r="J4498" i="1"/>
  <c r="K4498" i="1"/>
  <c r="L4498" i="1"/>
  <c r="G4499" i="1"/>
  <c r="H4499" i="1"/>
  <c r="I4499" i="1"/>
  <c r="J4499" i="1"/>
  <c r="K4499" i="1"/>
  <c r="L4499" i="1"/>
  <c r="G4500" i="1"/>
  <c r="H4500" i="1"/>
  <c r="I4500" i="1"/>
  <c r="J4500" i="1"/>
  <c r="K4500" i="1"/>
  <c r="L4500" i="1"/>
  <c r="G4501" i="1"/>
  <c r="H4501" i="1"/>
  <c r="I4501" i="1"/>
  <c r="J4501" i="1"/>
  <c r="K4501" i="1"/>
  <c r="L4501" i="1"/>
  <c r="G4502" i="1"/>
  <c r="H4502" i="1"/>
  <c r="I4502" i="1"/>
  <c r="J4502" i="1"/>
  <c r="K4502" i="1"/>
  <c r="L4502" i="1"/>
  <c r="G4503" i="1"/>
  <c r="H4503" i="1"/>
  <c r="I4503" i="1"/>
  <c r="J4503" i="1"/>
  <c r="K4503" i="1"/>
  <c r="L4503" i="1"/>
  <c r="G4504" i="1"/>
  <c r="H4504" i="1"/>
  <c r="I4504" i="1"/>
  <c r="J4504" i="1"/>
  <c r="K4504" i="1"/>
  <c r="L4504" i="1"/>
  <c r="G4505" i="1"/>
  <c r="H4505" i="1"/>
  <c r="I4505" i="1"/>
  <c r="J4505" i="1"/>
  <c r="K4505" i="1"/>
  <c r="L4505" i="1"/>
  <c r="G4506" i="1"/>
  <c r="H4506" i="1"/>
  <c r="I4506" i="1"/>
  <c r="J4506" i="1"/>
  <c r="K4506" i="1"/>
  <c r="L4506" i="1"/>
  <c r="G4507" i="1"/>
  <c r="H4507" i="1"/>
  <c r="I4507" i="1"/>
  <c r="J4507" i="1"/>
  <c r="K4507" i="1"/>
  <c r="L4507" i="1"/>
  <c r="G4508" i="1"/>
  <c r="H4508" i="1"/>
  <c r="I4508" i="1"/>
  <c r="J4508" i="1"/>
  <c r="K4508" i="1"/>
  <c r="L4508" i="1"/>
  <c r="G4509" i="1"/>
  <c r="H4509" i="1"/>
  <c r="I4509" i="1"/>
  <c r="J4509" i="1"/>
  <c r="K4509" i="1"/>
  <c r="L4509" i="1"/>
  <c r="G4510" i="1"/>
  <c r="H4510" i="1"/>
  <c r="I4510" i="1"/>
  <c r="J4510" i="1"/>
  <c r="K4510" i="1"/>
  <c r="L4510" i="1"/>
  <c r="G4511" i="1"/>
  <c r="H4511" i="1"/>
  <c r="I4511" i="1"/>
  <c r="J4511" i="1"/>
  <c r="K4511" i="1"/>
  <c r="L4511" i="1"/>
  <c r="G4512" i="1"/>
  <c r="H4512" i="1"/>
  <c r="I4512" i="1"/>
  <c r="J4512" i="1"/>
  <c r="K4512" i="1"/>
  <c r="L4512" i="1"/>
  <c r="G4513" i="1"/>
  <c r="H4513" i="1"/>
  <c r="I4513" i="1"/>
  <c r="J4513" i="1"/>
  <c r="K4513" i="1"/>
  <c r="L4513" i="1"/>
  <c r="G4514" i="1"/>
  <c r="H4514" i="1"/>
  <c r="I4514" i="1"/>
  <c r="J4514" i="1"/>
  <c r="K4514" i="1"/>
  <c r="L4514" i="1"/>
  <c r="G4515" i="1"/>
  <c r="H4515" i="1"/>
  <c r="I4515" i="1"/>
  <c r="J4515" i="1"/>
  <c r="K4515" i="1"/>
  <c r="L4515" i="1"/>
  <c r="G4516" i="1"/>
  <c r="H4516" i="1"/>
  <c r="I4516" i="1"/>
  <c r="J4516" i="1"/>
  <c r="K4516" i="1"/>
  <c r="L4516" i="1"/>
  <c r="G4517" i="1"/>
  <c r="H4517" i="1"/>
  <c r="I4517" i="1"/>
  <c r="J4517" i="1"/>
  <c r="K4517" i="1"/>
  <c r="L4517" i="1"/>
  <c r="G4518" i="1"/>
  <c r="H4518" i="1"/>
  <c r="I4518" i="1"/>
  <c r="J4518" i="1"/>
  <c r="K4518" i="1"/>
  <c r="L4518" i="1"/>
  <c r="G4519" i="1"/>
  <c r="H4519" i="1"/>
  <c r="I4519" i="1"/>
  <c r="J4519" i="1"/>
  <c r="K4519" i="1"/>
  <c r="L4519" i="1"/>
  <c r="G4520" i="1"/>
  <c r="H4520" i="1"/>
  <c r="I4520" i="1"/>
  <c r="J4520" i="1"/>
  <c r="K4520" i="1"/>
  <c r="L4520" i="1"/>
  <c r="G4521" i="1"/>
  <c r="H4521" i="1"/>
  <c r="I4521" i="1"/>
  <c r="J4521" i="1"/>
  <c r="K4521" i="1"/>
  <c r="L4521" i="1"/>
  <c r="G4522" i="1"/>
  <c r="H4522" i="1"/>
  <c r="I4522" i="1"/>
  <c r="J4522" i="1"/>
  <c r="K4522" i="1"/>
  <c r="L4522" i="1"/>
  <c r="G4523" i="1"/>
  <c r="H4523" i="1"/>
  <c r="I4523" i="1"/>
  <c r="J4523" i="1"/>
  <c r="K4523" i="1"/>
  <c r="L4523" i="1"/>
  <c r="G4524" i="1"/>
  <c r="H4524" i="1"/>
  <c r="I4524" i="1"/>
  <c r="J4524" i="1"/>
  <c r="K4524" i="1"/>
  <c r="L4524" i="1"/>
  <c r="G4525" i="1"/>
  <c r="H4525" i="1"/>
  <c r="I4525" i="1"/>
  <c r="J4525" i="1"/>
  <c r="K4525" i="1"/>
  <c r="L4525" i="1"/>
  <c r="G4526" i="1"/>
  <c r="H4526" i="1"/>
  <c r="I4526" i="1"/>
  <c r="J4526" i="1"/>
  <c r="K4526" i="1"/>
  <c r="L4526" i="1"/>
  <c r="G4527" i="1"/>
  <c r="H4527" i="1"/>
  <c r="I4527" i="1"/>
  <c r="J4527" i="1"/>
  <c r="K4527" i="1"/>
  <c r="L4527" i="1"/>
  <c r="G4528" i="1"/>
  <c r="H4528" i="1"/>
  <c r="I4528" i="1"/>
  <c r="J4528" i="1"/>
  <c r="K4528" i="1"/>
  <c r="L4528" i="1"/>
  <c r="G4529" i="1"/>
  <c r="H4529" i="1"/>
  <c r="I4529" i="1"/>
  <c r="J4529" i="1"/>
  <c r="K4529" i="1"/>
  <c r="L4529" i="1"/>
  <c r="G4530" i="1"/>
  <c r="H4530" i="1"/>
  <c r="I4530" i="1"/>
  <c r="J4530" i="1"/>
  <c r="K4530" i="1"/>
  <c r="L4530" i="1"/>
  <c r="G4531" i="1"/>
  <c r="H4531" i="1"/>
  <c r="I4531" i="1"/>
  <c r="J4531" i="1"/>
  <c r="K4531" i="1"/>
  <c r="L4531" i="1"/>
  <c r="G4532" i="1"/>
  <c r="H4532" i="1"/>
  <c r="I4532" i="1"/>
  <c r="J4532" i="1"/>
  <c r="K4532" i="1"/>
  <c r="L4532" i="1"/>
  <c r="G4533" i="1"/>
  <c r="H4533" i="1"/>
  <c r="I4533" i="1"/>
  <c r="J4533" i="1"/>
  <c r="K4533" i="1"/>
  <c r="L4533" i="1"/>
  <c r="G4534" i="1"/>
  <c r="H4534" i="1"/>
  <c r="I4534" i="1"/>
  <c r="J4534" i="1"/>
  <c r="K4534" i="1"/>
  <c r="L4534" i="1"/>
  <c r="G4535" i="1"/>
  <c r="H4535" i="1"/>
  <c r="I4535" i="1"/>
  <c r="J4535" i="1"/>
  <c r="K4535" i="1"/>
  <c r="L4535" i="1"/>
  <c r="G4536" i="1"/>
  <c r="H4536" i="1"/>
  <c r="I4536" i="1"/>
  <c r="J4536" i="1"/>
  <c r="K4536" i="1"/>
  <c r="L4536" i="1"/>
  <c r="G4537" i="1"/>
  <c r="H4537" i="1"/>
  <c r="I4537" i="1"/>
  <c r="J4537" i="1"/>
  <c r="K4537" i="1"/>
  <c r="L4537" i="1"/>
  <c r="G4538" i="1"/>
  <c r="H4538" i="1"/>
  <c r="I4538" i="1"/>
  <c r="J4538" i="1"/>
  <c r="K4538" i="1"/>
  <c r="L4538" i="1"/>
  <c r="G4539" i="1"/>
  <c r="H4539" i="1"/>
  <c r="I4539" i="1"/>
  <c r="J4539" i="1"/>
  <c r="K4539" i="1"/>
  <c r="L4539" i="1"/>
  <c r="G4540" i="1"/>
  <c r="H4540" i="1"/>
  <c r="I4540" i="1"/>
  <c r="J4540" i="1"/>
  <c r="K4540" i="1"/>
  <c r="L4540" i="1"/>
  <c r="G4541" i="1"/>
  <c r="H4541" i="1"/>
  <c r="I4541" i="1"/>
  <c r="J4541" i="1"/>
  <c r="K4541" i="1"/>
  <c r="L4541" i="1"/>
  <c r="G4542" i="1"/>
  <c r="H4542" i="1"/>
  <c r="I4542" i="1"/>
  <c r="J4542" i="1"/>
  <c r="K4542" i="1"/>
  <c r="L4542" i="1"/>
  <c r="G4543" i="1"/>
  <c r="H4543" i="1"/>
  <c r="I4543" i="1"/>
  <c r="J4543" i="1"/>
  <c r="K4543" i="1"/>
  <c r="L4543" i="1"/>
  <c r="G4544" i="1"/>
  <c r="H4544" i="1"/>
  <c r="I4544" i="1"/>
  <c r="J4544" i="1"/>
  <c r="K4544" i="1"/>
  <c r="L4544" i="1"/>
  <c r="G4545" i="1"/>
  <c r="H4545" i="1"/>
  <c r="I4545" i="1"/>
  <c r="J4545" i="1"/>
  <c r="K4545" i="1"/>
  <c r="L4545" i="1"/>
  <c r="G4546" i="1"/>
  <c r="H4546" i="1"/>
  <c r="I4546" i="1"/>
  <c r="J4546" i="1"/>
  <c r="K4546" i="1"/>
  <c r="L4546" i="1"/>
  <c r="G4547" i="1"/>
  <c r="H4547" i="1"/>
  <c r="I4547" i="1"/>
  <c r="J4547" i="1"/>
  <c r="K4547" i="1"/>
  <c r="L4547" i="1"/>
  <c r="G4548" i="1"/>
  <c r="H4548" i="1"/>
  <c r="I4548" i="1"/>
  <c r="J4548" i="1"/>
  <c r="K4548" i="1"/>
  <c r="L4548" i="1"/>
  <c r="G4549" i="1"/>
  <c r="H4549" i="1"/>
  <c r="I4549" i="1"/>
  <c r="J4549" i="1"/>
  <c r="K4549" i="1"/>
  <c r="L4549" i="1"/>
  <c r="G4550" i="1"/>
  <c r="H4550" i="1"/>
  <c r="I4550" i="1"/>
  <c r="J4550" i="1"/>
  <c r="K4550" i="1"/>
  <c r="L4550" i="1"/>
  <c r="G4551" i="1"/>
  <c r="H4551" i="1"/>
  <c r="I4551" i="1"/>
  <c r="J4551" i="1"/>
  <c r="K4551" i="1"/>
  <c r="L4551" i="1"/>
  <c r="G4552" i="1"/>
  <c r="H4552" i="1"/>
  <c r="I4552" i="1"/>
  <c r="J4552" i="1"/>
  <c r="K4552" i="1"/>
  <c r="L4552" i="1"/>
  <c r="G4553" i="1"/>
  <c r="H4553" i="1"/>
  <c r="I4553" i="1"/>
  <c r="J4553" i="1"/>
  <c r="K4553" i="1"/>
  <c r="L4553" i="1"/>
  <c r="G4554" i="1"/>
  <c r="H4554" i="1"/>
  <c r="I4554" i="1"/>
  <c r="J4554" i="1"/>
  <c r="K4554" i="1"/>
  <c r="L4554" i="1"/>
  <c r="G4555" i="1"/>
  <c r="H4555" i="1"/>
  <c r="I4555" i="1"/>
  <c r="J4555" i="1"/>
  <c r="K4555" i="1"/>
  <c r="L4555" i="1"/>
  <c r="G4556" i="1"/>
  <c r="H4556" i="1"/>
  <c r="I4556" i="1"/>
  <c r="J4556" i="1"/>
  <c r="K4556" i="1"/>
  <c r="L4556" i="1"/>
  <c r="G4557" i="1"/>
  <c r="H4557" i="1"/>
  <c r="I4557" i="1"/>
  <c r="J4557" i="1"/>
  <c r="K4557" i="1"/>
  <c r="L4557" i="1"/>
  <c r="G4558" i="1"/>
  <c r="H4558" i="1"/>
  <c r="I4558" i="1"/>
  <c r="J4558" i="1"/>
  <c r="K4558" i="1"/>
  <c r="L4558" i="1"/>
  <c r="G4559" i="1"/>
  <c r="H4559" i="1"/>
  <c r="I4559" i="1"/>
  <c r="J4559" i="1"/>
  <c r="K4559" i="1"/>
  <c r="L4559" i="1"/>
  <c r="G4560" i="1"/>
  <c r="H4560" i="1"/>
  <c r="I4560" i="1"/>
  <c r="J4560" i="1"/>
  <c r="K4560" i="1"/>
  <c r="L4560" i="1"/>
  <c r="G4561" i="1"/>
  <c r="H4561" i="1"/>
  <c r="I4561" i="1"/>
  <c r="J4561" i="1"/>
  <c r="K4561" i="1"/>
  <c r="L4561" i="1"/>
  <c r="G4562" i="1"/>
  <c r="H4562" i="1"/>
  <c r="I4562" i="1"/>
  <c r="J4562" i="1"/>
  <c r="K4562" i="1"/>
  <c r="L4562" i="1"/>
  <c r="G4563" i="1"/>
  <c r="H4563" i="1"/>
  <c r="I4563" i="1"/>
  <c r="J4563" i="1"/>
  <c r="K4563" i="1"/>
  <c r="L4563" i="1"/>
  <c r="G4564" i="1"/>
  <c r="H4564" i="1"/>
  <c r="I4564" i="1"/>
  <c r="J4564" i="1"/>
  <c r="K4564" i="1"/>
  <c r="L4564" i="1"/>
  <c r="G4565" i="1"/>
  <c r="H4565" i="1"/>
  <c r="I4565" i="1"/>
  <c r="J4565" i="1"/>
  <c r="K4565" i="1"/>
  <c r="L4565" i="1"/>
  <c r="G4566" i="1"/>
  <c r="H4566" i="1"/>
  <c r="I4566" i="1"/>
  <c r="J4566" i="1"/>
  <c r="K4566" i="1"/>
  <c r="L4566" i="1"/>
  <c r="G4567" i="1"/>
  <c r="H4567" i="1"/>
  <c r="I4567" i="1"/>
  <c r="J4567" i="1"/>
  <c r="K4567" i="1"/>
  <c r="L4567" i="1"/>
  <c r="G4568" i="1"/>
  <c r="H4568" i="1"/>
  <c r="I4568" i="1"/>
  <c r="J4568" i="1"/>
  <c r="K4568" i="1"/>
  <c r="L4568" i="1"/>
  <c r="G4569" i="1"/>
  <c r="H4569" i="1"/>
  <c r="I4569" i="1"/>
  <c r="J4569" i="1"/>
  <c r="K4569" i="1"/>
  <c r="L4569" i="1"/>
  <c r="G4570" i="1"/>
  <c r="H4570" i="1"/>
  <c r="I4570" i="1"/>
  <c r="J4570" i="1"/>
  <c r="K4570" i="1"/>
  <c r="L4570" i="1"/>
  <c r="G4571" i="1"/>
  <c r="H4571" i="1"/>
  <c r="I4571" i="1"/>
  <c r="J4571" i="1"/>
  <c r="K4571" i="1"/>
  <c r="L4571" i="1"/>
  <c r="G4572" i="1"/>
  <c r="H4572" i="1"/>
  <c r="I4572" i="1"/>
  <c r="J4572" i="1"/>
  <c r="K4572" i="1"/>
  <c r="L4572" i="1"/>
  <c r="G4573" i="1"/>
  <c r="H4573" i="1"/>
  <c r="I4573" i="1"/>
  <c r="J4573" i="1"/>
  <c r="K4573" i="1"/>
  <c r="L4573" i="1"/>
  <c r="G4574" i="1"/>
  <c r="H4574" i="1"/>
  <c r="I4574" i="1"/>
  <c r="J4574" i="1"/>
  <c r="K4574" i="1"/>
  <c r="L4574" i="1"/>
  <c r="G4575" i="1"/>
  <c r="H4575" i="1"/>
  <c r="I4575" i="1"/>
  <c r="J4575" i="1"/>
  <c r="K4575" i="1"/>
  <c r="L4575" i="1"/>
  <c r="G4576" i="1"/>
  <c r="H4576" i="1"/>
  <c r="I4576" i="1"/>
  <c r="J4576" i="1"/>
  <c r="K4576" i="1"/>
  <c r="L4576" i="1"/>
  <c r="G4577" i="1"/>
  <c r="H4577" i="1"/>
  <c r="I4577" i="1"/>
  <c r="J4577" i="1"/>
  <c r="K4577" i="1"/>
  <c r="L4577" i="1"/>
  <c r="G4578" i="1"/>
  <c r="H4578" i="1"/>
  <c r="I4578" i="1"/>
  <c r="J4578" i="1"/>
  <c r="K4578" i="1"/>
  <c r="L4578" i="1"/>
  <c r="G4579" i="1"/>
  <c r="H4579" i="1"/>
  <c r="I4579" i="1"/>
  <c r="J4579" i="1"/>
  <c r="K4579" i="1"/>
  <c r="L4579" i="1"/>
  <c r="G4580" i="1"/>
  <c r="H4580" i="1"/>
  <c r="I4580" i="1"/>
  <c r="J4580" i="1"/>
  <c r="K4580" i="1"/>
  <c r="L4580" i="1"/>
  <c r="G4581" i="1"/>
  <c r="H4581" i="1"/>
  <c r="I4581" i="1"/>
  <c r="J4581" i="1"/>
  <c r="K4581" i="1"/>
  <c r="L4581" i="1"/>
  <c r="G4582" i="1"/>
  <c r="H4582" i="1"/>
  <c r="I4582" i="1"/>
  <c r="J4582" i="1"/>
  <c r="K4582" i="1"/>
  <c r="L4582" i="1"/>
  <c r="G4583" i="1"/>
  <c r="H4583" i="1"/>
  <c r="I4583" i="1"/>
  <c r="J4583" i="1"/>
  <c r="K4583" i="1"/>
  <c r="L4583" i="1"/>
  <c r="G4584" i="1"/>
  <c r="H4584" i="1"/>
  <c r="I4584" i="1"/>
  <c r="J4584" i="1"/>
  <c r="K4584" i="1"/>
  <c r="L4584" i="1"/>
  <c r="G4585" i="1"/>
  <c r="H4585" i="1"/>
  <c r="I4585" i="1"/>
  <c r="J4585" i="1"/>
  <c r="K4585" i="1"/>
  <c r="L4585" i="1"/>
  <c r="G4586" i="1"/>
  <c r="H4586" i="1"/>
  <c r="I4586" i="1"/>
  <c r="J4586" i="1"/>
  <c r="K4586" i="1"/>
  <c r="L4586" i="1"/>
  <c r="G4587" i="1"/>
  <c r="H4587" i="1"/>
  <c r="I4587" i="1"/>
  <c r="J4587" i="1"/>
  <c r="K4587" i="1"/>
  <c r="L4587" i="1"/>
  <c r="G4588" i="1"/>
  <c r="H4588" i="1"/>
  <c r="I4588" i="1"/>
  <c r="J4588" i="1"/>
  <c r="K4588" i="1"/>
  <c r="L4588" i="1"/>
  <c r="G4589" i="1"/>
  <c r="H4589" i="1"/>
  <c r="I4589" i="1"/>
  <c r="J4589" i="1"/>
  <c r="K4589" i="1"/>
  <c r="L4589" i="1"/>
  <c r="G4590" i="1"/>
  <c r="H4590" i="1"/>
  <c r="I4590" i="1"/>
  <c r="J4590" i="1"/>
  <c r="K4590" i="1"/>
  <c r="L4590" i="1"/>
  <c r="G4591" i="1"/>
  <c r="H4591" i="1"/>
  <c r="I4591" i="1"/>
  <c r="J4591" i="1"/>
  <c r="K4591" i="1"/>
  <c r="L4591" i="1"/>
  <c r="G4592" i="1"/>
  <c r="H4592" i="1"/>
  <c r="I4592" i="1"/>
  <c r="J4592" i="1"/>
  <c r="K4592" i="1"/>
  <c r="L4592" i="1"/>
  <c r="G4593" i="1"/>
  <c r="H4593" i="1"/>
  <c r="I4593" i="1"/>
  <c r="J4593" i="1"/>
  <c r="K4593" i="1"/>
  <c r="L4593" i="1"/>
  <c r="G4594" i="1"/>
  <c r="H4594" i="1"/>
  <c r="I4594" i="1"/>
  <c r="J4594" i="1"/>
  <c r="K4594" i="1"/>
  <c r="L4594" i="1"/>
  <c r="G4595" i="1"/>
  <c r="H4595" i="1"/>
  <c r="I4595" i="1"/>
  <c r="J4595" i="1"/>
  <c r="K4595" i="1"/>
  <c r="L4595" i="1"/>
  <c r="G4596" i="1"/>
  <c r="H4596" i="1"/>
  <c r="I4596" i="1"/>
  <c r="J4596" i="1"/>
  <c r="K4596" i="1"/>
  <c r="L4596" i="1"/>
  <c r="G4597" i="1"/>
  <c r="H4597" i="1"/>
  <c r="I4597" i="1"/>
  <c r="J4597" i="1"/>
  <c r="K4597" i="1"/>
  <c r="L4597" i="1"/>
  <c r="G4598" i="1"/>
  <c r="H4598" i="1"/>
  <c r="I4598" i="1"/>
  <c r="J4598" i="1"/>
  <c r="K4598" i="1"/>
  <c r="L4598" i="1"/>
  <c r="G4599" i="1"/>
  <c r="H4599" i="1"/>
  <c r="I4599" i="1"/>
  <c r="J4599" i="1"/>
  <c r="K4599" i="1"/>
  <c r="L4599" i="1"/>
  <c r="G4600" i="1"/>
  <c r="H4600" i="1"/>
  <c r="I4600" i="1"/>
  <c r="J4600" i="1"/>
  <c r="K4600" i="1"/>
  <c r="L4600" i="1"/>
  <c r="G4601" i="1"/>
  <c r="H4601" i="1"/>
  <c r="I4601" i="1"/>
  <c r="J4601" i="1"/>
  <c r="K4601" i="1"/>
  <c r="L4601" i="1"/>
  <c r="G4602" i="1"/>
  <c r="H4602" i="1"/>
  <c r="I4602" i="1"/>
  <c r="J4602" i="1"/>
  <c r="K4602" i="1"/>
  <c r="L4602" i="1"/>
  <c r="G4603" i="1"/>
  <c r="H4603" i="1"/>
  <c r="I4603" i="1"/>
  <c r="J4603" i="1"/>
  <c r="K4603" i="1"/>
  <c r="L4603" i="1"/>
  <c r="G4604" i="1"/>
  <c r="H4604" i="1"/>
  <c r="I4604" i="1"/>
  <c r="J4604" i="1"/>
  <c r="K4604" i="1"/>
  <c r="L4604" i="1"/>
  <c r="G4605" i="1"/>
  <c r="H4605" i="1"/>
  <c r="I4605" i="1"/>
  <c r="J4605" i="1"/>
  <c r="K4605" i="1"/>
  <c r="L4605" i="1"/>
  <c r="G4606" i="1"/>
  <c r="H4606" i="1"/>
  <c r="I4606" i="1"/>
  <c r="J4606" i="1"/>
  <c r="K4606" i="1"/>
  <c r="L4606" i="1"/>
  <c r="G4607" i="1"/>
  <c r="H4607" i="1"/>
  <c r="I4607" i="1"/>
  <c r="J4607" i="1"/>
  <c r="K4607" i="1"/>
  <c r="L4607" i="1"/>
  <c r="G4608" i="1"/>
  <c r="H4608" i="1"/>
  <c r="I4608" i="1"/>
  <c r="J4608" i="1"/>
  <c r="K4608" i="1"/>
  <c r="L4608" i="1"/>
  <c r="G4609" i="1"/>
  <c r="H4609" i="1"/>
  <c r="I4609" i="1"/>
  <c r="J4609" i="1"/>
  <c r="K4609" i="1"/>
  <c r="L4609" i="1"/>
  <c r="G4610" i="1"/>
  <c r="H4610" i="1"/>
  <c r="I4610" i="1"/>
  <c r="J4610" i="1"/>
  <c r="K4610" i="1"/>
  <c r="L4610" i="1"/>
  <c r="G4611" i="1"/>
  <c r="H4611" i="1"/>
  <c r="I4611" i="1"/>
  <c r="J4611" i="1"/>
  <c r="K4611" i="1"/>
  <c r="L4611" i="1"/>
  <c r="G4612" i="1"/>
  <c r="H4612" i="1"/>
  <c r="I4612" i="1"/>
  <c r="J4612" i="1"/>
  <c r="K4612" i="1"/>
  <c r="L4612" i="1"/>
  <c r="G4613" i="1"/>
  <c r="H4613" i="1"/>
  <c r="I4613" i="1"/>
  <c r="J4613" i="1"/>
  <c r="K4613" i="1"/>
  <c r="L4613" i="1"/>
  <c r="G4614" i="1"/>
  <c r="H4614" i="1"/>
  <c r="I4614" i="1"/>
  <c r="J4614" i="1"/>
  <c r="K4614" i="1"/>
  <c r="L4614" i="1"/>
  <c r="G4615" i="1"/>
  <c r="H4615" i="1"/>
  <c r="I4615" i="1"/>
  <c r="J4615" i="1"/>
  <c r="K4615" i="1"/>
  <c r="L4615" i="1"/>
  <c r="G4616" i="1"/>
  <c r="H4616" i="1"/>
  <c r="I4616" i="1"/>
  <c r="J4616" i="1"/>
  <c r="K4616" i="1"/>
  <c r="L4616" i="1"/>
  <c r="G4617" i="1"/>
  <c r="H4617" i="1"/>
  <c r="I4617" i="1"/>
  <c r="J4617" i="1"/>
  <c r="K4617" i="1"/>
  <c r="L4617" i="1"/>
  <c r="G4618" i="1"/>
  <c r="H4618" i="1"/>
  <c r="I4618" i="1"/>
  <c r="J4618" i="1"/>
  <c r="K4618" i="1"/>
  <c r="L4618" i="1"/>
  <c r="G4619" i="1"/>
  <c r="H4619" i="1"/>
  <c r="I4619" i="1"/>
  <c r="J4619" i="1"/>
  <c r="K4619" i="1"/>
  <c r="L4619" i="1"/>
  <c r="G4620" i="1"/>
  <c r="H4620" i="1"/>
  <c r="I4620" i="1"/>
  <c r="J4620" i="1"/>
  <c r="K4620" i="1"/>
  <c r="L4620" i="1"/>
  <c r="G4621" i="1"/>
  <c r="H4621" i="1"/>
  <c r="I4621" i="1"/>
  <c r="J4621" i="1"/>
  <c r="K4621" i="1"/>
  <c r="L4621" i="1"/>
  <c r="G4622" i="1"/>
  <c r="H4622" i="1"/>
  <c r="I4622" i="1"/>
  <c r="J4622" i="1"/>
  <c r="K4622" i="1"/>
  <c r="L4622" i="1"/>
  <c r="G4623" i="1"/>
  <c r="H4623" i="1"/>
  <c r="I4623" i="1"/>
  <c r="J4623" i="1"/>
  <c r="K4623" i="1"/>
  <c r="L4623" i="1"/>
  <c r="G4624" i="1"/>
  <c r="H4624" i="1"/>
  <c r="I4624" i="1"/>
  <c r="J4624" i="1"/>
  <c r="K4624" i="1"/>
  <c r="L4624" i="1"/>
  <c r="G4625" i="1"/>
  <c r="H4625" i="1"/>
  <c r="I4625" i="1"/>
  <c r="J4625" i="1"/>
  <c r="K4625" i="1"/>
  <c r="L4625" i="1"/>
  <c r="G4626" i="1"/>
  <c r="H4626" i="1"/>
  <c r="I4626" i="1"/>
  <c r="J4626" i="1"/>
  <c r="K4626" i="1"/>
  <c r="L4626" i="1"/>
  <c r="G4627" i="1"/>
  <c r="H4627" i="1"/>
  <c r="I4627" i="1"/>
  <c r="J4627" i="1"/>
  <c r="K4627" i="1"/>
  <c r="L4627" i="1"/>
  <c r="G4628" i="1"/>
  <c r="H4628" i="1"/>
  <c r="I4628" i="1"/>
  <c r="J4628" i="1"/>
  <c r="K4628" i="1"/>
  <c r="L4628" i="1"/>
  <c r="G4629" i="1"/>
  <c r="H4629" i="1"/>
  <c r="I4629" i="1"/>
  <c r="J4629" i="1"/>
  <c r="K4629" i="1"/>
  <c r="L4629" i="1"/>
  <c r="G4630" i="1"/>
  <c r="H4630" i="1"/>
  <c r="I4630" i="1"/>
  <c r="J4630" i="1"/>
  <c r="K4630" i="1"/>
  <c r="L4630" i="1"/>
  <c r="G4631" i="1"/>
  <c r="H4631" i="1"/>
  <c r="I4631" i="1"/>
  <c r="J4631" i="1"/>
  <c r="K4631" i="1"/>
  <c r="L4631" i="1"/>
  <c r="G4632" i="1"/>
  <c r="H4632" i="1"/>
  <c r="I4632" i="1"/>
  <c r="J4632" i="1"/>
  <c r="K4632" i="1"/>
  <c r="L4632" i="1"/>
  <c r="G4633" i="1"/>
  <c r="H4633" i="1"/>
  <c r="I4633" i="1"/>
  <c r="J4633" i="1"/>
  <c r="K4633" i="1"/>
  <c r="L4633" i="1"/>
  <c r="G4634" i="1"/>
  <c r="H4634" i="1"/>
  <c r="I4634" i="1"/>
  <c r="J4634" i="1"/>
  <c r="K4634" i="1"/>
  <c r="L4634" i="1"/>
  <c r="G4635" i="1"/>
  <c r="H4635" i="1"/>
  <c r="I4635" i="1"/>
  <c r="J4635" i="1"/>
  <c r="K4635" i="1"/>
  <c r="L4635" i="1"/>
  <c r="G4636" i="1"/>
  <c r="H4636" i="1"/>
  <c r="I4636" i="1"/>
  <c r="J4636" i="1"/>
  <c r="K4636" i="1"/>
  <c r="L4636" i="1"/>
  <c r="G4637" i="1"/>
  <c r="H4637" i="1"/>
  <c r="I4637" i="1"/>
  <c r="J4637" i="1"/>
  <c r="K4637" i="1"/>
  <c r="L4637" i="1"/>
  <c r="G4638" i="1"/>
  <c r="H4638" i="1"/>
  <c r="I4638" i="1"/>
  <c r="J4638" i="1"/>
  <c r="K4638" i="1"/>
  <c r="L4638" i="1"/>
  <c r="G4639" i="1"/>
  <c r="H4639" i="1"/>
  <c r="I4639" i="1"/>
  <c r="J4639" i="1"/>
  <c r="K4639" i="1"/>
  <c r="L4639" i="1"/>
  <c r="G4640" i="1"/>
  <c r="H4640" i="1"/>
  <c r="I4640" i="1"/>
  <c r="J4640" i="1"/>
  <c r="K4640" i="1"/>
  <c r="L4640" i="1"/>
  <c r="G4641" i="1"/>
  <c r="H4641" i="1"/>
  <c r="I4641" i="1"/>
  <c r="J4641" i="1"/>
  <c r="K4641" i="1"/>
  <c r="L4641" i="1"/>
  <c r="G4642" i="1"/>
  <c r="H4642" i="1"/>
  <c r="I4642" i="1"/>
  <c r="J4642" i="1"/>
  <c r="K4642" i="1"/>
  <c r="L4642" i="1"/>
  <c r="G4643" i="1"/>
  <c r="H4643" i="1"/>
  <c r="I4643" i="1"/>
  <c r="J4643" i="1"/>
  <c r="K4643" i="1"/>
  <c r="L4643" i="1"/>
  <c r="G4644" i="1"/>
  <c r="H4644" i="1"/>
  <c r="I4644" i="1"/>
  <c r="J4644" i="1"/>
  <c r="K4644" i="1"/>
  <c r="L4644" i="1"/>
  <c r="G4645" i="1"/>
  <c r="H4645" i="1"/>
  <c r="I4645" i="1"/>
  <c r="J4645" i="1"/>
  <c r="K4645" i="1"/>
  <c r="L4645" i="1"/>
  <c r="G4646" i="1"/>
  <c r="H4646" i="1"/>
  <c r="I4646" i="1"/>
  <c r="J4646" i="1"/>
  <c r="K4646" i="1"/>
  <c r="L4646" i="1"/>
  <c r="G4647" i="1"/>
  <c r="H4647" i="1"/>
  <c r="I4647" i="1"/>
  <c r="J4647" i="1"/>
  <c r="K4647" i="1"/>
  <c r="L4647" i="1"/>
  <c r="G4648" i="1"/>
  <c r="H4648" i="1"/>
  <c r="I4648" i="1"/>
  <c r="J4648" i="1"/>
  <c r="K4648" i="1"/>
  <c r="L4648" i="1"/>
  <c r="G4649" i="1"/>
  <c r="H4649" i="1"/>
  <c r="I4649" i="1"/>
  <c r="J4649" i="1"/>
  <c r="K4649" i="1"/>
  <c r="L4649" i="1"/>
  <c r="G4650" i="1"/>
  <c r="H4650" i="1"/>
  <c r="I4650" i="1"/>
  <c r="J4650" i="1"/>
  <c r="K4650" i="1"/>
  <c r="L4650" i="1"/>
  <c r="G4651" i="1"/>
  <c r="H4651" i="1"/>
  <c r="I4651" i="1"/>
  <c r="J4651" i="1"/>
  <c r="K4651" i="1"/>
  <c r="L4651" i="1"/>
  <c r="G4652" i="1"/>
  <c r="H4652" i="1"/>
  <c r="I4652" i="1"/>
  <c r="J4652" i="1"/>
  <c r="K4652" i="1"/>
  <c r="L4652" i="1"/>
  <c r="G4653" i="1"/>
  <c r="H4653" i="1"/>
  <c r="I4653" i="1"/>
  <c r="J4653" i="1"/>
  <c r="K4653" i="1"/>
  <c r="L4653" i="1"/>
  <c r="G4654" i="1"/>
  <c r="H4654" i="1"/>
  <c r="I4654" i="1"/>
  <c r="J4654" i="1"/>
  <c r="K4654" i="1"/>
  <c r="L4654" i="1"/>
  <c r="G4655" i="1"/>
  <c r="H4655" i="1"/>
  <c r="I4655" i="1"/>
  <c r="J4655" i="1"/>
  <c r="K4655" i="1"/>
  <c r="L4655" i="1"/>
  <c r="G4656" i="1"/>
  <c r="H4656" i="1"/>
  <c r="I4656" i="1"/>
  <c r="J4656" i="1"/>
  <c r="K4656" i="1"/>
  <c r="L4656" i="1"/>
  <c r="G4657" i="1"/>
  <c r="H4657" i="1"/>
  <c r="I4657" i="1"/>
  <c r="J4657" i="1"/>
  <c r="K4657" i="1"/>
  <c r="L4657" i="1"/>
  <c r="G4658" i="1"/>
  <c r="H4658" i="1"/>
  <c r="I4658" i="1"/>
  <c r="J4658" i="1"/>
  <c r="K4658" i="1"/>
  <c r="L4658" i="1"/>
  <c r="G4659" i="1"/>
  <c r="H4659" i="1"/>
  <c r="I4659" i="1"/>
  <c r="J4659" i="1"/>
  <c r="K4659" i="1"/>
  <c r="L4659" i="1"/>
  <c r="G4660" i="1"/>
  <c r="H4660" i="1"/>
  <c r="I4660" i="1"/>
  <c r="J4660" i="1"/>
  <c r="K4660" i="1"/>
  <c r="L4660" i="1"/>
  <c r="G4661" i="1"/>
  <c r="H4661" i="1"/>
  <c r="I4661" i="1"/>
  <c r="J4661" i="1"/>
  <c r="K4661" i="1"/>
  <c r="L4661" i="1"/>
  <c r="G4662" i="1"/>
  <c r="H4662" i="1"/>
  <c r="I4662" i="1"/>
  <c r="J4662" i="1"/>
  <c r="K4662" i="1"/>
  <c r="L4662" i="1"/>
  <c r="G4663" i="1"/>
  <c r="H4663" i="1"/>
  <c r="I4663" i="1"/>
  <c r="J4663" i="1"/>
  <c r="K4663" i="1"/>
  <c r="L4663" i="1"/>
  <c r="G4664" i="1"/>
  <c r="H4664" i="1"/>
  <c r="I4664" i="1"/>
  <c r="J4664" i="1"/>
  <c r="K4664" i="1"/>
  <c r="L4664" i="1"/>
  <c r="G4665" i="1"/>
  <c r="H4665" i="1"/>
  <c r="I4665" i="1"/>
  <c r="J4665" i="1"/>
  <c r="K4665" i="1"/>
  <c r="L4665" i="1"/>
  <c r="G4666" i="1"/>
  <c r="H4666" i="1"/>
  <c r="I4666" i="1"/>
  <c r="J4666" i="1"/>
  <c r="K4666" i="1"/>
  <c r="L4666" i="1"/>
  <c r="G4667" i="1"/>
  <c r="H4667" i="1"/>
  <c r="I4667" i="1"/>
  <c r="J4667" i="1"/>
  <c r="K4667" i="1"/>
  <c r="L4667" i="1"/>
  <c r="G4668" i="1"/>
  <c r="H4668" i="1"/>
  <c r="I4668" i="1"/>
  <c r="J4668" i="1"/>
  <c r="K4668" i="1"/>
  <c r="L4668" i="1"/>
  <c r="G4669" i="1"/>
  <c r="H4669" i="1"/>
  <c r="I4669" i="1"/>
  <c r="J4669" i="1"/>
  <c r="K4669" i="1"/>
  <c r="L4669" i="1"/>
  <c r="G4670" i="1"/>
  <c r="H4670" i="1"/>
  <c r="I4670" i="1"/>
  <c r="J4670" i="1"/>
  <c r="K4670" i="1"/>
  <c r="L4670" i="1"/>
  <c r="G4671" i="1"/>
  <c r="H4671" i="1"/>
  <c r="I4671" i="1"/>
  <c r="J4671" i="1"/>
  <c r="K4671" i="1"/>
  <c r="L4671" i="1"/>
  <c r="G4672" i="1"/>
  <c r="H4672" i="1"/>
  <c r="I4672" i="1"/>
  <c r="J4672" i="1"/>
  <c r="K4672" i="1"/>
  <c r="L4672" i="1"/>
  <c r="G4673" i="1"/>
  <c r="H4673" i="1"/>
  <c r="I4673" i="1"/>
  <c r="J4673" i="1"/>
  <c r="K4673" i="1"/>
  <c r="L4673" i="1"/>
  <c r="G4674" i="1"/>
  <c r="H4674" i="1"/>
  <c r="I4674" i="1"/>
  <c r="J4674" i="1"/>
  <c r="K4674" i="1"/>
  <c r="L4674" i="1"/>
  <c r="G4675" i="1"/>
  <c r="H4675" i="1"/>
  <c r="I4675" i="1"/>
  <c r="J4675" i="1"/>
  <c r="K4675" i="1"/>
  <c r="L4675" i="1"/>
  <c r="G4676" i="1"/>
  <c r="H4676" i="1"/>
  <c r="I4676" i="1"/>
  <c r="J4676" i="1"/>
  <c r="K4676" i="1"/>
  <c r="L4676" i="1"/>
  <c r="G4677" i="1"/>
  <c r="H4677" i="1"/>
  <c r="I4677" i="1"/>
  <c r="J4677" i="1"/>
  <c r="K4677" i="1"/>
  <c r="L4677" i="1"/>
  <c r="G4678" i="1"/>
  <c r="H4678" i="1"/>
  <c r="I4678" i="1"/>
  <c r="J4678" i="1"/>
  <c r="K4678" i="1"/>
  <c r="L4678" i="1"/>
  <c r="G4679" i="1"/>
  <c r="H4679" i="1"/>
  <c r="I4679" i="1"/>
  <c r="J4679" i="1"/>
  <c r="K4679" i="1"/>
  <c r="L4679" i="1"/>
  <c r="G4680" i="1"/>
  <c r="H4680" i="1"/>
  <c r="I4680" i="1"/>
  <c r="J4680" i="1"/>
  <c r="K4680" i="1"/>
  <c r="L4680" i="1"/>
  <c r="G4681" i="1"/>
  <c r="H4681" i="1"/>
  <c r="I4681" i="1"/>
  <c r="J4681" i="1"/>
  <c r="K4681" i="1"/>
  <c r="L4681" i="1"/>
  <c r="G4682" i="1"/>
  <c r="H4682" i="1"/>
  <c r="I4682" i="1"/>
  <c r="J4682" i="1"/>
  <c r="K4682" i="1"/>
  <c r="L4682" i="1"/>
  <c r="G4683" i="1"/>
  <c r="H4683" i="1"/>
  <c r="I4683" i="1"/>
  <c r="J4683" i="1"/>
  <c r="K4683" i="1"/>
  <c r="L4683" i="1"/>
  <c r="G4684" i="1"/>
  <c r="H4684" i="1"/>
  <c r="I4684" i="1"/>
  <c r="J4684" i="1"/>
  <c r="K4684" i="1"/>
  <c r="L4684" i="1"/>
  <c r="G4685" i="1"/>
  <c r="H4685" i="1"/>
  <c r="I4685" i="1"/>
  <c r="J4685" i="1"/>
  <c r="K4685" i="1"/>
  <c r="L4685" i="1"/>
  <c r="G4686" i="1"/>
  <c r="H4686" i="1"/>
  <c r="I4686" i="1"/>
  <c r="J4686" i="1"/>
  <c r="K4686" i="1"/>
  <c r="L4686" i="1"/>
  <c r="G4687" i="1"/>
  <c r="H4687" i="1"/>
  <c r="I4687" i="1"/>
  <c r="J4687" i="1"/>
  <c r="K4687" i="1"/>
  <c r="L4687" i="1"/>
  <c r="G4688" i="1"/>
  <c r="H4688" i="1"/>
  <c r="I4688" i="1"/>
  <c r="J4688" i="1"/>
  <c r="K4688" i="1"/>
  <c r="L4688" i="1"/>
  <c r="G4689" i="1"/>
  <c r="H4689" i="1"/>
  <c r="I4689" i="1"/>
  <c r="J4689" i="1"/>
  <c r="K4689" i="1"/>
  <c r="L4689" i="1"/>
  <c r="G4690" i="1"/>
  <c r="H4690" i="1"/>
  <c r="I4690" i="1"/>
  <c r="J4690" i="1"/>
  <c r="K4690" i="1"/>
  <c r="L4690" i="1"/>
  <c r="G4691" i="1"/>
  <c r="H4691" i="1"/>
  <c r="I4691" i="1"/>
  <c r="J4691" i="1"/>
  <c r="K4691" i="1"/>
  <c r="L4691" i="1"/>
  <c r="G4692" i="1"/>
  <c r="H4692" i="1"/>
  <c r="I4692" i="1"/>
  <c r="J4692" i="1"/>
  <c r="K4692" i="1"/>
  <c r="L4692" i="1"/>
  <c r="G4693" i="1"/>
  <c r="H4693" i="1"/>
  <c r="I4693" i="1"/>
  <c r="J4693" i="1"/>
  <c r="K4693" i="1"/>
  <c r="L4693" i="1"/>
  <c r="G4694" i="1"/>
  <c r="H4694" i="1"/>
  <c r="I4694" i="1"/>
  <c r="J4694" i="1"/>
  <c r="K4694" i="1"/>
  <c r="L4694" i="1"/>
  <c r="G4695" i="1"/>
  <c r="H4695" i="1"/>
  <c r="I4695" i="1"/>
  <c r="J4695" i="1"/>
  <c r="K4695" i="1"/>
  <c r="L4695" i="1"/>
  <c r="G4696" i="1"/>
  <c r="H4696" i="1"/>
  <c r="I4696" i="1"/>
  <c r="J4696" i="1"/>
  <c r="K4696" i="1"/>
  <c r="L4696" i="1"/>
  <c r="G4697" i="1"/>
  <c r="H4697" i="1"/>
  <c r="I4697" i="1"/>
  <c r="J4697" i="1"/>
  <c r="K4697" i="1"/>
  <c r="L4697" i="1"/>
  <c r="G4698" i="1"/>
  <c r="H4698" i="1"/>
  <c r="I4698" i="1"/>
  <c r="J4698" i="1"/>
  <c r="K4698" i="1"/>
  <c r="L4698" i="1"/>
  <c r="G4699" i="1"/>
  <c r="H4699" i="1"/>
  <c r="I4699" i="1"/>
  <c r="J4699" i="1"/>
  <c r="K4699" i="1"/>
  <c r="L4699" i="1"/>
  <c r="G4700" i="1"/>
  <c r="H4700" i="1"/>
  <c r="I4700" i="1"/>
  <c r="J4700" i="1"/>
  <c r="K4700" i="1"/>
  <c r="L4700" i="1"/>
  <c r="G4701" i="1"/>
  <c r="H4701" i="1"/>
  <c r="I4701" i="1"/>
  <c r="J4701" i="1"/>
  <c r="K4701" i="1"/>
  <c r="L4701" i="1"/>
  <c r="G4702" i="1"/>
  <c r="H4702" i="1"/>
  <c r="I4702" i="1"/>
  <c r="J4702" i="1"/>
  <c r="K4702" i="1"/>
  <c r="L4702" i="1"/>
  <c r="G4703" i="1"/>
  <c r="H4703" i="1"/>
  <c r="I4703" i="1"/>
  <c r="J4703" i="1"/>
  <c r="K4703" i="1"/>
  <c r="L4703" i="1"/>
  <c r="G4704" i="1"/>
  <c r="H4704" i="1"/>
  <c r="I4704" i="1"/>
  <c r="J4704" i="1"/>
  <c r="K4704" i="1"/>
  <c r="L4704" i="1"/>
  <c r="G4705" i="1"/>
  <c r="H4705" i="1"/>
  <c r="I4705" i="1"/>
  <c r="J4705" i="1"/>
  <c r="K4705" i="1"/>
  <c r="L4705" i="1"/>
  <c r="G4706" i="1"/>
  <c r="H4706" i="1"/>
  <c r="I4706" i="1"/>
  <c r="J4706" i="1"/>
  <c r="K4706" i="1"/>
  <c r="L4706" i="1"/>
  <c r="G4707" i="1"/>
  <c r="H4707" i="1"/>
  <c r="I4707" i="1"/>
  <c r="J4707" i="1"/>
  <c r="K4707" i="1"/>
  <c r="L4707" i="1"/>
  <c r="G4708" i="1"/>
  <c r="H4708" i="1"/>
  <c r="I4708" i="1"/>
  <c r="J4708" i="1"/>
  <c r="K4708" i="1"/>
  <c r="L4708" i="1"/>
  <c r="G4709" i="1"/>
  <c r="H4709" i="1"/>
  <c r="I4709" i="1"/>
  <c r="J4709" i="1"/>
  <c r="K4709" i="1"/>
  <c r="L4709" i="1"/>
  <c r="G4710" i="1"/>
  <c r="H4710" i="1"/>
  <c r="I4710" i="1"/>
  <c r="J4710" i="1"/>
  <c r="K4710" i="1"/>
  <c r="L4710" i="1"/>
  <c r="G4711" i="1"/>
  <c r="H4711" i="1"/>
  <c r="I4711" i="1"/>
  <c r="J4711" i="1"/>
  <c r="K4711" i="1"/>
  <c r="L4711" i="1"/>
  <c r="G4712" i="1"/>
  <c r="H4712" i="1"/>
  <c r="I4712" i="1"/>
  <c r="J4712" i="1"/>
  <c r="K4712" i="1"/>
  <c r="L4712" i="1"/>
  <c r="G4713" i="1"/>
  <c r="H4713" i="1"/>
  <c r="I4713" i="1"/>
  <c r="J4713" i="1"/>
  <c r="K4713" i="1"/>
  <c r="L4713" i="1"/>
  <c r="G4714" i="1"/>
  <c r="H4714" i="1"/>
  <c r="I4714" i="1"/>
  <c r="J4714" i="1"/>
  <c r="K4714" i="1"/>
  <c r="L4714" i="1"/>
  <c r="G4715" i="1"/>
  <c r="H4715" i="1"/>
  <c r="I4715" i="1"/>
  <c r="J4715" i="1"/>
  <c r="K4715" i="1"/>
  <c r="L4715" i="1"/>
  <c r="G4716" i="1"/>
  <c r="H4716" i="1"/>
  <c r="I4716" i="1"/>
  <c r="J4716" i="1"/>
  <c r="K4716" i="1"/>
  <c r="L4716" i="1"/>
  <c r="G4717" i="1"/>
  <c r="H4717" i="1"/>
  <c r="I4717" i="1"/>
  <c r="J4717" i="1"/>
  <c r="K4717" i="1"/>
  <c r="L4717" i="1"/>
  <c r="G4718" i="1"/>
  <c r="H4718" i="1"/>
  <c r="I4718" i="1"/>
  <c r="J4718" i="1"/>
  <c r="K4718" i="1"/>
  <c r="L4718" i="1"/>
  <c r="G4719" i="1"/>
  <c r="H4719" i="1"/>
  <c r="I4719" i="1"/>
  <c r="J4719" i="1"/>
  <c r="K4719" i="1"/>
  <c r="L4719" i="1"/>
  <c r="G4720" i="1"/>
  <c r="H4720" i="1"/>
  <c r="I4720" i="1"/>
  <c r="J4720" i="1"/>
  <c r="K4720" i="1"/>
  <c r="L4720" i="1"/>
  <c r="G4721" i="1"/>
  <c r="H4721" i="1"/>
  <c r="I4721" i="1"/>
  <c r="J4721" i="1"/>
  <c r="K4721" i="1"/>
  <c r="L4721" i="1"/>
  <c r="G4722" i="1"/>
  <c r="H4722" i="1"/>
  <c r="I4722" i="1"/>
  <c r="J4722" i="1"/>
  <c r="K4722" i="1"/>
  <c r="L4722" i="1"/>
  <c r="G4723" i="1"/>
  <c r="H4723" i="1"/>
  <c r="I4723" i="1"/>
  <c r="J4723" i="1"/>
  <c r="K4723" i="1"/>
  <c r="L4723" i="1"/>
  <c r="G4724" i="1"/>
  <c r="H4724" i="1"/>
  <c r="I4724" i="1"/>
  <c r="J4724" i="1"/>
  <c r="K4724" i="1"/>
  <c r="L4724" i="1"/>
  <c r="G4725" i="1"/>
  <c r="H4725" i="1"/>
  <c r="I4725" i="1"/>
  <c r="J4725" i="1"/>
  <c r="K4725" i="1"/>
  <c r="L4725" i="1"/>
  <c r="G4726" i="1"/>
  <c r="H4726" i="1"/>
  <c r="I4726" i="1"/>
  <c r="J4726" i="1"/>
  <c r="K4726" i="1"/>
  <c r="L4726" i="1"/>
  <c r="G4727" i="1"/>
  <c r="H4727" i="1"/>
  <c r="I4727" i="1"/>
  <c r="J4727" i="1"/>
  <c r="K4727" i="1"/>
  <c r="L4727" i="1"/>
  <c r="G4728" i="1"/>
  <c r="H4728" i="1"/>
  <c r="I4728" i="1"/>
  <c r="J4728" i="1"/>
  <c r="K4728" i="1"/>
  <c r="L4728" i="1"/>
  <c r="G4729" i="1"/>
  <c r="H4729" i="1"/>
  <c r="I4729" i="1"/>
  <c r="J4729" i="1"/>
  <c r="K4729" i="1"/>
  <c r="L4729" i="1"/>
  <c r="G4730" i="1"/>
  <c r="H4730" i="1"/>
  <c r="I4730" i="1"/>
  <c r="J4730" i="1"/>
  <c r="K4730" i="1"/>
  <c r="L4730" i="1"/>
  <c r="G4731" i="1"/>
  <c r="H4731" i="1"/>
  <c r="I4731" i="1"/>
  <c r="J4731" i="1"/>
  <c r="K4731" i="1"/>
  <c r="L4731" i="1"/>
  <c r="G4732" i="1"/>
  <c r="H4732" i="1"/>
  <c r="I4732" i="1"/>
  <c r="J4732" i="1"/>
  <c r="K4732" i="1"/>
  <c r="L4732" i="1"/>
  <c r="G4733" i="1"/>
  <c r="H4733" i="1"/>
  <c r="I4733" i="1"/>
  <c r="J4733" i="1"/>
  <c r="K4733" i="1"/>
  <c r="L4733" i="1"/>
  <c r="G4734" i="1"/>
  <c r="H4734" i="1"/>
  <c r="I4734" i="1"/>
  <c r="J4734" i="1"/>
  <c r="K4734" i="1"/>
  <c r="L4734" i="1"/>
  <c r="G4735" i="1"/>
  <c r="H4735" i="1"/>
  <c r="I4735" i="1"/>
  <c r="J4735" i="1"/>
  <c r="K4735" i="1"/>
  <c r="L4735" i="1"/>
  <c r="G4736" i="1"/>
  <c r="H4736" i="1"/>
  <c r="I4736" i="1"/>
  <c r="J4736" i="1"/>
  <c r="K4736" i="1"/>
  <c r="L4736" i="1"/>
  <c r="G4737" i="1"/>
  <c r="H4737" i="1"/>
  <c r="I4737" i="1"/>
  <c r="J4737" i="1"/>
  <c r="K4737" i="1"/>
  <c r="L4737" i="1"/>
  <c r="G4738" i="1"/>
  <c r="H4738" i="1"/>
  <c r="I4738" i="1"/>
  <c r="J4738" i="1"/>
  <c r="K4738" i="1"/>
  <c r="L4738" i="1"/>
  <c r="G4739" i="1"/>
  <c r="H4739" i="1"/>
  <c r="I4739" i="1"/>
  <c r="J4739" i="1"/>
  <c r="K4739" i="1"/>
  <c r="L4739" i="1"/>
  <c r="G4740" i="1"/>
  <c r="H4740" i="1"/>
  <c r="I4740" i="1"/>
  <c r="J4740" i="1"/>
  <c r="K4740" i="1"/>
  <c r="L4740" i="1"/>
  <c r="G4741" i="1"/>
  <c r="H4741" i="1"/>
  <c r="I4741" i="1"/>
  <c r="J4741" i="1"/>
  <c r="K4741" i="1"/>
  <c r="L4741" i="1"/>
  <c r="G4742" i="1"/>
  <c r="H4742" i="1"/>
  <c r="I4742" i="1"/>
  <c r="J4742" i="1"/>
  <c r="K4742" i="1"/>
  <c r="L4742" i="1"/>
  <c r="G4743" i="1"/>
  <c r="H4743" i="1"/>
  <c r="I4743" i="1"/>
  <c r="J4743" i="1"/>
  <c r="K4743" i="1"/>
  <c r="L4743" i="1"/>
  <c r="G4744" i="1"/>
  <c r="H4744" i="1"/>
  <c r="I4744" i="1"/>
  <c r="J4744" i="1"/>
  <c r="K4744" i="1"/>
  <c r="L4744" i="1"/>
  <c r="G4745" i="1"/>
  <c r="H4745" i="1"/>
  <c r="I4745" i="1"/>
  <c r="J4745" i="1"/>
  <c r="K4745" i="1"/>
  <c r="L4745" i="1"/>
  <c r="G4746" i="1"/>
  <c r="H4746" i="1"/>
  <c r="I4746" i="1"/>
  <c r="J4746" i="1"/>
  <c r="K4746" i="1"/>
  <c r="L4746" i="1"/>
  <c r="G4747" i="1"/>
  <c r="H4747" i="1"/>
  <c r="I4747" i="1"/>
  <c r="J4747" i="1"/>
  <c r="K4747" i="1"/>
  <c r="L4747" i="1"/>
  <c r="G4748" i="1"/>
  <c r="H4748" i="1"/>
  <c r="I4748" i="1"/>
  <c r="J4748" i="1"/>
  <c r="K4748" i="1"/>
  <c r="L4748" i="1"/>
  <c r="G4749" i="1"/>
  <c r="H4749" i="1"/>
  <c r="I4749" i="1"/>
  <c r="J4749" i="1"/>
  <c r="K4749" i="1"/>
  <c r="L4749" i="1"/>
  <c r="G4750" i="1"/>
  <c r="H4750" i="1"/>
  <c r="I4750" i="1"/>
  <c r="J4750" i="1"/>
  <c r="K4750" i="1"/>
  <c r="L4750" i="1"/>
  <c r="G4751" i="1"/>
  <c r="H4751" i="1"/>
  <c r="I4751" i="1"/>
  <c r="J4751" i="1"/>
  <c r="K4751" i="1"/>
  <c r="L4751" i="1"/>
  <c r="G4752" i="1"/>
  <c r="H4752" i="1"/>
  <c r="I4752" i="1"/>
  <c r="J4752" i="1"/>
  <c r="K4752" i="1"/>
  <c r="L4752" i="1"/>
  <c r="G4753" i="1"/>
  <c r="H4753" i="1"/>
  <c r="I4753" i="1"/>
  <c r="J4753" i="1"/>
  <c r="K4753" i="1"/>
  <c r="L4753" i="1"/>
  <c r="G4754" i="1"/>
  <c r="H4754" i="1"/>
  <c r="I4754" i="1"/>
  <c r="J4754" i="1"/>
  <c r="K4754" i="1"/>
  <c r="L4754" i="1"/>
  <c r="G4755" i="1"/>
  <c r="H4755" i="1"/>
  <c r="I4755" i="1"/>
  <c r="J4755" i="1"/>
  <c r="K4755" i="1"/>
  <c r="L4755" i="1"/>
  <c r="G4756" i="1"/>
  <c r="H4756" i="1"/>
  <c r="I4756" i="1"/>
  <c r="J4756" i="1"/>
  <c r="K4756" i="1"/>
  <c r="L4756" i="1"/>
  <c r="G4757" i="1"/>
  <c r="H4757" i="1"/>
  <c r="I4757" i="1"/>
  <c r="J4757" i="1"/>
  <c r="K4757" i="1"/>
  <c r="L4757" i="1"/>
  <c r="G4758" i="1"/>
  <c r="H4758" i="1"/>
  <c r="I4758" i="1"/>
  <c r="J4758" i="1"/>
  <c r="K4758" i="1"/>
  <c r="L4758" i="1"/>
  <c r="G4759" i="1"/>
  <c r="H4759" i="1"/>
  <c r="I4759" i="1"/>
  <c r="J4759" i="1"/>
  <c r="K4759" i="1"/>
  <c r="L4759" i="1"/>
  <c r="G4760" i="1"/>
  <c r="H4760" i="1"/>
  <c r="I4760" i="1"/>
  <c r="J4760" i="1"/>
  <c r="K4760" i="1"/>
  <c r="L4760" i="1"/>
  <c r="G4761" i="1"/>
  <c r="H4761" i="1"/>
  <c r="I4761" i="1"/>
  <c r="J4761" i="1"/>
  <c r="K4761" i="1"/>
  <c r="L4761" i="1"/>
  <c r="G4762" i="1"/>
  <c r="H4762" i="1"/>
  <c r="I4762" i="1"/>
  <c r="J4762" i="1"/>
  <c r="K4762" i="1"/>
  <c r="L4762" i="1"/>
  <c r="G4763" i="1"/>
  <c r="H4763" i="1"/>
  <c r="I4763" i="1"/>
  <c r="J4763" i="1"/>
  <c r="K4763" i="1"/>
  <c r="L4763" i="1"/>
  <c r="G4764" i="1"/>
  <c r="H4764" i="1"/>
  <c r="I4764" i="1"/>
  <c r="J4764" i="1"/>
  <c r="K4764" i="1"/>
  <c r="L4764" i="1"/>
  <c r="G4765" i="1"/>
  <c r="H4765" i="1"/>
  <c r="I4765" i="1"/>
  <c r="J4765" i="1"/>
  <c r="K4765" i="1"/>
  <c r="L4765" i="1"/>
  <c r="G4766" i="1"/>
  <c r="H4766" i="1"/>
  <c r="I4766" i="1"/>
  <c r="J4766" i="1"/>
  <c r="K4766" i="1"/>
  <c r="L4766" i="1"/>
  <c r="G4767" i="1"/>
  <c r="H4767" i="1"/>
  <c r="I4767" i="1"/>
  <c r="J4767" i="1"/>
  <c r="K4767" i="1"/>
  <c r="L4767" i="1"/>
  <c r="G4768" i="1"/>
  <c r="H4768" i="1"/>
  <c r="I4768" i="1"/>
  <c r="J4768" i="1"/>
  <c r="K4768" i="1"/>
  <c r="L4768" i="1"/>
  <c r="G4769" i="1"/>
  <c r="H4769" i="1"/>
  <c r="I4769" i="1"/>
  <c r="J4769" i="1"/>
  <c r="K4769" i="1"/>
  <c r="L4769" i="1"/>
  <c r="G4770" i="1"/>
  <c r="H4770" i="1"/>
  <c r="I4770" i="1"/>
  <c r="J4770" i="1"/>
  <c r="K4770" i="1"/>
  <c r="L4770" i="1"/>
  <c r="G4771" i="1"/>
  <c r="H4771" i="1"/>
  <c r="I4771" i="1"/>
  <c r="J4771" i="1"/>
  <c r="K4771" i="1"/>
  <c r="L4771" i="1"/>
  <c r="G4772" i="1"/>
  <c r="H4772" i="1"/>
  <c r="I4772" i="1"/>
  <c r="J4772" i="1"/>
  <c r="K4772" i="1"/>
  <c r="L4772" i="1"/>
  <c r="G4773" i="1"/>
  <c r="H4773" i="1"/>
  <c r="I4773" i="1"/>
  <c r="J4773" i="1"/>
  <c r="K4773" i="1"/>
  <c r="L4773" i="1"/>
  <c r="G4774" i="1"/>
  <c r="H4774" i="1"/>
  <c r="I4774" i="1"/>
  <c r="J4774" i="1"/>
  <c r="K4774" i="1"/>
  <c r="L4774" i="1"/>
  <c r="G4775" i="1"/>
  <c r="H4775" i="1"/>
  <c r="I4775" i="1"/>
  <c r="J4775" i="1"/>
  <c r="K4775" i="1"/>
  <c r="L4775" i="1"/>
  <c r="G4776" i="1"/>
  <c r="H4776" i="1"/>
  <c r="I4776" i="1"/>
  <c r="J4776" i="1"/>
  <c r="K4776" i="1"/>
  <c r="L4776" i="1"/>
  <c r="G4777" i="1"/>
  <c r="H4777" i="1"/>
  <c r="I4777" i="1"/>
  <c r="J4777" i="1"/>
  <c r="K4777" i="1"/>
  <c r="L4777" i="1"/>
  <c r="G4778" i="1"/>
  <c r="H4778" i="1"/>
  <c r="I4778" i="1"/>
  <c r="J4778" i="1"/>
  <c r="K4778" i="1"/>
  <c r="L4778" i="1"/>
  <c r="G4779" i="1"/>
  <c r="H4779" i="1"/>
  <c r="I4779" i="1"/>
  <c r="J4779" i="1"/>
  <c r="K4779" i="1"/>
  <c r="L4779" i="1"/>
  <c r="G4780" i="1"/>
  <c r="H4780" i="1"/>
  <c r="I4780" i="1"/>
  <c r="J4780" i="1"/>
  <c r="K4780" i="1"/>
  <c r="L4780" i="1"/>
  <c r="G4781" i="1"/>
  <c r="H4781" i="1"/>
  <c r="I4781" i="1"/>
  <c r="J4781" i="1"/>
  <c r="K4781" i="1"/>
  <c r="L4781" i="1"/>
  <c r="G4782" i="1"/>
  <c r="H4782" i="1"/>
  <c r="I4782" i="1"/>
  <c r="J4782" i="1"/>
  <c r="K4782" i="1"/>
  <c r="L4782" i="1"/>
  <c r="G4783" i="1"/>
  <c r="H4783" i="1"/>
  <c r="I4783" i="1"/>
  <c r="J4783" i="1"/>
  <c r="K4783" i="1"/>
  <c r="L4783" i="1"/>
  <c r="G4784" i="1"/>
  <c r="H4784" i="1"/>
  <c r="I4784" i="1"/>
  <c r="J4784" i="1"/>
  <c r="K4784" i="1"/>
  <c r="L4784" i="1"/>
  <c r="G4785" i="1"/>
  <c r="H4785" i="1"/>
  <c r="I4785" i="1"/>
  <c r="J4785" i="1"/>
  <c r="K4785" i="1"/>
  <c r="L4785" i="1"/>
  <c r="G4786" i="1"/>
  <c r="H4786" i="1"/>
  <c r="I4786" i="1"/>
  <c r="J4786" i="1"/>
  <c r="K4786" i="1"/>
  <c r="L4786" i="1"/>
  <c r="G4787" i="1"/>
  <c r="H4787" i="1"/>
  <c r="I4787" i="1"/>
  <c r="J4787" i="1"/>
  <c r="K4787" i="1"/>
  <c r="L4787" i="1"/>
  <c r="G4788" i="1"/>
  <c r="H4788" i="1"/>
  <c r="I4788" i="1"/>
  <c r="J4788" i="1"/>
  <c r="K4788" i="1"/>
  <c r="L4788" i="1"/>
  <c r="G4789" i="1"/>
  <c r="H4789" i="1"/>
  <c r="I4789" i="1"/>
  <c r="J4789" i="1"/>
  <c r="K4789" i="1"/>
  <c r="L4789" i="1"/>
  <c r="G4790" i="1"/>
  <c r="H4790" i="1"/>
  <c r="I4790" i="1"/>
  <c r="J4790" i="1"/>
  <c r="K4790" i="1"/>
  <c r="L4790" i="1"/>
  <c r="G4791" i="1"/>
  <c r="H4791" i="1"/>
  <c r="I4791" i="1"/>
  <c r="J4791" i="1"/>
  <c r="K4791" i="1"/>
  <c r="L4791" i="1"/>
  <c r="G4792" i="1"/>
  <c r="H4792" i="1"/>
  <c r="I4792" i="1"/>
  <c r="J4792" i="1"/>
  <c r="K4792" i="1"/>
  <c r="L4792" i="1"/>
  <c r="G4793" i="1"/>
  <c r="H4793" i="1"/>
  <c r="I4793" i="1"/>
  <c r="J4793" i="1"/>
  <c r="K4793" i="1"/>
  <c r="L4793" i="1"/>
  <c r="G4794" i="1"/>
  <c r="H4794" i="1"/>
  <c r="I4794" i="1"/>
  <c r="J4794" i="1"/>
  <c r="K4794" i="1"/>
  <c r="L4794" i="1"/>
  <c r="G4795" i="1"/>
  <c r="H4795" i="1"/>
  <c r="I4795" i="1"/>
  <c r="J4795" i="1"/>
  <c r="K4795" i="1"/>
  <c r="L4795" i="1"/>
  <c r="G4796" i="1"/>
  <c r="H4796" i="1"/>
  <c r="I4796" i="1"/>
  <c r="J4796" i="1"/>
  <c r="K4796" i="1"/>
  <c r="L4796" i="1"/>
  <c r="G4797" i="1"/>
  <c r="H4797" i="1"/>
  <c r="I4797" i="1"/>
  <c r="J4797" i="1"/>
  <c r="K4797" i="1"/>
  <c r="L4797" i="1"/>
  <c r="G4798" i="1"/>
  <c r="H4798" i="1"/>
  <c r="I4798" i="1"/>
  <c r="J4798" i="1"/>
  <c r="K4798" i="1"/>
  <c r="L4798" i="1"/>
  <c r="G4799" i="1"/>
  <c r="H4799" i="1"/>
  <c r="I4799" i="1"/>
  <c r="J4799" i="1"/>
  <c r="K4799" i="1"/>
  <c r="L4799" i="1"/>
  <c r="G4800" i="1"/>
  <c r="H4800" i="1"/>
  <c r="I4800" i="1"/>
  <c r="J4800" i="1"/>
  <c r="K4800" i="1"/>
  <c r="L4800" i="1"/>
  <c r="G4801" i="1"/>
  <c r="H4801" i="1"/>
  <c r="I4801" i="1"/>
  <c r="J4801" i="1"/>
  <c r="K4801" i="1"/>
  <c r="L4801" i="1"/>
  <c r="G4802" i="1"/>
  <c r="H4802" i="1"/>
  <c r="I4802" i="1"/>
  <c r="J4802" i="1"/>
  <c r="K4802" i="1"/>
  <c r="L4802" i="1"/>
  <c r="G4803" i="1"/>
  <c r="H4803" i="1"/>
  <c r="I4803" i="1"/>
  <c r="J4803" i="1"/>
  <c r="K4803" i="1"/>
  <c r="L4803" i="1"/>
  <c r="G4804" i="1"/>
  <c r="H4804" i="1"/>
  <c r="I4804" i="1"/>
  <c r="J4804" i="1"/>
  <c r="K4804" i="1"/>
  <c r="L4804" i="1"/>
  <c r="G4805" i="1"/>
  <c r="H4805" i="1"/>
  <c r="I4805" i="1"/>
  <c r="J4805" i="1"/>
  <c r="K4805" i="1"/>
  <c r="L4805" i="1"/>
  <c r="G4806" i="1"/>
  <c r="H4806" i="1"/>
  <c r="I4806" i="1"/>
  <c r="J4806" i="1"/>
  <c r="K4806" i="1"/>
  <c r="L4806" i="1"/>
  <c r="G4807" i="1"/>
  <c r="H4807" i="1"/>
  <c r="I4807" i="1"/>
  <c r="J4807" i="1"/>
  <c r="K4807" i="1"/>
  <c r="L4807" i="1"/>
  <c r="G4808" i="1"/>
  <c r="H4808" i="1"/>
  <c r="I4808" i="1"/>
  <c r="J4808" i="1"/>
  <c r="K4808" i="1"/>
  <c r="L4808" i="1"/>
  <c r="G4809" i="1"/>
  <c r="H4809" i="1"/>
  <c r="I4809" i="1"/>
  <c r="J4809" i="1"/>
  <c r="K4809" i="1"/>
  <c r="L4809" i="1"/>
  <c r="G4810" i="1"/>
  <c r="H4810" i="1"/>
  <c r="I4810" i="1"/>
  <c r="J4810" i="1"/>
  <c r="K4810" i="1"/>
  <c r="L4810" i="1"/>
  <c r="G4811" i="1"/>
  <c r="H4811" i="1"/>
  <c r="I4811" i="1"/>
  <c r="J4811" i="1"/>
  <c r="K4811" i="1"/>
  <c r="L4811" i="1"/>
  <c r="G4812" i="1"/>
  <c r="H4812" i="1"/>
  <c r="I4812" i="1"/>
  <c r="J4812" i="1"/>
  <c r="K4812" i="1"/>
  <c r="L4812" i="1"/>
  <c r="G4813" i="1"/>
  <c r="H4813" i="1"/>
  <c r="I4813" i="1"/>
  <c r="J4813" i="1"/>
  <c r="K4813" i="1"/>
  <c r="L4813" i="1"/>
  <c r="G4814" i="1"/>
  <c r="H4814" i="1"/>
  <c r="I4814" i="1"/>
  <c r="J4814" i="1"/>
  <c r="K4814" i="1"/>
  <c r="L4814" i="1"/>
  <c r="G4815" i="1"/>
  <c r="H4815" i="1"/>
  <c r="I4815" i="1"/>
  <c r="J4815" i="1"/>
  <c r="K4815" i="1"/>
  <c r="L4815" i="1"/>
  <c r="G4816" i="1"/>
  <c r="H4816" i="1"/>
  <c r="I4816" i="1"/>
  <c r="J4816" i="1"/>
  <c r="K4816" i="1"/>
  <c r="L4816" i="1"/>
  <c r="G4817" i="1"/>
  <c r="H4817" i="1"/>
  <c r="I4817" i="1"/>
  <c r="J4817" i="1"/>
  <c r="K4817" i="1"/>
  <c r="L4817" i="1"/>
  <c r="G4818" i="1"/>
  <c r="H4818" i="1"/>
  <c r="I4818" i="1"/>
  <c r="J4818" i="1"/>
  <c r="K4818" i="1"/>
  <c r="L4818" i="1"/>
  <c r="G4819" i="1"/>
  <c r="H4819" i="1"/>
  <c r="I4819" i="1"/>
  <c r="J4819" i="1"/>
  <c r="K4819" i="1"/>
  <c r="L4819" i="1"/>
  <c r="G4820" i="1"/>
  <c r="H4820" i="1"/>
  <c r="I4820" i="1"/>
  <c r="J4820" i="1"/>
  <c r="K4820" i="1"/>
  <c r="L4820" i="1"/>
  <c r="G4821" i="1"/>
  <c r="H4821" i="1"/>
  <c r="I4821" i="1"/>
  <c r="J4821" i="1"/>
  <c r="K4821" i="1"/>
  <c r="L4821" i="1"/>
  <c r="G4822" i="1"/>
  <c r="H4822" i="1"/>
  <c r="I4822" i="1"/>
  <c r="J4822" i="1"/>
  <c r="K4822" i="1"/>
  <c r="L4822" i="1"/>
  <c r="G4823" i="1"/>
  <c r="H4823" i="1"/>
  <c r="I4823" i="1"/>
  <c r="J4823" i="1"/>
  <c r="K4823" i="1"/>
  <c r="L4823" i="1"/>
  <c r="G4824" i="1"/>
  <c r="H4824" i="1"/>
  <c r="I4824" i="1"/>
  <c r="J4824" i="1"/>
  <c r="K4824" i="1"/>
  <c r="L4824" i="1"/>
  <c r="G4825" i="1"/>
  <c r="H4825" i="1"/>
  <c r="I4825" i="1"/>
  <c r="J4825" i="1"/>
  <c r="K4825" i="1"/>
  <c r="L4825" i="1"/>
  <c r="G4826" i="1"/>
  <c r="H4826" i="1"/>
  <c r="I4826" i="1"/>
  <c r="J4826" i="1"/>
  <c r="K4826" i="1"/>
  <c r="L4826" i="1"/>
  <c r="G4827" i="1"/>
  <c r="H4827" i="1"/>
  <c r="I4827" i="1"/>
  <c r="J4827" i="1"/>
  <c r="K4827" i="1"/>
  <c r="L4827" i="1"/>
  <c r="G4828" i="1"/>
  <c r="H4828" i="1"/>
  <c r="I4828" i="1"/>
  <c r="J4828" i="1"/>
  <c r="K4828" i="1"/>
  <c r="L4828" i="1"/>
  <c r="G4829" i="1"/>
  <c r="H4829" i="1"/>
  <c r="I4829" i="1"/>
  <c r="J4829" i="1"/>
  <c r="K4829" i="1"/>
  <c r="L4829" i="1"/>
  <c r="G4830" i="1"/>
  <c r="H4830" i="1"/>
  <c r="I4830" i="1"/>
  <c r="J4830" i="1"/>
  <c r="K4830" i="1"/>
  <c r="L4830" i="1"/>
  <c r="G4831" i="1"/>
  <c r="H4831" i="1"/>
  <c r="I4831" i="1"/>
  <c r="J4831" i="1"/>
  <c r="K4831" i="1"/>
  <c r="L4831" i="1"/>
  <c r="G4832" i="1"/>
  <c r="H4832" i="1"/>
  <c r="I4832" i="1"/>
  <c r="J4832" i="1"/>
  <c r="K4832" i="1"/>
  <c r="L4832" i="1"/>
  <c r="G4833" i="1"/>
  <c r="H4833" i="1"/>
  <c r="I4833" i="1"/>
  <c r="J4833" i="1"/>
  <c r="K4833" i="1"/>
  <c r="L4833" i="1"/>
  <c r="G4834" i="1"/>
  <c r="H4834" i="1"/>
  <c r="I4834" i="1"/>
  <c r="J4834" i="1"/>
  <c r="K4834" i="1"/>
  <c r="L4834" i="1"/>
  <c r="G4835" i="1"/>
  <c r="H4835" i="1"/>
  <c r="I4835" i="1"/>
  <c r="J4835" i="1"/>
  <c r="K4835" i="1"/>
  <c r="L4835" i="1"/>
  <c r="G4836" i="1"/>
  <c r="H4836" i="1"/>
  <c r="I4836" i="1"/>
  <c r="J4836" i="1"/>
  <c r="K4836" i="1"/>
  <c r="L4836" i="1"/>
  <c r="G4837" i="1"/>
  <c r="H4837" i="1"/>
  <c r="I4837" i="1"/>
  <c r="J4837" i="1"/>
  <c r="K4837" i="1"/>
  <c r="L4837" i="1"/>
  <c r="G4838" i="1"/>
  <c r="H4838" i="1"/>
  <c r="I4838" i="1"/>
  <c r="J4838" i="1"/>
  <c r="K4838" i="1"/>
  <c r="L4838" i="1"/>
  <c r="G4839" i="1"/>
  <c r="H4839" i="1"/>
  <c r="I4839" i="1"/>
  <c r="J4839" i="1"/>
  <c r="K4839" i="1"/>
  <c r="L4839" i="1"/>
  <c r="G4840" i="1"/>
  <c r="H4840" i="1"/>
  <c r="I4840" i="1"/>
  <c r="J4840" i="1"/>
  <c r="K4840" i="1"/>
  <c r="L4840" i="1"/>
  <c r="G4841" i="1"/>
  <c r="H4841" i="1"/>
  <c r="I4841" i="1"/>
  <c r="J4841" i="1"/>
  <c r="K4841" i="1"/>
  <c r="L4841" i="1"/>
  <c r="G4842" i="1"/>
  <c r="H4842" i="1"/>
  <c r="I4842" i="1"/>
  <c r="J4842" i="1"/>
  <c r="K4842" i="1"/>
  <c r="L4842" i="1"/>
  <c r="G4843" i="1"/>
  <c r="H4843" i="1"/>
  <c r="I4843" i="1"/>
  <c r="J4843" i="1"/>
  <c r="K4843" i="1"/>
  <c r="L4843" i="1"/>
  <c r="G4844" i="1"/>
  <c r="H4844" i="1"/>
  <c r="I4844" i="1"/>
  <c r="J4844" i="1"/>
  <c r="K4844" i="1"/>
  <c r="L4844" i="1"/>
  <c r="G4845" i="1"/>
  <c r="H4845" i="1"/>
  <c r="I4845" i="1"/>
  <c r="J4845" i="1"/>
  <c r="K4845" i="1"/>
  <c r="L4845" i="1"/>
  <c r="G4846" i="1"/>
  <c r="H4846" i="1"/>
  <c r="I4846" i="1"/>
  <c r="J4846" i="1"/>
  <c r="K4846" i="1"/>
  <c r="L4846" i="1"/>
  <c r="G4847" i="1"/>
  <c r="H4847" i="1"/>
  <c r="I4847" i="1"/>
  <c r="J4847" i="1"/>
  <c r="K4847" i="1"/>
  <c r="L4847" i="1"/>
  <c r="G4848" i="1"/>
  <c r="H4848" i="1"/>
  <c r="I4848" i="1"/>
  <c r="J4848" i="1"/>
  <c r="K4848" i="1"/>
  <c r="L4848" i="1"/>
  <c r="G4849" i="1"/>
  <c r="H4849" i="1"/>
  <c r="I4849" i="1"/>
  <c r="J4849" i="1"/>
  <c r="K4849" i="1"/>
  <c r="L4849" i="1"/>
  <c r="G4850" i="1"/>
  <c r="H4850" i="1"/>
  <c r="I4850" i="1"/>
  <c r="J4850" i="1"/>
  <c r="K4850" i="1"/>
  <c r="L4850" i="1"/>
  <c r="G4851" i="1"/>
  <c r="H4851" i="1"/>
  <c r="I4851" i="1"/>
  <c r="J4851" i="1"/>
  <c r="K4851" i="1"/>
  <c r="L4851" i="1"/>
  <c r="G4852" i="1"/>
  <c r="H4852" i="1"/>
  <c r="I4852" i="1"/>
  <c r="J4852" i="1"/>
  <c r="K4852" i="1"/>
  <c r="L4852" i="1"/>
  <c r="G4853" i="1"/>
  <c r="H4853" i="1"/>
  <c r="I4853" i="1"/>
  <c r="J4853" i="1"/>
  <c r="K4853" i="1"/>
  <c r="L4853" i="1"/>
  <c r="G4854" i="1"/>
  <c r="H4854" i="1"/>
  <c r="I4854" i="1"/>
  <c r="J4854" i="1"/>
  <c r="K4854" i="1"/>
  <c r="L4854" i="1"/>
  <c r="G4855" i="1"/>
  <c r="H4855" i="1"/>
  <c r="I4855" i="1"/>
  <c r="J4855" i="1"/>
  <c r="K4855" i="1"/>
  <c r="L4855" i="1"/>
  <c r="G4856" i="1"/>
  <c r="H4856" i="1"/>
  <c r="I4856" i="1"/>
  <c r="J4856" i="1"/>
  <c r="K4856" i="1"/>
  <c r="L4856" i="1"/>
  <c r="G4857" i="1"/>
  <c r="H4857" i="1"/>
  <c r="I4857" i="1"/>
  <c r="J4857" i="1"/>
  <c r="K4857" i="1"/>
  <c r="L4857" i="1"/>
  <c r="G4858" i="1"/>
  <c r="H4858" i="1"/>
  <c r="I4858" i="1"/>
  <c r="J4858" i="1"/>
  <c r="K4858" i="1"/>
  <c r="L4858" i="1"/>
  <c r="G4859" i="1"/>
  <c r="H4859" i="1"/>
  <c r="I4859" i="1"/>
  <c r="J4859" i="1"/>
  <c r="K4859" i="1"/>
  <c r="L4859" i="1"/>
  <c r="G4860" i="1"/>
  <c r="H4860" i="1"/>
  <c r="I4860" i="1"/>
  <c r="J4860" i="1"/>
  <c r="K4860" i="1"/>
  <c r="L4860" i="1"/>
  <c r="G4861" i="1"/>
  <c r="H4861" i="1"/>
  <c r="I4861" i="1"/>
  <c r="J4861" i="1"/>
  <c r="K4861" i="1"/>
  <c r="L4861" i="1"/>
  <c r="G4862" i="1"/>
  <c r="H4862" i="1"/>
  <c r="I4862" i="1"/>
  <c r="J4862" i="1"/>
  <c r="K4862" i="1"/>
  <c r="L4862" i="1"/>
  <c r="G4863" i="1"/>
  <c r="H4863" i="1"/>
  <c r="I4863" i="1"/>
  <c r="J4863" i="1"/>
  <c r="K4863" i="1"/>
  <c r="L4863" i="1"/>
  <c r="G4864" i="1"/>
  <c r="H4864" i="1"/>
  <c r="I4864" i="1"/>
  <c r="J4864" i="1"/>
  <c r="K4864" i="1"/>
  <c r="L4864" i="1"/>
  <c r="G4865" i="1"/>
  <c r="H4865" i="1"/>
  <c r="I4865" i="1"/>
  <c r="J4865" i="1"/>
  <c r="K4865" i="1"/>
  <c r="L4865" i="1"/>
  <c r="G4866" i="1"/>
  <c r="H4866" i="1"/>
  <c r="I4866" i="1"/>
  <c r="J4866" i="1"/>
  <c r="K4866" i="1"/>
  <c r="L4866" i="1"/>
  <c r="G4867" i="1"/>
  <c r="H4867" i="1"/>
  <c r="I4867" i="1"/>
  <c r="J4867" i="1"/>
  <c r="K4867" i="1"/>
  <c r="L4867" i="1"/>
  <c r="G4868" i="1"/>
  <c r="H4868" i="1"/>
  <c r="I4868" i="1"/>
  <c r="J4868" i="1"/>
  <c r="K4868" i="1"/>
  <c r="L4868" i="1"/>
  <c r="G4869" i="1"/>
  <c r="H4869" i="1"/>
  <c r="I4869" i="1"/>
  <c r="J4869" i="1"/>
  <c r="K4869" i="1"/>
  <c r="L4869" i="1"/>
  <c r="G4870" i="1"/>
  <c r="H4870" i="1"/>
  <c r="I4870" i="1"/>
  <c r="J4870" i="1"/>
  <c r="K4870" i="1"/>
  <c r="L4870" i="1"/>
  <c r="G4871" i="1"/>
  <c r="H4871" i="1"/>
  <c r="I4871" i="1"/>
  <c r="J4871" i="1"/>
  <c r="K4871" i="1"/>
  <c r="L4871" i="1"/>
  <c r="G4872" i="1"/>
  <c r="H4872" i="1"/>
  <c r="I4872" i="1"/>
  <c r="J4872" i="1"/>
  <c r="K4872" i="1"/>
  <c r="L4872" i="1"/>
  <c r="G4873" i="1"/>
  <c r="H4873" i="1"/>
  <c r="I4873" i="1"/>
  <c r="J4873" i="1"/>
  <c r="K4873" i="1"/>
  <c r="L4873" i="1"/>
  <c r="G4874" i="1"/>
  <c r="H4874" i="1"/>
  <c r="I4874" i="1"/>
  <c r="J4874" i="1"/>
  <c r="K4874" i="1"/>
  <c r="L4874" i="1"/>
  <c r="G4875" i="1"/>
  <c r="H4875" i="1"/>
  <c r="I4875" i="1"/>
  <c r="J4875" i="1"/>
  <c r="K4875" i="1"/>
  <c r="L4875" i="1"/>
  <c r="G4876" i="1"/>
  <c r="H4876" i="1"/>
  <c r="I4876" i="1"/>
  <c r="J4876" i="1"/>
  <c r="K4876" i="1"/>
  <c r="L4876" i="1"/>
  <c r="G4877" i="1"/>
  <c r="H4877" i="1"/>
  <c r="I4877" i="1"/>
  <c r="J4877" i="1"/>
  <c r="K4877" i="1"/>
  <c r="L4877" i="1"/>
  <c r="G4878" i="1"/>
  <c r="H4878" i="1"/>
  <c r="I4878" i="1"/>
  <c r="J4878" i="1"/>
  <c r="K4878" i="1"/>
  <c r="L4878" i="1"/>
  <c r="G4879" i="1"/>
  <c r="H4879" i="1"/>
  <c r="I4879" i="1"/>
  <c r="J4879" i="1"/>
  <c r="K4879" i="1"/>
  <c r="L4879" i="1"/>
  <c r="G4880" i="1"/>
  <c r="H4880" i="1"/>
  <c r="I4880" i="1"/>
  <c r="J4880" i="1"/>
  <c r="K4880" i="1"/>
  <c r="L4880" i="1"/>
  <c r="G4881" i="1"/>
  <c r="H4881" i="1"/>
  <c r="I4881" i="1"/>
  <c r="J4881" i="1"/>
  <c r="K4881" i="1"/>
  <c r="L4881" i="1"/>
  <c r="G4882" i="1"/>
  <c r="H4882" i="1"/>
  <c r="I4882" i="1"/>
  <c r="J4882" i="1"/>
  <c r="K4882" i="1"/>
  <c r="L4882" i="1"/>
  <c r="G4883" i="1"/>
  <c r="H4883" i="1"/>
  <c r="I4883" i="1"/>
  <c r="J4883" i="1"/>
  <c r="K4883" i="1"/>
  <c r="L4883" i="1"/>
  <c r="G4884" i="1"/>
  <c r="H4884" i="1"/>
  <c r="I4884" i="1"/>
  <c r="J4884" i="1"/>
  <c r="K4884" i="1"/>
  <c r="L4884" i="1"/>
  <c r="G4885" i="1"/>
  <c r="H4885" i="1"/>
  <c r="I4885" i="1"/>
  <c r="J4885" i="1"/>
  <c r="K4885" i="1"/>
  <c r="L4885" i="1"/>
  <c r="G4886" i="1"/>
  <c r="H4886" i="1"/>
  <c r="I4886" i="1"/>
  <c r="J4886" i="1"/>
  <c r="K4886" i="1"/>
  <c r="L4886" i="1"/>
  <c r="G4887" i="1"/>
  <c r="H4887" i="1"/>
  <c r="I4887" i="1"/>
  <c r="J4887" i="1"/>
  <c r="K4887" i="1"/>
  <c r="L4887" i="1"/>
  <c r="G4888" i="1"/>
  <c r="H4888" i="1"/>
  <c r="I4888" i="1"/>
  <c r="J4888" i="1"/>
  <c r="K4888" i="1"/>
  <c r="L4888" i="1"/>
  <c r="G4889" i="1"/>
  <c r="H4889" i="1"/>
  <c r="I4889" i="1"/>
  <c r="J4889" i="1"/>
  <c r="K4889" i="1"/>
  <c r="L4889" i="1"/>
  <c r="G4890" i="1"/>
  <c r="H4890" i="1"/>
  <c r="I4890" i="1"/>
  <c r="J4890" i="1"/>
  <c r="K4890" i="1"/>
  <c r="L4890" i="1"/>
  <c r="G4891" i="1"/>
  <c r="H4891" i="1"/>
  <c r="I4891" i="1"/>
  <c r="J4891" i="1"/>
  <c r="K4891" i="1"/>
  <c r="L4891" i="1"/>
  <c r="G4892" i="1"/>
  <c r="H4892" i="1"/>
  <c r="I4892" i="1"/>
  <c r="J4892" i="1"/>
  <c r="K4892" i="1"/>
  <c r="L4892" i="1"/>
  <c r="G4893" i="1"/>
  <c r="H4893" i="1"/>
  <c r="I4893" i="1"/>
  <c r="J4893" i="1"/>
  <c r="K4893" i="1"/>
  <c r="L4893" i="1"/>
  <c r="G4894" i="1"/>
  <c r="H4894" i="1"/>
  <c r="I4894" i="1"/>
  <c r="J4894" i="1"/>
  <c r="K4894" i="1"/>
  <c r="L4894" i="1"/>
  <c r="G4895" i="1"/>
  <c r="H4895" i="1"/>
  <c r="I4895" i="1"/>
  <c r="J4895" i="1"/>
  <c r="K4895" i="1"/>
  <c r="L4895" i="1"/>
  <c r="G4896" i="1"/>
  <c r="H4896" i="1"/>
  <c r="I4896" i="1"/>
  <c r="J4896" i="1"/>
  <c r="K4896" i="1"/>
  <c r="L4896" i="1"/>
  <c r="G4897" i="1"/>
  <c r="H4897" i="1"/>
  <c r="I4897" i="1"/>
  <c r="J4897" i="1"/>
  <c r="K4897" i="1"/>
  <c r="L4897" i="1"/>
  <c r="G4898" i="1"/>
  <c r="H4898" i="1"/>
  <c r="I4898" i="1"/>
  <c r="J4898" i="1"/>
  <c r="K4898" i="1"/>
  <c r="L4898" i="1"/>
  <c r="G4899" i="1"/>
  <c r="H4899" i="1"/>
  <c r="I4899" i="1"/>
  <c r="J4899" i="1"/>
  <c r="K4899" i="1"/>
  <c r="L4899" i="1"/>
  <c r="G4900" i="1"/>
  <c r="H4900" i="1"/>
  <c r="I4900" i="1"/>
  <c r="J4900" i="1"/>
  <c r="K4900" i="1"/>
  <c r="L4900" i="1"/>
  <c r="G4901" i="1"/>
  <c r="H4901" i="1"/>
  <c r="I4901" i="1"/>
  <c r="J4901" i="1"/>
  <c r="K4901" i="1"/>
  <c r="L4901" i="1"/>
  <c r="G4902" i="1"/>
  <c r="H4902" i="1"/>
  <c r="I4902" i="1"/>
  <c r="J4902" i="1"/>
  <c r="K4902" i="1"/>
  <c r="L4902" i="1"/>
  <c r="G4903" i="1"/>
  <c r="H4903" i="1"/>
  <c r="I4903" i="1"/>
  <c r="J4903" i="1"/>
  <c r="K4903" i="1"/>
  <c r="L4903" i="1"/>
  <c r="G4904" i="1"/>
  <c r="H4904" i="1"/>
  <c r="I4904" i="1"/>
  <c r="J4904" i="1"/>
  <c r="K4904" i="1"/>
  <c r="L4904" i="1"/>
  <c r="G4905" i="1"/>
  <c r="H4905" i="1"/>
  <c r="I4905" i="1"/>
  <c r="J4905" i="1"/>
  <c r="K4905" i="1"/>
  <c r="L4905" i="1"/>
  <c r="G4906" i="1"/>
  <c r="H4906" i="1"/>
  <c r="I4906" i="1"/>
  <c r="J4906" i="1"/>
  <c r="K4906" i="1"/>
  <c r="L4906" i="1"/>
  <c r="G4907" i="1"/>
  <c r="H4907" i="1"/>
  <c r="I4907" i="1"/>
  <c r="J4907" i="1"/>
  <c r="K4907" i="1"/>
  <c r="L4907" i="1"/>
  <c r="G4908" i="1"/>
  <c r="H4908" i="1"/>
  <c r="I4908" i="1"/>
  <c r="J4908" i="1"/>
  <c r="K4908" i="1"/>
  <c r="L4908" i="1"/>
  <c r="G4909" i="1"/>
  <c r="H4909" i="1"/>
  <c r="I4909" i="1"/>
  <c r="J4909" i="1"/>
  <c r="K4909" i="1"/>
  <c r="L4909" i="1"/>
  <c r="G4910" i="1"/>
  <c r="H4910" i="1"/>
  <c r="I4910" i="1"/>
  <c r="J4910" i="1"/>
  <c r="K4910" i="1"/>
  <c r="L4910" i="1"/>
  <c r="G4911" i="1"/>
  <c r="H4911" i="1"/>
  <c r="I4911" i="1"/>
  <c r="J4911" i="1"/>
  <c r="K4911" i="1"/>
  <c r="L4911" i="1"/>
  <c r="G4912" i="1"/>
  <c r="H4912" i="1"/>
  <c r="I4912" i="1"/>
  <c r="J4912" i="1"/>
  <c r="K4912" i="1"/>
  <c r="L4912" i="1"/>
  <c r="G4913" i="1"/>
  <c r="H4913" i="1"/>
  <c r="I4913" i="1"/>
  <c r="J4913" i="1"/>
  <c r="K4913" i="1"/>
  <c r="L4913" i="1"/>
  <c r="G4914" i="1"/>
  <c r="H4914" i="1"/>
  <c r="I4914" i="1"/>
  <c r="J4914" i="1"/>
  <c r="K4914" i="1"/>
  <c r="L4914" i="1"/>
  <c r="G4915" i="1"/>
  <c r="H4915" i="1"/>
  <c r="I4915" i="1"/>
  <c r="J4915" i="1"/>
  <c r="K4915" i="1"/>
  <c r="L4915" i="1"/>
  <c r="G4916" i="1"/>
  <c r="H4916" i="1"/>
  <c r="I4916" i="1"/>
  <c r="J4916" i="1"/>
  <c r="K4916" i="1"/>
  <c r="L4916" i="1"/>
  <c r="G4917" i="1"/>
  <c r="H4917" i="1"/>
  <c r="I4917" i="1"/>
  <c r="J4917" i="1"/>
  <c r="K4917" i="1"/>
  <c r="L4917" i="1"/>
  <c r="G4918" i="1"/>
  <c r="H4918" i="1"/>
  <c r="I4918" i="1"/>
  <c r="J4918" i="1"/>
  <c r="K4918" i="1"/>
  <c r="L4918" i="1"/>
  <c r="G4919" i="1"/>
  <c r="H4919" i="1"/>
  <c r="I4919" i="1"/>
  <c r="J4919" i="1"/>
  <c r="K4919" i="1"/>
  <c r="L4919" i="1"/>
  <c r="G4920" i="1"/>
  <c r="H4920" i="1"/>
  <c r="I4920" i="1"/>
  <c r="J4920" i="1"/>
  <c r="K4920" i="1"/>
  <c r="L4920" i="1"/>
  <c r="G4921" i="1"/>
  <c r="H4921" i="1"/>
  <c r="I4921" i="1"/>
  <c r="J4921" i="1"/>
  <c r="K4921" i="1"/>
  <c r="L4921" i="1"/>
  <c r="G4922" i="1"/>
  <c r="H4922" i="1"/>
  <c r="I4922" i="1"/>
  <c r="J4922" i="1"/>
  <c r="K4922" i="1"/>
  <c r="L4922" i="1"/>
  <c r="G4923" i="1"/>
  <c r="H4923" i="1"/>
  <c r="I4923" i="1"/>
  <c r="J4923" i="1"/>
  <c r="K4923" i="1"/>
  <c r="L4923" i="1"/>
  <c r="G4924" i="1"/>
  <c r="H4924" i="1"/>
  <c r="I4924" i="1"/>
  <c r="J4924" i="1"/>
  <c r="K4924" i="1"/>
  <c r="L4924" i="1"/>
  <c r="G4925" i="1"/>
  <c r="H4925" i="1"/>
  <c r="I4925" i="1"/>
  <c r="J4925" i="1"/>
  <c r="K4925" i="1"/>
  <c r="L4925" i="1"/>
  <c r="G4926" i="1"/>
  <c r="H4926" i="1"/>
  <c r="I4926" i="1"/>
  <c r="J4926" i="1"/>
  <c r="K4926" i="1"/>
  <c r="L4926" i="1"/>
  <c r="G4927" i="1"/>
  <c r="H4927" i="1"/>
  <c r="I4927" i="1"/>
  <c r="J4927" i="1"/>
  <c r="K4927" i="1"/>
  <c r="L4927" i="1"/>
  <c r="G4928" i="1"/>
  <c r="H4928" i="1"/>
  <c r="I4928" i="1"/>
  <c r="J4928" i="1"/>
  <c r="K4928" i="1"/>
  <c r="L4928" i="1"/>
  <c r="G4929" i="1"/>
  <c r="H4929" i="1"/>
  <c r="I4929" i="1"/>
  <c r="J4929" i="1"/>
  <c r="K4929" i="1"/>
  <c r="L4929" i="1"/>
  <c r="G4930" i="1"/>
  <c r="H4930" i="1"/>
  <c r="I4930" i="1"/>
  <c r="J4930" i="1"/>
  <c r="K4930" i="1"/>
  <c r="L4930" i="1"/>
  <c r="G4931" i="1"/>
  <c r="H4931" i="1"/>
  <c r="I4931" i="1"/>
  <c r="J4931" i="1"/>
  <c r="K4931" i="1"/>
  <c r="L4931" i="1"/>
  <c r="G4932" i="1"/>
  <c r="H4932" i="1"/>
  <c r="I4932" i="1"/>
  <c r="J4932" i="1"/>
  <c r="K4932" i="1"/>
  <c r="L4932" i="1"/>
  <c r="G4933" i="1"/>
  <c r="H4933" i="1"/>
  <c r="I4933" i="1"/>
  <c r="J4933" i="1"/>
  <c r="K4933" i="1"/>
  <c r="L4933" i="1"/>
  <c r="G4934" i="1"/>
  <c r="H4934" i="1"/>
  <c r="I4934" i="1"/>
  <c r="J4934" i="1"/>
  <c r="K4934" i="1"/>
  <c r="L4934" i="1"/>
  <c r="G4935" i="1"/>
  <c r="H4935" i="1"/>
  <c r="I4935" i="1"/>
  <c r="J4935" i="1"/>
  <c r="K4935" i="1"/>
  <c r="L4935" i="1"/>
  <c r="G4936" i="1"/>
  <c r="H4936" i="1"/>
  <c r="I4936" i="1"/>
  <c r="J4936" i="1"/>
  <c r="K4936" i="1"/>
  <c r="L4936" i="1"/>
  <c r="G4937" i="1"/>
  <c r="H4937" i="1"/>
  <c r="I4937" i="1"/>
  <c r="J4937" i="1"/>
  <c r="K4937" i="1"/>
  <c r="L4937" i="1"/>
  <c r="G4938" i="1"/>
  <c r="H4938" i="1"/>
  <c r="I4938" i="1"/>
  <c r="J4938" i="1"/>
  <c r="K4938" i="1"/>
  <c r="L4938" i="1"/>
  <c r="G4939" i="1"/>
  <c r="H4939" i="1"/>
  <c r="I4939" i="1"/>
  <c r="J4939" i="1"/>
  <c r="K4939" i="1"/>
  <c r="L4939" i="1"/>
  <c r="G4940" i="1"/>
  <c r="H4940" i="1"/>
  <c r="I4940" i="1"/>
  <c r="J4940" i="1"/>
  <c r="K4940" i="1"/>
  <c r="L4940" i="1"/>
  <c r="G4941" i="1"/>
  <c r="H4941" i="1"/>
  <c r="I4941" i="1"/>
  <c r="J4941" i="1"/>
  <c r="K4941" i="1"/>
  <c r="L4941" i="1"/>
  <c r="G4942" i="1"/>
  <c r="H4942" i="1"/>
  <c r="I4942" i="1"/>
  <c r="J4942" i="1"/>
  <c r="K4942" i="1"/>
  <c r="L4942" i="1"/>
  <c r="G4943" i="1"/>
  <c r="H4943" i="1"/>
  <c r="I4943" i="1"/>
  <c r="J4943" i="1"/>
  <c r="K4943" i="1"/>
  <c r="L4943" i="1"/>
  <c r="G4944" i="1"/>
  <c r="H4944" i="1"/>
  <c r="I4944" i="1"/>
  <c r="J4944" i="1"/>
  <c r="K4944" i="1"/>
  <c r="L4944" i="1"/>
  <c r="G4945" i="1"/>
  <c r="H4945" i="1"/>
  <c r="I4945" i="1"/>
  <c r="J4945" i="1"/>
  <c r="K4945" i="1"/>
  <c r="L4945" i="1"/>
  <c r="G4946" i="1"/>
  <c r="H4946" i="1"/>
  <c r="I4946" i="1"/>
  <c r="J4946" i="1"/>
  <c r="K4946" i="1"/>
  <c r="L4946" i="1"/>
  <c r="G4947" i="1"/>
  <c r="H4947" i="1"/>
  <c r="I4947" i="1"/>
  <c r="J4947" i="1"/>
  <c r="K4947" i="1"/>
  <c r="L4947" i="1"/>
  <c r="G4948" i="1"/>
  <c r="H4948" i="1"/>
  <c r="I4948" i="1"/>
  <c r="J4948" i="1"/>
  <c r="K4948" i="1"/>
  <c r="L4948" i="1"/>
  <c r="G4949" i="1"/>
  <c r="H4949" i="1"/>
  <c r="I4949" i="1"/>
  <c r="J4949" i="1"/>
  <c r="K4949" i="1"/>
  <c r="L4949" i="1"/>
  <c r="G4950" i="1"/>
  <c r="H4950" i="1"/>
  <c r="I4950" i="1"/>
  <c r="J4950" i="1"/>
  <c r="K4950" i="1"/>
  <c r="L4950" i="1"/>
  <c r="G4951" i="1"/>
  <c r="H4951" i="1"/>
  <c r="I4951" i="1"/>
  <c r="J4951" i="1"/>
  <c r="K4951" i="1"/>
  <c r="L4951" i="1"/>
  <c r="G4952" i="1"/>
  <c r="H4952" i="1"/>
  <c r="I4952" i="1"/>
  <c r="J4952" i="1"/>
  <c r="K4952" i="1"/>
  <c r="L4952" i="1"/>
  <c r="G4953" i="1"/>
  <c r="H4953" i="1"/>
  <c r="I4953" i="1"/>
  <c r="J4953" i="1"/>
  <c r="K4953" i="1"/>
  <c r="L4953" i="1"/>
  <c r="G4954" i="1"/>
  <c r="H4954" i="1"/>
  <c r="I4954" i="1"/>
  <c r="J4954" i="1"/>
  <c r="K4954" i="1"/>
  <c r="L4954" i="1"/>
  <c r="G4955" i="1"/>
  <c r="H4955" i="1"/>
  <c r="I4955" i="1"/>
  <c r="J4955" i="1"/>
  <c r="K4955" i="1"/>
  <c r="L4955" i="1"/>
  <c r="G4956" i="1"/>
  <c r="H4956" i="1"/>
  <c r="I4956" i="1"/>
  <c r="J4956" i="1"/>
  <c r="K4956" i="1"/>
  <c r="L4956" i="1"/>
  <c r="G4957" i="1"/>
  <c r="H4957" i="1"/>
  <c r="I4957" i="1"/>
  <c r="J4957" i="1"/>
  <c r="K4957" i="1"/>
  <c r="L4957" i="1"/>
  <c r="G4958" i="1"/>
  <c r="H4958" i="1"/>
  <c r="I4958" i="1"/>
  <c r="J4958" i="1"/>
  <c r="K4958" i="1"/>
  <c r="L4958" i="1"/>
  <c r="G4959" i="1"/>
  <c r="H4959" i="1"/>
  <c r="I4959" i="1"/>
  <c r="J4959" i="1"/>
  <c r="K4959" i="1"/>
  <c r="L4959" i="1"/>
  <c r="G4960" i="1"/>
  <c r="H4960" i="1"/>
  <c r="I4960" i="1"/>
  <c r="J4960" i="1"/>
  <c r="K4960" i="1"/>
  <c r="L4960" i="1"/>
  <c r="G4961" i="1"/>
  <c r="H4961" i="1"/>
  <c r="I4961" i="1"/>
  <c r="J4961" i="1"/>
  <c r="K4961" i="1"/>
  <c r="L4961" i="1"/>
  <c r="G4962" i="1"/>
  <c r="H4962" i="1"/>
  <c r="I4962" i="1"/>
  <c r="J4962" i="1"/>
  <c r="K4962" i="1"/>
  <c r="L4962" i="1"/>
  <c r="G4963" i="1"/>
  <c r="H4963" i="1"/>
  <c r="I4963" i="1"/>
  <c r="J4963" i="1"/>
  <c r="K4963" i="1"/>
  <c r="L4963" i="1"/>
  <c r="G4964" i="1"/>
  <c r="H4964" i="1"/>
  <c r="I4964" i="1"/>
  <c r="J4964" i="1"/>
  <c r="K4964" i="1"/>
  <c r="L4964" i="1"/>
  <c r="G4965" i="1"/>
  <c r="H4965" i="1"/>
  <c r="I4965" i="1"/>
  <c r="J4965" i="1"/>
  <c r="K4965" i="1"/>
  <c r="L4965" i="1"/>
  <c r="G4966" i="1"/>
  <c r="H4966" i="1"/>
  <c r="I4966" i="1"/>
  <c r="J4966" i="1"/>
  <c r="K4966" i="1"/>
  <c r="L4966" i="1"/>
  <c r="G4967" i="1"/>
  <c r="H4967" i="1"/>
  <c r="I4967" i="1"/>
  <c r="J4967" i="1"/>
  <c r="K4967" i="1"/>
  <c r="L4967" i="1"/>
  <c r="G4968" i="1"/>
  <c r="H4968" i="1"/>
  <c r="I4968" i="1"/>
  <c r="J4968" i="1"/>
  <c r="K4968" i="1"/>
  <c r="L4968" i="1"/>
  <c r="G4969" i="1"/>
  <c r="H4969" i="1"/>
  <c r="I4969" i="1"/>
  <c r="J4969" i="1"/>
  <c r="K4969" i="1"/>
  <c r="L4969" i="1"/>
  <c r="G4970" i="1"/>
  <c r="H4970" i="1"/>
  <c r="I4970" i="1"/>
  <c r="J4970" i="1"/>
  <c r="K4970" i="1"/>
  <c r="L4970" i="1"/>
  <c r="G4971" i="1"/>
  <c r="H4971" i="1"/>
  <c r="I4971" i="1"/>
  <c r="J4971" i="1"/>
  <c r="K4971" i="1"/>
  <c r="L4971" i="1"/>
  <c r="G4972" i="1"/>
  <c r="H4972" i="1"/>
  <c r="I4972" i="1"/>
  <c r="J4972" i="1"/>
  <c r="K4972" i="1"/>
  <c r="L4972" i="1"/>
  <c r="G4973" i="1"/>
  <c r="H4973" i="1"/>
  <c r="I4973" i="1"/>
  <c r="J4973" i="1"/>
  <c r="K4973" i="1"/>
  <c r="L4973" i="1"/>
  <c r="G4974" i="1"/>
  <c r="H4974" i="1"/>
  <c r="I4974" i="1"/>
  <c r="J4974" i="1"/>
  <c r="K4974" i="1"/>
  <c r="L4974" i="1"/>
  <c r="G4975" i="1"/>
  <c r="H4975" i="1"/>
  <c r="I4975" i="1"/>
  <c r="J4975" i="1"/>
  <c r="K4975" i="1"/>
  <c r="L4975" i="1"/>
  <c r="G4976" i="1"/>
  <c r="H4976" i="1"/>
  <c r="I4976" i="1"/>
  <c r="J4976" i="1"/>
  <c r="K4976" i="1"/>
  <c r="L4976" i="1"/>
  <c r="G4977" i="1"/>
  <c r="H4977" i="1"/>
  <c r="I4977" i="1"/>
  <c r="J4977" i="1"/>
  <c r="K4977" i="1"/>
  <c r="L4977" i="1"/>
  <c r="G4978" i="1"/>
  <c r="H4978" i="1"/>
  <c r="I4978" i="1"/>
  <c r="J4978" i="1"/>
  <c r="K4978" i="1"/>
  <c r="L4978" i="1"/>
  <c r="G4979" i="1"/>
  <c r="H4979" i="1"/>
  <c r="I4979" i="1"/>
  <c r="J4979" i="1"/>
  <c r="K4979" i="1"/>
  <c r="L4979" i="1"/>
  <c r="G4980" i="1"/>
  <c r="H4980" i="1"/>
  <c r="I4980" i="1"/>
  <c r="J4980" i="1"/>
  <c r="K4980" i="1"/>
  <c r="L4980" i="1"/>
  <c r="G4981" i="1"/>
  <c r="H4981" i="1"/>
  <c r="I4981" i="1"/>
  <c r="J4981" i="1"/>
  <c r="K4981" i="1"/>
  <c r="L4981" i="1"/>
  <c r="G4982" i="1"/>
  <c r="H4982" i="1"/>
  <c r="I4982" i="1"/>
  <c r="J4982" i="1"/>
  <c r="K4982" i="1"/>
  <c r="L4982" i="1"/>
  <c r="G4983" i="1"/>
  <c r="H4983" i="1"/>
  <c r="I4983" i="1"/>
  <c r="J4983" i="1"/>
  <c r="K4983" i="1"/>
  <c r="L4983" i="1"/>
  <c r="G4984" i="1"/>
  <c r="H4984" i="1"/>
  <c r="I4984" i="1"/>
  <c r="J4984" i="1"/>
  <c r="K4984" i="1"/>
  <c r="L4984" i="1"/>
  <c r="G4985" i="1"/>
  <c r="H4985" i="1"/>
  <c r="I4985" i="1"/>
  <c r="J4985" i="1"/>
  <c r="K4985" i="1"/>
  <c r="L4985" i="1"/>
  <c r="G4986" i="1"/>
  <c r="H4986" i="1"/>
  <c r="I4986" i="1"/>
  <c r="J4986" i="1"/>
  <c r="K4986" i="1"/>
  <c r="L4986" i="1"/>
  <c r="G4987" i="1"/>
  <c r="H4987" i="1"/>
  <c r="I4987" i="1"/>
  <c r="J4987" i="1"/>
  <c r="K4987" i="1"/>
  <c r="L4987" i="1"/>
  <c r="G4988" i="1"/>
  <c r="H4988" i="1"/>
  <c r="I4988" i="1"/>
  <c r="J4988" i="1"/>
  <c r="K4988" i="1"/>
  <c r="L4988" i="1"/>
  <c r="G4989" i="1"/>
  <c r="H4989" i="1"/>
  <c r="I4989" i="1"/>
  <c r="J4989" i="1"/>
  <c r="K4989" i="1"/>
  <c r="L4989" i="1"/>
  <c r="G4990" i="1"/>
  <c r="H4990" i="1"/>
  <c r="I4990" i="1"/>
  <c r="J4990" i="1"/>
  <c r="K4990" i="1"/>
  <c r="L4990" i="1"/>
  <c r="G4991" i="1"/>
  <c r="H4991" i="1"/>
  <c r="I4991" i="1"/>
  <c r="J4991" i="1"/>
  <c r="K4991" i="1"/>
  <c r="L4991" i="1"/>
  <c r="G4992" i="1"/>
  <c r="H4992" i="1"/>
  <c r="I4992" i="1"/>
  <c r="J4992" i="1"/>
  <c r="K4992" i="1"/>
  <c r="L4992" i="1"/>
  <c r="G4993" i="1"/>
  <c r="H4993" i="1"/>
  <c r="I4993" i="1"/>
  <c r="J4993" i="1"/>
  <c r="K4993" i="1"/>
  <c r="L4993" i="1"/>
  <c r="G4994" i="1"/>
  <c r="H4994" i="1"/>
  <c r="I4994" i="1"/>
  <c r="J4994" i="1"/>
  <c r="K4994" i="1"/>
  <c r="L4994" i="1"/>
  <c r="G4995" i="1"/>
  <c r="H4995" i="1"/>
  <c r="I4995" i="1"/>
  <c r="J4995" i="1"/>
  <c r="K4995" i="1"/>
  <c r="L4995" i="1"/>
  <c r="G4996" i="1"/>
  <c r="H4996" i="1"/>
  <c r="I4996" i="1"/>
  <c r="J4996" i="1"/>
  <c r="K4996" i="1"/>
  <c r="L4996" i="1"/>
  <c r="G4997" i="1"/>
  <c r="H4997" i="1"/>
  <c r="I4997" i="1"/>
  <c r="J4997" i="1"/>
  <c r="K4997" i="1"/>
  <c r="L4997" i="1"/>
  <c r="G4998" i="1"/>
  <c r="H4998" i="1"/>
  <c r="I4998" i="1"/>
  <c r="J4998" i="1"/>
  <c r="K4998" i="1"/>
  <c r="L4998" i="1"/>
  <c r="G4999" i="1"/>
  <c r="H4999" i="1"/>
  <c r="I4999" i="1"/>
  <c r="J4999" i="1"/>
  <c r="K4999" i="1"/>
  <c r="L4999" i="1"/>
  <c r="G5000" i="1"/>
  <c r="H5000" i="1"/>
  <c r="I5000" i="1"/>
  <c r="J5000" i="1"/>
  <c r="K5000" i="1"/>
  <c r="L5000" i="1"/>
  <c r="G5001" i="1"/>
  <c r="H5001" i="1"/>
  <c r="I5001" i="1"/>
  <c r="J5001" i="1"/>
  <c r="K5001" i="1"/>
  <c r="L5001" i="1"/>
  <c r="G5002" i="1"/>
  <c r="H5002" i="1"/>
  <c r="I5002" i="1"/>
  <c r="J5002" i="1"/>
  <c r="K5002" i="1"/>
  <c r="L5002" i="1"/>
  <c r="G5003" i="1"/>
  <c r="H5003" i="1"/>
  <c r="I5003" i="1"/>
  <c r="J5003" i="1"/>
  <c r="K5003" i="1"/>
  <c r="L5003" i="1"/>
  <c r="G5004" i="1"/>
  <c r="H5004" i="1"/>
  <c r="I5004" i="1"/>
  <c r="J5004" i="1"/>
  <c r="K5004" i="1"/>
  <c r="L5004" i="1"/>
  <c r="G5005" i="1"/>
  <c r="H5005" i="1"/>
  <c r="I5005" i="1"/>
  <c r="J5005" i="1"/>
  <c r="K5005" i="1"/>
  <c r="L5005" i="1"/>
  <c r="G5006" i="1"/>
  <c r="H5006" i="1"/>
  <c r="I5006" i="1"/>
  <c r="J5006" i="1"/>
  <c r="K5006" i="1"/>
  <c r="L5006" i="1"/>
  <c r="G5007" i="1"/>
  <c r="H5007" i="1"/>
  <c r="I5007" i="1"/>
  <c r="J5007" i="1"/>
  <c r="K5007" i="1"/>
  <c r="L5007" i="1"/>
  <c r="G5008" i="1"/>
  <c r="H5008" i="1"/>
  <c r="I5008" i="1"/>
  <c r="J5008" i="1"/>
  <c r="K5008" i="1"/>
  <c r="L5008" i="1"/>
  <c r="G5009" i="1"/>
  <c r="H5009" i="1"/>
  <c r="I5009" i="1"/>
  <c r="J5009" i="1"/>
  <c r="K5009" i="1"/>
  <c r="L5009" i="1"/>
  <c r="G5010" i="1"/>
  <c r="H5010" i="1"/>
  <c r="I5010" i="1"/>
  <c r="J5010" i="1"/>
  <c r="K5010" i="1"/>
  <c r="L5010" i="1"/>
  <c r="G5011" i="1"/>
  <c r="H5011" i="1"/>
  <c r="I5011" i="1"/>
  <c r="J5011" i="1"/>
  <c r="K5011" i="1"/>
  <c r="L5011" i="1"/>
  <c r="G5012" i="1"/>
  <c r="H5012" i="1"/>
  <c r="I5012" i="1"/>
  <c r="J5012" i="1"/>
  <c r="K5012" i="1"/>
  <c r="L5012" i="1"/>
  <c r="G5013" i="1"/>
  <c r="H5013" i="1"/>
  <c r="I5013" i="1"/>
  <c r="J5013" i="1"/>
  <c r="K5013" i="1"/>
  <c r="L5013" i="1"/>
  <c r="G5014" i="1"/>
  <c r="H5014" i="1"/>
  <c r="I5014" i="1"/>
  <c r="J5014" i="1"/>
  <c r="K5014" i="1"/>
  <c r="L5014" i="1"/>
  <c r="G5015" i="1"/>
  <c r="H5015" i="1"/>
  <c r="I5015" i="1"/>
  <c r="J5015" i="1"/>
  <c r="K5015" i="1"/>
  <c r="L5015" i="1"/>
  <c r="G5016" i="1"/>
  <c r="H5016" i="1"/>
  <c r="I5016" i="1"/>
  <c r="J5016" i="1"/>
  <c r="K5016" i="1"/>
  <c r="L5016" i="1"/>
  <c r="G5017" i="1"/>
  <c r="H5017" i="1"/>
  <c r="I5017" i="1"/>
  <c r="J5017" i="1"/>
  <c r="K5017" i="1"/>
  <c r="L5017" i="1"/>
  <c r="G5018" i="1"/>
  <c r="H5018" i="1"/>
  <c r="I5018" i="1"/>
  <c r="J5018" i="1"/>
  <c r="K5018" i="1"/>
  <c r="L5018" i="1"/>
  <c r="G5019" i="1"/>
  <c r="H5019" i="1"/>
  <c r="I5019" i="1"/>
  <c r="J5019" i="1"/>
  <c r="K5019" i="1"/>
  <c r="L5019" i="1"/>
  <c r="G5020" i="1"/>
  <c r="H5020" i="1"/>
  <c r="I5020" i="1"/>
  <c r="J5020" i="1"/>
  <c r="K5020" i="1"/>
  <c r="L5020" i="1"/>
  <c r="G5021" i="1"/>
  <c r="H5021" i="1"/>
  <c r="I5021" i="1"/>
  <c r="J5021" i="1"/>
  <c r="K5021" i="1"/>
  <c r="L5021" i="1"/>
  <c r="G5022" i="1"/>
  <c r="H5022" i="1"/>
  <c r="I5022" i="1"/>
  <c r="J5022" i="1"/>
  <c r="K5022" i="1"/>
  <c r="L5022" i="1"/>
  <c r="G5023" i="1"/>
  <c r="H5023" i="1"/>
  <c r="I5023" i="1"/>
  <c r="J5023" i="1"/>
  <c r="K5023" i="1"/>
  <c r="L5023" i="1"/>
  <c r="G5024" i="1"/>
  <c r="H5024" i="1"/>
  <c r="I5024" i="1"/>
  <c r="J5024" i="1"/>
  <c r="K5024" i="1"/>
  <c r="L5024" i="1"/>
  <c r="G5025" i="1"/>
  <c r="H5025" i="1"/>
  <c r="I5025" i="1"/>
  <c r="J5025" i="1"/>
  <c r="K5025" i="1"/>
  <c r="L5025" i="1"/>
  <c r="G5026" i="1"/>
  <c r="H5026" i="1"/>
  <c r="I5026" i="1"/>
  <c r="J5026" i="1"/>
  <c r="K5026" i="1"/>
  <c r="L5026" i="1"/>
  <c r="G5027" i="1"/>
  <c r="H5027" i="1"/>
  <c r="I5027" i="1"/>
  <c r="J5027" i="1"/>
  <c r="K5027" i="1"/>
  <c r="L5027" i="1"/>
  <c r="G5028" i="1"/>
  <c r="H5028" i="1"/>
  <c r="I5028" i="1"/>
  <c r="J5028" i="1"/>
  <c r="K5028" i="1"/>
  <c r="L5028" i="1"/>
  <c r="G5029" i="1"/>
  <c r="H5029" i="1"/>
  <c r="I5029" i="1"/>
  <c r="J5029" i="1"/>
  <c r="K5029" i="1"/>
  <c r="L5029" i="1"/>
  <c r="G5030" i="1"/>
  <c r="H5030" i="1"/>
  <c r="I5030" i="1"/>
  <c r="J5030" i="1"/>
  <c r="K5030" i="1"/>
  <c r="L5030" i="1"/>
  <c r="G5031" i="1"/>
  <c r="H5031" i="1"/>
  <c r="I5031" i="1"/>
  <c r="J5031" i="1"/>
  <c r="K5031" i="1"/>
  <c r="L5031" i="1"/>
  <c r="G5032" i="1"/>
  <c r="H5032" i="1"/>
  <c r="I5032" i="1"/>
  <c r="J5032" i="1"/>
  <c r="K5032" i="1"/>
  <c r="L5032" i="1"/>
  <c r="G5033" i="1"/>
  <c r="H5033" i="1"/>
  <c r="I5033" i="1"/>
  <c r="J5033" i="1"/>
  <c r="K5033" i="1"/>
  <c r="L5033" i="1"/>
  <c r="G5034" i="1"/>
  <c r="H5034" i="1"/>
  <c r="I5034" i="1"/>
  <c r="J5034" i="1"/>
  <c r="K5034" i="1"/>
  <c r="L5034" i="1"/>
  <c r="G5035" i="1"/>
  <c r="H5035" i="1"/>
  <c r="I5035" i="1"/>
  <c r="J5035" i="1"/>
  <c r="K5035" i="1"/>
  <c r="L5035" i="1"/>
  <c r="G5036" i="1"/>
  <c r="H5036" i="1"/>
  <c r="I5036" i="1"/>
  <c r="J5036" i="1"/>
  <c r="K5036" i="1"/>
  <c r="L5036" i="1"/>
  <c r="G5037" i="1"/>
  <c r="H5037" i="1"/>
  <c r="I5037" i="1"/>
  <c r="J5037" i="1"/>
  <c r="K5037" i="1"/>
  <c r="L5037" i="1"/>
  <c r="G5038" i="1"/>
  <c r="H5038" i="1"/>
  <c r="I5038" i="1"/>
  <c r="J5038" i="1"/>
  <c r="K5038" i="1"/>
  <c r="L5038" i="1"/>
  <c r="G5039" i="1"/>
  <c r="H5039" i="1"/>
  <c r="I5039" i="1"/>
  <c r="J5039" i="1"/>
  <c r="K5039" i="1"/>
  <c r="L5039" i="1"/>
  <c r="G5040" i="1"/>
  <c r="H5040" i="1"/>
  <c r="I5040" i="1"/>
  <c r="J5040" i="1"/>
  <c r="K5040" i="1"/>
  <c r="L5040" i="1"/>
  <c r="G5041" i="1"/>
  <c r="H5041" i="1"/>
  <c r="I5041" i="1"/>
  <c r="J5041" i="1"/>
  <c r="K5041" i="1"/>
  <c r="L5041" i="1"/>
  <c r="G5042" i="1"/>
  <c r="H5042" i="1"/>
  <c r="I5042" i="1"/>
  <c r="J5042" i="1"/>
  <c r="K5042" i="1"/>
  <c r="L5042" i="1"/>
  <c r="G5043" i="1"/>
  <c r="H5043" i="1"/>
  <c r="I5043" i="1"/>
  <c r="J5043" i="1"/>
  <c r="K5043" i="1"/>
  <c r="L5043" i="1"/>
  <c r="G5044" i="1"/>
  <c r="H5044" i="1"/>
  <c r="I5044" i="1"/>
  <c r="J5044" i="1"/>
  <c r="K5044" i="1"/>
  <c r="L5044" i="1"/>
  <c r="G5045" i="1"/>
  <c r="H5045" i="1"/>
  <c r="I5045" i="1"/>
  <c r="J5045" i="1"/>
  <c r="K5045" i="1"/>
  <c r="L5045" i="1"/>
  <c r="G5046" i="1"/>
  <c r="H5046" i="1"/>
  <c r="I5046" i="1"/>
  <c r="J5046" i="1"/>
  <c r="K5046" i="1"/>
  <c r="L5046" i="1"/>
  <c r="G5047" i="1"/>
  <c r="H5047" i="1"/>
  <c r="I5047" i="1"/>
  <c r="J5047" i="1"/>
  <c r="K5047" i="1"/>
  <c r="L5047" i="1"/>
  <c r="G5048" i="1"/>
  <c r="H5048" i="1"/>
  <c r="I5048" i="1"/>
  <c r="J5048" i="1"/>
  <c r="K5048" i="1"/>
  <c r="L5048" i="1"/>
  <c r="G5049" i="1"/>
  <c r="H5049" i="1"/>
  <c r="I5049" i="1"/>
  <c r="J5049" i="1"/>
  <c r="K5049" i="1"/>
  <c r="L5049" i="1"/>
  <c r="G5050" i="1"/>
  <c r="H5050" i="1"/>
  <c r="I5050" i="1"/>
  <c r="J5050" i="1"/>
  <c r="K5050" i="1"/>
  <c r="L5050" i="1"/>
  <c r="G5051" i="1"/>
  <c r="H5051" i="1"/>
  <c r="I5051" i="1"/>
  <c r="J5051" i="1"/>
  <c r="K5051" i="1"/>
  <c r="L5051" i="1"/>
  <c r="G5052" i="1"/>
  <c r="H5052" i="1"/>
  <c r="I5052" i="1"/>
  <c r="J5052" i="1"/>
  <c r="K5052" i="1"/>
  <c r="L5052" i="1"/>
  <c r="G5053" i="1"/>
  <c r="H5053" i="1"/>
  <c r="I5053" i="1"/>
  <c r="J5053" i="1"/>
  <c r="K5053" i="1"/>
  <c r="L5053" i="1"/>
  <c r="G5054" i="1"/>
  <c r="H5054" i="1"/>
  <c r="I5054" i="1"/>
  <c r="J5054" i="1"/>
  <c r="K5054" i="1"/>
  <c r="L5054" i="1"/>
  <c r="G5055" i="1"/>
  <c r="H5055" i="1"/>
  <c r="I5055" i="1"/>
  <c r="J5055" i="1"/>
  <c r="K5055" i="1"/>
  <c r="L5055" i="1"/>
  <c r="G5056" i="1"/>
  <c r="H5056" i="1"/>
  <c r="I5056" i="1"/>
  <c r="J5056" i="1"/>
  <c r="K5056" i="1"/>
  <c r="L5056" i="1"/>
  <c r="G5057" i="1"/>
  <c r="H5057" i="1"/>
  <c r="I5057" i="1"/>
  <c r="J5057" i="1"/>
  <c r="K5057" i="1"/>
  <c r="L5057" i="1"/>
  <c r="G5058" i="1"/>
  <c r="H5058" i="1"/>
  <c r="I5058" i="1"/>
  <c r="J5058" i="1"/>
  <c r="K5058" i="1"/>
  <c r="L5058" i="1"/>
  <c r="G5059" i="1"/>
  <c r="H5059" i="1"/>
  <c r="I5059" i="1"/>
  <c r="J5059" i="1"/>
  <c r="K5059" i="1"/>
  <c r="L5059" i="1"/>
  <c r="G5060" i="1"/>
  <c r="H5060" i="1"/>
  <c r="I5060" i="1"/>
  <c r="J5060" i="1"/>
  <c r="K5060" i="1"/>
  <c r="L5060" i="1"/>
  <c r="G5061" i="1"/>
  <c r="H5061" i="1"/>
  <c r="I5061" i="1"/>
  <c r="J5061" i="1"/>
  <c r="K5061" i="1"/>
  <c r="L5061" i="1"/>
  <c r="G5062" i="1"/>
  <c r="H5062" i="1"/>
  <c r="I5062" i="1"/>
  <c r="J5062" i="1"/>
  <c r="K5062" i="1"/>
  <c r="L5062" i="1"/>
  <c r="G5063" i="1"/>
  <c r="H5063" i="1"/>
  <c r="I5063" i="1"/>
  <c r="J5063" i="1"/>
  <c r="K5063" i="1"/>
  <c r="L5063" i="1"/>
  <c r="G5064" i="1"/>
  <c r="H5064" i="1"/>
  <c r="I5064" i="1"/>
  <c r="J5064" i="1"/>
  <c r="K5064" i="1"/>
  <c r="L5064" i="1"/>
  <c r="G5065" i="1"/>
  <c r="H5065" i="1"/>
  <c r="I5065" i="1"/>
  <c r="J5065" i="1"/>
  <c r="K5065" i="1"/>
  <c r="L5065" i="1"/>
  <c r="G5066" i="1"/>
  <c r="H5066" i="1"/>
  <c r="I5066" i="1"/>
  <c r="J5066" i="1"/>
  <c r="K5066" i="1"/>
  <c r="L5066" i="1"/>
  <c r="G5067" i="1"/>
  <c r="H5067" i="1"/>
  <c r="I5067" i="1"/>
  <c r="J5067" i="1"/>
  <c r="K5067" i="1"/>
  <c r="L5067" i="1"/>
  <c r="G5068" i="1"/>
  <c r="H5068" i="1"/>
  <c r="I5068" i="1"/>
  <c r="J5068" i="1"/>
  <c r="K5068" i="1"/>
  <c r="L5068" i="1"/>
  <c r="G5069" i="1"/>
  <c r="H5069" i="1"/>
  <c r="I5069" i="1"/>
  <c r="J5069" i="1"/>
  <c r="K5069" i="1"/>
  <c r="L5069" i="1"/>
  <c r="G5070" i="1"/>
  <c r="H5070" i="1"/>
  <c r="I5070" i="1"/>
  <c r="J5070" i="1"/>
  <c r="K5070" i="1"/>
  <c r="L5070" i="1"/>
  <c r="G5071" i="1"/>
  <c r="H5071" i="1"/>
  <c r="I5071" i="1"/>
  <c r="J5071" i="1"/>
  <c r="K5071" i="1"/>
  <c r="L5071" i="1"/>
  <c r="G5072" i="1"/>
  <c r="H5072" i="1"/>
  <c r="I5072" i="1"/>
  <c r="J5072" i="1"/>
  <c r="K5072" i="1"/>
  <c r="L5072" i="1"/>
  <c r="G5073" i="1"/>
  <c r="H5073" i="1"/>
  <c r="I5073" i="1"/>
  <c r="J5073" i="1"/>
  <c r="K5073" i="1"/>
  <c r="L5073" i="1"/>
  <c r="G5074" i="1"/>
  <c r="H5074" i="1"/>
  <c r="I5074" i="1"/>
  <c r="J5074" i="1"/>
  <c r="K5074" i="1"/>
  <c r="L5074" i="1"/>
  <c r="G5075" i="1"/>
  <c r="H5075" i="1"/>
  <c r="I5075" i="1"/>
  <c r="J5075" i="1"/>
  <c r="K5075" i="1"/>
  <c r="L5075" i="1"/>
  <c r="G5076" i="1"/>
  <c r="H5076" i="1"/>
  <c r="I5076" i="1"/>
  <c r="J5076" i="1"/>
  <c r="K5076" i="1"/>
  <c r="L5076" i="1"/>
  <c r="G5077" i="1"/>
  <c r="H5077" i="1"/>
  <c r="I5077" i="1"/>
  <c r="J5077" i="1"/>
  <c r="K5077" i="1"/>
  <c r="L5077" i="1"/>
  <c r="G5078" i="1"/>
  <c r="H5078" i="1"/>
  <c r="I5078" i="1"/>
  <c r="J5078" i="1"/>
  <c r="K5078" i="1"/>
  <c r="L5078" i="1"/>
  <c r="G5079" i="1"/>
  <c r="H5079" i="1"/>
  <c r="I5079" i="1"/>
  <c r="J5079" i="1"/>
  <c r="K5079" i="1"/>
  <c r="L5079" i="1"/>
  <c r="G5080" i="1"/>
  <c r="H5080" i="1"/>
  <c r="I5080" i="1"/>
  <c r="J5080" i="1"/>
  <c r="K5080" i="1"/>
  <c r="L5080" i="1"/>
  <c r="G4137" i="1"/>
  <c r="H4137" i="1"/>
  <c r="I4137" i="1"/>
  <c r="J4137" i="1"/>
  <c r="K4137" i="1"/>
  <c r="L4137" i="1"/>
  <c r="G4138" i="1"/>
  <c r="H4138" i="1"/>
  <c r="I4138" i="1"/>
  <c r="J4138" i="1"/>
  <c r="K4138" i="1"/>
  <c r="L4138" i="1"/>
  <c r="G4139" i="1"/>
  <c r="H4139" i="1"/>
  <c r="I4139" i="1"/>
  <c r="J4139" i="1"/>
  <c r="K4139" i="1"/>
  <c r="L4139" i="1"/>
  <c r="G4140" i="1"/>
  <c r="H4140" i="1"/>
  <c r="I4140" i="1"/>
  <c r="J4140" i="1"/>
  <c r="K4140" i="1"/>
  <c r="L4140" i="1"/>
  <c r="G4141" i="1"/>
  <c r="H4141" i="1"/>
  <c r="I4141" i="1"/>
  <c r="J4141" i="1"/>
  <c r="K4141" i="1"/>
  <c r="L4141" i="1"/>
  <c r="G4142" i="1"/>
  <c r="H4142" i="1"/>
  <c r="I4142" i="1"/>
  <c r="J4142" i="1"/>
  <c r="K4142" i="1"/>
  <c r="L4142" i="1"/>
  <c r="G4143" i="1"/>
  <c r="H4143" i="1"/>
  <c r="I4143" i="1"/>
  <c r="J4143" i="1"/>
  <c r="K4143" i="1"/>
  <c r="L4143" i="1"/>
  <c r="G4144" i="1"/>
  <c r="H4144" i="1"/>
  <c r="I4144" i="1"/>
  <c r="J4144" i="1"/>
  <c r="K4144" i="1"/>
  <c r="L4144" i="1"/>
  <c r="G4145" i="1"/>
  <c r="H4145" i="1"/>
  <c r="I4145" i="1"/>
  <c r="J4145" i="1"/>
  <c r="K4145" i="1"/>
  <c r="L4145" i="1"/>
  <c r="G4146" i="1"/>
  <c r="H4146" i="1"/>
  <c r="I4146" i="1"/>
  <c r="J4146" i="1"/>
  <c r="K4146" i="1"/>
  <c r="L4146" i="1"/>
  <c r="G4147" i="1"/>
  <c r="H4147" i="1"/>
  <c r="I4147" i="1"/>
  <c r="J4147" i="1"/>
  <c r="K4147" i="1"/>
  <c r="L4147" i="1"/>
  <c r="G4033" i="1" l="1"/>
  <c r="H4033" i="1"/>
  <c r="I4033" i="1"/>
  <c r="J4033" i="1"/>
  <c r="K4033" i="1"/>
  <c r="L4033" i="1"/>
  <c r="G4034" i="1"/>
  <c r="H4034" i="1"/>
  <c r="I4034" i="1"/>
  <c r="J4034" i="1"/>
  <c r="K4034" i="1"/>
  <c r="L4034" i="1"/>
  <c r="G4035" i="1"/>
  <c r="H4035" i="1"/>
  <c r="I4035" i="1"/>
  <c r="J4035" i="1"/>
  <c r="K4035" i="1"/>
  <c r="L4035" i="1"/>
  <c r="G4036" i="1"/>
  <c r="H4036" i="1"/>
  <c r="I4036" i="1"/>
  <c r="J4036" i="1"/>
  <c r="K4036" i="1"/>
  <c r="L4036" i="1"/>
  <c r="G4037" i="1"/>
  <c r="H4037" i="1"/>
  <c r="I4037" i="1"/>
  <c r="J4037" i="1"/>
  <c r="K4037" i="1"/>
  <c r="L4037" i="1"/>
  <c r="G4038" i="1"/>
  <c r="H4038" i="1"/>
  <c r="I4038" i="1"/>
  <c r="J4038" i="1"/>
  <c r="K4038" i="1"/>
  <c r="L4038" i="1"/>
  <c r="G4039" i="1"/>
  <c r="H4039" i="1"/>
  <c r="I4039" i="1"/>
  <c r="J4039" i="1"/>
  <c r="K4039" i="1"/>
  <c r="L4039" i="1"/>
  <c r="G4040" i="1"/>
  <c r="H4040" i="1"/>
  <c r="I4040" i="1"/>
  <c r="J4040" i="1"/>
  <c r="K4040" i="1"/>
  <c r="L4040" i="1"/>
  <c r="G4041" i="1"/>
  <c r="H4041" i="1"/>
  <c r="I4041" i="1"/>
  <c r="J4041" i="1"/>
  <c r="K4041" i="1"/>
  <c r="L4041" i="1"/>
  <c r="G4042" i="1"/>
  <c r="H4042" i="1"/>
  <c r="I4042" i="1"/>
  <c r="J4042" i="1"/>
  <c r="K4042" i="1"/>
  <c r="L4042" i="1"/>
  <c r="G4043" i="1"/>
  <c r="H4043" i="1"/>
  <c r="I4043" i="1"/>
  <c r="J4043" i="1"/>
  <c r="K4043" i="1"/>
  <c r="L4043" i="1"/>
  <c r="G4044" i="1"/>
  <c r="H4044" i="1"/>
  <c r="I4044" i="1"/>
  <c r="J4044" i="1"/>
  <c r="K4044" i="1"/>
  <c r="L4044" i="1"/>
  <c r="G4045" i="1"/>
  <c r="H4045" i="1"/>
  <c r="I4045" i="1"/>
  <c r="J4045" i="1"/>
  <c r="K4045" i="1"/>
  <c r="L4045" i="1"/>
  <c r="G4046" i="1"/>
  <c r="H4046" i="1"/>
  <c r="I4046" i="1"/>
  <c r="J4046" i="1"/>
  <c r="K4046" i="1"/>
  <c r="L4046" i="1"/>
  <c r="G4047" i="1"/>
  <c r="H4047" i="1"/>
  <c r="I4047" i="1"/>
  <c r="J4047" i="1"/>
  <c r="K4047" i="1"/>
  <c r="L4047" i="1"/>
  <c r="G4048" i="1"/>
  <c r="H4048" i="1"/>
  <c r="I4048" i="1"/>
  <c r="J4048" i="1"/>
  <c r="K4048" i="1"/>
  <c r="L4048" i="1"/>
  <c r="G4049" i="1"/>
  <c r="H4049" i="1"/>
  <c r="I4049" i="1"/>
  <c r="J4049" i="1"/>
  <c r="K4049" i="1"/>
  <c r="L4049" i="1"/>
  <c r="G4050" i="1"/>
  <c r="H4050" i="1"/>
  <c r="I4050" i="1"/>
  <c r="J4050" i="1"/>
  <c r="K4050" i="1"/>
  <c r="L4050" i="1"/>
  <c r="G4051" i="1"/>
  <c r="H4051" i="1"/>
  <c r="I4051" i="1"/>
  <c r="J4051" i="1"/>
  <c r="K4051" i="1"/>
  <c r="L4051" i="1"/>
  <c r="G4052" i="1"/>
  <c r="H4052" i="1"/>
  <c r="I4052" i="1"/>
  <c r="J4052" i="1"/>
  <c r="K4052" i="1"/>
  <c r="L4052" i="1"/>
  <c r="G4053" i="1"/>
  <c r="H4053" i="1"/>
  <c r="I4053" i="1"/>
  <c r="J4053" i="1"/>
  <c r="K4053" i="1"/>
  <c r="L4053" i="1"/>
  <c r="G4054" i="1"/>
  <c r="H4054" i="1"/>
  <c r="I4054" i="1"/>
  <c r="J4054" i="1"/>
  <c r="K4054" i="1"/>
  <c r="L4054" i="1"/>
  <c r="G4055" i="1"/>
  <c r="H4055" i="1"/>
  <c r="I4055" i="1"/>
  <c r="J4055" i="1"/>
  <c r="K4055" i="1"/>
  <c r="L4055" i="1"/>
  <c r="G4056" i="1"/>
  <c r="H4056" i="1"/>
  <c r="I4056" i="1"/>
  <c r="J4056" i="1"/>
  <c r="K4056" i="1"/>
  <c r="L4056" i="1"/>
  <c r="G4057" i="1"/>
  <c r="H4057" i="1"/>
  <c r="I4057" i="1"/>
  <c r="J4057" i="1"/>
  <c r="K4057" i="1"/>
  <c r="L4057" i="1"/>
  <c r="G4058" i="1"/>
  <c r="H4058" i="1"/>
  <c r="I4058" i="1"/>
  <c r="J4058" i="1"/>
  <c r="K4058" i="1"/>
  <c r="L4058" i="1"/>
  <c r="G4059" i="1"/>
  <c r="H4059" i="1"/>
  <c r="I4059" i="1"/>
  <c r="J4059" i="1"/>
  <c r="K4059" i="1"/>
  <c r="L4059" i="1"/>
  <c r="G4060" i="1"/>
  <c r="H4060" i="1"/>
  <c r="I4060" i="1"/>
  <c r="J4060" i="1"/>
  <c r="K4060" i="1"/>
  <c r="L4060" i="1"/>
  <c r="G4061" i="1"/>
  <c r="H4061" i="1"/>
  <c r="I4061" i="1"/>
  <c r="J4061" i="1"/>
  <c r="K4061" i="1"/>
  <c r="L4061" i="1"/>
  <c r="G4062" i="1"/>
  <c r="H4062" i="1"/>
  <c r="I4062" i="1"/>
  <c r="J4062" i="1"/>
  <c r="K4062" i="1"/>
  <c r="L4062" i="1"/>
  <c r="G4063" i="1"/>
  <c r="H4063" i="1"/>
  <c r="I4063" i="1"/>
  <c r="J4063" i="1"/>
  <c r="K4063" i="1"/>
  <c r="L4063" i="1"/>
  <c r="G3929" i="1" l="1"/>
  <c r="G3930" i="1"/>
  <c r="G3931" i="1"/>
  <c r="G3932" i="1"/>
  <c r="G3933" i="1"/>
  <c r="G3934" i="1"/>
  <c r="G3935" i="1"/>
  <c r="G3936" i="1"/>
  <c r="G3937" i="1"/>
  <c r="G3938" i="1"/>
  <c r="G3939" i="1"/>
  <c r="G3940" i="1"/>
  <c r="G3941" i="1"/>
  <c r="G3942" i="1"/>
  <c r="G3943" i="1"/>
  <c r="H3930" i="1"/>
  <c r="I3930" i="1"/>
  <c r="J3930" i="1"/>
  <c r="K3930" i="1"/>
  <c r="L3930" i="1"/>
  <c r="G3925" i="1" l="1"/>
  <c r="H3925" i="1"/>
  <c r="I3925" i="1"/>
  <c r="J3925" i="1"/>
  <c r="K3925" i="1"/>
  <c r="L3925" i="1"/>
  <c r="G3926" i="1"/>
  <c r="H3926" i="1"/>
  <c r="I3926" i="1"/>
  <c r="J3926" i="1"/>
  <c r="K3926" i="1"/>
  <c r="L3926" i="1"/>
  <c r="G3927" i="1"/>
  <c r="H3927" i="1"/>
  <c r="I3927" i="1"/>
  <c r="J3927" i="1"/>
  <c r="K3927" i="1"/>
  <c r="L3927" i="1"/>
  <c r="G3928" i="1"/>
  <c r="H3928" i="1"/>
  <c r="I3928" i="1"/>
  <c r="J3928" i="1"/>
  <c r="K3928" i="1"/>
  <c r="L3928" i="1"/>
  <c r="H3929" i="1"/>
  <c r="I3929" i="1"/>
  <c r="J3929" i="1"/>
  <c r="K3929" i="1"/>
  <c r="L3929" i="1"/>
  <c r="G3869" i="1" l="1"/>
  <c r="H3869" i="1"/>
  <c r="I3869" i="1"/>
  <c r="J3869" i="1"/>
  <c r="K3869" i="1"/>
  <c r="L3869" i="1"/>
  <c r="G3870" i="1"/>
  <c r="H3870" i="1"/>
  <c r="I3870" i="1"/>
  <c r="J3870" i="1"/>
  <c r="K3870" i="1"/>
  <c r="L3870" i="1"/>
  <c r="G3871" i="1"/>
  <c r="H3871" i="1"/>
  <c r="I3871" i="1"/>
  <c r="J3871" i="1"/>
  <c r="K3871" i="1"/>
  <c r="L3871" i="1"/>
  <c r="G3872" i="1"/>
  <c r="H3872" i="1"/>
  <c r="I3872" i="1"/>
  <c r="J3872" i="1"/>
  <c r="K3872" i="1"/>
  <c r="L3872" i="1"/>
  <c r="G3873" i="1"/>
  <c r="H3873" i="1"/>
  <c r="I3873" i="1"/>
  <c r="J3873" i="1"/>
  <c r="K3873" i="1"/>
  <c r="L3873" i="1"/>
  <c r="G3874" i="1"/>
  <c r="H3874" i="1"/>
  <c r="I3874" i="1"/>
  <c r="J3874" i="1"/>
  <c r="K3874" i="1"/>
  <c r="L3874" i="1"/>
  <c r="G3875" i="1"/>
  <c r="H3875" i="1"/>
  <c r="I3875" i="1"/>
  <c r="J3875" i="1"/>
  <c r="K3875" i="1"/>
  <c r="L3875" i="1"/>
  <c r="G3876" i="1"/>
  <c r="H3876" i="1"/>
  <c r="I3876" i="1"/>
  <c r="J3876" i="1"/>
  <c r="K3876" i="1"/>
  <c r="L3876" i="1"/>
  <c r="G3877" i="1"/>
  <c r="H3877" i="1"/>
  <c r="I3877" i="1"/>
  <c r="J3877" i="1"/>
  <c r="K3877" i="1"/>
  <c r="L3877" i="1"/>
  <c r="G3878" i="1"/>
  <c r="H3878" i="1"/>
  <c r="I3878" i="1"/>
  <c r="J3878" i="1"/>
  <c r="K3878" i="1"/>
  <c r="L3878" i="1"/>
  <c r="G3879" i="1"/>
  <c r="H3879" i="1"/>
  <c r="I3879" i="1"/>
  <c r="J3879" i="1"/>
  <c r="K3879" i="1"/>
  <c r="L3879" i="1"/>
  <c r="G3880" i="1"/>
  <c r="H3880" i="1"/>
  <c r="I3880" i="1"/>
  <c r="J3880" i="1"/>
  <c r="K3880" i="1"/>
  <c r="L3880" i="1"/>
  <c r="G3881" i="1"/>
  <c r="H3881" i="1"/>
  <c r="I3881" i="1"/>
  <c r="J3881" i="1"/>
  <c r="K3881" i="1"/>
  <c r="L3881" i="1"/>
  <c r="G3882" i="1"/>
  <c r="H3882" i="1"/>
  <c r="I3882" i="1"/>
  <c r="J3882" i="1"/>
  <c r="K3882" i="1"/>
  <c r="L3882" i="1"/>
  <c r="G3883" i="1"/>
  <c r="H3883" i="1"/>
  <c r="I3883" i="1"/>
  <c r="J3883" i="1"/>
  <c r="K3883" i="1"/>
  <c r="L3883" i="1"/>
  <c r="G3884" i="1"/>
  <c r="H3884" i="1"/>
  <c r="I3884" i="1"/>
  <c r="J3884" i="1"/>
  <c r="K3884" i="1"/>
  <c r="L3884" i="1"/>
  <c r="G3885" i="1"/>
  <c r="H3885" i="1"/>
  <c r="I3885" i="1"/>
  <c r="J3885" i="1"/>
  <c r="K3885" i="1"/>
  <c r="L3885" i="1"/>
  <c r="G3886" i="1"/>
  <c r="H3886" i="1"/>
  <c r="I3886" i="1"/>
  <c r="J3886" i="1"/>
  <c r="K3886" i="1"/>
  <c r="L3886" i="1"/>
  <c r="G3887" i="1"/>
  <c r="H3887" i="1"/>
  <c r="I3887" i="1"/>
  <c r="J3887" i="1"/>
  <c r="K3887" i="1"/>
  <c r="L3887" i="1"/>
  <c r="G3888" i="1"/>
  <c r="H3888" i="1"/>
  <c r="I3888" i="1"/>
  <c r="J3888" i="1"/>
  <c r="K3888" i="1"/>
  <c r="L3888" i="1"/>
  <c r="G3889" i="1"/>
  <c r="H3889" i="1"/>
  <c r="I3889" i="1"/>
  <c r="J3889" i="1"/>
  <c r="K3889" i="1"/>
  <c r="L3889" i="1"/>
  <c r="G3890" i="1"/>
  <c r="H3890" i="1"/>
  <c r="I3890" i="1"/>
  <c r="J3890" i="1"/>
  <c r="K3890" i="1"/>
  <c r="L3890" i="1"/>
  <c r="G3891" i="1"/>
  <c r="H3891" i="1"/>
  <c r="I3891" i="1"/>
  <c r="J3891" i="1"/>
  <c r="K3891" i="1"/>
  <c r="L3891" i="1"/>
  <c r="G3892" i="1"/>
  <c r="H3892" i="1"/>
  <c r="I3892" i="1"/>
  <c r="J3892" i="1"/>
  <c r="K3892" i="1"/>
  <c r="L3892" i="1"/>
  <c r="G3893" i="1"/>
  <c r="H3893" i="1"/>
  <c r="I3893" i="1"/>
  <c r="J3893" i="1"/>
  <c r="K3893" i="1"/>
  <c r="L3893" i="1"/>
  <c r="G3894" i="1"/>
  <c r="H3894" i="1"/>
  <c r="I3894" i="1"/>
  <c r="J3894" i="1"/>
  <c r="K3894" i="1"/>
  <c r="L3894" i="1"/>
  <c r="G3895" i="1"/>
  <c r="H3895" i="1"/>
  <c r="I3895" i="1"/>
  <c r="J3895" i="1"/>
  <c r="K3895" i="1"/>
  <c r="L3895" i="1"/>
  <c r="G3896" i="1"/>
  <c r="H3896" i="1"/>
  <c r="I3896" i="1"/>
  <c r="J3896" i="1"/>
  <c r="K3896" i="1"/>
  <c r="L3896" i="1"/>
  <c r="G3897" i="1"/>
  <c r="H3897" i="1"/>
  <c r="I3897" i="1"/>
  <c r="J3897" i="1"/>
  <c r="K3897" i="1"/>
  <c r="L3897" i="1"/>
  <c r="G3898" i="1"/>
  <c r="H3898" i="1"/>
  <c r="I3898" i="1"/>
  <c r="J3898" i="1"/>
  <c r="K3898" i="1"/>
  <c r="L3898" i="1"/>
  <c r="G3899" i="1"/>
  <c r="H3899" i="1"/>
  <c r="I3899" i="1"/>
  <c r="J3899" i="1"/>
  <c r="K3899" i="1"/>
  <c r="L3899" i="1"/>
  <c r="G3900" i="1"/>
  <c r="H3900" i="1"/>
  <c r="I3900" i="1"/>
  <c r="J3900" i="1"/>
  <c r="K3900" i="1"/>
  <c r="L3900" i="1"/>
  <c r="G3901" i="1"/>
  <c r="H3901" i="1"/>
  <c r="I3901" i="1"/>
  <c r="J3901" i="1"/>
  <c r="K3901" i="1"/>
  <c r="L3901" i="1"/>
  <c r="G3902" i="1"/>
  <c r="H3902" i="1"/>
  <c r="I3902" i="1"/>
  <c r="J3902" i="1"/>
  <c r="K3902" i="1"/>
  <c r="L3902" i="1"/>
  <c r="G3903" i="1"/>
  <c r="H3903" i="1"/>
  <c r="I3903" i="1"/>
  <c r="J3903" i="1"/>
  <c r="K3903" i="1"/>
  <c r="L3903" i="1"/>
  <c r="G3904" i="1"/>
  <c r="H3904" i="1"/>
  <c r="I3904" i="1"/>
  <c r="J3904" i="1"/>
  <c r="K3904" i="1"/>
  <c r="L3904" i="1"/>
  <c r="G3905" i="1"/>
  <c r="H3905" i="1"/>
  <c r="I3905" i="1"/>
  <c r="J3905" i="1"/>
  <c r="K3905" i="1"/>
  <c r="L3905" i="1"/>
  <c r="G3906" i="1"/>
  <c r="H3906" i="1"/>
  <c r="I3906" i="1"/>
  <c r="J3906" i="1"/>
  <c r="K3906" i="1"/>
  <c r="L3906" i="1"/>
  <c r="G3907" i="1"/>
  <c r="H3907" i="1"/>
  <c r="I3907" i="1"/>
  <c r="J3907" i="1"/>
  <c r="K3907" i="1"/>
  <c r="L3907" i="1"/>
  <c r="G3908" i="1"/>
  <c r="H3908" i="1"/>
  <c r="I3908" i="1"/>
  <c r="J3908" i="1"/>
  <c r="K3908" i="1"/>
  <c r="L3908" i="1"/>
  <c r="G3909" i="1"/>
  <c r="H3909" i="1"/>
  <c r="I3909" i="1"/>
  <c r="J3909" i="1"/>
  <c r="K3909" i="1"/>
  <c r="L3909" i="1"/>
  <c r="G3910" i="1"/>
  <c r="H3910" i="1"/>
  <c r="I3910" i="1"/>
  <c r="J3910" i="1"/>
  <c r="K3910" i="1"/>
  <c r="L3910" i="1"/>
  <c r="G3911" i="1"/>
  <c r="H3911" i="1"/>
  <c r="I3911" i="1"/>
  <c r="J3911" i="1"/>
  <c r="K3911" i="1"/>
  <c r="L3911" i="1"/>
  <c r="G3912" i="1"/>
  <c r="H3912" i="1"/>
  <c r="I3912" i="1"/>
  <c r="J3912" i="1"/>
  <c r="K3912" i="1"/>
  <c r="L3912" i="1"/>
  <c r="G3913" i="1"/>
  <c r="H3913" i="1"/>
  <c r="I3913" i="1"/>
  <c r="J3913" i="1"/>
  <c r="K3913" i="1"/>
  <c r="L3913" i="1"/>
  <c r="G3914" i="1"/>
  <c r="H3914" i="1"/>
  <c r="I3914" i="1"/>
  <c r="J3914" i="1"/>
  <c r="K3914" i="1"/>
  <c r="L3914" i="1"/>
  <c r="G3915" i="1"/>
  <c r="H3915" i="1"/>
  <c r="I3915" i="1"/>
  <c r="J3915" i="1"/>
  <c r="K3915" i="1"/>
  <c r="L3915" i="1"/>
  <c r="G3916" i="1"/>
  <c r="H3916" i="1"/>
  <c r="I3916" i="1"/>
  <c r="J3916" i="1"/>
  <c r="K3916" i="1"/>
  <c r="L3916" i="1"/>
  <c r="G3917" i="1"/>
  <c r="H3917" i="1"/>
  <c r="I3917" i="1"/>
  <c r="J3917" i="1"/>
  <c r="K3917" i="1"/>
  <c r="L3917" i="1"/>
  <c r="G3918" i="1"/>
  <c r="H3918" i="1"/>
  <c r="I3918" i="1"/>
  <c r="J3918" i="1"/>
  <c r="K3918" i="1"/>
  <c r="L3918" i="1"/>
  <c r="G3919" i="1"/>
  <c r="H3919" i="1"/>
  <c r="I3919" i="1"/>
  <c r="J3919" i="1"/>
  <c r="K3919" i="1"/>
  <c r="L3919" i="1"/>
  <c r="G3920" i="1"/>
  <c r="H3920" i="1"/>
  <c r="I3920" i="1"/>
  <c r="J3920" i="1"/>
  <c r="K3920" i="1"/>
  <c r="L3920" i="1"/>
  <c r="G3921" i="1"/>
  <c r="H3921" i="1"/>
  <c r="I3921" i="1"/>
  <c r="J3921" i="1"/>
  <c r="K3921" i="1"/>
  <c r="L3921" i="1"/>
  <c r="G3922" i="1"/>
  <c r="H3922" i="1"/>
  <c r="I3922" i="1"/>
  <c r="J3922" i="1"/>
  <c r="K3922" i="1"/>
  <c r="L3922" i="1"/>
  <c r="G3923" i="1"/>
  <c r="H3923" i="1"/>
  <c r="I3923" i="1"/>
  <c r="J3923" i="1"/>
  <c r="K3923" i="1"/>
  <c r="L3923" i="1"/>
  <c r="G3924" i="1"/>
  <c r="H3924" i="1"/>
  <c r="I3924" i="1"/>
  <c r="J3924" i="1"/>
  <c r="K3924" i="1"/>
  <c r="L3924" i="1"/>
  <c r="H3931" i="1"/>
  <c r="I3931" i="1"/>
  <c r="J3931" i="1"/>
  <c r="K3931" i="1"/>
  <c r="L3931" i="1"/>
  <c r="H3932" i="1"/>
  <c r="I3932" i="1"/>
  <c r="J3932" i="1"/>
  <c r="K3932" i="1"/>
  <c r="L3932" i="1"/>
  <c r="H3933" i="1"/>
  <c r="I3933" i="1"/>
  <c r="J3933" i="1"/>
  <c r="K3933" i="1"/>
  <c r="L3933" i="1"/>
  <c r="H3934" i="1"/>
  <c r="I3934" i="1"/>
  <c r="J3934" i="1"/>
  <c r="K3934" i="1"/>
  <c r="L3934" i="1"/>
  <c r="H3935" i="1"/>
  <c r="I3935" i="1"/>
  <c r="J3935" i="1"/>
  <c r="K3935" i="1"/>
  <c r="L3935" i="1"/>
  <c r="H3936" i="1"/>
  <c r="I3936" i="1"/>
  <c r="J3936" i="1"/>
  <c r="K3936" i="1"/>
  <c r="L3936" i="1"/>
  <c r="H3937" i="1"/>
  <c r="I3937" i="1"/>
  <c r="J3937" i="1"/>
  <c r="K3937" i="1"/>
  <c r="L3937" i="1"/>
  <c r="H3938" i="1"/>
  <c r="I3938" i="1"/>
  <c r="J3938" i="1"/>
  <c r="K3938" i="1"/>
  <c r="L3938" i="1"/>
  <c r="H3939" i="1"/>
  <c r="I3939" i="1"/>
  <c r="J3939" i="1"/>
  <c r="K3939" i="1"/>
  <c r="L3939" i="1"/>
  <c r="H3940" i="1"/>
  <c r="I3940" i="1"/>
  <c r="J3940" i="1"/>
  <c r="K3940" i="1"/>
  <c r="L3940" i="1"/>
  <c r="H3941" i="1"/>
  <c r="I3941" i="1"/>
  <c r="J3941" i="1"/>
  <c r="K3941" i="1"/>
  <c r="L3941" i="1"/>
  <c r="H3942" i="1"/>
  <c r="I3942" i="1"/>
  <c r="J3942" i="1"/>
  <c r="K3942" i="1"/>
  <c r="L3942" i="1"/>
  <c r="H3943" i="1"/>
  <c r="I3943" i="1"/>
  <c r="J3943" i="1"/>
  <c r="K3943" i="1"/>
  <c r="L3943" i="1"/>
  <c r="G3944" i="1"/>
  <c r="H3944" i="1"/>
  <c r="I3944" i="1"/>
  <c r="J3944" i="1"/>
  <c r="K3944" i="1"/>
  <c r="L3944" i="1"/>
  <c r="G3945" i="1"/>
  <c r="H3945" i="1"/>
  <c r="I3945" i="1"/>
  <c r="J3945" i="1"/>
  <c r="K3945" i="1"/>
  <c r="L3945" i="1"/>
  <c r="G3946" i="1"/>
  <c r="H3946" i="1"/>
  <c r="I3946" i="1"/>
  <c r="J3946" i="1"/>
  <c r="K3946" i="1"/>
  <c r="L3946" i="1"/>
  <c r="G3947" i="1"/>
  <c r="H3947" i="1"/>
  <c r="I3947" i="1"/>
  <c r="J3947" i="1"/>
  <c r="K3947" i="1"/>
  <c r="L3947" i="1"/>
  <c r="G3948" i="1"/>
  <c r="H3948" i="1"/>
  <c r="I3948" i="1"/>
  <c r="J3948" i="1"/>
  <c r="K3948" i="1"/>
  <c r="L3948" i="1"/>
  <c r="G3949" i="1"/>
  <c r="H3949" i="1"/>
  <c r="I3949" i="1"/>
  <c r="J3949" i="1"/>
  <c r="K3949" i="1"/>
  <c r="L3949" i="1"/>
  <c r="G3950" i="1"/>
  <c r="H3950" i="1"/>
  <c r="I3950" i="1"/>
  <c r="J3950" i="1"/>
  <c r="K3950" i="1"/>
  <c r="L3950" i="1"/>
  <c r="G3951" i="1"/>
  <c r="H3951" i="1"/>
  <c r="I3951" i="1"/>
  <c r="J3951" i="1"/>
  <c r="K3951" i="1"/>
  <c r="L3951" i="1"/>
  <c r="G3952" i="1"/>
  <c r="H3952" i="1"/>
  <c r="I3952" i="1"/>
  <c r="J3952" i="1"/>
  <c r="K3952" i="1"/>
  <c r="L3952" i="1"/>
  <c r="G3953" i="1"/>
  <c r="H3953" i="1"/>
  <c r="I3953" i="1"/>
  <c r="J3953" i="1"/>
  <c r="K3953" i="1"/>
  <c r="L3953" i="1"/>
  <c r="G3954" i="1"/>
  <c r="H3954" i="1"/>
  <c r="I3954" i="1"/>
  <c r="J3954" i="1"/>
  <c r="K3954" i="1"/>
  <c r="L3954" i="1"/>
  <c r="G3955" i="1"/>
  <c r="H3955" i="1"/>
  <c r="I3955" i="1"/>
  <c r="J3955" i="1"/>
  <c r="K3955" i="1"/>
  <c r="L3955" i="1"/>
  <c r="G3956" i="1"/>
  <c r="H3956" i="1"/>
  <c r="I3956" i="1"/>
  <c r="J3956" i="1"/>
  <c r="K3956" i="1"/>
  <c r="L3956" i="1"/>
  <c r="G3957" i="1"/>
  <c r="H3957" i="1"/>
  <c r="I3957" i="1"/>
  <c r="J3957" i="1"/>
  <c r="K3957" i="1"/>
  <c r="L3957" i="1"/>
  <c r="G3958" i="1"/>
  <c r="H3958" i="1"/>
  <c r="I3958" i="1"/>
  <c r="J3958" i="1"/>
  <c r="K3958" i="1"/>
  <c r="L3958" i="1"/>
  <c r="G3959" i="1"/>
  <c r="H3959" i="1"/>
  <c r="I3959" i="1"/>
  <c r="J3959" i="1"/>
  <c r="K3959" i="1"/>
  <c r="L3959" i="1"/>
  <c r="G3960" i="1"/>
  <c r="H3960" i="1"/>
  <c r="I3960" i="1"/>
  <c r="J3960" i="1"/>
  <c r="K3960" i="1"/>
  <c r="L3960" i="1"/>
  <c r="G3961" i="1"/>
  <c r="H3961" i="1"/>
  <c r="I3961" i="1"/>
  <c r="J3961" i="1"/>
  <c r="K3961" i="1"/>
  <c r="L3961" i="1"/>
  <c r="G3962" i="1"/>
  <c r="H3962" i="1"/>
  <c r="I3962" i="1"/>
  <c r="J3962" i="1"/>
  <c r="K3962" i="1"/>
  <c r="L3962" i="1"/>
  <c r="G3963" i="1"/>
  <c r="H3963" i="1"/>
  <c r="I3963" i="1"/>
  <c r="J3963" i="1"/>
  <c r="K3963" i="1"/>
  <c r="L3963" i="1"/>
  <c r="G3964" i="1"/>
  <c r="H3964" i="1"/>
  <c r="I3964" i="1"/>
  <c r="J3964" i="1"/>
  <c r="K3964" i="1"/>
  <c r="L3964" i="1"/>
  <c r="G3965" i="1"/>
  <c r="H3965" i="1"/>
  <c r="I3965" i="1"/>
  <c r="J3965" i="1"/>
  <c r="K3965" i="1"/>
  <c r="L3965" i="1"/>
  <c r="G3966" i="1"/>
  <c r="H3966" i="1"/>
  <c r="I3966" i="1"/>
  <c r="J3966" i="1"/>
  <c r="K3966" i="1"/>
  <c r="L3966" i="1"/>
  <c r="G3967" i="1"/>
  <c r="H3967" i="1"/>
  <c r="I3967" i="1"/>
  <c r="J3967" i="1"/>
  <c r="K3967" i="1"/>
  <c r="L3967" i="1"/>
  <c r="G3968" i="1"/>
  <c r="H3968" i="1"/>
  <c r="I3968" i="1"/>
  <c r="J3968" i="1"/>
  <c r="K3968" i="1"/>
  <c r="L3968" i="1"/>
  <c r="G3969" i="1"/>
  <c r="H3969" i="1"/>
  <c r="I3969" i="1"/>
  <c r="J3969" i="1"/>
  <c r="K3969" i="1"/>
  <c r="L3969" i="1"/>
  <c r="G3970" i="1"/>
  <c r="H3970" i="1"/>
  <c r="I3970" i="1"/>
  <c r="J3970" i="1"/>
  <c r="K3970" i="1"/>
  <c r="L3970" i="1"/>
  <c r="G3971" i="1"/>
  <c r="H3971" i="1"/>
  <c r="I3971" i="1"/>
  <c r="J3971" i="1"/>
  <c r="K3971" i="1"/>
  <c r="L3971" i="1"/>
  <c r="G3972" i="1"/>
  <c r="H3972" i="1"/>
  <c r="I3972" i="1"/>
  <c r="J3972" i="1"/>
  <c r="K3972" i="1"/>
  <c r="L3972" i="1"/>
  <c r="G3973" i="1"/>
  <c r="H3973" i="1"/>
  <c r="I3973" i="1"/>
  <c r="J3973" i="1"/>
  <c r="K3973" i="1"/>
  <c r="L3973" i="1"/>
  <c r="G3974" i="1"/>
  <c r="H3974" i="1"/>
  <c r="I3974" i="1"/>
  <c r="J3974" i="1"/>
  <c r="K3974" i="1"/>
  <c r="L3974" i="1"/>
  <c r="G3975" i="1"/>
  <c r="H3975" i="1"/>
  <c r="I3975" i="1"/>
  <c r="J3975" i="1"/>
  <c r="K3975" i="1"/>
  <c r="L3975" i="1"/>
  <c r="G3976" i="1"/>
  <c r="H3976" i="1"/>
  <c r="I3976" i="1"/>
  <c r="J3976" i="1"/>
  <c r="K3976" i="1"/>
  <c r="L3976" i="1"/>
  <c r="G3977" i="1"/>
  <c r="H3977" i="1"/>
  <c r="I3977" i="1"/>
  <c r="J3977" i="1"/>
  <c r="K3977" i="1"/>
  <c r="L3977" i="1"/>
  <c r="G3978" i="1"/>
  <c r="H3978" i="1"/>
  <c r="I3978" i="1"/>
  <c r="J3978" i="1"/>
  <c r="K3978" i="1"/>
  <c r="L3978" i="1"/>
  <c r="G3979" i="1"/>
  <c r="H3979" i="1"/>
  <c r="I3979" i="1"/>
  <c r="J3979" i="1"/>
  <c r="K3979" i="1"/>
  <c r="L3979" i="1"/>
  <c r="G3980" i="1"/>
  <c r="H3980" i="1"/>
  <c r="I3980" i="1"/>
  <c r="J3980" i="1"/>
  <c r="K3980" i="1"/>
  <c r="L3980" i="1"/>
  <c r="G3981" i="1"/>
  <c r="H3981" i="1"/>
  <c r="I3981" i="1"/>
  <c r="J3981" i="1"/>
  <c r="K3981" i="1"/>
  <c r="L3981" i="1"/>
  <c r="G3982" i="1"/>
  <c r="H3982" i="1"/>
  <c r="I3982" i="1"/>
  <c r="J3982" i="1"/>
  <c r="K3982" i="1"/>
  <c r="L3982" i="1"/>
  <c r="G3983" i="1"/>
  <c r="H3983" i="1"/>
  <c r="I3983" i="1"/>
  <c r="J3983" i="1"/>
  <c r="K3983" i="1"/>
  <c r="L3983" i="1"/>
  <c r="G3984" i="1"/>
  <c r="H3984" i="1"/>
  <c r="I3984" i="1"/>
  <c r="J3984" i="1"/>
  <c r="K3984" i="1"/>
  <c r="L3984" i="1"/>
  <c r="G3985" i="1"/>
  <c r="H3985" i="1"/>
  <c r="I3985" i="1"/>
  <c r="J3985" i="1"/>
  <c r="K3985" i="1"/>
  <c r="L3985" i="1"/>
  <c r="G3986" i="1"/>
  <c r="H3986" i="1"/>
  <c r="I3986" i="1"/>
  <c r="J3986" i="1"/>
  <c r="K3986" i="1"/>
  <c r="L3986" i="1"/>
  <c r="G3987" i="1"/>
  <c r="H3987" i="1"/>
  <c r="I3987" i="1"/>
  <c r="J3987" i="1"/>
  <c r="K3987" i="1"/>
  <c r="L3987" i="1"/>
  <c r="G3988" i="1"/>
  <c r="H3988" i="1"/>
  <c r="I3988" i="1"/>
  <c r="J3988" i="1"/>
  <c r="K3988" i="1"/>
  <c r="L3988" i="1"/>
  <c r="G3989" i="1"/>
  <c r="H3989" i="1"/>
  <c r="I3989" i="1"/>
  <c r="J3989" i="1"/>
  <c r="K3989" i="1"/>
  <c r="L3989" i="1"/>
  <c r="G3990" i="1"/>
  <c r="H3990" i="1"/>
  <c r="I3990" i="1"/>
  <c r="J3990" i="1"/>
  <c r="K3990" i="1"/>
  <c r="L3990" i="1"/>
  <c r="G3991" i="1"/>
  <c r="H3991" i="1"/>
  <c r="I3991" i="1"/>
  <c r="J3991" i="1"/>
  <c r="K3991" i="1"/>
  <c r="L3991" i="1"/>
  <c r="G3992" i="1"/>
  <c r="H3992" i="1"/>
  <c r="I3992" i="1"/>
  <c r="J3992" i="1"/>
  <c r="K3992" i="1"/>
  <c r="L3992" i="1"/>
  <c r="G3993" i="1"/>
  <c r="H3993" i="1"/>
  <c r="I3993" i="1"/>
  <c r="J3993" i="1"/>
  <c r="K3993" i="1"/>
  <c r="L3993" i="1"/>
  <c r="G3994" i="1"/>
  <c r="H3994" i="1"/>
  <c r="I3994" i="1"/>
  <c r="J3994" i="1"/>
  <c r="K3994" i="1"/>
  <c r="L3994" i="1"/>
  <c r="G3995" i="1"/>
  <c r="H3995" i="1"/>
  <c r="I3995" i="1"/>
  <c r="J3995" i="1"/>
  <c r="K3995" i="1"/>
  <c r="L3995" i="1"/>
  <c r="G3996" i="1"/>
  <c r="H3996" i="1"/>
  <c r="I3996" i="1"/>
  <c r="J3996" i="1"/>
  <c r="K3996" i="1"/>
  <c r="L3996" i="1"/>
  <c r="G3997" i="1"/>
  <c r="H3997" i="1"/>
  <c r="I3997" i="1"/>
  <c r="J3997" i="1"/>
  <c r="K3997" i="1"/>
  <c r="L3997" i="1"/>
  <c r="G3998" i="1"/>
  <c r="H3998" i="1"/>
  <c r="I3998" i="1"/>
  <c r="J3998" i="1"/>
  <c r="K3998" i="1"/>
  <c r="L3998" i="1"/>
  <c r="G3999" i="1"/>
  <c r="H3999" i="1"/>
  <c r="I3999" i="1"/>
  <c r="J3999" i="1"/>
  <c r="K3999" i="1"/>
  <c r="L3999" i="1"/>
  <c r="G4000" i="1"/>
  <c r="H4000" i="1"/>
  <c r="I4000" i="1"/>
  <c r="J4000" i="1"/>
  <c r="K4000" i="1"/>
  <c r="L4000" i="1"/>
  <c r="G4001" i="1"/>
  <c r="H4001" i="1"/>
  <c r="I4001" i="1"/>
  <c r="J4001" i="1"/>
  <c r="K4001" i="1"/>
  <c r="L4001" i="1"/>
  <c r="G4002" i="1"/>
  <c r="H4002" i="1"/>
  <c r="I4002" i="1"/>
  <c r="J4002" i="1"/>
  <c r="K4002" i="1"/>
  <c r="L4002" i="1"/>
  <c r="G4003" i="1"/>
  <c r="H4003" i="1"/>
  <c r="I4003" i="1"/>
  <c r="J4003" i="1"/>
  <c r="K4003" i="1"/>
  <c r="L4003" i="1"/>
  <c r="G4004" i="1"/>
  <c r="H4004" i="1"/>
  <c r="I4004" i="1"/>
  <c r="J4004" i="1"/>
  <c r="K4004" i="1"/>
  <c r="L4004" i="1"/>
  <c r="G4005" i="1"/>
  <c r="H4005" i="1"/>
  <c r="I4005" i="1"/>
  <c r="J4005" i="1"/>
  <c r="K4005" i="1"/>
  <c r="L4005" i="1"/>
  <c r="G4006" i="1"/>
  <c r="H4006" i="1"/>
  <c r="I4006" i="1"/>
  <c r="J4006" i="1"/>
  <c r="K4006" i="1"/>
  <c r="L4006" i="1"/>
  <c r="G4007" i="1"/>
  <c r="H4007" i="1"/>
  <c r="I4007" i="1"/>
  <c r="J4007" i="1"/>
  <c r="K4007" i="1"/>
  <c r="L4007" i="1"/>
  <c r="G4008" i="1"/>
  <c r="H4008" i="1"/>
  <c r="I4008" i="1"/>
  <c r="J4008" i="1"/>
  <c r="K4008" i="1"/>
  <c r="L4008" i="1"/>
  <c r="G4009" i="1"/>
  <c r="H4009" i="1"/>
  <c r="I4009" i="1"/>
  <c r="J4009" i="1"/>
  <c r="K4009" i="1"/>
  <c r="L4009" i="1"/>
  <c r="G4010" i="1"/>
  <c r="H4010" i="1"/>
  <c r="I4010" i="1"/>
  <c r="J4010" i="1"/>
  <c r="K4010" i="1"/>
  <c r="L4010" i="1"/>
  <c r="G4011" i="1"/>
  <c r="H4011" i="1"/>
  <c r="I4011" i="1"/>
  <c r="J4011" i="1"/>
  <c r="K4011" i="1"/>
  <c r="L4011" i="1"/>
  <c r="G4012" i="1"/>
  <c r="H4012" i="1"/>
  <c r="I4012" i="1"/>
  <c r="J4012" i="1"/>
  <c r="K4012" i="1"/>
  <c r="L4012" i="1"/>
  <c r="G4013" i="1"/>
  <c r="H4013" i="1"/>
  <c r="I4013" i="1"/>
  <c r="J4013" i="1"/>
  <c r="K4013" i="1"/>
  <c r="L4013" i="1"/>
  <c r="G4014" i="1"/>
  <c r="H4014" i="1"/>
  <c r="I4014" i="1"/>
  <c r="J4014" i="1"/>
  <c r="K4014" i="1"/>
  <c r="L4014" i="1"/>
  <c r="G4015" i="1"/>
  <c r="H4015" i="1"/>
  <c r="I4015" i="1"/>
  <c r="J4015" i="1"/>
  <c r="K4015" i="1"/>
  <c r="L4015" i="1"/>
  <c r="G4016" i="1"/>
  <c r="H4016" i="1"/>
  <c r="I4016" i="1"/>
  <c r="J4016" i="1"/>
  <c r="K4016" i="1"/>
  <c r="L4016" i="1"/>
  <c r="G4017" i="1"/>
  <c r="H4017" i="1"/>
  <c r="I4017" i="1"/>
  <c r="J4017" i="1"/>
  <c r="K4017" i="1"/>
  <c r="L4017" i="1"/>
  <c r="G4018" i="1"/>
  <c r="H4018" i="1"/>
  <c r="I4018" i="1"/>
  <c r="J4018" i="1"/>
  <c r="K4018" i="1"/>
  <c r="L4018" i="1"/>
  <c r="G4019" i="1"/>
  <c r="H4019" i="1"/>
  <c r="I4019" i="1"/>
  <c r="J4019" i="1"/>
  <c r="K4019" i="1"/>
  <c r="L4019" i="1"/>
  <c r="G4020" i="1"/>
  <c r="H4020" i="1"/>
  <c r="I4020" i="1"/>
  <c r="J4020" i="1"/>
  <c r="K4020" i="1"/>
  <c r="L4020" i="1"/>
  <c r="G4021" i="1"/>
  <c r="H4021" i="1"/>
  <c r="I4021" i="1"/>
  <c r="J4021" i="1"/>
  <c r="K4021" i="1"/>
  <c r="L4021" i="1"/>
  <c r="G4022" i="1"/>
  <c r="H4022" i="1"/>
  <c r="I4022" i="1"/>
  <c r="J4022" i="1"/>
  <c r="K4022" i="1"/>
  <c r="L4022" i="1"/>
  <c r="G4023" i="1"/>
  <c r="H4023" i="1"/>
  <c r="I4023" i="1"/>
  <c r="J4023" i="1"/>
  <c r="K4023" i="1"/>
  <c r="L4023" i="1"/>
  <c r="G4024" i="1"/>
  <c r="H4024" i="1"/>
  <c r="I4024" i="1"/>
  <c r="J4024" i="1"/>
  <c r="K4024" i="1"/>
  <c r="L4024" i="1"/>
  <c r="G4025" i="1"/>
  <c r="H4025" i="1"/>
  <c r="I4025" i="1"/>
  <c r="J4025" i="1"/>
  <c r="K4025" i="1"/>
  <c r="L4025" i="1"/>
  <c r="G4026" i="1"/>
  <c r="H4026" i="1"/>
  <c r="I4026" i="1"/>
  <c r="J4026" i="1"/>
  <c r="K4026" i="1"/>
  <c r="L4026" i="1"/>
  <c r="G4027" i="1"/>
  <c r="H4027" i="1"/>
  <c r="I4027" i="1"/>
  <c r="J4027" i="1"/>
  <c r="K4027" i="1"/>
  <c r="L4027" i="1"/>
  <c r="G4028" i="1"/>
  <c r="H4028" i="1"/>
  <c r="I4028" i="1"/>
  <c r="J4028" i="1"/>
  <c r="K4028" i="1"/>
  <c r="L4028" i="1"/>
  <c r="G4029" i="1"/>
  <c r="H4029" i="1"/>
  <c r="I4029" i="1"/>
  <c r="J4029" i="1"/>
  <c r="K4029" i="1"/>
  <c r="L4029" i="1"/>
  <c r="G4030" i="1"/>
  <c r="H4030" i="1"/>
  <c r="I4030" i="1"/>
  <c r="J4030" i="1"/>
  <c r="K4030" i="1"/>
  <c r="L4030" i="1"/>
  <c r="G4031" i="1"/>
  <c r="H4031" i="1"/>
  <c r="I4031" i="1"/>
  <c r="J4031" i="1"/>
  <c r="K4031" i="1"/>
  <c r="L4031" i="1"/>
  <c r="G4032" i="1"/>
  <c r="H4032" i="1"/>
  <c r="I4032" i="1"/>
  <c r="J4032" i="1"/>
  <c r="K4032" i="1"/>
  <c r="L4032" i="1"/>
  <c r="G4064" i="1"/>
  <c r="H4064" i="1"/>
  <c r="I4064" i="1"/>
  <c r="J4064" i="1"/>
  <c r="K4064" i="1"/>
  <c r="L4064" i="1"/>
  <c r="G4065" i="1"/>
  <c r="H4065" i="1"/>
  <c r="I4065" i="1"/>
  <c r="J4065" i="1"/>
  <c r="K4065" i="1"/>
  <c r="L4065" i="1"/>
  <c r="G4066" i="1"/>
  <c r="H4066" i="1"/>
  <c r="I4066" i="1"/>
  <c r="J4066" i="1"/>
  <c r="K4066" i="1"/>
  <c r="L4066" i="1"/>
  <c r="G4067" i="1"/>
  <c r="H4067" i="1"/>
  <c r="I4067" i="1"/>
  <c r="J4067" i="1"/>
  <c r="K4067" i="1"/>
  <c r="L4067" i="1"/>
  <c r="G4068" i="1"/>
  <c r="H4068" i="1"/>
  <c r="I4068" i="1"/>
  <c r="J4068" i="1"/>
  <c r="K4068" i="1"/>
  <c r="L4068" i="1"/>
  <c r="G4069" i="1"/>
  <c r="H4069" i="1"/>
  <c r="I4069" i="1"/>
  <c r="J4069" i="1"/>
  <c r="K4069" i="1"/>
  <c r="L4069" i="1"/>
  <c r="G4070" i="1"/>
  <c r="H4070" i="1"/>
  <c r="I4070" i="1"/>
  <c r="J4070" i="1"/>
  <c r="K4070" i="1"/>
  <c r="L4070" i="1"/>
  <c r="G4071" i="1"/>
  <c r="H4071" i="1"/>
  <c r="I4071" i="1"/>
  <c r="J4071" i="1"/>
  <c r="K4071" i="1"/>
  <c r="L4071" i="1"/>
  <c r="G4072" i="1"/>
  <c r="H4072" i="1"/>
  <c r="I4072" i="1"/>
  <c r="J4072" i="1"/>
  <c r="K4072" i="1"/>
  <c r="L4072" i="1"/>
  <c r="G4073" i="1"/>
  <c r="H4073" i="1"/>
  <c r="I4073" i="1"/>
  <c r="J4073" i="1"/>
  <c r="K4073" i="1"/>
  <c r="L4073" i="1"/>
  <c r="G4074" i="1"/>
  <c r="H4074" i="1"/>
  <c r="I4074" i="1"/>
  <c r="J4074" i="1"/>
  <c r="K4074" i="1"/>
  <c r="L4074" i="1"/>
  <c r="G4075" i="1"/>
  <c r="H4075" i="1"/>
  <c r="I4075" i="1"/>
  <c r="J4075" i="1"/>
  <c r="K4075" i="1"/>
  <c r="L4075" i="1"/>
  <c r="G4076" i="1"/>
  <c r="H4076" i="1"/>
  <c r="I4076" i="1"/>
  <c r="J4076" i="1"/>
  <c r="K4076" i="1"/>
  <c r="L4076" i="1"/>
  <c r="G4077" i="1"/>
  <c r="H4077" i="1"/>
  <c r="I4077" i="1"/>
  <c r="J4077" i="1"/>
  <c r="K4077" i="1"/>
  <c r="L4077" i="1"/>
  <c r="G4078" i="1"/>
  <c r="H4078" i="1"/>
  <c r="I4078" i="1"/>
  <c r="J4078" i="1"/>
  <c r="K4078" i="1"/>
  <c r="L4078" i="1"/>
  <c r="G4079" i="1"/>
  <c r="H4079" i="1"/>
  <c r="I4079" i="1"/>
  <c r="J4079" i="1"/>
  <c r="K4079" i="1"/>
  <c r="L4079" i="1"/>
  <c r="G4080" i="1"/>
  <c r="H4080" i="1"/>
  <c r="I4080" i="1"/>
  <c r="J4080" i="1"/>
  <c r="K4080" i="1"/>
  <c r="L4080" i="1"/>
  <c r="G4081" i="1"/>
  <c r="H4081" i="1"/>
  <c r="I4081" i="1"/>
  <c r="J4081" i="1"/>
  <c r="K4081" i="1"/>
  <c r="L4081" i="1"/>
  <c r="G4082" i="1"/>
  <c r="H4082" i="1"/>
  <c r="I4082" i="1"/>
  <c r="J4082" i="1"/>
  <c r="K4082" i="1"/>
  <c r="L4082" i="1"/>
  <c r="G4083" i="1"/>
  <c r="H4083" i="1"/>
  <c r="I4083" i="1"/>
  <c r="J4083" i="1"/>
  <c r="K4083" i="1"/>
  <c r="L4083" i="1"/>
  <c r="G4084" i="1"/>
  <c r="H4084" i="1"/>
  <c r="I4084" i="1"/>
  <c r="J4084" i="1"/>
  <c r="K4084" i="1"/>
  <c r="L4084" i="1"/>
  <c r="G4085" i="1"/>
  <c r="H4085" i="1"/>
  <c r="I4085" i="1"/>
  <c r="J4085" i="1"/>
  <c r="K4085" i="1"/>
  <c r="L4085" i="1"/>
  <c r="G4086" i="1"/>
  <c r="H4086" i="1"/>
  <c r="I4086" i="1"/>
  <c r="J4086" i="1"/>
  <c r="K4086" i="1"/>
  <c r="L4086" i="1"/>
  <c r="G4087" i="1"/>
  <c r="H4087" i="1"/>
  <c r="I4087" i="1"/>
  <c r="J4087" i="1"/>
  <c r="K4087" i="1"/>
  <c r="L4087" i="1"/>
  <c r="G4088" i="1"/>
  <c r="H4088" i="1"/>
  <c r="I4088" i="1"/>
  <c r="J4088" i="1"/>
  <c r="K4088" i="1"/>
  <c r="L4088" i="1"/>
  <c r="G4089" i="1"/>
  <c r="H4089" i="1"/>
  <c r="I4089" i="1"/>
  <c r="J4089" i="1"/>
  <c r="K4089" i="1"/>
  <c r="L4089" i="1"/>
  <c r="G4090" i="1"/>
  <c r="H4090" i="1"/>
  <c r="I4090" i="1"/>
  <c r="J4090" i="1"/>
  <c r="K4090" i="1"/>
  <c r="L4090" i="1"/>
  <c r="G4091" i="1"/>
  <c r="H4091" i="1"/>
  <c r="I4091" i="1"/>
  <c r="J4091" i="1"/>
  <c r="K4091" i="1"/>
  <c r="L4091" i="1"/>
  <c r="G4092" i="1"/>
  <c r="H4092" i="1"/>
  <c r="I4092" i="1"/>
  <c r="J4092" i="1"/>
  <c r="K4092" i="1"/>
  <c r="L4092" i="1"/>
  <c r="G4093" i="1"/>
  <c r="H4093" i="1"/>
  <c r="I4093" i="1"/>
  <c r="J4093" i="1"/>
  <c r="K4093" i="1"/>
  <c r="L4093" i="1"/>
  <c r="G4094" i="1"/>
  <c r="H4094" i="1"/>
  <c r="I4094" i="1"/>
  <c r="J4094" i="1"/>
  <c r="K4094" i="1"/>
  <c r="L4094" i="1"/>
  <c r="G4095" i="1"/>
  <c r="H4095" i="1"/>
  <c r="I4095" i="1"/>
  <c r="J4095" i="1"/>
  <c r="K4095" i="1"/>
  <c r="L4095" i="1"/>
  <c r="G4096" i="1"/>
  <c r="H4096" i="1"/>
  <c r="I4096" i="1"/>
  <c r="J4096" i="1"/>
  <c r="K4096" i="1"/>
  <c r="L4096" i="1"/>
  <c r="G4097" i="1"/>
  <c r="H4097" i="1"/>
  <c r="I4097" i="1"/>
  <c r="J4097" i="1"/>
  <c r="K4097" i="1"/>
  <c r="L4097" i="1"/>
  <c r="G4098" i="1"/>
  <c r="H4098" i="1"/>
  <c r="I4098" i="1"/>
  <c r="J4098" i="1"/>
  <c r="K4098" i="1"/>
  <c r="L4098" i="1"/>
  <c r="G4099" i="1"/>
  <c r="H4099" i="1"/>
  <c r="I4099" i="1"/>
  <c r="J4099" i="1"/>
  <c r="K4099" i="1"/>
  <c r="L4099" i="1"/>
  <c r="G4100" i="1"/>
  <c r="H4100" i="1"/>
  <c r="I4100" i="1"/>
  <c r="J4100" i="1"/>
  <c r="K4100" i="1"/>
  <c r="L4100" i="1"/>
  <c r="G4101" i="1"/>
  <c r="H4101" i="1"/>
  <c r="I4101" i="1"/>
  <c r="J4101" i="1"/>
  <c r="K4101" i="1"/>
  <c r="L4101" i="1"/>
  <c r="G4102" i="1"/>
  <c r="H4102" i="1"/>
  <c r="I4102" i="1"/>
  <c r="J4102" i="1"/>
  <c r="K4102" i="1"/>
  <c r="L4102" i="1"/>
  <c r="G4103" i="1"/>
  <c r="H4103" i="1"/>
  <c r="I4103" i="1"/>
  <c r="J4103" i="1"/>
  <c r="K4103" i="1"/>
  <c r="L4103" i="1"/>
  <c r="G4104" i="1"/>
  <c r="H4104" i="1"/>
  <c r="I4104" i="1"/>
  <c r="J4104" i="1"/>
  <c r="K4104" i="1"/>
  <c r="L4104" i="1"/>
  <c r="G4105" i="1"/>
  <c r="H4105" i="1"/>
  <c r="I4105" i="1"/>
  <c r="J4105" i="1"/>
  <c r="K4105" i="1"/>
  <c r="L4105" i="1"/>
  <c r="G4106" i="1"/>
  <c r="H4106" i="1"/>
  <c r="I4106" i="1"/>
  <c r="J4106" i="1"/>
  <c r="K4106" i="1"/>
  <c r="L4106" i="1"/>
  <c r="G4107" i="1"/>
  <c r="H4107" i="1"/>
  <c r="I4107" i="1"/>
  <c r="J4107" i="1"/>
  <c r="K4107" i="1"/>
  <c r="L4107" i="1"/>
  <c r="G4108" i="1"/>
  <c r="H4108" i="1"/>
  <c r="I4108" i="1"/>
  <c r="J4108" i="1"/>
  <c r="K4108" i="1"/>
  <c r="L4108" i="1"/>
  <c r="G4109" i="1"/>
  <c r="H4109" i="1"/>
  <c r="I4109" i="1"/>
  <c r="J4109" i="1"/>
  <c r="K4109" i="1"/>
  <c r="L4109" i="1"/>
  <c r="G4110" i="1"/>
  <c r="H4110" i="1"/>
  <c r="I4110" i="1"/>
  <c r="J4110" i="1"/>
  <c r="K4110" i="1"/>
  <c r="L4110" i="1"/>
  <c r="G4111" i="1"/>
  <c r="H4111" i="1"/>
  <c r="I4111" i="1"/>
  <c r="J4111" i="1"/>
  <c r="K4111" i="1"/>
  <c r="L4111" i="1"/>
  <c r="G4112" i="1"/>
  <c r="H4112" i="1"/>
  <c r="I4112" i="1"/>
  <c r="J4112" i="1"/>
  <c r="K4112" i="1"/>
  <c r="L4112" i="1"/>
  <c r="G4113" i="1"/>
  <c r="H4113" i="1"/>
  <c r="I4113" i="1"/>
  <c r="J4113" i="1"/>
  <c r="K4113" i="1"/>
  <c r="L4113" i="1"/>
  <c r="G4114" i="1"/>
  <c r="H4114" i="1"/>
  <c r="I4114" i="1"/>
  <c r="J4114" i="1"/>
  <c r="K4114" i="1"/>
  <c r="L4114" i="1"/>
  <c r="G4115" i="1"/>
  <c r="H4115" i="1"/>
  <c r="I4115" i="1"/>
  <c r="J4115" i="1"/>
  <c r="K4115" i="1"/>
  <c r="L4115" i="1"/>
  <c r="G4116" i="1"/>
  <c r="H4116" i="1"/>
  <c r="I4116" i="1"/>
  <c r="J4116" i="1"/>
  <c r="K4116" i="1"/>
  <c r="L4116" i="1"/>
  <c r="G4117" i="1"/>
  <c r="H4117" i="1"/>
  <c r="I4117" i="1"/>
  <c r="J4117" i="1"/>
  <c r="K4117" i="1"/>
  <c r="L4117" i="1"/>
  <c r="G4118" i="1"/>
  <c r="H4118" i="1"/>
  <c r="I4118" i="1"/>
  <c r="J4118" i="1"/>
  <c r="K4118" i="1"/>
  <c r="L4118" i="1"/>
  <c r="G4119" i="1"/>
  <c r="H4119" i="1"/>
  <c r="I4119" i="1"/>
  <c r="J4119" i="1"/>
  <c r="K4119" i="1"/>
  <c r="L4119" i="1"/>
  <c r="G4120" i="1"/>
  <c r="H4120" i="1"/>
  <c r="I4120" i="1"/>
  <c r="J4120" i="1"/>
  <c r="K4120" i="1"/>
  <c r="L4120" i="1"/>
  <c r="G4121" i="1"/>
  <c r="H4121" i="1"/>
  <c r="I4121" i="1"/>
  <c r="J4121" i="1"/>
  <c r="K4121" i="1"/>
  <c r="L4121" i="1"/>
  <c r="G4122" i="1"/>
  <c r="H4122" i="1"/>
  <c r="I4122" i="1"/>
  <c r="J4122" i="1"/>
  <c r="K4122" i="1"/>
  <c r="L4122" i="1"/>
  <c r="G4123" i="1"/>
  <c r="H4123" i="1"/>
  <c r="I4123" i="1"/>
  <c r="J4123" i="1"/>
  <c r="K4123" i="1"/>
  <c r="L4123" i="1"/>
  <c r="G4124" i="1"/>
  <c r="H4124" i="1"/>
  <c r="I4124" i="1"/>
  <c r="J4124" i="1"/>
  <c r="K4124" i="1"/>
  <c r="L4124" i="1"/>
  <c r="G4125" i="1"/>
  <c r="H4125" i="1"/>
  <c r="I4125" i="1"/>
  <c r="J4125" i="1"/>
  <c r="K4125" i="1"/>
  <c r="L4125" i="1"/>
  <c r="G4126" i="1"/>
  <c r="H4126" i="1"/>
  <c r="I4126" i="1"/>
  <c r="J4126" i="1"/>
  <c r="K4126" i="1"/>
  <c r="L4126" i="1"/>
  <c r="G4127" i="1"/>
  <c r="H4127" i="1"/>
  <c r="I4127" i="1"/>
  <c r="J4127" i="1"/>
  <c r="K4127" i="1"/>
  <c r="L4127" i="1"/>
  <c r="G4128" i="1"/>
  <c r="H4128" i="1"/>
  <c r="I4128" i="1"/>
  <c r="J4128" i="1"/>
  <c r="K4128" i="1"/>
  <c r="L4128" i="1"/>
  <c r="G4129" i="1"/>
  <c r="H4129" i="1"/>
  <c r="I4129" i="1"/>
  <c r="J4129" i="1"/>
  <c r="K4129" i="1"/>
  <c r="L4129" i="1"/>
  <c r="G4130" i="1"/>
  <c r="H4130" i="1"/>
  <c r="I4130" i="1"/>
  <c r="J4130" i="1"/>
  <c r="K4130" i="1"/>
  <c r="L4130" i="1"/>
  <c r="G4131" i="1"/>
  <c r="H4131" i="1"/>
  <c r="I4131" i="1"/>
  <c r="J4131" i="1"/>
  <c r="K4131" i="1"/>
  <c r="L4131" i="1"/>
  <c r="G4132" i="1"/>
  <c r="H4132" i="1"/>
  <c r="I4132" i="1"/>
  <c r="J4132" i="1"/>
  <c r="K4132" i="1"/>
  <c r="L4132" i="1"/>
  <c r="G4133" i="1"/>
  <c r="H4133" i="1"/>
  <c r="I4133" i="1"/>
  <c r="J4133" i="1"/>
  <c r="K4133" i="1"/>
  <c r="L4133" i="1"/>
  <c r="G4134" i="1"/>
  <c r="H4134" i="1"/>
  <c r="I4134" i="1"/>
  <c r="J4134" i="1"/>
  <c r="K4134" i="1"/>
  <c r="L4134" i="1"/>
  <c r="G4135" i="1"/>
  <c r="H4135" i="1"/>
  <c r="I4135" i="1"/>
  <c r="J4135" i="1"/>
  <c r="K4135" i="1"/>
  <c r="L4135" i="1"/>
  <c r="G4136" i="1"/>
  <c r="H4136" i="1"/>
  <c r="I4136" i="1"/>
  <c r="J4136" i="1"/>
  <c r="K4136" i="1"/>
  <c r="L4136" i="1"/>
  <c r="G3838" i="1" l="1"/>
  <c r="H3838" i="1"/>
  <c r="I3838" i="1"/>
  <c r="J3838" i="1"/>
  <c r="K3838" i="1"/>
  <c r="L3838" i="1"/>
  <c r="G3839" i="1"/>
  <c r="H3839" i="1"/>
  <c r="I3839" i="1"/>
  <c r="J3839" i="1"/>
  <c r="K3839" i="1"/>
  <c r="L3839" i="1"/>
  <c r="G3840" i="1"/>
  <c r="H3840" i="1"/>
  <c r="I3840" i="1"/>
  <c r="J3840" i="1"/>
  <c r="K3840" i="1"/>
  <c r="L3840" i="1"/>
  <c r="G3841" i="1"/>
  <c r="H3841" i="1"/>
  <c r="I3841" i="1"/>
  <c r="J3841" i="1"/>
  <c r="K3841" i="1"/>
  <c r="L3841" i="1"/>
  <c r="G3842" i="1"/>
  <c r="H3842" i="1"/>
  <c r="I3842" i="1"/>
  <c r="J3842" i="1"/>
  <c r="K3842" i="1"/>
  <c r="L3842" i="1"/>
  <c r="G3843" i="1"/>
  <c r="H3843" i="1"/>
  <c r="I3843" i="1"/>
  <c r="J3843" i="1"/>
  <c r="K3843" i="1"/>
  <c r="L3843" i="1"/>
  <c r="G3844" i="1"/>
  <c r="H3844" i="1"/>
  <c r="I3844" i="1"/>
  <c r="J3844" i="1"/>
  <c r="K3844" i="1"/>
  <c r="L3844" i="1"/>
  <c r="G3845" i="1"/>
  <c r="H3845" i="1"/>
  <c r="I3845" i="1"/>
  <c r="J3845" i="1"/>
  <c r="K3845" i="1"/>
  <c r="L3845" i="1"/>
  <c r="G3846" i="1"/>
  <c r="H3846" i="1"/>
  <c r="I3846" i="1"/>
  <c r="J3846" i="1"/>
  <c r="K3846" i="1"/>
  <c r="L3846" i="1"/>
  <c r="G3847" i="1"/>
  <c r="H3847" i="1"/>
  <c r="I3847" i="1"/>
  <c r="J3847" i="1"/>
  <c r="K3847" i="1"/>
  <c r="L3847" i="1"/>
  <c r="G3848" i="1"/>
  <c r="H3848" i="1"/>
  <c r="I3848" i="1"/>
  <c r="J3848" i="1"/>
  <c r="K3848" i="1"/>
  <c r="L3848" i="1"/>
  <c r="G3849" i="1"/>
  <c r="H3849" i="1"/>
  <c r="I3849" i="1"/>
  <c r="J3849" i="1"/>
  <c r="K3849" i="1"/>
  <c r="L3849" i="1"/>
  <c r="G3850" i="1"/>
  <c r="H3850" i="1"/>
  <c r="I3850" i="1"/>
  <c r="J3850" i="1"/>
  <c r="K3850" i="1"/>
  <c r="L3850" i="1"/>
  <c r="G3851" i="1"/>
  <c r="H3851" i="1"/>
  <c r="I3851" i="1"/>
  <c r="J3851" i="1"/>
  <c r="K3851" i="1"/>
  <c r="L3851" i="1"/>
  <c r="G3852" i="1"/>
  <c r="H3852" i="1"/>
  <c r="I3852" i="1"/>
  <c r="J3852" i="1"/>
  <c r="K3852" i="1"/>
  <c r="L3852" i="1"/>
  <c r="G3853" i="1"/>
  <c r="H3853" i="1"/>
  <c r="I3853" i="1"/>
  <c r="J3853" i="1"/>
  <c r="K3853" i="1"/>
  <c r="L3853" i="1"/>
  <c r="G3854" i="1"/>
  <c r="H3854" i="1"/>
  <c r="I3854" i="1"/>
  <c r="J3854" i="1"/>
  <c r="K3854" i="1"/>
  <c r="L3854" i="1"/>
  <c r="G3855" i="1"/>
  <c r="H3855" i="1"/>
  <c r="I3855" i="1"/>
  <c r="J3855" i="1"/>
  <c r="K3855" i="1"/>
  <c r="L3855" i="1"/>
  <c r="G3856" i="1"/>
  <c r="H3856" i="1"/>
  <c r="I3856" i="1"/>
  <c r="J3856" i="1"/>
  <c r="K3856" i="1"/>
  <c r="L3856" i="1"/>
  <c r="G3857" i="1"/>
  <c r="H3857" i="1"/>
  <c r="I3857" i="1"/>
  <c r="J3857" i="1"/>
  <c r="K3857" i="1"/>
  <c r="L3857" i="1"/>
  <c r="G3858" i="1"/>
  <c r="H3858" i="1"/>
  <c r="I3858" i="1"/>
  <c r="J3858" i="1"/>
  <c r="K3858" i="1"/>
  <c r="L3858" i="1"/>
  <c r="G3859" i="1"/>
  <c r="H3859" i="1"/>
  <c r="I3859" i="1"/>
  <c r="J3859" i="1"/>
  <c r="K3859" i="1"/>
  <c r="L3859" i="1"/>
  <c r="G3860" i="1"/>
  <c r="H3860" i="1"/>
  <c r="I3860" i="1"/>
  <c r="J3860" i="1"/>
  <c r="K3860" i="1"/>
  <c r="L3860" i="1"/>
  <c r="G3861" i="1"/>
  <c r="H3861" i="1"/>
  <c r="I3861" i="1"/>
  <c r="J3861" i="1"/>
  <c r="K3861" i="1"/>
  <c r="L3861" i="1"/>
  <c r="G3862" i="1"/>
  <c r="H3862" i="1"/>
  <c r="I3862" i="1"/>
  <c r="J3862" i="1"/>
  <c r="K3862" i="1"/>
  <c r="L3862" i="1"/>
  <c r="G3863" i="1"/>
  <c r="H3863" i="1"/>
  <c r="I3863" i="1"/>
  <c r="J3863" i="1"/>
  <c r="K3863" i="1"/>
  <c r="L3863" i="1"/>
  <c r="G3864" i="1"/>
  <c r="H3864" i="1"/>
  <c r="I3864" i="1"/>
  <c r="J3864" i="1"/>
  <c r="K3864" i="1"/>
  <c r="L3864" i="1"/>
  <c r="G3865" i="1"/>
  <c r="H3865" i="1"/>
  <c r="I3865" i="1"/>
  <c r="J3865" i="1"/>
  <c r="K3865" i="1"/>
  <c r="L3865" i="1"/>
  <c r="G3866" i="1"/>
  <c r="H3866" i="1"/>
  <c r="I3866" i="1"/>
  <c r="J3866" i="1"/>
  <c r="K3866" i="1"/>
  <c r="L3866" i="1"/>
  <c r="G3867" i="1"/>
  <c r="H3867" i="1"/>
  <c r="I3867" i="1"/>
  <c r="J3867" i="1"/>
  <c r="K3867" i="1"/>
  <c r="L3867" i="1"/>
  <c r="G3868" i="1"/>
  <c r="H3868" i="1"/>
  <c r="I3868" i="1"/>
  <c r="J3868" i="1"/>
  <c r="K3868" i="1"/>
  <c r="L3868" i="1"/>
  <c r="G3826" i="1" l="1"/>
  <c r="H3826" i="1"/>
  <c r="I3826" i="1"/>
  <c r="J3826" i="1"/>
  <c r="K3826" i="1"/>
  <c r="L3826" i="1"/>
  <c r="G3827" i="1"/>
  <c r="H3827" i="1"/>
  <c r="I3827" i="1"/>
  <c r="J3827" i="1"/>
  <c r="K3827" i="1"/>
  <c r="L3827" i="1"/>
  <c r="G3828" i="1"/>
  <c r="H3828" i="1"/>
  <c r="I3828" i="1"/>
  <c r="J3828" i="1"/>
  <c r="K3828" i="1"/>
  <c r="L3828" i="1"/>
  <c r="G3829" i="1"/>
  <c r="H3829" i="1"/>
  <c r="I3829" i="1"/>
  <c r="J3829" i="1"/>
  <c r="K3829" i="1"/>
  <c r="L3829" i="1"/>
  <c r="G3830" i="1"/>
  <c r="H3830" i="1"/>
  <c r="I3830" i="1"/>
  <c r="J3830" i="1"/>
  <c r="K3830" i="1"/>
  <c r="L3830" i="1"/>
  <c r="G3831" i="1"/>
  <c r="H3831" i="1"/>
  <c r="I3831" i="1"/>
  <c r="J3831" i="1"/>
  <c r="K3831" i="1"/>
  <c r="L3831" i="1"/>
  <c r="G3832" i="1"/>
  <c r="H3832" i="1"/>
  <c r="I3832" i="1"/>
  <c r="J3832" i="1"/>
  <c r="K3832" i="1"/>
  <c r="L3832" i="1"/>
  <c r="G3833" i="1"/>
  <c r="H3833" i="1"/>
  <c r="I3833" i="1"/>
  <c r="J3833" i="1"/>
  <c r="K3833" i="1"/>
  <c r="L3833" i="1"/>
  <c r="G3834" i="1"/>
  <c r="H3834" i="1"/>
  <c r="I3834" i="1"/>
  <c r="J3834" i="1"/>
  <c r="K3834" i="1"/>
  <c r="L3834" i="1"/>
  <c r="G3835" i="1"/>
  <c r="H3835" i="1"/>
  <c r="I3835" i="1"/>
  <c r="J3835" i="1"/>
  <c r="K3835" i="1"/>
  <c r="L3835" i="1"/>
  <c r="G3836" i="1"/>
  <c r="H3836" i="1"/>
  <c r="I3836" i="1"/>
  <c r="J3836" i="1"/>
  <c r="K3836" i="1"/>
  <c r="L3836" i="1"/>
  <c r="G3837" i="1"/>
  <c r="H3837" i="1"/>
  <c r="I3837" i="1"/>
  <c r="J3837" i="1"/>
  <c r="K3837" i="1"/>
  <c r="L3837" i="1"/>
  <c r="G3819" i="1" l="1"/>
  <c r="H3819" i="1"/>
  <c r="I3819" i="1"/>
  <c r="J3819" i="1"/>
  <c r="K3819" i="1"/>
  <c r="L3819" i="1"/>
  <c r="G3820" i="1"/>
  <c r="H3820" i="1"/>
  <c r="I3820" i="1"/>
  <c r="J3820" i="1"/>
  <c r="K3820" i="1"/>
  <c r="L3820" i="1"/>
  <c r="G3821" i="1"/>
  <c r="H3821" i="1"/>
  <c r="I3821" i="1"/>
  <c r="J3821" i="1"/>
  <c r="K3821" i="1"/>
  <c r="L3821" i="1"/>
  <c r="G3822" i="1"/>
  <c r="H3822" i="1"/>
  <c r="I3822" i="1"/>
  <c r="J3822" i="1"/>
  <c r="K3822" i="1"/>
  <c r="L3822" i="1"/>
  <c r="G3823" i="1"/>
  <c r="H3823" i="1"/>
  <c r="I3823" i="1"/>
  <c r="J3823" i="1"/>
  <c r="K3823" i="1"/>
  <c r="L3823" i="1"/>
  <c r="G3824" i="1"/>
  <c r="H3824" i="1"/>
  <c r="I3824" i="1"/>
  <c r="J3824" i="1"/>
  <c r="K3824" i="1"/>
  <c r="L3824" i="1"/>
  <c r="G3825" i="1"/>
  <c r="H3825" i="1"/>
  <c r="I3825" i="1"/>
  <c r="J3825" i="1"/>
  <c r="K3825" i="1"/>
  <c r="L3825" i="1"/>
  <c r="G3774" i="1" l="1"/>
  <c r="H3774" i="1"/>
  <c r="I3774" i="1"/>
  <c r="J3774" i="1"/>
  <c r="K3774" i="1"/>
  <c r="L3774" i="1"/>
  <c r="G3775" i="1"/>
  <c r="H3775" i="1"/>
  <c r="I3775" i="1"/>
  <c r="J3775" i="1"/>
  <c r="K3775" i="1"/>
  <c r="L3775" i="1"/>
  <c r="G3776" i="1"/>
  <c r="H3776" i="1"/>
  <c r="I3776" i="1"/>
  <c r="J3776" i="1"/>
  <c r="K3776" i="1"/>
  <c r="L3776" i="1"/>
  <c r="G3777" i="1"/>
  <c r="H3777" i="1"/>
  <c r="I3777" i="1"/>
  <c r="J3777" i="1"/>
  <c r="K3777" i="1"/>
  <c r="L3777" i="1"/>
  <c r="G3778" i="1"/>
  <c r="H3778" i="1"/>
  <c r="I3778" i="1"/>
  <c r="J3778" i="1"/>
  <c r="K3778" i="1"/>
  <c r="L3778" i="1"/>
  <c r="G3779" i="1"/>
  <c r="H3779" i="1"/>
  <c r="I3779" i="1"/>
  <c r="J3779" i="1"/>
  <c r="K3779" i="1"/>
  <c r="L3779" i="1"/>
  <c r="G3780" i="1"/>
  <c r="H3780" i="1"/>
  <c r="I3780" i="1"/>
  <c r="J3780" i="1"/>
  <c r="K3780" i="1"/>
  <c r="L3780" i="1"/>
  <c r="G3781" i="1"/>
  <c r="H3781" i="1"/>
  <c r="I3781" i="1"/>
  <c r="J3781" i="1"/>
  <c r="K3781" i="1"/>
  <c r="L3781" i="1"/>
  <c r="G3782" i="1"/>
  <c r="H3782" i="1"/>
  <c r="I3782" i="1"/>
  <c r="J3782" i="1"/>
  <c r="K3782" i="1"/>
  <c r="L3782" i="1"/>
  <c r="G3783" i="1"/>
  <c r="H3783" i="1"/>
  <c r="I3783" i="1"/>
  <c r="J3783" i="1"/>
  <c r="K3783" i="1"/>
  <c r="L3783" i="1"/>
  <c r="G3784" i="1"/>
  <c r="H3784" i="1"/>
  <c r="I3784" i="1"/>
  <c r="J3784" i="1"/>
  <c r="K3784" i="1"/>
  <c r="L3784" i="1"/>
  <c r="G3737" i="1" l="1"/>
  <c r="H3737" i="1"/>
  <c r="I3737" i="1"/>
  <c r="J3737" i="1"/>
  <c r="K3737" i="1"/>
  <c r="L3737" i="1"/>
  <c r="G3738" i="1"/>
  <c r="H3738" i="1"/>
  <c r="I3738" i="1"/>
  <c r="J3738" i="1"/>
  <c r="K3738" i="1"/>
  <c r="L3738" i="1"/>
  <c r="G3739" i="1"/>
  <c r="H3739" i="1"/>
  <c r="I3739" i="1"/>
  <c r="J3739" i="1"/>
  <c r="K3739" i="1"/>
  <c r="L3739" i="1"/>
  <c r="G3740" i="1"/>
  <c r="H3740" i="1"/>
  <c r="I3740" i="1"/>
  <c r="J3740" i="1"/>
  <c r="K3740" i="1"/>
  <c r="L3740" i="1"/>
  <c r="G3741" i="1"/>
  <c r="H3741" i="1"/>
  <c r="I3741" i="1"/>
  <c r="J3741" i="1"/>
  <c r="K3741" i="1"/>
  <c r="L3741" i="1"/>
  <c r="G3742" i="1"/>
  <c r="H3742" i="1"/>
  <c r="I3742" i="1"/>
  <c r="J3742" i="1"/>
  <c r="K3742" i="1"/>
  <c r="L3742" i="1"/>
  <c r="G3743" i="1"/>
  <c r="H3743" i="1"/>
  <c r="I3743" i="1"/>
  <c r="J3743" i="1"/>
  <c r="K3743" i="1"/>
  <c r="L3743" i="1"/>
  <c r="G3744" i="1"/>
  <c r="H3744" i="1"/>
  <c r="I3744" i="1"/>
  <c r="J3744" i="1"/>
  <c r="K3744" i="1"/>
  <c r="L3744" i="1"/>
  <c r="G3745" i="1"/>
  <c r="H3745" i="1"/>
  <c r="I3745" i="1"/>
  <c r="J3745" i="1"/>
  <c r="K3745" i="1"/>
  <c r="L3745" i="1"/>
  <c r="G3746" i="1"/>
  <c r="H3746" i="1"/>
  <c r="I3746" i="1"/>
  <c r="J3746" i="1"/>
  <c r="K3746" i="1"/>
  <c r="L3746" i="1"/>
  <c r="G3747" i="1"/>
  <c r="H3747" i="1"/>
  <c r="I3747" i="1"/>
  <c r="J3747" i="1"/>
  <c r="K3747" i="1"/>
  <c r="L3747" i="1"/>
  <c r="G3748" i="1"/>
  <c r="H3748" i="1"/>
  <c r="I3748" i="1"/>
  <c r="J3748" i="1"/>
  <c r="K3748" i="1"/>
  <c r="L3748" i="1"/>
  <c r="G3749" i="1"/>
  <c r="H3749" i="1"/>
  <c r="I3749" i="1"/>
  <c r="J3749" i="1"/>
  <c r="K3749" i="1"/>
  <c r="L3749" i="1"/>
  <c r="G3750" i="1"/>
  <c r="H3750" i="1"/>
  <c r="I3750" i="1"/>
  <c r="J3750" i="1"/>
  <c r="K3750" i="1"/>
  <c r="L3750" i="1"/>
  <c r="G3751" i="1"/>
  <c r="H3751" i="1"/>
  <c r="I3751" i="1"/>
  <c r="J3751" i="1"/>
  <c r="K3751" i="1"/>
  <c r="L3751" i="1"/>
  <c r="G3752" i="1"/>
  <c r="H3752" i="1"/>
  <c r="I3752" i="1"/>
  <c r="J3752" i="1"/>
  <c r="K3752" i="1"/>
  <c r="L3752" i="1"/>
  <c r="G3753" i="1"/>
  <c r="H3753" i="1"/>
  <c r="I3753" i="1"/>
  <c r="J3753" i="1"/>
  <c r="K3753" i="1"/>
  <c r="L3753" i="1"/>
  <c r="G3754" i="1"/>
  <c r="H3754" i="1"/>
  <c r="I3754" i="1"/>
  <c r="J3754" i="1"/>
  <c r="K3754" i="1"/>
  <c r="L3754" i="1"/>
  <c r="G3755" i="1"/>
  <c r="H3755" i="1"/>
  <c r="I3755" i="1"/>
  <c r="J3755" i="1"/>
  <c r="K3755" i="1"/>
  <c r="L3755" i="1"/>
  <c r="G3756" i="1"/>
  <c r="H3756" i="1"/>
  <c r="I3756" i="1"/>
  <c r="J3756" i="1"/>
  <c r="K3756" i="1"/>
  <c r="L3756" i="1"/>
  <c r="G3757" i="1"/>
  <c r="H3757" i="1"/>
  <c r="I3757" i="1"/>
  <c r="J3757" i="1"/>
  <c r="K3757" i="1"/>
  <c r="L3757" i="1"/>
  <c r="G3758" i="1"/>
  <c r="H3758" i="1"/>
  <c r="I3758" i="1"/>
  <c r="J3758" i="1"/>
  <c r="K3758" i="1"/>
  <c r="L3758" i="1"/>
  <c r="G3759" i="1"/>
  <c r="H3759" i="1"/>
  <c r="I3759" i="1"/>
  <c r="J3759" i="1"/>
  <c r="K3759" i="1"/>
  <c r="L3759" i="1"/>
  <c r="G3760" i="1"/>
  <c r="H3760" i="1"/>
  <c r="I3760" i="1"/>
  <c r="J3760" i="1"/>
  <c r="K3760" i="1"/>
  <c r="L3760" i="1"/>
  <c r="G3761" i="1"/>
  <c r="H3761" i="1"/>
  <c r="I3761" i="1"/>
  <c r="J3761" i="1"/>
  <c r="K3761" i="1"/>
  <c r="L3761" i="1"/>
  <c r="G3762" i="1"/>
  <c r="H3762" i="1"/>
  <c r="I3762" i="1"/>
  <c r="J3762" i="1"/>
  <c r="K3762" i="1"/>
  <c r="L3762" i="1"/>
  <c r="G3763" i="1"/>
  <c r="H3763" i="1"/>
  <c r="I3763" i="1"/>
  <c r="J3763" i="1"/>
  <c r="K3763" i="1"/>
  <c r="L3763" i="1"/>
  <c r="G3764" i="1"/>
  <c r="H3764" i="1"/>
  <c r="I3764" i="1"/>
  <c r="J3764" i="1"/>
  <c r="K3764" i="1"/>
  <c r="L3764" i="1"/>
  <c r="G3765" i="1"/>
  <c r="H3765" i="1"/>
  <c r="I3765" i="1"/>
  <c r="J3765" i="1"/>
  <c r="K3765" i="1"/>
  <c r="L3765" i="1"/>
  <c r="G3766" i="1"/>
  <c r="H3766" i="1"/>
  <c r="I3766" i="1"/>
  <c r="J3766" i="1"/>
  <c r="K3766" i="1"/>
  <c r="L3766" i="1"/>
  <c r="G3767" i="1"/>
  <c r="H3767" i="1"/>
  <c r="I3767" i="1"/>
  <c r="J3767" i="1"/>
  <c r="K3767" i="1"/>
  <c r="L3767" i="1"/>
  <c r="G3768" i="1"/>
  <c r="H3768" i="1"/>
  <c r="I3768" i="1"/>
  <c r="J3768" i="1"/>
  <c r="K3768" i="1"/>
  <c r="L3768" i="1"/>
  <c r="G3769" i="1"/>
  <c r="H3769" i="1"/>
  <c r="I3769" i="1"/>
  <c r="J3769" i="1"/>
  <c r="K3769" i="1"/>
  <c r="L3769" i="1"/>
  <c r="G3770" i="1"/>
  <c r="H3770" i="1"/>
  <c r="I3770" i="1"/>
  <c r="J3770" i="1"/>
  <c r="K3770" i="1"/>
  <c r="L3770" i="1"/>
  <c r="G3771" i="1"/>
  <c r="H3771" i="1"/>
  <c r="I3771" i="1"/>
  <c r="J3771" i="1"/>
  <c r="K3771" i="1"/>
  <c r="L3771" i="1"/>
  <c r="G3772" i="1"/>
  <c r="H3772" i="1"/>
  <c r="I3772" i="1"/>
  <c r="J3772" i="1"/>
  <c r="K3772" i="1"/>
  <c r="L3772" i="1"/>
  <c r="G3773" i="1"/>
  <c r="H3773" i="1"/>
  <c r="I3773" i="1"/>
  <c r="J3773" i="1"/>
  <c r="K3773" i="1"/>
  <c r="L3773" i="1"/>
  <c r="G3785" i="1"/>
  <c r="H3785" i="1"/>
  <c r="I3785" i="1"/>
  <c r="J3785" i="1"/>
  <c r="K3785" i="1"/>
  <c r="L3785" i="1"/>
  <c r="G3786" i="1"/>
  <c r="H3786" i="1"/>
  <c r="I3786" i="1"/>
  <c r="J3786" i="1"/>
  <c r="K3786" i="1"/>
  <c r="L3786" i="1"/>
  <c r="G3787" i="1"/>
  <c r="H3787" i="1"/>
  <c r="I3787" i="1"/>
  <c r="J3787" i="1"/>
  <c r="K3787" i="1"/>
  <c r="L3787" i="1"/>
  <c r="G3788" i="1"/>
  <c r="H3788" i="1"/>
  <c r="I3788" i="1"/>
  <c r="J3788" i="1"/>
  <c r="K3788" i="1"/>
  <c r="L3788" i="1"/>
  <c r="G3789" i="1"/>
  <c r="H3789" i="1"/>
  <c r="I3789" i="1"/>
  <c r="J3789" i="1"/>
  <c r="K3789" i="1"/>
  <c r="L3789" i="1"/>
  <c r="G3790" i="1"/>
  <c r="H3790" i="1"/>
  <c r="I3790" i="1"/>
  <c r="J3790" i="1"/>
  <c r="K3790" i="1"/>
  <c r="L3790" i="1"/>
  <c r="G3791" i="1"/>
  <c r="H3791" i="1"/>
  <c r="I3791" i="1"/>
  <c r="J3791" i="1"/>
  <c r="K3791" i="1"/>
  <c r="L3791" i="1"/>
  <c r="G3792" i="1"/>
  <c r="H3792" i="1"/>
  <c r="I3792" i="1"/>
  <c r="J3792" i="1"/>
  <c r="K3792" i="1"/>
  <c r="L3792" i="1"/>
  <c r="G3793" i="1"/>
  <c r="H3793" i="1"/>
  <c r="I3793" i="1"/>
  <c r="J3793" i="1"/>
  <c r="K3793" i="1"/>
  <c r="L3793" i="1"/>
  <c r="G3794" i="1"/>
  <c r="H3794" i="1"/>
  <c r="I3794" i="1"/>
  <c r="J3794" i="1"/>
  <c r="K3794" i="1"/>
  <c r="L3794" i="1"/>
  <c r="G3795" i="1"/>
  <c r="H3795" i="1"/>
  <c r="I3795" i="1"/>
  <c r="J3795" i="1"/>
  <c r="K3795" i="1"/>
  <c r="L3795" i="1"/>
  <c r="G3796" i="1"/>
  <c r="H3796" i="1"/>
  <c r="I3796" i="1"/>
  <c r="J3796" i="1"/>
  <c r="K3796" i="1"/>
  <c r="L3796" i="1"/>
  <c r="G3797" i="1"/>
  <c r="H3797" i="1"/>
  <c r="I3797" i="1"/>
  <c r="J3797" i="1"/>
  <c r="K3797" i="1"/>
  <c r="L3797" i="1"/>
  <c r="G3798" i="1"/>
  <c r="H3798" i="1"/>
  <c r="I3798" i="1"/>
  <c r="J3798" i="1"/>
  <c r="K3798" i="1"/>
  <c r="L3798" i="1"/>
  <c r="G3799" i="1"/>
  <c r="H3799" i="1"/>
  <c r="I3799" i="1"/>
  <c r="J3799" i="1"/>
  <c r="K3799" i="1"/>
  <c r="L3799" i="1"/>
  <c r="G3800" i="1"/>
  <c r="H3800" i="1"/>
  <c r="I3800" i="1"/>
  <c r="J3800" i="1"/>
  <c r="K3800" i="1"/>
  <c r="L3800" i="1"/>
  <c r="G3801" i="1"/>
  <c r="H3801" i="1"/>
  <c r="I3801" i="1"/>
  <c r="J3801" i="1"/>
  <c r="K3801" i="1"/>
  <c r="L3801" i="1"/>
  <c r="G3802" i="1"/>
  <c r="H3802" i="1"/>
  <c r="I3802" i="1"/>
  <c r="G3803" i="1"/>
  <c r="H3803" i="1"/>
  <c r="I3803" i="1"/>
  <c r="J3803" i="1"/>
  <c r="K3803" i="1"/>
  <c r="L3803" i="1"/>
  <c r="G3804" i="1"/>
  <c r="H3804" i="1"/>
  <c r="I3804" i="1"/>
  <c r="J3804" i="1"/>
  <c r="K3804" i="1"/>
  <c r="L3804" i="1"/>
  <c r="G3805" i="1"/>
  <c r="H3805" i="1"/>
  <c r="I3805" i="1"/>
  <c r="J3805" i="1"/>
  <c r="K3805" i="1"/>
  <c r="L3805" i="1"/>
  <c r="G3806" i="1"/>
  <c r="H3806" i="1"/>
  <c r="I3806" i="1"/>
  <c r="J3806" i="1"/>
  <c r="K3806" i="1"/>
  <c r="L3806" i="1"/>
  <c r="G3807" i="1"/>
  <c r="H3807" i="1"/>
  <c r="I3807" i="1"/>
  <c r="J3807" i="1"/>
  <c r="K3807" i="1"/>
  <c r="L3807" i="1"/>
  <c r="G3808" i="1"/>
  <c r="H3808" i="1"/>
  <c r="I3808" i="1"/>
  <c r="J3808" i="1"/>
  <c r="K3808" i="1"/>
  <c r="L3808" i="1"/>
  <c r="G3809" i="1"/>
  <c r="H3809" i="1"/>
  <c r="I3809" i="1"/>
  <c r="J3809" i="1"/>
  <c r="K3809" i="1"/>
  <c r="L3809" i="1"/>
  <c r="G3810" i="1"/>
  <c r="H3810" i="1"/>
  <c r="I3810" i="1"/>
  <c r="J3810" i="1"/>
  <c r="K3810" i="1"/>
  <c r="L3810" i="1"/>
  <c r="G3811" i="1"/>
  <c r="H3811" i="1"/>
  <c r="I3811" i="1"/>
  <c r="J3811" i="1"/>
  <c r="K3811" i="1"/>
  <c r="L3811" i="1"/>
  <c r="G3812" i="1"/>
  <c r="H3812" i="1"/>
  <c r="I3812" i="1"/>
  <c r="J3812" i="1"/>
  <c r="K3812" i="1"/>
  <c r="L3812" i="1"/>
  <c r="G3813" i="1"/>
  <c r="H3813" i="1"/>
  <c r="I3813" i="1"/>
  <c r="J3813" i="1"/>
  <c r="K3813" i="1"/>
  <c r="L3813" i="1"/>
  <c r="G3814" i="1"/>
  <c r="H3814" i="1"/>
  <c r="I3814" i="1"/>
  <c r="J3814" i="1"/>
  <c r="K3814" i="1"/>
  <c r="L3814" i="1"/>
  <c r="G3815" i="1"/>
  <c r="H3815" i="1"/>
  <c r="I3815" i="1"/>
  <c r="J3815" i="1"/>
  <c r="K3815" i="1"/>
  <c r="L3815" i="1"/>
  <c r="G3816" i="1"/>
  <c r="H3816" i="1"/>
  <c r="I3816" i="1"/>
  <c r="J3816" i="1"/>
  <c r="K3816" i="1"/>
  <c r="L3816" i="1"/>
  <c r="G3817" i="1"/>
  <c r="H3817" i="1"/>
  <c r="I3817" i="1"/>
  <c r="J3817" i="1"/>
  <c r="K3817" i="1"/>
  <c r="L3817" i="1"/>
  <c r="G3818" i="1"/>
  <c r="H3818" i="1"/>
  <c r="I3818" i="1"/>
  <c r="J3818" i="1"/>
  <c r="K3818" i="1"/>
  <c r="L3818" i="1"/>
  <c r="G3697" i="1" l="1"/>
  <c r="H3697" i="1"/>
  <c r="I3697" i="1"/>
  <c r="J3697" i="1"/>
  <c r="K3697" i="1"/>
  <c r="L3697" i="1"/>
  <c r="G3698" i="1"/>
  <c r="H3698" i="1"/>
  <c r="I3698" i="1"/>
  <c r="J3698" i="1"/>
  <c r="K3698" i="1"/>
  <c r="L3698" i="1"/>
  <c r="G3699" i="1"/>
  <c r="H3699" i="1"/>
  <c r="I3699" i="1"/>
  <c r="J3699" i="1"/>
  <c r="K3699" i="1"/>
  <c r="L3699" i="1"/>
  <c r="G3700" i="1"/>
  <c r="H3700" i="1"/>
  <c r="I3700" i="1"/>
  <c r="J3700" i="1"/>
  <c r="K3700" i="1"/>
  <c r="L3700" i="1"/>
  <c r="G3701" i="1"/>
  <c r="H3701" i="1"/>
  <c r="I3701" i="1"/>
  <c r="J3701" i="1"/>
  <c r="K3701" i="1"/>
  <c r="L3701" i="1"/>
  <c r="G3702" i="1"/>
  <c r="H3702" i="1"/>
  <c r="I3702" i="1"/>
  <c r="J3702" i="1"/>
  <c r="K3702" i="1"/>
  <c r="L3702" i="1"/>
  <c r="G3703" i="1"/>
  <c r="H3703" i="1"/>
  <c r="I3703" i="1"/>
  <c r="J3703" i="1"/>
  <c r="K3703" i="1"/>
  <c r="L3703" i="1"/>
  <c r="G3704" i="1"/>
  <c r="H3704" i="1"/>
  <c r="I3704" i="1"/>
  <c r="J3704" i="1"/>
  <c r="K3704" i="1"/>
  <c r="L3704" i="1"/>
  <c r="G3705" i="1"/>
  <c r="H3705" i="1"/>
  <c r="I3705" i="1"/>
  <c r="J3705" i="1"/>
  <c r="K3705" i="1"/>
  <c r="L3705" i="1"/>
  <c r="G3706" i="1"/>
  <c r="H3706" i="1"/>
  <c r="I3706" i="1"/>
  <c r="J3706" i="1"/>
  <c r="K3706" i="1"/>
  <c r="L3706" i="1"/>
  <c r="G3707" i="1"/>
  <c r="H3707" i="1"/>
  <c r="I3707" i="1"/>
  <c r="J3707" i="1"/>
  <c r="K3707" i="1"/>
  <c r="L3707" i="1"/>
  <c r="G3708" i="1"/>
  <c r="H3708" i="1"/>
  <c r="I3708" i="1"/>
  <c r="J3708" i="1"/>
  <c r="K3708" i="1"/>
  <c r="L3708" i="1"/>
  <c r="G3709" i="1"/>
  <c r="H3709" i="1"/>
  <c r="I3709" i="1"/>
  <c r="J3709" i="1"/>
  <c r="K3709" i="1"/>
  <c r="L3709" i="1"/>
  <c r="G3710" i="1"/>
  <c r="H3710" i="1"/>
  <c r="I3710" i="1"/>
  <c r="J3710" i="1"/>
  <c r="K3710" i="1"/>
  <c r="L3710" i="1"/>
  <c r="G3711" i="1"/>
  <c r="H3711" i="1"/>
  <c r="I3711" i="1"/>
  <c r="J3711" i="1"/>
  <c r="K3711" i="1"/>
  <c r="L3711" i="1"/>
  <c r="G3712" i="1"/>
  <c r="H3712" i="1"/>
  <c r="I3712" i="1"/>
  <c r="J3712" i="1"/>
  <c r="K3712" i="1"/>
  <c r="L3712" i="1"/>
  <c r="G3713" i="1"/>
  <c r="H3713" i="1"/>
  <c r="I3713" i="1"/>
  <c r="J3713" i="1"/>
  <c r="K3713" i="1"/>
  <c r="L3713" i="1"/>
  <c r="G3714" i="1"/>
  <c r="H3714" i="1"/>
  <c r="I3714" i="1"/>
  <c r="J3714" i="1"/>
  <c r="K3714" i="1"/>
  <c r="L3714" i="1"/>
  <c r="G3715" i="1"/>
  <c r="H3715" i="1"/>
  <c r="I3715" i="1"/>
  <c r="J3715" i="1"/>
  <c r="K3715" i="1"/>
  <c r="L3715" i="1"/>
  <c r="G3716" i="1"/>
  <c r="H3716" i="1"/>
  <c r="I3716" i="1"/>
  <c r="J3716" i="1"/>
  <c r="K3716" i="1"/>
  <c r="L3716" i="1"/>
  <c r="G3717" i="1"/>
  <c r="H3717" i="1"/>
  <c r="I3717" i="1"/>
  <c r="J3717" i="1"/>
  <c r="K3717" i="1"/>
  <c r="L3717" i="1"/>
  <c r="G3718" i="1"/>
  <c r="H3718" i="1"/>
  <c r="I3718" i="1"/>
  <c r="J3718" i="1"/>
  <c r="K3718" i="1"/>
  <c r="L3718" i="1"/>
  <c r="G3719" i="1"/>
  <c r="H3719" i="1"/>
  <c r="I3719" i="1"/>
  <c r="J3719" i="1"/>
  <c r="K3719" i="1"/>
  <c r="L3719" i="1"/>
  <c r="G3720" i="1"/>
  <c r="H3720" i="1"/>
  <c r="I3720" i="1"/>
  <c r="J3720" i="1"/>
  <c r="K3720" i="1"/>
  <c r="L3720" i="1"/>
  <c r="G3721" i="1"/>
  <c r="H3721" i="1"/>
  <c r="I3721" i="1"/>
  <c r="J3721" i="1"/>
  <c r="K3721" i="1"/>
  <c r="L3721" i="1"/>
  <c r="G3722" i="1"/>
  <c r="H3722" i="1"/>
  <c r="I3722" i="1"/>
  <c r="J3722" i="1"/>
  <c r="K3722" i="1"/>
  <c r="L3722" i="1"/>
  <c r="G3723" i="1"/>
  <c r="H3723" i="1"/>
  <c r="I3723" i="1"/>
  <c r="J3723" i="1"/>
  <c r="K3723" i="1"/>
  <c r="L3723" i="1"/>
  <c r="G3724" i="1"/>
  <c r="H3724" i="1"/>
  <c r="I3724" i="1"/>
  <c r="J3724" i="1"/>
  <c r="K3724" i="1"/>
  <c r="L3724" i="1"/>
  <c r="G3725" i="1"/>
  <c r="H3725" i="1"/>
  <c r="I3725" i="1"/>
  <c r="J3725" i="1"/>
  <c r="K3725" i="1"/>
  <c r="L3725" i="1"/>
  <c r="G3726" i="1"/>
  <c r="H3726" i="1"/>
  <c r="I3726" i="1"/>
  <c r="J3726" i="1"/>
  <c r="K3726" i="1"/>
  <c r="L3726" i="1"/>
  <c r="G3727" i="1"/>
  <c r="H3727" i="1"/>
  <c r="I3727" i="1"/>
  <c r="J3727" i="1"/>
  <c r="K3727" i="1"/>
  <c r="L3727" i="1"/>
  <c r="G3728" i="1"/>
  <c r="H3728" i="1"/>
  <c r="I3728" i="1"/>
  <c r="J3728" i="1"/>
  <c r="K3728" i="1"/>
  <c r="L3728" i="1"/>
  <c r="G3729" i="1"/>
  <c r="H3729" i="1"/>
  <c r="I3729" i="1"/>
  <c r="J3729" i="1"/>
  <c r="K3729" i="1"/>
  <c r="L3729" i="1"/>
  <c r="G3730" i="1"/>
  <c r="H3730" i="1"/>
  <c r="I3730" i="1"/>
  <c r="J3730" i="1"/>
  <c r="K3730" i="1"/>
  <c r="L3730" i="1"/>
  <c r="G3731" i="1"/>
  <c r="H3731" i="1"/>
  <c r="I3731" i="1"/>
  <c r="J3731" i="1"/>
  <c r="K3731" i="1"/>
  <c r="L3731" i="1"/>
  <c r="G3732" i="1"/>
  <c r="H3732" i="1"/>
  <c r="I3732" i="1"/>
  <c r="J3732" i="1"/>
  <c r="K3732" i="1"/>
  <c r="L3732" i="1"/>
  <c r="G3733" i="1"/>
  <c r="H3733" i="1"/>
  <c r="I3733" i="1"/>
  <c r="J3733" i="1"/>
  <c r="K3733" i="1"/>
  <c r="L3733" i="1"/>
  <c r="G3734" i="1"/>
  <c r="H3734" i="1"/>
  <c r="I3734" i="1"/>
  <c r="J3734" i="1"/>
  <c r="K3734" i="1"/>
  <c r="L3734" i="1"/>
  <c r="G3735" i="1"/>
  <c r="H3735" i="1"/>
  <c r="I3735" i="1"/>
  <c r="J3735" i="1"/>
  <c r="K3735" i="1"/>
  <c r="L3735" i="1"/>
  <c r="G3736" i="1"/>
  <c r="H3736" i="1"/>
  <c r="I3736" i="1"/>
  <c r="J3736" i="1"/>
  <c r="K3736" i="1"/>
  <c r="L3736" i="1"/>
  <c r="G7" i="1" l="1"/>
  <c r="H7" i="1"/>
  <c r="I7" i="1"/>
  <c r="G8" i="1"/>
  <c r="H8" i="1"/>
  <c r="I8" i="1"/>
  <c r="G9" i="1"/>
  <c r="H9" i="1"/>
  <c r="I9" i="1"/>
  <c r="G10" i="1"/>
  <c r="H10" i="1"/>
  <c r="I10" i="1"/>
  <c r="G11" i="1"/>
  <c r="H11" i="1"/>
  <c r="I11" i="1"/>
  <c r="G12" i="1"/>
  <c r="H12" i="1"/>
  <c r="I12" i="1"/>
  <c r="G13" i="1"/>
  <c r="H13" i="1"/>
  <c r="I13" i="1"/>
  <c r="G14" i="1"/>
  <c r="H14" i="1"/>
  <c r="I14" i="1"/>
  <c r="G15" i="1"/>
  <c r="H15" i="1"/>
  <c r="I15" i="1"/>
  <c r="G16" i="1"/>
  <c r="H16" i="1"/>
  <c r="I16" i="1"/>
  <c r="G17" i="1"/>
  <c r="H17" i="1"/>
  <c r="I17" i="1"/>
  <c r="G18" i="1"/>
  <c r="H18" i="1"/>
  <c r="I18" i="1"/>
  <c r="G19" i="1"/>
  <c r="H19" i="1"/>
  <c r="I19" i="1"/>
  <c r="G20" i="1"/>
  <c r="H20" i="1"/>
  <c r="I20" i="1"/>
  <c r="G21" i="1"/>
  <c r="H21" i="1"/>
  <c r="I21" i="1"/>
  <c r="G22" i="1"/>
  <c r="H22" i="1"/>
  <c r="I22" i="1"/>
  <c r="G23" i="1"/>
  <c r="H23" i="1"/>
  <c r="I23" i="1"/>
  <c r="G24" i="1"/>
  <c r="H24" i="1"/>
  <c r="I24" i="1"/>
  <c r="G25" i="1"/>
  <c r="H25" i="1"/>
  <c r="I25" i="1"/>
  <c r="G26" i="1"/>
  <c r="H26" i="1"/>
  <c r="I26" i="1"/>
  <c r="G27" i="1"/>
  <c r="H27" i="1"/>
  <c r="I27" i="1"/>
  <c r="G28" i="1"/>
  <c r="H28" i="1"/>
  <c r="I28" i="1"/>
  <c r="G29" i="1"/>
  <c r="H29" i="1"/>
  <c r="I29" i="1"/>
  <c r="G30" i="1"/>
  <c r="H30" i="1"/>
  <c r="I30" i="1"/>
  <c r="G31" i="1"/>
  <c r="H31" i="1"/>
  <c r="I31" i="1"/>
  <c r="G32" i="1"/>
  <c r="H32" i="1"/>
  <c r="I32" i="1"/>
  <c r="G33" i="1"/>
  <c r="H33" i="1"/>
  <c r="I33" i="1"/>
  <c r="G34" i="1"/>
  <c r="H34" i="1"/>
  <c r="I34" i="1"/>
  <c r="G35" i="1"/>
  <c r="H35" i="1"/>
  <c r="I35" i="1"/>
  <c r="G36" i="1"/>
  <c r="H36" i="1"/>
  <c r="I36" i="1"/>
  <c r="G37" i="1"/>
  <c r="H37" i="1"/>
  <c r="I37" i="1"/>
  <c r="G38" i="1"/>
  <c r="H38" i="1"/>
  <c r="I38" i="1"/>
  <c r="G39" i="1"/>
  <c r="H39" i="1"/>
  <c r="I39" i="1"/>
  <c r="G40" i="1"/>
  <c r="H40" i="1"/>
  <c r="I40" i="1"/>
  <c r="G41" i="1"/>
  <c r="H41" i="1"/>
  <c r="I41" i="1"/>
  <c r="G42" i="1"/>
  <c r="H42" i="1"/>
  <c r="I42" i="1"/>
  <c r="G43" i="1"/>
  <c r="H43" i="1"/>
  <c r="I43" i="1"/>
  <c r="G44" i="1"/>
  <c r="H44" i="1"/>
  <c r="I44" i="1"/>
  <c r="G45" i="1"/>
  <c r="H45" i="1"/>
  <c r="I45" i="1"/>
  <c r="G46" i="1"/>
  <c r="H46" i="1"/>
  <c r="I46" i="1"/>
  <c r="G47" i="1"/>
  <c r="H47" i="1"/>
  <c r="I47" i="1"/>
  <c r="G48" i="1"/>
  <c r="H48" i="1"/>
  <c r="I48" i="1"/>
  <c r="G49" i="1"/>
  <c r="H49" i="1"/>
  <c r="I49" i="1"/>
  <c r="G50" i="1"/>
  <c r="H50" i="1"/>
  <c r="I50" i="1"/>
  <c r="G51" i="1"/>
  <c r="H51" i="1"/>
  <c r="I51" i="1"/>
  <c r="G52" i="1"/>
  <c r="H52" i="1"/>
  <c r="I52" i="1"/>
  <c r="G53" i="1"/>
  <c r="H53" i="1"/>
  <c r="I53" i="1"/>
  <c r="G54" i="1"/>
  <c r="H54" i="1"/>
  <c r="I54" i="1"/>
  <c r="G55" i="1"/>
  <c r="H55" i="1"/>
  <c r="I55" i="1"/>
  <c r="G56" i="1"/>
  <c r="H56" i="1"/>
  <c r="I56" i="1"/>
  <c r="G57" i="1"/>
  <c r="H57" i="1"/>
  <c r="I57" i="1"/>
  <c r="G58" i="1"/>
  <c r="H58" i="1"/>
  <c r="I58" i="1"/>
  <c r="G59" i="1"/>
  <c r="H59" i="1"/>
  <c r="I59" i="1"/>
  <c r="G60" i="1"/>
  <c r="H60" i="1"/>
  <c r="I60" i="1"/>
  <c r="G61" i="1"/>
  <c r="H61" i="1"/>
  <c r="I61" i="1"/>
  <c r="G62" i="1"/>
  <c r="H62" i="1"/>
  <c r="I62" i="1"/>
  <c r="G63" i="1"/>
  <c r="H63" i="1"/>
  <c r="I63" i="1"/>
  <c r="G64" i="1"/>
  <c r="H64" i="1"/>
  <c r="I64" i="1"/>
  <c r="G65" i="1"/>
  <c r="H65" i="1"/>
  <c r="I65" i="1"/>
  <c r="G66" i="1"/>
  <c r="H66" i="1"/>
  <c r="I66" i="1"/>
  <c r="G67" i="1"/>
  <c r="H67" i="1"/>
  <c r="I67" i="1"/>
  <c r="G68" i="1"/>
  <c r="H68" i="1"/>
  <c r="I68" i="1"/>
  <c r="G69" i="1"/>
  <c r="H69" i="1"/>
  <c r="I69" i="1"/>
  <c r="G70" i="1"/>
  <c r="H70" i="1"/>
  <c r="I70" i="1"/>
  <c r="G71" i="1"/>
  <c r="H71" i="1"/>
  <c r="I71" i="1"/>
  <c r="G72" i="1"/>
  <c r="H72" i="1"/>
  <c r="I72" i="1"/>
  <c r="G73" i="1"/>
  <c r="H73" i="1"/>
  <c r="I73" i="1"/>
  <c r="G74" i="1"/>
  <c r="H74" i="1"/>
  <c r="I74" i="1"/>
  <c r="G75" i="1"/>
  <c r="H75" i="1"/>
  <c r="I75" i="1"/>
  <c r="G76" i="1"/>
  <c r="H76" i="1"/>
  <c r="I76" i="1"/>
  <c r="G77" i="1"/>
  <c r="H77" i="1"/>
  <c r="I77" i="1"/>
  <c r="G78" i="1"/>
  <c r="H78" i="1"/>
  <c r="I78" i="1"/>
  <c r="G79" i="1"/>
  <c r="H79" i="1"/>
  <c r="I79" i="1"/>
  <c r="G80" i="1"/>
  <c r="H80" i="1"/>
  <c r="I80" i="1"/>
  <c r="G81" i="1"/>
  <c r="H81" i="1"/>
  <c r="I81" i="1"/>
  <c r="G82" i="1"/>
  <c r="H82" i="1"/>
  <c r="I82" i="1"/>
  <c r="G83" i="1"/>
  <c r="H83" i="1"/>
  <c r="I83" i="1"/>
  <c r="G84" i="1"/>
  <c r="H84" i="1"/>
  <c r="I84" i="1"/>
  <c r="G85" i="1"/>
  <c r="H85" i="1"/>
  <c r="I85" i="1"/>
  <c r="G86" i="1"/>
  <c r="H86" i="1"/>
  <c r="I86" i="1"/>
  <c r="G87" i="1"/>
  <c r="H87" i="1"/>
  <c r="I87" i="1"/>
  <c r="G88" i="1"/>
  <c r="H88" i="1"/>
  <c r="I88" i="1"/>
  <c r="G89" i="1"/>
  <c r="H89" i="1"/>
  <c r="I89" i="1"/>
  <c r="G90" i="1"/>
  <c r="H90" i="1"/>
  <c r="I90" i="1"/>
  <c r="G91" i="1"/>
  <c r="H91" i="1"/>
  <c r="I91" i="1"/>
  <c r="G92" i="1"/>
  <c r="H92" i="1"/>
  <c r="I92" i="1"/>
  <c r="G93" i="1"/>
  <c r="H93" i="1"/>
  <c r="I93" i="1"/>
  <c r="G94" i="1"/>
  <c r="H94" i="1"/>
  <c r="I94" i="1"/>
  <c r="G95" i="1"/>
  <c r="H95" i="1"/>
  <c r="I95" i="1"/>
  <c r="G96" i="1"/>
  <c r="H96" i="1"/>
  <c r="I96" i="1"/>
  <c r="G97" i="1"/>
  <c r="H97" i="1"/>
  <c r="I97" i="1"/>
  <c r="G98" i="1"/>
  <c r="H98" i="1"/>
  <c r="I98" i="1"/>
  <c r="G99" i="1"/>
  <c r="H99" i="1"/>
  <c r="I99" i="1"/>
  <c r="G100" i="1"/>
  <c r="H100" i="1"/>
  <c r="I100" i="1"/>
  <c r="G101" i="1"/>
  <c r="H101" i="1"/>
  <c r="I101" i="1"/>
  <c r="G102" i="1"/>
  <c r="H102" i="1"/>
  <c r="I102" i="1"/>
  <c r="G103" i="1"/>
  <c r="H103" i="1"/>
  <c r="I103" i="1"/>
  <c r="G104" i="1"/>
  <c r="H104" i="1"/>
  <c r="I104" i="1"/>
  <c r="G105" i="1"/>
  <c r="H105" i="1"/>
  <c r="I105" i="1"/>
  <c r="G106" i="1"/>
  <c r="H106" i="1"/>
  <c r="I106" i="1"/>
  <c r="G107" i="1"/>
  <c r="H107" i="1"/>
  <c r="I107" i="1"/>
  <c r="G108" i="1"/>
  <c r="H108" i="1"/>
  <c r="I108" i="1"/>
  <c r="G109" i="1"/>
  <c r="H109" i="1"/>
  <c r="I109" i="1"/>
  <c r="G110" i="1"/>
  <c r="H110" i="1"/>
  <c r="I110" i="1"/>
  <c r="G111" i="1"/>
  <c r="H111" i="1"/>
  <c r="I111" i="1"/>
  <c r="G112" i="1"/>
  <c r="H112" i="1"/>
  <c r="I112" i="1"/>
  <c r="G113" i="1"/>
  <c r="H113" i="1"/>
  <c r="I113" i="1"/>
  <c r="G114" i="1"/>
  <c r="H114" i="1"/>
  <c r="I114" i="1"/>
  <c r="G115" i="1"/>
  <c r="H115" i="1"/>
  <c r="I115" i="1"/>
  <c r="G116" i="1"/>
  <c r="H116" i="1"/>
  <c r="I116" i="1"/>
  <c r="G117" i="1"/>
  <c r="H117" i="1"/>
  <c r="I117" i="1"/>
  <c r="G118" i="1"/>
  <c r="H118" i="1"/>
  <c r="I118" i="1"/>
  <c r="G119" i="1"/>
  <c r="H119" i="1"/>
  <c r="I119" i="1"/>
  <c r="G120" i="1"/>
  <c r="H120" i="1"/>
  <c r="I120" i="1"/>
  <c r="G121" i="1"/>
  <c r="H121" i="1"/>
  <c r="I121" i="1"/>
  <c r="G122" i="1"/>
  <c r="H122" i="1"/>
  <c r="I122" i="1"/>
  <c r="G123" i="1"/>
  <c r="H123" i="1"/>
  <c r="I123" i="1"/>
  <c r="G124" i="1"/>
  <c r="H124" i="1"/>
  <c r="I124" i="1"/>
  <c r="G125" i="1"/>
  <c r="H125" i="1"/>
  <c r="I125" i="1"/>
  <c r="G126" i="1"/>
  <c r="H126" i="1"/>
  <c r="I126" i="1"/>
  <c r="G127" i="1"/>
  <c r="H127" i="1"/>
  <c r="I127" i="1"/>
  <c r="G128" i="1"/>
  <c r="H128" i="1"/>
  <c r="I128" i="1"/>
  <c r="G129" i="1"/>
  <c r="H129" i="1"/>
  <c r="I129" i="1"/>
  <c r="G130" i="1"/>
  <c r="H130" i="1"/>
  <c r="I130" i="1"/>
  <c r="G131" i="1"/>
  <c r="H131" i="1"/>
  <c r="I131" i="1"/>
  <c r="G132" i="1"/>
  <c r="H132" i="1"/>
  <c r="I132" i="1"/>
  <c r="G133" i="1"/>
  <c r="H133" i="1"/>
  <c r="I133" i="1"/>
  <c r="G134" i="1"/>
  <c r="H134" i="1"/>
  <c r="I134" i="1"/>
  <c r="G135" i="1"/>
  <c r="H135" i="1"/>
  <c r="I135" i="1"/>
  <c r="G136" i="1"/>
  <c r="H136" i="1"/>
  <c r="I136" i="1"/>
  <c r="G137" i="1"/>
  <c r="H137" i="1"/>
  <c r="I137" i="1"/>
  <c r="G138" i="1"/>
  <c r="H138" i="1"/>
  <c r="I138" i="1"/>
  <c r="G139" i="1"/>
  <c r="H139" i="1"/>
  <c r="I139" i="1"/>
  <c r="G140" i="1"/>
  <c r="H140" i="1"/>
  <c r="I140" i="1"/>
  <c r="G141" i="1"/>
  <c r="H141" i="1"/>
  <c r="I141" i="1"/>
  <c r="G142" i="1"/>
  <c r="H142" i="1"/>
  <c r="I142" i="1"/>
  <c r="G143" i="1"/>
  <c r="H143" i="1"/>
  <c r="I143" i="1"/>
  <c r="G144" i="1"/>
  <c r="H144" i="1"/>
  <c r="I144" i="1"/>
  <c r="G145" i="1"/>
  <c r="H145" i="1"/>
  <c r="I145" i="1"/>
  <c r="G146" i="1"/>
  <c r="H146" i="1"/>
  <c r="I146" i="1"/>
  <c r="G147" i="1"/>
  <c r="H147" i="1"/>
  <c r="I147" i="1"/>
  <c r="G148" i="1"/>
  <c r="H148" i="1"/>
  <c r="I148" i="1"/>
  <c r="G149" i="1"/>
  <c r="H149" i="1"/>
  <c r="I149" i="1"/>
  <c r="G150" i="1"/>
  <c r="H150" i="1"/>
  <c r="I150" i="1"/>
  <c r="G151" i="1"/>
  <c r="H151" i="1"/>
  <c r="I151" i="1"/>
  <c r="G152" i="1"/>
  <c r="H152" i="1"/>
  <c r="I152" i="1"/>
  <c r="G153" i="1"/>
  <c r="H153" i="1"/>
  <c r="I153" i="1"/>
  <c r="G154" i="1"/>
  <c r="H154" i="1"/>
  <c r="I154" i="1"/>
  <c r="G155" i="1"/>
  <c r="H155" i="1"/>
  <c r="I155" i="1"/>
  <c r="G156" i="1"/>
  <c r="H156" i="1"/>
  <c r="I156" i="1"/>
  <c r="G157" i="1"/>
  <c r="H157" i="1"/>
  <c r="I157" i="1"/>
  <c r="G158" i="1"/>
  <c r="H158" i="1"/>
  <c r="I158" i="1"/>
  <c r="G159" i="1"/>
  <c r="H159" i="1"/>
  <c r="I159" i="1"/>
  <c r="G160" i="1"/>
  <c r="H160" i="1"/>
  <c r="I160" i="1"/>
  <c r="G161" i="1"/>
  <c r="H161" i="1"/>
  <c r="I161" i="1"/>
  <c r="G162" i="1"/>
  <c r="H162" i="1"/>
  <c r="I162" i="1"/>
  <c r="G163" i="1"/>
  <c r="H163" i="1"/>
  <c r="I163" i="1"/>
  <c r="G164" i="1"/>
  <c r="H164" i="1"/>
  <c r="I164" i="1"/>
  <c r="G165" i="1"/>
  <c r="H165" i="1"/>
  <c r="I165" i="1"/>
  <c r="G166" i="1"/>
  <c r="H166" i="1"/>
  <c r="I166" i="1"/>
  <c r="G167" i="1"/>
  <c r="H167" i="1"/>
  <c r="I167" i="1"/>
  <c r="G168" i="1"/>
  <c r="H168" i="1"/>
  <c r="I168" i="1"/>
  <c r="G169" i="1"/>
  <c r="H169" i="1"/>
  <c r="I169" i="1"/>
  <c r="G170" i="1"/>
  <c r="H170" i="1"/>
  <c r="I170" i="1"/>
  <c r="G171" i="1"/>
  <c r="H171" i="1"/>
  <c r="I171" i="1"/>
  <c r="G172" i="1"/>
  <c r="H172" i="1"/>
  <c r="I172" i="1"/>
  <c r="G173" i="1"/>
  <c r="H173" i="1"/>
  <c r="I173" i="1"/>
  <c r="G174" i="1"/>
  <c r="H174" i="1"/>
  <c r="I174" i="1"/>
  <c r="G175" i="1"/>
  <c r="H175" i="1"/>
  <c r="I175" i="1"/>
  <c r="G176" i="1"/>
  <c r="H176" i="1"/>
  <c r="I176" i="1"/>
  <c r="G177" i="1"/>
  <c r="H177" i="1"/>
  <c r="I177" i="1"/>
  <c r="G178" i="1"/>
  <c r="H178" i="1"/>
  <c r="I178" i="1"/>
  <c r="G179" i="1"/>
  <c r="H179" i="1"/>
  <c r="I179" i="1"/>
  <c r="G180" i="1"/>
  <c r="H180" i="1"/>
  <c r="I180" i="1"/>
  <c r="G181" i="1"/>
  <c r="H181" i="1"/>
  <c r="I181" i="1"/>
  <c r="G182" i="1"/>
  <c r="H182" i="1"/>
  <c r="I182" i="1"/>
  <c r="G183" i="1"/>
  <c r="H183" i="1"/>
  <c r="I183" i="1"/>
  <c r="G184" i="1"/>
  <c r="H184" i="1"/>
  <c r="I184" i="1"/>
  <c r="G185" i="1"/>
  <c r="H185" i="1"/>
  <c r="I185" i="1"/>
  <c r="G186" i="1"/>
  <c r="H186" i="1"/>
  <c r="I186" i="1"/>
  <c r="G187" i="1"/>
  <c r="H187" i="1"/>
  <c r="I187" i="1"/>
  <c r="G188" i="1"/>
  <c r="H188" i="1"/>
  <c r="I188" i="1"/>
  <c r="G189" i="1"/>
  <c r="H189" i="1"/>
  <c r="I189" i="1"/>
  <c r="G190" i="1"/>
  <c r="H190" i="1"/>
  <c r="I190" i="1"/>
  <c r="G191" i="1"/>
  <c r="H191" i="1"/>
  <c r="I191" i="1"/>
  <c r="G192" i="1"/>
  <c r="H192" i="1"/>
  <c r="I192" i="1"/>
  <c r="G193" i="1"/>
  <c r="H193" i="1"/>
  <c r="I193" i="1"/>
  <c r="G194" i="1"/>
  <c r="H194" i="1"/>
  <c r="I194" i="1"/>
  <c r="G195" i="1"/>
  <c r="H195" i="1"/>
  <c r="I195" i="1"/>
  <c r="G196" i="1"/>
  <c r="H196" i="1"/>
  <c r="I196" i="1"/>
  <c r="G197" i="1"/>
  <c r="H197" i="1"/>
  <c r="I197" i="1"/>
  <c r="G198" i="1"/>
  <c r="H198" i="1"/>
  <c r="I198" i="1"/>
  <c r="G199" i="1"/>
  <c r="H199" i="1"/>
  <c r="I199" i="1"/>
  <c r="G200" i="1"/>
  <c r="H200" i="1"/>
  <c r="I200" i="1"/>
  <c r="G201" i="1"/>
  <c r="H201" i="1"/>
  <c r="I201" i="1"/>
  <c r="G202" i="1"/>
  <c r="H202" i="1"/>
  <c r="I202" i="1"/>
  <c r="G203" i="1"/>
  <c r="H203" i="1"/>
  <c r="I203" i="1"/>
  <c r="G204" i="1"/>
  <c r="H204" i="1"/>
  <c r="I204" i="1"/>
  <c r="G205" i="1"/>
  <c r="H205" i="1"/>
  <c r="I205" i="1"/>
  <c r="G206" i="1"/>
  <c r="H206" i="1"/>
  <c r="I206" i="1"/>
  <c r="G207" i="1"/>
  <c r="H207" i="1"/>
  <c r="I207" i="1"/>
  <c r="G208" i="1"/>
  <c r="H208" i="1"/>
  <c r="I208" i="1"/>
  <c r="G209" i="1"/>
  <c r="H209" i="1"/>
  <c r="I209" i="1"/>
  <c r="G210" i="1"/>
  <c r="H210" i="1"/>
  <c r="I210" i="1"/>
  <c r="G211" i="1"/>
  <c r="H211" i="1"/>
  <c r="I211" i="1"/>
  <c r="G212" i="1"/>
  <c r="H212" i="1"/>
  <c r="I212" i="1"/>
  <c r="G213" i="1"/>
  <c r="H213" i="1"/>
  <c r="I213" i="1"/>
  <c r="G214" i="1"/>
  <c r="H214" i="1"/>
  <c r="I214" i="1"/>
  <c r="G215" i="1"/>
  <c r="H215" i="1"/>
  <c r="I215" i="1"/>
  <c r="G216" i="1"/>
  <c r="H216" i="1"/>
  <c r="I216" i="1"/>
  <c r="G217" i="1"/>
  <c r="H217" i="1"/>
  <c r="I217" i="1"/>
  <c r="G218" i="1"/>
  <c r="H218" i="1"/>
  <c r="I218" i="1"/>
  <c r="G219" i="1"/>
  <c r="H219" i="1"/>
  <c r="I219" i="1"/>
  <c r="G220" i="1"/>
  <c r="H220" i="1"/>
  <c r="I220" i="1"/>
  <c r="G221" i="1"/>
  <c r="H221" i="1"/>
  <c r="I221" i="1"/>
  <c r="G222" i="1"/>
  <c r="H222" i="1"/>
  <c r="I222" i="1"/>
  <c r="G223" i="1"/>
  <c r="H223" i="1"/>
  <c r="I223" i="1"/>
  <c r="G224" i="1"/>
  <c r="H224" i="1"/>
  <c r="I224" i="1"/>
  <c r="G225" i="1"/>
  <c r="H225" i="1"/>
  <c r="I225" i="1"/>
  <c r="G226" i="1"/>
  <c r="H226" i="1"/>
  <c r="I226" i="1"/>
  <c r="G227" i="1"/>
  <c r="H227" i="1"/>
  <c r="I227" i="1"/>
  <c r="G228" i="1"/>
  <c r="H228" i="1"/>
  <c r="I228" i="1"/>
  <c r="G229" i="1"/>
  <c r="H229" i="1"/>
  <c r="I229" i="1"/>
  <c r="G230" i="1"/>
  <c r="H230" i="1"/>
  <c r="I230" i="1"/>
  <c r="G231" i="1"/>
  <c r="H231" i="1"/>
  <c r="I231" i="1"/>
  <c r="G232" i="1"/>
  <c r="H232" i="1"/>
  <c r="I232" i="1"/>
  <c r="G233" i="1"/>
  <c r="H233" i="1"/>
  <c r="I233" i="1"/>
  <c r="G234" i="1"/>
  <c r="H234" i="1"/>
  <c r="I234" i="1"/>
  <c r="G235" i="1"/>
  <c r="H235" i="1"/>
  <c r="I235" i="1"/>
  <c r="G236" i="1"/>
  <c r="H236" i="1"/>
  <c r="I236" i="1"/>
  <c r="G237" i="1"/>
  <c r="H237" i="1"/>
  <c r="I237" i="1"/>
  <c r="G238" i="1"/>
  <c r="H238" i="1"/>
  <c r="I238" i="1"/>
  <c r="G239" i="1"/>
  <c r="H239" i="1"/>
  <c r="I239" i="1"/>
  <c r="G240" i="1"/>
  <c r="H240" i="1"/>
  <c r="I240" i="1"/>
  <c r="G241" i="1"/>
  <c r="H241" i="1"/>
  <c r="I241" i="1"/>
  <c r="G242" i="1"/>
  <c r="H242" i="1"/>
  <c r="I242" i="1"/>
  <c r="G243" i="1"/>
  <c r="H243" i="1"/>
  <c r="I243" i="1"/>
  <c r="G244" i="1"/>
  <c r="H244" i="1"/>
  <c r="I244" i="1"/>
  <c r="G245" i="1"/>
  <c r="H245" i="1"/>
  <c r="I245" i="1"/>
  <c r="G246" i="1"/>
  <c r="H246" i="1"/>
  <c r="I246" i="1"/>
  <c r="G247" i="1"/>
  <c r="H247" i="1"/>
  <c r="I247" i="1"/>
  <c r="G248" i="1"/>
  <c r="H248" i="1"/>
  <c r="I248" i="1"/>
  <c r="G249" i="1"/>
  <c r="H249" i="1"/>
  <c r="I249" i="1"/>
  <c r="G250" i="1"/>
  <c r="H250" i="1"/>
  <c r="I250" i="1"/>
  <c r="G251" i="1"/>
  <c r="H251" i="1"/>
  <c r="I251" i="1"/>
  <c r="G252" i="1"/>
  <c r="H252" i="1"/>
  <c r="I252" i="1"/>
  <c r="G253" i="1"/>
  <c r="H253" i="1"/>
  <c r="I253" i="1"/>
  <c r="G254" i="1"/>
  <c r="H254" i="1"/>
  <c r="I254" i="1"/>
  <c r="G255" i="1"/>
  <c r="H255" i="1"/>
  <c r="I255" i="1"/>
  <c r="G256" i="1"/>
  <c r="H256" i="1"/>
  <c r="I256" i="1"/>
  <c r="G257" i="1"/>
  <c r="H257" i="1"/>
  <c r="I257" i="1"/>
  <c r="G258" i="1"/>
  <c r="H258" i="1"/>
  <c r="I258" i="1"/>
  <c r="G259" i="1"/>
  <c r="H259" i="1"/>
  <c r="I259" i="1"/>
  <c r="G260" i="1"/>
  <c r="H260" i="1"/>
  <c r="I260" i="1"/>
  <c r="G261" i="1"/>
  <c r="H261" i="1"/>
  <c r="I261" i="1"/>
  <c r="G262" i="1"/>
  <c r="H262" i="1"/>
  <c r="I262" i="1"/>
  <c r="G263" i="1"/>
  <c r="H263" i="1"/>
  <c r="I263" i="1"/>
  <c r="G264" i="1"/>
  <c r="H264" i="1"/>
  <c r="I264" i="1"/>
  <c r="G265" i="1"/>
  <c r="H265" i="1"/>
  <c r="I265" i="1"/>
  <c r="G266" i="1"/>
  <c r="H266" i="1"/>
  <c r="I266" i="1"/>
  <c r="G267" i="1"/>
  <c r="H267" i="1"/>
  <c r="I267" i="1"/>
  <c r="G268" i="1"/>
  <c r="H268" i="1"/>
  <c r="I268" i="1"/>
  <c r="G269" i="1"/>
  <c r="H269" i="1"/>
  <c r="I269" i="1"/>
  <c r="G270" i="1"/>
  <c r="H270" i="1"/>
  <c r="I270" i="1"/>
  <c r="G271" i="1"/>
  <c r="H271" i="1"/>
  <c r="I271" i="1"/>
  <c r="G272" i="1"/>
  <c r="H272" i="1"/>
  <c r="I272" i="1"/>
  <c r="G273" i="1"/>
  <c r="H273" i="1"/>
  <c r="I273" i="1"/>
  <c r="G274" i="1"/>
  <c r="H274" i="1"/>
  <c r="I274" i="1"/>
  <c r="G275" i="1"/>
  <c r="H275" i="1"/>
  <c r="I275" i="1"/>
  <c r="G276" i="1"/>
  <c r="H276" i="1"/>
  <c r="I276" i="1"/>
  <c r="G277" i="1"/>
  <c r="H277" i="1"/>
  <c r="I277" i="1"/>
  <c r="G278" i="1"/>
  <c r="H278" i="1"/>
  <c r="I278" i="1"/>
  <c r="G279" i="1"/>
  <c r="H279" i="1"/>
  <c r="I279" i="1"/>
  <c r="G280" i="1"/>
  <c r="H280" i="1"/>
  <c r="I280" i="1"/>
  <c r="G281" i="1"/>
  <c r="H281" i="1"/>
  <c r="I281" i="1"/>
  <c r="G282" i="1"/>
  <c r="H282" i="1"/>
  <c r="I282" i="1"/>
  <c r="G283" i="1"/>
  <c r="H283" i="1"/>
  <c r="I283" i="1"/>
  <c r="G284" i="1"/>
  <c r="H284" i="1"/>
  <c r="I284" i="1"/>
  <c r="G285" i="1"/>
  <c r="H285" i="1"/>
  <c r="I285" i="1"/>
  <c r="G286" i="1"/>
  <c r="H286" i="1"/>
  <c r="I286" i="1"/>
  <c r="G287" i="1"/>
  <c r="H287" i="1"/>
  <c r="I287" i="1"/>
  <c r="G288" i="1"/>
  <c r="H288" i="1"/>
  <c r="I288" i="1"/>
  <c r="G289" i="1"/>
  <c r="H289" i="1"/>
  <c r="I289" i="1"/>
  <c r="G290" i="1"/>
  <c r="H290" i="1"/>
  <c r="I290" i="1"/>
  <c r="G291" i="1"/>
  <c r="H291" i="1"/>
  <c r="I291" i="1"/>
  <c r="G292" i="1"/>
  <c r="H292" i="1"/>
  <c r="I292" i="1"/>
  <c r="G293" i="1"/>
  <c r="H293" i="1"/>
  <c r="I293" i="1"/>
  <c r="G294" i="1"/>
  <c r="H294" i="1"/>
  <c r="I294" i="1"/>
  <c r="G295" i="1"/>
  <c r="H295" i="1"/>
  <c r="I295" i="1"/>
  <c r="G296" i="1"/>
  <c r="H296" i="1"/>
  <c r="I296" i="1"/>
  <c r="G297" i="1"/>
  <c r="H297" i="1"/>
  <c r="I297" i="1"/>
  <c r="G298" i="1"/>
  <c r="H298" i="1"/>
  <c r="I298" i="1"/>
  <c r="G299" i="1"/>
  <c r="H299" i="1"/>
  <c r="I299" i="1"/>
  <c r="G300" i="1"/>
  <c r="H300" i="1"/>
  <c r="I300" i="1"/>
  <c r="G301" i="1"/>
  <c r="H301" i="1"/>
  <c r="I301" i="1"/>
  <c r="G302" i="1"/>
  <c r="H302" i="1"/>
  <c r="I302" i="1"/>
  <c r="G303" i="1"/>
  <c r="H303" i="1"/>
  <c r="I303" i="1"/>
  <c r="G304" i="1"/>
  <c r="H304" i="1"/>
  <c r="I304" i="1"/>
  <c r="G305" i="1"/>
  <c r="H305" i="1"/>
  <c r="I305" i="1"/>
  <c r="G306" i="1"/>
  <c r="H306" i="1"/>
  <c r="I306" i="1"/>
  <c r="G307" i="1"/>
  <c r="H307" i="1"/>
  <c r="I307" i="1"/>
  <c r="G308" i="1"/>
  <c r="H308" i="1"/>
  <c r="I308" i="1"/>
  <c r="G309" i="1"/>
  <c r="H309" i="1"/>
  <c r="I309" i="1"/>
  <c r="G310" i="1"/>
  <c r="H310" i="1"/>
  <c r="I310" i="1"/>
  <c r="G311" i="1"/>
  <c r="H311" i="1"/>
  <c r="I311" i="1"/>
  <c r="G312" i="1"/>
  <c r="H312" i="1"/>
  <c r="I312" i="1"/>
  <c r="G313" i="1"/>
  <c r="H313" i="1"/>
  <c r="I313" i="1"/>
  <c r="G314" i="1"/>
  <c r="H314" i="1"/>
  <c r="I314" i="1"/>
  <c r="G315" i="1"/>
  <c r="H315" i="1"/>
  <c r="I315" i="1"/>
  <c r="G316" i="1"/>
  <c r="H316" i="1"/>
  <c r="I316" i="1"/>
  <c r="G317" i="1"/>
  <c r="H317" i="1"/>
  <c r="I317" i="1"/>
  <c r="G318" i="1"/>
  <c r="H318" i="1"/>
  <c r="I318" i="1"/>
  <c r="G319" i="1"/>
  <c r="H319" i="1"/>
  <c r="I319" i="1"/>
  <c r="G320" i="1"/>
  <c r="H320" i="1"/>
  <c r="I320" i="1"/>
  <c r="G321" i="1"/>
  <c r="H321" i="1"/>
  <c r="I321" i="1"/>
  <c r="G322" i="1"/>
  <c r="H322" i="1"/>
  <c r="I322" i="1"/>
  <c r="G323" i="1"/>
  <c r="H323" i="1"/>
  <c r="I323" i="1"/>
  <c r="G324" i="1"/>
  <c r="H324" i="1"/>
  <c r="I324" i="1"/>
  <c r="G325" i="1"/>
  <c r="H325" i="1"/>
  <c r="I325" i="1"/>
  <c r="G326" i="1"/>
  <c r="H326" i="1"/>
  <c r="I326" i="1"/>
  <c r="G327" i="1"/>
  <c r="H327" i="1"/>
  <c r="I327" i="1"/>
  <c r="G328" i="1"/>
  <c r="H328" i="1"/>
  <c r="I328" i="1"/>
  <c r="G329" i="1"/>
  <c r="H329" i="1"/>
  <c r="I329" i="1"/>
  <c r="G330" i="1"/>
  <c r="H330" i="1"/>
  <c r="I330" i="1"/>
  <c r="G331" i="1"/>
  <c r="H331" i="1"/>
  <c r="I331" i="1"/>
  <c r="G332" i="1"/>
  <c r="H332" i="1"/>
  <c r="I332" i="1"/>
  <c r="G333" i="1"/>
  <c r="H333" i="1"/>
  <c r="I333" i="1"/>
  <c r="G334" i="1"/>
  <c r="H334" i="1"/>
  <c r="I334" i="1"/>
  <c r="G335" i="1"/>
  <c r="H335" i="1"/>
  <c r="I335" i="1"/>
  <c r="G336" i="1"/>
  <c r="H336" i="1"/>
  <c r="I336" i="1"/>
  <c r="G337" i="1"/>
  <c r="H337" i="1"/>
  <c r="I337" i="1"/>
  <c r="G338" i="1"/>
  <c r="H338" i="1"/>
  <c r="I338" i="1"/>
  <c r="G339" i="1"/>
  <c r="H339" i="1"/>
  <c r="I339" i="1"/>
  <c r="G340" i="1"/>
  <c r="H340" i="1"/>
  <c r="I340" i="1"/>
  <c r="G341" i="1"/>
  <c r="H341" i="1"/>
  <c r="I341" i="1"/>
  <c r="G342" i="1"/>
  <c r="H342" i="1"/>
  <c r="I342" i="1"/>
  <c r="G343" i="1"/>
  <c r="H343" i="1"/>
  <c r="I343" i="1"/>
  <c r="G344" i="1"/>
  <c r="H344" i="1"/>
  <c r="I344" i="1"/>
  <c r="G345" i="1"/>
  <c r="H345" i="1"/>
  <c r="I345" i="1"/>
  <c r="G346" i="1"/>
  <c r="H346" i="1"/>
  <c r="I346" i="1"/>
  <c r="G347" i="1"/>
  <c r="H347" i="1"/>
  <c r="I347" i="1"/>
  <c r="G348" i="1"/>
  <c r="H348" i="1"/>
  <c r="I348" i="1"/>
  <c r="G349" i="1"/>
  <c r="H349" i="1"/>
  <c r="I349" i="1"/>
  <c r="G350" i="1"/>
  <c r="H350" i="1"/>
  <c r="I350" i="1"/>
  <c r="G351" i="1"/>
  <c r="H351" i="1"/>
  <c r="I351" i="1"/>
  <c r="G352" i="1"/>
  <c r="H352" i="1"/>
  <c r="I352" i="1"/>
  <c r="G353" i="1"/>
  <c r="H353" i="1"/>
  <c r="I353" i="1"/>
  <c r="G354" i="1"/>
  <c r="H354" i="1"/>
  <c r="I354" i="1"/>
  <c r="G355" i="1"/>
  <c r="H355" i="1"/>
  <c r="I355" i="1"/>
  <c r="G356" i="1"/>
  <c r="H356" i="1"/>
  <c r="I356" i="1"/>
  <c r="G357" i="1"/>
  <c r="H357" i="1"/>
  <c r="I357" i="1"/>
  <c r="G358" i="1"/>
  <c r="H358" i="1"/>
  <c r="I358" i="1"/>
  <c r="G359" i="1"/>
  <c r="H359" i="1"/>
  <c r="I359" i="1"/>
  <c r="G360" i="1"/>
  <c r="H360" i="1"/>
  <c r="I360" i="1"/>
  <c r="G361" i="1"/>
  <c r="H361" i="1"/>
  <c r="I361" i="1"/>
  <c r="G362" i="1"/>
  <c r="H362" i="1"/>
  <c r="I362" i="1"/>
  <c r="G363" i="1"/>
  <c r="H363" i="1"/>
  <c r="I363" i="1"/>
  <c r="G364" i="1"/>
  <c r="H364" i="1"/>
  <c r="I364" i="1"/>
  <c r="G365" i="1"/>
  <c r="H365" i="1"/>
  <c r="I365" i="1"/>
  <c r="G366" i="1"/>
  <c r="H366" i="1"/>
  <c r="I366" i="1"/>
  <c r="G367" i="1"/>
  <c r="H367" i="1"/>
  <c r="I367" i="1"/>
  <c r="G368" i="1"/>
  <c r="H368" i="1"/>
  <c r="I368" i="1"/>
  <c r="G369" i="1"/>
  <c r="H369" i="1"/>
  <c r="I369" i="1"/>
  <c r="G370" i="1"/>
  <c r="H370" i="1"/>
  <c r="I370" i="1"/>
  <c r="G371" i="1"/>
  <c r="H371" i="1"/>
  <c r="I371" i="1"/>
  <c r="G372" i="1"/>
  <c r="H372" i="1"/>
  <c r="I372" i="1"/>
  <c r="G373" i="1"/>
  <c r="H373" i="1"/>
  <c r="I373" i="1"/>
  <c r="G374" i="1"/>
  <c r="H374" i="1"/>
  <c r="I374" i="1"/>
  <c r="G375" i="1"/>
  <c r="H375" i="1"/>
  <c r="I375" i="1"/>
  <c r="G376" i="1"/>
  <c r="H376" i="1"/>
  <c r="I376" i="1"/>
  <c r="G377" i="1"/>
  <c r="H377" i="1"/>
  <c r="I377" i="1"/>
  <c r="G378" i="1"/>
  <c r="H378" i="1"/>
  <c r="I378" i="1"/>
  <c r="G379" i="1"/>
  <c r="H379" i="1"/>
  <c r="I379" i="1"/>
  <c r="G380" i="1"/>
  <c r="H380" i="1"/>
  <c r="I380" i="1"/>
  <c r="G381" i="1"/>
  <c r="H381" i="1"/>
  <c r="I381" i="1"/>
  <c r="G382" i="1"/>
  <c r="H382" i="1"/>
  <c r="I382" i="1"/>
  <c r="G383" i="1"/>
  <c r="H383" i="1"/>
  <c r="I383" i="1"/>
  <c r="G384" i="1"/>
  <c r="H384" i="1"/>
  <c r="I384" i="1"/>
  <c r="G385" i="1"/>
  <c r="H385" i="1"/>
  <c r="I385" i="1"/>
  <c r="G386" i="1"/>
  <c r="H386" i="1"/>
  <c r="I386" i="1"/>
  <c r="G387" i="1"/>
  <c r="H387" i="1"/>
  <c r="I387" i="1"/>
  <c r="G388" i="1"/>
  <c r="H388" i="1"/>
  <c r="I388" i="1"/>
  <c r="G389" i="1"/>
  <c r="H389" i="1"/>
  <c r="I389" i="1"/>
  <c r="G390" i="1"/>
  <c r="H390" i="1"/>
  <c r="I390" i="1"/>
  <c r="G391" i="1"/>
  <c r="H391" i="1"/>
  <c r="I391" i="1"/>
  <c r="G392" i="1"/>
  <c r="H392" i="1"/>
  <c r="I392" i="1"/>
  <c r="G393" i="1"/>
  <c r="H393" i="1"/>
  <c r="I393" i="1"/>
  <c r="G394" i="1"/>
  <c r="H394" i="1"/>
  <c r="I394" i="1"/>
  <c r="G395" i="1"/>
  <c r="H395" i="1"/>
  <c r="I395" i="1"/>
  <c r="G396" i="1"/>
  <c r="H396" i="1"/>
  <c r="I396" i="1"/>
  <c r="G397" i="1"/>
  <c r="H397" i="1"/>
  <c r="I397" i="1"/>
  <c r="G398" i="1"/>
  <c r="H398" i="1"/>
  <c r="I398" i="1"/>
  <c r="G399" i="1"/>
  <c r="H399" i="1"/>
  <c r="I399" i="1"/>
  <c r="G400" i="1"/>
  <c r="H400" i="1"/>
  <c r="I400" i="1"/>
  <c r="G401" i="1"/>
  <c r="H401" i="1"/>
  <c r="I401" i="1"/>
  <c r="G402" i="1"/>
  <c r="H402" i="1"/>
  <c r="I402" i="1"/>
  <c r="G403" i="1"/>
  <c r="H403" i="1"/>
  <c r="I403" i="1"/>
  <c r="G404" i="1"/>
  <c r="H404" i="1"/>
  <c r="I404" i="1"/>
  <c r="G405" i="1"/>
  <c r="H405" i="1"/>
  <c r="I405" i="1"/>
  <c r="G406" i="1"/>
  <c r="H406" i="1"/>
  <c r="I406" i="1"/>
  <c r="G407" i="1"/>
  <c r="H407" i="1"/>
  <c r="I407" i="1"/>
  <c r="G408" i="1"/>
  <c r="H408" i="1"/>
  <c r="I408" i="1"/>
  <c r="G409" i="1"/>
  <c r="H409" i="1"/>
  <c r="I409" i="1"/>
  <c r="G410" i="1"/>
  <c r="H410" i="1"/>
  <c r="I410" i="1"/>
  <c r="G411" i="1"/>
  <c r="H411" i="1"/>
  <c r="I411" i="1"/>
  <c r="G412" i="1"/>
  <c r="H412" i="1"/>
  <c r="I412" i="1"/>
  <c r="G413" i="1"/>
  <c r="H413" i="1"/>
  <c r="I413" i="1"/>
  <c r="G414" i="1"/>
  <c r="H414" i="1"/>
  <c r="I414" i="1"/>
  <c r="G415" i="1"/>
  <c r="H415" i="1"/>
  <c r="I415" i="1"/>
  <c r="G416" i="1"/>
  <c r="H416" i="1"/>
  <c r="I416" i="1"/>
  <c r="G417" i="1"/>
  <c r="H417" i="1"/>
  <c r="I417" i="1"/>
  <c r="G418" i="1"/>
  <c r="H418" i="1"/>
  <c r="I418" i="1"/>
  <c r="G419" i="1"/>
  <c r="H419" i="1"/>
  <c r="I419" i="1"/>
  <c r="G420" i="1"/>
  <c r="H420" i="1"/>
  <c r="I420" i="1"/>
  <c r="G421" i="1"/>
  <c r="H421" i="1"/>
  <c r="I421" i="1"/>
  <c r="G422" i="1"/>
  <c r="H422" i="1"/>
  <c r="I422" i="1"/>
  <c r="G423" i="1"/>
  <c r="H423" i="1"/>
  <c r="I423" i="1"/>
  <c r="G424" i="1"/>
  <c r="H424" i="1"/>
  <c r="I424" i="1"/>
  <c r="G425" i="1"/>
  <c r="H425" i="1"/>
  <c r="I425" i="1"/>
  <c r="G426" i="1"/>
  <c r="H426" i="1"/>
  <c r="I426" i="1"/>
  <c r="G427" i="1"/>
  <c r="H427" i="1"/>
  <c r="I427" i="1"/>
  <c r="G428" i="1"/>
  <c r="H428" i="1"/>
  <c r="I428" i="1"/>
  <c r="G429" i="1"/>
  <c r="H429" i="1"/>
  <c r="I429" i="1"/>
  <c r="G430" i="1"/>
  <c r="H430" i="1"/>
  <c r="I430" i="1"/>
  <c r="G431" i="1"/>
  <c r="H431" i="1"/>
  <c r="I431" i="1"/>
  <c r="G432" i="1"/>
  <c r="H432" i="1"/>
  <c r="I432" i="1"/>
  <c r="G433" i="1"/>
  <c r="H433" i="1"/>
  <c r="I433" i="1"/>
  <c r="G434" i="1"/>
  <c r="H434" i="1"/>
  <c r="I434" i="1"/>
  <c r="G435" i="1"/>
  <c r="H435" i="1"/>
  <c r="I435" i="1"/>
  <c r="G436" i="1"/>
  <c r="H436" i="1"/>
  <c r="I436" i="1"/>
  <c r="G437" i="1"/>
  <c r="H437" i="1"/>
  <c r="I437" i="1"/>
  <c r="G438" i="1"/>
  <c r="H438" i="1"/>
  <c r="I438" i="1"/>
  <c r="G439" i="1"/>
  <c r="H439" i="1"/>
  <c r="I439" i="1"/>
  <c r="G440" i="1"/>
  <c r="H440" i="1"/>
  <c r="I440" i="1"/>
  <c r="G441" i="1"/>
  <c r="H441" i="1"/>
  <c r="I441" i="1"/>
  <c r="G442" i="1"/>
  <c r="H442" i="1"/>
  <c r="I442" i="1"/>
  <c r="G443" i="1"/>
  <c r="H443" i="1"/>
  <c r="I443" i="1"/>
  <c r="G444" i="1"/>
  <c r="H444" i="1"/>
  <c r="I444" i="1"/>
  <c r="G445" i="1"/>
  <c r="H445" i="1"/>
  <c r="I445" i="1"/>
  <c r="G446" i="1"/>
  <c r="H446" i="1"/>
  <c r="I446" i="1"/>
  <c r="G447" i="1"/>
  <c r="H447" i="1"/>
  <c r="I447" i="1"/>
  <c r="G448" i="1"/>
  <c r="H448" i="1"/>
  <c r="I448" i="1"/>
  <c r="G449" i="1"/>
  <c r="H449" i="1"/>
  <c r="I449" i="1"/>
  <c r="G450" i="1"/>
  <c r="H450" i="1"/>
  <c r="I450" i="1"/>
  <c r="G451" i="1"/>
  <c r="H451" i="1"/>
  <c r="I451" i="1"/>
  <c r="G452" i="1"/>
  <c r="H452" i="1"/>
  <c r="I452" i="1"/>
  <c r="G453" i="1"/>
  <c r="H453" i="1"/>
  <c r="I453" i="1"/>
  <c r="G454" i="1"/>
  <c r="H454" i="1"/>
  <c r="I454" i="1"/>
  <c r="G455" i="1"/>
  <c r="H455" i="1"/>
  <c r="I455" i="1"/>
  <c r="G456" i="1"/>
  <c r="H456" i="1"/>
  <c r="I456" i="1"/>
  <c r="G457" i="1"/>
  <c r="H457" i="1"/>
  <c r="I457" i="1"/>
  <c r="G458" i="1"/>
  <c r="H458" i="1"/>
  <c r="I458" i="1"/>
  <c r="G459" i="1"/>
  <c r="H459" i="1"/>
  <c r="I459" i="1"/>
  <c r="G460" i="1"/>
  <c r="H460" i="1"/>
  <c r="I460" i="1"/>
  <c r="G461" i="1"/>
  <c r="H461" i="1"/>
  <c r="I461" i="1"/>
  <c r="G462" i="1"/>
  <c r="H462" i="1"/>
  <c r="I462" i="1"/>
  <c r="G463" i="1"/>
  <c r="H463" i="1"/>
  <c r="I463" i="1"/>
  <c r="G464" i="1"/>
  <c r="H464" i="1"/>
  <c r="I464" i="1"/>
  <c r="G465" i="1"/>
  <c r="H465" i="1"/>
  <c r="I465" i="1"/>
  <c r="G466" i="1"/>
  <c r="H466" i="1"/>
  <c r="I466" i="1"/>
  <c r="G467" i="1"/>
  <c r="H467" i="1"/>
  <c r="I467" i="1"/>
  <c r="G468" i="1"/>
  <c r="H468" i="1"/>
  <c r="I468" i="1"/>
  <c r="G469" i="1"/>
  <c r="H469" i="1"/>
  <c r="I469" i="1"/>
  <c r="G470" i="1"/>
  <c r="H470" i="1"/>
  <c r="I470" i="1"/>
  <c r="G471" i="1"/>
  <c r="H471" i="1"/>
  <c r="I471" i="1"/>
  <c r="G472" i="1"/>
  <c r="H472" i="1"/>
  <c r="I472" i="1"/>
  <c r="G473" i="1"/>
  <c r="H473" i="1"/>
  <c r="I473" i="1"/>
  <c r="G474" i="1"/>
  <c r="H474" i="1"/>
  <c r="I474" i="1"/>
  <c r="G475" i="1"/>
  <c r="H475" i="1"/>
  <c r="I475" i="1"/>
  <c r="G476" i="1"/>
  <c r="H476" i="1"/>
  <c r="I476" i="1"/>
  <c r="G477" i="1"/>
  <c r="H477" i="1"/>
  <c r="I477" i="1"/>
  <c r="G478" i="1"/>
  <c r="H478" i="1"/>
  <c r="I478" i="1"/>
  <c r="G479" i="1"/>
  <c r="H479" i="1"/>
  <c r="I479" i="1"/>
  <c r="G480" i="1"/>
  <c r="H480" i="1"/>
  <c r="I480" i="1"/>
  <c r="G481" i="1"/>
  <c r="H481" i="1"/>
  <c r="I481" i="1"/>
  <c r="G482" i="1"/>
  <c r="H482" i="1"/>
  <c r="I482" i="1"/>
  <c r="G483" i="1"/>
  <c r="H483" i="1"/>
  <c r="I483" i="1"/>
  <c r="G484" i="1"/>
  <c r="H484" i="1"/>
  <c r="I484" i="1"/>
  <c r="G485" i="1"/>
  <c r="H485" i="1"/>
  <c r="I485" i="1"/>
  <c r="G486" i="1"/>
  <c r="H486" i="1"/>
  <c r="I486" i="1"/>
  <c r="G487" i="1"/>
  <c r="H487" i="1"/>
  <c r="I487" i="1"/>
  <c r="G488" i="1"/>
  <c r="H488" i="1"/>
  <c r="I488" i="1"/>
  <c r="G489" i="1"/>
  <c r="H489" i="1"/>
  <c r="I489" i="1"/>
  <c r="G490" i="1"/>
  <c r="H490" i="1"/>
  <c r="I490" i="1"/>
  <c r="G491" i="1"/>
  <c r="H491" i="1"/>
  <c r="I491" i="1"/>
  <c r="G492" i="1"/>
  <c r="H492" i="1"/>
  <c r="I492" i="1"/>
  <c r="G493" i="1"/>
  <c r="H493" i="1"/>
  <c r="I493" i="1"/>
  <c r="G494" i="1"/>
  <c r="H494" i="1"/>
  <c r="I494" i="1"/>
  <c r="G495" i="1"/>
  <c r="H495" i="1"/>
  <c r="I495" i="1"/>
  <c r="G496" i="1"/>
  <c r="H496" i="1"/>
  <c r="I496" i="1"/>
  <c r="G497" i="1"/>
  <c r="H497" i="1"/>
  <c r="I497" i="1"/>
  <c r="G498" i="1"/>
  <c r="H498" i="1"/>
  <c r="I498" i="1"/>
  <c r="G499" i="1"/>
  <c r="H499" i="1"/>
  <c r="I499" i="1"/>
  <c r="G500" i="1"/>
  <c r="H500" i="1"/>
  <c r="I500" i="1"/>
  <c r="G501" i="1"/>
  <c r="H501" i="1"/>
  <c r="I501" i="1"/>
  <c r="G502" i="1"/>
  <c r="H502" i="1"/>
  <c r="I502" i="1"/>
  <c r="G503" i="1"/>
  <c r="H503" i="1"/>
  <c r="I503" i="1"/>
  <c r="G504" i="1"/>
  <c r="H504" i="1"/>
  <c r="I504" i="1"/>
  <c r="G505" i="1"/>
  <c r="H505" i="1"/>
  <c r="I505" i="1"/>
  <c r="G506" i="1"/>
  <c r="H506" i="1"/>
  <c r="I506" i="1"/>
  <c r="G507" i="1"/>
  <c r="H507" i="1"/>
  <c r="I507" i="1"/>
  <c r="G508" i="1"/>
  <c r="H508" i="1"/>
  <c r="I508" i="1"/>
  <c r="G509" i="1"/>
  <c r="H509" i="1"/>
  <c r="I509" i="1"/>
  <c r="G510" i="1"/>
  <c r="H510" i="1"/>
  <c r="I510" i="1"/>
  <c r="G511" i="1"/>
  <c r="H511" i="1"/>
  <c r="I511" i="1"/>
  <c r="G512" i="1"/>
  <c r="H512" i="1"/>
  <c r="I512" i="1"/>
  <c r="G513" i="1"/>
  <c r="H513" i="1"/>
  <c r="I513" i="1"/>
  <c r="G514" i="1"/>
  <c r="H514" i="1"/>
  <c r="I514" i="1"/>
  <c r="G515" i="1"/>
  <c r="H515" i="1"/>
  <c r="I515" i="1"/>
  <c r="G516" i="1"/>
  <c r="H516" i="1"/>
  <c r="I516" i="1"/>
  <c r="G517" i="1"/>
  <c r="H517" i="1"/>
  <c r="I517" i="1"/>
  <c r="G518" i="1"/>
  <c r="H518" i="1"/>
  <c r="I518" i="1"/>
  <c r="G519" i="1"/>
  <c r="H519" i="1"/>
  <c r="I519" i="1"/>
  <c r="G520" i="1"/>
  <c r="H520" i="1"/>
  <c r="I520" i="1"/>
  <c r="G521" i="1"/>
  <c r="H521" i="1"/>
  <c r="I521" i="1"/>
  <c r="G522" i="1"/>
  <c r="H522" i="1"/>
  <c r="I522" i="1"/>
  <c r="G523" i="1"/>
  <c r="H523" i="1"/>
  <c r="I523" i="1"/>
  <c r="G524" i="1"/>
  <c r="H524" i="1"/>
  <c r="I524" i="1"/>
  <c r="G525" i="1"/>
  <c r="H525" i="1"/>
  <c r="I525" i="1"/>
  <c r="G526" i="1"/>
  <c r="H526" i="1"/>
  <c r="I526" i="1"/>
  <c r="G527" i="1"/>
  <c r="H527" i="1"/>
  <c r="I527" i="1"/>
  <c r="G528" i="1"/>
  <c r="H528" i="1"/>
  <c r="I528" i="1"/>
  <c r="G529" i="1"/>
  <c r="H529" i="1"/>
  <c r="I529" i="1"/>
  <c r="G530" i="1"/>
  <c r="H530" i="1"/>
  <c r="I530" i="1"/>
  <c r="G531" i="1"/>
  <c r="H531" i="1"/>
  <c r="I531" i="1"/>
  <c r="G532" i="1"/>
  <c r="H532" i="1"/>
  <c r="I532" i="1"/>
  <c r="G533" i="1"/>
  <c r="H533" i="1"/>
  <c r="I533" i="1"/>
  <c r="G534" i="1"/>
  <c r="H534" i="1"/>
  <c r="I534" i="1"/>
  <c r="G535" i="1"/>
  <c r="H535" i="1"/>
  <c r="I535" i="1"/>
  <c r="G536" i="1"/>
  <c r="H536" i="1"/>
  <c r="I536" i="1"/>
  <c r="G537" i="1"/>
  <c r="H537" i="1"/>
  <c r="I537" i="1"/>
  <c r="G538" i="1"/>
  <c r="H538" i="1"/>
  <c r="I538" i="1"/>
  <c r="G539" i="1"/>
  <c r="H539" i="1"/>
  <c r="I539" i="1"/>
  <c r="G540" i="1"/>
  <c r="H540" i="1"/>
  <c r="I540" i="1"/>
  <c r="G541" i="1"/>
  <c r="H541" i="1"/>
  <c r="I541" i="1"/>
  <c r="G542" i="1"/>
  <c r="H542" i="1"/>
  <c r="I542" i="1"/>
  <c r="G543" i="1"/>
  <c r="H543" i="1"/>
  <c r="I543" i="1"/>
  <c r="G544" i="1"/>
  <c r="H544" i="1"/>
  <c r="I544" i="1"/>
  <c r="G545" i="1"/>
  <c r="H545" i="1"/>
  <c r="I545" i="1"/>
  <c r="G546" i="1"/>
  <c r="H546" i="1"/>
  <c r="I546" i="1"/>
  <c r="G547" i="1"/>
  <c r="H547" i="1"/>
  <c r="I547" i="1"/>
  <c r="G548" i="1"/>
  <c r="H548" i="1"/>
  <c r="I548" i="1"/>
  <c r="G549" i="1"/>
  <c r="H549" i="1"/>
  <c r="I549" i="1"/>
  <c r="G550" i="1"/>
  <c r="H550" i="1"/>
  <c r="I550" i="1"/>
  <c r="G551" i="1"/>
  <c r="H551" i="1"/>
  <c r="I551" i="1"/>
  <c r="G552" i="1"/>
  <c r="H552" i="1"/>
  <c r="I552" i="1"/>
  <c r="G553" i="1"/>
  <c r="H553" i="1"/>
  <c r="I553" i="1"/>
  <c r="G554" i="1"/>
  <c r="H554" i="1"/>
  <c r="I554" i="1"/>
  <c r="G555" i="1"/>
  <c r="H555" i="1"/>
  <c r="I555" i="1"/>
  <c r="G556" i="1"/>
  <c r="H556" i="1"/>
  <c r="I556" i="1"/>
  <c r="G557" i="1"/>
  <c r="H557" i="1"/>
  <c r="I557" i="1"/>
  <c r="G558" i="1"/>
  <c r="H558" i="1"/>
  <c r="I558" i="1"/>
  <c r="G559" i="1"/>
  <c r="H559" i="1"/>
  <c r="I559" i="1"/>
  <c r="G560" i="1"/>
  <c r="H560" i="1"/>
  <c r="I560" i="1"/>
  <c r="G561" i="1"/>
  <c r="H561" i="1"/>
  <c r="I561" i="1"/>
  <c r="G562" i="1"/>
  <c r="H562" i="1"/>
  <c r="I562" i="1"/>
  <c r="G563" i="1"/>
  <c r="H563" i="1"/>
  <c r="I563" i="1"/>
  <c r="G564" i="1"/>
  <c r="H564" i="1"/>
  <c r="I564" i="1"/>
  <c r="G565" i="1"/>
  <c r="H565" i="1"/>
  <c r="I565" i="1"/>
  <c r="G566" i="1"/>
  <c r="H566" i="1"/>
  <c r="I566" i="1"/>
  <c r="G567" i="1"/>
  <c r="H567" i="1"/>
  <c r="I567" i="1"/>
  <c r="G568" i="1"/>
  <c r="H568" i="1"/>
  <c r="I568" i="1"/>
  <c r="G569" i="1"/>
  <c r="H569" i="1"/>
  <c r="I569" i="1"/>
  <c r="G570" i="1"/>
  <c r="H570" i="1"/>
  <c r="I570" i="1"/>
  <c r="G571" i="1"/>
  <c r="H571" i="1"/>
  <c r="I571" i="1"/>
  <c r="G572" i="1"/>
  <c r="H572" i="1"/>
  <c r="I572" i="1"/>
  <c r="G573" i="1"/>
  <c r="H573" i="1"/>
  <c r="I573" i="1"/>
  <c r="G574" i="1"/>
  <c r="H574" i="1"/>
  <c r="I574" i="1"/>
  <c r="G575" i="1"/>
  <c r="H575" i="1"/>
  <c r="I575" i="1"/>
  <c r="G576" i="1"/>
  <c r="H576" i="1"/>
  <c r="I576" i="1"/>
  <c r="G577" i="1"/>
  <c r="H577" i="1"/>
  <c r="I577" i="1"/>
  <c r="G578" i="1"/>
  <c r="H578" i="1"/>
  <c r="I578" i="1"/>
  <c r="G579" i="1"/>
  <c r="H579" i="1"/>
  <c r="I579" i="1"/>
  <c r="G580" i="1"/>
  <c r="H580" i="1"/>
  <c r="I580" i="1"/>
  <c r="G581" i="1"/>
  <c r="H581" i="1"/>
  <c r="I581" i="1"/>
  <c r="G582" i="1"/>
  <c r="H582" i="1"/>
  <c r="I582" i="1"/>
  <c r="G583" i="1"/>
  <c r="H583" i="1"/>
  <c r="I583" i="1"/>
  <c r="G584" i="1"/>
  <c r="H584" i="1"/>
  <c r="I584" i="1"/>
  <c r="G585" i="1"/>
  <c r="H585" i="1"/>
  <c r="I585" i="1"/>
  <c r="G586" i="1"/>
  <c r="H586" i="1"/>
  <c r="I586" i="1"/>
  <c r="G587" i="1"/>
  <c r="H587" i="1"/>
  <c r="I587" i="1"/>
  <c r="G588" i="1"/>
  <c r="H588" i="1"/>
  <c r="I588" i="1"/>
  <c r="G589" i="1"/>
  <c r="H589" i="1"/>
  <c r="I589" i="1"/>
  <c r="G590" i="1"/>
  <c r="H590" i="1"/>
  <c r="I590" i="1"/>
  <c r="G591" i="1"/>
  <c r="H591" i="1"/>
  <c r="I591" i="1"/>
  <c r="G592" i="1"/>
  <c r="H592" i="1"/>
  <c r="I592" i="1"/>
  <c r="G593" i="1"/>
  <c r="H593" i="1"/>
  <c r="I593" i="1"/>
  <c r="G594" i="1"/>
  <c r="H594" i="1"/>
  <c r="I594" i="1"/>
  <c r="G595" i="1"/>
  <c r="H595" i="1"/>
  <c r="I595" i="1"/>
  <c r="G596" i="1"/>
  <c r="H596" i="1"/>
  <c r="I596" i="1"/>
  <c r="G597" i="1"/>
  <c r="H597" i="1"/>
  <c r="I597" i="1"/>
  <c r="G598" i="1"/>
  <c r="H598" i="1"/>
  <c r="I598" i="1"/>
  <c r="G599" i="1"/>
  <c r="H599" i="1"/>
  <c r="I599" i="1"/>
  <c r="G600" i="1"/>
  <c r="H600" i="1"/>
  <c r="I600" i="1"/>
  <c r="G601" i="1"/>
  <c r="H601" i="1"/>
  <c r="I601" i="1"/>
  <c r="G602" i="1"/>
  <c r="H602" i="1"/>
  <c r="I602" i="1"/>
  <c r="G603" i="1"/>
  <c r="H603" i="1"/>
  <c r="I603" i="1"/>
  <c r="G604" i="1"/>
  <c r="H604" i="1"/>
  <c r="I604" i="1"/>
  <c r="G605" i="1"/>
  <c r="H605" i="1"/>
  <c r="I605" i="1"/>
  <c r="G606" i="1"/>
  <c r="H606" i="1"/>
  <c r="I606" i="1"/>
  <c r="G607" i="1"/>
  <c r="H607" i="1"/>
  <c r="I607" i="1"/>
  <c r="G608" i="1"/>
  <c r="H608" i="1"/>
  <c r="I608" i="1"/>
  <c r="G609" i="1"/>
  <c r="H609" i="1"/>
  <c r="I609" i="1"/>
  <c r="G610" i="1"/>
  <c r="H610" i="1"/>
  <c r="I610" i="1"/>
  <c r="G611" i="1"/>
  <c r="H611" i="1"/>
  <c r="I611" i="1"/>
  <c r="G612" i="1"/>
  <c r="H612" i="1"/>
  <c r="I612" i="1"/>
  <c r="G613" i="1"/>
  <c r="H613" i="1"/>
  <c r="I613" i="1"/>
  <c r="G614" i="1"/>
  <c r="H614" i="1"/>
  <c r="I614" i="1"/>
  <c r="G615" i="1"/>
  <c r="H615" i="1"/>
  <c r="I615" i="1"/>
  <c r="G616" i="1"/>
  <c r="H616" i="1"/>
  <c r="I616" i="1"/>
  <c r="G617" i="1"/>
  <c r="H617" i="1"/>
  <c r="I617" i="1"/>
  <c r="G618" i="1"/>
  <c r="H618" i="1"/>
  <c r="I618" i="1"/>
  <c r="G619" i="1"/>
  <c r="H619" i="1"/>
  <c r="I619" i="1"/>
  <c r="G620" i="1"/>
  <c r="H620" i="1"/>
  <c r="I620" i="1"/>
  <c r="G621" i="1"/>
  <c r="H621" i="1"/>
  <c r="I621" i="1"/>
  <c r="G622" i="1"/>
  <c r="H622" i="1"/>
  <c r="I622" i="1"/>
  <c r="G623" i="1"/>
  <c r="H623" i="1"/>
  <c r="I623" i="1"/>
  <c r="G624" i="1"/>
  <c r="H624" i="1"/>
  <c r="I624" i="1"/>
  <c r="G625" i="1"/>
  <c r="H625" i="1"/>
  <c r="I625" i="1"/>
  <c r="G626" i="1"/>
  <c r="H626" i="1"/>
  <c r="I626" i="1"/>
  <c r="G627" i="1"/>
  <c r="H627" i="1"/>
  <c r="I627" i="1"/>
  <c r="G628" i="1"/>
  <c r="H628" i="1"/>
  <c r="I628" i="1"/>
  <c r="G629" i="1"/>
  <c r="H629" i="1"/>
  <c r="I629" i="1"/>
  <c r="G630" i="1"/>
  <c r="H630" i="1"/>
  <c r="I630" i="1"/>
  <c r="G631" i="1"/>
  <c r="H631" i="1"/>
  <c r="I631" i="1"/>
  <c r="G632" i="1"/>
  <c r="H632" i="1"/>
  <c r="I632" i="1"/>
  <c r="G633" i="1"/>
  <c r="H633" i="1"/>
  <c r="I633" i="1"/>
  <c r="G634" i="1"/>
  <c r="H634" i="1"/>
  <c r="I634" i="1"/>
  <c r="G635" i="1"/>
  <c r="H635" i="1"/>
  <c r="I635" i="1"/>
  <c r="G636" i="1"/>
  <c r="H636" i="1"/>
  <c r="I636" i="1"/>
  <c r="G637" i="1"/>
  <c r="H637" i="1"/>
  <c r="I637" i="1"/>
  <c r="G638" i="1"/>
  <c r="H638" i="1"/>
  <c r="I638" i="1"/>
  <c r="G639" i="1"/>
  <c r="H639" i="1"/>
  <c r="I639" i="1"/>
  <c r="G640" i="1"/>
  <c r="H640" i="1"/>
  <c r="I640" i="1"/>
  <c r="G641" i="1"/>
  <c r="H641" i="1"/>
  <c r="I641" i="1"/>
  <c r="G642" i="1"/>
  <c r="H642" i="1"/>
  <c r="I642" i="1"/>
  <c r="G643" i="1"/>
  <c r="H643" i="1"/>
  <c r="I643" i="1"/>
  <c r="G644" i="1"/>
  <c r="H644" i="1"/>
  <c r="I644" i="1"/>
  <c r="G645" i="1"/>
  <c r="H645" i="1"/>
  <c r="I645" i="1"/>
  <c r="G646" i="1"/>
  <c r="H646" i="1"/>
  <c r="I646" i="1"/>
  <c r="G647" i="1"/>
  <c r="H647" i="1"/>
  <c r="I647" i="1"/>
  <c r="G648" i="1"/>
  <c r="H648" i="1"/>
  <c r="I648" i="1"/>
  <c r="G649" i="1"/>
  <c r="H649" i="1"/>
  <c r="I649" i="1"/>
  <c r="G650" i="1"/>
  <c r="H650" i="1"/>
  <c r="I650" i="1"/>
  <c r="G651" i="1"/>
  <c r="H651" i="1"/>
  <c r="I651" i="1"/>
  <c r="G652" i="1"/>
  <c r="H652" i="1"/>
  <c r="I652" i="1"/>
  <c r="G653" i="1"/>
  <c r="H653" i="1"/>
  <c r="I653" i="1"/>
  <c r="G654" i="1"/>
  <c r="H654" i="1"/>
  <c r="I654" i="1"/>
  <c r="G655" i="1"/>
  <c r="H655" i="1"/>
  <c r="I655" i="1"/>
  <c r="G656" i="1"/>
  <c r="H656" i="1"/>
  <c r="I656" i="1"/>
  <c r="G657" i="1"/>
  <c r="H657" i="1"/>
  <c r="I657" i="1"/>
  <c r="G658" i="1"/>
  <c r="H658" i="1"/>
  <c r="I658" i="1"/>
  <c r="G659" i="1"/>
  <c r="H659" i="1"/>
  <c r="I659" i="1"/>
  <c r="G660" i="1"/>
  <c r="H660" i="1"/>
  <c r="I660" i="1"/>
  <c r="G661" i="1"/>
  <c r="H661" i="1"/>
  <c r="I661" i="1"/>
  <c r="G662" i="1"/>
  <c r="H662" i="1"/>
  <c r="I662" i="1"/>
  <c r="G663" i="1"/>
  <c r="H663" i="1"/>
  <c r="I663" i="1"/>
  <c r="G664" i="1"/>
  <c r="H664" i="1"/>
  <c r="I664" i="1"/>
  <c r="G665" i="1"/>
  <c r="H665" i="1"/>
  <c r="I665" i="1"/>
  <c r="G666" i="1"/>
  <c r="H666" i="1"/>
  <c r="I666" i="1"/>
  <c r="G667" i="1"/>
  <c r="H667" i="1"/>
  <c r="I667" i="1"/>
  <c r="G668" i="1"/>
  <c r="H668" i="1"/>
  <c r="I668" i="1"/>
  <c r="G669" i="1"/>
  <c r="H669" i="1"/>
  <c r="I669" i="1"/>
  <c r="G670" i="1"/>
  <c r="H670" i="1"/>
  <c r="I670" i="1"/>
  <c r="G671" i="1"/>
  <c r="H671" i="1"/>
  <c r="I671" i="1"/>
  <c r="G672" i="1"/>
  <c r="H672" i="1"/>
  <c r="I672" i="1"/>
  <c r="G673" i="1"/>
  <c r="H673" i="1"/>
  <c r="I673" i="1"/>
  <c r="G674" i="1"/>
  <c r="H674" i="1"/>
  <c r="I674" i="1"/>
  <c r="G675" i="1"/>
  <c r="H675" i="1"/>
  <c r="I675" i="1"/>
  <c r="G676" i="1"/>
  <c r="H676" i="1"/>
  <c r="I676" i="1"/>
  <c r="G677" i="1"/>
  <c r="H677" i="1"/>
  <c r="I677" i="1"/>
  <c r="G678" i="1"/>
  <c r="H678" i="1"/>
  <c r="I678" i="1"/>
  <c r="G679" i="1"/>
  <c r="H679" i="1"/>
  <c r="I679" i="1"/>
  <c r="G680" i="1"/>
  <c r="H680" i="1"/>
  <c r="I680" i="1"/>
  <c r="G681" i="1"/>
  <c r="H681" i="1"/>
  <c r="I681" i="1"/>
  <c r="G682" i="1"/>
  <c r="H682" i="1"/>
  <c r="I682" i="1"/>
  <c r="G683" i="1"/>
  <c r="H683" i="1"/>
  <c r="I683" i="1"/>
  <c r="G684" i="1"/>
  <c r="H684" i="1"/>
  <c r="I684" i="1"/>
  <c r="G685" i="1"/>
  <c r="H685" i="1"/>
  <c r="I685" i="1"/>
  <c r="G686" i="1"/>
  <c r="H686" i="1"/>
  <c r="I686" i="1"/>
  <c r="G687" i="1"/>
  <c r="H687" i="1"/>
  <c r="I687" i="1"/>
  <c r="G688" i="1"/>
  <c r="H688" i="1"/>
  <c r="I688" i="1"/>
  <c r="G689" i="1"/>
  <c r="H689" i="1"/>
  <c r="I689" i="1"/>
  <c r="G690" i="1"/>
  <c r="H690" i="1"/>
  <c r="I690" i="1"/>
  <c r="G691" i="1"/>
  <c r="H691" i="1"/>
  <c r="I691" i="1"/>
  <c r="G692" i="1"/>
  <c r="H692" i="1"/>
  <c r="I692" i="1"/>
  <c r="G693" i="1"/>
  <c r="H693" i="1"/>
  <c r="I693" i="1"/>
  <c r="G694" i="1"/>
  <c r="H694" i="1"/>
  <c r="I694" i="1"/>
  <c r="G695" i="1"/>
  <c r="H695" i="1"/>
  <c r="I695" i="1"/>
  <c r="G696" i="1"/>
  <c r="H696" i="1"/>
  <c r="I696" i="1"/>
  <c r="G697" i="1"/>
  <c r="H697" i="1"/>
  <c r="I697" i="1"/>
  <c r="G698" i="1"/>
  <c r="H698" i="1"/>
  <c r="I698" i="1"/>
  <c r="G699" i="1"/>
  <c r="H699" i="1"/>
  <c r="I699" i="1"/>
  <c r="G700" i="1"/>
  <c r="H700" i="1"/>
  <c r="I700" i="1"/>
  <c r="G701" i="1"/>
  <c r="H701" i="1"/>
  <c r="I701" i="1"/>
  <c r="G702" i="1"/>
  <c r="H702" i="1"/>
  <c r="I702" i="1"/>
  <c r="G703" i="1"/>
  <c r="H703" i="1"/>
  <c r="I703" i="1"/>
  <c r="G704" i="1"/>
  <c r="H704" i="1"/>
  <c r="I704" i="1"/>
  <c r="G705" i="1"/>
  <c r="H705" i="1"/>
  <c r="I705" i="1"/>
  <c r="G706" i="1"/>
  <c r="H706" i="1"/>
  <c r="I706" i="1"/>
  <c r="G707" i="1"/>
  <c r="H707" i="1"/>
  <c r="I707" i="1"/>
  <c r="G708" i="1"/>
  <c r="H708" i="1"/>
  <c r="I708" i="1"/>
  <c r="G709" i="1"/>
  <c r="H709" i="1"/>
  <c r="I709" i="1"/>
  <c r="G710" i="1"/>
  <c r="H710" i="1"/>
  <c r="I710" i="1"/>
  <c r="G711" i="1"/>
  <c r="H711" i="1"/>
  <c r="I711" i="1"/>
  <c r="G712" i="1"/>
  <c r="H712" i="1"/>
  <c r="I712" i="1"/>
  <c r="G713" i="1"/>
  <c r="H713" i="1"/>
  <c r="I713" i="1"/>
  <c r="G714" i="1"/>
  <c r="H714" i="1"/>
  <c r="I714" i="1"/>
  <c r="G715" i="1"/>
  <c r="H715" i="1"/>
  <c r="I715" i="1"/>
  <c r="G716" i="1"/>
  <c r="H716" i="1"/>
  <c r="I716" i="1"/>
  <c r="G717" i="1"/>
  <c r="H717" i="1"/>
  <c r="I717" i="1"/>
  <c r="G718" i="1"/>
  <c r="H718" i="1"/>
  <c r="I718" i="1"/>
  <c r="G719" i="1"/>
  <c r="H719" i="1"/>
  <c r="I719" i="1"/>
  <c r="G720" i="1"/>
  <c r="H720" i="1"/>
  <c r="I720" i="1"/>
  <c r="G721" i="1"/>
  <c r="H721" i="1"/>
  <c r="I721" i="1"/>
  <c r="G722" i="1"/>
  <c r="H722" i="1"/>
  <c r="I722" i="1"/>
  <c r="G723" i="1"/>
  <c r="H723" i="1"/>
  <c r="I723" i="1"/>
  <c r="G724" i="1"/>
  <c r="H724" i="1"/>
  <c r="I724" i="1"/>
  <c r="G725" i="1"/>
  <c r="H725" i="1"/>
  <c r="I725" i="1"/>
  <c r="G726" i="1"/>
  <c r="H726" i="1"/>
  <c r="I726" i="1"/>
  <c r="G727" i="1"/>
  <c r="H727" i="1"/>
  <c r="I727" i="1"/>
  <c r="G728" i="1"/>
  <c r="H728" i="1"/>
  <c r="I728" i="1"/>
  <c r="G729" i="1"/>
  <c r="H729" i="1"/>
  <c r="I729" i="1"/>
  <c r="G730" i="1"/>
  <c r="H730" i="1"/>
  <c r="I730" i="1"/>
  <c r="G731" i="1"/>
  <c r="H731" i="1"/>
  <c r="I731" i="1"/>
  <c r="G732" i="1"/>
  <c r="H732" i="1"/>
  <c r="I732" i="1"/>
  <c r="G733" i="1"/>
  <c r="H733" i="1"/>
  <c r="I733" i="1"/>
  <c r="G734" i="1"/>
  <c r="H734" i="1"/>
  <c r="I734" i="1"/>
  <c r="G735" i="1"/>
  <c r="H735" i="1"/>
  <c r="I735" i="1"/>
  <c r="G736" i="1"/>
  <c r="H736" i="1"/>
  <c r="I736" i="1"/>
  <c r="G737" i="1"/>
  <c r="H737" i="1"/>
  <c r="I737" i="1"/>
  <c r="G738" i="1"/>
  <c r="H738" i="1"/>
  <c r="I738" i="1"/>
  <c r="G739" i="1"/>
  <c r="H739" i="1"/>
  <c r="I739" i="1"/>
  <c r="G740" i="1"/>
  <c r="H740" i="1"/>
  <c r="I740" i="1"/>
  <c r="G741" i="1"/>
  <c r="H741" i="1"/>
  <c r="I741" i="1"/>
  <c r="G742" i="1"/>
  <c r="H742" i="1"/>
  <c r="I742" i="1"/>
  <c r="G743" i="1"/>
  <c r="H743" i="1"/>
  <c r="I743" i="1"/>
  <c r="G744" i="1"/>
  <c r="H744" i="1"/>
  <c r="I744" i="1"/>
  <c r="G745" i="1"/>
  <c r="H745" i="1"/>
  <c r="I745" i="1"/>
  <c r="G746" i="1"/>
  <c r="H746" i="1"/>
  <c r="I746" i="1"/>
  <c r="G747" i="1"/>
  <c r="H747" i="1"/>
  <c r="I747" i="1"/>
  <c r="G748" i="1"/>
  <c r="H748" i="1"/>
  <c r="I748" i="1"/>
  <c r="G749" i="1"/>
  <c r="H749" i="1"/>
  <c r="I749" i="1"/>
  <c r="G750" i="1"/>
  <c r="H750" i="1"/>
  <c r="I750" i="1"/>
  <c r="G751" i="1"/>
  <c r="H751" i="1"/>
  <c r="I751" i="1"/>
  <c r="G752" i="1"/>
  <c r="H752" i="1"/>
  <c r="I752" i="1"/>
  <c r="G753" i="1"/>
  <c r="H753" i="1"/>
  <c r="I753" i="1"/>
  <c r="G754" i="1"/>
  <c r="H754" i="1"/>
  <c r="I754" i="1"/>
  <c r="G755" i="1"/>
  <c r="H755" i="1"/>
  <c r="I755" i="1"/>
  <c r="G756" i="1"/>
  <c r="H756" i="1"/>
  <c r="I756" i="1"/>
  <c r="G757" i="1"/>
  <c r="H757" i="1"/>
  <c r="I757" i="1"/>
  <c r="G758" i="1"/>
  <c r="H758" i="1"/>
  <c r="I758" i="1"/>
  <c r="G759" i="1"/>
  <c r="H759" i="1"/>
  <c r="I759" i="1"/>
  <c r="G760" i="1"/>
  <c r="H760" i="1"/>
  <c r="I760" i="1"/>
  <c r="G761" i="1"/>
  <c r="H761" i="1"/>
  <c r="I761" i="1"/>
  <c r="G762" i="1"/>
  <c r="H762" i="1"/>
  <c r="I762" i="1"/>
  <c r="G763" i="1"/>
  <c r="H763" i="1"/>
  <c r="I763" i="1"/>
  <c r="G764" i="1"/>
  <c r="H764" i="1"/>
  <c r="I764" i="1"/>
  <c r="G765" i="1"/>
  <c r="H765" i="1"/>
  <c r="I765" i="1"/>
  <c r="G766" i="1"/>
  <c r="H766" i="1"/>
  <c r="I766" i="1"/>
  <c r="G767" i="1"/>
  <c r="H767" i="1"/>
  <c r="I767" i="1"/>
  <c r="G768" i="1"/>
  <c r="H768" i="1"/>
  <c r="I768" i="1"/>
  <c r="G769" i="1"/>
  <c r="H769" i="1"/>
  <c r="I769" i="1"/>
  <c r="G770" i="1"/>
  <c r="H770" i="1"/>
  <c r="I770" i="1"/>
  <c r="G771" i="1"/>
  <c r="H771" i="1"/>
  <c r="I771" i="1"/>
  <c r="G772" i="1"/>
  <c r="H772" i="1"/>
  <c r="I772" i="1"/>
  <c r="G773" i="1"/>
  <c r="H773" i="1"/>
  <c r="I773" i="1"/>
  <c r="G774" i="1"/>
  <c r="H774" i="1"/>
  <c r="I774" i="1"/>
  <c r="G775" i="1"/>
  <c r="H775" i="1"/>
  <c r="I775" i="1"/>
  <c r="G776" i="1"/>
  <c r="H776" i="1"/>
  <c r="I776" i="1"/>
  <c r="G777" i="1"/>
  <c r="H777" i="1"/>
  <c r="I777" i="1"/>
  <c r="G778" i="1"/>
  <c r="H778" i="1"/>
  <c r="I778" i="1"/>
  <c r="G779" i="1"/>
  <c r="H779" i="1"/>
  <c r="I779" i="1"/>
  <c r="G780" i="1"/>
  <c r="H780" i="1"/>
  <c r="I780" i="1"/>
  <c r="G781" i="1"/>
  <c r="H781" i="1"/>
  <c r="I781" i="1"/>
  <c r="G782" i="1"/>
  <c r="H782" i="1"/>
  <c r="I782" i="1"/>
  <c r="G783" i="1"/>
  <c r="H783" i="1"/>
  <c r="I783" i="1"/>
  <c r="G784" i="1"/>
  <c r="H784" i="1"/>
  <c r="I784" i="1"/>
  <c r="G785" i="1"/>
  <c r="H785" i="1"/>
  <c r="I785" i="1"/>
  <c r="G786" i="1"/>
  <c r="H786" i="1"/>
  <c r="I786" i="1"/>
  <c r="G787" i="1"/>
  <c r="H787" i="1"/>
  <c r="I787" i="1"/>
  <c r="G788" i="1"/>
  <c r="H788" i="1"/>
  <c r="I788" i="1"/>
  <c r="G789" i="1"/>
  <c r="H789" i="1"/>
  <c r="I789" i="1"/>
  <c r="G790" i="1"/>
  <c r="H790" i="1"/>
  <c r="I790" i="1"/>
  <c r="G791" i="1"/>
  <c r="H791" i="1"/>
  <c r="I791" i="1"/>
  <c r="G792" i="1"/>
  <c r="H792" i="1"/>
  <c r="I792" i="1"/>
  <c r="G793" i="1"/>
  <c r="H793" i="1"/>
  <c r="I793" i="1"/>
  <c r="G794" i="1"/>
  <c r="H794" i="1"/>
  <c r="I794" i="1"/>
  <c r="G795" i="1"/>
  <c r="H795" i="1"/>
  <c r="I795" i="1"/>
  <c r="G796" i="1"/>
  <c r="H796" i="1"/>
  <c r="I796" i="1"/>
  <c r="G797" i="1"/>
  <c r="H797" i="1"/>
  <c r="I797" i="1"/>
  <c r="G798" i="1"/>
  <c r="H798" i="1"/>
  <c r="I798" i="1"/>
  <c r="G799" i="1"/>
  <c r="H799" i="1"/>
  <c r="I799" i="1"/>
  <c r="G800" i="1"/>
  <c r="H800" i="1"/>
  <c r="I800" i="1"/>
  <c r="G801" i="1"/>
  <c r="H801" i="1"/>
  <c r="I801" i="1"/>
  <c r="G802" i="1"/>
  <c r="H802" i="1"/>
  <c r="I802" i="1"/>
  <c r="G803" i="1"/>
  <c r="H803" i="1"/>
  <c r="I803" i="1"/>
  <c r="G804" i="1"/>
  <c r="H804" i="1"/>
  <c r="I804" i="1"/>
  <c r="G805" i="1"/>
  <c r="H805" i="1"/>
  <c r="I805" i="1"/>
  <c r="G806" i="1"/>
  <c r="H806" i="1"/>
  <c r="I806" i="1"/>
  <c r="G807" i="1"/>
  <c r="H807" i="1"/>
  <c r="I807" i="1"/>
  <c r="G808" i="1"/>
  <c r="H808" i="1"/>
  <c r="I808" i="1"/>
  <c r="G809" i="1"/>
  <c r="H809" i="1"/>
  <c r="I809" i="1"/>
  <c r="G810" i="1"/>
  <c r="H810" i="1"/>
  <c r="I810" i="1"/>
  <c r="G811" i="1"/>
  <c r="H811" i="1"/>
  <c r="I811" i="1"/>
  <c r="G812" i="1"/>
  <c r="H812" i="1"/>
  <c r="I812" i="1"/>
  <c r="G813" i="1"/>
  <c r="H813" i="1"/>
  <c r="I813" i="1"/>
  <c r="G814" i="1"/>
  <c r="H814" i="1"/>
  <c r="I814" i="1"/>
  <c r="G815" i="1"/>
  <c r="H815" i="1"/>
  <c r="I815" i="1"/>
  <c r="G816" i="1"/>
  <c r="H816" i="1"/>
  <c r="I816" i="1"/>
  <c r="G817" i="1"/>
  <c r="H817" i="1"/>
  <c r="I817" i="1"/>
  <c r="G818" i="1"/>
  <c r="H818" i="1"/>
  <c r="I818" i="1"/>
  <c r="G819" i="1"/>
  <c r="H819" i="1"/>
  <c r="I819" i="1"/>
  <c r="G820" i="1"/>
  <c r="H820" i="1"/>
  <c r="I820" i="1"/>
  <c r="G821" i="1"/>
  <c r="H821" i="1"/>
  <c r="I821" i="1"/>
  <c r="G822" i="1"/>
  <c r="H822" i="1"/>
  <c r="I822" i="1"/>
  <c r="G823" i="1"/>
  <c r="H823" i="1"/>
  <c r="I823" i="1"/>
  <c r="G824" i="1"/>
  <c r="H824" i="1"/>
  <c r="I824" i="1"/>
  <c r="G825" i="1"/>
  <c r="H825" i="1"/>
  <c r="I825" i="1"/>
  <c r="G826" i="1"/>
  <c r="H826" i="1"/>
  <c r="I826" i="1"/>
  <c r="G827" i="1"/>
  <c r="H827" i="1"/>
  <c r="I827" i="1"/>
  <c r="G828" i="1"/>
  <c r="H828" i="1"/>
  <c r="I828" i="1"/>
  <c r="G829" i="1"/>
  <c r="H829" i="1"/>
  <c r="I829" i="1"/>
  <c r="G830" i="1"/>
  <c r="H830" i="1"/>
  <c r="I830" i="1"/>
  <c r="G831" i="1"/>
  <c r="H831" i="1"/>
  <c r="I831" i="1"/>
  <c r="G832" i="1"/>
  <c r="H832" i="1"/>
  <c r="I832" i="1"/>
  <c r="G833" i="1"/>
  <c r="H833" i="1"/>
  <c r="I833" i="1"/>
  <c r="G834" i="1"/>
  <c r="H834" i="1"/>
  <c r="I834" i="1"/>
  <c r="G835" i="1"/>
  <c r="H835" i="1"/>
  <c r="I835" i="1"/>
  <c r="G836" i="1"/>
  <c r="H836" i="1"/>
  <c r="I836" i="1"/>
  <c r="G837" i="1"/>
  <c r="H837" i="1"/>
  <c r="I837" i="1"/>
  <c r="G838" i="1"/>
  <c r="H838" i="1"/>
  <c r="I838" i="1"/>
  <c r="G839" i="1"/>
  <c r="H839" i="1"/>
  <c r="I839" i="1"/>
  <c r="G840" i="1"/>
  <c r="H840" i="1"/>
  <c r="I840" i="1"/>
  <c r="G841" i="1"/>
  <c r="H841" i="1"/>
  <c r="I841" i="1"/>
  <c r="G842" i="1"/>
  <c r="H842" i="1"/>
  <c r="I842" i="1"/>
  <c r="G843" i="1"/>
  <c r="H843" i="1"/>
  <c r="I843" i="1"/>
  <c r="G844" i="1"/>
  <c r="H844" i="1"/>
  <c r="I844" i="1"/>
  <c r="G845" i="1"/>
  <c r="H845" i="1"/>
  <c r="I845" i="1"/>
  <c r="G846" i="1"/>
  <c r="H846" i="1"/>
  <c r="I846" i="1"/>
  <c r="G847" i="1"/>
  <c r="H847" i="1"/>
  <c r="I847" i="1"/>
  <c r="G848" i="1"/>
  <c r="H848" i="1"/>
  <c r="I848" i="1"/>
  <c r="G849" i="1"/>
  <c r="H849" i="1"/>
  <c r="I849" i="1"/>
  <c r="G850" i="1"/>
  <c r="H850" i="1"/>
  <c r="I850" i="1"/>
  <c r="G851" i="1"/>
  <c r="H851" i="1"/>
  <c r="I851" i="1"/>
  <c r="G852" i="1"/>
  <c r="H852" i="1"/>
  <c r="I852" i="1"/>
  <c r="G853" i="1"/>
  <c r="H853" i="1"/>
  <c r="I853" i="1"/>
  <c r="G854" i="1"/>
  <c r="H854" i="1"/>
  <c r="I854" i="1"/>
  <c r="G855" i="1"/>
  <c r="H855" i="1"/>
  <c r="I855" i="1"/>
  <c r="G856" i="1"/>
  <c r="H856" i="1"/>
  <c r="I856" i="1"/>
  <c r="G857" i="1"/>
  <c r="H857" i="1"/>
  <c r="I857" i="1"/>
  <c r="G858" i="1"/>
  <c r="H858" i="1"/>
  <c r="I858" i="1"/>
  <c r="G859" i="1"/>
  <c r="H859" i="1"/>
  <c r="I859" i="1"/>
  <c r="G860" i="1"/>
  <c r="H860" i="1"/>
  <c r="I860" i="1"/>
  <c r="G861" i="1"/>
  <c r="H861" i="1"/>
  <c r="I861" i="1"/>
  <c r="G862" i="1"/>
  <c r="H862" i="1"/>
  <c r="I862" i="1"/>
  <c r="G863" i="1"/>
  <c r="H863" i="1"/>
  <c r="I863" i="1"/>
  <c r="G864" i="1"/>
  <c r="H864" i="1"/>
  <c r="I864" i="1"/>
  <c r="G865" i="1"/>
  <c r="H865" i="1"/>
  <c r="I865" i="1"/>
  <c r="G866" i="1"/>
  <c r="H866" i="1"/>
  <c r="I866" i="1"/>
  <c r="G867" i="1"/>
  <c r="H867" i="1"/>
  <c r="I867" i="1"/>
  <c r="G868" i="1"/>
  <c r="H868" i="1"/>
  <c r="I868" i="1"/>
  <c r="G869" i="1"/>
  <c r="H869" i="1"/>
  <c r="I869" i="1"/>
  <c r="G870" i="1"/>
  <c r="H870" i="1"/>
  <c r="I870" i="1"/>
  <c r="G871" i="1"/>
  <c r="H871" i="1"/>
  <c r="I871" i="1"/>
  <c r="G872" i="1"/>
  <c r="H872" i="1"/>
  <c r="I872" i="1"/>
  <c r="G873" i="1"/>
  <c r="H873" i="1"/>
  <c r="I873" i="1"/>
  <c r="G874" i="1"/>
  <c r="H874" i="1"/>
  <c r="I874" i="1"/>
  <c r="G875" i="1"/>
  <c r="H875" i="1"/>
  <c r="I875" i="1"/>
  <c r="G876" i="1"/>
  <c r="H876" i="1"/>
  <c r="I876" i="1"/>
  <c r="G877" i="1"/>
  <c r="H877" i="1"/>
  <c r="I877" i="1"/>
  <c r="G878" i="1"/>
  <c r="H878" i="1"/>
  <c r="I878" i="1"/>
  <c r="G879" i="1"/>
  <c r="H879" i="1"/>
  <c r="I879" i="1"/>
  <c r="G880" i="1"/>
  <c r="H880" i="1"/>
  <c r="I880" i="1"/>
  <c r="G881" i="1"/>
  <c r="H881" i="1"/>
  <c r="I881" i="1"/>
  <c r="G882" i="1"/>
  <c r="H882" i="1"/>
  <c r="I882" i="1"/>
  <c r="G883" i="1"/>
  <c r="H883" i="1"/>
  <c r="I883" i="1"/>
  <c r="G884" i="1"/>
  <c r="H884" i="1"/>
  <c r="I884" i="1"/>
  <c r="G885" i="1"/>
  <c r="H885" i="1"/>
  <c r="I885" i="1"/>
  <c r="G886" i="1"/>
  <c r="H886" i="1"/>
  <c r="I886" i="1"/>
  <c r="G887" i="1"/>
  <c r="H887" i="1"/>
  <c r="I887" i="1"/>
  <c r="G888" i="1"/>
  <c r="H888" i="1"/>
  <c r="I888" i="1"/>
  <c r="G889" i="1"/>
  <c r="H889" i="1"/>
  <c r="I889" i="1"/>
  <c r="G890" i="1"/>
  <c r="H890" i="1"/>
  <c r="I890" i="1"/>
  <c r="G891" i="1"/>
  <c r="H891" i="1"/>
  <c r="I891" i="1"/>
  <c r="G892" i="1"/>
  <c r="H892" i="1"/>
  <c r="I892" i="1"/>
  <c r="G893" i="1"/>
  <c r="H893" i="1"/>
  <c r="I893" i="1"/>
  <c r="G894" i="1"/>
  <c r="H894" i="1"/>
  <c r="I894" i="1"/>
  <c r="G895" i="1"/>
  <c r="H895" i="1"/>
  <c r="I895" i="1"/>
  <c r="G896" i="1"/>
  <c r="H896" i="1"/>
  <c r="I896" i="1"/>
  <c r="G897" i="1"/>
  <c r="H897" i="1"/>
  <c r="I897" i="1"/>
  <c r="G898" i="1"/>
  <c r="H898" i="1"/>
  <c r="I898" i="1"/>
  <c r="G899" i="1"/>
  <c r="H899" i="1"/>
  <c r="I899" i="1"/>
  <c r="G900" i="1"/>
  <c r="H900" i="1"/>
  <c r="I900" i="1"/>
  <c r="G901" i="1"/>
  <c r="H901" i="1"/>
  <c r="I901" i="1"/>
  <c r="G902" i="1"/>
  <c r="H902" i="1"/>
  <c r="I902" i="1"/>
  <c r="G903" i="1"/>
  <c r="H903" i="1"/>
  <c r="I903" i="1"/>
  <c r="G904" i="1"/>
  <c r="H904" i="1"/>
  <c r="I904" i="1"/>
  <c r="G905" i="1"/>
  <c r="H905" i="1"/>
  <c r="I905" i="1"/>
  <c r="G906" i="1"/>
  <c r="H906" i="1"/>
  <c r="I906" i="1"/>
  <c r="G907" i="1"/>
  <c r="H907" i="1"/>
  <c r="I907" i="1"/>
  <c r="G908" i="1"/>
  <c r="H908" i="1"/>
  <c r="I908" i="1"/>
  <c r="G909" i="1"/>
  <c r="H909" i="1"/>
  <c r="I909" i="1"/>
  <c r="G910" i="1"/>
  <c r="H910" i="1"/>
  <c r="I910" i="1"/>
  <c r="G911" i="1"/>
  <c r="H911" i="1"/>
  <c r="I911" i="1"/>
  <c r="G912" i="1"/>
  <c r="H912" i="1"/>
  <c r="I912" i="1"/>
  <c r="G913" i="1"/>
  <c r="H913" i="1"/>
  <c r="I913" i="1"/>
  <c r="G914" i="1"/>
  <c r="H914" i="1"/>
  <c r="I914" i="1"/>
  <c r="G915" i="1"/>
  <c r="H915" i="1"/>
  <c r="I915" i="1"/>
  <c r="G916" i="1"/>
  <c r="H916" i="1"/>
  <c r="I916" i="1"/>
  <c r="G917" i="1"/>
  <c r="H917" i="1"/>
  <c r="I917" i="1"/>
  <c r="G918" i="1"/>
  <c r="H918" i="1"/>
  <c r="I918" i="1"/>
  <c r="G919" i="1"/>
  <c r="H919" i="1"/>
  <c r="I919" i="1"/>
  <c r="G920" i="1"/>
  <c r="H920" i="1"/>
  <c r="I920" i="1"/>
  <c r="G921" i="1"/>
  <c r="H921" i="1"/>
  <c r="I921" i="1"/>
  <c r="G922" i="1"/>
  <c r="H922" i="1"/>
  <c r="I922" i="1"/>
  <c r="G923" i="1"/>
  <c r="H923" i="1"/>
  <c r="I923" i="1"/>
  <c r="G924" i="1"/>
  <c r="H924" i="1"/>
  <c r="I924" i="1"/>
  <c r="G925" i="1"/>
  <c r="H925" i="1"/>
  <c r="I925" i="1"/>
  <c r="G926" i="1"/>
  <c r="H926" i="1"/>
  <c r="I926" i="1"/>
  <c r="G927" i="1"/>
  <c r="H927" i="1"/>
  <c r="I927" i="1"/>
  <c r="G928" i="1"/>
  <c r="H928" i="1"/>
  <c r="I928" i="1"/>
  <c r="G929" i="1"/>
  <c r="H929" i="1"/>
  <c r="I929" i="1"/>
  <c r="G930" i="1"/>
  <c r="H930" i="1"/>
  <c r="I930" i="1"/>
  <c r="G931" i="1"/>
  <c r="H931" i="1"/>
  <c r="I931" i="1"/>
  <c r="G932" i="1"/>
  <c r="H932" i="1"/>
  <c r="I932" i="1"/>
  <c r="G933" i="1"/>
  <c r="H933" i="1"/>
  <c r="I933" i="1"/>
  <c r="G934" i="1"/>
  <c r="H934" i="1"/>
  <c r="I934" i="1"/>
  <c r="G935" i="1"/>
  <c r="H935" i="1"/>
  <c r="I935" i="1"/>
  <c r="G936" i="1"/>
  <c r="H936" i="1"/>
  <c r="I936" i="1"/>
  <c r="G937" i="1"/>
  <c r="H937" i="1"/>
  <c r="I937" i="1"/>
  <c r="G938" i="1"/>
  <c r="H938" i="1"/>
  <c r="I938" i="1"/>
  <c r="G939" i="1"/>
  <c r="H939" i="1"/>
  <c r="I939" i="1"/>
  <c r="G940" i="1"/>
  <c r="H940" i="1"/>
  <c r="I940" i="1"/>
  <c r="G941" i="1"/>
  <c r="H941" i="1"/>
  <c r="I941" i="1"/>
  <c r="G942" i="1"/>
  <c r="H942" i="1"/>
  <c r="I942" i="1"/>
  <c r="G943" i="1"/>
  <c r="H943" i="1"/>
  <c r="I943" i="1"/>
  <c r="G944" i="1"/>
  <c r="H944" i="1"/>
  <c r="I944" i="1"/>
  <c r="G945" i="1"/>
  <c r="H945" i="1"/>
  <c r="I945" i="1"/>
  <c r="G946" i="1"/>
  <c r="H946" i="1"/>
  <c r="I946" i="1"/>
  <c r="G947" i="1"/>
  <c r="H947" i="1"/>
  <c r="I947" i="1"/>
  <c r="G948" i="1"/>
  <c r="H948" i="1"/>
  <c r="I948" i="1"/>
  <c r="G949" i="1"/>
  <c r="H949" i="1"/>
  <c r="I949" i="1"/>
  <c r="G950" i="1"/>
  <c r="H950" i="1"/>
  <c r="I950" i="1"/>
  <c r="G951" i="1"/>
  <c r="H951" i="1"/>
  <c r="I951" i="1"/>
  <c r="G952" i="1"/>
  <c r="H952" i="1"/>
  <c r="I952" i="1"/>
  <c r="G953" i="1"/>
  <c r="H953" i="1"/>
  <c r="I953" i="1"/>
  <c r="G954" i="1"/>
  <c r="H954" i="1"/>
  <c r="I954" i="1"/>
  <c r="G955" i="1"/>
  <c r="H955" i="1"/>
  <c r="I955" i="1"/>
  <c r="G956" i="1"/>
  <c r="H956" i="1"/>
  <c r="I956" i="1"/>
  <c r="G957" i="1"/>
  <c r="H957" i="1"/>
  <c r="I957" i="1"/>
  <c r="G958" i="1"/>
  <c r="H958" i="1"/>
  <c r="I958" i="1"/>
  <c r="G959" i="1"/>
  <c r="H959" i="1"/>
  <c r="I959" i="1"/>
  <c r="G960" i="1"/>
  <c r="H960" i="1"/>
  <c r="I960" i="1"/>
  <c r="G961" i="1"/>
  <c r="H961" i="1"/>
  <c r="I961" i="1"/>
  <c r="G962" i="1"/>
  <c r="H962" i="1"/>
  <c r="I962" i="1"/>
  <c r="G963" i="1"/>
  <c r="H963" i="1"/>
  <c r="I963" i="1"/>
  <c r="G964" i="1"/>
  <c r="H964" i="1"/>
  <c r="I964" i="1"/>
  <c r="G965" i="1"/>
  <c r="H965" i="1"/>
  <c r="I965" i="1"/>
  <c r="G966" i="1"/>
  <c r="H966" i="1"/>
  <c r="I966" i="1"/>
  <c r="G967" i="1"/>
  <c r="H967" i="1"/>
  <c r="I967" i="1"/>
  <c r="G968" i="1"/>
  <c r="H968" i="1"/>
  <c r="I968" i="1"/>
  <c r="G969" i="1"/>
  <c r="H969" i="1"/>
  <c r="I969" i="1"/>
  <c r="G970" i="1"/>
  <c r="H970" i="1"/>
  <c r="I970" i="1"/>
  <c r="G971" i="1"/>
  <c r="H971" i="1"/>
  <c r="I971" i="1"/>
  <c r="G972" i="1"/>
  <c r="H972" i="1"/>
  <c r="I972" i="1"/>
  <c r="G973" i="1"/>
  <c r="H973" i="1"/>
  <c r="I973" i="1"/>
  <c r="G974" i="1"/>
  <c r="H974" i="1"/>
  <c r="I974" i="1"/>
  <c r="G975" i="1"/>
  <c r="H975" i="1"/>
  <c r="I975" i="1"/>
  <c r="G976" i="1"/>
  <c r="H976" i="1"/>
  <c r="I976" i="1"/>
  <c r="G977" i="1"/>
  <c r="H977" i="1"/>
  <c r="I977" i="1"/>
  <c r="G978" i="1"/>
  <c r="H978" i="1"/>
  <c r="I978" i="1"/>
  <c r="G979" i="1"/>
  <c r="H979" i="1"/>
  <c r="I979" i="1"/>
  <c r="G980" i="1"/>
  <c r="H980" i="1"/>
  <c r="I980" i="1"/>
  <c r="G981" i="1"/>
  <c r="H981" i="1"/>
  <c r="I981" i="1"/>
  <c r="G982" i="1"/>
  <c r="H982" i="1"/>
  <c r="I982" i="1"/>
  <c r="G983" i="1"/>
  <c r="H983" i="1"/>
  <c r="I983" i="1"/>
  <c r="G984" i="1"/>
  <c r="H984" i="1"/>
  <c r="I984" i="1"/>
  <c r="G985" i="1"/>
  <c r="H985" i="1"/>
  <c r="I985" i="1"/>
  <c r="G986" i="1"/>
  <c r="H986" i="1"/>
  <c r="I986" i="1"/>
  <c r="G987" i="1"/>
  <c r="H987" i="1"/>
  <c r="I987" i="1"/>
  <c r="G988" i="1"/>
  <c r="H988" i="1"/>
  <c r="I988" i="1"/>
  <c r="G989" i="1"/>
  <c r="H989" i="1"/>
  <c r="I989" i="1"/>
  <c r="G990" i="1"/>
  <c r="H990" i="1"/>
  <c r="I990" i="1"/>
  <c r="G991" i="1"/>
  <c r="H991" i="1"/>
  <c r="I991" i="1"/>
  <c r="G992" i="1"/>
  <c r="H992" i="1"/>
  <c r="I992" i="1"/>
  <c r="G993" i="1"/>
  <c r="H993" i="1"/>
  <c r="I993" i="1"/>
  <c r="G994" i="1"/>
  <c r="H994" i="1"/>
  <c r="I994" i="1"/>
  <c r="G995" i="1"/>
  <c r="H995" i="1"/>
  <c r="I995" i="1"/>
  <c r="G996" i="1"/>
  <c r="H996" i="1"/>
  <c r="I996" i="1"/>
  <c r="G997" i="1"/>
  <c r="H997" i="1"/>
  <c r="I997" i="1"/>
  <c r="G998" i="1"/>
  <c r="H998" i="1"/>
  <c r="I998" i="1"/>
  <c r="G999" i="1"/>
  <c r="H999" i="1"/>
  <c r="I999" i="1"/>
  <c r="G1000" i="1"/>
  <c r="H1000" i="1"/>
  <c r="I1000" i="1"/>
  <c r="G1001" i="1"/>
  <c r="H1001" i="1"/>
  <c r="I1001" i="1"/>
  <c r="G1002" i="1"/>
  <c r="H1002" i="1"/>
  <c r="I1002" i="1"/>
  <c r="G1003" i="1"/>
  <c r="H1003" i="1"/>
  <c r="I1003" i="1"/>
  <c r="G1004" i="1"/>
  <c r="H1004" i="1"/>
  <c r="I1004" i="1"/>
  <c r="G1005" i="1"/>
  <c r="H1005" i="1"/>
  <c r="I1005" i="1"/>
  <c r="G1006" i="1"/>
  <c r="H1006" i="1"/>
  <c r="I1006" i="1"/>
  <c r="G1007" i="1"/>
  <c r="H1007" i="1"/>
  <c r="I1007" i="1"/>
  <c r="G1008" i="1"/>
  <c r="H1008" i="1"/>
  <c r="I1008" i="1"/>
  <c r="G1009" i="1"/>
  <c r="H1009" i="1"/>
  <c r="I1009" i="1"/>
  <c r="G1010" i="1"/>
  <c r="H1010" i="1"/>
  <c r="I1010" i="1"/>
  <c r="G1011" i="1"/>
  <c r="H1011" i="1"/>
  <c r="I1011" i="1"/>
  <c r="G1012" i="1"/>
  <c r="H1012" i="1"/>
  <c r="I1012" i="1"/>
  <c r="G1013" i="1"/>
  <c r="H1013" i="1"/>
  <c r="I1013" i="1"/>
  <c r="G1014" i="1"/>
  <c r="H1014" i="1"/>
  <c r="I1014" i="1"/>
  <c r="G1015" i="1"/>
  <c r="H1015" i="1"/>
  <c r="I1015" i="1"/>
  <c r="G1016" i="1"/>
  <c r="H1016" i="1"/>
  <c r="I1016" i="1"/>
  <c r="G1017" i="1"/>
  <c r="H1017" i="1"/>
  <c r="I1017" i="1"/>
  <c r="G1018" i="1"/>
  <c r="H1018" i="1"/>
  <c r="I1018" i="1"/>
  <c r="G1019" i="1"/>
  <c r="H1019" i="1"/>
  <c r="I1019" i="1"/>
  <c r="G1020" i="1"/>
  <c r="H1020" i="1"/>
  <c r="I1020" i="1"/>
  <c r="G1021" i="1"/>
  <c r="H1021" i="1"/>
  <c r="I1021" i="1"/>
  <c r="G1022" i="1"/>
  <c r="H1022" i="1"/>
  <c r="I1022" i="1"/>
  <c r="G1023" i="1"/>
  <c r="H1023" i="1"/>
  <c r="I1023" i="1"/>
  <c r="G1024" i="1"/>
  <c r="H1024" i="1"/>
  <c r="I1024" i="1"/>
  <c r="G1025" i="1"/>
  <c r="H1025" i="1"/>
  <c r="I1025" i="1"/>
  <c r="G1026" i="1"/>
  <c r="H1026" i="1"/>
  <c r="I1026" i="1"/>
  <c r="G1027" i="1"/>
  <c r="H1027" i="1"/>
  <c r="I1027" i="1"/>
  <c r="G1028" i="1"/>
  <c r="H1028" i="1"/>
  <c r="I1028" i="1"/>
  <c r="G1029" i="1"/>
  <c r="H1029" i="1"/>
  <c r="I1029" i="1"/>
  <c r="G1030" i="1"/>
  <c r="H1030" i="1"/>
  <c r="I1030" i="1"/>
  <c r="G1031" i="1"/>
  <c r="H1031" i="1"/>
  <c r="I1031" i="1"/>
  <c r="G1032" i="1"/>
  <c r="H1032" i="1"/>
  <c r="I1032" i="1"/>
  <c r="G1033" i="1"/>
  <c r="H1033" i="1"/>
  <c r="I1033" i="1"/>
  <c r="G1034" i="1"/>
  <c r="H1034" i="1"/>
  <c r="I1034" i="1"/>
  <c r="G1035" i="1"/>
  <c r="H1035" i="1"/>
  <c r="I1035" i="1"/>
  <c r="G1036" i="1"/>
  <c r="H1036" i="1"/>
  <c r="I1036" i="1"/>
  <c r="G1037" i="1"/>
  <c r="H1037" i="1"/>
  <c r="I1037" i="1"/>
  <c r="G1038" i="1"/>
  <c r="H1038" i="1"/>
  <c r="I1038" i="1"/>
  <c r="G1039" i="1"/>
  <c r="H1039" i="1"/>
  <c r="I1039" i="1"/>
  <c r="G1040" i="1"/>
  <c r="H1040" i="1"/>
  <c r="I1040" i="1"/>
  <c r="G1041" i="1"/>
  <c r="H1041" i="1"/>
  <c r="I1041" i="1"/>
  <c r="G1042" i="1"/>
  <c r="H1042" i="1"/>
  <c r="I1042" i="1"/>
  <c r="G1043" i="1"/>
  <c r="H1043" i="1"/>
  <c r="I1043" i="1"/>
  <c r="G1044" i="1"/>
  <c r="H1044" i="1"/>
  <c r="I1044" i="1"/>
  <c r="G1045" i="1"/>
  <c r="H1045" i="1"/>
  <c r="I1045" i="1"/>
  <c r="G1046" i="1"/>
  <c r="H1046" i="1"/>
  <c r="I1046" i="1"/>
  <c r="G1047" i="1"/>
  <c r="H1047" i="1"/>
  <c r="I1047" i="1"/>
  <c r="G1048" i="1"/>
  <c r="H1048" i="1"/>
  <c r="I1048" i="1"/>
  <c r="G1049" i="1"/>
  <c r="H1049" i="1"/>
  <c r="I1049" i="1"/>
  <c r="G1050" i="1"/>
  <c r="H1050" i="1"/>
  <c r="I1050" i="1"/>
  <c r="G1051" i="1"/>
  <c r="H1051" i="1"/>
  <c r="I1051" i="1"/>
  <c r="G1052" i="1"/>
  <c r="H1052" i="1"/>
  <c r="I1052" i="1"/>
  <c r="G1053" i="1"/>
  <c r="H1053" i="1"/>
  <c r="I1053" i="1"/>
  <c r="G1054" i="1"/>
  <c r="H1054" i="1"/>
  <c r="I1054" i="1"/>
  <c r="G1055" i="1"/>
  <c r="H1055" i="1"/>
  <c r="I1055" i="1"/>
  <c r="G1056" i="1"/>
  <c r="H1056" i="1"/>
  <c r="I1056" i="1"/>
  <c r="G1057" i="1"/>
  <c r="H1057" i="1"/>
  <c r="I1057" i="1"/>
  <c r="G1058" i="1"/>
  <c r="H1058" i="1"/>
  <c r="I1058" i="1"/>
  <c r="G1059" i="1"/>
  <c r="H1059" i="1"/>
  <c r="I1059" i="1"/>
  <c r="G1060" i="1"/>
  <c r="H1060" i="1"/>
  <c r="I1060" i="1"/>
  <c r="G1061" i="1"/>
  <c r="H1061" i="1"/>
  <c r="I1061" i="1"/>
  <c r="G1062" i="1"/>
  <c r="H1062" i="1"/>
  <c r="I1062" i="1"/>
  <c r="G1063" i="1"/>
  <c r="H1063" i="1"/>
  <c r="I1063" i="1"/>
  <c r="G1064" i="1"/>
  <c r="H1064" i="1"/>
  <c r="I1064" i="1"/>
  <c r="G1065" i="1"/>
  <c r="H1065" i="1"/>
  <c r="I1065" i="1"/>
  <c r="G1066" i="1"/>
  <c r="H1066" i="1"/>
  <c r="I1066" i="1"/>
  <c r="G1067" i="1"/>
  <c r="H1067" i="1"/>
  <c r="I1067" i="1"/>
  <c r="G1068" i="1"/>
  <c r="H1068" i="1"/>
  <c r="I1068" i="1"/>
  <c r="G1069" i="1"/>
  <c r="H1069" i="1"/>
  <c r="I1069" i="1"/>
  <c r="G1070" i="1"/>
  <c r="H1070" i="1"/>
  <c r="I1070" i="1"/>
  <c r="G1071" i="1"/>
  <c r="H1071" i="1"/>
  <c r="I1071" i="1"/>
  <c r="G1072" i="1"/>
  <c r="H1072" i="1"/>
  <c r="I1072" i="1"/>
  <c r="G1073" i="1"/>
  <c r="H1073" i="1"/>
  <c r="I1073" i="1"/>
  <c r="G1074" i="1"/>
  <c r="H1074" i="1"/>
  <c r="I1074" i="1"/>
  <c r="G1075" i="1"/>
  <c r="H1075" i="1"/>
  <c r="I1075" i="1"/>
  <c r="G1076" i="1"/>
  <c r="H1076" i="1"/>
  <c r="I1076" i="1"/>
  <c r="G1077" i="1"/>
  <c r="H1077" i="1"/>
  <c r="I1077" i="1"/>
  <c r="G1078" i="1"/>
  <c r="H1078" i="1"/>
  <c r="I1078" i="1"/>
  <c r="G1079" i="1"/>
  <c r="H1079" i="1"/>
  <c r="I1079" i="1"/>
  <c r="G1080" i="1"/>
  <c r="H1080" i="1"/>
  <c r="I1080" i="1"/>
  <c r="G1081" i="1"/>
  <c r="H1081" i="1"/>
  <c r="I1081" i="1"/>
  <c r="G1082" i="1"/>
  <c r="H1082" i="1"/>
  <c r="I1082" i="1"/>
  <c r="G1083" i="1"/>
  <c r="H1083" i="1"/>
  <c r="I1083" i="1"/>
  <c r="G1084" i="1"/>
  <c r="H1084" i="1"/>
  <c r="I1084" i="1"/>
  <c r="G1085" i="1"/>
  <c r="H1085" i="1"/>
  <c r="I1085" i="1"/>
  <c r="G1086" i="1"/>
  <c r="H1086" i="1"/>
  <c r="I1086" i="1"/>
  <c r="G1087" i="1"/>
  <c r="H1087" i="1"/>
  <c r="I1087" i="1"/>
  <c r="G1088" i="1"/>
  <c r="H1088" i="1"/>
  <c r="I1088" i="1"/>
  <c r="G1089" i="1"/>
  <c r="H1089" i="1"/>
  <c r="I1089" i="1"/>
  <c r="G1090" i="1"/>
  <c r="H1090" i="1"/>
  <c r="I1090" i="1"/>
  <c r="G1091" i="1"/>
  <c r="H1091" i="1"/>
  <c r="I1091" i="1"/>
  <c r="G1092" i="1"/>
  <c r="H1092" i="1"/>
  <c r="I1092" i="1"/>
  <c r="G1093" i="1"/>
  <c r="H1093" i="1"/>
  <c r="I1093" i="1"/>
  <c r="G1094" i="1"/>
  <c r="H1094" i="1"/>
  <c r="I1094" i="1"/>
  <c r="G1095" i="1"/>
  <c r="H1095" i="1"/>
  <c r="I1095" i="1"/>
  <c r="G1096" i="1"/>
  <c r="H1096" i="1"/>
  <c r="I1096" i="1"/>
  <c r="G1097" i="1"/>
  <c r="H1097" i="1"/>
  <c r="I1097" i="1"/>
  <c r="G1098" i="1"/>
  <c r="H1098" i="1"/>
  <c r="I1098" i="1"/>
  <c r="G1099" i="1"/>
  <c r="H1099" i="1"/>
  <c r="I1099" i="1"/>
  <c r="G1100" i="1"/>
  <c r="H1100" i="1"/>
  <c r="I1100" i="1"/>
  <c r="G1101" i="1"/>
  <c r="H1101" i="1"/>
  <c r="I1101" i="1"/>
  <c r="G1102" i="1"/>
  <c r="H1102" i="1"/>
  <c r="I1102" i="1"/>
  <c r="G1103" i="1"/>
  <c r="H1103" i="1"/>
  <c r="I1103" i="1"/>
  <c r="G1104" i="1"/>
  <c r="H1104" i="1"/>
  <c r="I1104" i="1"/>
  <c r="G1105" i="1"/>
  <c r="H1105" i="1"/>
  <c r="I1105" i="1"/>
  <c r="G1106" i="1"/>
  <c r="H1106" i="1"/>
  <c r="I1106" i="1"/>
  <c r="G1107" i="1"/>
  <c r="H1107" i="1"/>
  <c r="I1107" i="1"/>
  <c r="G1108" i="1"/>
  <c r="H1108" i="1"/>
  <c r="I1108" i="1"/>
  <c r="G1109" i="1"/>
  <c r="H1109" i="1"/>
  <c r="I1109" i="1"/>
  <c r="G1110" i="1"/>
  <c r="H1110" i="1"/>
  <c r="I1110" i="1"/>
  <c r="G1111" i="1"/>
  <c r="H1111" i="1"/>
  <c r="I1111" i="1"/>
  <c r="G1112" i="1"/>
  <c r="H1112" i="1"/>
  <c r="I1112" i="1"/>
  <c r="G1113" i="1"/>
  <c r="H1113" i="1"/>
  <c r="I1113" i="1"/>
  <c r="G1114" i="1"/>
  <c r="H1114" i="1"/>
  <c r="I1114" i="1"/>
  <c r="G1115" i="1"/>
  <c r="H1115" i="1"/>
  <c r="I1115" i="1"/>
  <c r="G1116" i="1"/>
  <c r="H1116" i="1"/>
  <c r="I1116" i="1"/>
  <c r="G1117" i="1"/>
  <c r="H1117" i="1"/>
  <c r="I1117" i="1"/>
  <c r="G1118" i="1"/>
  <c r="H1118" i="1"/>
  <c r="I1118" i="1"/>
  <c r="G1119" i="1"/>
  <c r="H1119" i="1"/>
  <c r="I1119" i="1"/>
  <c r="G1120" i="1"/>
  <c r="H1120" i="1"/>
  <c r="I1120" i="1"/>
  <c r="G1121" i="1"/>
  <c r="H1121" i="1"/>
  <c r="I1121" i="1"/>
  <c r="G1122" i="1"/>
  <c r="H1122" i="1"/>
  <c r="I1122" i="1"/>
  <c r="G1123" i="1"/>
  <c r="H1123" i="1"/>
  <c r="I1123" i="1"/>
  <c r="G1124" i="1"/>
  <c r="H1124" i="1"/>
  <c r="I1124" i="1"/>
  <c r="G1125" i="1"/>
  <c r="H1125" i="1"/>
  <c r="I1125" i="1"/>
  <c r="G1126" i="1"/>
  <c r="H1126" i="1"/>
  <c r="I1126" i="1"/>
  <c r="G1127" i="1"/>
  <c r="H1127" i="1"/>
  <c r="I1127" i="1"/>
  <c r="G1128" i="1"/>
  <c r="H1128" i="1"/>
  <c r="I1128" i="1"/>
  <c r="G1129" i="1"/>
  <c r="H1129" i="1"/>
  <c r="I1129" i="1"/>
  <c r="G1130" i="1"/>
  <c r="H1130" i="1"/>
  <c r="I1130" i="1"/>
  <c r="G1131" i="1"/>
  <c r="H1131" i="1"/>
  <c r="I1131" i="1"/>
  <c r="G1132" i="1"/>
  <c r="H1132" i="1"/>
  <c r="I1132" i="1"/>
  <c r="G1133" i="1"/>
  <c r="H1133" i="1"/>
  <c r="I1133" i="1"/>
  <c r="G1134" i="1"/>
  <c r="H1134" i="1"/>
  <c r="I1134" i="1"/>
  <c r="G1135" i="1"/>
  <c r="H1135" i="1"/>
  <c r="I1135" i="1"/>
  <c r="G1136" i="1"/>
  <c r="H1136" i="1"/>
  <c r="I1136" i="1"/>
  <c r="G1137" i="1"/>
  <c r="H1137" i="1"/>
  <c r="I1137" i="1"/>
  <c r="G1138" i="1"/>
  <c r="H1138" i="1"/>
  <c r="I1138" i="1"/>
  <c r="G1139" i="1"/>
  <c r="H1139" i="1"/>
  <c r="I1139" i="1"/>
  <c r="G1140" i="1"/>
  <c r="H1140" i="1"/>
  <c r="I1140" i="1"/>
  <c r="G1141" i="1"/>
  <c r="H1141" i="1"/>
  <c r="I1141" i="1"/>
  <c r="G1142" i="1"/>
  <c r="H1142" i="1"/>
  <c r="I1142" i="1"/>
  <c r="G1143" i="1"/>
  <c r="H1143" i="1"/>
  <c r="I1143" i="1"/>
  <c r="G1144" i="1"/>
  <c r="H1144" i="1"/>
  <c r="I1144" i="1"/>
  <c r="G1145" i="1"/>
  <c r="H1145" i="1"/>
  <c r="I1145" i="1"/>
  <c r="G1146" i="1"/>
  <c r="H1146" i="1"/>
  <c r="I1146" i="1"/>
  <c r="G1147" i="1"/>
  <c r="H1147" i="1"/>
  <c r="I1147" i="1"/>
  <c r="G1148" i="1"/>
  <c r="H1148" i="1"/>
  <c r="I1148" i="1"/>
  <c r="G1149" i="1"/>
  <c r="H1149" i="1"/>
  <c r="I1149" i="1"/>
  <c r="G1150" i="1"/>
  <c r="H1150" i="1"/>
  <c r="I1150" i="1"/>
  <c r="G1151" i="1"/>
  <c r="H1151" i="1"/>
  <c r="I1151" i="1"/>
  <c r="G1152" i="1"/>
  <c r="H1152" i="1"/>
  <c r="I1152" i="1"/>
  <c r="G1153" i="1"/>
  <c r="H1153" i="1"/>
  <c r="I1153" i="1"/>
  <c r="G1154" i="1"/>
  <c r="H1154" i="1"/>
  <c r="I1154" i="1"/>
  <c r="G1155" i="1"/>
  <c r="H1155" i="1"/>
  <c r="I1155" i="1"/>
  <c r="G1156" i="1"/>
  <c r="H1156" i="1"/>
  <c r="I1156" i="1"/>
  <c r="G1157" i="1"/>
  <c r="H1157" i="1"/>
  <c r="I1157" i="1"/>
  <c r="G1158" i="1"/>
  <c r="H1158" i="1"/>
  <c r="I1158" i="1"/>
  <c r="G1159" i="1"/>
  <c r="H1159" i="1"/>
  <c r="I1159" i="1"/>
  <c r="G1160" i="1"/>
  <c r="H1160" i="1"/>
  <c r="I1160" i="1"/>
  <c r="G1161" i="1"/>
  <c r="H1161" i="1"/>
  <c r="I1161" i="1"/>
  <c r="G1162" i="1"/>
  <c r="H1162" i="1"/>
  <c r="I1162" i="1"/>
  <c r="G1163" i="1"/>
  <c r="H1163" i="1"/>
  <c r="I1163" i="1"/>
  <c r="G1164" i="1"/>
  <c r="H1164" i="1"/>
  <c r="I1164" i="1"/>
  <c r="G1165" i="1"/>
  <c r="H1165" i="1"/>
  <c r="I1165" i="1"/>
  <c r="G1166" i="1"/>
  <c r="H1166" i="1"/>
  <c r="I1166" i="1"/>
  <c r="G1167" i="1"/>
  <c r="H1167" i="1"/>
  <c r="I1167" i="1"/>
  <c r="G1168" i="1"/>
  <c r="H1168" i="1"/>
  <c r="I1168" i="1"/>
  <c r="G1169" i="1"/>
  <c r="H1169" i="1"/>
  <c r="I1169" i="1"/>
  <c r="G1170" i="1"/>
  <c r="H1170" i="1"/>
  <c r="I1170" i="1"/>
  <c r="G1171" i="1"/>
  <c r="H1171" i="1"/>
  <c r="I1171" i="1"/>
  <c r="G1172" i="1"/>
  <c r="H1172" i="1"/>
  <c r="I1172" i="1"/>
  <c r="G1173" i="1"/>
  <c r="H1173" i="1"/>
  <c r="I1173" i="1"/>
  <c r="G1174" i="1"/>
  <c r="H1174" i="1"/>
  <c r="I1174" i="1"/>
  <c r="G1175" i="1"/>
  <c r="H1175" i="1"/>
  <c r="I1175" i="1"/>
  <c r="G1176" i="1"/>
  <c r="H1176" i="1"/>
  <c r="I1176" i="1"/>
  <c r="G1177" i="1"/>
  <c r="H1177" i="1"/>
  <c r="I1177" i="1"/>
  <c r="G1178" i="1"/>
  <c r="H1178" i="1"/>
  <c r="I1178" i="1"/>
  <c r="G1179" i="1"/>
  <c r="H1179" i="1"/>
  <c r="I1179" i="1"/>
  <c r="G1180" i="1"/>
  <c r="H1180" i="1"/>
  <c r="I1180" i="1"/>
  <c r="G1181" i="1"/>
  <c r="H1181" i="1"/>
  <c r="I1181" i="1"/>
  <c r="G1182" i="1"/>
  <c r="H1182" i="1"/>
  <c r="I1182" i="1"/>
  <c r="G1183" i="1"/>
  <c r="H1183" i="1"/>
  <c r="I1183" i="1"/>
  <c r="G1184" i="1"/>
  <c r="H1184" i="1"/>
  <c r="I1184" i="1"/>
  <c r="G1185" i="1"/>
  <c r="H1185" i="1"/>
  <c r="I1185" i="1"/>
  <c r="G1186" i="1"/>
  <c r="H1186" i="1"/>
  <c r="I1186" i="1"/>
  <c r="G1187" i="1"/>
  <c r="H1187" i="1"/>
  <c r="I1187" i="1"/>
  <c r="G1188" i="1"/>
  <c r="H1188" i="1"/>
  <c r="I1188" i="1"/>
  <c r="G1189" i="1"/>
  <c r="H1189" i="1"/>
  <c r="I1189" i="1"/>
  <c r="G1190" i="1"/>
  <c r="H1190" i="1"/>
  <c r="I1190" i="1"/>
  <c r="G1191" i="1"/>
  <c r="H1191" i="1"/>
  <c r="I1191" i="1"/>
  <c r="G1192" i="1"/>
  <c r="H1192" i="1"/>
  <c r="I1192" i="1"/>
  <c r="G1193" i="1"/>
  <c r="H1193" i="1"/>
  <c r="I1193" i="1"/>
  <c r="G1194" i="1"/>
  <c r="H1194" i="1"/>
  <c r="I1194" i="1"/>
  <c r="G1195" i="1"/>
  <c r="H1195" i="1"/>
  <c r="I1195" i="1"/>
  <c r="G1196" i="1"/>
  <c r="H1196" i="1"/>
  <c r="I1196" i="1"/>
  <c r="G1197" i="1"/>
  <c r="H1197" i="1"/>
  <c r="I1197" i="1"/>
  <c r="G1198" i="1"/>
  <c r="H1198" i="1"/>
  <c r="I1198" i="1"/>
  <c r="G1199" i="1"/>
  <c r="H1199" i="1"/>
  <c r="I1199" i="1"/>
  <c r="G1200" i="1"/>
  <c r="H1200" i="1"/>
  <c r="I1200" i="1"/>
  <c r="G1201" i="1"/>
  <c r="H1201" i="1"/>
  <c r="I1201" i="1"/>
  <c r="G1202" i="1"/>
  <c r="H1202" i="1"/>
  <c r="I1202" i="1"/>
  <c r="G1203" i="1"/>
  <c r="H1203" i="1"/>
  <c r="I1203" i="1"/>
  <c r="G1204" i="1"/>
  <c r="H1204" i="1"/>
  <c r="I1204" i="1"/>
  <c r="G1205" i="1"/>
  <c r="H1205" i="1"/>
  <c r="I1205" i="1"/>
  <c r="G1206" i="1"/>
  <c r="H1206" i="1"/>
  <c r="I1206" i="1"/>
  <c r="G1207" i="1"/>
  <c r="H1207" i="1"/>
  <c r="I1207" i="1"/>
  <c r="G1208" i="1"/>
  <c r="H1208" i="1"/>
  <c r="I1208" i="1"/>
  <c r="G1209" i="1"/>
  <c r="H1209" i="1"/>
  <c r="I1209" i="1"/>
  <c r="G1210" i="1"/>
  <c r="H1210" i="1"/>
  <c r="I1210" i="1"/>
  <c r="G1211" i="1"/>
  <c r="H1211" i="1"/>
  <c r="I1211" i="1"/>
  <c r="G1212" i="1"/>
  <c r="H1212" i="1"/>
  <c r="I1212" i="1"/>
  <c r="G1213" i="1"/>
  <c r="H1213" i="1"/>
  <c r="I1213" i="1"/>
  <c r="G1214" i="1"/>
  <c r="H1214" i="1"/>
  <c r="I1214" i="1"/>
  <c r="G1215" i="1"/>
  <c r="H1215" i="1"/>
  <c r="I1215" i="1"/>
  <c r="G1216" i="1"/>
  <c r="H1216" i="1"/>
  <c r="I1216" i="1"/>
  <c r="G1217" i="1"/>
  <c r="H1217" i="1"/>
  <c r="I1217" i="1"/>
  <c r="G1218" i="1"/>
  <c r="H1218" i="1"/>
  <c r="I1218" i="1"/>
  <c r="G1219" i="1"/>
  <c r="H1219" i="1"/>
  <c r="I1219" i="1"/>
  <c r="G1220" i="1"/>
  <c r="H1220" i="1"/>
  <c r="I1220" i="1"/>
  <c r="G1221" i="1"/>
  <c r="H1221" i="1"/>
  <c r="I1221" i="1"/>
  <c r="G1222" i="1"/>
  <c r="H1222" i="1"/>
  <c r="I1222" i="1"/>
  <c r="G1223" i="1"/>
  <c r="H1223" i="1"/>
  <c r="I1223" i="1"/>
  <c r="G1224" i="1"/>
  <c r="H1224" i="1"/>
  <c r="I1224" i="1"/>
  <c r="G1225" i="1"/>
  <c r="H1225" i="1"/>
  <c r="I1225" i="1"/>
  <c r="G1226" i="1"/>
  <c r="H1226" i="1"/>
  <c r="I1226" i="1"/>
  <c r="G1227" i="1"/>
  <c r="H1227" i="1"/>
  <c r="I1227" i="1"/>
  <c r="G1228" i="1"/>
  <c r="H1228" i="1"/>
  <c r="I1228" i="1"/>
  <c r="G1229" i="1"/>
  <c r="H1229" i="1"/>
  <c r="I1229" i="1"/>
  <c r="G1230" i="1"/>
  <c r="H1230" i="1"/>
  <c r="I1230" i="1"/>
  <c r="G1231" i="1"/>
  <c r="H1231" i="1"/>
  <c r="I1231" i="1"/>
  <c r="G1232" i="1"/>
  <c r="H1232" i="1"/>
  <c r="I1232" i="1"/>
  <c r="G1233" i="1"/>
  <c r="H1233" i="1"/>
  <c r="I1233" i="1"/>
  <c r="G1234" i="1"/>
  <c r="H1234" i="1"/>
  <c r="I1234" i="1"/>
  <c r="G1235" i="1"/>
  <c r="H1235" i="1"/>
  <c r="I1235" i="1"/>
  <c r="G1236" i="1"/>
  <c r="H1236" i="1"/>
  <c r="I1236" i="1"/>
  <c r="G1237" i="1"/>
  <c r="H1237" i="1"/>
  <c r="I1237" i="1"/>
  <c r="G1238" i="1"/>
  <c r="H1238" i="1"/>
  <c r="I1238" i="1"/>
  <c r="G1239" i="1"/>
  <c r="H1239" i="1"/>
  <c r="I1239" i="1"/>
  <c r="G1240" i="1"/>
  <c r="H1240" i="1"/>
  <c r="I1240" i="1"/>
  <c r="G1241" i="1"/>
  <c r="H1241" i="1"/>
  <c r="I1241" i="1"/>
  <c r="G1242" i="1"/>
  <c r="H1242" i="1"/>
  <c r="I1242" i="1"/>
  <c r="G1243" i="1"/>
  <c r="H1243" i="1"/>
  <c r="I1243" i="1"/>
  <c r="G1244" i="1"/>
  <c r="H1244" i="1"/>
  <c r="I1244" i="1"/>
  <c r="G1245" i="1"/>
  <c r="H1245" i="1"/>
  <c r="I1245" i="1"/>
  <c r="G1246" i="1"/>
  <c r="H1246" i="1"/>
  <c r="I1246" i="1"/>
  <c r="G1247" i="1"/>
  <c r="H1247" i="1"/>
  <c r="I1247" i="1"/>
  <c r="G1248" i="1"/>
  <c r="H1248" i="1"/>
  <c r="I1248" i="1"/>
  <c r="G1249" i="1"/>
  <c r="H1249" i="1"/>
  <c r="I1249" i="1"/>
  <c r="G1250" i="1"/>
  <c r="H1250" i="1"/>
  <c r="I1250" i="1"/>
  <c r="G1251" i="1"/>
  <c r="H1251" i="1"/>
  <c r="I1251" i="1"/>
  <c r="G1252" i="1"/>
  <c r="H1252" i="1"/>
  <c r="I1252" i="1"/>
  <c r="G1253" i="1"/>
  <c r="H1253" i="1"/>
  <c r="I1253" i="1"/>
  <c r="G1254" i="1"/>
  <c r="H1254" i="1"/>
  <c r="I1254" i="1"/>
  <c r="G1255" i="1"/>
  <c r="H1255" i="1"/>
  <c r="I1255" i="1"/>
  <c r="G1256" i="1"/>
  <c r="H1256" i="1"/>
  <c r="I1256" i="1"/>
  <c r="G1257" i="1"/>
  <c r="H1257" i="1"/>
  <c r="I1257" i="1"/>
  <c r="G1258" i="1"/>
  <c r="H1258" i="1"/>
  <c r="I1258" i="1"/>
  <c r="G1259" i="1"/>
  <c r="H1259" i="1"/>
  <c r="I1259" i="1"/>
  <c r="G1260" i="1"/>
  <c r="H1260" i="1"/>
  <c r="I1260" i="1"/>
  <c r="G1261" i="1"/>
  <c r="H1261" i="1"/>
  <c r="I1261" i="1"/>
  <c r="G1262" i="1"/>
  <c r="H1262" i="1"/>
  <c r="I1262" i="1"/>
  <c r="G1263" i="1"/>
  <c r="H1263" i="1"/>
  <c r="I1263" i="1"/>
  <c r="G1264" i="1"/>
  <c r="H1264" i="1"/>
  <c r="I1264" i="1"/>
  <c r="G1265" i="1"/>
  <c r="H1265" i="1"/>
  <c r="I1265" i="1"/>
  <c r="G1266" i="1"/>
  <c r="H1266" i="1"/>
  <c r="I1266" i="1"/>
  <c r="G1267" i="1"/>
  <c r="H1267" i="1"/>
  <c r="I1267" i="1"/>
  <c r="G1268" i="1"/>
  <c r="H1268" i="1"/>
  <c r="I1268" i="1"/>
  <c r="G1269" i="1"/>
  <c r="H1269" i="1"/>
  <c r="I1269" i="1"/>
  <c r="G1270" i="1"/>
  <c r="H1270" i="1"/>
  <c r="I1270" i="1"/>
  <c r="G1271" i="1"/>
  <c r="H1271" i="1"/>
  <c r="I1271" i="1"/>
  <c r="G1272" i="1"/>
  <c r="H1272" i="1"/>
  <c r="I1272" i="1"/>
  <c r="G1273" i="1"/>
  <c r="H1273" i="1"/>
  <c r="I1273" i="1"/>
  <c r="G1274" i="1"/>
  <c r="H1274" i="1"/>
  <c r="I1274" i="1"/>
  <c r="G1275" i="1"/>
  <c r="H1275" i="1"/>
  <c r="I1275" i="1"/>
  <c r="G1276" i="1"/>
  <c r="H1276" i="1"/>
  <c r="I1276" i="1"/>
  <c r="G1277" i="1"/>
  <c r="H1277" i="1"/>
  <c r="I1277" i="1"/>
  <c r="G1278" i="1"/>
  <c r="H1278" i="1"/>
  <c r="I1278" i="1"/>
  <c r="G1279" i="1"/>
  <c r="H1279" i="1"/>
  <c r="I1279" i="1"/>
  <c r="G1280" i="1"/>
  <c r="H1280" i="1"/>
  <c r="I1280" i="1"/>
  <c r="G1281" i="1"/>
  <c r="H1281" i="1"/>
  <c r="I1281" i="1"/>
  <c r="G1282" i="1"/>
  <c r="H1282" i="1"/>
  <c r="I1282" i="1"/>
  <c r="G1283" i="1"/>
  <c r="H1283" i="1"/>
  <c r="I1283" i="1"/>
  <c r="G1284" i="1"/>
  <c r="H1284" i="1"/>
  <c r="I1284" i="1"/>
  <c r="G1285" i="1"/>
  <c r="H1285" i="1"/>
  <c r="I1285" i="1"/>
  <c r="G1286" i="1"/>
  <c r="H1286" i="1"/>
  <c r="I1286" i="1"/>
  <c r="G1287" i="1"/>
  <c r="H1287" i="1"/>
  <c r="I1287" i="1"/>
  <c r="G1288" i="1"/>
  <c r="H1288" i="1"/>
  <c r="I1288" i="1"/>
  <c r="G1289" i="1"/>
  <c r="H1289" i="1"/>
  <c r="I1289" i="1"/>
  <c r="G1290" i="1"/>
  <c r="H1290" i="1"/>
  <c r="I1290" i="1"/>
  <c r="G1291" i="1"/>
  <c r="H1291" i="1"/>
  <c r="I1291" i="1"/>
  <c r="G1292" i="1"/>
  <c r="H1292" i="1"/>
  <c r="I1292" i="1"/>
  <c r="G1293" i="1"/>
  <c r="H1293" i="1"/>
  <c r="I1293" i="1"/>
  <c r="G1294" i="1"/>
  <c r="H1294" i="1"/>
  <c r="I1294" i="1"/>
  <c r="G1295" i="1"/>
  <c r="H1295" i="1"/>
  <c r="I1295" i="1"/>
  <c r="G1296" i="1"/>
  <c r="H1296" i="1"/>
  <c r="I1296" i="1"/>
  <c r="G1297" i="1"/>
  <c r="H1297" i="1"/>
  <c r="I1297" i="1"/>
  <c r="G1298" i="1"/>
  <c r="H1298" i="1"/>
  <c r="I1298" i="1"/>
  <c r="G1299" i="1"/>
  <c r="H1299" i="1"/>
  <c r="I1299" i="1"/>
  <c r="G1300" i="1"/>
  <c r="H1300" i="1"/>
  <c r="I1300" i="1"/>
  <c r="G1301" i="1"/>
  <c r="H1301" i="1"/>
  <c r="I1301" i="1"/>
  <c r="G1302" i="1"/>
  <c r="H1302" i="1"/>
  <c r="I1302" i="1"/>
  <c r="G1303" i="1"/>
  <c r="H1303" i="1"/>
  <c r="I1303" i="1"/>
  <c r="G1304" i="1"/>
  <c r="H1304" i="1"/>
  <c r="I1304" i="1"/>
  <c r="G1305" i="1"/>
  <c r="H1305" i="1"/>
  <c r="I1305" i="1"/>
  <c r="G1306" i="1"/>
  <c r="H1306" i="1"/>
  <c r="I1306" i="1"/>
  <c r="G1307" i="1"/>
  <c r="H1307" i="1"/>
  <c r="I1307" i="1"/>
  <c r="G1308" i="1"/>
  <c r="H1308" i="1"/>
  <c r="I1308" i="1"/>
  <c r="G1309" i="1"/>
  <c r="H1309" i="1"/>
  <c r="I1309" i="1"/>
  <c r="G1310" i="1"/>
  <c r="H1310" i="1"/>
  <c r="I1310" i="1"/>
  <c r="G1311" i="1"/>
  <c r="H1311" i="1"/>
  <c r="I1311" i="1"/>
  <c r="G1312" i="1"/>
  <c r="H1312" i="1"/>
  <c r="I1312" i="1"/>
  <c r="G1313" i="1"/>
  <c r="H1313" i="1"/>
  <c r="I1313" i="1"/>
  <c r="G1314" i="1"/>
  <c r="H1314" i="1"/>
  <c r="I1314" i="1"/>
  <c r="G1315" i="1"/>
  <c r="H1315" i="1"/>
  <c r="I1315" i="1"/>
  <c r="G1316" i="1"/>
  <c r="H1316" i="1"/>
  <c r="I1316" i="1"/>
  <c r="G1317" i="1"/>
  <c r="H1317" i="1"/>
  <c r="I1317" i="1"/>
  <c r="G1318" i="1"/>
  <c r="H1318" i="1"/>
  <c r="I1318" i="1"/>
  <c r="G1319" i="1"/>
  <c r="H1319" i="1"/>
  <c r="I1319" i="1"/>
  <c r="G1320" i="1"/>
  <c r="H1320" i="1"/>
  <c r="I1320" i="1"/>
  <c r="G1321" i="1"/>
  <c r="H1321" i="1"/>
  <c r="I1321" i="1"/>
  <c r="G1322" i="1"/>
  <c r="H1322" i="1"/>
  <c r="I1322" i="1"/>
  <c r="G1323" i="1"/>
  <c r="H1323" i="1"/>
  <c r="I1323" i="1"/>
  <c r="G1324" i="1"/>
  <c r="H1324" i="1"/>
  <c r="I1324" i="1"/>
  <c r="G1325" i="1"/>
  <c r="H1325" i="1"/>
  <c r="I1325" i="1"/>
  <c r="G1326" i="1"/>
  <c r="H1326" i="1"/>
  <c r="I1326" i="1"/>
  <c r="G1327" i="1"/>
  <c r="H1327" i="1"/>
  <c r="I1327" i="1"/>
  <c r="G1328" i="1"/>
  <c r="H1328" i="1"/>
  <c r="I1328" i="1"/>
  <c r="G1329" i="1"/>
  <c r="H1329" i="1"/>
  <c r="I1329" i="1"/>
  <c r="G1330" i="1"/>
  <c r="H1330" i="1"/>
  <c r="I1330" i="1"/>
  <c r="G1331" i="1"/>
  <c r="H1331" i="1"/>
  <c r="I1331" i="1"/>
  <c r="G1332" i="1"/>
  <c r="H1332" i="1"/>
  <c r="I1332" i="1"/>
  <c r="G1333" i="1"/>
  <c r="H1333" i="1"/>
  <c r="I1333" i="1"/>
  <c r="G1334" i="1"/>
  <c r="H1334" i="1"/>
  <c r="I1334" i="1"/>
  <c r="G1335" i="1"/>
  <c r="H1335" i="1"/>
  <c r="I1335" i="1"/>
  <c r="G1336" i="1"/>
  <c r="H1336" i="1"/>
  <c r="I1336" i="1"/>
  <c r="G1337" i="1"/>
  <c r="H1337" i="1"/>
  <c r="I1337" i="1"/>
  <c r="G1338" i="1"/>
  <c r="H1338" i="1"/>
  <c r="I1338" i="1"/>
  <c r="G1339" i="1"/>
  <c r="H1339" i="1"/>
  <c r="I1339" i="1"/>
  <c r="G1340" i="1"/>
  <c r="H1340" i="1"/>
  <c r="I1340" i="1"/>
  <c r="G1341" i="1"/>
  <c r="H1341" i="1"/>
  <c r="I1341" i="1"/>
  <c r="G1342" i="1"/>
  <c r="H1342" i="1"/>
  <c r="I1342" i="1"/>
  <c r="G1343" i="1"/>
  <c r="H1343" i="1"/>
  <c r="I1343" i="1"/>
  <c r="G1344" i="1"/>
  <c r="H1344" i="1"/>
  <c r="I1344" i="1"/>
  <c r="G1345" i="1"/>
  <c r="H1345" i="1"/>
  <c r="I1345" i="1"/>
  <c r="G1346" i="1"/>
  <c r="H1346" i="1"/>
  <c r="I1346" i="1"/>
  <c r="G1347" i="1"/>
  <c r="H1347" i="1"/>
  <c r="I1347" i="1"/>
  <c r="G1348" i="1"/>
  <c r="H1348" i="1"/>
  <c r="I1348" i="1"/>
  <c r="G1349" i="1"/>
  <c r="H1349" i="1"/>
  <c r="I1349" i="1"/>
  <c r="G1350" i="1"/>
  <c r="H1350" i="1"/>
  <c r="I1350" i="1"/>
  <c r="G1351" i="1"/>
  <c r="H1351" i="1"/>
  <c r="I1351" i="1"/>
  <c r="G1352" i="1"/>
  <c r="H1352" i="1"/>
  <c r="I1352" i="1"/>
  <c r="G1353" i="1"/>
  <c r="H1353" i="1"/>
  <c r="I1353" i="1"/>
  <c r="G1354" i="1"/>
  <c r="H1354" i="1"/>
  <c r="I1354" i="1"/>
  <c r="G1355" i="1"/>
  <c r="H1355" i="1"/>
  <c r="I1355" i="1"/>
  <c r="G1356" i="1"/>
  <c r="H1356" i="1"/>
  <c r="I1356" i="1"/>
  <c r="G1357" i="1"/>
  <c r="H1357" i="1"/>
  <c r="I1357" i="1"/>
  <c r="G1358" i="1"/>
  <c r="H1358" i="1"/>
  <c r="I1358" i="1"/>
  <c r="G1359" i="1"/>
  <c r="H1359" i="1"/>
  <c r="I1359" i="1"/>
  <c r="G1360" i="1"/>
  <c r="H1360" i="1"/>
  <c r="I1360" i="1"/>
  <c r="G1361" i="1"/>
  <c r="H1361" i="1"/>
  <c r="I1361" i="1"/>
  <c r="G1362" i="1"/>
  <c r="H1362" i="1"/>
  <c r="I1362" i="1"/>
  <c r="G1363" i="1"/>
  <c r="H1363" i="1"/>
  <c r="I1363" i="1"/>
  <c r="G1364" i="1"/>
  <c r="H1364" i="1"/>
  <c r="I1364" i="1"/>
  <c r="G1365" i="1"/>
  <c r="H1365" i="1"/>
  <c r="I1365" i="1"/>
  <c r="G1366" i="1"/>
  <c r="H1366" i="1"/>
  <c r="I1366" i="1"/>
  <c r="G1367" i="1"/>
  <c r="H1367" i="1"/>
  <c r="I1367" i="1"/>
  <c r="G1368" i="1"/>
  <c r="H1368" i="1"/>
  <c r="I1368" i="1"/>
  <c r="G1369" i="1"/>
  <c r="H1369" i="1"/>
  <c r="I1369" i="1"/>
  <c r="G1370" i="1"/>
  <c r="H1370" i="1"/>
  <c r="I1370" i="1"/>
  <c r="G1371" i="1"/>
  <c r="H1371" i="1"/>
  <c r="I1371" i="1"/>
  <c r="G1372" i="1"/>
  <c r="H1372" i="1"/>
  <c r="I1372" i="1"/>
  <c r="G1373" i="1"/>
  <c r="H1373" i="1"/>
  <c r="I1373" i="1"/>
  <c r="G1374" i="1"/>
  <c r="H1374" i="1"/>
  <c r="I1374" i="1"/>
  <c r="G1375" i="1"/>
  <c r="H1375" i="1"/>
  <c r="I1375" i="1"/>
  <c r="G1376" i="1"/>
  <c r="H1376" i="1"/>
  <c r="I1376" i="1"/>
  <c r="G1377" i="1"/>
  <c r="H1377" i="1"/>
  <c r="I1377" i="1"/>
  <c r="G1378" i="1"/>
  <c r="H1378" i="1"/>
  <c r="I1378" i="1"/>
  <c r="G1379" i="1"/>
  <c r="H1379" i="1"/>
  <c r="I1379" i="1"/>
  <c r="G1380" i="1"/>
  <c r="H1380" i="1"/>
  <c r="I1380" i="1"/>
  <c r="G1381" i="1"/>
  <c r="H1381" i="1"/>
  <c r="I1381" i="1"/>
  <c r="G1382" i="1"/>
  <c r="H1382" i="1"/>
  <c r="I1382" i="1"/>
  <c r="G1383" i="1"/>
  <c r="H1383" i="1"/>
  <c r="I1383" i="1"/>
  <c r="G1384" i="1"/>
  <c r="H1384" i="1"/>
  <c r="I1384" i="1"/>
  <c r="G1385" i="1"/>
  <c r="H1385" i="1"/>
  <c r="I1385" i="1"/>
  <c r="G1386" i="1"/>
  <c r="H1386" i="1"/>
  <c r="I1386" i="1"/>
  <c r="G1387" i="1"/>
  <c r="H1387" i="1"/>
  <c r="I1387" i="1"/>
  <c r="G1388" i="1"/>
  <c r="H1388" i="1"/>
  <c r="I1388" i="1"/>
  <c r="G1389" i="1"/>
  <c r="H1389" i="1"/>
  <c r="I1389" i="1"/>
  <c r="G1390" i="1"/>
  <c r="H1390" i="1"/>
  <c r="I1390" i="1"/>
  <c r="G1391" i="1"/>
  <c r="H1391" i="1"/>
  <c r="I1391" i="1"/>
  <c r="G1392" i="1"/>
  <c r="H1392" i="1"/>
  <c r="I1392" i="1"/>
  <c r="G1393" i="1"/>
  <c r="H1393" i="1"/>
  <c r="I1393" i="1"/>
  <c r="G1394" i="1"/>
  <c r="H1394" i="1"/>
  <c r="I1394" i="1"/>
  <c r="G1395" i="1"/>
  <c r="H1395" i="1"/>
  <c r="I1395" i="1"/>
  <c r="G1396" i="1"/>
  <c r="H1396" i="1"/>
  <c r="I1396" i="1"/>
  <c r="G1397" i="1"/>
  <c r="H1397" i="1"/>
  <c r="I1397" i="1"/>
  <c r="G1398" i="1"/>
  <c r="H1398" i="1"/>
  <c r="I1398" i="1"/>
  <c r="G1399" i="1"/>
  <c r="H1399" i="1"/>
  <c r="I1399" i="1"/>
  <c r="G1400" i="1"/>
  <c r="H1400" i="1"/>
  <c r="I1400" i="1"/>
  <c r="G1401" i="1"/>
  <c r="H1401" i="1"/>
  <c r="I1401" i="1"/>
  <c r="G1402" i="1"/>
  <c r="H1402" i="1"/>
  <c r="I1402" i="1"/>
  <c r="G1403" i="1"/>
  <c r="H1403" i="1"/>
  <c r="I1403" i="1"/>
  <c r="G1404" i="1"/>
  <c r="H1404" i="1"/>
  <c r="I1404" i="1"/>
  <c r="G1405" i="1"/>
  <c r="H1405" i="1"/>
  <c r="I1405" i="1"/>
  <c r="G1406" i="1"/>
  <c r="H1406" i="1"/>
  <c r="I1406" i="1"/>
  <c r="G1407" i="1"/>
  <c r="H1407" i="1"/>
  <c r="I1407" i="1"/>
  <c r="G1408" i="1"/>
  <c r="H1408" i="1"/>
  <c r="I1408" i="1"/>
  <c r="G1409" i="1"/>
  <c r="H1409" i="1"/>
  <c r="I1409" i="1"/>
  <c r="G1410" i="1"/>
  <c r="H1410" i="1"/>
  <c r="I1410" i="1"/>
  <c r="G1411" i="1"/>
  <c r="H1411" i="1"/>
  <c r="I1411" i="1"/>
  <c r="G1412" i="1"/>
  <c r="H1412" i="1"/>
  <c r="I1412" i="1"/>
  <c r="G1413" i="1"/>
  <c r="H1413" i="1"/>
  <c r="I1413" i="1"/>
  <c r="G1414" i="1"/>
  <c r="H1414" i="1"/>
  <c r="I1414" i="1"/>
  <c r="G1415" i="1"/>
  <c r="H1415" i="1"/>
  <c r="I1415" i="1"/>
  <c r="G1416" i="1"/>
  <c r="H1416" i="1"/>
  <c r="I1416" i="1"/>
  <c r="G1417" i="1"/>
  <c r="H1417" i="1"/>
  <c r="I1417" i="1"/>
  <c r="G1418" i="1"/>
  <c r="H1418" i="1"/>
  <c r="I1418" i="1"/>
  <c r="G1419" i="1"/>
  <c r="H1419" i="1"/>
  <c r="I1419" i="1"/>
  <c r="G1420" i="1"/>
  <c r="H1420" i="1"/>
  <c r="I1420" i="1"/>
  <c r="G1421" i="1"/>
  <c r="H1421" i="1"/>
  <c r="I1421" i="1"/>
  <c r="G1422" i="1"/>
  <c r="H1422" i="1"/>
  <c r="I1422" i="1"/>
  <c r="G1423" i="1"/>
  <c r="H1423" i="1"/>
  <c r="I1423" i="1"/>
  <c r="G1424" i="1"/>
  <c r="H1424" i="1"/>
  <c r="I1424" i="1"/>
  <c r="G1425" i="1"/>
  <c r="H1425" i="1"/>
  <c r="I1425" i="1"/>
  <c r="G1426" i="1"/>
  <c r="H1426" i="1"/>
  <c r="I1426" i="1"/>
  <c r="G1427" i="1"/>
  <c r="H1427" i="1"/>
  <c r="I1427" i="1"/>
  <c r="G1428" i="1"/>
  <c r="H1428" i="1"/>
  <c r="I1428" i="1"/>
  <c r="G1429" i="1"/>
  <c r="H1429" i="1"/>
  <c r="I1429" i="1"/>
  <c r="G1430" i="1"/>
  <c r="H1430" i="1"/>
  <c r="I1430" i="1"/>
  <c r="G1431" i="1"/>
  <c r="H1431" i="1"/>
  <c r="I1431" i="1"/>
  <c r="G1432" i="1"/>
  <c r="H1432" i="1"/>
  <c r="I1432" i="1"/>
  <c r="G1433" i="1"/>
  <c r="H1433" i="1"/>
  <c r="I1433" i="1"/>
  <c r="G1434" i="1"/>
  <c r="H1434" i="1"/>
  <c r="I1434" i="1"/>
  <c r="G1435" i="1"/>
  <c r="H1435" i="1"/>
  <c r="I1435" i="1"/>
  <c r="G1436" i="1"/>
  <c r="H1436" i="1"/>
  <c r="I1436" i="1"/>
  <c r="G1437" i="1"/>
  <c r="H1437" i="1"/>
  <c r="I1437" i="1"/>
  <c r="G1438" i="1"/>
  <c r="H1438" i="1"/>
  <c r="I1438" i="1"/>
  <c r="G1439" i="1"/>
  <c r="H1439" i="1"/>
  <c r="I1439" i="1"/>
  <c r="G1440" i="1"/>
  <c r="H1440" i="1"/>
  <c r="I1440" i="1"/>
  <c r="G1441" i="1"/>
  <c r="H1441" i="1"/>
  <c r="I1441" i="1"/>
  <c r="G1442" i="1"/>
  <c r="H1442" i="1"/>
  <c r="I1442" i="1"/>
  <c r="G1443" i="1"/>
  <c r="H1443" i="1"/>
  <c r="I1443" i="1"/>
  <c r="G1444" i="1"/>
  <c r="H1444" i="1"/>
  <c r="I1444" i="1"/>
  <c r="G1445" i="1"/>
  <c r="H1445" i="1"/>
  <c r="I1445" i="1"/>
  <c r="G1446" i="1"/>
  <c r="H1446" i="1"/>
  <c r="I1446" i="1"/>
  <c r="G1447" i="1"/>
  <c r="H1447" i="1"/>
  <c r="I1447" i="1"/>
  <c r="G1448" i="1"/>
  <c r="H1448" i="1"/>
  <c r="I1448" i="1"/>
  <c r="G1449" i="1"/>
  <c r="H1449" i="1"/>
  <c r="I1449" i="1"/>
  <c r="G1450" i="1"/>
  <c r="H1450" i="1"/>
  <c r="I1450" i="1"/>
  <c r="G1451" i="1"/>
  <c r="H1451" i="1"/>
  <c r="I1451" i="1"/>
  <c r="G1452" i="1"/>
  <c r="H1452" i="1"/>
  <c r="I1452" i="1"/>
  <c r="G1453" i="1"/>
  <c r="H1453" i="1"/>
  <c r="I1453" i="1"/>
  <c r="G1454" i="1"/>
  <c r="H1454" i="1"/>
  <c r="I1454" i="1"/>
  <c r="G1455" i="1"/>
  <c r="H1455" i="1"/>
  <c r="I1455" i="1"/>
  <c r="G1456" i="1"/>
  <c r="H1456" i="1"/>
  <c r="I1456" i="1"/>
  <c r="G1457" i="1"/>
  <c r="H1457" i="1"/>
  <c r="I1457" i="1"/>
  <c r="G1458" i="1"/>
  <c r="H1458" i="1"/>
  <c r="I1458" i="1"/>
  <c r="G1459" i="1"/>
  <c r="H1459" i="1"/>
  <c r="I1459" i="1"/>
  <c r="G1460" i="1"/>
  <c r="H1460" i="1"/>
  <c r="I1460" i="1"/>
  <c r="G1461" i="1"/>
  <c r="H1461" i="1"/>
  <c r="I1461" i="1"/>
  <c r="G1462" i="1"/>
  <c r="H1462" i="1"/>
  <c r="I1462" i="1"/>
  <c r="G1463" i="1"/>
  <c r="H1463" i="1"/>
  <c r="I1463" i="1"/>
  <c r="G1464" i="1"/>
  <c r="H1464" i="1"/>
  <c r="I1464" i="1"/>
  <c r="G1465" i="1"/>
  <c r="H1465" i="1"/>
  <c r="I1465" i="1"/>
  <c r="G1466" i="1"/>
  <c r="H1466" i="1"/>
  <c r="I1466" i="1"/>
  <c r="G1467" i="1"/>
  <c r="H1467" i="1"/>
  <c r="I1467" i="1"/>
  <c r="G1468" i="1"/>
  <c r="H1468" i="1"/>
  <c r="I1468" i="1"/>
  <c r="G1469" i="1"/>
  <c r="H1469" i="1"/>
  <c r="I1469" i="1"/>
  <c r="G1470" i="1"/>
  <c r="H1470" i="1"/>
  <c r="I1470" i="1"/>
  <c r="G1471" i="1"/>
  <c r="H1471" i="1"/>
  <c r="I1471" i="1"/>
  <c r="G1472" i="1"/>
  <c r="H1472" i="1"/>
  <c r="I1472" i="1"/>
  <c r="G1473" i="1"/>
  <c r="H1473" i="1"/>
  <c r="I1473" i="1"/>
  <c r="G1474" i="1"/>
  <c r="H1474" i="1"/>
  <c r="I1474" i="1"/>
  <c r="G1475" i="1"/>
  <c r="H1475" i="1"/>
  <c r="I1475" i="1"/>
  <c r="G1476" i="1"/>
  <c r="H1476" i="1"/>
  <c r="I1476" i="1"/>
  <c r="G1477" i="1"/>
  <c r="H1477" i="1"/>
  <c r="I1477" i="1"/>
  <c r="G1478" i="1"/>
  <c r="H1478" i="1"/>
  <c r="I1478" i="1"/>
  <c r="G1479" i="1"/>
  <c r="H1479" i="1"/>
  <c r="I1479" i="1"/>
  <c r="G1480" i="1"/>
  <c r="H1480" i="1"/>
  <c r="I1480" i="1"/>
  <c r="G1481" i="1"/>
  <c r="H1481" i="1"/>
  <c r="I1481" i="1"/>
  <c r="G1482" i="1"/>
  <c r="H1482" i="1"/>
  <c r="I1482" i="1"/>
  <c r="G1483" i="1"/>
  <c r="H1483" i="1"/>
  <c r="I1483" i="1"/>
  <c r="G1484" i="1"/>
  <c r="H1484" i="1"/>
  <c r="I1484" i="1"/>
  <c r="G1485" i="1"/>
  <c r="H1485" i="1"/>
  <c r="I1485" i="1"/>
  <c r="G1486" i="1"/>
  <c r="H1486" i="1"/>
  <c r="I1486" i="1"/>
  <c r="G1487" i="1"/>
  <c r="H1487" i="1"/>
  <c r="I1487" i="1"/>
  <c r="G1488" i="1"/>
  <c r="H1488" i="1"/>
  <c r="I1488" i="1"/>
  <c r="G1489" i="1"/>
  <c r="H1489" i="1"/>
  <c r="I1489" i="1"/>
  <c r="G1490" i="1"/>
  <c r="H1490" i="1"/>
  <c r="I1490" i="1"/>
  <c r="G1491" i="1"/>
  <c r="H1491" i="1"/>
  <c r="I1491" i="1"/>
  <c r="G1492" i="1"/>
  <c r="H1492" i="1"/>
  <c r="I1492" i="1"/>
  <c r="G1493" i="1"/>
  <c r="H1493" i="1"/>
  <c r="I1493" i="1"/>
  <c r="G1494" i="1"/>
  <c r="H1494" i="1"/>
  <c r="I1494" i="1"/>
  <c r="G1495" i="1"/>
  <c r="H1495" i="1"/>
  <c r="I1495" i="1"/>
  <c r="G1496" i="1"/>
  <c r="H1496" i="1"/>
  <c r="I1496" i="1"/>
  <c r="G1497" i="1"/>
  <c r="H1497" i="1"/>
  <c r="I1497" i="1"/>
  <c r="G1498" i="1"/>
  <c r="H1498" i="1"/>
  <c r="I1498" i="1"/>
  <c r="G1499" i="1"/>
  <c r="H1499" i="1"/>
  <c r="I1499" i="1"/>
  <c r="G1500" i="1"/>
  <c r="H1500" i="1"/>
  <c r="I1500" i="1"/>
  <c r="G1501" i="1"/>
  <c r="H1501" i="1"/>
  <c r="I1501" i="1"/>
  <c r="G1502" i="1"/>
  <c r="H1502" i="1"/>
  <c r="I1502" i="1"/>
  <c r="G1503" i="1"/>
  <c r="H1503" i="1"/>
  <c r="I1503" i="1"/>
  <c r="G1504" i="1"/>
  <c r="H1504" i="1"/>
  <c r="I1504" i="1"/>
  <c r="G1505" i="1"/>
  <c r="H1505" i="1"/>
  <c r="I1505" i="1"/>
  <c r="G1506" i="1"/>
  <c r="H1506" i="1"/>
  <c r="I1506" i="1"/>
  <c r="G1507" i="1"/>
  <c r="H1507" i="1"/>
  <c r="I1507" i="1"/>
  <c r="G1508" i="1"/>
  <c r="H1508" i="1"/>
  <c r="I1508" i="1"/>
  <c r="G1509" i="1"/>
  <c r="H1509" i="1"/>
  <c r="I1509" i="1"/>
  <c r="G1510" i="1"/>
  <c r="H1510" i="1"/>
  <c r="I1510" i="1"/>
  <c r="G1511" i="1"/>
  <c r="H1511" i="1"/>
  <c r="I1511" i="1"/>
  <c r="G1512" i="1"/>
  <c r="H1512" i="1"/>
  <c r="I1512" i="1"/>
  <c r="G1513" i="1"/>
  <c r="H1513" i="1"/>
  <c r="I1513" i="1"/>
  <c r="G1514" i="1"/>
  <c r="H1514" i="1"/>
  <c r="I1514" i="1"/>
  <c r="G1515" i="1"/>
  <c r="H1515" i="1"/>
  <c r="I1515" i="1"/>
  <c r="G1516" i="1"/>
  <c r="H1516" i="1"/>
  <c r="I1516" i="1"/>
  <c r="G1517" i="1"/>
  <c r="H1517" i="1"/>
  <c r="I1517" i="1"/>
  <c r="G1518" i="1"/>
  <c r="H1518" i="1"/>
  <c r="I1518" i="1"/>
  <c r="G1519" i="1"/>
  <c r="H1519" i="1"/>
  <c r="I1519" i="1"/>
  <c r="G1520" i="1"/>
  <c r="H1520" i="1"/>
  <c r="I1520" i="1"/>
  <c r="G1521" i="1"/>
  <c r="H1521" i="1"/>
  <c r="I1521" i="1"/>
  <c r="G1522" i="1"/>
  <c r="H1522" i="1"/>
  <c r="I1522" i="1"/>
  <c r="G1523" i="1"/>
  <c r="H1523" i="1"/>
  <c r="I1523" i="1"/>
  <c r="G1524" i="1"/>
  <c r="H1524" i="1"/>
  <c r="I1524" i="1"/>
  <c r="G1525" i="1"/>
  <c r="H1525" i="1"/>
  <c r="I1525" i="1"/>
  <c r="G1526" i="1"/>
  <c r="H1526" i="1"/>
  <c r="I1526" i="1"/>
  <c r="G1527" i="1"/>
  <c r="H1527" i="1"/>
  <c r="I1527" i="1"/>
  <c r="G1528" i="1"/>
  <c r="H1528" i="1"/>
  <c r="I1528" i="1"/>
  <c r="G1529" i="1"/>
  <c r="H1529" i="1"/>
  <c r="I1529" i="1"/>
  <c r="G1530" i="1"/>
  <c r="H1530" i="1"/>
  <c r="I1530" i="1"/>
  <c r="G1531" i="1"/>
  <c r="H1531" i="1"/>
  <c r="I1531" i="1"/>
  <c r="G1532" i="1"/>
  <c r="H1532" i="1"/>
  <c r="I1532" i="1"/>
  <c r="G1533" i="1"/>
  <c r="H1533" i="1"/>
  <c r="I1533" i="1"/>
  <c r="G1534" i="1"/>
  <c r="H1534" i="1"/>
  <c r="I1534" i="1"/>
  <c r="G1535" i="1"/>
  <c r="H1535" i="1"/>
  <c r="I1535" i="1"/>
  <c r="G1536" i="1"/>
  <c r="H1536" i="1"/>
  <c r="I1536" i="1"/>
  <c r="G1537" i="1"/>
  <c r="H1537" i="1"/>
  <c r="I1537" i="1"/>
  <c r="G1538" i="1"/>
  <c r="H1538" i="1"/>
  <c r="I1538" i="1"/>
  <c r="G1539" i="1"/>
  <c r="H1539" i="1"/>
  <c r="I1539" i="1"/>
  <c r="G1540" i="1"/>
  <c r="H1540" i="1"/>
  <c r="I1540" i="1"/>
  <c r="G1541" i="1"/>
  <c r="H1541" i="1"/>
  <c r="I1541" i="1"/>
  <c r="G1542" i="1"/>
  <c r="H1542" i="1"/>
  <c r="I1542" i="1"/>
  <c r="G1543" i="1"/>
  <c r="H1543" i="1"/>
  <c r="I1543" i="1"/>
  <c r="G1544" i="1"/>
  <c r="H1544" i="1"/>
  <c r="I1544" i="1"/>
  <c r="G1545" i="1"/>
  <c r="H1545" i="1"/>
  <c r="I1545" i="1"/>
  <c r="G1546" i="1"/>
  <c r="H1546" i="1"/>
  <c r="I1546" i="1"/>
  <c r="G1547" i="1"/>
  <c r="H1547" i="1"/>
  <c r="I1547" i="1"/>
  <c r="G1548" i="1"/>
  <c r="H1548" i="1"/>
  <c r="I1548" i="1"/>
  <c r="G1549" i="1"/>
  <c r="H1549" i="1"/>
  <c r="I1549" i="1"/>
  <c r="G1550" i="1"/>
  <c r="H1550" i="1"/>
  <c r="I1550" i="1"/>
  <c r="G1551" i="1"/>
  <c r="H1551" i="1"/>
  <c r="I1551" i="1"/>
  <c r="G1552" i="1"/>
  <c r="H1552" i="1"/>
  <c r="I1552" i="1"/>
  <c r="G1553" i="1"/>
  <c r="H1553" i="1"/>
  <c r="I1553" i="1"/>
  <c r="G1554" i="1"/>
  <c r="H1554" i="1"/>
  <c r="I1554" i="1"/>
  <c r="G1555" i="1"/>
  <c r="H1555" i="1"/>
  <c r="I1555" i="1"/>
  <c r="G1556" i="1"/>
  <c r="H1556" i="1"/>
  <c r="I1556" i="1"/>
  <c r="G1557" i="1"/>
  <c r="H1557" i="1"/>
  <c r="I1557" i="1"/>
  <c r="G1558" i="1"/>
  <c r="H1558" i="1"/>
  <c r="I1558" i="1"/>
  <c r="G1559" i="1"/>
  <c r="H1559" i="1"/>
  <c r="I1559" i="1"/>
  <c r="G1560" i="1"/>
  <c r="H1560" i="1"/>
  <c r="I1560" i="1"/>
  <c r="G1561" i="1"/>
  <c r="H1561" i="1"/>
  <c r="I1561" i="1"/>
  <c r="G1562" i="1"/>
  <c r="H1562" i="1"/>
  <c r="I1562" i="1"/>
  <c r="G1563" i="1"/>
  <c r="H1563" i="1"/>
  <c r="I1563" i="1"/>
  <c r="G1564" i="1"/>
  <c r="H1564" i="1"/>
  <c r="I1564" i="1"/>
  <c r="G1565" i="1"/>
  <c r="H1565" i="1"/>
  <c r="I1565" i="1"/>
  <c r="G1566" i="1"/>
  <c r="H1566" i="1"/>
  <c r="I1566" i="1"/>
  <c r="G1567" i="1"/>
  <c r="H1567" i="1"/>
  <c r="I1567" i="1"/>
  <c r="G1568" i="1"/>
  <c r="H1568" i="1"/>
  <c r="I1568" i="1"/>
  <c r="G1569" i="1"/>
  <c r="H1569" i="1"/>
  <c r="I1569" i="1"/>
  <c r="G1570" i="1"/>
  <c r="H1570" i="1"/>
  <c r="I1570" i="1"/>
  <c r="G1571" i="1"/>
  <c r="H1571" i="1"/>
  <c r="I1571" i="1"/>
  <c r="G1572" i="1"/>
  <c r="H1572" i="1"/>
  <c r="I1572" i="1"/>
  <c r="G1573" i="1"/>
  <c r="H1573" i="1"/>
  <c r="I1573" i="1"/>
  <c r="G1574" i="1"/>
  <c r="H1574" i="1"/>
  <c r="I1574" i="1"/>
  <c r="G1575" i="1"/>
  <c r="H1575" i="1"/>
  <c r="I1575" i="1"/>
  <c r="G1576" i="1"/>
  <c r="H1576" i="1"/>
  <c r="I1576" i="1"/>
  <c r="G1577" i="1"/>
  <c r="H1577" i="1"/>
  <c r="I1577" i="1"/>
  <c r="G1578" i="1"/>
  <c r="H1578" i="1"/>
  <c r="I1578" i="1"/>
  <c r="G1579" i="1"/>
  <c r="H1579" i="1"/>
  <c r="I1579" i="1"/>
  <c r="G1580" i="1"/>
  <c r="H1580" i="1"/>
  <c r="I1580" i="1"/>
  <c r="G1581" i="1"/>
  <c r="H1581" i="1"/>
  <c r="I1581" i="1"/>
  <c r="G1582" i="1"/>
  <c r="H1582" i="1"/>
  <c r="I1582" i="1"/>
  <c r="G1583" i="1"/>
  <c r="H1583" i="1"/>
  <c r="I1583" i="1"/>
  <c r="G1584" i="1"/>
  <c r="H1584" i="1"/>
  <c r="I1584" i="1"/>
  <c r="G1585" i="1"/>
  <c r="H1585" i="1"/>
  <c r="I1585" i="1"/>
  <c r="G1586" i="1"/>
  <c r="H1586" i="1"/>
  <c r="I1586" i="1"/>
  <c r="G1587" i="1"/>
  <c r="H1587" i="1"/>
  <c r="I1587" i="1"/>
  <c r="G1588" i="1"/>
  <c r="H1588" i="1"/>
  <c r="I1588" i="1"/>
  <c r="G1589" i="1"/>
  <c r="H1589" i="1"/>
  <c r="I1589" i="1"/>
  <c r="G1590" i="1"/>
  <c r="H1590" i="1"/>
  <c r="I1590" i="1"/>
  <c r="G1591" i="1"/>
  <c r="H1591" i="1"/>
  <c r="I1591" i="1"/>
  <c r="G1592" i="1"/>
  <c r="H1592" i="1"/>
  <c r="I1592" i="1"/>
  <c r="G1593" i="1"/>
  <c r="H1593" i="1"/>
  <c r="I1593" i="1"/>
  <c r="G1594" i="1"/>
  <c r="H1594" i="1"/>
  <c r="I1594" i="1"/>
  <c r="G1595" i="1"/>
  <c r="H1595" i="1"/>
  <c r="I1595" i="1"/>
  <c r="G1596" i="1"/>
  <c r="H1596" i="1"/>
  <c r="I1596" i="1"/>
  <c r="G1597" i="1"/>
  <c r="H1597" i="1"/>
  <c r="I1597" i="1"/>
  <c r="G1598" i="1"/>
  <c r="H1598" i="1"/>
  <c r="I1598" i="1"/>
  <c r="G1599" i="1"/>
  <c r="H1599" i="1"/>
  <c r="I1599" i="1"/>
  <c r="G1600" i="1"/>
  <c r="H1600" i="1"/>
  <c r="I1600" i="1"/>
  <c r="G1601" i="1"/>
  <c r="H1601" i="1"/>
  <c r="I1601" i="1"/>
  <c r="G1602" i="1"/>
  <c r="H1602" i="1"/>
  <c r="I1602" i="1"/>
  <c r="G1603" i="1"/>
  <c r="H1603" i="1"/>
  <c r="I1603" i="1"/>
  <c r="G1604" i="1"/>
  <c r="H1604" i="1"/>
  <c r="I1604" i="1"/>
  <c r="G1605" i="1"/>
  <c r="H1605" i="1"/>
  <c r="I1605" i="1"/>
  <c r="G1606" i="1"/>
  <c r="H1606" i="1"/>
  <c r="I1606" i="1"/>
  <c r="G1607" i="1"/>
  <c r="H1607" i="1"/>
  <c r="I1607" i="1"/>
  <c r="G1608" i="1"/>
  <c r="H1608" i="1"/>
  <c r="I1608" i="1"/>
  <c r="G1609" i="1"/>
  <c r="H1609" i="1"/>
  <c r="I1609" i="1"/>
  <c r="G1610" i="1"/>
  <c r="H1610" i="1"/>
  <c r="I1610" i="1"/>
  <c r="G1611" i="1"/>
  <c r="H1611" i="1"/>
  <c r="I1611" i="1"/>
  <c r="G1612" i="1"/>
  <c r="H1612" i="1"/>
  <c r="I1612" i="1"/>
  <c r="G1613" i="1"/>
  <c r="H1613" i="1"/>
  <c r="I1613" i="1"/>
  <c r="G1614" i="1"/>
  <c r="H1614" i="1"/>
  <c r="I1614" i="1"/>
  <c r="G1615" i="1"/>
  <c r="H1615" i="1"/>
  <c r="I1615" i="1"/>
  <c r="G1616" i="1"/>
  <c r="H1616" i="1"/>
  <c r="I1616" i="1"/>
  <c r="G1617" i="1"/>
  <c r="H1617" i="1"/>
  <c r="I1617" i="1"/>
  <c r="G1618" i="1"/>
  <c r="H1618" i="1"/>
  <c r="I1618" i="1"/>
  <c r="G1619" i="1"/>
  <c r="H1619" i="1"/>
  <c r="I1619" i="1"/>
  <c r="G1620" i="1"/>
  <c r="H1620" i="1"/>
  <c r="I1620" i="1"/>
  <c r="G1621" i="1"/>
  <c r="H1621" i="1"/>
  <c r="I1621" i="1"/>
  <c r="G1622" i="1"/>
  <c r="H1622" i="1"/>
  <c r="I1622" i="1"/>
  <c r="G1623" i="1"/>
  <c r="H1623" i="1"/>
  <c r="I1623" i="1"/>
  <c r="G1624" i="1"/>
  <c r="H1624" i="1"/>
  <c r="I1624" i="1"/>
  <c r="G1625" i="1"/>
  <c r="H1625" i="1"/>
  <c r="I1625" i="1"/>
  <c r="G1626" i="1"/>
  <c r="H1626" i="1"/>
  <c r="I1626" i="1"/>
  <c r="G1627" i="1"/>
  <c r="H1627" i="1"/>
  <c r="I1627" i="1"/>
  <c r="G1628" i="1"/>
  <c r="H1628" i="1"/>
  <c r="I1628" i="1"/>
  <c r="G1629" i="1"/>
  <c r="H1629" i="1"/>
  <c r="I1629" i="1"/>
  <c r="G1630" i="1"/>
  <c r="H1630" i="1"/>
  <c r="I1630" i="1"/>
  <c r="G1631" i="1"/>
  <c r="H1631" i="1"/>
  <c r="I1631" i="1"/>
  <c r="G1632" i="1"/>
  <c r="H1632" i="1"/>
  <c r="I1632" i="1"/>
  <c r="G1633" i="1"/>
  <c r="H1633" i="1"/>
  <c r="I1633" i="1"/>
  <c r="G1634" i="1"/>
  <c r="H1634" i="1"/>
  <c r="I1634" i="1"/>
  <c r="G1635" i="1"/>
  <c r="H1635" i="1"/>
  <c r="I1635" i="1"/>
  <c r="G1636" i="1"/>
  <c r="H1636" i="1"/>
  <c r="I1636" i="1"/>
  <c r="G1637" i="1"/>
  <c r="H1637" i="1"/>
  <c r="I1637" i="1"/>
  <c r="G1638" i="1"/>
  <c r="H1638" i="1"/>
  <c r="I1638" i="1"/>
  <c r="G1639" i="1"/>
  <c r="H1639" i="1"/>
  <c r="I1639" i="1"/>
  <c r="G1640" i="1"/>
  <c r="H1640" i="1"/>
  <c r="I1640" i="1"/>
  <c r="G1641" i="1"/>
  <c r="H1641" i="1"/>
  <c r="I1641" i="1"/>
  <c r="G1642" i="1"/>
  <c r="H1642" i="1"/>
  <c r="I1642" i="1"/>
  <c r="G1643" i="1"/>
  <c r="H1643" i="1"/>
  <c r="I1643" i="1"/>
  <c r="G1644" i="1"/>
  <c r="H1644" i="1"/>
  <c r="I1644" i="1"/>
  <c r="G1645" i="1"/>
  <c r="H1645" i="1"/>
  <c r="I1645" i="1"/>
  <c r="G1646" i="1"/>
  <c r="H1646" i="1"/>
  <c r="I1646" i="1"/>
  <c r="G1647" i="1"/>
  <c r="H1647" i="1"/>
  <c r="I1647" i="1"/>
  <c r="G1648" i="1"/>
  <c r="H1648" i="1"/>
  <c r="I1648" i="1"/>
  <c r="G1649" i="1"/>
  <c r="H1649" i="1"/>
  <c r="I1649" i="1"/>
  <c r="G1650" i="1"/>
  <c r="H1650" i="1"/>
  <c r="I1650" i="1"/>
  <c r="G1651" i="1"/>
  <c r="H1651" i="1"/>
  <c r="I1651" i="1"/>
  <c r="G1652" i="1"/>
  <c r="H1652" i="1"/>
  <c r="I1652" i="1"/>
  <c r="G1653" i="1"/>
  <c r="H1653" i="1"/>
  <c r="I1653" i="1"/>
  <c r="G1654" i="1"/>
  <c r="H1654" i="1"/>
  <c r="I1654" i="1"/>
  <c r="G1655" i="1"/>
  <c r="H1655" i="1"/>
  <c r="I1655" i="1"/>
  <c r="G1656" i="1"/>
  <c r="H1656" i="1"/>
  <c r="I1656" i="1"/>
  <c r="G1657" i="1"/>
  <c r="H1657" i="1"/>
  <c r="I1657" i="1"/>
  <c r="G1658" i="1"/>
  <c r="H1658" i="1"/>
  <c r="I1658" i="1"/>
  <c r="G1659" i="1"/>
  <c r="H1659" i="1"/>
  <c r="I1659" i="1"/>
  <c r="G1660" i="1"/>
  <c r="H1660" i="1"/>
  <c r="I1660" i="1"/>
  <c r="G1661" i="1"/>
  <c r="H1661" i="1"/>
  <c r="I1661" i="1"/>
  <c r="G1662" i="1"/>
  <c r="H1662" i="1"/>
  <c r="I1662" i="1"/>
  <c r="G1663" i="1"/>
  <c r="H1663" i="1"/>
  <c r="I1663" i="1"/>
  <c r="G1664" i="1"/>
  <c r="H1664" i="1"/>
  <c r="I1664" i="1"/>
  <c r="G1665" i="1"/>
  <c r="H1665" i="1"/>
  <c r="I1665" i="1"/>
  <c r="G1666" i="1"/>
  <c r="H1666" i="1"/>
  <c r="I1666" i="1"/>
  <c r="G1667" i="1"/>
  <c r="H1667" i="1"/>
  <c r="I1667" i="1"/>
  <c r="G1668" i="1"/>
  <c r="H1668" i="1"/>
  <c r="I1668" i="1"/>
  <c r="G1669" i="1"/>
  <c r="H1669" i="1"/>
  <c r="I1669" i="1"/>
  <c r="G1670" i="1"/>
  <c r="H1670" i="1"/>
  <c r="I1670" i="1"/>
  <c r="G1671" i="1"/>
  <c r="H1671" i="1"/>
  <c r="I1671" i="1"/>
  <c r="G1672" i="1"/>
  <c r="H1672" i="1"/>
  <c r="I1672" i="1"/>
  <c r="G1673" i="1"/>
  <c r="H1673" i="1"/>
  <c r="I1673" i="1"/>
  <c r="G1674" i="1"/>
  <c r="H1674" i="1"/>
  <c r="I1674" i="1"/>
  <c r="G1675" i="1"/>
  <c r="H1675" i="1"/>
  <c r="I1675" i="1"/>
  <c r="G1676" i="1"/>
  <c r="H1676" i="1"/>
  <c r="I1676" i="1"/>
  <c r="G1677" i="1"/>
  <c r="H1677" i="1"/>
  <c r="I1677" i="1"/>
  <c r="G1678" i="1"/>
  <c r="H1678" i="1"/>
  <c r="I1678" i="1"/>
  <c r="G1679" i="1"/>
  <c r="H1679" i="1"/>
  <c r="I1679" i="1"/>
  <c r="G1680" i="1"/>
  <c r="H1680" i="1"/>
  <c r="I1680" i="1"/>
  <c r="G1681" i="1"/>
  <c r="H1681" i="1"/>
  <c r="I1681" i="1"/>
  <c r="G1682" i="1"/>
  <c r="H1682" i="1"/>
  <c r="I1682" i="1"/>
  <c r="G1683" i="1"/>
  <c r="H1683" i="1"/>
  <c r="I1683" i="1"/>
  <c r="G1684" i="1"/>
  <c r="H1684" i="1"/>
  <c r="I1684" i="1"/>
  <c r="G1685" i="1"/>
  <c r="H1685" i="1"/>
  <c r="I1685" i="1"/>
  <c r="G1686" i="1"/>
  <c r="H1686" i="1"/>
  <c r="I1686" i="1"/>
  <c r="G1687" i="1"/>
  <c r="H1687" i="1"/>
  <c r="I1687" i="1"/>
  <c r="G1688" i="1"/>
  <c r="H1688" i="1"/>
  <c r="I1688" i="1"/>
  <c r="G1689" i="1"/>
  <c r="H1689" i="1"/>
  <c r="I1689" i="1"/>
  <c r="G1690" i="1"/>
  <c r="H1690" i="1"/>
  <c r="I1690" i="1"/>
  <c r="G1691" i="1"/>
  <c r="H1691" i="1"/>
  <c r="I1691" i="1"/>
  <c r="G1692" i="1"/>
  <c r="H1692" i="1"/>
  <c r="I1692" i="1"/>
  <c r="G1693" i="1"/>
  <c r="H1693" i="1"/>
  <c r="I1693" i="1"/>
  <c r="G1694" i="1"/>
  <c r="H1694" i="1"/>
  <c r="I1694" i="1"/>
  <c r="G1695" i="1"/>
  <c r="H1695" i="1"/>
  <c r="I1695" i="1"/>
  <c r="G1696" i="1"/>
  <c r="H1696" i="1"/>
  <c r="I1696" i="1"/>
  <c r="G1697" i="1"/>
  <c r="H1697" i="1"/>
  <c r="I1697" i="1"/>
  <c r="G1698" i="1"/>
  <c r="H1698" i="1"/>
  <c r="I1698" i="1"/>
  <c r="G1699" i="1"/>
  <c r="H1699" i="1"/>
  <c r="I1699" i="1"/>
  <c r="G1700" i="1"/>
  <c r="H1700" i="1"/>
  <c r="I1700" i="1"/>
  <c r="G1701" i="1"/>
  <c r="H1701" i="1"/>
  <c r="I1701" i="1"/>
  <c r="G1702" i="1"/>
  <c r="H1702" i="1"/>
  <c r="I1702" i="1"/>
  <c r="G1703" i="1"/>
  <c r="H1703" i="1"/>
  <c r="I1703" i="1"/>
  <c r="G1704" i="1"/>
  <c r="H1704" i="1"/>
  <c r="I1704" i="1"/>
  <c r="G1705" i="1"/>
  <c r="H1705" i="1"/>
  <c r="I1705" i="1"/>
  <c r="G1706" i="1"/>
  <c r="H1706" i="1"/>
  <c r="I1706" i="1"/>
  <c r="G1707" i="1"/>
  <c r="H1707" i="1"/>
  <c r="I1707" i="1"/>
  <c r="G1708" i="1"/>
  <c r="H1708" i="1"/>
  <c r="I1708" i="1"/>
  <c r="G1709" i="1"/>
  <c r="H1709" i="1"/>
  <c r="I1709" i="1"/>
  <c r="G1710" i="1"/>
  <c r="H1710" i="1"/>
  <c r="I1710" i="1"/>
  <c r="G1711" i="1"/>
  <c r="H1711" i="1"/>
  <c r="I1711" i="1"/>
  <c r="G1712" i="1"/>
  <c r="H1712" i="1"/>
  <c r="I1712" i="1"/>
  <c r="G1713" i="1"/>
  <c r="H1713" i="1"/>
  <c r="I1713" i="1"/>
  <c r="G1714" i="1"/>
  <c r="H1714" i="1"/>
  <c r="I1714" i="1"/>
  <c r="G1715" i="1"/>
  <c r="H1715" i="1"/>
  <c r="I1715" i="1"/>
  <c r="G1716" i="1"/>
  <c r="H1716" i="1"/>
  <c r="I1716" i="1"/>
  <c r="G1717" i="1"/>
  <c r="H1717" i="1"/>
  <c r="I1717" i="1"/>
  <c r="G1718" i="1"/>
  <c r="H1718" i="1"/>
  <c r="I1718" i="1"/>
  <c r="G1719" i="1"/>
  <c r="H1719" i="1"/>
  <c r="I1719" i="1"/>
  <c r="G1720" i="1"/>
  <c r="H1720" i="1"/>
  <c r="I1720" i="1"/>
  <c r="G1721" i="1"/>
  <c r="H1721" i="1"/>
  <c r="I1721" i="1"/>
  <c r="G1722" i="1"/>
  <c r="H1722" i="1"/>
  <c r="I1722" i="1"/>
  <c r="G1723" i="1"/>
  <c r="H1723" i="1"/>
  <c r="I1723" i="1"/>
  <c r="G1724" i="1"/>
  <c r="H1724" i="1"/>
  <c r="I1724" i="1"/>
  <c r="G1725" i="1"/>
  <c r="H1725" i="1"/>
  <c r="I1725" i="1"/>
  <c r="G1726" i="1"/>
  <c r="H1726" i="1"/>
  <c r="I1726" i="1"/>
  <c r="G1727" i="1"/>
  <c r="H1727" i="1"/>
  <c r="I1727" i="1"/>
  <c r="G1728" i="1"/>
  <c r="H1728" i="1"/>
  <c r="I1728" i="1"/>
  <c r="G1729" i="1"/>
  <c r="H1729" i="1"/>
  <c r="I1729" i="1"/>
  <c r="G1730" i="1"/>
  <c r="H1730" i="1"/>
  <c r="I1730" i="1"/>
  <c r="G1731" i="1"/>
  <c r="H1731" i="1"/>
  <c r="I1731" i="1"/>
  <c r="G1732" i="1"/>
  <c r="H1732" i="1"/>
  <c r="I1732" i="1"/>
  <c r="G1733" i="1"/>
  <c r="H1733" i="1"/>
  <c r="I1733" i="1"/>
  <c r="G1734" i="1"/>
  <c r="H1734" i="1"/>
  <c r="I1734" i="1"/>
  <c r="G1735" i="1"/>
  <c r="H1735" i="1"/>
  <c r="I1735" i="1"/>
  <c r="G1736" i="1"/>
  <c r="H1736" i="1"/>
  <c r="I1736" i="1"/>
  <c r="G1737" i="1"/>
  <c r="H1737" i="1"/>
  <c r="I1737" i="1"/>
  <c r="G1738" i="1"/>
  <c r="H1738" i="1"/>
  <c r="I1738" i="1"/>
  <c r="G1739" i="1"/>
  <c r="H1739" i="1"/>
  <c r="I1739" i="1"/>
  <c r="G1740" i="1"/>
  <c r="H1740" i="1"/>
  <c r="I1740" i="1"/>
  <c r="G1741" i="1"/>
  <c r="H1741" i="1"/>
  <c r="I1741" i="1"/>
  <c r="G1742" i="1"/>
  <c r="H1742" i="1"/>
  <c r="I1742" i="1"/>
  <c r="G1743" i="1"/>
  <c r="H1743" i="1"/>
  <c r="I1743" i="1"/>
  <c r="G1744" i="1"/>
  <c r="H1744" i="1"/>
  <c r="I1744" i="1"/>
  <c r="G1745" i="1"/>
  <c r="H1745" i="1"/>
  <c r="I1745" i="1"/>
  <c r="G1746" i="1"/>
  <c r="H1746" i="1"/>
  <c r="I1746" i="1"/>
  <c r="G1747" i="1"/>
  <c r="H1747" i="1"/>
  <c r="I1747" i="1"/>
  <c r="G1748" i="1"/>
  <c r="H1748" i="1"/>
  <c r="I1748" i="1"/>
  <c r="G1749" i="1"/>
  <c r="H1749" i="1"/>
  <c r="I1749" i="1"/>
  <c r="G1750" i="1"/>
  <c r="H1750" i="1"/>
  <c r="I1750" i="1"/>
  <c r="G1751" i="1"/>
  <c r="H1751" i="1"/>
  <c r="I1751" i="1"/>
  <c r="G1752" i="1"/>
  <c r="H1752" i="1"/>
  <c r="I1752" i="1"/>
  <c r="G1753" i="1"/>
  <c r="H1753" i="1"/>
  <c r="I1753" i="1"/>
  <c r="G1754" i="1"/>
  <c r="H1754" i="1"/>
  <c r="I1754" i="1"/>
  <c r="G1755" i="1"/>
  <c r="H1755" i="1"/>
  <c r="I1755" i="1"/>
  <c r="G1756" i="1"/>
  <c r="H1756" i="1"/>
  <c r="I1756" i="1"/>
  <c r="G1757" i="1"/>
  <c r="H1757" i="1"/>
  <c r="I1757" i="1"/>
  <c r="G1758" i="1"/>
  <c r="H1758" i="1"/>
  <c r="I1758" i="1"/>
  <c r="G1759" i="1"/>
  <c r="H1759" i="1"/>
  <c r="I1759" i="1"/>
  <c r="G1760" i="1"/>
  <c r="H1760" i="1"/>
  <c r="I1760" i="1"/>
  <c r="G1761" i="1"/>
  <c r="H1761" i="1"/>
  <c r="I1761" i="1"/>
  <c r="G1762" i="1"/>
  <c r="H1762" i="1"/>
  <c r="I1762" i="1"/>
  <c r="G1763" i="1"/>
  <c r="H1763" i="1"/>
  <c r="I1763" i="1"/>
  <c r="G1764" i="1"/>
  <c r="H1764" i="1"/>
  <c r="I1764" i="1"/>
  <c r="G1765" i="1"/>
  <c r="H1765" i="1"/>
  <c r="I1765" i="1"/>
  <c r="G1766" i="1"/>
  <c r="H1766" i="1"/>
  <c r="I1766" i="1"/>
  <c r="G1767" i="1"/>
  <c r="H1767" i="1"/>
  <c r="I1767" i="1"/>
  <c r="G1768" i="1"/>
  <c r="H1768" i="1"/>
  <c r="I1768" i="1"/>
  <c r="G1769" i="1"/>
  <c r="H1769" i="1"/>
  <c r="I1769" i="1"/>
  <c r="G1770" i="1"/>
  <c r="H1770" i="1"/>
  <c r="I1770" i="1"/>
  <c r="G1771" i="1"/>
  <c r="H1771" i="1"/>
  <c r="I1771" i="1"/>
  <c r="G1772" i="1"/>
  <c r="H1772" i="1"/>
  <c r="I1772" i="1"/>
  <c r="G1773" i="1"/>
  <c r="H1773" i="1"/>
  <c r="I1773" i="1"/>
  <c r="G1774" i="1"/>
  <c r="H1774" i="1"/>
  <c r="I1774" i="1"/>
  <c r="G1775" i="1"/>
  <c r="H1775" i="1"/>
  <c r="I1775" i="1"/>
  <c r="G1776" i="1"/>
  <c r="H1776" i="1"/>
  <c r="I1776" i="1"/>
  <c r="G1777" i="1"/>
  <c r="H1777" i="1"/>
  <c r="I1777" i="1"/>
  <c r="G1778" i="1"/>
  <c r="H1778" i="1"/>
  <c r="I1778" i="1"/>
  <c r="G1779" i="1"/>
  <c r="H1779" i="1"/>
  <c r="I1779" i="1"/>
  <c r="G1780" i="1"/>
  <c r="H1780" i="1"/>
  <c r="I1780" i="1"/>
  <c r="G1781" i="1"/>
  <c r="H1781" i="1"/>
  <c r="I1781" i="1"/>
  <c r="G1782" i="1"/>
  <c r="H1782" i="1"/>
  <c r="I1782" i="1"/>
  <c r="G1783" i="1"/>
  <c r="H1783" i="1"/>
  <c r="I1783" i="1"/>
  <c r="G1784" i="1"/>
  <c r="H1784" i="1"/>
  <c r="I1784" i="1"/>
  <c r="G1785" i="1"/>
  <c r="H1785" i="1"/>
  <c r="I1785" i="1"/>
  <c r="G1786" i="1"/>
  <c r="H1786" i="1"/>
  <c r="I1786" i="1"/>
  <c r="G1787" i="1"/>
  <c r="H1787" i="1"/>
  <c r="I1787" i="1"/>
  <c r="G1788" i="1"/>
  <c r="H1788" i="1"/>
  <c r="I1788" i="1"/>
  <c r="G1789" i="1"/>
  <c r="H1789" i="1"/>
  <c r="I1789" i="1"/>
  <c r="G1790" i="1"/>
  <c r="H1790" i="1"/>
  <c r="I1790" i="1"/>
  <c r="G1791" i="1"/>
  <c r="H1791" i="1"/>
  <c r="I1791" i="1"/>
  <c r="G1792" i="1"/>
  <c r="H1792" i="1"/>
  <c r="I1792" i="1"/>
  <c r="G1793" i="1"/>
  <c r="H1793" i="1"/>
  <c r="I1793" i="1"/>
  <c r="G1794" i="1"/>
  <c r="H1794" i="1"/>
  <c r="I1794" i="1"/>
  <c r="G1795" i="1"/>
  <c r="H1795" i="1"/>
  <c r="I1795" i="1"/>
  <c r="G1796" i="1"/>
  <c r="H1796" i="1"/>
  <c r="I1796" i="1"/>
  <c r="G1797" i="1"/>
  <c r="H1797" i="1"/>
  <c r="I1797" i="1"/>
  <c r="G1798" i="1"/>
  <c r="H1798" i="1"/>
  <c r="I1798" i="1"/>
  <c r="G1799" i="1"/>
  <c r="H1799" i="1"/>
  <c r="I1799" i="1"/>
  <c r="G1800" i="1"/>
  <c r="H1800" i="1"/>
  <c r="I1800" i="1"/>
  <c r="G1801" i="1"/>
  <c r="H1801" i="1"/>
  <c r="I1801" i="1"/>
  <c r="G1802" i="1"/>
  <c r="H1802" i="1"/>
  <c r="I1802" i="1"/>
  <c r="G1803" i="1"/>
  <c r="H1803" i="1"/>
  <c r="I1803" i="1"/>
  <c r="G1804" i="1"/>
  <c r="H1804" i="1"/>
  <c r="I1804" i="1"/>
  <c r="G1805" i="1"/>
  <c r="H1805" i="1"/>
  <c r="I1805" i="1"/>
  <c r="G1806" i="1"/>
  <c r="H1806" i="1"/>
  <c r="I1806" i="1"/>
  <c r="G1807" i="1"/>
  <c r="H1807" i="1"/>
  <c r="I1807" i="1"/>
  <c r="G1808" i="1"/>
  <c r="H1808" i="1"/>
  <c r="I1808" i="1"/>
  <c r="G1809" i="1"/>
  <c r="H1809" i="1"/>
  <c r="I1809" i="1"/>
  <c r="G1810" i="1"/>
  <c r="H1810" i="1"/>
  <c r="I1810" i="1"/>
  <c r="G1811" i="1"/>
  <c r="H1811" i="1"/>
  <c r="I1811" i="1"/>
  <c r="G1812" i="1"/>
  <c r="H1812" i="1"/>
  <c r="I1812" i="1"/>
  <c r="G1813" i="1"/>
  <c r="H1813" i="1"/>
  <c r="I1813" i="1"/>
  <c r="G1814" i="1"/>
  <c r="H1814" i="1"/>
  <c r="I1814" i="1"/>
  <c r="G1815" i="1"/>
  <c r="H1815" i="1"/>
  <c r="I1815" i="1"/>
  <c r="G1816" i="1"/>
  <c r="H1816" i="1"/>
  <c r="I1816" i="1"/>
  <c r="G1817" i="1"/>
  <c r="H1817" i="1"/>
  <c r="I1817" i="1"/>
  <c r="G1818" i="1"/>
  <c r="H1818" i="1"/>
  <c r="I1818" i="1"/>
  <c r="G1819" i="1"/>
  <c r="H1819" i="1"/>
  <c r="I1819" i="1"/>
  <c r="G1820" i="1"/>
  <c r="H1820" i="1"/>
  <c r="I1820" i="1"/>
  <c r="G1821" i="1"/>
  <c r="H1821" i="1"/>
  <c r="I1821" i="1"/>
  <c r="G1822" i="1"/>
  <c r="H1822" i="1"/>
  <c r="I1822" i="1"/>
  <c r="G1823" i="1"/>
  <c r="H1823" i="1"/>
  <c r="I1823" i="1"/>
  <c r="G1824" i="1"/>
  <c r="H1824" i="1"/>
  <c r="I1824" i="1"/>
  <c r="G1825" i="1"/>
  <c r="H1825" i="1"/>
  <c r="I1825" i="1"/>
  <c r="G1826" i="1"/>
  <c r="H1826" i="1"/>
  <c r="I1826" i="1"/>
  <c r="G1827" i="1"/>
  <c r="H1827" i="1"/>
  <c r="I1827" i="1"/>
  <c r="G1828" i="1"/>
  <c r="H1828" i="1"/>
  <c r="I1828" i="1"/>
  <c r="G1829" i="1"/>
  <c r="H1829" i="1"/>
  <c r="I1829" i="1"/>
  <c r="G1830" i="1"/>
  <c r="H1830" i="1"/>
  <c r="I1830" i="1"/>
  <c r="G1831" i="1"/>
  <c r="H1831" i="1"/>
  <c r="I1831" i="1"/>
  <c r="G1832" i="1"/>
  <c r="H1832" i="1"/>
  <c r="I1832" i="1"/>
  <c r="G1833" i="1"/>
  <c r="H1833" i="1"/>
  <c r="I1833" i="1"/>
  <c r="G1834" i="1"/>
  <c r="H1834" i="1"/>
  <c r="I1834" i="1"/>
  <c r="G1835" i="1"/>
  <c r="H1835" i="1"/>
  <c r="I1835" i="1"/>
  <c r="G1836" i="1"/>
  <c r="H1836" i="1"/>
  <c r="I1836" i="1"/>
  <c r="G1837" i="1"/>
  <c r="H1837" i="1"/>
  <c r="I1837" i="1"/>
  <c r="G1838" i="1"/>
  <c r="H1838" i="1"/>
  <c r="I1838" i="1"/>
  <c r="G1839" i="1"/>
  <c r="H1839" i="1"/>
  <c r="I1839" i="1"/>
  <c r="G1840" i="1"/>
  <c r="H1840" i="1"/>
  <c r="I1840" i="1"/>
  <c r="G1841" i="1"/>
  <c r="H1841" i="1"/>
  <c r="I1841" i="1"/>
  <c r="G1842" i="1"/>
  <c r="H1842" i="1"/>
  <c r="I1842" i="1"/>
  <c r="G1843" i="1"/>
  <c r="H1843" i="1"/>
  <c r="I1843" i="1"/>
  <c r="G1844" i="1"/>
  <c r="H1844" i="1"/>
  <c r="I1844" i="1"/>
  <c r="G1845" i="1"/>
  <c r="H1845" i="1"/>
  <c r="I1845" i="1"/>
  <c r="G1846" i="1"/>
  <c r="H1846" i="1"/>
  <c r="I1846" i="1"/>
  <c r="G1847" i="1"/>
  <c r="H1847" i="1"/>
  <c r="I1847" i="1"/>
  <c r="G1848" i="1"/>
  <c r="H1848" i="1"/>
  <c r="I1848" i="1"/>
  <c r="G1849" i="1"/>
  <c r="H1849" i="1"/>
  <c r="I1849" i="1"/>
  <c r="G1850" i="1"/>
  <c r="H1850" i="1"/>
  <c r="I1850" i="1"/>
  <c r="G1851" i="1"/>
  <c r="H1851" i="1"/>
  <c r="I1851" i="1"/>
  <c r="G1852" i="1"/>
  <c r="H1852" i="1"/>
  <c r="I1852" i="1"/>
  <c r="G1853" i="1"/>
  <c r="H1853" i="1"/>
  <c r="I1853" i="1"/>
  <c r="G1854" i="1"/>
  <c r="H1854" i="1"/>
  <c r="I1854" i="1"/>
  <c r="G1855" i="1"/>
  <c r="H1855" i="1"/>
  <c r="I1855" i="1"/>
  <c r="G1856" i="1"/>
  <c r="H1856" i="1"/>
  <c r="I1856" i="1"/>
  <c r="G1857" i="1"/>
  <c r="H1857" i="1"/>
  <c r="I1857" i="1"/>
  <c r="G1858" i="1"/>
  <c r="H1858" i="1"/>
  <c r="I1858" i="1"/>
  <c r="G1859" i="1"/>
  <c r="H1859" i="1"/>
  <c r="I1859" i="1"/>
  <c r="G1860" i="1"/>
  <c r="H1860" i="1"/>
  <c r="I1860" i="1"/>
  <c r="G1861" i="1"/>
  <c r="H1861" i="1"/>
  <c r="I1861" i="1"/>
  <c r="G1862" i="1"/>
  <c r="H1862" i="1"/>
  <c r="I1862" i="1"/>
  <c r="G1863" i="1"/>
  <c r="H1863" i="1"/>
  <c r="I1863" i="1"/>
  <c r="G1864" i="1"/>
  <c r="H1864" i="1"/>
  <c r="I1864" i="1"/>
  <c r="G1865" i="1"/>
  <c r="H1865" i="1"/>
  <c r="I1865" i="1"/>
  <c r="G1866" i="1"/>
  <c r="H1866" i="1"/>
  <c r="I1866" i="1"/>
  <c r="G1867" i="1"/>
  <c r="H1867" i="1"/>
  <c r="I1867" i="1"/>
  <c r="G1868" i="1"/>
  <c r="H1868" i="1"/>
  <c r="I1868" i="1"/>
  <c r="G1869" i="1"/>
  <c r="H1869" i="1"/>
  <c r="I1869" i="1"/>
  <c r="G1870" i="1"/>
  <c r="H1870" i="1"/>
  <c r="I1870" i="1"/>
  <c r="G1871" i="1"/>
  <c r="H1871" i="1"/>
  <c r="I1871" i="1"/>
  <c r="G1872" i="1"/>
  <c r="H1872" i="1"/>
  <c r="I1872" i="1"/>
  <c r="G1873" i="1"/>
  <c r="H1873" i="1"/>
  <c r="I1873" i="1"/>
  <c r="G1874" i="1"/>
  <c r="H1874" i="1"/>
  <c r="I1874" i="1"/>
  <c r="G1875" i="1"/>
  <c r="H1875" i="1"/>
  <c r="I1875" i="1"/>
  <c r="G1876" i="1"/>
  <c r="H1876" i="1"/>
  <c r="I1876" i="1"/>
  <c r="G1877" i="1"/>
  <c r="H1877" i="1"/>
  <c r="I1877" i="1"/>
  <c r="G1878" i="1"/>
  <c r="H1878" i="1"/>
  <c r="I1878" i="1"/>
  <c r="G1879" i="1"/>
  <c r="H1879" i="1"/>
  <c r="I1879" i="1"/>
  <c r="G1880" i="1"/>
  <c r="H1880" i="1"/>
  <c r="I1880" i="1"/>
  <c r="G1881" i="1"/>
  <c r="H1881" i="1"/>
  <c r="I1881" i="1"/>
  <c r="G1882" i="1"/>
  <c r="H1882" i="1"/>
  <c r="I1882" i="1"/>
  <c r="G1883" i="1"/>
  <c r="H1883" i="1"/>
  <c r="I1883" i="1"/>
  <c r="G1884" i="1"/>
  <c r="H1884" i="1"/>
  <c r="I1884" i="1"/>
  <c r="G1885" i="1"/>
  <c r="H1885" i="1"/>
  <c r="I1885" i="1"/>
  <c r="G1886" i="1"/>
  <c r="H1886" i="1"/>
  <c r="I1886" i="1"/>
  <c r="G1887" i="1"/>
  <c r="H1887" i="1"/>
  <c r="I1887" i="1"/>
  <c r="G1888" i="1"/>
  <c r="H1888" i="1"/>
  <c r="I1888" i="1"/>
  <c r="G1889" i="1"/>
  <c r="H1889" i="1"/>
  <c r="I1889" i="1"/>
  <c r="G1890" i="1"/>
  <c r="H1890" i="1"/>
  <c r="I1890" i="1"/>
  <c r="G1891" i="1"/>
  <c r="H1891" i="1"/>
  <c r="I1891" i="1"/>
  <c r="G1892" i="1"/>
  <c r="H1892" i="1"/>
  <c r="I1892" i="1"/>
  <c r="G1893" i="1"/>
  <c r="H1893" i="1"/>
  <c r="I1893" i="1"/>
  <c r="G1894" i="1"/>
  <c r="H1894" i="1"/>
  <c r="I1894" i="1"/>
  <c r="G1895" i="1"/>
  <c r="H1895" i="1"/>
  <c r="I1895" i="1"/>
  <c r="G1896" i="1"/>
  <c r="H1896" i="1"/>
  <c r="I1896" i="1"/>
  <c r="G1897" i="1"/>
  <c r="H1897" i="1"/>
  <c r="I1897" i="1"/>
  <c r="G1898" i="1"/>
  <c r="H1898" i="1"/>
  <c r="I1898" i="1"/>
  <c r="G1899" i="1"/>
  <c r="H1899" i="1"/>
  <c r="I1899" i="1"/>
  <c r="G1900" i="1"/>
  <c r="H1900" i="1"/>
  <c r="I1900" i="1"/>
  <c r="G1901" i="1"/>
  <c r="H1901" i="1"/>
  <c r="I1901" i="1"/>
  <c r="G1902" i="1"/>
  <c r="H1902" i="1"/>
  <c r="I1902" i="1"/>
  <c r="G1903" i="1"/>
  <c r="H1903" i="1"/>
  <c r="I1903" i="1"/>
  <c r="G1904" i="1"/>
  <c r="H1904" i="1"/>
  <c r="I1904" i="1"/>
  <c r="G1905" i="1"/>
  <c r="H1905" i="1"/>
  <c r="I1905" i="1"/>
  <c r="G1906" i="1"/>
  <c r="H1906" i="1"/>
  <c r="I1906" i="1"/>
  <c r="G1907" i="1"/>
  <c r="H1907" i="1"/>
  <c r="I1907" i="1"/>
  <c r="G1908" i="1"/>
  <c r="H1908" i="1"/>
  <c r="I1908" i="1"/>
  <c r="G1909" i="1"/>
  <c r="H1909" i="1"/>
  <c r="I1909" i="1"/>
  <c r="G1910" i="1"/>
  <c r="H1910" i="1"/>
  <c r="I1910" i="1"/>
  <c r="G1911" i="1"/>
  <c r="H1911" i="1"/>
  <c r="I1911" i="1"/>
  <c r="G1912" i="1"/>
  <c r="H1912" i="1"/>
  <c r="I1912" i="1"/>
  <c r="G1913" i="1"/>
  <c r="H1913" i="1"/>
  <c r="I1913" i="1"/>
  <c r="G1914" i="1"/>
  <c r="H1914" i="1"/>
  <c r="I1914" i="1"/>
  <c r="G1915" i="1"/>
  <c r="H1915" i="1"/>
  <c r="I1915" i="1"/>
  <c r="G1916" i="1"/>
  <c r="H1916" i="1"/>
  <c r="I1916" i="1"/>
  <c r="G1917" i="1"/>
  <c r="H1917" i="1"/>
  <c r="I1917" i="1"/>
  <c r="G1918" i="1"/>
  <c r="H1918" i="1"/>
  <c r="I1918" i="1"/>
  <c r="G1919" i="1"/>
  <c r="H1919" i="1"/>
  <c r="I1919" i="1"/>
  <c r="G1920" i="1"/>
  <c r="H1920" i="1"/>
  <c r="I1920" i="1"/>
  <c r="G1921" i="1"/>
  <c r="H1921" i="1"/>
  <c r="I1921" i="1"/>
  <c r="G1922" i="1"/>
  <c r="H1922" i="1"/>
  <c r="I1922" i="1"/>
  <c r="G1923" i="1"/>
  <c r="H1923" i="1"/>
  <c r="I1923" i="1"/>
  <c r="G1924" i="1"/>
  <c r="H1924" i="1"/>
  <c r="I1924" i="1"/>
  <c r="G1925" i="1"/>
  <c r="H1925" i="1"/>
  <c r="I1925" i="1"/>
  <c r="G1926" i="1"/>
  <c r="H1926" i="1"/>
  <c r="I1926" i="1"/>
  <c r="G1927" i="1"/>
  <c r="H1927" i="1"/>
  <c r="I1927" i="1"/>
  <c r="G1928" i="1"/>
  <c r="H1928" i="1"/>
  <c r="I1928" i="1"/>
  <c r="G1929" i="1"/>
  <c r="H1929" i="1"/>
  <c r="I1929" i="1"/>
  <c r="G1930" i="1"/>
  <c r="H1930" i="1"/>
  <c r="I1930" i="1"/>
  <c r="G1931" i="1"/>
  <c r="H1931" i="1"/>
  <c r="I1931" i="1"/>
  <c r="G1932" i="1"/>
  <c r="H1932" i="1"/>
  <c r="I1932" i="1"/>
  <c r="G1933" i="1"/>
  <c r="H1933" i="1"/>
  <c r="I1933" i="1"/>
  <c r="G1934" i="1"/>
  <c r="H1934" i="1"/>
  <c r="I1934" i="1"/>
  <c r="G1935" i="1"/>
  <c r="H1935" i="1"/>
  <c r="I1935" i="1"/>
  <c r="G1936" i="1"/>
  <c r="H1936" i="1"/>
  <c r="I1936" i="1"/>
  <c r="G1937" i="1"/>
  <c r="H1937" i="1"/>
  <c r="I1937" i="1"/>
  <c r="G1938" i="1"/>
  <c r="H1938" i="1"/>
  <c r="I1938" i="1"/>
  <c r="G1939" i="1"/>
  <c r="H1939" i="1"/>
  <c r="I1939" i="1"/>
  <c r="G1940" i="1"/>
  <c r="H1940" i="1"/>
  <c r="I1940" i="1"/>
  <c r="G1941" i="1"/>
  <c r="H1941" i="1"/>
  <c r="I1941" i="1"/>
  <c r="G1942" i="1"/>
  <c r="H1942" i="1"/>
  <c r="I1942" i="1"/>
  <c r="G1943" i="1"/>
  <c r="H1943" i="1"/>
  <c r="I1943" i="1"/>
  <c r="G1944" i="1"/>
  <c r="H1944" i="1"/>
  <c r="I1944" i="1"/>
  <c r="G1945" i="1"/>
  <c r="H1945" i="1"/>
  <c r="I1945" i="1"/>
  <c r="G1946" i="1"/>
  <c r="H1946" i="1"/>
  <c r="I1946" i="1"/>
  <c r="G1947" i="1"/>
  <c r="H1947" i="1"/>
  <c r="I1947" i="1"/>
  <c r="G1948" i="1"/>
  <c r="H1948" i="1"/>
  <c r="I1948" i="1"/>
  <c r="G1949" i="1"/>
  <c r="H1949" i="1"/>
  <c r="I1949" i="1"/>
  <c r="G1950" i="1"/>
  <c r="H1950" i="1"/>
  <c r="I1950" i="1"/>
  <c r="G1951" i="1"/>
  <c r="H1951" i="1"/>
  <c r="I1951" i="1"/>
  <c r="G1952" i="1"/>
  <c r="H1952" i="1"/>
  <c r="I1952" i="1"/>
  <c r="G1953" i="1"/>
  <c r="H1953" i="1"/>
  <c r="I1953" i="1"/>
  <c r="G1954" i="1"/>
  <c r="H1954" i="1"/>
  <c r="I1954" i="1"/>
  <c r="G1955" i="1"/>
  <c r="H1955" i="1"/>
  <c r="I1955" i="1"/>
  <c r="G1956" i="1"/>
  <c r="H1956" i="1"/>
  <c r="I1956" i="1"/>
  <c r="G1957" i="1"/>
  <c r="H1957" i="1"/>
  <c r="I1957" i="1"/>
  <c r="G1958" i="1"/>
  <c r="H1958" i="1"/>
  <c r="I1958" i="1"/>
  <c r="G1959" i="1"/>
  <c r="H1959" i="1"/>
  <c r="I1959" i="1"/>
  <c r="G1960" i="1"/>
  <c r="H1960" i="1"/>
  <c r="I1960" i="1"/>
  <c r="G1961" i="1"/>
  <c r="H1961" i="1"/>
  <c r="I1961" i="1"/>
  <c r="G1962" i="1"/>
  <c r="H1962" i="1"/>
  <c r="I1962" i="1"/>
  <c r="G1963" i="1"/>
  <c r="H1963" i="1"/>
  <c r="I1963" i="1"/>
  <c r="G1964" i="1"/>
  <c r="H1964" i="1"/>
  <c r="I1964" i="1"/>
  <c r="G1965" i="1"/>
  <c r="H1965" i="1"/>
  <c r="I1965" i="1"/>
  <c r="G1966" i="1"/>
  <c r="H1966" i="1"/>
  <c r="I1966" i="1"/>
  <c r="G1967" i="1"/>
  <c r="H1967" i="1"/>
  <c r="I1967" i="1"/>
  <c r="G1968" i="1"/>
  <c r="H1968" i="1"/>
  <c r="I1968" i="1"/>
  <c r="G1969" i="1"/>
  <c r="H1969" i="1"/>
  <c r="I1969" i="1"/>
  <c r="G1970" i="1"/>
  <c r="H1970" i="1"/>
  <c r="I1970" i="1"/>
  <c r="G1971" i="1"/>
  <c r="H1971" i="1"/>
  <c r="I1971" i="1"/>
  <c r="G1972" i="1"/>
  <c r="H1972" i="1"/>
  <c r="I1972" i="1"/>
  <c r="G1973" i="1"/>
  <c r="H1973" i="1"/>
  <c r="I1973" i="1"/>
  <c r="G1974" i="1"/>
  <c r="H1974" i="1"/>
  <c r="I1974" i="1"/>
  <c r="G1975" i="1"/>
  <c r="H1975" i="1"/>
  <c r="I1975" i="1"/>
  <c r="G1976" i="1"/>
  <c r="H1976" i="1"/>
  <c r="I1976" i="1"/>
  <c r="G1977" i="1"/>
  <c r="H1977" i="1"/>
  <c r="I1977" i="1"/>
  <c r="G1978" i="1"/>
  <c r="H1978" i="1"/>
  <c r="I1978" i="1"/>
  <c r="G1979" i="1"/>
  <c r="H1979" i="1"/>
  <c r="I1979" i="1"/>
  <c r="G1980" i="1"/>
  <c r="H1980" i="1"/>
  <c r="I1980" i="1"/>
  <c r="G1981" i="1"/>
  <c r="H1981" i="1"/>
  <c r="I1981" i="1"/>
  <c r="G1982" i="1"/>
  <c r="H1982" i="1"/>
  <c r="I1982" i="1"/>
  <c r="G1983" i="1"/>
  <c r="H1983" i="1"/>
  <c r="I1983" i="1"/>
  <c r="G1984" i="1"/>
  <c r="H1984" i="1"/>
  <c r="I1984" i="1"/>
  <c r="G1985" i="1"/>
  <c r="H1985" i="1"/>
  <c r="I1985" i="1"/>
  <c r="G1986" i="1"/>
  <c r="H1986" i="1"/>
  <c r="I1986" i="1"/>
  <c r="G1987" i="1"/>
  <c r="H1987" i="1"/>
  <c r="I1987" i="1"/>
  <c r="G1988" i="1"/>
  <c r="H1988" i="1"/>
  <c r="I1988" i="1"/>
  <c r="G1989" i="1"/>
  <c r="H1989" i="1"/>
  <c r="I1989" i="1"/>
  <c r="G1990" i="1"/>
  <c r="H1990" i="1"/>
  <c r="I1990" i="1"/>
  <c r="G1991" i="1"/>
  <c r="H1991" i="1"/>
  <c r="I1991" i="1"/>
  <c r="G1992" i="1"/>
  <c r="H1992" i="1"/>
  <c r="I1992" i="1"/>
  <c r="G1993" i="1"/>
  <c r="H1993" i="1"/>
  <c r="I1993" i="1"/>
  <c r="G1994" i="1"/>
  <c r="H1994" i="1"/>
  <c r="I1994" i="1"/>
  <c r="G1995" i="1"/>
  <c r="H1995" i="1"/>
  <c r="I1995" i="1"/>
  <c r="G1996" i="1"/>
  <c r="H1996" i="1"/>
  <c r="I1996" i="1"/>
  <c r="G1997" i="1"/>
  <c r="H1997" i="1"/>
  <c r="I1997" i="1"/>
  <c r="G1998" i="1"/>
  <c r="H1998" i="1"/>
  <c r="I1998" i="1"/>
  <c r="G1999" i="1"/>
  <c r="H1999" i="1"/>
  <c r="I1999" i="1"/>
  <c r="G2000" i="1"/>
  <c r="H2000" i="1"/>
  <c r="I2000" i="1"/>
  <c r="G2001" i="1"/>
  <c r="H2001" i="1"/>
  <c r="I2001" i="1"/>
  <c r="G2002" i="1"/>
  <c r="H2002" i="1"/>
  <c r="I2002" i="1"/>
  <c r="G2003" i="1"/>
  <c r="H2003" i="1"/>
  <c r="I2003" i="1"/>
  <c r="G2004" i="1"/>
  <c r="H2004" i="1"/>
  <c r="I2004" i="1"/>
  <c r="G2005" i="1"/>
  <c r="H2005" i="1"/>
  <c r="I2005" i="1"/>
  <c r="G2006" i="1"/>
  <c r="H2006" i="1"/>
  <c r="I2006" i="1"/>
  <c r="G2007" i="1"/>
  <c r="H2007" i="1"/>
  <c r="I2007" i="1"/>
  <c r="G2008" i="1"/>
  <c r="H2008" i="1"/>
  <c r="I2008" i="1"/>
  <c r="G2009" i="1"/>
  <c r="H2009" i="1"/>
  <c r="I2009" i="1"/>
  <c r="G2010" i="1"/>
  <c r="H2010" i="1"/>
  <c r="I2010" i="1"/>
  <c r="G2011" i="1"/>
  <c r="H2011" i="1"/>
  <c r="I2011" i="1"/>
  <c r="G2012" i="1"/>
  <c r="H2012" i="1"/>
  <c r="I2012" i="1"/>
  <c r="G2013" i="1"/>
  <c r="H2013" i="1"/>
  <c r="I2013" i="1"/>
  <c r="G2014" i="1"/>
  <c r="H2014" i="1"/>
  <c r="I2014" i="1"/>
  <c r="G2015" i="1"/>
  <c r="H2015" i="1"/>
  <c r="I2015" i="1"/>
  <c r="G2016" i="1"/>
  <c r="H2016" i="1"/>
  <c r="I2016" i="1"/>
  <c r="G2017" i="1"/>
  <c r="H2017" i="1"/>
  <c r="I2017" i="1"/>
  <c r="G2018" i="1"/>
  <c r="H2018" i="1"/>
  <c r="I2018" i="1"/>
  <c r="G2019" i="1"/>
  <c r="H2019" i="1"/>
  <c r="I2019" i="1"/>
  <c r="G2020" i="1"/>
  <c r="H2020" i="1"/>
  <c r="I2020" i="1"/>
  <c r="G2021" i="1"/>
  <c r="H2021" i="1"/>
  <c r="I2021" i="1"/>
  <c r="G2022" i="1"/>
  <c r="H2022" i="1"/>
  <c r="I2022" i="1"/>
  <c r="G2023" i="1"/>
  <c r="H2023" i="1"/>
  <c r="I2023" i="1"/>
  <c r="G2024" i="1"/>
  <c r="H2024" i="1"/>
  <c r="I2024" i="1"/>
  <c r="G2025" i="1"/>
  <c r="H2025" i="1"/>
  <c r="I2025" i="1"/>
  <c r="G2026" i="1"/>
  <c r="H2026" i="1"/>
  <c r="I2026" i="1"/>
  <c r="G2027" i="1"/>
  <c r="H2027" i="1"/>
  <c r="I2027" i="1"/>
  <c r="G2028" i="1"/>
  <c r="H2028" i="1"/>
  <c r="I2028" i="1"/>
  <c r="G2029" i="1"/>
  <c r="H2029" i="1"/>
  <c r="I2029" i="1"/>
  <c r="G2030" i="1"/>
  <c r="H2030" i="1"/>
  <c r="I2030" i="1"/>
  <c r="G2031" i="1"/>
  <c r="H2031" i="1"/>
  <c r="I2031" i="1"/>
  <c r="G2032" i="1"/>
  <c r="H2032" i="1"/>
  <c r="I2032" i="1"/>
  <c r="G2033" i="1"/>
  <c r="H2033" i="1"/>
  <c r="I2033" i="1"/>
  <c r="G2034" i="1"/>
  <c r="H2034" i="1"/>
  <c r="I2034" i="1"/>
  <c r="G2035" i="1"/>
  <c r="H2035" i="1"/>
  <c r="I2035" i="1"/>
  <c r="G2036" i="1"/>
  <c r="H2036" i="1"/>
  <c r="I2036" i="1"/>
  <c r="G2037" i="1"/>
  <c r="H2037" i="1"/>
  <c r="I2037" i="1"/>
  <c r="G2038" i="1"/>
  <c r="H2038" i="1"/>
  <c r="I2038" i="1"/>
  <c r="G2039" i="1"/>
  <c r="H2039" i="1"/>
  <c r="I2039" i="1"/>
  <c r="G2040" i="1"/>
  <c r="H2040" i="1"/>
  <c r="I2040" i="1"/>
  <c r="G2041" i="1"/>
  <c r="H2041" i="1"/>
  <c r="I2041" i="1"/>
  <c r="G2042" i="1"/>
  <c r="H2042" i="1"/>
  <c r="I2042" i="1"/>
  <c r="G2043" i="1"/>
  <c r="H2043" i="1"/>
  <c r="I2043" i="1"/>
  <c r="G2044" i="1"/>
  <c r="H2044" i="1"/>
  <c r="I2044" i="1"/>
  <c r="G2045" i="1"/>
  <c r="H2045" i="1"/>
  <c r="I2045" i="1"/>
  <c r="G2046" i="1"/>
  <c r="H2046" i="1"/>
  <c r="I2046" i="1"/>
  <c r="G2047" i="1"/>
  <c r="H2047" i="1"/>
  <c r="I2047" i="1"/>
  <c r="G2048" i="1"/>
  <c r="H2048" i="1"/>
  <c r="I2048" i="1"/>
  <c r="G2049" i="1"/>
  <c r="H2049" i="1"/>
  <c r="I2049" i="1"/>
  <c r="G2050" i="1"/>
  <c r="H2050" i="1"/>
  <c r="I2050" i="1"/>
  <c r="G2051" i="1"/>
  <c r="H2051" i="1"/>
  <c r="I2051" i="1"/>
  <c r="G2052" i="1"/>
  <c r="H2052" i="1"/>
  <c r="I2052" i="1"/>
  <c r="G2053" i="1"/>
  <c r="H2053" i="1"/>
  <c r="I2053" i="1"/>
  <c r="G2054" i="1"/>
  <c r="H2054" i="1"/>
  <c r="I2054" i="1"/>
  <c r="G2055" i="1"/>
  <c r="H2055" i="1"/>
  <c r="I2055" i="1"/>
  <c r="G2056" i="1"/>
  <c r="H2056" i="1"/>
  <c r="I2056" i="1"/>
  <c r="G2057" i="1"/>
  <c r="H2057" i="1"/>
  <c r="I2057" i="1"/>
  <c r="G2058" i="1"/>
  <c r="H2058" i="1"/>
  <c r="I2058" i="1"/>
  <c r="G2059" i="1"/>
  <c r="H2059" i="1"/>
  <c r="I2059" i="1"/>
  <c r="G2060" i="1"/>
  <c r="H2060" i="1"/>
  <c r="I2060" i="1"/>
  <c r="G2061" i="1"/>
  <c r="H2061" i="1"/>
  <c r="I2061" i="1"/>
  <c r="G2062" i="1"/>
  <c r="H2062" i="1"/>
  <c r="I2062" i="1"/>
  <c r="G2063" i="1"/>
  <c r="H2063" i="1"/>
  <c r="I2063" i="1"/>
  <c r="G2064" i="1"/>
  <c r="H2064" i="1"/>
  <c r="I2064" i="1"/>
  <c r="G2065" i="1"/>
  <c r="H2065" i="1"/>
  <c r="I2065" i="1"/>
  <c r="G2066" i="1"/>
  <c r="H2066" i="1"/>
  <c r="I2066" i="1"/>
  <c r="G2067" i="1"/>
  <c r="H2067" i="1"/>
  <c r="I2067" i="1"/>
  <c r="G2068" i="1"/>
  <c r="H2068" i="1"/>
  <c r="I2068" i="1"/>
  <c r="G2069" i="1"/>
  <c r="H2069" i="1"/>
  <c r="I2069" i="1"/>
  <c r="G2070" i="1"/>
  <c r="H2070" i="1"/>
  <c r="I2070" i="1"/>
  <c r="G2071" i="1"/>
  <c r="H2071" i="1"/>
  <c r="I2071" i="1"/>
  <c r="G2072" i="1"/>
  <c r="H2072" i="1"/>
  <c r="I2072" i="1"/>
  <c r="G2073" i="1"/>
  <c r="H2073" i="1"/>
  <c r="I2073" i="1"/>
  <c r="G2074" i="1"/>
  <c r="H2074" i="1"/>
  <c r="I2074" i="1"/>
  <c r="G2075" i="1"/>
  <c r="H2075" i="1"/>
  <c r="I2075" i="1"/>
  <c r="G2076" i="1"/>
  <c r="H2076" i="1"/>
  <c r="I2076" i="1"/>
  <c r="G2077" i="1"/>
  <c r="H2077" i="1"/>
  <c r="I2077" i="1"/>
  <c r="G2078" i="1"/>
  <c r="H2078" i="1"/>
  <c r="I2078" i="1"/>
  <c r="G2079" i="1"/>
  <c r="H2079" i="1"/>
  <c r="I2079" i="1"/>
  <c r="G2080" i="1"/>
  <c r="H2080" i="1"/>
  <c r="I2080" i="1"/>
  <c r="G2081" i="1"/>
  <c r="H2081" i="1"/>
  <c r="I2081" i="1"/>
  <c r="G2082" i="1"/>
  <c r="H2082" i="1"/>
  <c r="I2082" i="1"/>
  <c r="G2083" i="1"/>
  <c r="H2083" i="1"/>
  <c r="I2083" i="1"/>
  <c r="G2084" i="1"/>
  <c r="H2084" i="1"/>
  <c r="I2084" i="1"/>
  <c r="G2085" i="1"/>
  <c r="H2085" i="1"/>
  <c r="I2085" i="1"/>
  <c r="G2086" i="1"/>
  <c r="H2086" i="1"/>
  <c r="I2086" i="1"/>
  <c r="G2087" i="1"/>
  <c r="H2087" i="1"/>
  <c r="I2087" i="1"/>
  <c r="G2088" i="1"/>
  <c r="H2088" i="1"/>
  <c r="I2088" i="1"/>
  <c r="G2089" i="1"/>
  <c r="H2089" i="1"/>
  <c r="I2089" i="1"/>
  <c r="G2090" i="1"/>
  <c r="H2090" i="1"/>
  <c r="I2090" i="1"/>
  <c r="G2091" i="1"/>
  <c r="H2091" i="1"/>
  <c r="I2091" i="1"/>
  <c r="G2092" i="1"/>
  <c r="H2092" i="1"/>
  <c r="I2092" i="1"/>
  <c r="G2093" i="1"/>
  <c r="H2093" i="1"/>
  <c r="I2093" i="1"/>
  <c r="G2094" i="1"/>
  <c r="H2094" i="1"/>
  <c r="I2094" i="1"/>
  <c r="G2095" i="1"/>
  <c r="H2095" i="1"/>
  <c r="I2095" i="1"/>
  <c r="G2096" i="1"/>
  <c r="H2096" i="1"/>
  <c r="I2096" i="1"/>
  <c r="G2097" i="1"/>
  <c r="H2097" i="1"/>
  <c r="I2097" i="1"/>
  <c r="G2098" i="1"/>
  <c r="H2098" i="1"/>
  <c r="I2098" i="1"/>
  <c r="G2099" i="1"/>
  <c r="H2099" i="1"/>
  <c r="I2099" i="1"/>
  <c r="G2100" i="1"/>
  <c r="H2100" i="1"/>
  <c r="I2100" i="1"/>
  <c r="G2101" i="1"/>
  <c r="H2101" i="1"/>
  <c r="I2101" i="1"/>
  <c r="G2102" i="1"/>
  <c r="H2102" i="1"/>
  <c r="I2102" i="1"/>
  <c r="G2103" i="1"/>
  <c r="H2103" i="1"/>
  <c r="I2103" i="1"/>
  <c r="G2104" i="1"/>
  <c r="H2104" i="1"/>
  <c r="I2104" i="1"/>
  <c r="G2105" i="1"/>
  <c r="H2105" i="1"/>
  <c r="I2105" i="1"/>
  <c r="G2106" i="1"/>
  <c r="H2106" i="1"/>
  <c r="I2106" i="1"/>
  <c r="G2107" i="1"/>
  <c r="H2107" i="1"/>
  <c r="I2107" i="1"/>
  <c r="G2108" i="1"/>
  <c r="H2108" i="1"/>
  <c r="I2108" i="1"/>
  <c r="G2109" i="1"/>
  <c r="H2109" i="1"/>
  <c r="I2109" i="1"/>
  <c r="G2110" i="1"/>
  <c r="H2110" i="1"/>
  <c r="I2110" i="1"/>
  <c r="G2111" i="1"/>
  <c r="H2111" i="1"/>
  <c r="I2111" i="1"/>
  <c r="G2112" i="1"/>
  <c r="H2112" i="1"/>
  <c r="I2112" i="1"/>
  <c r="G2113" i="1"/>
  <c r="H2113" i="1"/>
  <c r="I2113" i="1"/>
  <c r="G2114" i="1"/>
  <c r="H2114" i="1"/>
  <c r="I2114" i="1"/>
  <c r="G2115" i="1"/>
  <c r="H2115" i="1"/>
  <c r="I2115" i="1"/>
  <c r="G2116" i="1"/>
  <c r="H2116" i="1"/>
  <c r="I2116" i="1"/>
  <c r="G2117" i="1"/>
  <c r="H2117" i="1"/>
  <c r="I2117" i="1"/>
  <c r="G2118" i="1"/>
  <c r="H2118" i="1"/>
  <c r="I2118" i="1"/>
  <c r="G2119" i="1"/>
  <c r="H2119" i="1"/>
  <c r="I2119" i="1"/>
  <c r="G2120" i="1"/>
  <c r="H2120" i="1"/>
  <c r="I2120" i="1"/>
  <c r="G2121" i="1"/>
  <c r="H2121" i="1"/>
  <c r="I2121" i="1"/>
  <c r="G2122" i="1"/>
  <c r="H2122" i="1"/>
  <c r="I2122" i="1"/>
  <c r="G2123" i="1"/>
  <c r="H2123" i="1"/>
  <c r="I2123" i="1"/>
  <c r="G2124" i="1"/>
  <c r="H2124" i="1"/>
  <c r="I2124" i="1"/>
  <c r="G2125" i="1"/>
  <c r="H2125" i="1"/>
  <c r="I2125" i="1"/>
  <c r="G2126" i="1"/>
  <c r="H2126" i="1"/>
  <c r="I2126" i="1"/>
  <c r="G2127" i="1"/>
  <c r="H2127" i="1"/>
  <c r="I2127" i="1"/>
  <c r="G2128" i="1"/>
  <c r="H2128" i="1"/>
  <c r="I2128" i="1"/>
  <c r="G2129" i="1"/>
  <c r="H2129" i="1"/>
  <c r="I2129" i="1"/>
  <c r="G2130" i="1"/>
  <c r="H2130" i="1"/>
  <c r="I2130" i="1"/>
  <c r="G2131" i="1"/>
  <c r="H2131" i="1"/>
  <c r="I2131" i="1"/>
  <c r="G2132" i="1"/>
  <c r="H2132" i="1"/>
  <c r="I2132" i="1"/>
  <c r="G2133" i="1"/>
  <c r="H2133" i="1"/>
  <c r="I2133" i="1"/>
  <c r="G2134" i="1"/>
  <c r="H2134" i="1"/>
  <c r="I2134" i="1"/>
  <c r="G2135" i="1"/>
  <c r="H2135" i="1"/>
  <c r="I2135" i="1"/>
  <c r="G2136" i="1"/>
  <c r="H2136" i="1"/>
  <c r="I2136" i="1"/>
  <c r="G2137" i="1"/>
  <c r="H2137" i="1"/>
  <c r="I2137" i="1"/>
  <c r="G2138" i="1"/>
  <c r="H2138" i="1"/>
  <c r="I2138" i="1"/>
  <c r="G2139" i="1"/>
  <c r="H2139" i="1"/>
  <c r="I2139" i="1"/>
  <c r="G2140" i="1"/>
  <c r="H2140" i="1"/>
  <c r="I2140" i="1"/>
  <c r="G2141" i="1"/>
  <c r="H2141" i="1"/>
  <c r="I2141" i="1"/>
  <c r="G2142" i="1"/>
  <c r="H2142" i="1"/>
  <c r="I2142" i="1"/>
  <c r="G2143" i="1"/>
  <c r="H2143" i="1"/>
  <c r="I2143" i="1"/>
  <c r="G2144" i="1"/>
  <c r="H2144" i="1"/>
  <c r="I2144" i="1"/>
  <c r="G2145" i="1"/>
  <c r="H2145" i="1"/>
  <c r="I2145" i="1"/>
  <c r="G2146" i="1"/>
  <c r="H2146" i="1"/>
  <c r="I2146" i="1"/>
  <c r="G2147" i="1"/>
  <c r="H2147" i="1"/>
  <c r="I2147" i="1"/>
  <c r="G2148" i="1"/>
  <c r="H2148" i="1"/>
  <c r="I2148" i="1"/>
  <c r="G2149" i="1"/>
  <c r="H2149" i="1"/>
  <c r="I2149" i="1"/>
  <c r="G2150" i="1"/>
  <c r="H2150" i="1"/>
  <c r="I2150" i="1"/>
  <c r="G2151" i="1"/>
  <c r="H2151" i="1"/>
  <c r="I2151" i="1"/>
  <c r="G2152" i="1"/>
  <c r="H2152" i="1"/>
  <c r="I2152" i="1"/>
  <c r="G2153" i="1"/>
  <c r="H2153" i="1"/>
  <c r="I2153" i="1"/>
  <c r="G2154" i="1"/>
  <c r="H2154" i="1"/>
  <c r="I2154" i="1"/>
  <c r="G2155" i="1"/>
  <c r="H2155" i="1"/>
  <c r="I2155" i="1"/>
  <c r="G2156" i="1"/>
  <c r="H2156" i="1"/>
  <c r="I2156" i="1"/>
  <c r="G2157" i="1"/>
  <c r="H2157" i="1"/>
  <c r="I2157" i="1"/>
  <c r="G2158" i="1"/>
  <c r="H2158" i="1"/>
  <c r="I2158" i="1"/>
  <c r="G2159" i="1"/>
  <c r="H2159" i="1"/>
  <c r="I2159" i="1"/>
  <c r="G2160" i="1"/>
  <c r="H2160" i="1"/>
  <c r="I2160" i="1"/>
  <c r="G2161" i="1"/>
  <c r="H2161" i="1"/>
  <c r="I2161" i="1"/>
  <c r="G2162" i="1"/>
  <c r="H2162" i="1"/>
  <c r="I2162" i="1"/>
  <c r="G2163" i="1"/>
  <c r="H2163" i="1"/>
  <c r="I2163" i="1"/>
  <c r="G2164" i="1"/>
  <c r="H2164" i="1"/>
  <c r="I2164" i="1"/>
  <c r="G2165" i="1"/>
  <c r="H2165" i="1"/>
  <c r="I2165" i="1"/>
  <c r="G2166" i="1"/>
  <c r="H2166" i="1"/>
  <c r="I2166" i="1"/>
  <c r="G2167" i="1"/>
  <c r="H2167" i="1"/>
  <c r="I2167" i="1"/>
  <c r="G2168" i="1"/>
  <c r="H2168" i="1"/>
  <c r="I2168" i="1"/>
  <c r="G2169" i="1"/>
  <c r="H2169" i="1"/>
  <c r="I2169" i="1"/>
  <c r="G2170" i="1"/>
  <c r="H2170" i="1"/>
  <c r="I2170" i="1"/>
  <c r="G2171" i="1"/>
  <c r="H2171" i="1"/>
  <c r="I2171" i="1"/>
  <c r="G2172" i="1"/>
  <c r="H2172" i="1"/>
  <c r="I2172" i="1"/>
  <c r="G2173" i="1"/>
  <c r="H2173" i="1"/>
  <c r="I2173" i="1"/>
  <c r="G2174" i="1"/>
  <c r="H2174" i="1"/>
  <c r="I2174" i="1"/>
  <c r="G2175" i="1"/>
  <c r="H2175" i="1"/>
  <c r="I2175" i="1"/>
  <c r="G2176" i="1"/>
  <c r="H2176" i="1"/>
  <c r="I2176" i="1"/>
  <c r="G2177" i="1"/>
  <c r="H2177" i="1"/>
  <c r="I2177" i="1"/>
  <c r="G2178" i="1"/>
  <c r="H2178" i="1"/>
  <c r="I2178" i="1"/>
  <c r="G2179" i="1"/>
  <c r="H2179" i="1"/>
  <c r="I2179" i="1"/>
  <c r="G2180" i="1"/>
  <c r="H2180" i="1"/>
  <c r="I2180" i="1"/>
  <c r="G2181" i="1"/>
  <c r="H2181" i="1"/>
  <c r="I2181" i="1"/>
  <c r="G2182" i="1"/>
  <c r="H2182" i="1"/>
  <c r="I2182" i="1"/>
  <c r="G2183" i="1"/>
  <c r="H2183" i="1"/>
  <c r="I2183" i="1"/>
  <c r="G2184" i="1"/>
  <c r="H2184" i="1"/>
  <c r="I2184" i="1"/>
  <c r="G2185" i="1"/>
  <c r="H2185" i="1"/>
  <c r="I2185" i="1"/>
  <c r="G2186" i="1"/>
  <c r="H2186" i="1"/>
  <c r="I2186" i="1"/>
  <c r="G2187" i="1"/>
  <c r="H2187" i="1"/>
  <c r="I2187" i="1"/>
  <c r="G2188" i="1"/>
  <c r="H2188" i="1"/>
  <c r="I2188" i="1"/>
  <c r="G2189" i="1"/>
  <c r="H2189" i="1"/>
  <c r="I2189" i="1"/>
  <c r="G2190" i="1"/>
  <c r="H2190" i="1"/>
  <c r="I2190" i="1"/>
  <c r="G2191" i="1"/>
  <c r="H2191" i="1"/>
  <c r="I2191" i="1"/>
  <c r="G2192" i="1"/>
  <c r="H2192" i="1"/>
  <c r="I2192" i="1"/>
  <c r="G2193" i="1"/>
  <c r="H2193" i="1"/>
  <c r="I2193" i="1"/>
  <c r="G2194" i="1"/>
  <c r="H2194" i="1"/>
  <c r="I2194" i="1"/>
  <c r="G2195" i="1"/>
  <c r="H2195" i="1"/>
  <c r="I2195" i="1"/>
  <c r="G2196" i="1"/>
  <c r="H2196" i="1"/>
  <c r="I2196" i="1"/>
  <c r="G2197" i="1"/>
  <c r="H2197" i="1"/>
  <c r="I2197" i="1"/>
  <c r="G2198" i="1"/>
  <c r="H2198" i="1"/>
  <c r="I2198" i="1"/>
  <c r="G2199" i="1"/>
  <c r="H2199" i="1"/>
  <c r="I2199" i="1"/>
  <c r="G2200" i="1"/>
  <c r="H2200" i="1"/>
  <c r="I2200" i="1"/>
  <c r="G2201" i="1"/>
  <c r="H2201" i="1"/>
  <c r="I2201" i="1"/>
  <c r="G2202" i="1"/>
  <c r="H2202" i="1"/>
  <c r="I2202" i="1"/>
  <c r="G2203" i="1"/>
  <c r="H2203" i="1"/>
  <c r="I2203" i="1"/>
  <c r="G2204" i="1"/>
  <c r="H2204" i="1"/>
  <c r="I2204" i="1"/>
  <c r="G2205" i="1"/>
  <c r="H2205" i="1"/>
  <c r="I2205" i="1"/>
  <c r="G2206" i="1"/>
  <c r="H2206" i="1"/>
  <c r="I2206" i="1"/>
  <c r="G2207" i="1"/>
  <c r="H2207" i="1"/>
  <c r="I2207" i="1"/>
  <c r="G2208" i="1"/>
  <c r="H2208" i="1"/>
  <c r="I2208" i="1"/>
  <c r="G2209" i="1"/>
  <c r="H2209" i="1"/>
  <c r="I2209" i="1"/>
  <c r="G2210" i="1"/>
  <c r="H2210" i="1"/>
  <c r="I2210" i="1"/>
  <c r="G2211" i="1"/>
  <c r="H2211" i="1"/>
  <c r="I2211" i="1"/>
  <c r="G2212" i="1"/>
  <c r="H2212" i="1"/>
  <c r="I2212" i="1"/>
  <c r="G2213" i="1"/>
  <c r="H2213" i="1"/>
  <c r="I2213" i="1"/>
  <c r="G2214" i="1"/>
  <c r="H2214" i="1"/>
  <c r="I2214" i="1"/>
  <c r="G2215" i="1"/>
  <c r="H2215" i="1"/>
  <c r="I2215" i="1"/>
  <c r="G2216" i="1"/>
  <c r="H2216" i="1"/>
  <c r="I2216" i="1"/>
  <c r="G2217" i="1"/>
  <c r="H2217" i="1"/>
  <c r="I2217" i="1"/>
  <c r="G2218" i="1"/>
  <c r="H2218" i="1"/>
  <c r="I2218" i="1"/>
  <c r="G2219" i="1"/>
  <c r="H2219" i="1"/>
  <c r="I2219" i="1"/>
  <c r="G2220" i="1"/>
  <c r="H2220" i="1"/>
  <c r="I2220" i="1"/>
  <c r="G2221" i="1"/>
  <c r="H2221" i="1"/>
  <c r="I2221" i="1"/>
  <c r="G2222" i="1"/>
  <c r="H2222" i="1"/>
  <c r="I2222" i="1"/>
  <c r="G2223" i="1"/>
  <c r="H2223" i="1"/>
  <c r="I2223" i="1"/>
  <c r="G2224" i="1"/>
  <c r="H2224" i="1"/>
  <c r="I2224" i="1"/>
  <c r="G2225" i="1"/>
  <c r="H2225" i="1"/>
  <c r="I2225" i="1"/>
  <c r="G2226" i="1"/>
  <c r="H2226" i="1"/>
  <c r="I2226" i="1"/>
  <c r="G2227" i="1"/>
  <c r="H2227" i="1"/>
  <c r="I2227" i="1"/>
  <c r="G2228" i="1"/>
  <c r="H2228" i="1"/>
  <c r="I2228" i="1"/>
  <c r="G2229" i="1"/>
  <c r="H2229" i="1"/>
  <c r="I2229" i="1"/>
  <c r="G2230" i="1"/>
  <c r="H2230" i="1"/>
  <c r="I2230" i="1"/>
  <c r="G2231" i="1"/>
  <c r="H2231" i="1"/>
  <c r="I2231" i="1"/>
  <c r="G2232" i="1"/>
  <c r="H2232" i="1"/>
  <c r="I2232" i="1"/>
  <c r="G2233" i="1"/>
  <c r="H2233" i="1"/>
  <c r="I2233" i="1"/>
  <c r="G2234" i="1"/>
  <c r="H2234" i="1"/>
  <c r="I2234" i="1"/>
  <c r="G2235" i="1"/>
  <c r="H2235" i="1"/>
  <c r="I2235" i="1"/>
  <c r="G2236" i="1"/>
  <c r="H2236" i="1"/>
  <c r="I2236" i="1"/>
  <c r="G2237" i="1"/>
  <c r="H2237" i="1"/>
  <c r="I2237" i="1"/>
  <c r="G2238" i="1"/>
  <c r="H2238" i="1"/>
  <c r="I2238" i="1"/>
  <c r="G2239" i="1"/>
  <c r="H2239" i="1"/>
  <c r="I2239" i="1"/>
  <c r="G2240" i="1"/>
  <c r="H2240" i="1"/>
  <c r="I2240" i="1"/>
  <c r="G2241" i="1"/>
  <c r="H2241" i="1"/>
  <c r="I2241" i="1"/>
  <c r="G2242" i="1"/>
  <c r="H2242" i="1"/>
  <c r="I2242" i="1"/>
  <c r="G2243" i="1"/>
  <c r="H2243" i="1"/>
  <c r="I2243" i="1"/>
  <c r="G2244" i="1"/>
  <c r="H2244" i="1"/>
  <c r="I2244" i="1"/>
  <c r="G2245" i="1"/>
  <c r="H2245" i="1"/>
  <c r="I2245" i="1"/>
  <c r="G2246" i="1"/>
  <c r="H2246" i="1"/>
  <c r="I2246" i="1"/>
  <c r="G2247" i="1"/>
  <c r="H2247" i="1"/>
  <c r="I2247" i="1"/>
  <c r="G2248" i="1"/>
  <c r="H2248" i="1"/>
  <c r="I2248" i="1"/>
  <c r="G2249" i="1"/>
  <c r="H2249" i="1"/>
  <c r="I2249" i="1"/>
  <c r="G2250" i="1"/>
  <c r="H2250" i="1"/>
  <c r="I2250" i="1"/>
  <c r="G2251" i="1"/>
  <c r="H2251" i="1"/>
  <c r="I2251" i="1"/>
  <c r="G2252" i="1"/>
  <c r="H2252" i="1"/>
  <c r="I2252" i="1"/>
  <c r="G2253" i="1"/>
  <c r="H2253" i="1"/>
  <c r="I2253" i="1"/>
  <c r="G2254" i="1"/>
  <c r="H2254" i="1"/>
  <c r="I2254" i="1"/>
  <c r="G2255" i="1"/>
  <c r="H2255" i="1"/>
  <c r="I2255" i="1"/>
  <c r="G2256" i="1"/>
  <c r="H2256" i="1"/>
  <c r="I2256" i="1"/>
  <c r="G2257" i="1"/>
  <c r="H2257" i="1"/>
  <c r="I2257" i="1"/>
  <c r="G2258" i="1"/>
  <c r="H2258" i="1"/>
  <c r="I2258" i="1"/>
  <c r="G2259" i="1"/>
  <c r="H2259" i="1"/>
  <c r="I2259" i="1"/>
  <c r="G2260" i="1"/>
  <c r="H2260" i="1"/>
  <c r="I2260" i="1"/>
  <c r="G2261" i="1"/>
  <c r="H2261" i="1"/>
  <c r="I2261" i="1"/>
  <c r="G2262" i="1"/>
  <c r="H2262" i="1"/>
  <c r="I2262" i="1"/>
  <c r="G2263" i="1"/>
  <c r="H2263" i="1"/>
  <c r="I2263" i="1"/>
  <c r="G2264" i="1"/>
  <c r="H2264" i="1"/>
  <c r="I2264" i="1"/>
  <c r="G2265" i="1"/>
  <c r="H2265" i="1"/>
  <c r="I2265" i="1"/>
  <c r="G2266" i="1"/>
  <c r="H2266" i="1"/>
  <c r="I2266" i="1"/>
  <c r="G2267" i="1"/>
  <c r="H2267" i="1"/>
  <c r="I2267" i="1"/>
  <c r="G2268" i="1"/>
  <c r="H2268" i="1"/>
  <c r="I2268" i="1"/>
  <c r="G2269" i="1"/>
  <c r="H2269" i="1"/>
  <c r="I2269" i="1"/>
  <c r="G2270" i="1"/>
  <c r="H2270" i="1"/>
  <c r="I2270" i="1"/>
  <c r="G2271" i="1"/>
  <c r="H2271" i="1"/>
  <c r="I2271" i="1"/>
  <c r="G2272" i="1"/>
  <c r="H2272" i="1"/>
  <c r="I2272" i="1"/>
  <c r="G2273" i="1"/>
  <c r="H2273" i="1"/>
  <c r="I2273" i="1"/>
  <c r="G2274" i="1"/>
  <c r="H2274" i="1"/>
  <c r="I2274" i="1"/>
  <c r="G2275" i="1"/>
  <c r="H2275" i="1"/>
  <c r="I2275" i="1"/>
  <c r="G2276" i="1"/>
  <c r="H2276" i="1"/>
  <c r="I2276" i="1"/>
  <c r="G2277" i="1"/>
  <c r="H2277" i="1"/>
  <c r="I2277" i="1"/>
  <c r="G2278" i="1"/>
  <c r="H2278" i="1"/>
  <c r="I2278" i="1"/>
  <c r="G2279" i="1"/>
  <c r="H2279" i="1"/>
  <c r="I2279" i="1"/>
  <c r="G2280" i="1"/>
  <c r="H2280" i="1"/>
  <c r="I2280" i="1"/>
  <c r="G2281" i="1"/>
  <c r="H2281" i="1"/>
  <c r="I2281" i="1"/>
  <c r="G2282" i="1"/>
  <c r="H2282" i="1"/>
  <c r="I2282" i="1"/>
  <c r="G2283" i="1"/>
  <c r="H2283" i="1"/>
  <c r="I2283" i="1"/>
  <c r="G2284" i="1"/>
  <c r="H2284" i="1"/>
  <c r="I2284" i="1"/>
  <c r="G2285" i="1"/>
  <c r="H2285" i="1"/>
  <c r="I2285" i="1"/>
  <c r="G2286" i="1"/>
  <c r="H2286" i="1"/>
  <c r="I2286" i="1"/>
  <c r="G2287" i="1"/>
  <c r="H2287" i="1"/>
  <c r="I2287" i="1"/>
  <c r="G2288" i="1"/>
  <c r="H2288" i="1"/>
  <c r="I2288" i="1"/>
  <c r="G2289" i="1"/>
  <c r="H2289" i="1"/>
  <c r="I2289" i="1"/>
  <c r="G2290" i="1"/>
  <c r="H2290" i="1"/>
  <c r="I2290" i="1"/>
  <c r="G2291" i="1"/>
  <c r="H2291" i="1"/>
  <c r="I2291" i="1"/>
  <c r="G2292" i="1"/>
  <c r="H2292" i="1"/>
  <c r="I2292" i="1"/>
  <c r="G2293" i="1"/>
  <c r="H2293" i="1"/>
  <c r="I2293" i="1"/>
  <c r="G2294" i="1"/>
  <c r="H2294" i="1"/>
  <c r="I2294" i="1"/>
  <c r="G2295" i="1"/>
  <c r="H2295" i="1"/>
  <c r="I2295" i="1"/>
  <c r="G2296" i="1"/>
  <c r="H2296" i="1"/>
  <c r="I2296" i="1"/>
  <c r="G2297" i="1"/>
  <c r="H2297" i="1"/>
  <c r="I2297" i="1"/>
  <c r="G2298" i="1"/>
  <c r="H2298" i="1"/>
  <c r="I2298" i="1"/>
  <c r="G2299" i="1"/>
  <c r="H2299" i="1"/>
  <c r="I2299" i="1"/>
  <c r="G2300" i="1"/>
  <c r="H2300" i="1"/>
  <c r="I2300" i="1"/>
  <c r="G2301" i="1"/>
  <c r="H2301" i="1"/>
  <c r="I2301" i="1"/>
  <c r="G2302" i="1"/>
  <c r="H2302" i="1"/>
  <c r="I2302" i="1"/>
  <c r="G2303" i="1"/>
  <c r="H2303" i="1"/>
  <c r="I2303" i="1"/>
  <c r="G2304" i="1"/>
  <c r="H2304" i="1"/>
  <c r="I2304" i="1"/>
  <c r="G2305" i="1"/>
  <c r="H2305" i="1"/>
  <c r="I2305" i="1"/>
  <c r="G2306" i="1"/>
  <c r="H2306" i="1"/>
  <c r="I2306" i="1"/>
  <c r="G2307" i="1"/>
  <c r="H2307" i="1"/>
  <c r="I2307" i="1"/>
  <c r="G2308" i="1"/>
  <c r="H2308" i="1"/>
  <c r="I2308" i="1"/>
  <c r="G2309" i="1"/>
  <c r="H2309" i="1"/>
  <c r="I2309" i="1"/>
  <c r="G2310" i="1"/>
  <c r="H2310" i="1"/>
  <c r="I2310" i="1"/>
  <c r="G2311" i="1"/>
  <c r="H2311" i="1"/>
  <c r="I2311" i="1"/>
  <c r="G2312" i="1"/>
  <c r="H2312" i="1"/>
  <c r="I2312" i="1"/>
  <c r="G2313" i="1"/>
  <c r="H2313" i="1"/>
  <c r="I2313" i="1"/>
  <c r="G2314" i="1"/>
  <c r="H2314" i="1"/>
  <c r="I2314" i="1"/>
  <c r="G2315" i="1"/>
  <c r="H2315" i="1"/>
  <c r="I2315" i="1"/>
  <c r="G2316" i="1"/>
  <c r="H2316" i="1"/>
  <c r="I2316" i="1"/>
  <c r="G2317" i="1"/>
  <c r="H2317" i="1"/>
  <c r="I2317" i="1"/>
  <c r="G2318" i="1"/>
  <c r="H2318" i="1"/>
  <c r="I2318" i="1"/>
  <c r="G2319" i="1"/>
  <c r="H2319" i="1"/>
  <c r="I2319" i="1"/>
  <c r="G2320" i="1"/>
  <c r="H2320" i="1"/>
  <c r="I2320" i="1"/>
  <c r="G2321" i="1"/>
  <c r="H2321" i="1"/>
  <c r="I2321" i="1"/>
  <c r="G2322" i="1"/>
  <c r="H2322" i="1"/>
  <c r="I2322" i="1"/>
  <c r="G2323" i="1"/>
  <c r="H2323" i="1"/>
  <c r="I2323" i="1"/>
  <c r="G2324" i="1"/>
  <c r="H2324" i="1"/>
  <c r="I2324" i="1"/>
  <c r="G2325" i="1"/>
  <c r="H2325" i="1"/>
  <c r="I2325" i="1"/>
  <c r="G2326" i="1"/>
  <c r="H2326" i="1"/>
  <c r="I2326" i="1"/>
  <c r="G2327" i="1"/>
  <c r="H2327" i="1"/>
  <c r="I2327" i="1"/>
  <c r="G2328" i="1"/>
  <c r="H2328" i="1"/>
  <c r="I2328" i="1"/>
  <c r="G2329" i="1"/>
  <c r="H2329" i="1"/>
  <c r="I2329" i="1"/>
  <c r="G2330" i="1"/>
  <c r="H2330" i="1"/>
  <c r="I2330" i="1"/>
  <c r="G2331" i="1"/>
  <c r="H2331" i="1"/>
  <c r="I2331" i="1"/>
  <c r="G2332" i="1"/>
  <c r="H2332" i="1"/>
  <c r="I2332" i="1"/>
  <c r="G2333" i="1"/>
  <c r="H2333" i="1"/>
  <c r="I2333" i="1"/>
  <c r="G2334" i="1"/>
  <c r="H2334" i="1"/>
  <c r="I2334" i="1"/>
  <c r="G2335" i="1"/>
  <c r="H2335" i="1"/>
  <c r="I2335" i="1"/>
  <c r="G2336" i="1"/>
  <c r="H2336" i="1"/>
  <c r="I2336" i="1"/>
  <c r="G2337" i="1"/>
  <c r="H2337" i="1"/>
  <c r="I2337" i="1"/>
  <c r="G2338" i="1"/>
  <c r="H2338" i="1"/>
  <c r="I2338" i="1"/>
  <c r="G2339" i="1"/>
  <c r="H2339" i="1"/>
  <c r="I2339" i="1"/>
  <c r="G2340" i="1"/>
  <c r="H2340" i="1"/>
  <c r="I2340" i="1"/>
  <c r="G2341" i="1"/>
  <c r="H2341" i="1"/>
  <c r="I2341" i="1"/>
  <c r="G2342" i="1"/>
  <c r="H2342" i="1"/>
  <c r="I2342" i="1"/>
  <c r="G2343" i="1"/>
  <c r="H2343" i="1"/>
  <c r="I2343" i="1"/>
  <c r="G2344" i="1"/>
  <c r="H2344" i="1"/>
  <c r="I2344" i="1"/>
  <c r="G2345" i="1"/>
  <c r="H2345" i="1"/>
  <c r="I2345" i="1"/>
  <c r="G2346" i="1"/>
  <c r="H2346" i="1"/>
  <c r="I2346" i="1"/>
  <c r="G2347" i="1"/>
  <c r="H2347" i="1"/>
  <c r="I2347" i="1"/>
  <c r="G2348" i="1"/>
  <c r="H2348" i="1"/>
  <c r="I2348" i="1"/>
  <c r="G2349" i="1"/>
  <c r="H2349" i="1"/>
  <c r="I2349" i="1"/>
  <c r="G2350" i="1"/>
  <c r="H2350" i="1"/>
  <c r="I2350" i="1"/>
  <c r="G2351" i="1"/>
  <c r="H2351" i="1"/>
  <c r="I2351" i="1"/>
  <c r="G2352" i="1"/>
  <c r="H2352" i="1"/>
  <c r="I2352" i="1"/>
  <c r="G2353" i="1"/>
  <c r="H2353" i="1"/>
  <c r="I2353" i="1"/>
  <c r="G2354" i="1"/>
  <c r="H2354" i="1"/>
  <c r="I2354" i="1"/>
  <c r="G2355" i="1"/>
  <c r="H2355" i="1"/>
  <c r="I2355" i="1"/>
  <c r="G2356" i="1"/>
  <c r="H2356" i="1"/>
  <c r="I2356" i="1"/>
  <c r="G2357" i="1"/>
  <c r="H2357" i="1"/>
  <c r="I2357" i="1"/>
  <c r="G2358" i="1"/>
  <c r="H2358" i="1"/>
  <c r="I2358" i="1"/>
  <c r="G2359" i="1"/>
  <c r="H2359" i="1"/>
  <c r="I2359" i="1"/>
  <c r="G2360" i="1"/>
  <c r="H2360" i="1"/>
  <c r="I2360" i="1"/>
  <c r="G2361" i="1"/>
  <c r="H2361" i="1"/>
  <c r="I2361" i="1"/>
  <c r="G2362" i="1"/>
  <c r="H2362" i="1"/>
  <c r="I2362" i="1"/>
  <c r="G2363" i="1"/>
  <c r="H2363" i="1"/>
  <c r="I2363" i="1"/>
  <c r="G2364" i="1"/>
  <c r="H2364" i="1"/>
  <c r="I2364" i="1"/>
  <c r="G2365" i="1"/>
  <c r="H2365" i="1"/>
  <c r="I2365" i="1"/>
  <c r="G2366" i="1"/>
  <c r="H2366" i="1"/>
  <c r="I2366" i="1"/>
  <c r="G2367" i="1"/>
  <c r="H2367" i="1"/>
  <c r="I2367" i="1"/>
  <c r="G2368" i="1"/>
  <c r="H2368" i="1"/>
  <c r="I2368" i="1"/>
  <c r="G2369" i="1"/>
  <c r="H2369" i="1"/>
  <c r="I2369" i="1"/>
  <c r="G2370" i="1"/>
  <c r="H2370" i="1"/>
  <c r="I2370" i="1"/>
  <c r="G2371" i="1"/>
  <c r="H2371" i="1"/>
  <c r="I2371" i="1"/>
  <c r="G2372" i="1"/>
  <c r="H2372" i="1"/>
  <c r="I2372" i="1"/>
  <c r="G2373" i="1"/>
  <c r="H2373" i="1"/>
  <c r="I2373" i="1"/>
  <c r="G2374" i="1"/>
  <c r="H2374" i="1"/>
  <c r="I2374" i="1"/>
  <c r="G2375" i="1"/>
  <c r="H2375" i="1"/>
  <c r="I2375" i="1"/>
  <c r="G2376" i="1"/>
  <c r="H2376" i="1"/>
  <c r="I2376" i="1"/>
  <c r="G2377" i="1"/>
  <c r="H2377" i="1"/>
  <c r="I2377" i="1"/>
  <c r="G2378" i="1"/>
  <c r="H2378" i="1"/>
  <c r="I2378" i="1"/>
  <c r="G2379" i="1"/>
  <c r="H2379" i="1"/>
  <c r="I2379" i="1"/>
  <c r="G2380" i="1"/>
  <c r="H2380" i="1"/>
  <c r="I2380" i="1"/>
  <c r="G2381" i="1"/>
  <c r="H2381" i="1"/>
  <c r="I2381" i="1"/>
  <c r="G2382" i="1"/>
  <c r="H2382" i="1"/>
  <c r="I2382" i="1"/>
  <c r="G2383" i="1"/>
  <c r="H2383" i="1"/>
  <c r="I2383" i="1"/>
  <c r="G2384" i="1"/>
  <c r="H2384" i="1"/>
  <c r="I2384" i="1"/>
  <c r="G2385" i="1"/>
  <c r="H2385" i="1"/>
  <c r="I2385" i="1"/>
  <c r="G2386" i="1"/>
  <c r="H2386" i="1"/>
  <c r="I2386" i="1"/>
  <c r="G2387" i="1"/>
  <c r="H2387" i="1"/>
  <c r="I2387" i="1"/>
  <c r="G2388" i="1"/>
  <c r="H2388" i="1"/>
  <c r="I2388" i="1"/>
  <c r="G2389" i="1"/>
  <c r="H2389" i="1"/>
  <c r="I2389" i="1"/>
  <c r="G2390" i="1"/>
  <c r="H2390" i="1"/>
  <c r="I2390" i="1"/>
  <c r="G2391" i="1"/>
  <c r="H2391" i="1"/>
  <c r="I2391" i="1"/>
  <c r="G2392" i="1"/>
  <c r="H2392" i="1"/>
  <c r="I2392" i="1"/>
  <c r="G2393" i="1"/>
  <c r="H2393" i="1"/>
  <c r="I2393" i="1"/>
  <c r="G2394" i="1"/>
  <c r="H2394" i="1"/>
  <c r="I2394" i="1"/>
  <c r="G2395" i="1"/>
  <c r="H2395" i="1"/>
  <c r="I2395" i="1"/>
  <c r="G2396" i="1"/>
  <c r="H2396" i="1"/>
  <c r="I2396" i="1"/>
  <c r="G2397" i="1"/>
  <c r="H2397" i="1"/>
  <c r="I2397" i="1"/>
  <c r="G2398" i="1"/>
  <c r="H2398" i="1"/>
  <c r="I2398" i="1"/>
  <c r="G2399" i="1"/>
  <c r="H2399" i="1"/>
  <c r="I2399" i="1"/>
  <c r="G2400" i="1"/>
  <c r="H2400" i="1"/>
  <c r="I2400" i="1"/>
  <c r="G2401" i="1"/>
  <c r="H2401" i="1"/>
  <c r="I2401" i="1"/>
  <c r="G2402" i="1"/>
  <c r="H2402" i="1"/>
  <c r="I2402" i="1"/>
  <c r="G2403" i="1"/>
  <c r="H2403" i="1"/>
  <c r="I2403" i="1"/>
  <c r="G2404" i="1"/>
  <c r="H2404" i="1"/>
  <c r="I2404" i="1"/>
  <c r="G2405" i="1"/>
  <c r="H2405" i="1"/>
  <c r="I2405" i="1"/>
  <c r="G2406" i="1"/>
  <c r="H2406" i="1"/>
  <c r="I2406" i="1"/>
  <c r="G2407" i="1"/>
  <c r="H2407" i="1"/>
  <c r="I2407" i="1"/>
  <c r="G2408" i="1"/>
  <c r="H2408" i="1"/>
  <c r="I2408" i="1"/>
  <c r="G2409" i="1"/>
  <c r="H2409" i="1"/>
  <c r="I2409" i="1"/>
  <c r="G2410" i="1"/>
  <c r="H2410" i="1"/>
  <c r="I2410" i="1"/>
  <c r="G2411" i="1"/>
  <c r="H2411" i="1"/>
  <c r="I2411" i="1"/>
  <c r="G2412" i="1"/>
  <c r="H2412" i="1"/>
  <c r="I2412" i="1"/>
  <c r="G2413" i="1"/>
  <c r="H2413" i="1"/>
  <c r="I2413" i="1"/>
  <c r="G2414" i="1"/>
  <c r="H2414" i="1"/>
  <c r="I2414" i="1"/>
  <c r="G2415" i="1"/>
  <c r="H2415" i="1"/>
  <c r="I2415" i="1"/>
  <c r="G2416" i="1"/>
  <c r="H2416" i="1"/>
  <c r="I2416" i="1"/>
  <c r="G2417" i="1"/>
  <c r="H2417" i="1"/>
  <c r="I2417" i="1"/>
  <c r="G2418" i="1"/>
  <c r="H2418" i="1"/>
  <c r="I2418" i="1"/>
  <c r="G2419" i="1"/>
  <c r="H2419" i="1"/>
  <c r="I2419" i="1"/>
  <c r="G2420" i="1"/>
  <c r="H2420" i="1"/>
  <c r="I2420" i="1"/>
  <c r="G2421" i="1"/>
  <c r="H2421" i="1"/>
  <c r="I2421" i="1"/>
  <c r="G2422" i="1"/>
  <c r="H2422" i="1"/>
  <c r="I2422" i="1"/>
  <c r="G2423" i="1"/>
  <c r="H2423" i="1"/>
  <c r="I2423" i="1"/>
  <c r="G2424" i="1"/>
  <c r="H2424" i="1"/>
  <c r="I2424" i="1"/>
  <c r="G2425" i="1"/>
  <c r="H2425" i="1"/>
  <c r="I2425" i="1"/>
  <c r="G2426" i="1"/>
  <c r="H2426" i="1"/>
  <c r="I2426" i="1"/>
  <c r="G2427" i="1"/>
  <c r="H2427" i="1"/>
  <c r="I2427" i="1"/>
  <c r="G2428" i="1"/>
  <c r="H2428" i="1"/>
  <c r="I2428" i="1"/>
  <c r="G2429" i="1"/>
  <c r="H2429" i="1"/>
  <c r="I2429" i="1"/>
  <c r="G2430" i="1"/>
  <c r="H2430" i="1"/>
  <c r="I2430" i="1"/>
  <c r="G2431" i="1"/>
  <c r="H2431" i="1"/>
  <c r="I2431" i="1"/>
  <c r="G2432" i="1"/>
  <c r="H2432" i="1"/>
  <c r="I2432" i="1"/>
  <c r="G2433" i="1"/>
  <c r="H2433" i="1"/>
  <c r="I2433" i="1"/>
  <c r="G2434" i="1"/>
  <c r="H2434" i="1"/>
  <c r="I2434" i="1"/>
  <c r="G2435" i="1"/>
  <c r="H2435" i="1"/>
  <c r="I2435" i="1"/>
  <c r="G2436" i="1"/>
  <c r="H2436" i="1"/>
  <c r="I2436" i="1"/>
  <c r="G2437" i="1"/>
  <c r="H2437" i="1"/>
  <c r="I2437" i="1"/>
  <c r="G2438" i="1"/>
  <c r="H2438" i="1"/>
  <c r="I2438" i="1"/>
  <c r="G2439" i="1"/>
  <c r="H2439" i="1"/>
  <c r="I2439" i="1"/>
  <c r="G2440" i="1"/>
  <c r="H2440" i="1"/>
  <c r="I2440" i="1"/>
  <c r="G2441" i="1"/>
  <c r="H2441" i="1"/>
  <c r="I2441" i="1"/>
  <c r="G2442" i="1"/>
  <c r="H2442" i="1"/>
  <c r="I2442" i="1"/>
  <c r="G2443" i="1"/>
  <c r="H2443" i="1"/>
  <c r="I2443" i="1"/>
  <c r="G2444" i="1"/>
  <c r="H2444" i="1"/>
  <c r="I2444" i="1"/>
  <c r="G2445" i="1"/>
  <c r="H2445" i="1"/>
  <c r="I2445" i="1"/>
  <c r="G2446" i="1"/>
  <c r="H2446" i="1"/>
  <c r="I2446" i="1"/>
  <c r="G2447" i="1"/>
  <c r="H2447" i="1"/>
  <c r="I2447" i="1"/>
  <c r="G2448" i="1"/>
  <c r="H2448" i="1"/>
  <c r="I2448" i="1"/>
  <c r="G2449" i="1"/>
  <c r="H2449" i="1"/>
  <c r="I2449" i="1"/>
  <c r="G2450" i="1"/>
  <c r="H2450" i="1"/>
  <c r="I2450" i="1"/>
  <c r="G2451" i="1"/>
  <c r="H2451" i="1"/>
  <c r="I2451" i="1"/>
  <c r="G2452" i="1"/>
  <c r="H2452" i="1"/>
  <c r="I2452" i="1"/>
  <c r="G2453" i="1"/>
  <c r="H2453" i="1"/>
  <c r="I2453" i="1"/>
  <c r="G2454" i="1"/>
  <c r="H2454" i="1"/>
  <c r="I2454" i="1"/>
  <c r="G2455" i="1"/>
  <c r="H2455" i="1"/>
  <c r="I2455" i="1"/>
  <c r="G2456" i="1"/>
  <c r="H2456" i="1"/>
  <c r="I2456" i="1"/>
  <c r="G2457" i="1"/>
  <c r="H2457" i="1"/>
  <c r="I2457" i="1"/>
  <c r="G2458" i="1"/>
  <c r="H2458" i="1"/>
  <c r="I2458" i="1"/>
  <c r="G2459" i="1"/>
  <c r="H2459" i="1"/>
  <c r="I2459" i="1"/>
  <c r="G2460" i="1"/>
  <c r="H2460" i="1"/>
  <c r="I2460" i="1"/>
  <c r="G2461" i="1"/>
  <c r="H2461" i="1"/>
  <c r="I2461" i="1"/>
  <c r="G2462" i="1"/>
  <c r="H2462" i="1"/>
  <c r="I2462" i="1"/>
  <c r="G2463" i="1"/>
  <c r="H2463" i="1"/>
  <c r="I2463" i="1"/>
  <c r="G2464" i="1"/>
  <c r="H2464" i="1"/>
  <c r="I2464" i="1"/>
  <c r="G2465" i="1"/>
  <c r="H2465" i="1"/>
  <c r="I2465" i="1"/>
  <c r="G2466" i="1"/>
  <c r="H2466" i="1"/>
  <c r="I2466" i="1"/>
  <c r="G2467" i="1"/>
  <c r="H2467" i="1"/>
  <c r="I2467" i="1"/>
  <c r="G2468" i="1"/>
  <c r="H2468" i="1"/>
  <c r="I2468" i="1"/>
  <c r="G2469" i="1"/>
  <c r="H2469" i="1"/>
  <c r="I2469" i="1"/>
  <c r="G2470" i="1"/>
  <c r="H2470" i="1"/>
  <c r="I2470" i="1"/>
  <c r="G2471" i="1"/>
  <c r="H2471" i="1"/>
  <c r="I2471" i="1"/>
  <c r="G2472" i="1"/>
  <c r="H2472" i="1"/>
  <c r="I2472" i="1"/>
  <c r="G2473" i="1"/>
  <c r="H2473" i="1"/>
  <c r="I2473" i="1"/>
  <c r="G2474" i="1"/>
  <c r="H2474" i="1"/>
  <c r="I2474" i="1"/>
  <c r="G2475" i="1"/>
  <c r="H2475" i="1"/>
  <c r="I2475" i="1"/>
  <c r="G2476" i="1"/>
  <c r="H2476" i="1"/>
  <c r="I2476" i="1"/>
  <c r="G2477" i="1"/>
  <c r="H2477" i="1"/>
  <c r="I2477" i="1"/>
  <c r="G2478" i="1"/>
  <c r="H2478" i="1"/>
  <c r="I2478" i="1"/>
  <c r="G2479" i="1"/>
  <c r="H2479" i="1"/>
  <c r="I2479" i="1"/>
  <c r="G2480" i="1"/>
  <c r="H2480" i="1"/>
  <c r="I2480" i="1"/>
  <c r="G2481" i="1"/>
  <c r="H2481" i="1"/>
  <c r="I2481" i="1"/>
  <c r="G2482" i="1"/>
  <c r="H2482" i="1"/>
  <c r="I2482" i="1"/>
  <c r="G2483" i="1"/>
  <c r="H2483" i="1"/>
  <c r="I2483" i="1"/>
  <c r="G2484" i="1"/>
  <c r="H2484" i="1"/>
  <c r="I2484" i="1"/>
  <c r="G2485" i="1"/>
  <c r="H2485" i="1"/>
  <c r="I2485" i="1"/>
  <c r="G2486" i="1"/>
  <c r="H2486" i="1"/>
  <c r="I2486" i="1"/>
  <c r="G2487" i="1"/>
  <c r="H2487" i="1"/>
  <c r="I2487" i="1"/>
  <c r="G2488" i="1"/>
  <c r="H2488" i="1"/>
  <c r="I2488" i="1"/>
  <c r="G2489" i="1"/>
  <c r="H2489" i="1"/>
  <c r="I2489" i="1"/>
  <c r="G2490" i="1"/>
  <c r="H2490" i="1"/>
  <c r="I2490" i="1"/>
  <c r="G2491" i="1"/>
  <c r="H2491" i="1"/>
  <c r="I2491" i="1"/>
  <c r="G2492" i="1"/>
  <c r="H2492" i="1"/>
  <c r="I2492" i="1"/>
  <c r="G2493" i="1"/>
  <c r="H2493" i="1"/>
  <c r="I2493" i="1"/>
  <c r="G2494" i="1"/>
  <c r="H2494" i="1"/>
  <c r="I2494" i="1"/>
  <c r="G2495" i="1"/>
  <c r="H2495" i="1"/>
  <c r="I2495" i="1"/>
  <c r="G2496" i="1"/>
  <c r="H2496" i="1"/>
  <c r="I2496" i="1"/>
  <c r="G2497" i="1"/>
  <c r="H2497" i="1"/>
  <c r="I2497" i="1"/>
  <c r="G2498" i="1"/>
  <c r="H2498" i="1"/>
  <c r="I2498" i="1"/>
  <c r="G2499" i="1"/>
  <c r="H2499" i="1"/>
  <c r="I2499" i="1"/>
  <c r="G2500" i="1"/>
  <c r="H2500" i="1"/>
  <c r="I2500" i="1"/>
  <c r="G2501" i="1"/>
  <c r="H2501" i="1"/>
  <c r="I2501" i="1"/>
  <c r="G2502" i="1"/>
  <c r="H2502" i="1"/>
  <c r="I2502" i="1"/>
  <c r="G2503" i="1"/>
  <c r="H2503" i="1"/>
  <c r="I2503" i="1"/>
  <c r="G2504" i="1"/>
  <c r="H2504" i="1"/>
  <c r="I2504" i="1"/>
  <c r="G2505" i="1"/>
  <c r="H2505" i="1"/>
  <c r="I2505" i="1"/>
  <c r="G2506" i="1"/>
  <c r="H2506" i="1"/>
  <c r="I2506" i="1"/>
  <c r="G2507" i="1"/>
  <c r="H2507" i="1"/>
  <c r="I2507" i="1"/>
  <c r="G2508" i="1"/>
  <c r="H2508" i="1"/>
  <c r="I2508" i="1"/>
  <c r="G2509" i="1"/>
  <c r="H2509" i="1"/>
  <c r="I2509" i="1"/>
  <c r="G2510" i="1"/>
  <c r="H2510" i="1"/>
  <c r="I2510" i="1"/>
  <c r="G2511" i="1"/>
  <c r="H2511" i="1"/>
  <c r="I2511" i="1"/>
  <c r="G2512" i="1"/>
  <c r="H2512" i="1"/>
  <c r="I2512" i="1"/>
  <c r="G2513" i="1"/>
  <c r="H2513" i="1"/>
  <c r="I2513" i="1"/>
  <c r="G2514" i="1"/>
  <c r="H2514" i="1"/>
  <c r="I2514" i="1"/>
  <c r="G2515" i="1"/>
  <c r="H2515" i="1"/>
  <c r="I2515" i="1"/>
  <c r="G2516" i="1"/>
  <c r="H2516" i="1"/>
  <c r="I2516" i="1"/>
  <c r="G2517" i="1"/>
  <c r="H2517" i="1"/>
  <c r="I2517" i="1"/>
  <c r="G2518" i="1"/>
  <c r="H2518" i="1"/>
  <c r="I2518" i="1"/>
  <c r="G2519" i="1"/>
  <c r="H2519" i="1"/>
  <c r="I2519" i="1"/>
  <c r="G2520" i="1"/>
  <c r="H2520" i="1"/>
  <c r="I2520" i="1"/>
  <c r="G2521" i="1"/>
  <c r="H2521" i="1"/>
  <c r="I2521" i="1"/>
  <c r="G2522" i="1"/>
  <c r="H2522" i="1"/>
  <c r="I2522" i="1"/>
  <c r="G2523" i="1"/>
  <c r="H2523" i="1"/>
  <c r="I2523" i="1"/>
  <c r="G2524" i="1"/>
  <c r="H2524" i="1"/>
  <c r="I2524" i="1"/>
  <c r="G2525" i="1"/>
  <c r="H2525" i="1"/>
  <c r="I2525" i="1"/>
  <c r="G2526" i="1"/>
  <c r="H2526" i="1"/>
  <c r="I2526" i="1"/>
  <c r="G2527" i="1"/>
  <c r="H2527" i="1"/>
  <c r="I2527" i="1"/>
  <c r="G2528" i="1"/>
  <c r="H2528" i="1"/>
  <c r="I2528" i="1"/>
  <c r="G2529" i="1"/>
  <c r="H2529" i="1"/>
  <c r="I2529" i="1"/>
  <c r="G2530" i="1"/>
  <c r="H2530" i="1"/>
  <c r="I2530" i="1"/>
  <c r="G2531" i="1"/>
  <c r="H2531" i="1"/>
  <c r="I2531" i="1"/>
  <c r="G2532" i="1"/>
  <c r="H2532" i="1"/>
  <c r="I2532" i="1"/>
  <c r="G2533" i="1"/>
  <c r="H2533" i="1"/>
  <c r="I2533" i="1"/>
  <c r="G2534" i="1"/>
  <c r="H2534" i="1"/>
  <c r="I2534" i="1"/>
  <c r="G2535" i="1"/>
  <c r="H2535" i="1"/>
  <c r="I2535" i="1"/>
  <c r="G2536" i="1"/>
  <c r="H2536" i="1"/>
  <c r="I2536" i="1"/>
  <c r="G2537" i="1"/>
  <c r="H2537" i="1"/>
  <c r="I2537" i="1"/>
  <c r="G2538" i="1"/>
  <c r="H2538" i="1"/>
  <c r="I2538" i="1"/>
  <c r="G2539" i="1"/>
  <c r="H2539" i="1"/>
  <c r="I2539" i="1"/>
  <c r="G2540" i="1"/>
  <c r="H2540" i="1"/>
  <c r="I2540" i="1"/>
  <c r="G2541" i="1"/>
  <c r="H2541" i="1"/>
  <c r="I2541" i="1"/>
  <c r="G2542" i="1"/>
  <c r="H2542" i="1"/>
  <c r="I2542" i="1"/>
  <c r="G2543" i="1"/>
  <c r="H2543" i="1"/>
  <c r="I2543" i="1"/>
  <c r="G2544" i="1"/>
  <c r="H2544" i="1"/>
  <c r="I2544" i="1"/>
  <c r="G2545" i="1"/>
  <c r="H2545" i="1"/>
  <c r="I2545" i="1"/>
  <c r="G2546" i="1"/>
  <c r="H2546" i="1"/>
  <c r="I2546" i="1"/>
  <c r="G2547" i="1"/>
  <c r="H2547" i="1"/>
  <c r="I2547" i="1"/>
  <c r="G2548" i="1"/>
  <c r="H2548" i="1"/>
  <c r="I2548" i="1"/>
  <c r="G2549" i="1"/>
  <c r="H2549" i="1"/>
  <c r="I2549" i="1"/>
  <c r="G2550" i="1"/>
  <c r="H2550" i="1"/>
  <c r="I2550" i="1"/>
  <c r="G2551" i="1"/>
  <c r="H2551" i="1"/>
  <c r="I2551" i="1"/>
  <c r="G2552" i="1"/>
  <c r="H2552" i="1"/>
  <c r="I2552" i="1"/>
  <c r="G2553" i="1"/>
  <c r="H2553" i="1"/>
  <c r="I2553" i="1"/>
  <c r="G2554" i="1"/>
  <c r="H2554" i="1"/>
  <c r="I2554" i="1"/>
  <c r="G2555" i="1"/>
  <c r="H2555" i="1"/>
  <c r="I2555" i="1"/>
  <c r="G2556" i="1"/>
  <c r="H2556" i="1"/>
  <c r="I2556" i="1"/>
  <c r="G2557" i="1"/>
  <c r="H2557" i="1"/>
  <c r="I2557" i="1"/>
  <c r="G2558" i="1"/>
  <c r="H2558" i="1"/>
  <c r="I2558" i="1"/>
  <c r="G2559" i="1"/>
  <c r="H2559" i="1"/>
  <c r="I2559" i="1"/>
  <c r="G2560" i="1"/>
  <c r="H2560" i="1"/>
  <c r="I2560" i="1"/>
  <c r="G2561" i="1"/>
  <c r="H2561" i="1"/>
  <c r="I2561" i="1"/>
  <c r="G2562" i="1"/>
  <c r="H2562" i="1"/>
  <c r="I2562" i="1"/>
  <c r="G2563" i="1"/>
  <c r="H2563" i="1"/>
  <c r="I2563" i="1"/>
  <c r="G2564" i="1"/>
  <c r="H2564" i="1"/>
  <c r="I2564" i="1"/>
  <c r="G2565" i="1"/>
  <c r="H2565" i="1"/>
  <c r="I2565" i="1"/>
  <c r="G2566" i="1"/>
  <c r="H2566" i="1"/>
  <c r="I2566" i="1"/>
  <c r="G2567" i="1"/>
  <c r="H2567" i="1"/>
  <c r="I2567" i="1"/>
  <c r="G2568" i="1"/>
  <c r="H2568" i="1"/>
  <c r="I2568" i="1"/>
  <c r="G2569" i="1"/>
  <c r="H2569" i="1"/>
  <c r="I2569" i="1"/>
  <c r="G2570" i="1"/>
  <c r="H2570" i="1"/>
  <c r="I2570" i="1"/>
  <c r="G2571" i="1"/>
  <c r="H2571" i="1"/>
  <c r="I2571" i="1"/>
  <c r="G2572" i="1"/>
  <c r="H2572" i="1"/>
  <c r="I2572" i="1"/>
  <c r="G2573" i="1"/>
  <c r="H2573" i="1"/>
  <c r="I2573" i="1"/>
  <c r="G2574" i="1"/>
  <c r="H2574" i="1"/>
  <c r="I2574" i="1"/>
  <c r="G2575" i="1"/>
  <c r="H2575" i="1"/>
  <c r="I2575" i="1"/>
  <c r="G2576" i="1"/>
  <c r="H2576" i="1"/>
  <c r="I2576" i="1"/>
  <c r="G2577" i="1"/>
  <c r="H2577" i="1"/>
  <c r="I2577" i="1"/>
  <c r="G2578" i="1"/>
  <c r="H2578" i="1"/>
  <c r="I2578" i="1"/>
  <c r="G2579" i="1"/>
  <c r="H2579" i="1"/>
  <c r="I2579" i="1"/>
  <c r="G2580" i="1"/>
  <c r="H2580" i="1"/>
  <c r="I2580" i="1"/>
  <c r="G2581" i="1"/>
  <c r="H2581" i="1"/>
  <c r="I2581" i="1"/>
  <c r="G2582" i="1"/>
  <c r="H2582" i="1"/>
  <c r="I2582" i="1"/>
  <c r="G2583" i="1"/>
  <c r="H2583" i="1"/>
  <c r="I2583" i="1"/>
  <c r="G2584" i="1"/>
  <c r="H2584" i="1"/>
  <c r="I2584" i="1"/>
  <c r="G2585" i="1"/>
  <c r="H2585" i="1"/>
  <c r="I2585" i="1"/>
  <c r="G2586" i="1"/>
  <c r="H2586" i="1"/>
  <c r="I2586" i="1"/>
  <c r="G2587" i="1"/>
  <c r="H2587" i="1"/>
  <c r="I2587" i="1"/>
  <c r="G2588" i="1"/>
  <c r="H2588" i="1"/>
  <c r="I2588" i="1"/>
  <c r="G2589" i="1"/>
  <c r="H2589" i="1"/>
  <c r="I2589" i="1"/>
  <c r="G2590" i="1"/>
  <c r="H2590" i="1"/>
  <c r="I2590" i="1"/>
  <c r="G2591" i="1"/>
  <c r="H2591" i="1"/>
  <c r="I2591" i="1"/>
  <c r="G2592" i="1"/>
  <c r="H2592" i="1"/>
  <c r="I2592" i="1"/>
  <c r="G2593" i="1"/>
  <c r="H2593" i="1"/>
  <c r="I2593" i="1"/>
  <c r="G2594" i="1"/>
  <c r="H2594" i="1"/>
  <c r="I2594" i="1"/>
  <c r="G2595" i="1"/>
  <c r="H2595" i="1"/>
  <c r="I2595" i="1"/>
  <c r="G2596" i="1"/>
  <c r="H2596" i="1"/>
  <c r="I2596" i="1"/>
  <c r="G2597" i="1"/>
  <c r="H2597" i="1"/>
  <c r="I2597" i="1"/>
  <c r="G2598" i="1"/>
  <c r="H2598" i="1"/>
  <c r="I2598" i="1"/>
  <c r="G2599" i="1"/>
  <c r="H2599" i="1"/>
  <c r="I2599" i="1"/>
  <c r="G2600" i="1"/>
  <c r="H2600" i="1"/>
  <c r="I2600" i="1"/>
  <c r="G2601" i="1"/>
  <c r="H2601" i="1"/>
  <c r="I2601" i="1"/>
  <c r="G2602" i="1"/>
  <c r="H2602" i="1"/>
  <c r="I2602" i="1"/>
  <c r="G2603" i="1"/>
  <c r="H2603" i="1"/>
  <c r="I2603" i="1"/>
  <c r="G2604" i="1"/>
  <c r="H2604" i="1"/>
  <c r="I2604" i="1"/>
  <c r="G2605" i="1"/>
  <c r="H2605" i="1"/>
  <c r="I2605" i="1"/>
  <c r="G2606" i="1"/>
  <c r="H2606" i="1"/>
  <c r="I2606" i="1"/>
  <c r="G2607" i="1"/>
  <c r="H2607" i="1"/>
  <c r="I2607" i="1"/>
  <c r="G2608" i="1"/>
  <c r="H2608" i="1"/>
  <c r="I2608" i="1"/>
  <c r="G2609" i="1"/>
  <c r="H2609" i="1"/>
  <c r="I2609" i="1"/>
  <c r="G2610" i="1"/>
  <c r="H2610" i="1"/>
  <c r="I2610" i="1"/>
  <c r="G2611" i="1"/>
  <c r="H2611" i="1"/>
  <c r="I2611" i="1"/>
  <c r="G2612" i="1"/>
  <c r="H2612" i="1"/>
  <c r="I2612" i="1"/>
  <c r="G2613" i="1"/>
  <c r="H2613" i="1"/>
  <c r="I2613" i="1"/>
  <c r="G2614" i="1"/>
  <c r="H2614" i="1"/>
  <c r="I2614" i="1"/>
  <c r="G2615" i="1"/>
  <c r="H2615" i="1"/>
  <c r="I2615" i="1"/>
  <c r="G2616" i="1"/>
  <c r="H2616" i="1"/>
  <c r="I2616" i="1"/>
  <c r="G2617" i="1"/>
  <c r="H2617" i="1"/>
  <c r="I2617" i="1"/>
  <c r="G2618" i="1"/>
  <c r="H2618" i="1"/>
  <c r="I2618" i="1"/>
  <c r="G2619" i="1"/>
  <c r="H2619" i="1"/>
  <c r="I2619" i="1"/>
  <c r="G2620" i="1"/>
  <c r="H2620" i="1"/>
  <c r="I2620" i="1"/>
  <c r="G2621" i="1"/>
  <c r="H2621" i="1"/>
  <c r="I2621" i="1"/>
  <c r="G2622" i="1"/>
  <c r="H2622" i="1"/>
  <c r="I2622" i="1"/>
  <c r="G2623" i="1"/>
  <c r="H2623" i="1"/>
  <c r="I2623" i="1"/>
  <c r="G2624" i="1"/>
  <c r="H2624" i="1"/>
  <c r="I2624" i="1"/>
  <c r="G2625" i="1"/>
  <c r="H2625" i="1"/>
  <c r="I2625" i="1"/>
  <c r="G2626" i="1"/>
  <c r="H2626" i="1"/>
  <c r="I2626" i="1"/>
  <c r="G2627" i="1"/>
  <c r="H2627" i="1"/>
  <c r="I2627" i="1"/>
  <c r="G2628" i="1"/>
  <c r="H2628" i="1"/>
  <c r="I2628" i="1"/>
  <c r="G2629" i="1"/>
  <c r="H2629" i="1"/>
  <c r="I2629" i="1"/>
  <c r="G2630" i="1"/>
  <c r="H2630" i="1"/>
  <c r="I2630" i="1"/>
  <c r="G2631" i="1"/>
  <c r="H2631" i="1"/>
  <c r="I2631" i="1"/>
  <c r="G2632" i="1"/>
  <c r="H2632" i="1"/>
  <c r="I2632" i="1"/>
  <c r="G2633" i="1"/>
  <c r="H2633" i="1"/>
  <c r="I2633" i="1"/>
  <c r="G2634" i="1"/>
  <c r="H2634" i="1"/>
  <c r="I2634" i="1"/>
  <c r="G2635" i="1"/>
  <c r="H2635" i="1"/>
  <c r="I2635" i="1"/>
  <c r="G2636" i="1"/>
  <c r="H2636" i="1"/>
  <c r="I2636" i="1"/>
  <c r="G2637" i="1"/>
  <c r="H2637" i="1"/>
  <c r="I2637" i="1"/>
  <c r="G2638" i="1"/>
  <c r="H2638" i="1"/>
  <c r="I2638" i="1"/>
  <c r="G2639" i="1"/>
  <c r="H2639" i="1"/>
  <c r="I2639" i="1"/>
  <c r="G2640" i="1"/>
  <c r="H2640" i="1"/>
  <c r="I2640" i="1"/>
  <c r="G2641" i="1"/>
  <c r="H2641" i="1"/>
  <c r="I2641" i="1"/>
  <c r="G2642" i="1"/>
  <c r="H2642" i="1"/>
  <c r="I2642" i="1"/>
  <c r="G2643" i="1"/>
  <c r="H2643" i="1"/>
  <c r="I2643" i="1"/>
  <c r="G2644" i="1"/>
  <c r="H2644" i="1"/>
  <c r="I2644" i="1"/>
  <c r="G2645" i="1"/>
  <c r="H2645" i="1"/>
  <c r="I2645" i="1"/>
  <c r="G2646" i="1"/>
  <c r="H2646" i="1"/>
  <c r="I2646" i="1"/>
  <c r="G2647" i="1"/>
  <c r="H2647" i="1"/>
  <c r="I2647" i="1"/>
  <c r="G2648" i="1"/>
  <c r="H2648" i="1"/>
  <c r="I2648" i="1"/>
  <c r="G2649" i="1"/>
  <c r="H2649" i="1"/>
  <c r="I2649" i="1"/>
  <c r="G2650" i="1"/>
  <c r="H2650" i="1"/>
  <c r="I2650" i="1"/>
  <c r="G2651" i="1"/>
  <c r="H2651" i="1"/>
  <c r="I2651" i="1"/>
  <c r="G2652" i="1"/>
  <c r="H2652" i="1"/>
  <c r="I2652" i="1"/>
  <c r="G2653" i="1"/>
  <c r="H2653" i="1"/>
  <c r="I2653" i="1"/>
  <c r="G2654" i="1"/>
  <c r="H2654" i="1"/>
  <c r="I2654" i="1"/>
  <c r="G2655" i="1"/>
  <c r="H2655" i="1"/>
  <c r="I2655" i="1"/>
  <c r="G2656" i="1"/>
  <c r="H2656" i="1"/>
  <c r="I2656" i="1"/>
  <c r="G2657" i="1"/>
  <c r="H2657" i="1"/>
  <c r="I2657" i="1"/>
  <c r="G2658" i="1"/>
  <c r="H2658" i="1"/>
  <c r="I2658" i="1"/>
  <c r="G2659" i="1"/>
  <c r="H2659" i="1"/>
  <c r="I2659" i="1"/>
  <c r="G2660" i="1"/>
  <c r="H2660" i="1"/>
  <c r="I2660" i="1"/>
  <c r="G2661" i="1"/>
  <c r="H2661" i="1"/>
  <c r="I2661" i="1"/>
  <c r="G2662" i="1"/>
  <c r="H2662" i="1"/>
  <c r="I2662" i="1"/>
  <c r="G2663" i="1"/>
  <c r="H2663" i="1"/>
  <c r="I2663" i="1"/>
  <c r="G2664" i="1"/>
  <c r="H2664" i="1"/>
  <c r="I2664" i="1"/>
  <c r="G2665" i="1"/>
  <c r="H2665" i="1"/>
  <c r="I2665" i="1"/>
  <c r="G2666" i="1"/>
  <c r="H2666" i="1"/>
  <c r="I2666" i="1"/>
  <c r="G2667" i="1"/>
  <c r="H2667" i="1"/>
  <c r="I2667" i="1"/>
  <c r="G2668" i="1"/>
  <c r="H2668" i="1"/>
  <c r="I2668" i="1"/>
  <c r="G2669" i="1"/>
  <c r="H2669" i="1"/>
  <c r="I2669" i="1"/>
  <c r="G2670" i="1"/>
  <c r="H2670" i="1"/>
  <c r="I2670" i="1"/>
  <c r="G2671" i="1"/>
  <c r="H2671" i="1"/>
  <c r="I2671" i="1"/>
  <c r="G2672" i="1"/>
  <c r="H2672" i="1"/>
  <c r="I2672" i="1"/>
  <c r="G2673" i="1"/>
  <c r="H2673" i="1"/>
  <c r="I2673" i="1"/>
  <c r="G2674" i="1"/>
  <c r="H2674" i="1"/>
  <c r="I2674" i="1"/>
  <c r="G2675" i="1"/>
  <c r="H2675" i="1"/>
  <c r="I2675" i="1"/>
  <c r="G2676" i="1"/>
  <c r="H2676" i="1"/>
  <c r="I2676" i="1"/>
  <c r="G2677" i="1"/>
  <c r="H2677" i="1"/>
  <c r="I2677" i="1"/>
  <c r="G2678" i="1"/>
  <c r="H2678" i="1"/>
  <c r="I2678" i="1"/>
  <c r="G2679" i="1"/>
  <c r="H2679" i="1"/>
  <c r="I2679" i="1"/>
  <c r="G2680" i="1"/>
  <c r="H2680" i="1"/>
  <c r="I2680" i="1"/>
  <c r="G2681" i="1"/>
  <c r="H2681" i="1"/>
  <c r="I2681" i="1"/>
  <c r="G2682" i="1"/>
  <c r="H2682" i="1"/>
  <c r="I2682" i="1"/>
  <c r="G2683" i="1"/>
  <c r="H2683" i="1"/>
  <c r="I2683" i="1"/>
  <c r="G2684" i="1"/>
  <c r="H2684" i="1"/>
  <c r="I2684" i="1"/>
  <c r="G2685" i="1"/>
  <c r="H2685" i="1"/>
  <c r="I2685" i="1"/>
  <c r="G2686" i="1"/>
  <c r="H2686" i="1"/>
  <c r="I2686" i="1"/>
  <c r="G2687" i="1"/>
  <c r="H2687" i="1"/>
  <c r="I2687" i="1"/>
  <c r="G2688" i="1"/>
  <c r="H2688" i="1"/>
  <c r="I2688" i="1"/>
  <c r="G2689" i="1"/>
  <c r="H2689" i="1"/>
  <c r="I2689" i="1"/>
  <c r="G2690" i="1"/>
  <c r="H2690" i="1"/>
  <c r="I2690" i="1"/>
  <c r="G2691" i="1"/>
  <c r="H2691" i="1"/>
  <c r="I2691" i="1"/>
  <c r="G2692" i="1"/>
  <c r="H2692" i="1"/>
  <c r="I2692" i="1"/>
  <c r="G2693" i="1"/>
  <c r="H2693" i="1"/>
  <c r="I2693" i="1"/>
  <c r="G2694" i="1"/>
  <c r="H2694" i="1"/>
  <c r="I2694" i="1"/>
  <c r="G2695" i="1"/>
  <c r="H2695" i="1"/>
  <c r="I2695" i="1"/>
  <c r="G2696" i="1"/>
  <c r="H2696" i="1"/>
  <c r="I2696" i="1"/>
  <c r="G2697" i="1"/>
  <c r="H2697" i="1"/>
  <c r="I2697" i="1"/>
  <c r="G2698" i="1"/>
  <c r="H2698" i="1"/>
  <c r="I2698" i="1"/>
  <c r="G2699" i="1"/>
  <c r="H2699" i="1"/>
  <c r="I2699" i="1"/>
  <c r="G2700" i="1"/>
  <c r="H2700" i="1"/>
  <c r="I2700" i="1"/>
  <c r="G2701" i="1"/>
  <c r="H2701" i="1"/>
  <c r="I2701" i="1"/>
  <c r="G2702" i="1"/>
  <c r="H2702" i="1"/>
  <c r="I2702" i="1"/>
  <c r="G2703" i="1"/>
  <c r="H2703" i="1"/>
  <c r="I2703" i="1"/>
  <c r="G2704" i="1"/>
  <c r="H2704" i="1"/>
  <c r="I2704" i="1"/>
  <c r="G2705" i="1"/>
  <c r="H2705" i="1"/>
  <c r="I2705" i="1"/>
  <c r="G2706" i="1"/>
  <c r="H2706" i="1"/>
  <c r="I2706" i="1"/>
  <c r="G2707" i="1"/>
  <c r="H2707" i="1"/>
  <c r="I2707" i="1"/>
  <c r="G2708" i="1"/>
  <c r="H2708" i="1"/>
  <c r="I2708" i="1"/>
  <c r="G2709" i="1"/>
  <c r="H2709" i="1"/>
  <c r="I2709" i="1"/>
  <c r="G2710" i="1"/>
  <c r="H2710" i="1"/>
  <c r="I2710" i="1"/>
  <c r="G2711" i="1"/>
  <c r="H2711" i="1"/>
  <c r="I2711" i="1"/>
  <c r="G2712" i="1"/>
  <c r="H2712" i="1"/>
  <c r="I2712" i="1"/>
  <c r="G2713" i="1"/>
  <c r="H2713" i="1"/>
  <c r="I2713" i="1"/>
  <c r="G2714" i="1"/>
  <c r="H2714" i="1"/>
  <c r="I2714" i="1"/>
  <c r="G2715" i="1"/>
  <c r="H2715" i="1"/>
  <c r="I2715" i="1"/>
  <c r="G2716" i="1"/>
  <c r="H2716" i="1"/>
  <c r="I2716" i="1"/>
  <c r="G2717" i="1"/>
  <c r="H2717" i="1"/>
  <c r="I2717" i="1"/>
  <c r="G2718" i="1"/>
  <c r="H2718" i="1"/>
  <c r="I2718" i="1"/>
  <c r="G2719" i="1"/>
  <c r="H2719" i="1"/>
  <c r="I2719" i="1"/>
  <c r="G2720" i="1"/>
  <c r="H2720" i="1"/>
  <c r="I2720" i="1"/>
  <c r="G2721" i="1"/>
  <c r="H2721" i="1"/>
  <c r="I2721" i="1"/>
  <c r="G2722" i="1"/>
  <c r="H2722" i="1"/>
  <c r="I2722" i="1"/>
  <c r="G2723" i="1"/>
  <c r="H2723" i="1"/>
  <c r="I2723" i="1"/>
  <c r="G2724" i="1"/>
  <c r="H2724" i="1"/>
  <c r="I2724" i="1"/>
  <c r="G2725" i="1"/>
  <c r="H2725" i="1"/>
  <c r="I2725" i="1"/>
  <c r="G2726" i="1"/>
  <c r="H2726" i="1"/>
  <c r="I2726" i="1"/>
  <c r="G2727" i="1"/>
  <c r="H2727" i="1"/>
  <c r="I2727" i="1"/>
  <c r="G2728" i="1"/>
  <c r="H2728" i="1"/>
  <c r="I2728" i="1"/>
  <c r="G2729" i="1"/>
  <c r="H2729" i="1"/>
  <c r="I2729" i="1"/>
  <c r="G2730" i="1"/>
  <c r="H2730" i="1"/>
  <c r="I2730" i="1"/>
  <c r="G2731" i="1"/>
  <c r="H2731" i="1"/>
  <c r="I2731" i="1"/>
  <c r="G2732" i="1"/>
  <c r="H2732" i="1"/>
  <c r="I2732" i="1"/>
  <c r="G2733" i="1"/>
  <c r="H2733" i="1"/>
  <c r="I2733" i="1"/>
  <c r="G2734" i="1"/>
  <c r="H2734" i="1"/>
  <c r="I2734" i="1"/>
  <c r="G2735" i="1"/>
  <c r="H2735" i="1"/>
  <c r="I2735" i="1"/>
  <c r="G2736" i="1"/>
  <c r="H2736" i="1"/>
  <c r="I2736" i="1"/>
  <c r="G2737" i="1"/>
  <c r="H2737" i="1"/>
  <c r="I2737" i="1"/>
  <c r="G2738" i="1"/>
  <c r="H2738" i="1"/>
  <c r="I2738" i="1"/>
  <c r="G2739" i="1"/>
  <c r="H2739" i="1"/>
  <c r="I2739" i="1"/>
  <c r="G2740" i="1"/>
  <c r="H2740" i="1"/>
  <c r="I2740" i="1"/>
  <c r="G2741" i="1"/>
  <c r="H2741" i="1"/>
  <c r="I2741" i="1"/>
  <c r="G2742" i="1"/>
  <c r="H2742" i="1"/>
  <c r="I2742" i="1"/>
  <c r="G2743" i="1"/>
  <c r="H2743" i="1"/>
  <c r="I2743" i="1"/>
  <c r="G2744" i="1"/>
  <c r="H2744" i="1"/>
  <c r="I2744" i="1"/>
  <c r="G2745" i="1"/>
  <c r="H2745" i="1"/>
  <c r="I2745" i="1"/>
  <c r="G2746" i="1"/>
  <c r="H2746" i="1"/>
  <c r="I2746" i="1"/>
  <c r="G2747" i="1"/>
  <c r="H2747" i="1"/>
  <c r="I2747" i="1"/>
  <c r="G2748" i="1"/>
  <c r="H2748" i="1"/>
  <c r="I2748" i="1"/>
  <c r="G2749" i="1"/>
  <c r="H2749" i="1"/>
  <c r="I2749" i="1"/>
  <c r="G2750" i="1"/>
  <c r="H2750" i="1"/>
  <c r="I2750" i="1"/>
  <c r="G2751" i="1"/>
  <c r="H2751" i="1"/>
  <c r="I2751" i="1"/>
  <c r="G2752" i="1"/>
  <c r="H2752" i="1"/>
  <c r="I2752" i="1"/>
  <c r="G2753" i="1"/>
  <c r="H2753" i="1"/>
  <c r="I2753" i="1"/>
  <c r="G2754" i="1"/>
  <c r="H2754" i="1"/>
  <c r="I2754" i="1"/>
  <c r="G2755" i="1"/>
  <c r="H2755" i="1"/>
  <c r="I2755" i="1"/>
  <c r="G2756" i="1"/>
  <c r="H2756" i="1"/>
  <c r="I2756" i="1"/>
  <c r="G2757" i="1"/>
  <c r="H2757" i="1"/>
  <c r="I2757" i="1"/>
  <c r="G2758" i="1"/>
  <c r="H2758" i="1"/>
  <c r="I2758" i="1"/>
  <c r="G2759" i="1"/>
  <c r="H2759" i="1"/>
  <c r="I2759" i="1"/>
  <c r="G2760" i="1"/>
  <c r="H2760" i="1"/>
  <c r="I2760" i="1"/>
  <c r="G2761" i="1"/>
  <c r="H2761" i="1"/>
  <c r="I2761" i="1"/>
  <c r="G2762" i="1"/>
  <c r="H2762" i="1"/>
  <c r="I2762" i="1"/>
  <c r="G2763" i="1"/>
  <c r="H2763" i="1"/>
  <c r="I2763" i="1"/>
  <c r="G2764" i="1"/>
  <c r="H2764" i="1"/>
  <c r="I2764" i="1"/>
  <c r="G2765" i="1"/>
  <c r="H2765" i="1"/>
  <c r="I2765" i="1"/>
  <c r="G2766" i="1"/>
  <c r="H2766" i="1"/>
  <c r="I2766" i="1"/>
  <c r="G2767" i="1"/>
  <c r="H2767" i="1"/>
  <c r="I2767" i="1"/>
  <c r="G2768" i="1"/>
  <c r="H2768" i="1"/>
  <c r="I2768" i="1"/>
  <c r="G2769" i="1"/>
  <c r="H2769" i="1"/>
  <c r="I2769" i="1"/>
  <c r="G2770" i="1"/>
  <c r="H2770" i="1"/>
  <c r="I2770" i="1"/>
  <c r="G2771" i="1"/>
  <c r="H2771" i="1"/>
  <c r="I2771" i="1"/>
  <c r="G2772" i="1"/>
  <c r="H2772" i="1"/>
  <c r="I2772" i="1"/>
  <c r="G2773" i="1"/>
  <c r="H2773" i="1"/>
  <c r="I2773" i="1"/>
  <c r="G2774" i="1"/>
  <c r="H2774" i="1"/>
  <c r="I2774" i="1"/>
  <c r="G2775" i="1"/>
  <c r="H2775" i="1"/>
  <c r="I2775" i="1"/>
  <c r="G2776" i="1"/>
  <c r="H2776" i="1"/>
  <c r="I2776" i="1"/>
  <c r="G2777" i="1"/>
  <c r="H2777" i="1"/>
  <c r="I2777" i="1"/>
  <c r="G2778" i="1"/>
  <c r="H2778" i="1"/>
  <c r="I2778" i="1"/>
  <c r="G2779" i="1"/>
  <c r="H2779" i="1"/>
  <c r="I2779" i="1"/>
  <c r="G2780" i="1"/>
  <c r="H2780" i="1"/>
  <c r="I2780" i="1"/>
  <c r="G2781" i="1"/>
  <c r="H2781" i="1"/>
  <c r="I2781" i="1"/>
  <c r="G2782" i="1"/>
  <c r="H2782" i="1"/>
  <c r="I2782" i="1"/>
  <c r="G2783" i="1"/>
  <c r="H2783" i="1"/>
  <c r="I2783" i="1"/>
  <c r="G2784" i="1"/>
  <c r="H2784" i="1"/>
  <c r="I2784" i="1"/>
  <c r="G2785" i="1"/>
  <c r="H2785" i="1"/>
  <c r="I2785" i="1"/>
  <c r="G2786" i="1"/>
  <c r="H2786" i="1"/>
  <c r="I2786" i="1"/>
  <c r="G2787" i="1"/>
  <c r="H2787" i="1"/>
  <c r="I2787" i="1"/>
  <c r="G2788" i="1"/>
  <c r="H2788" i="1"/>
  <c r="I2788" i="1"/>
  <c r="G2789" i="1"/>
  <c r="H2789" i="1"/>
  <c r="I2789" i="1"/>
  <c r="G2790" i="1"/>
  <c r="H2790" i="1"/>
  <c r="I2790" i="1"/>
  <c r="G2791" i="1"/>
  <c r="H2791" i="1"/>
  <c r="I2791" i="1"/>
  <c r="G2792" i="1"/>
  <c r="H2792" i="1"/>
  <c r="I2792" i="1"/>
  <c r="G2793" i="1"/>
  <c r="H2793" i="1"/>
  <c r="I2793" i="1"/>
  <c r="G2794" i="1"/>
  <c r="H2794" i="1"/>
  <c r="I2794" i="1"/>
  <c r="G2795" i="1"/>
  <c r="H2795" i="1"/>
  <c r="I2795" i="1"/>
  <c r="G2796" i="1"/>
  <c r="H2796" i="1"/>
  <c r="I2796" i="1"/>
  <c r="G2797" i="1"/>
  <c r="H2797" i="1"/>
  <c r="I2797" i="1"/>
  <c r="G2798" i="1"/>
  <c r="H2798" i="1"/>
  <c r="I2798" i="1"/>
  <c r="G2799" i="1"/>
  <c r="H2799" i="1"/>
  <c r="I2799" i="1"/>
  <c r="G2800" i="1"/>
  <c r="H2800" i="1"/>
  <c r="I2800" i="1"/>
  <c r="G2801" i="1"/>
  <c r="H2801" i="1"/>
  <c r="I2801" i="1"/>
  <c r="G2802" i="1"/>
  <c r="H2802" i="1"/>
  <c r="I2802" i="1"/>
  <c r="G2803" i="1"/>
  <c r="H2803" i="1"/>
  <c r="I2803" i="1"/>
  <c r="G2804" i="1"/>
  <c r="H2804" i="1"/>
  <c r="I2804" i="1"/>
  <c r="G2805" i="1"/>
  <c r="H2805" i="1"/>
  <c r="I2805" i="1"/>
  <c r="G2806" i="1"/>
  <c r="H2806" i="1"/>
  <c r="I2806" i="1"/>
  <c r="G2807" i="1"/>
  <c r="H2807" i="1"/>
  <c r="I2807" i="1"/>
  <c r="G2808" i="1"/>
  <c r="H2808" i="1"/>
  <c r="I2808" i="1"/>
  <c r="G2809" i="1"/>
  <c r="H2809" i="1"/>
  <c r="I2809" i="1"/>
  <c r="G2810" i="1"/>
  <c r="H2810" i="1"/>
  <c r="I2810" i="1"/>
  <c r="G2811" i="1"/>
  <c r="H2811" i="1"/>
  <c r="I2811" i="1"/>
  <c r="G2812" i="1"/>
  <c r="H2812" i="1"/>
  <c r="I2812" i="1"/>
  <c r="G2813" i="1"/>
  <c r="H2813" i="1"/>
  <c r="I2813" i="1"/>
  <c r="G2814" i="1"/>
  <c r="H2814" i="1"/>
  <c r="I2814" i="1"/>
  <c r="G2815" i="1"/>
  <c r="H2815" i="1"/>
  <c r="I2815" i="1"/>
  <c r="G2816" i="1"/>
  <c r="H2816" i="1"/>
  <c r="I2816" i="1"/>
  <c r="G2817" i="1"/>
  <c r="H2817" i="1"/>
  <c r="I2817" i="1"/>
  <c r="G2818" i="1"/>
  <c r="H2818" i="1"/>
  <c r="I2818" i="1"/>
  <c r="G2819" i="1"/>
  <c r="H2819" i="1"/>
  <c r="I2819" i="1"/>
  <c r="G2820" i="1"/>
  <c r="H2820" i="1"/>
  <c r="I2820" i="1"/>
  <c r="G2821" i="1"/>
  <c r="H2821" i="1"/>
  <c r="I2821" i="1"/>
  <c r="G2822" i="1"/>
  <c r="H2822" i="1"/>
  <c r="I2822" i="1"/>
  <c r="G2823" i="1"/>
  <c r="H2823" i="1"/>
  <c r="I2823" i="1"/>
  <c r="G2824" i="1"/>
  <c r="H2824" i="1"/>
  <c r="I2824" i="1"/>
  <c r="G2825" i="1"/>
  <c r="H2825" i="1"/>
  <c r="I2825" i="1"/>
  <c r="G2826" i="1"/>
  <c r="H2826" i="1"/>
  <c r="I2826" i="1"/>
  <c r="G2827" i="1"/>
  <c r="H2827" i="1"/>
  <c r="I2827" i="1"/>
  <c r="G2828" i="1"/>
  <c r="H2828" i="1"/>
  <c r="I2828" i="1"/>
  <c r="G2829" i="1"/>
  <c r="H2829" i="1"/>
  <c r="I2829" i="1"/>
  <c r="G2830" i="1"/>
  <c r="H2830" i="1"/>
  <c r="I2830" i="1"/>
  <c r="G2831" i="1"/>
  <c r="H2831" i="1"/>
  <c r="I2831" i="1"/>
  <c r="G2832" i="1"/>
  <c r="H2832" i="1"/>
  <c r="I2832" i="1"/>
  <c r="G2833" i="1"/>
  <c r="H2833" i="1"/>
  <c r="I2833" i="1"/>
  <c r="G2834" i="1"/>
  <c r="H2834" i="1"/>
  <c r="I2834" i="1"/>
  <c r="G2835" i="1"/>
  <c r="H2835" i="1"/>
  <c r="I2835" i="1"/>
  <c r="G2836" i="1"/>
  <c r="H2836" i="1"/>
  <c r="I2836" i="1"/>
  <c r="G2837" i="1"/>
  <c r="H2837" i="1"/>
  <c r="I2837" i="1"/>
  <c r="G2838" i="1"/>
  <c r="H2838" i="1"/>
  <c r="I2838" i="1"/>
  <c r="G2839" i="1"/>
  <c r="H2839" i="1"/>
  <c r="I2839" i="1"/>
  <c r="G2840" i="1"/>
  <c r="H2840" i="1"/>
  <c r="I2840" i="1"/>
  <c r="G2841" i="1"/>
  <c r="H2841" i="1"/>
  <c r="I2841" i="1"/>
  <c r="G2842" i="1"/>
  <c r="H2842" i="1"/>
  <c r="I2842" i="1"/>
  <c r="G2843" i="1"/>
  <c r="H2843" i="1"/>
  <c r="I2843" i="1"/>
  <c r="G2844" i="1"/>
  <c r="H2844" i="1"/>
  <c r="I2844" i="1"/>
  <c r="G2845" i="1"/>
  <c r="H2845" i="1"/>
  <c r="I2845" i="1"/>
  <c r="G2846" i="1"/>
  <c r="H2846" i="1"/>
  <c r="I2846" i="1"/>
  <c r="G2847" i="1"/>
  <c r="H2847" i="1"/>
  <c r="I2847" i="1"/>
  <c r="G2848" i="1"/>
  <c r="H2848" i="1"/>
  <c r="I2848" i="1"/>
  <c r="G2849" i="1"/>
  <c r="H2849" i="1"/>
  <c r="I2849" i="1"/>
  <c r="G2850" i="1"/>
  <c r="H2850" i="1"/>
  <c r="I2850" i="1"/>
  <c r="G2851" i="1"/>
  <c r="H2851" i="1"/>
  <c r="I2851" i="1"/>
  <c r="G2852" i="1"/>
  <c r="H2852" i="1"/>
  <c r="I2852" i="1"/>
  <c r="G2853" i="1"/>
  <c r="H2853" i="1"/>
  <c r="I2853" i="1"/>
  <c r="G2854" i="1"/>
  <c r="H2854" i="1"/>
  <c r="I2854" i="1"/>
  <c r="G2855" i="1"/>
  <c r="H2855" i="1"/>
  <c r="I2855" i="1"/>
  <c r="G2856" i="1"/>
  <c r="H2856" i="1"/>
  <c r="I2856" i="1"/>
  <c r="G2857" i="1"/>
  <c r="H2857" i="1"/>
  <c r="I2857" i="1"/>
  <c r="G2858" i="1"/>
  <c r="H2858" i="1"/>
  <c r="I2858" i="1"/>
  <c r="G2859" i="1"/>
  <c r="H2859" i="1"/>
  <c r="I2859" i="1"/>
  <c r="G2860" i="1"/>
  <c r="H2860" i="1"/>
  <c r="I2860" i="1"/>
  <c r="G2861" i="1"/>
  <c r="H2861" i="1"/>
  <c r="I2861" i="1"/>
  <c r="G2862" i="1"/>
  <c r="H2862" i="1"/>
  <c r="I2862" i="1"/>
  <c r="G2863" i="1"/>
  <c r="H2863" i="1"/>
  <c r="I2863" i="1"/>
  <c r="G2864" i="1"/>
  <c r="H2864" i="1"/>
  <c r="I2864" i="1"/>
  <c r="G2865" i="1"/>
  <c r="H2865" i="1"/>
  <c r="I2865" i="1"/>
  <c r="G2866" i="1"/>
  <c r="H2866" i="1"/>
  <c r="I2866" i="1"/>
  <c r="G2867" i="1"/>
  <c r="H2867" i="1"/>
  <c r="I2867" i="1"/>
  <c r="G2868" i="1"/>
  <c r="H2868" i="1"/>
  <c r="I2868" i="1"/>
  <c r="G2869" i="1"/>
  <c r="H2869" i="1"/>
  <c r="I2869" i="1"/>
  <c r="G2870" i="1"/>
  <c r="H2870" i="1"/>
  <c r="I2870" i="1"/>
  <c r="G2871" i="1"/>
  <c r="H2871" i="1"/>
  <c r="I2871" i="1"/>
  <c r="G2872" i="1"/>
  <c r="H2872" i="1"/>
  <c r="I2872" i="1"/>
  <c r="G2873" i="1"/>
  <c r="H2873" i="1"/>
  <c r="I2873" i="1"/>
  <c r="G2874" i="1"/>
  <c r="H2874" i="1"/>
  <c r="I2874" i="1"/>
  <c r="G2875" i="1"/>
  <c r="H2875" i="1"/>
  <c r="I2875" i="1"/>
  <c r="G2876" i="1"/>
  <c r="H2876" i="1"/>
  <c r="I2876" i="1"/>
  <c r="G2877" i="1"/>
  <c r="H2877" i="1"/>
  <c r="I2877" i="1"/>
  <c r="G2878" i="1"/>
  <c r="H2878" i="1"/>
  <c r="I2878" i="1"/>
  <c r="G2879" i="1"/>
  <c r="H2879" i="1"/>
  <c r="I2879" i="1"/>
  <c r="G2880" i="1"/>
  <c r="H2880" i="1"/>
  <c r="I2880" i="1"/>
  <c r="G2881" i="1"/>
  <c r="H2881" i="1"/>
  <c r="I2881" i="1"/>
  <c r="G2882" i="1"/>
  <c r="H2882" i="1"/>
  <c r="I2882" i="1"/>
  <c r="G2883" i="1"/>
  <c r="H2883" i="1"/>
  <c r="I2883" i="1"/>
  <c r="G2884" i="1"/>
  <c r="H2884" i="1"/>
  <c r="I2884" i="1"/>
  <c r="G2885" i="1"/>
  <c r="H2885" i="1"/>
  <c r="I2885" i="1"/>
  <c r="G2886" i="1"/>
  <c r="H2886" i="1"/>
  <c r="I2886" i="1"/>
  <c r="G2887" i="1"/>
  <c r="H2887" i="1"/>
  <c r="I2887" i="1"/>
  <c r="G2888" i="1"/>
  <c r="H2888" i="1"/>
  <c r="I2888" i="1"/>
  <c r="G2889" i="1"/>
  <c r="H2889" i="1"/>
  <c r="I2889" i="1"/>
  <c r="G2890" i="1"/>
  <c r="H2890" i="1"/>
  <c r="I2890" i="1"/>
  <c r="G2891" i="1"/>
  <c r="H2891" i="1"/>
  <c r="I2891" i="1"/>
  <c r="G2892" i="1"/>
  <c r="H2892" i="1"/>
  <c r="I2892" i="1"/>
  <c r="G2893" i="1"/>
  <c r="H2893" i="1"/>
  <c r="I2893" i="1"/>
  <c r="G2894" i="1"/>
  <c r="H2894" i="1"/>
  <c r="I2894" i="1"/>
  <c r="G2895" i="1"/>
  <c r="H2895" i="1"/>
  <c r="I2895" i="1"/>
  <c r="G2896" i="1"/>
  <c r="H2896" i="1"/>
  <c r="I2896" i="1"/>
  <c r="G2897" i="1"/>
  <c r="H2897" i="1"/>
  <c r="I2897" i="1"/>
  <c r="G2898" i="1"/>
  <c r="H2898" i="1"/>
  <c r="I2898" i="1"/>
  <c r="G2899" i="1"/>
  <c r="H2899" i="1"/>
  <c r="I2899" i="1"/>
  <c r="G2900" i="1"/>
  <c r="H2900" i="1"/>
  <c r="I2900" i="1"/>
  <c r="G2901" i="1"/>
  <c r="H2901" i="1"/>
  <c r="I2901" i="1"/>
  <c r="G2902" i="1"/>
  <c r="H2902" i="1"/>
  <c r="I2902" i="1"/>
  <c r="G2903" i="1"/>
  <c r="H2903" i="1"/>
  <c r="I2903" i="1"/>
  <c r="G2904" i="1"/>
  <c r="H2904" i="1"/>
  <c r="I2904" i="1"/>
  <c r="G2905" i="1"/>
  <c r="H2905" i="1"/>
  <c r="I2905" i="1"/>
  <c r="G2906" i="1"/>
  <c r="H2906" i="1"/>
  <c r="I2906" i="1"/>
  <c r="G2907" i="1"/>
  <c r="H2907" i="1"/>
  <c r="I2907" i="1"/>
  <c r="G2908" i="1"/>
  <c r="H2908" i="1"/>
  <c r="I2908" i="1"/>
  <c r="G2909" i="1"/>
  <c r="H2909" i="1"/>
  <c r="I2909" i="1"/>
  <c r="G2910" i="1"/>
  <c r="H2910" i="1"/>
  <c r="I2910" i="1"/>
  <c r="G2911" i="1"/>
  <c r="H2911" i="1"/>
  <c r="I2911" i="1"/>
  <c r="G2912" i="1"/>
  <c r="H2912" i="1"/>
  <c r="I2912" i="1"/>
  <c r="G2913" i="1"/>
  <c r="H2913" i="1"/>
  <c r="I2913" i="1"/>
  <c r="G2914" i="1"/>
  <c r="H2914" i="1"/>
  <c r="I2914" i="1"/>
  <c r="G2915" i="1"/>
  <c r="H2915" i="1"/>
  <c r="I2915" i="1"/>
  <c r="G2916" i="1"/>
  <c r="H2916" i="1"/>
  <c r="I2916" i="1"/>
  <c r="G2917" i="1"/>
  <c r="H2917" i="1"/>
  <c r="I2917" i="1"/>
  <c r="G2918" i="1"/>
  <c r="H2918" i="1"/>
  <c r="I2918" i="1"/>
  <c r="G2919" i="1"/>
  <c r="H2919" i="1"/>
  <c r="I2919" i="1"/>
  <c r="G2920" i="1"/>
  <c r="H2920" i="1"/>
  <c r="I2920" i="1"/>
  <c r="G2921" i="1"/>
  <c r="H2921" i="1"/>
  <c r="I2921" i="1"/>
  <c r="G2922" i="1"/>
  <c r="H2922" i="1"/>
  <c r="I2922" i="1"/>
  <c r="G2923" i="1"/>
  <c r="H2923" i="1"/>
  <c r="I2923" i="1"/>
  <c r="G2924" i="1"/>
  <c r="H2924" i="1"/>
  <c r="I2924" i="1"/>
  <c r="G2925" i="1"/>
  <c r="H2925" i="1"/>
  <c r="I2925" i="1"/>
  <c r="G2926" i="1"/>
  <c r="H2926" i="1"/>
  <c r="I2926" i="1"/>
  <c r="G2927" i="1"/>
  <c r="H2927" i="1"/>
  <c r="I2927" i="1"/>
  <c r="G2928" i="1"/>
  <c r="H2928" i="1"/>
  <c r="I2928" i="1"/>
  <c r="G2929" i="1"/>
  <c r="H2929" i="1"/>
  <c r="I2929" i="1"/>
  <c r="G2930" i="1"/>
  <c r="H2930" i="1"/>
  <c r="I2930" i="1"/>
  <c r="G2931" i="1"/>
  <c r="H2931" i="1"/>
  <c r="I2931" i="1"/>
  <c r="G2932" i="1"/>
  <c r="H2932" i="1"/>
  <c r="I2932" i="1"/>
  <c r="G2933" i="1"/>
  <c r="H2933" i="1"/>
  <c r="I2933" i="1"/>
  <c r="G2934" i="1"/>
  <c r="H2934" i="1"/>
  <c r="I2934" i="1"/>
  <c r="G2935" i="1"/>
  <c r="H2935" i="1"/>
  <c r="I2935" i="1"/>
  <c r="G2936" i="1"/>
  <c r="H2936" i="1"/>
  <c r="I2936" i="1"/>
  <c r="G2937" i="1"/>
  <c r="H2937" i="1"/>
  <c r="I2937" i="1"/>
  <c r="G2938" i="1"/>
  <c r="H2938" i="1"/>
  <c r="I2938" i="1"/>
  <c r="G2939" i="1"/>
  <c r="H2939" i="1"/>
  <c r="I2939" i="1"/>
  <c r="G2940" i="1"/>
  <c r="H2940" i="1"/>
  <c r="I2940" i="1"/>
  <c r="G2941" i="1"/>
  <c r="H2941" i="1"/>
  <c r="I2941" i="1"/>
  <c r="G2942" i="1"/>
  <c r="H2942" i="1"/>
  <c r="I2942" i="1"/>
  <c r="G2943" i="1"/>
  <c r="H2943" i="1"/>
  <c r="I2943" i="1"/>
  <c r="G2944" i="1"/>
  <c r="H2944" i="1"/>
  <c r="I2944" i="1"/>
  <c r="G2945" i="1"/>
  <c r="H2945" i="1"/>
  <c r="I2945" i="1"/>
  <c r="G2946" i="1"/>
  <c r="H2946" i="1"/>
  <c r="I2946" i="1"/>
  <c r="G2947" i="1"/>
  <c r="H2947" i="1"/>
  <c r="I2947" i="1"/>
  <c r="G2948" i="1"/>
  <c r="H2948" i="1"/>
  <c r="I2948" i="1"/>
  <c r="G2949" i="1"/>
  <c r="H2949" i="1"/>
  <c r="I2949" i="1"/>
  <c r="G2950" i="1"/>
  <c r="H2950" i="1"/>
  <c r="I2950" i="1"/>
  <c r="G2951" i="1"/>
  <c r="H2951" i="1"/>
  <c r="I2951" i="1"/>
  <c r="G2952" i="1"/>
  <c r="H2952" i="1"/>
  <c r="I2952" i="1"/>
  <c r="G2953" i="1"/>
  <c r="H2953" i="1"/>
  <c r="I2953" i="1"/>
  <c r="G2954" i="1"/>
  <c r="H2954" i="1"/>
  <c r="I2954" i="1"/>
  <c r="G2955" i="1"/>
  <c r="H2955" i="1"/>
  <c r="I2955" i="1"/>
  <c r="G2956" i="1"/>
  <c r="H2956" i="1"/>
  <c r="I2956" i="1"/>
  <c r="G2957" i="1"/>
  <c r="H2957" i="1"/>
  <c r="I2957" i="1"/>
  <c r="G2958" i="1"/>
  <c r="H2958" i="1"/>
  <c r="I2958" i="1"/>
  <c r="G2959" i="1"/>
  <c r="H2959" i="1"/>
  <c r="I2959" i="1"/>
  <c r="G2960" i="1"/>
  <c r="H2960" i="1"/>
  <c r="I2960" i="1"/>
  <c r="G2961" i="1"/>
  <c r="H2961" i="1"/>
  <c r="I2961" i="1"/>
  <c r="G2962" i="1"/>
  <c r="H2962" i="1"/>
  <c r="I2962" i="1"/>
  <c r="G2963" i="1"/>
  <c r="H2963" i="1"/>
  <c r="I2963" i="1"/>
  <c r="G2964" i="1"/>
  <c r="H2964" i="1"/>
  <c r="I2964" i="1"/>
  <c r="G2965" i="1"/>
  <c r="H2965" i="1"/>
  <c r="I2965" i="1"/>
  <c r="G2966" i="1"/>
  <c r="H2966" i="1"/>
  <c r="I2966" i="1"/>
  <c r="G2967" i="1"/>
  <c r="H2967" i="1"/>
  <c r="I2967" i="1"/>
  <c r="G2968" i="1"/>
  <c r="H2968" i="1"/>
  <c r="I2968" i="1"/>
  <c r="G2969" i="1"/>
  <c r="H2969" i="1"/>
  <c r="I2969" i="1"/>
  <c r="G2970" i="1"/>
  <c r="H2970" i="1"/>
  <c r="I2970" i="1"/>
  <c r="G2971" i="1"/>
  <c r="H2971" i="1"/>
  <c r="I2971" i="1"/>
  <c r="G2972" i="1"/>
  <c r="H2972" i="1"/>
  <c r="I2972" i="1"/>
  <c r="G2973" i="1"/>
  <c r="H2973" i="1"/>
  <c r="I2973" i="1"/>
  <c r="G2974" i="1"/>
  <c r="H2974" i="1"/>
  <c r="I2974" i="1"/>
  <c r="G2975" i="1"/>
  <c r="H2975" i="1"/>
  <c r="I2975" i="1"/>
  <c r="G2976" i="1"/>
  <c r="H2976" i="1"/>
  <c r="I2976" i="1"/>
  <c r="G2977" i="1"/>
  <c r="H2977" i="1"/>
  <c r="I2977" i="1"/>
  <c r="G2978" i="1"/>
  <c r="H2978" i="1"/>
  <c r="I2978" i="1"/>
  <c r="G2979" i="1"/>
  <c r="H2979" i="1"/>
  <c r="I2979" i="1"/>
  <c r="G2980" i="1"/>
  <c r="H2980" i="1"/>
  <c r="I2980" i="1"/>
  <c r="G2981" i="1"/>
  <c r="H2981" i="1"/>
  <c r="I2981" i="1"/>
  <c r="G2982" i="1"/>
  <c r="H2982" i="1"/>
  <c r="I2982" i="1"/>
  <c r="G2983" i="1"/>
  <c r="H2983" i="1"/>
  <c r="I2983" i="1"/>
  <c r="G2984" i="1"/>
  <c r="H2984" i="1"/>
  <c r="I2984" i="1"/>
  <c r="G2985" i="1"/>
  <c r="H2985" i="1"/>
  <c r="I2985" i="1"/>
  <c r="G2986" i="1"/>
  <c r="H2986" i="1"/>
  <c r="I2986" i="1"/>
  <c r="G2987" i="1"/>
  <c r="H2987" i="1"/>
  <c r="I2987" i="1"/>
  <c r="G2988" i="1"/>
  <c r="H2988" i="1"/>
  <c r="I2988" i="1"/>
  <c r="G2989" i="1"/>
  <c r="H2989" i="1"/>
  <c r="I2989" i="1"/>
  <c r="G2990" i="1"/>
  <c r="H2990" i="1"/>
  <c r="I2990" i="1"/>
  <c r="G2991" i="1"/>
  <c r="H2991" i="1"/>
  <c r="I2991" i="1"/>
  <c r="G2992" i="1"/>
  <c r="H2992" i="1"/>
  <c r="I2992" i="1"/>
  <c r="G2993" i="1"/>
  <c r="H2993" i="1"/>
  <c r="I2993" i="1"/>
  <c r="G2994" i="1"/>
  <c r="H2994" i="1"/>
  <c r="I2994" i="1"/>
  <c r="G2995" i="1"/>
  <c r="H2995" i="1"/>
  <c r="I2995" i="1"/>
  <c r="G2996" i="1"/>
  <c r="H2996" i="1"/>
  <c r="I2996" i="1"/>
  <c r="G2997" i="1"/>
  <c r="H2997" i="1"/>
  <c r="I2997" i="1"/>
  <c r="G2998" i="1"/>
  <c r="H2998" i="1"/>
  <c r="I2998" i="1"/>
  <c r="G2999" i="1"/>
  <c r="H2999" i="1"/>
  <c r="I2999" i="1"/>
  <c r="G3000" i="1"/>
  <c r="H3000" i="1"/>
  <c r="I3000" i="1"/>
  <c r="G3001" i="1"/>
  <c r="H3001" i="1"/>
  <c r="I3001" i="1"/>
  <c r="G3002" i="1"/>
  <c r="H3002" i="1"/>
  <c r="I3002" i="1"/>
  <c r="G3003" i="1"/>
  <c r="H3003" i="1"/>
  <c r="I3003" i="1"/>
  <c r="G3004" i="1"/>
  <c r="H3004" i="1"/>
  <c r="I3004" i="1"/>
  <c r="G3005" i="1"/>
  <c r="H3005" i="1"/>
  <c r="I3005" i="1"/>
  <c r="G3006" i="1"/>
  <c r="H3006" i="1"/>
  <c r="I3006" i="1"/>
  <c r="G3007" i="1"/>
  <c r="H3007" i="1"/>
  <c r="I3007" i="1"/>
  <c r="G3008" i="1"/>
  <c r="H3008" i="1"/>
  <c r="I3008" i="1"/>
  <c r="G3009" i="1"/>
  <c r="H3009" i="1"/>
  <c r="I3009" i="1"/>
  <c r="G3010" i="1"/>
  <c r="H3010" i="1"/>
  <c r="I3010" i="1"/>
  <c r="G3011" i="1"/>
  <c r="H3011" i="1"/>
  <c r="I3011" i="1"/>
  <c r="G3012" i="1"/>
  <c r="H3012" i="1"/>
  <c r="I3012" i="1"/>
  <c r="G3013" i="1"/>
  <c r="H3013" i="1"/>
  <c r="I3013" i="1"/>
  <c r="G3014" i="1"/>
  <c r="H3014" i="1"/>
  <c r="I3014" i="1"/>
  <c r="G3015" i="1"/>
  <c r="H3015" i="1"/>
  <c r="I3015" i="1"/>
  <c r="G3016" i="1"/>
  <c r="H3016" i="1"/>
  <c r="I3016" i="1"/>
  <c r="G3017" i="1"/>
  <c r="H3017" i="1"/>
  <c r="I3017" i="1"/>
  <c r="G3018" i="1"/>
  <c r="H3018" i="1"/>
  <c r="I3018" i="1"/>
  <c r="G3019" i="1"/>
  <c r="H3019" i="1"/>
  <c r="I3019" i="1"/>
  <c r="G3020" i="1"/>
  <c r="H3020" i="1"/>
  <c r="I3020" i="1"/>
  <c r="G3021" i="1"/>
  <c r="H3021" i="1"/>
  <c r="I3021" i="1"/>
  <c r="G3022" i="1"/>
  <c r="H3022" i="1"/>
  <c r="I3022" i="1"/>
  <c r="G3023" i="1"/>
  <c r="H3023" i="1"/>
  <c r="I3023" i="1"/>
  <c r="G3024" i="1"/>
  <c r="H3024" i="1"/>
  <c r="I3024" i="1"/>
  <c r="G3025" i="1"/>
  <c r="H3025" i="1"/>
  <c r="I3025" i="1"/>
  <c r="G3026" i="1"/>
  <c r="H3026" i="1"/>
  <c r="I3026" i="1"/>
  <c r="G3027" i="1"/>
  <c r="H3027" i="1"/>
  <c r="I3027" i="1"/>
  <c r="G3028" i="1"/>
  <c r="H3028" i="1"/>
  <c r="I3028" i="1"/>
  <c r="G3029" i="1"/>
  <c r="H3029" i="1"/>
  <c r="I3029" i="1"/>
  <c r="G3030" i="1"/>
  <c r="H3030" i="1"/>
  <c r="I3030" i="1"/>
  <c r="G3031" i="1"/>
  <c r="H3031" i="1"/>
  <c r="I3031" i="1"/>
  <c r="G3032" i="1"/>
  <c r="H3032" i="1"/>
  <c r="I3032" i="1"/>
  <c r="G3033" i="1"/>
  <c r="H3033" i="1"/>
  <c r="I3033" i="1"/>
  <c r="G3034" i="1"/>
  <c r="H3034" i="1"/>
  <c r="I3034" i="1"/>
  <c r="G3035" i="1"/>
  <c r="H3035" i="1"/>
  <c r="I3035" i="1"/>
  <c r="G3036" i="1"/>
  <c r="H3036" i="1"/>
  <c r="I3036" i="1"/>
  <c r="G3037" i="1"/>
  <c r="H3037" i="1"/>
  <c r="I3037" i="1"/>
  <c r="G3038" i="1"/>
  <c r="H3038" i="1"/>
  <c r="I3038" i="1"/>
  <c r="G3039" i="1"/>
  <c r="H3039" i="1"/>
  <c r="I3039" i="1"/>
  <c r="G3040" i="1"/>
  <c r="H3040" i="1"/>
  <c r="I3040" i="1"/>
  <c r="G3041" i="1"/>
  <c r="H3041" i="1"/>
  <c r="I3041" i="1"/>
  <c r="G3042" i="1"/>
  <c r="H3042" i="1"/>
  <c r="I3042" i="1"/>
  <c r="G3043" i="1"/>
  <c r="H3043" i="1"/>
  <c r="I3043" i="1"/>
  <c r="G3044" i="1"/>
  <c r="H3044" i="1"/>
  <c r="I3044" i="1"/>
  <c r="G3045" i="1"/>
  <c r="H3045" i="1"/>
  <c r="I3045" i="1"/>
  <c r="G3046" i="1"/>
  <c r="H3046" i="1"/>
  <c r="I3046" i="1"/>
  <c r="G3047" i="1"/>
  <c r="H3047" i="1"/>
  <c r="I3047" i="1"/>
  <c r="G3048" i="1"/>
  <c r="H3048" i="1"/>
  <c r="I3048" i="1"/>
  <c r="G3049" i="1"/>
  <c r="H3049" i="1"/>
  <c r="I3049" i="1"/>
  <c r="G3050" i="1"/>
  <c r="H3050" i="1"/>
  <c r="I3050" i="1"/>
  <c r="G3051" i="1"/>
  <c r="H3051" i="1"/>
  <c r="I3051" i="1"/>
  <c r="G3052" i="1"/>
  <c r="H3052" i="1"/>
  <c r="I3052" i="1"/>
  <c r="G3053" i="1"/>
  <c r="H3053" i="1"/>
  <c r="I3053" i="1"/>
  <c r="G3054" i="1"/>
  <c r="H3054" i="1"/>
  <c r="I3054" i="1"/>
  <c r="G3055" i="1"/>
  <c r="H3055" i="1"/>
  <c r="I3055" i="1"/>
  <c r="G3056" i="1"/>
  <c r="H3056" i="1"/>
  <c r="I3056" i="1"/>
  <c r="G3057" i="1"/>
  <c r="H3057" i="1"/>
  <c r="I3057" i="1"/>
  <c r="G3058" i="1"/>
  <c r="H3058" i="1"/>
  <c r="I3058" i="1"/>
  <c r="G3059" i="1"/>
  <c r="H3059" i="1"/>
  <c r="I3059" i="1"/>
  <c r="G3060" i="1"/>
  <c r="H3060" i="1"/>
  <c r="I3060" i="1"/>
  <c r="G3061" i="1"/>
  <c r="H3061" i="1"/>
  <c r="I3061" i="1"/>
  <c r="G3062" i="1"/>
  <c r="H3062" i="1"/>
  <c r="I3062" i="1"/>
  <c r="G3063" i="1"/>
  <c r="H3063" i="1"/>
  <c r="I3063" i="1"/>
  <c r="G3064" i="1"/>
  <c r="H3064" i="1"/>
  <c r="I3064" i="1"/>
  <c r="G3065" i="1"/>
  <c r="H3065" i="1"/>
  <c r="I3065" i="1"/>
  <c r="G3066" i="1"/>
  <c r="H3066" i="1"/>
  <c r="I3066" i="1"/>
  <c r="G3067" i="1"/>
  <c r="H3067" i="1"/>
  <c r="I3067" i="1"/>
  <c r="G3068" i="1"/>
  <c r="H3068" i="1"/>
  <c r="I3068" i="1"/>
  <c r="G3069" i="1"/>
  <c r="H3069" i="1"/>
  <c r="I3069" i="1"/>
  <c r="G3070" i="1"/>
  <c r="H3070" i="1"/>
  <c r="I3070" i="1"/>
  <c r="G3071" i="1"/>
  <c r="H3071" i="1"/>
  <c r="I3071" i="1"/>
  <c r="G3072" i="1"/>
  <c r="H3072" i="1"/>
  <c r="I3072" i="1"/>
  <c r="G3073" i="1"/>
  <c r="H3073" i="1"/>
  <c r="I3073" i="1"/>
  <c r="G3074" i="1"/>
  <c r="H3074" i="1"/>
  <c r="I3074" i="1"/>
  <c r="G3075" i="1"/>
  <c r="H3075" i="1"/>
  <c r="I3075" i="1"/>
  <c r="G3076" i="1"/>
  <c r="H3076" i="1"/>
  <c r="I3076" i="1"/>
  <c r="G3077" i="1"/>
  <c r="H3077" i="1"/>
  <c r="I3077" i="1"/>
  <c r="G3078" i="1"/>
  <c r="H3078" i="1"/>
  <c r="I3078" i="1"/>
  <c r="G3079" i="1"/>
  <c r="H3079" i="1"/>
  <c r="I3079" i="1"/>
  <c r="G3080" i="1"/>
  <c r="H3080" i="1"/>
  <c r="I3080" i="1"/>
  <c r="G3081" i="1"/>
  <c r="H3081" i="1"/>
  <c r="I3081" i="1"/>
  <c r="G3082" i="1"/>
  <c r="H3082" i="1"/>
  <c r="I3082" i="1"/>
  <c r="G3083" i="1"/>
  <c r="H3083" i="1"/>
  <c r="I3083" i="1"/>
  <c r="G3084" i="1"/>
  <c r="H3084" i="1"/>
  <c r="I3084" i="1"/>
  <c r="G3085" i="1"/>
  <c r="H3085" i="1"/>
  <c r="I3085" i="1"/>
  <c r="G3086" i="1"/>
  <c r="H3086" i="1"/>
  <c r="I3086" i="1"/>
  <c r="G3087" i="1"/>
  <c r="H3087" i="1"/>
  <c r="I3087" i="1"/>
  <c r="G3088" i="1"/>
  <c r="H3088" i="1"/>
  <c r="I3088" i="1"/>
  <c r="G3089" i="1"/>
  <c r="H3089" i="1"/>
  <c r="I3089" i="1"/>
  <c r="G3090" i="1"/>
  <c r="H3090" i="1"/>
  <c r="I3090" i="1"/>
  <c r="G3091" i="1"/>
  <c r="H3091" i="1"/>
  <c r="I3091" i="1"/>
  <c r="G3092" i="1"/>
  <c r="H3092" i="1"/>
  <c r="I3092" i="1"/>
  <c r="G3093" i="1"/>
  <c r="H3093" i="1"/>
  <c r="I3093" i="1"/>
  <c r="G3094" i="1"/>
  <c r="H3094" i="1"/>
  <c r="I3094" i="1"/>
  <c r="G3095" i="1"/>
  <c r="H3095" i="1"/>
  <c r="I3095" i="1"/>
  <c r="G3096" i="1"/>
  <c r="H3096" i="1"/>
  <c r="I3096" i="1"/>
  <c r="G3097" i="1"/>
  <c r="H3097" i="1"/>
  <c r="I3097" i="1"/>
  <c r="G3098" i="1"/>
  <c r="H3098" i="1"/>
  <c r="I3098" i="1"/>
  <c r="G3099" i="1"/>
  <c r="H3099" i="1"/>
  <c r="I3099" i="1"/>
  <c r="G3100" i="1"/>
  <c r="H3100" i="1"/>
  <c r="I3100" i="1"/>
  <c r="G3101" i="1"/>
  <c r="H3101" i="1"/>
  <c r="I3101" i="1"/>
  <c r="G3102" i="1"/>
  <c r="H3102" i="1"/>
  <c r="I3102" i="1"/>
  <c r="G3103" i="1"/>
  <c r="H3103" i="1"/>
  <c r="I3103" i="1"/>
  <c r="G3104" i="1"/>
  <c r="H3104" i="1"/>
  <c r="I3104" i="1"/>
  <c r="G3105" i="1"/>
  <c r="H3105" i="1"/>
  <c r="I3105" i="1"/>
  <c r="G3106" i="1"/>
  <c r="H3106" i="1"/>
  <c r="I3106" i="1"/>
  <c r="G3107" i="1"/>
  <c r="H3107" i="1"/>
  <c r="I3107" i="1"/>
  <c r="G3108" i="1"/>
  <c r="H3108" i="1"/>
  <c r="I3108" i="1"/>
  <c r="G3109" i="1"/>
  <c r="H3109" i="1"/>
  <c r="I3109" i="1"/>
  <c r="G3110" i="1"/>
  <c r="H3110" i="1"/>
  <c r="I3110" i="1"/>
  <c r="G3111" i="1"/>
  <c r="H3111" i="1"/>
  <c r="I3111" i="1"/>
  <c r="G3112" i="1"/>
  <c r="H3112" i="1"/>
  <c r="I3112" i="1"/>
  <c r="G3113" i="1"/>
  <c r="H3113" i="1"/>
  <c r="I3113" i="1"/>
  <c r="G3114" i="1"/>
  <c r="H3114" i="1"/>
  <c r="I3114" i="1"/>
  <c r="G3115" i="1"/>
  <c r="H3115" i="1"/>
  <c r="I3115" i="1"/>
  <c r="G3116" i="1"/>
  <c r="H3116" i="1"/>
  <c r="I3116" i="1"/>
  <c r="G3117" i="1"/>
  <c r="H3117" i="1"/>
  <c r="I3117" i="1"/>
  <c r="G3118" i="1"/>
  <c r="H3118" i="1"/>
  <c r="I3118" i="1"/>
  <c r="G3119" i="1"/>
  <c r="H3119" i="1"/>
  <c r="I3119" i="1"/>
  <c r="G3120" i="1"/>
  <c r="H3120" i="1"/>
  <c r="I3120" i="1"/>
  <c r="G3121" i="1"/>
  <c r="H3121" i="1"/>
  <c r="I3121" i="1"/>
  <c r="G3122" i="1"/>
  <c r="H3122" i="1"/>
  <c r="I3122" i="1"/>
  <c r="G3123" i="1"/>
  <c r="H3123" i="1"/>
  <c r="I3123" i="1"/>
  <c r="G3124" i="1"/>
  <c r="H3124" i="1"/>
  <c r="I3124" i="1"/>
  <c r="G3125" i="1"/>
  <c r="H3125" i="1"/>
  <c r="I3125" i="1"/>
  <c r="G3126" i="1"/>
  <c r="H3126" i="1"/>
  <c r="I3126" i="1"/>
  <c r="G3127" i="1"/>
  <c r="H3127" i="1"/>
  <c r="I3127" i="1"/>
  <c r="G3128" i="1"/>
  <c r="H3128" i="1"/>
  <c r="I3128" i="1"/>
  <c r="G3129" i="1"/>
  <c r="H3129" i="1"/>
  <c r="I3129" i="1"/>
  <c r="G3130" i="1"/>
  <c r="H3130" i="1"/>
  <c r="I3130" i="1"/>
  <c r="G3131" i="1"/>
  <c r="H3131" i="1"/>
  <c r="I3131" i="1"/>
  <c r="G3132" i="1"/>
  <c r="H3132" i="1"/>
  <c r="I3132" i="1"/>
  <c r="G3133" i="1"/>
  <c r="H3133" i="1"/>
  <c r="I3133" i="1"/>
  <c r="G3134" i="1"/>
  <c r="H3134" i="1"/>
  <c r="I3134" i="1"/>
  <c r="G3135" i="1"/>
  <c r="H3135" i="1"/>
  <c r="I3135" i="1"/>
  <c r="G3136" i="1"/>
  <c r="H3136" i="1"/>
  <c r="I3136" i="1"/>
  <c r="G3137" i="1"/>
  <c r="H3137" i="1"/>
  <c r="I3137" i="1"/>
  <c r="G3138" i="1"/>
  <c r="H3138" i="1"/>
  <c r="I3138" i="1"/>
  <c r="G3139" i="1"/>
  <c r="H3139" i="1"/>
  <c r="I3139" i="1"/>
  <c r="G3140" i="1"/>
  <c r="H3140" i="1"/>
  <c r="I3140" i="1"/>
  <c r="G3141" i="1"/>
  <c r="H3141" i="1"/>
  <c r="I3141" i="1"/>
  <c r="G3142" i="1"/>
  <c r="H3142" i="1"/>
  <c r="I3142" i="1"/>
  <c r="G3143" i="1"/>
  <c r="H3143" i="1"/>
  <c r="I3143" i="1"/>
  <c r="G3144" i="1"/>
  <c r="H3144" i="1"/>
  <c r="I3144" i="1"/>
  <c r="G3145" i="1"/>
  <c r="H3145" i="1"/>
  <c r="I3145" i="1"/>
  <c r="G3146" i="1"/>
  <c r="H3146" i="1"/>
  <c r="I3146" i="1"/>
  <c r="G3147" i="1"/>
  <c r="H3147" i="1"/>
  <c r="I3147" i="1"/>
  <c r="G3148" i="1"/>
  <c r="H3148" i="1"/>
  <c r="I3148" i="1"/>
  <c r="G3149" i="1"/>
  <c r="H3149" i="1"/>
  <c r="I3149" i="1"/>
  <c r="G3150" i="1"/>
  <c r="H3150" i="1"/>
  <c r="I3150" i="1"/>
  <c r="G3151" i="1"/>
  <c r="H3151" i="1"/>
  <c r="I3151" i="1"/>
  <c r="G3152" i="1"/>
  <c r="H3152" i="1"/>
  <c r="I3152" i="1"/>
  <c r="G3153" i="1"/>
  <c r="H3153" i="1"/>
  <c r="I3153" i="1"/>
  <c r="G3154" i="1"/>
  <c r="H3154" i="1"/>
  <c r="I3154" i="1"/>
  <c r="G3155" i="1"/>
  <c r="H3155" i="1"/>
  <c r="I3155" i="1"/>
  <c r="G3156" i="1"/>
  <c r="H3156" i="1"/>
  <c r="I3156" i="1"/>
  <c r="G3157" i="1"/>
  <c r="H3157" i="1"/>
  <c r="I3157" i="1"/>
  <c r="G3158" i="1"/>
  <c r="H3158" i="1"/>
  <c r="I3158" i="1"/>
  <c r="G3159" i="1"/>
  <c r="H3159" i="1"/>
  <c r="I3159" i="1"/>
  <c r="G3160" i="1"/>
  <c r="H3160" i="1"/>
  <c r="I3160" i="1"/>
  <c r="G3161" i="1"/>
  <c r="H3161" i="1"/>
  <c r="I3161" i="1"/>
  <c r="G3162" i="1"/>
  <c r="H3162" i="1"/>
  <c r="I3162" i="1"/>
  <c r="G3163" i="1"/>
  <c r="H3163" i="1"/>
  <c r="I3163" i="1"/>
  <c r="G3164" i="1"/>
  <c r="H3164" i="1"/>
  <c r="I3164" i="1"/>
  <c r="G3165" i="1"/>
  <c r="H3165" i="1"/>
  <c r="I3165" i="1"/>
  <c r="G3166" i="1"/>
  <c r="H3166" i="1"/>
  <c r="I3166" i="1"/>
  <c r="G3167" i="1"/>
  <c r="H3167" i="1"/>
  <c r="I3167" i="1"/>
  <c r="G3168" i="1"/>
  <c r="H3168" i="1"/>
  <c r="I3168" i="1"/>
  <c r="G3169" i="1"/>
  <c r="H3169" i="1"/>
  <c r="I3169" i="1"/>
  <c r="G3170" i="1"/>
  <c r="H3170" i="1"/>
  <c r="I3170" i="1"/>
  <c r="G3171" i="1"/>
  <c r="H3171" i="1"/>
  <c r="I3171" i="1"/>
  <c r="G3172" i="1"/>
  <c r="H3172" i="1"/>
  <c r="I3172" i="1"/>
  <c r="G3173" i="1"/>
  <c r="H3173" i="1"/>
  <c r="I3173" i="1"/>
  <c r="G3174" i="1"/>
  <c r="H3174" i="1"/>
  <c r="I3174" i="1"/>
  <c r="G3175" i="1"/>
  <c r="H3175" i="1"/>
  <c r="I3175" i="1"/>
  <c r="G3176" i="1"/>
  <c r="H3176" i="1"/>
  <c r="I3176" i="1"/>
  <c r="G3177" i="1"/>
  <c r="H3177" i="1"/>
  <c r="I3177" i="1"/>
  <c r="G3178" i="1"/>
  <c r="H3178" i="1"/>
  <c r="I3178" i="1"/>
  <c r="G3179" i="1"/>
  <c r="H3179" i="1"/>
  <c r="I3179" i="1"/>
  <c r="G3180" i="1"/>
  <c r="H3180" i="1"/>
  <c r="I3180" i="1"/>
  <c r="G3181" i="1"/>
  <c r="H3181" i="1"/>
  <c r="I3181" i="1"/>
  <c r="G3182" i="1"/>
  <c r="H3182" i="1"/>
  <c r="I3182" i="1"/>
  <c r="G3183" i="1"/>
  <c r="H3183" i="1"/>
  <c r="I3183" i="1"/>
  <c r="G3184" i="1"/>
  <c r="H3184" i="1"/>
  <c r="I3184" i="1"/>
  <c r="G3185" i="1"/>
  <c r="H3185" i="1"/>
  <c r="I3185" i="1"/>
  <c r="G3186" i="1"/>
  <c r="H3186" i="1"/>
  <c r="I3186" i="1"/>
  <c r="G3187" i="1"/>
  <c r="H3187" i="1"/>
  <c r="I3187" i="1"/>
  <c r="G3188" i="1"/>
  <c r="H3188" i="1"/>
  <c r="I3188" i="1"/>
  <c r="G3189" i="1"/>
  <c r="H3189" i="1"/>
  <c r="I3189" i="1"/>
  <c r="G3190" i="1"/>
  <c r="H3190" i="1"/>
  <c r="I3190" i="1"/>
  <c r="G3191" i="1"/>
  <c r="H3191" i="1"/>
  <c r="I3191" i="1"/>
  <c r="G3192" i="1"/>
  <c r="H3192" i="1"/>
  <c r="I3192" i="1"/>
  <c r="G3193" i="1"/>
  <c r="H3193" i="1"/>
  <c r="I3193" i="1"/>
  <c r="G3194" i="1"/>
  <c r="H3194" i="1"/>
  <c r="I3194" i="1"/>
  <c r="G3195" i="1"/>
  <c r="H3195" i="1"/>
  <c r="I3195" i="1"/>
  <c r="G3196" i="1"/>
  <c r="H3196" i="1"/>
  <c r="I3196" i="1"/>
  <c r="G3197" i="1"/>
  <c r="H3197" i="1"/>
  <c r="I3197" i="1"/>
  <c r="G3198" i="1"/>
  <c r="H3198" i="1"/>
  <c r="I3198" i="1"/>
  <c r="G3199" i="1"/>
  <c r="H3199" i="1"/>
  <c r="I3199" i="1"/>
  <c r="G3200" i="1"/>
  <c r="H3200" i="1"/>
  <c r="I3200" i="1"/>
  <c r="G3201" i="1"/>
  <c r="H3201" i="1"/>
  <c r="I3201" i="1"/>
  <c r="G3202" i="1"/>
  <c r="H3202" i="1"/>
  <c r="I3202" i="1"/>
  <c r="G3203" i="1"/>
  <c r="H3203" i="1"/>
  <c r="I3203" i="1"/>
  <c r="G3204" i="1"/>
  <c r="H3204" i="1"/>
  <c r="I3204" i="1"/>
  <c r="G3205" i="1"/>
  <c r="H3205" i="1"/>
  <c r="I3205" i="1"/>
  <c r="G3206" i="1"/>
  <c r="H3206" i="1"/>
  <c r="I3206" i="1"/>
  <c r="G3207" i="1"/>
  <c r="H3207" i="1"/>
  <c r="I3207" i="1"/>
  <c r="G3208" i="1"/>
  <c r="H3208" i="1"/>
  <c r="I3208" i="1"/>
  <c r="G3209" i="1"/>
  <c r="H3209" i="1"/>
  <c r="I3209" i="1"/>
  <c r="G3210" i="1"/>
  <c r="H3210" i="1"/>
  <c r="I3210" i="1"/>
  <c r="G3211" i="1"/>
  <c r="H3211" i="1"/>
  <c r="I3211" i="1"/>
  <c r="G3212" i="1"/>
  <c r="H3212" i="1"/>
  <c r="I3212" i="1"/>
  <c r="G3213" i="1"/>
  <c r="H3213" i="1"/>
  <c r="I3213" i="1"/>
  <c r="G3214" i="1"/>
  <c r="H3214" i="1"/>
  <c r="I3214" i="1"/>
  <c r="G3215" i="1"/>
  <c r="H3215" i="1"/>
  <c r="I3215" i="1"/>
  <c r="G3216" i="1"/>
  <c r="H3216" i="1"/>
  <c r="I3216" i="1"/>
  <c r="G3217" i="1"/>
  <c r="H3217" i="1"/>
  <c r="I3217" i="1"/>
  <c r="G3218" i="1"/>
  <c r="H3218" i="1"/>
  <c r="I3218" i="1"/>
  <c r="G3219" i="1"/>
  <c r="H3219" i="1"/>
  <c r="I3219" i="1"/>
  <c r="G3220" i="1"/>
  <c r="H3220" i="1"/>
  <c r="I3220" i="1"/>
  <c r="G3221" i="1"/>
  <c r="H3221" i="1"/>
  <c r="I3221" i="1"/>
  <c r="G3222" i="1"/>
  <c r="H3222" i="1"/>
  <c r="I3222" i="1"/>
  <c r="G3223" i="1"/>
  <c r="H3223" i="1"/>
  <c r="I3223" i="1"/>
  <c r="G3224" i="1"/>
  <c r="H3224" i="1"/>
  <c r="I3224" i="1"/>
  <c r="G3225" i="1"/>
  <c r="H3225" i="1"/>
  <c r="I3225" i="1"/>
  <c r="G3226" i="1"/>
  <c r="H3226" i="1"/>
  <c r="I3226" i="1"/>
  <c r="G3227" i="1"/>
  <c r="H3227" i="1"/>
  <c r="I3227" i="1"/>
  <c r="G3228" i="1"/>
  <c r="H3228" i="1"/>
  <c r="I3228" i="1"/>
  <c r="G3229" i="1"/>
  <c r="H3229" i="1"/>
  <c r="I3229" i="1"/>
  <c r="G3230" i="1"/>
  <c r="H3230" i="1"/>
  <c r="I3230" i="1"/>
  <c r="G3231" i="1"/>
  <c r="H3231" i="1"/>
  <c r="I3231" i="1"/>
  <c r="G3232" i="1"/>
  <c r="H3232" i="1"/>
  <c r="I3232" i="1"/>
  <c r="G3233" i="1"/>
  <c r="H3233" i="1"/>
  <c r="I3233" i="1"/>
  <c r="G3234" i="1"/>
  <c r="H3234" i="1"/>
  <c r="I3234" i="1"/>
  <c r="G3235" i="1"/>
  <c r="H3235" i="1"/>
  <c r="I3235" i="1"/>
  <c r="G3236" i="1"/>
  <c r="H3236" i="1"/>
  <c r="I3236" i="1"/>
  <c r="G3237" i="1"/>
  <c r="H3237" i="1"/>
  <c r="I3237" i="1"/>
  <c r="G3238" i="1"/>
  <c r="H3238" i="1"/>
  <c r="I3238" i="1"/>
  <c r="G3239" i="1"/>
  <c r="H3239" i="1"/>
  <c r="I3239" i="1"/>
  <c r="G3240" i="1"/>
  <c r="H3240" i="1"/>
  <c r="I3240" i="1"/>
  <c r="G3241" i="1"/>
  <c r="H3241" i="1"/>
  <c r="I3241" i="1"/>
  <c r="G3242" i="1"/>
  <c r="H3242" i="1"/>
  <c r="I3242" i="1"/>
  <c r="G3243" i="1"/>
  <c r="H3243" i="1"/>
  <c r="I3243" i="1"/>
  <c r="G3244" i="1"/>
  <c r="H3244" i="1"/>
  <c r="I3244" i="1"/>
  <c r="G3245" i="1"/>
  <c r="H3245" i="1"/>
  <c r="I3245" i="1"/>
  <c r="G3246" i="1"/>
  <c r="H3246" i="1"/>
  <c r="I3246" i="1"/>
  <c r="G3247" i="1"/>
  <c r="H3247" i="1"/>
  <c r="I3247" i="1"/>
  <c r="G3248" i="1"/>
  <c r="H3248" i="1"/>
  <c r="I3248" i="1"/>
  <c r="G3249" i="1"/>
  <c r="H3249" i="1"/>
  <c r="I3249" i="1"/>
  <c r="G3250" i="1"/>
  <c r="H3250" i="1"/>
  <c r="I3250" i="1"/>
  <c r="G3251" i="1"/>
  <c r="H3251" i="1"/>
  <c r="I3251" i="1"/>
  <c r="G3252" i="1"/>
  <c r="H3252" i="1"/>
  <c r="I3252" i="1"/>
  <c r="G3253" i="1"/>
  <c r="H3253" i="1"/>
  <c r="I3253" i="1"/>
  <c r="G3254" i="1"/>
  <c r="H3254" i="1"/>
  <c r="I3254" i="1"/>
  <c r="G3255" i="1"/>
  <c r="H3255" i="1"/>
  <c r="I3255" i="1"/>
  <c r="G3256" i="1"/>
  <c r="H3256" i="1"/>
  <c r="I3256" i="1"/>
  <c r="G3257" i="1"/>
  <c r="H3257" i="1"/>
  <c r="I3257" i="1"/>
  <c r="G3258" i="1"/>
  <c r="H3258" i="1"/>
  <c r="I3258" i="1"/>
  <c r="G3259" i="1"/>
  <c r="H3259" i="1"/>
  <c r="I3259" i="1"/>
  <c r="G3260" i="1"/>
  <c r="H3260" i="1"/>
  <c r="I3260" i="1"/>
  <c r="G3261" i="1"/>
  <c r="H3261" i="1"/>
  <c r="I3261" i="1"/>
  <c r="G3262" i="1"/>
  <c r="H3262" i="1"/>
  <c r="I3262" i="1"/>
  <c r="G3263" i="1"/>
  <c r="H3263" i="1"/>
  <c r="I3263" i="1"/>
  <c r="G3264" i="1"/>
  <c r="H3264" i="1"/>
  <c r="I3264" i="1"/>
  <c r="G3265" i="1"/>
  <c r="H3265" i="1"/>
  <c r="I3265" i="1"/>
  <c r="G3266" i="1"/>
  <c r="H3266" i="1"/>
  <c r="I3266" i="1"/>
  <c r="G3267" i="1"/>
  <c r="H3267" i="1"/>
  <c r="I3267" i="1"/>
  <c r="G3268" i="1"/>
  <c r="H3268" i="1"/>
  <c r="I3268" i="1"/>
  <c r="G3269" i="1"/>
  <c r="H3269" i="1"/>
  <c r="I3269" i="1"/>
  <c r="G3270" i="1"/>
  <c r="H3270" i="1"/>
  <c r="I3270" i="1"/>
  <c r="G3271" i="1"/>
  <c r="H3271" i="1"/>
  <c r="I3271" i="1"/>
  <c r="G3272" i="1"/>
  <c r="H3272" i="1"/>
  <c r="I3272" i="1"/>
  <c r="G3273" i="1"/>
  <c r="H3273" i="1"/>
  <c r="I3273" i="1"/>
  <c r="G3274" i="1"/>
  <c r="H3274" i="1"/>
  <c r="I3274" i="1"/>
  <c r="G3275" i="1"/>
  <c r="H3275" i="1"/>
  <c r="I3275" i="1"/>
  <c r="G3276" i="1"/>
  <c r="H3276" i="1"/>
  <c r="I3276" i="1"/>
  <c r="G3277" i="1"/>
  <c r="H3277" i="1"/>
  <c r="I3277" i="1"/>
  <c r="G3278" i="1"/>
  <c r="H3278" i="1"/>
  <c r="I3278" i="1"/>
  <c r="G3279" i="1"/>
  <c r="H3279" i="1"/>
  <c r="I3279" i="1"/>
  <c r="G3280" i="1"/>
  <c r="H3280" i="1"/>
  <c r="I3280" i="1"/>
  <c r="G3281" i="1"/>
  <c r="H3281" i="1"/>
  <c r="I3281" i="1"/>
  <c r="G3282" i="1"/>
  <c r="H3282" i="1"/>
  <c r="I3282" i="1"/>
  <c r="G3283" i="1"/>
  <c r="H3283" i="1"/>
  <c r="I3283" i="1"/>
  <c r="G3284" i="1"/>
  <c r="H3284" i="1"/>
  <c r="I3284" i="1"/>
  <c r="G3285" i="1"/>
  <c r="H3285" i="1"/>
  <c r="I3285" i="1"/>
  <c r="G3286" i="1"/>
  <c r="H3286" i="1"/>
  <c r="I3286" i="1"/>
  <c r="G3287" i="1"/>
  <c r="H3287" i="1"/>
  <c r="I3287" i="1"/>
  <c r="G3288" i="1"/>
  <c r="H3288" i="1"/>
  <c r="I3288" i="1"/>
  <c r="G3289" i="1"/>
  <c r="H3289" i="1"/>
  <c r="I3289" i="1"/>
  <c r="G3290" i="1"/>
  <c r="H3290" i="1"/>
  <c r="I3290" i="1"/>
  <c r="G3291" i="1"/>
  <c r="H3291" i="1"/>
  <c r="I3291" i="1"/>
  <c r="G3292" i="1"/>
  <c r="H3292" i="1"/>
  <c r="I3292" i="1"/>
  <c r="G3293" i="1"/>
  <c r="H3293" i="1"/>
  <c r="I3293" i="1"/>
  <c r="G3294" i="1"/>
  <c r="H3294" i="1"/>
  <c r="I3294" i="1"/>
  <c r="G3295" i="1"/>
  <c r="H3295" i="1"/>
  <c r="I3295" i="1"/>
  <c r="G3296" i="1"/>
  <c r="H3296" i="1"/>
  <c r="I3296" i="1"/>
  <c r="G3297" i="1"/>
  <c r="H3297" i="1"/>
  <c r="I3297" i="1"/>
  <c r="G3298" i="1"/>
  <c r="H3298" i="1"/>
  <c r="I3298" i="1"/>
  <c r="G3299" i="1"/>
  <c r="H3299" i="1"/>
  <c r="I3299" i="1"/>
  <c r="G3300" i="1"/>
  <c r="H3300" i="1"/>
  <c r="I3300" i="1"/>
  <c r="G3301" i="1"/>
  <c r="H3301" i="1"/>
  <c r="I3301" i="1"/>
  <c r="G3302" i="1"/>
  <c r="H3302" i="1"/>
  <c r="I3302" i="1"/>
  <c r="G3303" i="1"/>
  <c r="H3303" i="1"/>
  <c r="I3303" i="1"/>
  <c r="G3304" i="1"/>
  <c r="H3304" i="1"/>
  <c r="I3304" i="1"/>
  <c r="G3305" i="1"/>
  <c r="H3305" i="1"/>
  <c r="I3305" i="1"/>
  <c r="G3306" i="1"/>
  <c r="H3306" i="1"/>
  <c r="I3306" i="1"/>
  <c r="G3307" i="1"/>
  <c r="H3307" i="1"/>
  <c r="I3307" i="1"/>
  <c r="G3308" i="1"/>
  <c r="H3308" i="1"/>
  <c r="I3308" i="1"/>
  <c r="G3309" i="1"/>
  <c r="H3309" i="1"/>
  <c r="I3309" i="1"/>
  <c r="G3310" i="1"/>
  <c r="H3310" i="1"/>
  <c r="I3310" i="1"/>
  <c r="G3311" i="1"/>
  <c r="H3311" i="1"/>
  <c r="I3311" i="1"/>
  <c r="G3312" i="1"/>
  <c r="H3312" i="1"/>
  <c r="I3312" i="1"/>
  <c r="G3313" i="1"/>
  <c r="H3313" i="1"/>
  <c r="I3313" i="1"/>
  <c r="G3314" i="1"/>
  <c r="H3314" i="1"/>
  <c r="I3314" i="1"/>
  <c r="G3315" i="1"/>
  <c r="H3315" i="1"/>
  <c r="I3315" i="1"/>
  <c r="G3316" i="1"/>
  <c r="H3316" i="1"/>
  <c r="I3316" i="1"/>
  <c r="G3317" i="1"/>
  <c r="H3317" i="1"/>
  <c r="I3317" i="1"/>
  <c r="G3318" i="1"/>
  <c r="H3318" i="1"/>
  <c r="I3318" i="1"/>
  <c r="G3319" i="1"/>
  <c r="H3319" i="1"/>
  <c r="I3319" i="1"/>
  <c r="G3320" i="1"/>
  <c r="H3320" i="1"/>
  <c r="I3320" i="1"/>
  <c r="G3321" i="1"/>
  <c r="H3321" i="1"/>
  <c r="I3321" i="1"/>
  <c r="G3322" i="1"/>
  <c r="H3322" i="1"/>
  <c r="I3322" i="1"/>
  <c r="G3323" i="1"/>
  <c r="H3323" i="1"/>
  <c r="I3323" i="1"/>
  <c r="G3324" i="1"/>
  <c r="H3324" i="1"/>
  <c r="I3324" i="1"/>
  <c r="G3325" i="1"/>
  <c r="H3325" i="1"/>
  <c r="I3325" i="1"/>
  <c r="G3326" i="1"/>
  <c r="H3326" i="1"/>
  <c r="I3326" i="1"/>
  <c r="G3327" i="1"/>
  <c r="H3327" i="1"/>
  <c r="I3327" i="1"/>
  <c r="G3328" i="1"/>
  <c r="H3328" i="1"/>
  <c r="I3328" i="1"/>
  <c r="G3329" i="1"/>
  <c r="H3329" i="1"/>
  <c r="I3329" i="1"/>
  <c r="G3330" i="1"/>
  <c r="H3330" i="1"/>
  <c r="I3330" i="1"/>
  <c r="G3331" i="1"/>
  <c r="H3331" i="1"/>
  <c r="I3331" i="1"/>
  <c r="G3332" i="1"/>
  <c r="H3332" i="1"/>
  <c r="I3332" i="1"/>
  <c r="G3333" i="1"/>
  <c r="H3333" i="1"/>
  <c r="I3333" i="1"/>
  <c r="G3334" i="1"/>
  <c r="H3334" i="1"/>
  <c r="I3334" i="1"/>
  <c r="G3335" i="1"/>
  <c r="H3335" i="1"/>
  <c r="I3335" i="1"/>
  <c r="G3336" i="1"/>
  <c r="H3336" i="1"/>
  <c r="I3336" i="1"/>
  <c r="G3337" i="1"/>
  <c r="H3337" i="1"/>
  <c r="I3337" i="1"/>
  <c r="G3338" i="1"/>
  <c r="H3338" i="1"/>
  <c r="I3338" i="1"/>
  <c r="G3339" i="1"/>
  <c r="H3339" i="1"/>
  <c r="I3339" i="1"/>
  <c r="G3340" i="1"/>
  <c r="H3340" i="1"/>
  <c r="I3340" i="1"/>
  <c r="G3341" i="1"/>
  <c r="H3341" i="1"/>
  <c r="I3341" i="1"/>
  <c r="G3342" i="1"/>
  <c r="H3342" i="1"/>
  <c r="I3342" i="1"/>
  <c r="G3343" i="1"/>
  <c r="H3343" i="1"/>
  <c r="I3343" i="1"/>
  <c r="G3344" i="1"/>
  <c r="H3344" i="1"/>
  <c r="I3344" i="1"/>
  <c r="G3345" i="1"/>
  <c r="H3345" i="1"/>
  <c r="I3345" i="1"/>
  <c r="G3346" i="1"/>
  <c r="H3346" i="1"/>
  <c r="I3346" i="1"/>
  <c r="G3347" i="1"/>
  <c r="H3347" i="1"/>
  <c r="I3347" i="1"/>
  <c r="G3348" i="1"/>
  <c r="H3348" i="1"/>
  <c r="I3348" i="1"/>
  <c r="G3349" i="1"/>
  <c r="H3349" i="1"/>
  <c r="I3349" i="1"/>
  <c r="G3350" i="1"/>
  <c r="H3350" i="1"/>
  <c r="I3350" i="1"/>
  <c r="G3351" i="1"/>
  <c r="H3351" i="1"/>
  <c r="I3351" i="1"/>
  <c r="G3352" i="1"/>
  <c r="H3352" i="1"/>
  <c r="I3352" i="1"/>
  <c r="G3353" i="1"/>
  <c r="H3353" i="1"/>
  <c r="I3353" i="1"/>
  <c r="G3354" i="1"/>
  <c r="H3354" i="1"/>
  <c r="I3354" i="1"/>
  <c r="G3355" i="1"/>
  <c r="H3355" i="1"/>
  <c r="I3355" i="1"/>
  <c r="G3356" i="1"/>
  <c r="H3356" i="1"/>
  <c r="I3356" i="1"/>
  <c r="G3357" i="1"/>
  <c r="H3357" i="1"/>
  <c r="I3357" i="1"/>
  <c r="G3358" i="1"/>
  <c r="H3358" i="1"/>
  <c r="I3358" i="1"/>
  <c r="G3359" i="1"/>
  <c r="H3359" i="1"/>
  <c r="I3359" i="1"/>
  <c r="G3360" i="1"/>
  <c r="H3360" i="1"/>
  <c r="I3360" i="1"/>
  <c r="G3361" i="1"/>
  <c r="H3361" i="1"/>
  <c r="I3361" i="1"/>
  <c r="G3362" i="1"/>
  <c r="H3362" i="1"/>
  <c r="I3362" i="1"/>
  <c r="G3363" i="1"/>
  <c r="H3363" i="1"/>
  <c r="I3363" i="1"/>
  <c r="G3364" i="1"/>
  <c r="H3364" i="1"/>
  <c r="I3364" i="1"/>
  <c r="G3365" i="1"/>
  <c r="H3365" i="1"/>
  <c r="I3365" i="1"/>
  <c r="G3366" i="1"/>
  <c r="H3366" i="1"/>
  <c r="I3366" i="1"/>
  <c r="G3367" i="1"/>
  <c r="H3367" i="1"/>
  <c r="I3367" i="1"/>
  <c r="G3368" i="1"/>
  <c r="H3368" i="1"/>
  <c r="I3368" i="1"/>
  <c r="G3369" i="1"/>
  <c r="H3369" i="1"/>
  <c r="I3369" i="1"/>
  <c r="G3370" i="1"/>
  <c r="H3370" i="1"/>
  <c r="I3370" i="1"/>
  <c r="G3371" i="1"/>
  <c r="H3371" i="1"/>
  <c r="I3371" i="1"/>
  <c r="G3372" i="1"/>
  <c r="H3372" i="1"/>
  <c r="I3372" i="1"/>
  <c r="G3373" i="1"/>
  <c r="H3373" i="1"/>
  <c r="I3373" i="1"/>
  <c r="G3374" i="1"/>
  <c r="H3374" i="1"/>
  <c r="I3374" i="1"/>
  <c r="G3375" i="1"/>
  <c r="H3375" i="1"/>
  <c r="I3375" i="1"/>
  <c r="G3376" i="1"/>
  <c r="H3376" i="1"/>
  <c r="I3376" i="1"/>
  <c r="G3377" i="1"/>
  <c r="H3377" i="1"/>
  <c r="I3377" i="1"/>
  <c r="G3378" i="1"/>
  <c r="H3378" i="1"/>
  <c r="I3378" i="1"/>
  <c r="G3379" i="1"/>
  <c r="H3379" i="1"/>
  <c r="I3379" i="1"/>
  <c r="G3380" i="1"/>
  <c r="H3380" i="1"/>
  <c r="I3380" i="1"/>
  <c r="G3381" i="1"/>
  <c r="H3381" i="1"/>
  <c r="I3381" i="1"/>
  <c r="G3382" i="1"/>
  <c r="H3382" i="1"/>
  <c r="I3382" i="1"/>
  <c r="G3383" i="1"/>
  <c r="H3383" i="1"/>
  <c r="I3383" i="1"/>
  <c r="G3384" i="1"/>
  <c r="H3384" i="1"/>
  <c r="I3384" i="1"/>
  <c r="G3385" i="1"/>
  <c r="H3385" i="1"/>
  <c r="I3385" i="1"/>
  <c r="G3386" i="1"/>
  <c r="H3386" i="1"/>
  <c r="I3386" i="1"/>
  <c r="G3387" i="1"/>
  <c r="H3387" i="1"/>
  <c r="I3387" i="1"/>
  <c r="G3388" i="1"/>
  <c r="H3388" i="1"/>
  <c r="I3388" i="1"/>
  <c r="G3389" i="1"/>
  <c r="H3389" i="1"/>
  <c r="I3389" i="1"/>
  <c r="G3390" i="1"/>
  <c r="H3390" i="1"/>
  <c r="I3390" i="1"/>
  <c r="G3391" i="1"/>
  <c r="H3391" i="1"/>
  <c r="I3391" i="1"/>
  <c r="G3392" i="1"/>
  <c r="H3392" i="1"/>
  <c r="I3392" i="1"/>
  <c r="G3393" i="1"/>
  <c r="H3393" i="1"/>
  <c r="I3393" i="1"/>
  <c r="G3394" i="1"/>
  <c r="H3394" i="1"/>
  <c r="I3394" i="1"/>
  <c r="G3395" i="1"/>
  <c r="H3395" i="1"/>
  <c r="I3395" i="1"/>
  <c r="G3396" i="1"/>
  <c r="H3396" i="1"/>
  <c r="I3396" i="1"/>
  <c r="G3397" i="1"/>
  <c r="H3397" i="1"/>
  <c r="I3397" i="1"/>
  <c r="G3398" i="1"/>
  <c r="H3398" i="1"/>
  <c r="I3398" i="1"/>
  <c r="G3399" i="1"/>
  <c r="H3399" i="1"/>
  <c r="I3399" i="1"/>
  <c r="G3400" i="1"/>
  <c r="H3400" i="1"/>
  <c r="I3400" i="1"/>
  <c r="G3401" i="1"/>
  <c r="H3401" i="1"/>
  <c r="I3401" i="1"/>
  <c r="G3402" i="1"/>
  <c r="H3402" i="1"/>
  <c r="I3402" i="1"/>
  <c r="G3403" i="1"/>
  <c r="H3403" i="1"/>
  <c r="I3403" i="1"/>
  <c r="G3404" i="1"/>
  <c r="H3404" i="1"/>
  <c r="I3404" i="1"/>
  <c r="G3405" i="1"/>
  <c r="H3405" i="1"/>
  <c r="I3405" i="1"/>
  <c r="G3406" i="1"/>
  <c r="H3406" i="1"/>
  <c r="I3406" i="1"/>
  <c r="G3407" i="1"/>
  <c r="H3407" i="1"/>
  <c r="I3407" i="1"/>
  <c r="G3408" i="1"/>
  <c r="H3408" i="1"/>
  <c r="I3408" i="1"/>
  <c r="G3409" i="1"/>
  <c r="H3409" i="1"/>
  <c r="I3409" i="1"/>
  <c r="G3410" i="1"/>
  <c r="H3410" i="1"/>
  <c r="I3410" i="1"/>
  <c r="G3411" i="1"/>
  <c r="H3411" i="1"/>
  <c r="I3411" i="1"/>
  <c r="G3412" i="1"/>
  <c r="H3412" i="1"/>
  <c r="I3412" i="1"/>
  <c r="G3413" i="1"/>
  <c r="H3413" i="1"/>
  <c r="I3413" i="1"/>
  <c r="G3414" i="1"/>
  <c r="H3414" i="1"/>
  <c r="I3414" i="1"/>
  <c r="G3415" i="1"/>
  <c r="H3415" i="1"/>
  <c r="I3415" i="1"/>
  <c r="G3416" i="1"/>
  <c r="H3416" i="1"/>
  <c r="I3416" i="1"/>
  <c r="G3417" i="1"/>
  <c r="H3417" i="1"/>
  <c r="I3417" i="1"/>
  <c r="G3418" i="1"/>
  <c r="H3418" i="1"/>
  <c r="I3418" i="1"/>
  <c r="G3419" i="1"/>
  <c r="H3419" i="1"/>
  <c r="I3419" i="1"/>
  <c r="G3420" i="1"/>
  <c r="H3420" i="1"/>
  <c r="I3420" i="1"/>
  <c r="G3421" i="1"/>
  <c r="H3421" i="1"/>
  <c r="I3421" i="1"/>
  <c r="G3422" i="1"/>
  <c r="H3422" i="1"/>
  <c r="I3422" i="1"/>
  <c r="G3423" i="1"/>
  <c r="H3423" i="1"/>
  <c r="I3423" i="1"/>
  <c r="G3424" i="1"/>
  <c r="H3424" i="1"/>
  <c r="I3424" i="1"/>
  <c r="G3425" i="1"/>
  <c r="H3425" i="1"/>
  <c r="I3425" i="1"/>
  <c r="G3426" i="1"/>
  <c r="H3426" i="1"/>
  <c r="I3426" i="1"/>
  <c r="G3427" i="1"/>
  <c r="H3427" i="1"/>
  <c r="I3427" i="1"/>
  <c r="G3428" i="1"/>
  <c r="H3428" i="1"/>
  <c r="I3428" i="1"/>
  <c r="G3429" i="1"/>
  <c r="H3429" i="1"/>
  <c r="I3429" i="1"/>
  <c r="G3430" i="1"/>
  <c r="H3430" i="1"/>
  <c r="I3430" i="1"/>
  <c r="G3431" i="1"/>
  <c r="H3431" i="1"/>
  <c r="I3431" i="1"/>
  <c r="G3432" i="1"/>
  <c r="H3432" i="1"/>
  <c r="I3432" i="1"/>
  <c r="G3433" i="1"/>
  <c r="H3433" i="1"/>
  <c r="I3433" i="1"/>
  <c r="G3434" i="1"/>
  <c r="H3434" i="1"/>
  <c r="I3434" i="1"/>
  <c r="G3435" i="1"/>
  <c r="H3435" i="1"/>
  <c r="I3435" i="1"/>
  <c r="G3436" i="1"/>
  <c r="H3436" i="1"/>
  <c r="I3436" i="1"/>
  <c r="G3437" i="1"/>
  <c r="H3437" i="1"/>
  <c r="I3437" i="1"/>
  <c r="G3438" i="1"/>
  <c r="H3438" i="1"/>
  <c r="I3438" i="1"/>
  <c r="G3439" i="1"/>
  <c r="H3439" i="1"/>
  <c r="I3439" i="1"/>
  <c r="G3440" i="1"/>
  <c r="H3440" i="1"/>
  <c r="I3440" i="1"/>
  <c r="G3441" i="1"/>
  <c r="H3441" i="1"/>
  <c r="I3441" i="1"/>
  <c r="G3442" i="1"/>
  <c r="H3442" i="1"/>
  <c r="I3442" i="1"/>
  <c r="G3443" i="1"/>
  <c r="H3443" i="1"/>
  <c r="I3443" i="1"/>
  <c r="G3444" i="1"/>
  <c r="H3444" i="1"/>
  <c r="I3444" i="1"/>
  <c r="G3445" i="1"/>
  <c r="H3445" i="1"/>
  <c r="I3445" i="1"/>
  <c r="G3446" i="1"/>
  <c r="H3446" i="1"/>
  <c r="I3446" i="1"/>
  <c r="G3447" i="1"/>
  <c r="H3447" i="1"/>
  <c r="I3447" i="1"/>
  <c r="G3448" i="1"/>
  <c r="H3448" i="1"/>
  <c r="I3448" i="1"/>
  <c r="G3449" i="1"/>
  <c r="H3449" i="1"/>
  <c r="I3449" i="1"/>
  <c r="G3450" i="1"/>
  <c r="H3450" i="1"/>
  <c r="I3450" i="1"/>
  <c r="G3451" i="1"/>
  <c r="H3451" i="1"/>
  <c r="I3451" i="1"/>
  <c r="G3452" i="1"/>
  <c r="H3452" i="1"/>
  <c r="I3452" i="1"/>
  <c r="G3453" i="1"/>
  <c r="H3453" i="1"/>
  <c r="I3453" i="1"/>
  <c r="G3454" i="1"/>
  <c r="H3454" i="1"/>
  <c r="I3454" i="1"/>
  <c r="G3455" i="1"/>
  <c r="H3455" i="1"/>
  <c r="I3455" i="1"/>
  <c r="G3456" i="1"/>
  <c r="H3456" i="1"/>
  <c r="I3456" i="1"/>
  <c r="G3457" i="1"/>
  <c r="H3457" i="1"/>
  <c r="I3457" i="1"/>
  <c r="G3458" i="1"/>
  <c r="H3458" i="1"/>
  <c r="I3458" i="1"/>
  <c r="G3459" i="1"/>
  <c r="H3459" i="1"/>
  <c r="I3459" i="1"/>
  <c r="G3460" i="1"/>
  <c r="H3460" i="1"/>
  <c r="I3460" i="1"/>
  <c r="G3461" i="1"/>
  <c r="H3461" i="1"/>
  <c r="I3461" i="1"/>
  <c r="G3462" i="1"/>
  <c r="H3462" i="1"/>
  <c r="I3462" i="1"/>
  <c r="G3463" i="1"/>
  <c r="H3463" i="1"/>
  <c r="I3463" i="1"/>
  <c r="G3464" i="1"/>
  <c r="H3464" i="1"/>
  <c r="I3464" i="1"/>
  <c r="G3465" i="1"/>
  <c r="H3465" i="1"/>
  <c r="I3465" i="1"/>
  <c r="G3466" i="1"/>
  <c r="H3466" i="1"/>
  <c r="I3466" i="1"/>
  <c r="G3467" i="1"/>
  <c r="H3467" i="1"/>
  <c r="I3467" i="1"/>
  <c r="G3468" i="1"/>
  <c r="H3468" i="1"/>
  <c r="I3468" i="1"/>
  <c r="G3469" i="1"/>
  <c r="H3469" i="1"/>
  <c r="I3469" i="1"/>
  <c r="G3470" i="1"/>
  <c r="H3470" i="1"/>
  <c r="I3470" i="1"/>
  <c r="G3471" i="1"/>
  <c r="H3471" i="1"/>
  <c r="I3471" i="1"/>
  <c r="G3472" i="1"/>
  <c r="H3472" i="1"/>
  <c r="I3472" i="1"/>
  <c r="G3473" i="1"/>
  <c r="H3473" i="1"/>
  <c r="I3473" i="1"/>
  <c r="G3474" i="1"/>
  <c r="H3474" i="1"/>
  <c r="I3474" i="1"/>
  <c r="G3475" i="1"/>
  <c r="H3475" i="1"/>
  <c r="I3475" i="1"/>
  <c r="G3476" i="1"/>
  <c r="H3476" i="1"/>
  <c r="I3476" i="1"/>
  <c r="G3477" i="1"/>
  <c r="H3477" i="1"/>
  <c r="I3477" i="1"/>
  <c r="G3478" i="1"/>
  <c r="H3478" i="1"/>
  <c r="I3478" i="1"/>
  <c r="G3479" i="1"/>
  <c r="H3479" i="1"/>
  <c r="I3479" i="1"/>
  <c r="G3480" i="1"/>
  <c r="H3480" i="1"/>
  <c r="I3480" i="1"/>
  <c r="G3481" i="1"/>
  <c r="H3481" i="1"/>
  <c r="I3481" i="1"/>
  <c r="G3482" i="1"/>
  <c r="H3482" i="1"/>
  <c r="I3482" i="1"/>
  <c r="G3483" i="1"/>
  <c r="H3483" i="1"/>
  <c r="I3483" i="1"/>
  <c r="G3484" i="1"/>
  <c r="H3484" i="1"/>
  <c r="I3484" i="1"/>
  <c r="G3485" i="1"/>
  <c r="H3485" i="1"/>
  <c r="I3485" i="1"/>
  <c r="G3486" i="1"/>
  <c r="H3486" i="1"/>
  <c r="I3486" i="1"/>
  <c r="G3487" i="1"/>
  <c r="H3487" i="1"/>
  <c r="I3487" i="1"/>
  <c r="G3488" i="1"/>
  <c r="H3488" i="1"/>
  <c r="I3488" i="1"/>
  <c r="G3489" i="1"/>
  <c r="H3489" i="1"/>
  <c r="I3489" i="1"/>
  <c r="G3490" i="1"/>
  <c r="H3490" i="1"/>
  <c r="I3490" i="1"/>
  <c r="G3491" i="1"/>
  <c r="H3491" i="1"/>
  <c r="I3491" i="1"/>
  <c r="G3492" i="1"/>
  <c r="H3492" i="1"/>
  <c r="I3492" i="1"/>
  <c r="G3493" i="1"/>
  <c r="H3493" i="1"/>
  <c r="I3493" i="1"/>
  <c r="G3494" i="1"/>
  <c r="H3494" i="1"/>
  <c r="I3494" i="1"/>
  <c r="G3495" i="1"/>
  <c r="H3495" i="1"/>
  <c r="I3495" i="1"/>
  <c r="G3496" i="1"/>
  <c r="H3496" i="1"/>
  <c r="I3496" i="1"/>
  <c r="G3497" i="1"/>
  <c r="H3497" i="1"/>
  <c r="I3497" i="1"/>
  <c r="G3498" i="1"/>
  <c r="H3498" i="1"/>
  <c r="I3498" i="1"/>
  <c r="G3499" i="1"/>
  <c r="H3499" i="1"/>
  <c r="I3499" i="1"/>
  <c r="G3500" i="1"/>
  <c r="H3500" i="1"/>
  <c r="I3500" i="1"/>
  <c r="G3501" i="1"/>
  <c r="H3501" i="1"/>
  <c r="I3501" i="1"/>
  <c r="G3502" i="1"/>
  <c r="H3502" i="1"/>
  <c r="I3502" i="1"/>
  <c r="G3503" i="1"/>
  <c r="H3503" i="1"/>
  <c r="I3503" i="1"/>
  <c r="G3504" i="1"/>
  <c r="H3504" i="1"/>
  <c r="I3504" i="1"/>
  <c r="G3505" i="1"/>
  <c r="H3505" i="1"/>
  <c r="I3505" i="1"/>
  <c r="G3506" i="1"/>
  <c r="H3506" i="1"/>
  <c r="I3506" i="1"/>
  <c r="G3507" i="1"/>
  <c r="H3507" i="1"/>
  <c r="I3507" i="1"/>
  <c r="G3508" i="1"/>
  <c r="H3508" i="1"/>
  <c r="I3508" i="1"/>
  <c r="G3509" i="1"/>
  <c r="H3509" i="1"/>
  <c r="I3509" i="1"/>
  <c r="G3510" i="1"/>
  <c r="H3510" i="1"/>
  <c r="I3510" i="1"/>
  <c r="G3511" i="1"/>
  <c r="H3511" i="1"/>
  <c r="I3511" i="1"/>
  <c r="G3512" i="1"/>
  <c r="H3512" i="1"/>
  <c r="I3512" i="1"/>
  <c r="G3513" i="1"/>
  <c r="H3513" i="1"/>
  <c r="I3513" i="1"/>
  <c r="G3514" i="1"/>
  <c r="H3514" i="1"/>
  <c r="I3514" i="1"/>
  <c r="G3515" i="1"/>
  <c r="H3515" i="1"/>
  <c r="I3515" i="1"/>
  <c r="G3516" i="1"/>
  <c r="H3516" i="1"/>
  <c r="I3516" i="1"/>
  <c r="G3517" i="1"/>
  <c r="H3517" i="1"/>
  <c r="I3517" i="1"/>
  <c r="G3518" i="1"/>
  <c r="H3518" i="1"/>
  <c r="I3518" i="1"/>
  <c r="G3519" i="1"/>
  <c r="H3519" i="1"/>
  <c r="I3519" i="1"/>
  <c r="G3520" i="1"/>
  <c r="H3520" i="1"/>
  <c r="I3520" i="1"/>
  <c r="G3521" i="1"/>
  <c r="H3521" i="1"/>
  <c r="I3521" i="1"/>
  <c r="G3522" i="1"/>
  <c r="H3522" i="1"/>
  <c r="I3522" i="1"/>
  <c r="G3523" i="1"/>
  <c r="H3523" i="1"/>
  <c r="I3523" i="1"/>
  <c r="G3524" i="1"/>
  <c r="H3524" i="1"/>
  <c r="I3524" i="1"/>
  <c r="G3525" i="1"/>
  <c r="H3525" i="1"/>
  <c r="I3525" i="1"/>
  <c r="G3526" i="1"/>
  <c r="H3526" i="1"/>
  <c r="I3526" i="1"/>
  <c r="G3527" i="1"/>
  <c r="H3527" i="1"/>
  <c r="I3527" i="1"/>
  <c r="G3528" i="1"/>
  <c r="H3528" i="1"/>
  <c r="I3528" i="1"/>
  <c r="G3529" i="1"/>
  <c r="H3529" i="1"/>
  <c r="I3529" i="1"/>
  <c r="G3530" i="1"/>
  <c r="H3530" i="1"/>
  <c r="I3530" i="1"/>
  <c r="G3531" i="1"/>
  <c r="H3531" i="1"/>
  <c r="I3531" i="1"/>
  <c r="G3532" i="1"/>
  <c r="H3532" i="1"/>
  <c r="I3532" i="1"/>
  <c r="G3533" i="1"/>
  <c r="H3533" i="1"/>
  <c r="I3533" i="1"/>
  <c r="G3534" i="1"/>
  <c r="H3534" i="1"/>
  <c r="I3534" i="1"/>
  <c r="G3535" i="1"/>
  <c r="H3535" i="1"/>
  <c r="I3535" i="1"/>
  <c r="G3536" i="1"/>
  <c r="H3536" i="1"/>
  <c r="I3536" i="1"/>
  <c r="G3537" i="1"/>
  <c r="H3537" i="1"/>
  <c r="I3537" i="1"/>
  <c r="G3538" i="1"/>
  <c r="H3538" i="1"/>
  <c r="I3538" i="1"/>
  <c r="G3539" i="1"/>
  <c r="H3539" i="1"/>
  <c r="I3539" i="1"/>
  <c r="G3540" i="1"/>
  <c r="H3540" i="1"/>
  <c r="I3540" i="1"/>
  <c r="G3541" i="1"/>
  <c r="H3541" i="1"/>
  <c r="I3541" i="1"/>
  <c r="G3542" i="1"/>
  <c r="H3542" i="1"/>
  <c r="I3542" i="1"/>
  <c r="G3543" i="1"/>
  <c r="H3543" i="1"/>
  <c r="I3543" i="1"/>
  <c r="G3544" i="1"/>
  <c r="H3544" i="1"/>
  <c r="I3544" i="1"/>
  <c r="G3545" i="1"/>
  <c r="H3545" i="1"/>
  <c r="I3545" i="1"/>
  <c r="G3546" i="1"/>
  <c r="H3546" i="1"/>
  <c r="I3546" i="1"/>
  <c r="G3547" i="1"/>
  <c r="H3547" i="1"/>
  <c r="I3547" i="1"/>
  <c r="G3548" i="1"/>
  <c r="H3548" i="1"/>
  <c r="I3548" i="1"/>
  <c r="G3549" i="1"/>
  <c r="H3549" i="1"/>
  <c r="I3549" i="1"/>
  <c r="G3550" i="1"/>
  <c r="H3550" i="1"/>
  <c r="I3550" i="1"/>
  <c r="G3551" i="1"/>
  <c r="H3551" i="1"/>
  <c r="I3551" i="1"/>
  <c r="G3552" i="1"/>
  <c r="H3552" i="1"/>
  <c r="I3552" i="1"/>
  <c r="G3553" i="1"/>
  <c r="H3553" i="1"/>
  <c r="I3553" i="1"/>
  <c r="G3554" i="1"/>
  <c r="H3554" i="1"/>
  <c r="I3554" i="1"/>
  <c r="G3555" i="1"/>
  <c r="H3555" i="1"/>
  <c r="I3555" i="1"/>
  <c r="G3556" i="1"/>
  <c r="H3556" i="1"/>
  <c r="I3556" i="1"/>
  <c r="G3557" i="1"/>
  <c r="H3557" i="1"/>
  <c r="I3557" i="1"/>
  <c r="G3558" i="1"/>
  <c r="H3558" i="1"/>
  <c r="I3558" i="1"/>
  <c r="G3559" i="1"/>
  <c r="H3559" i="1"/>
  <c r="I3559" i="1"/>
  <c r="G3560" i="1"/>
  <c r="H3560" i="1"/>
  <c r="I3560" i="1"/>
  <c r="G3561" i="1"/>
  <c r="H3561" i="1"/>
  <c r="I3561" i="1"/>
  <c r="G3562" i="1"/>
  <c r="H3562" i="1"/>
  <c r="I3562" i="1"/>
  <c r="G3563" i="1"/>
  <c r="H3563" i="1"/>
  <c r="I3563" i="1"/>
  <c r="G3564" i="1"/>
  <c r="H3564" i="1"/>
  <c r="I3564" i="1"/>
  <c r="G3565" i="1"/>
  <c r="H3565" i="1"/>
  <c r="I3565" i="1"/>
  <c r="G3566" i="1"/>
  <c r="H3566" i="1"/>
  <c r="I3566" i="1"/>
  <c r="G3567" i="1"/>
  <c r="H3567" i="1"/>
  <c r="I3567" i="1"/>
  <c r="G3568" i="1"/>
  <c r="H3568" i="1"/>
  <c r="I3568" i="1"/>
  <c r="G3569" i="1"/>
  <c r="H3569" i="1"/>
  <c r="I3569" i="1"/>
  <c r="G3570" i="1"/>
  <c r="H3570" i="1"/>
  <c r="I3570" i="1"/>
  <c r="G3571" i="1"/>
  <c r="H3571" i="1"/>
  <c r="I3571" i="1"/>
  <c r="G3572" i="1"/>
  <c r="H3572" i="1"/>
  <c r="I3572" i="1"/>
  <c r="G3573" i="1"/>
  <c r="H3573" i="1"/>
  <c r="I3573" i="1"/>
  <c r="G3574" i="1"/>
  <c r="H3574" i="1"/>
  <c r="I3574" i="1"/>
  <c r="G3575" i="1"/>
  <c r="H3575" i="1"/>
  <c r="I3575" i="1"/>
  <c r="G3576" i="1"/>
  <c r="H3576" i="1"/>
  <c r="I3576" i="1"/>
  <c r="G3577" i="1"/>
  <c r="H3577" i="1"/>
  <c r="I3577" i="1"/>
  <c r="G3578" i="1"/>
  <c r="H3578" i="1"/>
  <c r="I3578" i="1"/>
  <c r="G3579" i="1"/>
  <c r="H3579" i="1"/>
  <c r="I3579" i="1"/>
  <c r="G3580" i="1"/>
  <c r="H3580" i="1"/>
  <c r="I3580" i="1"/>
  <c r="G3581" i="1"/>
  <c r="H3581" i="1"/>
  <c r="I3581" i="1"/>
  <c r="G3582" i="1"/>
  <c r="H3582" i="1"/>
  <c r="I3582" i="1"/>
  <c r="G3583" i="1"/>
  <c r="H3583" i="1"/>
  <c r="I3583" i="1"/>
  <c r="G3584" i="1"/>
  <c r="H3584" i="1"/>
  <c r="I3584" i="1"/>
  <c r="G3585" i="1"/>
  <c r="H3585" i="1"/>
  <c r="I3585" i="1"/>
  <c r="G3586" i="1"/>
  <c r="H3586" i="1"/>
  <c r="I3586" i="1"/>
  <c r="G3587" i="1"/>
  <c r="H3587" i="1"/>
  <c r="I3587" i="1"/>
  <c r="G3588" i="1"/>
  <c r="H3588" i="1"/>
  <c r="I3588" i="1"/>
  <c r="G3589" i="1"/>
  <c r="H3589" i="1"/>
  <c r="I3589" i="1"/>
  <c r="G3590" i="1"/>
  <c r="H3590" i="1"/>
  <c r="I3590" i="1"/>
  <c r="G3591" i="1"/>
  <c r="H3591" i="1"/>
  <c r="I3591" i="1"/>
  <c r="G3592" i="1"/>
  <c r="H3592" i="1"/>
  <c r="I3592" i="1"/>
  <c r="G3593" i="1"/>
  <c r="H3593" i="1"/>
  <c r="I3593" i="1"/>
  <c r="G3594" i="1"/>
  <c r="H3594" i="1"/>
  <c r="I3594" i="1"/>
  <c r="G3595" i="1"/>
  <c r="H3595" i="1"/>
  <c r="I3595" i="1"/>
  <c r="G3596" i="1"/>
  <c r="H3596" i="1"/>
  <c r="I3596" i="1"/>
  <c r="G3597" i="1"/>
  <c r="H3597" i="1"/>
  <c r="I3597" i="1"/>
  <c r="G3598" i="1"/>
  <c r="H3598" i="1"/>
  <c r="I3598" i="1"/>
  <c r="G3599" i="1"/>
  <c r="H3599" i="1"/>
  <c r="I3599" i="1"/>
  <c r="G3600" i="1"/>
  <c r="H3600" i="1"/>
  <c r="I3600" i="1"/>
  <c r="G3601" i="1"/>
  <c r="H3601" i="1"/>
  <c r="I3601" i="1"/>
  <c r="G3602" i="1"/>
  <c r="H3602" i="1"/>
  <c r="I3602" i="1"/>
  <c r="G3603" i="1"/>
  <c r="H3603" i="1"/>
  <c r="I3603" i="1"/>
  <c r="G3604" i="1"/>
  <c r="H3604" i="1"/>
  <c r="I3604" i="1"/>
  <c r="G3605" i="1"/>
  <c r="H3605" i="1"/>
  <c r="I3605" i="1"/>
  <c r="G3606" i="1"/>
  <c r="H3606" i="1"/>
  <c r="I3606" i="1"/>
  <c r="G3607" i="1"/>
  <c r="H3607" i="1"/>
  <c r="I3607" i="1"/>
  <c r="G3608" i="1"/>
  <c r="H3608" i="1"/>
  <c r="I3608" i="1"/>
  <c r="G3609" i="1"/>
  <c r="H3609" i="1"/>
  <c r="I3609" i="1"/>
  <c r="G3610" i="1"/>
  <c r="H3610" i="1"/>
  <c r="I3610" i="1"/>
  <c r="G3611" i="1"/>
  <c r="H3611" i="1"/>
  <c r="I3611" i="1"/>
  <c r="G3612" i="1"/>
  <c r="H3612" i="1"/>
  <c r="I3612" i="1"/>
  <c r="G3613" i="1"/>
  <c r="H3613" i="1"/>
  <c r="I3613" i="1"/>
  <c r="G3614" i="1"/>
  <c r="H3614" i="1"/>
  <c r="I3614" i="1"/>
  <c r="G3615" i="1"/>
  <c r="H3615" i="1"/>
  <c r="I3615" i="1"/>
  <c r="G3616" i="1"/>
  <c r="H3616" i="1"/>
  <c r="I3616" i="1"/>
  <c r="G3617" i="1"/>
  <c r="H3617" i="1"/>
  <c r="I3617" i="1"/>
  <c r="G3618" i="1"/>
  <c r="H3618" i="1"/>
  <c r="I3618" i="1"/>
  <c r="G3619" i="1"/>
  <c r="H3619" i="1"/>
  <c r="I3619" i="1"/>
  <c r="G3620" i="1"/>
  <c r="H3620" i="1"/>
  <c r="I3620" i="1"/>
  <c r="G3621" i="1"/>
  <c r="H3621" i="1"/>
  <c r="I3621" i="1"/>
  <c r="G3622" i="1"/>
  <c r="H3622" i="1"/>
  <c r="I3622" i="1"/>
  <c r="G3623" i="1"/>
  <c r="H3623" i="1"/>
  <c r="I3623" i="1"/>
  <c r="G3624" i="1"/>
  <c r="H3624" i="1"/>
  <c r="I3624" i="1"/>
  <c r="G3625" i="1"/>
  <c r="H3625" i="1"/>
  <c r="I3625" i="1"/>
  <c r="G3626" i="1"/>
  <c r="H3626" i="1"/>
  <c r="I3626" i="1"/>
  <c r="G3627" i="1"/>
  <c r="H3627" i="1"/>
  <c r="I3627" i="1"/>
  <c r="G3628" i="1"/>
  <c r="H3628" i="1"/>
  <c r="I3628" i="1"/>
  <c r="G3629" i="1"/>
  <c r="H3629" i="1"/>
  <c r="I3629" i="1"/>
  <c r="G3630" i="1"/>
  <c r="H3630" i="1"/>
  <c r="I3630" i="1"/>
  <c r="G3631" i="1"/>
  <c r="H3631" i="1"/>
  <c r="I3631" i="1"/>
  <c r="G3632" i="1"/>
  <c r="H3632" i="1"/>
  <c r="I3632" i="1"/>
  <c r="G3633" i="1"/>
  <c r="H3633" i="1"/>
  <c r="I3633" i="1"/>
  <c r="G3634" i="1"/>
  <c r="H3634" i="1"/>
  <c r="I3634" i="1"/>
  <c r="G3635" i="1"/>
  <c r="H3635" i="1"/>
  <c r="I3635" i="1"/>
  <c r="G3636" i="1"/>
  <c r="H3636" i="1"/>
  <c r="I3636" i="1"/>
  <c r="G3637" i="1"/>
  <c r="H3637" i="1"/>
  <c r="I3637" i="1"/>
  <c r="G3638" i="1"/>
  <c r="H3638" i="1"/>
  <c r="I3638" i="1"/>
  <c r="G3639" i="1"/>
  <c r="H3639" i="1"/>
  <c r="I3639" i="1"/>
  <c r="G3640" i="1"/>
  <c r="H3640" i="1"/>
  <c r="I3640" i="1"/>
  <c r="G3641" i="1"/>
  <c r="H3641" i="1"/>
  <c r="I3641" i="1"/>
  <c r="G3642" i="1"/>
  <c r="H3642" i="1"/>
  <c r="I3642" i="1"/>
  <c r="G3643" i="1"/>
  <c r="H3643" i="1"/>
  <c r="I3643" i="1"/>
  <c r="G3644" i="1"/>
  <c r="H3644" i="1"/>
  <c r="I3644" i="1"/>
  <c r="G3645" i="1"/>
  <c r="H3645" i="1"/>
  <c r="I3645" i="1"/>
  <c r="G3646" i="1"/>
  <c r="H3646" i="1"/>
  <c r="I3646" i="1"/>
  <c r="G3647" i="1"/>
  <c r="H3647" i="1"/>
  <c r="I3647" i="1"/>
  <c r="G3648" i="1"/>
  <c r="H3648" i="1"/>
  <c r="I3648" i="1"/>
  <c r="G3649" i="1"/>
  <c r="H3649" i="1"/>
  <c r="I3649" i="1"/>
  <c r="G3650" i="1"/>
  <c r="H3650" i="1"/>
  <c r="I3650" i="1"/>
  <c r="G3651" i="1"/>
  <c r="H3651" i="1"/>
  <c r="I3651" i="1"/>
  <c r="G3652" i="1"/>
  <c r="H3652" i="1"/>
  <c r="I3652" i="1"/>
  <c r="G3653" i="1"/>
  <c r="H3653" i="1"/>
  <c r="I3653" i="1"/>
  <c r="G3654" i="1"/>
  <c r="H3654" i="1"/>
  <c r="I3654" i="1"/>
  <c r="G3655" i="1"/>
  <c r="H3655" i="1"/>
  <c r="I3655" i="1"/>
  <c r="G3656" i="1"/>
  <c r="H3656" i="1"/>
  <c r="I3656" i="1"/>
  <c r="G3657" i="1"/>
  <c r="H3657" i="1"/>
  <c r="I3657" i="1"/>
  <c r="G3658" i="1"/>
  <c r="H3658" i="1"/>
  <c r="I3658" i="1"/>
  <c r="G3659" i="1"/>
  <c r="H3659" i="1"/>
  <c r="I3659" i="1"/>
  <c r="G3660" i="1"/>
  <c r="H3660" i="1"/>
  <c r="I3660" i="1"/>
  <c r="G3661" i="1"/>
  <c r="H3661" i="1"/>
  <c r="I3661" i="1"/>
  <c r="G3662" i="1"/>
  <c r="H3662" i="1"/>
  <c r="I3662" i="1"/>
  <c r="G3663" i="1"/>
  <c r="H3663" i="1"/>
  <c r="I3663" i="1"/>
  <c r="G3664" i="1"/>
  <c r="H3664" i="1"/>
  <c r="I3664" i="1"/>
  <c r="G3665" i="1"/>
  <c r="H3665" i="1"/>
  <c r="I3665" i="1"/>
  <c r="G3666" i="1"/>
  <c r="H3666" i="1"/>
  <c r="I3666" i="1"/>
  <c r="G3667" i="1"/>
  <c r="H3667" i="1"/>
  <c r="I3667" i="1"/>
  <c r="G3668" i="1"/>
  <c r="H3668" i="1"/>
  <c r="I3668" i="1"/>
  <c r="G3669" i="1"/>
  <c r="H3669" i="1"/>
  <c r="I3669" i="1"/>
  <c r="G3670" i="1"/>
  <c r="H3670" i="1"/>
  <c r="I3670" i="1"/>
  <c r="G3671" i="1"/>
  <c r="H3671" i="1"/>
  <c r="I3671" i="1"/>
  <c r="G3672" i="1"/>
  <c r="H3672" i="1"/>
  <c r="I3672" i="1"/>
  <c r="G3673" i="1"/>
  <c r="H3673" i="1"/>
  <c r="I3673" i="1"/>
  <c r="G3674" i="1"/>
  <c r="H3674" i="1"/>
  <c r="I3674" i="1"/>
  <c r="G3675" i="1"/>
  <c r="H3675" i="1"/>
  <c r="I3675" i="1"/>
  <c r="G3676" i="1"/>
  <c r="H3676" i="1"/>
  <c r="I3676" i="1"/>
  <c r="G3677" i="1"/>
  <c r="H3677" i="1"/>
  <c r="I3677" i="1"/>
  <c r="G3678" i="1"/>
  <c r="H3678" i="1"/>
  <c r="I3678" i="1"/>
  <c r="G3679" i="1"/>
  <c r="H3679" i="1"/>
  <c r="I3679" i="1"/>
  <c r="G3680" i="1"/>
  <c r="H3680" i="1"/>
  <c r="I3680" i="1"/>
  <c r="G3681" i="1"/>
  <c r="H3681" i="1"/>
  <c r="I3681" i="1"/>
  <c r="G3682" i="1"/>
  <c r="H3682" i="1"/>
  <c r="I3682" i="1"/>
  <c r="G3683" i="1"/>
  <c r="H3683" i="1"/>
  <c r="I3683" i="1"/>
  <c r="G3684" i="1"/>
  <c r="H3684" i="1"/>
  <c r="I3684" i="1"/>
  <c r="G3685" i="1"/>
  <c r="H3685" i="1"/>
  <c r="I3685" i="1"/>
  <c r="G3686" i="1"/>
  <c r="H3686" i="1"/>
  <c r="I3686" i="1"/>
  <c r="G3687" i="1"/>
  <c r="H3687" i="1"/>
  <c r="I3687" i="1"/>
  <c r="G3688" i="1"/>
  <c r="H3688" i="1"/>
  <c r="I3688" i="1"/>
  <c r="G3689" i="1"/>
  <c r="H3689" i="1"/>
  <c r="I3689" i="1"/>
  <c r="G3690" i="1"/>
  <c r="H3690" i="1"/>
  <c r="I3690" i="1"/>
  <c r="G3691" i="1"/>
  <c r="H3691" i="1"/>
  <c r="I3691" i="1"/>
  <c r="G3692" i="1"/>
  <c r="H3692" i="1"/>
  <c r="I3692" i="1"/>
  <c r="G3693" i="1"/>
  <c r="H3693" i="1"/>
  <c r="I3693" i="1"/>
  <c r="G3694" i="1"/>
  <c r="H3694" i="1"/>
  <c r="I3694" i="1"/>
  <c r="G3695" i="1"/>
  <c r="H3695" i="1"/>
  <c r="I3695" i="1"/>
  <c r="I3696" i="1"/>
  <c r="H3696" i="1"/>
  <c r="G3696" i="1"/>
  <c r="J3693" i="1" l="1"/>
  <c r="K3693" i="1"/>
  <c r="L3693" i="1"/>
  <c r="J3694" i="1"/>
  <c r="K3694" i="1"/>
  <c r="L3694" i="1"/>
  <c r="J3695" i="1"/>
  <c r="K3695" i="1"/>
  <c r="L3695" i="1"/>
  <c r="J3696" i="1"/>
  <c r="K3696" i="1"/>
  <c r="L3696" i="1"/>
  <c r="J3690" i="1"/>
  <c r="K3690" i="1"/>
  <c r="L3690" i="1"/>
  <c r="J3691" i="1"/>
  <c r="K3691" i="1"/>
  <c r="L3691" i="1"/>
  <c r="J3692" i="1"/>
  <c r="K3692" i="1"/>
  <c r="L3692" i="1"/>
  <c r="J3677" i="1"/>
  <c r="K3677" i="1"/>
  <c r="L3677" i="1"/>
  <c r="J3678" i="1"/>
  <c r="K3678" i="1"/>
  <c r="L3678" i="1"/>
  <c r="J3679" i="1"/>
  <c r="K3679" i="1"/>
  <c r="L3679" i="1"/>
  <c r="J3680" i="1"/>
  <c r="K3680" i="1"/>
  <c r="L3680" i="1"/>
  <c r="J3681" i="1"/>
  <c r="K3681" i="1"/>
  <c r="L3681" i="1"/>
  <c r="J3682" i="1"/>
  <c r="K3682" i="1"/>
  <c r="L3682" i="1"/>
  <c r="J3683" i="1"/>
  <c r="K3683" i="1"/>
  <c r="L3683" i="1"/>
  <c r="J3684" i="1"/>
  <c r="K3684" i="1"/>
  <c r="L3684" i="1"/>
  <c r="J3685" i="1"/>
  <c r="K3685" i="1"/>
  <c r="L3685" i="1"/>
  <c r="J3686" i="1"/>
  <c r="K3686" i="1"/>
  <c r="L3686" i="1"/>
  <c r="J3687" i="1"/>
  <c r="K3687" i="1"/>
  <c r="L3687" i="1"/>
  <c r="J3688" i="1"/>
  <c r="K3688" i="1"/>
  <c r="L3688" i="1"/>
  <c r="J3689" i="1"/>
  <c r="K3689" i="1"/>
  <c r="L3689" i="1"/>
  <c r="L3676" i="1"/>
  <c r="K3676" i="1"/>
  <c r="J3676" i="1"/>
  <c r="L3675" i="1"/>
  <c r="K3675" i="1"/>
  <c r="J3675" i="1"/>
  <c r="L3674" i="1"/>
  <c r="K3674" i="1"/>
  <c r="J3674" i="1"/>
  <c r="L3673" i="1"/>
  <c r="K3673" i="1"/>
  <c r="J3673" i="1"/>
  <c r="L3672" i="1"/>
  <c r="K3672" i="1"/>
  <c r="J3672" i="1"/>
  <c r="L3671" i="1"/>
  <c r="K3671" i="1"/>
  <c r="J3671" i="1"/>
  <c r="L3670" i="1"/>
  <c r="K3670" i="1"/>
  <c r="J3670" i="1"/>
  <c r="L3669" i="1"/>
  <c r="K3669" i="1"/>
  <c r="J3669" i="1"/>
  <c r="L3668" i="1"/>
  <c r="K3668" i="1"/>
  <c r="J3668" i="1"/>
  <c r="L3667" i="1"/>
  <c r="K3667" i="1"/>
  <c r="J3667" i="1"/>
  <c r="L3666" i="1"/>
  <c r="K3666" i="1"/>
  <c r="J3666" i="1"/>
  <c r="L3665" i="1"/>
  <c r="K3665" i="1"/>
  <c r="J3665" i="1"/>
  <c r="L3664" i="1"/>
  <c r="K3664" i="1"/>
  <c r="J3664" i="1"/>
  <c r="L3663" i="1"/>
  <c r="K3663" i="1"/>
  <c r="J3663" i="1"/>
  <c r="L3662" i="1"/>
  <c r="K3662" i="1"/>
  <c r="J3662" i="1"/>
  <c r="L3661" i="1"/>
  <c r="K3661" i="1"/>
  <c r="J3661" i="1"/>
  <c r="J7" i="1" l="1"/>
  <c r="K7" i="1"/>
  <c r="L7" i="1"/>
  <c r="J8" i="1"/>
  <c r="K8" i="1"/>
  <c r="L8" i="1"/>
  <c r="J9" i="1"/>
  <c r="K9" i="1"/>
  <c r="L9" i="1"/>
  <c r="J10" i="1"/>
  <c r="K10" i="1"/>
  <c r="L10" i="1"/>
  <c r="J11" i="1"/>
  <c r="K11" i="1"/>
  <c r="L11" i="1"/>
  <c r="J12" i="1"/>
  <c r="K12" i="1"/>
  <c r="L12" i="1"/>
  <c r="J13" i="1"/>
  <c r="K13" i="1"/>
  <c r="L13" i="1"/>
  <c r="J14" i="1"/>
  <c r="K14" i="1"/>
  <c r="L14" i="1"/>
  <c r="J15" i="1"/>
  <c r="K15" i="1"/>
  <c r="L15" i="1"/>
  <c r="J16" i="1"/>
  <c r="K16" i="1"/>
  <c r="L16" i="1"/>
  <c r="J17" i="1"/>
  <c r="K17" i="1"/>
  <c r="L17" i="1"/>
  <c r="J18" i="1"/>
  <c r="K18" i="1"/>
  <c r="L18" i="1"/>
  <c r="J19" i="1"/>
  <c r="K19" i="1"/>
  <c r="L19" i="1"/>
  <c r="J20" i="1"/>
  <c r="K20" i="1"/>
  <c r="L20" i="1"/>
  <c r="J21" i="1"/>
  <c r="K21" i="1"/>
  <c r="L21" i="1"/>
  <c r="J22" i="1"/>
  <c r="K22" i="1"/>
  <c r="L22" i="1"/>
  <c r="J23" i="1"/>
  <c r="K23" i="1"/>
  <c r="L23" i="1"/>
  <c r="J24" i="1"/>
  <c r="K24" i="1"/>
  <c r="L24" i="1"/>
  <c r="J25" i="1"/>
  <c r="K25" i="1"/>
  <c r="L25" i="1"/>
  <c r="J26" i="1"/>
  <c r="K26" i="1"/>
  <c r="L26" i="1"/>
  <c r="J27" i="1"/>
  <c r="K27" i="1"/>
  <c r="L27" i="1"/>
  <c r="J28" i="1"/>
  <c r="K28" i="1"/>
  <c r="L28" i="1"/>
  <c r="J29" i="1"/>
  <c r="K29" i="1"/>
  <c r="L29" i="1"/>
  <c r="J30" i="1"/>
  <c r="K30" i="1"/>
  <c r="L30" i="1"/>
  <c r="J31" i="1"/>
  <c r="K31" i="1"/>
  <c r="L31" i="1"/>
  <c r="J32" i="1"/>
  <c r="K32" i="1"/>
  <c r="L32" i="1"/>
  <c r="J33" i="1"/>
  <c r="K33" i="1"/>
  <c r="L33" i="1"/>
  <c r="J34" i="1"/>
  <c r="K34" i="1"/>
  <c r="L34" i="1"/>
  <c r="J35" i="1"/>
  <c r="K35" i="1"/>
  <c r="L35" i="1"/>
  <c r="J36" i="1"/>
  <c r="K36" i="1"/>
  <c r="L36" i="1"/>
  <c r="J37" i="1"/>
  <c r="K37" i="1"/>
  <c r="L37" i="1"/>
  <c r="J38" i="1"/>
  <c r="K38" i="1"/>
  <c r="L38" i="1"/>
  <c r="J39" i="1"/>
  <c r="K39" i="1"/>
  <c r="L39" i="1"/>
  <c r="J40" i="1"/>
  <c r="K40" i="1"/>
  <c r="L40" i="1"/>
  <c r="J41" i="1"/>
  <c r="K41" i="1"/>
  <c r="L41" i="1"/>
  <c r="J42" i="1"/>
  <c r="K42" i="1"/>
  <c r="L42" i="1"/>
  <c r="J43" i="1"/>
  <c r="K43" i="1"/>
  <c r="L43" i="1"/>
  <c r="J44" i="1"/>
  <c r="K44" i="1"/>
  <c r="L44" i="1"/>
  <c r="J45" i="1"/>
  <c r="K45" i="1"/>
  <c r="L45" i="1"/>
  <c r="J46" i="1"/>
  <c r="K46" i="1"/>
  <c r="L46" i="1"/>
  <c r="J47" i="1"/>
  <c r="K47" i="1"/>
  <c r="L47" i="1"/>
  <c r="J48" i="1"/>
  <c r="K48" i="1"/>
  <c r="L48" i="1"/>
  <c r="J49" i="1"/>
  <c r="K49" i="1"/>
  <c r="L49" i="1"/>
  <c r="J50" i="1"/>
  <c r="K50" i="1"/>
  <c r="L50" i="1"/>
  <c r="J51" i="1"/>
  <c r="K51" i="1"/>
  <c r="L51" i="1"/>
  <c r="J52" i="1"/>
  <c r="K52" i="1"/>
  <c r="L52" i="1"/>
  <c r="J53" i="1"/>
  <c r="K53" i="1"/>
  <c r="L53" i="1"/>
  <c r="J54" i="1"/>
  <c r="K54" i="1"/>
  <c r="L54" i="1"/>
  <c r="J55" i="1"/>
  <c r="K55" i="1"/>
  <c r="L55" i="1"/>
  <c r="J56" i="1"/>
  <c r="K56" i="1"/>
  <c r="L56" i="1"/>
  <c r="J57" i="1"/>
  <c r="K57" i="1"/>
  <c r="L57" i="1"/>
  <c r="J58" i="1"/>
  <c r="K58" i="1"/>
  <c r="L58" i="1"/>
  <c r="J59" i="1"/>
  <c r="K59" i="1"/>
  <c r="L59" i="1"/>
  <c r="J60" i="1"/>
  <c r="K60" i="1"/>
  <c r="L60" i="1"/>
  <c r="J61" i="1"/>
  <c r="K61" i="1"/>
  <c r="L61" i="1"/>
  <c r="J62" i="1"/>
  <c r="K62" i="1"/>
  <c r="L62" i="1"/>
  <c r="J63" i="1"/>
  <c r="K63" i="1"/>
  <c r="L63" i="1"/>
  <c r="J64" i="1"/>
  <c r="K64" i="1"/>
  <c r="L64" i="1"/>
  <c r="J65" i="1"/>
  <c r="K65" i="1"/>
  <c r="L65" i="1"/>
  <c r="J66" i="1"/>
  <c r="K66" i="1"/>
  <c r="L66" i="1"/>
  <c r="J67" i="1"/>
  <c r="K67" i="1"/>
  <c r="L67" i="1"/>
  <c r="J68" i="1"/>
  <c r="K68" i="1"/>
  <c r="L68" i="1"/>
  <c r="J69" i="1"/>
  <c r="K69" i="1"/>
  <c r="L69" i="1"/>
  <c r="J70" i="1"/>
  <c r="K70" i="1"/>
  <c r="L70" i="1"/>
  <c r="J71" i="1"/>
  <c r="K71" i="1"/>
  <c r="L71" i="1"/>
  <c r="J72" i="1"/>
  <c r="K72" i="1"/>
  <c r="L72" i="1"/>
  <c r="J73" i="1"/>
  <c r="K73" i="1"/>
  <c r="L73" i="1"/>
  <c r="J74" i="1"/>
  <c r="K74" i="1"/>
  <c r="L74" i="1"/>
  <c r="J75" i="1"/>
  <c r="K75" i="1"/>
  <c r="L75" i="1"/>
  <c r="J76" i="1"/>
  <c r="K76" i="1"/>
  <c r="L76" i="1"/>
  <c r="J77" i="1"/>
  <c r="K77" i="1"/>
  <c r="L77" i="1"/>
  <c r="J78" i="1"/>
  <c r="K78" i="1"/>
  <c r="L78" i="1"/>
  <c r="J79" i="1"/>
  <c r="K79" i="1"/>
  <c r="L79" i="1"/>
  <c r="J80" i="1"/>
  <c r="K80" i="1"/>
  <c r="L80" i="1"/>
  <c r="J81" i="1"/>
  <c r="K81" i="1"/>
  <c r="L81" i="1"/>
  <c r="J82" i="1"/>
  <c r="K82" i="1"/>
  <c r="L82" i="1"/>
  <c r="J83" i="1"/>
  <c r="K83" i="1"/>
  <c r="L83" i="1"/>
  <c r="J84" i="1"/>
  <c r="K84" i="1"/>
  <c r="L84" i="1"/>
  <c r="J85" i="1"/>
  <c r="K85" i="1"/>
  <c r="L85" i="1"/>
  <c r="J86" i="1"/>
  <c r="K86" i="1"/>
  <c r="L86" i="1"/>
  <c r="J87" i="1"/>
  <c r="K87" i="1"/>
  <c r="L87" i="1"/>
  <c r="J88" i="1"/>
  <c r="K88" i="1"/>
  <c r="L88" i="1"/>
  <c r="J89" i="1"/>
  <c r="K89" i="1"/>
  <c r="L89" i="1"/>
  <c r="J90" i="1"/>
  <c r="K90" i="1"/>
  <c r="L90" i="1"/>
  <c r="J91" i="1"/>
  <c r="K91" i="1"/>
  <c r="L91" i="1"/>
  <c r="J92" i="1"/>
  <c r="K92" i="1"/>
  <c r="L92" i="1"/>
  <c r="J93" i="1"/>
  <c r="K93" i="1"/>
  <c r="L93" i="1"/>
  <c r="J94" i="1"/>
  <c r="K94" i="1"/>
  <c r="L94" i="1"/>
  <c r="J95" i="1"/>
  <c r="K95" i="1"/>
  <c r="L95" i="1"/>
  <c r="J96" i="1"/>
  <c r="K96" i="1"/>
  <c r="L96" i="1"/>
  <c r="J97" i="1"/>
  <c r="K97" i="1"/>
  <c r="L97" i="1"/>
  <c r="J98" i="1"/>
  <c r="K98" i="1"/>
  <c r="L98" i="1"/>
  <c r="J99" i="1"/>
  <c r="K99" i="1"/>
  <c r="L99" i="1"/>
  <c r="J100" i="1"/>
  <c r="K100" i="1"/>
  <c r="L100" i="1"/>
  <c r="J101" i="1"/>
  <c r="K101" i="1"/>
  <c r="L101" i="1"/>
  <c r="J102" i="1"/>
  <c r="K102" i="1"/>
  <c r="L102" i="1"/>
  <c r="J103" i="1"/>
  <c r="K103" i="1"/>
  <c r="L103" i="1"/>
  <c r="J104" i="1"/>
  <c r="K104" i="1"/>
  <c r="L104" i="1"/>
  <c r="J105" i="1"/>
  <c r="K105" i="1"/>
  <c r="L105" i="1"/>
  <c r="J106" i="1"/>
  <c r="K106" i="1"/>
  <c r="L106" i="1"/>
  <c r="J107" i="1"/>
  <c r="K107" i="1"/>
  <c r="L107" i="1"/>
  <c r="J108" i="1"/>
  <c r="K108" i="1"/>
  <c r="L108" i="1"/>
  <c r="J109" i="1"/>
  <c r="K109" i="1"/>
  <c r="L109" i="1"/>
  <c r="J110" i="1"/>
  <c r="K110" i="1"/>
  <c r="L110" i="1"/>
  <c r="J111" i="1"/>
  <c r="K111" i="1"/>
  <c r="L111" i="1"/>
  <c r="J112" i="1"/>
  <c r="K112" i="1"/>
  <c r="L112" i="1"/>
  <c r="J113" i="1"/>
  <c r="K113" i="1"/>
  <c r="L113" i="1"/>
  <c r="J114" i="1"/>
  <c r="K114" i="1"/>
  <c r="L114" i="1"/>
  <c r="J115" i="1"/>
  <c r="K115" i="1"/>
  <c r="L115" i="1"/>
  <c r="J116" i="1"/>
  <c r="K116" i="1"/>
  <c r="L116" i="1"/>
  <c r="J117" i="1"/>
  <c r="K117" i="1"/>
  <c r="L117" i="1"/>
  <c r="J118" i="1"/>
  <c r="K118" i="1"/>
  <c r="L118" i="1"/>
  <c r="J119" i="1"/>
  <c r="K119" i="1"/>
  <c r="L119" i="1"/>
  <c r="J120" i="1"/>
  <c r="K120" i="1"/>
  <c r="L120" i="1"/>
  <c r="J121" i="1"/>
  <c r="K121" i="1"/>
  <c r="L121" i="1"/>
  <c r="J122" i="1"/>
  <c r="K122" i="1"/>
  <c r="L122" i="1"/>
  <c r="J123" i="1"/>
  <c r="K123" i="1"/>
  <c r="L123" i="1"/>
  <c r="J124" i="1"/>
  <c r="K124" i="1"/>
  <c r="L124" i="1"/>
  <c r="J125" i="1"/>
  <c r="K125" i="1"/>
  <c r="L125" i="1"/>
  <c r="J126" i="1"/>
  <c r="K126" i="1"/>
  <c r="L126" i="1"/>
  <c r="J127" i="1"/>
  <c r="K127" i="1"/>
  <c r="L127" i="1"/>
  <c r="J128" i="1"/>
  <c r="K128" i="1"/>
  <c r="L128" i="1"/>
  <c r="J129" i="1"/>
  <c r="K129" i="1"/>
  <c r="L129" i="1"/>
  <c r="J130" i="1"/>
  <c r="K130" i="1"/>
  <c r="L130" i="1"/>
  <c r="J131" i="1"/>
  <c r="K131" i="1"/>
  <c r="L131" i="1"/>
  <c r="J132" i="1"/>
  <c r="K132" i="1"/>
  <c r="L132" i="1"/>
  <c r="J133" i="1"/>
  <c r="K133" i="1"/>
  <c r="L133" i="1"/>
  <c r="J134" i="1"/>
  <c r="K134" i="1"/>
  <c r="L134" i="1"/>
  <c r="J135" i="1"/>
  <c r="K135" i="1"/>
  <c r="L135" i="1"/>
  <c r="J136" i="1"/>
  <c r="K136" i="1"/>
  <c r="L136" i="1"/>
  <c r="J137" i="1"/>
  <c r="K137" i="1"/>
  <c r="L137" i="1"/>
  <c r="J138" i="1"/>
  <c r="K138" i="1"/>
  <c r="L138" i="1"/>
  <c r="J139" i="1"/>
  <c r="K139" i="1"/>
  <c r="L139" i="1"/>
  <c r="J140" i="1"/>
  <c r="K140" i="1"/>
  <c r="L140" i="1"/>
  <c r="J141" i="1"/>
  <c r="K141" i="1"/>
  <c r="L141" i="1"/>
  <c r="J142" i="1"/>
  <c r="K142" i="1"/>
  <c r="L142" i="1"/>
  <c r="J143" i="1"/>
  <c r="K143" i="1"/>
  <c r="L143" i="1"/>
  <c r="J144" i="1"/>
  <c r="K144" i="1"/>
  <c r="L144" i="1"/>
  <c r="J145" i="1"/>
  <c r="K145" i="1"/>
  <c r="L145" i="1"/>
  <c r="J146" i="1"/>
  <c r="K146" i="1"/>
  <c r="L146" i="1"/>
  <c r="J147" i="1"/>
  <c r="K147" i="1"/>
  <c r="L147" i="1"/>
  <c r="J148" i="1"/>
  <c r="K148" i="1"/>
  <c r="L148" i="1"/>
  <c r="J149" i="1"/>
  <c r="K149" i="1"/>
  <c r="L149" i="1"/>
  <c r="J150" i="1"/>
  <c r="K150" i="1"/>
  <c r="L150" i="1"/>
  <c r="J151" i="1"/>
  <c r="K151" i="1"/>
  <c r="L151" i="1"/>
  <c r="J152" i="1"/>
  <c r="K152" i="1"/>
  <c r="L152" i="1"/>
  <c r="J153" i="1"/>
  <c r="K153" i="1"/>
  <c r="L153" i="1"/>
  <c r="J154" i="1"/>
  <c r="K154" i="1"/>
  <c r="L154" i="1"/>
  <c r="J155" i="1"/>
  <c r="K155" i="1"/>
  <c r="L155" i="1"/>
  <c r="J156" i="1"/>
  <c r="K156" i="1"/>
  <c r="L156" i="1"/>
  <c r="J157" i="1"/>
  <c r="K157" i="1"/>
  <c r="L157" i="1"/>
  <c r="J158" i="1"/>
  <c r="K158" i="1"/>
  <c r="L158" i="1"/>
  <c r="J159" i="1"/>
  <c r="K159" i="1"/>
  <c r="L159" i="1"/>
  <c r="J160" i="1"/>
  <c r="K160" i="1"/>
  <c r="L160" i="1"/>
  <c r="J161" i="1"/>
  <c r="K161" i="1"/>
  <c r="L161" i="1"/>
  <c r="J162" i="1"/>
  <c r="K162" i="1"/>
  <c r="L162" i="1"/>
  <c r="J163" i="1"/>
  <c r="K163" i="1"/>
  <c r="L163" i="1"/>
  <c r="J164" i="1"/>
  <c r="K164" i="1"/>
  <c r="L164" i="1"/>
  <c r="J165" i="1"/>
  <c r="K165" i="1"/>
  <c r="L165" i="1"/>
  <c r="J166" i="1"/>
  <c r="K166" i="1"/>
  <c r="L166" i="1"/>
  <c r="J167" i="1"/>
  <c r="K167" i="1"/>
  <c r="L167" i="1"/>
  <c r="J168" i="1"/>
  <c r="K168" i="1"/>
  <c r="L168" i="1"/>
  <c r="J169" i="1"/>
  <c r="K169" i="1"/>
  <c r="L169" i="1"/>
  <c r="J170" i="1"/>
  <c r="K170" i="1"/>
  <c r="L170" i="1"/>
  <c r="J171" i="1"/>
  <c r="K171" i="1"/>
  <c r="L171" i="1"/>
  <c r="J172" i="1"/>
  <c r="K172" i="1"/>
  <c r="L172" i="1"/>
  <c r="J173" i="1"/>
  <c r="K173" i="1"/>
  <c r="L173" i="1"/>
  <c r="J174" i="1"/>
  <c r="K174" i="1"/>
  <c r="L174" i="1"/>
  <c r="J175" i="1"/>
  <c r="K175" i="1"/>
  <c r="L175" i="1"/>
  <c r="J176" i="1"/>
  <c r="K176" i="1"/>
  <c r="L176" i="1"/>
  <c r="J177" i="1"/>
  <c r="K177" i="1"/>
  <c r="L177" i="1"/>
  <c r="J178" i="1"/>
  <c r="K178" i="1"/>
  <c r="L178" i="1"/>
  <c r="J179" i="1"/>
  <c r="K179" i="1"/>
  <c r="L179" i="1"/>
  <c r="J180" i="1"/>
  <c r="K180" i="1"/>
  <c r="L180" i="1"/>
  <c r="J181" i="1"/>
  <c r="K181" i="1"/>
  <c r="L181" i="1"/>
  <c r="J182" i="1"/>
  <c r="K182" i="1"/>
  <c r="L182" i="1"/>
  <c r="J183" i="1"/>
  <c r="K183" i="1"/>
  <c r="L183" i="1"/>
  <c r="J184" i="1"/>
  <c r="K184" i="1"/>
  <c r="L184" i="1"/>
  <c r="J185" i="1"/>
  <c r="K185" i="1"/>
  <c r="L185" i="1"/>
  <c r="J186" i="1"/>
  <c r="K186" i="1"/>
  <c r="L186" i="1"/>
  <c r="J187" i="1"/>
  <c r="K187" i="1"/>
  <c r="L187" i="1"/>
  <c r="J188" i="1"/>
  <c r="K188" i="1"/>
  <c r="L188" i="1"/>
  <c r="J189" i="1"/>
  <c r="K189" i="1"/>
  <c r="L189" i="1"/>
  <c r="J190" i="1"/>
  <c r="K190" i="1"/>
  <c r="L190" i="1"/>
  <c r="J191" i="1"/>
  <c r="K191" i="1"/>
  <c r="L191" i="1"/>
  <c r="J192" i="1"/>
  <c r="K192" i="1"/>
  <c r="L192" i="1"/>
  <c r="J193" i="1"/>
  <c r="K193" i="1"/>
  <c r="L193" i="1"/>
  <c r="J194" i="1"/>
  <c r="K194" i="1"/>
  <c r="L194" i="1"/>
  <c r="J195" i="1"/>
  <c r="K195" i="1"/>
  <c r="L195" i="1"/>
  <c r="J196" i="1"/>
  <c r="K196" i="1"/>
  <c r="L196" i="1"/>
  <c r="J197" i="1"/>
  <c r="K197" i="1"/>
  <c r="L197" i="1"/>
  <c r="J198" i="1"/>
  <c r="K198" i="1"/>
  <c r="L198" i="1"/>
  <c r="J199" i="1"/>
  <c r="K199" i="1"/>
  <c r="L199" i="1"/>
  <c r="J200" i="1"/>
  <c r="K200" i="1"/>
  <c r="L200" i="1"/>
  <c r="J201" i="1"/>
  <c r="K201" i="1"/>
  <c r="L201" i="1"/>
  <c r="J202" i="1"/>
  <c r="K202" i="1"/>
  <c r="L202" i="1"/>
  <c r="J203" i="1"/>
  <c r="K203" i="1"/>
  <c r="L203" i="1"/>
  <c r="J204" i="1"/>
  <c r="K204" i="1"/>
  <c r="L204" i="1"/>
  <c r="J205" i="1"/>
  <c r="K205" i="1"/>
  <c r="L205" i="1"/>
  <c r="J206" i="1"/>
  <c r="K206" i="1"/>
  <c r="L206" i="1"/>
  <c r="J207" i="1"/>
  <c r="K207" i="1"/>
  <c r="L207" i="1"/>
  <c r="J208" i="1"/>
  <c r="K208" i="1"/>
  <c r="L208" i="1"/>
  <c r="J209" i="1"/>
  <c r="K209" i="1"/>
  <c r="L209" i="1"/>
  <c r="J210" i="1"/>
  <c r="K210" i="1"/>
  <c r="L210" i="1"/>
  <c r="J211" i="1"/>
  <c r="K211" i="1"/>
  <c r="L211" i="1"/>
  <c r="J212" i="1"/>
  <c r="K212" i="1"/>
  <c r="L212" i="1"/>
  <c r="J213" i="1"/>
  <c r="K213" i="1"/>
  <c r="L213" i="1"/>
  <c r="J214" i="1"/>
  <c r="K214" i="1"/>
  <c r="L214" i="1"/>
  <c r="J215" i="1"/>
  <c r="K215" i="1"/>
  <c r="L215" i="1"/>
  <c r="J216" i="1"/>
  <c r="K216" i="1"/>
  <c r="L216" i="1"/>
  <c r="J217" i="1"/>
  <c r="K217" i="1"/>
  <c r="L217" i="1"/>
  <c r="J218" i="1"/>
  <c r="K218" i="1"/>
  <c r="L218" i="1"/>
  <c r="J219" i="1"/>
  <c r="K219" i="1"/>
  <c r="L219" i="1"/>
  <c r="J220" i="1"/>
  <c r="K220" i="1"/>
  <c r="L220" i="1"/>
  <c r="J221" i="1"/>
  <c r="K221" i="1"/>
  <c r="L221" i="1"/>
  <c r="J222" i="1"/>
  <c r="K222" i="1"/>
  <c r="L222" i="1"/>
  <c r="J223" i="1"/>
  <c r="K223" i="1"/>
  <c r="L223" i="1"/>
  <c r="J224" i="1"/>
  <c r="K224" i="1"/>
  <c r="L224" i="1"/>
  <c r="J225" i="1"/>
  <c r="K225" i="1"/>
  <c r="L225" i="1"/>
  <c r="J226" i="1"/>
  <c r="K226" i="1"/>
  <c r="L226" i="1"/>
  <c r="J227" i="1"/>
  <c r="K227" i="1"/>
  <c r="L227" i="1"/>
  <c r="J228" i="1"/>
  <c r="K228" i="1"/>
  <c r="L228" i="1"/>
  <c r="J229" i="1"/>
  <c r="K229" i="1"/>
  <c r="L229" i="1"/>
  <c r="J230" i="1"/>
  <c r="K230" i="1"/>
  <c r="L230" i="1"/>
  <c r="J231" i="1"/>
  <c r="K231" i="1"/>
  <c r="L231" i="1"/>
  <c r="J232" i="1"/>
  <c r="K232" i="1"/>
  <c r="L232" i="1"/>
  <c r="J233" i="1"/>
  <c r="K233" i="1"/>
  <c r="L233" i="1"/>
  <c r="J234" i="1"/>
  <c r="K234" i="1"/>
  <c r="L234" i="1"/>
  <c r="J235" i="1"/>
  <c r="K235" i="1"/>
  <c r="L235" i="1"/>
  <c r="J236" i="1"/>
  <c r="K236" i="1"/>
  <c r="L236" i="1"/>
  <c r="J237" i="1"/>
  <c r="K237" i="1"/>
  <c r="L237" i="1"/>
  <c r="J238" i="1"/>
  <c r="K238" i="1"/>
  <c r="L238" i="1"/>
  <c r="J239" i="1"/>
  <c r="K239" i="1"/>
  <c r="L239" i="1"/>
  <c r="J240" i="1"/>
  <c r="K240" i="1"/>
  <c r="L240" i="1"/>
  <c r="J241" i="1"/>
  <c r="K241" i="1"/>
  <c r="L241" i="1"/>
  <c r="J242" i="1"/>
  <c r="K242" i="1"/>
  <c r="L242" i="1"/>
  <c r="J243" i="1"/>
  <c r="K243" i="1"/>
  <c r="L243" i="1"/>
  <c r="J244" i="1"/>
  <c r="K244" i="1"/>
  <c r="L244" i="1"/>
  <c r="J245" i="1"/>
  <c r="K245" i="1"/>
  <c r="L245" i="1"/>
  <c r="J246" i="1"/>
  <c r="K246" i="1"/>
  <c r="L246" i="1"/>
  <c r="J247" i="1"/>
  <c r="K247" i="1"/>
  <c r="L247" i="1"/>
  <c r="J248" i="1"/>
  <c r="K248" i="1"/>
  <c r="L248" i="1"/>
  <c r="J249" i="1"/>
  <c r="K249" i="1"/>
  <c r="L249" i="1"/>
  <c r="J250" i="1"/>
  <c r="K250" i="1"/>
  <c r="L250" i="1"/>
  <c r="J251" i="1"/>
  <c r="K251" i="1"/>
  <c r="L251" i="1"/>
  <c r="J252" i="1"/>
  <c r="K252" i="1"/>
  <c r="L252" i="1"/>
  <c r="J253" i="1"/>
  <c r="K253" i="1"/>
  <c r="L253" i="1"/>
  <c r="J254" i="1"/>
  <c r="K254" i="1"/>
  <c r="L254" i="1"/>
  <c r="J255" i="1"/>
  <c r="K255" i="1"/>
  <c r="L255" i="1"/>
  <c r="J256" i="1"/>
  <c r="K256" i="1"/>
  <c r="L256" i="1"/>
  <c r="J257" i="1"/>
  <c r="K257" i="1"/>
  <c r="L257" i="1"/>
  <c r="J258" i="1"/>
  <c r="K258" i="1"/>
  <c r="L258" i="1"/>
  <c r="J259" i="1"/>
  <c r="K259" i="1"/>
  <c r="L259" i="1"/>
  <c r="J260" i="1"/>
  <c r="K260" i="1"/>
  <c r="L260" i="1"/>
  <c r="J261" i="1"/>
  <c r="K261" i="1"/>
  <c r="L261" i="1"/>
  <c r="J262" i="1"/>
  <c r="K262" i="1"/>
  <c r="L262" i="1"/>
  <c r="J263" i="1"/>
  <c r="K263" i="1"/>
  <c r="L263" i="1"/>
  <c r="J264" i="1"/>
  <c r="K264" i="1"/>
  <c r="L264" i="1"/>
  <c r="J265" i="1"/>
  <c r="K265" i="1"/>
  <c r="L265" i="1"/>
  <c r="J266" i="1"/>
  <c r="K266" i="1"/>
  <c r="L266" i="1"/>
  <c r="J267" i="1"/>
  <c r="K267" i="1"/>
  <c r="L267" i="1"/>
  <c r="J268" i="1"/>
  <c r="K268" i="1"/>
  <c r="L268" i="1"/>
  <c r="J269" i="1"/>
  <c r="K269" i="1"/>
  <c r="L269" i="1"/>
  <c r="J270" i="1"/>
  <c r="K270" i="1"/>
  <c r="L270" i="1"/>
  <c r="J271" i="1"/>
  <c r="K271" i="1"/>
  <c r="L271" i="1"/>
  <c r="J272" i="1"/>
  <c r="K272" i="1"/>
  <c r="L272" i="1"/>
  <c r="J273" i="1"/>
  <c r="K273" i="1"/>
  <c r="L273" i="1"/>
  <c r="J274" i="1"/>
  <c r="K274" i="1"/>
  <c r="L274" i="1"/>
  <c r="J275" i="1"/>
  <c r="K275" i="1"/>
  <c r="L275" i="1"/>
  <c r="J276" i="1"/>
  <c r="K276" i="1"/>
  <c r="L276" i="1"/>
  <c r="J277" i="1"/>
  <c r="K277" i="1"/>
  <c r="L277" i="1"/>
  <c r="J278" i="1"/>
  <c r="K278" i="1"/>
  <c r="L278" i="1"/>
  <c r="J279" i="1"/>
  <c r="K279" i="1"/>
  <c r="L279" i="1"/>
  <c r="J280" i="1"/>
  <c r="K280" i="1"/>
  <c r="L280" i="1"/>
  <c r="J281" i="1"/>
  <c r="K281" i="1"/>
  <c r="L281" i="1"/>
  <c r="J282" i="1"/>
  <c r="K282" i="1"/>
  <c r="L282" i="1"/>
  <c r="J283" i="1"/>
  <c r="K283" i="1"/>
  <c r="L283" i="1"/>
  <c r="J284" i="1"/>
  <c r="K284" i="1"/>
  <c r="L284" i="1"/>
  <c r="J285" i="1"/>
  <c r="K285" i="1"/>
  <c r="L285" i="1"/>
  <c r="J286" i="1"/>
  <c r="K286" i="1"/>
  <c r="L286" i="1"/>
  <c r="J287" i="1"/>
  <c r="K287" i="1"/>
  <c r="L287" i="1"/>
  <c r="J288" i="1"/>
  <c r="K288" i="1"/>
  <c r="L288" i="1"/>
  <c r="J289" i="1"/>
  <c r="K289" i="1"/>
  <c r="L289" i="1"/>
  <c r="J290" i="1"/>
  <c r="K290" i="1"/>
  <c r="L290" i="1"/>
  <c r="J291" i="1"/>
  <c r="K291" i="1"/>
  <c r="L291" i="1"/>
  <c r="J292" i="1"/>
  <c r="K292" i="1"/>
  <c r="L292" i="1"/>
  <c r="J293" i="1"/>
  <c r="K293" i="1"/>
  <c r="L293" i="1"/>
  <c r="J294" i="1"/>
  <c r="K294" i="1"/>
  <c r="L294" i="1"/>
  <c r="J295" i="1"/>
  <c r="K295" i="1"/>
  <c r="L295" i="1"/>
  <c r="J296" i="1"/>
  <c r="K296" i="1"/>
  <c r="L296" i="1"/>
  <c r="J297" i="1"/>
  <c r="K297" i="1"/>
  <c r="L297" i="1"/>
  <c r="J298" i="1"/>
  <c r="K298" i="1"/>
  <c r="L298" i="1"/>
  <c r="J299" i="1"/>
  <c r="K299" i="1"/>
  <c r="L299" i="1"/>
  <c r="J300" i="1"/>
  <c r="K300" i="1"/>
  <c r="L300" i="1"/>
  <c r="J301" i="1"/>
  <c r="K301" i="1"/>
  <c r="L301" i="1"/>
  <c r="J302" i="1"/>
  <c r="K302" i="1"/>
  <c r="L302" i="1"/>
  <c r="J303" i="1"/>
  <c r="K303" i="1"/>
  <c r="L303" i="1"/>
  <c r="J304" i="1"/>
  <c r="K304" i="1"/>
  <c r="L304" i="1"/>
  <c r="J305" i="1"/>
  <c r="K305" i="1"/>
  <c r="L305" i="1"/>
  <c r="J306" i="1"/>
  <c r="K306" i="1"/>
  <c r="L306" i="1"/>
  <c r="J307" i="1"/>
  <c r="K307" i="1"/>
  <c r="L307" i="1"/>
  <c r="J308" i="1"/>
  <c r="K308" i="1"/>
  <c r="L308" i="1"/>
  <c r="J309" i="1"/>
  <c r="K309" i="1"/>
  <c r="L309" i="1"/>
  <c r="J310" i="1"/>
  <c r="K310" i="1"/>
  <c r="L310" i="1"/>
  <c r="J311" i="1"/>
  <c r="K311" i="1"/>
  <c r="L311" i="1"/>
  <c r="J312" i="1"/>
  <c r="K312" i="1"/>
  <c r="L312" i="1"/>
  <c r="J313" i="1"/>
  <c r="K313" i="1"/>
  <c r="L313" i="1"/>
  <c r="J314" i="1"/>
  <c r="K314" i="1"/>
  <c r="L314" i="1"/>
  <c r="J315" i="1"/>
  <c r="K315" i="1"/>
  <c r="L315" i="1"/>
  <c r="J316" i="1"/>
  <c r="K316" i="1"/>
  <c r="L316" i="1"/>
  <c r="J317" i="1"/>
  <c r="K317" i="1"/>
  <c r="L317" i="1"/>
  <c r="J318" i="1"/>
  <c r="K318" i="1"/>
  <c r="L318" i="1"/>
  <c r="J319" i="1"/>
  <c r="K319" i="1"/>
  <c r="L319" i="1"/>
  <c r="J320" i="1"/>
  <c r="K320" i="1"/>
  <c r="L320" i="1"/>
  <c r="J321" i="1"/>
  <c r="K321" i="1"/>
  <c r="L321" i="1"/>
  <c r="J322" i="1"/>
  <c r="K322" i="1"/>
  <c r="L322" i="1"/>
  <c r="J323" i="1"/>
  <c r="K323" i="1"/>
  <c r="L323" i="1"/>
  <c r="J324" i="1"/>
  <c r="K324" i="1"/>
  <c r="L324" i="1"/>
  <c r="J325" i="1"/>
  <c r="K325" i="1"/>
  <c r="L325" i="1"/>
  <c r="J326" i="1"/>
  <c r="K326" i="1"/>
  <c r="L326" i="1"/>
  <c r="J327" i="1"/>
  <c r="K327" i="1"/>
  <c r="L327" i="1"/>
  <c r="J328" i="1"/>
  <c r="K328" i="1"/>
  <c r="L328" i="1"/>
  <c r="J329" i="1"/>
  <c r="K329" i="1"/>
  <c r="L329" i="1"/>
  <c r="J330" i="1"/>
  <c r="K330" i="1"/>
  <c r="L330" i="1"/>
  <c r="J331" i="1"/>
  <c r="K331" i="1"/>
  <c r="L331" i="1"/>
  <c r="J332" i="1"/>
  <c r="K332" i="1"/>
  <c r="L332" i="1"/>
  <c r="J333" i="1"/>
  <c r="K333" i="1"/>
  <c r="L333" i="1"/>
  <c r="J334" i="1"/>
  <c r="K334" i="1"/>
  <c r="L334" i="1"/>
  <c r="J335" i="1"/>
  <c r="K335" i="1"/>
  <c r="L335" i="1"/>
  <c r="J336" i="1"/>
  <c r="K336" i="1"/>
  <c r="L336" i="1"/>
  <c r="J337" i="1"/>
  <c r="K337" i="1"/>
  <c r="L337" i="1"/>
  <c r="J338" i="1"/>
  <c r="K338" i="1"/>
  <c r="L338" i="1"/>
  <c r="J339" i="1"/>
  <c r="K339" i="1"/>
  <c r="L339" i="1"/>
  <c r="J340" i="1"/>
  <c r="K340" i="1"/>
  <c r="L340" i="1"/>
  <c r="J341" i="1"/>
  <c r="K341" i="1"/>
  <c r="L341" i="1"/>
  <c r="J342" i="1"/>
  <c r="K342" i="1"/>
  <c r="L342" i="1"/>
  <c r="J343" i="1"/>
  <c r="K343" i="1"/>
  <c r="L343" i="1"/>
  <c r="J344" i="1"/>
  <c r="K344" i="1"/>
  <c r="L344" i="1"/>
  <c r="J345" i="1"/>
  <c r="K345" i="1"/>
  <c r="L345" i="1"/>
  <c r="J346" i="1"/>
  <c r="K346" i="1"/>
  <c r="L346" i="1"/>
  <c r="J347" i="1"/>
  <c r="K347" i="1"/>
  <c r="L347" i="1"/>
  <c r="J348" i="1"/>
  <c r="K348" i="1"/>
  <c r="L348" i="1"/>
  <c r="J349" i="1"/>
  <c r="K349" i="1"/>
  <c r="L349" i="1"/>
  <c r="J350" i="1"/>
  <c r="K350" i="1"/>
  <c r="L350" i="1"/>
  <c r="J351" i="1"/>
  <c r="K351" i="1"/>
  <c r="L351" i="1"/>
  <c r="J352" i="1"/>
  <c r="K352" i="1"/>
  <c r="L352" i="1"/>
  <c r="J353" i="1"/>
  <c r="K353" i="1"/>
  <c r="L353" i="1"/>
  <c r="J354" i="1"/>
  <c r="K354" i="1"/>
  <c r="L354" i="1"/>
  <c r="J355" i="1"/>
  <c r="K355" i="1"/>
  <c r="L355" i="1"/>
  <c r="J356" i="1"/>
  <c r="K356" i="1"/>
  <c r="L356" i="1"/>
  <c r="J357" i="1"/>
  <c r="K357" i="1"/>
  <c r="L357" i="1"/>
  <c r="J358" i="1"/>
  <c r="K358" i="1"/>
  <c r="L358" i="1"/>
  <c r="J359" i="1"/>
  <c r="K359" i="1"/>
  <c r="L359" i="1"/>
  <c r="J360" i="1"/>
  <c r="K360" i="1"/>
  <c r="L360" i="1"/>
  <c r="J361" i="1"/>
  <c r="K361" i="1"/>
  <c r="L361" i="1"/>
  <c r="J362" i="1"/>
  <c r="K362" i="1"/>
  <c r="L362" i="1"/>
  <c r="J363" i="1"/>
  <c r="K363" i="1"/>
  <c r="L363" i="1"/>
  <c r="J364" i="1"/>
  <c r="K364" i="1"/>
  <c r="L364" i="1"/>
  <c r="J365" i="1"/>
  <c r="K365" i="1"/>
  <c r="L365" i="1"/>
  <c r="J366" i="1"/>
  <c r="K366" i="1"/>
  <c r="L366" i="1"/>
  <c r="J367" i="1"/>
  <c r="K367" i="1"/>
  <c r="L367" i="1"/>
  <c r="J368" i="1"/>
  <c r="K368" i="1"/>
  <c r="L368" i="1"/>
  <c r="J369" i="1"/>
  <c r="K369" i="1"/>
  <c r="L369" i="1"/>
  <c r="J370" i="1"/>
  <c r="K370" i="1"/>
  <c r="L370" i="1"/>
  <c r="J371" i="1"/>
  <c r="K371" i="1"/>
  <c r="L371" i="1"/>
  <c r="J372" i="1"/>
  <c r="K372" i="1"/>
  <c r="L372" i="1"/>
  <c r="J373" i="1"/>
  <c r="K373" i="1"/>
  <c r="L373" i="1"/>
  <c r="J374" i="1"/>
  <c r="K374" i="1"/>
  <c r="L374" i="1"/>
  <c r="J375" i="1"/>
  <c r="K375" i="1"/>
  <c r="L375" i="1"/>
  <c r="J376" i="1"/>
  <c r="K376" i="1"/>
  <c r="L376" i="1"/>
  <c r="J377" i="1"/>
  <c r="K377" i="1"/>
  <c r="L377" i="1"/>
  <c r="J378" i="1"/>
  <c r="K378" i="1"/>
  <c r="L378" i="1"/>
  <c r="J379" i="1"/>
  <c r="K379" i="1"/>
  <c r="L379" i="1"/>
  <c r="J380" i="1"/>
  <c r="K380" i="1"/>
  <c r="L380" i="1"/>
  <c r="J381" i="1"/>
  <c r="K381" i="1"/>
  <c r="L381" i="1"/>
  <c r="J382" i="1"/>
  <c r="K382" i="1"/>
  <c r="L382" i="1"/>
  <c r="J383" i="1"/>
  <c r="K383" i="1"/>
  <c r="L383" i="1"/>
  <c r="J384" i="1"/>
  <c r="K384" i="1"/>
  <c r="L384" i="1"/>
  <c r="J385" i="1"/>
  <c r="K385" i="1"/>
  <c r="L385" i="1"/>
  <c r="J386" i="1"/>
  <c r="K386" i="1"/>
  <c r="L386" i="1"/>
  <c r="J387" i="1"/>
  <c r="K387" i="1"/>
  <c r="L387" i="1"/>
  <c r="J388" i="1"/>
  <c r="K388" i="1"/>
  <c r="L388" i="1"/>
  <c r="J389" i="1"/>
  <c r="K389" i="1"/>
  <c r="L389" i="1"/>
  <c r="J390" i="1"/>
  <c r="K390" i="1"/>
  <c r="L390" i="1"/>
  <c r="J391" i="1"/>
  <c r="K391" i="1"/>
  <c r="L391" i="1"/>
  <c r="J392" i="1"/>
  <c r="K392" i="1"/>
  <c r="L392" i="1"/>
  <c r="J393" i="1"/>
  <c r="K393" i="1"/>
  <c r="L393" i="1"/>
  <c r="J394" i="1"/>
  <c r="K394" i="1"/>
  <c r="L394" i="1"/>
  <c r="J395" i="1"/>
  <c r="K395" i="1"/>
  <c r="L395" i="1"/>
  <c r="J396" i="1"/>
  <c r="K396" i="1"/>
  <c r="L396" i="1"/>
  <c r="J397" i="1"/>
  <c r="K397" i="1"/>
  <c r="L397" i="1"/>
  <c r="J398" i="1"/>
  <c r="K398" i="1"/>
  <c r="L398" i="1"/>
  <c r="J399" i="1"/>
  <c r="K399" i="1"/>
  <c r="L399" i="1"/>
  <c r="J400" i="1"/>
  <c r="K400" i="1"/>
  <c r="L400" i="1"/>
  <c r="J401" i="1"/>
  <c r="K401" i="1"/>
  <c r="L401" i="1"/>
  <c r="J402" i="1"/>
  <c r="K402" i="1"/>
  <c r="L402" i="1"/>
  <c r="J403" i="1"/>
  <c r="K403" i="1"/>
  <c r="L403" i="1"/>
  <c r="J404" i="1"/>
  <c r="K404" i="1"/>
  <c r="L404" i="1"/>
  <c r="J405" i="1"/>
  <c r="K405" i="1"/>
  <c r="L405" i="1"/>
  <c r="J406" i="1"/>
  <c r="K406" i="1"/>
  <c r="L406" i="1"/>
  <c r="J407" i="1"/>
  <c r="K407" i="1"/>
  <c r="L407" i="1"/>
  <c r="J408" i="1"/>
  <c r="K408" i="1"/>
  <c r="L408" i="1"/>
  <c r="J409" i="1"/>
  <c r="K409" i="1"/>
  <c r="L409" i="1"/>
  <c r="J410" i="1"/>
  <c r="K410" i="1"/>
  <c r="L410" i="1"/>
  <c r="J411" i="1"/>
  <c r="K411" i="1"/>
  <c r="L411" i="1"/>
  <c r="J412" i="1"/>
  <c r="K412" i="1"/>
  <c r="L412" i="1"/>
  <c r="J413" i="1"/>
  <c r="K413" i="1"/>
  <c r="L413" i="1"/>
  <c r="J414" i="1"/>
  <c r="K414" i="1"/>
  <c r="L414" i="1"/>
  <c r="J415" i="1"/>
  <c r="K415" i="1"/>
  <c r="L415" i="1"/>
  <c r="J416" i="1"/>
  <c r="K416" i="1"/>
  <c r="L416" i="1"/>
  <c r="J417" i="1"/>
  <c r="K417" i="1"/>
  <c r="L417" i="1"/>
  <c r="J418" i="1"/>
  <c r="K418" i="1"/>
  <c r="L418" i="1"/>
  <c r="J419" i="1"/>
  <c r="K419" i="1"/>
  <c r="L419" i="1"/>
  <c r="J420" i="1"/>
  <c r="K420" i="1"/>
  <c r="L420" i="1"/>
  <c r="J421" i="1"/>
  <c r="K421" i="1"/>
  <c r="L421" i="1"/>
  <c r="J422" i="1"/>
  <c r="K422" i="1"/>
  <c r="L422" i="1"/>
  <c r="J423" i="1"/>
  <c r="K423" i="1"/>
  <c r="L423" i="1"/>
  <c r="J424" i="1"/>
  <c r="K424" i="1"/>
  <c r="L424" i="1"/>
  <c r="J425" i="1"/>
  <c r="K425" i="1"/>
  <c r="L425" i="1"/>
  <c r="J426" i="1"/>
  <c r="K426" i="1"/>
  <c r="L426" i="1"/>
  <c r="J427" i="1"/>
  <c r="K427" i="1"/>
  <c r="L427" i="1"/>
  <c r="J428" i="1"/>
  <c r="K428" i="1"/>
  <c r="L428" i="1"/>
  <c r="J429" i="1"/>
  <c r="K429" i="1"/>
  <c r="L429" i="1"/>
  <c r="J430" i="1"/>
  <c r="K430" i="1"/>
  <c r="L430" i="1"/>
  <c r="J431" i="1"/>
  <c r="K431" i="1"/>
  <c r="L431" i="1"/>
  <c r="J432" i="1"/>
  <c r="K432" i="1"/>
  <c r="L432" i="1"/>
  <c r="J433" i="1"/>
  <c r="K433" i="1"/>
  <c r="L433" i="1"/>
  <c r="J434" i="1"/>
  <c r="K434" i="1"/>
  <c r="L434" i="1"/>
  <c r="J435" i="1"/>
  <c r="K435" i="1"/>
  <c r="L435" i="1"/>
  <c r="J436" i="1"/>
  <c r="K436" i="1"/>
  <c r="L436" i="1"/>
  <c r="J437" i="1"/>
  <c r="K437" i="1"/>
  <c r="L437" i="1"/>
  <c r="J438" i="1"/>
  <c r="K438" i="1"/>
  <c r="L438" i="1"/>
  <c r="J439" i="1"/>
  <c r="K439" i="1"/>
  <c r="L439" i="1"/>
  <c r="J440" i="1"/>
  <c r="K440" i="1"/>
  <c r="L440" i="1"/>
  <c r="J441" i="1"/>
  <c r="K441" i="1"/>
  <c r="L441" i="1"/>
  <c r="J442" i="1"/>
  <c r="K442" i="1"/>
  <c r="L442" i="1"/>
  <c r="J443" i="1"/>
  <c r="K443" i="1"/>
  <c r="L443" i="1"/>
  <c r="J444" i="1"/>
  <c r="K444" i="1"/>
  <c r="L444" i="1"/>
  <c r="J445" i="1"/>
  <c r="K445" i="1"/>
  <c r="L445" i="1"/>
  <c r="J446" i="1"/>
  <c r="K446" i="1"/>
  <c r="L446" i="1"/>
  <c r="J447" i="1"/>
  <c r="K447" i="1"/>
  <c r="L447" i="1"/>
  <c r="J448" i="1"/>
  <c r="K448" i="1"/>
  <c r="L448" i="1"/>
  <c r="J449" i="1"/>
  <c r="K449" i="1"/>
  <c r="L449" i="1"/>
  <c r="J450" i="1"/>
  <c r="K450" i="1"/>
  <c r="L450" i="1"/>
  <c r="J451" i="1"/>
  <c r="K451" i="1"/>
  <c r="L451" i="1"/>
  <c r="J452" i="1"/>
  <c r="K452" i="1"/>
  <c r="L452" i="1"/>
  <c r="J453" i="1"/>
  <c r="K453" i="1"/>
  <c r="L453" i="1"/>
  <c r="J454" i="1"/>
  <c r="K454" i="1"/>
  <c r="L454" i="1"/>
  <c r="J455" i="1"/>
  <c r="K455" i="1"/>
  <c r="L455" i="1"/>
  <c r="J456" i="1"/>
  <c r="K456" i="1"/>
  <c r="L456" i="1"/>
  <c r="J457" i="1"/>
  <c r="K457" i="1"/>
  <c r="L457" i="1"/>
  <c r="J458" i="1"/>
  <c r="K458" i="1"/>
  <c r="L458" i="1"/>
  <c r="J459" i="1"/>
  <c r="K459" i="1"/>
  <c r="L459" i="1"/>
  <c r="J460" i="1"/>
  <c r="K460" i="1"/>
  <c r="L460" i="1"/>
  <c r="J461" i="1"/>
  <c r="K461" i="1"/>
  <c r="L461" i="1"/>
  <c r="J462" i="1"/>
  <c r="K462" i="1"/>
  <c r="L462" i="1"/>
  <c r="J463" i="1"/>
  <c r="K463" i="1"/>
  <c r="L463" i="1"/>
  <c r="J464" i="1"/>
  <c r="K464" i="1"/>
  <c r="L464" i="1"/>
  <c r="J465" i="1"/>
  <c r="K465" i="1"/>
  <c r="L465" i="1"/>
  <c r="J466" i="1"/>
  <c r="K466" i="1"/>
  <c r="L466" i="1"/>
  <c r="J467" i="1"/>
  <c r="K467" i="1"/>
  <c r="L467" i="1"/>
  <c r="J468" i="1"/>
  <c r="K468" i="1"/>
  <c r="L468" i="1"/>
  <c r="J469" i="1"/>
  <c r="K469" i="1"/>
  <c r="L469" i="1"/>
  <c r="J470" i="1"/>
  <c r="K470" i="1"/>
  <c r="L470" i="1"/>
  <c r="J471" i="1"/>
  <c r="K471" i="1"/>
  <c r="L471" i="1"/>
  <c r="J472" i="1"/>
  <c r="K472" i="1"/>
  <c r="L472" i="1"/>
  <c r="J473" i="1"/>
  <c r="K473" i="1"/>
  <c r="L473" i="1"/>
  <c r="J474" i="1"/>
  <c r="K474" i="1"/>
  <c r="L474" i="1"/>
  <c r="J475" i="1"/>
  <c r="K475" i="1"/>
  <c r="L475" i="1"/>
  <c r="J476" i="1"/>
  <c r="K476" i="1"/>
  <c r="L476" i="1"/>
  <c r="J477" i="1"/>
  <c r="K477" i="1"/>
  <c r="L477" i="1"/>
  <c r="J478" i="1"/>
  <c r="K478" i="1"/>
  <c r="L478" i="1"/>
  <c r="J479" i="1"/>
  <c r="K479" i="1"/>
  <c r="L479" i="1"/>
  <c r="J480" i="1"/>
  <c r="K480" i="1"/>
  <c r="L480" i="1"/>
  <c r="J481" i="1"/>
  <c r="K481" i="1"/>
  <c r="L481" i="1"/>
  <c r="J482" i="1"/>
  <c r="K482" i="1"/>
  <c r="L482" i="1"/>
  <c r="J483" i="1"/>
  <c r="K483" i="1"/>
  <c r="L483" i="1"/>
  <c r="J484" i="1"/>
  <c r="K484" i="1"/>
  <c r="L484" i="1"/>
  <c r="J485" i="1"/>
  <c r="K485" i="1"/>
  <c r="L485" i="1"/>
  <c r="J486" i="1"/>
  <c r="K486" i="1"/>
  <c r="L486" i="1"/>
  <c r="J487" i="1"/>
  <c r="K487" i="1"/>
  <c r="L487" i="1"/>
  <c r="J488" i="1"/>
  <c r="K488" i="1"/>
  <c r="L488" i="1"/>
  <c r="J489" i="1"/>
  <c r="K489" i="1"/>
  <c r="L489" i="1"/>
  <c r="J490" i="1"/>
  <c r="K490" i="1"/>
  <c r="L490" i="1"/>
  <c r="J491" i="1"/>
  <c r="K491" i="1"/>
  <c r="L491" i="1"/>
  <c r="J492" i="1"/>
  <c r="K492" i="1"/>
  <c r="L492" i="1"/>
  <c r="J493" i="1"/>
  <c r="K493" i="1"/>
  <c r="L493" i="1"/>
  <c r="J494" i="1"/>
  <c r="K494" i="1"/>
  <c r="L494" i="1"/>
  <c r="J495" i="1"/>
  <c r="K495" i="1"/>
  <c r="L495" i="1"/>
  <c r="J496" i="1"/>
  <c r="K496" i="1"/>
  <c r="L496" i="1"/>
  <c r="J497" i="1"/>
  <c r="K497" i="1"/>
  <c r="L497" i="1"/>
  <c r="J498" i="1"/>
  <c r="K498" i="1"/>
  <c r="L498" i="1"/>
  <c r="J499" i="1"/>
  <c r="K499" i="1"/>
  <c r="L499" i="1"/>
  <c r="J500" i="1"/>
  <c r="K500" i="1"/>
  <c r="L500" i="1"/>
  <c r="J501" i="1"/>
  <c r="K501" i="1"/>
  <c r="L501" i="1"/>
  <c r="J502" i="1"/>
  <c r="K502" i="1"/>
  <c r="L502" i="1"/>
  <c r="J503" i="1"/>
  <c r="K503" i="1"/>
  <c r="L503" i="1"/>
  <c r="J504" i="1"/>
  <c r="K504" i="1"/>
  <c r="L504" i="1"/>
  <c r="J505" i="1"/>
  <c r="K505" i="1"/>
  <c r="L505" i="1"/>
  <c r="J506" i="1"/>
  <c r="K506" i="1"/>
  <c r="L506" i="1"/>
  <c r="J507" i="1"/>
  <c r="K507" i="1"/>
  <c r="L507" i="1"/>
  <c r="J508" i="1"/>
  <c r="K508" i="1"/>
  <c r="L508" i="1"/>
  <c r="J509" i="1"/>
  <c r="K509" i="1"/>
  <c r="L509" i="1"/>
  <c r="J510" i="1"/>
  <c r="K510" i="1"/>
  <c r="L510" i="1"/>
  <c r="J511" i="1"/>
  <c r="K511" i="1"/>
  <c r="L511" i="1"/>
  <c r="J512" i="1"/>
  <c r="K512" i="1"/>
  <c r="L512" i="1"/>
  <c r="J513" i="1"/>
  <c r="K513" i="1"/>
  <c r="L513" i="1"/>
  <c r="J514" i="1"/>
  <c r="K514" i="1"/>
  <c r="L514" i="1"/>
  <c r="J515" i="1"/>
  <c r="K515" i="1"/>
  <c r="L515" i="1"/>
  <c r="J516" i="1"/>
  <c r="K516" i="1"/>
  <c r="L516" i="1"/>
  <c r="J517" i="1"/>
  <c r="K517" i="1"/>
  <c r="L517" i="1"/>
  <c r="J518" i="1"/>
  <c r="K518" i="1"/>
  <c r="L518" i="1"/>
  <c r="J519" i="1"/>
  <c r="K519" i="1"/>
  <c r="L519" i="1"/>
  <c r="J520" i="1"/>
  <c r="K520" i="1"/>
  <c r="L520" i="1"/>
  <c r="J521" i="1"/>
  <c r="K521" i="1"/>
  <c r="L521" i="1"/>
  <c r="J522" i="1"/>
  <c r="K522" i="1"/>
  <c r="L522" i="1"/>
  <c r="J523" i="1"/>
  <c r="K523" i="1"/>
  <c r="L523" i="1"/>
  <c r="J524" i="1"/>
  <c r="K524" i="1"/>
  <c r="L524" i="1"/>
  <c r="J525" i="1"/>
  <c r="K525" i="1"/>
  <c r="L525" i="1"/>
  <c r="J526" i="1"/>
  <c r="K526" i="1"/>
  <c r="L526" i="1"/>
  <c r="J527" i="1"/>
  <c r="K527" i="1"/>
  <c r="L527" i="1"/>
  <c r="J528" i="1"/>
  <c r="K528" i="1"/>
  <c r="L528" i="1"/>
  <c r="J529" i="1"/>
  <c r="K529" i="1"/>
  <c r="L529" i="1"/>
  <c r="J530" i="1"/>
  <c r="K530" i="1"/>
  <c r="L530" i="1"/>
  <c r="J531" i="1"/>
  <c r="K531" i="1"/>
  <c r="L531" i="1"/>
  <c r="J532" i="1"/>
  <c r="K532" i="1"/>
  <c r="L532" i="1"/>
  <c r="J533" i="1"/>
  <c r="K533" i="1"/>
  <c r="L533" i="1"/>
  <c r="J534" i="1"/>
  <c r="K534" i="1"/>
  <c r="L534" i="1"/>
  <c r="J535" i="1"/>
  <c r="K535" i="1"/>
  <c r="L535" i="1"/>
  <c r="J536" i="1"/>
  <c r="K536" i="1"/>
  <c r="L536" i="1"/>
  <c r="J537" i="1"/>
  <c r="K537" i="1"/>
  <c r="L537" i="1"/>
  <c r="J538" i="1"/>
  <c r="K538" i="1"/>
  <c r="L538" i="1"/>
  <c r="J539" i="1"/>
  <c r="K539" i="1"/>
  <c r="L539" i="1"/>
  <c r="J540" i="1"/>
  <c r="K540" i="1"/>
  <c r="L540" i="1"/>
  <c r="J541" i="1"/>
  <c r="K541" i="1"/>
  <c r="L541" i="1"/>
  <c r="J542" i="1"/>
  <c r="K542" i="1"/>
  <c r="L542" i="1"/>
  <c r="J543" i="1"/>
  <c r="K543" i="1"/>
  <c r="L543" i="1"/>
  <c r="J544" i="1"/>
  <c r="K544" i="1"/>
  <c r="L544" i="1"/>
  <c r="J545" i="1"/>
  <c r="K545" i="1"/>
  <c r="L545" i="1"/>
  <c r="J546" i="1"/>
  <c r="K546" i="1"/>
  <c r="L546" i="1"/>
  <c r="J547" i="1"/>
  <c r="K547" i="1"/>
  <c r="L547" i="1"/>
  <c r="J548" i="1"/>
  <c r="K548" i="1"/>
  <c r="L548" i="1"/>
  <c r="J549" i="1"/>
  <c r="K549" i="1"/>
  <c r="L549" i="1"/>
  <c r="J550" i="1"/>
  <c r="K550" i="1"/>
  <c r="L550" i="1"/>
  <c r="J551" i="1"/>
  <c r="K551" i="1"/>
  <c r="L551" i="1"/>
  <c r="J552" i="1"/>
  <c r="K552" i="1"/>
  <c r="L552" i="1"/>
  <c r="J553" i="1"/>
  <c r="K553" i="1"/>
  <c r="L553" i="1"/>
  <c r="J554" i="1"/>
  <c r="K554" i="1"/>
  <c r="L554" i="1"/>
  <c r="J555" i="1"/>
  <c r="K555" i="1"/>
  <c r="L555" i="1"/>
  <c r="J556" i="1"/>
  <c r="K556" i="1"/>
  <c r="L556" i="1"/>
  <c r="J557" i="1"/>
  <c r="K557" i="1"/>
  <c r="L557" i="1"/>
  <c r="J558" i="1"/>
  <c r="K558" i="1"/>
  <c r="L558" i="1"/>
  <c r="J559" i="1"/>
  <c r="K559" i="1"/>
  <c r="L559" i="1"/>
  <c r="J560" i="1"/>
  <c r="K560" i="1"/>
  <c r="L560" i="1"/>
  <c r="J561" i="1"/>
  <c r="K561" i="1"/>
  <c r="L561" i="1"/>
  <c r="J562" i="1"/>
  <c r="K562" i="1"/>
  <c r="L562" i="1"/>
  <c r="J563" i="1"/>
  <c r="K563" i="1"/>
  <c r="L563" i="1"/>
  <c r="J564" i="1"/>
  <c r="K564" i="1"/>
  <c r="L564" i="1"/>
  <c r="J565" i="1"/>
  <c r="K565" i="1"/>
  <c r="L565" i="1"/>
  <c r="J566" i="1"/>
  <c r="K566" i="1"/>
  <c r="L566" i="1"/>
  <c r="J567" i="1"/>
  <c r="K567" i="1"/>
  <c r="L567" i="1"/>
  <c r="J568" i="1"/>
  <c r="K568" i="1"/>
  <c r="L568" i="1"/>
  <c r="J569" i="1"/>
  <c r="K569" i="1"/>
  <c r="L569" i="1"/>
  <c r="J570" i="1"/>
  <c r="K570" i="1"/>
  <c r="L570" i="1"/>
  <c r="J571" i="1"/>
  <c r="K571" i="1"/>
  <c r="L571" i="1"/>
  <c r="J572" i="1"/>
  <c r="K572" i="1"/>
  <c r="L572" i="1"/>
  <c r="J573" i="1"/>
  <c r="K573" i="1"/>
  <c r="L573" i="1"/>
  <c r="J574" i="1"/>
  <c r="K574" i="1"/>
  <c r="L574" i="1"/>
  <c r="J575" i="1"/>
  <c r="K575" i="1"/>
  <c r="L575" i="1"/>
  <c r="J576" i="1"/>
  <c r="K576" i="1"/>
  <c r="L576" i="1"/>
  <c r="J577" i="1"/>
  <c r="K577" i="1"/>
  <c r="L577" i="1"/>
  <c r="J578" i="1"/>
  <c r="K578" i="1"/>
  <c r="L578" i="1"/>
  <c r="J579" i="1"/>
  <c r="K579" i="1"/>
  <c r="L579" i="1"/>
  <c r="J580" i="1"/>
  <c r="K580" i="1"/>
  <c r="L580" i="1"/>
  <c r="J581" i="1"/>
  <c r="K581" i="1"/>
  <c r="L581" i="1"/>
  <c r="J582" i="1"/>
  <c r="K582" i="1"/>
  <c r="L582" i="1"/>
  <c r="J583" i="1"/>
  <c r="K583" i="1"/>
  <c r="L583" i="1"/>
  <c r="J584" i="1"/>
  <c r="K584" i="1"/>
  <c r="L584" i="1"/>
  <c r="J585" i="1"/>
  <c r="K585" i="1"/>
  <c r="L585" i="1"/>
  <c r="J586" i="1"/>
  <c r="K586" i="1"/>
  <c r="L586" i="1"/>
  <c r="J587" i="1"/>
  <c r="K587" i="1"/>
  <c r="L587" i="1"/>
  <c r="J588" i="1"/>
  <c r="K588" i="1"/>
  <c r="L588" i="1"/>
  <c r="J589" i="1"/>
  <c r="K589" i="1"/>
  <c r="L589" i="1"/>
  <c r="J590" i="1"/>
  <c r="K590" i="1"/>
  <c r="L590" i="1"/>
  <c r="J591" i="1"/>
  <c r="K591" i="1"/>
  <c r="L591" i="1"/>
  <c r="J592" i="1"/>
  <c r="K592" i="1"/>
  <c r="L592" i="1"/>
  <c r="J593" i="1"/>
  <c r="K593" i="1"/>
  <c r="L593" i="1"/>
  <c r="J594" i="1"/>
  <c r="K594" i="1"/>
  <c r="L594" i="1"/>
  <c r="J595" i="1"/>
  <c r="K595" i="1"/>
  <c r="L595" i="1"/>
  <c r="J596" i="1"/>
  <c r="K596" i="1"/>
  <c r="L596" i="1"/>
  <c r="J597" i="1"/>
  <c r="K597" i="1"/>
  <c r="L597" i="1"/>
  <c r="J598" i="1"/>
  <c r="K598" i="1"/>
  <c r="L598" i="1"/>
  <c r="J599" i="1"/>
  <c r="K599" i="1"/>
  <c r="L599" i="1"/>
  <c r="J600" i="1"/>
  <c r="K600" i="1"/>
  <c r="L600" i="1"/>
  <c r="J601" i="1"/>
  <c r="K601" i="1"/>
  <c r="L601" i="1"/>
  <c r="J602" i="1"/>
  <c r="K602" i="1"/>
  <c r="L602" i="1"/>
  <c r="J603" i="1"/>
  <c r="K603" i="1"/>
  <c r="L603" i="1"/>
  <c r="J604" i="1"/>
  <c r="K604" i="1"/>
  <c r="L604" i="1"/>
  <c r="J605" i="1"/>
  <c r="K605" i="1"/>
  <c r="L605" i="1"/>
  <c r="J606" i="1"/>
  <c r="K606" i="1"/>
  <c r="L606" i="1"/>
  <c r="J607" i="1"/>
  <c r="K607" i="1"/>
  <c r="L607" i="1"/>
  <c r="J608" i="1"/>
  <c r="K608" i="1"/>
  <c r="L608" i="1"/>
  <c r="J609" i="1"/>
  <c r="K609" i="1"/>
  <c r="L609" i="1"/>
  <c r="J610" i="1"/>
  <c r="K610" i="1"/>
  <c r="L610" i="1"/>
  <c r="J611" i="1"/>
  <c r="K611" i="1"/>
  <c r="L611" i="1"/>
  <c r="J612" i="1"/>
  <c r="K612" i="1"/>
  <c r="L612" i="1"/>
  <c r="J613" i="1"/>
  <c r="K613" i="1"/>
  <c r="L613" i="1"/>
  <c r="J614" i="1"/>
  <c r="K614" i="1"/>
  <c r="L614" i="1"/>
  <c r="J615" i="1"/>
  <c r="K615" i="1"/>
  <c r="L615" i="1"/>
  <c r="J616" i="1"/>
  <c r="K616" i="1"/>
  <c r="L616" i="1"/>
  <c r="J617" i="1"/>
  <c r="K617" i="1"/>
  <c r="L617" i="1"/>
  <c r="J618" i="1"/>
  <c r="K618" i="1"/>
  <c r="L618" i="1"/>
  <c r="J619" i="1"/>
  <c r="K619" i="1"/>
  <c r="L619" i="1"/>
  <c r="J620" i="1"/>
  <c r="K620" i="1"/>
  <c r="L620" i="1"/>
  <c r="J621" i="1"/>
  <c r="K621" i="1"/>
  <c r="L621" i="1"/>
  <c r="J622" i="1"/>
  <c r="K622" i="1"/>
  <c r="L622" i="1"/>
  <c r="J623" i="1"/>
  <c r="K623" i="1"/>
  <c r="L623" i="1"/>
  <c r="J624" i="1"/>
  <c r="K624" i="1"/>
  <c r="L624" i="1"/>
  <c r="J625" i="1"/>
  <c r="K625" i="1"/>
  <c r="L625" i="1"/>
  <c r="J626" i="1"/>
  <c r="K626" i="1"/>
  <c r="L626" i="1"/>
  <c r="J627" i="1"/>
  <c r="K627" i="1"/>
  <c r="L627" i="1"/>
  <c r="J628" i="1"/>
  <c r="K628" i="1"/>
  <c r="L628" i="1"/>
  <c r="J629" i="1"/>
  <c r="K629" i="1"/>
  <c r="L629" i="1"/>
  <c r="J630" i="1"/>
  <c r="K630" i="1"/>
  <c r="L630" i="1"/>
  <c r="J631" i="1"/>
  <c r="K631" i="1"/>
  <c r="L631" i="1"/>
  <c r="J632" i="1"/>
  <c r="K632" i="1"/>
  <c r="L632" i="1"/>
  <c r="J633" i="1"/>
  <c r="K633" i="1"/>
  <c r="L633" i="1"/>
  <c r="J634" i="1"/>
  <c r="K634" i="1"/>
  <c r="L634" i="1"/>
  <c r="J635" i="1"/>
  <c r="K635" i="1"/>
  <c r="L635" i="1"/>
  <c r="J636" i="1"/>
  <c r="K636" i="1"/>
  <c r="L636" i="1"/>
  <c r="J637" i="1"/>
  <c r="K637" i="1"/>
  <c r="L637" i="1"/>
  <c r="J638" i="1"/>
  <c r="K638" i="1"/>
  <c r="L638" i="1"/>
  <c r="J639" i="1"/>
  <c r="K639" i="1"/>
  <c r="L639" i="1"/>
  <c r="J640" i="1"/>
  <c r="K640" i="1"/>
  <c r="L640" i="1"/>
  <c r="J641" i="1"/>
  <c r="K641" i="1"/>
  <c r="L641" i="1"/>
  <c r="J642" i="1"/>
  <c r="K642" i="1"/>
  <c r="L642" i="1"/>
  <c r="J643" i="1"/>
  <c r="K643" i="1"/>
  <c r="L643" i="1"/>
  <c r="J644" i="1"/>
  <c r="K644" i="1"/>
  <c r="L644" i="1"/>
  <c r="J645" i="1"/>
  <c r="K645" i="1"/>
  <c r="L645" i="1"/>
  <c r="J646" i="1"/>
  <c r="K646" i="1"/>
  <c r="L646" i="1"/>
  <c r="J647" i="1"/>
  <c r="K647" i="1"/>
  <c r="L647" i="1"/>
  <c r="J648" i="1"/>
  <c r="K648" i="1"/>
  <c r="L648" i="1"/>
  <c r="J649" i="1"/>
  <c r="K649" i="1"/>
  <c r="L649" i="1"/>
  <c r="J650" i="1"/>
  <c r="K650" i="1"/>
  <c r="L650" i="1"/>
  <c r="J651" i="1"/>
  <c r="K651" i="1"/>
  <c r="L651" i="1"/>
  <c r="J652" i="1"/>
  <c r="K652" i="1"/>
  <c r="L652" i="1"/>
  <c r="J653" i="1"/>
  <c r="K653" i="1"/>
  <c r="L653" i="1"/>
  <c r="J654" i="1"/>
  <c r="K654" i="1"/>
  <c r="L654" i="1"/>
  <c r="J655" i="1"/>
  <c r="K655" i="1"/>
  <c r="L655" i="1"/>
  <c r="J656" i="1"/>
  <c r="K656" i="1"/>
  <c r="L656" i="1"/>
  <c r="J657" i="1"/>
  <c r="K657" i="1"/>
  <c r="L657" i="1"/>
  <c r="J658" i="1"/>
  <c r="K658" i="1"/>
  <c r="L658" i="1"/>
  <c r="J659" i="1"/>
  <c r="K659" i="1"/>
  <c r="L659" i="1"/>
  <c r="J660" i="1"/>
  <c r="K660" i="1"/>
  <c r="L660" i="1"/>
  <c r="J661" i="1"/>
  <c r="K661" i="1"/>
  <c r="L661" i="1"/>
  <c r="J662" i="1"/>
  <c r="K662" i="1"/>
  <c r="L662" i="1"/>
  <c r="J663" i="1"/>
  <c r="K663" i="1"/>
  <c r="L663" i="1"/>
  <c r="J664" i="1"/>
  <c r="K664" i="1"/>
  <c r="L664" i="1"/>
  <c r="J665" i="1"/>
  <c r="K665" i="1"/>
  <c r="L665" i="1"/>
  <c r="J666" i="1"/>
  <c r="K666" i="1"/>
  <c r="L666" i="1"/>
  <c r="J667" i="1"/>
  <c r="K667" i="1"/>
  <c r="L667" i="1"/>
  <c r="J668" i="1"/>
  <c r="K668" i="1"/>
  <c r="L668" i="1"/>
  <c r="J669" i="1"/>
  <c r="K669" i="1"/>
  <c r="L669" i="1"/>
  <c r="J670" i="1"/>
  <c r="K670" i="1"/>
  <c r="L670" i="1"/>
  <c r="J671" i="1"/>
  <c r="K671" i="1"/>
  <c r="L671" i="1"/>
  <c r="J672" i="1"/>
  <c r="K672" i="1"/>
  <c r="L672" i="1"/>
  <c r="J673" i="1"/>
  <c r="K673" i="1"/>
  <c r="L673" i="1"/>
  <c r="J674" i="1"/>
  <c r="K674" i="1"/>
  <c r="L674" i="1"/>
  <c r="J675" i="1"/>
  <c r="K675" i="1"/>
  <c r="L675" i="1"/>
  <c r="J676" i="1"/>
  <c r="K676" i="1"/>
  <c r="L676" i="1"/>
  <c r="J677" i="1"/>
  <c r="K677" i="1"/>
  <c r="L677" i="1"/>
  <c r="J678" i="1"/>
  <c r="K678" i="1"/>
  <c r="L678" i="1"/>
  <c r="J679" i="1"/>
  <c r="K679" i="1"/>
  <c r="L679" i="1"/>
  <c r="J680" i="1"/>
  <c r="K680" i="1"/>
  <c r="L680" i="1"/>
  <c r="J681" i="1"/>
  <c r="K681" i="1"/>
  <c r="L681" i="1"/>
  <c r="J682" i="1"/>
  <c r="K682" i="1"/>
  <c r="L682" i="1"/>
  <c r="J683" i="1"/>
  <c r="K683" i="1"/>
  <c r="L683" i="1"/>
  <c r="J684" i="1"/>
  <c r="K684" i="1"/>
  <c r="L684" i="1"/>
  <c r="J685" i="1"/>
  <c r="K685" i="1"/>
  <c r="L685" i="1"/>
  <c r="J686" i="1"/>
  <c r="K686" i="1"/>
  <c r="L686" i="1"/>
  <c r="J687" i="1"/>
  <c r="K687" i="1"/>
  <c r="L687" i="1"/>
  <c r="J688" i="1"/>
  <c r="K688" i="1"/>
  <c r="L688" i="1"/>
  <c r="J689" i="1"/>
  <c r="K689" i="1"/>
  <c r="L689" i="1"/>
  <c r="J690" i="1"/>
  <c r="K690" i="1"/>
  <c r="L690" i="1"/>
  <c r="J691" i="1"/>
  <c r="K691" i="1"/>
  <c r="L691" i="1"/>
  <c r="J692" i="1"/>
  <c r="K692" i="1"/>
  <c r="L692" i="1"/>
  <c r="J693" i="1"/>
  <c r="K693" i="1"/>
  <c r="L693" i="1"/>
  <c r="J694" i="1"/>
  <c r="K694" i="1"/>
  <c r="L694" i="1"/>
  <c r="J695" i="1"/>
  <c r="K695" i="1"/>
  <c r="L695" i="1"/>
  <c r="J696" i="1"/>
  <c r="K696" i="1"/>
  <c r="L696" i="1"/>
  <c r="J697" i="1"/>
  <c r="K697" i="1"/>
  <c r="L697" i="1"/>
  <c r="J698" i="1"/>
  <c r="K698" i="1"/>
  <c r="L698" i="1"/>
  <c r="J699" i="1"/>
  <c r="K699" i="1"/>
  <c r="L699" i="1"/>
  <c r="J700" i="1"/>
  <c r="K700" i="1"/>
  <c r="L700" i="1"/>
  <c r="J701" i="1"/>
  <c r="K701" i="1"/>
  <c r="L701" i="1"/>
  <c r="J702" i="1"/>
  <c r="K702" i="1"/>
  <c r="L702" i="1"/>
  <c r="J703" i="1"/>
  <c r="K703" i="1"/>
  <c r="L703" i="1"/>
  <c r="J704" i="1"/>
  <c r="K704" i="1"/>
  <c r="L704" i="1"/>
  <c r="J705" i="1"/>
  <c r="K705" i="1"/>
  <c r="L705" i="1"/>
  <c r="J706" i="1"/>
  <c r="K706" i="1"/>
  <c r="L706" i="1"/>
  <c r="J707" i="1"/>
  <c r="K707" i="1"/>
  <c r="L707" i="1"/>
  <c r="J708" i="1"/>
  <c r="K708" i="1"/>
  <c r="L708" i="1"/>
  <c r="J709" i="1"/>
  <c r="K709" i="1"/>
  <c r="L709" i="1"/>
  <c r="J710" i="1"/>
  <c r="K710" i="1"/>
  <c r="L710" i="1"/>
  <c r="J711" i="1"/>
  <c r="K711" i="1"/>
  <c r="L711" i="1"/>
  <c r="J712" i="1"/>
  <c r="K712" i="1"/>
  <c r="L712" i="1"/>
  <c r="J713" i="1"/>
  <c r="K713" i="1"/>
  <c r="L713" i="1"/>
  <c r="J714" i="1"/>
  <c r="K714" i="1"/>
  <c r="L714" i="1"/>
  <c r="J715" i="1"/>
  <c r="K715" i="1"/>
  <c r="L715" i="1"/>
  <c r="J716" i="1"/>
  <c r="K716" i="1"/>
  <c r="L716" i="1"/>
  <c r="J717" i="1"/>
  <c r="K717" i="1"/>
  <c r="L717" i="1"/>
  <c r="J718" i="1"/>
  <c r="K718" i="1"/>
  <c r="L718" i="1"/>
  <c r="J719" i="1"/>
  <c r="K719" i="1"/>
  <c r="L719" i="1"/>
  <c r="J720" i="1"/>
  <c r="K720" i="1"/>
  <c r="L720" i="1"/>
  <c r="J721" i="1"/>
  <c r="K721" i="1"/>
  <c r="L721" i="1"/>
  <c r="J722" i="1"/>
  <c r="K722" i="1"/>
  <c r="L722" i="1"/>
  <c r="J723" i="1"/>
  <c r="K723" i="1"/>
  <c r="L723" i="1"/>
  <c r="J724" i="1"/>
  <c r="K724" i="1"/>
  <c r="L724" i="1"/>
  <c r="J725" i="1"/>
  <c r="K725" i="1"/>
  <c r="L725" i="1"/>
  <c r="J726" i="1"/>
  <c r="K726" i="1"/>
  <c r="L726" i="1"/>
  <c r="J727" i="1"/>
  <c r="K727" i="1"/>
  <c r="L727" i="1"/>
  <c r="J728" i="1"/>
  <c r="K728" i="1"/>
  <c r="L728" i="1"/>
  <c r="J729" i="1"/>
  <c r="K729" i="1"/>
  <c r="L729" i="1"/>
  <c r="J730" i="1"/>
  <c r="K730" i="1"/>
  <c r="L730" i="1"/>
  <c r="J731" i="1"/>
  <c r="K731" i="1"/>
  <c r="L731" i="1"/>
  <c r="J732" i="1"/>
  <c r="K732" i="1"/>
  <c r="L732" i="1"/>
  <c r="J733" i="1"/>
  <c r="K733" i="1"/>
  <c r="L733" i="1"/>
  <c r="J734" i="1"/>
  <c r="K734" i="1"/>
  <c r="L734" i="1"/>
  <c r="J735" i="1"/>
  <c r="K735" i="1"/>
  <c r="L735" i="1"/>
  <c r="J736" i="1"/>
  <c r="K736" i="1"/>
  <c r="L736" i="1"/>
  <c r="J737" i="1"/>
  <c r="K737" i="1"/>
  <c r="L737" i="1"/>
  <c r="J738" i="1"/>
  <c r="K738" i="1"/>
  <c r="L738" i="1"/>
  <c r="J739" i="1"/>
  <c r="K739" i="1"/>
  <c r="L739" i="1"/>
  <c r="J740" i="1"/>
  <c r="K740" i="1"/>
  <c r="L740" i="1"/>
  <c r="J741" i="1"/>
  <c r="K741" i="1"/>
  <c r="L741" i="1"/>
  <c r="J742" i="1"/>
  <c r="K742" i="1"/>
  <c r="L742" i="1"/>
  <c r="J743" i="1"/>
  <c r="K743" i="1"/>
  <c r="L743" i="1"/>
  <c r="J744" i="1"/>
  <c r="K744" i="1"/>
  <c r="L744" i="1"/>
  <c r="J745" i="1"/>
  <c r="K745" i="1"/>
  <c r="L745" i="1"/>
  <c r="J746" i="1"/>
  <c r="K746" i="1"/>
  <c r="L746" i="1"/>
  <c r="J747" i="1"/>
  <c r="K747" i="1"/>
  <c r="L747" i="1"/>
  <c r="J748" i="1"/>
  <c r="K748" i="1"/>
  <c r="L748" i="1"/>
  <c r="J749" i="1"/>
  <c r="K749" i="1"/>
  <c r="L749" i="1"/>
  <c r="J750" i="1"/>
  <c r="K750" i="1"/>
  <c r="L750" i="1"/>
  <c r="J751" i="1"/>
  <c r="K751" i="1"/>
  <c r="L751" i="1"/>
  <c r="J752" i="1"/>
  <c r="K752" i="1"/>
  <c r="L752" i="1"/>
  <c r="J753" i="1"/>
  <c r="K753" i="1"/>
  <c r="L753" i="1"/>
  <c r="J754" i="1"/>
  <c r="K754" i="1"/>
  <c r="L754" i="1"/>
  <c r="J755" i="1"/>
  <c r="K755" i="1"/>
  <c r="L755" i="1"/>
  <c r="J756" i="1"/>
  <c r="K756" i="1"/>
  <c r="L756" i="1"/>
  <c r="J757" i="1"/>
  <c r="K757" i="1"/>
  <c r="L757" i="1"/>
  <c r="J758" i="1"/>
  <c r="K758" i="1"/>
  <c r="L758" i="1"/>
  <c r="J759" i="1"/>
  <c r="K759" i="1"/>
  <c r="L759" i="1"/>
  <c r="J760" i="1"/>
  <c r="K760" i="1"/>
  <c r="L760" i="1"/>
  <c r="J761" i="1"/>
  <c r="K761" i="1"/>
  <c r="L761" i="1"/>
  <c r="J762" i="1"/>
  <c r="K762" i="1"/>
  <c r="L762" i="1"/>
  <c r="J763" i="1"/>
  <c r="K763" i="1"/>
  <c r="L763" i="1"/>
  <c r="J764" i="1"/>
  <c r="K764" i="1"/>
  <c r="L764" i="1"/>
  <c r="J765" i="1"/>
  <c r="K765" i="1"/>
  <c r="L765" i="1"/>
  <c r="J766" i="1"/>
  <c r="K766" i="1"/>
  <c r="L766" i="1"/>
  <c r="J767" i="1"/>
  <c r="K767" i="1"/>
  <c r="L767" i="1"/>
  <c r="J768" i="1"/>
  <c r="K768" i="1"/>
  <c r="L768" i="1"/>
  <c r="J769" i="1"/>
  <c r="K769" i="1"/>
  <c r="L769" i="1"/>
  <c r="J770" i="1"/>
  <c r="K770" i="1"/>
  <c r="L770" i="1"/>
  <c r="J771" i="1"/>
  <c r="K771" i="1"/>
  <c r="L771" i="1"/>
  <c r="J772" i="1"/>
  <c r="K772" i="1"/>
  <c r="L772" i="1"/>
  <c r="J773" i="1"/>
  <c r="K773" i="1"/>
  <c r="L773" i="1"/>
  <c r="J774" i="1"/>
  <c r="K774" i="1"/>
  <c r="L774" i="1"/>
  <c r="J775" i="1"/>
  <c r="K775" i="1"/>
  <c r="L775" i="1"/>
  <c r="J776" i="1"/>
  <c r="K776" i="1"/>
  <c r="L776" i="1"/>
  <c r="J777" i="1"/>
  <c r="K777" i="1"/>
  <c r="L777" i="1"/>
  <c r="J778" i="1"/>
  <c r="K778" i="1"/>
  <c r="L778" i="1"/>
  <c r="J779" i="1"/>
  <c r="K779" i="1"/>
  <c r="L779" i="1"/>
  <c r="J780" i="1"/>
  <c r="K780" i="1"/>
  <c r="L780" i="1"/>
  <c r="J781" i="1"/>
  <c r="K781" i="1"/>
  <c r="L781" i="1"/>
  <c r="J782" i="1"/>
  <c r="K782" i="1"/>
  <c r="L782" i="1"/>
  <c r="J783" i="1"/>
  <c r="K783" i="1"/>
  <c r="L783" i="1"/>
  <c r="J784" i="1"/>
  <c r="K784" i="1"/>
  <c r="L784" i="1"/>
  <c r="J785" i="1"/>
  <c r="K785" i="1"/>
  <c r="L785" i="1"/>
  <c r="J786" i="1"/>
  <c r="K786" i="1"/>
  <c r="L786" i="1"/>
  <c r="J787" i="1"/>
  <c r="K787" i="1"/>
  <c r="L787" i="1"/>
  <c r="J788" i="1"/>
  <c r="K788" i="1"/>
  <c r="L788" i="1"/>
  <c r="J789" i="1"/>
  <c r="K789" i="1"/>
  <c r="L789" i="1"/>
  <c r="J790" i="1"/>
  <c r="K790" i="1"/>
  <c r="L790" i="1"/>
  <c r="J791" i="1"/>
  <c r="K791" i="1"/>
  <c r="L791" i="1"/>
  <c r="J792" i="1"/>
  <c r="K792" i="1"/>
  <c r="L792" i="1"/>
  <c r="J793" i="1"/>
  <c r="K793" i="1"/>
  <c r="L793" i="1"/>
  <c r="J794" i="1"/>
  <c r="K794" i="1"/>
  <c r="L794" i="1"/>
  <c r="J795" i="1"/>
  <c r="K795" i="1"/>
  <c r="L795" i="1"/>
  <c r="J796" i="1"/>
  <c r="K796" i="1"/>
  <c r="L796" i="1"/>
  <c r="J797" i="1"/>
  <c r="K797" i="1"/>
  <c r="L797" i="1"/>
  <c r="J798" i="1"/>
  <c r="K798" i="1"/>
  <c r="L798" i="1"/>
  <c r="J799" i="1"/>
  <c r="K799" i="1"/>
  <c r="L799" i="1"/>
  <c r="J800" i="1"/>
  <c r="K800" i="1"/>
  <c r="L800" i="1"/>
  <c r="J801" i="1"/>
  <c r="K801" i="1"/>
  <c r="L801" i="1"/>
  <c r="J802" i="1"/>
  <c r="K802" i="1"/>
  <c r="L802" i="1"/>
  <c r="J803" i="1"/>
  <c r="K803" i="1"/>
  <c r="L803" i="1"/>
  <c r="J804" i="1"/>
  <c r="K804" i="1"/>
  <c r="L804" i="1"/>
  <c r="J805" i="1"/>
  <c r="K805" i="1"/>
  <c r="L805" i="1"/>
  <c r="J806" i="1"/>
  <c r="K806" i="1"/>
  <c r="L806" i="1"/>
  <c r="J807" i="1"/>
  <c r="K807" i="1"/>
  <c r="L807" i="1"/>
  <c r="J808" i="1"/>
  <c r="K808" i="1"/>
  <c r="L808" i="1"/>
  <c r="J809" i="1"/>
  <c r="K809" i="1"/>
  <c r="L809" i="1"/>
  <c r="J810" i="1"/>
  <c r="K810" i="1"/>
  <c r="L810" i="1"/>
  <c r="J811" i="1"/>
  <c r="K811" i="1"/>
  <c r="L811" i="1"/>
  <c r="J812" i="1"/>
  <c r="K812" i="1"/>
  <c r="L812" i="1"/>
  <c r="J813" i="1"/>
  <c r="K813" i="1"/>
  <c r="L813" i="1"/>
  <c r="J814" i="1"/>
  <c r="K814" i="1"/>
  <c r="L814" i="1"/>
  <c r="J815" i="1"/>
  <c r="K815" i="1"/>
  <c r="L815" i="1"/>
  <c r="J816" i="1"/>
  <c r="K816" i="1"/>
  <c r="L816" i="1"/>
  <c r="J817" i="1"/>
  <c r="K817" i="1"/>
  <c r="L817" i="1"/>
  <c r="J818" i="1"/>
  <c r="K818" i="1"/>
  <c r="L818" i="1"/>
  <c r="J819" i="1"/>
  <c r="K819" i="1"/>
  <c r="L819" i="1"/>
  <c r="J820" i="1"/>
  <c r="K820" i="1"/>
  <c r="L820" i="1"/>
  <c r="J821" i="1"/>
  <c r="K821" i="1"/>
  <c r="L821" i="1"/>
  <c r="J822" i="1"/>
  <c r="K822" i="1"/>
  <c r="L822" i="1"/>
  <c r="J823" i="1"/>
  <c r="K823" i="1"/>
  <c r="L823" i="1"/>
  <c r="J824" i="1"/>
  <c r="K824" i="1"/>
  <c r="L824" i="1"/>
  <c r="J825" i="1"/>
  <c r="K825" i="1"/>
  <c r="L825" i="1"/>
  <c r="J826" i="1"/>
  <c r="K826" i="1"/>
  <c r="L826" i="1"/>
  <c r="J827" i="1"/>
  <c r="K827" i="1"/>
  <c r="L827" i="1"/>
  <c r="J828" i="1"/>
  <c r="K828" i="1"/>
  <c r="L828" i="1"/>
  <c r="J829" i="1"/>
  <c r="K829" i="1"/>
  <c r="L829" i="1"/>
  <c r="J830" i="1"/>
  <c r="K830" i="1"/>
  <c r="L830" i="1"/>
  <c r="J831" i="1"/>
  <c r="K831" i="1"/>
  <c r="L831" i="1"/>
  <c r="J832" i="1"/>
  <c r="K832" i="1"/>
  <c r="L832" i="1"/>
  <c r="J833" i="1"/>
  <c r="K833" i="1"/>
  <c r="L833" i="1"/>
  <c r="J834" i="1"/>
  <c r="K834" i="1"/>
  <c r="L834" i="1"/>
  <c r="J835" i="1"/>
  <c r="K835" i="1"/>
  <c r="L835" i="1"/>
  <c r="J836" i="1"/>
  <c r="K836" i="1"/>
  <c r="L836" i="1"/>
  <c r="J837" i="1"/>
  <c r="K837" i="1"/>
  <c r="L837" i="1"/>
  <c r="J838" i="1"/>
  <c r="K838" i="1"/>
  <c r="L838" i="1"/>
  <c r="J839" i="1"/>
  <c r="K839" i="1"/>
  <c r="L839" i="1"/>
  <c r="J840" i="1"/>
  <c r="K840" i="1"/>
  <c r="L840" i="1"/>
  <c r="J841" i="1"/>
  <c r="K841" i="1"/>
  <c r="L841" i="1"/>
  <c r="J842" i="1"/>
  <c r="K842" i="1"/>
  <c r="L842" i="1"/>
  <c r="J843" i="1"/>
  <c r="K843" i="1"/>
  <c r="L843" i="1"/>
  <c r="J844" i="1"/>
  <c r="K844" i="1"/>
  <c r="L844" i="1"/>
  <c r="J845" i="1"/>
  <c r="K845" i="1"/>
  <c r="L845" i="1"/>
  <c r="J846" i="1"/>
  <c r="K846" i="1"/>
  <c r="L846" i="1"/>
  <c r="J847" i="1"/>
  <c r="K847" i="1"/>
  <c r="L847" i="1"/>
  <c r="J848" i="1"/>
  <c r="K848" i="1"/>
  <c r="L848" i="1"/>
  <c r="J849" i="1"/>
  <c r="K849" i="1"/>
  <c r="L849" i="1"/>
  <c r="J850" i="1"/>
  <c r="K850" i="1"/>
  <c r="L850" i="1"/>
  <c r="J851" i="1"/>
  <c r="K851" i="1"/>
  <c r="L851" i="1"/>
  <c r="J852" i="1"/>
  <c r="K852" i="1"/>
  <c r="L852" i="1"/>
  <c r="J853" i="1"/>
  <c r="K853" i="1"/>
  <c r="L853" i="1"/>
  <c r="J854" i="1"/>
  <c r="K854" i="1"/>
  <c r="L854" i="1"/>
  <c r="J855" i="1"/>
  <c r="K855" i="1"/>
  <c r="L855" i="1"/>
  <c r="J856" i="1"/>
  <c r="K856" i="1"/>
  <c r="L856" i="1"/>
  <c r="J857" i="1"/>
  <c r="K857" i="1"/>
  <c r="L857" i="1"/>
  <c r="J858" i="1"/>
  <c r="K858" i="1"/>
  <c r="L858" i="1"/>
  <c r="J859" i="1"/>
  <c r="K859" i="1"/>
  <c r="L859" i="1"/>
  <c r="J860" i="1"/>
  <c r="K860" i="1"/>
  <c r="L860" i="1"/>
  <c r="J861" i="1"/>
  <c r="K861" i="1"/>
  <c r="L861" i="1"/>
  <c r="J862" i="1"/>
  <c r="K862" i="1"/>
  <c r="L862" i="1"/>
  <c r="J863" i="1"/>
  <c r="K863" i="1"/>
  <c r="L863" i="1"/>
  <c r="J864" i="1"/>
  <c r="K864" i="1"/>
  <c r="L864" i="1"/>
  <c r="J865" i="1"/>
  <c r="K865" i="1"/>
  <c r="L865" i="1"/>
  <c r="J866" i="1"/>
  <c r="K866" i="1"/>
  <c r="L866" i="1"/>
  <c r="J867" i="1"/>
  <c r="K867" i="1"/>
  <c r="L867" i="1"/>
  <c r="J868" i="1"/>
  <c r="K868" i="1"/>
  <c r="L868" i="1"/>
  <c r="J869" i="1"/>
  <c r="K869" i="1"/>
  <c r="L869" i="1"/>
  <c r="J870" i="1"/>
  <c r="K870" i="1"/>
  <c r="L870" i="1"/>
  <c r="J871" i="1"/>
  <c r="K871" i="1"/>
  <c r="L871" i="1"/>
  <c r="J872" i="1"/>
  <c r="K872" i="1"/>
  <c r="L872" i="1"/>
  <c r="J873" i="1"/>
  <c r="K873" i="1"/>
  <c r="L873" i="1"/>
  <c r="J874" i="1"/>
  <c r="K874" i="1"/>
  <c r="L874" i="1"/>
  <c r="J875" i="1"/>
  <c r="K875" i="1"/>
  <c r="L875" i="1"/>
  <c r="J876" i="1"/>
  <c r="K876" i="1"/>
  <c r="L876" i="1"/>
  <c r="J877" i="1"/>
  <c r="K877" i="1"/>
  <c r="L877" i="1"/>
  <c r="J878" i="1"/>
  <c r="K878" i="1"/>
  <c r="L878" i="1"/>
  <c r="J879" i="1"/>
  <c r="K879" i="1"/>
  <c r="L879" i="1"/>
  <c r="J880" i="1"/>
  <c r="K880" i="1"/>
  <c r="L880" i="1"/>
  <c r="J881" i="1"/>
  <c r="K881" i="1"/>
  <c r="L881" i="1"/>
  <c r="J882" i="1"/>
  <c r="K882" i="1"/>
  <c r="L882" i="1"/>
  <c r="J883" i="1"/>
  <c r="K883" i="1"/>
  <c r="L883" i="1"/>
  <c r="J884" i="1"/>
  <c r="K884" i="1"/>
  <c r="L884" i="1"/>
  <c r="J885" i="1"/>
  <c r="K885" i="1"/>
  <c r="L885" i="1"/>
  <c r="J886" i="1"/>
  <c r="K886" i="1"/>
  <c r="L886" i="1"/>
  <c r="J887" i="1"/>
  <c r="K887" i="1"/>
  <c r="L887" i="1"/>
  <c r="J888" i="1"/>
  <c r="K888" i="1"/>
  <c r="L888" i="1"/>
  <c r="J889" i="1"/>
  <c r="K889" i="1"/>
  <c r="L889" i="1"/>
  <c r="J890" i="1"/>
  <c r="K890" i="1"/>
  <c r="L890" i="1"/>
  <c r="J891" i="1"/>
  <c r="K891" i="1"/>
  <c r="L891" i="1"/>
  <c r="J892" i="1"/>
  <c r="K892" i="1"/>
  <c r="L892" i="1"/>
  <c r="J893" i="1"/>
  <c r="K893" i="1"/>
  <c r="L893" i="1"/>
  <c r="J894" i="1"/>
  <c r="K894" i="1"/>
  <c r="L894" i="1"/>
  <c r="J895" i="1"/>
  <c r="K895" i="1"/>
  <c r="L895" i="1"/>
  <c r="J896" i="1"/>
  <c r="K896" i="1"/>
  <c r="L896" i="1"/>
  <c r="J897" i="1"/>
  <c r="K897" i="1"/>
  <c r="L897" i="1"/>
  <c r="J898" i="1"/>
  <c r="K898" i="1"/>
  <c r="L898" i="1"/>
  <c r="J899" i="1"/>
  <c r="K899" i="1"/>
  <c r="L899" i="1"/>
  <c r="J900" i="1"/>
  <c r="K900" i="1"/>
  <c r="L900" i="1"/>
  <c r="J901" i="1"/>
  <c r="K901" i="1"/>
  <c r="L901" i="1"/>
  <c r="J902" i="1"/>
  <c r="K902" i="1"/>
  <c r="L902" i="1"/>
  <c r="J903" i="1"/>
  <c r="K903" i="1"/>
  <c r="L903" i="1"/>
  <c r="J904" i="1"/>
  <c r="K904" i="1"/>
  <c r="L904" i="1"/>
  <c r="J905" i="1"/>
  <c r="K905" i="1"/>
  <c r="L905" i="1"/>
  <c r="J906" i="1"/>
  <c r="K906" i="1"/>
  <c r="L906" i="1"/>
  <c r="J907" i="1"/>
  <c r="K907" i="1"/>
  <c r="L907" i="1"/>
  <c r="J908" i="1"/>
  <c r="K908" i="1"/>
  <c r="L908" i="1"/>
  <c r="J909" i="1"/>
  <c r="K909" i="1"/>
  <c r="L909" i="1"/>
  <c r="J910" i="1"/>
  <c r="K910" i="1"/>
  <c r="L910" i="1"/>
  <c r="J911" i="1"/>
  <c r="K911" i="1"/>
  <c r="L911" i="1"/>
  <c r="J912" i="1"/>
  <c r="K912" i="1"/>
  <c r="L912" i="1"/>
  <c r="J913" i="1"/>
  <c r="K913" i="1"/>
  <c r="L913" i="1"/>
  <c r="J914" i="1"/>
  <c r="K914" i="1"/>
  <c r="L914" i="1"/>
  <c r="J915" i="1"/>
  <c r="K915" i="1"/>
  <c r="L915" i="1"/>
  <c r="J916" i="1"/>
  <c r="K916" i="1"/>
  <c r="L916" i="1"/>
  <c r="J917" i="1"/>
  <c r="K917" i="1"/>
  <c r="L917" i="1"/>
  <c r="J918" i="1"/>
  <c r="K918" i="1"/>
  <c r="L918" i="1"/>
  <c r="J919" i="1"/>
  <c r="K919" i="1"/>
  <c r="L919" i="1"/>
  <c r="J920" i="1"/>
  <c r="K920" i="1"/>
  <c r="L920" i="1"/>
  <c r="J921" i="1"/>
  <c r="K921" i="1"/>
  <c r="L921" i="1"/>
  <c r="J922" i="1"/>
  <c r="K922" i="1"/>
  <c r="L922" i="1"/>
  <c r="J923" i="1"/>
  <c r="K923" i="1"/>
  <c r="L923" i="1"/>
  <c r="J924" i="1"/>
  <c r="K924" i="1"/>
  <c r="L924" i="1"/>
  <c r="J925" i="1"/>
  <c r="K925" i="1"/>
  <c r="L925" i="1"/>
  <c r="J926" i="1"/>
  <c r="K926" i="1"/>
  <c r="L926" i="1"/>
  <c r="J927" i="1"/>
  <c r="K927" i="1"/>
  <c r="L927" i="1"/>
  <c r="J928" i="1"/>
  <c r="K928" i="1"/>
  <c r="L928" i="1"/>
  <c r="J929" i="1"/>
  <c r="K929" i="1"/>
  <c r="L929" i="1"/>
  <c r="J930" i="1"/>
  <c r="K930" i="1"/>
  <c r="L930" i="1"/>
  <c r="J931" i="1"/>
  <c r="K931" i="1"/>
  <c r="L931" i="1"/>
  <c r="J932" i="1"/>
  <c r="K932" i="1"/>
  <c r="L932" i="1"/>
  <c r="J933" i="1"/>
  <c r="K933" i="1"/>
  <c r="L933" i="1"/>
  <c r="J934" i="1"/>
  <c r="K934" i="1"/>
  <c r="L934" i="1"/>
  <c r="J935" i="1"/>
  <c r="K935" i="1"/>
  <c r="L935" i="1"/>
  <c r="J936" i="1"/>
  <c r="K936" i="1"/>
  <c r="L936" i="1"/>
  <c r="J937" i="1"/>
  <c r="K937" i="1"/>
  <c r="L937" i="1"/>
  <c r="J938" i="1"/>
  <c r="K938" i="1"/>
  <c r="L938" i="1"/>
  <c r="J939" i="1"/>
  <c r="K939" i="1"/>
  <c r="L939" i="1"/>
  <c r="J940" i="1"/>
  <c r="K940" i="1"/>
  <c r="L940" i="1"/>
  <c r="J941" i="1"/>
  <c r="K941" i="1"/>
  <c r="L941" i="1"/>
  <c r="J942" i="1"/>
  <c r="K942" i="1"/>
  <c r="L942" i="1"/>
  <c r="J943" i="1"/>
  <c r="K943" i="1"/>
  <c r="L943" i="1"/>
  <c r="J944" i="1"/>
  <c r="K944" i="1"/>
  <c r="L944" i="1"/>
  <c r="J945" i="1"/>
  <c r="K945" i="1"/>
  <c r="L945" i="1"/>
  <c r="J946" i="1"/>
  <c r="K946" i="1"/>
  <c r="L946" i="1"/>
  <c r="J947" i="1"/>
  <c r="K947" i="1"/>
  <c r="L947" i="1"/>
  <c r="J948" i="1"/>
  <c r="K948" i="1"/>
  <c r="L948" i="1"/>
  <c r="J949" i="1"/>
  <c r="K949" i="1"/>
  <c r="L949" i="1"/>
  <c r="J950" i="1"/>
  <c r="K950" i="1"/>
  <c r="L950" i="1"/>
  <c r="J951" i="1"/>
  <c r="K951" i="1"/>
  <c r="L951" i="1"/>
  <c r="J952" i="1"/>
  <c r="K952" i="1"/>
  <c r="L952" i="1"/>
  <c r="J953" i="1"/>
  <c r="K953" i="1"/>
  <c r="L953" i="1"/>
  <c r="J954" i="1"/>
  <c r="K954" i="1"/>
  <c r="L954" i="1"/>
  <c r="J955" i="1"/>
  <c r="K955" i="1"/>
  <c r="L955" i="1"/>
  <c r="J956" i="1"/>
  <c r="K956" i="1"/>
  <c r="L956" i="1"/>
  <c r="J957" i="1"/>
  <c r="K957" i="1"/>
  <c r="L957" i="1"/>
  <c r="J958" i="1"/>
  <c r="K958" i="1"/>
  <c r="L958" i="1"/>
  <c r="J959" i="1"/>
  <c r="K959" i="1"/>
  <c r="L959" i="1"/>
  <c r="J960" i="1"/>
  <c r="K960" i="1"/>
  <c r="L960" i="1"/>
  <c r="J961" i="1"/>
  <c r="K961" i="1"/>
  <c r="L961" i="1"/>
  <c r="J962" i="1"/>
  <c r="K962" i="1"/>
  <c r="L962" i="1"/>
  <c r="J963" i="1"/>
  <c r="K963" i="1"/>
  <c r="L963" i="1"/>
  <c r="J964" i="1"/>
  <c r="K964" i="1"/>
  <c r="L964" i="1"/>
  <c r="J965" i="1"/>
  <c r="K965" i="1"/>
  <c r="L965" i="1"/>
  <c r="J966" i="1"/>
  <c r="K966" i="1"/>
  <c r="L966" i="1"/>
  <c r="J967" i="1"/>
  <c r="K967" i="1"/>
  <c r="L967" i="1"/>
  <c r="J968" i="1"/>
  <c r="K968" i="1"/>
  <c r="L968" i="1"/>
  <c r="J969" i="1"/>
  <c r="K969" i="1"/>
  <c r="L969" i="1"/>
  <c r="J970" i="1"/>
  <c r="K970" i="1"/>
  <c r="L970" i="1"/>
  <c r="J971" i="1"/>
  <c r="K971" i="1"/>
  <c r="L971" i="1"/>
  <c r="J972" i="1"/>
  <c r="K972" i="1"/>
  <c r="L972" i="1"/>
  <c r="J973" i="1"/>
  <c r="K973" i="1"/>
  <c r="L973" i="1"/>
  <c r="J974" i="1"/>
  <c r="K974" i="1"/>
  <c r="L974" i="1"/>
  <c r="J975" i="1"/>
  <c r="K975" i="1"/>
  <c r="L975" i="1"/>
  <c r="J976" i="1"/>
  <c r="K976" i="1"/>
  <c r="L976" i="1"/>
  <c r="J977" i="1"/>
  <c r="K977" i="1"/>
  <c r="L977" i="1"/>
  <c r="J978" i="1"/>
  <c r="K978" i="1"/>
  <c r="L978" i="1"/>
  <c r="J979" i="1"/>
  <c r="K979" i="1"/>
  <c r="L979" i="1"/>
  <c r="J980" i="1"/>
  <c r="K980" i="1"/>
  <c r="L980" i="1"/>
  <c r="J981" i="1"/>
  <c r="K981" i="1"/>
  <c r="L981" i="1"/>
  <c r="J982" i="1"/>
  <c r="K982" i="1"/>
  <c r="L982" i="1"/>
  <c r="J983" i="1"/>
  <c r="K983" i="1"/>
  <c r="L983" i="1"/>
  <c r="J984" i="1"/>
  <c r="K984" i="1"/>
  <c r="L984" i="1"/>
  <c r="J985" i="1"/>
  <c r="K985" i="1"/>
  <c r="L985" i="1"/>
  <c r="J986" i="1"/>
  <c r="K986" i="1"/>
  <c r="L986" i="1"/>
  <c r="J987" i="1"/>
  <c r="K987" i="1"/>
  <c r="L987" i="1"/>
  <c r="J988" i="1"/>
  <c r="K988" i="1"/>
  <c r="L988" i="1"/>
  <c r="J989" i="1"/>
  <c r="K989" i="1"/>
  <c r="L989" i="1"/>
  <c r="J990" i="1"/>
  <c r="K990" i="1"/>
  <c r="L990" i="1"/>
  <c r="J991" i="1"/>
  <c r="K991" i="1"/>
  <c r="L991" i="1"/>
  <c r="J992" i="1"/>
  <c r="K992" i="1"/>
  <c r="L992" i="1"/>
  <c r="J993" i="1"/>
  <c r="K993" i="1"/>
  <c r="L993" i="1"/>
  <c r="J994" i="1"/>
  <c r="K994" i="1"/>
  <c r="L994" i="1"/>
  <c r="J995" i="1"/>
  <c r="K995" i="1"/>
  <c r="L995" i="1"/>
  <c r="J996" i="1"/>
  <c r="K996" i="1"/>
  <c r="L996" i="1"/>
  <c r="J997" i="1"/>
  <c r="K997" i="1"/>
  <c r="L997" i="1"/>
  <c r="J998" i="1"/>
  <c r="K998" i="1"/>
  <c r="L998" i="1"/>
  <c r="J999" i="1"/>
  <c r="K999" i="1"/>
  <c r="L999" i="1"/>
  <c r="J1000" i="1"/>
  <c r="K1000" i="1"/>
  <c r="L1000" i="1"/>
  <c r="J1001" i="1"/>
  <c r="K1001" i="1"/>
  <c r="L1001" i="1"/>
  <c r="J1002" i="1"/>
  <c r="K1002" i="1"/>
  <c r="L1002" i="1"/>
  <c r="J1003" i="1"/>
  <c r="K1003" i="1"/>
  <c r="L1003" i="1"/>
  <c r="J1004" i="1"/>
  <c r="K1004" i="1"/>
  <c r="L1004" i="1"/>
  <c r="J1005" i="1"/>
  <c r="K1005" i="1"/>
  <c r="L1005" i="1"/>
  <c r="J1006" i="1"/>
  <c r="K1006" i="1"/>
  <c r="L1006" i="1"/>
  <c r="J1007" i="1"/>
  <c r="K1007" i="1"/>
  <c r="L1007" i="1"/>
  <c r="J1008" i="1"/>
  <c r="K1008" i="1"/>
  <c r="L1008" i="1"/>
  <c r="J1009" i="1"/>
  <c r="K1009" i="1"/>
  <c r="L1009" i="1"/>
  <c r="J1010" i="1"/>
  <c r="K1010" i="1"/>
  <c r="L1010" i="1"/>
  <c r="J1011" i="1"/>
  <c r="K1011" i="1"/>
  <c r="L1011" i="1"/>
  <c r="J1012" i="1"/>
  <c r="K1012" i="1"/>
  <c r="L1012" i="1"/>
  <c r="J1013" i="1"/>
  <c r="K1013" i="1"/>
  <c r="L1013" i="1"/>
  <c r="J1014" i="1"/>
  <c r="K1014" i="1"/>
  <c r="L1014" i="1"/>
  <c r="J1015" i="1"/>
  <c r="K1015" i="1"/>
  <c r="L1015" i="1"/>
  <c r="J1016" i="1"/>
  <c r="K1016" i="1"/>
  <c r="L1016" i="1"/>
  <c r="J1017" i="1"/>
  <c r="K1017" i="1"/>
  <c r="L1017" i="1"/>
  <c r="J1018" i="1"/>
  <c r="K1018" i="1"/>
  <c r="L1018" i="1"/>
  <c r="J1019" i="1"/>
  <c r="K1019" i="1"/>
  <c r="L1019" i="1"/>
  <c r="J1020" i="1"/>
  <c r="K1020" i="1"/>
  <c r="L1020" i="1"/>
  <c r="J1021" i="1"/>
  <c r="K1021" i="1"/>
  <c r="L1021" i="1"/>
  <c r="J1022" i="1"/>
  <c r="K1022" i="1"/>
  <c r="L1022" i="1"/>
  <c r="J1023" i="1"/>
  <c r="K1023" i="1"/>
  <c r="L1023" i="1"/>
  <c r="J1024" i="1"/>
  <c r="K1024" i="1"/>
  <c r="L1024" i="1"/>
  <c r="J1025" i="1"/>
  <c r="K1025" i="1"/>
  <c r="L1025" i="1"/>
  <c r="J1026" i="1"/>
  <c r="K1026" i="1"/>
  <c r="L1026" i="1"/>
  <c r="J1027" i="1"/>
  <c r="K1027" i="1"/>
  <c r="L1027" i="1"/>
  <c r="J1028" i="1"/>
  <c r="K1028" i="1"/>
  <c r="L1028" i="1"/>
  <c r="J1029" i="1"/>
  <c r="K1029" i="1"/>
  <c r="L1029" i="1"/>
  <c r="J1030" i="1"/>
  <c r="K1030" i="1"/>
  <c r="L1030" i="1"/>
  <c r="J1031" i="1"/>
  <c r="K1031" i="1"/>
  <c r="L1031" i="1"/>
  <c r="J1032" i="1"/>
  <c r="K1032" i="1"/>
  <c r="L1032" i="1"/>
  <c r="J1033" i="1"/>
  <c r="K1033" i="1"/>
  <c r="L1033" i="1"/>
  <c r="J1034" i="1"/>
  <c r="K1034" i="1"/>
  <c r="L1034" i="1"/>
  <c r="J1035" i="1"/>
  <c r="K1035" i="1"/>
  <c r="L1035" i="1"/>
  <c r="J1036" i="1"/>
  <c r="K1036" i="1"/>
  <c r="L1036" i="1"/>
  <c r="J1037" i="1"/>
  <c r="K1037" i="1"/>
  <c r="L1037" i="1"/>
  <c r="J1038" i="1"/>
  <c r="K1038" i="1"/>
  <c r="L1038" i="1"/>
  <c r="J1039" i="1"/>
  <c r="K1039" i="1"/>
  <c r="L1039" i="1"/>
  <c r="J1040" i="1"/>
  <c r="K1040" i="1"/>
  <c r="L1040" i="1"/>
  <c r="J1041" i="1"/>
  <c r="K1041" i="1"/>
  <c r="L1041" i="1"/>
  <c r="J1042" i="1"/>
  <c r="K1042" i="1"/>
  <c r="L1042" i="1"/>
  <c r="J1043" i="1"/>
  <c r="K1043" i="1"/>
  <c r="L1043" i="1"/>
  <c r="J1044" i="1"/>
  <c r="K1044" i="1"/>
  <c r="L1044" i="1"/>
  <c r="J1045" i="1"/>
  <c r="K1045" i="1"/>
  <c r="L1045" i="1"/>
  <c r="J1046" i="1"/>
  <c r="K1046" i="1"/>
  <c r="L1046" i="1"/>
  <c r="J1047" i="1"/>
  <c r="K1047" i="1"/>
  <c r="L1047" i="1"/>
  <c r="J1048" i="1"/>
  <c r="K1048" i="1"/>
  <c r="L1048" i="1"/>
  <c r="J1049" i="1"/>
  <c r="K1049" i="1"/>
  <c r="L1049" i="1"/>
  <c r="J1050" i="1"/>
  <c r="K1050" i="1"/>
  <c r="L1050" i="1"/>
  <c r="J1051" i="1"/>
  <c r="K1051" i="1"/>
  <c r="L1051" i="1"/>
  <c r="J1052" i="1"/>
  <c r="K1052" i="1"/>
  <c r="L1052" i="1"/>
  <c r="J1053" i="1"/>
  <c r="K1053" i="1"/>
  <c r="L1053" i="1"/>
  <c r="J1054" i="1"/>
  <c r="K1054" i="1"/>
  <c r="L1054" i="1"/>
  <c r="J1055" i="1"/>
  <c r="K1055" i="1"/>
  <c r="L1055" i="1"/>
  <c r="J1056" i="1"/>
  <c r="K1056" i="1"/>
  <c r="L1056" i="1"/>
  <c r="J1057" i="1"/>
  <c r="K1057" i="1"/>
  <c r="L1057" i="1"/>
  <c r="J1058" i="1"/>
  <c r="K1058" i="1"/>
  <c r="L1058" i="1"/>
  <c r="J1059" i="1"/>
  <c r="K1059" i="1"/>
  <c r="L1059" i="1"/>
  <c r="J1060" i="1"/>
  <c r="K1060" i="1"/>
  <c r="L1060" i="1"/>
  <c r="J1061" i="1"/>
  <c r="K1061" i="1"/>
  <c r="L1061" i="1"/>
  <c r="J1062" i="1"/>
  <c r="K1062" i="1"/>
  <c r="L1062" i="1"/>
  <c r="J1063" i="1"/>
  <c r="K1063" i="1"/>
  <c r="L1063" i="1"/>
  <c r="J1064" i="1"/>
  <c r="K1064" i="1"/>
  <c r="L1064" i="1"/>
  <c r="J1065" i="1"/>
  <c r="K1065" i="1"/>
  <c r="L1065" i="1"/>
  <c r="J1066" i="1"/>
  <c r="K1066" i="1"/>
  <c r="L1066" i="1"/>
  <c r="J1067" i="1"/>
  <c r="K1067" i="1"/>
  <c r="L1067" i="1"/>
  <c r="J1068" i="1"/>
  <c r="K1068" i="1"/>
  <c r="L1068" i="1"/>
  <c r="J1069" i="1"/>
  <c r="K1069" i="1"/>
  <c r="L1069" i="1"/>
  <c r="J1070" i="1"/>
  <c r="K1070" i="1"/>
  <c r="L1070" i="1"/>
  <c r="J1071" i="1"/>
  <c r="K1071" i="1"/>
  <c r="L1071" i="1"/>
  <c r="J1072" i="1"/>
  <c r="K1072" i="1"/>
  <c r="L1072" i="1"/>
  <c r="J1073" i="1"/>
  <c r="K1073" i="1"/>
  <c r="L1073" i="1"/>
  <c r="J1074" i="1"/>
  <c r="K1074" i="1"/>
  <c r="L1074" i="1"/>
  <c r="J1075" i="1"/>
  <c r="K1075" i="1"/>
  <c r="L1075" i="1"/>
  <c r="J1076" i="1"/>
  <c r="K1076" i="1"/>
  <c r="L1076" i="1"/>
  <c r="J1077" i="1"/>
  <c r="K1077" i="1"/>
  <c r="L1077" i="1"/>
  <c r="J1078" i="1"/>
  <c r="K1078" i="1"/>
  <c r="L1078" i="1"/>
  <c r="J1079" i="1"/>
  <c r="K1079" i="1"/>
  <c r="L1079" i="1"/>
  <c r="J1080" i="1"/>
  <c r="K1080" i="1"/>
  <c r="L1080" i="1"/>
  <c r="J1081" i="1"/>
  <c r="K1081" i="1"/>
  <c r="L1081" i="1"/>
  <c r="J1082" i="1"/>
  <c r="K1082" i="1"/>
  <c r="L1082" i="1"/>
  <c r="J1083" i="1"/>
  <c r="K1083" i="1"/>
  <c r="L1083" i="1"/>
  <c r="J1084" i="1"/>
  <c r="K1084" i="1"/>
  <c r="L1084" i="1"/>
  <c r="J1085" i="1"/>
  <c r="K1085" i="1"/>
  <c r="L1085" i="1"/>
  <c r="J1086" i="1"/>
  <c r="K1086" i="1"/>
  <c r="L1086" i="1"/>
  <c r="J1087" i="1"/>
  <c r="K1087" i="1"/>
  <c r="L1087" i="1"/>
  <c r="J1088" i="1"/>
  <c r="K1088" i="1"/>
  <c r="L1088" i="1"/>
  <c r="J1089" i="1"/>
  <c r="K1089" i="1"/>
  <c r="L1089" i="1"/>
  <c r="J1090" i="1"/>
  <c r="K1090" i="1"/>
  <c r="L1090" i="1"/>
  <c r="J1091" i="1"/>
  <c r="K1091" i="1"/>
  <c r="L1091" i="1"/>
  <c r="J1092" i="1"/>
  <c r="K1092" i="1"/>
  <c r="L1092" i="1"/>
  <c r="J1093" i="1"/>
  <c r="K1093" i="1"/>
  <c r="L1093" i="1"/>
  <c r="J1094" i="1"/>
  <c r="K1094" i="1"/>
  <c r="L1094" i="1"/>
  <c r="J1095" i="1"/>
  <c r="K1095" i="1"/>
  <c r="L1095" i="1"/>
  <c r="J1096" i="1"/>
  <c r="K1096" i="1"/>
  <c r="L1096" i="1"/>
  <c r="J1097" i="1"/>
  <c r="K1097" i="1"/>
  <c r="L1097" i="1"/>
  <c r="J1098" i="1"/>
  <c r="K1098" i="1"/>
  <c r="L1098" i="1"/>
  <c r="J1099" i="1"/>
  <c r="K1099" i="1"/>
  <c r="L1099" i="1"/>
  <c r="J1100" i="1"/>
  <c r="K1100" i="1"/>
  <c r="L1100" i="1"/>
  <c r="J1101" i="1"/>
  <c r="K1101" i="1"/>
  <c r="L1101" i="1"/>
  <c r="J1102" i="1"/>
  <c r="K1102" i="1"/>
  <c r="L1102" i="1"/>
  <c r="J1103" i="1"/>
  <c r="K1103" i="1"/>
  <c r="L1103" i="1"/>
  <c r="J1104" i="1"/>
  <c r="K1104" i="1"/>
  <c r="L1104" i="1"/>
  <c r="J1105" i="1"/>
  <c r="K1105" i="1"/>
  <c r="L1105" i="1"/>
  <c r="J1106" i="1"/>
  <c r="K1106" i="1"/>
  <c r="L1106" i="1"/>
  <c r="J1107" i="1"/>
  <c r="K1107" i="1"/>
  <c r="L1107" i="1"/>
  <c r="J1108" i="1"/>
  <c r="K1108" i="1"/>
  <c r="L1108" i="1"/>
  <c r="J1109" i="1"/>
  <c r="K1109" i="1"/>
  <c r="L1109" i="1"/>
  <c r="J1110" i="1"/>
  <c r="K1110" i="1"/>
  <c r="L1110" i="1"/>
  <c r="J1111" i="1"/>
  <c r="K1111" i="1"/>
  <c r="L1111" i="1"/>
  <c r="J1112" i="1"/>
  <c r="K1112" i="1"/>
  <c r="L1112" i="1"/>
  <c r="J1113" i="1"/>
  <c r="K1113" i="1"/>
  <c r="L1113" i="1"/>
  <c r="J1114" i="1"/>
  <c r="K1114" i="1"/>
  <c r="L1114" i="1"/>
  <c r="J1115" i="1"/>
  <c r="K1115" i="1"/>
  <c r="L1115" i="1"/>
  <c r="J1116" i="1"/>
  <c r="K1116" i="1"/>
  <c r="L1116" i="1"/>
  <c r="J1117" i="1"/>
  <c r="K1117" i="1"/>
  <c r="L1117" i="1"/>
  <c r="J1118" i="1"/>
  <c r="K1118" i="1"/>
  <c r="L1118" i="1"/>
  <c r="J1119" i="1"/>
  <c r="K1119" i="1"/>
  <c r="L1119" i="1"/>
  <c r="J1120" i="1"/>
  <c r="K1120" i="1"/>
  <c r="L1120" i="1"/>
  <c r="J1121" i="1"/>
  <c r="K1121" i="1"/>
  <c r="L1121" i="1"/>
  <c r="J1122" i="1"/>
  <c r="K1122" i="1"/>
  <c r="L1122" i="1"/>
  <c r="J1123" i="1"/>
  <c r="K1123" i="1"/>
  <c r="L1123" i="1"/>
  <c r="J1124" i="1"/>
  <c r="K1124" i="1"/>
  <c r="L1124" i="1"/>
  <c r="J1125" i="1"/>
  <c r="K1125" i="1"/>
  <c r="L1125" i="1"/>
  <c r="J1126" i="1"/>
  <c r="K1126" i="1"/>
  <c r="L1126" i="1"/>
  <c r="J1127" i="1"/>
  <c r="K1127" i="1"/>
  <c r="L1127" i="1"/>
  <c r="J1128" i="1"/>
  <c r="K1128" i="1"/>
  <c r="L1128" i="1"/>
  <c r="J1129" i="1"/>
  <c r="K1129" i="1"/>
  <c r="L1129" i="1"/>
  <c r="J1130" i="1"/>
  <c r="K1130" i="1"/>
  <c r="L1130" i="1"/>
  <c r="J1131" i="1"/>
  <c r="K1131" i="1"/>
  <c r="L1131" i="1"/>
  <c r="J1132" i="1"/>
  <c r="K1132" i="1"/>
  <c r="L1132" i="1"/>
  <c r="J1133" i="1"/>
  <c r="K1133" i="1"/>
  <c r="L1133" i="1"/>
  <c r="J1134" i="1"/>
  <c r="K1134" i="1"/>
  <c r="L1134" i="1"/>
  <c r="J1135" i="1"/>
  <c r="K1135" i="1"/>
  <c r="L1135" i="1"/>
  <c r="J1136" i="1"/>
  <c r="K1136" i="1"/>
  <c r="L1136" i="1"/>
  <c r="J1137" i="1"/>
  <c r="K1137" i="1"/>
  <c r="L1137" i="1"/>
  <c r="J1138" i="1"/>
  <c r="K1138" i="1"/>
  <c r="L1138" i="1"/>
  <c r="J1139" i="1"/>
  <c r="K1139" i="1"/>
  <c r="L1139" i="1"/>
  <c r="J1140" i="1"/>
  <c r="K1140" i="1"/>
  <c r="L1140" i="1"/>
  <c r="J1141" i="1"/>
  <c r="K1141" i="1"/>
  <c r="L1141" i="1"/>
  <c r="J1142" i="1"/>
  <c r="K1142" i="1"/>
  <c r="L1142" i="1"/>
  <c r="J1143" i="1"/>
  <c r="K1143" i="1"/>
  <c r="L1143" i="1"/>
  <c r="J1144" i="1"/>
  <c r="K1144" i="1"/>
  <c r="L1144" i="1"/>
  <c r="J1145" i="1"/>
  <c r="K1145" i="1"/>
  <c r="L1145" i="1"/>
  <c r="J1146" i="1"/>
  <c r="K1146" i="1"/>
  <c r="L1146" i="1"/>
  <c r="J1147" i="1"/>
  <c r="K1147" i="1"/>
  <c r="L1147" i="1"/>
  <c r="J1148" i="1"/>
  <c r="K1148" i="1"/>
  <c r="L1148" i="1"/>
  <c r="J1149" i="1"/>
  <c r="K1149" i="1"/>
  <c r="L1149" i="1"/>
  <c r="J1150" i="1"/>
  <c r="K1150" i="1"/>
  <c r="L1150" i="1"/>
  <c r="J1151" i="1"/>
  <c r="K1151" i="1"/>
  <c r="L1151" i="1"/>
  <c r="J1152" i="1"/>
  <c r="K1152" i="1"/>
  <c r="L1152" i="1"/>
  <c r="J1153" i="1"/>
  <c r="K1153" i="1"/>
  <c r="L1153" i="1"/>
  <c r="J1154" i="1"/>
  <c r="K1154" i="1"/>
  <c r="L1154" i="1"/>
  <c r="J1155" i="1"/>
  <c r="K1155" i="1"/>
  <c r="L1155" i="1"/>
  <c r="J1156" i="1"/>
  <c r="K1156" i="1"/>
  <c r="L1156" i="1"/>
  <c r="J1157" i="1"/>
  <c r="K1157" i="1"/>
  <c r="L1157" i="1"/>
  <c r="J1158" i="1"/>
  <c r="K1158" i="1"/>
  <c r="L1158" i="1"/>
  <c r="J1159" i="1"/>
  <c r="K1159" i="1"/>
  <c r="L1159" i="1"/>
  <c r="J1160" i="1"/>
  <c r="K1160" i="1"/>
  <c r="L1160" i="1"/>
  <c r="J1161" i="1"/>
  <c r="K1161" i="1"/>
  <c r="L1161" i="1"/>
  <c r="J1162" i="1"/>
  <c r="K1162" i="1"/>
  <c r="L1162" i="1"/>
  <c r="J1163" i="1"/>
  <c r="K1163" i="1"/>
  <c r="L1163" i="1"/>
  <c r="J1164" i="1"/>
  <c r="K1164" i="1"/>
  <c r="L1164" i="1"/>
  <c r="J1165" i="1"/>
  <c r="K1165" i="1"/>
  <c r="L1165" i="1"/>
  <c r="J1166" i="1"/>
  <c r="K1166" i="1"/>
  <c r="L1166" i="1"/>
  <c r="J1167" i="1"/>
  <c r="K1167" i="1"/>
  <c r="L1167" i="1"/>
  <c r="J1168" i="1"/>
  <c r="K1168" i="1"/>
  <c r="L1168" i="1"/>
  <c r="J1169" i="1"/>
  <c r="K1169" i="1"/>
  <c r="L1169" i="1"/>
  <c r="J1170" i="1"/>
  <c r="K1170" i="1"/>
  <c r="L1170" i="1"/>
  <c r="J1171" i="1"/>
  <c r="K1171" i="1"/>
  <c r="L1171" i="1"/>
  <c r="J1172" i="1"/>
  <c r="K1172" i="1"/>
  <c r="L1172" i="1"/>
  <c r="J1173" i="1"/>
  <c r="K1173" i="1"/>
  <c r="L1173" i="1"/>
  <c r="J1174" i="1"/>
  <c r="K1174" i="1"/>
  <c r="L1174" i="1"/>
  <c r="J1175" i="1"/>
  <c r="K1175" i="1"/>
  <c r="L1175" i="1"/>
  <c r="J1176" i="1"/>
  <c r="K1176" i="1"/>
  <c r="L1176" i="1"/>
  <c r="J1177" i="1"/>
  <c r="K1177" i="1"/>
  <c r="L1177" i="1"/>
  <c r="J1178" i="1"/>
  <c r="K1178" i="1"/>
  <c r="L1178" i="1"/>
  <c r="J1179" i="1"/>
  <c r="K1179" i="1"/>
  <c r="L1179" i="1"/>
  <c r="J1180" i="1"/>
  <c r="K1180" i="1"/>
  <c r="L1180" i="1"/>
  <c r="J1181" i="1"/>
  <c r="K1181" i="1"/>
  <c r="L1181" i="1"/>
  <c r="J1182" i="1"/>
  <c r="K1182" i="1"/>
  <c r="L1182" i="1"/>
  <c r="J1183" i="1"/>
  <c r="K1183" i="1"/>
  <c r="L1183" i="1"/>
  <c r="J1184" i="1"/>
  <c r="K1184" i="1"/>
  <c r="L1184" i="1"/>
  <c r="J1185" i="1"/>
  <c r="K1185" i="1"/>
  <c r="L1185" i="1"/>
  <c r="J1186" i="1"/>
  <c r="K1186" i="1"/>
  <c r="L1186" i="1"/>
  <c r="J1187" i="1"/>
  <c r="K1187" i="1"/>
  <c r="L1187" i="1"/>
  <c r="J1188" i="1"/>
  <c r="K1188" i="1"/>
  <c r="L1188" i="1"/>
  <c r="J1189" i="1"/>
  <c r="K1189" i="1"/>
  <c r="L1189" i="1"/>
  <c r="J1190" i="1"/>
  <c r="K1190" i="1"/>
  <c r="L1190" i="1"/>
  <c r="J1191" i="1"/>
  <c r="K1191" i="1"/>
  <c r="L1191" i="1"/>
  <c r="J1192" i="1"/>
  <c r="K1192" i="1"/>
  <c r="L1192" i="1"/>
  <c r="J1193" i="1"/>
  <c r="K1193" i="1"/>
  <c r="L1193" i="1"/>
  <c r="J1194" i="1"/>
  <c r="K1194" i="1"/>
  <c r="L1194" i="1"/>
  <c r="J1195" i="1"/>
  <c r="K1195" i="1"/>
  <c r="L1195" i="1"/>
  <c r="J1196" i="1"/>
  <c r="K1196" i="1"/>
  <c r="L1196" i="1"/>
  <c r="J1197" i="1"/>
  <c r="K1197" i="1"/>
  <c r="L1197" i="1"/>
  <c r="J1198" i="1"/>
  <c r="K1198" i="1"/>
  <c r="L1198" i="1"/>
  <c r="J1199" i="1"/>
  <c r="K1199" i="1"/>
  <c r="L1199" i="1"/>
  <c r="J1200" i="1"/>
  <c r="K1200" i="1"/>
  <c r="L1200" i="1"/>
  <c r="J1201" i="1"/>
  <c r="K1201" i="1"/>
  <c r="L1201" i="1"/>
  <c r="J1202" i="1"/>
  <c r="K1202" i="1"/>
  <c r="L1202" i="1"/>
  <c r="J1203" i="1"/>
  <c r="K1203" i="1"/>
  <c r="L1203" i="1"/>
  <c r="J1204" i="1"/>
  <c r="K1204" i="1"/>
  <c r="L1204" i="1"/>
  <c r="J1205" i="1"/>
  <c r="K1205" i="1"/>
  <c r="L1205" i="1"/>
  <c r="J1206" i="1"/>
  <c r="K1206" i="1"/>
  <c r="L1206" i="1"/>
  <c r="J1207" i="1"/>
  <c r="K1207" i="1"/>
  <c r="L1207" i="1"/>
  <c r="J1208" i="1"/>
  <c r="K1208" i="1"/>
  <c r="L1208" i="1"/>
  <c r="J1209" i="1"/>
  <c r="K1209" i="1"/>
  <c r="L1209" i="1"/>
  <c r="J1210" i="1"/>
  <c r="K1210" i="1"/>
  <c r="L1210" i="1"/>
  <c r="J1211" i="1"/>
  <c r="K1211" i="1"/>
  <c r="L1211" i="1"/>
  <c r="J1212" i="1"/>
  <c r="K1212" i="1"/>
  <c r="L1212" i="1"/>
  <c r="J1213" i="1"/>
  <c r="K1213" i="1"/>
  <c r="L1213" i="1"/>
  <c r="J1214" i="1"/>
  <c r="K1214" i="1"/>
  <c r="L1214" i="1"/>
  <c r="J1215" i="1"/>
  <c r="K1215" i="1"/>
  <c r="L1215" i="1"/>
  <c r="J1216" i="1"/>
  <c r="K1216" i="1"/>
  <c r="L1216" i="1"/>
  <c r="J1217" i="1"/>
  <c r="K1217" i="1"/>
  <c r="L1217" i="1"/>
  <c r="J1218" i="1"/>
  <c r="K1218" i="1"/>
  <c r="L1218" i="1"/>
  <c r="J1219" i="1"/>
  <c r="K1219" i="1"/>
  <c r="L1219" i="1"/>
  <c r="J1220" i="1"/>
  <c r="K1220" i="1"/>
  <c r="L1220" i="1"/>
  <c r="J1221" i="1"/>
  <c r="K1221" i="1"/>
  <c r="L1221" i="1"/>
  <c r="J1222" i="1"/>
  <c r="K1222" i="1"/>
  <c r="L1222" i="1"/>
  <c r="J1223" i="1"/>
  <c r="K1223" i="1"/>
  <c r="L1223" i="1"/>
  <c r="J1224" i="1"/>
  <c r="K1224" i="1"/>
  <c r="L1224" i="1"/>
  <c r="J1225" i="1"/>
  <c r="K1225" i="1"/>
  <c r="L1225" i="1"/>
  <c r="J1226" i="1"/>
  <c r="K1226" i="1"/>
  <c r="L1226" i="1"/>
  <c r="J1227" i="1"/>
  <c r="K1227" i="1"/>
  <c r="L1227" i="1"/>
  <c r="J1228" i="1"/>
  <c r="K1228" i="1"/>
  <c r="L1228" i="1"/>
  <c r="J1229" i="1"/>
  <c r="K1229" i="1"/>
  <c r="L1229" i="1"/>
  <c r="J1230" i="1"/>
  <c r="K1230" i="1"/>
  <c r="L1230" i="1"/>
  <c r="J1231" i="1"/>
  <c r="K1231" i="1"/>
  <c r="L1231" i="1"/>
  <c r="J1232" i="1"/>
  <c r="K1232" i="1"/>
  <c r="L1232" i="1"/>
  <c r="J1233" i="1"/>
  <c r="K1233" i="1"/>
  <c r="L1233" i="1"/>
  <c r="J1234" i="1"/>
  <c r="K1234" i="1"/>
  <c r="L1234" i="1"/>
  <c r="J1235" i="1"/>
  <c r="K1235" i="1"/>
  <c r="L1235" i="1"/>
  <c r="J1236" i="1"/>
  <c r="K1236" i="1"/>
  <c r="L1236" i="1"/>
  <c r="J1237" i="1"/>
  <c r="K1237" i="1"/>
  <c r="L1237" i="1"/>
  <c r="J1238" i="1"/>
  <c r="K1238" i="1"/>
  <c r="L1238" i="1"/>
  <c r="J1239" i="1"/>
  <c r="K1239" i="1"/>
  <c r="L1239" i="1"/>
  <c r="J1240" i="1"/>
  <c r="K1240" i="1"/>
  <c r="L1240" i="1"/>
  <c r="J1241" i="1"/>
  <c r="K1241" i="1"/>
  <c r="L1241" i="1"/>
  <c r="J1242" i="1"/>
  <c r="K1242" i="1"/>
  <c r="L1242" i="1"/>
  <c r="J1243" i="1"/>
  <c r="K1243" i="1"/>
  <c r="L1243" i="1"/>
  <c r="J1244" i="1"/>
  <c r="K1244" i="1"/>
  <c r="L1244" i="1"/>
  <c r="J1245" i="1"/>
  <c r="K1245" i="1"/>
  <c r="L1245" i="1"/>
  <c r="J1246" i="1"/>
  <c r="K1246" i="1"/>
  <c r="L1246" i="1"/>
  <c r="J1247" i="1"/>
  <c r="K1247" i="1"/>
  <c r="L1247" i="1"/>
  <c r="J1248" i="1"/>
  <c r="K1248" i="1"/>
  <c r="L1248" i="1"/>
  <c r="J1249" i="1"/>
  <c r="K1249" i="1"/>
  <c r="L1249" i="1"/>
  <c r="J1250" i="1"/>
  <c r="K1250" i="1"/>
  <c r="L1250" i="1"/>
  <c r="J1251" i="1"/>
  <c r="K1251" i="1"/>
  <c r="L1251" i="1"/>
  <c r="J1252" i="1"/>
  <c r="K1252" i="1"/>
  <c r="L1252" i="1"/>
  <c r="J1253" i="1"/>
  <c r="K1253" i="1"/>
  <c r="L1253" i="1"/>
  <c r="J1254" i="1"/>
  <c r="K1254" i="1"/>
  <c r="L1254" i="1"/>
  <c r="J1255" i="1"/>
  <c r="K1255" i="1"/>
  <c r="L1255" i="1"/>
  <c r="J1256" i="1"/>
  <c r="K1256" i="1"/>
  <c r="L1256" i="1"/>
  <c r="J1257" i="1"/>
  <c r="K1257" i="1"/>
  <c r="L1257" i="1"/>
  <c r="J1258" i="1"/>
  <c r="K1258" i="1"/>
  <c r="L1258" i="1"/>
  <c r="J1259" i="1"/>
  <c r="K1259" i="1"/>
  <c r="L1259" i="1"/>
  <c r="J1260" i="1"/>
  <c r="K1260" i="1"/>
  <c r="L1260" i="1"/>
  <c r="J1261" i="1"/>
  <c r="K1261" i="1"/>
  <c r="L1261" i="1"/>
  <c r="J1262" i="1"/>
  <c r="K1262" i="1"/>
  <c r="L1262" i="1"/>
  <c r="J1263" i="1"/>
  <c r="K1263" i="1"/>
  <c r="L1263" i="1"/>
  <c r="J1264" i="1"/>
  <c r="K1264" i="1"/>
  <c r="L1264" i="1"/>
  <c r="J1265" i="1"/>
  <c r="K1265" i="1"/>
  <c r="L1265" i="1"/>
  <c r="J1266" i="1"/>
  <c r="K1266" i="1"/>
  <c r="L1266" i="1"/>
  <c r="J1267" i="1"/>
  <c r="K1267" i="1"/>
  <c r="L1267" i="1"/>
  <c r="J1268" i="1"/>
  <c r="K1268" i="1"/>
  <c r="L1268" i="1"/>
  <c r="J1269" i="1"/>
  <c r="K1269" i="1"/>
  <c r="L1269" i="1"/>
  <c r="J1270" i="1"/>
  <c r="K1270" i="1"/>
  <c r="L1270" i="1"/>
  <c r="J1271" i="1"/>
  <c r="K1271" i="1"/>
  <c r="L1271" i="1"/>
  <c r="J1272" i="1"/>
  <c r="K1272" i="1"/>
  <c r="L1272" i="1"/>
  <c r="J1273" i="1"/>
  <c r="K1273" i="1"/>
  <c r="L1273" i="1"/>
  <c r="J1274" i="1"/>
  <c r="K1274" i="1"/>
  <c r="L1274" i="1"/>
  <c r="J1275" i="1"/>
  <c r="K1275" i="1"/>
  <c r="L1275" i="1"/>
  <c r="J1276" i="1"/>
  <c r="K1276" i="1"/>
  <c r="L1276" i="1"/>
  <c r="J1277" i="1"/>
  <c r="K1277" i="1"/>
  <c r="L1277" i="1"/>
  <c r="J1278" i="1"/>
  <c r="K1278" i="1"/>
  <c r="L1278" i="1"/>
  <c r="J1279" i="1"/>
  <c r="K1279" i="1"/>
  <c r="L1279" i="1"/>
  <c r="J1280" i="1"/>
  <c r="K1280" i="1"/>
  <c r="L1280" i="1"/>
  <c r="J1281" i="1"/>
  <c r="K1281" i="1"/>
  <c r="L1281" i="1"/>
  <c r="J1282" i="1"/>
  <c r="K1282" i="1"/>
  <c r="L1282" i="1"/>
  <c r="J1283" i="1"/>
  <c r="K1283" i="1"/>
  <c r="L1283" i="1"/>
  <c r="J1284" i="1"/>
  <c r="K1284" i="1"/>
  <c r="L1284" i="1"/>
  <c r="J1285" i="1"/>
  <c r="K1285" i="1"/>
  <c r="L1285" i="1"/>
  <c r="J1286" i="1"/>
  <c r="K1286" i="1"/>
  <c r="L1286" i="1"/>
  <c r="J1287" i="1"/>
  <c r="K1287" i="1"/>
  <c r="L1287" i="1"/>
  <c r="J1288" i="1"/>
  <c r="K1288" i="1"/>
  <c r="L1288" i="1"/>
  <c r="J1289" i="1"/>
  <c r="K1289" i="1"/>
  <c r="L1289" i="1"/>
  <c r="J1290" i="1"/>
  <c r="K1290" i="1"/>
  <c r="L1290" i="1"/>
  <c r="J1291" i="1"/>
  <c r="K1291" i="1"/>
  <c r="L1291" i="1"/>
  <c r="J1292" i="1"/>
  <c r="K1292" i="1"/>
  <c r="L1292" i="1"/>
  <c r="J1293" i="1"/>
  <c r="K1293" i="1"/>
  <c r="L1293" i="1"/>
  <c r="J1294" i="1"/>
  <c r="K1294" i="1"/>
  <c r="L1294" i="1"/>
  <c r="J1295" i="1"/>
  <c r="K1295" i="1"/>
  <c r="L1295" i="1"/>
  <c r="J1296" i="1"/>
  <c r="K1296" i="1"/>
  <c r="L1296" i="1"/>
  <c r="J1297" i="1"/>
  <c r="K1297" i="1"/>
  <c r="L1297" i="1"/>
  <c r="J1298" i="1"/>
  <c r="K1298" i="1"/>
  <c r="L1298" i="1"/>
  <c r="J1299" i="1"/>
  <c r="K1299" i="1"/>
  <c r="L1299" i="1"/>
  <c r="J1300" i="1"/>
  <c r="K1300" i="1"/>
  <c r="L1300" i="1"/>
  <c r="J1301" i="1"/>
  <c r="K1301" i="1"/>
  <c r="L1301" i="1"/>
  <c r="J1302" i="1"/>
  <c r="K1302" i="1"/>
  <c r="L1302" i="1"/>
  <c r="J1303" i="1"/>
  <c r="K1303" i="1"/>
  <c r="L1303" i="1"/>
  <c r="J1304" i="1"/>
  <c r="K1304" i="1"/>
  <c r="L1304" i="1"/>
  <c r="J1305" i="1"/>
  <c r="K1305" i="1"/>
  <c r="L1305" i="1"/>
  <c r="J1306" i="1"/>
  <c r="K1306" i="1"/>
  <c r="L1306" i="1"/>
  <c r="J1307" i="1"/>
  <c r="K1307" i="1"/>
  <c r="L1307" i="1"/>
  <c r="J1308" i="1"/>
  <c r="K1308" i="1"/>
  <c r="L1308" i="1"/>
  <c r="J1309" i="1"/>
  <c r="K1309" i="1"/>
  <c r="L1309" i="1"/>
  <c r="J1310" i="1"/>
  <c r="K1310" i="1"/>
  <c r="L1310" i="1"/>
  <c r="J1311" i="1"/>
  <c r="K1311" i="1"/>
  <c r="L1311" i="1"/>
  <c r="J1312" i="1"/>
  <c r="K1312" i="1"/>
  <c r="L1312" i="1"/>
  <c r="J1313" i="1"/>
  <c r="K1313" i="1"/>
  <c r="L1313" i="1"/>
  <c r="J1314" i="1"/>
  <c r="K1314" i="1"/>
  <c r="L1314" i="1"/>
  <c r="J1315" i="1"/>
  <c r="K1315" i="1"/>
  <c r="L1315" i="1"/>
  <c r="J1316" i="1"/>
  <c r="K1316" i="1"/>
  <c r="L1316" i="1"/>
  <c r="J1317" i="1"/>
  <c r="K1317" i="1"/>
  <c r="L1317" i="1"/>
  <c r="J1318" i="1"/>
  <c r="K1318" i="1"/>
  <c r="L1318" i="1"/>
  <c r="J1319" i="1"/>
  <c r="K1319" i="1"/>
  <c r="L1319" i="1"/>
  <c r="J1320" i="1"/>
  <c r="K1320" i="1"/>
  <c r="L1320" i="1"/>
  <c r="J1321" i="1"/>
  <c r="K1321" i="1"/>
  <c r="L1321" i="1"/>
  <c r="J1322" i="1"/>
  <c r="K1322" i="1"/>
  <c r="L1322" i="1"/>
  <c r="J1323" i="1"/>
  <c r="K1323" i="1"/>
  <c r="L1323" i="1"/>
  <c r="J1324" i="1"/>
  <c r="K1324" i="1"/>
  <c r="L1324" i="1"/>
  <c r="J1325" i="1"/>
  <c r="K1325" i="1"/>
  <c r="L1325" i="1"/>
  <c r="J1326" i="1"/>
  <c r="K1326" i="1"/>
  <c r="L1326" i="1"/>
  <c r="J1327" i="1"/>
  <c r="K1327" i="1"/>
  <c r="L1327" i="1"/>
  <c r="J1328" i="1"/>
  <c r="K1328" i="1"/>
  <c r="L1328" i="1"/>
  <c r="J1329" i="1"/>
  <c r="K1329" i="1"/>
  <c r="L1329" i="1"/>
  <c r="J1330" i="1"/>
  <c r="K1330" i="1"/>
  <c r="L1330" i="1"/>
  <c r="J1331" i="1"/>
  <c r="K1331" i="1"/>
  <c r="L1331" i="1"/>
  <c r="J1332" i="1"/>
  <c r="K1332" i="1"/>
  <c r="L1332" i="1"/>
  <c r="J1333" i="1"/>
  <c r="K1333" i="1"/>
  <c r="L1333" i="1"/>
  <c r="J1334" i="1"/>
  <c r="K1334" i="1"/>
  <c r="L1334" i="1"/>
  <c r="J1335" i="1"/>
  <c r="K1335" i="1"/>
  <c r="L1335" i="1"/>
  <c r="J1336" i="1"/>
  <c r="K1336" i="1"/>
  <c r="L1336" i="1"/>
  <c r="J1337" i="1"/>
  <c r="K1337" i="1"/>
  <c r="L1337" i="1"/>
  <c r="J1338" i="1"/>
  <c r="K1338" i="1"/>
  <c r="L1338" i="1"/>
  <c r="J1339" i="1"/>
  <c r="K1339" i="1"/>
  <c r="L1339" i="1"/>
  <c r="J1340" i="1"/>
  <c r="K1340" i="1"/>
  <c r="L1340" i="1"/>
  <c r="J1341" i="1"/>
  <c r="K1341" i="1"/>
  <c r="L1341" i="1"/>
  <c r="J1342" i="1"/>
  <c r="K1342" i="1"/>
  <c r="L1342" i="1"/>
  <c r="J1343" i="1"/>
  <c r="K1343" i="1"/>
  <c r="L1343" i="1"/>
  <c r="J1344" i="1"/>
  <c r="K1344" i="1"/>
  <c r="L1344" i="1"/>
  <c r="J1345" i="1"/>
  <c r="K1345" i="1"/>
  <c r="L1345" i="1"/>
  <c r="J1346" i="1"/>
  <c r="K1346" i="1"/>
  <c r="L1346" i="1"/>
  <c r="J1347" i="1"/>
  <c r="K1347" i="1"/>
  <c r="L1347" i="1"/>
  <c r="J1348" i="1"/>
  <c r="K1348" i="1"/>
  <c r="L1348" i="1"/>
  <c r="J1349" i="1"/>
  <c r="K1349" i="1"/>
  <c r="L1349" i="1"/>
  <c r="J1350" i="1"/>
  <c r="K1350" i="1"/>
  <c r="L1350" i="1"/>
  <c r="J1351" i="1"/>
  <c r="K1351" i="1"/>
  <c r="L1351" i="1"/>
  <c r="J1352" i="1"/>
  <c r="K1352" i="1"/>
  <c r="L1352" i="1"/>
  <c r="J1353" i="1"/>
  <c r="K1353" i="1"/>
  <c r="L1353" i="1"/>
  <c r="J1354" i="1"/>
  <c r="K1354" i="1"/>
  <c r="L1354" i="1"/>
  <c r="J1355" i="1"/>
  <c r="K1355" i="1"/>
  <c r="L1355" i="1"/>
  <c r="J1356" i="1"/>
  <c r="K1356" i="1"/>
  <c r="L1356" i="1"/>
  <c r="J1357" i="1"/>
  <c r="K1357" i="1"/>
  <c r="L1357" i="1"/>
  <c r="J1358" i="1"/>
  <c r="K1358" i="1"/>
  <c r="L1358" i="1"/>
  <c r="J1359" i="1"/>
  <c r="K1359" i="1"/>
  <c r="L1359" i="1"/>
  <c r="J1360" i="1"/>
  <c r="K1360" i="1"/>
  <c r="L1360" i="1"/>
  <c r="J1361" i="1"/>
  <c r="K1361" i="1"/>
  <c r="L1361" i="1"/>
  <c r="J1362" i="1"/>
  <c r="K1362" i="1"/>
  <c r="L1362" i="1"/>
  <c r="J1363" i="1"/>
  <c r="K1363" i="1"/>
  <c r="L1363" i="1"/>
  <c r="J1364" i="1"/>
  <c r="K1364" i="1"/>
  <c r="L1364" i="1"/>
  <c r="J1365" i="1"/>
  <c r="K1365" i="1"/>
  <c r="L1365" i="1"/>
  <c r="J1366" i="1"/>
  <c r="K1366" i="1"/>
  <c r="L1366" i="1"/>
  <c r="J1367" i="1"/>
  <c r="K1367" i="1"/>
  <c r="L1367" i="1"/>
  <c r="J1368" i="1"/>
  <c r="K1368" i="1"/>
  <c r="L1368" i="1"/>
  <c r="J1369" i="1"/>
  <c r="K1369" i="1"/>
  <c r="L1369" i="1"/>
  <c r="J1370" i="1"/>
  <c r="K1370" i="1"/>
  <c r="L1370" i="1"/>
  <c r="J1371" i="1"/>
  <c r="K1371" i="1"/>
  <c r="L1371" i="1"/>
  <c r="J1372" i="1"/>
  <c r="K1372" i="1"/>
  <c r="L1372" i="1"/>
  <c r="J1373" i="1"/>
  <c r="K1373" i="1"/>
  <c r="L1373" i="1"/>
  <c r="J1374" i="1"/>
  <c r="K1374" i="1"/>
  <c r="L1374" i="1"/>
  <c r="J1375" i="1"/>
  <c r="K1375" i="1"/>
  <c r="L1375" i="1"/>
  <c r="J1376" i="1"/>
  <c r="K1376" i="1"/>
  <c r="L1376" i="1"/>
  <c r="J1377" i="1"/>
  <c r="K1377" i="1"/>
  <c r="L1377" i="1"/>
  <c r="J1378" i="1"/>
  <c r="K1378" i="1"/>
  <c r="L1378" i="1"/>
  <c r="J1379" i="1"/>
  <c r="K1379" i="1"/>
  <c r="L1379" i="1"/>
  <c r="J1380" i="1"/>
  <c r="K1380" i="1"/>
  <c r="L1380" i="1"/>
  <c r="J1381" i="1"/>
  <c r="K1381" i="1"/>
  <c r="L1381" i="1"/>
  <c r="J1382" i="1"/>
  <c r="K1382" i="1"/>
  <c r="L1382" i="1"/>
  <c r="J1383" i="1"/>
  <c r="K1383" i="1"/>
  <c r="L1383" i="1"/>
  <c r="J1384" i="1"/>
  <c r="K1384" i="1"/>
  <c r="L1384" i="1"/>
  <c r="J1385" i="1"/>
  <c r="K1385" i="1"/>
  <c r="L1385" i="1"/>
  <c r="J1386" i="1"/>
  <c r="K1386" i="1"/>
  <c r="L1386" i="1"/>
  <c r="J1387" i="1"/>
  <c r="K1387" i="1"/>
  <c r="L1387" i="1"/>
  <c r="J1388" i="1"/>
  <c r="K1388" i="1"/>
  <c r="L1388" i="1"/>
  <c r="J1389" i="1"/>
  <c r="K1389" i="1"/>
  <c r="L1389" i="1"/>
  <c r="J1390" i="1"/>
  <c r="K1390" i="1"/>
  <c r="L1390" i="1"/>
  <c r="J1391" i="1"/>
  <c r="K1391" i="1"/>
  <c r="L1391" i="1"/>
  <c r="J1392" i="1"/>
  <c r="K1392" i="1"/>
  <c r="L1392" i="1"/>
  <c r="J1393" i="1"/>
  <c r="K1393" i="1"/>
  <c r="L1393" i="1"/>
  <c r="J1394" i="1"/>
  <c r="K1394" i="1"/>
  <c r="L1394" i="1"/>
  <c r="J1395" i="1"/>
  <c r="K1395" i="1"/>
  <c r="L1395" i="1"/>
  <c r="J1396" i="1"/>
  <c r="K1396" i="1"/>
  <c r="L1396" i="1"/>
  <c r="J1397" i="1"/>
  <c r="K1397" i="1"/>
  <c r="L1397" i="1"/>
  <c r="J1398" i="1"/>
  <c r="K1398" i="1"/>
  <c r="L1398" i="1"/>
  <c r="J1399" i="1"/>
  <c r="K1399" i="1"/>
  <c r="L1399" i="1"/>
  <c r="J1400" i="1"/>
  <c r="K1400" i="1"/>
  <c r="L1400" i="1"/>
  <c r="J1401" i="1"/>
  <c r="K1401" i="1"/>
  <c r="L1401" i="1"/>
  <c r="J1402" i="1"/>
  <c r="K1402" i="1"/>
  <c r="L1402" i="1"/>
  <c r="J1403" i="1"/>
  <c r="K1403" i="1"/>
  <c r="L1403" i="1"/>
  <c r="J1404" i="1"/>
  <c r="K1404" i="1"/>
  <c r="L1404" i="1"/>
  <c r="J1405" i="1"/>
  <c r="K1405" i="1"/>
  <c r="L1405" i="1"/>
  <c r="J1406" i="1"/>
  <c r="K1406" i="1"/>
  <c r="L1406" i="1"/>
  <c r="J1407" i="1"/>
  <c r="K1407" i="1"/>
  <c r="L1407" i="1"/>
  <c r="J1408" i="1"/>
  <c r="K1408" i="1"/>
  <c r="L1408" i="1"/>
  <c r="J1409" i="1"/>
  <c r="K1409" i="1"/>
  <c r="L1409" i="1"/>
  <c r="J1410" i="1"/>
  <c r="K1410" i="1"/>
  <c r="L1410" i="1"/>
  <c r="J1411" i="1"/>
  <c r="K1411" i="1"/>
  <c r="L1411" i="1"/>
  <c r="J1412" i="1"/>
  <c r="K1412" i="1"/>
  <c r="L1412" i="1"/>
  <c r="J1413" i="1"/>
  <c r="K1413" i="1"/>
  <c r="L1413" i="1"/>
  <c r="J1414" i="1"/>
  <c r="K1414" i="1"/>
  <c r="L1414" i="1"/>
  <c r="J1415" i="1"/>
  <c r="K1415" i="1"/>
  <c r="L1415" i="1"/>
  <c r="J1416" i="1"/>
  <c r="K1416" i="1"/>
  <c r="L1416" i="1"/>
  <c r="J1417" i="1"/>
  <c r="K1417" i="1"/>
  <c r="L1417" i="1"/>
  <c r="J1418" i="1"/>
  <c r="K1418" i="1"/>
  <c r="L1418" i="1"/>
  <c r="J1419" i="1"/>
  <c r="K1419" i="1"/>
  <c r="L1419" i="1"/>
  <c r="J1420" i="1"/>
  <c r="K1420" i="1"/>
  <c r="L1420" i="1"/>
  <c r="J1421" i="1"/>
  <c r="K1421" i="1"/>
  <c r="L1421" i="1"/>
  <c r="J1422" i="1"/>
  <c r="K1422" i="1"/>
  <c r="L1422" i="1"/>
  <c r="J1423" i="1"/>
  <c r="K1423" i="1"/>
  <c r="L1423" i="1"/>
  <c r="J1424" i="1"/>
  <c r="K1424" i="1"/>
  <c r="L1424" i="1"/>
  <c r="J1425" i="1"/>
  <c r="K1425" i="1"/>
  <c r="L1425" i="1"/>
  <c r="J1426" i="1"/>
  <c r="K1426" i="1"/>
  <c r="L1426" i="1"/>
  <c r="J1427" i="1"/>
  <c r="K1427" i="1"/>
  <c r="L1427" i="1"/>
  <c r="J1428" i="1"/>
  <c r="K1428" i="1"/>
  <c r="L1428" i="1"/>
  <c r="J1429" i="1"/>
  <c r="K1429" i="1"/>
  <c r="L1429" i="1"/>
  <c r="J1430" i="1"/>
  <c r="K1430" i="1"/>
  <c r="L1430" i="1"/>
  <c r="J1431" i="1"/>
  <c r="K1431" i="1"/>
  <c r="L1431" i="1"/>
  <c r="J1432" i="1"/>
  <c r="K1432" i="1"/>
  <c r="L1432" i="1"/>
  <c r="J1433" i="1"/>
  <c r="K1433" i="1"/>
  <c r="L1433" i="1"/>
  <c r="J1434" i="1"/>
  <c r="K1434" i="1"/>
  <c r="L1434" i="1"/>
  <c r="J1435" i="1"/>
  <c r="K1435" i="1"/>
  <c r="L1435" i="1"/>
  <c r="J1436" i="1"/>
  <c r="K1436" i="1"/>
  <c r="L1436" i="1"/>
  <c r="J1437" i="1"/>
  <c r="K1437" i="1"/>
  <c r="L1437" i="1"/>
  <c r="J1438" i="1"/>
  <c r="K1438" i="1"/>
  <c r="L1438" i="1"/>
  <c r="J1439" i="1"/>
  <c r="K1439" i="1"/>
  <c r="L1439" i="1"/>
  <c r="J1440" i="1"/>
  <c r="K1440" i="1"/>
  <c r="L1440" i="1"/>
  <c r="J1441" i="1"/>
  <c r="K1441" i="1"/>
  <c r="L1441" i="1"/>
  <c r="J1442" i="1"/>
  <c r="K1442" i="1"/>
  <c r="L1442" i="1"/>
  <c r="J1443" i="1"/>
  <c r="K1443" i="1"/>
  <c r="L1443" i="1"/>
  <c r="J1444" i="1"/>
  <c r="K1444" i="1"/>
  <c r="L1444" i="1"/>
  <c r="J1445" i="1"/>
  <c r="K1445" i="1"/>
  <c r="L1445" i="1"/>
  <c r="J1446" i="1"/>
  <c r="K1446" i="1"/>
  <c r="L1446" i="1"/>
  <c r="J1447" i="1"/>
  <c r="K1447" i="1"/>
  <c r="L1447" i="1"/>
  <c r="J1448" i="1"/>
  <c r="K1448" i="1"/>
  <c r="L1448" i="1"/>
  <c r="J1449" i="1"/>
  <c r="K1449" i="1"/>
  <c r="L1449" i="1"/>
  <c r="J1450" i="1"/>
  <c r="K1450" i="1"/>
  <c r="L1450" i="1"/>
  <c r="J1451" i="1"/>
  <c r="K1451" i="1"/>
  <c r="L1451" i="1"/>
  <c r="J1452" i="1"/>
  <c r="K1452" i="1"/>
  <c r="L1452" i="1"/>
  <c r="J1453" i="1"/>
  <c r="K1453" i="1"/>
  <c r="L1453" i="1"/>
  <c r="J1454" i="1"/>
  <c r="K1454" i="1"/>
  <c r="L1454" i="1"/>
  <c r="J1455" i="1"/>
  <c r="K1455" i="1"/>
  <c r="L1455" i="1"/>
  <c r="J1456" i="1"/>
  <c r="K1456" i="1"/>
  <c r="L1456" i="1"/>
  <c r="J1457" i="1"/>
  <c r="K1457" i="1"/>
  <c r="L1457" i="1"/>
  <c r="J1458" i="1"/>
  <c r="K1458" i="1"/>
  <c r="L1458" i="1"/>
  <c r="J1459" i="1"/>
  <c r="K1459" i="1"/>
  <c r="L1459" i="1"/>
  <c r="J1460" i="1"/>
  <c r="K1460" i="1"/>
  <c r="L1460" i="1"/>
  <c r="J1461" i="1"/>
  <c r="K1461" i="1"/>
  <c r="L1461" i="1"/>
  <c r="J1462" i="1"/>
  <c r="K1462" i="1"/>
  <c r="L1462" i="1"/>
  <c r="J1463" i="1"/>
  <c r="K1463" i="1"/>
  <c r="L1463" i="1"/>
  <c r="J1464" i="1"/>
  <c r="K1464" i="1"/>
  <c r="L1464" i="1"/>
  <c r="J1465" i="1"/>
  <c r="K1465" i="1"/>
  <c r="L1465" i="1"/>
  <c r="J1466" i="1"/>
  <c r="K1466" i="1"/>
  <c r="L1466" i="1"/>
  <c r="J1467" i="1"/>
  <c r="K1467" i="1"/>
  <c r="L1467" i="1"/>
  <c r="J1468" i="1"/>
  <c r="K1468" i="1"/>
  <c r="L1468" i="1"/>
  <c r="J1469" i="1"/>
  <c r="K1469" i="1"/>
  <c r="L1469" i="1"/>
  <c r="J1470" i="1"/>
  <c r="K1470" i="1"/>
  <c r="L1470" i="1"/>
  <c r="J1471" i="1"/>
  <c r="K1471" i="1"/>
  <c r="L1471" i="1"/>
  <c r="J1472" i="1"/>
  <c r="K1472" i="1"/>
  <c r="L1472" i="1"/>
  <c r="J1473" i="1"/>
  <c r="K1473" i="1"/>
  <c r="L1473" i="1"/>
  <c r="J1474" i="1"/>
  <c r="K1474" i="1"/>
  <c r="L1474" i="1"/>
  <c r="J1475" i="1"/>
  <c r="K1475" i="1"/>
  <c r="L1475" i="1"/>
  <c r="J1476" i="1"/>
  <c r="K1476" i="1"/>
  <c r="L1476" i="1"/>
  <c r="J1477" i="1"/>
  <c r="K1477" i="1"/>
  <c r="L1477" i="1"/>
  <c r="J1478" i="1"/>
  <c r="K1478" i="1"/>
  <c r="L1478" i="1"/>
  <c r="J1479" i="1"/>
  <c r="K1479" i="1"/>
  <c r="L1479" i="1"/>
  <c r="J1480" i="1"/>
  <c r="K1480" i="1"/>
  <c r="L1480" i="1"/>
  <c r="J1481" i="1"/>
  <c r="K1481" i="1"/>
  <c r="L1481" i="1"/>
  <c r="J1482" i="1"/>
  <c r="K1482" i="1"/>
  <c r="L1482" i="1"/>
  <c r="J1483" i="1"/>
  <c r="K1483" i="1"/>
  <c r="L1483" i="1"/>
  <c r="J1484" i="1"/>
  <c r="K1484" i="1"/>
  <c r="L1484" i="1"/>
  <c r="J1485" i="1"/>
  <c r="K1485" i="1"/>
  <c r="L1485" i="1"/>
  <c r="J1486" i="1"/>
  <c r="K1486" i="1"/>
  <c r="L1486" i="1"/>
  <c r="J1487" i="1"/>
  <c r="K1487" i="1"/>
  <c r="L1487" i="1"/>
  <c r="J1488" i="1"/>
  <c r="K1488" i="1"/>
  <c r="L1488" i="1"/>
  <c r="J1489" i="1"/>
  <c r="K1489" i="1"/>
  <c r="L1489" i="1"/>
  <c r="J1490" i="1"/>
  <c r="K1490" i="1"/>
  <c r="L1490" i="1"/>
  <c r="J1491" i="1"/>
  <c r="K1491" i="1"/>
  <c r="L1491" i="1"/>
  <c r="J1492" i="1"/>
  <c r="K1492" i="1"/>
  <c r="L1492" i="1"/>
  <c r="J1493" i="1"/>
  <c r="K1493" i="1"/>
  <c r="L1493" i="1"/>
  <c r="J1494" i="1"/>
  <c r="K1494" i="1"/>
  <c r="L1494" i="1"/>
  <c r="J1495" i="1"/>
  <c r="K1495" i="1"/>
  <c r="L1495" i="1"/>
  <c r="J1496" i="1"/>
  <c r="K1496" i="1"/>
  <c r="L1496" i="1"/>
  <c r="J1497" i="1"/>
  <c r="K1497" i="1"/>
  <c r="L1497" i="1"/>
  <c r="J1498" i="1"/>
  <c r="K1498" i="1"/>
  <c r="L1498" i="1"/>
  <c r="J1499" i="1"/>
  <c r="K1499" i="1"/>
  <c r="L1499" i="1"/>
  <c r="J1500" i="1"/>
  <c r="K1500" i="1"/>
  <c r="L1500" i="1"/>
  <c r="J1501" i="1"/>
  <c r="K1501" i="1"/>
  <c r="L1501" i="1"/>
  <c r="J1502" i="1"/>
  <c r="K1502" i="1"/>
  <c r="L1502" i="1"/>
  <c r="J1503" i="1"/>
  <c r="K1503" i="1"/>
  <c r="L1503" i="1"/>
  <c r="J1504" i="1"/>
  <c r="K1504" i="1"/>
  <c r="L1504" i="1"/>
  <c r="J1505" i="1"/>
  <c r="K1505" i="1"/>
  <c r="L1505" i="1"/>
  <c r="J1506" i="1"/>
  <c r="K1506" i="1"/>
  <c r="L1506" i="1"/>
  <c r="J1507" i="1"/>
  <c r="K1507" i="1"/>
  <c r="L1507" i="1"/>
  <c r="J1508" i="1"/>
  <c r="K1508" i="1"/>
  <c r="L1508" i="1"/>
  <c r="J1509" i="1"/>
  <c r="K1509" i="1"/>
  <c r="L1509" i="1"/>
  <c r="J1510" i="1"/>
  <c r="K1510" i="1"/>
  <c r="L1510" i="1"/>
  <c r="J1511" i="1"/>
  <c r="K1511" i="1"/>
  <c r="L1511" i="1"/>
  <c r="J1512" i="1"/>
  <c r="K1512" i="1"/>
  <c r="L1512" i="1"/>
  <c r="J1513" i="1"/>
  <c r="K1513" i="1"/>
  <c r="L1513" i="1"/>
  <c r="J1514" i="1"/>
  <c r="K1514" i="1"/>
  <c r="L1514" i="1"/>
  <c r="J1515" i="1"/>
  <c r="K1515" i="1"/>
  <c r="L1515" i="1"/>
  <c r="J1516" i="1"/>
  <c r="K1516" i="1"/>
  <c r="L1516" i="1"/>
  <c r="J1517" i="1"/>
  <c r="K1517" i="1"/>
  <c r="L1517" i="1"/>
  <c r="J1518" i="1"/>
  <c r="K1518" i="1"/>
  <c r="L1518" i="1"/>
  <c r="J1519" i="1"/>
  <c r="K1519" i="1"/>
  <c r="L1519" i="1"/>
  <c r="J1520" i="1"/>
  <c r="K1520" i="1"/>
  <c r="L1520" i="1"/>
  <c r="J1521" i="1"/>
  <c r="K1521" i="1"/>
  <c r="L1521" i="1"/>
  <c r="J1522" i="1"/>
  <c r="K1522" i="1"/>
  <c r="L1522" i="1"/>
  <c r="J1523" i="1"/>
  <c r="K1523" i="1"/>
  <c r="L1523" i="1"/>
  <c r="J1524" i="1"/>
  <c r="K1524" i="1"/>
  <c r="L1524" i="1"/>
  <c r="J1525" i="1"/>
  <c r="K1525" i="1"/>
  <c r="L1525" i="1"/>
  <c r="J1526" i="1"/>
  <c r="K1526" i="1"/>
  <c r="L1526" i="1"/>
  <c r="J1527" i="1"/>
  <c r="K1527" i="1"/>
  <c r="L1527" i="1"/>
  <c r="J1528" i="1"/>
  <c r="K1528" i="1"/>
  <c r="L1528" i="1"/>
  <c r="J1529" i="1"/>
  <c r="K1529" i="1"/>
  <c r="L1529" i="1"/>
  <c r="J1530" i="1"/>
  <c r="K1530" i="1"/>
  <c r="L1530" i="1"/>
  <c r="J1531" i="1"/>
  <c r="K1531" i="1"/>
  <c r="L1531" i="1"/>
  <c r="J1532" i="1"/>
  <c r="K1532" i="1"/>
  <c r="L1532" i="1"/>
  <c r="J1533" i="1"/>
  <c r="K1533" i="1"/>
  <c r="L1533" i="1"/>
  <c r="J1534" i="1"/>
  <c r="K1534" i="1"/>
  <c r="L1534" i="1"/>
  <c r="J1535" i="1"/>
  <c r="K1535" i="1"/>
  <c r="L1535" i="1"/>
  <c r="J1536" i="1"/>
  <c r="K1536" i="1"/>
  <c r="L1536" i="1"/>
  <c r="J1537" i="1"/>
  <c r="K1537" i="1"/>
  <c r="L1537" i="1"/>
  <c r="J1538" i="1"/>
  <c r="K1538" i="1"/>
  <c r="L1538" i="1"/>
  <c r="J1539" i="1"/>
  <c r="K1539" i="1"/>
  <c r="L1539" i="1"/>
  <c r="J1540" i="1"/>
  <c r="K1540" i="1"/>
  <c r="L1540" i="1"/>
  <c r="J1541" i="1"/>
  <c r="K1541" i="1"/>
  <c r="L1541" i="1"/>
  <c r="J1542" i="1"/>
  <c r="K1542" i="1"/>
  <c r="L1542" i="1"/>
  <c r="J1543" i="1"/>
  <c r="K1543" i="1"/>
  <c r="L1543" i="1"/>
  <c r="J1544" i="1"/>
  <c r="K1544" i="1"/>
  <c r="L1544" i="1"/>
  <c r="J1545" i="1"/>
  <c r="K1545" i="1"/>
  <c r="L1545" i="1"/>
  <c r="J1546" i="1"/>
  <c r="K1546" i="1"/>
  <c r="L1546" i="1"/>
  <c r="J1547" i="1"/>
  <c r="K1547" i="1"/>
  <c r="L1547" i="1"/>
  <c r="J1548" i="1"/>
  <c r="K1548" i="1"/>
  <c r="L1548" i="1"/>
  <c r="J1549" i="1"/>
  <c r="K1549" i="1"/>
  <c r="L1549" i="1"/>
  <c r="J1550" i="1"/>
  <c r="K1550" i="1"/>
  <c r="L1550" i="1"/>
  <c r="J1551" i="1"/>
  <c r="K1551" i="1"/>
  <c r="L1551" i="1"/>
  <c r="J1552" i="1"/>
  <c r="K1552" i="1"/>
  <c r="L1552" i="1"/>
  <c r="J1553" i="1"/>
  <c r="K1553" i="1"/>
  <c r="L1553" i="1"/>
  <c r="J1554" i="1"/>
  <c r="K1554" i="1"/>
  <c r="L1554" i="1"/>
  <c r="J1555" i="1"/>
  <c r="K1555" i="1"/>
  <c r="L1555" i="1"/>
  <c r="J1556" i="1"/>
  <c r="K1556" i="1"/>
  <c r="L1556" i="1"/>
  <c r="J1557" i="1"/>
  <c r="K1557" i="1"/>
  <c r="L1557" i="1"/>
  <c r="J1558" i="1"/>
  <c r="K1558" i="1"/>
  <c r="L1558" i="1"/>
  <c r="J1559" i="1"/>
  <c r="K1559" i="1"/>
  <c r="L1559" i="1"/>
  <c r="J1560" i="1"/>
  <c r="K1560" i="1"/>
  <c r="L1560" i="1"/>
  <c r="J1561" i="1"/>
  <c r="K1561" i="1"/>
  <c r="L1561" i="1"/>
  <c r="J1562" i="1"/>
  <c r="K1562" i="1"/>
  <c r="L1562" i="1"/>
  <c r="J1563" i="1"/>
  <c r="K1563" i="1"/>
  <c r="L1563" i="1"/>
  <c r="J1564" i="1"/>
  <c r="K1564" i="1"/>
  <c r="L1564" i="1"/>
  <c r="J1565" i="1"/>
  <c r="K1565" i="1"/>
  <c r="L1565" i="1"/>
  <c r="J1566" i="1"/>
  <c r="K1566" i="1"/>
  <c r="L1566" i="1"/>
  <c r="J1567" i="1"/>
  <c r="K1567" i="1"/>
  <c r="L1567" i="1"/>
  <c r="J1568" i="1"/>
  <c r="K1568" i="1"/>
  <c r="L1568" i="1"/>
  <c r="J1569" i="1"/>
  <c r="K1569" i="1"/>
  <c r="L1569" i="1"/>
  <c r="J1570" i="1"/>
  <c r="K1570" i="1"/>
  <c r="L1570" i="1"/>
  <c r="J1571" i="1"/>
  <c r="K1571" i="1"/>
  <c r="L1571" i="1"/>
  <c r="J1572" i="1"/>
  <c r="K1572" i="1"/>
  <c r="L1572" i="1"/>
  <c r="J1573" i="1"/>
  <c r="K1573" i="1"/>
  <c r="L1573" i="1"/>
  <c r="J1574" i="1"/>
  <c r="K1574" i="1"/>
  <c r="L1574" i="1"/>
  <c r="J1575" i="1"/>
  <c r="K1575" i="1"/>
  <c r="L1575" i="1"/>
  <c r="J1576" i="1"/>
  <c r="K1576" i="1"/>
  <c r="L1576" i="1"/>
  <c r="J1577" i="1"/>
  <c r="K1577" i="1"/>
  <c r="L1577" i="1"/>
  <c r="J1578" i="1"/>
  <c r="K1578" i="1"/>
  <c r="L1578" i="1"/>
  <c r="J1579" i="1"/>
  <c r="K1579" i="1"/>
  <c r="L1579" i="1"/>
  <c r="J1580" i="1"/>
  <c r="K1580" i="1"/>
  <c r="L1580" i="1"/>
  <c r="J1581" i="1"/>
  <c r="K1581" i="1"/>
  <c r="L1581" i="1"/>
  <c r="J1582" i="1"/>
  <c r="K1582" i="1"/>
  <c r="L1582" i="1"/>
  <c r="J1583" i="1"/>
  <c r="K1583" i="1"/>
  <c r="L1583" i="1"/>
  <c r="J1584" i="1"/>
  <c r="K1584" i="1"/>
  <c r="L1584" i="1"/>
  <c r="J1585" i="1"/>
  <c r="K1585" i="1"/>
  <c r="L1585" i="1"/>
  <c r="J1586" i="1"/>
  <c r="K1586" i="1"/>
  <c r="L1586" i="1"/>
  <c r="J1587" i="1"/>
  <c r="K1587" i="1"/>
  <c r="L1587" i="1"/>
  <c r="J1588" i="1"/>
  <c r="K1588" i="1"/>
  <c r="L1588" i="1"/>
  <c r="J1589" i="1"/>
  <c r="K1589" i="1"/>
  <c r="L1589" i="1"/>
  <c r="J1590" i="1"/>
  <c r="K1590" i="1"/>
  <c r="L1590" i="1"/>
  <c r="J1591" i="1"/>
  <c r="K1591" i="1"/>
  <c r="L1591" i="1"/>
  <c r="J1592" i="1"/>
  <c r="K1592" i="1"/>
  <c r="L1592" i="1"/>
  <c r="J1593" i="1"/>
  <c r="K1593" i="1"/>
  <c r="L1593" i="1"/>
  <c r="J1594" i="1"/>
  <c r="K1594" i="1"/>
  <c r="L1594" i="1"/>
  <c r="J1595" i="1"/>
  <c r="K1595" i="1"/>
  <c r="L1595" i="1"/>
  <c r="J1596" i="1"/>
  <c r="K1596" i="1"/>
  <c r="L1596" i="1"/>
  <c r="J1597" i="1"/>
  <c r="K1597" i="1"/>
  <c r="L1597" i="1"/>
  <c r="J1598" i="1"/>
  <c r="K1598" i="1"/>
  <c r="L1598" i="1"/>
  <c r="J1599" i="1"/>
  <c r="K1599" i="1"/>
  <c r="L1599" i="1"/>
  <c r="J1600" i="1"/>
  <c r="K1600" i="1"/>
  <c r="L1600" i="1"/>
  <c r="J1601" i="1"/>
  <c r="K1601" i="1"/>
  <c r="L1601" i="1"/>
  <c r="J1602" i="1"/>
  <c r="K1602" i="1"/>
  <c r="L1602" i="1"/>
  <c r="J1603" i="1"/>
  <c r="K1603" i="1"/>
  <c r="L1603" i="1"/>
  <c r="J1604" i="1"/>
  <c r="K1604" i="1"/>
  <c r="L1604" i="1"/>
  <c r="J1605" i="1"/>
  <c r="K1605" i="1"/>
  <c r="L1605" i="1"/>
  <c r="J1606" i="1"/>
  <c r="K1606" i="1"/>
  <c r="L1606" i="1"/>
  <c r="J1607" i="1"/>
  <c r="K1607" i="1"/>
  <c r="L1607" i="1"/>
  <c r="J1608" i="1"/>
  <c r="K1608" i="1"/>
  <c r="L1608" i="1"/>
  <c r="J1609" i="1"/>
  <c r="K1609" i="1"/>
  <c r="L1609" i="1"/>
  <c r="J1610" i="1"/>
  <c r="K1610" i="1"/>
  <c r="L1610" i="1"/>
  <c r="J1611" i="1"/>
  <c r="K1611" i="1"/>
  <c r="L1611" i="1"/>
  <c r="J1612" i="1"/>
  <c r="K1612" i="1"/>
  <c r="L1612" i="1"/>
  <c r="J1613" i="1"/>
  <c r="K1613" i="1"/>
  <c r="L1613" i="1"/>
  <c r="J1614" i="1"/>
  <c r="K1614" i="1"/>
  <c r="L1614" i="1"/>
  <c r="J1615" i="1"/>
  <c r="K1615" i="1"/>
  <c r="L1615" i="1"/>
  <c r="J1616" i="1"/>
  <c r="K1616" i="1"/>
  <c r="L1616" i="1"/>
  <c r="J1617" i="1"/>
  <c r="K1617" i="1"/>
  <c r="L1617" i="1"/>
  <c r="J1618" i="1"/>
  <c r="K1618" i="1"/>
  <c r="L1618" i="1"/>
  <c r="J1619" i="1"/>
  <c r="K1619" i="1"/>
  <c r="L1619" i="1"/>
  <c r="J1620" i="1"/>
  <c r="K1620" i="1"/>
  <c r="L1620" i="1"/>
  <c r="J1621" i="1"/>
  <c r="K1621" i="1"/>
  <c r="L1621" i="1"/>
  <c r="J1622" i="1"/>
  <c r="K1622" i="1"/>
  <c r="L1622" i="1"/>
  <c r="J1623" i="1"/>
  <c r="K1623" i="1"/>
  <c r="L1623" i="1"/>
  <c r="J1624" i="1"/>
  <c r="K1624" i="1"/>
  <c r="L1624" i="1"/>
  <c r="J1625" i="1"/>
  <c r="K1625" i="1"/>
  <c r="L1625" i="1"/>
  <c r="J1626" i="1"/>
  <c r="K1626" i="1"/>
  <c r="L1626" i="1"/>
  <c r="J1627" i="1"/>
  <c r="K1627" i="1"/>
  <c r="L1627" i="1"/>
  <c r="J1628" i="1"/>
  <c r="K1628" i="1"/>
  <c r="L1628" i="1"/>
  <c r="J1629" i="1"/>
  <c r="K1629" i="1"/>
  <c r="L1629" i="1"/>
  <c r="J1630" i="1"/>
  <c r="K1630" i="1"/>
  <c r="L1630" i="1"/>
  <c r="J1631" i="1"/>
  <c r="K1631" i="1"/>
  <c r="L1631" i="1"/>
  <c r="J1632" i="1"/>
  <c r="K1632" i="1"/>
  <c r="L1632" i="1"/>
  <c r="J1633" i="1"/>
  <c r="K1633" i="1"/>
  <c r="L1633" i="1"/>
  <c r="J1634" i="1"/>
  <c r="K1634" i="1"/>
  <c r="L1634" i="1"/>
  <c r="J1635" i="1"/>
  <c r="K1635" i="1"/>
  <c r="L1635" i="1"/>
  <c r="J1636" i="1"/>
  <c r="K1636" i="1"/>
  <c r="L1636" i="1"/>
  <c r="J1637" i="1"/>
  <c r="K1637" i="1"/>
  <c r="L1637" i="1"/>
  <c r="J1638" i="1"/>
  <c r="K1638" i="1"/>
  <c r="L1638" i="1"/>
  <c r="J1639" i="1"/>
  <c r="K1639" i="1"/>
  <c r="L1639" i="1"/>
  <c r="J1640" i="1"/>
  <c r="K1640" i="1"/>
  <c r="L1640" i="1"/>
  <c r="J1641" i="1"/>
  <c r="K1641" i="1"/>
  <c r="L1641" i="1"/>
  <c r="J1642" i="1"/>
  <c r="K1642" i="1"/>
  <c r="L1642" i="1"/>
  <c r="J1643" i="1"/>
  <c r="K1643" i="1"/>
  <c r="L1643" i="1"/>
  <c r="J1644" i="1"/>
  <c r="K1644" i="1"/>
  <c r="L1644" i="1"/>
  <c r="J1645" i="1"/>
  <c r="K1645" i="1"/>
  <c r="L1645" i="1"/>
  <c r="J1646" i="1"/>
  <c r="K1646" i="1"/>
  <c r="L1646" i="1"/>
  <c r="J1647" i="1"/>
  <c r="K1647" i="1"/>
  <c r="L1647" i="1"/>
  <c r="J1648" i="1"/>
  <c r="K1648" i="1"/>
  <c r="L1648" i="1"/>
  <c r="J1649" i="1"/>
  <c r="K1649" i="1"/>
  <c r="L1649" i="1"/>
  <c r="J1650" i="1"/>
  <c r="K1650" i="1"/>
  <c r="L1650" i="1"/>
  <c r="J1651" i="1"/>
  <c r="K1651" i="1"/>
  <c r="L1651" i="1"/>
  <c r="J1652" i="1"/>
  <c r="K1652" i="1"/>
  <c r="L1652" i="1"/>
  <c r="J1653" i="1"/>
  <c r="K1653" i="1"/>
  <c r="L1653" i="1"/>
  <c r="J1654" i="1"/>
  <c r="K1654" i="1"/>
  <c r="L1654" i="1"/>
  <c r="J1655" i="1"/>
  <c r="K1655" i="1"/>
  <c r="L1655" i="1"/>
  <c r="J1656" i="1"/>
  <c r="K1656" i="1"/>
  <c r="L1656" i="1"/>
  <c r="J1657" i="1"/>
  <c r="K1657" i="1"/>
  <c r="L1657" i="1"/>
  <c r="J1658" i="1"/>
  <c r="K1658" i="1"/>
  <c r="L1658" i="1"/>
  <c r="J1659" i="1"/>
  <c r="K1659" i="1"/>
  <c r="L1659" i="1"/>
  <c r="J1660" i="1"/>
  <c r="K1660" i="1"/>
  <c r="L1660" i="1"/>
  <c r="J1661" i="1"/>
  <c r="K1661" i="1"/>
  <c r="L1661" i="1"/>
  <c r="J1662" i="1"/>
  <c r="K1662" i="1"/>
  <c r="L1662" i="1"/>
  <c r="J1663" i="1"/>
  <c r="K1663" i="1"/>
  <c r="L1663" i="1"/>
  <c r="J1664" i="1"/>
  <c r="K1664" i="1"/>
  <c r="L1664" i="1"/>
  <c r="J1665" i="1"/>
  <c r="K1665" i="1"/>
  <c r="L1665" i="1"/>
  <c r="J1666" i="1"/>
  <c r="K1666" i="1"/>
  <c r="L1666" i="1"/>
  <c r="J1667" i="1"/>
  <c r="K1667" i="1"/>
  <c r="L1667" i="1"/>
  <c r="J1668" i="1"/>
  <c r="K1668" i="1"/>
  <c r="L1668" i="1"/>
  <c r="J1669" i="1"/>
  <c r="K1669" i="1"/>
  <c r="L1669" i="1"/>
  <c r="J1670" i="1"/>
  <c r="K1670" i="1"/>
  <c r="L1670" i="1"/>
  <c r="J1671" i="1"/>
  <c r="K1671" i="1"/>
  <c r="L1671" i="1"/>
  <c r="J1672" i="1"/>
  <c r="K1672" i="1"/>
  <c r="L1672" i="1"/>
  <c r="J1673" i="1"/>
  <c r="K1673" i="1"/>
  <c r="L1673" i="1"/>
  <c r="J1674" i="1"/>
  <c r="K1674" i="1"/>
  <c r="L1674" i="1"/>
  <c r="J1675" i="1"/>
  <c r="K1675" i="1"/>
  <c r="L1675" i="1"/>
  <c r="J1676" i="1"/>
  <c r="K1676" i="1"/>
  <c r="L1676" i="1"/>
  <c r="J1677" i="1"/>
  <c r="K1677" i="1"/>
  <c r="L1677" i="1"/>
  <c r="J1678" i="1"/>
  <c r="K1678" i="1"/>
  <c r="L1678" i="1"/>
  <c r="J1679" i="1"/>
  <c r="K1679" i="1"/>
  <c r="L1679" i="1"/>
  <c r="J1680" i="1"/>
  <c r="K1680" i="1"/>
  <c r="L1680" i="1"/>
  <c r="J1681" i="1"/>
  <c r="K1681" i="1"/>
  <c r="L1681" i="1"/>
  <c r="J1682" i="1"/>
  <c r="K1682" i="1"/>
  <c r="L1682" i="1"/>
  <c r="J1683" i="1"/>
  <c r="K1683" i="1"/>
  <c r="L1683" i="1"/>
  <c r="J1684" i="1"/>
  <c r="K1684" i="1"/>
  <c r="L1684" i="1"/>
  <c r="J1685" i="1"/>
  <c r="K1685" i="1"/>
  <c r="L1685" i="1"/>
  <c r="J1686" i="1"/>
  <c r="K1686" i="1"/>
  <c r="L1686" i="1"/>
  <c r="J1687" i="1"/>
  <c r="K1687" i="1"/>
  <c r="L1687" i="1"/>
  <c r="J1688" i="1"/>
  <c r="K1688" i="1"/>
  <c r="L1688" i="1"/>
  <c r="J1689" i="1"/>
  <c r="K1689" i="1"/>
  <c r="L1689" i="1"/>
  <c r="J1690" i="1"/>
  <c r="K1690" i="1"/>
  <c r="L1690" i="1"/>
  <c r="J1691" i="1"/>
  <c r="K1691" i="1"/>
  <c r="L1691" i="1"/>
  <c r="J1692" i="1"/>
  <c r="K1692" i="1"/>
  <c r="L1692" i="1"/>
  <c r="J1693" i="1"/>
  <c r="K1693" i="1"/>
  <c r="L1693" i="1"/>
  <c r="J1694" i="1"/>
  <c r="K1694" i="1"/>
  <c r="L1694" i="1"/>
  <c r="J1695" i="1"/>
  <c r="K1695" i="1"/>
  <c r="L1695" i="1"/>
  <c r="J1696" i="1"/>
  <c r="K1696" i="1"/>
  <c r="L1696" i="1"/>
  <c r="J1697" i="1"/>
  <c r="K1697" i="1"/>
  <c r="L1697" i="1"/>
  <c r="J1698" i="1"/>
  <c r="K1698" i="1"/>
  <c r="L1698" i="1"/>
  <c r="J1699" i="1"/>
  <c r="K1699" i="1"/>
  <c r="L1699" i="1"/>
  <c r="J1700" i="1"/>
  <c r="K1700" i="1"/>
  <c r="L1700" i="1"/>
  <c r="J1701" i="1"/>
  <c r="K1701" i="1"/>
  <c r="L1701" i="1"/>
  <c r="J1702" i="1"/>
  <c r="K1702" i="1"/>
  <c r="L1702" i="1"/>
  <c r="J1703" i="1"/>
  <c r="K1703" i="1"/>
  <c r="L1703" i="1"/>
  <c r="J1704" i="1"/>
  <c r="K1704" i="1"/>
  <c r="L1704" i="1"/>
  <c r="J1705" i="1"/>
  <c r="K1705" i="1"/>
  <c r="L1705" i="1"/>
  <c r="J1706" i="1"/>
  <c r="K1706" i="1"/>
  <c r="L1706" i="1"/>
  <c r="J1707" i="1"/>
  <c r="K1707" i="1"/>
  <c r="L1707" i="1"/>
  <c r="J1708" i="1"/>
  <c r="K1708" i="1"/>
  <c r="L1708" i="1"/>
  <c r="J1709" i="1"/>
  <c r="K1709" i="1"/>
  <c r="L1709" i="1"/>
  <c r="J1710" i="1"/>
  <c r="K1710" i="1"/>
  <c r="L1710" i="1"/>
  <c r="J1711" i="1"/>
  <c r="K1711" i="1"/>
  <c r="L1711" i="1"/>
  <c r="J1712" i="1"/>
  <c r="K1712" i="1"/>
  <c r="L1712" i="1"/>
  <c r="J1713" i="1"/>
  <c r="K1713" i="1"/>
  <c r="L1713" i="1"/>
  <c r="J1714" i="1"/>
  <c r="K1714" i="1"/>
  <c r="L1714" i="1"/>
  <c r="J1715" i="1"/>
  <c r="K1715" i="1"/>
  <c r="L1715" i="1"/>
  <c r="J1716" i="1"/>
  <c r="K1716" i="1"/>
  <c r="L1716" i="1"/>
  <c r="J1717" i="1"/>
  <c r="K1717" i="1"/>
  <c r="L1717" i="1"/>
  <c r="J1718" i="1"/>
  <c r="K1718" i="1"/>
  <c r="L1718" i="1"/>
  <c r="J1719" i="1"/>
  <c r="K1719" i="1"/>
  <c r="L1719" i="1"/>
  <c r="J1720" i="1"/>
  <c r="K1720" i="1"/>
  <c r="L1720" i="1"/>
  <c r="J1721" i="1"/>
  <c r="K1721" i="1"/>
  <c r="L1721" i="1"/>
  <c r="J1722" i="1"/>
  <c r="K1722" i="1"/>
  <c r="L1722" i="1"/>
  <c r="J1723" i="1"/>
  <c r="K1723" i="1"/>
  <c r="L1723" i="1"/>
  <c r="J1724" i="1"/>
  <c r="K1724" i="1"/>
  <c r="L1724" i="1"/>
  <c r="J1725" i="1"/>
  <c r="K1725" i="1"/>
  <c r="L1725" i="1"/>
  <c r="J1726" i="1"/>
  <c r="K1726" i="1"/>
  <c r="L1726" i="1"/>
  <c r="J1727" i="1"/>
  <c r="K1727" i="1"/>
  <c r="L1727" i="1"/>
  <c r="J1728" i="1"/>
  <c r="K1728" i="1"/>
  <c r="L1728" i="1"/>
  <c r="J1729" i="1"/>
  <c r="K1729" i="1"/>
  <c r="L1729" i="1"/>
  <c r="J1730" i="1"/>
  <c r="K1730" i="1"/>
  <c r="L1730" i="1"/>
  <c r="J1731" i="1"/>
  <c r="K1731" i="1"/>
  <c r="L1731" i="1"/>
  <c r="J1732" i="1"/>
  <c r="K1732" i="1"/>
  <c r="L1732" i="1"/>
  <c r="J1733" i="1"/>
  <c r="K1733" i="1"/>
  <c r="L1733" i="1"/>
  <c r="J1734" i="1"/>
  <c r="K1734" i="1"/>
  <c r="L1734" i="1"/>
  <c r="J1735" i="1"/>
  <c r="K1735" i="1"/>
  <c r="L1735" i="1"/>
  <c r="J1736" i="1"/>
  <c r="K1736" i="1"/>
  <c r="L1736" i="1"/>
  <c r="J1737" i="1"/>
  <c r="K1737" i="1"/>
  <c r="L1737" i="1"/>
  <c r="J1738" i="1"/>
  <c r="K1738" i="1"/>
  <c r="L1738" i="1"/>
  <c r="J1739" i="1"/>
  <c r="K1739" i="1"/>
  <c r="L1739" i="1"/>
  <c r="J1740" i="1"/>
  <c r="K1740" i="1"/>
  <c r="L1740" i="1"/>
  <c r="J1741" i="1"/>
  <c r="K1741" i="1"/>
  <c r="L1741" i="1"/>
  <c r="J1742" i="1"/>
  <c r="K1742" i="1"/>
  <c r="L1742" i="1"/>
  <c r="J1743" i="1"/>
  <c r="K1743" i="1"/>
  <c r="L1743" i="1"/>
  <c r="J1744" i="1"/>
  <c r="K1744" i="1"/>
  <c r="L1744" i="1"/>
  <c r="J1745" i="1"/>
  <c r="K1745" i="1"/>
  <c r="L1745" i="1"/>
  <c r="J1746" i="1"/>
  <c r="K1746" i="1"/>
  <c r="L1746" i="1"/>
  <c r="J1747" i="1"/>
  <c r="K1747" i="1"/>
  <c r="L1747" i="1"/>
  <c r="J1748" i="1"/>
  <c r="K1748" i="1"/>
  <c r="L1748" i="1"/>
  <c r="J1749" i="1"/>
  <c r="K1749" i="1"/>
  <c r="L1749" i="1"/>
  <c r="J1750" i="1"/>
  <c r="K1750" i="1"/>
  <c r="L1750" i="1"/>
  <c r="J1751" i="1"/>
  <c r="K1751" i="1"/>
  <c r="L1751" i="1"/>
  <c r="J1752" i="1"/>
  <c r="K1752" i="1"/>
  <c r="L1752" i="1"/>
  <c r="J1753" i="1"/>
  <c r="K1753" i="1"/>
  <c r="L1753" i="1"/>
  <c r="J1754" i="1"/>
  <c r="K1754" i="1"/>
  <c r="L1754" i="1"/>
  <c r="J1755" i="1"/>
  <c r="K1755" i="1"/>
  <c r="L1755" i="1"/>
  <c r="J1756" i="1"/>
  <c r="K1756" i="1"/>
  <c r="L1756" i="1"/>
  <c r="J1757" i="1"/>
  <c r="K1757" i="1"/>
  <c r="L1757" i="1"/>
  <c r="J1758" i="1"/>
  <c r="K1758" i="1"/>
  <c r="L1758" i="1"/>
  <c r="J1759" i="1"/>
  <c r="K1759" i="1"/>
  <c r="L1759" i="1"/>
  <c r="J1760" i="1"/>
  <c r="K1760" i="1"/>
  <c r="L1760" i="1"/>
  <c r="J1761" i="1"/>
  <c r="K1761" i="1"/>
  <c r="L1761" i="1"/>
  <c r="J1762" i="1"/>
  <c r="K1762" i="1"/>
  <c r="L1762" i="1"/>
  <c r="J1763" i="1"/>
  <c r="K1763" i="1"/>
  <c r="L1763" i="1"/>
  <c r="J1764" i="1"/>
  <c r="K1764" i="1"/>
  <c r="L1764" i="1"/>
  <c r="J1765" i="1"/>
  <c r="K1765" i="1"/>
  <c r="L1765" i="1"/>
  <c r="J1766" i="1"/>
  <c r="K1766" i="1"/>
  <c r="L1766" i="1"/>
  <c r="J1767" i="1"/>
  <c r="K1767" i="1"/>
  <c r="L1767" i="1"/>
  <c r="J1768" i="1"/>
  <c r="K1768" i="1"/>
  <c r="L1768" i="1"/>
  <c r="J1769" i="1"/>
  <c r="K1769" i="1"/>
  <c r="L1769" i="1"/>
  <c r="J1770" i="1"/>
  <c r="K1770" i="1"/>
  <c r="L1770" i="1"/>
  <c r="J1771" i="1"/>
  <c r="K1771" i="1"/>
  <c r="L1771" i="1"/>
  <c r="J1772" i="1"/>
  <c r="K1772" i="1"/>
  <c r="L1772" i="1"/>
  <c r="J1773" i="1"/>
  <c r="K1773" i="1"/>
  <c r="L1773" i="1"/>
  <c r="J1774" i="1"/>
  <c r="K1774" i="1"/>
  <c r="L1774" i="1"/>
  <c r="J1775" i="1"/>
  <c r="K1775" i="1"/>
  <c r="L1775" i="1"/>
  <c r="J1776" i="1"/>
  <c r="K1776" i="1"/>
  <c r="L1776" i="1"/>
  <c r="J1777" i="1"/>
  <c r="K1777" i="1"/>
  <c r="L1777" i="1"/>
  <c r="J1778" i="1"/>
  <c r="K1778" i="1"/>
  <c r="L1778" i="1"/>
  <c r="J1779" i="1"/>
  <c r="K1779" i="1"/>
  <c r="L1779" i="1"/>
  <c r="J1780" i="1"/>
  <c r="K1780" i="1"/>
  <c r="L1780" i="1"/>
  <c r="J1781" i="1"/>
  <c r="K1781" i="1"/>
  <c r="L1781" i="1"/>
  <c r="J1782" i="1"/>
  <c r="K1782" i="1"/>
  <c r="L1782" i="1"/>
  <c r="J1783" i="1"/>
  <c r="K1783" i="1"/>
  <c r="L1783" i="1"/>
  <c r="J1784" i="1"/>
  <c r="K1784" i="1"/>
  <c r="L1784" i="1"/>
  <c r="J1785" i="1"/>
  <c r="K1785" i="1"/>
  <c r="L1785" i="1"/>
  <c r="J1786" i="1"/>
  <c r="K1786" i="1"/>
  <c r="L1786" i="1"/>
  <c r="J1787" i="1"/>
  <c r="K1787" i="1"/>
  <c r="L1787" i="1"/>
  <c r="J1788" i="1"/>
  <c r="K1788" i="1"/>
  <c r="L1788" i="1"/>
  <c r="J1789" i="1"/>
  <c r="K1789" i="1"/>
  <c r="L1789" i="1"/>
  <c r="J1790" i="1"/>
  <c r="K1790" i="1"/>
  <c r="L1790" i="1"/>
  <c r="J1791" i="1"/>
  <c r="K1791" i="1"/>
  <c r="L1791" i="1"/>
  <c r="J1792" i="1"/>
  <c r="K1792" i="1"/>
  <c r="L1792" i="1"/>
  <c r="J1793" i="1"/>
  <c r="K1793" i="1"/>
  <c r="L1793" i="1"/>
  <c r="J1794" i="1"/>
  <c r="K1794" i="1"/>
  <c r="L1794" i="1"/>
  <c r="J1795" i="1"/>
  <c r="K1795" i="1"/>
  <c r="L1795" i="1"/>
  <c r="J1796" i="1"/>
  <c r="K1796" i="1"/>
  <c r="L1796" i="1"/>
  <c r="J1797" i="1"/>
  <c r="K1797" i="1"/>
  <c r="L1797" i="1"/>
  <c r="J1798" i="1"/>
  <c r="K1798" i="1"/>
  <c r="L1798" i="1"/>
  <c r="J1799" i="1"/>
  <c r="K1799" i="1"/>
  <c r="L1799" i="1"/>
  <c r="J1800" i="1"/>
  <c r="K1800" i="1"/>
  <c r="L1800" i="1"/>
  <c r="J1801" i="1"/>
  <c r="K1801" i="1"/>
  <c r="L1801" i="1"/>
  <c r="J1802" i="1"/>
  <c r="K1802" i="1"/>
  <c r="L1802" i="1"/>
  <c r="J1803" i="1"/>
  <c r="K1803" i="1"/>
  <c r="L1803" i="1"/>
  <c r="J1804" i="1"/>
  <c r="K1804" i="1"/>
  <c r="L1804" i="1"/>
  <c r="J1805" i="1"/>
  <c r="K1805" i="1"/>
  <c r="L1805" i="1"/>
  <c r="J1806" i="1"/>
  <c r="K1806" i="1"/>
  <c r="L1806" i="1"/>
  <c r="J1807" i="1"/>
  <c r="K1807" i="1"/>
  <c r="L1807" i="1"/>
  <c r="J1808" i="1"/>
  <c r="K1808" i="1"/>
  <c r="L1808" i="1"/>
  <c r="J1809" i="1"/>
  <c r="K1809" i="1"/>
  <c r="L1809" i="1"/>
  <c r="J1810" i="1"/>
  <c r="K1810" i="1"/>
  <c r="L1810" i="1"/>
  <c r="J1811" i="1"/>
  <c r="K1811" i="1"/>
  <c r="L1811" i="1"/>
  <c r="J1812" i="1"/>
  <c r="K1812" i="1"/>
  <c r="L1812" i="1"/>
  <c r="J1813" i="1"/>
  <c r="K1813" i="1"/>
  <c r="L1813" i="1"/>
  <c r="J1814" i="1"/>
  <c r="K1814" i="1"/>
  <c r="L1814" i="1"/>
  <c r="J1815" i="1"/>
  <c r="K1815" i="1"/>
  <c r="L1815" i="1"/>
  <c r="J1816" i="1"/>
  <c r="K1816" i="1"/>
  <c r="L1816" i="1"/>
  <c r="J1817" i="1"/>
  <c r="K1817" i="1"/>
  <c r="L1817" i="1"/>
  <c r="J1818" i="1"/>
  <c r="K1818" i="1"/>
  <c r="L1818" i="1"/>
  <c r="J1819" i="1"/>
  <c r="K1819" i="1"/>
  <c r="L1819" i="1"/>
  <c r="J1820" i="1"/>
  <c r="K1820" i="1"/>
  <c r="L1820" i="1"/>
  <c r="J1821" i="1"/>
  <c r="K1821" i="1"/>
  <c r="L1821" i="1"/>
  <c r="J1822" i="1"/>
  <c r="K1822" i="1"/>
  <c r="L1822" i="1"/>
  <c r="J1823" i="1"/>
  <c r="K1823" i="1"/>
  <c r="L1823" i="1"/>
  <c r="J1824" i="1"/>
  <c r="K1824" i="1"/>
  <c r="L1824" i="1"/>
  <c r="J1825" i="1"/>
  <c r="K1825" i="1"/>
  <c r="L1825" i="1"/>
  <c r="J1826" i="1"/>
  <c r="K1826" i="1"/>
  <c r="L1826" i="1"/>
  <c r="J1827" i="1"/>
  <c r="K1827" i="1"/>
  <c r="L1827" i="1"/>
  <c r="J1828" i="1"/>
  <c r="K1828" i="1"/>
  <c r="L1828" i="1"/>
  <c r="J1829" i="1"/>
  <c r="K1829" i="1"/>
  <c r="L1829" i="1"/>
  <c r="J1830" i="1"/>
  <c r="K1830" i="1"/>
  <c r="L1830" i="1"/>
  <c r="J1831" i="1"/>
  <c r="K1831" i="1"/>
  <c r="L1831" i="1"/>
  <c r="J1832" i="1"/>
  <c r="K1832" i="1"/>
  <c r="L1832" i="1"/>
  <c r="J1833" i="1"/>
  <c r="K1833" i="1"/>
  <c r="L1833" i="1"/>
  <c r="J1834" i="1"/>
  <c r="K1834" i="1"/>
  <c r="L1834" i="1"/>
  <c r="J1835" i="1"/>
  <c r="K1835" i="1"/>
  <c r="L1835" i="1"/>
  <c r="J1836" i="1"/>
  <c r="K1836" i="1"/>
  <c r="L1836" i="1"/>
  <c r="J1837" i="1"/>
  <c r="K1837" i="1"/>
  <c r="L1837" i="1"/>
  <c r="J1838" i="1"/>
  <c r="K1838" i="1"/>
  <c r="L1838" i="1"/>
  <c r="J1839" i="1"/>
  <c r="K1839" i="1"/>
  <c r="L1839" i="1"/>
  <c r="J1840" i="1"/>
  <c r="K1840" i="1"/>
  <c r="L1840" i="1"/>
  <c r="J1841" i="1"/>
  <c r="K1841" i="1"/>
  <c r="L1841" i="1"/>
  <c r="J1842" i="1"/>
  <c r="K1842" i="1"/>
  <c r="L1842" i="1"/>
  <c r="J1843" i="1"/>
  <c r="K1843" i="1"/>
  <c r="L1843" i="1"/>
  <c r="J1844" i="1"/>
  <c r="K1844" i="1"/>
  <c r="L1844" i="1"/>
  <c r="J1845" i="1"/>
  <c r="K1845" i="1"/>
  <c r="L1845" i="1"/>
  <c r="J1846" i="1"/>
  <c r="K1846" i="1"/>
  <c r="L1846" i="1"/>
  <c r="J1847" i="1"/>
  <c r="K1847" i="1"/>
  <c r="L1847" i="1"/>
  <c r="J1848" i="1"/>
  <c r="K1848" i="1"/>
  <c r="L1848" i="1"/>
  <c r="J1849" i="1"/>
  <c r="K1849" i="1"/>
  <c r="L1849" i="1"/>
  <c r="J1850" i="1"/>
  <c r="K1850" i="1"/>
  <c r="L1850" i="1"/>
  <c r="J1851" i="1"/>
  <c r="K1851" i="1"/>
  <c r="L1851" i="1"/>
  <c r="J1852" i="1"/>
  <c r="K1852" i="1"/>
  <c r="L1852" i="1"/>
  <c r="J1853" i="1"/>
  <c r="K1853" i="1"/>
  <c r="L1853" i="1"/>
  <c r="J1854" i="1"/>
  <c r="K1854" i="1"/>
  <c r="L1854" i="1"/>
  <c r="J1855" i="1"/>
  <c r="K1855" i="1"/>
  <c r="L1855" i="1"/>
  <c r="J1856" i="1"/>
  <c r="K1856" i="1"/>
  <c r="L1856" i="1"/>
  <c r="J1857" i="1"/>
  <c r="K1857" i="1"/>
  <c r="L1857" i="1"/>
  <c r="J1858" i="1"/>
  <c r="K1858" i="1"/>
  <c r="L1858" i="1"/>
  <c r="J1859" i="1"/>
  <c r="K1859" i="1"/>
  <c r="L1859" i="1"/>
  <c r="J1860" i="1"/>
  <c r="K1860" i="1"/>
  <c r="L1860" i="1"/>
  <c r="J1861" i="1"/>
  <c r="K1861" i="1"/>
  <c r="L1861" i="1"/>
  <c r="J1862" i="1"/>
  <c r="K1862" i="1"/>
  <c r="L1862" i="1"/>
  <c r="J1863" i="1"/>
  <c r="K1863" i="1"/>
  <c r="L1863" i="1"/>
  <c r="J1864" i="1"/>
  <c r="K1864" i="1"/>
  <c r="L1864" i="1"/>
  <c r="J1865" i="1"/>
  <c r="K1865" i="1"/>
  <c r="L1865" i="1"/>
  <c r="J1866" i="1"/>
  <c r="K1866" i="1"/>
  <c r="L1866" i="1"/>
  <c r="J1867" i="1"/>
  <c r="K1867" i="1"/>
  <c r="L1867" i="1"/>
  <c r="J1868" i="1"/>
  <c r="K1868" i="1"/>
  <c r="L1868" i="1"/>
  <c r="J1869" i="1"/>
  <c r="K1869" i="1"/>
  <c r="L1869" i="1"/>
  <c r="J1870" i="1"/>
  <c r="K1870" i="1"/>
  <c r="L1870" i="1"/>
  <c r="J1871" i="1"/>
  <c r="K1871" i="1"/>
  <c r="L1871" i="1"/>
  <c r="J1872" i="1"/>
  <c r="K1872" i="1"/>
  <c r="L1872" i="1"/>
  <c r="J1873" i="1"/>
  <c r="K1873" i="1"/>
  <c r="L1873" i="1"/>
  <c r="J1874" i="1"/>
  <c r="K1874" i="1"/>
  <c r="L1874" i="1"/>
  <c r="J1875" i="1"/>
  <c r="K1875" i="1"/>
  <c r="L1875" i="1"/>
  <c r="J1876" i="1"/>
  <c r="K1876" i="1"/>
  <c r="L1876" i="1"/>
  <c r="J1877" i="1"/>
  <c r="K1877" i="1"/>
  <c r="L1877" i="1"/>
  <c r="J1878" i="1"/>
  <c r="K1878" i="1"/>
  <c r="L1878" i="1"/>
  <c r="J1879" i="1"/>
  <c r="K1879" i="1"/>
  <c r="L1879" i="1"/>
  <c r="J1880" i="1"/>
  <c r="K1880" i="1"/>
  <c r="L1880" i="1"/>
  <c r="J1881" i="1"/>
  <c r="K1881" i="1"/>
  <c r="L1881" i="1"/>
  <c r="J1882" i="1"/>
  <c r="K1882" i="1"/>
  <c r="L1882" i="1"/>
  <c r="J1883" i="1"/>
  <c r="K1883" i="1"/>
  <c r="L1883" i="1"/>
  <c r="J1884" i="1"/>
  <c r="K1884" i="1"/>
  <c r="L1884" i="1"/>
  <c r="J1885" i="1"/>
  <c r="K1885" i="1"/>
  <c r="L1885" i="1"/>
  <c r="J1886" i="1"/>
  <c r="K1886" i="1"/>
  <c r="L1886" i="1"/>
  <c r="J1887" i="1"/>
  <c r="K1887" i="1"/>
  <c r="L1887" i="1"/>
  <c r="J1888" i="1"/>
  <c r="K1888" i="1"/>
  <c r="L1888" i="1"/>
  <c r="J1889" i="1"/>
  <c r="K1889" i="1"/>
  <c r="L1889" i="1"/>
  <c r="J1890" i="1"/>
  <c r="K1890" i="1"/>
  <c r="L1890" i="1"/>
  <c r="J1891" i="1"/>
  <c r="K1891" i="1"/>
  <c r="L1891" i="1"/>
  <c r="J1892" i="1"/>
  <c r="K1892" i="1"/>
  <c r="L1892" i="1"/>
  <c r="J1893" i="1"/>
  <c r="K1893" i="1"/>
  <c r="L1893" i="1"/>
  <c r="J1894" i="1"/>
  <c r="K1894" i="1"/>
  <c r="L1894" i="1"/>
  <c r="J1895" i="1"/>
  <c r="K1895" i="1"/>
  <c r="L1895" i="1"/>
  <c r="J1896" i="1"/>
  <c r="K1896" i="1"/>
  <c r="L1896" i="1"/>
  <c r="J1897" i="1"/>
  <c r="K1897" i="1"/>
  <c r="L1897" i="1"/>
  <c r="J1898" i="1"/>
  <c r="K1898" i="1"/>
  <c r="L1898" i="1"/>
  <c r="J1899" i="1"/>
  <c r="K1899" i="1"/>
  <c r="L1899" i="1"/>
  <c r="J1900" i="1"/>
  <c r="K1900" i="1"/>
  <c r="L1900" i="1"/>
  <c r="J1901" i="1"/>
  <c r="K1901" i="1"/>
  <c r="L1901" i="1"/>
  <c r="J1902" i="1"/>
  <c r="K1902" i="1"/>
  <c r="L1902" i="1"/>
  <c r="J1903" i="1"/>
  <c r="K1903" i="1"/>
  <c r="L1903" i="1"/>
  <c r="J1904" i="1"/>
  <c r="K1904" i="1"/>
  <c r="L1904" i="1"/>
  <c r="J1905" i="1"/>
  <c r="K1905" i="1"/>
  <c r="L1905" i="1"/>
  <c r="J1906" i="1"/>
  <c r="K1906" i="1"/>
  <c r="L1906" i="1"/>
  <c r="J1907" i="1"/>
  <c r="K1907" i="1"/>
  <c r="L1907" i="1"/>
  <c r="J1908" i="1"/>
  <c r="K1908" i="1"/>
  <c r="L1908" i="1"/>
  <c r="J1909" i="1"/>
  <c r="K1909" i="1"/>
  <c r="L1909" i="1"/>
  <c r="J1910" i="1"/>
  <c r="K1910" i="1"/>
  <c r="L1910" i="1"/>
  <c r="J1911" i="1"/>
  <c r="K1911" i="1"/>
  <c r="L1911" i="1"/>
  <c r="J1912" i="1"/>
  <c r="K1912" i="1"/>
  <c r="L1912" i="1"/>
  <c r="J1913" i="1"/>
  <c r="K1913" i="1"/>
  <c r="L1913" i="1"/>
  <c r="J1914" i="1"/>
  <c r="K1914" i="1"/>
  <c r="L1914" i="1"/>
  <c r="J1915" i="1"/>
  <c r="K1915" i="1"/>
  <c r="L1915" i="1"/>
  <c r="J1916" i="1"/>
  <c r="K1916" i="1"/>
  <c r="L1916" i="1"/>
  <c r="J1917" i="1"/>
  <c r="K1917" i="1"/>
  <c r="L1917" i="1"/>
  <c r="J1918" i="1"/>
  <c r="K1918" i="1"/>
  <c r="L1918" i="1"/>
  <c r="J1919" i="1"/>
  <c r="K1919" i="1"/>
  <c r="L1919" i="1"/>
  <c r="J1920" i="1"/>
  <c r="K1920" i="1"/>
  <c r="L1920" i="1"/>
  <c r="J1921" i="1"/>
  <c r="K1921" i="1"/>
  <c r="L1921" i="1"/>
  <c r="J1922" i="1"/>
  <c r="K1922" i="1"/>
  <c r="L1922" i="1"/>
  <c r="J1923" i="1"/>
  <c r="K1923" i="1"/>
  <c r="L1923" i="1"/>
  <c r="J1924" i="1"/>
  <c r="K1924" i="1"/>
  <c r="L1924" i="1"/>
  <c r="J1925" i="1"/>
  <c r="K1925" i="1"/>
  <c r="L1925" i="1"/>
  <c r="J1926" i="1"/>
  <c r="K1926" i="1"/>
  <c r="L1926" i="1"/>
  <c r="J1927" i="1"/>
  <c r="K1927" i="1"/>
  <c r="L1927" i="1"/>
  <c r="J1928" i="1"/>
  <c r="K1928" i="1"/>
  <c r="L1928" i="1"/>
  <c r="J1929" i="1"/>
  <c r="K1929" i="1"/>
  <c r="L1929" i="1"/>
  <c r="J1930" i="1"/>
  <c r="K1930" i="1"/>
  <c r="L1930" i="1"/>
  <c r="J1931" i="1"/>
  <c r="K1931" i="1"/>
  <c r="L1931" i="1"/>
  <c r="J1932" i="1"/>
  <c r="K1932" i="1"/>
  <c r="L1932" i="1"/>
  <c r="J1933" i="1"/>
  <c r="K1933" i="1"/>
  <c r="L1933" i="1"/>
  <c r="J1934" i="1"/>
  <c r="K1934" i="1"/>
  <c r="L1934" i="1"/>
  <c r="J1935" i="1"/>
  <c r="K1935" i="1"/>
  <c r="L1935" i="1"/>
  <c r="J1936" i="1"/>
  <c r="K1936" i="1"/>
  <c r="L1936" i="1"/>
  <c r="J1937" i="1"/>
  <c r="K1937" i="1"/>
  <c r="L1937" i="1"/>
  <c r="J1938" i="1"/>
  <c r="K1938" i="1"/>
  <c r="L1938" i="1"/>
  <c r="J1939" i="1"/>
  <c r="K1939" i="1"/>
  <c r="L1939" i="1"/>
  <c r="J1940" i="1"/>
  <c r="K1940" i="1"/>
  <c r="L1940" i="1"/>
  <c r="J1941" i="1"/>
  <c r="K1941" i="1"/>
  <c r="L1941" i="1"/>
  <c r="J1942" i="1"/>
  <c r="K1942" i="1"/>
  <c r="L1942" i="1"/>
  <c r="J1943" i="1"/>
  <c r="K1943" i="1"/>
  <c r="L1943" i="1"/>
  <c r="J1944" i="1"/>
  <c r="K1944" i="1"/>
  <c r="L1944" i="1"/>
  <c r="J1945" i="1"/>
  <c r="K1945" i="1"/>
  <c r="L1945" i="1"/>
  <c r="J1946" i="1"/>
  <c r="K1946" i="1"/>
  <c r="L1946" i="1"/>
  <c r="J1947" i="1"/>
  <c r="K1947" i="1"/>
  <c r="L1947" i="1"/>
  <c r="J1948" i="1"/>
  <c r="K1948" i="1"/>
  <c r="L1948" i="1"/>
  <c r="J1949" i="1"/>
  <c r="K1949" i="1"/>
  <c r="L1949" i="1"/>
  <c r="J1950" i="1"/>
  <c r="K1950" i="1"/>
  <c r="L1950" i="1"/>
  <c r="J1951" i="1"/>
  <c r="K1951" i="1"/>
  <c r="L1951" i="1"/>
  <c r="J1952" i="1"/>
  <c r="K1952" i="1"/>
  <c r="L1952" i="1"/>
  <c r="J1953" i="1"/>
  <c r="K1953" i="1"/>
  <c r="L1953" i="1"/>
  <c r="J1954" i="1"/>
  <c r="K1954" i="1"/>
  <c r="L1954" i="1"/>
  <c r="J1955" i="1"/>
  <c r="K1955" i="1"/>
  <c r="L1955" i="1"/>
  <c r="J1956" i="1"/>
  <c r="K1956" i="1"/>
  <c r="L1956" i="1"/>
  <c r="J1957" i="1"/>
  <c r="K1957" i="1"/>
  <c r="L1957" i="1"/>
  <c r="J1958" i="1"/>
  <c r="K1958" i="1"/>
  <c r="L1958" i="1"/>
  <c r="J1959" i="1"/>
  <c r="K1959" i="1"/>
  <c r="L1959" i="1"/>
  <c r="J1960" i="1"/>
  <c r="K1960" i="1"/>
  <c r="L1960" i="1"/>
  <c r="J1961" i="1"/>
  <c r="K1961" i="1"/>
  <c r="L1961" i="1"/>
  <c r="J1962" i="1"/>
  <c r="K1962" i="1"/>
  <c r="L1962" i="1"/>
  <c r="J1963" i="1"/>
  <c r="K1963" i="1"/>
  <c r="L1963" i="1"/>
  <c r="J1964" i="1"/>
  <c r="K1964" i="1"/>
  <c r="L1964" i="1"/>
  <c r="J1965" i="1"/>
  <c r="K1965" i="1"/>
  <c r="L1965" i="1"/>
  <c r="J1966" i="1"/>
  <c r="K1966" i="1"/>
  <c r="L1966" i="1"/>
  <c r="J1967" i="1"/>
  <c r="K1967" i="1"/>
  <c r="L1967" i="1"/>
  <c r="J1968" i="1"/>
  <c r="K1968" i="1"/>
  <c r="L1968" i="1"/>
  <c r="J1969" i="1"/>
  <c r="K1969" i="1"/>
  <c r="L1969" i="1"/>
  <c r="J1970" i="1"/>
  <c r="K1970" i="1"/>
  <c r="L1970" i="1"/>
  <c r="J1971" i="1"/>
  <c r="K1971" i="1"/>
  <c r="L1971" i="1"/>
  <c r="J1972" i="1"/>
  <c r="K1972" i="1"/>
  <c r="L1972" i="1"/>
  <c r="J1973" i="1"/>
  <c r="K1973" i="1"/>
  <c r="L1973" i="1"/>
  <c r="J1974" i="1"/>
  <c r="K1974" i="1"/>
  <c r="L1974" i="1"/>
  <c r="J1975" i="1"/>
  <c r="K1975" i="1"/>
  <c r="L1975" i="1"/>
  <c r="J1976" i="1"/>
  <c r="K1976" i="1"/>
  <c r="L1976" i="1"/>
  <c r="J1977" i="1"/>
  <c r="K1977" i="1"/>
  <c r="L1977" i="1"/>
  <c r="J1978" i="1"/>
  <c r="K1978" i="1"/>
  <c r="L1978" i="1"/>
  <c r="J1979" i="1"/>
  <c r="K1979" i="1"/>
  <c r="L1979" i="1"/>
  <c r="J1980" i="1"/>
  <c r="K1980" i="1"/>
  <c r="L1980" i="1"/>
  <c r="J1981" i="1"/>
  <c r="K1981" i="1"/>
  <c r="L1981" i="1"/>
  <c r="J1982" i="1"/>
  <c r="K1982" i="1"/>
  <c r="L1982" i="1"/>
  <c r="J1983" i="1"/>
  <c r="K1983" i="1"/>
  <c r="L1983" i="1"/>
  <c r="J1984" i="1"/>
  <c r="K1984" i="1"/>
  <c r="L1984" i="1"/>
  <c r="J1985" i="1"/>
  <c r="K1985" i="1"/>
  <c r="L1985" i="1"/>
  <c r="J1986" i="1"/>
  <c r="K1986" i="1"/>
  <c r="L1986" i="1"/>
  <c r="J1987" i="1"/>
  <c r="K1987" i="1"/>
  <c r="L1987" i="1"/>
  <c r="J1988" i="1"/>
  <c r="K1988" i="1"/>
  <c r="L1988" i="1"/>
  <c r="J1989" i="1"/>
  <c r="K1989" i="1"/>
  <c r="L1989" i="1"/>
  <c r="J1990" i="1"/>
  <c r="K1990" i="1"/>
  <c r="L1990" i="1"/>
  <c r="J1991" i="1"/>
  <c r="K1991" i="1"/>
  <c r="L1991" i="1"/>
  <c r="J1992" i="1"/>
  <c r="K1992" i="1"/>
  <c r="L1992" i="1"/>
  <c r="J1993" i="1"/>
  <c r="K1993" i="1"/>
  <c r="L1993" i="1"/>
  <c r="J1994" i="1"/>
  <c r="K1994" i="1"/>
  <c r="L1994" i="1"/>
  <c r="J1995" i="1"/>
  <c r="K1995" i="1"/>
  <c r="L1995" i="1"/>
  <c r="J1996" i="1"/>
  <c r="K1996" i="1"/>
  <c r="L1996" i="1"/>
  <c r="J1997" i="1"/>
  <c r="K1997" i="1"/>
  <c r="L1997" i="1"/>
  <c r="J1998" i="1"/>
  <c r="K1998" i="1"/>
  <c r="L1998" i="1"/>
  <c r="J1999" i="1"/>
  <c r="K1999" i="1"/>
  <c r="L1999" i="1"/>
  <c r="J2000" i="1"/>
  <c r="K2000" i="1"/>
  <c r="L2000" i="1"/>
  <c r="J2001" i="1"/>
  <c r="K2001" i="1"/>
  <c r="L2001" i="1"/>
  <c r="J2002" i="1"/>
  <c r="K2002" i="1"/>
  <c r="L2002" i="1"/>
  <c r="J2003" i="1"/>
  <c r="K2003" i="1"/>
  <c r="L2003" i="1"/>
  <c r="J2004" i="1"/>
  <c r="K2004" i="1"/>
  <c r="L2004" i="1"/>
  <c r="J2005" i="1"/>
  <c r="K2005" i="1"/>
  <c r="L2005" i="1"/>
  <c r="J2006" i="1"/>
  <c r="K2006" i="1"/>
  <c r="L2006" i="1"/>
  <c r="J2007" i="1"/>
  <c r="K2007" i="1"/>
  <c r="L2007" i="1"/>
  <c r="J2008" i="1"/>
  <c r="K2008" i="1"/>
  <c r="L2008" i="1"/>
  <c r="J2009" i="1"/>
  <c r="K2009" i="1"/>
  <c r="L2009" i="1"/>
  <c r="J2010" i="1"/>
  <c r="K2010" i="1"/>
  <c r="L2010" i="1"/>
  <c r="J2011" i="1"/>
  <c r="K2011" i="1"/>
  <c r="L2011" i="1"/>
  <c r="J2012" i="1"/>
  <c r="K2012" i="1"/>
  <c r="L2012" i="1"/>
  <c r="J2013" i="1"/>
  <c r="K2013" i="1"/>
  <c r="L2013" i="1"/>
  <c r="J2014" i="1"/>
  <c r="K2014" i="1"/>
  <c r="L2014" i="1"/>
  <c r="J2015" i="1"/>
  <c r="K2015" i="1"/>
  <c r="L2015" i="1"/>
  <c r="J2016" i="1"/>
  <c r="K2016" i="1"/>
  <c r="L2016" i="1"/>
  <c r="J2017" i="1"/>
  <c r="K2017" i="1"/>
  <c r="L2017" i="1"/>
  <c r="J2018" i="1"/>
  <c r="K2018" i="1"/>
  <c r="L2018" i="1"/>
  <c r="J2019" i="1"/>
  <c r="K2019" i="1"/>
  <c r="L2019" i="1"/>
  <c r="J2020" i="1"/>
  <c r="K2020" i="1"/>
  <c r="L2020" i="1"/>
  <c r="J2021" i="1"/>
  <c r="K2021" i="1"/>
  <c r="L2021" i="1"/>
  <c r="J2022" i="1"/>
  <c r="K2022" i="1"/>
  <c r="L2022" i="1"/>
  <c r="J2023" i="1"/>
  <c r="K2023" i="1"/>
  <c r="L2023" i="1"/>
  <c r="J2024" i="1"/>
  <c r="K2024" i="1"/>
  <c r="L2024" i="1"/>
  <c r="J2025" i="1"/>
  <c r="K2025" i="1"/>
  <c r="L2025" i="1"/>
  <c r="J2026" i="1"/>
  <c r="K2026" i="1"/>
  <c r="L2026" i="1"/>
  <c r="J2027" i="1"/>
  <c r="K2027" i="1"/>
  <c r="L2027" i="1"/>
  <c r="J2028" i="1"/>
  <c r="K2028" i="1"/>
  <c r="L2028" i="1"/>
  <c r="J2029" i="1"/>
  <c r="K2029" i="1"/>
  <c r="L2029" i="1"/>
  <c r="J2030" i="1"/>
  <c r="K2030" i="1"/>
  <c r="L2030" i="1"/>
  <c r="J2031" i="1"/>
  <c r="K2031" i="1"/>
  <c r="L2031" i="1"/>
  <c r="J2032" i="1"/>
  <c r="K2032" i="1"/>
  <c r="L2032" i="1"/>
  <c r="J2033" i="1"/>
  <c r="K2033" i="1"/>
  <c r="L2033" i="1"/>
  <c r="J2034" i="1"/>
  <c r="K2034" i="1"/>
  <c r="L2034" i="1"/>
  <c r="J2035" i="1"/>
  <c r="K2035" i="1"/>
  <c r="L2035" i="1"/>
  <c r="J2036" i="1"/>
  <c r="K2036" i="1"/>
  <c r="L2036" i="1"/>
  <c r="J2037" i="1"/>
  <c r="K2037" i="1"/>
  <c r="L2037" i="1"/>
  <c r="J2038" i="1"/>
  <c r="K2038" i="1"/>
  <c r="L2038" i="1"/>
  <c r="J2039" i="1"/>
  <c r="K2039" i="1"/>
  <c r="L2039" i="1"/>
  <c r="J2040" i="1"/>
  <c r="K2040" i="1"/>
  <c r="L2040" i="1"/>
  <c r="J2041" i="1"/>
  <c r="K2041" i="1"/>
  <c r="L2041" i="1"/>
  <c r="J2042" i="1"/>
  <c r="K2042" i="1"/>
  <c r="L2042" i="1"/>
  <c r="J2043" i="1"/>
  <c r="K2043" i="1"/>
  <c r="L2043" i="1"/>
  <c r="J2044" i="1"/>
  <c r="K2044" i="1"/>
  <c r="L2044" i="1"/>
  <c r="J2045" i="1"/>
  <c r="K2045" i="1"/>
  <c r="L2045" i="1"/>
  <c r="J2046" i="1"/>
  <c r="K2046" i="1"/>
  <c r="L2046" i="1"/>
  <c r="J2047" i="1"/>
  <c r="K2047" i="1"/>
  <c r="L2047" i="1"/>
  <c r="J2048" i="1"/>
  <c r="K2048" i="1"/>
  <c r="L2048" i="1"/>
  <c r="J2049" i="1"/>
  <c r="K2049" i="1"/>
  <c r="L2049" i="1"/>
  <c r="J2050" i="1"/>
  <c r="K2050" i="1"/>
  <c r="L2050" i="1"/>
  <c r="J2051" i="1"/>
  <c r="K2051" i="1"/>
  <c r="L2051" i="1"/>
  <c r="J2052" i="1"/>
  <c r="K2052" i="1"/>
  <c r="L2052" i="1"/>
  <c r="J2053" i="1"/>
  <c r="K2053" i="1"/>
  <c r="L2053" i="1"/>
  <c r="J2054" i="1"/>
  <c r="K2054" i="1"/>
  <c r="L2054" i="1"/>
  <c r="J2055" i="1"/>
  <c r="K2055" i="1"/>
  <c r="L2055" i="1"/>
  <c r="J2056" i="1"/>
  <c r="K2056" i="1"/>
  <c r="L2056" i="1"/>
  <c r="J2057" i="1"/>
  <c r="K2057" i="1"/>
  <c r="L2057" i="1"/>
  <c r="J2058" i="1"/>
  <c r="K2058" i="1"/>
  <c r="L2058" i="1"/>
  <c r="J2059" i="1"/>
  <c r="K2059" i="1"/>
  <c r="L2059" i="1"/>
  <c r="J2060" i="1"/>
  <c r="K2060" i="1"/>
  <c r="L2060" i="1"/>
  <c r="J2061" i="1"/>
  <c r="K2061" i="1"/>
  <c r="L2061" i="1"/>
  <c r="J2062" i="1"/>
  <c r="K2062" i="1"/>
  <c r="L2062" i="1"/>
  <c r="J2063" i="1"/>
  <c r="K2063" i="1"/>
  <c r="L2063" i="1"/>
  <c r="J2064" i="1"/>
  <c r="K2064" i="1"/>
  <c r="L2064" i="1"/>
  <c r="J2065" i="1"/>
  <c r="K2065" i="1"/>
  <c r="L2065" i="1"/>
  <c r="J2066" i="1"/>
  <c r="K2066" i="1"/>
  <c r="L2066" i="1"/>
  <c r="J2067" i="1"/>
  <c r="K2067" i="1"/>
  <c r="L2067" i="1"/>
  <c r="J2068" i="1"/>
  <c r="K2068" i="1"/>
  <c r="L2068" i="1"/>
  <c r="J2069" i="1"/>
  <c r="K2069" i="1"/>
  <c r="L2069" i="1"/>
  <c r="J2070" i="1"/>
  <c r="K2070" i="1"/>
  <c r="L2070" i="1"/>
  <c r="J2071" i="1"/>
  <c r="K2071" i="1"/>
  <c r="L2071" i="1"/>
  <c r="J2072" i="1"/>
  <c r="K2072" i="1"/>
  <c r="L2072" i="1"/>
  <c r="J2073" i="1"/>
  <c r="K2073" i="1"/>
  <c r="L2073" i="1"/>
  <c r="J2074" i="1"/>
  <c r="K2074" i="1"/>
  <c r="L2074" i="1"/>
  <c r="J2075" i="1"/>
  <c r="K2075" i="1"/>
  <c r="L2075" i="1"/>
  <c r="J2076" i="1"/>
  <c r="K2076" i="1"/>
  <c r="L2076" i="1"/>
  <c r="J2077" i="1"/>
  <c r="K2077" i="1"/>
  <c r="L2077" i="1"/>
  <c r="J2078" i="1"/>
  <c r="K2078" i="1"/>
  <c r="L2078" i="1"/>
  <c r="J2079" i="1"/>
  <c r="K2079" i="1"/>
  <c r="L2079" i="1"/>
  <c r="J2080" i="1"/>
  <c r="K2080" i="1"/>
  <c r="L2080" i="1"/>
  <c r="J2081" i="1"/>
  <c r="K2081" i="1"/>
  <c r="L2081" i="1"/>
  <c r="J2082" i="1"/>
  <c r="K2082" i="1"/>
  <c r="L2082" i="1"/>
  <c r="J2083" i="1"/>
  <c r="K2083" i="1"/>
  <c r="L2083" i="1"/>
  <c r="J2084" i="1"/>
  <c r="K2084" i="1"/>
  <c r="L2084" i="1"/>
  <c r="J2085" i="1"/>
  <c r="K2085" i="1"/>
  <c r="L2085" i="1"/>
  <c r="J2086" i="1"/>
  <c r="K2086" i="1"/>
  <c r="L2086" i="1"/>
  <c r="J2087" i="1"/>
  <c r="K2087" i="1"/>
  <c r="L2087" i="1"/>
  <c r="J2088" i="1"/>
  <c r="K2088" i="1"/>
  <c r="L2088" i="1"/>
  <c r="J2089" i="1"/>
  <c r="K2089" i="1"/>
  <c r="L2089" i="1"/>
  <c r="J2090" i="1"/>
  <c r="K2090" i="1"/>
  <c r="L2090" i="1"/>
  <c r="J2091" i="1"/>
  <c r="K2091" i="1"/>
  <c r="L2091" i="1"/>
  <c r="J2092" i="1"/>
  <c r="K2092" i="1"/>
  <c r="L2092" i="1"/>
  <c r="J2093" i="1"/>
  <c r="K2093" i="1"/>
  <c r="L2093" i="1"/>
  <c r="J2094" i="1"/>
  <c r="K2094" i="1"/>
  <c r="L2094" i="1"/>
  <c r="J2095" i="1"/>
  <c r="K2095" i="1"/>
  <c r="L2095" i="1"/>
  <c r="J2096" i="1"/>
  <c r="K2096" i="1"/>
  <c r="L2096" i="1"/>
  <c r="J2097" i="1"/>
  <c r="K2097" i="1"/>
  <c r="L2097" i="1"/>
  <c r="J2098" i="1"/>
  <c r="K2098" i="1"/>
  <c r="L2098" i="1"/>
  <c r="J2099" i="1"/>
  <c r="K2099" i="1"/>
  <c r="L2099" i="1"/>
  <c r="J2100" i="1"/>
  <c r="K2100" i="1"/>
  <c r="L2100" i="1"/>
  <c r="J2101" i="1"/>
  <c r="K2101" i="1"/>
  <c r="L2101" i="1"/>
  <c r="J2102" i="1"/>
  <c r="K2102" i="1"/>
  <c r="L2102" i="1"/>
  <c r="J2103" i="1"/>
  <c r="K2103" i="1"/>
  <c r="L2103" i="1"/>
  <c r="J2104" i="1"/>
  <c r="K2104" i="1"/>
  <c r="L2104" i="1"/>
  <c r="J2105" i="1"/>
  <c r="K2105" i="1"/>
  <c r="L2105" i="1"/>
  <c r="J2106" i="1"/>
  <c r="K2106" i="1"/>
  <c r="L2106" i="1"/>
  <c r="J2107" i="1"/>
  <c r="K2107" i="1"/>
  <c r="L2107" i="1"/>
  <c r="J2108" i="1"/>
  <c r="K2108" i="1"/>
  <c r="L2108" i="1"/>
  <c r="J2109" i="1"/>
  <c r="K2109" i="1"/>
  <c r="L2109" i="1"/>
  <c r="J2110" i="1"/>
  <c r="K2110" i="1"/>
  <c r="L2110" i="1"/>
  <c r="J2111" i="1"/>
  <c r="K2111" i="1"/>
  <c r="L2111" i="1"/>
  <c r="J2112" i="1"/>
  <c r="K2112" i="1"/>
  <c r="L2112" i="1"/>
  <c r="J2113" i="1"/>
  <c r="K2113" i="1"/>
  <c r="L2113" i="1"/>
  <c r="J2114" i="1"/>
  <c r="K2114" i="1"/>
  <c r="L2114" i="1"/>
  <c r="J2115" i="1"/>
  <c r="K2115" i="1"/>
  <c r="L2115" i="1"/>
  <c r="J2116" i="1"/>
  <c r="K2116" i="1"/>
  <c r="L2116" i="1"/>
  <c r="J2117" i="1"/>
  <c r="K2117" i="1"/>
  <c r="L2117" i="1"/>
  <c r="J2118" i="1"/>
  <c r="K2118" i="1"/>
  <c r="L2118" i="1"/>
  <c r="J2119" i="1"/>
  <c r="K2119" i="1"/>
  <c r="L2119" i="1"/>
  <c r="J2120" i="1"/>
  <c r="K2120" i="1"/>
  <c r="L2120" i="1"/>
  <c r="J2121" i="1"/>
  <c r="K2121" i="1"/>
  <c r="L2121" i="1"/>
  <c r="J2122" i="1"/>
  <c r="K2122" i="1"/>
  <c r="L2122" i="1"/>
  <c r="J2123" i="1"/>
  <c r="K2123" i="1"/>
  <c r="L2123" i="1"/>
  <c r="J2124" i="1"/>
  <c r="K2124" i="1"/>
  <c r="L2124" i="1"/>
  <c r="J2125" i="1"/>
  <c r="K2125" i="1"/>
  <c r="L2125" i="1"/>
  <c r="J2126" i="1"/>
  <c r="K2126" i="1"/>
  <c r="L2126" i="1"/>
  <c r="J2127" i="1"/>
  <c r="K2127" i="1"/>
  <c r="L2127" i="1"/>
  <c r="J2128" i="1"/>
  <c r="K2128" i="1"/>
  <c r="L2128" i="1"/>
  <c r="J2129" i="1"/>
  <c r="K2129" i="1"/>
  <c r="L2129" i="1"/>
  <c r="J2130" i="1"/>
  <c r="K2130" i="1"/>
  <c r="L2130" i="1"/>
  <c r="J2131" i="1"/>
  <c r="K2131" i="1"/>
  <c r="L2131" i="1"/>
  <c r="J2132" i="1"/>
  <c r="K2132" i="1"/>
  <c r="L2132" i="1"/>
  <c r="J2133" i="1"/>
  <c r="K2133" i="1"/>
  <c r="L2133" i="1"/>
  <c r="J2134" i="1"/>
  <c r="K2134" i="1"/>
  <c r="L2134" i="1"/>
  <c r="J2135" i="1"/>
  <c r="K2135" i="1"/>
  <c r="L2135" i="1"/>
  <c r="J2136" i="1"/>
  <c r="K2136" i="1"/>
  <c r="L2136" i="1"/>
  <c r="J2137" i="1"/>
  <c r="K2137" i="1"/>
  <c r="L2137" i="1"/>
  <c r="J2138" i="1"/>
  <c r="K2138" i="1"/>
  <c r="L2138" i="1"/>
  <c r="J2139" i="1"/>
  <c r="K2139" i="1"/>
  <c r="L2139" i="1"/>
  <c r="J2140" i="1"/>
  <c r="K2140" i="1"/>
  <c r="L2140" i="1"/>
  <c r="J2141" i="1"/>
  <c r="K2141" i="1"/>
  <c r="L2141" i="1"/>
  <c r="J2142" i="1"/>
  <c r="K2142" i="1"/>
  <c r="L2142" i="1"/>
  <c r="J2143" i="1"/>
  <c r="K2143" i="1"/>
  <c r="L2143" i="1"/>
  <c r="J2144" i="1"/>
  <c r="K2144" i="1"/>
  <c r="L2144" i="1"/>
  <c r="J2145" i="1"/>
  <c r="K2145" i="1"/>
  <c r="L2145" i="1"/>
  <c r="J2146" i="1"/>
  <c r="K2146" i="1"/>
  <c r="L2146" i="1"/>
  <c r="J2147" i="1"/>
  <c r="K2147" i="1"/>
  <c r="L2147" i="1"/>
  <c r="J2148" i="1"/>
  <c r="K2148" i="1"/>
  <c r="L2148" i="1"/>
  <c r="J2149" i="1"/>
  <c r="K2149" i="1"/>
  <c r="L2149" i="1"/>
  <c r="J2150" i="1"/>
  <c r="K2150" i="1"/>
  <c r="L2150" i="1"/>
  <c r="J2151" i="1"/>
  <c r="K2151" i="1"/>
  <c r="L2151" i="1"/>
  <c r="J2152" i="1"/>
  <c r="K2152" i="1"/>
  <c r="L2152" i="1"/>
  <c r="J2153" i="1"/>
  <c r="K2153" i="1"/>
  <c r="L2153" i="1"/>
  <c r="J2154" i="1"/>
  <c r="K2154" i="1"/>
  <c r="L2154" i="1"/>
  <c r="J2155" i="1"/>
  <c r="K2155" i="1"/>
  <c r="L2155" i="1"/>
  <c r="J2156" i="1"/>
  <c r="K2156" i="1"/>
  <c r="L2156" i="1"/>
  <c r="J2157" i="1"/>
  <c r="K2157" i="1"/>
  <c r="L2157" i="1"/>
  <c r="J2158" i="1"/>
  <c r="K2158" i="1"/>
  <c r="L2158" i="1"/>
  <c r="J2159" i="1"/>
  <c r="K2159" i="1"/>
  <c r="L2159" i="1"/>
  <c r="J2160" i="1"/>
  <c r="K2160" i="1"/>
  <c r="L2160" i="1"/>
  <c r="J2161" i="1"/>
  <c r="K2161" i="1"/>
  <c r="L2161" i="1"/>
  <c r="J2162" i="1"/>
  <c r="K2162" i="1"/>
  <c r="L2162" i="1"/>
  <c r="J2163" i="1"/>
  <c r="K2163" i="1"/>
  <c r="L2163" i="1"/>
  <c r="J2164" i="1"/>
  <c r="K2164" i="1"/>
  <c r="L2164" i="1"/>
  <c r="J2165" i="1"/>
  <c r="K2165" i="1"/>
  <c r="L2165" i="1"/>
  <c r="J2166" i="1"/>
  <c r="K2166" i="1"/>
  <c r="L2166" i="1"/>
  <c r="J2167" i="1"/>
  <c r="K2167" i="1"/>
  <c r="L2167" i="1"/>
  <c r="J2168" i="1"/>
  <c r="K2168" i="1"/>
  <c r="L2168" i="1"/>
  <c r="J2169" i="1"/>
  <c r="K2169" i="1"/>
  <c r="L2169" i="1"/>
  <c r="J2170" i="1"/>
  <c r="K2170" i="1"/>
  <c r="L2170" i="1"/>
  <c r="J2171" i="1"/>
  <c r="K2171" i="1"/>
  <c r="L2171" i="1"/>
  <c r="J2172" i="1"/>
  <c r="K2172" i="1"/>
  <c r="L2172" i="1"/>
  <c r="J2173" i="1"/>
  <c r="K2173" i="1"/>
  <c r="L2173" i="1"/>
  <c r="J2174" i="1"/>
  <c r="K2174" i="1"/>
  <c r="L2174" i="1"/>
  <c r="J2175" i="1"/>
  <c r="K2175" i="1"/>
  <c r="L2175" i="1"/>
  <c r="J2176" i="1"/>
  <c r="K2176" i="1"/>
  <c r="L2176" i="1"/>
  <c r="J2177" i="1"/>
  <c r="K2177" i="1"/>
  <c r="L2177" i="1"/>
  <c r="J2178" i="1"/>
  <c r="K2178" i="1"/>
  <c r="L2178" i="1"/>
  <c r="J2179" i="1"/>
  <c r="K2179" i="1"/>
  <c r="L2179" i="1"/>
  <c r="J2180" i="1"/>
  <c r="K2180" i="1"/>
  <c r="L2180" i="1"/>
  <c r="J2181" i="1"/>
  <c r="K2181" i="1"/>
  <c r="L2181" i="1"/>
  <c r="J2182" i="1"/>
  <c r="K2182" i="1"/>
  <c r="L2182" i="1"/>
  <c r="J2183" i="1"/>
  <c r="K2183" i="1"/>
  <c r="L2183" i="1"/>
  <c r="J2184" i="1"/>
  <c r="K2184" i="1"/>
  <c r="L2184" i="1"/>
  <c r="J2185" i="1"/>
  <c r="K2185" i="1"/>
  <c r="L2185" i="1"/>
  <c r="J2186" i="1"/>
  <c r="K2186" i="1"/>
  <c r="L2186" i="1"/>
  <c r="J2187" i="1"/>
  <c r="K2187" i="1"/>
  <c r="L2187" i="1"/>
  <c r="J2188" i="1"/>
  <c r="K2188" i="1"/>
  <c r="L2188" i="1"/>
  <c r="J2189" i="1"/>
  <c r="K2189" i="1"/>
  <c r="L2189" i="1"/>
  <c r="J2190" i="1"/>
  <c r="K2190" i="1"/>
  <c r="L2190" i="1"/>
  <c r="J2191" i="1"/>
  <c r="K2191" i="1"/>
  <c r="L2191" i="1"/>
  <c r="J2192" i="1"/>
  <c r="K2192" i="1"/>
  <c r="L2192" i="1"/>
  <c r="J2193" i="1"/>
  <c r="K2193" i="1"/>
  <c r="L2193" i="1"/>
  <c r="J2194" i="1"/>
  <c r="K2194" i="1"/>
  <c r="L2194" i="1"/>
  <c r="J2195" i="1"/>
  <c r="K2195" i="1"/>
  <c r="L2195" i="1"/>
  <c r="J2196" i="1"/>
  <c r="K2196" i="1"/>
  <c r="L2196" i="1"/>
  <c r="J2197" i="1"/>
  <c r="K2197" i="1"/>
  <c r="L2197" i="1"/>
  <c r="J2198" i="1"/>
  <c r="K2198" i="1"/>
  <c r="L2198" i="1"/>
  <c r="J2199" i="1"/>
  <c r="K2199" i="1"/>
  <c r="L2199" i="1"/>
  <c r="J2200" i="1"/>
  <c r="K2200" i="1"/>
  <c r="L2200" i="1"/>
  <c r="J2201" i="1"/>
  <c r="K2201" i="1"/>
  <c r="L2201" i="1"/>
  <c r="J2202" i="1"/>
  <c r="K2202" i="1"/>
  <c r="L2202" i="1"/>
  <c r="J2203" i="1"/>
  <c r="K2203" i="1"/>
  <c r="L2203" i="1"/>
  <c r="J2204" i="1"/>
  <c r="K2204" i="1"/>
  <c r="L2204" i="1"/>
  <c r="J2205" i="1"/>
  <c r="K2205" i="1"/>
  <c r="L2205" i="1"/>
  <c r="J2206" i="1"/>
  <c r="K2206" i="1"/>
  <c r="L2206" i="1"/>
  <c r="J2207" i="1"/>
  <c r="K2207" i="1"/>
  <c r="L2207" i="1"/>
  <c r="J2208" i="1"/>
  <c r="K2208" i="1"/>
  <c r="L2208" i="1"/>
  <c r="J2209" i="1"/>
  <c r="K2209" i="1"/>
  <c r="L2209" i="1"/>
  <c r="J2210" i="1"/>
  <c r="K2210" i="1"/>
  <c r="L2210" i="1"/>
  <c r="J2211" i="1"/>
  <c r="K2211" i="1"/>
  <c r="L2211" i="1"/>
  <c r="J2212" i="1"/>
  <c r="K2212" i="1"/>
  <c r="L2212" i="1"/>
  <c r="J2213" i="1"/>
  <c r="K2213" i="1"/>
  <c r="L2213" i="1"/>
  <c r="J2214" i="1"/>
  <c r="K2214" i="1"/>
  <c r="L2214" i="1"/>
  <c r="J2215" i="1"/>
  <c r="K2215" i="1"/>
  <c r="L2215" i="1"/>
  <c r="J2216" i="1"/>
  <c r="K2216" i="1"/>
  <c r="L2216" i="1"/>
  <c r="J2217" i="1"/>
  <c r="K2217" i="1"/>
  <c r="L2217" i="1"/>
  <c r="J2218" i="1"/>
  <c r="K2218" i="1"/>
  <c r="L2218" i="1"/>
  <c r="J2219" i="1"/>
  <c r="K2219" i="1"/>
  <c r="L2219" i="1"/>
  <c r="J2220" i="1"/>
  <c r="K2220" i="1"/>
  <c r="L2220" i="1"/>
  <c r="J2221" i="1"/>
  <c r="K2221" i="1"/>
  <c r="L2221" i="1"/>
  <c r="J2222" i="1"/>
  <c r="K2222" i="1"/>
  <c r="L2222" i="1"/>
  <c r="J2223" i="1"/>
  <c r="K2223" i="1"/>
  <c r="L2223" i="1"/>
  <c r="J2224" i="1"/>
  <c r="K2224" i="1"/>
  <c r="L2224" i="1"/>
  <c r="J2225" i="1"/>
  <c r="K2225" i="1"/>
  <c r="L2225" i="1"/>
  <c r="J2226" i="1"/>
  <c r="K2226" i="1"/>
  <c r="L2226" i="1"/>
  <c r="J2227" i="1"/>
  <c r="K2227" i="1"/>
  <c r="L2227" i="1"/>
  <c r="J2228" i="1"/>
  <c r="K2228" i="1"/>
  <c r="L2228" i="1"/>
  <c r="J2229" i="1"/>
  <c r="K2229" i="1"/>
  <c r="L2229" i="1"/>
  <c r="J2230" i="1"/>
  <c r="K2230" i="1"/>
  <c r="L2230" i="1"/>
  <c r="J2231" i="1"/>
  <c r="K2231" i="1"/>
  <c r="L2231" i="1"/>
  <c r="J2232" i="1"/>
  <c r="K2232" i="1"/>
  <c r="L2232" i="1"/>
  <c r="J2233" i="1"/>
  <c r="K2233" i="1"/>
  <c r="L2233" i="1"/>
  <c r="J2234" i="1"/>
  <c r="K2234" i="1"/>
  <c r="L2234" i="1"/>
  <c r="J2235" i="1"/>
  <c r="K2235" i="1"/>
  <c r="L2235" i="1"/>
  <c r="J2236" i="1"/>
  <c r="K2236" i="1"/>
  <c r="L2236" i="1"/>
  <c r="J2237" i="1"/>
  <c r="K2237" i="1"/>
  <c r="L2237" i="1"/>
  <c r="J2238" i="1"/>
  <c r="K2238" i="1"/>
  <c r="L2238" i="1"/>
  <c r="J2239" i="1"/>
  <c r="K2239" i="1"/>
  <c r="L2239" i="1"/>
  <c r="J2240" i="1"/>
  <c r="K2240" i="1"/>
  <c r="L2240" i="1"/>
  <c r="J2241" i="1"/>
  <c r="K2241" i="1"/>
  <c r="L2241" i="1"/>
  <c r="J2242" i="1"/>
  <c r="K2242" i="1"/>
  <c r="L2242" i="1"/>
  <c r="J2243" i="1"/>
  <c r="K2243" i="1"/>
  <c r="L2243" i="1"/>
  <c r="J2244" i="1"/>
  <c r="K2244" i="1"/>
  <c r="L2244" i="1"/>
  <c r="J2245" i="1"/>
  <c r="K2245" i="1"/>
  <c r="L2245" i="1"/>
  <c r="J2246" i="1"/>
  <c r="K2246" i="1"/>
  <c r="L2246" i="1"/>
  <c r="J2247" i="1"/>
  <c r="K2247" i="1"/>
  <c r="L2247" i="1"/>
  <c r="J2248" i="1"/>
  <c r="K2248" i="1"/>
  <c r="L2248" i="1"/>
  <c r="J2249" i="1"/>
  <c r="K2249" i="1"/>
  <c r="L2249" i="1"/>
  <c r="J2250" i="1"/>
  <c r="K2250" i="1"/>
  <c r="L2250" i="1"/>
  <c r="J2251" i="1"/>
  <c r="K2251" i="1"/>
  <c r="L2251" i="1"/>
  <c r="J2252" i="1"/>
  <c r="K2252" i="1"/>
  <c r="L2252" i="1"/>
  <c r="J2253" i="1"/>
  <c r="K2253" i="1"/>
  <c r="L2253" i="1"/>
  <c r="J2254" i="1"/>
  <c r="K2254" i="1"/>
  <c r="L2254" i="1"/>
  <c r="J2255" i="1"/>
  <c r="K2255" i="1"/>
  <c r="L2255" i="1"/>
  <c r="J2256" i="1"/>
  <c r="K2256" i="1"/>
  <c r="L2256" i="1"/>
  <c r="J2257" i="1"/>
  <c r="K2257" i="1"/>
  <c r="L2257" i="1"/>
  <c r="J2258" i="1"/>
  <c r="K2258" i="1"/>
  <c r="L2258" i="1"/>
  <c r="J2259" i="1"/>
  <c r="K2259" i="1"/>
  <c r="L2259" i="1"/>
  <c r="J2260" i="1"/>
  <c r="K2260" i="1"/>
  <c r="L2260" i="1"/>
  <c r="J2261" i="1"/>
  <c r="K2261" i="1"/>
  <c r="L2261" i="1"/>
  <c r="J2262" i="1"/>
  <c r="K2262" i="1"/>
  <c r="L2262" i="1"/>
  <c r="J2263" i="1"/>
  <c r="K2263" i="1"/>
  <c r="L2263" i="1"/>
  <c r="J2264" i="1"/>
  <c r="K2264" i="1"/>
  <c r="L2264" i="1"/>
  <c r="J2265" i="1"/>
  <c r="K2265" i="1"/>
  <c r="L2265" i="1"/>
  <c r="J2266" i="1"/>
  <c r="K2266" i="1"/>
  <c r="L2266" i="1"/>
  <c r="J2267" i="1"/>
  <c r="K2267" i="1"/>
  <c r="L2267" i="1"/>
  <c r="J2268" i="1"/>
  <c r="K2268" i="1"/>
  <c r="L2268" i="1"/>
  <c r="J2269" i="1"/>
  <c r="K2269" i="1"/>
  <c r="L2269" i="1"/>
  <c r="J2270" i="1"/>
  <c r="K2270" i="1"/>
  <c r="L2270" i="1"/>
  <c r="J2271" i="1"/>
  <c r="K2271" i="1"/>
  <c r="L2271" i="1"/>
  <c r="J2272" i="1"/>
  <c r="K2272" i="1"/>
  <c r="L2272" i="1"/>
  <c r="J2273" i="1"/>
  <c r="K2273" i="1"/>
  <c r="L2273" i="1"/>
  <c r="J2274" i="1"/>
  <c r="K2274" i="1"/>
  <c r="L2274" i="1"/>
  <c r="J2275" i="1"/>
  <c r="K2275" i="1"/>
  <c r="L2275" i="1"/>
  <c r="J2276" i="1"/>
  <c r="K2276" i="1"/>
  <c r="L2276" i="1"/>
  <c r="J2277" i="1"/>
  <c r="K2277" i="1"/>
  <c r="L2277" i="1"/>
  <c r="J2278" i="1"/>
  <c r="K2278" i="1"/>
  <c r="L2278" i="1"/>
  <c r="J2279" i="1"/>
  <c r="K2279" i="1"/>
  <c r="L2279" i="1"/>
  <c r="J2280" i="1"/>
  <c r="K2280" i="1"/>
  <c r="L2280" i="1"/>
  <c r="J2281" i="1"/>
  <c r="K2281" i="1"/>
  <c r="L2281" i="1"/>
  <c r="J2282" i="1"/>
  <c r="K2282" i="1"/>
  <c r="L2282" i="1"/>
  <c r="J2283" i="1"/>
  <c r="K2283" i="1"/>
  <c r="L2283" i="1"/>
  <c r="J2284" i="1"/>
  <c r="K2284" i="1"/>
  <c r="L2284" i="1"/>
  <c r="J2285" i="1"/>
  <c r="K2285" i="1"/>
  <c r="L2285" i="1"/>
  <c r="J2286" i="1"/>
  <c r="K2286" i="1"/>
  <c r="L2286" i="1"/>
  <c r="J2287" i="1"/>
  <c r="K2287" i="1"/>
  <c r="L2287" i="1"/>
  <c r="J2288" i="1"/>
  <c r="K2288" i="1"/>
  <c r="L2288" i="1"/>
  <c r="J2289" i="1"/>
  <c r="K2289" i="1"/>
  <c r="L2289" i="1"/>
  <c r="J2290" i="1"/>
  <c r="K2290" i="1"/>
  <c r="L2290" i="1"/>
  <c r="J2291" i="1"/>
  <c r="K2291" i="1"/>
  <c r="L2291" i="1"/>
  <c r="J2292" i="1"/>
  <c r="K2292" i="1"/>
  <c r="L2292" i="1"/>
  <c r="J2293" i="1"/>
  <c r="K2293" i="1"/>
  <c r="L2293" i="1"/>
  <c r="J2294" i="1"/>
  <c r="K2294" i="1"/>
  <c r="L2294" i="1"/>
  <c r="J2295" i="1"/>
  <c r="K2295" i="1"/>
  <c r="L2295" i="1"/>
  <c r="J2296" i="1"/>
  <c r="K2296" i="1"/>
  <c r="L2296" i="1"/>
  <c r="J2297" i="1"/>
  <c r="K2297" i="1"/>
  <c r="L2297" i="1"/>
  <c r="J2298" i="1"/>
  <c r="K2298" i="1"/>
  <c r="L2298" i="1"/>
  <c r="J2299" i="1"/>
  <c r="K2299" i="1"/>
  <c r="L2299" i="1"/>
  <c r="J2300" i="1"/>
  <c r="K2300" i="1"/>
  <c r="L2300" i="1"/>
  <c r="J2301" i="1"/>
  <c r="K2301" i="1"/>
  <c r="L2301" i="1"/>
  <c r="J2302" i="1"/>
  <c r="K2302" i="1"/>
  <c r="L2302" i="1"/>
  <c r="J2303" i="1"/>
  <c r="K2303" i="1"/>
  <c r="L2303" i="1"/>
  <c r="J2304" i="1"/>
  <c r="K2304" i="1"/>
  <c r="L2304" i="1"/>
  <c r="J2305" i="1"/>
  <c r="K2305" i="1"/>
  <c r="L2305" i="1"/>
  <c r="J2306" i="1"/>
  <c r="K2306" i="1"/>
  <c r="L2306" i="1"/>
  <c r="J2307" i="1"/>
  <c r="K2307" i="1"/>
  <c r="L2307" i="1"/>
  <c r="J2308" i="1"/>
  <c r="K2308" i="1"/>
  <c r="L2308" i="1"/>
  <c r="J2309" i="1"/>
  <c r="K2309" i="1"/>
  <c r="L2309" i="1"/>
  <c r="J2310" i="1"/>
  <c r="K2310" i="1"/>
  <c r="L2310" i="1"/>
  <c r="J2311" i="1"/>
  <c r="K2311" i="1"/>
  <c r="L2311" i="1"/>
  <c r="J2312" i="1"/>
  <c r="K2312" i="1"/>
  <c r="L2312" i="1"/>
  <c r="J2313" i="1"/>
  <c r="K2313" i="1"/>
  <c r="L2313" i="1"/>
  <c r="J2314" i="1"/>
  <c r="K2314" i="1"/>
  <c r="L2314" i="1"/>
  <c r="J2315" i="1"/>
  <c r="K2315" i="1"/>
  <c r="L2315" i="1"/>
  <c r="J2316" i="1"/>
  <c r="K2316" i="1"/>
  <c r="L2316" i="1"/>
  <c r="J2317" i="1"/>
  <c r="K2317" i="1"/>
  <c r="L2317" i="1"/>
  <c r="J2318" i="1"/>
  <c r="K2318" i="1"/>
  <c r="L2318" i="1"/>
  <c r="J2319" i="1"/>
  <c r="K2319" i="1"/>
  <c r="L2319" i="1"/>
  <c r="J2320" i="1"/>
  <c r="K2320" i="1"/>
  <c r="L2320" i="1"/>
  <c r="J2321" i="1"/>
  <c r="K2321" i="1"/>
  <c r="L2321" i="1"/>
  <c r="J2322" i="1"/>
  <c r="K2322" i="1"/>
  <c r="L2322" i="1"/>
  <c r="J2323" i="1"/>
  <c r="K2323" i="1"/>
  <c r="L2323" i="1"/>
  <c r="J2324" i="1"/>
  <c r="K2324" i="1"/>
  <c r="L2324" i="1"/>
  <c r="J2325" i="1"/>
  <c r="K2325" i="1"/>
  <c r="L2325" i="1"/>
  <c r="J2326" i="1"/>
  <c r="K2326" i="1"/>
  <c r="L2326" i="1"/>
  <c r="J2327" i="1"/>
  <c r="K2327" i="1"/>
  <c r="L2327" i="1"/>
  <c r="J2328" i="1"/>
  <c r="K2328" i="1"/>
  <c r="L2328" i="1"/>
  <c r="J2329" i="1"/>
  <c r="K2329" i="1"/>
  <c r="L2329" i="1"/>
  <c r="J2330" i="1"/>
  <c r="K2330" i="1"/>
  <c r="L2330" i="1"/>
  <c r="J2331" i="1"/>
  <c r="K2331" i="1"/>
  <c r="L2331" i="1"/>
  <c r="J2332" i="1"/>
  <c r="K2332" i="1"/>
  <c r="L2332" i="1"/>
  <c r="J2333" i="1"/>
  <c r="K2333" i="1"/>
  <c r="L2333" i="1"/>
  <c r="J2334" i="1"/>
  <c r="K2334" i="1"/>
  <c r="L2334" i="1"/>
  <c r="J2335" i="1"/>
  <c r="K2335" i="1"/>
  <c r="L2335" i="1"/>
  <c r="J2336" i="1"/>
  <c r="K2336" i="1"/>
  <c r="L2336" i="1"/>
  <c r="J2337" i="1"/>
  <c r="K2337" i="1"/>
  <c r="L2337" i="1"/>
  <c r="J2338" i="1"/>
  <c r="K2338" i="1"/>
  <c r="L2338" i="1"/>
  <c r="J2339" i="1"/>
  <c r="K2339" i="1"/>
  <c r="L2339" i="1"/>
  <c r="J2340" i="1"/>
  <c r="K2340" i="1"/>
  <c r="L2340" i="1"/>
  <c r="J2341" i="1"/>
  <c r="K2341" i="1"/>
  <c r="L2341" i="1"/>
  <c r="J2342" i="1"/>
  <c r="K2342" i="1"/>
  <c r="L2342" i="1"/>
  <c r="J2343" i="1"/>
  <c r="K2343" i="1"/>
  <c r="L2343" i="1"/>
  <c r="J2344" i="1"/>
  <c r="K2344" i="1"/>
  <c r="L2344" i="1"/>
  <c r="J2345" i="1"/>
  <c r="K2345" i="1"/>
  <c r="L2345" i="1"/>
  <c r="J2346" i="1"/>
  <c r="K2346" i="1"/>
  <c r="L2346" i="1"/>
  <c r="J2347" i="1"/>
  <c r="K2347" i="1"/>
  <c r="L2347" i="1"/>
  <c r="J2348" i="1"/>
  <c r="K2348" i="1"/>
  <c r="L2348" i="1"/>
  <c r="J2349" i="1"/>
  <c r="K2349" i="1"/>
  <c r="L2349" i="1"/>
  <c r="J2350" i="1"/>
  <c r="K2350" i="1"/>
  <c r="L2350" i="1"/>
  <c r="J2351" i="1"/>
  <c r="K2351" i="1"/>
  <c r="L2351" i="1"/>
  <c r="J2352" i="1"/>
  <c r="K2352" i="1"/>
  <c r="L2352" i="1"/>
  <c r="J2353" i="1"/>
  <c r="K2353" i="1"/>
  <c r="L2353" i="1"/>
  <c r="J2354" i="1"/>
  <c r="K2354" i="1"/>
  <c r="L2354" i="1"/>
  <c r="J2355" i="1"/>
  <c r="K2355" i="1"/>
  <c r="L2355" i="1"/>
  <c r="J2356" i="1"/>
  <c r="K2356" i="1"/>
  <c r="L2356" i="1"/>
  <c r="J2357" i="1"/>
  <c r="K2357" i="1"/>
  <c r="L2357" i="1"/>
  <c r="J2358" i="1"/>
  <c r="K2358" i="1"/>
  <c r="L2358" i="1"/>
  <c r="J2359" i="1"/>
  <c r="K2359" i="1"/>
  <c r="L2359" i="1"/>
  <c r="J2360" i="1"/>
  <c r="K2360" i="1"/>
  <c r="L2360" i="1"/>
  <c r="J2361" i="1"/>
  <c r="K2361" i="1"/>
  <c r="L2361" i="1"/>
  <c r="J2362" i="1"/>
  <c r="K2362" i="1"/>
  <c r="L2362" i="1"/>
  <c r="J2363" i="1"/>
  <c r="K2363" i="1"/>
  <c r="L2363" i="1"/>
  <c r="J2364" i="1"/>
  <c r="K2364" i="1"/>
  <c r="L2364" i="1"/>
  <c r="J2365" i="1"/>
  <c r="K2365" i="1"/>
  <c r="L2365" i="1"/>
  <c r="J2366" i="1"/>
  <c r="K2366" i="1"/>
  <c r="L2366" i="1"/>
  <c r="J2367" i="1"/>
  <c r="K2367" i="1"/>
  <c r="L2367" i="1"/>
  <c r="J2368" i="1"/>
  <c r="K2368" i="1"/>
  <c r="L2368" i="1"/>
  <c r="J2369" i="1"/>
  <c r="K2369" i="1"/>
  <c r="L2369" i="1"/>
  <c r="J2370" i="1"/>
  <c r="K2370" i="1"/>
  <c r="L2370" i="1"/>
  <c r="J2371" i="1"/>
  <c r="K2371" i="1"/>
  <c r="L2371" i="1"/>
  <c r="J2372" i="1"/>
  <c r="K2372" i="1"/>
  <c r="L2372" i="1"/>
  <c r="J2373" i="1"/>
  <c r="K2373" i="1"/>
  <c r="L2373" i="1"/>
  <c r="J2374" i="1"/>
  <c r="K2374" i="1"/>
  <c r="L2374" i="1"/>
  <c r="J2375" i="1"/>
  <c r="K2375" i="1"/>
  <c r="L2375" i="1"/>
  <c r="J2376" i="1"/>
  <c r="K2376" i="1"/>
  <c r="L2376" i="1"/>
  <c r="J2377" i="1"/>
  <c r="K2377" i="1"/>
  <c r="L2377" i="1"/>
  <c r="J2378" i="1"/>
  <c r="K2378" i="1"/>
  <c r="L2378" i="1"/>
  <c r="J2379" i="1"/>
  <c r="K2379" i="1"/>
  <c r="L2379" i="1"/>
  <c r="J2380" i="1"/>
  <c r="K2380" i="1"/>
  <c r="L2380" i="1"/>
  <c r="J2381" i="1"/>
  <c r="K2381" i="1"/>
  <c r="L2381" i="1"/>
  <c r="J2382" i="1"/>
  <c r="K2382" i="1"/>
  <c r="L2382" i="1"/>
  <c r="J2383" i="1"/>
  <c r="K2383" i="1"/>
  <c r="L2383" i="1"/>
  <c r="J2384" i="1"/>
  <c r="K2384" i="1"/>
  <c r="L2384" i="1"/>
  <c r="J2385" i="1"/>
  <c r="K2385" i="1"/>
  <c r="L2385" i="1"/>
  <c r="J2386" i="1"/>
  <c r="K2386" i="1"/>
  <c r="L2386" i="1"/>
  <c r="J2387" i="1"/>
  <c r="K2387" i="1"/>
  <c r="L2387" i="1"/>
  <c r="J2388" i="1"/>
  <c r="K2388" i="1"/>
  <c r="L2388" i="1"/>
  <c r="J2389" i="1"/>
  <c r="K2389" i="1"/>
  <c r="L2389" i="1"/>
  <c r="J2390" i="1"/>
  <c r="K2390" i="1"/>
  <c r="L2390" i="1"/>
  <c r="J2391" i="1"/>
  <c r="K2391" i="1"/>
  <c r="L2391" i="1"/>
  <c r="J2392" i="1"/>
  <c r="K2392" i="1"/>
  <c r="L2392" i="1"/>
  <c r="J2393" i="1"/>
  <c r="K2393" i="1"/>
  <c r="L2393" i="1"/>
  <c r="J2394" i="1"/>
  <c r="K2394" i="1"/>
  <c r="L2394" i="1"/>
  <c r="J2395" i="1"/>
  <c r="K2395" i="1"/>
  <c r="L2395" i="1"/>
  <c r="J2396" i="1"/>
  <c r="K2396" i="1"/>
  <c r="L2396" i="1"/>
  <c r="J2397" i="1"/>
  <c r="K2397" i="1"/>
  <c r="L2397" i="1"/>
  <c r="J2398" i="1"/>
  <c r="K2398" i="1"/>
  <c r="L2398" i="1"/>
  <c r="J2399" i="1"/>
  <c r="K2399" i="1"/>
  <c r="L2399" i="1"/>
  <c r="J2400" i="1"/>
  <c r="K2400" i="1"/>
  <c r="L2400" i="1"/>
  <c r="J2401" i="1"/>
  <c r="K2401" i="1"/>
  <c r="L2401" i="1"/>
  <c r="J2402" i="1"/>
  <c r="K2402" i="1"/>
  <c r="L2402" i="1"/>
  <c r="J2403" i="1"/>
  <c r="K2403" i="1"/>
  <c r="L2403" i="1"/>
  <c r="J2404" i="1"/>
  <c r="K2404" i="1"/>
  <c r="L2404" i="1"/>
  <c r="J2405" i="1"/>
  <c r="K2405" i="1"/>
  <c r="L2405" i="1"/>
  <c r="J2406" i="1"/>
  <c r="K2406" i="1"/>
  <c r="L2406" i="1"/>
  <c r="J2407" i="1"/>
  <c r="K2407" i="1"/>
  <c r="L2407" i="1"/>
  <c r="J2408" i="1"/>
  <c r="K2408" i="1"/>
  <c r="L2408" i="1"/>
  <c r="J2409" i="1"/>
  <c r="K2409" i="1"/>
  <c r="L2409" i="1"/>
  <c r="J2410" i="1"/>
  <c r="K2410" i="1"/>
  <c r="L2410" i="1"/>
  <c r="J2411" i="1"/>
  <c r="K2411" i="1"/>
  <c r="L2411" i="1"/>
  <c r="J2412" i="1"/>
  <c r="K2412" i="1"/>
  <c r="L2412" i="1"/>
  <c r="J2413" i="1"/>
  <c r="K2413" i="1"/>
  <c r="L2413" i="1"/>
  <c r="J2414" i="1"/>
  <c r="K2414" i="1"/>
  <c r="L2414" i="1"/>
  <c r="J2415" i="1"/>
  <c r="K2415" i="1"/>
  <c r="L2415" i="1"/>
  <c r="J2416" i="1"/>
  <c r="K2416" i="1"/>
  <c r="L2416" i="1"/>
  <c r="J2417" i="1"/>
  <c r="K2417" i="1"/>
  <c r="L2417" i="1"/>
  <c r="J2418" i="1"/>
  <c r="K2418" i="1"/>
  <c r="L2418" i="1"/>
  <c r="J2419" i="1"/>
  <c r="K2419" i="1"/>
  <c r="L2419" i="1"/>
  <c r="J2420" i="1"/>
  <c r="K2420" i="1"/>
  <c r="L2420" i="1"/>
  <c r="J2421" i="1"/>
  <c r="K2421" i="1"/>
  <c r="L2421" i="1"/>
  <c r="J2422" i="1"/>
  <c r="K2422" i="1"/>
  <c r="L2422" i="1"/>
  <c r="J2423" i="1"/>
  <c r="K2423" i="1"/>
  <c r="L2423" i="1"/>
  <c r="J2424" i="1"/>
  <c r="K2424" i="1"/>
  <c r="L2424" i="1"/>
  <c r="J2425" i="1"/>
  <c r="K2425" i="1"/>
  <c r="L2425" i="1"/>
  <c r="J2426" i="1"/>
  <c r="K2426" i="1"/>
  <c r="L2426" i="1"/>
  <c r="J2427" i="1"/>
  <c r="K2427" i="1"/>
  <c r="L2427" i="1"/>
  <c r="J2428" i="1"/>
  <c r="K2428" i="1"/>
  <c r="L2428" i="1"/>
  <c r="J2429" i="1"/>
  <c r="K2429" i="1"/>
  <c r="L2429" i="1"/>
  <c r="J2430" i="1"/>
  <c r="K2430" i="1"/>
  <c r="L2430" i="1"/>
  <c r="J2431" i="1"/>
  <c r="K2431" i="1"/>
  <c r="L2431" i="1"/>
  <c r="J2432" i="1"/>
  <c r="K2432" i="1"/>
  <c r="L2432" i="1"/>
  <c r="J2433" i="1"/>
  <c r="K2433" i="1"/>
  <c r="L2433" i="1"/>
  <c r="J2434" i="1"/>
  <c r="K2434" i="1"/>
  <c r="L2434" i="1"/>
  <c r="J2435" i="1"/>
  <c r="K2435" i="1"/>
  <c r="L2435" i="1"/>
  <c r="J2436" i="1"/>
  <c r="K2436" i="1"/>
  <c r="L2436" i="1"/>
  <c r="J2437" i="1"/>
  <c r="K2437" i="1"/>
  <c r="L2437" i="1"/>
  <c r="J2438" i="1"/>
  <c r="K2438" i="1"/>
  <c r="L2438" i="1"/>
  <c r="J2439" i="1"/>
  <c r="K2439" i="1"/>
  <c r="L2439" i="1"/>
  <c r="J2440" i="1"/>
  <c r="K2440" i="1"/>
  <c r="L2440" i="1"/>
  <c r="J2441" i="1"/>
  <c r="K2441" i="1"/>
  <c r="L2441" i="1"/>
  <c r="J2442" i="1"/>
  <c r="K2442" i="1"/>
  <c r="L2442" i="1"/>
  <c r="J2443" i="1"/>
  <c r="K2443" i="1"/>
  <c r="L2443" i="1"/>
  <c r="J2444" i="1"/>
  <c r="K2444" i="1"/>
  <c r="L2444" i="1"/>
  <c r="J2445" i="1"/>
  <c r="K2445" i="1"/>
  <c r="L2445" i="1"/>
  <c r="J2446" i="1"/>
  <c r="K2446" i="1"/>
  <c r="L2446" i="1"/>
  <c r="J2447" i="1"/>
  <c r="K2447" i="1"/>
  <c r="L2447" i="1"/>
  <c r="J2448" i="1"/>
  <c r="K2448" i="1"/>
  <c r="L2448" i="1"/>
  <c r="J2449" i="1"/>
  <c r="K2449" i="1"/>
  <c r="L2449" i="1"/>
  <c r="J2450" i="1"/>
  <c r="K2450" i="1"/>
  <c r="L2450" i="1"/>
  <c r="J2451" i="1"/>
  <c r="K2451" i="1"/>
  <c r="L2451" i="1"/>
  <c r="J2452" i="1"/>
  <c r="K2452" i="1"/>
  <c r="L2452" i="1"/>
  <c r="J2453" i="1"/>
  <c r="K2453" i="1"/>
  <c r="L2453" i="1"/>
  <c r="J2454" i="1"/>
  <c r="K2454" i="1"/>
  <c r="L2454" i="1"/>
  <c r="J2455" i="1"/>
  <c r="K2455" i="1"/>
  <c r="L2455" i="1"/>
  <c r="J2456" i="1"/>
  <c r="K2456" i="1"/>
  <c r="L2456" i="1"/>
  <c r="J2457" i="1"/>
  <c r="K2457" i="1"/>
  <c r="L2457" i="1"/>
  <c r="J2458" i="1"/>
  <c r="K2458" i="1"/>
  <c r="L2458" i="1"/>
  <c r="J2459" i="1"/>
  <c r="K2459" i="1"/>
  <c r="L2459" i="1"/>
  <c r="J2460" i="1"/>
  <c r="K2460" i="1"/>
  <c r="L2460" i="1"/>
  <c r="J2461" i="1"/>
  <c r="K2461" i="1"/>
  <c r="L2461" i="1"/>
  <c r="J2462" i="1"/>
  <c r="K2462" i="1"/>
  <c r="L2462" i="1"/>
  <c r="J2463" i="1"/>
  <c r="K2463" i="1"/>
  <c r="L2463" i="1"/>
  <c r="J2464" i="1"/>
  <c r="K2464" i="1"/>
  <c r="L2464" i="1"/>
  <c r="J2465" i="1"/>
  <c r="K2465" i="1"/>
  <c r="L2465" i="1"/>
  <c r="J2466" i="1"/>
  <c r="K2466" i="1"/>
  <c r="L2466" i="1"/>
  <c r="J2467" i="1"/>
  <c r="K2467" i="1"/>
  <c r="L2467" i="1"/>
  <c r="J2468" i="1"/>
  <c r="K2468" i="1"/>
  <c r="L2468" i="1"/>
  <c r="J2469" i="1"/>
  <c r="K2469" i="1"/>
  <c r="L2469" i="1"/>
  <c r="J2470" i="1"/>
  <c r="K2470" i="1"/>
  <c r="L2470" i="1"/>
  <c r="J2471" i="1"/>
  <c r="K2471" i="1"/>
  <c r="L2471" i="1"/>
  <c r="J2472" i="1"/>
  <c r="K2472" i="1"/>
  <c r="L2472" i="1"/>
  <c r="J2473" i="1"/>
  <c r="K2473" i="1"/>
  <c r="L2473" i="1"/>
  <c r="J2474" i="1"/>
  <c r="K2474" i="1"/>
  <c r="L2474" i="1"/>
  <c r="J2475" i="1"/>
  <c r="K2475" i="1"/>
  <c r="L2475" i="1"/>
  <c r="J2476" i="1"/>
  <c r="K2476" i="1"/>
  <c r="L2476" i="1"/>
  <c r="J2477" i="1"/>
  <c r="K2477" i="1"/>
  <c r="L2477" i="1"/>
  <c r="J2478" i="1"/>
  <c r="K2478" i="1"/>
  <c r="L2478" i="1"/>
  <c r="J2479" i="1"/>
  <c r="K2479" i="1"/>
  <c r="L2479" i="1"/>
  <c r="J2480" i="1"/>
  <c r="K2480" i="1"/>
  <c r="L2480" i="1"/>
  <c r="J2481" i="1"/>
  <c r="K2481" i="1"/>
  <c r="L2481" i="1"/>
  <c r="J2482" i="1"/>
  <c r="K2482" i="1"/>
  <c r="L2482" i="1"/>
  <c r="J2483" i="1"/>
  <c r="K2483" i="1"/>
  <c r="L2483" i="1"/>
  <c r="J2484" i="1"/>
  <c r="K2484" i="1"/>
  <c r="L2484" i="1"/>
  <c r="J2485" i="1"/>
  <c r="K2485" i="1"/>
  <c r="L2485" i="1"/>
  <c r="J2486" i="1"/>
  <c r="K2486" i="1"/>
  <c r="L2486" i="1"/>
  <c r="J2487" i="1"/>
  <c r="K2487" i="1"/>
  <c r="L2487" i="1"/>
  <c r="J2488" i="1"/>
  <c r="K2488" i="1"/>
  <c r="L2488" i="1"/>
  <c r="J2489" i="1"/>
  <c r="K2489" i="1"/>
  <c r="L2489" i="1"/>
  <c r="J2490" i="1"/>
  <c r="K2490" i="1"/>
  <c r="L2490" i="1"/>
  <c r="J2491" i="1"/>
  <c r="K2491" i="1"/>
  <c r="L2491" i="1"/>
  <c r="J2492" i="1"/>
  <c r="K2492" i="1"/>
  <c r="L2492" i="1"/>
  <c r="J2493" i="1"/>
  <c r="K2493" i="1"/>
  <c r="L2493" i="1"/>
  <c r="J2494" i="1"/>
  <c r="K2494" i="1"/>
  <c r="L2494" i="1"/>
  <c r="J2495" i="1"/>
  <c r="K2495" i="1"/>
  <c r="L2495" i="1"/>
  <c r="J2496" i="1"/>
  <c r="K2496" i="1"/>
  <c r="L2496" i="1"/>
  <c r="J2497" i="1"/>
  <c r="K2497" i="1"/>
  <c r="L2497" i="1"/>
  <c r="J2498" i="1"/>
  <c r="K2498" i="1"/>
  <c r="L2498" i="1"/>
  <c r="J2499" i="1"/>
  <c r="K2499" i="1"/>
  <c r="L2499" i="1"/>
  <c r="J2500" i="1"/>
  <c r="K2500" i="1"/>
  <c r="L2500" i="1"/>
  <c r="J2501" i="1"/>
  <c r="K2501" i="1"/>
  <c r="L2501" i="1"/>
  <c r="J2502" i="1"/>
  <c r="K2502" i="1"/>
  <c r="L2502" i="1"/>
  <c r="J2503" i="1"/>
  <c r="K2503" i="1"/>
  <c r="L2503" i="1"/>
  <c r="J2504" i="1"/>
  <c r="K2504" i="1"/>
  <c r="L2504" i="1"/>
  <c r="J2505" i="1"/>
  <c r="K2505" i="1"/>
  <c r="L2505" i="1"/>
  <c r="J2506" i="1"/>
  <c r="K2506" i="1"/>
  <c r="L2506" i="1"/>
  <c r="J2507" i="1"/>
  <c r="K2507" i="1"/>
  <c r="L2507" i="1"/>
  <c r="J2508" i="1"/>
  <c r="K2508" i="1"/>
  <c r="L2508" i="1"/>
  <c r="J2509" i="1"/>
  <c r="K2509" i="1"/>
  <c r="L2509" i="1"/>
  <c r="J2510" i="1"/>
  <c r="K2510" i="1"/>
  <c r="L2510" i="1"/>
  <c r="J2511" i="1"/>
  <c r="K2511" i="1"/>
  <c r="L2511" i="1"/>
  <c r="J2512" i="1"/>
  <c r="K2512" i="1"/>
  <c r="L2512" i="1"/>
  <c r="J2513" i="1"/>
  <c r="K2513" i="1"/>
  <c r="L2513" i="1"/>
  <c r="J2514" i="1"/>
  <c r="K2514" i="1"/>
  <c r="L2514" i="1"/>
  <c r="J2515" i="1"/>
  <c r="K2515" i="1"/>
  <c r="L2515" i="1"/>
  <c r="J2516" i="1"/>
  <c r="K2516" i="1"/>
  <c r="L2516" i="1"/>
  <c r="J2517" i="1"/>
  <c r="K2517" i="1"/>
  <c r="L2517" i="1"/>
  <c r="J2518" i="1"/>
  <c r="K2518" i="1"/>
  <c r="L2518" i="1"/>
  <c r="J2519" i="1"/>
  <c r="K2519" i="1"/>
  <c r="L2519" i="1"/>
  <c r="J2520" i="1"/>
  <c r="K2520" i="1"/>
  <c r="L2520" i="1"/>
  <c r="J2521" i="1"/>
  <c r="K2521" i="1"/>
  <c r="L2521" i="1"/>
  <c r="J2522" i="1"/>
  <c r="K2522" i="1"/>
  <c r="L2522" i="1"/>
  <c r="J2523" i="1"/>
  <c r="K2523" i="1"/>
  <c r="L2523" i="1"/>
  <c r="J2524" i="1"/>
  <c r="K2524" i="1"/>
  <c r="L2524" i="1"/>
  <c r="J2525" i="1"/>
  <c r="K2525" i="1"/>
  <c r="L2525" i="1"/>
  <c r="J2526" i="1"/>
  <c r="K2526" i="1"/>
  <c r="L2526" i="1"/>
  <c r="J2527" i="1"/>
  <c r="K2527" i="1"/>
  <c r="L2527" i="1"/>
  <c r="J2528" i="1"/>
  <c r="K2528" i="1"/>
  <c r="L2528" i="1"/>
  <c r="J2529" i="1"/>
  <c r="K2529" i="1"/>
  <c r="L2529" i="1"/>
  <c r="J2530" i="1"/>
  <c r="K2530" i="1"/>
  <c r="L2530" i="1"/>
  <c r="J2531" i="1"/>
  <c r="K2531" i="1"/>
  <c r="L2531" i="1"/>
  <c r="J2532" i="1"/>
  <c r="K2532" i="1"/>
  <c r="L2532" i="1"/>
  <c r="J2533" i="1"/>
  <c r="K2533" i="1"/>
  <c r="L2533" i="1"/>
  <c r="J2534" i="1"/>
  <c r="K2534" i="1"/>
  <c r="L2534" i="1"/>
  <c r="J2535" i="1"/>
  <c r="K2535" i="1"/>
  <c r="L2535" i="1"/>
  <c r="J2536" i="1"/>
  <c r="K2536" i="1"/>
  <c r="L2536" i="1"/>
  <c r="J2537" i="1"/>
  <c r="K2537" i="1"/>
  <c r="L2537" i="1"/>
  <c r="J2538" i="1"/>
  <c r="K2538" i="1"/>
  <c r="L2538" i="1"/>
  <c r="J2539" i="1"/>
  <c r="K2539" i="1"/>
  <c r="L2539" i="1"/>
  <c r="J2540" i="1"/>
  <c r="K2540" i="1"/>
  <c r="L2540" i="1"/>
  <c r="J2541" i="1"/>
  <c r="K2541" i="1"/>
  <c r="L2541" i="1"/>
  <c r="J2542" i="1"/>
  <c r="K2542" i="1"/>
  <c r="L2542" i="1"/>
  <c r="J2543" i="1"/>
  <c r="K2543" i="1"/>
  <c r="L2543" i="1"/>
  <c r="J2544" i="1"/>
  <c r="K2544" i="1"/>
  <c r="L2544" i="1"/>
  <c r="J2545" i="1"/>
  <c r="K2545" i="1"/>
  <c r="L2545" i="1"/>
  <c r="J2546" i="1"/>
  <c r="K2546" i="1"/>
  <c r="L2546" i="1"/>
  <c r="J2547" i="1"/>
  <c r="K2547" i="1"/>
  <c r="L2547" i="1"/>
  <c r="J2548" i="1"/>
  <c r="K2548" i="1"/>
  <c r="L2548" i="1"/>
  <c r="J2549" i="1"/>
  <c r="K2549" i="1"/>
  <c r="L2549" i="1"/>
  <c r="J2550" i="1"/>
  <c r="K2550" i="1"/>
  <c r="L2550" i="1"/>
  <c r="J2551" i="1"/>
  <c r="K2551" i="1"/>
  <c r="L2551" i="1"/>
  <c r="J2552" i="1"/>
  <c r="K2552" i="1"/>
  <c r="L2552" i="1"/>
  <c r="J2553" i="1"/>
  <c r="K2553" i="1"/>
  <c r="L2553" i="1"/>
  <c r="J2554" i="1"/>
  <c r="K2554" i="1"/>
  <c r="L2554" i="1"/>
  <c r="J2555" i="1"/>
  <c r="K2555" i="1"/>
  <c r="L2555" i="1"/>
  <c r="J2556" i="1"/>
  <c r="K2556" i="1"/>
  <c r="L2556" i="1"/>
  <c r="J2557" i="1"/>
  <c r="K2557" i="1"/>
  <c r="L2557" i="1"/>
  <c r="J2558" i="1"/>
  <c r="K2558" i="1"/>
  <c r="L2558" i="1"/>
  <c r="J2559" i="1"/>
  <c r="K2559" i="1"/>
  <c r="L2559" i="1"/>
  <c r="J2560" i="1"/>
  <c r="K2560" i="1"/>
  <c r="L2560" i="1"/>
  <c r="J2561" i="1"/>
  <c r="K2561" i="1"/>
  <c r="L2561" i="1"/>
  <c r="J2562" i="1"/>
  <c r="K2562" i="1"/>
  <c r="L2562" i="1"/>
  <c r="J2563" i="1"/>
  <c r="K2563" i="1"/>
  <c r="L2563" i="1"/>
  <c r="J2564" i="1"/>
  <c r="K2564" i="1"/>
  <c r="L2564" i="1"/>
  <c r="J2565" i="1"/>
  <c r="K2565" i="1"/>
  <c r="L2565" i="1"/>
  <c r="J2566" i="1"/>
  <c r="K2566" i="1"/>
  <c r="L2566" i="1"/>
  <c r="J2567" i="1"/>
  <c r="K2567" i="1"/>
  <c r="L2567" i="1"/>
  <c r="J2568" i="1"/>
  <c r="K2568" i="1"/>
  <c r="L2568" i="1"/>
  <c r="J2569" i="1"/>
  <c r="K2569" i="1"/>
  <c r="L2569" i="1"/>
  <c r="J2570" i="1"/>
  <c r="K2570" i="1"/>
  <c r="L2570" i="1"/>
  <c r="J2571" i="1"/>
  <c r="K2571" i="1"/>
  <c r="L2571" i="1"/>
  <c r="J2572" i="1"/>
  <c r="K2572" i="1"/>
  <c r="L2572" i="1"/>
  <c r="J2573" i="1"/>
  <c r="K2573" i="1"/>
  <c r="L2573" i="1"/>
  <c r="J2574" i="1"/>
  <c r="K2574" i="1"/>
  <c r="L2574" i="1"/>
  <c r="J2575" i="1"/>
  <c r="K2575" i="1"/>
  <c r="L2575" i="1"/>
  <c r="J2576" i="1"/>
  <c r="K2576" i="1"/>
  <c r="L2576" i="1"/>
  <c r="J2577" i="1"/>
  <c r="K2577" i="1"/>
  <c r="L2577" i="1"/>
  <c r="J2578" i="1"/>
  <c r="K2578" i="1"/>
  <c r="L2578" i="1"/>
  <c r="J2579" i="1"/>
  <c r="K2579" i="1"/>
  <c r="L2579" i="1"/>
  <c r="J2580" i="1"/>
  <c r="K2580" i="1"/>
  <c r="L2580" i="1"/>
  <c r="J2581" i="1"/>
  <c r="K2581" i="1"/>
  <c r="L2581" i="1"/>
  <c r="J2582" i="1"/>
  <c r="K2582" i="1"/>
  <c r="L2582" i="1"/>
  <c r="J2583" i="1"/>
  <c r="K2583" i="1"/>
  <c r="L2583" i="1"/>
  <c r="J2584" i="1"/>
  <c r="K2584" i="1"/>
  <c r="L2584" i="1"/>
  <c r="J2585" i="1"/>
  <c r="K2585" i="1"/>
  <c r="L2585" i="1"/>
  <c r="J2586" i="1"/>
  <c r="K2586" i="1"/>
  <c r="L2586" i="1"/>
  <c r="J2587" i="1"/>
  <c r="K2587" i="1"/>
  <c r="L2587" i="1"/>
  <c r="J2588" i="1"/>
  <c r="K2588" i="1"/>
  <c r="L2588" i="1"/>
  <c r="J2589" i="1"/>
  <c r="K2589" i="1"/>
  <c r="L2589" i="1"/>
  <c r="J2590" i="1"/>
  <c r="K2590" i="1"/>
  <c r="L2590" i="1"/>
  <c r="J2591" i="1"/>
  <c r="K2591" i="1"/>
  <c r="L2591" i="1"/>
  <c r="J2592" i="1"/>
  <c r="K2592" i="1"/>
  <c r="L2592" i="1"/>
  <c r="J2593" i="1"/>
  <c r="K2593" i="1"/>
  <c r="L2593" i="1"/>
  <c r="J2594" i="1"/>
  <c r="K2594" i="1"/>
  <c r="L2594" i="1"/>
  <c r="J2595" i="1"/>
  <c r="K2595" i="1"/>
  <c r="L2595" i="1"/>
  <c r="J2596" i="1"/>
  <c r="K2596" i="1"/>
  <c r="L2596" i="1"/>
  <c r="J2597" i="1"/>
  <c r="K2597" i="1"/>
  <c r="L2597" i="1"/>
  <c r="J2598" i="1"/>
  <c r="K2598" i="1"/>
  <c r="L2598" i="1"/>
  <c r="J2599" i="1"/>
  <c r="K2599" i="1"/>
  <c r="L2599" i="1"/>
  <c r="J2600" i="1"/>
  <c r="K2600" i="1"/>
  <c r="L2600" i="1"/>
  <c r="J2601" i="1"/>
  <c r="K2601" i="1"/>
  <c r="L2601" i="1"/>
  <c r="J2602" i="1"/>
  <c r="K2602" i="1"/>
  <c r="L2602" i="1"/>
  <c r="J2603" i="1"/>
  <c r="K2603" i="1"/>
  <c r="L2603" i="1"/>
  <c r="J2604" i="1"/>
  <c r="K2604" i="1"/>
  <c r="L2604" i="1"/>
  <c r="J2605" i="1"/>
  <c r="K2605" i="1"/>
  <c r="L2605" i="1"/>
  <c r="J2606" i="1"/>
  <c r="K2606" i="1"/>
  <c r="L2606" i="1"/>
  <c r="J2607" i="1"/>
  <c r="K2607" i="1"/>
  <c r="L2607" i="1"/>
  <c r="J2608" i="1"/>
  <c r="K2608" i="1"/>
  <c r="L2608" i="1"/>
  <c r="J2609" i="1"/>
  <c r="K2609" i="1"/>
  <c r="L2609" i="1"/>
  <c r="J2610" i="1"/>
  <c r="K2610" i="1"/>
  <c r="L2610" i="1"/>
  <c r="J2611" i="1"/>
  <c r="K2611" i="1"/>
  <c r="L2611" i="1"/>
  <c r="J2612" i="1"/>
  <c r="K2612" i="1"/>
  <c r="L2612" i="1"/>
  <c r="J2613" i="1"/>
  <c r="K2613" i="1"/>
  <c r="L2613" i="1"/>
  <c r="J2614" i="1"/>
  <c r="K2614" i="1"/>
  <c r="L2614" i="1"/>
  <c r="J2615" i="1"/>
  <c r="K2615" i="1"/>
  <c r="L2615" i="1"/>
  <c r="J2616" i="1"/>
  <c r="K2616" i="1"/>
  <c r="L2616" i="1"/>
  <c r="J2617" i="1"/>
  <c r="K2617" i="1"/>
  <c r="L2617" i="1"/>
  <c r="J2618" i="1"/>
  <c r="K2618" i="1"/>
  <c r="L2618" i="1"/>
  <c r="J2619" i="1"/>
  <c r="K2619" i="1"/>
  <c r="L2619" i="1"/>
  <c r="J2620" i="1"/>
  <c r="K2620" i="1"/>
  <c r="L2620" i="1"/>
  <c r="J2621" i="1"/>
  <c r="K2621" i="1"/>
  <c r="L2621" i="1"/>
  <c r="J2622" i="1"/>
  <c r="K2622" i="1"/>
  <c r="L2622" i="1"/>
  <c r="J2623" i="1"/>
  <c r="K2623" i="1"/>
  <c r="L2623" i="1"/>
  <c r="J2624" i="1"/>
  <c r="K2624" i="1"/>
  <c r="L2624" i="1"/>
  <c r="J2625" i="1"/>
  <c r="K2625" i="1"/>
  <c r="L2625" i="1"/>
  <c r="J2626" i="1"/>
  <c r="K2626" i="1"/>
  <c r="L2626" i="1"/>
  <c r="J2627" i="1"/>
  <c r="K2627" i="1"/>
  <c r="L2627" i="1"/>
  <c r="J2628" i="1"/>
  <c r="K2628" i="1"/>
  <c r="L2628" i="1"/>
  <c r="J2629" i="1"/>
  <c r="K2629" i="1"/>
  <c r="L2629" i="1"/>
  <c r="J2630" i="1"/>
  <c r="K2630" i="1"/>
  <c r="L2630" i="1"/>
  <c r="J2631" i="1"/>
  <c r="K2631" i="1"/>
  <c r="L2631" i="1"/>
  <c r="J2632" i="1"/>
  <c r="K2632" i="1"/>
  <c r="L2632" i="1"/>
  <c r="J2633" i="1"/>
  <c r="K2633" i="1"/>
  <c r="L2633" i="1"/>
  <c r="J2634" i="1"/>
  <c r="K2634" i="1"/>
  <c r="L2634" i="1"/>
  <c r="J2635" i="1"/>
  <c r="K2635" i="1"/>
  <c r="L2635" i="1"/>
  <c r="J2636" i="1"/>
  <c r="K2636" i="1"/>
  <c r="L2636" i="1"/>
  <c r="J2637" i="1"/>
  <c r="K2637" i="1"/>
  <c r="L2637" i="1"/>
  <c r="J2638" i="1"/>
  <c r="K2638" i="1"/>
  <c r="L2638" i="1"/>
  <c r="J2639" i="1"/>
  <c r="K2639" i="1"/>
  <c r="L2639" i="1"/>
  <c r="J2640" i="1"/>
  <c r="K2640" i="1"/>
  <c r="L2640" i="1"/>
  <c r="J2641" i="1"/>
  <c r="K2641" i="1"/>
  <c r="L2641" i="1"/>
  <c r="J2642" i="1"/>
  <c r="K2642" i="1"/>
  <c r="L2642" i="1"/>
  <c r="J2643" i="1"/>
  <c r="K2643" i="1"/>
  <c r="L2643" i="1"/>
  <c r="J2644" i="1"/>
  <c r="K2644" i="1"/>
  <c r="L2644" i="1"/>
  <c r="J2645" i="1"/>
  <c r="K2645" i="1"/>
  <c r="L2645" i="1"/>
  <c r="J2646" i="1"/>
  <c r="K2646" i="1"/>
  <c r="L2646" i="1"/>
  <c r="J2647" i="1"/>
  <c r="K2647" i="1"/>
  <c r="L2647" i="1"/>
  <c r="J2648" i="1"/>
  <c r="K2648" i="1"/>
  <c r="L2648" i="1"/>
  <c r="J2649" i="1"/>
  <c r="K2649" i="1"/>
  <c r="L2649" i="1"/>
  <c r="J2650" i="1"/>
  <c r="K2650" i="1"/>
  <c r="L2650" i="1"/>
  <c r="J2651" i="1"/>
  <c r="K2651" i="1"/>
  <c r="L2651" i="1"/>
  <c r="J2652" i="1"/>
  <c r="K2652" i="1"/>
  <c r="L2652" i="1"/>
  <c r="J2653" i="1"/>
  <c r="K2653" i="1"/>
  <c r="L2653" i="1"/>
  <c r="J2654" i="1"/>
  <c r="K2654" i="1"/>
  <c r="L2654" i="1"/>
  <c r="J2655" i="1"/>
  <c r="K2655" i="1"/>
  <c r="L2655" i="1"/>
  <c r="J2656" i="1"/>
  <c r="K2656" i="1"/>
  <c r="L2656" i="1"/>
  <c r="J2657" i="1"/>
  <c r="K2657" i="1"/>
  <c r="L2657" i="1"/>
  <c r="J2658" i="1"/>
  <c r="K2658" i="1"/>
  <c r="L2658" i="1"/>
  <c r="J2659" i="1"/>
  <c r="K2659" i="1"/>
  <c r="L2659" i="1"/>
  <c r="J2660" i="1"/>
  <c r="K2660" i="1"/>
  <c r="L2660" i="1"/>
  <c r="J2661" i="1"/>
  <c r="K2661" i="1"/>
  <c r="L2661" i="1"/>
  <c r="J2662" i="1"/>
  <c r="K2662" i="1"/>
  <c r="L2662" i="1"/>
  <c r="J2663" i="1"/>
  <c r="K2663" i="1"/>
  <c r="L2663" i="1"/>
  <c r="J2664" i="1"/>
  <c r="K2664" i="1"/>
  <c r="L2664" i="1"/>
  <c r="J2665" i="1"/>
  <c r="K2665" i="1"/>
  <c r="L2665" i="1"/>
  <c r="J2666" i="1"/>
  <c r="K2666" i="1"/>
  <c r="L2666" i="1"/>
  <c r="J2667" i="1"/>
  <c r="K2667" i="1"/>
  <c r="L2667" i="1"/>
  <c r="J2668" i="1"/>
  <c r="K2668" i="1"/>
  <c r="L2668" i="1"/>
  <c r="J2669" i="1"/>
  <c r="K2669" i="1"/>
  <c r="L2669" i="1"/>
  <c r="J2670" i="1"/>
  <c r="K2670" i="1"/>
  <c r="L2670" i="1"/>
  <c r="J2671" i="1"/>
  <c r="K2671" i="1"/>
  <c r="L2671" i="1"/>
  <c r="J2672" i="1"/>
  <c r="K2672" i="1"/>
  <c r="L2672" i="1"/>
  <c r="J2673" i="1"/>
  <c r="K2673" i="1"/>
  <c r="L2673" i="1"/>
  <c r="J2674" i="1"/>
  <c r="K2674" i="1"/>
  <c r="L2674" i="1"/>
  <c r="J2675" i="1"/>
  <c r="K2675" i="1"/>
  <c r="L2675" i="1"/>
  <c r="J2676" i="1"/>
  <c r="K2676" i="1"/>
  <c r="L2676" i="1"/>
  <c r="J2677" i="1"/>
  <c r="K2677" i="1"/>
  <c r="L2677" i="1"/>
  <c r="J2678" i="1"/>
  <c r="K2678" i="1"/>
  <c r="L2678" i="1"/>
  <c r="J2679" i="1"/>
  <c r="K2679" i="1"/>
  <c r="L2679" i="1"/>
  <c r="J2680" i="1"/>
  <c r="K2680" i="1"/>
  <c r="L2680" i="1"/>
  <c r="J2681" i="1"/>
  <c r="K2681" i="1"/>
  <c r="L2681" i="1"/>
  <c r="J2682" i="1"/>
  <c r="K2682" i="1"/>
  <c r="L2682" i="1"/>
  <c r="J2683" i="1"/>
  <c r="K2683" i="1"/>
  <c r="L2683" i="1"/>
  <c r="J2684" i="1"/>
  <c r="K2684" i="1"/>
  <c r="L2684" i="1"/>
  <c r="J2685" i="1"/>
  <c r="K2685" i="1"/>
  <c r="L2685" i="1"/>
  <c r="J2686" i="1"/>
  <c r="K2686" i="1"/>
  <c r="L2686" i="1"/>
  <c r="J2687" i="1"/>
  <c r="K2687" i="1"/>
  <c r="L2687" i="1"/>
  <c r="J2688" i="1"/>
  <c r="K2688" i="1"/>
  <c r="L2688" i="1"/>
  <c r="J2689" i="1"/>
  <c r="K2689" i="1"/>
  <c r="L2689" i="1"/>
  <c r="J2690" i="1"/>
  <c r="K2690" i="1"/>
  <c r="L2690" i="1"/>
  <c r="J2691" i="1"/>
  <c r="K2691" i="1"/>
  <c r="L2691" i="1"/>
  <c r="J2692" i="1"/>
  <c r="K2692" i="1"/>
  <c r="L2692" i="1"/>
  <c r="J2693" i="1"/>
  <c r="K2693" i="1"/>
  <c r="L2693" i="1"/>
  <c r="J2694" i="1"/>
  <c r="K2694" i="1"/>
  <c r="L2694" i="1"/>
  <c r="J2695" i="1"/>
  <c r="K2695" i="1"/>
  <c r="L2695" i="1"/>
  <c r="J2696" i="1"/>
  <c r="K2696" i="1"/>
  <c r="L2696" i="1"/>
  <c r="J2697" i="1"/>
  <c r="K2697" i="1"/>
  <c r="L2697" i="1"/>
  <c r="J2698" i="1"/>
  <c r="K2698" i="1"/>
  <c r="L2698" i="1"/>
  <c r="J2699" i="1"/>
  <c r="K2699" i="1"/>
  <c r="L2699" i="1"/>
  <c r="J2700" i="1"/>
  <c r="K2700" i="1"/>
  <c r="L2700" i="1"/>
  <c r="J2701" i="1"/>
  <c r="K2701" i="1"/>
  <c r="L2701" i="1"/>
  <c r="J2702" i="1"/>
  <c r="K2702" i="1"/>
  <c r="L2702" i="1"/>
  <c r="J2703" i="1"/>
  <c r="K2703" i="1"/>
  <c r="L2703" i="1"/>
  <c r="J2704" i="1"/>
  <c r="K2704" i="1"/>
  <c r="L2704" i="1"/>
  <c r="J2705" i="1"/>
  <c r="K2705" i="1"/>
  <c r="L2705" i="1"/>
  <c r="J2706" i="1"/>
  <c r="K2706" i="1"/>
  <c r="L2706" i="1"/>
  <c r="J2707" i="1"/>
  <c r="K2707" i="1"/>
  <c r="L2707" i="1"/>
  <c r="J2708" i="1"/>
  <c r="K2708" i="1"/>
  <c r="L2708" i="1"/>
  <c r="J2709" i="1"/>
  <c r="K2709" i="1"/>
  <c r="L2709" i="1"/>
  <c r="J2710" i="1"/>
  <c r="K2710" i="1"/>
  <c r="L2710" i="1"/>
  <c r="J2711" i="1"/>
  <c r="K2711" i="1"/>
  <c r="L2711" i="1"/>
  <c r="J2712" i="1"/>
  <c r="K2712" i="1"/>
  <c r="L2712" i="1"/>
  <c r="J2713" i="1"/>
  <c r="K2713" i="1"/>
  <c r="L2713" i="1"/>
  <c r="J2714" i="1"/>
  <c r="K2714" i="1"/>
  <c r="L2714" i="1"/>
  <c r="J2715" i="1"/>
  <c r="K2715" i="1"/>
  <c r="L2715" i="1"/>
  <c r="J2716" i="1"/>
  <c r="K2716" i="1"/>
  <c r="L2716" i="1"/>
  <c r="J2717" i="1"/>
  <c r="K2717" i="1"/>
  <c r="L2717" i="1"/>
  <c r="J2718" i="1"/>
  <c r="K2718" i="1"/>
  <c r="L2718" i="1"/>
  <c r="J2719" i="1"/>
  <c r="K2719" i="1"/>
  <c r="L2719" i="1"/>
  <c r="J2720" i="1"/>
  <c r="K2720" i="1"/>
  <c r="L2720" i="1"/>
  <c r="J2721" i="1"/>
  <c r="K2721" i="1"/>
  <c r="L2721" i="1"/>
  <c r="J2722" i="1"/>
  <c r="K2722" i="1"/>
  <c r="L2722" i="1"/>
  <c r="J2723" i="1"/>
  <c r="K2723" i="1"/>
  <c r="L2723" i="1"/>
  <c r="J2724" i="1"/>
  <c r="K2724" i="1"/>
  <c r="L2724" i="1"/>
  <c r="J2725" i="1"/>
  <c r="K2725" i="1"/>
  <c r="L2725" i="1"/>
  <c r="J2726" i="1"/>
  <c r="K2726" i="1"/>
  <c r="L2726" i="1"/>
  <c r="J2727" i="1"/>
  <c r="K2727" i="1"/>
  <c r="L2727" i="1"/>
  <c r="J2728" i="1"/>
  <c r="K2728" i="1"/>
  <c r="L2728" i="1"/>
  <c r="J2729" i="1"/>
  <c r="K2729" i="1"/>
  <c r="L2729" i="1"/>
  <c r="J2730" i="1"/>
  <c r="K2730" i="1"/>
  <c r="L2730" i="1"/>
  <c r="J2731" i="1"/>
  <c r="K2731" i="1"/>
  <c r="L2731" i="1"/>
  <c r="J2732" i="1"/>
  <c r="K2732" i="1"/>
  <c r="L2732" i="1"/>
  <c r="J2733" i="1"/>
  <c r="K2733" i="1"/>
  <c r="L2733" i="1"/>
  <c r="J2734" i="1"/>
  <c r="K2734" i="1"/>
  <c r="L2734" i="1"/>
  <c r="J2735" i="1"/>
  <c r="K2735" i="1"/>
  <c r="L2735" i="1"/>
  <c r="J2736" i="1"/>
  <c r="K2736" i="1"/>
  <c r="L2736" i="1"/>
  <c r="J2737" i="1"/>
  <c r="K2737" i="1"/>
  <c r="L2737" i="1"/>
  <c r="J2738" i="1"/>
  <c r="K2738" i="1"/>
  <c r="L2738" i="1"/>
  <c r="J2739" i="1"/>
  <c r="K2739" i="1"/>
  <c r="L2739" i="1"/>
  <c r="J2740" i="1"/>
  <c r="K2740" i="1"/>
  <c r="L2740" i="1"/>
  <c r="J2741" i="1"/>
  <c r="K2741" i="1"/>
  <c r="L2741" i="1"/>
  <c r="J2742" i="1"/>
  <c r="K2742" i="1"/>
  <c r="L2742" i="1"/>
  <c r="J2743" i="1"/>
  <c r="K2743" i="1"/>
  <c r="L2743" i="1"/>
  <c r="J2744" i="1"/>
  <c r="K2744" i="1"/>
  <c r="L2744" i="1"/>
  <c r="J2745" i="1"/>
  <c r="K2745" i="1"/>
  <c r="L2745" i="1"/>
  <c r="J2746" i="1"/>
  <c r="K2746" i="1"/>
  <c r="L2746" i="1"/>
  <c r="J2747" i="1"/>
  <c r="K2747" i="1"/>
  <c r="L2747" i="1"/>
  <c r="J2748" i="1"/>
  <c r="K2748" i="1"/>
  <c r="L2748" i="1"/>
  <c r="J2749" i="1"/>
  <c r="K2749" i="1"/>
  <c r="L2749" i="1"/>
  <c r="J2750" i="1"/>
  <c r="K2750" i="1"/>
  <c r="L2750" i="1"/>
  <c r="J2751" i="1"/>
  <c r="K2751" i="1"/>
  <c r="L2751" i="1"/>
  <c r="J2752" i="1"/>
  <c r="K2752" i="1"/>
  <c r="L2752" i="1"/>
  <c r="J2753" i="1"/>
  <c r="K2753" i="1"/>
  <c r="L2753" i="1"/>
  <c r="J2754" i="1"/>
  <c r="K2754" i="1"/>
  <c r="L2754" i="1"/>
  <c r="J2755" i="1"/>
  <c r="K2755" i="1"/>
  <c r="L2755" i="1"/>
  <c r="J2756" i="1"/>
  <c r="K2756" i="1"/>
  <c r="L2756" i="1"/>
  <c r="J2757" i="1"/>
  <c r="K2757" i="1"/>
  <c r="L2757" i="1"/>
  <c r="J2758" i="1"/>
  <c r="K2758" i="1"/>
  <c r="L2758" i="1"/>
  <c r="J2759" i="1"/>
  <c r="K2759" i="1"/>
  <c r="L2759" i="1"/>
  <c r="J2760" i="1"/>
  <c r="K2760" i="1"/>
  <c r="L2760" i="1"/>
  <c r="J2761" i="1"/>
  <c r="K2761" i="1"/>
  <c r="L2761" i="1"/>
  <c r="J2762" i="1"/>
  <c r="K2762" i="1"/>
  <c r="L2762" i="1"/>
  <c r="J2763" i="1"/>
  <c r="K2763" i="1"/>
  <c r="L2763" i="1"/>
  <c r="J2764" i="1"/>
  <c r="K2764" i="1"/>
  <c r="L2764" i="1"/>
  <c r="J2765" i="1"/>
  <c r="K2765" i="1"/>
  <c r="L2765" i="1"/>
  <c r="J2766" i="1"/>
  <c r="K2766" i="1"/>
  <c r="L2766" i="1"/>
  <c r="J2767" i="1"/>
  <c r="K2767" i="1"/>
  <c r="L2767" i="1"/>
  <c r="J2768" i="1"/>
  <c r="K2768" i="1"/>
  <c r="L2768" i="1"/>
  <c r="J2769" i="1"/>
  <c r="K2769" i="1"/>
  <c r="L2769" i="1"/>
  <c r="J2770" i="1"/>
  <c r="K2770" i="1"/>
  <c r="L2770" i="1"/>
  <c r="J2771" i="1"/>
  <c r="K2771" i="1"/>
  <c r="L2771" i="1"/>
  <c r="J2772" i="1"/>
  <c r="K2772" i="1"/>
  <c r="L2772" i="1"/>
  <c r="J2773" i="1"/>
  <c r="K2773" i="1"/>
  <c r="L2773" i="1"/>
  <c r="J2774" i="1"/>
  <c r="K2774" i="1"/>
  <c r="L2774" i="1"/>
  <c r="J2775" i="1"/>
  <c r="K2775" i="1"/>
  <c r="L2775" i="1"/>
  <c r="J2776" i="1"/>
  <c r="K2776" i="1"/>
  <c r="L2776" i="1"/>
  <c r="J2777" i="1"/>
  <c r="K2777" i="1"/>
  <c r="L2777" i="1"/>
  <c r="J2778" i="1"/>
  <c r="K2778" i="1"/>
  <c r="L2778" i="1"/>
  <c r="J2779" i="1"/>
  <c r="K2779" i="1"/>
  <c r="L2779" i="1"/>
  <c r="J2780" i="1"/>
  <c r="K2780" i="1"/>
  <c r="L2780" i="1"/>
  <c r="J2781" i="1"/>
  <c r="K2781" i="1"/>
  <c r="L2781" i="1"/>
  <c r="J2782" i="1"/>
  <c r="K2782" i="1"/>
  <c r="L2782" i="1"/>
  <c r="J2783" i="1"/>
  <c r="K2783" i="1"/>
  <c r="L2783" i="1"/>
  <c r="J2784" i="1"/>
  <c r="K2784" i="1"/>
  <c r="L2784" i="1"/>
  <c r="J2785" i="1"/>
  <c r="K2785" i="1"/>
  <c r="L2785" i="1"/>
  <c r="J2786" i="1"/>
  <c r="K2786" i="1"/>
  <c r="L2786" i="1"/>
  <c r="J2787" i="1"/>
  <c r="K2787" i="1"/>
  <c r="L2787" i="1"/>
  <c r="J2788" i="1"/>
  <c r="K2788" i="1"/>
  <c r="L2788" i="1"/>
  <c r="J2789" i="1"/>
  <c r="K2789" i="1"/>
  <c r="L2789" i="1"/>
  <c r="J2790" i="1"/>
  <c r="K2790" i="1"/>
  <c r="L2790" i="1"/>
  <c r="J2791" i="1"/>
  <c r="K2791" i="1"/>
  <c r="L2791" i="1"/>
  <c r="J2792" i="1"/>
  <c r="K2792" i="1"/>
  <c r="L2792" i="1"/>
  <c r="J2793" i="1"/>
  <c r="K2793" i="1"/>
  <c r="L2793" i="1"/>
  <c r="J2794" i="1"/>
  <c r="K2794" i="1"/>
  <c r="L2794" i="1"/>
  <c r="J2795" i="1"/>
  <c r="K2795" i="1"/>
  <c r="L2795" i="1"/>
  <c r="J2796" i="1"/>
  <c r="K2796" i="1"/>
  <c r="L2796" i="1"/>
  <c r="J2797" i="1"/>
  <c r="K2797" i="1"/>
  <c r="L2797" i="1"/>
  <c r="J2798" i="1"/>
  <c r="K2798" i="1"/>
  <c r="L2798" i="1"/>
  <c r="J2799" i="1"/>
  <c r="K2799" i="1"/>
  <c r="L2799" i="1"/>
  <c r="J2800" i="1"/>
  <c r="K2800" i="1"/>
  <c r="L2800" i="1"/>
  <c r="J2801" i="1"/>
  <c r="K2801" i="1"/>
  <c r="L2801" i="1"/>
  <c r="J2802" i="1"/>
  <c r="K2802" i="1"/>
  <c r="L2802" i="1"/>
  <c r="J2803" i="1"/>
  <c r="K2803" i="1"/>
  <c r="L2803" i="1"/>
  <c r="J2804" i="1"/>
  <c r="K2804" i="1"/>
  <c r="L2804" i="1"/>
  <c r="J2805" i="1"/>
  <c r="K2805" i="1"/>
  <c r="L2805" i="1"/>
  <c r="J2806" i="1"/>
  <c r="K2806" i="1"/>
  <c r="L2806" i="1"/>
  <c r="J2807" i="1"/>
  <c r="K2807" i="1"/>
  <c r="L2807" i="1"/>
  <c r="J2808" i="1"/>
  <c r="K2808" i="1"/>
  <c r="L2808" i="1"/>
  <c r="J2809" i="1"/>
  <c r="K2809" i="1"/>
  <c r="L2809" i="1"/>
  <c r="J2810" i="1"/>
  <c r="K2810" i="1"/>
  <c r="L2810" i="1"/>
  <c r="J2811" i="1"/>
  <c r="K2811" i="1"/>
  <c r="L2811" i="1"/>
  <c r="J2812" i="1"/>
  <c r="K2812" i="1"/>
  <c r="L2812" i="1"/>
  <c r="J2813" i="1"/>
  <c r="K2813" i="1"/>
  <c r="L2813" i="1"/>
  <c r="J2814" i="1"/>
  <c r="K2814" i="1"/>
  <c r="L2814" i="1"/>
  <c r="J2815" i="1"/>
  <c r="K2815" i="1"/>
  <c r="L2815" i="1"/>
  <c r="J2816" i="1"/>
  <c r="K2816" i="1"/>
  <c r="L2816" i="1"/>
  <c r="J2817" i="1"/>
  <c r="K2817" i="1"/>
  <c r="L2817" i="1"/>
  <c r="J2818" i="1"/>
  <c r="K2818" i="1"/>
  <c r="L2818" i="1"/>
  <c r="J2819" i="1"/>
  <c r="K2819" i="1"/>
  <c r="L2819" i="1"/>
  <c r="J2820" i="1"/>
  <c r="K2820" i="1"/>
  <c r="L2820" i="1"/>
  <c r="J2821" i="1"/>
  <c r="K2821" i="1"/>
  <c r="L2821" i="1"/>
  <c r="J2822" i="1"/>
  <c r="K2822" i="1"/>
  <c r="L2822" i="1"/>
  <c r="J2823" i="1"/>
  <c r="K2823" i="1"/>
  <c r="L2823" i="1"/>
  <c r="J2824" i="1"/>
  <c r="K2824" i="1"/>
  <c r="L2824" i="1"/>
  <c r="J2825" i="1"/>
  <c r="K2825" i="1"/>
  <c r="L2825" i="1"/>
  <c r="J2826" i="1"/>
  <c r="K2826" i="1"/>
  <c r="L2826" i="1"/>
  <c r="J2827" i="1"/>
  <c r="K2827" i="1"/>
  <c r="L2827" i="1"/>
  <c r="J2828" i="1"/>
  <c r="K2828" i="1"/>
  <c r="L2828" i="1"/>
  <c r="J2829" i="1"/>
  <c r="K2829" i="1"/>
  <c r="L2829" i="1"/>
  <c r="J2830" i="1"/>
  <c r="K2830" i="1"/>
  <c r="L2830" i="1"/>
  <c r="J2831" i="1"/>
  <c r="K2831" i="1"/>
  <c r="L2831" i="1"/>
  <c r="J2832" i="1"/>
  <c r="K2832" i="1"/>
  <c r="L2832" i="1"/>
  <c r="J2833" i="1"/>
  <c r="K2833" i="1"/>
  <c r="L2833" i="1"/>
  <c r="J2834" i="1"/>
  <c r="K2834" i="1"/>
  <c r="L2834" i="1"/>
  <c r="J2835" i="1"/>
  <c r="K2835" i="1"/>
  <c r="L2835" i="1"/>
  <c r="J2836" i="1"/>
  <c r="K2836" i="1"/>
  <c r="L2836" i="1"/>
  <c r="J2837" i="1"/>
  <c r="K2837" i="1"/>
  <c r="L2837" i="1"/>
  <c r="J2838" i="1"/>
  <c r="K2838" i="1"/>
  <c r="L2838" i="1"/>
  <c r="J2839" i="1"/>
  <c r="K2839" i="1"/>
  <c r="L2839" i="1"/>
  <c r="J2840" i="1"/>
  <c r="K2840" i="1"/>
  <c r="L2840" i="1"/>
  <c r="J2841" i="1"/>
  <c r="K2841" i="1"/>
  <c r="L2841" i="1"/>
  <c r="J2842" i="1"/>
  <c r="K2842" i="1"/>
  <c r="L2842" i="1"/>
  <c r="J2843" i="1"/>
  <c r="K2843" i="1"/>
  <c r="L2843" i="1"/>
  <c r="J2844" i="1"/>
  <c r="K2844" i="1"/>
  <c r="L2844" i="1"/>
  <c r="J2845" i="1"/>
  <c r="K2845" i="1"/>
  <c r="L2845" i="1"/>
  <c r="J2846" i="1"/>
  <c r="K2846" i="1"/>
  <c r="L2846" i="1"/>
  <c r="J2847" i="1"/>
  <c r="K2847" i="1"/>
  <c r="L2847" i="1"/>
  <c r="J2848" i="1"/>
  <c r="K2848" i="1"/>
  <c r="L2848" i="1"/>
  <c r="J2849" i="1"/>
  <c r="K2849" i="1"/>
  <c r="L2849" i="1"/>
  <c r="J2850" i="1"/>
  <c r="K2850" i="1"/>
  <c r="L2850" i="1"/>
  <c r="J2851" i="1"/>
  <c r="K2851" i="1"/>
  <c r="L2851" i="1"/>
  <c r="J2852" i="1"/>
  <c r="K2852" i="1"/>
  <c r="L2852" i="1"/>
  <c r="J2853" i="1"/>
  <c r="K2853" i="1"/>
  <c r="L2853" i="1"/>
  <c r="J2854" i="1"/>
  <c r="K2854" i="1"/>
  <c r="L2854" i="1"/>
  <c r="J2855" i="1"/>
  <c r="K2855" i="1"/>
  <c r="L2855" i="1"/>
  <c r="J2856" i="1"/>
  <c r="K2856" i="1"/>
  <c r="L2856" i="1"/>
  <c r="J2857" i="1"/>
  <c r="K2857" i="1"/>
  <c r="L2857" i="1"/>
  <c r="J2858" i="1"/>
  <c r="K2858" i="1"/>
  <c r="L2858" i="1"/>
  <c r="J2859" i="1"/>
  <c r="K2859" i="1"/>
  <c r="L2859" i="1"/>
  <c r="J2860" i="1"/>
  <c r="K2860" i="1"/>
  <c r="L2860" i="1"/>
  <c r="J2861" i="1"/>
  <c r="K2861" i="1"/>
  <c r="L2861" i="1"/>
  <c r="J2862" i="1"/>
  <c r="K2862" i="1"/>
  <c r="L2862" i="1"/>
  <c r="J2863" i="1"/>
  <c r="K2863" i="1"/>
  <c r="L2863" i="1"/>
  <c r="J2864" i="1"/>
  <c r="K2864" i="1"/>
  <c r="L2864" i="1"/>
  <c r="J2865" i="1"/>
  <c r="K2865" i="1"/>
  <c r="L2865" i="1"/>
  <c r="J2866" i="1"/>
  <c r="K2866" i="1"/>
  <c r="L2866" i="1"/>
  <c r="J2867" i="1"/>
  <c r="K2867" i="1"/>
  <c r="L2867" i="1"/>
  <c r="J2868" i="1"/>
  <c r="K2868" i="1"/>
  <c r="L2868" i="1"/>
  <c r="J2869" i="1"/>
  <c r="K2869" i="1"/>
  <c r="L2869" i="1"/>
  <c r="J2870" i="1"/>
  <c r="K2870" i="1"/>
  <c r="L2870" i="1"/>
  <c r="J2871" i="1"/>
  <c r="K2871" i="1"/>
  <c r="L2871" i="1"/>
  <c r="J2872" i="1"/>
  <c r="K2872" i="1"/>
  <c r="L2872" i="1"/>
  <c r="J2873" i="1"/>
  <c r="K2873" i="1"/>
  <c r="L2873" i="1"/>
  <c r="J2874" i="1"/>
  <c r="K2874" i="1"/>
  <c r="L2874" i="1"/>
  <c r="J2875" i="1"/>
  <c r="K2875" i="1"/>
  <c r="L2875" i="1"/>
  <c r="J2876" i="1"/>
  <c r="K2876" i="1"/>
  <c r="L2876" i="1"/>
  <c r="J2877" i="1"/>
  <c r="K2877" i="1"/>
  <c r="L2877" i="1"/>
  <c r="J2878" i="1"/>
  <c r="K2878" i="1"/>
  <c r="L2878" i="1"/>
  <c r="J2879" i="1"/>
  <c r="K2879" i="1"/>
  <c r="L2879" i="1"/>
  <c r="J2880" i="1"/>
  <c r="K2880" i="1"/>
  <c r="L2880" i="1"/>
  <c r="J2881" i="1"/>
  <c r="K2881" i="1"/>
  <c r="L2881" i="1"/>
  <c r="J2882" i="1"/>
  <c r="K2882" i="1"/>
  <c r="L2882" i="1"/>
  <c r="J2883" i="1"/>
  <c r="K2883" i="1"/>
  <c r="L2883" i="1"/>
  <c r="J2884" i="1"/>
  <c r="K2884" i="1"/>
  <c r="L2884" i="1"/>
  <c r="J2885" i="1"/>
  <c r="K2885" i="1"/>
  <c r="L2885" i="1"/>
  <c r="J2886" i="1"/>
  <c r="K2886" i="1"/>
  <c r="L2886" i="1"/>
  <c r="J2887" i="1"/>
  <c r="K2887" i="1"/>
  <c r="L2887" i="1"/>
  <c r="J2888" i="1"/>
  <c r="K2888" i="1"/>
  <c r="L2888" i="1"/>
  <c r="J2889" i="1"/>
  <c r="K2889" i="1"/>
  <c r="L2889" i="1"/>
  <c r="J2890" i="1"/>
  <c r="K2890" i="1"/>
  <c r="L2890" i="1"/>
  <c r="J2891" i="1"/>
  <c r="K2891" i="1"/>
  <c r="L2891" i="1"/>
  <c r="J2892" i="1"/>
  <c r="K2892" i="1"/>
  <c r="L2892" i="1"/>
  <c r="J2893" i="1"/>
  <c r="K2893" i="1"/>
  <c r="L2893" i="1"/>
  <c r="J2894" i="1"/>
  <c r="K2894" i="1"/>
  <c r="L2894" i="1"/>
  <c r="J2895" i="1"/>
  <c r="K2895" i="1"/>
  <c r="L2895" i="1"/>
  <c r="J2896" i="1"/>
  <c r="K2896" i="1"/>
  <c r="L2896" i="1"/>
  <c r="J2897" i="1"/>
  <c r="K2897" i="1"/>
  <c r="L2897" i="1"/>
  <c r="J2898" i="1"/>
  <c r="K2898" i="1"/>
  <c r="L2898" i="1"/>
  <c r="J2899" i="1"/>
  <c r="K2899" i="1"/>
  <c r="L2899" i="1"/>
  <c r="J2900" i="1"/>
  <c r="K2900" i="1"/>
  <c r="L2900" i="1"/>
  <c r="J2901" i="1"/>
  <c r="K2901" i="1"/>
  <c r="L2901" i="1"/>
  <c r="J2902" i="1"/>
  <c r="K2902" i="1"/>
  <c r="L2902" i="1"/>
  <c r="J2903" i="1"/>
  <c r="K2903" i="1"/>
  <c r="L2903" i="1"/>
  <c r="J2904" i="1"/>
  <c r="K2904" i="1"/>
  <c r="L2904" i="1"/>
  <c r="J2905" i="1"/>
  <c r="K2905" i="1"/>
  <c r="L2905" i="1"/>
  <c r="J2906" i="1"/>
  <c r="K2906" i="1"/>
  <c r="L2906" i="1"/>
  <c r="J2907" i="1"/>
  <c r="K2907" i="1"/>
  <c r="L2907" i="1"/>
  <c r="J2908" i="1"/>
  <c r="K2908" i="1"/>
  <c r="L2908" i="1"/>
  <c r="J2909" i="1"/>
  <c r="K2909" i="1"/>
  <c r="L2909" i="1"/>
  <c r="J2910" i="1"/>
  <c r="K2910" i="1"/>
  <c r="L2910" i="1"/>
  <c r="J2911" i="1"/>
  <c r="K2911" i="1"/>
  <c r="L2911" i="1"/>
  <c r="J2912" i="1"/>
  <c r="K2912" i="1"/>
  <c r="L2912" i="1"/>
  <c r="J2913" i="1"/>
  <c r="K2913" i="1"/>
  <c r="L2913" i="1"/>
  <c r="J2914" i="1"/>
  <c r="K2914" i="1"/>
  <c r="L2914" i="1"/>
  <c r="J2915" i="1"/>
  <c r="K2915" i="1"/>
  <c r="L2915" i="1"/>
  <c r="J2916" i="1"/>
  <c r="K2916" i="1"/>
  <c r="L2916" i="1"/>
  <c r="J2917" i="1"/>
  <c r="K2917" i="1"/>
  <c r="L2917" i="1"/>
  <c r="J2918" i="1"/>
  <c r="K2918" i="1"/>
  <c r="L2918" i="1"/>
  <c r="J2919" i="1"/>
  <c r="K2919" i="1"/>
  <c r="L2919" i="1"/>
  <c r="J2920" i="1"/>
  <c r="K2920" i="1"/>
  <c r="L2920" i="1"/>
  <c r="J2921" i="1"/>
  <c r="K2921" i="1"/>
  <c r="L2921" i="1"/>
  <c r="J2922" i="1"/>
  <c r="K2922" i="1"/>
  <c r="L2922" i="1"/>
  <c r="J2923" i="1"/>
  <c r="K2923" i="1"/>
  <c r="L2923" i="1"/>
  <c r="J2924" i="1"/>
  <c r="K2924" i="1"/>
  <c r="L2924" i="1"/>
  <c r="J2925" i="1"/>
  <c r="K2925" i="1"/>
  <c r="L2925" i="1"/>
  <c r="J2926" i="1"/>
  <c r="K2926" i="1"/>
  <c r="L2926" i="1"/>
  <c r="J2927" i="1"/>
  <c r="K2927" i="1"/>
  <c r="L2927" i="1"/>
  <c r="J2928" i="1"/>
  <c r="K2928" i="1"/>
  <c r="L2928" i="1"/>
  <c r="J2929" i="1"/>
  <c r="K2929" i="1"/>
  <c r="L2929" i="1"/>
  <c r="J2930" i="1"/>
  <c r="K2930" i="1"/>
  <c r="L2930" i="1"/>
  <c r="J2931" i="1"/>
  <c r="K2931" i="1"/>
  <c r="L2931" i="1"/>
  <c r="J2932" i="1"/>
  <c r="K2932" i="1"/>
  <c r="L2932" i="1"/>
  <c r="J2933" i="1"/>
  <c r="K2933" i="1"/>
  <c r="L2933" i="1"/>
  <c r="J2934" i="1"/>
  <c r="K2934" i="1"/>
  <c r="L2934" i="1"/>
  <c r="J2935" i="1"/>
  <c r="K2935" i="1"/>
  <c r="L2935" i="1"/>
  <c r="J2936" i="1"/>
  <c r="K2936" i="1"/>
  <c r="L2936" i="1"/>
  <c r="J2937" i="1"/>
  <c r="K2937" i="1"/>
  <c r="L2937" i="1"/>
  <c r="J2938" i="1"/>
  <c r="K2938" i="1"/>
  <c r="L2938" i="1"/>
  <c r="J2939" i="1"/>
  <c r="K2939" i="1"/>
  <c r="L2939" i="1"/>
  <c r="J2940" i="1"/>
  <c r="K2940" i="1"/>
  <c r="L2940" i="1"/>
  <c r="J2941" i="1"/>
  <c r="K2941" i="1"/>
  <c r="L2941" i="1"/>
  <c r="J2942" i="1"/>
  <c r="K2942" i="1"/>
  <c r="L2942" i="1"/>
  <c r="J2943" i="1"/>
  <c r="K2943" i="1"/>
  <c r="L2943" i="1"/>
  <c r="J2944" i="1"/>
  <c r="K2944" i="1"/>
  <c r="L2944" i="1"/>
  <c r="J2945" i="1"/>
  <c r="K2945" i="1"/>
  <c r="L2945" i="1"/>
  <c r="J2946" i="1"/>
  <c r="K2946" i="1"/>
  <c r="L2946" i="1"/>
  <c r="J2947" i="1"/>
  <c r="K2947" i="1"/>
  <c r="L2947" i="1"/>
  <c r="J2948" i="1"/>
  <c r="K2948" i="1"/>
  <c r="L2948" i="1"/>
  <c r="J2949" i="1"/>
  <c r="K2949" i="1"/>
  <c r="L2949" i="1"/>
  <c r="J2950" i="1"/>
  <c r="K2950" i="1"/>
  <c r="L2950" i="1"/>
  <c r="J2951" i="1"/>
  <c r="K2951" i="1"/>
  <c r="L2951" i="1"/>
  <c r="J2952" i="1"/>
  <c r="K2952" i="1"/>
  <c r="L2952" i="1"/>
  <c r="J2953" i="1"/>
  <c r="K2953" i="1"/>
  <c r="L2953" i="1"/>
  <c r="J2954" i="1"/>
  <c r="K2954" i="1"/>
  <c r="L2954" i="1"/>
  <c r="J2955" i="1"/>
  <c r="K2955" i="1"/>
  <c r="L2955" i="1"/>
  <c r="J2956" i="1"/>
  <c r="K2956" i="1"/>
  <c r="L2956" i="1"/>
  <c r="J2957" i="1"/>
  <c r="K2957" i="1"/>
  <c r="L2957" i="1"/>
  <c r="J2958" i="1"/>
  <c r="K2958" i="1"/>
  <c r="L2958" i="1"/>
  <c r="J2959" i="1"/>
  <c r="K2959" i="1"/>
  <c r="L2959" i="1"/>
  <c r="J2960" i="1"/>
  <c r="K2960" i="1"/>
  <c r="L2960" i="1"/>
  <c r="J2961" i="1"/>
  <c r="K2961" i="1"/>
  <c r="L2961" i="1"/>
  <c r="J2962" i="1"/>
  <c r="K2962" i="1"/>
  <c r="L2962" i="1"/>
  <c r="J2963" i="1"/>
  <c r="K2963" i="1"/>
  <c r="L2963" i="1"/>
  <c r="J2964" i="1"/>
  <c r="K2964" i="1"/>
  <c r="L2964" i="1"/>
  <c r="J2965" i="1"/>
  <c r="K2965" i="1"/>
  <c r="L2965" i="1"/>
  <c r="J2966" i="1"/>
  <c r="K2966" i="1"/>
  <c r="L2966" i="1"/>
  <c r="J2967" i="1"/>
  <c r="K2967" i="1"/>
  <c r="L2967" i="1"/>
  <c r="J2968" i="1"/>
  <c r="K2968" i="1"/>
  <c r="L2968" i="1"/>
  <c r="J2969" i="1"/>
  <c r="K2969" i="1"/>
  <c r="L2969" i="1"/>
  <c r="J2970" i="1"/>
  <c r="K2970" i="1"/>
  <c r="L2970" i="1"/>
  <c r="J2971" i="1"/>
  <c r="K2971" i="1"/>
  <c r="L2971" i="1"/>
  <c r="J2972" i="1"/>
  <c r="K2972" i="1"/>
  <c r="L2972" i="1"/>
  <c r="J2973" i="1"/>
  <c r="K2973" i="1"/>
  <c r="L2973" i="1"/>
  <c r="J2974" i="1"/>
  <c r="K2974" i="1"/>
  <c r="L2974" i="1"/>
  <c r="J2975" i="1"/>
  <c r="K2975" i="1"/>
  <c r="L2975" i="1"/>
  <c r="J2976" i="1"/>
  <c r="K2976" i="1"/>
  <c r="L2976" i="1"/>
  <c r="J2977" i="1"/>
  <c r="K2977" i="1"/>
  <c r="L2977" i="1"/>
  <c r="J2978" i="1"/>
  <c r="K2978" i="1"/>
  <c r="L2978" i="1"/>
  <c r="J2979" i="1"/>
  <c r="K2979" i="1"/>
  <c r="L2979" i="1"/>
  <c r="J2980" i="1"/>
  <c r="K2980" i="1"/>
  <c r="L2980" i="1"/>
  <c r="J2981" i="1"/>
  <c r="K2981" i="1"/>
  <c r="L2981" i="1"/>
  <c r="J2982" i="1"/>
  <c r="K2982" i="1"/>
  <c r="L2982" i="1"/>
  <c r="J2983" i="1"/>
  <c r="K2983" i="1"/>
  <c r="L2983" i="1"/>
  <c r="J2984" i="1"/>
  <c r="K2984" i="1"/>
  <c r="L2984" i="1"/>
  <c r="J2985" i="1"/>
  <c r="K2985" i="1"/>
  <c r="L2985" i="1"/>
  <c r="J2986" i="1"/>
  <c r="K2986" i="1"/>
  <c r="L2986" i="1"/>
  <c r="J2987" i="1"/>
  <c r="K2987" i="1"/>
  <c r="L2987" i="1"/>
  <c r="J2988" i="1"/>
  <c r="K2988" i="1"/>
  <c r="L2988" i="1"/>
  <c r="J2989" i="1"/>
  <c r="K2989" i="1"/>
  <c r="L2989" i="1"/>
  <c r="J2990" i="1"/>
  <c r="K2990" i="1"/>
  <c r="L2990" i="1"/>
  <c r="J2991" i="1"/>
  <c r="K2991" i="1"/>
  <c r="L2991" i="1"/>
  <c r="J2992" i="1"/>
  <c r="K2992" i="1"/>
  <c r="L2992" i="1"/>
  <c r="J2993" i="1"/>
  <c r="K2993" i="1"/>
  <c r="L2993" i="1"/>
  <c r="J2994" i="1"/>
  <c r="K2994" i="1"/>
  <c r="L2994" i="1"/>
  <c r="J2995" i="1"/>
  <c r="K2995" i="1"/>
  <c r="L2995" i="1"/>
  <c r="J2996" i="1"/>
  <c r="K2996" i="1"/>
  <c r="L2996" i="1"/>
  <c r="J2997" i="1"/>
  <c r="K2997" i="1"/>
  <c r="L2997" i="1"/>
  <c r="J2998" i="1"/>
  <c r="K2998" i="1"/>
  <c r="L2998" i="1"/>
  <c r="J2999" i="1"/>
  <c r="K2999" i="1"/>
  <c r="L2999" i="1"/>
  <c r="J3000" i="1"/>
  <c r="K3000" i="1"/>
  <c r="L3000" i="1"/>
  <c r="J3001" i="1"/>
  <c r="K3001" i="1"/>
  <c r="L3001" i="1"/>
  <c r="J3002" i="1"/>
  <c r="K3002" i="1"/>
  <c r="L3002" i="1"/>
  <c r="J3003" i="1"/>
  <c r="K3003" i="1"/>
  <c r="L3003" i="1"/>
  <c r="J3004" i="1"/>
  <c r="K3004" i="1"/>
  <c r="L3004" i="1"/>
  <c r="J3005" i="1"/>
  <c r="K3005" i="1"/>
  <c r="L3005" i="1"/>
  <c r="J3006" i="1"/>
  <c r="K3006" i="1"/>
  <c r="L3006" i="1"/>
  <c r="J3007" i="1"/>
  <c r="K3007" i="1"/>
  <c r="L3007" i="1"/>
  <c r="J3008" i="1"/>
  <c r="K3008" i="1"/>
  <c r="L3008" i="1"/>
  <c r="J3009" i="1"/>
  <c r="K3009" i="1"/>
  <c r="L3009" i="1"/>
  <c r="J3010" i="1"/>
  <c r="K3010" i="1"/>
  <c r="L3010" i="1"/>
  <c r="J3011" i="1"/>
  <c r="K3011" i="1"/>
  <c r="L3011" i="1"/>
  <c r="J3012" i="1"/>
  <c r="K3012" i="1"/>
  <c r="L3012" i="1"/>
  <c r="J3013" i="1"/>
  <c r="K3013" i="1"/>
  <c r="L3013" i="1"/>
  <c r="J3014" i="1"/>
  <c r="K3014" i="1"/>
  <c r="L3014" i="1"/>
  <c r="J3015" i="1"/>
  <c r="K3015" i="1"/>
  <c r="L3015" i="1"/>
  <c r="J3016" i="1"/>
  <c r="K3016" i="1"/>
  <c r="L3016" i="1"/>
  <c r="J3017" i="1"/>
  <c r="K3017" i="1"/>
  <c r="L3017" i="1"/>
  <c r="J3018" i="1"/>
  <c r="K3018" i="1"/>
  <c r="L3018" i="1"/>
  <c r="J3019" i="1"/>
  <c r="K3019" i="1"/>
  <c r="L3019" i="1"/>
  <c r="J3020" i="1"/>
  <c r="K3020" i="1"/>
  <c r="L3020" i="1"/>
  <c r="J3021" i="1"/>
  <c r="K3021" i="1"/>
  <c r="L3021" i="1"/>
  <c r="J3022" i="1"/>
  <c r="K3022" i="1"/>
  <c r="L3022" i="1"/>
  <c r="J3023" i="1"/>
  <c r="K3023" i="1"/>
  <c r="L3023" i="1"/>
  <c r="J3024" i="1"/>
  <c r="K3024" i="1"/>
  <c r="L3024" i="1"/>
  <c r="J3025" i="1"/>
  <c r="K3025" i="1"/>
  <c r="L3025" i="1"/>
  <c r="J3026" i="1"/>
  <c r="K3026" i="1"/>
  <c r="L3026" i="1"/>
  <c r="J3027" i="1"/>
  <c r="K3027" i="1"/>
  <c r="L3027" i="1"/>
  <c r="J3028" i="1"/>
  <c r="K3028" i="1"/>
  <c r="L3028" i="1"/>
  <c r="J3029" i="1"/>
  <c r="K3029" i="1"/>
  <c r="L3029" i="1"/>
  <c r="J3030" i="1"/>
  <c r="K3030" i="1"/>
  <c r="L3030" i="1"/>
  <c r="J3031" i="1"/>
  <c r="K3031" i="1"/>
  <c r="L3031" i="1"/>
  <c r="J3032" i="1"/>
  <c r="K3032" i="1"/>
  <c r="L3032" i="1"/>
  <c r="J3033" i="1"/>
  <c r="K3033" i="1"/>
  <c r="L3033" i="1"/>
  <c r="J3034" i="1"/>
  <c r="K3034" i="1"/>
  <c r="L3034" i="1"/>
  <c r="J3035" i="1"/>
  <c r="K3035" i="1"/>
  <c r="L3035" i="1"/>
  <c r="J3036" i="1"/>
  <c r="K3036" i="1"/>
  <c r="L3036" i="1"/>
  <c r="J3037" i="1"/>
  <c r="K3037" i="1"/>
  <c r="L3037" i="1"/>
  <c r="J3038" i="1"/>
  <c r="K3038" i="1"/>
  <c r="L3038" i="1"/>
  <c r="J3039" i="1"/>
  <c r="K3039" i="1"/>
  <c r="L3039" i="1"/>
  <c r="J3040" i="1"/>
  <c r="K3040" i="1"/>
  <c r="L3040" i="1"/>
  <c r="J3041" i="1"/>
  <c r="K3041" i="1"/>
  <c r="L3041" i="1"/>
  <c r="J3042" i="1"/>
  <c r="K3042" i="1"/>
  <c r="L3042" i="1"/>
  <c r="J3043" i="1"/>
  <c r="K3043" i="1"/>
  <c r="L3043" i="1"/>
  <c r="J3044" i="1"/>
  <c r="K3044" i="1"/>
  <c r="L3044" i="1"/>
  <c r="J3045" i="1"/>
  <c r="K3045" i="1"/>
  <c r="L3045" i="1"/>
  <c r="J3046" i="1"/>
  <c r="K3046" i="1"/>
  <c r="L3046" i="1"/>
  <c r="J3047" i="1"/>
  <c r="K3047" i="1"/>
  <c r="L3047" i="1"/>
  <c r="J3048" i="1"/>
  <c r="K3048" i="1"/>
  <c r="L3048" i="1"/>
  <c r="J3049" i="1"/>
  <c r="K3049" i="1"/>
  <c r="L3049" i="1"/>
  <c r="J3050" i="1"/>
  <c r="K3050" i="1"/>
  <c r="L3050" i="1"/>
  <c r="J3051" i="1"/>
  <c r="K3051" i="1"/>
  <c r="L3051" i="1"/>
  <c r="J3052" i="1"/>
  <c r="K3052" i="1"/>
  <c r="L3052" i="1"/>
  <c r="J3053" i="1"/>
  <c r="K3053" i="1"/>
  <c r="L3053" i="1"/>
  <c r="J3054" i="1"/>
  <c r="K3054" i="1"/>
  <c r="L3054" i="1"/>
  <c r="J3055" i="1"/>
  <c r="K3055" i="1"/>
  <c r="L3055" i="1"/>
  <c r="J3056" i="1"/>
  <c r="K3056" i="1"/>
  <c r="L3056" i="1"/>
  <c r="J3057" i="1"/>
  <c r="K3057" i="1"/>
  <c r="L3057" i="1"/>
  <c r="J3058" i="1"/>
  <c r="K3058" i="1"/>
  <c r="L3058" i="1"/>
  <c r="J3059" i="1"/>
  <c r="K3059" i="1"/>
  <c r="L3059" i="1"/>
  <c r="J3060" i="1"/>
  <c r="K3060" i="1"/>
  <c r="L3060" i="1"/>
  <c r="J3061" i="1"/>
  <c r="K3061" i="1"/>
  <c r="L3061" i="1"/>
  <c r="J3062" i="1"/>
  <c r="K3062" i="1"/>
  <c r="L3062" i="1"/>
  <c r="J3063" i="1"/>
  <c r="K3063" i="1"/>
  <c r="L3063" i="1"/>
  <c r="J3064" i="1"/>
  <c r="K3064" i="1"/>
  <c r="L3064" i="1"/>
  <c r="J3065" i="1"/>
  <c r="K3065" i="1"/>
  <c r="L3065" i="1"/>
  <c r="J3066" i="1"/>
  <c r="K3066" i="1"/>
  <c r="L3066" i="1"/>
  <c r="J3067" i="1"/>
  <c r="K3067" i="1"/>
  <c r="L3067" i="1"/>
  <c r="J3068" i="1"/>
  <c r="K3068" i="1"/>
  <c r="L3068" i="1"/>
  <c r="J3069" i="1"/>
  <c r="K3069" i="1"/>
  <c r="L3069" i="1"/>
  <c r="J3070" i="1"/>
  <c r="K3070" i="1"/>
  <c r="L3070" i="1"/>
  <c r="J3071" i="1"/>
  <c r="K3071" i="1"/>
  <c r="L3071" i="1"/>
  <c r="J3072" i="1"/>
  <c r="K3072" i="1"/>
  <c r="L3072" i="1"/>
  <c r="J3073" i="1"/>
  <c r="K3073" i="1"/>
  <c r="L3073" i="1"/>
  <c r="J3074" i="1"/>
  <c r="K3074" i="1"/>
  <c r="L3074" i="1"/>
  <c r="J3075" i="1"/>
  <c r="K3075" i="1"/>
  <c r="L3075" i="1"/>
  <c r="J3076" i="1"/>
  <c r="K3076" i="1"/>
  <c r="L3076" i="1"/>
  <c r="J3077" i="1"/>
  <c r="K3077" i="1"/>
  <c r="L3077" i="1"/>
  <c r="J3078" i="1"/>
  <c r="K3078" i="1"/>
  <c r="L3078" i="1"/>
  <c r="J3079" i="1"/>
  <c r="K3079" i="1"/>
  <c r="L3079" i="1"/>
  <c r="J3080" i="1"/>
  <c r="K3080" i="1"/>
  <c r="L3080" i="1"/>
  <c r="J3081" i="1"/>
  <c r="K3081" i="1"/>
  <c r="L3081" i="1"/>
  <c r="J3082" i="1"/>
  <c r="K3082" i="1"/>
  <c r="L3082" i="1"/>
  <c r="J3083" i="1"/>
  <c r="K3083" i="1"/>
  <c r="L3083" i="1"/>
  <c r="J3084" i="1"/>
  <c r="K3084" i="1"/>
  <c r="L3084" i="1"/>
  <c r="J3085" i="1"/>
  <c r="K3085" i="1"/>
  <c r="L3085" i="1"/>
  <c r="J3086" i="1"/>
  <c r="K3086" i="1"/>
  <c r="L3086" i="1"/>
  <c r="J3087" i="1"/>
  <c r="K3087" i="1"/>
  <c r="L3087" i="1"/>
  <c r="J3088" i="1"/>
  <c r="K3088" i="1"/>
  <c r="L3088" i="1"/>
  <c r="J3089" i="1"/>
  <c r="K3089" i="1"/>
  <c r="L3089" i="1"/>
  <c r="J3090" i="1"/>
  <c r="K3090" i="1"/>
  <c r="L3090" i="1"/>
  <c r="J3091" i="1"/>
  <c r="K3091" i="1"/>
  <c r="L3091" i="1"/>
  <c r="J3092" i="1"/>
  <c r="K3092" i="1"/>
  <c r="L3092" i="1"/>
  <c r="J3093" i="1"/>
  <c r="K3093" i="1"/>
  <c r="L3093" i="1"/>
  <c r="J3094" i="1"/>
  <c r="K3094" i="1"/>
  <c r="L3094" i="1"/>
  <c r="J3095" i="1"/>
  <c r="K3095" i="1"/>
  <c r="L3095" i="1"/>
  <c r="J3096" i="1"/>
  <c r="K3096" i="1"/>
  <c r="L3096" i="1"/>
  <c r="J3097" i="1"/>
  <c r="K3097" i="1"/>
  <c r="L3097" i="1"/>
  <c r="J3098" i="1"/>
  <c r="K3098" i="1"/>
  <c r="L3098" i="1"/>
  <c r="J3099" i="1"/>
  <c r="K3099" i="1"/>
  <c r="L3099" i="1"/>
  <c r="J3100" i="1"/>
  <c r="K3100" i="1"/>
  <c r="L3100" i="1"/>
  <c r="J3101" i="1"/>
  <c r="K3101" i="1"/>
  <c r="L3101" i="1"/>
  <c r="J3102" i="1"/>
  <c r="K3102" i="1"/>
  <c r="L3102" i="1"/>
  <c r="J3103" i="1"/>
  <c r="K3103" i="1"/>
  <c r="L3103" i="1"/>
  <c r="J3104" i="1"/>
  <c r="K3104" i="1"/>
  <c r="L3104" i="1"/>
  <c r="J3105" i="1"/>
  <c r="K3105" i="1"/>
  <c r="L3105" i="1"/>
  <c r="J3106" i="1"/>
  <c r="K3106" i="1"/>
  <c r="L3106" i="1"/>
  <c r="J3107" i="1"/>
  <c r="K3107" i="1"/>
  <c r="L3107" i="1"/>
  <c r="J3108" i="1"/>
  <c r="K3108" i="1"/>
  <c r="L3108" i="1"/>
  <c r="J3109" i="1"/>
  <c r="K3109" i="1"/>
  <c r="L3109" i="1"/>
  <c r="J3110" i="1"/>
  <c r="K3110" i="1"/>
  <c r="L3110" i="1"/>
  <c r="J3111" i="1"/>
  <c r="K3111" i="1"/>
  <c r="L3111" i="1"/>
  <c r="J3112" i="1"/>
  <c r="K3112" i="1"/>
  <c r="L3112" i="1"/>
  <c r="J3113" i="1"/>
  <c r="K3113" i="1"/>
  <c r="L3113" i="1"/>
  <c r="J3114" i="1"/>
  <c r="K3114" i="1"/>
  <c r="L3114" i="1"/>
  <c r="J3115" i="1"/>
  <c r="K3115" i="1"/>
  <c r="L3115" i="1"/>
  <c r="J3116" i="1"/>
  <c r="K3116" i="1"/>
  <c r="L3116" i="1"/>
  <c r="J3117" i="1"/>
  <c r="K3117" i="1"/>
  <c r="L3117" i="1"/>
  <c r="J3118" i="1"/>
  <c r="K3118" i="1"/>
  <c r="L3118" i="1"/>
  <c r="J3119" i="1"/>
  <c r="K3119" i="1"/>
  <c r="L3119" i="1"/>
  <c r="J3120" i="1"/>
  <c r="K3120" i="1"/>
  <c r="L3120" i="1"/>
  <c r="J3121" i="1"/>
  <c r="K3121" i="1"/>
  <c r="L3121" i="1"/>
  <c r="J3122" i="1"/>
  <c r="K3122" i="1"/>
  <c r="L3122" i="1"/>
  <c r="J3123" i="1"/>
  <c r="K3123" i="1"/>
  <c r="L3123" i="1"/>
  <c r="J3124" i="1"/>
  <c r="K3124" i="1"/>
  <c r="L3124" i="1"/>
  <c r="J3125" i="1"/>
  <c r="K3125" i="1"/>
  <c r="L3125" i="1"/>
  <c r="J3126" i="1"/>
  <c r="K3126" i="1"/>
  <c r="L3126" i="1"/>
  <c r="J3127" i="1"/>
  <c r="K3127" i="1"/>
  <c r="L3127" i="1"/>
  <c r="J3128" i="1"/>
  <c r="K3128" i="1"/>
  <c r="L3128" i="1"/>
  <c r="J3129" i="1"/>
  <c r="K3129" i="1"/>
  <c r="L3129" i="1"/>
  <c r="J3130" i="1"/>
  <c r="K3130" i="1"/>
  <c r="L3130" i="1"/>
  <c r="J3131" i="1"/>
  <c r="K3131" i="1"/>
  <c r="L3131" i="1"/>
  <c r="J3132" i="1"/>
  <c r="K3132" i="1"/>
  <c r="L3132" i="1"/>
  <c r="J3133" i="1"/>
  <c r="K3133" i="1"/>
  <c r="L3133" i="1"/>
  <c r="J3134" i="1"/>
  <c r="K3134" i="1"/>
  <c r="L3134" i="1"/>
  <c r="J3135" i="1"/>
  <c r="K3135" i="1"/>
  <c r="L3135" i="1"/>
  <c r="J3136" i="1"/>
  <c r="K3136" i="1"/>
  <c r="L3136" i="1"/>
  <c r="J3137" i="1"/>
  <c r="K3137" i="1"/>
  <c r="L3137" i="1"/>
  <c r="J3138" i="1"/>
  <c r="K3138" i="1"/>
  <c r="L3138" i="1"/>
  <c r="J3139" i="1"/>
  <c r="K3139" i="1"/>
  <c r="L3139" i="1"/>
  <c r="J3140" i="1"/>
  <c r="K3140" i="1"/>
  <c r="L3140" i="1"/>
  <c r="J3141" i="1"/>
  <c r="K3141" i="1"/>
  <c r="L3141" i="1"/>
  <c r="J3142" i="1"/>
  <c r="K3142" i="1"/>
  <c r="L3142" i="1"/>
  <c r="J3143" i="1"/>
  <c r="K3143" i="1"/>
  <c r="L3143" i="1"/>
  <c r="J3144" i="1"/>
  <c r="K3144" i="1"/>
  <c r="L3144" i="1"/>
  <c r="J3145" i="1"/>
  <c r="K3145" i="1"/>
  <c r="L3145" i="1"/>
  <c r="J3146" i="1"/>
  <c r="K3146" i="1"/>
  <c r="L3146" i="1"/>
  <c r="J3147" i="1"/>
  <c r="K3147" i="1"/>
  <c r="L3147" i="1"/>
  <c r="J3148" i="1"/>
  <c r="K3148" i="1"/>
  <c r="L3148" i="1"/>
  <c r="J3149" i="1"/>
  <c r="K3149" i="1"/>
  <c r="L3149" i="1"/>
  <c r="J3150" i="1"/>
  <c r="K3150" i="1"/>
  <c r="L3150" i="1"/>
  <c r="J3151" i="1"/>
  <c r="K3151" i="1"/>
  <c r="L3151" i="1"/>
  <c r="J3152" i="1"/>
  <c r="K3152" i="1"/>
  <c r="L3152" i="1"/>
  <c r="J3153" i="1"/>
  <c r="K3153" i="1"/>
  <c r="L3153" i="1"/>
  <c r="J3154" i="1"/>
  <c r="K3154" i="1"/>
  <c r="L3154" i="1"/>
  <c r="J3155" i="1"/>
  <c r="K3155" i="1"/>
  <c r="L3155" i="1"/>
  <c r="J3156" i="1"/>
  <c r="K3156" i="1"/>
  <c r="L3156" i="1"/>
  <c r="J3157" i="1"/>
  <c r="K3157" i="1"/>
  <c r="L3157" i="1"/>
  <c r="J3158" i="1"/>
  <c r="K3158" i="1"/>
  <c r="L3158" i="1"/>
  <c r="J3159" i="1"/>
  <c r="K3159" i="1"/>
  <c r="L3159" i="1"/>
  <c r="J3160" i="1"/>
  <c r="K3160" i="1"/>
  <c r="L3160" i="1"/>
  <c r="J3161" i="1"/>
  <c r="K3161" i="1"/>
  <c r="L3161" i="1"/>
  <c r="J3162" i="1"/>
  <c r="K3162" i="1"/>
  <c r="L3162" i="1"/>
  <c r="J3163" i="1"/>
  <c r="K3163" i="1"/>
  <c r="L3163" i="1"/>
  <c r="J3164" i="1"/>
  <c r="K3164" i="1"/>
  <c r="L3164" i="1"/>
  <c r="J3165" i="1"/>
  <c r="K3165" i="1"/>
  <c r="L3165" i="1"/>
  <c r="J3166" i="1"/>
  <c r="K3166" i="1"/>
  <c r="L3166" i="1"/>
  <c r="J3167" i="1"/>
  <c r="K3167" i="1"/>
  <c r="L3167" i="1"/>
  <c r="J3168" i="1"/>
  <c r="K3168" i="1"/>
  <c r="L3168" i="1"/>
  <c r="J3169" i="1"/>
  <c r="K3169" i="1"/>
  <c r="L3169" i="1"/>
  <c r="J3170" i="1"/>
  <c r="K3170" i="1"/>
  <c r="L3170" i="1"/>
  <c r="J3171" i="1"/>
  <c r="K3171" i="1"/>
  <c r="L3171" i="1"/>
  <c r="J3172" i="1"/>
  <c r="K3172" i="1"/>
  <c r="L3172" i="1"/>
  <c r="J3173" i="1"/>
  <c r="K3173" i="1"/>
  <c r="L3173" i="1"/>
  <c r="J3174" i="1"/>
  <c r="K3174" i="1"/>
  <c r="L3174" i="1"/>
  <c r="J3175" i="1"/>
  <c r="K3175" i="1"/>
  <c r="L3175" i="1"/>
  <c r="J3176" i="1"/>
  <c r="K3176" i="1"/>
  <c r="L3176" i="1"/>
  <c r="J3177" i="1"/>
  <c r="K3177" i="1"/>
  <c r="L3177" i="1"/>
  <c r="J3178" i="1"/>
  <c r="K3178" i="1"/>
  <c r="L3178" i="1"/>
  <c r="J3179" i="1"/>
  <c r="K3179" i="1"/>
  <c r="L3179" i="1"/>
  <c r="J3180" i="1"/>
  <c r="K3180" i="1"/>
  <c r="L3180" i="1"/>
  <c r="J3181" i="1"/>
  <c r="K3181" i="1"/>
  <c r="L3181" i="1"/>
  <c r="J3182" i="1"/>
  <c r="K3182" i="1"/>
  <c r="L3182" i="1"/>
  <c r="J3183" i="1"/>
  <c r="K3183" i="1"/>
  <c r="L3183" i="1"/>
  <c r="J3184" i="1"/>
  <c r="K3184" i="1"/>
  <c r="L3184" i="1"/>
  <c r="J3185" i="1"/>
  <c r="K3185" i="1"/>
  <c r="L3185" i="1"/>
  <c r="J3186" i="1"/>
  <c r="K3186" i="1"/>
  <c r="L3186" i="1"/>
  <c r="J3187" i="1"/>
  <c r="K3187" i="1"/>
  <c r="L3187" i="1"/>
  <c r="J3188" i="1"/>
  <c r="K3188" i="1"/>
  <c r="L3188" i="1"/>
  <c r="J3189" i="1"/>
  <c r="K3189" i="1"/>
  <c r="L3189" i="1"/>
  <c r="J3190" i="1"/>
  <c r="K3190" i="1"/>
  <c r="L3190" i="1"/>
  <c r="J3191" i="1"/>
  <c r="K3191" i="1"/>
  <c r="L3191" i="1"/>
  <c r="J3192" i="1"/>
  <c r="K3192" i="1"/>
  <c r="L3192" i="1"/>
  <c r="J3193" i="1"/>
  <c r="K3193" i="1"/>
  <c r="L3193" i="1"/>
  <c r="J3194" i="1"/>
  <c r="K3194" i="1"/>
  <c r="L3194" i="1"/>
  <c r="J3195" i="1"/>
  <c r="K3195" i="1"/>
  <c r="L3195" i="1"/>
  <c r="J3196" i="1"/>
  <c r="K3196" i="1"/>
  <c r="L3196" i="1"/>
  <c r="J3197" i="1"/>
  <c r="K3197" i="1"/>
  <c r="L3197" i="1"/>
  <c r="J3198" i="1"/>
  <c r="K3198" i="1"/>
  <c r="L3198" i="1"/>
  <c r="J3199" i="1"/>
  <c r="K3199" i="1"/>
  <c r="L3199" i="1"/>
  <c r="J3200" i="1"/>
  <c r="K3200" i="1"/>
  <c r="L3200" i="1"/>
  <c r="J3201" i="1"/>
  <c r="K3201" i="1"/>
  <c r="L3201" i="1"/>
  <c r="J3202" i="1"/>
  <c r="K3202" i="1"/>
  <c r="L3202" i="1"/>
  <c r="J3203" i="1"/>
  <c r="K3203" i="1"/>
  <c r="L3203" i="1"/>
  <c r="J3204" i="1"/>
  <c r="K3204" i="1"/>
  <c r="L3204" i="1"/>
  <c r="J3205" i="1"/>
  <c r="K3205" i="1"/>
  <c r="L3205" i="1"/>
  <c r="J3206" i="1"/>
  <c r="K3206" i="1"/>
  <c r="L3206" i="1"/>
  <c r="J3207" i="1"/>
  <c r="K3207" i="1"/>
  <c r="L3207" i="1"/>
  <c r="J3208" i="1"/>
  <c r="K3208" i="1"/>
  <c r="L3208" i="1"/>
  <c r="J3209" i="1"/>
  <c r="K3209" i="1"/>
  <c r="L3209" i="1"/>
  <c r="J3210" i="1"/>
  <c r="K3210" i="1"/>
  <c r="L3210" i="1"/>
  <c r="J3211" i="1"/>
  <c r="K3211" i="1"/>
  <c r="L3211" i="1"/>
  <c r="J3212" i="1"/>
  <c r="K3212" i="1"/>
  <c r="L3212" i="1"/>
  <c r="J3213" i="1"/>
  <c r="K3213" i="1"/>
  <c r="L3213" i="1"/>
  <c r="J3214" i="1"/>
  <c r="K3214" i="1"/>
  <c r="L3214" i="1"/>
  <c r="J3215" i="1"/>
  <c r="K3215" i="1"/>
  <c r="L3215" i="1"/>
  <c r="J3216" i="1"/>
  <c r="K3216" i="1"/>
  <c r="L3216" i="1"/>
  <c r="J3217" i="1"/>
  <c r="K3217" i="1"/>
  <c r="L3217" i="1"/>
  <c r="J3218" i="1"/>
  <c r="K3218" i="1"/>
  <c r="L3218" i="1"/>
  <c r="J3219" i="1"/>
  <c r="K3219" i="1"/>
  <c r="L3219" i="1"/>
  <c r="J3220" i="1"/>
  <c r="K3220" i="1"/>
  <c r="L3220" i="1"/>
  <c r="J3221" i="1"/>
  <c r="K3221" i="1"/>
  <c r="L3221" i="1"/>
  <c r="J3222" i="1"/>
  <c r="K3222" i="1"/>
  <c r="L3222" i="1"/>
  <c r="J3223" i="1"/>
  <c r="K3223" i="1"/>
  <c r="L3223" i="1"/>
  <c r="J3224" i="1"/>
  <c r="K3224" i="1"/>
  <c r="L3224" i="1"/>
  <c r="J3225" i="1"/>
  <c r="K3225" i="1"/>
  <c r="L3225" i="1"/>
  <c r="J3226" i="1"/>
  <c r="K3226" i="1"/>
  <c r="L3226" i="1"/>
  <c r="J3227" i="1"/>
  <c r="K3227" i="1"/>
  <c r="L3227" i="1"/>
  <c r="J3228" i="1"/>
  <c r="K3228" i="1"/>
  <c r="L3228" i="1"/>
  <c r="J3229" i="1"/>
  <c r="K3229" i="1"/>
  <c r="L3229" i="1"/>
  <c r="J3230" i="1"/>
  <c r="K3230" i="1"/>
  <c r="L3230" i="1"/>
  <c r="J3231" i="1"/>
  <c r="K3231" i="1"/>
  <c r="L3231" i="1"/>
  <c r="J3232" i="1"/>
  <c r="K3232" i="1"/>
  <c r="L3232" i="1"/>
  <c r="J3233" i="1"/>
  <c r="K3233" i="1"/>
  <c r="L3233" i="1"/>
  <c r="J3234" i="1"/>
  <c r="K3234" i="1"/>
  <c r="L3234" i="1"/>
  <c r="J3235" i="1"/>
  <c r="K3235" i="1"/>
  <c r="L3235" i="1"/>
  <c r="J3236" i="1"/>
  <c r="K3236" i="1"/>
  <c r="L3236" i="1"/>
  <c r="J3237" i="1"/>
  <c r="K3237" i="1"/>
  <c r="L3237" i="1"/>
  <c r="J3238" i="1"/>
  <c r="K3238" i="1"/>
  <c r="L3238" i="1"/>
  <c r="J3239" i="1"/>
  <c r="K3239" i="1"/>
  <c r="L3239" i="1"/>
  <c r="J3240" i="1"/>
  <c r="K3240" i="1"/>
  <c r="L3240" i="1"/>
  <c r="J3241" i="1"/>
  <c r="K3241" i="1"/>
  <c r="L3241" i="1"/>
  <c r="J3242" i="1"/>
  <c r="K3242" i="1"/>
  <c r="L3242" i="1"/>
  <c r="J3243" i="1"/>
  <c r="K3243" i="1"/>
  <c r="L3243" i="1"/>
  <c r="J3244" i="1"/>
  <c r="K3244" i="1"/>
  <c r="L3244" i="1"/>
  <c r="J3245" i="1"/>
  <c r="K3245" i="1"/>
  <c r="L3245" i="1"/>
  <c r="J3246" i="1"/>
  <c r="K3246" i="1"/>
  <c r="L3246" i="1"/>
  <c r="J3247" i="1"/>
  <c r="K3247" i="1"/>
  <c r="L3247" i="1"/>
  <c r="J3248" i="1"/>
  <c r="K3248" i="1"/>
  <c r="L3248" i="1"/>
  <c r="J3249" i="1"/>
  <c r="K3249" i="1"/>
  <c r="L3249" i="1"/>
  <c r="J3250" i="1"/>
  <c r="K3250" i="1"/>
  <c r="L3250" i="1"/>
  <c r="J3251" i="1"/>
  <c r="K3251" i="1"/>
  <c r="L3251" i="1"/>
  <c r="J3252" i="1"/>
  <c r="K3252" i="1"/>
  <c r="L3252" i="1"/>
  <c r="J3253" i="1"/>
  <c r="K3253" i="1"/>
  <c r="L3253" i="1"/>
  <c r="J3254" i="1"/>
  <c r="K3254" i="1"/>
  <c r="L3254" i="1"/>
  <c r="J3255" i="1"/>
  <c r="K3255" i="1"/>
  <c r="L3255" i="1"/>
  <c r="J3256" i="1"/>
  <c r="K3256" i="1"/>
  <c r="L3256" i="1"/>
  <c r="J3257" i="1"/>
  <c r="K3257" i="1"/>
  <c r="L3257" i="1"/>
  <c r="J3258" i="1"/>
  <c r="K3258" i="1"/>
  <c r="L3258" i="1"/>
  <c r="J3259" i="1"/>
  <c r="K3259" i="1"/>
  <c r="L3259" i="1"/>
  <c r="J3260" i="1"/>
  <c r="K3260" i="1"/>
  <c r="L3260" i="1"/>
  <c r="J3261" i="1"/>
  <c r="K3261" i="1"/>
  <c r="L3261" i="1"/>
  <c r="J3262" i="1"/>
  <c r="K3262" i="1"/>
  <c r="L3262" i="1"/>
  <c r="J3263" i="1"/>
  <c r="K3263" i="1"/>
  <c r="L3263" i="1"/>
  <c r="J3264" i="1"/>
  <c r="K3264" i="1"/>
  <c r="L3264" i="1"/>
  <c r="J3265" i="1"/>
  <c r="K3265" i="1"/>
  <c r="L3265" i="1"/>
  <c r="J3266" i="1"/>
  <c r="K3266" i="1"/>
  <c r="L3266" i="1"/>
  <c r="J3267" i="1"/>
  <c r="K3267" i="1"/>
  <c r="L3267" i="1"/>
  <c r="J3268" i="1"/>
  <c r="K3268" i="1"/>
  <c r="L3268" i="1"/>
  <c r="J3269" i="1"/>
  <c r="K3269" i="1"/>
  <c r="L3269" i="1"/>
  <c r="J3270" i="1"/>
  <c r="K3270" i="1"/>
  <c r="L3270" i="1"/>
  <c r="J3271" i="1"/>
  <c r="K3271" i="1"/>
  <c r="L3271" i="1"/>
  <c r="J3272" i="1"/>
  <c r="K3272" i="1"/>
  <c r="L3272" i="1"/>
  <c r="J3273" i="1"/>
  <c r="K3273" i="1"/>
  <c r="L3273" i="1"/>
  <c r="J3274" i="1"/>
  <c r="K3274" i="1"/>
  <c r="L3274" i="1"/>
  <c r="J3275" i="1"/>
  <c r="K3275" i="1"/>
  <c r="L3275" i="1"/>
  <c r="J3276" i="1"/>
  <c r="K3276" i="1"/>
  <c r="L3276" i="1"/>
  <c r="J3277" i="1"/>
  <c r="K3277" i="1"/>
  <c r="L3277" i="1"/>
  <c r="J3278" i="1"/>
  <c r="K3278" i="1"/>
  <c r="L3278" i="1"/>
  <c r="J3279" i="1"/>
  <c r="K3279" i="1"/>
  <c r="L3279" i="1"/>
  <c r="J3280" i="1"/>
  <c r="K3280" i="1"/>
  <c r="L3280" i="1"/>
  <c r="J3281" i="1"/>
  <c r="K3281" i="1"/>
  <c r="L3281" i="1"/>
  <c r="J3282" i="1"/>
  <c r="K3282" i="1"/>
  <c r="L3282" i="1"/>
  <c r="J3283" i="1"/>
  <c r="K3283" i="1"/>
  <c r="L3283" i="1"/>
  <c r="J3284" i="1"/>
  <c r="K3284" i="1"/>
  <c r="L3284" i="1"/>
  <c r="J3285" i="1"/>
  <c r="K3285" i="1"/>
  <c r="L3285" i="1"/>
  <c r="J3286" i="1"/>
  <c r="K3286" i="1"/>
  <c r="L3286" i="1"/>
  <c r="J3287" i="1"/>
  <c r="K3287" i="1"/>
  <c r="L3287" i="1"/>
  <c r="J3288" i="1"/>
  <c r="K3288" i="1"/>
  <c r="L3288" i="1"/>
  <c r="J3289" i="1"/>
  <c r="K3289" i="1"/>
  <c r="L3289" i="1"/>
  <c r="J3290" i="1"/>
  <c r="K3290" i="1"/>
  <c r="L3290" i="1"/>
  <c r="J3291" i="1"/>
  <c r="K3291" i="1"/>
  <c r="L3291" i="1"/>
  <c r="J3292" i="1"/>
  <c r="K3292" i="1"/>
  <c r="L3292" i="1"/>
  <c r="J3293" i="1"/>
  <c r="K3293" i="1"/>
  <c r="L3293" i="1"/>
  <c r="J3294" i="1"/>
  <c r="K3294" i="1"/>
  <c r="L3294" i="1"/>
  <c r="J3295" i="1"/>
  <c r="K3295" i="1"/>
  <c r="L3295" i="1"/>
  <c r="J3296" i="1"/>
  <c r="K3296" i="1"/>
  <c r="L3296" i="1"/>
  <c r="J3297" i="1"/>
  <c r="K3297" i="1"/>
  <c r="L3297" i="1"/>
  <c r="J3298" i="1"/>
  <c r="K3298" i="1"/>
  <c r="L3298" i="1"/>
  <c r="J3299" i="1"/>
  <c r="K3299" i="1"/>
  <c r="L3299" i="1"/>
  <c r="J3300" i="1"/>
  <c r="K3300" i="1"/>
  <c r="L3300" i="1"/>
  <c r="J3301" i="1"/>
  <c r="K3301" i="1"/>
  <c r="L3301" i="1"/>
  <c r="J3302" i="1"/>
  <c r="K3302" i="1"/>
  <c r="L3302" i="1"/>
  <c r="J3303" i="1"/>
  <c r="K3303" i="1"/>
  <c r="L3303" i="1"/>
  <c r="J3304" i="1"/>
  <c r="K3304" i="1"/>
  <c r="L3304" i="1"/>
  <c r="J3305" i="1"/>
  <c r="K3305" i="1"/>
  <c r="L3305" i="1"/>
  <c r="J3306" i="1"/>
  <c r="K3306" i="1"/>
  <c r="L3306" i="1"/>
  <c r="J3307" i="1"/>
  <c r="K3307" i="1"/>
  <c r="L3307" i="1"/>
  <c r="J3308" i="1"/>
  <c r="K3308" i="1"/>
  <c r="L3308" i="1"/>
  <c r="J3309" i="1"/>
  <c r="K3309" i="1"/>
  <c r="L3309" i="1"/>
  <c r="J3310" i="1"/>
  <c r="K3310" i="1"/>
  <c r="L3310" i="1"/>
  <c r="J3311" i="1"/>
  <c r="K3311" i="1"/>
  <c r="L3311" i="1"/>
  <c r="J3312" i="1"/>
  <c r="K3312" i="1"/>
  <c r="L3312" i="1"/>
  <c r="J3313" i="1"/>
  <c r="K3313" i="1"/>
  <c r="L3313" i="1"/>
  <c r="J3314" i="1"/>
  <c r="K3314" i="1"/>
  <c r="L3314" i="1"/>
  <c r="J3315" i="1"/>
  <c r="K3315" i="1"/>
  <c r="L3315" i="1"/>
  <c r="J3316" i="1"/>
  <c r="K3316" i="1"/>
  <c r="L3316" i="1"/>
  <c r="J3317" i="1"/>
  <c r="K3317" i="1"/>
  <c r="L3317" i="1"/>
  <c r="J3318" i="1"/>
  <c r="K3318" i="1"/>
  <c r="L3318" i="1"/>
  <c r="J3319" i="1"/>
  <c r="K3319" i="1"/>
  <c r="L3319" i="1"/>
  <c r="J3320" i="1"/>
  <c r="K3320" i="1"/>
  <c r="L3320" i="1"/>
  <c r="J3321" i="1"/>
  <c r="K3321" i="1"/>
  <c r="L3321" i="1"/>
  <c r="J3322" i="1"/>
  <c r="K3322" i="1"/>
  <c r="L3322" i="1"/>
  <c r="J3323" i="1"/>
  <c r="K3323" i="1"/>
  <c r="L3323" i="1"/>
  <c r="J3324" i="1"/>
  <c r="K3324" i="1"/>
  <c r="L3324" i="1"/>
  <c r="J3325" i="1"/>
  <c r="K3325" i="1"/>
  <c r="L3325" i="1"/>
  <c r="J3326" i="1"/>
  <c r="K3326" i="1"/>
  <c r="L3326" i="1"/>
  <c r="J3327" i="1"/>
  <c r="K3327" i="1"/>
  <c r="L3327" i="1"/>
  <c r="J3328" i="1"/>
  <c r="K3328" i="1"/>
  <c r="L3328" i="1"/>
  <c r="J3329" i="1"/>
  <c r="K3329" i="1"/>
  <c r="L3329" i="1"/>
  <c r="J3330" i="1"/>
  <c r="K3330" i="1"/>
  <c r="L3330" i="1"/>
  <c r="J3331" i="1"/>
  <c r="K3331" i="1"/>
  <c r="L3331" i="1"/>
  <c r="J3332" i="1"/>
  <c r="K3332" i="1"/>
  <c r="L3332" i="1"/>
  <c r="J3333" i="1"/>
  <c r="K3333" i="1"/>
  <c r="L3333" i="1"/>
  <c r="J3334" i="1"/>
  <c r="K3334" i="1"/>
  <c r="L3334" i="1"/>
  <c r="J3335" i="1"/>
  <c r="K3335" i="1"/>
  <c r="L3335" i="1"/>
  <c r="J3336" i="1"/>
  <c r="K3336" i="1"/>
  <c r="L3336" i="1"/>
  <c r="J3337" i="1"/>
  <c r="K3337" i="1"/>
  <c r="L3337" i="1"/>
  <c r="J3338" i="1"/>
  <c r="K3338" i="1"/>
  <c r="L3338" i="1"/>
  <c r="J3339" i="1"/>
  <c r="K3339" i="1"/>
  <c r="L3339" i="1"/>
  <c r="J3340" i="1"/>
  <c r="K3340" i="1"/>
  <c r="L3340" i="1"/>
  <c r="J3341" i="1"/>
  <c r="K3341" i="1"/>
  <c r="L3341" i="1"/>
  <c r="J3342" i="1"/>
  <c r="K3342" i="1"/>
  <c r="L3342" i="1"/>
  <c r="J3343" i="1"/>
  <c r="K3343" i="1"/>
  <c r="L3343" i="1"/>
  <c r="J3344" i="1"/>
  <c r="K3344" i="1"/>
  <c r="L3344" i="1"/>
  <c r="J3345" i="1"/>
  <c r="K3345" i="1"/>
  <c r="L3345" i="1"/>
  <c r="J3346" i="1"/>
  <c r="K3346" i="1"/>
  <c r="L3346" i="1"/>
  <c r="J3347" i="1"/>
  <c r="K3347" i="1"/>
  <c r="L3347" i="1"/>
  <c r="J3348" i="1"/>
  <c r="K3348" i="1"/>
  <c r="L3348" i="1"/>
  <c r="J3349" i="1"/>
  <c r="K3349" i="1"/>
  <c r="L3349" i="1"/>
  <c r="J3350" i="1"/>
  <c r="K3350" i="1"/>
  <c r="L3350" i="1"/>
  <c r="J3351" i="1"/>
  <c r="K3351" i="1"/>
  <c r="L3351" i="1"/>
  <c r="J3352" i="1"/>
  <c r="K3352" i="1"/>
  <c r="L3352" i="1"/>
  <c r="J3353" i="1"/>
  <c r="K3353" i="1"/>
  <c r="L3353" i="1"/>
  <c r="J3354" i="1"/>
  <c r="K3354" i="1"/>
  <c r="L3354" i="1"/>
  <c r="J3355" i="1"/>
  <c r="K3355" i="1"/>
  <c r="L3355" i="1"/>
  <c r="J3356" i="1"/>
  <c r="K3356" i="1"/>
  <c r="L3356" i="1"/>
  <c r="J3357" i="1"/>
  <c r="K3357" i="1"/>
  <c r="L3357" i="1"/>
  <c r="J3358" i="1"/>
  <c r="K3358" i="1"/>
  <c r="L3358" i="1"/>
  <c r="J3359" i="1"/>
  <c r="K3359" i="1"/>
  <c r="L3359" i="1"/>
  <c r="J3360" i="1"/>
  <c r="K3360" i="1"/>
  <c r="L3360" i="1"/>
  <c r="J3361" i="1"/>
  <c r="K3361" i="1"/>
  <c r="L3361" i="1"/>
  <c r="J3362" i="1"/>
  <c r="K3362" i="1"/>
  <c r="L3362" i="1"/>
  <c r="J3363" i="1"/>
  <c r="K3363" i="1"/>
  <c r="L3363" i="1"/>
  <c r="J3364" i="1"/>
  <c r="K3364" i="1"/>
  <c r="L3364" i="1"/>
  <c r="J3365" i="1"/>
  <c r="K3365" i="1"/>
  <c r="L3365" i="1"/>
  <c r="J3366" i="1"/>
  <c r="K3366" i="1"/>
  <c r="L3366" i="1"/>
  <c r="J3367" i="1"/>
  <c r="K3367" i="1"/>
  <c r="L3367" i="1"/>
  <c r="J3368" i="1"/>
  <c r="K3368" i="1"/>
  <c r="L3368" i="1"/>
  <c r="J3369" i="1"/>
  <c r="K3369" i="1"/>
  <c r="L3369" i="1"/>
  <c r="J3370" i="1"/>
  <c r="K3370" i="1"/>
  <c r="L3370" i="1"/>
  <c r="J3371" i="1"/>
  <c r="K3371" i="1"/>
  <c r="L3371" i="1"/>
  <c r="J3372" i="1"/>
  <c r="K3372" i="1"/>
  <c r="L3372" i="1"/>
  <c r="J3373" i="1"/>
  <c r="K3373" i="1"/>
  <c r="L3373" i="1"/>
  <c r="J3374" i="1"/>
  <c r="K3374" i="1"/>
  <c r="L3374" i="1"/>
  <c r="J3375" i="1"/>
  <c r="K3375" i="1"/>
  <c r="L3375" i="1"/>
  <c r="J3376" i="1"/>
  <c r="K3376" i="1"/>
  <c r="L3376" i="1"/>
  <c r="J3377" i="1"/>
  <c r="K3377" i="1"/>
  <c r="L3377" i="1"/>
  <c r="J3378" i="1"/>
  <c r="K3378" i="1"/>
  <c r="L3378" i="1"/>
  <c r="J3379" i="1"/>
  <c r="K3379" i="1"/>
  <c r="L3379" i="1"/>
  <c r="J3380" i="1"/>
  <c r="K3380" i="1"/>
  <c r="L3380" i="1"/>
  <c r="J3381" i="1"/>
  <c r="K3381" i="1"/>
  <c r="L3381" i="1"/>
  <c r="J3382" i="1"/>
  <c r="K3382" i="1"/>
  <c r="L3382" i="1"/>
  <c r="J3383" i="1"/>
  <c r="K3383" i="1"/>
  <c r="L3383" i="1"/>
  <c r="J3384" i="1"/>
  <c r="K3384" i="1"/>
  <c r="L3384" i="1"/>
  <c r="J3385" i="1"/>
  <c r="K3385" i="1"/>
  <c r="L3385" i="1"/>
  <c r="J3386" i="1"/>
  <c r="K3386" i="1"/>
  <c r="L3386" i="1"/>
  <c r="J3387" i="1"/>
  <c r="K3387" i="1"/>
  <c r="L3387" i="1"/>
  <c r="J3388" i="1"/>
  <c r="K3388" i="1"/>
  <c r="L3388" i="1"/>
  <c r="J3389" i="1"/>
  <c r="K3389" i="1"/>
  <c r="L3389" i="1"/>
  <c r="J3390" i="1"/>
  <c r="K3390" i="1"/>
  <c r="L3390" i="1"/>
  <c r="J3391" i="1"/>
  <c r="K3391" i="1"/>
  <c r="L3391" i="1"/>
  <c r="J3392" i="1"/>
  <c r="K3392" i="1"/>
  <c r="L3392" i="1"/>
  <c r="J3393" i="1"/>
  <c r="K3393" i="1"/>
  <c r="L3393" i="1"/>
  <c r="J3394" i="1"/>
  <c r="K3394" i="1"/>
  <c r="L3394" i="1"/>
  <c r="J3395" i="1"/>
  <c r="K3395" i="1"/>
  <c r="L3395" i="1"/>
  <c r="J3396" i="1"/>
  <c r="K3396" i="1"/>
  <c r="L3396" i="1"/>
  <c r="J3397" i="1"/>
  <c r="K3397" i="1"/>
  <c r="L3397" i="1"/>
  <c r="J3398" i="1"/>
  <c r="K3398" i="1"/>
  <c r="L3398" i="1"/>
  <c r="J3399" i="1"/>
  <c r="K3399" i="1"/>
  <c r="L3399" i="1"/>
  <c r="J3400" i="1"/>
  <c r="K3400" i="1"/>
  <c r="L3400" i="1"/>
  <c r="J3401" i="1"/>
  <c r="K3401" i="1"/>
  <c r="L3401" i="1"/>
  <c r="J3402" i="1"/>
  <c r="K3402" i="1"/>
  <c r="L3402" i="1"/>
  <c r="J3403" i="1"/>
  <c r="K3403" i="1"/>
  <c r="L3403" i="1"/>
  <c r="J3404" i="1"/>
  <c r="K3404" i="1"/>
  <c r="L3404" i="1"/>
  <c r="J3405" i="1"/>
  <c r="K3405" i="1"/>
  <c r="L3405" i="1"/>
  <c r="J3406" i="1"/>
  <c r="K3406" i="1"/>
  <c r="L3406" i="1"/>
  <c r="J3407" i="1"/>
  <c r="K3407" i="1"/>
  <c r="L3407" i="1"/>
  <c r="J3408" i="1"/>
  <c r="K3408" i="1"/>
  <c r="L3408" i="1"/>
  <c r="J3409" i="1"/>
  <c r="K3409" i="1"/>
  <c r="L3409" i="1"/>
  <c r="J3410" i="1"/>
  <c r="K3410" i="1"/>
  <c r="L3410" i="1"/>
  <c r="J3411" i="1"/>
  <c r="K3411" i="1"/>
  <c r="L3411" i="1"/>
  <c r="J3412" i="1"/>
  <c r="K3412" i="1"/>
  <c r="L3412" i="1"/>
  <c r="J3413" i="1"/>
  <c r="K3413" i="1"/>
  <c r="L3413" i="1"/>
  <c r="J3414" i="1"/>
  <c r="K3414" i="1"/>
  <c r="L3414" i="1"/>
  <c r="J3415" i="1"/>
  <c r="K3415" i="1"/>
  <c r="L3415" i="1"/>
  <c r="J3416" i="1"/>
  <c r="K3416" i="1"/>
  <c r="L3416" i="1"/>
  <c r="J3417" i="1"/>
  <c r="K3417" i="1"/>
  <c r="L3417" i="1"/>
  <c r="J3418" i="1"/>
  <c r="K3418" i="1"/>
  <c r="L3418" i="1"/>
  <c r="J3419" i="1"/>
  <c r="K3419" i="1"/>
  <c r="L3419" i="1"/>
  <c r="J3420" i="1"/>
  <c r="K3420" i="1"/>
  <c r="L3420" i="1"/>
  <c r="J3421" i="1"/>
  <c r="K3421" i="1"/>
  <c r="L3421" i="1"/>
  <c r="J3422" i="1"/>
  <c r="K3422" i="1"/>
  <c r="L3422" i="1"/>
  <c r="J3423" i="1"/>
  <c r="K3423" i="1"/>
  <c r="L3423" i="1"/>
  <c r="J3424" i="1"/>
  <c r="K3424" i="1"/>
  <c r="L3424" i="1"/>
  <c r="J3425" i="1"/>
  <c r="K3425" i="1"/>
  <c r="L3425" i="1"/>
  <c r="J3426" i="1"/>
  <c r="K3426" i="1"/>
  <c r="L3426" i="1"/>
  <c r="J3427" i="1"/>
  <c r="K3427" i="1"/>
  <c r="L3427" i="1"/>
  <c r="J3428" i="1"/>
  <c r="K3428" i="1"/>
  <c r="L3428" i="1"/>
  <c r="J3429" i="1"/>
  <c r="K3429" i="1"/>
  <c r="L3429" i="1"/>
  <c r="J3430" i="1"/>
  <c r="K3430" i="1"/>
  <c r="L3430" i="1"/>
  <c r="J3431" i="1"/>
  <c r="K3431" i="1"/>
  <c r="L3431" i="1"/>
  <c r="J3432" i="1"/>
  <c r="K3432" i="1"/>
  <c r="L3432" i="1"/>
  <c r="J3433" i="1"/>
  <c r="K3433" i="1"/>
  <c r="L3433" i="1"/>
  <c r="J3434" i="1"/>
  <c r="K3434" i="1"/>
  <c r="L3434" i="1"/>
  <c r="J3435" i="1"/>
  <c r="K3435" i="1"/>
  <c r="L3435" i="1"/>
  <c r="J3436" i="1"/>
  <c r="K3436" i="1"/>
  <c r="L3436" i="1"/>
  <c r="J3437" i="1"/>
  <c r="K3437" i="1"/>
  <c r="L3437" i="1"/>
  <c r="J3438" i="1"/>
  <c r="K3438" i="1"/>
  <c r="L3438" i="1"/>
  <c r="J3439" i="1"/>
  <c r="K3439" i="1"/>
  <c r="L3439" i="1"/>
  <c r="J3440" i="1"/>
  <c r="K3440" i="1"/>
  <c r="L3440" i="1"/>
  <c r="J3441" i="1"/>
  <c r="K3441" i="1"/>
  <c r="L3441" i="1"/>
  <c r="J3442" i="1"/>
  <c r="K3442" i="1"/>
  <c r="L3442" i="1"/>
  <c r="J3443" i="1"/>
  <c r="K3443" i="1"/>
  <c r="L3443" i="1"/>
  <c r="J3444" i="1"/>
  <c r="K3444" i="1"/>
  <c r="L3444" i="1"/>
  <c r="J3445" i="1"/>
  <c r="K3445" i="1"/>
  <c r="L3445" i="1"/>
  <c r="J3446" i="1"/>
  <c r="K3446" i="1"/>
  <c r="L3446" i="1"/>
  <c r="J3447" i="1"/>
  <c r="K3447" i="1"/>
  <c r="L3447" i="1"/>
  <c r="J3448" i="1"/>
  <c r="K3448" i="1"/>
  <c r="L3448" i="1"/>
  <c r="J3449" i="1"/>
  <c r="K3449" i="1"/>
  <c r="L3449" i="1"/>
  <c r="J3450" i="1"/>
  <c r="K3450" i="1"/>
  <c r="L3450" i="1"/>
  <c r="J3451" i="1"/>
  <c r="K3451" i="1"/>
  <c r="L3451" i="1"/>
  <c r="J3452" i="1"/>
  <c r="K3452" i="1"/>
  <c r="L3452" i="1"/>
  <c r="J3453" i="1"/>
  <c r="K3453" i="1"/>
  <c r="L3453" i="1"/>
  <c r="J3454" i="1"/>
  <c r="K3454" i="1"/>
  <c r="L3454" i="1"/>
  <c r="J3455" i="1"/>
  <c r="K3455" i="1"/>
  <c r="L3455" i="1"/>
  <c r="J3456" i="1"/>
  <c r="K3456" i="1"/>
  <c r="L3456" i="1"/>
  <c r="J3457" i="1"/>
  <c r="K3457" i="1"/>
  <c r="L3457" i="1"/>
  <c r="J3458" i="1"/>
  <c r="K3458" i="1"/>
  <c r="L3458" i="1"/>
  <c r="J3459" i="1"/>
  <c r="K3459" i="1"/>
  <c r="L3459" i="1"/>
  <c r="J3460" i="1"/>
  <c r="K3460" i="1"/>
  <c r="L3460" i="1"/>
  <c r="J3461" i="1"/>
  <c r="K3461" i="1"/>
  <c r="L3461" i="1"/>
  <c r="J3462" i="1"/>
  <c r="K3462" i="1"/>
  <c r="L3462" i="1"/>
  <c r="J3463" i="1"/>
  <c r="K3463" i="1"/>
  <c r="L3463" i="1"/>
  <c r="J3464" i="1"/>
  <c r="K3464" i="1"/>
  <c r="L3464" i="1"/>
  <c r="J3465" i="1"/>
  <c r="K3465" i="1"/>
  <c r="L3465" i="1"/>
  <c r="J3466" i="1"/>
  <c r="K3466" i="1"/>
  <c r="L3466" i="1"/>
  <c r="J3467" i="1"/>
  <c r="K3467" i="1"/>
  <c r="L3467" i="1"/>
  <c r="J3468" i="1"/>
  <c r="K3468" i="1"/>
  <c r="L3468" i="1"/>
  <c r="J3469" i="1"/>
  <c r="K3469" i="1"/>
  <c r="L3469" i="1"/>
  <c r="J3470" i="1"/>
  <c r="K3470" i="1"/>
  <c r="L3470" i="1"/>
  <c r="J3471" i="1"/>
  <c r="K3471" i="1"/>
  <c r="L3471" i="1"/>
  <c r="J3472" i="1"/>
  <c r="K3472" i="1"/>
  <c r="L3472" i="1"/>
  <c r="J3473" i="1"/>
  <c r="K3473" i="1"/>
  <c r="L3473" i="1"/>
  <c r="J3474" i="1"/>
  <c r="K3474" i="1"/>
  <c r="L3474" i="1"/>
  <c r="J3475" i="1"/>
  <c r="K3475" i="1"/>
  <c r="L3475" i="1"/>
  <c r="J3476" i="1"/>
  <c r="K3476" i="1"/>
  <c r="L3476" i="1"/>
  <c r="J3477" i="1"/>
  <c r="K3477" i="1"/>
  <c r="L3477" i="1"/>
  <c r="J3478" i="1"/>
  <c r="K3478" i="1"/>
  <c r="L3478" i="1"/>
  <c r="J3479" i="1"/>
  <c r="K3479" i="1"/>
  <c r="L3479" i="1"/>
  <c r="J3480" i="1"/>
  <c r="K3480" i="1"/>
  <c r="L3480" i="1"/>
  <c r="J3481" i="1"/>
  <c r="K3481" i="1"/>
  <c r="L3481" i="1"/>
  <c r="J3482" i="1"/>
  <c r="K3482" i="1"/>
  <c r="L3482" i="1"/>
  <c r="J3483" i="1"/>
  <c r="K3483" i="1"/>
  <c r="L3483" i="1"/>
  <c r="J3484" i="1"/>
  <c r="K3484" i="1"/>
  <c r="L3484" i="1"/>
  <c r="J3485" i="1"/>
  <c r="K3485" i="1"/>
  <c r="L3485" i="1"/>
  <c r="J3486" i="1"/>
  <c r="K3486" i="1"/>
  <c r="L3486" i="1"/>
  <c r="J3487" i="1"/>
  <c r="K3487" i="1"/>
  <c r="L3487" i="1"/>
  <c r="J3488" i="1"/>
  <c r="K3488" i="1"/>
  <c r="L3488" i="1"/>
  <c r="J3489" i="1"/>
  <c r="K3489" i="1"/>
  <c r="L3489" i="1"/>
  <c r="J3490" i="1"/>
  <c r="K3490" i="1"/>
  <c r="L3490" i="1"/>
  <c r="J3491" i="1"/>
  <c r="K3491" i="1"/>
  <c r="L3491" i="1"/>
  <c r="J3492" i="1"/>
  <c r="K3492" i="1"/>
  <c r="L3492" i="1"/>
  <c r="J3493" i="1"/>
  <c r="K3493" i="1"/>
  <c r="L3493" i="1"/>
  <c r="J3494" i="1"/>
  <c r="K3494" i="1"/>
  <c r="L3494" i="1"/>
  <c r="J3495" i="1"/>
  <c r="K3495" i="1"/>
  <c r="L3495" i="1"/>
  <c r="J3496" i="1"/>
  <c r="K3496" i="1"/>
  <c r="L3496" i="1"/>
  <c r="J3497" i="1"/>
  <c r="K3497" i="1"/>
  <c r="L3497" i="1"/>
  <c r="J3498" i="1"/>
  <c r="K3498" i="1"/>
  <c r="L3498" i="1"/>
  <c r="J3499" i="1"/>
  <c r="K3499" i="1"/>
  <c r="L3499" i="1"/>
  <c r="J3500" i="1"/>
  <c r="K3500" i="1"/>
  <c r="L3500" i="1"/>
  <c r="J3501" i="1"/>
  <c r="K3501" i="1"/>
  <c r="L3501" i="1"/>
  <c r="J3502" i="1"/>
  <c r="K3502" i="1"/>
  <c r="L3502" i="1"/>
  <c r="J3503" i="1"/>
  <c r="K3503" i="1"/>
  <c r="L3503" i="1"/>
  <c r="J3504" i="1"/>
  <c r="K3504" i="1"/>
  <c r="L3504" i="1"/>
  <c r="J3505" i="1"/>
  <c r="K3505" i="1"/>
  <c r="L3505" i="1"/>
  <c r="J3506" i="1"/>
  <c r="K3506" i="1"/>
  <c r="L3506" i="1"/>
  <c r="J3507" i="1"/>
  <c r="K3507" i="1"/>
  <c r="L3507" i="1"/>
  <c r="J3508" i="1"/>
  <c r="K3508" i="1"/>
  <c r="L3508" i="1"/>
  <c r="J3509" i="1"/>
  <c r="K3509" i="1"/>
  <c r="L3509" i="1"/>
  <c r="J3510" i="1"/>
  <c r="K3510" i="1"/>
  <c r="L3510" i="1"/>
  <c r="J3511" i="1"/>
  <c r="K3511" i="1"/>
  <c r="L3511" i="1"/>
  <c r="J3512" i="1"/>
  <c r="K3512" i="1"/>
  <c r="L3512" i="1"/>
  <c r="J3513" i="1"/>
  <c r="K3513" i="1"/>
  <c r="L3513" i="1"/>
  <c r="J3514" i="1"/>
  <c r="K3514" i="1"/>
  <c r="L3514" i="1"/>
  <c r="J3515" i="1"/>
  <c r="K3515" i="1"/>
  <c r="L3515" i="1"/>
  <c r="J3516" i="1"/>
  <c r="K3516" i="1"/>
  <c r="L3516" i="1"/>
  <c r="J3517" i="1"/>
  <c r="K3517" i="1"/>
  <c r="L3517" i="1"/>
  <c r="J3518" i="1"/>
  <c r="K3518" i="1"/>
  <c r="L3518" i="1"/>
  <c r="J3519" i="1"/>
  <c r="K3519" i="1"/>
  <c r="L3519" i="1"/>
  <c r="J3520" i="1"/>
  <c r="K3520" i="1"/>
  <c r="L3520" i="1"/>
  <c r="J3521" i="1"/>
  <c r="K3521" i="1"/>
  <c r="L3521" i="1"/>
  <c r="J3522" i="1"/>
  <c r="K3522" i="1"/>
  <c r="L3522" i="1"/>
  <c r="J3523" i="1"/>
  <c r="K3523" i="1"/>
  <c r="L3523" i="1"/>
  <c r="J3524" i="1"/>
  <c r="K3524" i="1"/>
  <c r="L3524" i="1"/>
  <c r="J3525" i="1"/>
  <c r="K3525" i="1"/>
  <c r="L3525" i="1"/>
  <c r="J3526" i="1"/>
  <c r="K3526" i="1"/>
  <c r="L3526" i="1"/>
  <c r="J3527" i="1"/>
  <c r="K3527" i="1"/>
  <c r="L3527" i="1"/>
  <c r="J3528" i="1"/>
  <c r="K3528" i="1"/>
  <c r="L3528" i="1"/>
  <c r="J3529" i="1"/>
  <c r="K3529" i="1"/>
  <c r="L3529" i="1"/>
  <c r="J3530" i="1"/>
  <c r="K3530" i="1"/>
  <c r="L3530" i="1"/>
  <c r="J3531" i="1"/>
  <c r="K3531" i="1"/>
  <c r="L3531" i="1"/>
  <c r="J3532" i="1"/>
  <c r="K3532" i="1"/>
  <c r="L3532" i="1"/>
  <c r="J3533" i="1"/>
  <c r="K3533" i="1"/>
  <c r="L3533" i="1"/>
  <c r="J3534" i="1"/>
  <c r="K3534" i="1"/>
  <c r="L3534" i="1"/>
  <c r="J3535" i="1"/>
  <c r="K3535" i="1"/>
  <c r="L3535" i="1"/>
  <c r="J3536" i="1"/>
  <c r="K3536" i="1"/>
  <c r="L3536" i="1"/>
  <c r="J3537" i="1"/>
  <c r="K3537" i="1"/>
  <c r="L3537" i="1"/>
  <c r="J3538" i="1"/>
  <c r="K3538" i="1"/>
  <c r="L3538" i="1"/>
  <c r="J3539" i="1"/>
  <c r="K3539" i="1"/>
  <c r="L3539" i="1"/>
  <c r="J3540" i="1"/>
  <c r="K3540" i="1"/>
  <c r="L3540" i="1"/>
  <c r="J3541" i="1"/>
  <c r="K3541" i="1"/>
  <c r="L3541" i="1"/>
  <c r="J3542" i="1"/>
  <c r="K3542" i="1"/>
  <c r="L3542" i="1"/>
  <c r="J3543" i="1"/>
  <c r="K3543" i="1"/>
  <c r="L3543" i="1"/>
  <c r="J3544" i="1"/>
  <c r="K3544" i="1"/>
  <c r="L3544" i="1"/>
  <c r="J3545" i="1"/>
  <c r="K3545" i="1"/>
  <c r="L3545" i="1"/>
  <c r="J3546" i="1"/>
  <c r="K3546" i="1"/>
  <c r="L3546" i="1"/>
  <c r="J3547" i="1"/>
  <c r="K3547" i="1"/>
  <c r="L3547" i="1"/>
  <c r="J3548" i="1"/>
  <c r="K3548" i="1"/>
  <c r="L3548" i="1"/>
  <c r="J3549" i="1"/>
  <c r="K3549" i="1"/>
  <c r="L3549" i="1"/>
  <c r="J3550" i="1"/>
  <c r="K3550" i="1"/>
  <c r="L3550" i="1"/>
  <c r="J3551" i="1"/>
  <c r="K3551" i="1"/>
  <c r="L3551" i="1"/>
  <c r="J3552" i="1"/>
  <c r="K3552" i="1"/>
  <c r="L3552" i="1"/>
  <c r="J3553" i="1"/>
  <c r="K3553" i="1"/>
  <c r="L3553" i="1"/>
  <c r="J3554" i="1"/>
  <c r="K3554" i="1"/>
  <c r="L3554" i="1"/>
  <c r="J3555" i="1"/>
  <c r="K3555" i="1"/>
  <c r="L3555" i="1"/>
  <c r="J3556" i="1"/>
  <c r="K3556" i="1"/>
  <c r="L3556" i="1"/>
  <c r="J3557" i="1"/>
  <c r="K3557" i="1"/>
  <c r="L3557" i="1"/>
  <c r="J3558" i="1"/>
  <c r="K3558" i="1"/>
  <c r="L3558" i="1"/>
  <c r="J3559" i="1"/>
  <c r="K3559" i="1"/>
  <c r="L3559" i="1"/>
  <c r="J3560" i="1"/>
  <c r="K3560" i="1"/>
  <c r="L3560" i="1"/>
  <c r="J3561" i="1"/>
  <c r="K3561" i="1"/>
  <c r="L3561" i="1"/>
  <c r="J3562" i="1"/>
  <c r="K3562" i="1"/>
  <c r="L3562" i="1"/>
  <c r="J3563" i="1"/>
  <c r="K3563" i="1"/>
  <c r="L3563" i="1"/>
  <c r="J3564" i="1"/>
  <c r="K3564" i="1"/>
  <c r="L3564" i="1"/>
  <c r="J3565" i="1"/>
  <c r="K3565" i="1"/>
  <c r="L3565" i="1"/>
  <c r="J3566" i="1"/>
  <c r="K3566" i="1"/>
  <c r="L3566" i="1"/>
  <c r="J3567" i="1"/>
  <c r="K3567" i="1"/>
  <c r="L3567" i="1"/>
  <c r="J3568" i="1"/>
  <c r="K3568" i="1"/>
  <c r="L3568" i="1"/>
  <c r="J3569" i="1"/>
  <c r="K3569" i="1"/>
  <c r="L3569" i="1"/>
  <c r="J3570" i="1"/>
  <c r="K3570" i="1"/>
  <c r="L3570" i="1"/>
  <c r="J3571" i="1"/>
  <c r="K3571" i="1"/>
  <c r="L3571" i="1"/>
  <c r="J3572" i="1"/>
  <c r="K3572" i="1"/>
  <c r="L3572" i="1"/>
  <c r="J3573" i="1"/>
  <c r="K3573" i="1"/>
  <c r="L3573" i="1"/>
  <c r="J3574" i="1"/>
  <c r="K3574" i="1"/>
  <c r="L3574" i="1"/>
  <c r="J3575" i="1"/>
  <c r="K3575" i="1"/>
  <c r="L3575" i="1"/>
  <c r="J3576" i="1"/>
  <c r="K3576" i="1"/>
  <c r="L3576" i="1"/>
  <c r="J3577" i="1"/>
  <c r="K3577" i="1"/>
  <c r="L3577" i="1"/>
  <c r="J3578" i="1"/>
  <c r="K3578" i="1"/>
  <c r="L3578" i="1"/>
  <c r="J3579" i="1"/>
  <c r="K3579" i="1"/>
  <c r="L3579" i="1"/>
  <c r="J3580" i="1"/>
  <c r="K3580" i="1"/>
  <c r="L3580" i="1"/>
  <c r="J3581" i="1"/>
  <c r="K3581" i="1"/>
  <c r="L3581" i="1"/>
  <c r="J3582" i="1"/>
  <c r="K3582" i="1"/>
  <c r="L3582" i="1"/>
  <c r="J3583" i="1"/>
  <c r="K3583" i="1"/>
  <c r="L3583" i="1"/>
  <c r="J3584" i="1"/>
  <c r="K3584" i="1"/>
  <c r="L3584" i="1"/>
  <c r="J3585" i="1"/>
  <c r="K3585" i="1"/>
  <c r="L3585" i="1"/>
  <c r="J3586" i="1"/>
  <c r="K3586" i="1"/>
  <c r="L3586" i="1"/>
  <c r="J3587" i="1"/>
  <c r="K3587" i="1"/>
  <c r="L3587" i="1"/>
  <c r="J3588" i="1"/>
  <c r="K3588" i="1"/>
  <c r="L3588" i="1"/>
  <c r="J3589" i="1"/>
  <c r="K3589" i="1"/>
  <c r="L3589" i="1"/>
  <c r="J3590" i="1"/>
  <c r="K3590" i="1"/>
  <c r="L3590" i="1"/>
  <c r="J3591" i="1"/>
  <c r="K3591" i="1"/>
  <c r="L3591" i="1"/>
  <c r="J3592" i="1"/>
  <c r="K3592" i="1"/>
  <c r="L3592" i="1"/>
  <c r="J3593" i="1"/>
  <c r="K3593" i="1"/>
  <c r="L3593" i="1"/>
  <c r="J3594" i="1"/>
  <c r="K3594" i="1"/>
  <c r="L3594" i="1"/>
  <c r="J3595" i="1"/>
  <c r="K3595" i="1"/>
  <c r="L3595" i="1"/>
  <c r="J3596" i="1"/>
  <c r="K3596" i="1"/>
  <c r="L3596" i="1"/>
  <c r="J3597" i="1"/>
  <c r="K3597" i="1"/>
  <c r="L3597" i="1"/>
  <c r="J3598" i="1"/>
  <c r="K3598" i="1"/>
  <c r="L3598" i="1"/>
  <c r="J3599" i="1"/>
  <c r="K3599" i="1"/>
  <c r="L3599" i="1"/>
  <c r="J3600" i="1"/>
  <c r="K3600" i="1"/>
  <c r="L3600" i="1"/>
  <c r="J3601" i="1"/>
  <c r="K3601" i="1"/>
  <c r="L3601" i="1"/>
  <c r="J3602" i="1"/>
  <c r="K3602" i="1"/>
  <c r="L3602" i="1"/>
  <c r="J3603" i="1"/>
  <c r="K3603" i="1"/>
  <c r="L3603" i="1"/>
  <c r="J3604" i="1"/>
  <c r="K3604" i="1"/>
  <c r="L3604" i="1"/>
  <c r="J3605" i="1"/>
  <c r="K3605" i="1"/>
  <c r="L3605" i="1"/>
  <c r="J3606" i="1"/>
  <c r="K3606" i="1"/>
  <c r="L3606" i="1"/>
  <c r="J3607" i="1"/>
  <c r="K3607" i="1"/>
  <c r="L3607" i="1"/>
  <c r="J3608" i="1"/>
  <c r="K3608" i="1"/>
  <c r="L3608" i="1"/>
  <c r="J3609" i="1"/>
  <c r="K3609" i="1"/>
  <c r="L3609" i="1"/>
  <c r="J3610" i="1"/>
  <c r="K3610" i="1"/>
  <c r="L3610" i="1"/>
  <c r="J3611" i="1"/>
  <c r="K3611" i="1"/>
  <c r="L3611" i="1"/>
  <c r="J3612" i="1"/>
  <c r="K3612" i="1"/>
  <c r="L3612" i="1"/>
  <c r="J3613" i="1"/>
  <c r="K3613" i="1"/>
  <c r="L3613" i="1"/>
  <c r="J3614" i="1"/>
  <c r="K3614" i="1"/>
  <c r="L3614" i="1"/>
  <c r="J3615" i="1"/>
  <c r="K3615" i="1"/>
  <c r="L3615" i="1"/>
  <c r="J3616" i="1"/>
  <c r="K3616" i="1"/>
  <c r="L3616" i="1"/>
  <c r="J3617" i="1"/>
  <c r="K3617" i="1"/>
  <c r="L3617" i="1"/>
  <c r="J3618" i="1"/>
  <c r="K3618" i="1"/>
  <c r="L3618" i="1"/>
  <c r="J3619" i="1"/>
  <c r="K3619" i="1"/>
  <c r="L3619" i="1"/>
  <c r="J3620" i="1"/>
  <c r="K3620" i="1"/>
  <c r="L3620" i="1"/>
  <c r="J3621" i="1"/>
  <c r="K3621" i="1"/>
  <c r="L3621" i="1"/>
  <c r="J3622" i="1"/>
  <c r="K3622" i="1"/>
  <c r="L3622" i="1"/>
  <c r="J3623" i="1"/>
  <c r="K3623" i="1"/>
  <c r="L3623" i="1"/>
  <c r="J3624" i="1"/>
  <c r="K3624" i="1"/>
  <c r="L3624" i="1"/>
  <c r="J3625" i="1"/>
  <c r="K3625" i="1"/>
  <c r="L3625" i="1"/>
  <c r="J3626" i="1"/>
  <c r="K3626" i="1"/>
  <c r="L3626" i="1"/>
  <c r="J3627" i="1"/>
  <c r="K3627" i="1"/>
  <c r="L3627" i="1"/>
  <c r="J3628" i="1"/>
  <c r="K3628" i="1"/>
  <c r="L3628" i="1"/>
  <c r="J3629" i="1"/>
  <c r="K3629" i="1"/>
  <c r="L3629" i="1"/>
  <c r="J3630" i="1"/>
  <c r="K3630" i="1"/>
  <c r="L3630" i="1"/>
  <c r="J3631" i="1"/>
  <c r="K3631" i="1"/>
  <c r="L3631" i="1"/>
  <c r="J3632" i="1"/>
  <c r="K3632" i="1"/>
  <c r="L3632" i="1"/>
  <c r="J3633" i="1"/>
  <c r="K3633" i="1"/>
  <c r="L3633" i="1"/>
  <c r="J3634" i="1"/>
  <c r="K3634" i="1"/>
  <c r="L3634" i="1"/>
  <c r="J3635" i="1"/>
  <c r="K3635" i="1"/>
  <c r="L3635" i="1"/>
  <c r="J3636" i="1"/>
  <c r="K3636" i="1"/>
  <c r="L3636" i="1"/>
  <c r="J3637" i="1"/>
  <c r="K3637" i="1"/>
  <c r="L3637" i="1"/>
  <c r="J3638" i="1"/>
  <c r="K3638" i="1"/>
  <c r="L3638" i="1"/>
  <c r="J3639" i="1"/>
  <c r="K3639" i="1"/>
  <c r="L3639" i="1"/>
  <c r="J3640" i="1"/>
  <c r="K3640" i="1"/>
  <c r="L3640" i="1"/>
  <c r="J3641" i="1"/>
  <c r="K3641" i="1"/>
  <c r="L3641" i="1"/>
  <c r="J3642" i="1"/>
  <c r="K3642" i="1"/>
  <c r="L3642" i="1"/>
  <c r="J3643" i="1"/>
  <c r="K3643" i="1"/>
  <c r="L3643" i="1"/>
  <c r="J3644" i="1"/>
  <c r="K3644" i="1"/>
  <c r="L3644" i="1"/>
  <c r="J3645" i="1"/>
  <c r="K3645" i="1"/>
  <c r="L3645" i="1"/>
  <c r="J3646" i="1"/>
  <c r="K3646" i="1"/>
  <c r="L3646" i="1"/>
  <c r="J3647" i="1"/>
  <c r="K3647" i="1"/>
  <c r="L3647" i="1"/>
  <c r="J3648" i="1"/>
  <c r="K3648" i="1"/>
  <c r="L3648" i="1"/>
  <c r="J3649" i="1"/>
  <c r="K3649" i="1"/>
  <c r="L3649" i="1"/>
  <c r="J3650" i="1"/>
  <c r="K3650" i="1"/>
  <c r="L3650" i="1"/>
  <c r="J3651" i="1"/>
  <c r="K3651" i="1"/>
  <c r="L3651" i="1"/>
  <c r="J3652" i="1"/>
  <c r="K3652" i="1"/>
  <c r="L3652" i="1"/>
  <c r="J3653" i="1"/>
  <c r="K3653" i="1"/>
  <c r="L3653" i="1"/>
  <c r="J3654" i="1"/>
  <c r="K3654" i="1"/>
  <c r="L3654" i="1"/>
  <c r="J3655" i="1"/>
  <c r="K3655" i="1"/>
  <c r="L3655" i="1"/>
  <c r="J3656" i="1"/>
  <c r="K3656" i="1"/>
  <c r="L3656" i="1"/>
  <c r="J3657" i="1"/>
  <c r="K3657" i="1"/>
  <c r="L3657" i="1"/>
  <c r="J3658" i="1"/>
  <c r="K3658" i="1"/>
  <c r="L3658" i="1"/>
  <c r="J3659" i="1"/>
  <c r="K3659" i="1"/>
  <c r="L3659" i="1"/>
  <c r="L3660" i="1"/>
  <c r="J3660" i="1"/>
  <c r="K3660" i="1"/>
  <c r="X3" i="1" l="1"/>
  <c r="W3" i="1"/>
  <c r="V3" i="1"/>
  <c r="W4" i="1" l="1"/>
  <c r="V4" i="1"/>
  <c r="U4" i="1"/>
  <c r="J44" i="5" l="1"/>
  <c r="I44" i="5"/>
  <c r="H44" i="5"/>
  <c r="G44" i="5"/>
  <c r="G35" i="5"/>
  <c r="H35" i="5" s="1"/>
  <c r="I35" i="5" s="1"/>
  <c r="R37" i="5"/>
  <c r="X36" i="5"/>
  <c r="S36" i="5"/>
  <c r="X35" i="5"/>
  <c r="S35" i="5"/>
  <c r="X34" i="5"/>
  <c r="S34" i="5"/>
  <c r="T34" i="5" s="1"/>
  <c r="X33" i="5"/>
  <c r="S33" i="5"/>
  <c r="X32" i="5"/>
  <c r="H45" i="5" s="1"/>
  <c r="S32" i="5"/>
  <c r="X31" i="5"/>
  <c r="S31" i="5"/>
  <c r="X30" i="5"/>
  <c r="S30" i="5"/>
  <c r="T30" i="5" s="1"/>
  <c r="X29" i="5"/>
  <c r="S29" i="5"/>
  <c r="X28" i="5"/>
  <c r="S28" i="5"/>
  <c r="T28" i="5" s="1"/>
  <c r="X27" i="5"/>
  <c r="G45" i="5" s="1"/>
  <c r="S27" i="5"/>
  <c r="T27" i="5" s="1"/>
  <c r="X26" i="5"/>
  <c r="I45" i="5" s="1"/>
  <c r="S26" i="5"/>
  <c r="T26" i="5" s="1"/>
  <c r="J45" i="5" l="1"/>
  <c r="J46" i="5" s="1"/>
  <c r="J47" i="5" s="1"/>
  <c r="G46" i="5"/>
  <c r="G47" i="5" s="1"/>
  <c r="G48" i="5" s="1"/>
  <c r="G49" i="5" s="1"/>
  <c r="H46" i="5"/>
  <c r="I46" i="5"/>
  <c r="T33" i="5"/>
  <c r="U33" i="5" s="1"/>
  <c r="T29" i="5"/>
  <c r="U29" i="5" s="1"/>
  <c r="U28" i="5"/>
  <c r="T36" i="5"/>
  <c r="U36" i="5" s="1"/>
  <c r="T32" i="5"/>
  <c r="U32" i="5" s="1"/>
  <c r="T35" i="5"/>
  <c r="U35" i="5" s="1"/>
  <c r="T31" i="5"/>
  <c r="U31" i="5" s="1"/>
  <c r="U30" i="5"/>
  <c r="U34" i="5"/>
  <c r="U26" i="5"/>
  <c r="U27" i="5"/>
  <c r="S37" i="5"/>
  <c r="I47" i="5" l="1"/>
  <c r="I48" i="5" s="1"/>
  <c r="I49" i="5" s="1"/>
  <c r="H47" i="5"/>
  <c r="J48" i="5"/>
  <c r="J49" i="5" s="1"/>
  <c r="T37" i="5"/>
  <c r="U37" i="5"/>
  <c r="H48" i="5" l="1"/>
  <c r="H49" i="5" s="1"/>
  <c r="I3" i="1" l="1"/>
  <c r="U398" i="1" l="1"/>
  <c r="U394" i="1"/>
  <c r="U389" i="1" l="1"/>
  <c r="U356" i="1" l="1"/>
  <c r="U381" i="1" l="1"/>
  <c r="U382" i="1"/>
  <c r="U364" i="1" l="1"/>
  <c r="U365" i="1"/>
  <c r="U366" i="1"/>
  <c r="U367" i="1"/>
  <c r="U368" i="1"/>
  <c r="U369" i="1"/>
  <c r="U371" i="1"/>
  <c r="U372" i="1"/>
  <c r="U373" i="1"/>
  <c r="U374" i="1"/>
  <c r="U377" i="1"/>
  <c r="U378" i="1"/>
  <c r="U357" i="1" l="1"/>
  <c r="U358" i="1"/>
  <c r="U359" i="1"/>
  <c r="U362" i="1"/>
  <c r="U352" i="1" l="1"/>
  <c r="U353" i="1"/>
  <c r="U354" i="1"/>
  <c r="U355" i="1"/>
  <c r="U346" i="1" l="1"/>
  <c r="U347" i="1"/>
  <c r="U345" i="1" l="1"/>
  <c r="U344" i="1"/>
  <c r="U343" i="1"/>
  <c r="U342" i="1"/>
  <c r="U341" i="1"/>
  <c r="U340" i="1"/>
  <c r="U338" i="1"/>
  <c r="U337" i="1"/>
  <c r="U336" i="1"/>
  <c r="U335" i="1"/>
  <c r="U286" i="1"/>
  <c r="U14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4" i="1"/>
  <c r="U325" i="1"/>
  <c r="U326" i="1"/>
  <c r="U327" i="1"/>
  <c r="U328" i="1"/>
  <c r="U329" i="1"/>
  <c r="U330" i="1"/>
  <c r="U331" i="1"/>
  <c r="U332" i="1"/>
  <c r="U333" i="1"/>
  <c r="U334" i="1"/>
  <c r="X4" i="1" l="1"/>
  <c r="B8" i="1" l="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l="1"/>
  <c r="B182" i="1" s="1"/>
  <c r="B183" i="1" s="1"/>
  <c r="B184" i="1" s="1"/>
  <c r="B185" i="1" s="1"/>
  <c r="B186" i="1" s="1"/>
  <c r="B187" i="1" s="1"/>
  <c r="B188" i="1" l="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l="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 r="B1004" i="1" s="1"/>
  <c r="B1005" i="1" s="1"/>
  <c r="B1006" i="1" s="1"/>
  <c r="B1007" i="1" s="1"/>
  <c r="B1008" i="1" s="1"/>
  <c r="B1009" i="1" s="1"/>
  <c r="B1010" i="1" s="1"/>
  <c r="B1011" i="1" s="1"/>
  <c r="B1012" i="1" s="1"/>
  <c r="B1013" i="1" s="1"/>
  <c r="B1014" i="1" s="1"/>
  <c r="B1015" i="1" s="1"/>
  <c r="B1016" i="1" s="1"/>
  <c r="B1017" i="1" s="1"/>
  <c r="B1018" i="1" s="1"/>
  <c r="B1019" i="1" s="1"/>
  <c r="B1020" i="1" s="1"/>
  <c r="B1021" i="1" s="1"/>
  <c r="B1022" i="1" s="1"/>
  <c r="B1023" i="1" s="1"/>
  <c r="B1024" i="1" s="1"/>
  <c r="B1025" i="1" s="1"/>
  <c r="B1026" i="1" s="1"/>
  <c r="B1027" i="1" s="1"/>
  <c r="B1028" i="1" s="1"/>
  <c r="B1029" i="1" s="1"/>
  <c r="B1030" i="1" s="1"/>
  <c r="B1031" i="1" s="1"/>
  <c r="B1032" i="1" s="1"/>
  <c r="B1033" i="1" s="1"/>
  <c r="B1034" i="1" s="1"/>
  <c r="B1035" i="1" s="1"/>
  <c r="B1036" i="1" s="1"/>
  <c r="B1037" i="1" s="1"/>
  <c r="B1038" i="1" s="1"/>
  <c r="B1039" i="1" s="1"/>
  <c r="B1040" i="1" s="1"/>
  <c r="B1041" i="1" s="1"/>
  <c r="B1042" i="1" s="1"/>
  <c r="B1043" i="1" s="1"/>
  <c r="B1044" i="1" s="1"/>
  <c r="B1045" i="1" s="1"/>
  <c r="B1046" i="1" s="1"/>
  <c r="B1047" i="1" s="1"/>
  <c r="B1048" i="1" s="1"/>
  <c r="B1049" i="1" s="1"/>
  <c r="B1050" i="1" s="1"/>
  <c r="B1051" i="1" s="1"/>
  <c r="B1052" i="1" s="1"/>
  <c r="B1053" i="1" s="1"/>
  <c r="B1054" i="1" s="1"/>
  <c r="B1055" i="1" s="1"/>
  <c r="B1056" i="1" s="1"/>
  <c r="B1057" i="1" s="1"/>
  <c r="B1058" i="1" s="1"/>
  <c r="B1059" i="1" s="1"/>
  <c r="B1060" i="1" s="1"/>
  <c r="B1061" i="1" s="1"/>
  <c r="B1062" i="1" s="1"/>
  <c r="B1063" i="1" s="1"/>
  <c r="B1064" i="1" s="1"/>
  <c r="B1065" i="1" s="1"/>
  <c r="B1066" i="1" s="1"/>
  <c r="B1067" i="1" s="1"/>
  <c r="B1068" i="1" s="1"/>
  <c r="B1069" i="1" s="1"/>
  <c r="B1070" i="1" s="1"/>
  <c r="B1071" i="1" s="1"/>
  <c r="B1072" i="1" s="1"/>
  <c r="B1073" i="1" s="1"/>
  <c r="B1074" i="1" s="1"/>
  <c r="B1075" i="1" s="1"/>
  <c r="B1076" i="1" s="1"/>
  <c r="B1077" i="1" s="1"/>
  <c r="B1078" i="1" s="1"/>
  <c r="B1079" i="1" s="1"/>
  <c r="B1080" i="1" s="1"/>
  <c r="B1081" i="1" s="1"/>
  <c r="B1082" i="1" s="1"/>
  <c r="B1083" i="1" s="1"/>
  <c r="B1084" i="1" s="1"/>
  <c r="B1085" i="1" s="1"/>
  <c r="B1086" i="1" s="1"/>
  <c r="B1087" i="1" s="1"/>
  <c r="B1088" i="1" s="1"/>
  <c r="B1089" i="1" s="1"/>
  <c r="B1090" i="1" s="1"/>
  <c r="B1091" i="1" s="1"/>
  <c r="B1092" i="1" s="1"/>
  <c r="B1093" i="1" s="1"/>
  <c r="B1094" i="1" s="1"/>
  <c r="B1095" i="1" s="1"/>
  <c r="B1096" i="1" s="1"/>
  <c r="B1097" i="1" s="1"/>
  <c r="B1098" i="1" s="1"/>
  <c r="B1099" i="1" s="1"/>
  <c r="B1100" i="1" s="1"/>
  <c r="B1101" i="1" s="1"/>
  <c r="B1102" i="1" s="1"/>
  <c r="B1103" i="1" s="1"/>
  <c r="B1104" i="1" s="1"/>
  <c r="B1105" i="1" s="1"/>
  <c r="B1106" i="1" s="1"/>
  <c r="B1107" i="1" s="1"/>
  <c r="B1108" i="1" s="1"/>
  <c r="B1109" i="1" s="1"/>
  <c r="B1110" i="1" s="1"/>
  <c r="B1111" i="1" s="1"/>
  <c r="B1112" i="1" s="1"/>
  <c r="B1113" i="1" s="1"/>
  <c r="B1114" i="1" s="1"/>
  <c r="B1115" i="1" s="1"/>
  <c r="B1116" i="1" s="1"/>
  <c r="B1117" i="1" s="1"/>
  <c r="B1118" i="1" s="1"/>
  <c r="B1119" i="1" s="1"/>
  <c r="B1120" i="1" s="1"/>
  <c r="B1121" i="1" s="1"/>
  <c r="B1122" i="1" s="1"/>
  <c r="B1123" i="1" s="1"/>
  <c r="B1124" i="1" s="1"/>
  <c r="B1125" i="1" s="1"/>
  <c r="B1126" i="1" s="1"/>
  <c r="B1127" i="1" s="1"/>
  <c r="B1128" i="1" s="1"/>
  <c r="B1129" i="1" s="1"/>
  <c r="B1130" i="1" s="1"/>
  <c r="B1131" i="1" s="1"/>
  <c r="B1132" i="1" s="1"/>
  <c r="B1133" i="1" s="1"/>
  <c r="B1134" i="1" s="1"/>
  <c r="B1135" i="1" s="1"/>
  <c r="B1136" i="1" s="1"/>
  <c r="B1137" i="1" s="1"/>
  <c r="B1138" i="1" s="1"/>
  <c r="B1139" i="1" s="1"/>
  <c r="B1140" i="1" s="1"/>
  <c r="B1141" i="1" s="1"/>
  <c r="B1142" i="1" s="1"/>
  <c r="B1143" i="1" s="1"/>
  <c r="B1144" i="1" s="1"/>
  <c r="B1145" i="1" s="1"/>
  <c r="B1146" i="1" s="1"/>
  <c r="B1147" i="1" s="1"/>
  <c r="B1148" i="1" s="1"/>
  <c r="B1149" i="1" s="1"/>
  <c r="B1150" i="1" s="1"/>
  <c r="B1151" i="1" s="1"/>
  <c r="B1152" i="1" s="1"/>
  <c r="B1153" i="1" s="1"/>
  <c r="B1154" i="1" s="1"/>
  <c r="B1155" i="1" s="1"/>
  <c r="B1156" i="1" s="1"/>
  <c r="B1157" i="1" s="1"/>
  <c r="B1158" i="1" s="1"/>
  <c r="B1159" i="1" s="1"/>
  <c r="B1160" i="1" s="1"/>
  <c r="B1161" i="1" s="1"/>
  <c r="B1162" i="1" s="1"/>
  <c r="B1163" i="1" s="1"/>
  <c r="B1164" i="1" s="1"/>
  <c r="B1165" i="1" s="1"/>
  <c r="B1166" i="1" s="1"/>
  <c r="B1167" i="1" s="1"/>
  <c r="B1168" i="1" s="1"/>
  <c r="B1169" i="1" s="1"/>
  <c r="B1170" i="1" s="1"/>
  <c r="B1171" i="1" s="1"/>
  <c r="B1172" i="1" s="1"/>
  <c r="B1173" i="1" s="1"/>
  <c r="B1174" i="1" s="1"/>
  <c r="B1175" i="1" s="1"/>
  <c r="B1176" i="1" s="1"/>
  <c r="B1177" i="1" s="1"/>
  <c r="B1178" i="1" s="1"/>
  <c r="B1179" i="1" s="1"/>
  <c r="B1180" i="1" s="1"/>
  <c r="B1181" i="1" s="1"/>
  <c r="B1182" i="1" s="1"/>
  <c r="B1183" i="1" s="1"/>
  <c r="B1184" i="1" s="1"/>
  <c r="B1185" i="1" s="1"/>
  <c r="B1186" i="1" s="1"/>
  <c r="B1187" i="1" s="1"/>
  <c r="B1188" i="1" s="1"/>
  <c r="B1189" i="1" s="1"/>
  <c r="B1190" i="1" s="1"/>
  <c r="B1191" i="1" s="1"/>
  <c r="B1192" i="1" s="1"/>
  <c r="B1193" i="1" s="1"/>
  <c r="B1194" i="1" s="1"/>
  <c r="B1195" i="1" s="1"/>
  <c r="B1196" i="1" s="1"/>
  <c r="B1197" i="1" s="1"/>
  <c r="B1198" i="1" s="1"/>
  <c r="B1199" i="1" s="1"/>
  <c r="B1200" i="1" s="1"/>
  <c r="B1201" i="1" s="1"/>
  <c r="B1202" i="1" s="1"/>
  <c r="B1203" i="1" s="1"/>
  <c r="B1204" i="1" s="1"/>
  <c r="B1205" i="1" s="1"/>
  <c r="B1206" i="1" s="1"/>
  <c r="B1207" i="1" s="1"/>
  <c r="B1208" i="1" s="1"/>
  <c r="B1209" i="1" s="1"/>
  <c r="B1210" i="1" s="1"/>
  <c r="B1211" i="1" s="1"/>
  <c r="B1212" i="1" s="1"/>
  <c r="B1213" i="1" s="1"/>
  <c r="B1214" i="1" s="1"/>
  <c r="B1215" i="1" s="1"/>
  <c r="B1216" i="1" s="1"/>
  <c r="B1217" i="1" s="1"/>
  <c r="B1218" i="1" s="1"/>
  <c r="B1219" i="1" s="1"/>
  <c r="B1220" i="1" s="1"/>
  <c r="B1221" i="1" s="1"/>
  <c r="B1222" i="1" s="1"/>
  <c r="B1223" i="1" s="1"/>
  <c r="B1224" i="1" s="1"/>
  <c r="B1225" i="1" s="1"/>
  <c r="B1226" i="1" s="1"/>
  <c r="B1227" i="1" s="1"/>
  <c r="B1228" i="1" s="1"/>
  <c r="B1229" i="1" s="1"/>
  <c r="B1230" i="1" s="1"/>
  <c r="B1231" i="1" s="1"/>
  <c r="B1232" i="1" s="1"/>
  <c r="B1233" i="1" s="1"/>
  <c r="B1234" i="1" s="1"/>
  <c r="B1235" i="1" s="1"/>
  <c r="B1236" i="1" s="1"/>
  <c r="B1237" i="1" s="1"/>
  <c r="B1238" i="1" s="1"/>
  <c r="B1239" i="1" s="1"/>
  <c r="B1240" i="1" s="1"/>
  <c r="B1241" i="1" s="1"/>
  <c r="B1242" i="1" s="1"/>
  <c r="B1243" i="1" s="1"/>
  <c r="B1244" i="1" s="1"/>
  <c r="B1245" i="1" s="1"/>
  <c r="B1246" i="1" s="1"/>
  <c r="B1247" i="1" s="1"/>
  <c r="B1248" i="1" s="1"/>
  <c r="B1249" i="1" s="1"/>
  <c r="B1250" i="1" s="1"/>
  <c r="B1251" i="1" s="1"/>
  <c r="B1252" i="1" s="1"/>
  <c r="B1253" i="1" s="1"/>
  <c r="B1254" i="1" s="1"/>
  <c r="B1255" i="1" s="1"/>
  <c r="B1256" i="1" s="1"/>
  <c r="B1257" i="1" s="1"/>
  <c r="B1258" i="1" s="1"/>
  <c r="B1259" i="1" s="1"/>
  <c r="B1260" i="1" s="1"/>
  <c r="B1261" i="1" s="1"/>
  <c r="B1262" i="1" s="1"/>
  <c r="B1263" i="1" s="1"/>
  <c r="B1264" i="1" s="1"/>
  <c r="B1265" i="1" s="1"/>
  <c r="B1266" i="1" s="1"/>
  <c r="B1267" i="1" s="1"/>
  <c r="B1268" i="1" s="1"/>
  <c r="B1269" i="1" s="1"/>
  <c r="B1270" i="1" s="1"/>
  <c r="B1271" i="1" s="1"/>
  <c r="B1272" i="1" s="1"/>
  <c r="B1273" i="1" s="1"/>
  <c r="B1274" i="1" s="1"/>
  <c r="B1275" i="1" s="1"/>
  <c r="B1276" i="1" s="1"/>
  <c r="B1277" i="1" s="1"/>
  <c r="B1278" i="1" s="1"/>
  <c r="B1279" i="1" s="1"/>
  <c r="B1280" i="1" s="1"/>
  <c r="B1281" i="1" s="1"/>
  <c r="B1282" i="1" s="1"/>
  <c r="B1283" i="1" s="1"/>
  <c r="B1284" i="1" s="1"/>
  <c r="B1285" i="1" s="1"/>
  <c r="B1286" i="1" s="1"/>
  <c r="B1287" i="1" s="1"/>
  <c r="B1288" i="1" s="1"/>
  <c r="B1289" i="1" s="1"/>
  <c r="B1290" i="1" s="1"/>
  <c r="B1291" i="1" s="1"/>
  <c r="B1292" i="1" s="1"/>
  <c r="B1293" i="1" s="1"/>
  <c r="B1294" i="1" s="1"/>
  <c r="B1295" i="1" s="1"/>
  <c r="B1296" i="1" s="1"/>
  <c r="B1297" i="1" s="1"/>
  <c r="B1298" i="1" s="1"/>
  <c r="B1299" i="1" s="1"/>
  <c r="B1300" i="1" s="1"/>
  <c r="B1301" i="1" s="1"/>
  <c r="B1302" i="1" s="1"/>
  <c r="B1303" i="1" s="1"/>
  <c r="B1304" i="1" s="1"/>
  <c r="B1305" i="1" s="1"/>
  <c r="B1306" i="1" s="1"/>
  <c r="B1307" i="1" s="1"/>
  <c r="B1308" i="1" s="1"/>
  <c r="B1309" i="1" s="1"/>
  <c r="B1310" i="1" s="1"/>
  <c r="B1311" i="1" s="1"/>
  <c r="B1312" i="1" s="1"/>
  <c r="B1313" i="1" s="1"/>
  <c r="B1314" i="1" s="1"/>
  <c r="B1315" i="1" s="1"/>
  <c r="B1316" i="1" s="1"/>
  <c r="B1317" i="1" s="1"/>
  <c r="B1318" i="1" s="1"/>
  <c r="B1319" i="1" s="1"/>
  <c r="B1320" i="1" s="1"/>
  <c r="B1321" i="1" s="1"/>
  <c r="B1322" i="1" s="1"/>
  <c r="B1323" i="1" s="1"/>
  <c r="B1324" i="1" s="1"/>
  <c r="B1325" i="1" s="1"/>
  <c r="B1326" i="1" s="1"/>
  <c r="B1327" i="1" s="1"/>
  <c r="B1328" i="1" s="1"/>
  <c r="B1329" i="1" s="1"/>
  <c r="B1330" i="1" s="1"/>
  <c r="B1331" i="1" s="1"/>
  <c r="B1332" i="1" s="1"/>
  <c r="B1333" i="1" s="1"/>
  <c r="B1334" i="1" s="1"/>
  <c r="B1335" i="1" s="1"/>
  <c r="B1336" i="1" s="1"/>
  <c r="B1337" i="1" s="1"/>
  <c r="B1338" i="1" s="1"/>
  <c r="B1339" i="1" s="1"/>
  <c r="B1340" i="1" s="1"/>
  <c r="B1341" i="1" s="1"/>
  <c r="B1342" i="1" s="1"/>
  <c r="B1343" i="1" s="1"/>
  <c r="B1344" i="1" s="1"/>
  <c r="B1345" i="1" s="1"/>
  <c r="B1346" i="1" s="1"/>
  <c r="B1347" i="1" s="1"/>
  <c r="B1348" i="1" s="1"/>
  <c r="B1349" i="1" s="1"/>
  <c r="B1350" i="1" s="1"/>
  <c r="B1351" i="1" s="1"/>
  <c r="B1352" i="1" s="1"/>
  <c r="B1353" i="1" s="1"/>
  <c r="B1354" i="1" s="1"/>
  <c r="B1355" i="1" s="1"/>
  <c r="B1356" i="1" s="1"/>
  <c r="B1357" i="1" s="1"/>
  <c r="B1358" i="1" s="1"/>
  <c r="B1359" i="1" s="1"/>
  <c r="B1360" i="1" s="1"/>
  <c r="B1361" i="1" s="1"/>
  <c r="B1362" i="1" s="1"/>
  <c r="B1363" i="1" s="1"/>
  <c r="B1364" i="1" s="1"/>
  <c r="B1365" i="1" s="1"/>
  <c r="B1366" i="1" s="1"/>
  <c r="B1367" i="1" s="1"/>
  <c r="B1368" i="1" s="1"/>
  <c r="B1369" i="1" s="1"/>
  <c r="B1370" i="1" s="1"/>
  <c r="B1371" i="1" s="1"/>
  <c r="B1372" i="1" s="1"/>
  <c r="B1373" i="1" s="1"/>
  <c r="B1374" i="1" s="1"/>
  <c r="B1375" i="1" s="1"/>
  <c r="B1376" i="1" s="1"/>
  <c r="B1377" i="1" s="1"/>
  <c r="B1378" i="1" s="1"/>
  <c r="B1379" i="1" s="1"/>
  <c r="B1380" i="1" s="1"/>
  <c r="B1381" i="1" s="1"/>
  <c r="B1382" i="1" s="1"/>
  <c r="B1383" i="1" s="1"/>
  <c r="B1384" i="1" s="1"/>
  <c r="B1385" i="1" s="1"/>
  <c r="B1386" i="1" s="1"/>
  <c r="B1387" i="1" s="1"/>
  <c r="B1388" i="1" s="1"/>
  <c r="B1389" i="1" s="1"/>
  <c r="B1390" i="1" s="1"/>
  <c r="B1391" i="1" s="1"/>
  <c r="B1392" i="1" s="1"/>
  <c r="B1393" i="1" s="1"/>
  <c r="B1394" i="1" s="1"/>
  <c r="B1395" i="1" s="1"/>
  <c r="B1396" i="1" s="1"/>
  <c r="B1397" i="1" s="1"/>
  <c r="B1398" i="1" s="1"/>
  <c r="B1399" i="1" s="1"/>
  <c r="B1400" i="1" s="1"/>
  <c r="B1401" i="1" s="1"/>
  <c r="B1402" i="1" s="1"/>
  <c r="B1403" i="1" s="1"/>
  <c r="B1404" i="1" s="1"/>
  <c r="B1405" i="1" s="1"/>
  <c r="B1406" i="1" s="1"/>
  <c r="B1407" i="1" s="1"/>
  <c r="B1408" i="1" s="1"/>
  <c r="B1409" i="1" s="1"/>
  <c r="B1410" i="1" s="1"/>
  <c r="B1411" i="1" s="1"/>
  <c r="B1412" i="1" s="1"/>
  <c r="B1413" i="1" s="1"/>
  <c r="B1414" i="1" s="1"/>
  <c r="B1415" i="1" s="1"/>
  <c r="B1416" i="1" s="1"/>
  <c r="B1417" i="1" s="1"/>
  <c r="B1418" i="1" s="1"/>
  <c r="B1419" i="1" s="1"/>
  <c r="B1420" i="1" s="1"/>
  <c r="B1421" i="1" s="1"/>
  <c r="B1422" i="1" s="1"/>
  <c r="B1423" i="1" s="1"/>
  <c r="B1424" i="1" s="1"/>
  <c r="B1425" i="1" s="1"/>
  <c r="B1426" i="1" s="1"/>
  <c r="B1427" i="1" s="1"/>
  <c r="B1428" i="1" s="1"/>
  <c r="B1429" i="1" s="1"/>
  <c r="B1430" i="1" s="1"/>
  <c r="B1431" i="1" s="1"/>
  <c r="B1432" i="1" s="1"/>
  <c r="B1433" i="1" s="1"/>
  <c r="B1434" i="1" s="1"/>
  <c r="B1435" i="1" s="1"/>
  <c r="B1436" i="1" s="1"/>
  <c r="B1437" i="1" s="1"/>
  <c r="B1438" i="1" s="1"/>
  <c r="B1439" i="1" s="1"/>
  <c r="B1440" i="1" s="1"/>
  <c r="B1441" i="1" s="1"/>
  <c r="B1442" i="1" s="1"/>
  <c r="B1443" i="1" s="1"/>
  <c r="B1444" i="1" s="1"/>
  <c r="B1445" i="1" s="1"/>
  <c r="B1446" i="1" s="1"/>
  <c r="B1447" i="1" s="1"/>
  <c r="B1448" i="1" s="1"/>
  <c r="B1449" i="1" s="1"/>
  <c r="B1450" i="1" s="1"/>
  <c r="B1451" i="1" s="1"/>
  <c r="B1452" i="1" s="1"/>
  <c r="B1453" i="1" s="1"/>
  <c r="B1454" i="1" s="1"/>
  <c r="B1455" i="1" s="1"/>
  <c r="B1456" i="1" s="1"/>
  <c r="B1457" i="1" s="1"/>
  <c r="B1458" i="1" s="1"/>
  <c r="B1459" i="1" s="1"/>
  <c r="B1460" i="1" s="1"/>
  <c r="B1461" i="1" s="1"/>
  <c r="B1462" i="1" s="1"/>
  <c r="B1463" i="1" s="1"/>
  <c r="B1464" i="1" s="1"/>
  <c r="B1465" i="1" s="1"/>
  <c r="B1466" i="1" s="1"/>
  <c r="B1467" i="1" s="1"/>
  <c r="B1468" i="1" s="1"/>
  <c r="B1469" i="1" s="1"/>
  <c r="B1470" i="1" s="1"/>
  <c r="B1471" i="1" s="1"/>
  <c r="B1472" i="1" s="1"/>
  <c r="B1473" i="1" s="1"/>
  <c r="B1474" i="1" s="1"/>
  <c r="B1475" i="1" s="1"/>
  <c r="B1476" i="1" s="1"/>
  <c r="B1477" i="1" s="1"/>
  <c r="B1478" i="1" s="1"/>
  <c r="B1479" i="1" s="1"/>
  <c r="B1480" i="1" s="1"/>
  <c r="B1481" i="1" s="1"/>
  <c r="B1482" i="1" s="1"/>
  <c r="B1483" i="1" s="1"/>
  <c r="B1484" i="1" s="1"/>
  <c r="B1485" i="1" s="1"/>
  <c r="B1486" i="1" s="1"/>
  <c r="B1487" i="1" s="1"/>
  <c r="B1488" i="1" s="1"/>
  <c r="B1489" i="1" s="1"/>
  <c r="B1490" i="1" s="1"/>
  <c r="B1491" i="1" s="1"/>
  <c r="B1492" i="1" s="1"/>
  <c r="B1493" i="1" s="1"/>
  <c r="B1494" i="1" s="1"/>
  <c r="B1495" i="1" s="1"/>
  <c r="B1496" i="1" s="1"/>
  <c r="B1497" i="1" s="1"/>
  <c r="B1498" i="1" s="1"/>
  <c r="B1499" i="1" s="1"/>
  <c r="B1500" i="1" s="1"/>
  <c r="B1501" i="1" s="1"/>
  <c r="B1502" i="1" s="1"/>
  <c r="B1503" i="1" s="1"/>
  <c r="B1504" i="1" s="1"/>
  <c r="B1505" i="1" s="1"/>
  <c r="B1506" i="1" s="1"/>
  <c r="B1507" i="1" s="1"/>
  <c r="B1508" i="1" s="1"/>
  <c r="B1509" i="1" s="1"/>
  <c r="B1510" i="1" s="1"/>
  <c r="B1511" i="1" s="1"/>
  <c r="B1512" i="1" s="1"/>
  <c r="B1513" i="1" s="1"/>
  <c r="B1514" i="1" s="1"/>
  <c r="B1515" i="1" s="1"/>
  <c r="B1516" i="1" s="1"/>
  <c r="B1517" i="1" s="1"/>
  <c r="B1518" i="1" s="1"/>
  <c r="B1519" i="1" s="1"/>
  <c r="B1520" i="1" s="1"/>
  <c r="B1521" i="1" s="1"/>
  <c r="B1522" i="1" s="1"/>
  <c r="B1523" i="1" s="1"/>
  <c r="B1524" i="1" s="1"/>
  <c r="B1525" i="1" s="1"/>
  <c r="B1526" i="1" s="1"/>
  <c r="B1527" i="1" s="1"/>
  <c r="B1528" i="1" s="1"/>
  <c r="B1529" i="1" s="1"/>
  <c r="B1530" i="1" s="1"/>
  <c r="B1531" i="1" s="1"/>
  <c r="B1532" i="1" s="1"/>
  <c r="B1533" i="1" s="1"/>
  <c r="B1534" i="1" s="1"/>
  <c r="B1535" i="1" s="1"/>
  <c r="B1536" i="1" s="1"/>
  <c r="B1537" i="1" s="1"/>
  <c r="B1538" i="1" s="1"/>
  <c r="B1539" i="1" s="1"/>
  <c r="B1540" i="1" s="1"/>
  <c r="B1541" i="1" s="1"/>
  <c r="B1542" i="1" s="1"/>
  <c r="B1543" i="1" s="1"/>
  <c r="B1544" i="1" s="1"/>
  <c r="B1545" i="1" s="1"/>
  <c r="B1546" i="1" s="1"/>
  <c r="B1547" i="1" s="1"/>
  <c r="B1548" i="1" s="1"/>
  <c r="B1549" i="1" s="1"/>
  <c r="B1550" i="1" s="1"/>
  <c r="B1551" i="1" s="1"/>
  <c r="B1552" i="1" s="1"/>
  <c r="B1553" i="1" s="1"/>
  <c r="B1554" i="1" s="1"/>
  <c r="B1555" i="1" s="1"/>
  <c r="B1556" i="1" s="1"/>
  <c r="B1557" i="1" s="1"/>
  <c r="B1558" i="1" s="1"/>
  <c r="B1559" i="1" s="1"/>
  <c r="B1560" i="1" s="1"/>
  <c r="B1561" i="1" s="1"/>
  <c r="B1562" i="1" s="1"/>
  <c r="B1563" i="1" s="1"/>
  <c r="B1564" i="1" s="1"/>
  <c r="B1565" i="1" s="1"/>
  <c r="B1566" i="1" s="1"/>
  <c r="B1567" i="1" s="1"/>
  <c r="B1568" i="1" s="1"/>
  <c r="B1569" i="1" s="1"/>
  <c r="B1570" i="1" s="1"/>
  <c r="B1571" i="1" s="1"/>
  <c r="B1572" i="1" s="1"/>
  <c r="B1573" i="1" s="1"/>
  <c r="B1574" i="1" s="1"/>
  <c r="B1575" i="1" s="1"/>
  <c r="B1576" i="1" s="1"/>
  <c r="B1577" i="1" s="1"/>
  <c r="B1578" i="1" s="1"/>
  <c r="B1579" i="1" s="1"/>
  <c r="B1580" i="1" s="1"/>
  <c r="B1581" i="1" s="1"/>
  <c r="B1582" i="1" s="1"/>
  <c r="B1583" i="1" s="1"/>
  <c r="B1584" i="1" s="1"/>
  <c r="B1585" i="1" s="1"/>
  <c r="B1586" i="1" s="1"/>
  <c r="B1587" i="1" s="1"/>
  <c r="B1588" i="1" s="1"/>
  <c r="B1589" i="1" s="1"/>
  <c r="B1590" i="1" s="1"/>
  <c r="B1591" i="1" s="1"/>
  <c r="B1592" i="1" s="1"/>
  <c r="B1593" i="1" s="1"/>
  <c r="B1594" i="1" s="1"/>
  <c r="B1595" i="1" s="1"/>
  <c r="B1596" i="1" s="1"/>
  <c r="B1597" i="1" s="1"/>
  <c r="B1598" i="1" s="1"/>
  <c r="B1599" i="1" s="1"/>
  <c r="B1600" i="1" s="1"/>
  <c r="B1601" i="1" s="1"/>
  <c r="B1602" i="1" s="1"/>
  <c r="B1603" i="1" s="1"/>
  <c r="B1604" i="1" s="1"/>
  <c r="B1605" i="1" s="1"/>
  <c r="B1606" i="1" s="1"/>
  <c r="B1607" i="1" s="1"/>
  <c r="B1608" i="1" s="1"/>
  <c r="B1609" i="1" s="1"/>
  <c r="B1610" i="1" s="1"/>
  <c r="B1611" i="1" s="1"/>
  <c r="B1612" i="1" s="1"/>
  <c r="B1613" i="1" s="1"/>
  <c r="B1614" i="1" s="1"/>
  <c r="B1615" i="1" s="1"/>
  <c r="B1616" i="1" s="1"/>
  <c r="B1617" i="1" s="1"/>
  <c r="B1618" i="1" s="1"/>
  <c r="B1619" i="1" s="1"/>
  <c r="B1620" i="1" s="1"/>
  <c r="B1621" i="1" s="1"/>
  <c r="B1622" i="1" s="1"/>
  <c r="B1623" i="1" s="1"/>
  <c r="B1624" i="1" s="1"/>
  <c r="B1625" i="1" s="1"/>
  <c r="B1626" i="1" s="1"/>
  <c r="B1627" i="1" s="1"/>
  <c r="B1628" i="1" s="1"/>
  <c r="B1629" i="1" s="1"/>
  <c r="B1630" i="1" s="1"/>
  <c r="B1631" i="1" s="1"/>
  <c r="B1632" i="1" s="1"/>
  <c r="B1633" i="1" s="1"/>
  <c r="B1634" i="1" s="1"/>
  <c r="B1635" i="1" s="1"/>
  <c r="B1636" i="1" s="1"/>
  <c r="B1637" i="1" s="1"/>
  <c r="B1638" i="1" s="1"/>
  <c r="B1639" i="1" s="1"/>
  <c r="B1640" i="1" s="1"/>
  <c r="B1641" i="1" s="1"/>
  <c r="B1642" i="1" s="1"/>
  <c r="B1643" i="1" s="1"/>
  <c r="B1644" i="1" s="1"/>
  <c r="B1645" i="1" s="1"/>
  <c r="B1646" i="1" s="1"/>
  <c r="B1647" i="1" s="1"/>
  <c r="B1648" i="1" s="1"/>
  <c r="B1649" i="1" s="1"/>
  <c r="B1650" i="1" s="1"/>
  <c r="B1651" i="1" s="1"/>
  <c r="B1652" i="1" s="1"/>
  <c r="B1653" i="1" s="1"/>
  <c r="B1654" i="1" s="1"/>
  <c r="B1655" i="1" s="1"/>
  <c r="B1656" i="1" s="1"/>
  <c r="B1657" i="1" s="1"/>
  <c r="B1658" i="1" s="1"/>
  <c r="B1659" i="1" s="1"/>
  <c r="B1660" i="1" s="1"/>
  <c r="B1661" i="1" s="1"/>
  <c r="B1662" i="1" s="1"/>
  <c r="B1663" i="1" s="1"/>
  <c r="B1664" i="1" s="1"/>
  <c r="B1665" i="1" s="1"/>
  <c r="B1666" i="1" s="1"/>
  <c r="B1667" i="1" s="1"/>
  <c r="B1668" i="1" s="1"/>
  <c r="B1669" i="1" s="1"/>
  <c r="B1670" i="1" s="1"/>
  <c r="B1671" i="1" s="1"/>
  <c r="B1672" i="1" s="1"/>
  <c r="B1673" i="1" s="1"/>
  <c r="B1674" i="1" s="1"/>
  <c r="B1675" i="1" s="1"/>
  <c r="B1676" i="1" s="1"/>
  <c r="B1677" i="1" s="1"/>
  <c r="B1678" i="1" s="1"/>
  <c r="B1679" i="1" s="1"/>
  <c r="B1680" i="1" s="1"/>
  <c r="B1681" i="1" s="1"/>
  <c r="B1682" i="1" s="1"/>
  <c r="B1683" i="1" s="1"/>
  <c r="B1684" i="1" s="1"/>
  <c r="B1685" i="1" s="1"/>
  <c r="B1686" i="1" s="1"/>
  <c r="B1687" i="1" s="1"/>
  <c r="B1688" i="1" s="1"/>
  <c r="B1689" i="1" s="1"/>
  <c r="B1690" i="1" s="1"/>
  <c r="B1691" i="1" s="1"/>
  <c r="B1692" i="1" s="1"/>
  <c r="B1693" i="1" s="1"/>
  <c r="B1694" i="1" s="1"/>
  <c r="B1695" i="1" s="1"/>
  <c r="B1696" i="1" s="1"/>
  <c r="B1697" i="1" s="1"/>
  <c r="B1698" i="1" s="1"/>
  <c r="B1699" i="1" s="1"/>
  <c r="B1700" i="1" s="1"/>
  <c r="B1701" i="1" s="1"/>
  <c r="B1702" i="1" s="1"/>
  <c r="B1703" i="1" s="1"/>
  <c r="B1704" i="1" s="1"/>
  <c r="B1705" i="1" s="1"/>
  <c r="B1706" i="1" s="1"/>
  <c r="B1707" i="1" s="1"/>
  <c r="B1708" i="1" s="1"/>
  <c r="B1709" i="1" s="1"/>
  <c r="B1710" i="1" s="1"/>
  <c r="B1711" i="1" s="1"/>
  <c r="B1712" i="1" s="1"/>
  <c r="B1713" i="1" s="1"/>
  <c r="B1714" i="1" s="1"/>
  <c r="B1715" i="1" s="1"/>
  <c r="B1716" i="1" s="1"/>
  <c r="B1717" i="1" s="1"/>
  <c r="B1718" i="1" s="1"/>
  <c r="B1719" i="1" s="1"/>
  <c r="B1720" i="1" s="1"/>
  <c r="B1721" i="1" s="1"/>
  <c r="B1722" i="1" s="1"/>
  <c r="B1723" i="1" s="1"/>
  <c r="B1724" i="1" s="1"/>
  <c r="B1725" i="1" s="1"/>
  <c r="B1726" i="1" s="1"/>
  <c r="B1727" i="1" s="1"/>
  <c r="B1728" i="1" s="1"/>
  <c r="B1729" i="1" s="1"/>
  <c r="B1730" i="1" s="1"/>
  <c r="B1731" i="1" s="1"/>
  <c r="B1732" i="1" s="1"/>
  <c r="B1733" i="1" s="1"/>
  <c r="B1734" i="1" s="1"/>
  <c r="B1735" i="1" s="1"/>
  <c r="B1736" i="1" s="1"/>
  <c r="B1737" i="1" s="1"/>
  <c r="B1738" i="1" s="1"/>
  <c r="B1739" i="1" s="1"/>
  <c r="B1740" i="1" s="1"/>
  <c r="B1741" i="1" s="1"/>
  <c r="B1742" i="1" s="1"/>
  <c r="B1743" i="1" s="1"/>
  <c r="B1744" i="1" s="1"/>
  <c r="B1745" i="1" s="1"/>
  <c r="B1746" i="1" s="1"/>
  <c r="B1747" i="1" s="1"/>
  <c r="B1748" i="1" s="1"/>
  <c r="B1749" i="1" s="1"/>
</calcChain>
</file>

<file path=xl/comments1.xml><?xml version="1.0" encoding="utf-8"?>
<comments xmlns="http://schemas.openxmlformats.org/spreadsheetml/2006/main">
  <authors>
    <author>guenyoung.choi</author>
  </authors>
  <commentList>
    <comment ref="E139" authorId="0" shapeId="0">
      <text>
        <r>
          <rPr>
            <b/>
            <i/>
            <sz val="9"/>
            <color indexed="81"/>
            <rFont val="Tahoma"/>
            <family val="2"/>
          </rPr>
          <t>guenyoung.choi:</t>
        </r>
        <r>
          <rPr>
            <i/>
            <sz val="9"/>
            <color indexed="81"/>
            <rFont val="Tahoma"/>
            <family val="2"/>
          </rPr>
          <t xml:space="preserve">
</t>
        </r>
        <r>
          <rPr>
            <sz val="9"/>
            <color indexed="81"/>
            <rFont val="Tahoma"/>
            <family val="2"/>
          </rPr>
          <t>마이그레이션</t>
        </r>
        <r>
          <rPr>
            <i/>
            <sz val="9"/>
            <color indexed="81"/>
            <rFont val="Tahoma"/>
            <family val="2"/>
          </rPr>
          <t xml:space="preserve"> </t>
        </r>
        <r>
          <rPr>
            <sz val="9"/>
            <color indexed="81"/>
            <rFont val="Tahoma"/>
            <family val="2"/>
          </rPr>
          <t>전</t>
        </r>
        <r>
          <rPr>
            <i/>
            <sz val="9"/>
            <color indexed="81"/>
            <rFont val="Tahoma"/>
            <family val="2"/>
          </rPr>
          <t xml:space="preserve"> </t>
        </r>
        <r>
          <rPr>
            <sz val="9"/>
            <color indexed="81"/>
            <rFont val="Tahoma"/>
            <family val="2"/>
          </rPr>
          <t>데이터는</t>
        </r>
        <r>
          <rPr>
            <i/>
            <sz val="9"/>
            <color indexed="81"/>
            <rFont val="Tahoma"/>
            <family val="2"/>
          </rPr>
          <t xml:space="preserve"> </t>
        </r>
        <r>
          <rPr>
            <sz val="9"/>
            <color indexed="81"/>
            <rFont val="Tahoma"/>
            <family val="2"/>
          </rPr>
          <t>이력삭제가</t>
        </r>
        <r>
          <rPr>
            <i/>
            <sz val="9"/>
            <color indexed="81"/>
            <rFont val="Tahoma"/>
            <family val="2"/>
          </rPr>
          <t xml:space="preserve"> </t>
        </r>
        <r>
          <rPr>
            <sz val="9"/>
            <color indexed="81"/>
            <rFont val="Tahoma"/>
            <family val="2"/>
          </rPr>
          <t>불가능</t>
        </r>
        <r>
          <rPr>
            <i/>
            <sz val="9"/>
            <color indexed="81"/>
            <rFont val="Tahoma"/>
            <family val="2"/>
          </rPr>
          <t xml:space="preserve"> </t>
        </r>
        <r>
          <rPr>
            <sz val="9"/>
            <color indexed="81"/>
            <rFont val="Tahoma"/>
            <family val="2"/>
          </rPr>
          <t>하지만</t>
        </r>
        <r>
          <rPr>
            <i/>
            <sz val="9"/>
            <color indexed="81"/>
            <rFont val="Tahoma"/>
            <family val="2"/>
          </rPr>
          <t xml:space="preserve"> </t>
        </r>
        <r>
          <rPr>
            <sz val="9"/>
            <color indexed="81"/>
            <rFont val="Tahoma"/>
            <family val="2"/>
          </rPr>
          <t>품번</t>
        </r>
        <r>
          <rPr>
            <i/>
            <sz val="9"/>
            <color indexed="81"/>
            <rFont val="Tahoma"/>
            <family val="2"/>
          </rPr>
          <t xml:space="preserve"> 8</t>
        </r>
        <r>
          <rPr>
            <sz val="9"/>
            <color indexed="81"/>
            <rFont val="Tahoma"/>
            <family val="2"/>
          </rPr>
          <t>개</t>
        </r>
        <r>
          <rPr>
            <i/>
            <sz val="9"/>
            <color indexed="81"/>
            <rFont val="Tahoma"/>
            <family val="2"/>
          </rPr>
          <t xml:space="preserve"> </t>
        </r>
        <r>
          <rPr>
            <sz val="9"/>
            <color indexed="81"/>
            <rFont val="Tahoma"/>
            <family val="2"/>
          </rPr>
          <t>의</t>
        </r>
        <r>
          <rPr>
            <i/>
            <sz val="9"/>
            <color indexed="81"/>
            <rFont val="Tahoma"/>
            <family val="2"/>
          </rPr>
          <t xml:space="preserve"> </t>
        </r>
        <r>
          <rPr>
            <sz val="9"/>
            <color indexed="81"/>
            <rFont val="Tahoma"/>
            <family val="2"/>
          </rPr>
          <t>경우는</t>
        </r>
        <r>
          <rPr>
            <i/>
            <sz val="9"/>
            <color indexed="81"/>
            <rFont val="Tahoma"/>
            <family val="2"/>
          </rPr>
          <t xml:space="preserve"> </t>
        </r>
        <r>
          <rPr>
            <sz val="9"/>
            <color indexed="81"/>
            <rFont val="Tahoma"/>
            <family val="2"/>
          </rPr>
          <t>꼭</t>
        </r>
        <r>
          <rPr>
            <i/>
            <sz val="9"/>
            <color indexed="81"/>
            <rFont val="Tahoma"/>
            <family val="2"/>
          </rPr>
          <t xml:space="preserve"> </t>
        </r>
        <r>
          <rPr>
            <sz val="9"/>
            <color indexed="81"/>
            <rFont val="Tahoma"/>
            <family val="2"/>
          </rPr>
          <t>필요한</t>
        </r>
        <r>
          <rPr>
            <i/>
            <sz val="9"/>
            <color indexed="81"/>
            <rFont val="Tahoma"/>
            <family val="2"/>
          </rPr>
          <t xml:space="preserve"> </t>
        </r>
        <r>
          <rPr>
            <sz val="9"/>
            <color indexed="81"/>
            <rFont val="Tahoma"/>
            <family val="2"/>
          </rPr>
          <t>요청이</t>
        </r>
        <r>
          <rPr>
            <i/>
            <sz val="9"/>
            <color indexed="81"/>
            <rFont val="Tahoma"/>
            <family val="2"/>
          </rPr>
          <t xml:space="preserve"> </t>
        </r>
        <r>
          <rPr>
            <sz val="9"/>
            <color indexed="81"/>
            <rFont val="Tahoma"/>
            <family val="2"/>
          </rPr>
          <t xml:space="preserve">있어서
</t>
        </r>
        <r>
          <rPr>
            <i/>
            <sz val="9"/>
            <color indexed="81"/>
            <rFont val="Tahoma"/>
            <family val="2"/>
          </rPr>
          <t xml:space="preserve">  </t>
        </r>
        <r>
          <rPr>
            <sz val="9"/>
            <color indexed="81"/>
            <rFont val="Tahoma"/>
            <family val="2"/>
          </rPr>
          <t>강제로</t>
        </r>
        <r>
          <rPr>
            <i/>
            <sz val="9"/>
            <color indexed="81"/>
            <rFont val="Tahoma"/>
            <family val="2"/>
          </rPr>
          <t xml:space="preserve"> </t>
        </r>
        <r>
          <rPr>
            <sz val="9"/>
            <color indexed="81"/>
            <rFont val="Tahoma"/>
            <family val="2"/>
          </rPr>
          <t>이력</t>
        </r>
        <r>
          <rPr>
            <i/>
            <sz val="9"/>
            <color indexed="81"/>
            <rFont val="Tahoma"/>
            <family val="2"/>
          </rPr>
          <t xml:space="preserve"> </t>
        </r>
        <r>
          <rPr>
            <sz val="9"/>
            <color indexed="81"/>
            <rFont val="Tahoma"/>
            <family val="2"/>
          </rPr>
          <t>삭제</t>
        </r>
        <r>
          <rPr>
            <i/>
            <sz val="9"/>
            <color indexed="81"/>
            <rFont val="Tahoma"/>
            <family val="2"/>
          </rPr>
          <t xml:space="preserve"> </t>
        </r>
        <r>
          <rPr>
            <sz val="9"/>
            <color indexed="81"/>
            <rFont val="Tahoma"/>
            <family val="2"/>
          </rPr>
          <t>후</t>
        </r>
        <r>
          <rPr>
            <i/>
            <sz val="9"/>
            <color indexed="81"/>
            <rFont val="Tahoma"/>
            <family val="2"/>
          </rPr>
          <t xml:space="preserve"> </t>
        </r>
        <r>
          <rPr>
            <sz val="9"/>
            <color indexed="81"/>
            <rFont val="Tahoma"/>
            <family val="2"/>
          </rPr>
          <t>품목코드</t>
        </r>
        <r>
          <rPr>
            <i/>
            <sz val="9"/>
            <color indexed="81"/>
            <rFont val="Tahoma"/>
            <family val="2"/>
          </rPr>
          <t xml:space="preserve"> </t>
        </r>
        <r>
          <rPr>
            <sz val="9"/>
            <color indexed="81"/>
            <rFont val="Tahoma"/>
            <family val="2"/>
          </rPr>
          <t>변경</t>
        </r>
        <r>
          <rPr>
            <i/>
            <sz val="9"/>
            <color indexed="81"/>
            <rFont val="Tahoma"/>
            <family val="2"/>
          </rPr>
          <t xml:space="preserve"> </t>
        </r>
        <r>
          <rPr>
            <sz val="9"/>
            <color indexed="81"/>
            <rFont val="Tahoma"/>
            <family val="2"/>
          </rPr>
          <t xml:space="preserve">함
</t>
        </r>
      </text>
    </comment>
    <comment ref="E140" authorId="0" shapeId="0">
      <text>
        <r>
          <rPr>
            <b/>
            <i/>
            <sz val="9"/>
            <color indexed="81"/>
            <rFont val="Tahoma"/>
            <family val="2"/>
          </rPr>
          <t>guenyoung.choi:</t>
        </r>
        <r>
          <rPr>
            <i/>
            <sz val="9"/>
            <color indexed="81"/>
            <rFont val="Tahoma"/>
            <family val="2"/>
          </rPr>
          <t xml:space="preserve">
 - </t>
        </r>
        <r>
          <rPr>
            <sz val="9"/>
            <color indexed="81"/>
            <rFont val="Tahoma"/>
            <family val="2"/>
          </rPr>
          <t>해당</t>
        </r>
        <r>
          <rPr>
            <i/>
            <sz val="9"/>
            <color indexed="81"/>
            <rFont val="Tahoma"/>
            <family val="2"/>
          </rPr>
          <t xml:space="preserve"> </t>
        </r>
        <r>
          <rPr>
            <sz val="9"/>
            <color indexed="81"/>
            <rFont val="Tahoma"/>
            <family val="2"/>
          </rPr>
          <t>품번은</t>
        </r>
        <r>
          <rPr>
            <i/>
            <sz val="9"/>
            <color indexed="81"/>
            <rFont val="Tahoma"/>
            <family val="2"/>
          </rPr>
          <t xml:space="preserve"> </t>
        </r>
        <r>
          <rPr>
            <sz val="9"/>
            <color indexed="81"/>
            <rFont val="Tahoma"/>
            <family val="2"/>
          </rPr>
          <t>마이그레이션</t>
        </r>
        <r>
          <rPr>
            <i/>
            <sz val="9"/>
            <color indexed="81"/>
            <rFont val="Tahoma"/>
            <family val="2"/>
          </rPr>
          <t xml:space="preserve"> </t>
        </r>
        <r>
          <rPr>
            <sz val="9"/>
            <color indexed="81"/>
            <rFont val="Tahoma"/>
            <family val="2"/>
          </rPr>
          <t>전</t>
        </r>
        <r>
          <rPr>
            <i/>
            <sz val="9"/>
            <color indexed="81"/>
            <rFont val="Tahoma"/>
            <family val="2"/>
          </rPr>
          <t xml:space="preserve"> </t>
        </r>
        <r>
          <rPr>
            <sz val="9"/>
            <color indexed="81"/>
            <rFont val="Tahoma"/>
            <family val="2"/>
          </rPr>
          <t>데이터로</t>
        </r>
        <r>
          <rPr>
            <i/>
            <sz val="9"/>
            <color indexed="81"/>
            <rFont val="Tahoma"/>
            <family val="2"/>
          </rPr>
          <t xml:space="preserve"> </t>
        </r>
        <r>
          <rPr>
            <sz val="9"/>
            <color indexed="81"/>
            <rFont val="Tahoma"/>
            <family val="2"/>
          </rPr>
          <t>공정은</t>
        </r>
        <r>
          <rPr>
            <i/>
            <sz val="9"/>
            <color indexed="81"/>
            <rFont val="Tahoma"/>
            <family val="2"/>
          </rPr>
          <t xml:space="preserve"> </t>
        </r>
        <r>
          <rPr>
            <sz val="9"/>
            <color indexed="81"/>
            <rFont val="Tahoma"/>
            <family val="2"/>
          </rPr>
          <t>예전</t>
        </r>
        <r>
          <rPr>
            <i/>
            <sz val="9"/>
            <color indexed="81"/>
            <rFont val="Tahoma"/>
            <family val="2"/>
          </rPr>
          <t xml:space="preserve"> </t>
        </r>
        <r>
          <rPr>
            <sz val="9"/>
            <color indexed="81"/>
            <rFont val="Tahoma"/>
            <family val="2"/>
          </rPr>
          <t>공정으로</t>
        </r>
        <r>
          <rPr>
            <i/>
            <sz val="9"/>
            <color indexed="81"/>
            <rFont val="Tahoma"/>
            <family val="2"/>
          </rPr>
          <t xml:space="preserve"> </t>
        </r>
        <r>
          <rPr>
            <sz val="9"/>
            <color indexed="81"/>
            <rFont val="Tahoma"/>
            <family val="2"/>
          </rPr>
          <t>돌릴경우</t>
        </r>
        <r>
          <rPr>
            <i/>
            <sz val="9"/>
            <color indexed="81"/>
            <rFont val="Tahoma"/>
            <family val="2"/>
          </rPr>
          <t xml:space="preserve"> </t>
        </r>
        <r>
          <rPr>
            <sz val="9"/>
            <color indexed="81"/>
            <rFont val="Tahoma"/>
            <family val="2"/>
          </rPr>
          <t>품목코드가</t>
        </r>
        <r>
          <rPr>
            <i/>
            <sz val="9"/>
            <color indexed="81"/>
            <rFont val="Tahoma"/>
            <family val="2"/>
          </rPr>
          <t xml:space="preserve"> </t>
        </r>
        <r>
          <rPr>
            <sz val="9"/>
            <color indexed="81"/>
            <rFont val="Tahoma"/>
            <family val="2"/>
          </rPr>
          <t>예전</t>
        </r>
        <r>
          <rPr>
            <i/>
            <sz val="9"/>
            <color indexed="81"/>
            <rFont val="Tahoma"/>
            <family val="2"/>
          </rPr>
          <t xml:space="preserve"> </t>
        </r>
        <r>
          <rPr>
            <sz val="9"/>
            <color indexed="81"/>
            <rFont val="Tahoma"/>
            <family val="2"/>
          </rPr>
          <t>코드로</t>
        </r>
        <r>
          <rPr>
            <i/>
            <sz val="9"/>
            <color indexed="81"/>
            <rFont val="Tahoma"/>
            <family val="2"/>
          </rPr>
          <t xml:space="preserve"> 
   </t>
        </r>
        <r>
          <rPr>
            <sz val="9"/>
            <color indexed="81"/>
            <rFont val="Tahoma"/>
            <family val="2"/>
          </rPr>
          <t>돌아가는</t>
        </r>
        <r>
          <rPr>
            <i/>
            <sz val="9"/>
            <color indexed="81"/>
            <rFont val="Tahoma"/>
            <family val="2"/>
          </rPr>
          <t xml:space="preserve"> </t>
        </r>
        <r>
          <rPr>
            <sz val="9"/>
            <color indexed="81"/>
            <rFont val="Tahoma"/>
            <family val="2"/>
          </rPr>
          <t>경우가</t>
        </r>
        <r>
          <rPr>
            <i/>
            <sz val="9"/>
            <color indexed="81"/>
            <rFont val="Tahoma"/>
            <family val="2"/>
          </rPr>
          <t xml:space="preserve"> </t>
        </r>
        <r>
          <rPr>
            <sz val="9"/>
            <color indexed="81"/>
            <rFont val="Tahoma"/>
            <family val="2"/>
          </rPr>
          <t>있어서</t>
        </r>
        <r>
          <rPr>
            <i/>
            <sz val="9"/>
            <color indexed="81"/>
            <rFont val="Tahoma"/>
            <family val="2"/>
          </rPr>
          <t xml:space="preserve"> </t>
        </r>
        <r>
          <rPr>
            <sz val="9"/>
            <color indexed="81"/>
            <rFont val="Tahoma"/>
            <family val="2"/>
          </rPr>
          <t>해당</t>
        </r>
        <r>
          <rPr>
            <i/>
            <sz val="9"/>
            <color indexed="81"/>
            <rFont val="Tahoma"/>
            <family val="2"/>
          </rPr>
          <t xml:space="preserve"> </t>
        </r>
        <r>
          <rPr>
            <sz val="9"/>
            <color indexed="81"/>
            <rFont val="Tahoma"/>
            <family val="2"/>
          </rPr>
          <t>건</t>
        </r>
        <r>
          <rPr>
            <i/>
            <sz val="9"/>
            <color indexed="81"/>
            <rFont val="Tahoma"/>
            <family val="2"/>
          </rPr>
          <t xml:space="preserve"> </t>
        </r>
        <r>
          <rPr>
            <sz val="9"/>
            <color indexed="81"/>
            <rFont val="Tahoma"/>
            <family val="2"/>
          </rPr>
          <t>공정</t>
        </r>
        <r>
          <rPr>
            <i/>
            <sz val="9"/>
            <color indexed="81"/>
            <rFont val="Tahoma"/>
            <family val="2"/>
          </rPr>
          <t xml:space="preserve"> </t>
        </r>
        <r>
          <rPr>
            <sz val="9"/>
            <color indexed="81"/>
            <rFont val="Tahoma"/>
            <family val="2"/>
          </rPr>
          <t>이동</t>
        </r>
        <r>
          <rPr>
            <i/>
            <sz val="9"/>
            <color indexed="81"/>
            <rFont val="Tahoma"/>
            <family val="2"/>
          </rPr>
          <t xml:space="preserve"> </t>
        </r>
        <r>
          <rPr>
            <sz val="9"/>
            <color indexed="81"/>
            <rFont val="Tahoma"/>
            <family val="2"/>
          </rPr>
          <t>후</t>
        </r>
        <r>
          <rPr>
            <i/>
            <sz val="9"/>
            <color indexed="81"/>
            <rFont val="Tahoma"/>
            <family val="2"/>
          </rPr>
          <t xml:space="preserve"> </t>
        </r>
        <r>
          <rPr>
            <sz val="9"/>
            <color indexed="81"/>
            <rFont val="Tahoma"/>
            <family val="2"/>
          </rPr>
          <t>품목코드</t>
        </r>
        <r>
          <rPr>
            <i/>
            <sz val="9"/>
            <color indexed="81"/>
            <rFont val="Tahoma"/>
            <family val="2"/>
          </rPr>
          <t xml:space="preserve"> </t>
        </r>
        <r>
          <rPr>
            <sz val="9"/>
            <color indexed="81"/>
            <rFont val="Tahoma"/>
            <family val="2"/>
          </rPr>
          <t>변경</t>
        </r>
        <r>
          <rPr>
            <i/>
            <sz val="9"/>
            <color indexed="81"/>
            <rFont val="Tahoma"/>
            <family val="2"/>
          </rPr>
          <t xml:space="preserve"> </t>
        </r>
        <r>
          <rPr>
            <sz val="9"/>
            <color indexed="81"/>
            <rFont val="Tahoma"/>
            <family val="2"/>
          </rPr>
          <t xml:space="preserve">함
</t>
        </r>
      </text>
    </comment>
    <comment ref="E141" authorId="0" shapeId="0">
      <text>
        <r>
          <rPr>
            <b/>
            <i/>
            <sz val="9"/>
            <color indexed="81"/>
            <rFont val="Tahoma"/>
            <family val="2"/>
          </rPr>
          <t>guenyoung.choi:</t>
        </r>
        <r>
          <rPr>
            <i/>
            <sz val="9"/>
            <color indexed="81"/>
            <rFont val="Tahoma"/>
            <family val="2"/>
          </rPr>
          <t xml:space="preserve">
</t>
        </r>
        <r>
          <rPr>
            <sz val="9"/>
            <color indexed="81"/>
            <rFont val="Tahoma"/>
            <family val="2"/>
          </rPr>
          <t>마이그레이션</t>
        </r>
        <r>
          <rPr>
            <i/>
            <sz val="9"/>
            <color indexed="81"/>
            <rFont val="Tahoma"/>
            <family val="2"/>
          </rPr>
          <t xml:space="preserve"> </t>
        </r>
        <r>
          <rPr>
            <sz val="9"/>
            <color indexed="81"/>
            <rFont val="Tahoma"/>
            <family val="2"/>
          </rPr>
          <t>전</t>
        </r>
        <r>
          <rPr>
            <i/>
            <sz val="9"/>
            <color indexed="81"/>
            <rFont val="Tahoma"/>
            <family val="2"/>
          </rPr>
          <t xml:space="preserve"> </t>
        </r>
        <r>
          <rPr>
            <sz val="9"/>
            <color indexed="81"/>
            <rFont val="Tahoma"/>
            <family val="2"/>
          </rPr>
          <t>공정</t>
        </r>
        <r>
          <rPr>
            <i/>
            <sz val="9"/>
            <color indexed="81"/>
            <rFont val="Tahoma"/>
            <family val="2"/>
          </rPr>
          <t xml:space="preserve"> </t>
        </r>
        <r>
          <rPr>
            <sz val="9"/>
            <color indexed="81"/>
            <rFont val="Tahoma"/>
            <family val="2"/>
          </rPr>
          <t>흐름은</t>
        </r>
        <r>
          <rPr>
            <i/>
            <sz val="9"/>
            <color indexed="81"/>
            <rFont val="Tahoma"/>
            <family val="2"/>
          </rPr>
          <t xml:space="preserve"> REW </t>
        </r>
        <r>
          <rPr>
            <sz val="9"/>
            <color indexed="81"/>
            <rFont val="Tahoma"/>
            <family val="2"/>
          </rPr>
          <t>와</t>
        </r>
        <r>
          <rPr>
            <i/>
            <sz val="9"/>
            <color indexed="81"/>
            <rFont val="Tahoma"/>
            <family val="2"/>
          </rPr>
          <t xml:space="preserve"> </t>
        </r>
        <r>
          <rPr>
            <sz val="9"/>
            <color indexed="81"/>
            <rFont val="Tahoma"/>
            <family val="2"/>
          </rPr>
          <t>검사가</t>
        </r>
        <r>
          <rPr>
            <i/>
            <sz val="9"/>
            <color indexed="81"/>
            <rFont val="Tahoma"/>
            <family val="2"/>
          </rPr>
          <t xml:space="preserve"> </t>
        </r>
        <r>
          <rPr>
            <sz val="9"/>
            <color indexed="81"/>
            <rFont val="Tahoma"/>
            <family val="2"/>
          </rPr>
          <t>같은</t>
        </r>
        <r>
          <rPr>
            <i/>
            <sz val="9"/>
            <color indexed="81"/>
            <rFont val="Tahoma"/>
            <family val="2"/>
          </rPr>
          <t xml:space="preserve"> </t>
        </r>
        <r>
          <rPr>
            <sz val="9"/>
            <color indexed="81"/>
            <rFont val="Tahoma"/>
            <family val="2"/>
          </rPr>
          <t>공정으로</t>
        </r>
        <r>
          <rPr>
            <i/>
            <sz val="9"/>
            <color indexed="81"/>
            <rFont val="Tahoma"/>
            <family val="2"/>
          </rPr>
          <t xml:space="preserve"> REW</t>
        </r>
        <r>
          <rPr>
            <sz val="9"/>
            <color indexed="81"/>
            <rFont val="Tahoma"/>
            <family val="2"/>
          </rPr>
          <t>에서</t>
        </r>
        <r>
          <rPr>
            <i/>
            <sz val="9"/>
            <color indexed="81"/>
            <rFont val="Tahoma"/>
            <family val="2"/>
          </rPr>
          <t xml:space="preserve"> </t>
        </r>
        <r>
          <rPr>
            <sz val="9"/>
            <color indexed="81"/>
            <rFont val="Tahoma"/>
            <family val="2"/>
          </rPr>
          <t>배치번호를</t>
        </r>
        <r>
          <rPr>
            <i/>
            <sz val="9"/>
            <color indexed="81"/>
            <rFont val="Tahoma"/>
            <family val="2"/>
          </rPr>
          <t xml:space="preserve"> </t>
        </r>
        <r>
          <rPr>
            <sz val="9"/>
            <color indexed="81"/>
            <rFont val="Tahoma"/>
            <family val="2"/>
          </rPr>
          <t>받아서</t>
        </r>
        <r>
          <rPr>
            <i/>
            <sz val="9"/>
            <color indexed="81"/>
            <rFont val="Tahoma"/>
            <family val="2"/>
          </rPr>
          <t xml:space="preserve"> </t>
        </r>
        <r>
          <rPr>
            <sz val="9"/>
            <color indexed="81"/>
            <rFont val="Tahoma"/>
            <family val="2"/>
          </rPr>
          <t xml:space="preserve">처리했지만
</t>
        </r>
        <r>
          <rPr>
            <i/>
            <sz val="9"/>
            <color indexed="81"/>
            <rFont val="Tahoma"/>
            <family val="2"/>
          </rPr>
          <t xml:space="preserve">   </t>
        </r>
        <r>
          <rPr>
            <sz val="9"/>
            <color indexed="81"/>
            <rFont val="Tahoma"/>
            <family val="2"/>
          </rPr>
          <t>마이그레이션</t>
        </r>
        <r>
          <rPr>
            <i/>
            <sz val="9"/>
            <color indexed="81"/>
            <rFont val="Tahoma"/>
            <family val="2"/>
          </rPr>
          <t xml:space="preserve"> </t>
        </r>
        <r>
          <rPr>
            <sz val="9"/>
            <color indexed="81"/>
            <rFont val="Tahoma"/>
            <family val="2"/>
          </rPr>
          <t>후</t>
        </r>
        <r>
          <rPr>
            <i/>
            <sz val="9"/>
            <color indexed="81"/>
            <rFont val="Tahoma"/>
            <family val="2"/>
          </rPr>
          <t xml:space="preserve"> MEA </t>
        </r>
        <r>
          <rPr>
            <sz val="9"/>
            <color indexed="81"/>
            <rFont val="Tahoma"/>
            <family val="2"/>
          </rPr>
          <t>라는</t>
        </r>
        <r>
          <rPr>
            <i/>
            <sz val="9"/>
            <color indexed="81"/>
            <rFont val="Tahoma"/>
            <family val="2"/>
          </rPr>
          <t xml:space="preserve"> </t>
        </r>
        <r>
          <rPr>
            <sz val="9"/>
            <color indexed="81"/>
            <rFont val="Tahoma"/>
            <family val="2"/>
          </rPr>
          <t>검사</t>
        </r>
        <r>
          <rPr>
            <i/>
            <sz val="9"/>
            <color indexed="81"/>
            <rFont val="Tahoma"/>
            <family val="2"/>
          </rPr>
          <t xml:space="preserve"> </t>
        </r>
        <r>
          <rPr>
            <sz val="9"/>
            <color indexed="81"/>
            <rFont val="Tahoma"/>
            <family val="2"/>
          </rPr>
          <t>공정이</t>
        </r>
        <r>
          <rPr>
            <i/>
            <sz val="9"/>
            <color indexed="81"/>
            <rFont val="Tahoma"/>
            <family val="2"/>
          </rPr>
          <t xml:space="preserve"> </t>
        </r>
        <r>
          <rPr>
            <sz val="9"/>
            <color indexed="81"/>
            <rFont val="Tahoma"/>
            <family val="2"/>
          </rPr>
          <t>생겨</t>
        </r>
        <r>
          <rPr>
            <i/>
            <sz val="9"/>
            <color indexed="81"/>
            <rFont val="Tahoma"/>
            <family val="2"/>
          </rPr>
          <t xml:space="preserve"> </t>
        </r>
        <r>
          <rPr>
            <sz val="9"/>
            <color indexed="81"/>
            <rFont val="Tahoma"/>
            <family val="2"/>
          </rPr>
          <t>해당</t>
        </r>
        <r>
          <rPr>
            <i/>
            <sz val="9"/>
            <color indexed="81"/>
            <rFont val="Tahoma"/>
            <family val="2"/>
          </rPr>
          <t xml:space="preserve"> </t>
        </r>
        <r>
          <rPr>
            <sz val="9"/>
            <color indexed="81"/>
            <rFont val="Tahoma"/>
            <family val="2"/>
          </rPr>
          <t>공정에서</t>
        </r>
        <r>
          <rPr>
            <i/>
            <sz val="9"/>
            <color indexed="81"/>
            <rFont val="Tahoma"/>
            <family val="2"/>
          </rPr>
          <t xml:space="preserve"> </t>
        </r>
        <r>
          <rPr>
            <sz val="9"/>
            <color indexed="81"/>
            <rFont val="Tahoma"/>
            <family val="2"/>
          </rPr>
          <t>생성해준</t>
        </r>
        <r>
          <rPr>
            <i/>
            <sz val="9"/>
            <color indexed="81"/>
            <rFont val="Tahoma"/>
            <family val="2"/>
          </rPr>
          <t xml:space="preserve"> BATCH_NO </t>
        </r>
        <r>
          <rPr>
            <sz val="9"/>
            <color indexed="81"/>
            <rFont val="Tahoma"/>
            <family val="2"/>
          </rPr>
          <t>로</t>
        </r>
        <r>
          <rPr>
            <i/>
            <sz val="9"/>
            <color indexed="81"/>
            <rFont val="Tahoma"/>
            <family val="2"/>
          </rPr>
          <t xml:space="preserve"> </t>
        </r>
        <r>
          <rPr>
            <sz val="9"/>
            <color indexed="81"/>
            <rFont val="Tahoma"/>
            <family val="2"/>
          </rPr>
          <t>전부</t>
        </r>
        <r>
          <rPr>
            <i/>
            <sz val="9"/>
            <color indexed="81"/>
            <rFont val="Tahoma"/>
            <family val="2"/>
          </rPr>
          <t xml:space="preserve"> </t>
        </r>
        <r>
          <rPr>
            <sz val="9"/>
            <color indexed="81"/>
            <rFont val="Tahoma"/>
            <family val="2"/>
          </rPr>
          <t>바꿔줘야</t>
        </r>
        <r>
          <rPr>
            <i/>
            <sz val="9"/>
            <color indexed="81"/>
            <rFont val="Tahoma"/>
            <family val="2"/>
          </rPr>
          <t xml:space="preserve"> </t>
        </r>
        <r>
          <rPr>
            <sz val="9"/>
            <color indexed="81"/>
            <rFont val="Tahoma"/>
            <family val="2"/>
          </rPr>
          <t xml:space="preserve">함
</t>
        </r>
        <r>
          <rPr>
            <i/>
            <sz val="9"/>
            <color indexed="81"/>
            <rFont val="Tahoma"/>
            <family val="2"/>
          </rPr>
          <t xml:space="preserve">   </t>
        </r>
        <r>
          <rPr>
            <sz val="9"/>
            <color indexed="81"/>
            <rFont val="Tahoma"/>
            <family val="2"/>
          </rPr>
          <t>진행</t>
        </r>
        <r>
          <rPr>
            <i/>
            <sz val="9"/>
            <color indexed="81"/>
            <rFont val="Tahoma"/>
            <family val="2"/>
          </rPr>
          <t xml:space="preserve"> </t>
        </r>
        <r>
          <rPr>
            <sz val="9"/>
            <color indexed="81"/>
            <rFont val="Tahoma"/>
            <family val="2"/>
          </rPr>
          <t>중</t>
        </r>
        <r>
          <rPr>
            <i/>
            <sz val="9"/>
            <color indexed="81"/>
            <rFont val="Tahoma"/>
            <family val="2"/>
          </rPr>
          <t xml:space="preserve"> - </t>
        </r>
        <r>
          <rPr>
            <sz val="9"/>
            <color indexed="81"/>
            <rFont val="Tahoma"/>
            <family val="2"/>
          </rPr>
          <t>해당건을</t>
        </r>
        <r>
          <rPr>
            <i/>
            <sz val="9"/>
            <color indexed="81"/>
            <rFont val="Tahoma"/>
            <family val="2"/>
          </rPr>
          <t xml:space="preserve"> MES </t>
        </r>
        <r>
          <rPr>
            <sz val="9"/>
            <color indexed="81"/>
            <rFont val="Tahoma"/>
            <family val="2"/>
          </rPr>
          <t>쪽에서</t>
        </r>
        <r>
          <rPr>
            <i/>
            <sz val="9"/>
            <color indexed="81"/>
            <rFont val="Tahoma"/>
            <family val="2"/>
          </rPr>
          <t xml:space="preserve"> </t>
        </r>
        <r>
          <rPr>
            <sz val="9"/>
            <color indexed="81"/>
            <rFont val="Tahoma"/>
            <family val="2"/>
          </rPr>
          <t>바꾸고</t>
        </r>
        <r>
          <rPr>
            <i/>
            <sz val="9"/>
            <color indexed="81"/>
            <rFont val="Tahoma"/>
            <family val="2"/>
          </rPr>
          <t xml:space="preserve"> WMS</t>
        </r>
        <r>
          <rPr>
            <sz val="9"/>
            <color indexed="81"/>
            <rFont val="Tahoma"/>
            <family val="2"/>
          </rPr>
          <t>쪽에도</t>
        </r>
        <r>
          <rPr>
            <i/>
            <sz val="9"/>
            <color indexed="81"/>
            <rFont val="Tahoma"/>
            <family val="2"/>
          </rPr>
          <t xml:space="preserve"> </t>
        </r>
        <r>
          <rPr>
            <sz val="9"/>
            <color indexed="81"/>
            <rFont val="Tahoma"/>
            <family val="2"/>
          </rPr>
          <t>바꿔달라는</t>
        </r>
        <r>
          <rPr>
            <i/>
            <sz val="9"/>
            <color indexed="81"/>
            <rFont val="Tahoma"/>
            <family val="2"/>
          </rPr>
          <t xml:space="preserve"> </t>
        </r>
        <r>
          <rPr>
            <sz val="9"/>
            <color indexed="81"/>
            <rFont val="Tahoma"/>
            <family val="2"/>
          </rPr>
          <t xml:space="preserve">요청
</t>
        </r>
      </text>
    </comment>
  </commentList>
</comments>
</file>

<file path=xl/sharedStrings.xml><?xml version="1.0" encoding="utf-8"?>
<sst xmlns="http://schemas.openxmlformats.org/spreadsheetml/2006/main" count="40996" uniqueCount="13549">
  <si>
    <t>No</t>
    <phoneticPr fontId="2" type="noConversion"/>
  </si>
  <si>
    <t>제목</t>
    <phoneticPr fontId="2" type="noConversion"/>
  </si>
  <si>
    <t>요청일</t>
    <phoneticPr fontId="2" type="noConversion"/>
  </si>
  <si>
    <t>접수일</t>
    <phoneticPr fontId="2" type="noConversion"/>
  </si>
  <si>
    <t>상태</t>
    <phoneticPr fontId="2" type="noConversion"/>
  </si>
  <si>
    <t>요청자</t>
    <phoneticPr fontId="2" type="noConversion"/>
  </si>
  <si>
    <t>요청부서</t>
    <phoneticPr fontId="2" type="noConversion"/>
  </si>
  <si>
    <t>접수자</t>
    <phoneticPr fontId="2" type="noConversion"/>
  </si>
  <si>
    <t>비고</t>
    <phoneticPr fontId="2" type="noConversion"/>
  </si>
  <si>
    <t>이규민</t>
    <phoneticPr fontId="2" type="noConversion"/>
  </si>
  <si>
    <t>품질보증팀</t>
    <phoneticPr fontId="2" type="noConversion"/>
  </si>
  <si>
    <t>생산관리팀</t>
    <phoneticPr fontId="2" type="noConversion"/>
  </si>
  <si>
    <t>양진호</t>
    <phoneticPr fontId="2" type="noConversion"/>
  </si>
  <si>
    <t>우선순위</t>
    <phoneticPr fontId="2" type="noConversion"/>
  </si>
  <si>
    <t>이우길</t>
    <phoneticPr fontId="2" type="noConversion"/>
  </si>
  <si>
    <t>공정별 반제품 조회 화면 수정 요청</t>
    <phoneticPr fontId="2" type="noConversion"/>
  </si>
  <si>
    <t>재측정 제품의 검사데이타 WMS 업데이트 요청</t>
    <phoneticPr fontId="2" type="noConversion"/>
  </si>
  <si>
    <t>검사데이타 전송 건</t>
    <phoneticPr fontId="2" type="noConversion"/>
  </si>
  <si>
    <t>검사데이타 외관항목 기입 추가</t>
    <phoneticPr fontId="2" type="noConversion"/>
  </si>
  <si>
    <t>신뢰성 시험 강도 문제 (인장,인발력)</t>
    <phoneticPr fontId="2" type="noConversion"/>
  </si>
  <si>
    <t>NZ 품종 (@1550n MFD) WMS 전송 문제</t>
    <phoneticPr fontId="2" type="noConversion"/>
  </si>
  <si>
    <t>JVAD 실적정보에 증착길이를 작업완료 후 수정 가능하도록 요청</t>
    <phoneticPr fontId="2" type="noConversion"/>
  </si>
  <si>
    <t>생산1팀</t>
    <phoneticPr fontId="2" type="noConversion"/>
  </si>
  <si>
    <t>노승윤</t>
    <phoneticPr fontId="2" type="noConversion"/>
  </si>
  <si>
    <t>OVD, V-Furnace 실적현황에서 불량 제외 등록 요청</t>
    <phoneticPr fontId="2" type="noConversion"/>
  </si>
  <si>
    <t>Sintering 작업완료 정보</t>
    <phoneticPr fontId="2" type="noConversion"/>
  </si>
  <si>
    <t>R-Furnace 실적 정보에서 작업조건을 전 data에서 가져오는 요청</t>
    <phoneticPr fontId="2" type="noConversion"/>
  </si>
  <si>
    <t>LATHE 코어 소결체 화연 실적정보에서 작업조건을 전 Data에서 가져오는 요청</t>
    <phoneticPr fontId="2" type="noConversion"/>
  </si>
  <si>
    <t>LATHE 코어 연신 실적정보에서 작업조건을 전 Data에서 가져오는 요청</t>
    <phoneticPr fontId="2" type="noConversion"/>
  </si>
  <si>
    <t>LATHE 코어 화염 실적정보에서 작업조건을 전 Data에서 가져오는 요청</t>
    <phoneticPr fontId="2" type="noConversion"/>
  </si>
  <si>
    <t>LATHE 실적 조회 화면에서 총 시간(분) 자동 입력</t>
    <phoneticPr fontId="2" type="noConversion"/>
  </si>
  <si>
    <t>PRIP 조회 조건 수정의 건</t>
    <phoneticPr fontId="2" type="noConversion"/>
  </si>
  <si>
    <t>김형준</t>
    <phoneticPr fontId="2" type="noConversion"/>
  </si>
  <si>
    <t>R-Furnace 실적 현황 오류 수정의 건</t>
    <phoneticPr fontId="2" type="noConversion"/>
  </si>
  <si>
    <t>완료</t>
    <phoneticPr fontId="2" type="noConversion"/>
  </si>
  <si>
    <t>장비자동화와 연결되는 문제 / 유지보수에서는 불가</t>
    <phoneticPr fontId="2" type="noConversion"/>
  </si>
  <si>
    <t>향후추진</t>
    <phoneticPr fontId="2" type="noConversion"/>
  </si>
  <si>
    <t>완료</t>
    <phoneticPr fontId="2" type="noConversion"/>
  </si>
  <si>
    <t>데이터 정합성 체크 문제 / 최근영BJ 현업과 확인 필요</t>
    <phoneticPr fontId="2" type="noConversion"/>
  </si>
  <si>
    <t>최근영</t>
    <phoneticPr fontId="2" type="noConversion"/>
  </si>
  <si>
    <t>최근영/손홍구</t>
    <phoneticPr fontId="2" type="noConversion"/>
  </si>
  <si>
    <t>최근영/곽중선</t>
    <phoneticPr fontId="2" type="noConversion"/>
  </si>
  <si>
    <t>손홍구</t>
    <phoneticPr fontId="2" type="noConversion"/>
  </si>
  <si>
    <t>손홍구/곽중선</t>
    <phoneticPr fontId="2" type="noConversion"/>
  </si>
  <si>
    <t>예상
공수</t>
    <phoneticPr fontId="2" type="noConversion"/>
  </si>
  <si>
    <t>IT Request 현황</t>
    <phoneticPr fontId="2" type="noConversion"/>
  </si>
  <si>
    <t>분류</t>
    <phoneticPr fontId="2" type="noConversion"/>
  </si>
  <si>
    <t>MES</t>
    <phoneticPr fontId="2" type="noConversion"/>
  </si>
  <si>
    <t>ITRNo</t>
    <phoneticPr fontId="2" type="noConversion"/>
  </si>
  <si>
    <t>201911-001</t>
    <phoneticPr fontId="2" type="noConversion"/>
  </si>
  <si>
    <t>201911-002</t>
    <phoneticPr fontId="2" type="noConversion"/>
  </si>
  <si>
    <t>201911-003</t>
    <phoneticPr fontId="2" type="noConversion"/>
  </si>
  <si>
    <t>201911-004</t>
    <phoneticPr fontId="2" type="noConversion"/>
  </si>
  <si>
    <t>201911-005</t>
  </si>
  <si>
    <t>201911-006</t>
  </si>
  <si>
    <t>201911-007</t>
  </si>
  <si>
    <t>201911-008</t>
  </si>
  <si>
    <t>201911-009</t>
  </si>
  <si>
    <t>201911-010</t>
  </si>
  <si>
    <t>201911-011</t>
  </si>
  <si>
    <t>201911-012</t>
  </si>
  <si>
    <t>201911-013</t>
  </si>
  <si>
    <t>201911-014</t>
  </si>
  <si>
    <t>201911-015</t>
  </si>
  <si>
    <t>201911-016</t>
  </si>
  <si>
    <t>201911-017</t>
  </si>
  <si>
    <t>미팅 11/26 : 프로세스 정립 필요
생관에서 결정해야 할 사항</t>
    <phoneticPr fontId="2" type="noConversion"/>
  </si>
  <si>
    <t>미팅필요 11/26
WMS에서 진행하는 사항으로 대기하기로 함.</t>
    <phoneticPr fontId="2" type="noConversion"/>
  </si>
  <si>
    <t>MES 사용자 등록 (김도형본부장)</t>
    <phoneticPr fontId="2" type="noConversion"/>
  </si>
  <si>
    <t>MES 사용자 및 그룹 권한 방법 / MES 설치 절차 및 프로세스 정립</t>
    <phoneticPr fontId="2" type="noConversion"/>
  </si>
  <si>
    <t>MES</t>
    <phoneticPr fontId="2" type="noConversion"/>
  </si>
  <si>
    <t>김도형</t>
    <phoneticPr fontId="2" type="noConversion"/>
  </si>
  <si>
    <t>Hold</t>
    <phoneticPr fontId="2" type="noConversion"/>
  </si>
  <si>
    <t>Drop</t>
    <phoneticPr fontId="2" type="noConversion"/>
  </si>
  <si>
    <t>완료</t>
    <phoneticPr fontId="2" type="noConversion"/>
  </si>
  <si>
    <t>완료</t>
    <phoneticPr fontId="2" type="noConversion"/>
  </si>
  <si>
    <t>상태2</t>
    <phoneticPr fontId="2" type="noConversion"/>
  </si>
  <si>
    <t>201911-018</t>
    <phoneticPr fontId="2" type="noConversion"/>
  </si>
  <si>
    <t>201911-019</t>
  </si>
  <si>
    <t>요청서</t>
    <phoneticPr fontId="2" type="noConversion"/>
  </si>
  <si>
    <t>Y</t>
    <phoneticPr fontId="2" type="noConversion"/>
  </si>
  <si>
    <t>Y</t>
    <phoneticPr fontId="2" type="noConversion"/>
  </si>
  <si>
    <t>Y</t>
    <phoneticPr fontId="2" type="noConversion"/>
  </si>
  <si>
    <t>N</t>
    <phoneticPr fontId="2" type="noConversion"/>
  </si>
  <si>
    <t>N</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</si>
  <si>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</si>
  <si>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</si>
  <si>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</si>
  <si>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</si>
  <si>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</si>
  <si>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</si>
  <si>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201911-020</t>
  </si>
  <si>
    <t>201911-021</t>
  </si>
  <si>
    <t>201911-022</t>
  </si>
  <si>
    <t>Y</t>
    <phoneticPr fontId="2" type="noConversion"/>
  </si>
  <si>
    <t>Heating Aging 시험 요청 사항</t>
    <phoneticPr fontId="2" type="noConversion"/>
  </si>
  <si>
    <t>Drawing 실적 투입해제 시 선택항목 추가 요청</t>
    <phoneticPr fontId="2" type="noConversion"/>
  </si>
  <si>
    <t>MES</t>
    <phoneticPr fontId="2" type="noConversion"/>
  </si>
  <si>
    <t>Drawing 실적 검사정보 과거 데이터 조회 기능 추가 요청</t>
    <phoneticPr fontId="2" type="noConversion"/>
  </si>
  <si>
    <t>생산2팀</t>
    <phoneticPr fontId="2" type="noConversion"/>
  </si>
  <si>
    <t>박승현</t>
    <phoneticPr fontId="2" type="noConversion"/>
  </si>
  <si>
    <t>완료</t>
    <phoneticPr fontId="2" type="noConversion"/>
  </si>
  <si>
    <t>신뢰성 시험 온도시험(손실) 조회 화면</t>
    <phoneticPr fontId="2" type="noConversion"/>
  </si>
  <si>
    <t>중수소처리 작업자 실수 방지 건</t>
    <phoneticPr fontId="2" type="noConversion"/>
  </si>
  <si>
    <t>FindFiber (품번으로 검사데이타 조회)</t>
    <phoneticPr fontId="2" type="noConversion"/>
  </si>
  <si>
    <t>온도특성시험 작성 불가</t>
    <phoneticPr fontId="2" type="noConversion"/>
  </si>
  <si>
    <t>201912-001</t>
    <phoneticPr fontId="2" type="noConversion"/>
  </si>
  <si>
    <t>201912-002</t>
  </si>
  <si>
    <t>201912-003</t>
  </si>
  <si>
    <t>201912-004</t>
  </si>
  <si>
    <t>2차 개발 포함된 분량. 이력관리 포함하여 홀드 상태임.</t>
    <phoneticPr fontId="2" type="noConversion"/>
  </si>
  <si>
    <t>코어 모재 길이별 외경 입력 요청</t>
    <phoneticPr fontId="2" type="noConversion"/>
  </si>
  <si>
    <t>불량 등록시 소숫점자리 입력</t>
    <phoneticPr fontId="2" type="noConversion"/>
  </si>
  <si>
    <t>201912-005</t>
  </si>
  <si>
    <t>201912-006</t>
  </si>
  <si>
    <t>이강호</t>
    <phoneticPr fontId="2" type="noConversion"/>
  </si>
  <si>
    <t>PJT팀 이관</t>
    <phoneticPr fontId="2" type="noConversion"/>
  </si>
  <si>
    <t>별도 관리</t>
    <phoneticPr fontId="2" type="noConversion"/>
  </si>
  <si>
    <t>기존완료</t>
    <phoneticPr fontId="2" type="noConversion"/>
  </si>
  <si>
    <t>박기범</t>
    <phoneticPr fontId="2" type="noConversion"/>
  </si>
  <si>
    <t>대기</t>
    <phoneticPr fontId="2" type="noConversion"/>
  </si>
  <si>
    <t>진행</t>
    <phoneticPr fontId="2" type="noConversion"/>
  </si>
  <si>
    <t>총 수</t>
    <phoneticPr fontId="2" type="noConversion"/>
  </si>
  <si>
    <t>프레버소프트와 미팅 필요 11/26 구체적 데이터 필요
곽중선수석이 진행예정&gt;&gt;로컬테스트 완료 &gt;&gt;현장테스트 예정</t>
    <phoneticPr fontId="2" type="noConversion"/>
  </si>
  <si>
    <t>완료</t>
  </si>
  <si>
    <t>총합계</t>
  </si>
  <si>
    <t>생산1팀</t>
  </si>
  <si>
    <t>개수 : ITRNo</t>
  </si>
  <si>
    <t>재공 재고 요약 화면 구성 (EMI)</t>
    <phoneticPr fontId="2" type="noConversion"/>
  </si>
  <si>
    <t>G.6572A2 &amp; G.6572A2 (SINGTEL) 검사 규격 수정</t>
    <phoneticPr fontId="2" type="noConversion"/>
  </si>
  <si>
    <t>측정갑 업데이트 처리 후 소수점 문제 (꼬리표 프린트 이상)</t>
    <phoneticPr fontId="2" type="noConversion"/>
  </si>
  <si>
    <t>재작업 제품 채우기로 인한 DATA 변경</t>
    <phoneticPr fontId="2" type="noConversion"/>
  </si>
  <si>
    <t>Rewinding 실적 Loss 특성불량 추가 요청</t>
    <phoneticPr fontId="2" type="noConversion"/>
  </si>
  <si>
    <t>Drawing 실적 레진 HSC 항목 추가 요청</t>
    <phoneticPr fontId="2" type="noConversion"/>
  </si>
  <si>
    <t>설비 가동/비가동 현황 기간별, 설비별로 조회 요청의 건</t>
    <phoneticPr fontId="2" type="noConversion"/>
  </si>
  <si>
    <t>리와인딩 실적 현황 조회에서 설비 -&gt; 드로잉호기별 조회 기능 추가의 건</t>
    <phoneticPr fontId="2" type="noConversion"/>
  </si>
  <si>
    <t>코어별 집계에서 드로잉 수율, 달성율 구분기능 추가의 건</t>
    <phoneticPr fontId="2" type="noConversion"/>
  </si>
  <si>
    <t>박재현</t>
    <phoneticPr fontId="2" type="noConversion"/>
  </si>
  <si>
    <t>201912-007</t>
  </si>
  <si>
    <t>201912-008</t>
  </si>
  <si>
    <t>201912-009</t>
  </si>
  <si>
    <t>201912-010</t>
  </si>
  <si>
    <t>201912-011</t>
  </si>
  <si>
    <t>201912-012</t>
  </si>
  <si>
    <t>201912-013</t>
  </si>
  <si>
    <t>201912-014</t>
  </si>
  <si>
    <t>201912-015</t>
  </si>
  <si>
    <t>박경식/성호열</t>
    <phoneticPr fontId="2" type="noConversion"/>
  </si>
  <si>
    <t>미팅완료</t>
    <phoneticPr fontId="2" type="noConversion"/>
  </si>
  <si>
    <t>Drawing 실적 현황 화면에서 기포(ea), Peak(ea), 기타(ea) 표시</t>
    <phoneticPr fontId="2" type="noConversion"/>
  </si>
  <si>
    <t>코팅편심율 입력, 조회화면</t>
    <phoneticPr fontId="2" type="noConversion"/>
  </si>
  <si>
    <t>MicroBending 입력화면</t>
    <phoneticPr fontId="2" type="noConversion"/>
  </si>
  <si>
    <t>201912-016</t>
  </si>
  <si>
    <t>201912-017</t>
  </si>
  <si>
    <t>201912-018</t>
  </si>
  <si>
    <t>윤지훈</t>
    <phoneticPr fontId="2" type="noConversion"/>
  </si>
  <si>
    <t>불가</t>
    <phoneticPr fontId="2" type="noConversion"/>
  </si>
  <si>
    <t>Rewinding 실적에서 조회 가능함. Drawing에서 보이기 어려움</t>
    <phoneticPr fontId="2" type="noConversion"/>
  </si>
  <si>
    <t>배포대기</t>
    <phoneticPr fontId="2" type="noConversion"/>
  </si>
  <si>
    <t>기준정보 Fix 후 배포 (by 박승현)</t>
    <phoneticPr fontId="2" type="noConversion"/>
  </si>
  <si>
    <t>12/23 배포대기</t>
    <phoneticPr fontId="2" type="noConversion"/>
  </si>
  <si>
    <t>(Target)
종료일</t>
    <phoneticPr fontId="2" type="noConversion"/>
  </si>
  <si>
    <t>(Target)
시작일</t>
    <phoneticPr fontId="2" type="noConversion"/>
  </si>
  <si>
    <t>신규화면 정의해주기로 함 (by 박재현)</t>
    <phoneticPr fontId="2" type="noConversion"/>
  </si>
  <si>
    <t>재설계필요 - 유지보수로 안되는 사항</t>
    <phoneticPr fontId="2" type="noConversion"/>
  </si>
  <si>
    <t>배포완료</t>
    <phoneticPr fontId="2" type="noConversion"/>
  </si>
  <si>
    <t>재작업지시 설비변경 기능 추가</t>
    <phoneticPr fontId="2" type="noConversion"/>
  </si>
  <si>
    <t>공정별 반제품 조회 화면 수정 요청 ( EMI 화면)</t>
    <phoneticPr fontId="2" type="noConversion"/>
  </si>
  <si>
    <t>EMI</t>
    <phoneticPr fontId="2" type="noConversion"/>
  </si>
  <si>
    <t>현재불가</t>
    <phoneticPr fontId="2" type="noConversion"/>
  </si>
  <si>
    <t>재고목표를 MES에 넣지 않기 때문에 가져올 수 없다.</t>
    <phoneticPr fontId="2" type="noConversion"/>
  </si>
  <si>
    <t>박경식</t>
    <phoneticPr fontId="2" type="noConversion"/>
  </si>
  <si>
    <t>FA/IT</t>
    <phoneticPr fontId="2" type="noConversion"/>
  </si>
  <si>
    <t>201912-019</t>
  </si>
  <si>
    <t>12/26 배포대기 --&gt; 노트북 고장으로 안됨-&gt;12/30배포</t>
    <phoneticPr fontId="2" type="noConversion"/>
  </si>
  <si>
    <t>요구사항 변경 처리 확인할것 (12/30)</t>
    <phoneticPr fontId="2" type="noConversion"/>
  </si>
  <si>
    <t>Core별 집계 메뉴에서 굴절율 / DD /조장 정보 추가의 건</t>
    <phoneticPr fontId="2" type="noConversion"/>
  </si>
  <si>
    <t>202001-001</t>
    <phoneticPr fontId="2" type="noConversion"/>
  </si>
  <si>
    <t>RW 강호 테스트 제품 중수소처리 MES 미반영</t>
    <phoneticPr fontId="2" type="noConversion"/>
  </si>
  <si>
    <t>OTDR 검사 전송 항목 추가 필요건</t>
    <phoneticPr fontId="2" type="noConversion"/>
  </si>
  <si>
    <t>검사 data 외관항목 추가 필요건</t>
    <phoneticPr fontId="2" type="noConversion"/>
  </si>
  <si>
    <t>재작업 타입 표시 이상건</t>
    <phoneticPr fontId="2" type="noConversion"/>
  </si>
  <si>
    <t>202001-002</t>
  </si>
  <si>
    <t>202001-003</t>
  </si>
  <si>
    <t>202001-004</t>
  </si>
  <si>
    <t>202001-005</t>
  </si>
  <si>
    <t>201912-020</t>
  </si>
  <si>
    <t>Drawing 조별 인원 현황대로 MES 변경</t>
    <phoneticPr fontId="2" type="noConversion"/>
  </si>
  <si>
    <t>드로잉 실적현황 조회화면에서 레진1차, 2차에 노출되는 정보 수정</t>
    <phoneticPr fontId="2" type="noConversion"/>
  </si>
  <si>
    <t>드로잉 실적 입력화면 레진 입력사항 수정 요청의 건</t>
    <phoneticPr fontId="2" type="noConversion"/>
  </si>
  <si>
    <t>202001-006</t>
  </si>
  <si>
    <t>202001-007</t>
  </si>
  <si>
    <t>OVD 실적 현황에 R연신 작업자, 코어연신 작업자 입력란 추가</t>
    <phoneticPr fontId="2" type="noConversion"/>
  </si>
  <si>
    <t>202001-008</t>
  </si>
  <si>
    <t>누락된 Itrequest</t>
    <phoneticPr fontId="2" type="noConversion"/>
  </si>
  <si>
    <t>자동화 프로그램과 연계된 사항임.</t>
    <phoneticPr fontId="2" type="noConversion"/>
  </si>
  <si>
    <t>INFRA</t>
    <phoneticPr fontId="2" type="noConversion"/>
  </si>
  <si>
    <t>측정대기 수량 문제제건 (재 작업 요청 수량)</t>
    <phoneticPr fontId="2" type="noConversion"/>
  </si>
  <si>
    <t>202001-009</t>
  </si>
  <si>
    <t>이우길선임님이 이강호 과장에게 인계 (1/15)
이강호과장님 박승현사원과 확인 바랍니다. (1/23)</t>
    <phoneticPr fontId="2" type="noConversion"/>
  </si>
  <si>
    <t>이미적용</t>
    <phoneticPr fontId="2" type="noConversion"/>
  </si>
  <si>
    <t>테스트 해보니 기 적용된 사항. 유저 확인 바람.</t>
    <phoneticPr fontId="2" type="noConversion"/>
  </si>
  <si>
    <t>OVD 공정이동(코어화염 없음) 및 재작업시 측정완료 오류</t>
    <phoneticPr fontId="2" type="noConversion"/>
  </si>
  <si>
    <t>LATHE 작업지시 조회화면에서 OVD 스핀들 호기 추가</t>
    <phoneticPr fontId="2" type="noConversion"/>
  </si>
  <si>
    <t>202001-010</t>
  </si>
  <si>
    <t>202001-011</t>
  </si>
  <si>
    <t>가연신공정창고에서 J-VAD 작업 시작이 바로진행 됨</t>
    <phoneticPr fontId="2" type="noConversion"/>
  </si>
  <si>
    <t>L-VAD #12, 14호기 MFC 유량값 이상</t>
    <phoneticPr fontId="2" type="noConversion"/>
  </si>
  <si>
    <t>L-VAD, J-VAD 설비 정보 이상</t>
    <phoneticPr fontId="2" type="noConversion"/>
  </si>
  <si>
    <t>L-VAD #3, #5 MFC 유량 표시 부족</t>
    <phoneticPr fontId="2" type="noConversion"/>
  </si>
  <si>
    <t>DR 레진 입력 내용 표시 기준 변경건</t>
    <phoneticPr fontId="2" type="noConversion"/>
  </si>
  <si>
    <t xml:space="preserve">재 작업 제품 (칼라) 칼라 코팅경 채우기 필요건 </t>
    <phoneticPr fontId="2" type="noConversion"/>
  </si>
  <si>
    <t>202001-012</t>
  </si>
  <si>
    <t>202001-013</t>
  </si>
  <si>
    <t>202001-014</t>
  </si>
  <si>
    <t>202001-015</t>
  </si>
  <si>
    <t>202001-016</t>
  </si>
  <si>
    <t>202001-017</t>
  </si>
  <si>
    <t>202001-018</t>
  </si>
  <si>
    <t>WMS 인터페이스 데이터 요정(11월 이후건 7만건)</t>
    <phoneticPr fontId="2" type="noConversion"/>
  </si>
  <si>
    <t>완료</t>
    <phoneticPr fontId="2" type="noConversion"/>
  </si>
  <si>
    <t>VOD 2개 품목이 Sintering 에서 공정 이동 후 다시 작업 오류 수정</t>
    <phoneticPr fontId="2" type="noConversion"/>
  </si>
  <si>
    <t>OVD 코어 재작업의 경우 공정작업여부 판단시 중복 오류로 서버 수정 및 배포</t>
    <phoneticPr fontId="2" type="noConversion"/>
  </si>
  <si>
    <t>검사 채우기 에서 재작업인 보빈의 경우 채우기가 저장이 안되야 함 분석</t>
    <phoneticPr fontId="2" type="noConversion"/>
  </si>
  <si>
    <t>N</t>
    <phoneticPr fontId="2" type="noConversion"/>
  </si>
  <si>
    <t>202001-019</t>
  </si>
  <si>
    <t>202001-020</t>
  </si>
  <si>
    <t>202001-021</t>
  </si>
  <si>
    <t>실린더-코어 맵핑 다시 맵핑하려고 할때 실린더 가져오는 경우 추가(삭제는 DRAWIGN 실적화면에서)</t>
    <phoneticPr fontId="2" type="noConversion"/>
  </si>
  <si>
    <t>202001-022</t>
  </si>
  <si>
    <t>완료</t>
    <phoneticPr fontId="2" type="noConversion"/>
  </si>
  <si>
    <t>실린더 코어 맵핑 조회 화면 코어정보 추가 요청의 건 (1)</t>
    <phoneticPr fontId="2" type="noConversion"/>
  </si>
  <si>
    <t>실린더 코어 맵핑 조회 화면 코어정보 추가 요청의 건 (2)</t>
    <phoneticPr fontId="2" type="noConversion"/>
  </si>
  <si>
    <t>202001-023</t>
  </si>
  <si>
    <t>202001-024</t>
  </si>
  <si>
    <t>신뢰성 시험 온도시험(손실) 조회 내용 변경</t>
    <phoneticPr fontId="2" type="noConversion"/>
  </si>
  <si>
    <t>폐기 제품 검사데이터 조회화면에서 안 보이는 현상</t>
    <phoneticPr fontId="2" type="noConversion"/>
  </si>
  <si>
    <t>임의 PX 정보를 만들어서 품번변경하여 실적 재 등록의 건</t>
    <phoneticPr fontId="2" type="noConversion"/>
  </si>
  <si>
    <t>채우기 확정 시 품종변경이 이상 현상 발생</t>
    <phoneticPr fontId="2" type="noConversion"/>
  </si>
  <si>
    <t>202002-001</t>
    <phoneticPr fontId="2" type="noConversion"/>
  </si>
  <si>
    <t>202002-002</t>
  </si>
  <si>
    <t>202002-003</t>
  </si>
  <si>
    <t>202002-004</t>
  </si>
  <si>
    <t>신규REQ</t>
    <phoneticPr fontId="2" type="noConversion"/>
  </si>
  <si>
    <t>J-VAD IP중량을 V-FURNACE 총중량으로 자동 입력요청</t>
    <phoneticPr fontId="2" type="noConversion"/>
  </si>
  <si>
    <t>EMI 설비별 가동율 분석 및 MES 설비 가동/비가동 현황 문제</t>
    <phoneticPr fontId="2" type="noConversion"/>
  </si>
  <si>
    <t>MES 공정 진행의 오류</t>
    <phoneticPr fontId="2" type="noConversion"/>
  </si>
  <si>
    <t>OVD 실적 조회 전작업 자동입력 수정사항</t>
    <phoneticPr fontId="2" type="noConversion"/>
  </si>
  <si>
    <t>OVD 실적에 품번 조회시 조회 안됨</t>
    <phoneticPr fontId="2" type="noConversion"/>
  </si>
  <si>
    <t>SINTERING 실적에 품번 조회시 완료작업 정보 조회 안됨</t>
    <phoneticPr fontId="2" type="noConversion"/>
  </si>
  <si>
    <t>OVD 실적현황조회 화면에 IP중량 추가요청</t>
    <phoneticPr fontId="2" type="noConversion"/>
  </si>
  <si>
    <t>SINTERING,SOAKING,TAPER 실적현황 조회화면에 전체중량 추가</t>
    <phoneticPr fontId="2" type="noConversion"/>
  </si>
  <si>
    <t>OVD, SINTERING, SOAKING, TAPER 중량 자동입력 요청</t>
    <phoneticPr fontId="2" type="noConversion"/>
  </si>
  <si>
    <t xml:space="preserve">SINTERING, TAPER 실적화면에 생산량 추가요청 </t>
    <phoneticPr fontId="2" type="noConversion"/>
  </si>
  <si>
    <t>SINTERING 작업조건 전작업 불러오기 요청</t>
    <phoneticPr fontId="2" type="noConversion"/>
  </si>
  <si>
    <t>검사 확정 후 바코드/꼬리표 발급 후에 PMD 데이터 재전송 관련</t>
  </si>
  <si>
    <t>이기혁</t>
    <phoneticPr fontId="2" type="noConversion"/>
  </si>
  <si>
    <t>드로잉 실적 현황 조회화면에서 실린더 번호로 조회기능 추가요청의 건</t>
    <phoneticPr fontId="2" type="noConversion"/>
  </si>
  <si>
    <t>MES 아이디 권한 증가 요청</t>
    <phoneticPr fontId="2" type="noConversion"/>
  </si>
  <si>
    <t>굴곡 20mm*1turn 꼬리표 상 표시 항목 변경</t>
    <phoneticPr fontId="2" type="noConversion"/>
  </si>
  <si>
    <t>RW 강도 테스트 제품 중수소처리 MES 미반영 (수정 안됨)- 재요청</t>
    <phoneticPr fontId="2" type="noConversion"/>
  </si>
  <si>
    <t>202002-005</t>
  </si>
  <si>
    <t>202002-006</t>
  </si>
  <si>
    <t>202002-007</t>
  </si>
  <si>
    <t>202002-008</t>
  </si>
  <si>
    <t>202002-009</t>
  </si>
  <si>
    <t>202002-010</t>
  </si>
  <si>
    <t>202002-011</t>
  </si>
  <si>
    <t>202002-012</t>
  </si>
  <si>
    <t>202002-013</t>
  </si>
  <si>
    <t>202002-014</t>
  </si>
  <si>
    <t>202002-015</t>
  </si>
  <si>
    <t>202002-016</t>
  </si>
  <si>
    <t>202002-017</t>
  </si>
  <si>
    <t>202002-018</t>
  </si>
  <si>
    <t>202002-019</t>
  </si>
  <si>
    <t>202002-020</t>
  </si>
  <si>
    <t>검사데이타 전송 오류 발생</t>
  </si>
  <si>
    <t>MES 접속 문제 처리</t>
  </si>
  <si>
    <t>WMS – MES 인터페이스 문제</t>
  </si>
  <si>
    <t>RW 실적 현황 오류</t>
  </si>
  <si>
    <t>SAP 완료실적 조회 오류</t>
  </si>
  <si>
    <t>L-VAD 자동화 인터페이스 오류</t>
  </si>
  <si>
    <t>예외 반제품을 창고에서 품번 생성시 품목 코드가 없어서 발생하는 오류</t>
  </si>
  <si>
    <t>OVD, VF에서 LOT Start 시 Validation Locking 발생 후 해제의 건</t>
  </si>
  <si>
    <t>구석수</t>
    <phoneticPr fontId="2" type="noConversion"/>
  </si>
  <si>
    <t>이태경</t>
    <phoneticPr fontId="2" type="noConversion"/>
  </si>
  <si>
    <t>VFurnace / Vlathe 작업시작오류</t>
    <phoneticPr fontId="2" type="noConversion"/>
  </si>
  <si>
    <t>OVD/Sintering 작업취소 오류 발생</t>
    <phoneticPr fontId="2" type="noConversion"/>
  </si>
  <si>
    <t>작업취소 후 loss data 삭제 처리</t>
    <phoneticPr fontId="2" type="noConversion"/>
  </si>
  <si>
    <t>NZ타입의 품번이 소결체 화연에서부터 입력이 되지 않는 품번 처리</t>
    <phoneticPr fontId="2" type="noConversion"/>
  </si>
  <si>
    <t>FA/IT
담당자</t>
    <phoneticPr fontId="2" type="noConversion"/>
  </si>
  <si>
    <t>이강호/곽중선</t>
    <phoneticPr fontId="2" type="noConversion"/>
  </si>
  <si>
    <t>광섬유</t>
    <phoneticPr fontId="2" type="noConversion"/>
  </si>
  <si>
    <t>202002-021</t>
  </si>
  <si>
    <t>202002-022</t>
  </si>
  <si>
    <t>202002-023</t>
  </si>
  <si>
    <t>202002-024</t>
  </si>
  <si>
    <t>202002-025</t>
  </si>
  <si>
    <t>202002-026</t>
  </si>
  <si>
    <t>202002-027</t>
  </si>
  <si>
    <t>202002-028</t>
  </si>
  <si>
    <t>202002-029</t>
  </si>
  <si>
    <t>202002-030</t>
  </si>
  <si>
    <t>202002-031</t>
  </si>
  <si>
    <t>202002-032</t>
  </si>
  <si>
    <t>SAP 원가 개선 적용 MES 긴급 지원</t>
    <phoneticPr fontId="2" type="noConversion"/>
  </si>
  <si>
    <t>드로잉 실적 등록시 "테스트" 체크박스 추가 및 조회 기능 요청의 건</t>
    <phoneticPr fontId="2" type="noConversion"/>
  </si>
  <si>
    <t>중수소처리 완료 제품 실적 이상 발생</t>
    <phoneticPr fontId="2" type="noConversion"/>
  </si>
  <si>
    <t>OTDR 손실 전송 시 길이 이상 문제</t>
    <phoneticPr fontId="2" type="noConversion"/>
  </si>
  <si>
    <t>LATHE 화연 중복입력 문제</t>
    <phoneticPr fontId="2" type="noConversion"/>
  </si>
  <si>
    <t>공정순서에 맞게 공정이 흐르지 못하고 건너 띄고 있음</t>
    <phoneticPr fontId="2" type="noConversion"/>
  </si>
  <si>
    <t>작업지시를 삭제하지 않았으나 삭제되어 있음</t>
    <phoneticPr fontId="2" type="noConversion"/>
  </si>
  <si>
    <t>202002-033</t>
  </si>
  <si>
    <t>202002-034</t>
  </si>
  <si>
    <t>202002-035</t>
  </si>
  <si>
    <t>202002-036</t>
  </si>
  <si>
    <t>202002-037</t>
  </si>
  <si>
    <t>재작업 프로세스로 인하여 해당 건 불가</t>
    <phoneticPr fontId="2" type="noConversion"/>
  </si>
  <si>
    <t>곽중선</t>
    <phoneticPr fontId="2" type="noConversion"/>
  </si>
  <si>
    <t>RW-검사 완료실적과 투입실적에 길이가 다른 문제. 300건 처리</t>
    <phoneticPr fontId="2" type="noConversion"/>
  </si>
  <si>
    <t>실적 취소 시 default flag을 넣지 않은 문제. 197건</t>
    <phoneticPr fontId="2" type="noConversion"/>
  </si>
  <si>
    <t>완료실적에 품목코드가 잘 못 들어 온 문제. 12건</t>
    <phoneticPr fontId="2" type="noConversion"/>
  </si>
  <si>
    <t>투입실적에 투입코드와 완료코드가 같은 문제. 4건</t>
    <phoneticPr fontId="2" type="noConversion"/>
  </si>
  <si>
    <t>S-M</t>
    <phoneticPr fontId="2" type="noConversion"/>
  </si>
  <si>
    <t>대한시스템즈</t>
    <phoneticPr fontId="2" type="noConversion"/>
  </si>
  <si>
    <t>이세웅</t>
    <phoneticPr fontId="2" type="noConversion"/>
  </si>
  <si>
    <t>202002-039</t>
  </si>
  <si>
    <t>202002-040</t>
  </si>
  <si>
    <t>202002-041</t>
  </si>
  <si>
    <t>202002-042</t>
  </si>
  <si>
    <t>202002-043</t>
  </si>
  <si>
    <t>TFOI 공용 계정 생성 및 그룹 권한 생성 매칭</t>
    <phoneticPr fontId="2" type="noConversion"/>
  </si>
  <si>
    <t>TFOI</t>
    <phoneticPr fontId="2" type="noConversion"/>
  </si>
  <si>
    <t>장진명</t>
    <phoneticPr fontId="2" type="noConversion"/>
  </si>
  <si>
    <t>G.657EA2(A2) &amp; G.657A1 &amp; G.657A2(SINGTEL) 검사 규격 수정 및 판정 순서 변경</t>
    <phoneticPr fontId="2" type="noConversion"/>
  </si>
  <si>
    <t>PRIP 입력 문제</t>
    <phoneticPr fontId="2" type="noConversion"/>
  </si>
  <si>
    <t>PRIP 조회 개선</t>
    <phoneticPr fontId="2" type="noConversion"/>
  </si>
  <si>
    <t>R-Furnace 실적 화면 이상</t>
    <phoneticPr fontId="2" type="noConversion"/>
  </si>
  <si>
    <t>재권취 요청 제품 검사공정으로 이동건</t>
    <phoneticPr fontId="2" type="noConversion"/>
  </si>
  <si>
    <t>공정순서에 맞게 공정이 흐르지 못하고 건너 뛰고있음</t>
    <phoneticPr fontId="2" type="noConversion"/>
  </si>
  <si>
    <t>품종별 수율 계산 변경</t>
    <phoneticPr fontId="2" type="noConversion"/>
  </si>
  <si>
    <t>Y</t>
    <phoneticPr fontId="2" type="noConversion"/>
  </si>
  <si>
    <t>N</t>
    <phoneticPr fontId="2" type="noConversion"/>
  </si>
  <si>
    <t>FMB에서 공정별 생산현황 중 생산1팀 생산량과 수율 계산법 분석</t>
    <phoneticPr fontId="2" type="noConversion"/>
  </si>
  <si>
    <t>FMB</t>
    <phoneticPr fontId="2" type="noConversion"/>
  </si>
  <si>
    <t>최성순</t>
    <phoneticPr fontId="2" type="noConversion"/>
  </si>
  <si>
    <t>202003-001</t>
    <phoneticPr fontId="2" type="noConversion"/>
  </si>
  <si>
    <t>202003-002</t>
  </si>
  <si>
    <t>202003-003</t>
  </si>
  <si>
    <t>202003-004</t>
  </si>
  <si>
    <t>202003-005</t>
  </si>
  <si>
    <t>202003-006</t>
  </si>
  <si>
    <t>202003-007</t>
  </si>
  <si>
    <t>202003-008</t>
  </si>
  <si>
    <t>202003-009</t>
  </si>
  <si>
    <t>202003-010</t>
  </si>
  <si>
    <t>202003-012</t>
  </si>
  <si>
    <t>이호윤</t>
    <phoneticPr fontId="2" type="noConversion"/>
  </si>
  <si>
    <t>202003-013</t>
    <phoneticPr fontId="2" type="noConversion"/>
  </si>
  <si>
    <t>WMS 배치번호 데이터 잘못 올라간 데이터 분석 및 정리 서버 수정</t>
    <phoneticPr fontId="2" type="noConversion"/>
  </si>
  <si>
    <t>SAP 투입실적에 투입취소가 없는 건 발견 분석</t>
    <phoneticPr fontId="2" type="noConversion"/>
  </si>
  <si>
    <t>SAP 투입실적에 투입취소가 안된 경우 서버 수정 완료 밑 데이터 정리(수정필요건 31건)</t>
    <phoneticPr fontId="2" type="noConversion"/>
  </si>
  <si>
    <t>EMI 개발 요청건 데이터 분석진행</t>
    <phoneticPr fontId="2" type="noConversion"/>
  </si>
  <si>
    <t>MES - OVD(SINTERING 테이터 마이그레션 남아있는 생산버전 상이건 4건 업데이트) 데이터 수정</t>
    <phoneticPr fontId="2" type="noConversion"/>
  </si>
  <si>
    <t>WMS 배치번호 데이터 수정 및 MES 데이터 수정</t>
    <phoneticPr fontId="2" type="noConversion"/>
  </si>
  <si>
    <t>SAP 기존에 데이터 중 품목코드 상이건 4건 발견 및 수정</t>
    <phoneticPr fontId="2" type="noConversion"/>
  </si>
  <si>
    <t>SAP 데이터 중 2월 초에 SAP 전송중인 데이터 확인 후 재요청</t>
    <phoneticPr fontId="2" type="noConversion"/>
  </si>
  <si>
    <t>SAP 투입실적에 투입취소가 안된 경우 데이터 31건 수정 완료 후 SAP에 수정 요청</t>
    <phoneticPr fontId="2" type="noConversion"/>
  </si>
  <si>
    <t>SOAKING 실적완료 시 SAP 에 데이터가 안올라가야 하지만 데이터가 올라가고 있었음 (기준정보 수정)</t>
    <phoneticPr fontId="2" type="noConversion"/>
  </si>
  <si>
    <t>MES PRIP 데이터 입력시 한건만 저장되는 경우 발생 (기존에 로직이 1개만 저장하고 업데이트 하는방식) 분석</t>
    <phoneticPr fontId="2" type="noConversion"/>
  </si>
  <si>
    <t>202003-014</t>
  </si>
  <si>
    <t>202003-015</t>
  </si>
  <si>
    <t>202003-016</t>
  </si>
  <si>
    <t>202003-017</t>
  </si>
  <si>
    <t>202003-018</t>
  </si>
  <si>
    <t>202003-019</t>
  </si>
  <si>
    <t>202003-020</t>
  </si>
  <si>
    <t>202003-021</t>
  </si>
  <si>
    <t>202003-022</t>
  </si>
  <si>
    <t>202003-023</t>
  </si>
  <si>
    <t xml:space="preserve">MES 마이그레이션 전 데이터를 이력삭제 후 품종변경 </t>
    <phoneticPr fontId="2" type="noConversion"/>
  </si>
  <si>
    <t>MES 공정이동 후 품목변경</t>
    <phoneticPr fontId="2" type="noConversion"/>
  </si>
  <si>
    <t>WMS BACTH_NO 상이 건 발생</t>
    <phoneticPr fontId="2" type="noConversion"/>
  </si>
  <si>
    <t xml:space="preserve">검사 진행 사용자 잘못으로 인하여 검사를 진행해야할 적치대를 재권취로 보내버린 경우
 - 해당 경우는 사용자가 실수로 재권취를 보내버린 경우라서 재권취 요청을 보내는 데이터를 삭제 </t>
    <phoneticPr fontId="2" type="noConversion"/>
  </si>
  <si>
    <t>SAP - 품목코드 한개가 예전것이 들어간거 변경 처리</t>
    <phoneticPr fontId="2" type="noConversion"/>
  </si>
  <si>
    <t>L-VAD 11호기에서 O2값이 다르게 나오는 것 같음 - 확인중</t>
    <phoneticPr fontId="2" type="noConversion"/>
  </si>
  <si>
    <t>확인중</t>
    <phoneticPr fontId="2" type="noConversion"/>
  </si>
  <si>
    <t>202003-024</t>
  </si>
  <si>
    <t>202003-025</t>
  </si>
  <si>
    <t>202003-026</t>
  </si>
  <si>
    <t>202003-027</t>
  </si>
  <si>
    <t>202003-028</t>
  </si>
  <si>
    <t>202003-029</t>
  </si>
  <si>
    <t>202003-030</t>
  </si>
  <si>
    <t>우성훈</t>
    <phoneticPr fontId="2" type="noConversion"/>
  </si>
  <si>
    <t>V-LATHE 실적현황 추가요청</t>
    <phoneticPr fontId="2" type="noConversion"/>
  </si>
  <si>
    <t>불량조회화면에 REMARK 내용 추가 요청</t>
    <phoneticPr fontId="2" type="noConversion"/>
  </si>
  <si>
    <t>202003-031</t>
  </si>
  <si>
    <t>202003-032</t>
  </si>
  <si>
    <t>202003-034</t>
  </si>
  <si>
    <t>202003-035</t>
  </si>
  <si>
    <t>Rewinding 권한 확장 요청</t>
    <phoneticPr fontId="2" type="noConversion"/>
  </si>
  <si>
    <t>생산3팀</t>
    <phoneticPr fontId="2" type="noConversion"/>
  </si>
  <si>
    <t>Rewinding 인원 구성 변경</t>
    <phoneticPr fontId="2" type="noConversion"/>
  </si>
  <si>
    <t>품질 -&gt; 조회 신뢰성검사 항목 접속 권한 부여 요청</t>
    <phoneticPr fontId="2" type="noConversion"/>
  </si>
  <si>
    <t>Rewinding 실적현황에 2차 코팅경 추가</t>
    <phoneticPr fontId="2" type="noConversion"/>
  </si>
  <si>
    <t>202003-036</t>
  </si>
  <si>
    <t>202003-037</t>
  </si>
  <si>
    <t>202003-038</t>
  </si>
  <si>
    <t>202003-039</t>
  </si>
  <si>
    <t>채지연</t>
    <phoneticPr fontId="2" type="noConversion"/>
  </si>
  <si>
    <t>FMB Core 생산량/수율 분석</t>
    <phoneticPr fontId="2" type="noConversion"/>
  </si>
  <si>
    <t>202003-040</t>
  </si>
  <si>
    <t>재고재처리에서 예외반제품 폐기 시 배치번호 및 품목코드 오류건 수정</t>
    <phoneticPr fontId="2" type="noConversion"/>
  </si>
  <si>
    <t>SOAKING 의 경우 인터페이스가 안되야 하는데 기준정보가 등록되어있어 전송했음 (삭제)</t>
    <phoneticPr fontId="2" type="noConversion"/>
  </si>
  <si>
    <t>컬러(업체) 기준정보 추가</t>
    <phoneticPr fontId="2" type="noConversion"/>
  </si>
  <si>
    <t>I/F</t>
    <phoneticPr fontId="2" type="noConversion"/>
  </si>
  <si>
    <t>검사 확정시 확정 등급 기준정보 변경</t>
    <phoneticPr fontId="2" type="noConversion"/>
  </si>
  <si>
    <t>검사 및 재작업의 일부 데이터가 투입과 실적의 품목코드가 같은경우 발생 분석중I/F</t>
    <phoneticPr fontId="2" type="noConversion"/>
  </si>
  <si>
    <t>투입실적과 실적에는 날자 변경 기준이 06:30 이지만 재고재처리에는 00:00 이여서 변경</t>
    <phoneticPr fontId="2" type="noConversion"/>
  </si>
  <si>
    <t>검사 확정시 O급에 대해 G657EA2에서 G657A1(기존) 생략하고 G657A1(SINGTEL)로 변경</t>
    <phoneticPr fontId="2" type="noConversion"/>
  </si>
  <si>
    <t>202003-041</t>
  </si>
  <si>
    <t>202003-042</t>
  </si>
  <si>
    <t>202003-043</t>
  </si>
  <si>
    <t>202003-044</t>
  </si>
  <si>
    <t>202003-045</t>
  </si>
  <si>
    <t>202003-046</t>
  </si>
  <si>
    <t>202003-047</t>
  </si>
  <si>
    <t>광통신기술팀</t>
    <phoneticPr fontId="2" type="noConversion"/>
  </si>
  <si>
    <t>전다해</t>
    <phoneticPr fontId="2" type="noConversion"/>
  </si>
  <si>
    <t>예정</t>
    <phoneticPr fontId="2" type="noConversion"/>
  </si>
  <si>
    <t xml:space="preserve">DRAWING 실적에서 기존 작업지시만 삭제하고 투입해제를 안해서 다시 작업지시 내리려면 오류 발생(투입해제 진행하고 맵핑 후 작업지시 내리기) </t>
    <phoneticPr fontId="2" type="noConversion"/>
  </si>
  <si>
    <t>코어별집계조회 에서 굴절율, D_D 조회 시 코어가 여러개 나오는것 수정</t>
    <phoneticPr fontId="2" type="noConversion"/>
  </si>
  <si>
    <t>REWINDING 실적에서 설비정보 이상으로 실적정보 2개 삭제</t>
    <phoneticPr fontId="2" type="noConversion"/>
  </si>
  <si>
    <t xml:space="preserve">DRAWIGN 실적에서 불량 발생 시 발번 문제 발생(ST0319C09A, PT0319C09A 2개의 경우 앞자리만 틀려서 불량 발생시 중복 발생) - 해당 품번의 경우만 현재 불량 발번 이어서 나오게 변경 </t>
    <phoneticPr fontId="2" type="noConversion"/>
  </si>
  <si>
    <t xml:space="preserve">코어어화염 생산 방식 잘못되있는 것 수정 </t>
    <phoneticPr fontId="2" type="noConversion"/>
  </si>
  <si>
    <t xml:space="preserve">SINTERING 데이터 입력 불가 발생 </t>
    <phoneticPr fontId="2" type="noConversion"/>
  </si>
  <si>
    <t>202003-048</t>
  </si>
  <si>
    <t>202003-049</t>
  </si>
  <si>
    <t>202003-050</t>
  </si>
  <si>
    <t>202003-051</t>
  </si>
  <si>
    <t>202003-052</t>
  </si>
  <si>
    <t>202003-053</t>
  </si>
  <si>
    <t>DRAWING G652D 실적 현황 Report 개발</t>
    <phoneticPr fontId="2" type="noConversion"/>
  </si>
  <si>
    <t>202003-054</t>
  </si>
  <si>
    <t>UAT</t>
    <phoneticPr fontId="2" type="noConversion"/>
  </si>
  <si>
    <t>김완중</t>
    <phoneticPr fontId="2" type="noConversion"/>
  </si>
  <si>
    <t>기획팀</t>
    <phoneticPr fontId="2" type="noConversion"/>
  </si>
  <si>
    <t>DRAWING G652D 실적 현황 UAT &gt;&gt; 데이터 산출 로직 수정 등</t>
    <phoneticPr fontId="2" type="noConversion"/>
  </si>
  <si>
    <t>202003-055</t>
  </si>
  <si>
    <t>EMI 광섬유 검사 항목별 분포 조회 이상</t>
    <phoneticPr fontId="2" type="noConversion"/>
  </si>
  <si>
    <t>202003-056</t>
  </si>
  <si>
    <t>버그</t>
    <phoneticPr fontId="2" type="noConversion"/>
  </si>
  <si>
    <t>생산팀 피드백 대기</t>
    <phoneticPr fontId="2" type="noConversion"/>
  </si>
  <si>
    <t>202003-057</t>
  </si>
  <si>
    <t>202003-058</t>
  </si>
  <si>
    <t>202003-059</t>
  </si>
  <si>
    <t>추후 작업지시를 만들어주는 공정이 필요함</t>
    <phoneticPr fontId="2" type="noConversion"/>
  </si>
  <si>
    <t>PRIP 수정을 해야 함 / 생산방식</t>
    <phoneticPr fontId="2" type="noConversion"/>
  </si>
  <si>
    <t>2/6 근처로 해결한 사항임.</t>
    <phoneticPr fontId="2" type="noConversion"/>
  </si>
  <si>
    <t>재발 발생 대기 중</t>
    <phoneticPr fontId="2" type="noConversion"/>
  </si>
  <si>
    <t>EMI 버그성 / 미라콤에 요청 /</t>
    <phoneticPr fontId="2" type="noConversion"/>
  </si>
  <si>
    <t>임영두</t>
    <phoneticPr fontId="2" type="noConversion"/>
  </si>
  <si>
    <t>이강호 -&gt; 임영두</t>
    <phoneticPr fontId="2" type="noConversion"/>
  </si>
  <si>
    <t>공정순서대로 흐르지 않는 경우가 존재하여 막을 수 없음</t>
    <phoneticPr fontId="2" type="noConversion"/>
  </si>
  <si>
    <t>재발시 대처</t>
    <phoneticPr fontId="2" type="noConversion"/>
  </si>
  <si>
    <t>생산1팀 피드백 대기</t>
    <phoneticPr fontId="2" type="noConversion"/>
  </si>
  <si>
    <t>REWINDING 실적 데이터 이상 (CWIPREWBON) 데이터 수정(설비에서 쓰레기 데이터 올라옴)</t>
    <phoneticPr fontId="2" type="noConversion"/>
  </si>
  <si>
    <t>'재권취 실적 데이터 이상 (CWIPREWBON) 데이터 수정(설비에서 쓰레기 데이터 올라옴)</t>
  </si>
  <si>
    <t>CWIPREWBON 삭제된 4개 데이터 발생 복구 완료</t>
    <phoneticPr fontId="2" type="noConversion"/>
  </si>
  <si>
    <t>작업자</t>
    <phoneticPr fontId="2" type="noConversion"/>
  </si>
  <si>
    <t>계속 발생하여 근본적인 원인 파악 후 해결 필요</t>
    <phoneticPr fontId="2" type="noConversion"/>
  </si>
  <si>
    <t>배포 후 쿼리 수정</t>
    <phoneticPr fontId="2" type="noConversion"/>
  </si>
  <si>
    <t>3개의 LATHE 따로 분기해서 진행중</t>
    <phoneticPr fontId="2" type="noConversion"/>
  </si>
  <si>
    <t>재발 대기중</t>
    <phoneticPr fontId="2" type="noConversion"/>
  </si>
  <si>
    <t>피드백대기</t>
    <phoneticPr fontId="2" type="noConversion"/>
  </si>
  <si>
    <t>202003-060</t>
  </si>
  <si>
    <t>202003-061</t>
  </si>
  <si>
    <t>202003-062</t>
  </si>
  <si>
    <t>202003-063</t>
  </si>
  <si>
    <t>202003-064</t>
  </si>
  <si>
    <t>검사내역등록 - 기존에 있던 데이터 검사등급은 있는데 날자가 없음 -B0060 (기존 WMS 데이터를 넘겨올때 비어있던 데이터)</t>
    <phoneticPr fontId="2" type="noConversion"/>
  </si>
  <si>
    <t>검사기준값 변경 - G655C 손실</t>
    <phoneticPr fontId="2" type="noConversion"/>
  </si>
  <si>
    <t>투입실적에 DRA 생산시 JPP 가 들어가야 하지만 JSD 가 들어감 (코어를 작업취소해서 해당작업 할때는 JSD였음)</t>
    <phoneticPr fontId="2" type="noConversion"/>
  </si>
  <si>
    <t xml:space="preserve"> 투입실적에 작업취소된 정보가 투입이 된 경우 발생 분석중 - 이세영 차장 (메일로 온 요청)</t>
    <phoneticPr fontId="2" type="noConversion"/>
  </si>
  <si>
    <t xml:space="preserve"> LATHE 작업지시 내릴때 OVD 의 경우는 생산방식이 틀리면 바꿔주는 로직 추가</t>
    <phoneticPr fontId="2" type="noConversion"/>
  </si>
  <si>
    <t>MES 프로그램 만들기 전에 있었던 품번들의 경우 재권취로 와서 수치 변경 안되는 것들 변경(추후에 REQUEST 작성예정)</t>
    <phoneticPr fontId="2" type="noConversion"/>
  </si>
  <si>
    <t>검사데이터에서 MES 프로그램 만들기 전에 있었던 품번들의 경우 채우기가 안되는경우가 있는데 확인 요청 진행중</t>
    <phoneticPr fontId="2" type="noConversion"/>
  </si>
  <si>
    <t>DRAWING 코어 시작시에 품목정보 틀림으로 오류 (MWIPMATDEF = 'G657EA200MICRO', CWIPWRKORD = 'G657A2 200MICRO')</t>
    <phoneticPr fontId="2" type="noConversion"/>
  </si>
  <si>
    <t>DRAWING 생산중 PT0919A37A RID 품이 DRA 총 샌산하고 남은 SAP 중량은 776.1인데 MES 상에서 남는 중량은 88.9로 차이가 나는 이유</t>
    <phoneticPr fontId="2" type="noConversion"/>
  </si>
  <si>
    <t>202003-065</t>
  </si>
  <si>
    <t>202003-066</t>
  </si>
  <si>
    <t>202003-067</t>
  </si>
  <si>
    <t>202003-068</t>
  </si>
  <si>
    <t>생산기술</t>
    <phoneticPr fontId="2" type="noConversion"/>
  </si>
  <si>
    <t>Drawing 실적 등록 시 Core 완료가 작업취소되어 작업취소된 실적을 투입으로 들어가는 경우 발생 -&gt; Drawing 작업 시작 시 Core가 Preform 공정창고에 있는지 확인하는 로직 추가</t>
    <phoneticPr fontId="2" type="noConversion"/>
  </si>
  <si>
    <t>처리불가</t>
    <phoneticPr fontId="2" type="noConversion"/>
  </si>
  <si>
    <t>MES에서는 처리 불가, MES는 오류가 아님 / SAP에서 처리 완료</t>
    <phoneticPr fontId="2" type="noConversion"/>
  </si>
  <si>
    <t>배포예정</t>
    <phoneticPr fontId="2" type="noConversion"/>
  </si>
  <si>
    <t>이강호 -&gt; 임영두 / 최영범대리와 라인에서 확인
4,5설비팀에서 PLC 포트확인 필요
1,2,3 -&gt; MES에서 팡으로 데이터를 안주는 부분 확인 (이강호과장) 
IOMASTER 로그 확인 (임영두)
6 -&gt; 처음부터
메인프레스, 진공압표시 안나옮 &gt;&gt;
&gt;&gt; 노승윤사원과 미팅 (10시반)</t>
    <phoneticPr fontId="2" type="noConversion"/>
  </si>
  <si>
    <t>EMI 수정 - 생산중량 차이 분석 및 처리
- 생산계획이 MES와 EMI 상이, EMI 상에서도 서로 상이 (일별 Vs 월별) =&gt; 완료
&gt; 실적은 맞췄고 생산계획량 맞춰야 함.
  &gt; 생산계획은 실제길이, 조장 차이였으며 이를 맞추는 것까지 확인
종합생산현황에서 소계 계산이 잘 못되어 있어서 쿼리 작성을 다시 했음. MES – EMI 월별/일별 다 맞는다. &gt; 혼자확인완료
종합생산현황에 조장길이와 실길이를 다 표현해야 하는가?
SAP은 조장길이로만 표시됨
이것을 이야기해봐야 함.
 - 생산실적이 EMI, MES Data 간 상이 =&gt; 완료
- 정척율 화면 % 깨짐 및 합계 누락 수정 =&gt; 원인 확인 완료, 오늘 수정 &gt;&gt; 완료
- 정척율 화면 필터 추가 =&gt; 완료
- 5. 신규화면 생성 : 정척 생산량-검사기준 =&gt;  1일 &gt;&gt; 작업중</t>
    <phoneticPr fontId="2" type="noConversion"/>
  </si>
  <si>
    <t>긴급처리 처리 후 로직추가 예정</t>
    <phoneticPr fontId="2" type="noConversion"/>
  </si>
  <si>
    <t>검사데이타 조회 화면 조건 추가</t>
    <phoneticPr fontId="2" type="noConversion"/>
  </si>
  <si>
    <t>EAP1 (약 50여대) 장애 처리 (서버 포트 고갈 문제로 application 장애)</t>
    <phoneticPr fontId="2" type="noConversion"/>
  </si>
  <si>
    <t>김대영</t>
    <phoneticPr fontId="2" type="noConversion"/>
  </si>
  <si>
    <t>소재기술팀</t>
    <phoneticPr fontId="2" type="noConversion"/>
  </si>
  <si>
    <t>UAT완료</t>
    <phoneticPr fontId="2" type="noConversion"/>
  </si>
  <si>
    <t>Core / Drawing 장비 오프라인 발생 / 프레버소프트</t>
  </si>
  <si>
    <t>EAP</t>
    <phoneticPr fontId="2" type="noConversion"/>
  </si>
  <si>
    <t>이강호 -&gt; 임영두
프레버 강구원대표와 확인
데이터 6대 (통신불량 3대)</t>
    <phoneticPr fontId="2" type="noConversion"/>
  </si>
  <si>
    <t>202002-038</t>
    <phoneticPr fontId="2" type="noConversion"/>
  </si>
  <si>
    <t>작업지시를 삭제 하지 않았으나 삭제되어있음 (202002-038와 같음)</t>
    <phoneticPr fontId="2" type="noConversion"/>
  </si>
  <si>
    <t>공정이동까지 완료 / 작업지시 때문에 확인해야 함</t>
    <phoneticPr fontId="2" type="noConversion"/>
  </si>
  <si>
    <t>조치없이 해결됨</t>
    <phoneticPr fontId="2" type="noConversion"/>
  </si>
  <si>
    <t>인터락기능 추가</t>
    <phoneticPr fontId="2" type="noConversion"/>
  </si>
  <si>
    <t>진행불가</t>
    <phoneticPr fontId="2" type="noConversion"/>
  </si>
  <si>
    <t>진행불가한 사항</t>
    <phoneticPr fontId="2" type="noConversion"/>
  </si>
  <si>
    <t>일부진행완료했으나 일부는 불가
작업지시가 다른 경우 막을 수가 없다.</t>
    <phoneticPr fontId="2" type="noConversion"/>
  </si>
  <si>
    <t>검사 실적 현황 및 월별 품질 현황 (2건)</t>
    <phoneticPr fontId="2" type="noConversion"/>
  </si>
  <si>
    <t xml:space="preserve">L,J-VAD 배기압력 모니터링 개선  </t>
    <phoneticPr fontId="2" type="noConversion"/>
  </si>
  <si>
    <t>생산기술팀</t>
    <phoneticPr fontId="2" type="noConversion"/>
  </si>
  <si>
    <t>남시열</t>
    <phoneticPr fontId="2" type="noConversion"/>
  </si>
  <si>
    <t>검사 데이터 조회 항목 및 다중 품번 조회 추가</t>
    <phoneticPr fontId="2" type="noConversion"/>
  </si>
  <si>
    <t>최종 검사 확정 메뉴 PMD 개별 등급 표시 필요</t>
    <phoneticPr fontId="2" type="noConversion"/>
  </si>
  <si>
    <t>202004-001</t>
    <phoneticPr fontId="2" type="noConversion"/>
  </si>
  <si>
    <t>202004-002</t>
    <phoneticPr fontId="2" type="noConversion"/>
  </si>
  <si>
    <t>202004-003</t>
    <phoneticPr fontId="2" type="noConversion"/>
  </si>
  <si>
    <t>DRAWING G652D 실적 현황
- O급 포함 여부 제외 / 권취유형에 따른 콤보박스 / O.200 이상 광섬유 등급 재조정</t>
    <phoneticPr fontId="2" type="noConversion"/>
  </si>
  <si>
    <r>
      <t xml:space="preserve">1. 바코드 11자리 채번 관련 2가지 방법 전달 완료. 이강호 과장 쉬운 방법 검토 중
2. 기존 14자리 바코드 생성된 재고는 그대로 14자리 유지하면서, 11자리로 채번하여 바코드 발행가능한 화면 구성하기로 함
</t>
    </r>
    <r>
      <rPr>
        <sz val="10"/>
        <color theme="1"/>
        <rFont val="Wingdings"/>
        <family val="2"/>
        <charset val="2"/>
      </rPr>
      <t></t>
    </r>
    <r>
      <rPr>
        <sz val="10"/>
        <color theme="1"/>
        <rFont val="맑은 고딕"/>
        <family val="2"/>
        <charset val="129"/>
        <scheme val="minor"/>
      </rPr>
      <t xml:space="preserve"> IT 채번 방법 및 추가 화면 구성 확인 후 생산관리팀에 의견 공유 후 11자리로 바꾸는 작업 진행 필요</t>
    </r>
    <phoneticPr fontId="2" type="noConversion"/>
  </si>
  <si>
    <r>
      <t xml:space="preserve">1. 생산계획 – 수정 완료
2. 생산 실적 (MES, EMI, FMB, SAP 동일 필요)
- MES 와 SAP 완료
- EMI와 FMB는 실길이를 실적으로 사용 중
</t>
    </r>
    <r>
      <rPr>
        <sz val="10"/>
        <color theme="1"/>
        <rFont val="Wingdings"/>
        <family val="3"/>
        <charset val="2"/>
      </rPr>
      <t></t>
    </r>
    <r>
      <rPr>
        <sz val="10"/>
        <color theme="1"/>
        <rFont val="맑은 고딕"/>
        <family val="3"/>
        <charset val="129"/>
        <scheme val="minor"/>
      </rPr>
      <t xml:space="preserve"> 조장으로 변경 요청
</t>
    </r>
    <r>
      <rPr>
        <sz val="10"/>
        <color theme="1"/>
        <rFont val="Wingdings"/>
        <family val="3"/>
        <charset val="2"/>
      </rPr>
      <t></t>
    </r>
    <r>
      <rPr>
        <sz val="10"/>
        <color theme="1"/>
        <rFont val="맑은 고딕"/>
        <family val="3"/>
        <charset val="129"/>
        <scheme val="minor"/>
      </rPr>
      <t xml:space="preserve"> 조장으로 변경 완료 되면 MES=SAP=EMI=FMB 가능
3. 정척율 화면 깨짐
(3/27 구두로 이호윤 과장에게 전달한 부분 수정 필요)
- 필터 등 넣을 시 랜덤으로 에러 나는 현상
- 조장별 합계, 작업구분별 합계 안맞음
4. 정척률 화면 필터 추가 – 완료
5. 신규 화면 생성 (정척 생산량-검사기준) : 개발 필요 </t>
    </r>
    <phoneticPr fontId="2" type="noConversion"/>
  </si>
  <si>
    <r>
      <t xml:space="preserve">By 채지연팀장
데이터 확인이 필요해 보임. 몇가지 예를 들면
1. 검사 수율은 보통 94% 수준임. 98~99% 너무 높음
2. e-LL 비율이 너무 높음. 3월 생산실적 e-LL은 12천f.km 수준인데 EMI 화면상은 23만이 넘는 수준
3. 15호기의 경우 652B의 평균 솔실값이 0.19 인데 652B로 구분 되어 있음
</t>
    </r>
    <r>
      <rPr>
        <sz val="10"/>
        <color theme="1"/>
        <rFont val="Wingdings"/>
        <family val="2"/>
        <charset val="2"/>
      </rPr>
      <t></t>
    </r>
    <r>
      <rPr>
        <sz val="10"/>
        <color theme="1"/>
        <rFont val="맑은 고딕"/>
        <family val="2"/>
        <charset val="129"/>
        <scheme val="minor"/>
      </rPr>
      <t xml:space="preserve"> 화면을 어떤 기준으로 만들었는지 몰라 단편적인 부분만 예로 들었습니다. </t>
    </r>
    <phoneticPr fontId="2" type="noConversion"/>
  </si>
  <si>
    <t>Rewinding 실적현황 컬러링 생산길이, 자연 생산길이 추가</t>
    <phoneticPr fontId="2" type="noConversion"/>
  </si>
  <si>
    <t>김정민</t>
    <phoneticPr fontId="2" type="noConversion"/>
  </si>
  <si>
    <t>종합생산현황 조회 시 랜덤으로 에러가 난다고 함
--&gt; 브라우저 문제로 추정 했으나 확인 결과 탭을 사용하는 메뉴 중 일부 메뉴가 콤보 조회조건 선택하고 조회시 에러남</t>
    <phoneticPr fontId="2" type="noConversion"/>
  </si>
  <si>
    <t>검사데이터 조회 메뉴에서 바코드 발행된 내역중 폐기가 섞여있어 정확한 실적을 보기 어려움
 - 조회 조건에 등급 멀티콤보 혹은 폐기제외 체크박스 추가 요청</t>
    <phoneticPr fontId="2" type="noConversion"/>
  </si>
  <si>
    <t>곽나은</t>
    <phoneticPr fontId="2" type="noConversion"/>
  </si>
  <si>
    <t>종합현황 탭의 품질현황과 품질현황 탭의 품종별 불량 현황 데이터가 서로 상이함
--&gt; 종합현황 탭의 품질현황 쿼리에 m데이타를 Km로 환산하는 부분이 잘못 되어있어 수정함</t>
    <phoneticPr fontId="2" type="noConversion"/>
  </si>
  <si>
    <t>검사데이터 조회 다중품번메뉴 조회 조건 수정
 - 중복 제거, 소팅 하지 않고 입력한 품번 그대로 조회 할 수 있는 옵션이 있어야 함
--&gt; 조회 조건에 중복제외 체크박스 추가(체크하지 않으면 입력한 품번 그대로 조회)</t>
    <phoneticPr fontId="2" type="noConversion"/>
  </si>
  <si>
    <t>L-VAD 5호기에서 H2 7에 값이 있는데 안나오고 있음
-&gt; H2값이 나오도록 함</t>
    <phoneticPr fontId="2" type="noConversion"/>
  </si>
  <si>
    <t>이강호 -&gt; 임영두 &gt;&gt; MES 서버 수정
설비에서 Y/N 값을 보내야 하는데 3값으로 들어옮
H6까지 쓰다가 H7값을 쓰겠다고 함.</t>
    <phoneticPr fontId="2" type="noConversion"/>
  </si>
  <si>
    <t xml:space="preserve">SAP - 폐기 E1 에서 배치번호가 같은경우 존재 (사용자가 예외반제품 생성할때 잘못입력) </t>
    <phoneticPr fontId="2" type="noConversion"/>
  </si>
  <si>
    <t>MES - 검사데이터 - 조회 조건에 최종검사날자, SAP실적날자 구분</t>
    <phoneticPr fontId="2" type="noConversion"/>
  </si>
  <si>
    <t>MES - 검사데이터 - 조회 조건에 권취유형을 체크박스로 여러게를 선택할수 있게 변경</t>
    <phoneticPr fontId="2" type="noConversion"/>
  </si>
  <si>
    <t>SAP - SA0420216A  FMG0000022, SA0420217A  FMG0000023 배치번호 변경(사용자 잘못 입력)</t>
    <phoneticPr fontId="2" type="noConversion"/>
  </si>
  <si>
    <t>MES - DRAWING 작업지시 삭제 (코어 데이터 변경 후 작업지시의 데이터가 변경이 안되어 기존 REWINDING 작업 취소 DRAWIGN 작업 취소후 작업지시 삭제) - 김형준</t>
    <phoneticPr fontId="2" type="noConversion"/>
  </si>
  <si>
    <t>MES - 작업 취소 시 인터페이스 를 취소할때 CRP를 가져와 취소해야하는데 CRE를 가져와서 오류남 (강제 수정)</t>
    <phoneticPr fontId="2" type="noConversion"/>
  </si>
  <si>
    <t xml:space="preserve">MES - 검사데이터 채우기 안됨 오류 분석(채우기는 재권치품은 안하는걸로 해서 거르고 확정은 MAT_B4에변경할 품종이 없어서 안내림) </t>
    <phoneticPr fontId="2" type="noConversion"/>
  </si>
  <si>
    <t>SAP - PA0720320A 투입이 잘못먹음 3002 이 44051 이 먹어야 하지만 4385가 먹음</t>
    <phoneticPr fontId="2" type="noConversion"/>
  </si>
  <si>
    <t>SAP - PA1020305A DRAWING 공정 진행시 투입은 35239 인데 실적은 34320.8임</t>
    <phoneticPr fontId="2" type="noConversion"/>
  </si>
  <si>
    <t>SAP - PN0420303A - 해당코어는 완료했지만 잔량이 남아있어서 잔량을 불량처리함 (수량이상 진행중)</t>
    <phoneticPr fontId="2" type="noConversion"/>
  </si>
  <si>
    <t>202004-004</t>
  </si>
  <si>
    <t>202004-005</t>
  </si>
  <si>
    <t>202004-006</t>
  </si>
  <si>
    <t>202004-007</t>
  </si>
  <si>
    <t>202004-008</t>
  </si>
  <si>
    <t>202004-009</t>
  </si>
  <si>
    <t>202004-010</t>
  </si>
  <si>
    <t>202004-011</t>
  </si>
  <si>
    <t>202004-012</t>
  </si>
  <si>
    <t>202004-013</t>
  </si>
  <si>
    <t>202004-014</t>
  </si>
  <si>
    <t>202004-015</t>
  </si>
  <si>
    <t>202004-016</t>
  </si>
  <si>
    <t>202004-017</t>
  </si>
  <si>
    <t>202004-018</t>
  </si>
  <si>
    <t>202004-019</t>
  </si>
  <si>
    <t>202004-020</t>
  </si>
  <si>
    <t>202004-021</t>
  </si>
  <si>
    <t>202004-022</t>
  </si>
  <si>
    <t>202003-069</t>
  </si>
  <si>
    <t>202003-070</t>
  </si>
  <si>
    <t>202003-071</t>
  </si>
  <si>
    <t>202003-072</t>
  </si>
  <si>
    <t>MES - DRAWING 공정에서 불량 발생시 SAP 인터페이스 안됨(최종공정이 D2라서 D2는 인터페이스 안함(해당 담당장에게 D2는 취소하고 불량내달라고 요청)</t>
    <phoneticPr fontId="2" type="noConversion"/>
  </si>
  <si>
    <t>Drawing 실적화면에서 작업자정보를 입력하지 않았는데 비가동 등록이 가능함</t>
    <phoneticPr fontId="2" type="noConversion"/>
  </si>
  <si>
    <t>N Drawing 설비정보에 프리폼 잔여길이 Data 이상</t>
    <phoneticPr fontId="2" type="noConversion"/>
  </si>
  <si>
    <t>이강호</t>
    <phoneticPr fontId="2" type="noConversion"/>
  </si>
  <si>
    <t>이규민</t>
    <phoneticPr fontId="2" type="noConversion"/>
  </si>
  <si>
    <t>박재현</t>
    <phoneticPr fontId="2" type="noConversion"/>
  </si>
  <si>
    <t>임영두</t>
    <phoneticPr fontId="2" type="noConversion"/>
  </si>
  <si>
    <t>임영두</t>
    <phoneticPr fontId="2" type="noConversion"/>
  </si>
  <si>
    <t>완료</t>
    <phoneticPr fontId="2" type="noConversion"/>
  </si>
  <si>
    <t>품질보증팀</t>
    <phoneticPr fontId="2" type="noConversion"/>
  </si>
  <si>
    <t>생산2팀</t>
    <phoneticPr fontId="2" type="noConversion"/>
  </si>
  <si>
    <t>MES</t>
    <phoneticPr fontId="2" type="noConversion"/>
  </si>
  <si>
    <t>EAP</t>
    <phoneticPr fontId="2" type="noConversion"/>
  </si>
  <si>
    <t>MES - 검데이터등록 에서 예전 데이터 판정 안내려지는 경우는 확정버튼으로 다시 판정 가능 수정</t>
    <phoneticPr fontId="2" type="noConversion"/>
  </si>
  <si>
    <t>MES - 2002 코어 화염 진행 시 2001 번의 경우 완료가 안되면 진행 불가하게 변경 (조회도 못하게 변경)</t>
    <phoneticPr fontId="2" type="noConversion"/>
  </si>
  <si>
    <t>MES - REWINDING 진행중 투입 취소를 한 PX품을 작업 취소하려고 하면 MWIPLOTSTS에 RESV_FLAG_2 의 이력이 남아있어 취소가 안됨(강제 취소하고 REQUEST 올라달라고 함)</t>
    <phoneticPr fontId="2" type="noConversion"/>
  </si>
  <si>
    <t>MES - 검사데이터 측정 시 차단파장 및 MAC 값 안들어감 (서버에서 G657EA2 200MIRCO만) 없어서 변경</t>
    <phoneticPr fontId="2" type="noConversion"/>
  </si>
  <si>
    <t xml:space="preserve">MES - (이슈 발생) 검사데이터 품종 확정시 (품종 선택이 잘못되어 하위품종으로 확정된건 발생 (488건정도)4월 7일~8일 사이
      해당 건을 작업취소하여 품종을 변경한 후에 다시 확정하려 했으나 (배치번호 발번 문재) 문재발생하여 해당 건을 품종만 다시 검색하여 업데이트 하기로 변경 </t>
    <phoneticPr fontId="2" type="noConversion"/>
  </si>
  <si>
    <t>MES - REWINDING 실적에서 비가동 시간 취소가 안됨 - 작업자가 비어있어서 안됨 (작업자 강제 입력 후 삭제하였음 작업자를 필수로 변경요청)</t>
  </si>
  <si>
    <t>배포 대기(이슈 발생 210번)</t>
    <phoneticPr fontId="2" type="noConversion"/>
  </si>
  <si>
    <t>V-FURNACE 1~6호기 Main Press 표시가 안됨
- Data 문제 : 6개 호기(1~6) &gt;&gt; 해결완료
- 통신 문제 : 3개 호기(4~6) &gt;&gt; 설비팀에 메일 보냄</t>
    <phoneticPr fontId="2" type="noConversion"/>
  </si>
  <si>
    <t>통신문제
따로</t>
    <phoneticPr fontId="2" type="noConversion"/>
  </si>
  <si>
    <t>특정소스가 오픈이 안되는 문제 &gt;&gt; 미라콤 확인중</t>
    <phoneticPr fontId="2" type="noConversion"/>
  </si>
  <si>
    <t>분석필요</t>
    <phoneticPr fontId="2" type="noConversion"/>
  </si>
  <si>
    <t>미라콤에 요청 &gt;&gt; EMI 오류</t>
    <phoneticPr fontId="2" type="noConversion"/>
  </si>
  <si>
    <t>로직추가 필요한 사항 &gt;&gt; Request로 올려주기로 함</t>
    <phoneticPr fontId="2" type="noConversion"/>
  </si>
  <si>
    <t>바코드 품번 12자리수 변경 출력 ==&gt; 11자리</t>
    <phoneticPr fontId="2" type="noConversion"/>
  </si>
  <si>
    <t>202004-023</t>
    <phoneticPr fontId="2" type="noConversion"/>
  </si>
  <si>
    <t>202004-024</t>
    <phoneticPr fontId="2" type="noConversion"/>
  </si>
  <si>
    <t>202004-025</t>
  </si>
  <si>
    <t>202004-026</t>
  </si>
  <si>
    <t>202004-027</t>
  </si>
  <si>
    <t>202004-028</t>
  </si>
  <si>
    <t>202004-029</t>
  </si>
  <si>
    <t>202004-030</t>
  </si>
  <si>
    <t>202004-031</t>
  </si>
  <si>
    <t>202004-032</t>
  </si>
  <si>
    <t>202004-035</t>
  </si>
  <si>
    <t>3/24 미팅 요청 &gt;&gt; 내용파악 완료 &gt;&gt; 공수가 많은 것임 &gt;&gt; EMI/MES 둘다 수정필요 &gt;&gt; 현황이 전부
수정 메뉴 파악 후 수식 변경 필요</t>
    <phoneticPr fontId="2" type="noConversion"/>
  </si>
  <si>
    <t>해당건은 작업취소 후 다시작업으로 하는경우 발번의 경우가 생겨서 해당 리스트를 테스트 진행하여 리스트 만든 후에 각각 SAP,MES,WMS 업데이트 진행중</t>
    <phoneticPr fontId="2" type="noConversion"/>
  </si>
  <si>
    <t>EMI - G652D DRAWING 데이터 실적 조회 에서 ELL은 없애고 해당 수치는 D1에 포함 한계수치는 없음 이고 손실 대신 손실값이 0.194 이하가 전체의 몇퍼인지</t>
  </si>
  <si>
    <t>202004-037</t>
  </si>
  <si>
    <t>N</t>
  </si>
  <si>
    <t>DRAWING G652D 실적 현황
- 광섬유 등급 기준 변경</t>
  </si>
  <si>
    <t>EMI</t>
  </si>
  <si>
    <t>기획팀</t>
  </si>
  <si>
    <t>김완중</t>
  </si>
  <si>
    <t>최근영</t>
  </si>
  <si>
    <t>이강호</t>
  </si>
  <si>
    <t>JVAD 실적정보에 설비시작시간 2015년도로 들어옮 - 1건
'- DB에서 직접 수정하여 처리함.</t>
  </si>
  <si>
    <t>MES</t>
  </si>
  <si>
    <t>노승윤</t>
  </si>
  <si>
    <t>설비에서 잘못들어온 데이터
재발 시 확인 필요</t>
  </si>
  <si>
    <t>202004-033</t>
  </si>
  <si>
    <t>J-VAD 성장속도가 셋팅은 75로 했지만 실제 성장속도는 다르게 나옴</t>
  </si>
  <si>
    <t>EAP</t>
  </si>
  <si>
    <t>임영두</t>
  </si>
  <si>
    <t>202004-034</t>
  </si>
  <si>
    <t>19년 11월에 생산된 코어가 생산당시에 생산방식을 입력하지 않아 현재 후공정 입력이 불가능</t>
  </si>
  <si>
    <t>박기범</t>
  </si>
  <si>
    <t>L, J-VAD 배기압력 모니터링 개선(1)
 - 배기압력 Data 성장속도와 같이 Display</t>
  </si>
  <si>
    <t>광섬유기술팀</t>
  </si>
  <si>
    <t>남시열</t>
  </si>
  <si>
    <t>L, J-VAD 배기압력 모니터링 개선(2)
 - 현장 MES 모니터에 Alram 발생현황 구현</t>
  </si>
  <si>
    <t>MES - J-VAD 실적에서 한개 데이터가 설비 시작시간이 2015년으로 들어감(데이터 수정해줌)</t>
  </si>
  <si>
    <t>202004-039</t>
  </si>
  <si>
    <t>Drawing 실적현황에 PX완료를 체크하고 조회 시 TEST항목까지 같이 조회됨</t>
    <phoneticPr fontId="2" type="noConversion"/>
  </si>
  <si>
    <t>EMI Drawing 설비 가동시간, 가동률 이상함</t>
    <phoneticPr fontId="2" type="noConversion"/>
  </si>
  <si>
    <t>MES</t>
    <phoneticPr fontId="2" type="noConversion"/>
  </si>
  <si>
    <t>EMI</t>
    <phoneticPr fontId="2" type="noConversion"/>
  </si>
  <si>
    <t>생산2팀</t>
    <phoneticPr fontId="2" type="noConversion"/>
  </si>
  <si>
    <t>박재현</t>
    <phoneticPr fontId="2" type="noConversion"/>
  </si>
  <si>
    <t>임영두</t>
    <phoneticPr fontId="2" type="noConversion"/>
  </si>
  <si>
    <t>이호윤</t>
    <phoneticPr fontId="2" type="noConversion"/>
  </si>
  <si>
    <t>이호윤</t>
    <phoneticPr fontId="2" type="noConversion"/>
  </si>
  <si>
    <t>임영두</t>
    <phoneticPr fontId="2" type="noConversion"/>
  </si>
  <si>
    <t>202004-038</t>
    <phoneticPr fontId="2" type="noConversion"/>
  </si>
  <si>
    <t>Y</t>
    <phoneticPr fontId="2" type="noConversion"/>
  </si>
  <si>
    <t>202004-040</t>
  </si>
  <si>
    <t>202004-041</t>
  </si>
  <si>
    <t>202004-042</t>
  </si>
  <si>
    <t>202004-043</t>
  </si>
  <si>
    <t>MES</t>
    <phoneticPr fontId="2" type="noConversion"/>
  </si>
  <si>
    <t>생산1팀</t>
    <phoneticPr fontId="2" type="noConversion"/>
  </si>
  <si>
    <t>노승윤</t>
    <phoneticPr fontId="2" type="noConversion"/>
  </si>
  <si>
    <t>임영두</t>
    <phoneticPr fontId="2" type="noConversion"/>
  </si>
  <si>
    <t>임영두</t>
    <phoneticPr fontId="2" type="noConversion"/>
  </si>
  <si>
    <t>MES</t>
    <phoneticPr fontId="2" type="noConversion"/>
  </si>
  <si>
    <t>EAP</t>
    <phoneticPr fontId="2" type="noConversion"/>
  </si>
  <si>
    <t>202004-044</t>
  </si>
  <si>
    <t>N</t>
    <phoneticPr fontId="2" type="noConversion"/>
  </si>
  <si>
    <t>EAP</t>
    <phoneticPr fontId="2" type="noConversion"/>
  </si>
  <si>
    <t>광섬유기술팀</t>
    <phoneticPr fontId="2" type="noConversion"/>
  </si>
  <si>
    <t>남시열</t>
    <phoneticPr fontId="2" type="noConversion"/>
  </si>
  <si>
    <t>임영두</t>
    <phoneticPr fontId="2" type="noConversion"/>
  </si>
  <si>
    <t>임영두</t>
    <phoneticPr fontId="2" type="noConversion"/>
  </si>
  <si>
    <t>코어별집계 검사 조회 항목 추가건</t>
    <phoneticPr fontId="2" type="noConversion"/>
  </si>
  <si>
    <t>불량 내역 표기 방법 변경 필요</t>
    <phoneticPr fontId="2" type="noConversion"/>
  </si>
  <si>
    <t>검사 실적 현황 및 월별 품질 현황</t>
    <phoneticPr fontId="2" type="noConversion"/>
  </si>
  <si>
    <t>광섬유 대표 품종 추가건</t>
    <phoneticPr fontId="2" type="noConversion"/>
  </si>
  <si>
    <t>FT-IR 경화도 조회화면 수정 관련</t>
    <phoneticPr fontId="2" type="noConversion"/>
  </si>
  <si>
    <t>SAP 검사실적 현황에서 전송플래그 “전송중 or 실패” 이슈</t>
    <phoneticPr fontId="2" type="noConversion"/>
  </si>
  <si>
    <t>광섬유 품질보증팀 일일보고 수량이 SAP 전송 수량과 불일치</t>
    <phoneticPr fontId="2" type="noConversion"/>
  </si>
  <si>
    <t>품종 별 수율 현황 이상현상</t>
    <phoneticPr fontId="2" type="noConversion"/>
  </si>
  <si>
    <t>이규민</t>
  </si>
  <si>
    <t>FT-IR 경화도 칼라 잉크 데이터 수정건</t>
    <phoneticPr fontId="2" type="noConversion"/>
  </si>
  <si>
    <t>FT-IR 경화도 칼라 코팅경 입력 오류 건</t>
    <phoneticPr fontId="2" type="noConversion"/>
  </si>
  <si>
    <t>EMI 광섬유 검사 항목별 분포 조회 이상</t>
  </si>
  <si>
    <t>202004-045</t>
  </si>
  <si>
    <t>202004-046</t>
  </si>
  <si>
    <t>202004-047</t>
  </si>
  <si>
    <t>202004-049</t>
  </si>
  <si>
    <t>202004-050</t>
  </si>
  <si>
    <t>202004-051</t>
  </si>
  <si>
    <t>202004-052</t>
  </si>
  <si>
    <t>202004-053</t>
  </si>
  <si>
    <t>202004-054</t>
  </si>
  <si>
    <t>202004-055</t>
  </si>
  <si>
    <t>MES - 재권취 작업지시에서 진행중인 오더정보를 색상 변경 진행(오더정보 내린사람 에게 요청)</t>
    <phoneticPr fontId="2" type="noConversion"/>
  </si>
  <si>
    <t>MES - 검사에서 스팩 데이터 불러올때 판정 여부가 GROUP 에 묶여 여러 행이 나옴</t>
    <phoneticPr fontId="2" type="noConversion"/>
  </si>
  <si>
    <t>EMI - G652D 실적현황 에 수정사항 발생</t>
    <phoneticPr fontId="2" type="noConversion"/>
  </si>
  <si>
    <t>1. 일일생산계획 메뉴에 엑셀 업로드시 Drawing수량이 맞지 않는 경우가 있음
2. 그리드에 설비가 DP되지 않음, 저장 되는지 확인 필요</t>
    <phoneticPr fontId="2" type="noConversion"/>
  </si>
  <si>
    <t>RW정척률현황 수정
 - 검사기준텝에 컬럼명과 값이 맞지 않음
 - 날짜 기준을 SAP과 동일하게 수정
 - 비중 계산식 그리드 상단에 표기 =&gt; 0
 - 메뉴 이름을 '정척 생산량'으로 변경 =&gt; 0</t>
    <phoneticPr fontId="2" type="noConversion"/>
  </si>
  <si>
    <t>202004-056</t>
  </si>
  <si>
    <t>202004-057</t>
  </si>
  <si>
    <t>202004-058</t>
  </si>
  <si>
    <t>양진호</t>
  </si>
  <si>
    <t>G657A1(SINGTEL), G657A1(SINGTEL)200MICRO품종의 대표품종을 자기 품종으로 수정</t>
    <phoneticPr fontId="2" type="noConversion"/>
  </si>
  <si>
    <t>Rewinding 재컬러링 및 재권취 작업시작시 에러
--&gt; 보빈정보테이블에 해당 데이타가 존재하지 않아 추가함</t>
  </si>
  <si>
    <t>작업자가 실린더 입고 등록을 잘못했다 하여 삭제함</t>
  </si>
  <si>
    <t>MES 작업취소메뉴 이력삭제 기능을 지난달내역은 마감으로 간주하고 삭제 못하게 제한함</t>
  </si>
  <si>
    <t>202004-059</t>
  </si>
  <si>
    <t>202004-060</t>
  </si>
  <si>
    <t>202004-061</t>
  </si>
  <si>
    <t>202004-062</t>
  </si>
  <si>
    <t>202004-063</t>
  </si>
  <si>
    <t>202004-064</t>
  </si>
  <si>
    <t>보빈정보테이블 데이터 누락관련 RCA 분석 요망</t>
    <phoneticPr fontId="2" type="noConversion"/>
  </si>
  <si>
    <t>이호윤</t>
  </si>
  <si>
    <t>LVAD1, 2호기, 14호기 아날로그값 이상 (구형-&gt;신형 개조)</t>
    <phoneticPr fontId="2" type="noConversion"/>
  </si>
  <si>
    <t>L-VAD, J-VAD 배기압 헌팅</t>
    <phoneticPr fontId="2" type="noConversion"/>
  </si>
  <si>
    <t>지난 실적의 상세조회시 배기압 그래프</t>
  </si>
  <si>
    <t>시간당 배기압 표시</t>
    <phoneticPr fontId="2" type="noConversion"/>
  </si>
  <si>
    <t>성장속도 고정 설비들의 실적 성장속도 이상</t>
    <phoneticPr fontId="2" type="noConversion"/>
  </si>
  <si>
    <t>MES - 검사데이터 화면에 SAP실적일자 추가(양진호)</t>
    <phoneticPr fontId="2" type="noConversion"/>
  </si>
  <si>
    <t>MES - PX 예외반제품 삭제(코어 없어서 오류 났음)</t>
    <phoneticPr fontId="2" type="noConversion"/>
  </si>
  <si>
    <t>202004-065</t>
  </si>
  <si>
    <t>202004-066</t>
  </si>
  <si>
    <t>잉곳 테스트 품종 2종 추가</t>
    <phoneticPr fontId="2" type="noConversion"/>
  </si>
  <si>
    <t>재진행 중</t>
    <phoneticPr fontId="2" type="noConversion"/>
  </si>
  <si>
    <t>202004-068</t>
  </si>
  <si>
    <t>202004-069</t>
  </si>
  <si>
    <t>202004-070</t>
  </si>
  <si>
    <t>202004-071</t>
  </si>
  <si>
    <t>PT테스트 DR 작업취소건
--&gt; RW는 삭제 되나 RW진행여부 업데이트 문제로 DR작업이 취소 되지 않음</t>
    <phoneticPr fontId="2" type="noConversion"/>
  </si>
  <si>
    <t>MES DR 작업지시, DR 실적메뉴에서 코팅경 수정이 안됨
--&gt; 분석결과 DR 실적에서는 코팅경을 수정 할 수 없는게 맞고 작업지시에서는 생성 할때만 코팅경을 정할 수 있음
--&gt; 해당 작업 작업지시부터 일단 재작업함</t>
    <phoneticPr fontId="2" type="noConversion"/>
  </si>
  <si>
    <t>MES DR 작업지시 코팅경 수정 로직 추가
--&gt; 수정시 코팅경에 따른 품종 변환 로직 추가</t>
    <phoneticPr fontId="2" type="noConversion"/>
  </si>
  <si>
    <t>MES DR 실적에서 200um 일부 LOT이 품종이 잘못나와 RW진행이 안됨
--&gt; 분석결과 실제 데이터는 정상이고 바코드 라벨에만 잘못된 품종이 출력됨
--&gt; 해당건 라벨정보 무시하고 진행</t>
    <phoneticPr fontId="2" type="noConversion"/>
  </si>
  <si>
    <t>MES DR 실적, 바코드 재발행에 현재품종 기준으로 출력되게 수정
--&gt; 발행이력 최초데이타 문제</t>
    <phoneticPr fontId="2" type="noConversion"/>
  </si>
  <si>
    <t>202004-072</t>
  </si>
  <si>
    <t>프로젝트로</t>
    <phoneticPr fontId="2" type="noConversion"/>
  </si>
  <si>
    <t>이슈로그로</t>
    <phoneticPr fontId="2" type="noConversion"/>
  </si>
  <si>
    <t>PLC Data 이상 문제. 넥스트롬에서 프리폼 길이 관련한 태그 값의 주소를 변경하라고 답변이 왔지만, 또 다른 태그 값의 문제가 존재하여 재 요청.
PLC 업체 대응 필요하며 박재현사원이 F/U해야 하는 사항
이슈로 제기해놓고 관리할 것</t>
    <phoneticPr fontId="2" type="noConversion"/>
  </si>
  <si>
    <t>배기압력 Alarm 발생 현황 구현 건 검토 및 프레버 소프트에 견적요청
(650만원)
=&gt; 프로젝트로 진행할 사항</t>
    <phoneticPr fontId="2" type="noConversion"/>
  </si>
  <si>
    <t>202004-036</t>
    <phoneticPr fontId="2" type="noConversion"/>
  </si>
  <si>
    <t>L-VAD, L-Furnace, Drawing 전 호기, 모든 Data 1달 치 액셀파일로 추출</t>
    <phoneticPr fontId="2" type="noConversion"/>
  </si>
  <si>
    <t>지원본부</t>
    <phoneticPr fontId="2" type="noConversion"/>
  </si>
  <si>
    <t>이병철</t>
    <phoneticPr fontId="2" type="noConversion"/>
  </si>
  <si>
    <t>배포대기
(5/11)</t>
    <phoneticPr fontId="2" type="noConversion"/>
  </si>
  <si>
    <t>PT테스트 드로잉 후 리와인딩을 지난달 말일 작업 시작만 한 건 PA1120417A14B0801 삭제요청
--&gt; 보빈정보테이블에 당 건의 빈 라인 삭제
--&gt; 지난잘 자료 삭제 못하게 하는 로직 건너 뒤고 삭제 진행</t>
    <phoneticPr fontId="2" type="noConversion"/>
  </si>
  <si>
    <t>MES J-VAD 작업지시 메뉴 조회시 타임아웃 에러
--&gt; 조회 쿼리 Join순서 수정함(일주일치 데이터 0.3초)</t>
  </si>
  <si>
    <t>EMI - G652D 실적현황 G657A1 데이터 검증 요청</t>
    <phoneticPr fontId="2" type="noConversion"/>
  </si>
  <si>
    <t>LATHE 실적 코어 연신에 작업 진행 안됨(19년 11월 데이터를 작업취소해서 뒤로 와서 진행하려고 하니 생산방식이 없음)</t>
    <phoneticPr fontId="2" type="noConversion"/>
  </si>
  <si>
    <t xml:space="preserve"> V-FURNACE 실적 작업시간에 작업자 측정자 완료시간이 잘못되어 강제 변경(SAP에는 설비시간들어가있어서 변경해줌)</t>
    <phoneticPr fontId="2" type="noConversion"/>
  </si>
  <si>
    <t>202005-001</t>
    <phoneticPr fontId="2" type="noConversion"/>
  </si>
  <si>
    <t>202005-002</t>
  </si>
  <si>
    <t>202005-003</t>
  </si>
  <si>
    <t>202005-004</t>
  </si>
  <si>
    <t>202005-005</t>
  </si>
  <si>
    <t>202005-006</t>
  </si>
  <si>
    <t>부사장님 지시 사항 / 우선사항</t>
    <phoneticPr fontId="2" type="noConversion"/>
  </si>
  <si>
    <t>재 작업 제품 외관항목 초기화</t>
    <phoneticPr fontId="2" type="noConversion"/>
  </si>
  <si>
    <t>광섬유 품질 현황 수정</t>
    <phoneticPr fontId="2" type="noConversion"/>
  </si>
  <si>
    <t>202005-007</t>
  </si>
  <si>
    <t>202005-008</t>
  </si>
  <si>
    <t>202005-009</t>
  </si>
  <si>
    <t>MES - 한 개 품번 PMS 데이터 재작업 오류(작업취소 한번) 해당 작업취소 시
기존의 BON데이터가 삭제되서 다시 넣어줌</t>
    <phoneticPr fontId="2" type="noConversion"/>
  </si>
  <si>
    <t>LVAD 2호기 가스 Data가 들어오지 않음</t>
  </si>
  <si>
    <t>RID 실린더 등록 및 조회화면에 신규 항목 추가</t>
  </si>
  <si>
    <t>김형준</t>
  </si>
  <si>
    <t>박재현</t>
  </si>
  <si>
    <t>이세웅</t>
  </si>
  <si>
    <t>전다해</t>
  </si>
  <si>
    <t>곽나은</t>
  </si>
  <si>
    <t>박승현</t>
  </si>
  <si>
    <t>채지연</t>
  </si>
  <si>
    <t>대한시스템즈</t>
  </si>
  <si>
    <t>생산2팀</t>
  </si>
  <si>
    <t>생산3팀</t>
  </si>
  <si>
    <t>생산관리팀</t>
  </si>
  <si>
    <t>품질보증팀</t>
  </si>
  <si>
    <t>MES - 실린더의 목표생산량과 계산의 목표생산량이 다른경우 분석 요청</t>
    <phoneticPr fontId="2" type="noConversion"/>
  </si>
  <si>
    <t>MES - TFOI 실린더 정보 요청(실린더 기준 전 후 공정의 전체 데이터)</t>
    <phoneticPr fontId="2" type="noConversion"/>
  </si>
  <si>
    <t>MES - 검사데이터 PMS예전 품번 판정 안내려감(하위품종에 기준정보 추가해서 검사하게 만들어 판정)</t>
  </si>
  <si>
    <t>EMI - G652D현황 변경 요청 (데이터 : 집계방식이 다름 변경 요청
                                  디자인 : 기존 방식에서 다르게 변경 요청</t>
  </si>
  <si>
    <t>부서명</t>
    <phoneticPr fontId="2" type="noConversion"/>
  </si>
  <si>
    <t>이름</t>
    <phoneticPr fontId="2" type="noConversion"/>
  </si>
  <si>
    <t>분석완료</t>
    <phoneticPr fontId="2" type="noConversion"/>
  </si>
  <si>
    <t>출하번호에 색상이 잘못됨(수정요청)
--&gt; 마이그레이션 이전내역은 색상 정보가 잘못 반영될 수 있음</t>
    <phoneticPr fontId="2" type="noConversion"/>
  </si>
  <si>
    <t>MES 검사데이타 조회 메뉴 검색조건 수정요청
- 기존 보빈 번호 검색 조건에 코어번호로도 조회 할수있게 수정</t>
    <phoneticPr fontId="2" type="noConversion"/>
  </si>
  <si>
    <t>202005-010</t>
  </si>
  <si>
    <t>202005-011</t>
  </si>
  <si>
    <t>202005-013</t>
  </si>
  <si>
    <t>202005-014</t>
  </si>
  <si>
    <t>202005-015</t>
  </si>
  <si>
    <t>202005-016</t>
  </si>
  <si>
    <t>202005-018</t>
  </si>
  <si>
    <t>202005-019</t>
  </si>
  <si>
    <t>접수일
WW</t>
    <phoneticPr fontId="2" type="noConversion"/>
  </si>
  <si>
    <t>완료일
WW</t>
    <phoneticPr fontId="2" type="noConversion"/>
  </si>
  <si>
    <t>5/18 배포</t>
    <phoneticPr fontId="2" type="noConversion"/>
  </si>
  <si>
    <t>보류(향후추진)</t>
    <phoneticPr fontId="2" type="noConversion"/>
  </si>
  <si>
    <t>RID 실린더 등록 및 조회화면에 신규 항목 추가</t>
    <phoneticPr fontId="2" type="noConversion"/>
  </si>
  <si>
    <t>LVD 17호기 1월 ~ 현재 원시데이터 추출</t>
    <phoneticPr fontId="2" type="noConversion"/>
  </si>
  <si>
    <t>202005-020</t>
  </si>
  <si>
    <t>202005-021</t>
  </si>
  <si>
    <t>장진명</t>
  </si>
  <si>
    <t>TFOI</t>
  </si>
  <si>
    <t>검사 불량항목 추가 10.5KM 미만이면 폐기(G652B)</t>
    <phoneticPr fontId="2" type="noConversion"/>
  </si>
  <si>
    <t>검사 판정기준정보 변경 요청(A1 을 포함하는 모든 품종정보)</t>
  </si>
  <si>
    <t>검사 판정여부 삭제 (G652B)</t>
    <phoneticPr fontId="2" type="noConversion"/>
  </si>
  <si>
    <t>검사 판정여부 삭제 (G652B) - PMD 삭제 이후 판정 오류</t>
  </si>
  <si>
    <t>실린더 정보 요청(TFOI 에서 DRAWING 투입해제 정보 추가 요청)</t>
  </si>
  <si>
    <t>PMS 데이터중 오류로 인해서 MES로 이관 안된 데이터 이관</t>
  </si>
  <si>
    <t>검사 컬러 코팅경 PX품 오류</t>
  </si>
  <si>
    <t>삭제한 실린더 다시 맵핑하여 작업지시 내릴려고 하니 목록에 없음(해당 작업지시는 이미 19일 내려가있음) 삭제 후 다시 작업지시</t>
  </si>
  <si>
    <t>투입해제품 DRAWING 품번 5개 삭제 요청 삭제</t>
  </si>
  <si>
    <t>진병민</t>
  </si>
  <si>
    <t>우성훈</t>
  </si>
  <si>
    <t>202005-023</t>
  </si>
  <si>
    <t>202005-024</t>
  </si>
  <si>
    <t>202005-025</t>
  </si>
  <si>
    <t>202005-026</t>
  </si>
  <si>
    <t>202005-027</t>
  </si>
  <si>
    <t>202005-028</t>
  </si>
  <si>
    <t>202005-030</t>
  </si>
  <si>
    <t>202005-031</t>
  </si>
  <si>
    <t>RW 작업취소 안됨</t>
    <phoneticPr fontId="2" type="noConversion"/>
  </si>
  <si>
    <t>&gt; RW작업중 FLAG값문제
&gt; 데이터 작업으로 처리 후 IT Req 요청</t>
    <phoneticPr fontId="2" type="noConversion"/>
  </si>
  <si>
    <t>MES RW 재작업 지시관리에서 REW20050109 삭제 요청</t>
    <phoneticPr fontId="2" type="noConversion"/>
  </si>
  <si>
    <t>&gt; 지시수량보다 재작업 보빈 목록이 적어서 자동마감 안&gt; 작업지시 삭제보다 완료 처리 하는 것이 더 정상적인 흐름이라 판단(이강호GJ)</t>
    <phoneticPr fontId="2" type="noConversion"/>
  </si>
  <si>
    <t>202005-032</t>
  </si>
  <si>
    <t>202005-033</t>
  </si>
  <si>
    <t>202005-034</t>
  </si>
  <si>
    <t>MES 설비 가동/비가동 현황에서 05/19일자 V-LATHE-2호기 가동시간이 비정상적으로 많음</t>
    <phoneticPr fontId="2" type="noConversion"/>
  </si>
  <si>
    <t>&gt; 프리폼 화연 작업자가 작업 완료 날자를 다음날로 입력함 --&gt; 데이터가 이미 SAP에 전송 되었고 해당 코어는 이미 DR진행중 --&gt; 전다해님께 SAP IF데이타 수정 요청 후 MES데이타 수정</t>
    <phoneticPr fontId="2" type="noConversion"/>
  </si>
  <si>
    <t>프로젝트로 진행</t>
    <phoneticPr fontId="2" type="noConversion"/>
  </si>
  <si>
    <t>202003-011</t>
    <phoneticPr fontId="2" type="noConversion"/>
  </si>
  <si>
    <t>202003-033</t>
    <phoneticPr fontId="2" type="noConversion"/>
  </si>
  <si>
    <t>특정건으로 해당건은 불량처리완료했음(2020-04-02)</t>
    <phoneticPr fontId="2" type="noConversion"/>
  </si>
  <si>
    <t>REWWINDING 재작업 한개 품번에 BON 정보 잘못입력되어 변경</t>
    <phoneticPr fontId="2" type="noConversion"/>
  </si>
  <si>
    <t>202005-035</t>
  </si>
  <si>
    <t>FA/IT</t>
  </si>
  <si>
    <t>INFRA</t>
  </si>
  <si>
    <t>김도형</t>
  </si>
  <si>
    <t>광섬유</t>
  </si>
  <si>
    <t>구석수</t>
  </si>
  <si>
    <t>최성순</t>
  </si>
  <si>
    <t>김정민</t>
  </si>
  <si>
    <t>윤지훈</t>
  </si>
  <si>
    <t>이태경</t>
  </si>
  <si>
    <t>소재기술팀</t>
  </si>
  <si>
    <t>김대영</t>
  </si>
  <si>
    <t>이기혁</t>
  </si>
  <si>
    <t>WMS 박스 바코드 25자리에서 11자리 바코드로 변경요청</t>
    <phoneticPr fontId="2" type="noConversion"/>
  </si>
  <si>
    <t>MES 드로잉 실적현황 품종 선택조회 기능 오류</t>
    <phoneticPr fontId="2" type="noConversion"/>
  </si>
  <si>
    <t>MES 드로잉 실적 현황 RID 외경별 구분조회 기능 추가</t>
    <phoneticPr fontId="2" type="noConversion"/>
  </si>
  <si>
    <t>광섬유 검사 길이에 따라 등급관리 필요</t>
    <phoneticPr fontId="2" type="noConversion"/>
  </si>
  <si>
    <t>Rewinding 실적, 실적현황 작업조건에 Dies size 추가</t>
    <phoneticPr fontId="2" type="noConversion"/>
  </si>
  <si>
    <t>코어별 집계 조회 화면 품종 추가</t>
    <phoneticPr fontId="2" type="noConversion"/>
  </si>
  <si>
    <t>코어별 집계 조회 화면 조회 조건 적용 확인</t>
    <phoneticPr fontId="2" type="noConversion"/>
  </si>
  <si>
    <t>202005-036</t>
  </si>
  <si>
    <t>202005-037</t>
  </si>
  <si>
    <t>202005-038</t>
  </si>
  <si>
    <t>202005-039</t>
  </si>
  <si>
    <t>202005-040</t>
  </si>
  <si>
    <t>202005-041</t>
  </si>
  <si>
    <t>202005-042</t>
  </si>
  <si>
    <t>202005-043</t>
  </si>
  <si>
    <t>RID 실린더 등록 및 조회화면 입력/조회 자리수 변경(2자리)</t>
  </si>
  <si>
    <t>LVAD, JVAD 설비정보 및 성장속도 화면 나오지 않음</t>
  </si>
  <si>
    <t>검사 컬러 코팅경 PX품 오류</t>
    <phoneticPr fontId="2" type="noConversion"/>
  </si>
  <si>
    <t>분석요청(MES 검사실적 수량 확인요청)</t>
  </si>
  <si>
    <t>SAP - 특정 데이터 실적 한 품번이 3월 시작해서 5월에 끝남(실적은 3월)을 5월실적으로 변경 요청</t>
  </si>
  <si>
    <t>MES - 검사 채우기에서 재권취의 경우 컬러 재권취는 컬러코팅경 초기화 진행해야함</t>
  </si>
  <si>
    <t>재권취품 중에 자재 모드가 이전모드와 동일하기때문에 재권취 품번 선택 시 조건(MAT_MODE)추가</t>
  </si>
  <si>
    <t>G657B3 품목 진행을 위한 기준정보 셋팅</t>
    <phoneticPr fontId="2" type="noConversion"/>
  </si>
  <si>
    <t>해당 종류를 포함하는 적치대가 나오면 테스트 진행</t>
    <phoneticPr fontId="2" type="noConversion"/>
  </si>
  <si>
    <t>품번중 조장이 0인 데이터의 인터페이스
실제 길이의 차이 및 조장0인 이유 요청</t>
  </si>
  <si>
    <t>실적월 변경 (3-&gt;5)</t>
    <phoneticPr fontId="2" type="noConversion"/>
  </si>
  <si>
    <t>202004-048</t>
    <phoneticPr fontId="2" type="noConversion"/>
  </si>
  <si>
    <t>품종 다시 SAP에서 내려와야함
현업에서 이름 변경 필요
(대표품종-하위품종 동일이름 불가)</t>
    <phoneticPr fontId="2" type="noConversion"/>
  </si>
  <si>
    <t>202005-012</t>
    <phoneticPr fontId="2" type="noConversion"/>
  </si>
  <si>
    <t>202005-017</t>
    <phoneticPr fontId="2" type="noConversion"/>
  </si>
  <si>
    <t>202005-022</t>
    <phoneticPr fontId="2" type="noConversion"/>
  </si>
  <si>
    <t>202005-022과 중복</t>
    <phoneticPr fontId="2" type="noConversion"/>
  </si>
  <si>
    <t>증복</t>
    <phoneticPr fontId="2" type="noConversion"/>
  </si>
  <si>
    <t>202005-044</t>
  </si>
  <si>
    <t>202005-045</t>
  </si>
  <si>
    <t>202005-046</t>
  </si>
  <si>
    <t>202005-048</t>
  </si>
  <si>
    <t>202005-049</t>
  </si>
  <si>
    <t>202005-050</t>
  </si>
  <si>
    <t>202005-051</t>
  </si>
  <si>
    <t>202005-029</t>
    <phoneticPr fontId="2" type="noConversion"/>
  </si>
  <si>
    <t>출하 바코드 검사데이터 조회 관련 (25자리)</t>
    <phoneticPr fontId="2" type="noConversion"/>
  </si>
  <si>
    <t>출하 바코드 검사데이터 조회 관련 (11자리)</t>
    <phoneticPr fontId="2" type="noConversion"/>
  </si>
  <si>
    <t>MES 재투입 실린더 목표생산량 중복되는 문제</t>
    <phoneticPr fontId="2" type="noConversion"/>
  </si>
  <si>
    <t>MES 드로잉 공정에서 2코어 이상 실린더 잔량스크랩양 수정</t>
    <phoneticPr fontId="2" type="noConversion"/>
  </si>
  <si>
    <t>검사내역등록 메뉴에서 품종 항목 추가</t>
    <phoneticPr fontId="2" type="noConversion"/>
  </si>
  <si>
    <t>EMI plus 드로잉 실적현황 조회화면 정보 추가 요청의 건</t>
  </si>
  <si>
    <t>202006-001</t>
    <phoneticPr fontId="2" type="noConversion"/>
  </si>
  <si>
    <t>202006-002</t>
  </si>
  <si>
    <t>202006-003</t>
  </si>
  <si>
    <t>202006-004</t>
  </si>
  <si>
    <t>202006-005</t>
  </si>
  <si>
    <t>202006-006</t>
  </si>
  <si>
    <t>202006-007</t>
  </si>
  <si>
    <t>지난 월 품번 작업지시 삭제 요청</t>
    <phoneticPr fontId="2" type="noConversion"/>
  </si>
  <si>
    <t>OVD Sintering 공정에 투입 실적이 0인 품번들 존재</t>
    <phoneticPr fontId="2" type="noConversion"/>
  </si>
  <si>
    <t>2020년 6월 이전의 모든 불량 List 요청</t>
    <phoneticPr fontId="2" type="noConversion"/>
  </si>
  <si>
    <t>최종검사 확정 화면에 코팅경 조회조건 변경</t>
    <phoneticPr fontId="2" type="noConversion"/>
  </si>
  <si>
    <t>WMS 인터페이스 테이블 및 WMS 테이블에 손실1300, 
대역폭1300값이 없는 Row Data Update 작업</t>
    <phoneticPr fontId="2" type="noConversion"/>
  </si>
  <si>
    <t>5월 실린더정보 추출의 건</t>
    <phoneticPr fontId="2" type="noConversion"/>
  </si>
  <si>
    <t>Oracle DB 백업 건</t>
    <phoneticPr fontId="2" type="noConversion"/>
  </si>
  <si>
    <t>N</t>
    <phoneticPr fontId="2" type="noConversion"/>
  </si>
  <si>
    <t>MES - 코어별 집계 조회 픽스 컬럼 변경</t>
    <phoneticPr fontId="2" type="noConversion"/>
  </si>
  <si>
    <t>WMS - DRA 실적 날짜 요청으로 인해서 로직 추가 LS1300, BW1300</t>
  </si>
  <si>
    <t>MES - 재권취 작업지시내릴때(전체 바꿈) T모드 G657A1은 싱텔로 변경(쿼리 CCOM3001, CORD2005 8 9 10)</t>
    <phoneticPr fontId="2" type="noConversion"/>
  </si>
  <si>
    <t>SAP - 잉곳 품종 진행중 한 개의 품번이 광섬유로 진행됨</t>
    <phoneticPr fontId="2" type="noConversion"/>
  </si>
  <si>
    <t>MES - 모든 재품코드중 삭제해야할 마이그레이션 전 코드들 전부 DEL 'Y'변경</t>
    <phoneticPr fontId="2" type="noConversion"/>
  </si>
  <si>
    <t>MES - 중수소 PT테스트 진행 없이 투입 안되는것 때문에 적치대에 11개 품번 현재상태가 중수소로 되어있음(데이터로 중수소 완료외어있음)이동 처리</t>
    <phoneticPr fontId="2" type="noConversion"/>
  </si>
  <si>
    <t>MES - 검사 검사기기 로 1월부터 5월까지 몇번이나 검사했는지 자료 요청 진행중</t>
    <phoneticPr fontId="2" type="noConversion"/>
  </si>
  <si>
    <t>SAP - 불량 실적에는 DRA SAP에는 REW로 옴(해당 공정 진행중에 DRA남은 잔량을 폐기) SAP- 생산팀 문의 -진행중</t>
  </si>
  <si>
    <t xml:space="preserve">MES - 검사데이터 규격 변경 요청(G652B) </t>
    <phoneticPr fontId="2" type="noConversion"/>
  </si>
  <si>
    <t>검사데이터 변경이력화면에서 특정 품번이 품종이 G657EA2 200 에서 G652D 200 으로 갔다가 다시 G657EA2 200으로 간 사유 요청</t>
    <phoneticPr fontId="2" type="noConversion"/>
  </si>
  <si>
    <t>MES - 검사 검사기기 로 1월부터 5월까지 몇번이나 검사했는지 자료 요청 진행중(재요청 OTDR로 요청한 자료만 다시 합계)</t>
    <phoneticPr fontId="2" type="noConversion"/>
  </si>
  <si>
    <t>202006-008</t>
  </si>
  <si>
    <t>202006-009</t>
  </si>
  <si>
    <t>202006-010</t>
  </si>
  <si>
    <t>202006-011</t>
  </si>
  <si>
    <t>202006-012</t>
  </si>
  <si>
    <t>202006-013</t>
  </si>
  <si>
    <t>202006-014</t>
  </si>
  <si>
    <t>202006-015</t>
  </si>
  <si>
    <t>202006-016</t>
  </si>
  <si>
    <t>202006-017</t>
  </si>
  <si>
    <t>202006-018</t>
  </si>
  <si>
    <t>202006-019</t>
  </si>
  <si>
    <t>202006-020</t>
  </si>
  <si>
    <t>202006-021</t>
  </si>
  <si>
    <t>202006-022</t>
  </si>
  <si>
    <t>202006-023</t>
  </si>
  <si>
    <t>202006-024</t>
  </si>
  <si>
    <t>202006-025</t>
  </si>
  <si>
    <t>프로젝트급 : 일정 &gt; 테스트 중</t>
    <phoneticPr fontId="2" type="noConversion"/>
  </si>
  <si>
    <t>고승환</t>
    <phoneticPr fontId="2" type="noConversion"/>
  </si>
  <si>
    <t>202005-047</t>
    <phoneticPr fontId="2" type="noConversion"/>
  </si>
  <si>
    <t>6/3 완료</t>
    <phoneticPr fontId="2" type="noConversion"/>
  </si>
  <si>
    <t>중복</t>
    <phoneticPr fontId="2" type="noConversion"/>
  </si>
  <si>
    <t>이호윤</t>
    <phoneticPr fontId="2" type="noConversion"/>
  </si>
  <si>
    <t>추후분석</t>
    <phoneticPr fontId="2" type="noConversion"/>
  </si>
  <si>
    <t>후순위로 추후 분석</t>
    <phoneticPr fontId="2" type="noConversion"/>
  </si>
  <si>
    <t>부서</t>
    <phoneticPr fontId="2" type="noConversion"/>
  </si>
  <si>
    <t>진병민</t>
    <phoneticPr fontId="2" type="noConversion"/>
  </si>
  <si>
    <t>재경화 실적, 실적현황 추가</t>
    <phoneticPr fontId="2" type="noConversion"/>
  </si>
  <si>
    <t>202006-026</t>
  </si>
  <si>
    <t>MES 드로잉 실적조회시 실린더-코어 세팅자 입력란 추가</t>
    <phoneticPr fontId="2" type="noConversion"/>
  </si>
  <si>
    <t>202006-027</t>
  </si>
  <si>
    <t>202006-028</t>
  </si>
  <si>
    <t>202006-029</t>
  </si>
  <si>
    <t>Rewinding 실적 현황에 코어품번 단위 조회 기능 추가</t>
    <phoneticPr fontId="2" type="noConversion"/>
  </si>
  <si>
    <t>WMS 완제품 데이터 누락 재전송 요청</t>
    <phoneticPr fontId="2" type="noConversion"/>
  </si>
  <si>
    <t>김우리</t>
    <phoneticPr fontId="2" type="noConversion"/>
  </si>
  <si>
    <t>구매팀</t>
    <phoneticPr fontId="2" type="noConversion"/>
  </si>
  <si>
    <t>M365</t>
    <phoneticPr fontId="2" type="noConversion"/>
  </si>
  <si>
    <t>메일 보낼 때 'Bounced mail sent' return mail 발생 건</t>
    <phoneticPr fontId="2" type="noConversion"/>
  </si>
  <si>
    <t>202006-030</t>
  </si>
  <si>
    <t>Preform 검사 조회 화면에 경계면, 표면 입력칸 추가요청</t>
    <phoneticPr fontId="2" type="noConversion"/>
  </si>
  <si>
    <t>Ovd preform 검사입력 추가 요청</t>
    <phoneticPr fontId="2" type="noConversion"/>
  </si>
  <si>
    <t>종합수율 -&gt; 품목별 종합수율 -&gt; 일별 -&gt; 날짜선택 
항목에서의 데이터 집계는 언제부터 언제까지 기준인지 궁금합니다. 
(EMI PLUS 와 MES 집계 날짜를 동일하게 해놓고 검색하면 값이 다름)</t>
    <phoneticPr fontId="2" type="noConversion"/>
  </si>
  <si>
    <t>EMI 품목별 종합 수율 메뉴 데이타는 ‘품목별 종합 수율’ 집계 테이블에서 조회합니다.
집계 기준 날자는 CSD/CLP/JSD 공정은 설비 완료일, Drawing공정은 작업지시 완료일, Rewinding/검사공정은 작업실적 완료일 입니다.
‘품목별 종합 수율’ 테이블의 데이타는 집계성 데이터 이므로 당일 데이터는 실적과 다를 수 있습니다.</t>
    <phoneticPr fontId="2" type="noConversion"/>
  </si>
  <si>
    <t>202006-031</t>
  </si>
  <si>
    <t>202006-032</t>
  </si>
  <si>
    <t>202006-033</t>
  </si>
  <si>
    <t>광섬유 생산 이력 데이터 엑셀 Export 개발 건</t>
    <phoneticPr fontId="2" type="noConversion"/>
  </si>
  <si>
    <t>EMI PLUS 설비 가동시간 오류</t>
    <phoneticPr fontId="2" type="noConversion"/>
  </si>
  <si>
    <t>202006-034</t>
  </si>
  <si>
    <t>202006-035</t>
  </si>
  <si>
    <t>신뢰성시험 Heat Aging 판정 기준 변경 / 중복 등록 수정</t>
    <phoneticPr fontId="2" type="noConversion"/>
  </si>
  <si>
    <t>202006-036</t>
  </si>
  <si>
    <t>J-VAD 공정 불량처리 후 코어 화연으로 공정이동이 되지 않음</t>
    <phoneticPr fontId="2" type="noConversion"/>
  </si>
  <si>
    <t>꼬리표 발행시에 칼라품번은 칼라코팅경으로 발행</t>
    <phoneticPr fontId="2" type="noConversion"/>
  </si>
  <si>
    <t>202006-037</t>
  </si>
  <si>
    <t>202006-038</t>
  </si>
  <si>
    <t>마이너스 처리</t>
    <phoneticPr fontId="2" type="noConversion"/>
  </si>
  <si>
    <t>김도형 본부장님 관심사항
분석 및 쿼리 작성이 어려운 작업</t>
    <phoneticPr fontId="2" type="noConversion"/>
  </si>
  <si>
    <t>M365 설치 지원 : 이메일 백업 및 연동</t>
    <phoneticPr fontId="2" type="noConversion"/>
  </si>
  <si>
    <t>최진희</t>
    <phoneticPr fontId="2" type="noConversion"/>
  </si>
  <si>
    <t>김지원</t>
    <phoneticPr fontId="2" type="noConversion"/>
  </si>
  <si>
    <t>M365 설치 지원 : Office 설치</t>
    <phoneticPr fontId="2" type="noConversion"/>
  </si>
  <si>
    <t>이현도</t>
    <phoneticPr fontId="2" type="noConversion"/>
  </si>
  <si>
    <t>조근식</t>
    <phoneticPr fontId="2" type="noConversion"/>
  </si>
  <si>
    <t>김재성</t>
    <phoneticPr fontId="2" type="noConversion"/>
  </si>
  <si>
    <t>M365 설치 지원 : Office 설치 후 속도 저하 문제</t>
    <phoneticPr fontId="2" type="noConversion"/>
  </si>
  <si>
    <t>한승희</t>
    <phoneticPr fontId="2" type="noConversion"/>
  </si>
  <si>
    <t>도문현</t>
    <phoneticPr fontId="2" type="noConversion"/>
  </si>
  <si>
    <t>김인규</t>
    <phoneticPr fontId="2" type="noConversion"/>
  </si>
  <si>
    <t>데이터 문제로  6/29 적용 예정
현업과 확인 완료</t>
    <phoneticPr fontId="2" type="noConversion"/>
  </si>
  <si>
    <t>김창영</t>
    <phoneticPr fontId="2" type="noConversion"/>
  </si>
  <si>
    <t>M365 설치 지원 : Win7 업그레이드 문제</t>
    <phoneticPr fontId="2" type="noConversion"/>
  </si>
  <si>
    <t>M365 설치 지원 : 이메일 백업 및 연동 / 모바일 세탕 / Bounce 메일 조치</t>
    <phoneticPr fontId="2" type="noConversion"/>
  </si>
  <si>
    <t>MES 실린더 정보기준 LVAD 시작일시 기준 데이터 요청</t>
    <phoneticPr fontId="2" type="noConversion"/>
  </si>
  <si>
    <t>4월7~8일 검사데이터 품종변경 잘못된 데이터 전체 수정</t>
    <phoneticPr fontId="2" type="noConversion"/>
  </si>
  <si>
    <t>EMI - G652D현황 수치 조정 필요</t>
    <phoneticPr fontId="2" type="noConversion"/>
  </si>
  <si>
    <t>검사내역등록 화면 품종 항목 Width값 변경</t>
    <phoneticPr fontId="2" type="noConversion"/>
  </si>
  <si>
    <t>양진호
김완중</t>
    <phoneticPr fontId="2" type="noConversion"/>
  </si>
  <si>
    <t>이기혁
곽나은</t>
    <phoneticPr fontId="2" type="noConversion"/>
  </si>
  <si>
    <t>M365 설치 지원 : 포탈등록 오류 처리</t>
    <phoneticPr fontId="2" type="noConversion"/>
  </si>
  <si>
    <t>202006-039</t>
  </si>
  <si>
    <t>202006-040</t>
  </si>
  <si>
    <t>202006-041</t>
  </si>
  <si>
    <t>202006-042</t>
  </si>
  <si>
    <t>202006-043</t>
  </si>
  <si>
    <t>202006-044</t>
  </si>
  <si>
    <t>202006-045</t>
  </si>
  <si>
    <t>202006-046</t>
  </si>
  <si>
    <t>202006-047</t>
  </si>
  <si>
    <t>202006-048</t>
  </si>
  <si>
    <t>202006-049</t>
  </si>
  <si>
    <t>202006-050</t>
  </si>
  <si>
    <t>202006-051</t>
  </si>
  <si>
    <t>202006-052</t>
  </si>
  <si>
    <t>M365 설치 지원 : 추가 등록 : 강현주, 오윤민</t>
    <phoneticPr fontId="2" type="noConversion"/>
  </si>
  <si>
    <t>202006-053</t>
  </si>
  <si>
    <t xml:space="preserve">MES 드로잉 PX 품번 리와인딩 우선진행시 삭제안되는 문제 </t>
    <phoneticPr fontId="2" type="noConversion"/>
  </si>
  <si>
    <t>전화로 확인한 사항임.</t>
    <phoneticPr fontId="2" type="noConversion"/>
  </si>
  <si>
    <t>새로운 디자인 및 쿼리 =&gt; 202005-017 중복
신규 UAT로 진행</t>
    <phoneticPr fontId="2" type="noConversion"/>
  </si>
  <si>
    <t>EMI - G652D현황 변경 요청 
(데이터 : 집계방식이 다름 변경 요청 / 디자인 : 기존 방식에서 다르게 변경 요청 )</t>
    <phoneticPr fontId="2" type="noConversion"/>
  </si>
  <si>
    <t>이월</t>
    <phoneticPr fontId="2" type="noConversion"/>
  </si>
  <si>
    <t>소스인계받아서 진행</t>
    <phoneticPr fontId="2" type="noConversion"/>
  </si>
  <si>
    <t>고승환과장님과 체크</t>
    <phoneticPr fontId="2" type="noConversion"/>
  </si>
  <si>
    <t>M365 설치 지원 : Office 에러 발생</t>
    <phoneticPr fontId="2" type="noConversion"/>
  </si>
  <si>
    <t>202006-054</t>
  </si>
  <si>
    <t>고우아이티 가이드 받아 재설치</t>
    <phoneticPr fontId="2" type="noConversion"/>
  </si>
  <si>
    <t>이민정</t>
    <phoneticPr fontId="2" type="noConversion"/>
  </si>
  <si>
    <t>V-FURNACE 공정 후 프리폼 창고가 아닌 제품창고로 넘어간 품번 확인해달라는 요청</t>
    <phoneticPr fontId="2" type="noConversion"/>
  </si>
  <si>
    <t>FMB 현황에 VAD, OVD, RID 수율 기준 확인 요청</t>
    <phoneticPr fontId="2" type="noConversion"/>
  </si>
  <si>
    <t>불량 처리되지 않는 품번 확인 요청</t>
    <phoneticPr fontId="2" type="noConversion"/>
  </si>
  <si>
    <t>실린더에 코어를 맵핑할 때 해당 코어가 조회되지 않는 현상에 대해 조치</t>
    <phoneticPr fontId="2" type="noConversion"/>
  </si>
  <si>
    <t>실린더 코어 맵핑이 취소되지 않는 현상 확인 후 조치</t>
    <phoneticPr fontId="2" type="noConversion"/>
  </si>
  <si>
    <t>해당 품번이 V-FURNACE 작업 시작이 되지 않는 현상 확인 후 조치</t>
    <phoneticPr fontId="2" type="noConversion"/>
  </si>
  <si>
    <t>VAD, OVD, RID 수율 테이블에 DATA가 쌓이는 기준 확인 요청</t>
    <phoneticPr fontId="2" type="noConversion"/>
  </si>
  <si>
    <t>해당 품번이 V-LATHE 작업 시작이 되지 않는 현상 확인 요청</t>
    <phoneticPr fontId="2" type="noConversion"/>
  </si>
  <si>
    <t>해당 품번 작업 시작을 4월로 입력하여 4월 실적 삭제 후 7월 실적으로 재 등록 확인 요청</t>
    <phoneticPr fontId="2" type="noConversion"/>
  </si>
  <si>
    <t>202006-055</t>
  </si>
  <si>
    <t>202006-056</t>
  </si>
  <si>
    <t>202006-057</t>
  </si>
  <si>
    <t>MES Rewinding 실적 현황 조회 화면 색상별 수율 구분 기능 추가요청의 건</t>
    <phoneticPr fontId="2" type="noConversion"/>
  </si>
  <si>
    <t xml:space="preserve">헤라우스 제품 성적서를 MS sharepoint로 공유하는 사항 문의 </t>
    <phoneticPr fontId="2" type="noConversion"/>
  </si>
  <si>
    <t>정경숙</t>
    <phoneticPr fontId="2" type="noConversion"/>
  </si>
  <si>
    <t>Re: RE: FAILURE NOTICE: "메일 포워딩 테스트용2"</t>
    <phoneticPr fontId="2" type="noConversion"/>
  </si>
  <si>
    <t>6.3KM 미만인 경우 자동 불량처리 로직이 필요함.</t>
    <phoneticPr fontId="2" type="noConversion"/>
  </si>
  <si>
    <t>테스트 서버에 테스트 데이터 생성 (by 박재현)</t>
    <phoneticPr fontId="2" type="noConversion"/>
  </si>
  <si>
    <t>유지보수 업체와 협의 필요</t>
    <phoneticPr fontId="2" type="noConversion"/>
  </si>
  <si>
    <t>불가 / 이월</t>
    <phoneticPr fontId="2" type="noConversion"/>
  </si>
  <si>
    <t>실리더 작업자 추가 
컬럼추가 후 레포트 변경</t>
    <phoneticPr fontId="2" type="noConversion"/>
  </si>
  <si>
    <t>미팅필요</t>
    <phoneticPr fontId="2" type="noConversion"/>
  </si>
  <si>
    <t>서버 빌드 안되는 이슈
컬럼추가 민감한 작업 / 쿼리누락 등 / 어려운 작업
프리폼 품질 이슈에 대한 수율 개선을 위해 분석 필요
=&gt;1. 버블합 오류 픽스 (우선)
    2. 경계면/표면/백점 정보 추가
    3. 조회 화면 수정</t>
    <phoneticPr fontId="2" type="noConversion"/>
  </si>
  <si>
    <t>프로시저로 개발하여 특정 폴더에 넣기</t>
    <phoneticPr fontId="2" type="noConversion"/>
  </si>
  <si>
    <t>Drawing 실적 현황 : 기준 선택 (PX 완료 기준, Core 완료 기준, 
Core 완료(테스트 포함) 기준)</t>
    <phoneticPr fontId="2" type="noConversion"/>
  </si>
  <si>
    <t>생산관리팀
기획팀</t>
    <phoneticPr fontId="2" type="noConversion"/>
  </si>
  <si>
    <t>DRA 생산방법에 따른 생산량집계 수정요청</t>
    <phoneticPr fontId="2" type="noConversion"/>
  </si>
  <si>
    <t>R-Furnace 단나누기 후 실적 표시 오류</t>
    <phoneticPr fontId="2" type="noConversion"/>
  </si>
  <si>
    <t>202007-001</t>
    <phoneticPr fontId="2" type="noConversion"/>
  </si>
  <si>
    <t>202007-002</t>
  </si>
  <si>
    <t>202007-003</t>
  </si>
  <si>
    <t>202007-005</t>
  </si>
  <si>
    <t>202007-007</t>
  </si>
  <si>
    <t>202007-008</t>
  </si>
  <si>
    <t>202007-009</t>
  </si>
  <si>
    <t>202007-010</t>
  </si>
  <si>
    <t>202007-011</t>
  </si>
  <si>
    <t>202007-012</t>
  </si>
  <si>
    <t>202007-013</t>
  </si>
  <si>
    <t>202004-036와 같이 프로젝트로 진행
순간의 배기압력은 헌팅을 인해 무의한 값으로 하지 않기로 협의함.</t>
    <phoneticPr fontId="2" type="noConversion"/>
  </si>
  <si>
    <t>협의완료</t>
    <phoneticPr fontId="2" type="noConversion"/>
  </si>
  <si>
    <t>202007-014</t>
  </si>
  <si>
    <t>광섬유 품질 현황 수정 (2차 요청)</t>
    <phoneticPr fontId="2" type="noConversion"/>
  </si>
  <si>
    <t>Preform 검사 조회 화면에 경계면, 표면 입력칸 추가요청 (2차)</t>
    <phoneticPr fontId="2" type="noConversion"/>
  </si>
  <si>
    <t>202007-004</t>
    <phoneticPr fontId="2" type="noConversion"/>
  </si>
  <si>
    <t>202007-006</t>
    <phoneticPr fontId="2" type="noConversion"/>
  </si>
  <si>
    <t>202007-015</t>
  </si>
  <si>
    <t>MES - 품종 추가 (G657EA2 200MICRO, G657A1SINGTEL200MICRO) 테스트</t>
    <phoneticPr fontId="2" type="noConversion"/>
  </si>
  <si>
    <t>7/8 미팅완료</t>
    <phoneticPr fontId="2" type="noConversion"/>
  </si>
  <si>
    <t>MES 품종 추가 (G652DA2 /G652BA2 등)</t>
    <phoneticPr fontId="2" type="noConversion"/>
  </si>
  <si>
    <t>PC CPU 점유율 증가로 인한 속도 저하 해결</t>
    <phoneticPr fontId="2" type="noConversion"/>
  </si>
  <si>
    <t>팀증 영문이름으로 변경</t>
    <phoneticPr fontId="2" type="noConversion"/>
  </si>
  <si>
    <t>202007-017</t>
  </si>
  <si>
    <t>202007-018</t>
  </si>
  <si>
    <t>202007-019</t>
  </si>
  <si>
    <t>광케이블해외영업팀</t>
    <phoneticPr fontId="2" type="noConversion"/>
  </si>
  <si>
    <t>202007-020</t>
  </si>
  <si>
    <t>MES RID용 cylinder 정보 삭제기능 추가의 건 &gt;&gt; 건바이건으로 DB에서 해결하기로 함</t>
    <phoneticPr fontId="2" type="noConversion"/>
  </si>
  <si>
    <t xml:space="preserve"> 건바이건으로 DB에서 해결하기로 함</t>
    <phoneticPr fontId="2" type="noConversion"/>
  </si>
  <si>
    <t>M365 계정 추가 및 설치 요청 (육준연, 장재민)</t>
    <phoneticPr fontId="2" type="noConversion"/>
  </si>
  <si>
    <t>M365 계정 추가 및 설치 요청 (이승용)</t>
    <phoneticPr fontId="2" type="noConversion"/>
  </si>
  <si>
    <t>광섬유 품질 현황 수정 (3차 요청)</t>
    <phoneticPr fontId="2" type="noConversion"/>
  </si>
  <si>
    <t>일일보고 재권취 판정 내역 Data 표기 기준 확인</t>
    <phoneticPr fontId="2" type="noConversion"/>
  </si>
  <si>
    <t xml:space="preserve">MES Rewinding 실적 현황 조회에서 작업기간 선택조회 조건 변경요청 </t>
    <phoneticPr fontId="2" type="noConversion"/>
  </si>
  <si>
    <t>링마킹 제품이 재 작업 이후 링 관련 정보가 없어지는 현상</t>
    <phoneticPr fontId="2" type="noConversion"/>
  </si>
  <si>
    <t>202007-021</t>
  </si>
  <si>
    <t>202007-022</t>
  </si>
  <si>
    <t>202007-023</t>
  </si>
  <si>
    <t>202007-024</t>
  </si>
  <si>
    <t>칼라코팅경 관련 채우기 &amp; 최종검사 확정 &amp; 꼬리표 인쇄 데이터 재확인 필요</t>
    <phoneticPr fontId="2" type="noConversion"/>
  </si>
  <si>
    <t>FMB 품질 현황 화면 Rewinding Loss 현황, Drawing Loss 현황 Data 점검 및 수정</t>
    <phoneticPr fontId="2" type="noConversion"/>
  </si>
  <si>
    <t>FMB 품질 현황 화면 Rewinding Loss 현황, Drawing Loss 현황 Data 점검 및 수정 (2차)</t>
    <phoneticPr fontId="2" type="noConversion"/>
  </si>
  <si>
    <t>V-FURNACE 작업 시작이 되지 않는 품번 원인파악 및 작업 시작 처리</t>
    <phoneticPr fontId="2" type="noConversion"/>
  </si>
  <si>
    <t>MES DEV 오라클 접속 불가 이슈에 대한 재발방지대책
- MS 자동업데이트 정책 규정
- 재부팅 시 시작프로그램 규정 및 적용
  (DB, Application Program)</t>
    <phoneticPr fontId="2" type="noConversion"/>
  </si>
  <si>
    <t>202007-026</t>
  </si>
  <si>
    <t>202007-027</t>
  </si>
  <si>
    <t>202007-028</t>
  </si>
  <si>
    <t>202007-029</t>
  </si>
  <si>
    <t>202007-016</t>
    <phoneticPr fontId="2" type="noConversion"/>
  </si>
  <si>
    <t>202007-031</t>
  </si>
  <si>
    <t>WMS 제품창고 바코드 수정 (14자리에서 11자리로 출력)</t>
    <phoneticPr fontId="2" type="noConversion"/>
  </si>
  <si>
    <t>일일보고 수율 마이너스값 안나오게 처리</t>
    <phoneticPr fontId="2" type="noConversion"/>
  </si>
  <si>
    <t>Preform 검사 화면 기존 기준정보 변경</t>
    <phoneticPr fontId="2" type="noConversion"/>
  </si>
  <si>
    <t>실린더-코어 맵핑 화면에서 특정 품번이 코어 정보에 안보여지는 원인분석</t>
    <phoneticPr fontId="2" type="noConversion"/>
  </si>
  <si>
    <t>Rewinding 실적 현황 작업기간 선택조회 조건 변경</t>
    <phoneticPr fontId="2" type="noConversion"/>
  </si>
  <si>
    <t>EMI G652D 생산현황 수정
- 품목별 수량
- 0.194이하 비율
- 검사 수율</t>
    <phoneticPr fontId="2" type="noConversion"/>
  </si>
  <si>
    <t>202007-032</t>
  </si>
  <si>
    <t>202007-033</t>
  </si>
  <si>
    <t>202007-034</t>
  </si>
  <si>
    <t>202007-035</t>
  </si>
  <si>
    <t>202007-036</t>
  </si>
  <si>
    <t>황찬호</t>
    <phoneticPr fontId="2" type="noConversion"/>
  </si>
  <si>
    <t>김완중
양진호</t>
    <phoneticPr fontId="2" type="noConversion"/>
  </si>
  <si>
    <t>기획팀
생산관리팀</t>
    <phoneticPr fontId="2" type="noConversion"/>
  </si>
  <si>
    <t>사이트 간 기획 회의를 위한 지원 - 장철호부장 팀즈 지원</t>
    <phoneticPr fontId="2" type="noConversion"/>
  </si>
  <si>
    <t>재무팀</t>
    <phoneticPr fontId="2" type="noConversion"/>
  </si>
  <si>
    <t>장철호</t>
    <phoneticPr fontId="2" type="noConversion"/>
  </si>
  <si>
    <t>G657B3 금일 검사분 확인 중 판정이 안되는 항목이 발견</t>
    <phoneticPr fontId="2" type="noConversion"/>
  </si>
  <si>
    <t>Rewinding 및 재권취 실적 작업조건 잉크종류 수정</t>
    <phoneticPr fontId="2" type="noConversion"/>
  </si>
  <si>
    <t>반제품 필터 추가를 통해 실제 사용 가능 반제품 파악</t>
    <phoneticPr fontId="2" type="noConversion"/>
  </si>
  <si>
    <t>J-VAD 및 V-FURNACE 입력 오류</t>
    <phoneticPr fontId="2" type="noConversion"/>
  </si>
  <si>
    <t>FT-IR 경화도 조회화면 수정 요청건</t>
    <phoneticPr fontId="2" type="noConversion"/>
  </si>
  <si>
    <t>신뢰성시험 Heat Aging 판정 기준 변경 (2차)</t>
    <phoneticPr fontId="2" type="noConversion"/>
  </si>
  <si>
    <t>202007-037</t>
  </si>
  <si>
    <t>202007-038</t>
  </si>
  <si>
    <t>202007-040</t>
  </si>
  <si>
    <t>202007-041</t>
  </si>
  <si>
    <t>202007-043</t>
  </si>
  <si>
    <t>NEXT PLANT FMB 사용 현황 조사 - Flash Player 서비스 중단 예정</t>
    <phoneticPr fontId="2" type="noConversion"/>
  </si>
  <si>
    <t>이화섭</t>
    <phoneticPr fontId="2" type="noConversion"/>
  </si>
  <si>
    <t>미라콤</t>
    <phoneticPr fontId="2" type="noConversion"/>
  </si>
  <si>
    <t>M365 계정 생성 - 김태령팀장</t>
    <phoneticPr fontId="2" type="noConversion"/>
  </si>
  <si>
    <t>M365 팀즈 활용을 위한 회의실 유선랜 설치</t>
    <phoneticPr fontId="2" type="noConversion"/>
  </si>
  <si>
    <t>M365 팀즈 속도 및 활용 테스트</t>
    <phoneticPr fontId="2" type="noConversion"/>
  </si>
  <si>
    <t>M365 팀즈 활용팁 게재 (네트워크 환경 극복)</t>
    <phoneticPr fontId="2" type="noConversion"/>
  </si>
  <si>
    <t>판교 IDC 네트웍 및 서버 장애 지원</t>
    <phoneticPr fontId="2" type="noConversion"/>
  </si>
  <si>
    <t>202007-030</t>
    <phoneticPr fontId="2" type="noConversion"/>
  </si>
  <si>
    <t>품종추가로 인한 운영 이슈 대응</t>
    <phoneticPr fontId="2" type="noConversion"/>
  </si>
  <si>
    <t>실린더-코어 맵핑 기존 맵핑된 품번 취소 처리</t>
    <phoneticPr fontId="2" type="noConversion"/>
  </si>
  <si>
    <t>B3 실린더-코어 맵핑시 코어정보에 B3 데이터 맵핑가능하게 처리</t>
    <phoneticPr fontId="2" type="noConversion"/>
  </si>
  <si>
    <t>프리폼 조회 화면 버블합 0 일때 상세내역 표가 나타나지 않는부분 수정</t>
    <phoneticPr fontId="2" type="noConversion"/>
  </si>
  <si>
    <t>Drawing 작업지시 기존 실린더 재사용으로 기존 작업지시 삭제 처리</t>
    <phoneticPr fontId="2" type="noConversion"/>
  </si>
  <si>
    <t>기타</t>
    <phoneticPr fontId="2" type="noConversion"/>
  </si>
  <si>
    <t>B3 운영 이슈 대응</t>
    <phoneticPr fontId="2" type="noConversion"/>
  </si>
  <si>
    <t>202007-025</t>
    <phoneticPr fontId="2" type="noConversion"/>
  </si>
  <si>
    <t>202007-042</t>
    <phoneticPr fontId="2" type="noConversion"/>
  </si>
  <si>
    <t>JVAD-9호기 가스 유량 Raw Data 추출 건</t>
    <phoneticPr fontId="2" type="noConversion"/>
  </si>
  <si>
    <t>FMB 수율 현황 화면에 종합 수율 추이 그래프 Data 검증 및 수정 요청</t>
    <phoneticPr fontId="2" type="noConversion"/>
  </si>
  <si>
    <t>실적 테이블에 동일한 실적이 2개로 등록돼있는 데이터 존재하여 MES, SAP 각각 해당품번 삭제 처리</t>
    <phoneticPr fontId="2" type="noConversion"/>
  </si>
  <si>
    <t>202007-044</t>
  </si>
  <si>
    <t>202007-045</t>
  </si>
  <si>
    <t>202007-046</t>
  </si>
  <si>
    <t>202007-047</t>
  </si>
  <si>
    <t>202007-048</t>
  </si>
  <si>
    <t>202007-049</t>
  </si>
  <si>
    <t>202007-050</t>
  </si>
  <si>
    <t>202007-051</t>
  </si>
  <si>
    <t>202007-052</t>
  </si>
  <si>
    <t>202007-053</t>
  </si>
  <si>
    <t>202007-054</t>
  </si>
  <si>
    <t>202007-055</t>
  </si>
  <si>
    <t>202007-056</t>
  </si>
  <si>
    <t>202007-057</t>
  </si>
  <si>
    <t>202007-058</t>
  </si>
  <si>
    <t>김태령</t>
    <phoneticPr fontId="2" type="noConversion"/>
  </si>
  <si>
    <t>최영범</t>
    <phoneticPr fontId="2" type="noConversion"/>
  </si>
  <si>
    <t>허경훈</t>
    <phoneticPr fontId="2" type="noConversion"/>
  </si>
  <si>
    <t>경영지원</t>
    <phoneticPr fontId="2" type="noConversion"/>
  </si>
  <si>
    <t>광섬유영업팀</t>
    <phoneticPr fontId="2" type="noConversion"/>
  </si>
  <si>
    <t>미팅예약</t>
    <phoneticPr fontId="2" type="noConversion"/>
  </si>
  <si>
    <t>재발대기 중</t>
    <phoneticPr fontId="2" type="noConversion"/>
  </si>
  <si>
    <t>202007-039</t>
    <phoneticPr fontId="2" type="noConversion"/>
  </si>
  <si>
    <t>MES, EMI 반제품 필터 추가를 통해 실제 사용가능 반제품 파악 (=399번)</t>
    <phoneticPr fontId="2" type="noConversion"/>
  </si>
  <si>
    <t>수정3개정도</t>
    <phoneticPr fontId="2" type="noConversion"/>
  </si>
  <si>
    <t>재발대기</t>
    <phoneticPr fontId="2" type="noConversion"/>
  </si>
  <si>
    <t>LATH 작업지시 내릴 때 3가지 품번에 연신경이 들어가지 않는 현상</t>
    <phoneticPr fontId="2" type="noConversion"/>
  </si>
  <si>
    <t>VAD 알람시스템 추가 건 기능 추가 및 수정(1)
   - 문제 : 설비가 종료했는데 알람이 계속 ON 상태인 현상 발생
     조치 :  설비가 종료할 때 알람 OFF시키고, 설비 종료 로그를 
               남기도록 수정</t>
    <phoneticPr fontId="2" type="noConversion"/>
  </si>
  <si>
    <t>VAD 알람시스템 추가 건 기능 추가 및 수정(2)
   - 문제 : PANG DATA 화면에는 알람 발생 상태지만, MES에는
              알람이 발생하지 않은 현상 발생
     원인 : 설비 시작하고 5분 정도 후에 LOT ID를 PANG DATA로 
              보내는데 LOT ID를 보내기 전에 알람이 발생하면
              KEY 값(LOT ID)이 없기 때문에 알람 발생 이벤트를
              MES로 보내지 않음
     조치 : PANG DATA에서 알람 발생 이벤트를 저장해두었다가
              LOT ID를 수신하면 그때 알람 발생 이벤트를 보내도록
              수정</t>
    <phoneticPr fontId="2" type="noConversion"/>
  </si>
  <si>
    <t>7월 MES 검사 실적 취소 내역 확인요청</t>
    <phoneticPr fontId="2" type="noConversion"/>
  </si>
  <si>
    <t>7월 검사 데이터 꼬리표 발행 N 집계 데이터 확인요청</t>
    <phoneticPr fontId="2" type="noConversion"/>
  </si>
  <si>
    <t>OVD 6월에 작업 시작하고, 7월에 생산완료된 3개 품번 작업 취소
후 7월 실적으로 재 입력 처리</t>
    <phoneticPr fontId="2" type="noConversion"/>
  </si>
  <si>
    <t xml:space="preserve">프리폼 공정창고에서 부적합 전공정 공정으로 잘못 이동된 품번 다시 프리폼 공정창고로 이동 처리 </t>
    <phoneticPr fontId="2" type="noConversion"/>
  </si>
  <si>
    <t>검사 최종 확정 후 작업취소를 하면 문제가 있어서 최종 검사 확정 후에는 작업취소를 하지 못하도록 막을 필요 있음</t>
    <phoneticPr fontId="2" type="noConversion"/>
  </si>
  <si>
    <t>검사데이터 11자리 확인
WMS 테이블, 프로시저 확인
DB Link 구성 필요
DN 그룹으로 묶을때 11, 25자리 선택 추가
8/3(월요일) 11자리 바코드 테스트 진행</t>
    <phoneticPr fontId="2" type="noConversion"/>
  </si>
  <si>
    <t>EMI 레이아웃 확정 후 진행</t>
    <phoneticPr fontId="2" type="noConversion"/>
  </si>
  <si>
    <t>B3 코어 단나누기 오류 수정</t>
    <phoneticPr fontId="2" type="noConversion"/>
  </si>
  <si>
    <t>실적 대비 투입량이 적은 품번 원인 분석</t>
    <phoneticPr fontId="2" type="noConversion"/>
  </si>
  <si>
    <t>잔량이 남은경우 투입해제로인한 손실
재투입 후에도 문제가 생겨 폐기로인한 손실</t>
    <phoneticPr fontId="2" type="noConversion"/>
  </si>
  <si>
    <t>202007-059</t>
  </si>
  <si>
    <t>202007-060</t>
  </si>
  <si>
    <t>202007-061</t>
  </si>
  <si>
    <t>202007-062</t>
  </si>
  <si>
    <t>202007-063</t>
  </si>
  <si>
    <t>202007-064</t>
  </si>
  <si>
    <t>202007-065</t>
  </si>
  <si>
    <t>202007-066</t>
  </si>
  <si>
    <t>202007-067</t>
  </si>
  <si>
    <t>판교 IDC 네트웍 및 서버 장애 지원 &gt;&gt; 누락 이메일 개별 알림</t>
    <phoneticPr fontId="2" type="noConversion"/>
  </si>
  <si>
    <t>인프라</t>
    <phoneticPr fontId="2" type="noConversion"/>
  </si>
  <si>
    <t>경영지원부문</t>
    <phoneticPr fontId="2" type="noConversion"/>
  </si>
  <si>
    <t>202007-068</t>
  </si>
  <si>
    <t>202007-069</t>
  </si>
  <si>
    <t>소재영업팀</t>
    <phoneticPr fontId="2" type="noConversion"/>
  </si>
  <si>
    <t>박정호</t>
    <phoneticPr fontId="2" type="noConversion"/>
  </si>
  <si>
    <t>팀즈 탐색 계정 개설 및 지원 (박정호팀장)</t>
    <phoneticPr fontId="2" type="noConversion"/>
  </si>
  <si>
    <t>팀즈 탐색 계정 개설 및 지원 (김승현본부장)</t>
    <phoneticPr fontId="2" type="noConversion"/>
  </si>
  <si>
    <t>202007-070</t>
  </si>
  <si>
    <t>인장,인발 시험 데이터 변환 오류</t>
    <phoneticPr fontId="2" type="noConversion"/>
  </si>
  <si>
    <t>202008-001</t>
    <phoneticPr fontId="2" type="noConversion"/>
  </si>
  <si>
    <t>V-FURNACE 유효중량 자동 계산 재설정</t>
    <phoneticPr fontId="2" type="noConversion"/>
  </si>
  <si>
    <t>공정 순서에 따라 MES 입력 되도록 요청</t>
    <phoneticPr fontId="2" type="noConversion"/>
  </si>
  <si>
    <t>R-FURNACE 3호기 실적 처리 완료 요청</t>
    <phoneticPr fontId="2" type="noConversion"/>
  </si>
  <si>
    <t>프리폼 검사 수정 가능 요청</t>
    <phoneticPr fontId="2" type="noConversion"/>
  </si>
  <si>
    <t xml:space="preserve">코팅 편심율 조회 화면 변경 </t>
  </si>
  <si>
    <t>FT-IR 경화도 조회화면상 경화도 위치 확인 조회 기능 추가 건</t>
    <phoneticPr fontId="2" type="noConversion"/>
  </si>
  <si>
    <t>202008-002</t>
  </si>
  <si>
    <t>202008-003</t>
  </si>
  <si>
    <t>202008-004</t>
  </si>
  <si>
    <t>202008-005</t>
  </si>
  <si>
    <t>202008-006</t>
  </si>
  <si>
    <t>202008-007</t>
  </si>
  <si>
    <t>202008-008</t>
  </si>
  <si>
    <t>202008-009</t>
  </si>
  <si>
    <t>FMB 모니터 수율 산정 시 T로 시작하는 코어는 제외하도록 요청</t>
    <phoneticPr fontId="2" type="noConversion"/>
  </si>
  <si>
    <t>G657A1(SINGTEL) 품종 일일생산계획 화면에서 선택 불가능한 현상 확인 및 처리</t>
    <phoneticPr fontId="2" type="noConversion"/>
  </si>
  <si>
    <t>Rewinding 16호기 키오스크 MES 로그인 되지 않음</t>
    <phoneticPr fontId="2" type="noConversion"/>
  </si>
  <si>
    <t>Rewinding 작업지시가 잘못 내려가 검사시 O급 판정나는 56개 보빈 데이터 업데이트 처리</t>
    <phoneticPr fontId="2" type="noConversion"/>
  </si>
  <si>
    <t>MES 실린더 길이방향별 광손실 추이 그래프 개발의 건</t>
    <phoneticPr fontId="2" type="noConversion"/>
  </si>
  <si>
    <t>임동건</t>
    <phoneticPr fontId="2" type="noConversion"/>
  </si>
  <si>
    <t>C#에서 기호는 TEXT로 불러올 수 없음
 -&gt; 미라콤 문의</t>
    <phoneticPr fontId="2" type="noConversion"/>
  </si>
  <si>
    <t>IP 변경되어 있었음</t>
    <phoneticPr fontId="2" type="noConversion"/>
  </si>
  <si>
    <t>로그인이 만료되어 있었음
 -&gt; 데이터 이상 시 다시 로그인해보라고 전달</t>
    <phoneticPr fontId="2" type="noConversion"/>
  </si>
  <si>
    <t>(IT)해당 보빈 코팅경2차OSE 를 195.0으로 강제 수정 -&gt; (품보) 양품 판정 후 이관 -&gt;
   (생관) 품종 변경 후 재 작업지시-&gt; (IT)기존 코팅경2차OSE로 복구 -&gt; (품보) 양품 판정 후 이관</t>
    <phoneticPr fontId="2" type="noConversion"/>
  </si>
  <si>
    <t>202008-010</t>
  </si>
  <si>
    <t>202008-011</t>
  </si>
  <si>
    <t>202008-012</t>
  </si>
  <si>
    <t>202008-013</t>
  </si>
  <si>
    <t>202008-014</t>
  </si>
  <si>
    <t>202008-015</t>
  </si>
  <si>
    <t>길이 계산이 다른 케이스로인해 김형준 사원이 정리해서 주기로함</t>
    <phoneticPr fontId="2" type="noConversion"/>
  </si>
  <si>
    <t>SAP 투입실적 전송 안된건 확인 및 전송으로 업데이트 처리</t>
    <phoneticPr fontId="2" type="noConversion"/>
  </si>
  <si>
    <t>프리폼 검사 업데이트 가능하게 처리</t>
    <phoneticPr fontId="2" type="noConversion"/>
  </si>
  <si>
    <t>R-Furnace 3호기 작업중인 과거 품번 완료 처리</t>
    <phoneticPr fontId="2" type="noConversion"/>
  </si>
  <si>
    <t>코팅 편심율 조회 화면 생산일자 컬럼 추가</t>
    <phoneticPr fontId="2" type="noConversion"/>
  </si>
  <si>
    <t>WMS 11자리 바코드 7개 화면에 추가</t>
    <phoneticPr fontId="2" type="noConversion"/>
  </si>
  <si>
    <t>실린더-코어 맵핑 취소</t>
    <phoneticPr fontId="2" type="noConversion"/>
  </si>
  <si>
    <t>SAP에서는 받았는데 MES에서 전송처리 안된건</t>
    <phoneticPr fontId="2" type="noConversion"/>
  </si>
  <si>
    <t>최초 등록 후 작업자 실수나 재검사시 수정 가능하게 처리</t>
    <phoneticPr fontId="2" type="noConversion"/>
  </si>
  <si>
    <t>11자리 정보 컬럼 추가하여 확인 가능</t>
    <phoneticPr fontId="2" type="noConversion"/>
  </si>
  <si>
    <t>202008-016</t>
  </si>
  <si>
    <t>202008-017</t>
  </si>
  <si>
    <t>202008-018</t>
  </si>
  <si>
    <t>202008-019</t>
  </si>
  <si>
    <t>202008-020</t>
  </si>
  <si>
    <t>202008-021</t>
  </si>
  <si>
    <t>202008-022</t>
  </si>
  <si>
    <t>MES 중수소 실적 현황 화면에서 필요작업정보 추가의 건</t>
    <phoneticPr fontId="2" type="noConversion"/>
  </si>
  <si>
    <t>WMS</t>
    <phoneticPr fontId="2" type="noConversion"/>
  </si>
  <si>
    <t>MES 재작업 실린더, 프리폼 목표생산량 중복 방지 요청</t>
    <phoneticPr fontId="2" type="noConversion"/>
  </si>
  <si>
    <t>기완료된 건</t>
    <phoneticPr fontId="2" type="noConversion"/>
  </si>
  <si>
    <t>FMB-MES Data 일치화 작업</t>
    <phoneticPr fontId="2" type="noConversion"/>
  </si>
  <si>
    <t>202008-023</t>
  </si>
  <si>
    <t>202008-024</t>
  </si>
  <si>
    <t>코팅 편심율 조회화면 1차, 2차 기입 수치 추가</t>
    <phoneticPr fontId="2" type="noConversion"/>
  </si>
  <si>
    <t>최종검사시 O급 판정 후 하위품종으로 변경 안되는 문제</t>
    <phoneticPr fontId="2" type="noConversion"/>
  </si>
  <si>
    <t>컬렉션 값 수정
품종 세팅 값 수정
배치 작업 재진행</t>
    <phoneticPr fontId="2" type="noConversion"/>
  </si>
  <si>
    <t>202008-025</t>
  </si>
  <si>
    <t>202008-026</t>
  </si>
  <si>
    <t>박기범/김형준</t>
    <phoneticPr fontId="2" type="noConversion"/>
  </si>
  <si>
    <t>FMB-MES Data 일치화 작업
   - MES Rewinding 실적 조회 화면 분석 (진행중)
   - FMB 생산 현황 화면 분석 (대기)
   - 수율 및 생산량 불일치 원인 분석 및 수정 (대기)
   - MES 불량 조회 화면 분석 (대기)
   - FMB 불량 현황 화면 분석 (대기)
   - 불량 수량 불일치 원인 분석 및 수정 (대기)</t>
    <phoneticPr fontId="2" type="noConversion"/>
  </si>
  <si>
    <t>실린더-코어 맵핑 화면에서 해당 코어가 조회되지 않는 현상</t>
    <phoneticPr fontId="2" type="noConversion"/>
  </si>
  <si>
    <t>최종검사확정/라벨 재발행 불가능한 품번 발생</t>
    <phoneticPr fontId="2" type="noConversion"/>
  </si>
  <si>
    <t>Drawing 4호기 ~ 12호기 Pang Data에 저장돼있는 Raw Data 추출 요청</t>
    <phoneticPr fontId="2" type="noConversion"/>
  </si>
  <si>
    <t>V-LATHE 공정 유효중량에 평균 외경, 유효 길이 계산 반영이 되지 않도록 수정</t>
    <phoneticPr fontId="2" type="noConversion"/>
  </si>
  <si>
    <t>V-LATHE 공정 유효중량에 평균 외경, 유효 길이 계산 반영된 품번 19개 업데이트 처리(SAP 문의)</t>
    <phoneticPr fontId="2" type="noConversion"/>
  </si>
  <si>
    <t>미라콤 문의</t>
  </si>
  <si>
    <t>실린더-코어 맵핑 테이블에 해당 코어 DATA가 존재하여서 조회가 불가능했음. 실린더 ID에는 NULL이 들어간 잘못된 정보 -&gt; DELETE 처리</t>
    <phoneticPr fontId="2" type="noConversion"/>
  </si>
  <si>
    <t>검사 테이블에 리와인딩 정보가 들어있지 않았음.  리와인딩 작업 완료하는 과정에서 오류가 있었던 것으로 생각됨 -&gt; 검사 확정에 필요한 DATA UPDATE 처리 후 최종 검사 확정 완료</t>
    <phoneticPr fontId="2" type="noConversion"/>
  </si>
  <si>
    <t>V-FURNACE 유효중량 자동계산 기능 추가했던 건과 관련된 건</t>
    <phoneticPr fontId="2" type="noConversion"/>
  </si>
  <si>
    <t>수정 불가</t>
    <phoneticPr fontId="2" type="noConversion"/>
  </si>
  <si>
    <t>202008-027</t>
  </si>
  <si>
    <t>202008-028</t>
  </si>
  <si>
    <t>202008-029</t>
  </si>
  <si>
    <t>202008-030</t>
  </si>
  <si>
    <t>202008-031</t>
  </si>
  <si>
    <t>202008-032</t>
  </si>
  <si>
    <t>202008-033</t>
  </si>
  <si>
    <t>Pang Data에 등록된 디바이스(DRA_ACTUAL_POWER) 유형이 잘못 되어있어서 데이터 유형 변경 (유형이 다를 시 조회 불가)</t>
    <phoneticPr fontId="2" type="noConversion"/>
  </si>
  <si>
    <t>실린더 맵핑 화면에서 조회되지 않는 2가지 품번 처리</t>
    <phoneticPr fontId="2" type="noConversion"/>
  </si>
  <si>
    <t>V-lathe 공정 시작하지 않는 품번 처리</t>
    <phoneticPr fontId="2" type="noConversion"/>
  </si>
  <si>
    <t>J-VAD 작업지시 화면에 코어정보 조회되지 않는 현상 처리</t>
    <phoneticPr fontId="2" type="noConversion"/>
  </si>
  <si>
    <t>드로윙 1 ~ 12호기
팡데이타에서 받던 데이터, 오류 fix</t>
    <phoneticPr fontId="2" type="noConversion"/>
  </si>
  <si>
    <r>
      <t xml:space="preserve">TA0120715A
TA0120801A
</t>
    </r>
    <r>
      <rPr>
        <sz val="11"/>
        <color rgb="FFFF0000"/>
        <rFont val="맑은 고딕"/>
        <family val="3"/>
        <charset val="129"/>
        <scheme val="minor"/>
      </rPr>
      <t>현상분석 후 보고 (to 최근영BJ)</t>
    </r>
    <phoneticPr fontId="2" type="noConversion"/>
  </si>
  <si>
    <t>오래된 품번이라 품종정보, 생산방식 관련 Table Update 처리
PT1319B21A</t>
    <phoneticPr fontId="2" type="noConversion"/>
  </si>
  <si>
    <t>현상분석 후 보고 (to 최근영BJ)</t>
    <phoneticPr fontId="2" type="noConversion"/>
  </si>
  <si>
    <t>202008-035</t>
  </si>
  <si>
    <t>202008-036</t>
  </si>
  <si>
    <t>202008-037</t>
  </si>
  <si>
    <t>202008-038</t>
  </si>
  <si>
    <t>202008-039</t>
  </si>
  <si>
    <t>- MES 기간별 총 생산량과 FMB, EMI 종합현황 총 생산량과 불일치
- FMB 생산량, EMI 생산량 일치 작업 우선</t>
    <phoneticPr fontId="2" type="noConversion"/>
  </si>
  <si>
    <t>WMS 개선사항(PMD 채우기 데이터 조회 항목에 추가)</t>
    <phoneticPr fontId="2" type="noConversion"/>
  </si>
  <si>
    <t>WMS 개선사항(스캔 데이터 DISPLAY 개수 제한 변경)</t>
    <phoneticPr fontId="2" type="noConversion"/>
  </si>
  <si>
    <t>WMS 개선사항(사내거래 출고처리시 재접속 필요로 불편)</t>
    <phoneticPr fontId="2" type="noConversion"/>
  </si>
  <si>
    <t>G657B3 품번 확인</t>
    <phoneticPr fontId="2" type="noConversion"/>
  </si>
  <si>
    <t>EMI 품목별 종합수율, 공정별 주요현황 수율 불일치 수정</t>
    <phoneticPr fontId="2" type="noConversion"/>
  </si>
  <si>
    <t xml:space="preserve"> - MES -&gt; WMS IF 항목 중 PMD 채우기 (Y/N) 항목있음
해당 항목을 조회조건에 추가요청
 - 조회 조건에서 대역폭 -&gt; Drawing일자
 - 조회 데이터의 1300손실 -&gt; Drawing일자 변경</t>
    <phoneticPr fontId="2" type="noConversion"/>
  </si>
  <si>
    <t xml:space="preserve">스캔 데이터 DISPLAY 개수 제한 30개 -&gt; 1000개로 조정 </t>
    <phoneticPr fontId="2" type="noConversion"/>
  </si>
  <si>
    <t>- 사내거래 출고 처리시 품종 및 자재코드(색상)당 출고처리 후 재접속 필요
- 건BY건으로 재접속이 필요하여 불편함 (비 효율적)</t>
    <phoneticPr fontId="2" type="noConversion"/>
  </si>
  <si>
    <t>해당품번 완료되어 실린더-코어맵핑 불가능</t>
    <phoneticPr fontId="2" type="noConversion"/>
  </si>
  <si>
    <t>202008-040</t>
  </si>
  <si>
    <t>202008-041</t>
  </si>
  <si>
    <t>202008-042</t>
  </si>
  <si>
    <t>MES 코어별 집계 조회화면에서 Inspection 수율 이상치 수정의 건</t>
    <phoneticPr fontId="2" type="noConversion"/>
  </si>
  <si>
    <t xml:space="preserve">드로잉 품질운전실적 조회 화면 추가 </t>
    <phoneticPr fontId="2" type="noConversion"/>
  </si>
  <si>
    <t>EMI 수율 일부 내용 추가 및 수정 요청</t>
    <phoneticPr fontId="2" type="noConversion"/>
  </si>
  <si>
    <t>제품 꼬리표 항목 추가건</t>
    <phoneticPr fontId="2" type="noConversion"/>
  </si>
  <si>
    <t>MES 실린더 수율관리 레포트 개발의 건</t>
    <phoneticPr fontId="2" type="noConversion"/>
  </si>
  <si>
    <t>MES 실린더 길이방향 손실 조회화면 칼럼 추가요청의 건</t>
    <phoneticPr fontId="2" type="noConversion"/>
  </si>
  <si>
    <t>202008-043</t>
    <phoneticPr fontId="2" type="noConversion"/>
  </si>
  <si>
    <t>202008-044</t>
    <phoneticPr fontId="2" type="noConversion"/>
  </si>
  <si>
    <t>입출고 스캔 리스트 삭제 가능 요청</t>
    <phoneticPr fontId="2" type="noConversion"/>
  </si>
  <si>
    <t>202008-045</t>
    <phoneticPr fontId="2" type="noConversion"/>
  </si>
  <si>
    <t>사내거래 저장 공간 추가</t>
    <phoneticPr fontId="2" type="noConversion"/>
  </si>
  <si>
    <t>202008-046</t>
    <phoneticPr fontId="2" type="noConversion"/>
  </si>
  <si>
    <t>202008-047</t>
    <phoneticPr fontId="2" type="noConversion"/>
  </si>
  <si>
    <t>202008-048</t>
    <phoneticPr fontId="2" type="noConversion"/>
  </si>
  <si>
    <t>202008-049</t>
    <phoneticPr fontId="2" type="noConversion"/>
  </si>
  <si>
    <t>202008-050</t>
    <phoneticPr fontId="2" type="noConversion"/>
  </si>
  <si>
    <t>코어별집계 DR 및 RW 단선횟수 내용 변경건</t>
    <phoneticPr fontId="2" type="noConversion"/>
  </si>
  <si>
    <t>202008-051</t>
    <phoneticPr fontId="2" type="noConversion"/>
  </si>
  <si>
    <t>202008-052</t>
    <phoneticPr fontId="2" type="noConversion"/>
  </si>
  <si>
    <t>쿼리문 포화상태로 조정 진행 후 개발 예정</t>
    <phoneticPr fontId="2" type="noConversion"/>
  </si>
  <si>
    <t>MES 실린더 길이방향별 광손실 추이 그래프 개발의 건  &gt; 데이터만 완료</t>
    <phoneticPr fontId="2" type="noConversion"/>
  </si>
  <si>
    <t>FMB, EMI 생산 계획 수량 불일치 수정</t>
    <phoneticPr fontId="2" type="noConversion"/>
  </si>
  <si>
    <t>EMI 종합생산현황 중수소 계획량 불일치 수정</t>
    <phoneticPr fontId="2" type="noConversion"/>
  </si>
  <si>
    <t>FMB 제품별 생산현황 다른 품종 DISPLAY 안됨</t>
    <phoneticPr fontId="2" type="noConversion"/>
  </si>
  <si>
    <t>EMI G652D 생산현황 총 생산량 불일치 수정</t>
    <phoneticPr fontId="2" type="noConversion"/>
  </si>
  <si>
    <t>Rewinding 재작업지시 생성시 에러 확인</t>
    <phoneticPr fontId="2" type="noConversion"/>
  </si>
  <si>
    <t>EMI 종합생산현황 생산량 불일치 수정</t>
    <phoneticPr fontId="2" type="noConversion"/>
  </si>
  <si>
    <t>WMS 개선사항(입출고 스캔리스트 삭제 가능)</t>
    <phoneticPr fontId="2" type="noConversion"/>
  </si>
  <si>
    <t>202008-053</t>
  </si>
  <si>
    <t>202008-054</t>
  </si>
  <si>
    <t>202008-055</t>
  </si>
  <si>
    <t>202008-056</t>
  </si>
  <si>
    <t>202008-057</t>
  </si>
  <si>
    <t>202008-058</t>
  </si>
  <si>
    <t>202008-059</t>
  </si>
  <si>
    <t>- MES Core 단에서 처리 확인</t>
    <phoneticPr fontId="2" type="noConversion"/>
  </si>
  <si>
    <t>생산유형이 잘 못 들어가는 건. 빈도수 1번/1M =&gt; 매뉴얼 처리 중 &gt;&gt; DB에서 데이터값 수정</t>
    <phoneticPr fontId="2" type="noConversion"/>
  </si>
  <si>
    <t xml:space="preserve">V-LATHE 공정 완료 실적이 DRAWING 실적으로 모두 투입돼야 하는데 일부만 투입된 현상 발생 </t>
    <phoneticPr fontId="2" type="noConversion"/>
  </si>
  <si>
    <t>J-SOOT 완료 실적이 J-SOOT 소결 공정으로 모두 투입돼야 하는데 J-SOOT 전 공정인 R-Furnace 공정이 J-SOOT 소결 공정으로 투입된 현상 발생</t>
    <phoneticPr fontId="2" type="noConversion"/>
  </si>
  <si>
    <t>드로윙 실적 조회 화면에 PX완료, 코어완료 조회의 기준 확인 요청</t>
    <phoneticPr fontId="2" type="noConversion"/>
  </si>
  <si>
    <t>실린더 길이방향 손실 조회화면에 RID 품번이 아닌 프리폼도 조회, 데이터 추출이 가능하도록 기능 추가</t>
    <phoneticPr fontId="2" type="noConversion"/>
  </si>
  <si>
    <t>2가지 품번 작업취소가 되지 않는 현상 원인파악 및 처리</t>
    <phoneticPr fontId="2" type="noConversion"/>
  </si>
  <si>
    <t>김대준
(설계실)</t>
    <phoneticPr fontId="2" type="noConversion"/>
  </si>
  <si>
    <t>현업에서 히터 사용 횟수를 초기화하여 작업취소할 때 사용 횟수 차감하는 부분에서 오류 발생 -&gt; 사용 횟수 차감하는 부분 SKIP하여 진행</t>
    <phoneticPr fontId="2" type="noConversion"/>
  </si>
  <si>
    <t>202008-061</t>
  </si>
  <si>
    <t>202008-062</t>
  </si>
  <si>
    <t>202008-064</t>
  </si>
  <si>
    <t>202008-065</t>
  </si>
  <si>
    <t>B3 품번 작업취소 요청</t>
    <phoneticPr fontId="2" type="noConversion"/>
  </si>
  <si>
    <t>202009-001</t>
    <phoneticPr fontId="2" type="noConversion"/>
  </si>
  <si>
    <t>MES 수리분 실린더 수율 반영 로직 개선의 건</t>
    <phoneticPr fontId="2" type="noConversion"/>
  </si>
  <si>
    <t>202008-063</t>
    <phoneticPr fontId="2" type="noConversion"/>
  </si>
  <si>
    <t>RID 실린더 조회화면에서 최근 날짜 선택시 조회가 되지 않는 현상</t>
    <phoneticPr fontId="2" type="noConversion"/>
  </si>
  <si>
    <t>드로윙 작업지시에서 해당 실린더가 조회되지 않는 현상</t>
    <phoneticPr fontId="2" type="noConversion"/>
  </si>
  <si>
    <t>PANG DATA 드로윙 대시보드에서 권취길이가 나타나지 않음</t>
    <phoneticPr fontId="2" type="noConversion"/>
  </si>
  <si>
    <t>Drawing 투입 해제한 품번 다시 작업할 수 있도록 처리</t>
    <phoneticPr fontId="2" type="noConversion"/>
  </si>
  <si>
    <t>202009-002</t>
    <phoneticPr fontId="2" type="noConversion"/>
  </si>
  <si>
    <t>202009-003</t>
    <phoneticPr fontId="2" type="noConversion"/>
  </si>
  <si>
    <t>202009-004</t>
    <phoneticPr fontId="2" type="noConversion"/>
  </si>
  <si>
    <t>202009-005</t>
    <phoneticPr fontId="2" type="noConversion"/>
  </si>
  <si>
    <t>BARE DATE, RTD DATE가 들어가지 않은 품번이 있어서 DELETE 처리 후, BARE DATE, RTD DATE 항목은 필수로 입력하도록 수정</t>
    <phoneticPr fontId="2" type="noConversion"/>
  </si>
  <si>
    <t>해당 실린더에 마감되지 않은 작업지시가 있어서 조회되지 않았음 -&gt; 마감 처리 후 조회 가능</t>
    <phoneticPr fontId="2" type="noConversion"/>
  </si>
  <si>
    <t>DRA 17 ~ 21호기 권취길이 Data 유형이 잘못 돼있어서 유형 변경</t>
    <phoneticPr fontId="2" type="noConversion"/>
  </si>
  <si>
    <t>작업지시 마감 취소 후 WORK_FLAG 'N'으로 업데이트 처리</t>
    <phoneticPr fontId="2" type="noConversion"/>
  </si>
  <si>
    <t>202008-060</t>
    <phoneticPr fontId="2" type="noConversion"/>
  </si>
  <si>
    <t>- Rewinding MES 조건 시간이 다음날 06:29분까지
FMB 조건 시간이 전날 00시까지 라서 둘다 MES 
기준으로 데이터 맞추고 FMB는 전날 시간 조건으로
돌려놓음</t>
    <phoneticPr fontId="2" type="noConversion"/>
  </si>
  <si>
    <t>EMI 공정별 재공 현황 수정</t>
    <phoneticPr fontId="2" type="noConversion"/>
  </si>
  <si>
    <t>검사데이터 품번 오류 수정</t>
    <phoneticPr fontId="2" type="noConversion"/>
  </si>
  <si>
    <t>WMS 사내거래출고 오류 수정</t>
    <phoneticPr fontId="2" type="noConversion"/>
  </si>
  <si>
    <t>WMS 입출고 스캔 리스트 삭제 오류 수정</t>
    <phoneticPr fontId="2" type="noConversion"/>
  </si>
  <si>
    <t>- B3 공정 흐름 파악
- 코어 가연신 공정창고까지 취소</t>
    <phoneticPr fontId="2" type="noConversion"/>
  </si>
  <si>
    <t>정지영</t>
    <phoneticPr fontId="2" type="noConversion"/>
  </si>
  <si>
    <t>- 사업부, 판정, 보류내역 컬럼 추가</t>
    <phoneticPr fontId="2" type="noConversion"/>
  </si>
  <si>
    <t>- 특정품번 창고 컬러링 수정
- MESServer 로직 수정
- 7개 테이블 데이터 수정</t>
    <phoneticPr fontId="2" type="noConversion"/>
  </si>
  <si>
    <t>- 스캔 리스트 삭제 후 스캔 안되는 현상</t>
    <phoneticPr fontId="2" type="noConversion"/>
  </si>
  <si>
    <t>202009-006</t>
  </si>
  <si>
    <t>202009-008</t>
  </si>
  <si>
    <t>202009-009</t>
  </si>
  <si>
    <t>한수진</t>
    <phoneticPr fontId="2" type="noConversion"/>
  </si>
  <si>
    <t xml:space="preserve">M365 계정 및 오류 처리 </t>
    <phoneticPr fontId="2" type="noConversion"/>
  </si>
  <si>
    <t>TFON</t>
    <phoneticPr fontId="2" type="noConversion"/>
  </si>
  <si>
    <t>김민철</t>
    <phoneticPr fontId="2" type="noConversion"/>
  </si>
  <si>
    <t>M365 팀즈 설치 지원</t>
    <phoneticPr fontId="2" type="noConversion"/>
  </si>
  <si>
    <t>202009-010</t>
  </si>
  <si>
    <t>202009-011</t>
  </si>
  <si>
    <t>M365 9월 비용 처리</t>
    <phoneticPr fontId="2" type="noConversion"/>
  </si>
  <si>
    <t>김도우</t>
    <phoneticPr fontId="2" type="noConversion"/>
  </si>
  <si>
    <t>고우아이티</t>
    <phoneticPr fontId="2" type="noConversion"/>
  </si>
  <si>
    <t>202009-012</t>
  </si>
  <si>
    <t>M365 팀즈 온라인율 지표 관리</t>
    <phoneticPr fontId="2" type="noConversion"/>
  </si>
  <si>
    <t>202009-013</t>
  </si>
  <si>
    <t>202009-014</t>
  </si>
  <si>
    <t>Pang Data 데이터 추출 (DRA 12호기)</t>
    <phoneticPr fontId="2" type="noConversion"/>
  </si>
  <si>
    <t>Drawing 실적 조회화면에 4가지 컬럼 통계 추가</t>
    <phoneticPr fontId="2" type="noConversion"/>
  </si>
  <si>
    <t>길이방향 광손실 분석 화면에 Drawing 13 ~ 22호기는 Bare 장력 값을 받아오도록 요청 (1 ~ 12호기는 D 장력)</t>
    <phoneticPr fontId="2" type="noConversion"/>
  </si>
  <si>
    <t>실린더 수율 화면에 작업 달은 기간으로 입력할 수 있도록 수정</t>
    <phoneticPr fontId="2" type="noConversion"/>
  </si>
  <si>
    <t>202009-015</t>
  </si>
  <si>
    <t>202009-016</t>
  </si>
  <si>
    <t>202009-017</t>
  </si>
  <si>
    <t>202009-018</t>
  </si>
  <si>
    <t>WMS 사내거래 저장 공간 추가</t>
    <phoneticPr fontId="2" type="noConversion"/>
  </si>
  <si>
    <t>202009-019</t>
  </si>
  <si>
    <t>202009-021</t>
  </si>
  <si>
    <t>- 강제 인터페이스 처리시 142개 컬럼값 수동 입력(시간 많이 소요)</t>
    <phoneticPr fontId="2" type="noConversion"/>
  </si>
  <si>
    <t>코어 소결체 화연 LATHE 작업 시작이 안되는 품번 처리</t>
    <phoneticPr fontId="2" type="noConversion"/>
  </si>
  <si>
    <t>재권취 시작이 안되는 품번 처리</t>
    <phoneticPr fontId="2" type="noConversion"/>
  </si>
  <si>
    <t>202009-022</t>
  </si>
  <si>
    <t>202009-023</t>
  </si>
  <si>
    <t>이욱선
(생산 3팀)</t>
    <phoneticPr fontId="2" type="noConversion"/>
  </si>
  <si>
    <t>데이터 테이블에 생산타입 정보가 누락되어 있어서 업데이트 처리</t>
    <phoneticPr fontId="2" type="noConversion"/>
  </si>
  <si>
    <t>보빈 테이블에 보빈 정보가 누락되어 있어서 업데이트 처리</t>
    <phoneticPr fontId="2" type="noConversion"/>
  </si>
  <si>
    <t>O급 제품 WMS 강제 전송 요청(테스트 1개 보빈)</t>
    <phoneticPr fontId="2" type="noConversion"/>
  </si>
  <si>
    <t>O급 제품 WMS 강제 전송 요청(14개 보빈)</t>
    <phoneticPr fontId="2" type="noConversion"/>
  </si>
  <si>
    <t>WMS 보빈 품질변경 비고 입력 추가</t>
    <phoneticPr fontId="2" type="noConversion"/>
  </si>
  <si>
    <t>길이방향 광손실 분석 차트 추가</t>
    <phoneticPr fontId="2" type="noConversion"/>
  </si>
  <si>
    <t>202009-025</t>
  </si>
  <si>
    <t>- 강제 인터페이스 처리
- 14개 최종검사 재확정 처리</t>
    <phoneticPr fontId="2" type="noConversion"/>
  </si>
  <si>
    <t>장경수</t>
    <phoneticPr fontId="2" type="noConversion"/>
  </si>
  <si>
    <t>L-FURNACE, R-FURNACE 공정 유효중량 계산식 문의</t>
    <phoneticPr fontId="2" type="noConversion"/>
  </si>
  <si>
    <t>V-FURNACE 공정 유효중량 계산할 때 미소결중량에 따른 계산식 수정</t>
    <phoneticPr fontId="2" type="noConversion"/>
  </si>
  <si>
    <t>실린더 매핑화면 조회되지 않는 현상</t>
    <phoneticPr fontId="2" type="noConversion"/>
  </si>
  <si>
    <t>8월, 9월 실린더 수리 품번 수리스크랩 적용하여 Data 업데이트 처리</t>
    <phoneticPr fontId="2" type="noConversion"/>
  </si>
  <si>
    <t>202009-026</t>
    <phoneticPr fontId="2" type="noConversion"/>
  </si>
  <si>
    <t>202009-024</t>
    <phoneticPr fontId="2" type="noConversion"/>
  </si>
  <si>
    <t>202009-020</t>
    <phoneticPr fontId="2" type="noConversion"/>
  </si>
  <si>
    <t>202009-007</t>
    <phoneticPr fontId="2" type="noConversion"/>
  </si>
  <si>
    <t>202009-027</t>
    <phoneticPr fontId="2" type="noConversion"/>
  </si>
  <si>
    <t>202009-028</t>
    <phoneticPr fontId="2" type="noConversion"/>
  </si>
  <si>
    <t>202009-029</t>
    <phoneticPr fontId="2" type="noConversion"/>
  </si>
  <si>
    <t>202009-030</t>
    <phoneticPr fontId="2" type="noConversion"/>
  </si>
  <si>
    <t>파이 * 2.2 * 유효길이 * 평균외경^2 /4 / 1000</t>
    <phoneticPr fontId="2" type="noConversion"/>
  </si>
  <si>
    <t>미라콤 MES 오류. 쿼리문 수정하여 재 저장 시 정상 진행</t>
    <phoneticPr fontId="2" type="noConversion"/>
  </si>
  <si>
    <t>L-FURNACE 실적화면에서 유효중량이 0으로 들어가는 현상</t>
    <phoneticPr fontId="2" type="noConversion"/>
  </si>
  <si>
    <t>A0130, A0120 적취대와 물려있는 작업지시 삭제 요청</t>
    <phoneticPr fontId="2" type="noConversion"/>
  </si>
  <si>
    <t>202009-031</t>
  </si>
  <si>
    <t>202009-032</t>
  </si>
  <si>
    <t>우성훈
(생산관리)</t>
    <phoneticPr fontId="2" type="noConversion"/>
  </si>
  <si>
    <t>(비어 있음)</t>
  </si>
  <si>
    <t>실린더 수율 화면에 잘못된 값으로 조회되는 3개 실린더 확인</t>
    <phoneticPr fontId="2" type="noConversion"/>
  </si>
  <si>
    <t>실린더 수율 화면에 평균, 편차, 최대, 최소, 합계 통계 추가</t>
    <phoneticPr fontId="2" type="noConversion"/>
  </si>
  <si>
    <t>V-FURNACE 공정 유효중량 계산 식, J-VAD SEED ROD 중량 계산 식 요청</t>
    <phoneticPr fontId="2" type="noConversion"/>
  </si>
  <si>
    <t>202009-034</t>
  </si>
  <si>
    <t>202009-035</t>
  </si>
  <si>
    <t>202009-033</t>
    <phoneticPr fontId="2" type="noConversion"/>
  </si>
  <si>
    <t>EMI 공정별 주요현황 양품/보류 추가</t>
    <phoneticPr fontId="2" type="noConversion"/>
  </si>
  <si>
    <t>일일보고 측정대기 수량 불일치 수정</t>
    <phoneticPr fontId="2" type="noConversion"/>
  </si>
  <si>
    <t>MES 반제품 공정별 현황 데이터 수량 불일치 수정</t>
    <phoneticPr fontId="2" type="noConversion"/>
  </si>
  <si>
    <t>- 코어 소결체 화연
- 코어 가연신 공정창고
- 프리폼 공정창고
- 양품/보류 나눠서 표기</t>
    <phoneticPr fontId="2" type="noConversion"/>
  </si>
  <si>
    <t xml:space="preserve">1. 일일보고 측정대기 수량 집계 수정 요청
   (적치대 현황 조회 / 비우기 메뉴의 수량 기준으로 집계 필요)
2. 적치대 현황 조회에서 각 적치대 마다 정보 확인 필요
  2.1 적치대 번호 검사내역에서 조회 시 측정 대기 or 측정중 or 바코드 발행 대기
      검사 Data 있을 경우 측정 중 집계
      일부 검사 Data 없을 경우 측정 대기 집계
      전량 검사 Data 있을 경우 바코드 발행 대기 집계
  2.2 검사내역에서 조회 불가 적치대가 재권취 적치대 구성에서 조회 가능시 
     재작업 요청 수량에 집계 필요
</t>
    <phoneticPr fontId="2" type="noConversion"/>
  </si>
  <si>
    <t>- G657B3 조건에 포함</t>
    <phoneticPr fontId="2" type="noConversion"/>
  </si>
  <si>
    <t>202009-037</t>
  </si>
  <si>
    <t>202009-038</t>
  </si>
  <si>
    <t>실제 품번은 불량처리로 중량이 줄어있지만, 품번 상태조회 화면에는 불량처리가 되지 않는 현상</t>
    <phoneticPr fontId="2" type="noConversion"/>
  </si>
  <si>
    <t>SAP 완료실적 현황에 전송중으로 나오는 품번 확인</t>
    <phoneticPr fontId="2" type="noConversion"/>
  </si>
  <si>
    <t>SAP 실적에는 불량처리 취소가 전송됐지만, MES상에는 불량 처리가 되지 않은 품번 확인</t>
    <phoneticPr fontId="2" type="noConversion"/>
  </si>
  <si>
    <t>MES상에서 불량 처리를 했지만 SAP 실적에는 전송되지 않은 품번 확인</t>
    <phoneticPr fontId="2" type="noConversion"/>
  </si>
  <si>
    <t>검사장비 인터페이스 오류 확인</t>
    <phoneticPr fontId="2" type="noConversion"/>
  </si>
  <si>
    <t>이미 완료된 품번이 프리폼창고에 남아있는 건 확인</t>
    <phoneticPr fontId="2" type="noConversion"/>
  </si>
  <si>
    <t>SAP에 9월 실적이지만 8월로 실적이 전송된 품번 업데이트 처리</t>
    <phoneticPr fontId="2" type="noConversion"/>
  </si>
  <si>
    <t>SAP 투입 실적 배치번호 수정 요청</t>
    <phoneticPr fontId="2" type="noConversion"/>
  </si>
  <si>
    <t>202009-040</t>
  </si>
  <si>
    <t>202009-041</t>
  </si>
  <si>
    <t>202009-042</t>
  </si>
  <si>
    <t>202009-043</t>
  </si>
  <si>
    <t>202009-044</t>
  </si>
  <si>
    <t>202009-045</t>
  </si>
  <si>
    <t>202009-046</t>
  </si>
  <si>
    <t>202009-036</t>
    <phoneticPr fontId="2" type="noConversion"/>
  </si>
  <si>
    <t>202009-039</t>
    <phoneticPr fontId="2" type="noConversion"/>
  </si>
  <si>
    <t>김철민</t>
    <phoneticPr fontId="2" type="noConversion"/>
  </si>
  <si>
    <t>202008-034</t>
    <phoneticPr fontId="2" type="noConversion"/>
  </si>
  <si>
    <t>Pang Data에 D2 가스실 설비 모니터링 구현 건</t>
    <phoneticPr fontId="2" type="noConversion"/>
  </si>
  <si>
    <t>202010-001</t>
    <phoneticPr fontId="2" type="noConversion"/>
  </si>
  <si>
    <t>수입 프리폼 MES 등록시 기존방식 수정요청</t>
    <phoneticPr fontId="2" type="noConversion"/>
  </si>
  <si>
    <t>현업 도움 필요</t>
    <phoneticPr fontId="2" type="noConversion"/>
  </si>
  <si>
    <t>6개</t>
    <phoneticPr fontId="2" type="noConversion"/>
  </si>
  <si>
    <t>202010-005</t>
  </si>
  <si>
    <t>202010-006</t>
  </si>
  <si>
    <t>202010-007</t>
  </si>
  <si>
    <t>202010-008</t>
  </si>
  <si>
    <t>202010-009</t>
  </si>
  <si>
    <t>O급 판정 6보빈 합격처리 변경하여 WMS IF 처리</t>
    <phoneticPr fontId="2" type="noConversion"/>
  </si>
  <si>
    <t>일일보고 측정대기 합계 수량 수정</t>
    <phoneticPr fontId="2" type="noConversion"/>
  </si>
  <si>
    <t>- 전월실적 작업취소
- 데이터 O -&gt; A 수정
- 최종검사 재확정
- WMS IF 처리</t>
    <phoneticPr fontId="2" type="noConversion"/>
  </si>
  <si>
    <t>Pang Data 조회 권한 요청</t>
    <phoneticPr fontId="2" type="noConversion"/>
  </si>
  <si>
    <t>마이그레이션 되지 않은 PMS 품번 확인  요청</t>
    <phoneticPr fontId="2" type="noConversion"/>
  </si>
  <si>
    <t>R-FURNACE 실적에 조회되지 않는 실적 확인</t>
    <phoneticPr fontId="2" type="noConversion"/>
  </si>
  <si>
    <t>WMS 인터페이스 테이블에서 MES로 재고등록 되지 않은 LIST 요청</t>
    <phoneticPr fontId="2" type="noConversion"/>
  </si>
  <si>
    <t>WMS 인터페이스 테이블에서 MES로 재고등록 되지 않은 품번 재고등록 되도록 처리</t>
    <phoneticPr fontId="2" type="noConversion"/>
  </si>
  <si>
    <t>PANG</t>
    <phoneticPr fontId="2" type="noConversion"/>
  </si>
  <si>
    <t>V-FURNACE 4호기 터치 불가 현상 발생</t>
    <phoneticPr fontId="2" type="noConversion"/>
  </si>
  <si>
    <t>202010-003</t>
    <phoneticPr fontId="2" type="noConversion"/>
  </si>
  <si>
    <t>202010-004</t>
    <phoneticPr fontId="2" type="noConversion"/>
  </si>
  <si>
    <t>202010-002</t>
    <phoneticPr fontId="2" type="noConversion"/>
  </si>
  <si>
    <t>- 기존 프리폼 자체, 구매/예외를 구매/예외는 잉곳으로 바꾸고 구매/예외 추가
- 프리폼 구매 등록시 투입실적까지 반영
- G652D 프리폼 구매시 특정 자재코드로 연결(5042015)
- 모드에 새로운 자재코드 하드코딩하여 새로운 자재코드 선택시 그 자재코드로 공정 진행
- G652DMCY 라는 새로운 자재코드 테이블 등록
- 테스트 진행 후 반영</t>
    <phoneticPr fontId="2" type="noConversion"/>
  </si>
  <si>
    <t>202010-010</t>
    <phoneticPr fontId="2" type="noConversion"/>
  </si>
  <si>
    <t>EMI 로그인 안되는 문제 처리</t>
    <phoneticPr fontId="2" type="noConversion"/>
  </si>
  <si>
    <t>- EMI 와 MES 사용자 공통이라 MES 사용자 셋업에서 해당 계정 로그인 실패 초기화로 수정 후 재 로그인</t>
    <phoneticPr fontId="2" type="noConversion"/>
  </si>
  <si>
    <t>202010-011</t>
    <phoneticPr fontId="2" type="noConversion"/>
  </si>
  <si>
    <t>202010-012</t>
  </si>
  <si>
    <t>202010-013</t>
  </si>
  <si>
    <t>202010-014</t>
  </si>
  <si>
    <t>202010-015</t>
  </si>
  <si>
    <t>202010-016</t>
  </si>
  <si>
    <t>D2 가스룸 설비 Alarm Message Pang Data에 추가하여 모니터링할 수 있도록 개발</t>
    <phoneticPr fontId="2" type="noConversion"/>
  </si>
  <si>
    <t>J-VAD 공정 H2 2값이 조회되지 않음</t>
    <phoneticPr fontId="2" type="noConversion"/>
  </si>
  <si>
    <t>L-VAD 상세조회에 SET, VALUE 값이 많이 차이나는 부분 확인</t>
    <phoneticPr fontId="2" type="noConversion"/>
  </si>
  <si>
    <t>RID 품번 L-VAD, L-FUR, Drawing 공정 별로 설비, 작업자 Data 추출</t>
    <phoneticPr fontId="2" type="noConversion"/>
  </si>
  <si>
    <t>마감된 전월 품번 4개(test 품번) 이력 삭제 처리</t>
    <phoneticPr fontId="2" type="noConversion"/>
  </si>
  <si>
    <t>MES 길이방향 광손실 화면에 영분산 추가</t>
    <phoneticPr fontId="2" type="noConversion"/>
  </si>
  <si>
    <t>Rewinding 실적현황에 px 작업시간과 보빈 작업시간, 실적 작업시간 관련하여 정리하고, 조치가 필요하면 조치</t>
    <phoneticPr fontId="2" type="noConversion"/>
  </si>
  <si>
    <t>검사데이터 조회화면에 10/16 데이터 조회시 오류 발생</t>
    <phoneticPr fontId="2" type="noConversion"/>
  </si>
  <si>
    <t>202010-017</t>
  </si>
  <si>
    <t>칼라 제품 채우기 및 바코드 발행
   - 자연은 자연, 칼라는 칼라로 채우기 수행 기능 검증
   - 칼라만 코팅경이 존재할 때 칼라 코팅경 값 -7로 자연 
     코팅경으로 들어가도록 기능 추가
   - 최종검사/채우기 확정할 때 칼라 품번도 판정 입력되도록 
     기능 추가
   - 라벨 프린트할 때 자연은 자연, 칼라는 칼라 코팅경이 
     프린트 되도록 기능 추가</t>
    <phoneticPr fontId="2" type="noConversion"/>
  </si>
  <si>
    <t>202010-019</t>
    <phoneticPr fontId="2" type="noConversion"/>
  </si>
  <si>
    <t>202010-018</t>
    <phoneticPr fontId="2" type="noConversion"/>
  </si>
  <si>
    <t>202010-020</t>
    <phoneticPr fontId="2" type="noConversion"/>
  </si>
  <si>
    <t>코어별 집계 조건 검색</t>
    <phoneticPr fontId="2" type="noConversion"/>
  </si>
  <si>
    <t>Pang Data에서 PA1220926A 품번 Drawing 작업 데이터 추출</t>
    <phoneticPr fontId="2" type="noConversion"/>
  </si>
  <si>
    <t>202010-022</t>
  </si>
  <si>
    <t>202010-023</t>
  </si>
  <si>
    <t>202010-024</t>
  </si>
  <si>
    <t>202010-025</t>
  </si>
  <si>
    <t>202010-026</t>
  </si>
  <si>
    <t>202010-027</t>
  </si>
  <si>
    <t>202010-028</t>
  </si>
  <si>
    <t>202010-029</t>
  </si>
  <si>
    <t>202010-021</t>
    <phoneticPr fontId="2" type="noConversion"/>
  </si>
  <si>
    <t>FMG로 시작하는 배치번호가 들어간 데이터 및 SAP 자재코드 전달</t>
    <phoneticPr fontId="2" type="noConversion"/>
  </si>
  <si>
    <t>- SAP &lt;-&gt; MES 배치번호 다르게 들어가 오류</t>
    <phoneticPr fontId="2" type="noConversion"/>
  </si>
  <si>
    <t>J-VAD 작업 도중 작업 종료시간이 입력되어 작업시간이 짧아지는 현상 발생</t>
    <phoneticPr fontId="2" type="noConversion"/>
  </si>
  <si>
    <t>AI - Python 서버 구축</t>
    <phoneticPr fontId="2" type="noConversion"/>
  </si>
  <si>
    <t>검사데이터 조회 화면 요약 탭 조회 불가능</t>
    <phoneticPr fontId="2" type="noConversion"/>
  </si>
  <si>
    <t>구조 판정에서 A급 Data를 가지고있는데 O급 판정난 품번 확인</t>
    <phoneticPr fontId="2" type="noConversion"/>
  </si>
  <si>
    <t>MES 검사 데이터 WMS 전송 누락된 데이터 재전송 요청</t>
    <phoneticPr fontId="2" type="noConversion"/>
  </si>
  <si>
    <t>재권취 적치대 구성 화면에 저장 눌렀을 시 에러가 나는 현상 확인</t>
    <phoneticPr fontId="2" type="noConversion"/>
  </si>
  <si>
    <t>Defect Key In 기능 적용 완료길이 수정(1km -&gt; 2km)</t>
    <phoneticPr fontId="2" type="noConversion"/>
  </si>
  <si>
    <t>Defect Key In 기능에 시작길이가 총 길이보다 크면 에러창 띄우는 기능 추가</t>
    <phoneticPr fontId="2" type="noConversion"/>
  </si>
  <si>
    <t>IT</t>
    <phoneticPr fontId="2" type="noConversion"/>
  </si>
  <si>
    <t>채우기 코팅경(COLOR) 로직 수정</t>
    <phoneticPr fontId="2" type="noConversion"/>
  </si>
  <si>
    <t>WMS 1310, 1383 손실값 비교 조회조건 추가</t>
    <phoneticPr fontId="2" type="noConversion"/>
  </si>
  <si>
    <t>L-VAD, J-VAD 실적조회시 Gas Data 값에 종료시점이 아닌 B Point 때의 값이 조회되도록 수정</t>
    <phoneticPr fontId="2" type="noConversion"/>
  </si>
  <si>
    <t>투입해제 품번 실적조회 화면과 코어별집계 화면에서 다르게 조회되는 건 확인</t>
    <phoneticPr fontId="2" type="noConversion"/>
  </si>
  <si>
    <t>실린더 조회화면 개발</t>
    <phoneticPr fontId="2" type="noConversion"/>
  </si>
  <si>
    <t>202010-030</t>
  </si>
  <si>
    <t>202010-031</t>
  </si>
  <si>
    <t>202010-032</t>
  </si>
  <si>
    <t>202010-033</t>
  </si>
  <si>
    <t>202010-034</t>
  </si>
  <si>
    <t>EAP &lt;-&gt; MES 인터페이스 정리</t>
    <phoneticPr fontId="2" type="noConversion"/>
  </si>
  <si>
    <t>Python 서버 구축 정보 자료화</t>
    <phoneticPr fontId="2" type="noConversion"/>
  </si>
  <si>
    <t>Python 활용 방안 / 예시 조사</t>
    <phoneticPr fontId="2" type="noConversion"/>
  </si>
  <si>
    <t>실린더 - 코어 맵핑 화면 조회 불가현상 조치</t>
    <phoneticPr fontId="2" type="noConversion"/>
  </si>
  <si>
    <t>SAP에서 폐기했지만 MES에 남아있는 품번 삭제처리 (5개)</t>
    <phoneticPr fontId="2" type="noConversion"/>
  </si>
  <si>
    <t>마이그레이션한 품번 배치번호 요청 (4개)</t>
    <phoneticPr fontId="2" type="noConversion"/>
  </si>
  <si>
    <t>실린더 - 코어 맵핑 삭제처리</t>
    <phoneticPr fontId="2" type="noConversion"/>
  </si>
  <si>
    <t>F900835240 배치번호를 가진 LOT ID 요청</t>
    <phoneticPr fontId="2" type="noConversion"/>
  </si>
  <si>
    <t>SAP에는 존재하고 MES에 존재하지 않는 품번 2개 MES에 DATA 생성</t>
    <phoneticPr fontId="2" type="noConversion"/>
  </si>
  <si>
    <t>202010-035</t>
  </si>
  <si>
    <t>202010-036</t>
  </si>
  <si>
    <t>202010-037</t>
  </si>
  <si>
    <t>202010-038</t>
  </si>
  <si>
    <t>202010-039</t>
  </si>
  <si>
    <t>202010-040</t>
  </si>
  <si>
    <t>202010-041</t>
  </si>
  <si>
    <t>202010-042</t>
  </si>
  <si>
    <t>202010-043</t>
  </si>
  <si>
    <t>WMS 길이값 DISPLAY 비정상 수정</t>
    <phoneticPr fontId="2" type="noConversion"/>
  </si>
  <si>
    <t>마이그레이션 품번 배치번호, 자재코드 수정</t>
    <phoneticPr fontId="2" type="noConversion"/>
  </si>
  <si>
    <t>202010-044</t>
  </si>
  <si>
    <t>202010-045</t>
  </si>
  <si>
    <t>202010-046</t>
  </si>
  <si>
    <t>202010-047</t>
  </si>
  <si>
    <t>- 기존 실측값 없을시 2차 코팅경 +7
- 실측값 존재시 실측값 사이 비율 계산</t>
    <phoneticPr fontId="2" type="noConversion"/>
  </si>
  <si>
    <t>- 조건 값 충돌로 수정</t>
    <phoneticPr fontId="2" type="noConversion"/>
  </si>
  <si>
    <t>- 길이값이 들어간 페이지 다수(시간 소요)
- MES 조장 길이 표시</t>
    <phoneticPr fontId="2" type="noConversion"/>
  </si>
  <si>
    <t>화면 개발</t>
    <phoneticPr fontId="2" type="noConversion"/>
  </si>
  <si>
    <t>WMS 비고 코드 등록 추가</t>
    <phoneticPr fontId="2" type="noConversion"/>
  </si>
  <si>
    <t>칼라 코팅경 데이터 삭제</t>
    <phoneticPr fontId="2" type="noConversion"/>
  </si>
  <si>
    <t>200마이크로 품종 코팅경2차, 코팅(COLOR) 하한값 변경</t>
    <phoneticPr fontId="2" type="noConversion"/>
  </si>
  <si>
    <t>신뢰성검사-코팅편심율 측정자 추가</t>
    <phoneticPr fontId="2" type="noConversion"/>
  </si>
  <si>
    <t>채우기 코팅경(2차) 값 없을시 계산식 추가</t>
    <phoneticPr fontId="2" type="noConversion"/>
  </si>
  <si>
    <t>202011-001</t>
    <phoneticPr fontId="2" type="noConversion"/>
  </si>
  <si>
    <t>202011-002</t>
  </si>
  <si>
    <t>202011-003</t>
  </si>
  <si>
    <t>202011-004</t>
  </si>
  <si>
    <t>202011-005</t>
  </si>
  <si>
    <t>202011-006</t>
  </si>
  <si>
    <t>G657A1 200Micro 품종으로 품종 변경 불가능</t>
    <phoneticPr fontId="2" type="noConversion"/>
  </si>
  <si>
    <t>Drawing 실적은 11월이지만 Rewinding 실적은 10월인 품번 문의</t>
    <phoneticPr fontId="2" type="noConversion"/>
  </si>
  <si>
    <t>작업취소가 불가능한 품번 작업취소 요청</t>
    <phoneticPr fontId="2" type="noConversion"/>
  </si>
  <si>
    <t>MES 실적 현황 조회시 이전공정 유효 중량 조회 추가</t>
    <phoneticPr fontId="2" type="noConversion"/>
  </si>
  <si>
    <t>작업지시가 잘못 내려져 제품 코드를 수정해야하는 품번 7개 업데이트 처리</t>
    <phoneticPr fontId="2" type="noConversion"/>
  </si>
  <si>
    <t>부적합 이동으로 불량 처리한 품번 작업취소해도 불량 내역 삭제 안됨</t>
    <phoneticPr fontId="2" type="noConversion"/>
  </si>
  <si>
    <t>시스템 상에서 G652EA2200MICRO 품종 작업지시 내릴때 자재 종류가(MAT_KIND) 잘못 내려짐</t>
    <phoneticPr fontId="2" type="noConversion"/>
  </si>
  <si>
    <t>L-VAD, PRIP 조회 화면에서 전체 실적 현황 내용 가져올 수 있게 수정</t>
    <phoneticPr fontId="2" type="noConversion"/>
  </si>
  <si>
    <t>실린더 수율 화면 데이터 검증 요청</t>
    <phoneticPr fontId="2" type="noConversion"/>
  </si>
  <si>
    <t>202011-007</t>
  </si>
  <si>
    <t>202011-008</t>
  </si>
  <si>
    <t>202011-009</t>
  </si>
  <si>
    <t>202011-010</t>
  </si>
  <si>
    <t>202011-011</t>
  </si>
  <si>
    <t>202011-012</t>
  </si>
  <si>
    <t>202011-013</t>
  </si>
  <si>
    <t>202011-014</t>
  </si>
  <si>
    <t>202011-015</t>
  </si>
  <si>
    <t>미라콤 문의</t>
    <phoneticPr fontId="2" type="noConversion"/>
  </si>
  <si>
    <t>보류</t>
    <phoneticPr fontId="2" type="noConversion"/>
  </si>
  <si>
    <t>TA1220815A
PA0820834A</t>
    <phoneticPr fontId="2" type="noConversion"/>
  </si>
  <si>
    <t>G652D200MICRO(A2) -&gt; G652B200MICRO(A2) 변경 안되게 수정</t>
    <phoneticPr fontId="2" type="noConversion"/>
  </si>
  <si>
    <t>G652D(MCY) 품종 추가</t>
    <phoneticPr fontId="2" type="noConversion"/>
  </si>
  <si>
    <t>검사데이터 조회 쿼리 성능 개선</t>
    <phoneticPr fontId="2" type="noConversion"/>
  </si>
  <si>
    <t>내부등급 판정하여 WMS IF 추가</t>
    <phoneticPr fontId="2" type="noConversion"/>
  </si>
  <si>
    <t>202011-016</t>
  </si>
  <si>
    <t>202011-017</t>
  </si>
  <si>
    <t>202011-018</t>
  </si>
  <si>
    <t>202011-019</t>
  </si>
  <si>
    <t>- 기존 품종변경 G652B200MICRO(A2) 안떨어지게 막기
- 기존 변경된 값 G652D200MICRO(A2)로 수정
- 자재코드 수정</t>
    <phoneticPr fontId="2" type="noConversion"/>
  </si>
  <si>
    <t>- 품종 추가
- 자재코드 추가
- 콜렉션셋 추가</t>
    <phoneticPr fontId="2" type="noConversion"/>
  </si>
  <si>
    <t>- 조회쿼리 시간초과로 테스트 조회 불가 수정
- CEDC3004-001
- CEDC3004-002
- CEDC3004-004
- CEDC3004-005</t>
    <phoneticPr fontId="2" type="noConversion"/>
  </si>
  <si>
    <t>- 검사데이터 조회 화면 내부등급 표시
- 최종검사 확정시 내부등급 WMS IF
- 꼬리표 내부등급 표시
- WMS 내부등급 표시</t>
    <phoneticPr fontId="2" type="noConversion"/>
  </si>
  <si>
    <t>J-VAD 실적 조회 화면에 가스 사용량 추가</t>
    <phoneticPr fontId="2" type="noConversion"/>
  </si>
  <si>
    <t>모재 공정 일지 개발</t>
    <phoneticPr fontId="2" type="noConversion"/>
  </si>
  <si>
    <t>한 개의 실린더에서 두 가지의 코팅경으로 생산하는 품번 작업지시 Update 처리</t>
    <phoneticPr fontId="2" type="noConversion"/>
  </si>
  <si>
    <t>삭제한 작업지시가 실적에 들어가는 현상</t>
    <phoneticPr fontId="2" type="noConversion"/>
  </si>
  <si>
    <t>투입 해제 잘못한 품번 다시 작업할 수 있는 방법 문의</t>
    <phoneticPr fontId="2" type="noConversion"/>
  </si>
  <si>
    <t>MES Drawing 공정 200MICRO 품종 변경 기능 추가 요청의 건</t>
    <phoneticPr fontId="2" type="noConversion"/>
  </si>
  <si>
    <t>PA0320A28A품번 드로윙 작업 Data 추출 (Pang Data)</t>
    <phoneticPr fontId="2" type="noConversion"/>
  </si>
  <si>
    <t>CWIPORDLOT.COATING_DIA 업데이트 처리</t>
    <phoneticPr fontId="2" type="noConversion"/>
  </si>
  <si>
    <t>1. 기존 작업지시 마감
2. 실린더-코어 맵핑 다시
(투입 해제하면 실린더-코어 맵핑이 취소됨)
3. MWIPLOTSTS에 RESV_FLAG_2 에 강제적으로 ' ' 값 업데이트
4. 새로운 작업지시 생성</t>
    <phoneticPr fontId="2" type="noConversion"/>
  </si>
  <si>
    <t>202011-020</t>
  </si>
  <si>
    <t>202011-021</t>
  </si>
  <si>
    <t>202011-022</t>
  </si>
  <si>
    <t>202011-023</t>
  </si>
  <si>
    <t>202011-024</t>
  </si>
  <si>
    <t>202011-025</t>
  </si>
  <si>
    <t>202011-026</t>
  </si>
  <si>
    <t>재무팀 공용 파일 서버 생성</t>
    <phoneticPr fontId="2" type="noConversion"/>
  </si>
  <si>
    <t>유용욱</t>
    <phoneticPr fontId="2" type="noConversion"/>
  </si>
  <si>
    <t>202011-027</t>
  </si>
  <si>
    <t>내부등급 판정을위한 코팅경(2차)값 필수 제한</t>
    <phoneticPr fontId="2" type="noConversion"/>
  </si>
  <si>
    <t>9 ~ 10월 실적중 코팅경(2차)값 빠진 데이터 값 채우기</t>
    <phoneticPr fontId="2" type="noConversion"/>
  </si>
  <si>
    <t>불량 발생 내역 메일 발송</t>
    <phoneticPr fontId="2" type="noConversion"/>
  </si>
  <si>
    <t>품종 변경시 2차 코팅경 재판정 가능하게 처리</t>
    <phoneticPr fontId="2" type="noConversion"/>
  </si>
  <si>
    <t>202011-028</t>
  </si>
  <si>
    <t>202011-029</t>
  </si>
  <si>
    <t>202011-030</t>
  </si>
  <si>
    <t>202011-031</t>
  </si>
  <si>
    <t>202011-032</t>
  </si>
  <si>
    <t>202011-033</t>
  </si>
  <si>
    <t>202011-034</t>
  </si>
  <si>
    <t>202011-035</t>
  </si>
  <si>
    <t>202011-036</t>
  </si>
  <si>
    <t>202011-037</t>
  </si>
  <si>
    <t>202011-038</t>
  </si>
  <si>
    <t>202011-039</t>
  </si>
  <si>
    <t>- 코팅경(2차) 값 하나라도 등록 안될시 메시지 띄워 채우기 진행</t>
    <phoneticPr fontId="2" type="noConversion"/>
  </si>
  <si>
    <t>- 메일 발송 프로시저 생성</t>
    <phoneticPr fontId="2" type="noConversion"/>
  </si>
  <si>
    <t>- 컬러, 자연 상관없이 재판정</t>
    <phoneticPr fontId="2" type="noConversion"/>
  </si>
  <si>
    <t>WMS 품번 데이터 누락 리스트 확인 요청</t>
    <phoneticPr fontId="2" type="noConversion"/>
  </si>
  <si>
    <t>반제품 공정별 상태 조회 화면에 상세 품종 구분 추가</t>
    <phoneticPr fontId="2" type="noConversion"/>
  </si>
  <si>
    <t>반제품 공정별 상태 조회 화면 화면 정리(셀 크기 등)</t>
    <phoneticPr fontId="2" type="noConversion"/>
  </si>
  <si>
    <t>보류 내역에 대분류/ 소분류 추가</t>
    <phoneticPr fontId="2" type="noConversion"/>
  </si>
  <si>
    <t>보류 내역에 비고란 추가</t>
    <phoneticPr fontId="2" type="noConversion"/>
  </si>
  <si>
    <t>실린더 맵핑 취소가 되지 않는 실린더 확인</t>
    <phoneticPr fontId="2" type="noConversion"/>
  </si>
  <si>
    <t>MES 설비 이력 관리 기능 문의</t>
    <phoneticPr fontId="2" type="noConversion"/>
  </si>
  <si>
    <t>모재 공정 일지 데이터 검증</t>
    <phoneticPr fontId="2" type="noConversion"/>
  </si>
  <si>
    <t>투입 해제 하여도 자동으로 실린더-코어 맵핑 취소가 되지 않음</t>
    <phoneticPr fontId="2" type="noConversion"/>
  </si>
  <si>
    <t>작업지시 잘못 내려서 생성한 보빈 품종 변경 요청</t>
    <phoneticPr fontId="2" type="noConversion"/>
  </si>
  <si>
    <t>Drawing 실적 화면에서 작업지시 선택시 자동으로 작업지시의 코팅경 값이 입력되도록 기능 추가(실수 방지)</t>
    <phoneticPr fontId="2" type="noConversion"/>
  </si>
  <si>
    <t>202011-040</t>
  </si>
  <si>
    <t>202011-041</t>
  </si>
  <si>
    <t>202011-042</t>
  </si>
  <si>
    <t>정규동</t>
    <phoneticPr fontId="2" type="noConversion"/>
  </si>
  <si>
    <t>권용배</t>
    <phoneticPr fontId="2" type="noConversion"/>
  </si>
  <si>
    <t>맵핑 취소는 됐지만, 그 후에 다른 코어를 다시 맵핑한 품번임. 현재 작업지시가 존재하면 맵핑 취소 불가능</t>
    <phoneticPr fontId="2" type="noConversion"/>
  </si>
  <si>
    <t>품종 변경 불가능. 작업 취소하고 다시 실적 등록해야한다고 전달하였음.</t>
    <phoneticPr fontId="2" type="noConversion"/>
  </si>
  <si>
    <t>재작업시 Cable 차단파장 값 관리 안함으로 처리</t>
    <phoneticPr fontId="2" type="noConversion"/>
  </si>
  <si>
    <t>202011-044</t>
  </si>
  <si>
    <t>202011-045</t>
  </si>
  <si>
    <t>202011-046</t>
  </si>
  <si>
    <t>202011-047</t>
  </si>
  <si>
    <t>202011-048</t>
  </si>
  <si>
    <t>202011-049</t>
  </si>
  <si>
    <t>202011-050</t>
  </si>
  <si>
    <t>202011-043</t>
    <phoneticPr fontId="2" type="noConversion"/>
  </si>
  <si>
    <t>- 컬렉션셋의 모든 구조의 C차단파장 등급관리 안하게 처리</t>
    <phoneticPr fontId="2" type="noConversion"/>
  </si>
  <si>
    <t>품번 보류 시 기타항목이 아닌 항목들도 비고에 입력할 수 있게 수정</t>
    <phoneticPr fontId="2" type="noConversion"/>
  </si>
  <si>
    <t>과거에 테스트로 잉곳 품번으로 생성했던 LOT 삭제 요청</t>
    <phoneticPr fontId="2" type="noConversion"/>
  </si>
  <si>
    <t>설비이동이 아닌 사유로 투입해제 잘못 한 품번 처리 요청</t>
    <phoneticPr fontId="2" type="noConversion"/>
  </si>
  <si>
    <t>Drawing 작업지시가 아닌 실적 화면의 레진 정보에 따라 PX가 생성되도록 수정</t>
    <phoneticPr fontId="2" type="noConversion"/>
  </si>
  <si>
    <t>PRIP 측정 확정 누른 품번 데이터 수정 요청</t>
    <phoneticPr fontId="2" type="noConversion"/>
  </si>
  <si>
    <t>실린더-코어 맵핑 화면 조회 불가 현상</t>
    <phoneticPr fontId="2" type="noConversion"/>
  </si>
  <si>
    <t>PANG DATA에서 드로윙 작업정보 조회 및 다운로드 하는 방법 문의</t>
    <phoneticPr fontId="2" type="noConversion"/>
  </si>
  <si>
    <t>불량 처리가 되지 않는 품번 확인</t>
    <phoneticPr fontId="2" type="noConversion"/>
  </si>
  <si>
    <t>202011-051</t>
  </si>
  <si>
    <t>삭제는 하지 않고 조회되지 않도록 수정</t>
    <phoneticPr fontId="2" type="noConversion"/>
  </si>
  <si>
    <t>칼라품번 코팅경(color)값 채우기</t>
    <phoneticPr fontId="2" type="noConversion"/>
  </si>
  <si>
    <t>검사내역등록, PX조회 리스트 정렬순서 수정</t>
    <phoneticPr fontId="2" type="noConversion"/>
  </si>
  <si>
    <t>계측기별 Data 전송 수 확인</t>
    <phoneticPr fontId="2" type="noConversion"/>
  </si>
  <si>
    <t>MES 외관항목 추가</t>
    <phoneticPr fontId="2" type="noConversion"/>
  </si>
  <si>
    <t>MES 불량내역 메일보내기 잡 등록</t>
    <phoneticPr fontId="2" type="noConversion"/>
  </si>
  <si>
    <t>202012-001</t>
    <phoneticPr fontId="2" type="noConversion"/>
  </si>
  <si>
    <t>202012-002</t>
  </si>
  <si>
    <t>202012-003</t>
  </si>
  <si>
    <t>202012-004</t>
  </si>
  <si>
    <t>202012-005</t>
  </si>
  <si>
    <t>- 설비에서 코팅경(color)값이 안넘어온 칼라품번 값 채우기</t>
    <phoneticPr fontId="2" type="noConversion"/>
  </si>
  <si>
    <t>- 11월 검사기에서 보낸 데이터 전송수 확인</t>
    <phoneticPr fontId="2" type="noConversion"/>
  </si>
  <si>
    <t>- 예산-휨
- M3-장력부족</t>
    <phoneticPr fontId="2" type="noConversion"/>
  </si>
  <si>
    <t>- 매일 오전 6시 해당 관련팀 인원들에게 메일 발송</t>
    <phoneticPr fontId="2" type="noConversion"/>
  </si>
  <si>
    <t>반제품 예외 일괄생성 화면 로직 분석</t>
    <phoneticPr fontId="2" type="noConversion"/>
  </si>
  <si>
    <t>SAP 오류 확인 - 제품 생산이력이 없고 검사이력만 있는 품번</t>
    <phoneticPr fontId="2" type="noConversion"/>
  </si>
  <si>
    <t>코어 및 프리폼 투입해제 시 잔량 투입잔량분으로 표기 요청</t>
    <phoneticPr fontId="2" type="noConversion"/>
  </si>
  <si>
    <t>드로윙 실적 입력시 품종이 잘못 내려지는 현상 확인</t>
    <phoneticPr fontId="2" type="noConversion"/>
  </si>
  <si>
    <t>작업취소가 되지 않는 품번 확인</t>
    <phoneticPr fontId="2" type="noConversion"/>
  </si>
  <si>
    <t>투입실적이 발생하지 않은 품번 확인</t>
    <phoneticPr fontId="2" type="noConversion"/>
  </si>
  <si>
    <t>반제품 공정별 상태 조회 화면 상세 품종 구분에 L-VAD에서 생산된 품종이 기본값으로 들어가도록 기능 추가</t>
    <phoneticPr fontId="2" type="noConversion"/>
  </si>
  <si>
    <t>생산 조회 화면 탭 정리</t>
    <phoneticPr fontId="2" type="noConversion"/>
  </si>
  <si>
    <t>품종 상세 구분 List 변경</t>
    <phoneticPr fontId="2" type="noConversion"/>
  </si>
  <si>
    <t>공정별 재고 현황 화면 개발(품종 상세 구분 기준)</t>
    <phoneticPr fontId="2" type="noConversion"/>
  </si>
  <si>
    <t>J-VAD 공정 품종 상세 구분 저장 불가</t>
    <phoneticPr fontId="2" type="noConversion"/>
  </si>
  <si>
    <t>PRIP 불량과 L-VAD 공정 불량 구분 (PRIP - 굴절율, D/d, PRIP 이상 Loss Code 추가)</t>
    <phoneticPr fontId="2" type="noConversion"/>
  </si>
  <si>
    <t>후폐기(불량) 기능 추가</t>
    <phoneticPr fontId="2" type="noConversion"/>
  </si>
  <si>
    <t>불량 조회 화면에서 불량 코드로 조회할 수 있도록 기능 추가</t>
    <phoneticPr fontId="2" type="noConversion"/>
  </si>
  <si>
    <t>SAP에 존재하지 않는 품번 삭제 요청</t>
    <phoneticPr fontId="2" type="noConversion"/>
  </si>
  <si>
    <t>SAP에는 존재하고 MES에 없는 품번 확인 요청</t>
    <phoneticPr fontId="2" type="noConversion"/>
  </si>
  <si>
    <t>202012-006</t>
  </si>
  <si>
    <t>202012-007</t>
  </si>
  <si>
    <t>202012-008</t>
  </si>
  <si>
    <t>202012-009</t>
  </si>
  <si>
    <t>202012-010</t>
  </si>
  <si>
    <t>202012-011</t>
  </si>
  <si>
    <t>202012-012</t>
  </si>
  <si>
    <t>202012-013</t>
  </si>
  <si>
    <t>202012-014</t>
  </si>
  <si>
    <t>202012-015</t>
  </si>
  <si>
    <t>202012-016</t>
  </si>
  <si>
    <t>202012-017</t>
  </si>
  <si>
    <t>202012-018</t>
  </si>
  <si>
    <t>202012-019</t>
  </si>
  <si>
    <t>202012-020</t>
  </si>
  <si>
    <t>202012-021</t>
  </si>
  <si>
    <t>실적이 2002년으로 들어갔음.</t>
    <phoneticPr fontId="2" type="noConversion"/>
  </si>
  <si>
    <t>TA0520723B61A1301</t>
    <phoneticPr fontId="2" type="noConversion"/>
  </si>
  <si>
    <t>IA0620A28A(D20B005096)
작업취소 로직 문제. 미라콤 문의</t>
    <phoneticPr fontId="2" type="noConversion"/>
  </si>
  <si>
    <t>PA0719C39A</t>
    <phoneticPr fontId="2" type="noConversion"/>
  </si>
  <si>
    <t>SA0420259A, PA0320932A</t>
    <phoneticPr fontId="2" type="noConversion"/>
  </si>
  <si>
    <t>과거 품번중 특성값 빠진거 채우기</t>
    <phoneticPr fontId="2" type="noConversion"/>
  </si>
  <si>
    <t>MES 특정그룹 메뉴 추가</t>
    <phoneticPr fontId="2" type="noConversion"/>
  </si>
  <si>
    <t>202012-022</t>
  </si>
  <si>
    <t>202012-023</t>
  </si>
  <si>
    <t>202012-024</t>
  </si>
  <si>
    <t>202012-025</t>
  </si>
  <si>
    <t>202012-026</t>
  </si>
  <si>
    <t>202012-027</t>
  </si>
  <si>
    <t>- 내부등급 판정을 위해 특성값 필요(74건)</t>
    <phoneticPr fontId="2" type="noConversion"/>
  </si>
  <si>
    <t>- 검사데이터 조회(다중품번) 추가</t>
    <phoneticPr fontId="2" type="noConversion"/>
  </si>
  <si>
    <t>부적합 이동 버튼 제거</t>
    <phoneticPr fontId="2" type="noConversion"/>
  </si>
  <si>
    <t>모재 공정 일지에 후폐기 항목 통계되도록 추가</t>
    <phoneticPr fontId="2" type="noConversion"/>
  </si>
  <si>
    <t>AI - 엠아이큐브 LOT별 데이터 송부(외경, 밀도, 성장속도)</t>
    <phoneticPr fontId="2" type="noConversion"/>
  </si>
  <si>
    <t>MES - EMI - FMB 수율 다른 원인 분석</t>
    <phoneticPr fontId="2" type="noConversion"/>
  </si>
  <si>
    <t>보류 기능 대체 사용</t>
    <phoneticPr fontId="2" type="noConversion"/>
  </si>
  <si>
    <t>MES 재작업 지시와 WMS 재고 출고 연계</t>
    <phoneticPr fontId="2" type="noConversion"/>
  </si>
  <si>
    <t>품종별 200마이크로 검사규격 변경</t>
    <phoneticPr fontId="2" type="noConversion"/>
  </si>
  <si>
    <t>WMS 재고 특정 창고로 수동 이동</t>
    <phoneticPr fontId="2" type="noConversion"/>
  </si>
  <si>
    <t>재작업시 링마킹 정보 사라지는현상 수정</t>
    <phoneticPr fontId="2" type="noConversion"/>
  </si>
  <si>
    <t>202012-028</t>
  </si>
  <si>
    <t>202012-029</t>
  </si>
  <si>
    <t>202012-030</t>
  </si>
  <si>
    <t>202012-031</t>
  </si>
  <si>
    <t>- MES 리와인딩 재작업시 WMS IF
- 생성, 삭제시 WMS IF
- WMS 창고재작업지시보빈삭제 화면추가
- WMS 보빈삭제 이력 화면 추가</t>
    <phoneticPr fontId="2" type="noConversion"/>
  </si>
  <si>
    <t>- 1606건 1000 -&gt; 3000 이동</t>
    <phoneticPr fontId="2" type="noConversion"/>
  </si>
  <si>
    <t>- 재작업시 링마킹정보 유지
- 기존 사라진 링마킹 정보 채우기
- WMS IF된 데이터 링마킹 정보 채우기</t>
    <phoneticPr fontId="2" type="noConversion"/>
  </si>
  <si>
    <t>모재 공정 일지 당월조회, 당일조회 기능 추가(조회 속도 개선)</t>
    <phoneticPr fontId="2" type="noConversion"/>
  </si>
  <si>
    <t>모재 공정 일지 불량/후폐기 이중으로 수율에 반영되는 문제 수정</t>
    <phoneticPr fontId="2" type="noConversion"/>
  </si>
  <si>
    <t>드로윙 공정에서 코어 완료한 품번 다시 작업할 수 있는 방법 문의</t>
    <phoneticPr fontId="2" type="noConversion"/>
  </si>
  <si>
    <t>품종이 다른 품종으로 생산된 전월 실적의 품번 조치 요청</t>
    <phoneticPr fontId="2" type="noConversion"/>
  </si>
  <si>
    <t>실적 Data의 END_DATE가 잘못된 형식으로 들어가는 현상 확인</t>
    <phoneticPr fontId="2" type="noConversion"/>
  </si>
  <si>
    <t>모재 공정 일지 VAD, RID 코팅경 구분하여 추가</t>
    <phoneticPr fontId="2" type="noConversion"/>
  </si>
  <si>
    <t>하나의 실린더에 2가지 품종 들어가있는 프리폼 확인</t>
    <phoneticPr fontId="2" type="noConversion"/>
  </si>
  <si>
    <t>불량코드 잔량, 상단더미 추가</t>
    <phoneticPr fontId="2" type="noConversion"/>
  </si>
  <si>
    <t>202012-032</t>
  </si>
  <si>
    <t>202012-033</t>
  </si>
  <si>
    <t>202012-034</t>
  </si>
  <si>
    <t>202012-035</t>
  </si>
  <si>
    <t>202012-036</t>
  </si>
  <si>
    <t>202012-037</t>
  </si>
  <si>
    <t>202012-038</t>
  </si>
  <si>
    <t>202012-039</t>
  </si>
  <si>
    <t>202012-040</t>
  </si>
  <si>
    <t>해당 Data Update 처리</t>
    <phoneticPr fontId="2" type="noConversion"/>
  </si>
  <si>
    <t>모재 공정 일지에 잔량, 상단더미 조회조건 추가</t>
  </si>
  <si>
    <t>G657A1 200마이크로 검사규격 변경</t>
    <phoneticPr fontId="2" type="noConversion"/>
  </si>
  <si>
    <t>G652B PMD, 손실1383 정척 50.4 일경우 양품처리</t>
    <phoneticPr fontId="2" type="noConversion"/>
  </si>
  <si>
    <t>202012-041</t>
  </si>
  <si>
    <t>202012-042</t>
  </si>
  <si>
    <t>202012-043</t>
  </si>
  <si>
    <t>202012-044</t>
  </si>
  <si>
    <t>202012-045</t>
  </si>
  <si>
    <t>202012-046</t>
  </si>
  <si>
    <t>202012-047</t>
  </si>
  <si>
    <t>202012-048</t>
  </si>
  <si>
    <t>202012-049</t>
  </si>
  <si>
    <t>202012-050</t>
  </si>
  <si>
    <t>- 특성값 여부 떠나서 양품처리</t>
    <phoneticPr fontId="2" type="noConversion"/>
  </si>
  <si>
    <t>모재 공정 일지 양식 및 품종 상세 구분 양식 보기 편하도록 수정</t>
    <phoneticPr fontId="2" type="noConversion"/>
  </si>
  <si>
    <t>품종 잘못 생산된 PX 품종 변경 처리</t>
    <phoneticPr fontId="2" type="noConversion"/>
  </si>
  <si>
    <t>모재 공정 일지 SUM 관련 수정</t>
    <phoneticPr fontId="2" type="noConversion"/>
  </si>
  <si>
    <t>모재 공정 일지 수평연신 항목에 코어연신 공정 데이터 조회되도록 수정</t>
    <phoneticPr fontId="2" type="noConversion"/>
  </si>
  <si>
    <t>코어연신 공정에서 잔량, 상단더미 불량 항목으로 불량처리 할 수 있도록 변경</t>
    <phoneticPr fontId="2" type="noConversion"/>
  </si>
  <si>
    <t>모재 공정 일지 데이터와 실적 데이터 비교, 수정</t>
    <phoneticPr fontId="2" type="noConversion"/>
  </si>
  <si>
    <t>프리폼 화연 공정에서 후폐기-드로잉 작업 중단으로 불량처리할 수 있도록 추가</t>
    <phoneticPr fontId="2" type="noConversion"/>
  </si>
  <si>
    <t>모재 공정 일지 월 누적 조회 기간 조건 변경</t>
    <phoneticPr fontId="2" type="noConversion"/>
  </si>
  <si>
    <t>검사규격 코팅경 2차, 칼라 데이터 수정</t>
    <phoneticPr fontId="2" type="noConversion"/>
  </si>
  <si>
    <t>MES Lathe 실적 작업시작 오류 수정</t>
    <phoneticPr fontId="2" type="noConversion"/>
  </si>
  <si>
    <t>WMS 바코드 25자리 -&gt; 14자리 수정</t>
    <phoneticPr fontId="2" type="noConversion"/>
  </si>
  <si>
    <t>MES 바코드 재발행 11자리 출력 가능하게 수정</t>
    <phoneticPr fontId="2" type="noConversion"/>
  </si>
  <si>
    <t>202012-051</t>
  </si>
  <si>
    <t>202012-052</t>
  </si>
  <si>
    <t>202012-053</t>
  </si>
  <si>
    <t>202012-054</t>
  </si>
  <si>
    <t>202012-055</t>
  </si>
  <si>
    <t>202012-056</t>
  </si>
  <si>
    <t>202012-057</t>
  </si>
  <si>
    <t>202012-058</t>
  </si>
  <si>
    <t>202012-059</t>
  </si>
  <si>
    <t>모재 공정 일지에 드로잉 투입 해제 추가</t>
    <phoneticPr fontId="2" type="noConversion"/>
  </si>
  <si>
    <t>드로잉 공정에 투입이 되지 않는 품번 확인</t>
    <phoneticPr fontId="2" type="noConversion"/>
  </si>
  <si>
    <t>PANG DATA 화면 잘림 현상</t>
    <phoneticPr fontId="2" type="noConversion"/>
  </si>
  <si>
    <t>잔량, 상단더미 등 불량 처리한 품번 SAP 정상 인터페이스 확인 요청</t>
    <phoneticPr fontId="2" type="noConversion"/>
  </si>
  <si>
    <t>코어 단나누기 화면에 보류 처리 기능 추가</t>
    <phoneticPr fontId="2" type="noConversion"/>
  </si>
  <si>
    <t>FMB 모니터 갱신 확인</t>
    <phoneticPr fontId="2" type="noConversion"/>
  </si>
  <si>
    <t>SAP에 전월 실적으로 인터페이스된 실적 12월로 수정</t>
    <phoneticPr fontId="2" type="noConversion"/>
  </si>
  <si>
    <t>작업지시를 잘못내려 잘못 생산한 품번 삭제 요청</t>
    <phoneticPr fontId="2" type="noConversion"/>
  </si>
  <si>
    <t>PANG DATA L-FUR 공정 작업 데이터 확인</t>
    <phoneticPr fontId="2" type="noConversion"/>
  </si>
  <si>
    <t>PRIP화면에서 생산 방식 변경시 RID FLAG도 변경되도록 수정(코어화염 공정 확인)</t>
    <phoneticPr fontId="2" type="noConversion"/>
  </si>
  <si>
    <t>202012-060</t>
  </si>
  <si>
    <t>202012-061</t>
  </si>
  <si>
    <t>202012-062</t>
  </si>
  <si>
    <t>202012-063</t>
  </si>
  <si>
    <t>202012-064</t>
  </si>
  <si>
    <t>202012-065</t>
  </si>
  <si>
    <t>기존 : 작업자가 입력한 남은 코어 길이로 계산
변경 : SAP실적에 올라간 실적 기준</t>
    <phoneticPr fontId="2" type="noConversion"/>
  </si>
  <si>
    <t>202011-052</t>
  </si>
  <si>
    <t>202011-053</t>
  </si>
  <si>
    <t>202011-054</t>
  </si>
  <si>
    <t>202011-055</t>
  </si>
  <si>
    <t>202101-001</t>
    <phoneticPr fontId="2" type="noConversion"/>
  </si>
  <si>
    <t>팀즈</t>
    <phoneticPr fontId="2" type="noConversion"/>
  </si>
  <si>
    <t>팀즈 전체 온라인 회의 지원</t>
    <phoneticPr fontId="2" type="noConversion"/>
  </si>
  <si>
    <t>그룹웨어 - 구글 간 이메일 전송 실패 오류 : Bounce Mail</t>
    <phoneticPr fontId="2" type="noConversion"/>
  </si>
  <si>
    <t>그룹웨어</t>
    <phoneticPr fontId="2" type="noConversion"/>
  </si>
  <si>
    <t>그룹웨어 이메일 신뢰성 확보 관련 처리</t>
    <phoneticPr fontId="2" type="noConversion"/>
  </si>
  <si>
    <t>그룹웨어 - M365 간 대량 이메일 포워딩 실패 오류 : Bounce Mail</t>
    <phoneticPr fontId="2" type="noConversion"/>
  </si>
  <si>
    <t>그룹웨어 - M365 간 Test 이메일 포워딩 실패 오류 : Bounce Mail</t>
    <phoneticPr fontId="2" type="noConversion"/>
  </si>
  <si>
    <t>전사용자</t>
    <phoneticPr fontId="2" type="noConversion"/>
  </si>
  <si>
    <t>도메인 TXT 스팸 처리 등록</t>
    <phoneticPr fontId="2" type="noConversion"/>
  </si>
  <si>
    <t>Exchange online 정책 등록</t>
    <phoneticPr fontId="2" type="noConversion"/>
  </si>
  <si>
    <t>202101-002</t>
  </si>
  <si>
    <t>202101-003</t>
  </si>
  <si>
    <t>202101-004</t>
  </si>
  <si>
    <t>202101-005</t>
  </si>
  <si>
    <t>202101-006</t>
  </si>
  <si>
    <t>202101-007</t>
  </si>
  <si>
    <t>TFOI VPN 접속 장애 및 처리</t>
    <phoneticPr fontId="2" type="noConversion"/>
  </si>
  <si>
    <t>TFOI VPN 추가 등록</t>
    <phoneticPr fontId="2" type="noConversion"/>
  </si>
  <si>
    <t>TFON VPN 접속 장애 및 처리 / 등록</t>
    <phoneticPr fontId="2" type="noConversion"/>
  </si>
  <si>
    <t>이소영</t>
    <phoneticPr fontId="2" type="noConversion"/>
  </si>
  <si>
    <t>백성우</t>
    <phoneticPr fontId="2" type="noConversion"/>
  </si>
  <si>
    <t>조영민</t>
    <phoneticPr fontId="2" type="noConversion"/>
  </si>
  <si>
    <t>TFON M365 장애 처리 / 오피스 설치</t>
    <phoneticPr fontId="2" type="noConversion"/>
  </si>
  <si>
    <t>202101-008</t>
  </si>
  <si>
    <t>202101-009</t>
  </si>
  <si>
    <t>협업포탈</t>
    <phoneticPr fontId="2" type="noConversion"/>
  </si>
  <si>
    <t>류헤진</t>
    <phoneticPr fontId="2" type="noConversion"/>
  </si>
  <si>
    <t>M365 오류 발생 및 대처 -&gt; 재설치 가이드</t>
    <phoneticPr fontId="2" type="noConversion"/>
  </si>
  <si>
    <t>유효수</t>
    <phoneticPr fontId="2" type="noConversion"/>
  </si>
  <si>
    <t>M365</t>
  </si>
  <si>
    <t>이메일 다운로드 장애 조치</t>
    <phoneticPr fontId="2" type="noConversion"/>
  </si>
  <si>
    <t>김봉기</t>
    <phoneticPr fontId="2" type="noConversion"/>
  </si>
  <si>
    <t>아웃룩 접속 장애 조치</t>
    <phoneticPr fontId="2" type="noConversion"/>
  </si>
  <si>
    <t>운송업체 포탈 DNS 호스트명 등록 - pim</t>
    <phoneticPr fontId="2" type="noConversion"/>
  </si>
  <si>
    <t>nate spam mail 차단 해제 요청</t>
    <phoneticPr fontId="2" type="noConversion"/>
  </si>
  <si>
    <t>그룹웨어</t>
  </si>
  <si>
    <t>홍성일</t>
    <phoneticPr fontId="2" type="noConversion"/>
  </si>
  <si>
    <t>고효정</t>
    <phoneticPr fontId="2" type="noConversion"/>
  </si>
  <si>
    <t>Teams 비디오 콜 초대문제</t>
    <phoneticPr fontId="2" type="noConversion"/>
  </si>
  <si>
    <t>팀즈 조직도 수정</t>
    <phoneticPr fontId="2" type="noConversion"/>
  </si>
  <si>
    <t>이명우</t>
    <phoneticPr fontId="2" type="noConversion"/>
  </si>
  <si>
    <t>이메일 바운스 알림 에러</t>
    <phoneticPr fontId="2" type="noConversion"/>
  </si>
  <si>
    <t>네트워크</t>
  </si>
  <si>
    <t>네트워크</t>
    <phoneticPr fontId="2" type="noConversion"/>
  </si>
  <si>
    <t>안양 신규 입사자 IP 할당 (강승구/안태형)</t>
    <phoneticPr fontId="2" type="noConversion"/>
  </si>
  <si>
    <t>강태오</t>
    <phoneticPr fontId="2" type="noConversion"/>
  </si>
  <si>
    <t>육준연</t>
    <phoneticPr fontId="2" type="noConversion"/>
  </si>
  <si>
    <t>아웃룩 장애 안내 -&gt; 사용 미숙으로 인한 교육</t>
    <phoneticPr fontId="2" type="noConversion"/>
  </si>
  <si>
    <t>나세나</t>
    <phoneticPr fontId="2" type="noConversion"/>
  </si>
  <si>
    <t>메일 발송 오류 해결</t>
    <phoneticPr fontId="2" type="noConversion"/>
  </si>
  <si>
    <t>기영준</t>
    <phoneticPr fontId="2" type="noConversion"/>
  </si>
  <si>
    <t>협업 포탈 접속 오류 -&gt; 랜섬웨어 복구중</t>
    <phoneticPr fontId="2" type="noConversion"/>
  </si>
  <si>
    <t>팀즈 온라인 시무식 지원</t>
    <phoneticPr fontId="2" type="noConversion"/>
  </si>
  <si>
    <t>이민재</t>
    <phoneticPr fontId="2" type="noConversion"/>
  </si>
  <si>
    <t xml:space="preserve">아웃룩 접속 장애 및 브라우저 초기화 </t>
    <phoneticPr fontId="2" type="noConversion"/>
  </si>
  <si>
    <t>202101-010</t>
  </si>
  <si>
    <t>202101-011</t>
  </si>
  <si>
    <t>202101-012</t>
  </si>
  <si>
    <t>202101-013</t>
  </si>
  <si>
    <t>202101-014</t>
  </si>
  <si>
    <t>202101-015</t>
  </si>
  <si>
    <t>202101-016</t>
  </si>
  <si>
    <t>202101-017</t>
  </si>
  <si>
    <t>202101-018</t>
  </si>
  <si>
    <t>202101-019</t>
  </si>
  <si>
    <t>202101-020</t>
  </si>
  <si>
    <t>202101-021</t>
  </si>
  <si>
    <t>202101-022</t>
  </si>
  <si>
    <t>202101-023</t>
  </si>
  <si>
    <t>협업포탈 URL 변경 / 도메인 변경</t>
    <phoneticPr fontId="2" type="noConversion"/>
  </si>
  <si>
    <t>정지환</t>
    <phoneticPr fontId="2" type="noConversion"/>
  </si>
  <si>
    <t>조수영</t>
    <phoneticPr fontId="2" type="noConversion"/>
  </si>
  <si>
    <t>M365 설치 지원 / 라이선스 부여</t>
    <phoneticPr fontId="2" type="noConversion"/>
  </si>
  <si>
    <t>M365 비번 초기화 지원</t>
    <phoneticPr fontId="2" type="noConversion"/>
  </si>
  <si>
    <t>송정우</t>
    <phoneticPr fontId="2" type="noConversion"/>
  </si>
  <si>
    <t>심재규</t>
  </si>
  <si>
    <t>심재규</t>
    <phoneticPr fontId="2" type="noConversion"/>
  </si>
  <si>
    <t>오윤민</t>
    <phoneticPr fontId="2" type="noConversion"/>
  </si>
  <si>
    <t>안산 소재사업부 네트워크 장애 지원</t>
    <phoneticPr fontId="2" type="noConversion"/>
  </si>
  <si>
    <t>랜섬웨어 전산기기 조사 (예산)</t>
    <phoneticPr fontId="2" type="noConversion"/>
  </si>
  <si>
    <t>팀즈 비번 초기화</t>
    <phoneticPr fontId="2" type="noConversion"/>
  </si>
  <si>
    <t>202012-066</t>
  </si>
  <si>
    <t>202012-067</t>
  </si>
  <si>
    <t>202012-068</t>
  </si>
  <si>
    <t>202012-069</t>
  </si>
  <si>
    <t>202012-070</t>
  </si>
  <si>
    <t>202012-071</t>
  </si>
  <si>
    <t>202012-072</t>
  </si>
  <si>
    <t>202012-073</t>
  </si>
  <si>
    <t>202012-074</t>
  </si>
  <si>
    <t>202012-075</t>
  </si>
  <si>
    <t>202012-076</t>
  </si>
  <si>
    <t>202012-077</t>
  </si>
  <si>
    <t>202012-078</t>
  </si>
  <si>
    <t>202012-079</t>
  </si>
  <si>
    <t>202012-080</t>
  </si>
  <si>
    <t>김명모</t>
    <phoneticPr fontId="2" type="noConversion"/>
  </si>
  <si>
    <t>이준엽</t>
    <phoneticPr fontId="2" type="noConversion"/>
  </si>
  <si>
    <t>M365 오피스 라이선스 장애 및 설치 지원</t>
    <phoneticPr fontId="2" type="noConversion"/>
  </si>
  <si>
    <t>SAP 설치 지원</t>
    <phoneticPr fontId="2" type="noConversion"/>
  </si>
  <si>
    <t>SAP</t>
    <phoneticPr fontId="2" type="noConversion"/>
  </si>
  <si>
    <t>윤주영대리에게 요청</t>
    <phoneticPr fontId="2" type="noConversion"/>
  </si>
  <si>
    <t>202101-024</t>
  </si>
  <si>
    <t>202101-025</t>
  </si>
  <si>
    <t>202101-026</t>
  </si>
  <si>
    <t>신입사원 사무환경 지원 - M365 사용자 등록 및 계정 부여</t>
    <phoneticPr fontId="2" type="noConversion"/>
  </si>
  <si>
    <t>TFON 이준영 대표 - 오피스 2016 32bit 설치 지원</t>
    <phoneticPr fontId="2" type="noConversion"/>
  </si>
  <si>
    <t>오피스</t>
    <phoneticPr fontId="2" type="noConversion"/>
  </si>
  <si>
    <t>전표 삭제 처리 오류 발생 해결</t>
    <phoneticPr fontId="2" type="noConversion"/>
  </si>
  <si>
    <t>스팸서버 설정</t>
    <phoneticPr fontId="2" type="noConversion"/>
  </si>
  <si>
    <t>WMS-SAP 간 CTS 전송</t>
    <phoneticPr fontId="2" type="noConversion"/>
  </si>
  <si>
    <t>SAP QA ID/PWD 생성 건</t>
    <phoneticPr fontId="2" type="noConversion"/>
  </si>
  <si>
    <t>SSL VPN 생성 및 매뉴얼 배포</t>
    <phoneticPr fontId="2" type="noConversion"/>
  </si>
  <si>
    <t>안산 본사 네트워크 모니터링 이상 징후 확인</t>
    <phoneticPr fontId="2" type="noConversion"/>
  </si>
  <si>
    <t>202012-081</t>
  </si>
  <si>
    <t>202012-082</t>
  </si>
  <si>
    <t>202101-027</t>
  </si>
  <si>
    <t>VPN 접속 가이드 요청</t>
  </si>
  <si>
    <t>IP 할당 요청</t>
  </si>
  <si>
    <t>드로윙 공정에서 바코드 데이터가 잘못 들어가있는 품번 확인</t>
  </si>
  <si>
    <t>L-FURNACE 실적 현황 수정 (L-FUR 12, 13호기 작업 조건 데이터가 넘어오지 않음)</t>
  </si>
  <si>
    <t>L-FURNACE 작업중 유량 표시 수정 (PANG DATA 수정)</t>
  </si>
  <si>
    <t>L-VAD 실적 현황 수정 (L-VAD 1호기, 2호기 G1 데이터가 넘어오지 않음)</t>
  </si>
  <si>
    <t>Adobe Flash Player 지원 종료 관련 FMB Monitor 영향 확인</t>
  </si>
  <si>
    <t>리와인딩 공정 핸드스캐너 2EA A/S 처리</t>
  </si>
  <si>
    <t>FortiGate 트래픽 관련 확인</t>
  </si>
  <si>
    <t>WMS 반제품 예외 일괄 등록 화면 개발(1)
 - 엑셀 양식으로 다중 업로드 할 수 있는 화면 개발</t>
  </si>
  <si>
    <t>WMS 반제품 예외 일괄 등록 화면 개발(2)
 - PMS 품번을 MES 품번으로 체번 기능 개발</t>
  </si>
  <si>
    <t>WMS 반제품 예외 일괄 등록 화면 개발(3)
 - 등록된 데이터들로 WMS/MES 인터페이스 테이블, 실적 테이블에 정상적으로 INSERT 시키는 기능 개발</t>
  </si>
  <si>
    <t>인터넷/그룹웨어 연결 불가</t>
  </si>
  <si>
    <t>J-VAD 작업시간이 1월부터 30~40분 늘어난 원인 확인(성장속도, 길이 같은 품번)</t>
  </si>
  <si>
    <t>그룹웨어 사용 불가</t>
  </si>
  <si>
    <t>신규 입사자 그룹웨어 ID/IP 할당 및 시스템 연결</t>
  </si>
  <si>
    <t>VPN 계정 등록 요청</t>
  </si>
  <si>
    <t>그룹웨어 로그인 불가 - 비밀번호 초기화 요청</t>
  </si>
  <si>
    <t>M365 프로그램 사용 불가</t>
  </si>
  <si>
    <t>PANG DATA 데이터 확인 방법 안내 및 생산팀 대시보드 생성</t>
  </si>
  <si>
    <t>M365 비밀번호 초기화 요청</t>
  </si>
  <si>
    <t>안산 VPN으로  WMS 개발 서버에 접속할 수 있는 계정 생성 요청</t>
  </si>
  <si>
    <t>안산 VPN으로 SAP QA 서버 접속할 수 있는지 설정 확인</t>
  </si>
  <si>
    <t>검사장비, Pang Data, MES 인터페이스 로그 분석</t>
  </si>
  <si>
    <t>드로윙 실적현황에 실린더 작업량 적게 나오는 현상 확인</t>
  </si>
  <si>
    <t>드로윙, 리와인딩 공정 PDA 설치건 7개 장소 사전답사</t>
  </si>
  <si>
    <t>모재 공정 일지 수정 (1)</t>
  </si>
  <si>
    <t>모재 공정 일지 수정 (2)</t>
  </si>
  <si>
    <t>DR 검사 데이터 조회</t>
  </si>
  <si>
    <t>202101-028</t>
  </si>
  <si>
    <t>202101-029</t>
  </si>
  <si>
    <t>202101-030</t>
  </si>
  <si>
    <t>202101-031</t>
  </si>
  <si>
    <t>202101-032</t>
  </si>
  <si>
    <t>202101-033</t>
  </si>
  <si>
    <t>202101-034</t>
  </si>
  <si>
    <t>202101-035</t>
  </si>
  <si>
    <t>202101-036</t>
  </si>
  <si>
    <t>202101-037</t>
  </si>
  <si>
    <t>202101-038</t>
  </si>
  <si>
    <t>202101-039</t>
  </si>
  <si>
    <t>202101-040</t>
  </si>
  <si>
    <t>202101-041</t>
  </si>
  <si>
    <t>202101-042</t>
  </si>
  <si>
    <t>202101-043</t>
  </si>
  <si>
    <t>202101-044</t>
  </si>
  <si>
    <t>202101-045</t>
  </si>
  <si>
    <t>202101-046</t>
  </si>
  <si>
    <t>202101-047</t>
  </si>
  <si>
    <t>202101-048</t>
  </si>
  <si>
    <t>202101-049</t>
  </si>
  <si>
    <t>202101-050</t>
  </si>
  <si>
    <t>202101-051</t>
  </si>
  <si>
    <t>202101-052</t>
  </si>
  <si>
    <t>202101-053</t>
  </si>
  <si>
    <t>202101-054</t>
  </si>
  <si>
    <t>202101-055</t>
  </si>
  <si>
    <t>202101-056</t>
  </si>
  <si>
    <t>202101-057</t>
  </si>
  <si>
    <t>유용욱</t>
  </si>
  <si>
    <t>김대영
최영범</t>
  </si>
  <si>
    <t>권용배</t>
  </si>
  <si>
    <t>IT</t>
  </si>
  <si>
    <t>홍은유</t>
  </si>
  <si>
    <t>고승환</t>
  </si>
  <si>
    <t>박정호</t>
  </si>
  <si>
    <t>김민철</t>
  </si>
  <si>
    <t>한갑수</t>
  </si>
  <si>
    <t>김대영, 강승구, 안태형</t>
  </si>
  <si>
    <t>김명모님. 그룹웨어 계정 생성, 인터넷 연결, M365 계정 생성, DRM 관련 등</t>
  </si>
  <si>
    <t>윤규랑님</t>
  </si>
  <si>
    <t>그룹웨어 비밀번호 초기화된 인원 다수</t>
  </si>
  <si>
    <t>조회 화면에 6개 컬럼 추가</t>
  </si>
  <si>
    <t>VPN</t>
  </si>
  <si>
    <t>PANG</t>
  </si>
  <si>
    <t>MES 작업취소 2건 진행</t>
  </si>
  <si>
    <t>Drawing 검사데이터 &lt;-&gt; Pang 데이터 확인</t>
  </si>
  <si>
    <t>WMS 창고 재작업 재고 삭제 로직 수정</t>
  </si>
  <si>
    <t>MES Rewind 실적 2차 코팅경 메시지 띄워 확인 가능하게 처리</t>
  </si>
  <si>
    <t>202101-058</t>
  </si>
  <si>
    <t>202101-059</t>
  </si>
  <si>
    <t>202101-060</t>
  </si>
  <si>
    <t>202101-061</t>
  </si>
  <si>
    <t>이은경</t>
    <phoneticPr fontId="2" type="noConversion"/>
  </si>
  <si>
    <t>팀즈 외부인 초대 방법 확인 후 가이드</t>
    <phoneticPr fontId="2" type="noConversion"/>
  </si>
  <si>
    <t>VPN 접속 방법 가이드</t>
    <phoneticPr fontId="2" type="noConversion"/>
  </si>
  <si>
    <t>M365 재설치 및 SAP 설치 지원</t>
    <phoneticPr fontId="2" type="noConversion"/>
  </si>
  <si>
    <t>이메일 아웃룩 인코딩 및 첨부 파일 전송 어려움 파악 후 가이드</t>
    <phoneticPr fontId="2" type="noConversion"/>
  </si>
  <si>
    <t>202101-062</t>
  </si>
  <si>
    <t>202101-063</t>
  </si>
  <si>
    <t>202101-064</t>
  </si>
  <si>
    <t>202101-065</t>
  </si>
  <si>
    <t xml:space="preserve"> 김현진</t>
    <phoneticPr fontId="2" type="noConversion"/>
  </si>
  <si>
    <t>안산 WMS SAP RFC 인터페이스 계정 생성</t>
    <phoneticPr fontId="2" type="noConversion"/>
  </si>
  <si>
    <t>고우아이티 김도우</t>
    <phoneticPr fontId="2" type="noConversion"/>
  </si>
  <si>
    <t>대한시스템즈 정지환</t>
    <phoneticPr fontId="2" type="noConversion"/>
  </si>
  <si>
    <t>팀즈 접속 에러</t>
    <phoneticPr fontId="2" type="noConversion"/>
  </si>
  <si>
    <t>VPN 접속 오류 해결</t>
    <phoneticPr fontId="2" type="noConversion"/>
  </si>
  <si>
    <t>정경호</t>
    <phoneticPr fontId="2" type="noConversion"/>
  </si>
  <si>
    <t>그룹웨어 시스템 장애 해결</t>
    <phoneticPr fontId="2" type="noConversion"/>
  </si>
  <si>
    <t>윤주영</t>
    <phoneticPr fontId="2" type="noConversion"/>
  </si>
  <si>
    <t>안산 MES 서버 모니터링을 위한 방화벽 설정</t>
    <phoneticPr fontId="2" type="noConversion"/>
  </si>
  <si>
    <t>안재혁</t>
    <phoneticPr fontId="2" type="noConversion"/>
  </si>
  <si>
    <t>Microsoft HUP 자격 관련 문의 대응</t>
    <phoneticPr fontId="2" type="noConversion"/>
  </si>
  <si>
    <t>안산 MES SAP ID 생성 건</t>
    <phoneticPr fontId="2" type="noConversion"/>
  </si>
  <si>
    <t>202010-048</t>
  </si>
  <si>
    <t>202010-049</t>
  </si>
  <si>
    <t>202010-050</t>
  </si>
  <si>
    <t>하이라인 닷넷</t>
    <phoneticPr fontId="2" type="noConversion"/>
  </si>
  <si>
    <t>202012-083</t>
  </si>
  <si>
    <t>202012-084</t>
  </si>
  <si>
    <t>202012-085</t>
  </si>
  <si>
    <t>접수일
WW</t>
  </si>
  <si>
    <t>완료일
WW</t>
  </si>
  <si>
    <t>접수년도</t>
  </si>
  <si>
    <t>접수년도</t>
    <phoneticPr fontId="2" type="noConversion"/>
  </si>
  <si>
    <t>접수월</t>
  </si>
  <si>
    <t>접수월</t>
    <phoneticPr fontId="2" type="noConversion"/>
  </si>
  <si>
    <t>완료년도</t>
  </si>
  <si>
    <t>완료년도</t>
    <phoneticPr fontId="2" type="noConversion"/>
  </si>
  <si>
    <t>완료월</t>
  </si>
  <si>
    <t>완료월</t>
    <phoneticPr fontId="2" type="noConversion"/>
  </si>
  <si>
    <t>완료개수</t>
    <phoneticPr fontId="2" type="noConversion"/>
  </si>
  <si>
    <t>https://www.timeanddate.com/calendar/?year=2020&amp;country=70</t>
    <phoneticPr fontId="2" type="noConversion"/>
  </si>
  <si>
    <t>특정 MES 그룹 화면 연동</t>
    <phoneticPr fontId="2" type="noConversion"/>
  </si>
  <si>
    <t>MES 일일보고 측정 내용 수정</t>
    <phoneticPr fontId="2" type="noConversion"/>
  </si>
  <si>
    <t>WMS 피킹(BOX작업) 스캔시 창고 데이터 삭제 안되게 수정</t>
    <phoneticPr fontId="2" type="noConversion"/>
  </si>
  <si>
    <t>EMI, FMB 검사 수량 수정</t>
    <phoneticPr fontId="2" type="noConversion"/>
  </si>
  <si>
    <t>PMS 품번 MES 등록</t>
    <phoneticPr fontId="2" type="noConversion"/>
  </si>
  <si>
    <t>MES</t>
    <phoneticPr fontId="2" type="noConversion"/>
  </si>
  <si>
    <t>WMS</t>
    <phoneticPr fontId="2" type="noConversion"/>
  </si>
  <si>
    <t>EMI</t>
    <phoneticPr fontId="2" type="noConversion"/>
  </si>
  <si>
    <t>202101-066</t>
  </si>
  <si>
    <t>202101-067</t>
  </si>
  <si>
    <t>202101-068</t>
  </si>
  <si>
    <t>202101-069</t>
  </si>
  <si>
    <t>202101-070</t>
  </si>
  <si>
    <t>PDA VPN통하여 사내망 접속</t>
    <phoneticPr fontId="2" type="noConversion"/>
  </si>
  <si>
    <t>리와인딩 1호기 통신 에러 확인 및 조치</t>
    <phoneticPr fontId="2" type="noConversion"/>
  </si>
  <si>
    <t>리와인딩 PC 공유기 교체(연결 상태 불량)</t>
    <phoneticPr fontId="2" type="noConversion"/>
  </si>
  <si>
    <t>VPN 설치 문의 (윈도우 업데이트, VPN 설치, 계정 확인)</t>
    <phoneticPr fontId="2" type="noConversion"/>
  </si>
  <si>
    <t>PDA - WMS 통신 불가</t>
    <phoneticPr fontId="2" type="noConversion"/>
  </si>
  <si>
    <t>Windows 10 업그레이드 문의</t>
    <phoneticPr fontId="2" type="noConversion"/>
  </si>
  <si>
    <t>MES에서 사용할 수 없는 적치대 확인</t>
    <phoneticPr fontId="2" type="noConversion"/>
  </si>
  <si>
    <t>MES에는 재고가 있고, WMS에는 재고가 없는 품번 확인</t>
    <phoneticPr fontId="2" type="noConversion"/>
  </si>
  <si>
    <t>IA0620A29A 품번 V-FUR 실적 입력 불가</t>
    <phoneticPr fontId="2" type="noConversion"/>
  </si>
  <si>
    <t>VPN 접속 불가 확인 요청</t>
    <phoneticPr fontId="2" type="noConversion"/>
  </si>
  <si>
    <t>보안해제 및 프린트 불가능</t>
    <phoneticPr fontId="2" type="noConversion"/>
  </si>
  <si>
    <t>WMS 시스템 도입 관련 안산공장에 무선 Wifi 설치</t>
    <phoneticPr fontId="2" type="noConversion"/>
  </si>
  <si>
    <t>리와인딩 색상 잘못 들어간 작업지시 강제마감 요청</t>
    <phoneticPr fontId="2" type="noConversion"/>
  </si>
  <si>
    <t>아웃룩 앱 이용 불가</t>
    <phoneticPr fontId="2" type="noConversion"/>
  </si>
  <si>
    <t>드로윙 투입해제 후 작업지시가 내려지지 않는 품번 확인</t>
    <phoneticPr fontId="2" type="noConversion"/>
  </si>
  <si>
    <t>WMS 시스템 도입 관련 PDA 사용 장소에서 자재 불출 테스트</t>
    <phoneticPr fontId="2" type="noConversion"/>
  </si>
  <si>
    <t>M3 PDA WMS 사용할 수 있도록 셋팅</t>
    <phoneticPr fontId="2" type="noConversion"/>
  </si>
  <si>
    <t>J동 3층 Wifi 설치</t>
    <phoneticPr fontId="2" type="noConversion"/>
  </si>
  <si>
    <t>리와인딩 45호기 앞 pc MES 안되는 현상 조치</t>
    <phoneticPr fontId="2" type="noConversion"/>
  </si>
  <si>
    <t>MES 기능 권한 요청</t>
    <phoneticPr fontId="2" type="noConversion"/>
  </si>
  <si>
    <t>202101-071</t>
  </si>
  <si>
    <t>202101-072</t>
  </si>
  <si>
    <t>202101-073</t>
  </si>
  <si>
    <t>202101-074</t>
  </si>
  <si>
    <t>202101-075</t>
  </si>
  <si>
    <t>202101-076</t>
  </si>
  <si>
    <t>202101-077</t>
  </si>
  <si>
    <t>202101-078</t>
  </si>
  <si>
    <t>202101-079</t>
  </si>
  <si>
    <t>202101-080</t>
  </si>
  <si>
    <t>202101-081</t>
  </si>
  <si>
    <t>202101-082</t>
  </si>
  <si>
    <t>202101-083</t>
  </si>
  <si>
    <t>202101-084</t>
  </si>
  <si>
    <t>202101-085</t>
  </si>
  <si>
    <t>202101-086</t>
  </si>
  <si>
    <t>202101-087</t>
  </si>
  <si>
    <t>202101-088</t>
  </si>
  <si>
    <t>202101-089</t>
  </si>
  <si>
    <t>202101-090</t>
  </si>
  <si>
    <t>202101-091</t>
  </si>
  <si>
    <t>202101-092</t>
  </si>
  <si>
    <t>IT</t>
    <phoneticPr fontId="2" type="noConversion"/>
  </si>
  <si>
    <t>EAP</t>
    <phoneticPr fontId="2" type="noConversion"/>
  </si>
  <si>
    <t>안영환</t>
    <phoneticPr fontId="2" type="noConversion"/>
  </si>
  <si>
    <t>진범오</t>
    <phoneticPr fontId="2" type="noConversion"/>
  </si>
  <si>
    <t>홍은유</t>
    <phoneticPr fontId="2" type="noConversion"/>
  </si>
  <si>
    <t>이해범</t>
    <phoneticPr fontId="2" type="noConversion"/>
  </si>
  <si>
    <t>김대영</t>
    <phoneticPr fontId="2" type="noConversion"/>
  </si>
  <si>
    <t>LAN CABLE 문제</t>
    <phoneticPr fontId="2" type="noConversion"/>
  </si>
  <si>
    <t>배터리 교체 후 무선 랜을 켜야함</t>
    <phoneticPr fontId="2" type="noConversion"/>
  </si>
  <si>
    <t>PA1720B13A61A170241WT0032</t>
    <phoneticPr fontId="2" type="noConversion"/>
  </si>
  <si>
    <t>MES 프로그램 수정</t>
    <phoneticPr fontId="2" type="noConversion"/>
  </si>
  <si>
    <t>실린더창고 LAN 케이블 공사 진행</t>
    <phoneticPr fontId="2" type="noConversion"/>
  </si>
  <si>
    <t>실린더창고 Wifi 설치 및 테스트</t>
    <phoneticPr fontId="2" type="noConversion"/>
  </si>
  <si>
    <t>L-FURNACE 6호기 키오스크 MES 불가</t>
    <phoneticPr fontId="2" type="noConversion"/>
  </si>
  <si>
    <t>V-FURNACE 3호기 키오스크 터치 화면 고장</t>
    <phoneticPr fontId="2" type="noConversion"/>
  </si>
  <si>
    <t>N</t>
    <phoneticPr fontId="2" type="noConversion"/>
  </si>
  <si>
    <t>202101-093</t>
  </si>
  <si>
    <t>202101-094</t>
  </si>
  <si>
    <t>202101-095</t>
  </si>
  <si>
    <t>202101-096</t>
  </si>
  <si>
    <t>VAD 바코드 발행기 고장</t>
    <phoneticPr fontId="2" type="noConversion"/>
  </si>
  <si>
    <t>IT</t>
    <phoneticPr fontId="2" type="noConversion"/>
  </si>
  <si>
    <t>이해범</t>
    <phoneticPr fontId="2" type="noConversion"/>
  </si>
  <si>
    <t>202101-097</t>
  </si>
  <si>
    <t>202101-098</t>
  </si>
  <si>
    <t>202101-099</t>
  </si>
  <si>
    <t>202101-100</t>
  </si>
  <si>
    <t>202101-101</t>
  </si>
  <si>
    <t>202101-102</t>
  </si>
  <si>
    <t>202101-103</t>
  </si>
  <si>
    <t>PPT 오픈 오류</t>
    <phoneticPr fontId="2" type="noConversion"/>
  </si>
  <si>
    <t>강혜인</t>
    <phoneticPr fontId="2" type="noConversion"/>
  </si>
  <si>
    <t>문홍주</t>
    <phoneticPr fontId="2" type="noConversion"/>
  </si>
  <si>
    <t>그룹웨어 첨부파일, 아웃룩 첨부파일 깨짐현상 아웃룩 첨부 오류 현상 : win.dat</t>
    <phoneticPr fontId="2" type="noConversion"/>
  </si>
  <si>
    <t>메일 발송 실패 : cyren 에서 스팸처리 : turgayceylan@cablemar.com</t>
    <phoneticPr fontId="2" type="noConversion"/>
  </si>
  <si>
    <t>DRM</t>
    <phoneticPr fontId="2" type="noConversion"/>
  </si>
  <si>
    <t>M365 신규 신청 : 안태형, 강승구</t>
    <phoneticPr fontId="2" type="noConversion"/>
  </si>
  <si>
    <t>강헤인</t>
    <phoneticPr fontId="2" type="noConversion"/>
  </si>
  <si>
    <t>오피스 365 아웃룩 메일 수신 시간 오류 : 사용설정 안내</t>
    <phoneticPr fontId="2" type="noConversion"/>
  </si>
  <si>
    <t>OA</t>
    <phoneticPr fontId="2" type="noConversion"/>
  </si>
  <si>
    <t>정상적인 이메일도 스팸함으로 분류가 되고 있는 상황인데, ‘오탐지신고’ ‘스팸해제’ 등의 기능이 안 되네요</t>
    <phoneticPr fontId="2" type="noConversion"/>
  </si>
  <si>
    <t>김경민</t>
    <phoneticPr fontId="2" type="noConversion"/>
  </si>
  <si>
    <t>안태형</t>
    <phoneticPr fontId="2" type="noConversion"/>
  </si>
  <si>
    <t xml:space="preserve">MS Word 및 한글 파일을 열어보니 파일 깨짐 현상이 </t>
    <phoneticPr fontId="2" type="noConversion"/>
  </si>
  <si>
    <t>거래처에 답변 메일을 쓰려하는데 그룹웨어, 아웃룩 모두에서 송신 에러</t>
    <phoneticPr fontId="2" type="noConversion"/>
  </si>
  <si>
    <t>adobe flash 서비스 종료로 인함</t>
    <phoneticPr fontId="2" type="noConversion"/>
  </si>
  <si>
    <t>202101-104</t>
    <phoneticPr fontId="2" type="noConversion"/>
  </si>
  <si>
    <t>랜케이블 요청</t>
    <phoneticPr fontId="2" type="noConversion"/>
  </si>
  <si>
    <t>정찬호</t>
    <phoneticPr fontId="2" type="noConversion"/>
  </si>
  <si>
    <t>SCM VPN 장애 처리</t>
    <phoneticPr fontId="2" type="noConversion"/>
  </si>
  <si>
    <t>M365 연락처 수정 및 반영</t>
    <phoneticPr fontId="2" type="noConversion"/>
  </si>
  <si>
    <t>그룹웨어 전자결재 / 전체 회신 오류</t>
    <phoneticPr fontId="2" type="noConversion"/>
  </si>
  <si>
    <t>아웃룩 설정</t>
    <phoneticPr fontId="2" type="noConversion"/>
  </si>
  <si>
    <t>SAP 인터페이스 운영에 반영</t>
    <phoneticPr fontId="2" type="noConversion"/>
  </si>
  <si>
    <t>김현진</t>
    <phoneticPr fontId="2" type="noConversion"/>
  </si>
  <si>
    <t>ICT</t>
    <phoneticPr fontId="2" type="noConversion"/>
  </si>
  <si>
    <t>그룹웨어 전체 회신 오류</t>
    <phoneticPr fontId="2" type="noConversion"/>
  </si>
  <si>
    <t>VPN 업체 접속 그룹핑</t>
    <phoneticPr fontId="2" type="noConversion"/>
  </si>
  <si>
    <t>202101-105</t>
  </si>
  <si>
    <t>202101-106</t>
  </si>
  <si>
    <t>202101-107</t>
  </si>
  <si>
    <t>202101-108</t>
  </si>
  <si>
    <t>202101-109</t>
  </si>
  <si>
    <t>202101-110</t>
  </si>
  <si>
    <t>202101-111</t>
  </si>
  <si>
    <t>202101-112</t>
  </si>
  <si>
    <t>202101-113</t>
  </si>
  <si>
    <t>202101-114</t>
  </si>
  <si>
    <t xml:space="preserve">[WBlock] 메일 리스트 메일주소 블락해제 및 재수신 가능하게끔 조치 </t>
    <phoneticPr fontId="2" type="noConversion"/>
  </si>
  <si>
    <t>JH에코, VPN 접속 오류</t>
    <phoneticPr fontId="2" type="noConversion"/>
  </si>
  <si>
    <t>예산 네트워크 장비 고장</t>
    <phoneticPr fontId="2" type="noConversion"/>
  </si>
  <si>
    <t>이환근</t>
    <phoneticPr fontId="2" type="noConversion"/>
  </si>
  <si>
    <t>M365 프로그램 설치 관련</t>
    <phoneticPr fontId="2" type="noConversion"/>
  </si>
  <si>
    <t>그룹웨어 기안 오류 조치</t>
    <phoneticPr fontId="2" type="noConversion"/>
  </si>
  <si>
    <t>HS 켐트론 VPN 오류 조치</t>
    <phoneticPr fontId="2" type="noConversion"/>
  </si>
  <si>
    <t>FAILURE NOTICE: "Re: SV: Fiber compatibility"</t>
    <phoneticPr fontId="2" type="noConversion"/>
  </si>
  <si>
    <t>신규 접수</t>
    <phoneticPr fontId="2" type="noConversion"/>
  </si>
  <si>
    <t>202101-115</t>
  </si>
  <si>
    <t>202101-116</t>
  </si>
  <si>
    <t>202101-117</t>
  </si>
  <si>
    <t>202101-118</t>
  </si>
  <si>
    <t>202101-119</t>
  </si>
  <si>
    <t>202101-120</t>
  </si>
  <si>
    <t>202101-121</t>
  </si>
  <si>
    <t>그룹웨어 전자 메일 오륲</t>
    <phoneticPr fontId="2" type="noConversion"/>
  </si>
  <si>
    <t>202101-122</t>
  </si>
  <si>
    <t>202101-123</t>
  </si>
  <si>
    <t>WMS 설치 안내</t>
    <phoneticPr fontId="2" type="noConversion"/>
  </si>
  <si>
    <t>김영환</t>
    <phoneticPr fontId="2" type="noConversion"/>
  </si>
  <si>
    <t>이메일 오류 상담</t>
    <phoneticPr fontId="2" type="noConversion"/>
  </si>
  <si>
    <t>202101-124</t>
  </si>
  <si>
    <t>문홍준</t>
    <phoneticPr fontId="2" type="noConversion"/>
  </si>
  <si>
    <t>202101-125</t>
  </si>
  <si>
    <t>SAP CO 원가 개선 적용에 따른 MES 로직 변경 및 Migration</t>
    <phoneticPr fontId="2" type="noConversion"/>
  </si>
  <si>
    <t>광섬유 대표 품종 추가로 인한 MES 로직 변경에 따른 추가 개발
MES 데이터 검증에 따른 수정 요청</t>
    <phoneticPr fontId="2" type="noConversion"/>
  </si>
  <si>
    <t>M365 설치 및 관리 추가 / 자동화창고 WMS 추가</t>
    <phoneticPr fontId="2" type="noConversion"/>
  </si>
  <si>
    <t>여름휴가</t>
    <phoneticPr fontId="2" type="noConversion"/>
  </si>
  <si>
    <t>3사 시스템 분리 후 장애 처리</t>
    <phoneticPr fontId="2" type="noConversion"/>
  </si>
  <si>
    <t>3사 시스템 분리 준비</t>
    <phoneticPr fontId="2" type="noConversion"/>
  </si>
  <si>
    <t>네트워크 분리 준비</t>
    <phoneticPr fontId="2" type="noConversion"/>
  </si>
  <si>
    <t>3사 시스템 분리 후 관리할 시스템 증가</t>
    <phoneticPr fontId="2" type="noConversion"/>
  </si>
  <si>
    <t>연말 공휴일</t>
    <phoneticPr fontId="2" type="noConversion"/>
  </si>
  <si>
    <t>완료</t>
    <phoneticPr fontId="2" type="noConversion"/>
  </si>
  <si>
    <t>고승환</t>
    <phoneticPr fontId="2" type="noConversion"/>
  </si>
  <si>
    <t>PC 교환 요청
   - 포맷, DRM 관련 확인</t>
    <phoneticPr fontId="2" type="noConversion"/>
  </si>
  <si>
    <t>마이그레이션 품번 분산, PMD 등급 안먹는 문제</t>
    <phoneticPr fontId="2" type="noConversion"/>
  </si>
  <si>
    <t>G657B3 플로어 수정</t>
    <phoneticPr fontId="2" type="noConversion"/>
  </si>
  <si>
    <t>리와인딩 재작업지시 18자리 품번 오류수정</t>
    <phoneticPr fontId="2" type="noConversion"/>
  </si>
  <si>
    <t>MES</t>
    <phoneticPr fontId="2" type="noConversion"/>
  </si>
  <si>
    <t>완료</t>
    <phoneticPr fontId="2" type="noConversion"/>
  </si>
  <si>
    <t>202101-126</t>
  </si>
  <si>
    <t>202101-127</t>
  </si>
  <si>
    <t>202101-128</t>
  </si>
  <si>
    <t>L-VAD 실적 - Core 작업지시 화면 조정</t>
    <phoneticPr fontId="2" type="noConversion"/>
  </si>
  <si>
    <t>드로윙공정 생산 Data 요청</t>
    <phoneticPr fontId="2" type="noConversion"/>
  </si>
  <si>
    <t xml:space="preserve">작업이 완료가 되지 않았는데 완료한 품번 실적 재입력 처리 </t>
    <phoneticPr fontId="2" type="noConversion"/>
  </si>
  <si>
    <t>적치대 공정 이동 처리</t>
    <phoneticPr fontId="2" type="noConversion"/>
  </si>
  <si>
    <t>적치대에 물려있는 작업지시 삭제 처리</t>
    <phoneticPr fontId="2" type="noConversion"/>
  </si>
  <si>
    <t>M365 계정정보 확인</t>
    <phoneticPr fontId="2" type="noConversion"/>
  </si>
  <si>
    <t>드로윙 생산 데이터 요청(2020/07/01 ~)</t>
    <phoneticPr fontId="2" type="noConversion"/>
  </si>
  <si>
    <t>WMS DB 생성 관련 원격 대응</t>
    <phoneticPr fontId="2" type="noConversion"/>
  </si>
  <si>
    <t>재권취 작업지시 생성되지 않는 현상 확인</t>
    <phoneticPr fontId="2" type="noConversion"/>
  </si>
  <si>
    <t>드로윙 17호기 앞 PC 인터넷 안되는 현상 확인</t>
    <phoneticPr fontId="2" type="noConversion"/>
  </si>
  <si>
    <t>드로윙 중앙 모니터 뒤 PC WMS 설치가 되지 않는 현상 확인</t>
    <phoneticPr fontId="2" type="noConversion"/>
  </si>
  <si>
    <t>리와인딩 32호기 에러 확인</t>
    <phoneticPr fontId="2" type="noConversion"/>
  </si>
  <si>
    <t>그룹웨어 로그인 불가</t>
    <phoneticPr fontId="2" type="noConversion"/>
  </si>
  <si>
    <t>FMB 모니터 신호 없음</t>
    <phoneticPr fontId="2" type="noConversion"/>
  </si>
  <si>
    <t>FMB 설치 관련 문의</t>
    <phoneticPr fontId="2" type="noConversion"/>
  </si>
  <si>
    <t>J동 자재창고 WMS 자재 실사 지원</t>
    <phoneticPr fontId="2" type="noConversion"/>
  </si>
  <si>
    <t>J-VAD 유량 계산 관련 수식 변경</t>
    <phoneticPr fontId="2" type="noConversion"/>
  </si>
  <si>
    <t>J-VAD 9호기, 10호기, 11호기 설비에서 보내주는 SERVICE FLAG값 다른 값으로 받도록 조치</t>
    <phoneticPr fontId="2" type="noConversion"/>
  </si>
  <si>
    <t>J-VAD 9호기, 10호기, 11호기 기존 DATA SERVICE FLAG 수정</t>
    <phoneticPr fontId="2" type="noConversion"/>
  </si>
  <si>
    <t>아웃룩 서명, 주소록 추가 관련 문의</t>
    <phoneticPr fontId="2" type="noConversion"/>
  </si>
  <si>
    <t>드로윙 투입 해제한 품번 SAP 실적 오류 확인</t>
    <phoneticPr fontId="2" type="noConversion"/>
  </si>
  <si>
    <t>EMI report 계정 비밀번호 횟수 초기화 요청</t>
    <phoneticPr fontId="2" type="noConversion"/>
  </si>
  <si>
    <t>M365 비밀번호 초기화 요청</t>
    <phoneticPr fontId="2" type="noConversion"/>
  </si>
  <si>
    <t>검사과 PC 인터넷 장애 및 보안, 프린트 불가</t>
    <phoneticPr fontId="2" type="noConversion"/>
  </si>
  <si>
    <t>WMS DB 프로시저 수정 불가 이슈 미라콤 원격 대응</t>
    <phoneticPr fontId="2" type="noConversion"/>
  </si>
  <si>
    <t>J-VAD 유량 계산 관련 수식 변경 2</t>
    <phoneticPr fontId="2" type="noConversion"/>
  </si>
  <si>
    <t>OVD 실적 시간 조건 확인</t>
    <phoneticPr fontId="2" type="noConversion"/>
  </si>
  <si>
    <t>SAP 프로그램 에러</t>
    <phoneticPr fontId="2" type="noConversion"/>
  </si>
  <si>
    <t>M365</t>
    <phoneticPr fontId="2" type="noConversion"/>
  </si>
  <si>
    <t>DB</t>
    <phoneticPr fontId="2" type="noConversion"/>
  </si>
  <si>
    <t>WMS</t>
    <phoneticPr fontId="2" type="noConversion"/>
  </si>
  <si>
    <t>EMI</t>
    <phoneticPr fontId="2" type="noConversion"/>
  </si>
  <si>
    <t>Windows 재설치 및 초기 셋팅 방법 매뉴얼화</t>
    <phoneticPr fontId="2" type="noConversion"/>
  </si>
  <si>
    <t>권도윤</t>
    <phoneticPr fontId="2" type="noConversion"/>
  </si>
  <si>
    <t>박준홍</t>
    <phoneticPr fontId="2" type="noConversion"/>
  </si>
  <si>
    <t>이태경</t>
    <phoneticPr fontId="2" type="noConversion"/>
  </si>
  <si>
    <t>이규민</t>
    <phoneticPr fontId="2" type="noConversion"/>
  </si>
  <si>
    <t>고승환</t>
    <phoneticPr fontId="2" type="noConversion"/>
  </si>
  <si>
    <t>임영두</t>
    <phoneticPr fontId="2" type="noConversion"/>
  </si>
  <si>
    <t>미라콤 이승진프로 진행</t>
    <phoneticPr fontId="2" type="noConversion"/>
  </si>
  <si>
    <t>Windows XP 지원 불가</t>
    <phoneticPr fontId="2" type="noConversion"/>
  </si>
  <si>
    <t>신도링크, 메덱 원격 지원</t>
    <phoneticPr fontId="2" type="noConversion"/>
  </si>
  <si>
    <t>MES 사용자셋업에서 REPRT계정 비밀번호 횟수 초기화</t>
    <phoneticPr fontId="2" type="noConversion"/>
  </si>
  <si>
    <t>307개 프로시저 DROP / CREATE 필요</t>
    <phoneticPr fontId="2" type="noConversion"/>
  </si>
  <si>
    <t>202101-129</t>
  </si>
  <si>
    <t>202101-130</t>
  </si>
  <si>
    <t>202101-131</t>
  </si>
  <si>
    <t>202101-132</t>
  </si>
  <si>
    <t>202101-133</t>
  </si>
  <si>
    <t>202101-134</t>
  </si>
  <si>
    <t>202101-135</t>
  </si>
  <si>
    <t>202101-136</t>
  </si>
  <si>
    <t>202101-137</t>
  </si>
  <si>
    <t>202101-138</t>
  </si>
  <si>
    <t>202101-139</t>
  </si>
  <si>
    <t>202101-140</t>
  </si>
  <si>
    <t>202101-141</t>
  </si>
  <si>
    <t>202101-142</t>
  </si>
  <si>
    <t>202101-143</t>
  </si>
  <si>
    <t>202101-144</t>
  </si>
  <si>
    <t>202101-145</t>
  </si>
  <si>
    <t>202101-146</t>
  </si>
  <si>
    <t>202101-147</t>
  </si>
  <si>
    <t>202101-148</t>
  </si>
  <si>
    <t>202101-149</t>
  </si>
  <si>
    <t>202101-150</t>
  </si>
  <si>
    <t>202101-151</t>
  </si>
  <si>
    <t>202101-152</t>
  </si>
  <si>
    <t>202101-153</t>
  </si>
  <si>
    <t>202101-154</t>
  </si>
  <si>
    <t>202101-155</t>
  </si>
  <si>
    <t>202101-156</t>
  </si>
  <si>
    <t>202101-157</t>
  </si>
  <si>
    <t>202101-158</t>
  </si>
  <si>
    <t>박준홍</t>
    <phoneticPr fontId="2" type="noConversion"/>
  </si>
  <si>
    <t>안태형</t>
    <phoneticPr fontId="2" type="noConversion"/>
  </si>
  <si>
    <t>SAP 설치 오류 해결</t>
    <phoneticPr fontId="2" type="noConversion"/>
  </si>
  <si>
    <t>스팸메일 분류 관련 문의</t>
  </si>
  <si>
    <t>Outlook 사용 관련 문의</t>
  </si>
  <si>
    <t>이메일 증량 관련 문의</t>
  </si>
  <si>
    <t>완료</t>
    <phoneticPr fontId="2" type="noConversion"/>
  </si>
  <si>
    <t>20년 12월 비용 (거래처접대비, 차량유류대) 관련</t>
    <phoneticPr fontId="2" type="noConversion"/>
  </si>
  <si>
    <t>이현도</t>
    <phoneticPr fontId="2" type="noConversion"/>
  </si>
  <si>
    <t>팀즈/오피스 접속 오류</t>
    <phoneticPr fontId="2" type="noConversion"/>
  </si>
  <si>
    <t>결재 상신 오류</t>
    <phoneticPr fontId="2" type="noConversion"/>
  </si>
  <si>
    <t>최진희</t>
    <phoneticPr fontId="2" type="noConversion"/>
  </si>
  <si>
    <t>정진원</t>
    <phoneticPr fontId="2" type="noConversion"/>
  </si>
  <si>
    <t>최근영</t>
    <phoneticPr fontId="2" type="noConversion"/>
  </si>
  <si>
    <t>RE: FAILURE NOTICE: "RE: Heskablo Shipment in January"</t>
    <phoneticPr fontId="2" type="noConversion"/>
  </si>
  <si>
    <t>강혜인</t>
    <phoneticPr fontId="2" type="noConversion"/>
  </si>
  <si>
    <t>VPN 설치 및 접속</t>
    <phoneticPr fontId="2" type="noConversion"/>
  </si>
  <si>
    <t>정소연</t>
    <phoneticPr fontId="2" type="noConversion"/>
  </si>
  <si>
    <t>박정호</t>
    <phoneticPr fontId="2" type="noConversion"/>
  </si>
  <si>
    <t>스팸 메일 접속  &gt;&gt; DNS 접속 정보 틀림</t>
    <phoneticPr fontId="2" type="noConversion"/>
  </si>
  <si>
    <t>김현진</t>
    <phoneticPr fontId="2" type="noConversion"/>
  </si>
  <si>
    <t>대용량 파일 전송 관련 문의 &gt;&gt; Onedrive로 처리</t>
    <phoneticPr fontId="2" type="noConversion"/>
  </si>
  <si>
    <t>202101-159</t>
  </si>
  <si>
    <t>202101-160</t>
  </si>
  <si>
    <t>202101-161</t>
  </si>
  <si>
    <t>202101-162</t>
  </si>
  <si>
    <t>202101-163</t>
  </si>
  <si>
    <t>202101-164</t>
  </si>
  <si>
    <t>202101-165</t>
  </si>
  <si>
    <t>202101-166</t>
  </si>
  <si>
    <t>202101-167</t>
  </si>
  <si>
    <t>202101-168</t>
  </si>
  <si>
    <t>202101-169</t>
  </si>
  <si>
    <t>202101-170</t>
  </si>
  <si>
    <t>202101-171</t>
  </si>
  <si>
    <t>WMS 운영 오류 수정</t>
    <phoneticPr fontId="2" type="noConversion"/>
  </si>
  <si>
    <t>검사데이터 이벤트 항목 데이터 전달</t>
    <phoneticPr fontId="2" type="noConversion"/>
  </si>
  <si>
    <t>리와인딩 재작업시 수입 LOT 입력시 MES 25자리 품번 표시</t>
    <phoneticPr fontId="2" type="noConversion"/>
  </si>
  <si>
    <t>바코드 재발행 출하라벨 탭 수입LOT 스캔시 MES품번 표시</t>
    <phoneticPr fontId="2" type="noConversion"/>
  </si>
  <si>
    <t>202101-172</t>
  </si>
  <si>
    <t>202101-173</t>
  </si>
  <si>
    <t>202101-174</t>
  </si>
  <si>
    <t>202101-175</t>
  </si>
  <si>
    <t>202101-176</t>
  </si>
  <si>
    <t>202101-177</t>
  </si>
  <si>
    <t>202101-178</t>
  </si>
  <si>
    <t>MES</t>
    <phoneticPr fontId="2" type="noConversion"/>
  </si>
  <si>
    <t>WMS</t>
    <phoneticPr fontId="2" type="noConversion"/>
  </si>
  <si>
    <t>완료</t>
    <phoneticPr fontId="2" type="noConversion"/>
  </si>
  <si>
    <t>- 분산, PMD 설비값이 없기에 수동 저장</t>
    <phoneticPr fontId="2" type="noConversion"/>
  </si>
  <si>
    <t>- 18자리 품번의 색상 비교 추가</t>
    <phoneticPr fontId="2" type="noConversion"/>
  </si>
  <si>
    <t>- 업무 프로세스 변화에 맞게 프로시저 수정</t>
    <phoneticPr fontId="2" type="noConversion"/>
  </si>
  <si>
    <t>- MES 조회 불가하여 직접 전달</t>
    <phoneticPr fontId="2" type="noConversion"/>
  </si>
  <si>
    <t>- MES 품번 입력시 기존대로 표시
- 수입LOT을 MES 품번으로 변경후 수입LOT으로 입력해도 MES품번 가져옴</t>
    <phoneticPr fontId="2" type="noConversion"/>
  </si>
  <si>
    <t>- 기존 하나씩만 출력되던 라벨을 60개까지 한번에 출력으로 수정
- 수입LOT 스캔시 MES품번으로 출력</t>
    <phoneticPr fontId="2" type="noConversion"/>
  </si>
  <si>
    <t>WMS 프로그램 프린트 불가</t>
    <phoneticPr fontId="2" type="noConversion"/>
  </si>
  <si>
    <t>프로그램 사용 권한 관련 문의</t>
    <phoneticPr fontId="2" type="noConversion"/>
  </si>
  <si>
    <t>잔여중량이 맞지 않는 품번 확인 요청</t>
    <phoneticPr fontId="2" type="noConversion"/>
  </si>
  <si>
    <t>퇴사로 인한 M365 계정 삭제 요청</t>
    <phoneticPr fontId="2" type="noConversion"/>
  </si>
  <si>
    <t>재권취 작업 시작이 되지 않는 품번 확인 요청</t>
    <phoneticPr fontId="2" type="noConversion"/>
  </si>
  <si>
    <t>PANG DATA J-VAD Soot 길이 셋팅값 다름</t>
    <phoneticPr fontId="2" type="noConversion"/>
  </si>
  <si>
    <t>DRM 오류 관련 대한시스템즈 대응</t>
    <phoneticPr fontId="2" type="noConversion"/>
  </si>
  <si>
    <t>RA 공법 신설 관련 MES 개발(1)
   - 실린더 - 코어 맵핑 화면에서 RA 실린더를 구분할 수 있는
     구분자(FLAG) 추가</t>
    <phoneticPr fontId="2" type="noConversion"/>
  </si>
  <si>
    <t>그룹웨어 메일 받는사람 사라지는 현상</t>
    <phoneticPr fontId="2" type="noConversion"/>
  </si>
  <si>
    <t>그룹웨어 결재문서에 파일 첨부 안되는 현상</t>
    <phoneticPr fontId="2" type="noConversion"/>
  </si>
  <si>
    <t>SAP 완료 실적 전송 실패한 품번 원인 파악</t>
    <phoneticPr fontId="2" type="noConversion"/>
  </si>
  <si>
    <t>SAP 완료 실적에 준비시간, 가동시간, 노무시간 기준 파악</t>
    <phoneticPr fontId="2" type="noConversion"/>
  </si>
  <si>
    <t>드로윙 실적 데이터 요청 (2020년 1월 ~ 12월)</t>
    <phoneticPr fontId="2" type="noConversion"/>
  </si>
  <si>
    <t>드로윙 실적 현황에 레진 검색조건 추가</t>
    <phoneticPr fontId="2" type="noConversion"/>
  </si>
  <si>
    <t>보안 PDF 파일 열람 불가</t>
    <phoneticPr fontId="2" type="noConversion"/>
  </si>
  <si>
    <t>재컬러링 및 재권취 실적 수정</t>
    <phoneticPr fontId="2" type="noConversion"/>
  </si>
  <si>
    <t>WMS PC용 설치 프로그램 요청</t>
    <phoneticPr fontId="2" type="noConversion"/>
  </si>
  <si>
    <t>검사데이터의 DR 레진 정보 오류</t>
    <phoneticPr fontId="2" type="noConversion"/>
  </si>
  <si>
    <t>EAP1, 2, 3 서버 점검 실행</t>
    <phoneticPr fontId="2" type="noConversion"/>
  </si>
  <si>
    <t>VPN 계정 추가 요청</t>
    <phoneticPr fontId="2" type="noConversion"/>
  </si>
  <si>
    <t>VPN 설정 가이드 요청</t>
    <phoneticPr fontId="2" type="noConversion"/>
  </si>
  <si>
    <t>3층 서버룸 에어컨 고장 이슈</t>
    <phoneticPr fontId="2" type="noConversion"/>
  </si>
  <si>
    <t>MES에서 불량처리 했지만 SAP에 인터페이스 되지 않은 품번 확인</t>
    <phoneticPr fontId="2" type="noConversion"/>
  </si>
  <si>
    <t>VPN 연결 관련 원격 지원 요청</t>
    <phoneticPr fontId="2" type="noConversion"/>
  </si>
  <si>
    <t>J동 3층 LAN 연결 요청</t>
    <phoneticPr fontId="2" type="noConversion"/>
  </si>
  <si>
    <t>WMS Program 교육</t>
    <phoneticPr fontId="2" type="noConversion"/>
  </si>
  <si>
    <t>재권취 하였지만 실적에 남지 않은 품번 확인 요청</t>
    <phoneticPr fontId="2" type="noConversion"/>
  </si>
  <si>
    <t>202101-179</t>
  </si>
  <si>
    <t>202101-180</t>
  </si>
  <si>
    <t>202101-181</t>
  </si>
  <si>
    <t>202101-182</t>
  </si>
  <si>
    <t>202101-183</t>
  </si>
  <si>
    <t>202101-184</t>
  </si>
  <si>
    <t>202101-185</t>
  </si>
  <si>
    <t>202101-186</t>
  </si>
  <si>
    <t>202101-187</t>
  </si>
  <si>
    <t>202101-188</t>
  </si>
  <si>
    <t>202101-189</t>
  </si>
  <si>
    <t>202101-190</t>
  </si>
  <si>
    <t>202101-191</t>
  </si>
  <si>
    <t>202101-192</t>
  </si>
  <si>
    <t>202101-193</t>
  </si>
  <si>
    <t>202101-194</t>
  </si>
  <si>
    <t>202101-195</t>
  </si>
  <si>
    <t>202101-196</t>
  </si>
  <si>
    <t>202101-197</t>
  </si>
  <si>
    <t>202101-198</t>
  </si>
  <si>
    <t>202101-199</t>
  </si>
  <si>
    <t>202101-200</t>
  </si>
  <si>
    <t>202101-201</t>
  </si>
  <si>
    <t>202101-202</t>
  </si>
  <si>
    <t>202101-203</t>
  </si>
  <si>
    <t>202101-204</t>
  </si>
  <si>
    <t>202101-205</t>
  </si>
  <si>
    <t>M365</t>
    <phoneticPr fontId="2" type="noConversion"/>
  </si>
  <si>
    <t>PANG</t>
    <phoneticPr fontId="2" type="noConversion"/>
  </si>
  <si>
    <t>DRM</t>
    <phoneticPr fontId="2" type="noConversion"/>
  </si>
  <si>
    <t>IT</t>
    <phoneticPr fontId="2" type="noConversion"/>
  </si>
  <si>
    <t>민병걸</t>
    <phoneticPr fontId="2" type="noConversion"/>
  </si>
  <si>
    <t>유영민</t>
    <phoneticPr fontId="2" type="noConversion"/>
  </si>
  <si>
    <t>유한일진</t>
    <phoneticPr fontId="2" type="noConversion"/>
  </si>
  <si>
    <t>박소연</t>
    <phoneticPr fontId="2" type="noConversion"/>
  </si>
  <si>
    <t>비밀변호 변경 및 라이선스 비활성화</t>
    <phoneticPr fontId="2" type="noConversion"/>
  </si>
  <si>
    <t>프레버소프트 강구원대표</t>
  </si>
  <si>
    <t>배관 청소 및 에어컨 청소 진행 예정</t>
    <phoneticPr fontId="2" type="noConversion"/>
  </si>
  <si>
    <t>프로시저 개발</t>
    <phoneticPr fontId="2" type="noConversion"/>
  </si>
  <si>
    <t>DRM 버전 패치</t>
    <phoneticPr fontId="2" type="noConversion"/>
  </si>
  <si>
    <t>이메일 winmail.dat 파일 첨부파일 오류</t>
    <phoneticPr fontId="2" type="noConversion"/>
  </si>
  <si>
    <t>아웃룩 프로그램 회신 오류</t>
    <phoneticPr fontId="2" type="noConversion"/>
  </si>
  <si>
    <t>OA</t>
    <phoneticPr fontId="2" type="noConversion"/>
  </si>
  <si>
    <t>강승구</t>
    <phoneticPr fontId="2" type="noConversion"/>
  </si>
  <si>
    <t>최근영</t>
    <phoneticPr fontId="2" type="noConversion"/>
  </si>
  <si>
    <t>아웃룩 - 그룹웨어 연동</t>
    <phoneticPr fontId="2" type="noConversion"/>
  </si>
  <si>
    <t>아웃룩 설정 지원</t>
    <phoneticPr fontId="2" type="noConversion"/>
  </si>
  <si>
    <t>SAP 속도 저하 지원</t>
    <phoneticPr fontId="2" type="noConversion"/>
  </si>
  <si>
    <t>권민경</t>
    <phoneticPr fontId="2" type="noConversion"/>
  </si>
  <si>
    <t>노트북 고장 수리</t>
    <phoneticPr fontId="2" type="noConversion"/>
  </si>
  <si>
    <t>QA</t>
    <phoneticPr fontId="2" type="noConversion"/>
  </si>
  <si>
    <t>박준홍</t>
    <phoneticPr fontId="2" type="noConversion"/>
  </si>
  <si>
    <t>DRM 파일 오픈 오류</t>
    <phoneticPr fontId="2" type="noConversion"/>
  </si>
  <si>
    <t>DRM</t>
    <phoneticPr fontId="2" type="noConversion"/>
  </si>
  <si>
    <t>김황영</t>
    <phoneticPr fontId="2" type="noConversion"/>
  </si>
  <si>
    <t>VPN 계정 신청</t>
    <phoneticPr fontId="2" type="noConversion"/>
  </si>
  <si>
    <t>WMS VPN 장애 처리 (크리테크)</t>
    <phoneticPr fontId="2" type="noConversion"/>
  </si>
  <si>
    <t>WMS VPN 장애 처리 (메르센코리아)</t>
    <phoneticPr fontId="2" type="noConversion"/>
  </si>
  <si>
    <t>202101-206</t>
  </si>
  <si>
    <t>202101-207</t>
  </si>
  <si>
    <t>202101-208</t>
  </si>
  <si>
    <t>202101-209</t>
  </si>
  <si>
    <t>202101-210</t>
  </si>
  <si>
    <t>202101-211</t>
  </si>
  <si>
    <t>202101-212</t>
  </si>
  <si>
    <t>202101-213</t>
  </si>
  <si>
    <t>202101-214</t>
  </si>
  <si>
    <t>메일 반송 건 처리</t>
    <phoneticPr fontId="2" type="noConversion"/>
  </si>
  <si>
    <t>이메일</t>
    <phoneticPr fontId="2" type="noConversion"/>
  </si>
  <si>
    <t>정경숙</t>
    <phoneticPr fontId="2" type="noConversion"/>
  </si>
  <si>
    <t>채의석</t>
    <phoneticPr fontId="2" type="noConversion"/>
  </si>
  <si>
    <t>완료</t>
    <phoneticPr fontId="2" type="noConversion"/>
  </si>
  <si>
    <t>202101-215</t>
  </si>
  <si>
    <t>202102-001</t>
    <phoneticPr fontId="2" type="noConversion"/>
  </si>
  <si>
    <t>마이그레이션 품번 재작업이력 수정</t>
    <phoneticPr fontId="2" type="noConversion"/>
  </si>
  <si>
    <t xml:space="preserve">G657B3 LATHE 작업지시 생산방식 예외처리 </t>
    <phoneticPr fontId="2" type="noConversion"/>
  </si>
  <si>
    <t>재컬러링 및 재권취 작업시 수입LOT 스캔 가능하게 수정</t>
    <phoneticPr fontId="2" type="noConversion"/>
  </si>
  <si>
    <t>테스트 진행한 보빈 17개 재작업 및 재검사 단계로 작업취소</t>
    <phoneticPr fontId="2" type="noConversion"/>
  </si>
  <si>
    <t>G657B3 2개 품번 공정오류 수정</t>
    <phoneticPr fontId="2" type="noConversion"/>
  </si>
  <si>
    <t>WMS 사내거래출고 엑셀 업로드 기능 추가</t>
    <phoneticPr fontId="2" type="noConversion"/>
  </si>
  <si>
    <t>N</t>
    <phoneticPr fontId="2" type="noConversion"/>
  </si>
  <si>
    <t>202102-002</t>
  </si>
  <si>
    <t>202102-003</t>
  </si>
  <si>
    <t>202102-004</t>
  </si>
  <si>
    <t>202102-005</t>
  </si>
  <si>
    <t>202102-006</t>
  </si>
  <si>
    <t>REWINDING 실적 수정 (실적 화면에서 PX작업 종료 버튼을 누르지 않으면 다음 실적 입력 불가하도록 수정)</t>
    <phoneticPr fontId="2" type="noConversion"/>
  </si>
  <si>
    <t>완료</t>
    <phoneticPr fontId="2" type="noConversion"/>
  </si>
  <si>
    <t>실린더 창고 Wifi 신호 불안정</t>
    <phoneticPr fontId="2" type="noConversion"/>
  </si>
  <si>
    <t>외곽창고 Wifi 연결 요청</t>
    <phoneticPr fontId="2" type="noConversion"/>
  </si>
  <si>
    <t>협력업체 VPN 연결 및 SCM 프로그램 설치 지원</t>
    <phoneticPr fontId="2" type="noConversion"/>
  </si>
  <si>
    <t>협력업체 VPN 연결 문의(보안 문제)</t>
    <phoneticPr fontId="2" type="noConversion"/>
  </si>
  <si>
    <t>협력업체 VPN 연결 문의</t>
    <phoneticPr fontId="2" type="noConversion"/>
  </si>
  <si>
    <t>실린더 코어 맵핑 취소가 되지 않는 품번 취소 요청</t>
    <phoneticPr fontId="2" type="noConversion"/>
  </si>
  <si>
    <t>전월 실적 취소 및 DRA 실적 재입력 요청</t>
    <phoneticPr fontId="2" type="noConversion"/>
  </si>
  <si>
    <t>L-FURNACE 5호기 유량 데이터 확인</t>
    <phoneticPr fontId="2" type="noConversion"/>
  </si>
  <si>
    <t>B3 품종 OVD 완료 불가능</t>
    <phoneticPr fontId="2" type="noConversion"/>
  </si>
  <si>
    <t>코어벌 집계 항목 화면에 RA품번 조회할 수 있게 개발</t>
    <phoneticPr fontId="2" type="noConversion"/>
  </si>
  <si>
    <t>검사데이터 조회 화면에 RA품번 조회할 수 있게 개발</t>
    <phoneticPr fontId="2" type="noConversion"/>
  </si>
  <si>
    <t>불량 조회 화면에 RA품번 조회할 수 있게 개발</t>
    <phoneticPr fontId="2" type="noConversion"/>
  </si>
  <si>
    <t>DRA 실적 조회 화면에 RA품번 조회할 수 있게 개발</t>
    <phoneticPr fontId="2" type="noConversion"/>
  </si>
  <si>
    <t>OVD 실적 완료 시 실적 입력정보 올바르지 않으면 메시지 띄우도록 수정</t>
    <phoneticPr fontId="2" type="noConversion"/>
  </si>
  <si>
    <t>협력업체 VPN 연결 지원 및 계정정보 확인</t>
    <phoneticPr fontId="2" type="noConversion"/>
  </si>
  <si>
    <t>VPN 연결 원격 요청</t>
    <phoneticPr fontId="2" type="noConversion"/>
  </si>
  <si>
    <t>신입사원 M365 계정 및 SAP 추가</t>
    <phoneticPr fontId="2" type="noConversion"/>
  </si>
  <si>
    <t>VPN 연결 불가</t>
    <phoneticPr fontId="2" type="noConversion"/>
  </si>
  <si>
    <t>신입사원 M365 계정 및 SAP 추가 (2)</t>
    <phoneticPr fontId="2" type="noConversion"/>
  </si>
  <si>
    <t>OVD 실적 입력 불가능한 품번 확인 요청</t>
    <phoneticPr fontId="2" type="noConversion"/>
  </si>
  <si>
    <t>노트북 2대 초기 셋팅</t>
    <phoneticPr fontId="2" type="noConversion"/>
  </si>
  <si>
    <t>PRIP 측정 데이터가 들어가지 않는 품번 확인</t>
    <phoneticPr fontId="2" type="noConversion"/>
  </si>
  <si>
    <t>VPN 연결 및 SCM 설치 요청</t>
    <phoneticPr fontId="2" type="noConversion"/>
  </si>
  <si>
    <t>작업 지시 생산 수량에 -1값이 들어가는 현상 문의</t>
    <phoneticPr fontId="2" type="noConversion"/>
  </si>
  <si>
    <t>회의용 PC 셋팅</t>
    <phoneticPr fontId="2" type="noConversion"/>
  </si>
  <si>
    <t>- G657B3 품종은 OVD140밖에 없으나 VAD150으로 생산방식을 바꿔야하는 문제
- 에러처리 건너뛰고 강제생성</t>
    <phoneticPr fontId="2" type="noConversion"/>
  </si>
  <si>
    <t>- 전월실적이라 수동 처리</t>
    <phoneticPr fontId="2" type="noConversion"/>
  </si>
  <si>
    <t>- G652D -&gt; G657B3 품종변경 오류
- 실적 입력시 유효중량 오류</t>
    <phoneticPr fontId="2" type="noConversion"/>
  </si>
  <si>
    <t>- 수입품 사내거래 출고시 수입LOT 그대로 엑셀 업로드하여 Cable MES, SAP으로 전송</t>
    <phoneticPr fontId="2" type="noConversion"/>
  </si>
  <si>
    <t>완료</t>
    <phoneticPr fontId="2" type="noConversion"/>
  </si>
  <si>
    <t>대한씨앤에스</t>
    <phoneticPr fontId="2" type="noConversion"/>
  </si>
  <si>
    <t>메르센코리아</t>
    <phoneticPr fontId="2" type="noConversion"/>
  </si>
  <si>
    <t>그린산업</t>
    <phoneticPr fontId="2" type="noConversion"/>
  </si>
  <si>
    <t>와이에이치비</t>
    <phoneticPr fontId="2" type="noConversion"/>
  </si>
  <si>
    <t>한갑수</t>
    <phoneticPr fontId="2" type="noConversion"/>
  </si>
  <si>
    <t>이용준</t>
    <phoneticPr fontId="2" type="noConversion"/>
  </si>
  <si>
    <t>최근영</t>
    <phoneticPr fontId="2" type="noConversion"/>
  </si>
  <si>
    <t>임영두</t>
    <phoneticPr fontId="2" type="noConversion"/>
  </si>
  <si>
    <t>박기범</t>
    <phoneticPr fontId="2" type="noConversion"/>
  </si>
  <si>
    <t>유진시그널</t>
    <phoneticPr fontId="2" type="noConversion"/>
  </si>
  <si>
    <t>이태경</t>
    <phoneticPr fontId="2" type="noConversion"/>
  </si>
  <si>
    <t>LAN 교체 및 Wifi 무선설정 다시 설정</t>
    <phoneticPr fontId="2" type="noConversion"/>
  </si>
  <si>
    <t>Windows 7 SP1 미만은 불가
(NET Framework 4.5.2 필요)</t>
    <phoneticPr fontId="2" type="noConversion"/>
  </si>
  <si>
    <t>김선준</t>
    <phoneticPr fontId="2" type="noConversion"/>
  </si>
  <si>
    <t>박상우</t>
    <phoneticPr fontId="2" type="noConversion"/>
  </si>
  <si>
    <t>예외 반제품(SA)</t>
    <phoneticPr fontId="2" type="noConversion"/>
  </si>
  <si>
    <t>202102-007</t>
  </si>
  <si>
    <t>202102-008</t>
  </si>
  <si>
    <t>202102-009</t>
  </si>
  <si>
    <t>202102-010</t>
  </si>
  <si>
    <t>202102-011</t>
  </si>
  <si>
    <t>202102-012</t>
  </si>
  <si>
    <t>202102-013</t>
  </si>
  <si>
    <t>202102-014</t>
  </si>
  <si>
    <t>202102-015</t>
  </si>
  <si>
    <t>202102-016</t>
  </si>
  <si>
    <t>202102-017</t>
  </si>
  <si>
    <t>202102-018</t>
  </si>
  <si>
    <t>202102-019</t>
  </si>
  <si>
    <t>202102-020</t>
  </si>
  <si>
    <t>202102-021</t>
  </si>
  <si>
    <t>202102-022</t>
  </si>
  <si>
    <t>202102-023</t>
  </si>
  <si>
    <t>202102-024</t>
  </si>
  <si>
    <t>202102-025</t>
  </si>
  <si>
    <t>202102-026</t>
  </si>
  <si>
    <t>202102-027</t>
  </si>
  <si>
    <t>202102-028</t>
  </si>
  <si>
    <t>202102-029</t>
  </si>
  <si>
    <t>202102-030</t>
  </si>
  <si>
    <t>202102-031</t>
  </si>
  <si>
    <t>202102-032</t>
  </si>
  <si>
    <t>정찬호</t>
    <phoneticPr fontId="2" type="noConversion"/>
  </si>
  <si>
    <t>이수진</t>
    <phoneticPr fontId="2" type="noConversion"/>
  </si>
  <si>
    <t>아웃룩과 salesforce 연동</t>
    <phoneticPr fontId="2" type="noConversion"/>
  </si>
  <si>
    <t>채의석</t>
    <phoneticPr fontId="2" type="noConversion"/>
  </si>
  <si>
    <t>Forticlient VPN</t>
    <phoneticPr fontId="2" type="noConversion"/>
  </si>
  <si>
    <t>이민재</t>
    <phoneticPr fontId="2" type="noConversion"/>
  </si>
  <si>
    <t>도문현</t>
    <phoneticPr fontId="2" type="noConversion"/>
  </si>
  <si>
    <t>그룹웨어 이미지 첨부 x박스</t>
    <phoneticPr fontId="2" type="noConversion"/>
  </si>
  <si>
    <t>김명모</t>
    <phoneticPr fontId="2" type="noConversion"/>
  </si>
  <si>
    <t>salesforce</t>
    <phoneticPr fontId="2" type="noConversion"/>
  </si>
  <si>
    <t>최근영</t>
    <phoneticPr fontId="2" type="noConversion"/>
  </si>
  <si>
    <t>202102-033</t>
  </si>
  <si>
    <t>202102-034</t>
  </si>
  <si>
    <t>202102-035</t>
  </si>
  <si>
    <t>202102-036</t>
  </si>
  <si>
    <t>202102-037</t>
  </si>
  <si>
    <t>202102-038</t>
  </si>
  <si>
    <t>WMS BOX라벨 재발행 보빈코드 수정</t>
    <phoneticPr fontId="2" type="noConversion"/>
  </si>
  <si>
    <t>G657B3 공정 변경으로인한 로직 수정</t>
    <phoneticPr fontId="2" type="noConversion"/>
  </si>
  <si>
    <t>202102-039</t>
  </si>
  <si>
    <t>202102-040</t>
  </si>
  <si>
    <t>WMS</t>
    <phoneticPr fontId="2" type="noConversion"/>
  </si>
  <si>
    <t>MES</t>
    <phoneticPr fontId="2" type="noConversion"/>
  </si>
  <si>
    <t>완료</t>
    <phoneticPr fontId="2" type="noConversion"/>
  </si>
  <si>
    <t>이태경</t>
    <phoneticPr fontId="2" type="noConversion"/>
  </si>
  <si>
    <t>김형준</t>
    <phoneticPr fontId="2" type="noConversion"/>
  </si>
  <si>
    <t>- 작업자 실수로 11자리 미발행
- 243건 11자리 넣어줌</t>
    <phoneticPr fontId="2" type="noConversion"/>
  </si>
  <si>
    <t>- 기존 OVD140 -&gt; RID 방식에서 OVD140 -&gt; VAD150으로 공정 진행 가능하게
- 해당 공정이 많아 수정 사항 많음</t>
    <phoneticPr fontId="2" type="noConversion"/>
  </si>
  <si>
    <t>3층 서버실 점검표 작성</t>
    <phoneticPr fontId="2" type="noConversion"/>
  </si>
  <si>
    <t>Crome, VPN, SCM 문제 해결 및 설치</t>
    <phoneticPr fontId="2" type="noConversion"/>
  </si>
  <si>
    <t>VPN, SCM 문제 해결 및 설치</t>
    <phoneticPr fontId="2" type="noConversion"/>
  </si>
  <si>
    <t>실린더 수율 화면 조회 불가 현상 확인</t>
    <phoneticPr fontId="2" type="noConversion"/>
  </si>
  <si>
    <t>실린더 수율 화면 DRA 설비 호기 추가</t>
    <phoneticPr fontId="2" type="noConversion"/>
  </si>
  <si>
    <t>실린더 수율 화면에 단선 횟수 추가</t>
    <phoneticPr fontId="2" type="noConversion"/>
  </si>
  <si>
    <t>드로윙 작업 완료한 품번 3개 품종변경 요청</t>
    <phoneticPr fontId="2" type="noConversion"/>
  </si>
  <si>
    <t>재권취 실적 입력이 되지 않는 품번 3개 확인 요청</t>
    <phoneticPr fontId="2" type="noConversion"/>
  </si>
  <si>
    <t>PRIP 입력이 되지 않는 품번 확인 요청</t>
    <phoneticPr fontId="2" type="noConversion"/>
  </si>
  <si>
    <t>WMS 사용자 계정 생성</t>
    <phoneticPr fontId="2" type="noConversion"/>
  </si>
  <si>
    <t>그룹웨서 접속 불가 확인 요청</t>
    <phoneticPr fontId="2" type="noConversion"/>
  </si>
  <si>
    <t>LATHE 작업지시에 RID 150, 200 코어는 제외하고 나오도록 수정
(G657EA2, G652D)</t>
    <phoneticPr fontId="2" type="noConversion"/>
  </si>
  <si>
    <t>VPN 연결 불가 현상 확인 요청</t>
    <phoneticPr fontId="2" type="noConversion"/>
  </si>
  <si>
    <t>WMS 프린터 불가 관련 확인 요청</t>
    <phoneticPr fontId="2" type="noConversion"/>
  </si>
  <si>
    <t>MES 설치 요청</t>
    <phoneticPr fontId="2" type="noConversion"/>
  </si>
  <si>
    <t>202102-041</t>
  </si>
  <si>
    <t>202102-042</t>
  </si>
  <si>
    <t>202102-043</t>
  </si>
  <si>
    <t>202102-044</t>
  </si>
  <si>
    <t>202102-045</t>
  </si>
  <si>
    <t>202102-046</t>
  </si>
  <si>
    <t>202102-047</t>
  </si>
  <si>
    <t>202102-048</t>
  </si>
  <si>
    <t>202102-049</t>
  </si>
  <si>
    <t>202102-050</t>
  </si>
  <si>
    <t>202102-051</t>
  </si>
  <si>
    <t>202102-052</t>
  </si>
  <si>
    <t>202102-053</t>
  </si>
  <si>
    <t>202102-054</t>
  </si>
  <si>
    <t>202102-055</t>
  </si>
  <si>
    <t>202102-056</t>
  </si>
  <si>
    <t>한국초음파</t>
    <phoneticPr fontId="2" type="noConversion"/>
  </si>
  <si>
    <t>세화파렛텍</t>
    <phoneticPr fontId="2" type="noConversion"/>
  </si>
  <si>
    <t>어광우</t>
    <phoneticPr fontId="2" type="noConversion"/>
  </si>
  <si>
    <t>문대승</t>
    <phoneticPr fontId="2" type="noConversion"/>
  </si>
  <si>
    <t>씨에스
프론트라인</t>
    <phoneticPr fontId="2" type="noConversion"/>
  </si>
  <si>
    <t>양진성</t>
    <phoneticPr fontId="2" type="noConversion"/>
  </si>
  <si>
    <t>구매팀, 생산팀 10명</t>
    <phoneticPr fontId="2" type="noConversion"/>
  </si>
  <si>
    <t>IT</t>
    <phoneticPr fontId="2" type="noConversion"/>
  </si>
  <si>
    <t>김명모</t>
    <phoneticPr fontId="2" type="noConversion"/>
  </si>
  <si>
    <t>최근영</t>
    <phoneticPr fontId="2" type="noConversion"/>
  </si>
  <si>
    <t>완료</t>
    <phoneticPr fontId="2" type="noConversion"/>
  </si>
  <si>
    <t>Salesforce - 아웃룩 연동</t>
    <phoneticPr fontId="2" type="noConversion"/>
  </si>
  <si>
    <t>202102-057</t>
  </si>
  <si>
    <t>고효정</t>
    <phoneticPr fontId="2" type="noConversion"/>
  </si>
  <si>
    <t>202102-058</t>
  </si>
  <si>
    <t>VPN 장애 처리</t>
    <phoneticPr fontId="2" type="noConversion"/>
  </si>
  <si>
    <t>MES 계정 요청</t>
    <phoneticPr fontId="2" type="noConversion"/>
  </si>
  <si>
    <t>WMS 계정 요청</t>
    <phoneticPr fontId="2" type="noConversion"/>
  </si>
  <si>
    <t>VPN, 그룹웨어 접속 불가 관련 원격 지원</t>
    <phoneticPr fontId="2" type="noConversion"/>
  </si>
  <si>
    <t>M365 프로그램 정품인증 관련</t>
    <phoneticPr fontId="2" type="noConversion"/>
  </si>
  <si>
    <t>아웃룩 메일 연동 불가</t>
    <phoneticPr fontId="2" type="noConversion"/>
  </si>
  <si>
    <t>모바일 그룹웨어 접속 불가 관련(VPN)</t>
    <phoneticPr fontId="2" type="noConversion"/>
  </si>
  <si>
    <t>VPN 연결 불가 관련 원격 지원</t>
    <phoneticPr fontId="2" type="noConversion"/>
  </si>
  <si>
    <t>WMS 대시보드 접속 불가</t>
    <phoneticPr fontId="2" type="noConversion"/>
  </si>
  <si>
    <t>DRM 설치 요청</t>
    <phoneticPr fontId="2" type="noConversion"/>
  </si>
  <si>
    <t>Fortigate 시리얼번호 및 라이선스 번호 조사 요청</t>
    <phoneticPr fontId="2" type="noConversion"/>
  </si>
  <si>
    <t>IT팀 직원 기본 셋팅 및 교육</t>
    <phoneticPr fontId="2" type="noConversion"/>
  </si>
  <si>
    <t>드로윙 Defect Key In에서 코팅경 입력하는 칸 추가</t>
    <phoneticPr fontId="2" type="noConversion"/>
  </si>
  <si>
    <t>리와인딩 실적_시간 등록 화면 투입정보에 코팅경 표시(잘 보이게)</t>
    <phoneticPr fontId="2" type="noConversion"/>
  </si>
  <si>
    <t>EMI/WMS 서버 윈도우 업데이트 및 오라클 DB작업 대응</t>
    <phoneticPr fontId="2" type="noConversion"/>
  </si>
  <si>
    <t>MES 화면 잘림 현상 해결 요청</t>
    <phoneticPr fontId="2" type="noConversion"/>
  </si>
  <si>
    <t>8개 사이트 Fortigate 설치 사진 요청</t>
    <phoneticPr fontId="2" type="noConversion"/>
  </si>
  <si>
    <t>드로윙 실적 조회 화면 조회, 닫기 버튼 사라짐 현상</t>
    <phoneticPr fontId="2" type="noConversion"/>
  </si>
  <si>
    <t>L-FUR 작업시작 버튼 눌리지 않는 현상 확인</t>
    <phoneticPr fontId="2" type="noConversion"/>
  </si>
  <si>
    <t>M365 로그인 불가</t>
    <phoneticPr fontId="2" type="noConversion"/>
  </si>
  <si>
    <t>리와인딩 14호기 인터넷 불가</t>
    <phoneticPr fontId="2" type="noConversion"/>
  </si>
  <si>
    <t>Lathe 실적 입력중 목표연신경 누락 현상 확인</t>
    <phoneticPr fontId="2" type="noConversion"/>
  </si>
  <si>
    <t>Lathe 작업지시 수정시 연신경에 0이 들어가서 작업 불가능한 현상 수정</t>
    <phoneticPr fontId="2" type="noConversion"/>
  </si>
  <si>
    <t>Lathe 실적 코어 입력시 삭제한 작업지시도 불러오는 현상 수정</t>
    <phoneticPr fontId="2" type="noConversion"/>
  </si>
  <si>
    <t>MES</t>
    <phoneticPr fontId="2" type="noConversion"/>
  </si>
  <si>
    <t>아웃룩</t>
  </si>
  <si>
    <t>WMS</t>
    <phoneticPr fontId="2" type="noConversion"/>
  </si>
  <si>
    <t>아웃룩</t>
    <phoneticPr fontId="2" type="noConversion"/>
  </si>
  <si>
    <t>DRM</t>
    <phoneticPr fontId="2" type="noConversion"/>
  </si>
  <si>
    <t>IT</t>
    <phoneticPr fontId="2" type="noConversion"/>
  </si>
  <si>
    <t>대한시스템즈 요청</t>
    <phoneticPr fontId="2" type="noConversion"/>
  </si>
  <si>
    <t>김수홍</t>
    <phoneticPr fontId="2" type="noConversion"/>
  </si>
  <si>
    <t>신기상사</t>
    <phoneticPr fontId="2" type="noConversion"/>
  </si>
  <si>
    <t>김우식</t>
    <phoneticPr fontId="2" type="noConversion"/>
  </si>
  <si>
    <t>비손
남광현</t>
    <phoneticPr fontId="2" type="noConversion"/>
  </si>
  <si>
    <t>모간</t>
    <phoneticPr fontId="2" type="noConversion"/>
  </si>
  <si>
    <t>202102-059</t>
  </si>
  <si>
    <t>202102-060</t>
  </si>
  <si>
    <t>202102-061</t>
  </si>
  <si>
    <t>202102-062</t>
  </si>
  <si>
    <t>202102-063</t>
  </si>
  <si>
    <t>202102-064</t>
  </si>
  <si>
    <t>202102-065</t>
  </si>
  <si>
    <t>202102-066</t>
  </si>
  <si>
    <t>202102-067</t>
  </si>
  <si>
    <t>202102-068</t>
  </si>
  <si>
    <t>202102-069</t>
  </si>
  <si>
    <t>202102-070</t>
  </si>
  <si>
    <t>202102-071</t>
  </si>
  <si>
    <t>202102-072</t>
  </si>
  <si>
    <t>202102-073</t>
  </si>
  <si>
    <t>202102-074</t>
  </si>
  <si>
    <t>202102-075</t>
  </si>
  <si>
    <t>202102-076</t>
  </si>
  <si>
    <t>202102-077</t>
  </si>
  <si>
    <t>202102-078</t>
  </si>
  <si>
    <t>202102-079</t>
  </si>
  <si>
    <t>202102-080</t>
  </si>
  <si>
    <t>202102-081</t>
  </si>
  <si>
    <t>202102-082</t>
  </si>
  <si>
    <t>202102-083</t>
  </si>
  <si>
    <t>G652D(MCY) 케이블 차단파장값 안들어가는 현상</t>
    <phoneticPr fontId="2" type="noConversion"/>
  </si>
  <si>
    <t>바코드 재발행 수입품 판매용 바코드 추가</t>
    <phoneticPr fontId="2" type="noConversion"/>
  </si>
  <si>
    <t>202102-084</t>
  </si>
  <si>
    <t>202102-085</t>
  </si>
  <si>
    <t>부서 배치 및 PC 세팅</t>
    <phoneticPr fontId="2" type="noConversion"/>
  </si>
  <si>
    <t>통신관련 이슈 및 툴 사용법 숙지</t>
    <phoneticPr fontId="2" type="noConversion"/>
  </si>
  <si>
    <t>서버, 네트워크 관련 이슈 및 툴 사용법 숙지</t>
    <phoneticPr fontId="2" type="noConversion"/>
  </si>
  <si>
    <t>필요 계정및 IP 숙지</t>
    <phoneticPr fontId="2" type="noConversion"/>
  </si>
  <si>
    <t>OUTLOOK 설정 및 바탕화면 아이콘 출력</t>
    <phoneticPr fontId="2" type="noConversion"/>
  </si>
  <si>
    <t>EAP 통신 점검 작업 ( DB, SERVER, PANG DATA 등 확인 후 대조 )</t>
    <phoneticPr fontId="2" type="noConversion"/>
  </si>
  <si>
    <t>EAP 통신 점검 메뉴얼화 작업</t>
    <phoneticPr fontId="2" type="noConversion"/>
  </si>
  <si>
    <t>EAP 장비 멀티 핑 테스트</t>
    <phoneticPr fontId="2" type="noConversion"/>
  </si>
  <si>
    <t>REW 10번, 41번 장비 통신에러 감지 담당자 협조요청 메일 발송</t>
    <phoneticPr fontId="2" type="noConversion"/>
  </si>
  <si>
    <t>통신실 점검표 작성</t>
    <phoneticPr fontId="2" type="noConversion"/>
  </si>
  <si>
    <t>DRM 서버 서비스메뉴 (PASOO) 점검</t>
    <phoneticPr fontId="2" type="noConversion"/>
  </si>
  <si>
    <t>각 EAP 서버 로그 ERROR 점검</t>
    <phoneticPr fontId="2" type="noConversion"/>
  </si>
  <si>
    <t>PC 부트파일 손상 문제 / 포맷필요 - &gt; 하드 2개중 1개만 포맷 요청 - &gt;작업실시</t>
    <phoneticPr fontId="2" type="noConversion"/>
  </si>
  <si>
    <t>포맷 하드 기본 프로그램 설치 및 기본 셋팅</t>
    <phoneticPr fontId="2" type="noConversion"/>
  </si>
  <si>
    <t>포맷 하드 윈도우10 X64 설치</t>
    <phoneticPr fontId="2" type="noConversion"/>
  </si>
  <si>
    <t>하드 인식 불가 확인</t>
    <phoneticPr fontId="2" type="noConversion"/>
  </si>
  <si>
    <t>EAP 통신점검 ( 리와인딩 14호기 16호기 통신장애 조치요청 )</t>
    <phoneticPr fontId="2" type="noConversion"/>
  </si>
  <si>
    <t>검사과 PC 부팅에러 확인</t>
    <phoneticPr fontId="2" type="noConversion"/>
  </si>
  <si>
    <t>pc 하드내 주요 데이터 파일서버 백업</t>
    <phoneticPr fontId="2" type="noConversion"/>
  </si>
  <si>
    <t>노트북 c드라이브 포맷</t>
    <phoneticPr fontId="2" type="noConversion"/>
  </si>
  <si>
    <t>202102-086</t>
  </si>
  <si>
    <t>202102-087</t>
  </si>
  <si>
    <t>202102-088</t>
  </si>
  <si>
    <t>202102-089</t>
  </si>
  <si>
    <t>202102-090</t>
  </si>
  <si>
    <t>202102-091</t>
  </si>
  <si>
    <t>202102-092</t>
  </si>
  <si>
    <t>202102-093</t>
  </si>
  <si>
    <t>202102-094</t>
  </si>
  <si>
    <t>202102-095</t>
  </si>
  <si>
    <t>202102-096</t>
  </si>
  <si>
    <t>202102-097</t>
  </si>
  <si>
    <t>202102-098</t>
  </si>
  <si>
    <t>202102-099</t>
  </si>
  <si>
    <t>202102-100</t>
  </si>
  <si>
    <t>202102-101</t>
  </si>
  <si>
    <t>202102-102</t>
  </si>
  <si>
    <t>202102-103</t>
  </si>
  <si>
    <t>202102-104</t>
  </si>
  <si>
    <t>202102-105</t>
  </si>
  <si>
    <t>EAP</t>
    <phoneticPr fontId="2" type="noConversion"/>
  </si>
  <si>
    <t>PC</t>
    <phoneticPr fontId="2" type="noConversion"/>
  </si>
  <si>
    <t>IT팀</t>
    <phoneticPr fontId="2" type="noConversion"/>
  </si>
  <si>
    <t>최태순</t>
    <phoneticPr fontId="2" type="noConversion"/>
  </si>
  <si>
    <t>2/15 ~ 2/19</t>
    <phoneticPr fontId="2" type="noConversion"/>
  </si>
  <si>
    <t>포맷하드 해당PC에 재연결 하였으나 SATA-BISO까지 인식만 되며 부트 메뉴에서 인식 불가 하드불량 차후 하드구매시 연락-OS및 프로그램 설치하기로 안내</t>
    <phoneticPr fontId="2" type="noConversion"/>
  </si>
  <si>
    <t>시동복구 불가 DELL 엔지니어 호출 및 복구가능성 안내</t>
    <phoneticPr fontId="2" type="noConversion"/>
  </si>
  <si>
    <t>김우식</t>
  </si>
  <si>
    <t>NAS</t>
  </si>
  <si>
    <t>NAS 서버 &gt; IT</t>
  </si>
  <si>
    <t>김수홍</t>
  </si>
  <si>
    <t>박소연</t>
  </si>
  <si>
    <t>메일발송오류 처리</t>
  </si>
  <si>
    <t>정병철</t>
  </si>
  <si>
    <t>M365 등록 &gt; 임준태고문</t>
  </si>
  <si>
    <t>배형진</t>
  </si>
  <si>
    <t>그룹웨어 출장 기안 오류 처리</t>
  </si>
  <si>
    <t>202102-106</t>
  </si>
  <si>
    <t>202102-107</t>
  </si>
  <si>
    <t>202102-108</t>
  </si>
  <si>
    <t>202102-109</t>
  </si>
  <si>
    <t>202102-110</t>
  </si>
  <si>
    <t>완료</t>
    <phoneticPr fontId="2" type="noConversion"/>
  </si>
  <si>
    <t>SCM 접속 불가 현상 관련 원격 지원</t>
    <phoneticPr fontId="2" type="noConversion"/>
  </si>
  <si>
    <t>리와인딩 재권취 투입 실적 수정 요청</t>
    <phoneticPr fontId="2" type="noConversion"/>
  </si>
  <si>
    <t>VPN 한글파일, 사진 확인 불가</t>
    <phoneticPr fontId="2" type="noConversion"/>
  </si>
  <si>
    <t>그룹웨어 메일 개선 요청</t>
    <phoneticPr fontId="2" type="noConversion"/>
  </si>
  <si>
    <t>VPN 프로그램 문의</t>
    <phoneticPr fontId="2" type="noConversion"/>
  </si>
  <si>
    <t>kt 통신 업무 대리인 신청 관련 서류 작성</t>
    <phoneticPr fontId="2" type="noConversion"/>
  </si>
  <si>
    <t>드로윙 조회 화면 조회 불가현상 확인</t>
    <phoneticPr fontId="2" type="noConversion"/>
  </si>
  <si>
    <t>그룹웨어 첨부파일 첨부 불가 관련 문의</t>
    <phoneticPr fontId="2" type="noConversion"/>
  </si>
  <si>
    <t>생산관리팀 PC 보안문서 열리지 않는 현상 문의</t>
    <phoneticPr fontId="2" type="noConversion"/>
  </si>
  <si>
    <t>한글 재설치 관련 문의</t>
    <phoneticPr fontId="2" type="noConversion"/>
  </si>
  <si>
    <t>신입사원 송종근님 메일 주소로 메일 전달 불가능</t>
    <phoneticPr fontId="2" type="noConversion"/>
  </si>
  <si>
    <t>파일을 저장할 수 없는 문제 문의</t>
    <phoneticPr fontId="2" type="noConversion"/>
  </si>
  <si>
    <t>M365 계정 비밀번호 초기화 요청</t>
    <phoneticPr fontId="2" type="noConversion"/>
  </si>
  <si>
    <t>그룹웨어, 아웃룩 접속 방법 문의</t>
    <phoneticPr fontId="2" type="noConversion"/>
  </si>
  <si>
    <t>VPN 접속 관련 문의</t>
    <phoneticPr fontId="2" type="noConversion"/>
  </si>
  <si>
    <t>기술자료 임치 관련 업무</t>
    <phoneticPr fontId="2" type="noConversion"/>
  </si>
  <si>
    <t>블루투스 바코드 스캐너 태블릿 PC와 연결 및 WMS 테스트</t>
    <phoneticPr fontId="2" type="noConversion"/>
  </si>
  <si>
    <t>Office 2016 라이선스 이슈 해결</t>
    <phoneticPr fontId="2" type="noConversion"/>
  </si>
  <si>
    <t>실린더 맵핑 취소 요청</t>
    <phoneticPr fontId="2" type="noConversion"/>
  </si>
  <si>
    <t>조민우 차장 ORACLE 정기점검 원격 대응</t>
    <phoneticPr fontId="2" type="noConversion"/>
  </si>
  <si>
    <t>조민우 차장 통하여 매일 오전 3시에 TFO WMS 백업되도록 처리</t>
    <phoneticPr fontId="2" type="noConversion"/>
  </si>
  <si>
    <t>L-VAD 9, 11호기 유량값이 실제 유량값과 일치하지 않음</t>
    <phoneticPr fontId="2" type="noConversion"/>
  </si>
  <si>
    <t>조만승, 권혁춘님 메일 전달 불가</t>
    <phoneticPr fontId="2" type="noConversion"/>
  </si>
  <si>
    <t>202102-111</t>
  </si>
  <si>
    <t>202102-112</t>
  </si>
  <si>
    <t>202102-113</t>
  </si>
  <si>
    <t>202102-114</t>
  </si>
  <si>
    <t>202102-115</t>
  </si>
  <si>
    <t>202102-116</t>
  </si>
  <si>
    <t>202102-117</t>
  </si>
  <si>
    <t>202102-118</t>
  </si>
  <si>
    <t>202102-119</t>
  </si>
  <si>
    <t>202102-120</t>
  </si>
  <si>
    <t>202102-121</t>
  </si>
  <si>
    <t>202102-122</t>
  </si>
  <si>
    <t>202102-123</t>
  </si>
  <si>
    <t>202102-124</t>
  </si>
  <si>
    <t>202102-125</t>
  </si>
  <si>
    <t>202102-126</t>
  </si>
  <si>
    <t>202102-127</t>
  </si>
  <si>
    <t>202102-128</t>
  </si>
  <si>
    <t>202102-129</t>
  </si>
  <si>
    <t>202102-130</t>
  </si>
  <si>
    <t>202102-131</t>
  </si>
  <si>
    <t>202102-132</t>
  </si>
  <si>
    <t>202102-133</t>
  </si>
  <si>
    <t>202102-134</t>
  </si>
  <si>
    <t>WMS</t>
    <phoneticPr fontId="2" type="noConversion"/>
  </si>
  <si>
    <t>MES</t>
    <phoneticPr fontId="2" type="noConversion"/>
  </si>
  <si>
    <t>IT</t>
    <phoneticPr fontId="2" type="noConversion"/>
  </si>
  <si>
    <t>제우스아이앤씨</t>
    <phoneticPr fontId="2" type="noConversion"/>
  </si>
  <si>
    <t>크리테크</t>
    <phoneticPr fontId="2" type="noConversion"/>
  </si>
  <si>
    <t>송종근</t>
    <phoneticPr fontId="2" type="noConversion"/>
  </si>
  <si>
    <t>아웃룩 안내 처리</t>
    <phoneticPr fontId="2" type="noConversion"/>
  </si>
  <si>
    <t>M365 계정 생성</t>
    <phoneticPr fontId="2" type="noConversion"/>
  </si>
  <si>
    <t>일일보고 G652D(MCY) 추가</t>
    <phoneticPr fontId="2" type="noConversion"/>
  </si>
  <si>
    <t>수입품 검사데이터중 코팅경 컬러 추가</t>
    <phoneticPr fontId="2" type="noConversion"/>
  </si>
  <si>
    <t>검사데이터의 RW 단선 유형 업데이트</t>
  </si>
  <si>
    <t>202102-135</t>
  </si>
  <si>
    <t>202102-136</t>
  </si>
  <si>
    <t>202102-137</t>
  </si>
  <si>
    <t>DRM 서버 서비스(passo 4종류) 동작점검</t>
    <phoneticPr fontId="2" type="noConversion"/>
  </si>
  <si>
    <t>EAP 관련 설비 통신점검</t>
    <phoneticPr fontId="2" type="noConversion"/>
  </si>
  <si>
    <t>PANG DATA / 토드 DB 대조</t>
    <phoneticPr fontId="2" type="noConversion"/>
  </si>
  <si>
    <t>통신 점검중 리와인딩 14호기 통신에러 발생 / 확인결과 설비이상으로 메덱쪽 문제 처리중 처리일정 정확치 않음</t>
    <phoneticPr fontId="2" type="noConversion"/>
  </si>
  <si>
    <t>PC 원격프로그램 관리자 설정 ( HELP U )</t>
    <phoneticPr fontId="2" type="noConversion"/>
  </si>
  <si>
    <t>사용자 PC SAP 재설치작업 ( 경로 변경 )</t>
    <phoneticPr fontId="2" type="noConversion"/>
  </si>
  <si>
    <t>사용자 PC SAP 재설치작업 ( 원격 사용 )</t>
    <phoneticPr fontId="2" type="noConversion"/>
  </si>
  <si>
    <t xml:space="preserve">그룹웨어 메일중 첨부파일 확장자명 dat로 바뀌는 문제 -&gt; 해결방안안내 </t>
    <phoneticPr fontId="2" type="noConversion"/>
  </si>
  <si>
    <t>데이터 복구한 노트북 공통소프트웨어 설치</t>
    <phoneticPr fontId="2" type="noConversion"/>
  </si>
  <si>
    <t>노트북 팀즈 설치</t>
    <phoneticPr fontId="2" type="noConversion"/>
  </si>
  <si>
    <t>노트북 drm 설치</t>
    <phoneticPr fontId="2" type="noConversion"/>
  </si>
  <si>
    <t>리와인딩 32호기 앞 pc 점검 / 노후화 교체필요</t>
    <phoneticPr fontId="2" type="noConversion"/>
  </si>
  <si>
    <t>리와인딩 41호기 서비스메뉴 점검 ( 해당 opc 서비스 찾아보려했으나 서비스로 동작하는 실행파일이 아니며 타스크 스케줄러 에서도 해당파일 로그및 이벤트기록 찾을 수 없음 )</t>
    <phoneticPr fontId="2" type="noConversion"/>
  </si>
  <si>
    <t>통신점검 결과 리와인딩 12호기 통신장애 / 담당자 조치메일 발송</t>
    <phoneticPr fontId="2" type="noConversion"/>
  </si>
  <si>
    <t>SAP GUI 설치 오류로인한 재설치</t>
    <phoneticPr fontId="2" type="noConversion"/>
  </si>
  <si>
    <t>vpn 설치 문의 / 원격접속 설치완료</t>
    <phoneticPr fontId="2" type="noConversion"/>
  </si>
  <si>
    <t>업무용 이지드라이버팩 구성</t>
    <phoneticPr fontId="2" type="noConversion"/>
  </si>
  <si>
    <t>vpn 설치</t>
    <phoneticPr fontId="2" type="noConversion"/>
  </si>
  <si>
    <t>scm 설치</t>
    <phoneticPr fontId="2" type="noConversion"/>
  </si>
  <si>
    <t>노트북 부트파일깨짐 -&gt; 포맷필요 -&gt; 데이터백업필요 -&gt;PE부팅 불가 -&gt; 노트북 해제후 하드떼서 데이터 백업후 포맷예정</t>
    <phoneticPr fontId="2" type="noConversion"/>
  </si>
  <si>
    <t>임시 노트북 drm 접속불가현상 / 네트워크 내부망 붙지못하는문제, IP전화기 재부팅후 문제 해결</t>
    <phoneticPr fontId="2" type="noConversion"/>
  </si>
  <si>
    <t>필요한 자료들 컨택후 백업작업 / 추후 데이터 누락시 IT팀쪽에 책임없다는것에 동의</t>
    <phoneticPr fontId="2" type="noConversion"/>
  </si>
  <si>
    <t>노트북 포맷 및 공통소프트웨어 설치</t>
    <phoneticPr fontId="2" type="noConversion"/>
  </si>
  <si>
    <t>복구및 백업용 WINDOW PE 이미지 제작 및 부팅디스크로 포맷</t>
    <phoneticPr fontId="2" type="noConversion"/>
  </si>
  <si>
    <t>PC 포맷 / X86 -&gt; X64 및 공통소프트웨어 설치</t>
    <phoneticPr fontId="2" type="noConversion"/>
  </si>
  <si>
    <t>202102-138</t>
  </si>
  <si>
    <t>202102-139</t>
  </si>
  <si>
    <t>202102-140</t>
  </si>
  <si>
    <t>202102-141</t>
  </si>
  <si>
    <t>202102-142</t>
  </si>
  <si>
    <t>202102-143</t>
  </si>
  <si>
    <t>202102-144</t>
  </si>
  <si>
    <t>202102-145</t>
  </si>
  <si>
    <t>202102-146</t>
  </si>
  <si>
    <t>202102-147</t>
  </si>
  <si>
    <t>202102-148</t>
  </si>
  <si>
    <t>202102-149</t>
  </si>
  <si>
    <t>202102-150</t>
  </si>
  <si>
    <t>202102-151</t>
  </si>
  <si>
    <t>202102-152</t>
  </si>
  <si>
    <t>202102-153</t>
  </si>
  <si>
    <t>202102-154</t>
  </si>
  <si>
    <t>202102-155</t>
  </si>
  <si>
    <t>202102-156</t>
  </si>
  <si>
    <t>202102-157</t>
  </si>
  <si>
    <t>202102-158</t>
  </si>
  <si>
    <t>202102-159</t>
  </si>
  <si>
    <t>202102-160</t>
  </si>
  <si>
    <t>202102-161</t>
  </si>
  <si>
    <t>202102-162</t>
  </si>
  <si>
    <t>202102-163</t>
  </si>
  <si>
    <t>202102-164</t>
  </si>
  <si>
    <t>202102-165</t>
  </si>
  <si>
    <t>202102-166</t>
  </si>
  <si>
    <t>202102-167</t>
  </si>
  <si>
    <t>202102-168</t>
  </si>
  <si>
    <t>202102-169</t>
  </si>
  <si>
    <t>202102-170</t>
  </si>
  <si>
    <t>202102-171</t>
  </si>
  <si>
    <t>202102-172</t>
  </si>
  <si>
    <t>202102-173</t>
  </si>
  <si>
    <t>202102-174</t>
  </si>
  <si>
    <t>202102-175</t>
  </si>
  <si>
    <t>202102-176</t>
  </si>
  <si>
    <t>202102-177</t>
  </si>
  <si>
    <t>202102-178</t>
  </si>
  <si>
    <t>202102-179</t>
  </si>
  <si>
    <t>202102-180</t>
  </si>
  <si>
    <t>202102-181</t>
  </si>
  <si>
    <t>202102-182</t>
  </si>
  <si>
    <t>우양엔지니어링</t>
    <phoneticPr fontId="2" type="noConversion"/>
  </si>
  <si>
    <t>G3</t>
    <phoneticPr fontId="2" type="noConversion"/>
  </si>
  <si>
    <t>메덱쪽과 설비이상으로 장비 점검중 ( 비가동 )</t>
    <phoneticPr fontId="2" type="noConversion"/>
  </si>
  <si>
    <t>대한시스템즈 이세웅차장 통해 가이드 전달받아 설치 완료하였으나 오류메시지 출력 해당사항 문의하니 DRM과 시스템충돌이 일어나 생기는 오류라고함. 포맷밖에 답이없다고 하심 / 근본적인 DRM과 SAP GUI의 충돌 해결 필요 / 노트북 안산으로 보내기로하심.</t>
    <phoneticPr fontId="2" type="noConversion"/>
  </si>
  <si>
    <t>winmail opener 설치/사용법 안내</t>
    <phoneticPr fontId="2" type="noConversion"/>
  </si>
  <si>
    <t>pe 부팅 가능하도록 세팅후 부팅성공, 데이터 백업후 포맷완료</t>
    <phoneticPr fontId="2" type="noConversion"/>
  </si>
  <si>
    <t>DRM</t>
    <phoneticPr fontId="2" type="noConversion"/>
  </si>
  <si>
    <t>EAP</t>
    <phoneticPr fontId="2" type="noConversion"/>
  </si>
  <si>
    <t>PC</t>
    <phoneticPr fontId="2" type="noConversion"/>
  </si>
  <si>
    <t>IR</t>
    <phoneticPr fontId="2" type="noConversion"/>
  </si>
  <si>
    <t>육준연</t>
  </si>
  <si>
    <t>마케팅 기획팀 공용 폴더 및 김형준님 onedrive backup</t>
  </si>
  <si>
    <t>송종근</t>
  </si>
  <si>
    <t>TFON NAS 서버 설정</t>
  </si>
  <si>
    <t>202102-183</t>
  </si>
  <si>
    <t>202102-184</t>
  </si>
  <si>
    <t>완료</t>
    <phoneticPr fontId="2" type="noConversion"/>
  </si>
  <si>
    <t>1, 2월 색상별 리와인딩 생산 Data 요청</t>
    <phoneticPr fontId="2" type="noConversion"/>
  </si>
  <si>
    <t>리와인딩 실적 조회 화면에서 색상별로 조회할 수 있도록 개발</t>
    <phoneticPr fontId="2" type="noConversion"/>
  </si>
  <si>
    <t>신입사원 M365 계정 요청</t>
    <phoneticPr fontId="2" type="noConversion"/>
  </si>
  <si>
    <t>리와인딩 15호기 원격접속 관련 ip 문의</t>
    <phoneticPr fontId="2" type="noConversion"/>
  </si>
  <si>
    <t>계정 정보 작성 및 팀즈 공유</t>
    <phoneticPr fontId="2" type="noConversion"/>
  </si>
  <si>
    <t>오피스 프로그램 인증 관련 문의</t>
    <phoneticPr fontId="2" type="noConversion"/>
  </si>
  <si>
    <t>드로윙 작업지시에 조회가 되지 않는 실린더 확인</t>
    <phoneticPr fontId="2" type="noConversion"/>
  </si>
  <si>
    <t>수리실린더는 드로윙 작업지시에 조회되도록 수정</t>
    <phoneticPr fontId="2" type="noConversion"/>
  </si>
  <si>
    <t>MES</t>
    <phoneticPr fontId="2" type="noConversion"/>
  </si>
  <si>
    <t>M365</t>
    <phoneticPr fontId="2" type="noConversion"/>
  </si>
  <si>
    <t>IT</t>
    <phoneticPr fontId="2" type="noConversion"/>
  </si>
  <si>
    <t>홍승혁</t>
    <phoneticPr fontId="2" type="noConversion"/>
  </si>
  <si>
    <t>임현철</t>
    <phoneticPr fontId="2" type="noConversion"/>
  </si>
  <si>
    <t>202102-185</t>
  </si>
  <si>
    <t>202102-186</t>
  </si>
  <si>
    <t>202102-187</t>
  </si>
  <si>
    <t>202102-188</t>
  </si>
  <si>
    <t>202102-189</t>
  </si>
  <si>
    <t>202102-190</t>
  </si>
  <si>
    <t>202102-191</t>
  </si>
  <si>
    <t>202102-192</t>
  </si>
  <si>
    <t>202102-193</t>
  </si>
  <si>
    <t>WMS 코어별 판매제한 걸수있는 화면 추가</t>
    <phoneticPr fontId="2" type="noConversion"/>
  </si>
  <si>
    <t>202102-194</t>
  </si>
  <si>
    <t>수입품 검사데이터 수정 화면 추가</t>
    <phoneticPr fontId="2" type="noConversion"/>
  </si>
  <si>
    <t>202102-195</t>
  </si>
  <si>
    <t>202102-196</t>
  </si>
  <si>
    <t>WMS</t>
    <phoneticPr fontId="2" type="noConversion"/>
  </si>
  <si>
    <t>이규민</t>
    <phoneticPr fontId="2" type="noConversion"/>
  </si>
  <si>
    <t>양진호</t>
    <phoneticPr fontId="2" type="noConversion"/>
  </si>
  <si>
    <t>SAP GUI 작동오류 문의 / 경로지정 해당 경로로 폴더복사</t>
    <phoneticPr fontId="2" type="noConversion"/>
  </si>
  <si>
    <t>WMS 작동 오류 문의 / .NET FRAME WORK PACK 문제 , 수동 다운로드</t>
    <phoneticPr fontId="2" type="noConversion"/>
  </si>
  <si>
    <t>PANG DATA / TOAD 데이터 대조</t>
    <phoneticPr fontId="2" type="noConversion"/>
  </si>
  <si>
    <t>EAP 접속 통신설비 점검</t>
    <phoneticPr fontId="2" type="noConversion"/>
  </si>
  <si>
    <t>DRM 서버 서비스 동작점검</t>
    <phoneticPr fontId="2" type="noConversion"/>
  </si>
  <si>
    <t>drm 설치</t>
    <phoneticPr fontId="2" type="noConversion"/>
  </si>
  <si>
    <t xml:space="preserve">outlook 계정유형 설정 </t>
    <phoneticPr fontId="2" type="noConversion"/>
  </si>
  <si>
    <t>E Accounting 웹사이트 접속문의 -&gt; 500 server에러 -&gt; 담당자 문의 -&gt; 해결</t>
    <phoneticPr fontId="2" type="noConversion"/>
  </si>
  <si>
    <t>drm 로그인시 존재하지 않는 사용자란 메시지 출력 -&gt; 담당자 문의 -&gt; 해결 ( 조직도 연동 )</t>
    <phoneticPr fontId="2" type="noConversion"/>
  </si>
  <si>
    <t>그룹웨어 결재상신시 첨부파일란 x박스에러 - 호환성보기 그룹웨어 추가</t>
    <phoneticPr fontId="2" type="noConversion"/>
  </si>
  <si>
    <t>3층 사무실pc 포맷및 기본프로그램 설치</t>
    <phoneticPr fontId="2" type="noConversion"/>
  </si>
  <si>
    <t>pc 포맷 및 기본프로그램 설치</t>
    <phoneticPr fontId="2" type="noConversion"/>
  </si>
  <si>
    <t>vpn 계정 등록요청 / 완료</t>
    <phoneticPr fontId="2" type="noConversion"/>
  </si>
  <si>
    <t>EAP 접속 통신상태 점검</t>
    <phoneticPr fontId="2" type="noConversion"/>
  </si>
  <si>
    <t>drm 설치방법문의 / 유선상안내</t>
    <phoneticPr fontId="2" type="noConversion"/>
  </si>
  <si>
    <t>sap GUI 작동오류 문의 / 재설치 및 경로지정 해당 경로로 폴더복사</t>
    <phoneticPr fontId="2" type="noConversion"/>
  </si>
  <si>
    <t>SAP</t>
    <phoneticPr fontId="2" type="noConversion"/>
  </si>
  <si>
    <t>PC</t>
    <phoneticPr fontId="2" type="noConversion"/>
  </si>
  <si>
    <t>오희주</t>
    <phoneticPr fontId="2" type="noConversion"/>
  </si>
  <si>
    <t>202102-197</t>
  </si>
  <si>
    <t>202102-198</t>
  </si>
  <si>
    <t>202102-199</t>
  </si>
  <si>
    <t>202102-200</t>
  </si>
  <si>
    <t>202102-201</t>
  </si>
  <si>
    <t>202102-202</t>
  </si>
  <si>
    <t>202102-203</t>
  </si>
  <si>
    <t>202102-204</t>
  </si>
  <si>
    <t>202102-205</t>
  </si>
  <si>
    <t>202102-206</t>
  </si>
  <si>
    <t>202102-207</t>
  </si>
  <si>
    <t>202102-208</t>
  </si>
  <si>
    <t>202102-209</t>
  </si>
  <si>
    <t>202102-210</t>
  </si>
  <si>
    <t>202102-211</t>
  </si>
  <si>
    <t>202102-212</t>
  </si>
  <si>
    <t>202102-213</t>
  </si>
  <si>
    <t>202102-214</t>
  </si>
  <si>
    <t>202102-215</t>
  </si>
  <si>
    <t>202102-216</t>
  </si>
  <si>
    <t>202102-217</t>
  </si>
  <si>
    <t>202102-218</t>
  </si>
  <si>
    <t>202102-219</t>
  </si>
  <si>
    <t>202102-220</t>
  </si>
  <si>
    <t>202102-221</t>
  </si>
  <si>
    <t>202102-222</t>
  </si>
  <si>
    <t>202102-223</t>
  </si>
  <si>
    <t>1. PP-SAP 마감관련 업무협조
 - 생산실적/투입실적/재고재처리 건 특이사항 점검작업</t>
    <phoneticPr fontId="2" type="noConversion"/>
  </si>
  <si>
    <t>1. MM-수입광섬유 수입입고처리 불가 확인
 - 수입입고처리시 입고오류발생</t>
    <phoneticPr fontId="2" type="noConversion"/>
  </si>
  <si>
    <t>1. 모바일 DRM 서버 백업 복구</t>
    <phoneticPr fontId="2" type="noConversion"/>
  </si>
  <si>
    <t>1. SAP-CO
 - 월중 표준원가 산출시 비용배부내역 이상 문의</t>
    <phoneticPr fontId="2" type="noConversion"/>
  </si>
  <si>
    <t>1. e-Accounting
 - 신규 입사자의 인사정보/GW/SAP/e-Accounting 처리 문의</t>
    <phoneticPr fontId="2" type="noConversion"/>
  </si>
  <si>
    <t>1. 노트북 재설치</t>
    <phoneticPr fontId="2" type="noConversion"/>
  </si>
  <si>
    <t>1. BC-SSO 대한전선 사용자 삭제
 - 대한광통신 + 대한시스템즈 사용자 이외는 SSO 사용자 삭제</t>
    <phoneticPr fontId="2" type="noConversion"/>
  </si>
  <si>
    <t>1. BC-사용자 SAP ID Mapping
 - 임현철(PC103902) =&gt; F11208 ,홍승혁(PC103901) =&gt; F11207</t>
    <phoneticPr fontId="2" type="noConversion"/>
  </si>
  <si>
    <t>1. 기타-DRM 문서해제
 - 1310 플랜트 김철민사원 문서 DRM 암호화 해제</t>
    <phoneticPr fontId="2" type="noConversion"/>
  </si>
  <si>
    <t>1. PP-SAP 마감관련 업무협조
 - 리와인드 수입입고 처리 후=&gt; MTM 처리 이후=&gt;투입처리 확인</t>
    <phoneticPr fontId="2" type="noConversion"/>
  </si>
  <si>
    <t>1. SD-OEM PO 건 QI 재고이전
 - 영업문서번호(326355/10),발주번호(4500481493)건 확인</t>
    <phoneticPr fontId="2" type="noConversion"/>
  </si>
  <si>
    <t>1. SAP-FI
 - 구매처 생성 관련 문의</t>
    <phoneticPr fontId="2" type="noConversion"/>
  </si>
  <si>
    <t>1. Groupware
 - 신규 입사자 계정 등록</t>
    <phoneticPr fontId="2" type="noConversion"/>
  </si>
  <si>
    <t>1. PP-1320 플랜트 여척배부 확인
 - 총 3건의 2월/3월에 동일배치로 배부처리 오류</t>
    <phoneticPr fontId="2" type="noConversion"/>
  </si>
  <si>
    <t>1. PP-2021.02월 마감여부 확인
 - 2월 생산마감이후, 3월 DATA I/F 실적~재고 재처리 수행</t>
    <phoneticPr fontId="2" type="noConversion"/>
  </si>
  <si>
    <t>1. ED-권한부여
 - 정찬호(조근식설계권한),오희주(설계및생산),
   김연표(설계및생산) 대한 권한추가</t>
    <phoneticPr fontId="2" type="noConversion"/>
  </si>
  <si>
    <t>1. 협업포탈-혜성이앤씨(1000353) 거래처 납품삭제요청
 - 납품선택을 잘못하여 OEM 검사요청 진행까지 처리해버림</t>
    <phoneticPr fontId="2" type="noConversion"/>
  </si>
  <si>
    <t>1. e-Accounting(법인카드 관리)
 - 법인카드 사용내역 조회되지 않음</t>
    <phoneticPr fontId="2" type="noConversion"/>
  </si>
  <si>
    <t>1. e-Accounting
 - 조직도 변경에 따른 신규/변경 부서 적용</t>
    <phoneticPr fontId="2" type="noConversion"/>
  </si>
  <si>
    <t>1. Groupware
 - 대한광통신 및 티에프오네트웍스 조직개편에 따른
   그룹웨어 조직도 변경</t>
    <phoneticPr fontId="2" type="noConversion"/>
  </si>
  <si>
    <t>1. SD-단발성주문 생성시 영업파트 작성불가
 - 영업파트는 영업사원거래처(4000533)에 로칼 확장필요</t>
    <phoneticPr fontId="2" type="noConversion"/>
  </si>
  <si>
    <t>1. SAP-FI
 - 신규 회계 계정과목 등록 문의</t>
    <phoneticPr fontId="2" type="noConversion"/>
  </si>
  <si>
    <t>1. SAP-FI
 - SAP 직기표(임시전표) 결재상신 오류 문의</t>
    <phoneticPr fontId="2" type="noConversion"/>
  </si>
  <si>
    <t>1. SAP-CO
 - 표준원가 레포트 생성 소요시간 과다발생 원인 문의</t>
    <phoneticPr fontId="2" type="noConversion"/>
  </si>
  <si>
    <t>1. Groupware
 - 경조금지급신청서 작성을 위한 입사일자 등록</t>
    <phoneticPr fontId="2" type="noConversion"/>
  </si>
  <si>
    <t>1. SD-DN 생성시 판매문서지정 오류
 - 견적번호(130656)=&gt;판매문서마감(326226=&gt;326448)</t>
    <phoneticPr fontId="2" type="noConversion"/>
  </si>
  <si>
    <t>1. 그룹웨어 결재자 변경</t>
    <phoneticPr fontId="2" type="noConversion"/>
  </si>
  <si>
    <t xml:space="preserve">히다치 F600 스토리지 캐시 배터리 경고 발생
   - 장애내용 : 2번 컨틀롤러 캐쉬 배터리
   - 장애영향 : 없음
   - 캐쉬메모리 역할  
      .평상시 대기중인 임시 메모리
      .비상시(전원차단)  사용중이던 데이터를 HDD 저장 용도
  - 작업일정 : 금일 오후 진행 예정 </t>
  </si>
  <si>
    <t>1. 그룹웨어 웹 서비스 서비스 재기동
  - 작업대상 : gwpap1  
  - 점검내용 
      .평소보다 laod average 숫치가 높음 확인
      .apache 서비스 재기동
      .jeus 서비스 재기동
      .서비스 정상 확인</t>
    <phoneticPr fontId="2" type="noConversion"/>
  </si>
  <si>
    <t>마감전에 DATA 특이사항 모니터링 작업
1310 플랜트 2021.03.02 16:50분 기준
I/F 오류없음 확인</t>
    <phoneticPr fontId="2" type="noConversion"/>
  </si>
  <si>
    <r>
      <t xml:space="preserve">발주번호:4500481447와 비교예정
발주번호:4500481283 오류
조달담당자와 확인 후, 진행건 삭제 후
재진행으로 
</t>
    </r>
    <r>
      <rPr>
        <b/>
        <sz val="11"/>
        <color theme="1"/>
        <rFont val="맑은 고딕"/>
        <family val="3"/>
        <charset val="129"/>
        <scheme val="minor"/>
      </rPr>
      <t>:해당건은 발주삭제 작업까지 진행완료</t>
    </r>
    <phoneticPr fontId="2" type="noConversion"/>
  </si>
  <si>
    <t>배부는 정상적으로 수행되었지만, 관련 배부내역 레포트 활용 방법 가이드</t>
    <phoneticPr fontId="2" type="noConversion"/>
  </si>
  <si>
    <t>선행되어 등록되는 사용자정보 확인하여 후행 시스템 사용 등록 처리</t>
    <phoneticPr fontId="2" type="noConversion"/>
  </si>
  <si>
    <t>- Backup Table 생성 및 사용자 삭제</t>
    <phoneticPr fontId="2" type="noConversion"/>
  </si>
  <si>
    <t>- 홍승혁(장철호부장ID), 임현철(최원영ID)</t>
    <phoneticPr fontId="2" type="noConversion"/>
  </si>
  <si>
    <t xml:space="preserve"> - Drm admin agent 접속 후, 해제</t>
    <phoneticPr fontId="2" type="noConversion"/>
  </si>
  <si>
    <t>양진호 과장이 수입건에 대한 처리완료
확인작업</t>
    <phoneticPr fontId="2" type="noConversion"/>
  </si>
  <si>
    <t>해당건 입고처리 이후에, 가용으로 재고이전 수행처리</t>
    <phoneticPr fontId="2" type="noConversion"/>
  </si>
  <si>
    <t>구매처 거래처 등록(FK01) 프로그램 사용방법 가이드 및 교육</t>
    <phoneticPr fontId="2" type="noConversion"/>
  </si>
  <si>
    <t>Groupware 사용자 등록 및 SSO 사원등록 확인</t>
    <phoneticPr fontId="2" type="noConversion"/>
  </si>
  <si>
    <t>배치2건, 판매문서 411 처리이후에 여척배부처리 수행</t>
    <phoneticPr fontId="2" type="noConversion"/>
  </si>
  <si>
    <t>마감설정이후에 2021.03월 DATA 처리</t>
    <phoneticPr fontId="2" type="noConversion"/>
  </si>
  <si>
    <t>신설된 SPSS(영업기술지원)팀의 R&amp;R
역할부여</t>
    <phoneticPr fontId="2" type="noConversion"/>
  </si>
  <si>
    <t>협업포탈 DB에서 납품TABLE 및 바코드
History Table을 통한 미납품현황 rollback
(4500481400/10, 4500480670/30)</t>
    <phoneticPr fontId="2" type="noConversion"/>
  </si>
  <si>
    <t>2월 신규입사자의 법인카드 발급과 동시에 e-Accounting에 카드 수령 등록 및 관련정보 등록 요청(최원영) 후 법인카드 사용내역 재전송 처리</t>
    <phoneticPr fontId="2" type="noConversion"/>
  </si>
  <si>
    <t>SAP 및 e-Accounting 시스템 적용</t>
    <phoneticPr fontId="2" type="noConversion"/>
  </si>
  <si>
    <t>Groupware 조직추가 및 조직명 변경
사용자 조직변경 및 직책 변경</t>
    <phoneticPr fontId="2" type="noConversion"/>
  </si>
  <si>
    <t>최초로 사원거래처 등록한 팀에서 영업파트를 영업사원만 Mapping(Business 파트너 등록필요)</t>
    <phoneticPr fontId="2" type="noConversion"/>
  </si>
  <si>
    <t>신규 계정과목 등록방법 가이드, 전표분할처리 및 재무제표 반영 처리</t>
    <phoneticPr fontId="2" type="noConversion"/>
  </si>
  <si>
    <t>임시전표 등록 항목중 필수 입력항목(손익센터) 누락 확인 및 재작성 요청</t>
    <phoneticPr fontId="2" type="noConversion"/>
  </si>
  <si>
    <t>표준원가 레포트 생성 작업로그 분석 및 원인 파악(원가계산 레벨이 최대 28 Depth로 인한 BOM 풀기 로직 과부하 및 다양한 생산버전 및 혼합율에 따른 일부 레벨의 계산로직 과부하 판단 및 원인 통보)</t>
    <phoneticPr fontId="2" type="noConversion"/>
  </si>
  <si>
    <t>Groupware 사용자의 입사일자 등록</t>
    <phoneticPr fontId="2" type="noConversion"/>
  </si>
  <si>
    <t>생산에서 정상적으로 재고생성,
영업에서 판매문서마감후, 신규판매문서
생성이후 견적data 및 재고차이로 발생</t>
    <phoneticPr fontId="2" type="noConversion"/>
  </si>
  <si>
    <t>금일 오후 교체 예정</t>
  </si>
  <si>
    <t>정병철</t>
    <phoneticPr fontId="2" type="noConversion"/>
  </si>
  <si>
    <t>송지원</t>
    <phoneticPr fontId="2" type="noConversion"/>
  </si>
  <si>
    <t>유상수</t>
    <phoneticPr fontId="2" type="noConversion"/>
  </si>
  <si>
    <t>백광현</t>
    <phoneticPr fontId="2" type="noConversion"/>
  </si>
  <si>
    <t>고영채</t>
    <phoneticPr fontId="2" type="noConversion"/>
  </si>
  <si>
    <t>이성훈</t>
    <phoneticPr fontId="2" type="noConversion"/>
  </si>
  <si>
    <t>조아라
(협력업체직원)</t>
    <phoneticPr fontId="2" type="noConversion"/>
  </si>
  <si>
    <t>김현</t>
    <phoneticPr fontId="2" type="noConversion"/>
  </si>
  <si>
    <t>정희황</t>
  </si>
  <si>
    <t>효성ITX
박태수</t>
  </si>
  <si>
    <t>허경훈</t>
  </si>
  <si>
    <t>전다해,
양진호</t>
    <phoneticPr fontId="2" type="noConversion"/>
  </si>
  <si>
    <t>THSYS</t>
    <phoneticPr fontId="2" type="noConversion"/>
  </si>
  <si>
    <t>202102-224</t>
  </si>
  <si>
    <t>202102-225</t>
  </si>
  <si>
    <t>202102-226</t>
  </si>
  <si>
    <t>202102-227</t>
  </si>
  <si>
    <t>202102-228</t>
  </si>
  <si>
    <t>202102-229</t>
  </si>
  <si>
    <t>202102-230</t>
  </si>
  <si>
    <t>202102-231</t>
  </si>
  <si>
    <t>202102-232</t>
  </si>
  <si>
    <t>202102-233</t>
  </si>
  <si>
    <t>202102-234</t>
  </si>
  <si>
    <t>202102-235</t>
  </si>
  <si>
    <t>202102-236</t>
  </si>
  <si>
    <t>202102-237</t>
  </si>
  <si>
    <t>202102-238</t>
  </si>
  <si>
    <t>202102-239</t>
  </si>
  <si>
    <t>202102-240</t>
  </si>
  <si>
    <t>202102-241</t>
  </si>
  <si>
    <t>202102-242</t>
  </si>
  <si>
    <t>202102-243</t>
  </si>
  <si>
    <t>202102-244</t>
  </si>
  <si>
    <t>202102-245</t>
  </si>
  <si>
    <t>202102-246</t>
  </si>
  <si>
    <t>202102-247</t>
  </si>
  <si>
    <t>202102-248</t>
  </si>
  <si>
    <t>202102-249</t>
  </si>
  <si>
    <t>202102-250</t>
  </si>
  <si>
    <t>202102-251</t>
  </si>
  <si>
    <t>202102-252</t>
  </si>
  <si>
    <t>202102-253</t>
  </si>
  <si>
    <t>NAS 서버 &gt; 특수광사업</t>
  </si>
  <si>
    <t>드로잉 비가동 실적 입력시 부품교체 항목 세부 내용 추가 및 EMI 연결 - 실적 입력 부분</t>
    <phoneticPr fontId="2" type="noConversion"/>
  </si>
  <si>
    <t>FMB 모니터 PC 확인 요청</t>
    <phoneticPr fontId="2" type="noConversion"/>
  </si>
  <si>
    <t>FortiClient 라이선스 관련 확인</t>
    <phoneticPr fontId="2" type="noConversion"/>
  </si>
  <si>
    <t>M365계정 로그인 불가</t>
    <phoneticPr fontId="2" type="noConversion"/>
  </si>
  <si>
    <t>Highway101, MES 라이선스 갱신</t>
    <phoneticPr fontId="2" type="noConversion"/>
  </si>
  <si>
    <t>검사과 PC 사내망 접속 불가</t>
    <phoneticPr fontId="2" type="noConversion"/>
  </si>
  <si>
    <t>엑셀 프로그램으로 명령을 전송하는데 문제가 있다는 에러 확인</t>
    <phoneticPr fontId="2" type="noConversion"/>
  </si>
  <si>
    <t>리와인딩 실적현황 보빈갯수, 난척갯수에 폐기품번은 집계되지 않도록 수정</t>
    <phoneticPr fontId="2" type="noConversion"/>
  </si>
  <si>
    <t>Auto CAD 라이선스 할당 요청</t>
    <phoneticPr fontId="2" type="noConversion"/>
  </si>
  <si>
    <t>PC 메모리, 하드디스크 업그레이드</t>
    <phoneticPr fontId="2" type="noConversion"/>
  </si>
  <si>
    <t>SAP 투입 실적 전송중, 실패 관련 문의</t>
    <phoneticPr fontId="2" type="noConversion"/>
  </si>
  <si>
    <t>SVN 필요없는 파일 제거 작업</t>
    <phoneticPr fontId="2" type="noConversion"/>
  </si>
  <si>
    <t>Visual Studio 2019 설치 작업(WMS 프로그램 개발용)</t>
    <phoneticPr fontId="2" type="noConversion"/>
  </si>
  <si>
    <t>인터넷 기본 브라우저 설정 관련 문의</t>
    <phoneticPr fontId="2" type="noConversion"/>
  </si>
  <si>
    <t>TFO WMS 개발환경 셋팅 - SVN 설정, 초기 빌드 오류 제거</t>
    <phoneticPr fontId="2" type="noConversion"/>
  </si>
  <si>
    <t>TFO WMS 디버깅 TEST</t>
    <phoneticPr fontId="2" type="noConversion"/>
  </si>
  <si>
    <t>SFA WMS 개발환경 셋팅 - SVN 설정, 초기 빌드 오류 제거</t>
    <phoneticPr fontId="2" type="noConversion"/>
  </si>
  <si>
    <t>SFA WMS 디버깅 TEST</t>
    <phoneticPr fontId="2" type="noConversion"/>
  </si>
  <si>
    <t>SAP 실적 현황에 모두 전송중으로 나오는 현상 확인</t>
    <phoneticPr fontId="2" type="noConversion"/>
  </si>
  <si>
    <t>모재공정일지 데이터 조회 조건 변경</t>
    <phoneticPr fontId="2" type="noConversion"/>
  </si>
  <si>
    <t>완료</t>
    <phoneticPr fontId="2" type="noConversion"/>
  </si>
  <si>
    <t>이주현</t>
    <phoneticPr fontId="2" type="noConversion"/>
  </si>
  <si>
    <t>202103-001</t>
    <phoneticPr fontId="2" type="noConversion"/>
  </si>
  <si>
    <t>202103-002</t>
  </si>
  <si>
    <t>202103-003</t>
  </si>
  <si>
    <t>202103-004</t>
  </si>
  <si>
    <t>202103-005</t>
  </si>
  <si>
    <t>202103-006</t>
  </si>
  <si>
    <t>202103-007</t>
  </si>
  <si>
    <t>202103-008</t>
  </si>
  <si>
    <t>202103-009</t>
  </si>
  <si>
    <t>202103-010</t>
  </si>
  <si>
    <t>202103-011</t>
  </si>
  <si>
    <t>202103-012</t>
  </si>
  <si>
    <t>202103-013</t>
  </si>
  <si>
    <t>202103-014</t>
  </si>
  <si>
    <t>202103-015</t>
  </si>
  <si>
    <t>202103-016</t>
  </si>
  <si>
    <t>202103-017</t>
  </si>
  <si>
    <t>202103-018</t>
  </si>
  <si>
    <t>202103-019</t>
  </si>
  <si>
    <t>202103-020</t>
  </si>
  <si>
    <t>202103-021</t>
  </si>
  <si>
    <t>IT</t>
    <phoneticPr fontId="2" type="noConversion"/>
  </si>
  <si>
    <t>EMI</t>
    <phoneticPr fontId="2" type="noConversion"/>
  </si>
  <si>
    <t>MES</t>
    <phoneticPr fontId="2" type="noConversion"/>
  </si>
  <si>
    <t>WMS</t>
    <phoneticPr fontId="2" type="noConversion"/>
  </si>
  <si>
    <t>202103-022</t>
  </si>
  <si>
    <t>고승환</t>
    <phoneticPr fontId="2" type="noConversion"/>
  </si>
  <si>
    <t>한글파일깨짐 / 유니코드 리딩문제, 한컴업데이트</t>
    <phoneticPr fontId="2" type="noConversion"/>
  </si>
  <si>
    <t>drm 서버 서비스동작점검</t>
    <phoneticPr fontId="2" type="noConversion"/>
  </si>
  <si>
    <t>pang / toad 데이터 대조</t>
    <phoneticPr fontId="2" type="noConversion"/>
  </si>
  <si>
    <t>eap 서버별 설비통신 점검</t>
    <phoneticPr fontId="2" type="noConversion"/>
  </si>
  <si>
    <t>wblock 메일 수신에러 / 담당자 계정등록요청</t>
    <phoneticPr fontId="2" type="noConversion"/>
  </si>
  <si>
    <t>usb 차단해제요청 / 완료</t>
    <phoneticPr fontId="2" type="noConversion"/>
  </si>
  <si>
    <t>VPN 신규계정등록</t>
    <phoneticPr fontId="2" type="noConversion"/>
  </si>
  <si>
    <t>drm 에이전트 설치</t>
    <phoneticPr fontId="2" type="noConversion"/>
  </si>
  <si>
    <t>vpn 설치요청 완료</t>
    <phoneticPr fontId="2" type="noConversion"/>
  </si>
  <si>
    <t>vpn 접속에러 / 이더넷옵션 신 1.1, 1.2버전체크</t>
    <phoneticPr fontId="2" type="noConversion"/>
  </si>
  <si>
    <t>MS 인증에러 / 완전삭제 후 클린설치</t>
    <phoneticPr fontId="2" type="noConversion"/>
  </si>
  <si>
    <t>vpn 재설치</t>
    <phoneticPr fontId="2" type="noConversion"/>
  </si>
  <si>
    <t xml:space="preserve">pc 포맷 </t>
    <phoneticPr fontId="2" type="noConversion"/>
  </si>
  <si>
    <t>정품인증에러 / 원격지원</t>
    <phoneticPr fontId="2" type="noConversion"/>
  </si>
  <si>
    <t>3층 통신실 서버들 하드웨어현황 작성</t>
    <phoneticPr fontId="2" type="noConversion"/>
  </si>
  <si>
    <t>SCM 재설치</t>
    <phoneticPr fontId="2" type="noConversion"/>
  </si>
  <si>
    <t>한국노블가스</t>
    <phoneticPr fontId="2" type="noConversion"/>
  </si>
  <si>
    <t>202103-023</t>
  </si>
  <si>
    <t>202103-024</t>
  </si>
  <si>
    <t>202103-025</t>
  </si>
  <si>
    <t>202103-026</t>
  </si>
  <si>
    <t>202103-027</t>
  </si>
  <si>
    <t>202103-028</t>
  </si>
  <si>
    <t>202103-029</t>
  </si>
  <si>
    <t>202103-030</t>
  </si>
  <si>
    <t>202103-031</t>
  </si>
  <si>
    <t>202103-032</t>
  </si>
  <si>
    <t>202103-033</t>
  </si>
  <si>
    <t>202103-034</t>
  </si>
  <si>
    <t>202103-035</t>
  </si>
  <si>
    <t>202103-036</t>
  </si>
  <si>
    <t>202103-037</t>
  </si>
  <si>
    <t>202103-038</t>
  </si>
  <si>
    <t>202103-039</t>
  </si>
  <si>
    <t>202103-040</t>
  </si>
  <si>
    <t>202103-041</t>
  </si>
  <si>
    <t>202103-042</t>
  </si>
  <si>
    <t>202103-043</t>
  </si>
  <si>
    <t>202103-044</t>
  </si>
  <si>
    <t>202103-045</t>
  </si>
  <si>
    <t>202103-046</t>
  </si>
  <si>
    <t>202103-047</t>
  </si>
  <si>
    <t>202103-048</t>
  </si>
  <si>
    <t>202103-049</t>
  </si>
  <si>
    <t>202103-050</t>
  </si>
  <si>
    <t>202103-051</t>
  </si>
  <si>
    <t>202103-052</t>
  </si>
  <si>
    <t>202103-053</t>
  </si>
  <si>
    <t>202103-054</t>
  </si>
  <si>
    <t>202103-055</t>
  </si>
  <si>
    <t>PC</t>
    <phoneticPr fontId="2" type="noConversion"/>
  </si>
  <si>
    <t>DRM</t>
    <phoneticPr fontId="2" type="noConversion"/>
  </si>
  <si>
    <t>EAP</t>
    <phoneticPr fontId="2" type="noConversion"/>
  </si>
  <si>
    <t>SCM</t>
    <phoneticPr fontId="2" type="noConversion"/>
  </si>
  <si>
    <t>MES G657B3 O급 판정시 G657A2 품종으로 전환</t>
    <phoneticPr fontId="2" type="noConversion"/>
  </si>
  <si>
    <t>바운스 메일 발생 처리</t>
  </si>
  <si>
    <t>202103-056</t>
  </si>
  <si>
    <t>email</t>
  </si>
  <si>
    <t>완료</t>
    <phoneticPr fontId="2" type="noConversion"/>
  </si>
  <si>
    <t>드로잉 비가동 실적 입력시 부품교체 항목 세부 내용 추가 및 EMI 연결 등 - 부품 교체 이력 조회 화면 개발</t>
    <phoneticPr fontId="2" type="noConversion"/>
  </si>
  <si>
    <t>드로잉 비가동 실적 입력시 부품교체 항목 세부 내용 추가 및 EMI 연결 - 부품 교체 입력 부분</t>
    <phoneticPr fontId="2" type="noConversion"/>
  </si>
  <si>
    <t>- G657B3 하위품종 생성
- 하위품종 떨어질때 차단파장 수정
- 생관팀 자재코드 생성 후 작업</t>
    <phoneticPr fontId="2" type="noConversion"/>
  </si>
  <si>
    <t>MES 검사데이터 다중품번 내부등급 요약탭 추가</t>
    <phoneticPr fontId="2" type="noConversion"/>
  </si>
  <si>
    <t>G657A1 품종 MFD 판정 기준 변경</t>
    <phoneticPr fontId="2" type="noConversion"/>
  </si>
  <si>
    <t>수입품번 특성값 수정시 MES, WMS 적용</t>
    <phoneticPr fontId="2" type="noConversion"/>
  </si>
  <si>
    <t>202103-057</t>
  </si>
  <si>
    <t>202103-058</t>
  </si>
  <si>
    <t>202103-059</t>
  </si>
  <si>
    <t>MES</t>
    <phoneticPr fontId="2" type="noConversion"/>
  </si>
  <si>
    <t>- 한번에 여러 개의 품번 조회</t>
    <phoneticPr fontId="2" type="noConversion"/>
  </si>
  <si>
    <t>- 정척 50.4km 조장은 양품처리
- 8.2 ~ 9.3 사이 양품처리</t>
    <phoneticPr fontId="2" type="noConversion"/>
  </si>
  <si>
    <t>MES 접속 불가 현상 문의</t>
    <phoneticPr fontId="2" type="noConversion"/>
  </si>
  <si>
    <t>아웃룩 연동 및 파일 설치 관련 문의</t>
    <phoneticPr fontId="2" type="noConversion"/>
  </si>
  <si>
    <t>재권취 실적 입력에 시작시간이 들어가있는 품번 확인</t>
    <phoneticPr fontId="2" type="noConversion"/>
  </si>
  <si>
    <t>서버룸 이전 관련 조사 업무</t>
    <phoneticPr fontId="2" type="noConversion"/>
  </si>
  <si>
    <t>KT 통신요금 관련 조사 업무</t>
    <phoneticPr fontId="2" type="noConversion"/>
  </si>
  <si>
    <t>그룹웨어 접속 불가능</t>
    <phoneticPr fontId="2" type="noConversion"/>
  </si>
  <si>
    <t>이어카운팅 첨부파일 첨부 불가능</t>
    <phoneticPr fontId="2" type="noConversion"/>
  </si>
  <si>
    <t>VPN 연결 불가능</t>
    <phoneticPr fontId="2" type="noConversion"/>
  </si>
  <si>
    <t>그룹웨어 접속시 바로 종료되는 현상</t>
    <phoneticPr fontId="2" type="noConversion"/>
  </si>
  <si>
    <t>SFA WMS 실행 파일 요청</t>
    <phoneticPr fontId="2" type="noConversion"/>
  </si>
  <si>
    <t>VAD 중앙 모니터 Pang Data 화면 잘리는 현상</t>
    <phoneticPr fontId="2" type="noConversion"/>
  </si>
  <si>
    <t>J동 3층 와이파이 끊김 현상</t>
    <phoneticPr fontId="2" type="noConversion"/>
  </si>
  <si>
    <t>부품 교체 등록시 여러 개 부품 동시에 등록 가능하도록 수정</t>
    <phoneticPr fontId="2" type="noConversion"/>
  </si>
  <si>
    <t>신규 입사자 VPN 계정 생성</t>
    <phoneticPr fontId="2" type="noConversion"/>
  </si>
  <si>
    <t>V-LATHE LOT_ID에 LOT_DESC 나타내도록 수정</t>
    <phoneticPr fontId="2" type="noConversion"/>
  </si>
  <si>
    <t>드로잉 비가동 실적 입력시 부품교체 항목 세부 내용 추가 및 EMI 연결 등 - EMI 추가</t>
    <phoneticPr fontId="2" type="noConversion"/>
  </si>
  <si>
    <t>FORTICLIENT 원격접속 탭 사라짐</t>
    <phoneticPr fontId="2" type="noConversion"/>
  </si>
  <si>
    <t>완료</t>
    <phoneticPr fontId="2" type="noConversion"/>
  </si>
  <si>
    <t>임성현</t>
    <phoneticPr fontId="2" type="noConversion"/>
  </si>
  <si>
    <t>하성훈</t>
    <phoneticPr fontId="2" type="noConversion"/>
  </si>
  <si>
    <t>이원범</t>
    <phoneticPr fontId="2" type="noConversion"/>
  </si>
  <si>
    <t>모건</t>
    <phoneticPr fontId="2" type="noConversion"/>
  </si>
  <si>
    <t>임영두</t>
    <phoneticPr fontId="2" type="noConversion"/>
  </si>
  <si>
    <t>202103-060</t>
  </si>
  <si>
    <t>202103-061</t>
  </si>
  <si>
    <t>202103-062</t>
  </si>
  <si>
    <t>202103-063</t>
  </si>
  <si>
    <t>202103-064</t>
  </si>
  <si>
    <t>202103-065</t>
  </si>
  <si>
    <t>202103-066</t>
  </si>
  <si>
    <t>202103-067</t>
  </si>
  <si>
    <t>202103-068</t>
  </si>
  <si>
    <t>202103-069</t>
  </si>
  <si>
    <t>202103-070</t>
  </si>
  <si>
    <t>202103-071</t>
  </si>
  <si>
    <t>202103-072</t>
  </si>
  <si>
    <t>202103-073</t>
  </si>
  <si>
    <t>202103-074</t>
  </si>
  <si>
    <t>202103-075</t>
  </si>
  <si>
    <t>202103-076</t>
  </si>
  <si>
    <t>202103-077</t>
  </si>
  <si>
    <t>202103-078</t>
  </si>
  <si>
    <t>202103-079</t>
  </si>
  <si>
    <t>IT</t>
    <phoneticPr fontId="2" type="noConversion"/>
  </si>
  <si>
    <t>M365</t>
    <phoneticPr fontId="2" type="noConversion"/>
  </si>
  <si>
    <t>VPN</t>
    <phoneticPr fontId="2" type="noConversion"/>
  </si>
  <si>
    <t>WMS</t>
    <phoneticPr fontId="2" type="noConversion"/>
  </si>
  <si>
    <t>EMI</t>
    <phoneticPr fontId="2" type="noConversion"/>
  </si>
  <si>
    <t>DROP</t>
    <phoneticPr fontId="2" type="noConversion"/>
  </si>
  <si>
    <t>pang/toad 데이터대조</t>
    <phoneticPr fontId="2" type="noConversion"/>
  </si>
  <si>
    <t>eap 통신점검</t>
    <phoneticPr fontId="2" type="noConversion"/>
  </si>
  <si>
    <t>통신실 점검표작성</t>
    <phoneticPr fontId="2" type="noConversion"/>
  </si>
  <si>
    <t>오피스 2016 설치</t>
    <phoneticPr fontId="2" type="noConversion"/>
  </si>
  <si>
    <t>아웃룩 계정연동</t>
    <phoneticPr fontId="2" type="noConversion"/>
  </si>
  <si>
    <t>SAP GUI 설치</t>
    <phoneticPr fontId="2" type="noConversion"/>
  </si>
  <si>
    <t>outlook 연동오류 / 계정리셋</t>
    <phoneticPr fontId="2" type="noConversion"/>
  </si>
  <si>
    <t>vpn 설치문의 / 유선상안내</t>
    <phoneticPr fontId="2" type="noConversion"/>
  </si>
  <si>
    <t>vpn 동작오류 / ip, port 재설정</t>
    <phoneticPr fontId="2" type="noConversion"/>
  </si>
  <si>
    <t>rew 14호기 통신정상화</t>
    <phoneticPr fontId="2" type="noConversion"/>
  </si>
  <si>
    <t>rew 15호기 통신정상화</t>
  </si>
  <si>
    <t>vpn 설정문의 / 패스워드초기화</t>
    <phoneticPr fontId="2" type="noConversion"/>
  </si>
  <si>
    <t>scm 업데이트</t>
    <phoneticPr fontId="2" type="noConversion"/>
  </si>
  <si>
    <t>바탕화면 파일들 실수로 전체삭제 복구가능여부 확인 / 데이터복구툴 사용</t>
    <phoneticPr fontId="2" type="noConversion"/>
  </si>
  <si>
    <t>공유폴더 접근법 문의 / 유선상안내</t>
    <phoneticPr fontId="2" type="noConversion"/>
  </si>
  <si>
    <t>SCM 접속이안됨 / VPN 구동후실행 정상</t>
    <phoneticPr fontId="2" type="noConversion"/>
  </si>
  <si>
    <t>VPN 재설치</t>
    <phoneticPr fontId="2" type="noConversion"/>
  </si>
  <si>
    <t>팀즈 설치</t>
    <phoneticPr fontId="2" type="noConversion"/>
  </si>
  <si>
    <t>DRM 설치</t>
    <phoneticPr fontId="2" type="noConversion"/>
  </si>
  <si>
    <t>DRM</t>
    <phoneticPr fontId="2" type="noConversion"/>
  </si>
  <si>
    <t>EAP</t>
    <phoneticPr fontId="2" type="noConversion"/>
  </si>
  <si>
    <t>IT</t>
    <phoneticPr fontId="2" type="noConversion"/>
  </si>
  <si>
    <t>SAP</t>
    <phoneticPr fontId="2" type="noConversion"/>
  </si>
  <si>
    <t>SCM</t>
    <phoneticPr fontId="2" type="noConversion"/>
  </si>
  <si>
    <t>it팀</t>
    <phoneticPr fontId="2" type="noConversion"/>
  </si>
  <si>
    <t>이승용</t>
    <phoneticPr fontId="2" type="noConversion"/>
  </si>
  <si>
    <t>에스피씨</t>
    <phoneticPr fontId="2" type="noConversion"/>
  </si>
  <si>
    <t>지쓰리</t>
    <phoneticPr fontId="2" type="noConversion"/>
  </si>
  <si>
    <t>신기술상사</t>
    <phoneticPr fontId="2" type="noConversion"/>
  </si>
  <si>
    <t>본부장….</t>
    <phoneticPr fontId="2" type="noConversion"/>
  </si>
  <si>
    <t>202103-080</t>
  </si>
  <si>
    <t>202103-081</t>
  </si>
  <si>
    <t>202103-082</t>
  </si>
  <si>
    <t>202103-083</t>
  </si>
  <si>
    <t>202103-084</t>
  </si>
  <si>
    <t>202103-085</t>
  </si>
  <si>
    <t>202103-086</t>
  </si>
  <si>
    <t>202103-087</t>
  </si>
  <si>
    <t>202103-088</t>
  </si>
  <si>
    <t>202103-089</t>
  </si>
  <si>
    <t>202103-090</t>
  </si>
  <si>
    <t>202103-091</t>
  </si>
  <si>
    <t>202103-092</t>
  </si>
  <si>
    <t>202103-093</t>
  </si>
  <si>
    <t>202103-094</t>
  </si>
  <si>
    <t>202103-095</t>
  </si>
  <si>
    <t>202103-096</t>
  </si>
  <si>
    <t>202103-097</t>
  </si>
  <si>
    <t>202103-098</t>
  </si>
  <si>
    <t>202103-099</t>
  </si>
  <si>
    <t>202103-100</t>
  </si>
  <si>
    <t>202103-101</t>
  </si>
  <si>
    <t>202103-102</t>
  </si>
  <si>
    <t>202103-103</t>
  </si>
  <si>
    <t>202103-104</t>
  </si>
  <si>
    <t>202103-105</t>
  </si>
  <si>
    <t>202103-106</t>
  </si>
  <si>
    <t>202103-107</t>
  </si>
  <si>
    <t>202103-108</t>
  </si>
  <si>
    <t>202103-109</t>
  </si>
  <si>
    <t>202103-110</t>
  </si>
  <si>
    <t>202103-111</t>
  </si>
  <si>
    <t>202103-112</t>
  </si>
  <si>
    <t>202103-113</t>
  </si>
  <si>
    <t>202103-114</t>
  </si>
  <si>
    <t>1. PP-특수광 자재코드 원가추정 오류
 - 해당 자재코드에 대한 생산버전이 정상적으로 등록안됨</t>
    <phoneticPr fontId="2" type="noConversion"/>
  </si>
  <si>
    <t>1. SSO-신입사원 SSO 맵핑
 - 이원범(인프라설비팀) PC103905 / leewb0814 / F20601</t>
    <phoneticPr fontId="2" type="noConversion"/>
  </si>
  <si>
    <t>1. MM-부서이동에 따른 SAP 권한부여
 - 생산팀에서 구매팀 이동에 따른 MM 모듈 권한등록</t>
    <phoneticPr fontId="2" type="noConversion"/>
  </si>
  <si>
    <t>1. MES-1320 대한광통신 MES DB 정리
 - 1320 플랜트를 제외한 DATA 삭제 / 협업포탈도 동일방법 삭제</t>
    <phoneticPr fontId="2" type="noConversion"/>
  </si>
  <si>
    <t>1. SD-PL 거래처 신규등록
 - 견적작성시 신규거래처에 대한 주문유형 선택 오류확인</t>
    <phoneticPr fontId="2" type="noConversion"/>
  </si>
  <si>
    <t>1. 그룹웨어 장애 처리</t>
    <phoneticPr fontId="2" type="noConversion"/>
  </si>
  <si>
    <t>1. 그룹웨어 결재선 변경</t>
    <phoneticPr fontId="2" type="noConversion"/>
  </si>
  <si>
    <t>1. 그룹웨어 정보 변경</t>
    <phoneticPr fontId="2" type="noConversion"/>
  </si>
  <si>
    <t>1. 그룹웨어 양식 수신자 변경</t>
    <phoneticPr fontId="2" type="noConversion"/>
  </si>
  <si>
    <t>1. 그룹웨어 메일 용량 변경</t>
    <phoneticPr fontId="2" type="noConversion"/>
  </si>
  <si>
    <t>mespap1 웹서버 DISK 교체
  -점검대상 : 0번 디스크 Fault 
  -작업내용 
    1)Fault 디스크 제거
    2)정상 디스크 장착
    3)Rebuild 확인</t>
  </si>
  <si>
    <t xml:space="preserve">3월 서버 정기점검
  - 점검 대상 : SAP ERP / GROUPWARE / NT군
  - 점검내용
    1)H/W 점검 및 LED 확인
    2)OS error Log 확인
    3)서버자원 사용률 점검
    4)IBM x86 예비 Disk 반입 (3EA)
    5)2C4_12번 장비 재배치 관련 장비실 실사
  </t>
  </si>
  <si>
    <t>김현기</t>
    <phoneticPr fontId="2" type="noConversion"/>
  </si>
  <si>
    <t>장종규</t>
    <phoneticPr fontId="2" type="noConversion"/>
  </si>
  <si>
    <t>강상범</t>
    <phoneticPr fontId="2" type="noConversion"/>
  </si>
  <si>
    <t>에이블아이엔씨
윤종문 차장
김민식 차장</t>
  </si>
  <si>
    <t>[5045921]
REW SPECIALTYFIBER LMA-YDF NA LOWINDEX</t>
    <phoneticPr fontId="2" type="noConversion"/>
  </si>
  <si>
    <t>- 2021.03.16일 기준
MES Data 건수
 총 : 2억2천만건 =&gt; 작업후 1억1천만건
 MES 조회시, 속도 향상</t>
    <phoneticPr fontId="2" type="noConversion"/>
  </si>
  <si>
    <t>1000500[PL 주문용 고객] 동일한 Setting
1003696[재고 OEM 주문용 고객]
KNA1-KATR1 필드값 확인</t>
    <phoneticPr fontId="2" type="noConversion"/>
  </si>
  <si>
    <t>신규 입사자 : 이원범, 명규훈
선행되어 등록되는 사용자정보 확인하여 후행 시스템 사용 등록 처리</t>
    <phoneticPr fontId="2" type="noConversion"/>
  </si>
  <si>
    <t>202103-115</t>
  </si>
  <si>
    <t>202103-116</t>
  </si>
  <si>
    <t>202103-117</t>
  </si>
  <si>
    <t>202103-118</t>
  </si>
  <si>
    <t>202103-119</t>
  </si>
  <si>
    <t>202103-120</t>
  </si>
  <si>
    <t>202103-121</t>
  </si>
  <si>
    <t>202103-122</t>
  </si>
  <si>
    <t>202103-123</t>
  </si>
  <si>
    <t>202103-124</t>
  </si>
  <si>
    <t>202103-125</t>
  </si>
  <si>
    <t>202103-126</t>
  </si>
  <si>
    <t>202103-127</t>
  </si>
  <si>
    <t>202103-128</t>
  </si>
  <si>
    <t>수입품 재고이관 일괄처리</t>
    <phoneticPr fontId="2" type="noConversion"/>
  </si>
  <si>
    <t>수입품 리와인딩 재작업지시 삭제</t>
    <phoneticPr fontId="2" type="noConversion"/>
  </si>
  <si>
    <t>재컬러링 및 재권취 작업지시 로직 수정</t>
    <phoneticPr fontId="2" type="noConversion"/>
  </si>
  <si>
    <t>리와인딩 실적 작업지시 로직 수정</t>
    <phoneticPr fontId="2" type="noConversion"/>
  </si>
  <si>
    <t>MES</t>
    <phoneticPr fontId="2" type="noConversion"/>
  </si>
  <si>
    <t>- 수입품 1032건 일괄 1000번창고 입고</t>
    <phoneticPr fontId="2" type="noConversion"/>
  </si>
  <si>
    <t>- 잘못 생성된 작업지시 삭제</t>
    <phoneticPr fontId="2" type="noConversion"/>
  </si>
  <si>
    <t>- 설비, 적치대만 선택하면 해당 작업지시정보 보여지게 처리</t>
    <phoneticPr fontId="2" type="noConversion"/>
  </si>
  <si>
    <t>- 현재작업지시와 다음작업지시 같이 보여줌</t>
    <phoneticPr fontId="2" type="noConversion"/>
  </si>
  <si>
    <t>202103-129</t>
  </si>
  <si>
    <t>202103-130</t>
  </si>
  <si>
    <t>202103-131</t>
  </si>
  <si>
    <t>202103-132</t>
  </si>
  <si>
    <t>한글, 오피스 프로그램 라이선스 요청</t>
    <phoneticPr fontId="2" type="noConversion"/>
  </si>
  <si>
    <t>VPN 계정 및 매뉴얼 요청</t>
    <phoneticPr fontId="2" type="noConversion"/>
  </si>
  <si>
    <t>리와인딩 실적 조회화면 완료일 기준 조회에 보빈 개수 조건 수정</t>
    <phoneticPr fontId="2" type="noConversion"/>
  </si>
  <si>
    <t>공정별 부품 교체 이력 조회 화면 쿼리 조회속도 개선</t>
    <phoneticPr fontId="2" type="noConversion"/>
  </si>
  <si>
    <t>MES 매니저 그룹 조회탭 정리</t>
    <phoneticPr fontId="2" type="noConversion"/>
  </si>
  <si>
    <t>Office 프로그램 라이선스 찾지 못하는 현상</t>
    <phoneticPr fontId="2" type="noConversion"/>
  </si>
  <si>
    <t>SCM 설치 관련 문의</t>
    <phoneticPr fontId="2" type="noConversion"/>
  </si>
  <si>
    <t>공정별 부품 교체 이력 조회 화면 최근 조회 불가 현상 확인</t>
    <phoneticPr fontId="2" type="noConversion"/>
  </si>
  <si>
    <t>VPN 연결 지원 요청</t>
    <phoneticPr fontId="2" type="noConversion"/>
  </si>
  <si>
    <t>V3 설치 관련 문의</t>
    <phoneticPr fontId="2" type="noConversion"/>
  </si>
  <si>
    <t>재컬러링 및 재권취 등록화면에서 비가동 - 부품교체 활성화되지 않음</t>
    <phoneticPr fontId="2" type="noConversion"/>
  </si>
  <si>
    <t>CAD 라이선스 사용자 확인(회수)</t>
    <phoneticPr fontId="2" type="noConversion"/>
  </si>
  <si>
    <t>CAD 라이선스 요청</t>
    <phoneticPr fontId="2" type="noConversion"/>
  </si>
  <si>
    <t>ERP 및 SAP 접속 불가능</t>
    <phoneticPr fontId="2" type="noConversion"/>
  </si>
  <si>
    <t>VPN 원격접속 탭 사라지는 현상</t>
    <phoneticPr fontId="2" type="noConversion"/>
  </si>
  <si>
    <t>리와인딩 실적, 시간등록 화면 해선 정보에 잔여길이 소수점 제거</t>
    <phoneticPr fontId="2" type="noConversion"/>
  </si>
  <si>
    <t>프리폼 외경 데이터 추가 입력 요청</t>
    <phoneticPr fontId="2" type="noConversion"/>
  </si>
  <si>
    <t>오피스 프로그램 재설치 안내</t>
    <phoneticPr fontId="2" type="noConversion"/>
  </si>
  <si>
    <t>그룹웨어 메일 증가 관련 안내</t>
    <phoneticPr fontId="2" type="noConversion"/>
  </si>
  <si>
    <t>정원앤시스 DB 정기점검 대응 (WMS, PMS, PMS EQ)</t>
    <phoneticPr fontId="2" type="noConversion"/>
  </si>
  <si>
    <t>초기 설치 프로그램 안내</t>
    <phoneticPr fontId="2" type="noConversion"/>
  </si>
  <si>
    <t>Office 프로그램 설치 오류</t>
    <phoneticPr fontId="2" type="noConversion"/>
  </si>
  <si>
    <t>IP 관련 문의</t>
    <phoneticPr fontId="2" type="noConversion"/>
  </si>
  <si>
    <t>차트를 포함하는 엑셀을 열면 자동 종료되는 현상</t>
    <phoneticPr fontId="2" type="noConversion"/>
  </si>
  <si>
    <t>이전에 작업이 완료된 RA품번 구분 처리</t>
    <phoneticPr fontId="2" type="noConversion"/>
  </si>
  <si>
    <t>PMS/PMS EQ 서버 작업스케줄러(백업) 실행되지 않는 현상</t>
    <phoneticPr fontId="2" type="noConversion"/>
  </si>
  <si>
    <t>KT 해지/변경 관련 통신 요금 조사</t>
    <phoneticPr fontId="2" type="noConversion"/>
  </si>
  <si>
    <t xml:space="preserve">[TFO WMS] 잉크용 바코드 2차원(QR코드) 적용 </t>
    <phoneticPr fontId="2" type="noConversion"/>
  </si>
  <si>
    <t>[TFO WMS] 1개 거래처당 발주서 보낼 이메일 주소 여러건 등록 가능하게 수정</t>
    <phoneticPr fontId="2" type="noConversion"/>
  </si>
  <si>
    <t>[TFO WMS] 자재 불출 요청 화면에서 소요일 3-20으로 조회하면 오류 발생</t>
    <phoneticPr fontId="2" type="noConversion"/>
  </si>
  <si>
    <t>장비 온라인 모니터링 - 일일 통신 점검</t>
    <phoneticPr fontId="2" type="noConversion"/>
  </si>
  <si>
    <t>서버실 일일 점검</t>
    <phoneticPr fontId="2" type="noConversion"/>
  </si>
  <si>
    <t>MES, FMB 사용 불가</t>
    <phoneticPr fontId="2" type="noConversion"/>
  </si>
  <si>
    <t>일일보고서 품종별 수율 및 점유율 데이터 검증</t>
    <phoneticPr fontId="2" type="noConversion"/>
  </si>
  <si>
    <t>오토캐드 라이선스 할당 요청</t>
    <phoneticPr fontId="2" type="noConversion"/>
  </si>
  <si>
    <r>
      <t xml:space="preserve">ERP </t>
    </r>
    <r>
      <rPr>
        <sz val="12"/>
        <color theme="1"/>
        <rFont val="맑은 고딕"/>
        <family val="2"/>
        <charset val="129"/>
      </rPr>
      <t>실행시 경로를 찾을 수 없다는 메시지</t>
    </r>
    <r>
      <rPr>
        <sz val="12"/>
        <color theme="1"/>
        <rFont val="Inherit"/>
        <family val="2"/>
      </rPr>
      <t xml:space="preserve"> </t>
    </r>
    <r>
      <rPr>
        <sz val="12"/>
        <color theme="1"/>
        <rFont val="Inherit"/>
        <family val="2"/>
        <charset val="129"/>
      </rPr>
      <t>발생</t>
    </r>
    <phoneticPr fontId="2" type="noConversion"/>
  </si>
  <si>
    <t>SAP 계정 요청</t>
    <phoneticPr fontId="2" type="noConversion"/>
  </si>
  <si>
    <t>CHART.DLL</t>
    <phoneticPr fontId="2" type="noConversion"/>
  </si>
  <si>
    <t>Windows 2003 R2</t>
    <phoneticPr fontId="2" type="noConversion"/>
  </si>
  <si>
    <t>대양산업</t>
    <phoneticPr fontId="2" type="noConversion"/>
  </si>
  <si>
    <t>태성디티</t>
    <phoneticPr fontId="2" type="noConversion"/>
  </si>
  <si>
    <t>신상열</t>
    <phoneticPr fontId="2" type="noConversion"/>
  </si>
  <si>
    <t>202103-133</t>
  </si>
  <si>
    <t>202103-134</t>
  </si>
  <si>
    <t>202103-135</t>
  </si>
  <si>
    <t>202103-136</t>
  </si>
  <si>
    <t>202103-137</t>
  </si>
  <si>
    <t>202103-138</t>
  </si>
  <si>
    <t>202103-139</t>
  </si>
  <si>
    <t>202103-140</t>
  </si>
  <si>
    <t>202103-141</t>
  </si>
  <si>
    <t>202103-142</t>
  </si>
  <si>
    <t>202103-143</t>
  </si>
  <si>
    <t>202103-144</t>
  </si>
  <si>
    <t>202103-145</t>
  </si>
  <si>
    <t>202103-146</t>
  </si>
  <si>
    <t>202103-147</t>
  </si>
  <si>
    <t>202103-148</t>
  </si>
  <si>
    <t>202103-149</t>
  </si>
  <si>
    <t>202103-150</t>
  </si>
  <si>
    <t>202103-151</t>
  </si>
  <si>
    <t>202103-152</t>
  </si>
  <si>
    <t>202103-153</t>
  </si>
  <si>
    <t>202103-154</t>
  </si>
  <si>
    <t>202103-155</t>
  </si>
  <si>
    <t>202103-156</t>
  </si>
  <si>
    <t>202103-157</t>
  </si>
  <si>
    <t>202103-158</t>
  </si>
  <si>
    <t>202103-159</t>
  </si>
  <si>
    <t>202103-160</t>
  </si>
  <si>
    <t>202103-161</t>
  </si>
  <si>
    <t>202103-162</t>
  </si>
  <si>
    <t>202103-163</t>
  </si>
  <si>
    <t>202103-164</t>
  </si>
  <si>
    <t>202103-165</t>
  </si>
  <si>
    <t>202103-166</t>
  </si>
  <si>
    <t>202103-167</t>
  </si>
  <si>
    <t>202103-168</t>
  </si>
  <si>
    <t>202103-169</t>
  </si>
  <si>
    <t>202103-170</t>
  </si>
  <si>
    <t>202103-171</t>
  </si>
  <si>
    <t>202103-172</t>
  </si>
  <si>
    <t>IT</t>
    <phoneticPr fontId="2" type="noConversion"/>
  </si>
  <si>
    <t>SCM</t>
    <phoneticPr fontId="2" type="noConversion"/>
  </si>
  <si>
    <t>TFOWMS</t>
    <phoneticPr fontId="2" type="noConversion"/>
  </si>
  <si>
    <t>SAP</t>
    <phoneticPr fontId="2" type="noConversion"/>
  </si>
  <si>
    <t>1. PP-구성형자재코드 활성화
 - 자재코드에 대한 활성화작업</t>
    <phoneticPr fontId="2" type="noConversion"/>
  </si>
  <si>
    <t>1. MM-발주자재코드 확인요청
 - 자재마스터의 조달유형 Setting 부분 확인요청</t>
    <phoneticPr fontId="2" type="noConversion"/>
  </si>
  <si>
    <t>1. SD-가용재고 문의관련
 - 발주입고시 분할로 입고된 건에 대한 가용재고 전환확인</t>
    <phoneticPr fontId="2" type="noConversion"/>
  </si>
  <si>
    <t>1. MES-MES 미전송건 처리요청
 - 1320 사내거래 처리 중 중복건으로 해당건 수정요청</t>
    <phoneticPr fontId="2" type="noConversion"/>
  </si>
  <si>
    <t>1. SD-전자결재 입력상신 오류
 - 영업팀 전표기표시 GW 오류상신</t>
    <phoneticPr fontId="2" type="noConversion"/>
  </si>
  <si>
    <t>1. SD-문자깨짐 현상
 - SAP 로그인시 문자깨짐 현상발생</t>
    <phoneticPr fontId="2" type="noConversion"/>
  </si>
  <si>
    <t>1. 스팸 차단 매일 해제</t>
    <phoneticPr fontId="2" type="noConversion"/>
  </si>
  <si>
    <t>1. 넷헐퍼 접속 장애</t>
    <phoneticPr fontId="2" type="noConversion"/>
  </si>
  <si>
    <t>1. SAP계정 생성</t>
    <phoneticPr fontId="2" type="noConversion"/>
  </si>
  <si>
    <t>TCN 웹서버 파워 교체
  -점검대상 : 0번 파워 Fault 
  -작업내용 
    1)Fault 파워 제거
    2)정상 파워 장착
    3)정상 확인</t>
    <phoneticPr fontId="2" type="noConversion"/>
  </si>
  <si>
    <t>스토리지 점검
 - VNX5200 점검완료
 - MSA2000 점검완료
 - System 정상, 특이사항 없음</t>
    <phoneticPr fontId="2" type="noConversion"/>
  </si>
  <si>
    <t>2C4_12번 랙 재배치 작업
 - 작업 내용
   1) KVM 모니터 제거 (14번랙)
   2) mesdb 서버 이동 (15번랙)
   3) optdb 서버 이동 (15번랙)
   4) pi-gw-dev 서버 이동 (15번랙)
   5) mgw 서버 이동 (8번랙)
   6) 전원, 랜케이블, 접지 케이블 정리
2C4_15번 랙 재배치 작업
  - 작업내용
   1) ifrs서버 이동 (14번랙)
   2) kvm모니터 제거 (14번랙)
   3) kvm 스위치 제거 (13번랙)</t>
    <phoneticPr fontId="2" type="noConversion"/>
  </si>
  <si>
    <t>그룹웨어, 생산관리 WEB 서버 Log 정리
  - 점검대상 : gwpap1, gwpap2, mespap1, mespap2
  - 점검내용 : Jeus, Apache 로그파일 정리,
                    /infapp, /infapp2 용량 확보</t>
    <phoneticPr fontId="2" type="noConversion"/>
  </si>
  <si>
    <t>2C4_12 번 랙 전원 차단 요청</t>
    <phoneticPr fontId="2" type="noConversion"/>
  </si>
  <si>
    <t>류혜진</t>
    <phoneticPr fontId="2" type="noConversion"/>
  </si>
  <si>
    <t>정희황</t>
    <phoneticPr fontId="2" type="noConversion"/>
  </si>
  <si>
    <t>정원엔시스
이제훈 과장</t>
    <phoneticPr fontId="2" type="noConversion"/>
  </si>
  <si>
    <t>에이블 그리드
김민식 차장
정희황</t>
    <phoneticPr fontId="2" type="noConversion"/>
  </si>
  <si>
    <t>SK
이영진 수석</t>
    <phoneticPr fontId="2" type="noConversion"/>
  </si>
  <si>
    <t xml:space="preserve">[5036798 ] REW MMF 50UM OM2 NA </t>
    <phoneticPr fontId="2" type="noConversion"/>
  </si>
  <si>
    <t>생산팀에서 분합입고 처리이후에
가용재고로 변환팁 제공
1005419[ACSR 95SQ_3180KG P001A ]</t>
    <phoneticPr fontId="2" type="noConversion"/>
  </si>
  <si>
    <t>총 244건
날짜 : 2021년 03월 23</t>
    <phoneticPr fontId="2" type="noConversion"/>
  </si>
  <si>
    <t>GW에 관련된 기본웹 설정확인
SAP 기본환경 보안에서 해당건 추가</t>
    <phoneticPr fontId="2" type="noConversion"/>
  </si>
  <si>
    <t>DRM 과 충돌여부 확인 중
SSO 연결부분과도 확인 중</t>
    <phoneticPr fontId="2" type="noConversion"/>
  </si>
  <si>
    <t>점검리포트 제출
eis-dev서버
D:\IDC\09. 정기점검\정원엔시스 저장</t>
    <phoneticPr fontId="2" type="noConversion"/>
  </si>
  <si>
    <t>202103-173</t>
  </si>
  <si>
    <t>202103-174</t>
  </si>
  <si>
    <t>202103-175</t>
  </si>
  <si>
    <t>202103-176</t>
  </si>
  <si>
    <t>202103-177</t>
  </si>
  <si>
    <t>202103-178</t>
  </si>
  <si>
    <t>202103-179</t>
  </si>
  <si>
    <t>202103-180</t>
  </si>
  <si>
    <t>202103-181</t>
  </si>
  <si>
    <t>202103-182</t>
  </si>
  <si>
    <t>202103-183</t>
  </si>
  <si>
    <t>202103-184</t>
  </si>
  <si>
    <t>202103-185</t>
  </si>
  <si>
    <t>202103-186</t>
  </si>
  <si>
    <t>202103-187</t>
  </si>
  <si>
    <t>202103-188</t>
  </si>
  <si>
    <t>202103-189</t>
  </si>
  <si>
    <t>김영환</t>
  </si>
  <si>
    <t>대한전선에서 온 PPT 파일 다운로드 및 파일 열기 관련 지원</t>
  </si>
  <si>
    <t>202103-190</t>
  </si>
  <si>
    <t>미국 법인장 M365 및 메일 지원</t>
  </si>
  <si>
    <t>이민재</t>
  </si>
  <si>
    <t>WMS 반품 입고된 312건 1000번창고 입고처리</t>
    <phoneticPr fontId="2" type="noConversion"/>
  </si>
  <si>
    <t>수입품 ID 채번 MAX로인해 채번 룰 새로 생성</t>
    <phoneticPr fontId="2" type="noConversion"/>
  </si>
  <si>
    <t>검사데이터 조회시 등급, 재권취 유형 ALL값 뺴기</t>
    <phoneticPr fontId="2" type="noConversion"/>
  </si>
  <si>
    <t>완료</t>
    <phoneticPr fontId="2" type="noConversion"/>
  </si>
  <si>
    <t>202104-001</t>
    <phoneticPr fontId="2" type="noConversion"/>
  </si>
  <si>
    <t>202104-002</t>
  </si>
  <si>
    <t>202104-003</t>
  </si>
  <si>
    <t>- 기존 채번 룰 시퀀스 MAX값이라 새로운 채번룰 새로 생성</t>
    <phoneticPr fontId="2" type="noConversion"/>
  </si>
  <si>
    <t>- ALL값으로 인해 데이터 상이하게 조회</t>
    <phoneticPr fontId="2" type="noConversion"/>
  </si>
  <si>
    <t>MES</t>
    <phoneticPr fontId="2" type="noConversion"/>
  </si>
  <si>
    <t>코어별 집계 화면에 드로윙, 리와인딩, 검사 공정 실적/투입실적 기준 확인 요청</t>
    <phoneticPr fontId="2" type="noConversion"/>
  </si>
  <si>
    <t>VPN 계정 및 설정 연결 안내 요청</t>
    <phoneticPr fontId="2" type="noConversion"/>
  </si>
  <si>
    <t>EAP Server 재기동 및 설비 통신 연결</t>
    <phoneticPr fontId="2" type="noConversion"/>
  </si>
  <si>
    <t>SAP 인터페이스 테이블 DB INSERT 불가 현상</t>
    <phoneticPr fontId="2" type="noConversion"/>
  </si>
  <si>
    <t>불량처리를 하였지만 SAP 인터페이스 되지 않은 품번 확인 요청</t>
    <phoneticPr fontId="2" type="noConversion"/>
  </si>
  <si>
    <t>Windows 7 -&gt; 10 업그레이드 방법 안내 요청</t>
    <phoneticPr fontId="2" type="noConversion"/>
  </si>
  <si>
    <t>DRM 설치 안내 요청</t>
    <phoneticPr fontId="2" type="noConversion"/>
  </si>
  <si>
    <t>예산 MES 종합 수율 리포트 엑셀 파일 저장 방법 안내 요청</t>
    <phoneticPr fontId="2" type="noConversion"/>
  </si>
  <si>
    <t>유닉스 커멘드 배우기 6일 과정 수강</t>
    <phoneticPr fontId="2" type="noConversion"/>
  </si>
  <si>
    <t>Git으로 배우는 버전 관리 8일 과정 수강</t>
    <phoneticPr fontId="2" type="noConversion"/>
  </si>
  <si>
    <t>프레버소프트 EAP/Pang Data 점검 대응</t>
    <phoneticPr fontId="2" type="noConversion"/>
  </si>
  <si>
    <t>미라콤 MES DB 점검 대응</t>
    <phoneticPr fontId="2" type="noConversion"/>
  </si>
  <si>
    <t>재권취 작업지시에 물려있는 미완료 품번 확인 요청</t>
    <phoneticPr fontId="2" type="noConversion"/>
  </si>
  <si>
    <t>VPN 계정 비밀번호 요청</t>
    <phoneticPr fontId="2" type="noConversion"/>
  </si>
  <si>
    <t>작업지시 완료되지 않았지만 작업 시작할 수 없는 품번 확인</t>
    <phoneticPr fontId="2" type="noConversion"/>
  </si>
  <si>
    <t>MES 운영 DB 개발 서버로 이관 작업</t>
    <phoneticPr fontId="2" type="noConversion"/>
  </si>
  <si>
    <t>PDA/태블릿/SCM 프로그램 초기 에러 제거 및 디버깅 TEST</t>
    <phoneticPr fontId="2" type="noConversion"/>
  </si>
  <si>
    <t>수집 제외 설비 OPC Program 및 IO Master에서 제거 작업</t>
    <phoneticPr fontId="2" type="noConversion"/>
  </si>
  <si>
    <t>W-Rewinding IO Master 스크립트 오류 제거(권취길이 데이터 수집 불가한 현상 개선)</t>
    <phoneticPr fontId="2" type="noConversion"/>
  </si>
  <si>
    <t>EAP 서버 Windows 업데이트로 인한 재부팅 문제 조치</t>
    <phoneticPr fontId="2" type="noConversion"/>
  </si>
  <si>
    <t>일일보고서 점유율 자동으로 계산되도록 수정</t>
    <phoneticPr fontId="2" type="noConversion"/>
  </si>
  <si>
    <t>EMI에 검사 공정 수율/불량 볼 수 있는 화면 개발</t>
    <phoneticPr fontId="2" type="noConversion"/>
  </si>
  <si>
    <t>드로윙 작업시작이 되지 않는 품번 확인 요청</t>
    <phoneticPr fontId="2" type="noConversion"/>
  </si>
  <si>
    <t>아웃룩 연동 지원 요청</t>
    <phoneticPr fontId="2" type="noConversion"/>
  </si>
  <si>
    <t>Teams 사용 및 M365 안내</t>
    <phoneticPr fontId="2" type="noConversion"/>
  </si>
  <si>
    <t>신규 PC 초기 셋팅 및 프로그램 설치</t>
    <phoneticPr fontId="2" type="noConversion"/>
  </si>
  <si>
    <t>아웃룩 연동 및 SAP 오류 관련 지원 요청</t>
    <phoneticPr fontId="2" type="noConversion"/>
  </si>
  <si>
    <t>VPN 연결 불가능 관련 지원 요청</t>
    <phoneticPr fontId="2" type="noConversion"/>
  </si>
  <si>
    <t>리와인딩 실적 입력시 존재하지 않는 실적이 입력되어 투입길이가 늘어나는 현상 발생</t>
    <phoneticPr fontId="2" type="noConversion"/>
  </si>
  <si>
    <t>불량 인터페이스 처리 되지 않는 공정에서 불량처리한 LIST 요청</t>
    <phoneticPr fontId="2" type="noConversion"/>
  </si>
  <si>
    <t>강구원</t>
    <phoneticPr fontId="2" type="noConversion"/>
  </si>
  <si>
    <t>이승진</t>
    <phoneticPr fontId="2" type="noConversion"/>
  </si>
  <si>
    <t>김연표</t>
    <phoneticPr fontId="2" type="noConversion"/>
  </si>
  <si>
    <t>MES, PLM, WMS Oracle DB</t>
    <phoneticPr fontId="2" type="noConversion"/>
  </si>
  <si>
    <t>SAP, V3, MES, SFA WMS, Office 2016, DRM</t>
    <phoneticPr fontId="2" type="noConversion"/>
  </si>
  <si>
    <t>PA1021310A(3)</t>
    <phoneticPr fontId="2" type="noConversion"/>
  </si>
  <si>
    <t>202104-004</t>
  </si>
  <si>
    <t>202104-005</t>
  </si>
  <si>
    <t>202104-006</t>
  </si>
  <si>
    <t>202104-007</t>
  </si>
  <si>
    <t>202104-008</t>
  </si>
  <si>
    <t>202104-009</t>
  </si>
  <si>
    <t>202104-010</t>
  </si>
  <si>
    <t>202104-011</t>
  </si>
  <si>
    <t>202104-012</t>
  </si>
  <si>
    <t>202104-013</t>
  </si>
  <si>
    <t>202104-014</t>
  </si>
  <si>
    <t>202104-015</t>
  </si>
  <si>
    <t>202104-016</t>
  </si>
  <si>
    <t>202104-017</t>
  </si>
  <si>
    <t>202104-018</t>
  </si>
  <si>
    <t>202104-019</t>
  </si>
  <si>
    <t>202104-020</t>
  </si>
  <si>
    <t>202104-021</t>
  </si>
  <si>
    <t>202104-022</t>
  </si>
  <si>
    <t>202104-023</t>
  </si>
  <si>
    <t>202104-024</t>
  </si>
  <si>
    <t>202104-025</t>
  </si>
  <si>
    <t>202104-026</t>
  </si>
  <si>
    <t>202104-027</t>
  </si>
  <si>
    <t>202104-028</t>
  </si>
  <si>
    <t>202104-029</t>
  </si>
  <si>
    <t>202104-030</t>
  </si>
  <si>
    <t>202104-031</t>
  </si>
  <si>
    <t>202104-032</t>
  </si>
  <si>
    <t>202104-033</t>
  </si>
  <si>
    <t>EAP</t>
    <phoneticPr fontId="2" type="noConversion"/>
  </si>
  <si>
    <t>PC</t>
    <phoneticPr fontId="2" type="noConversion"/>
  </si>
  <si>
    <t>DRM</t>
    <phoneticPr fontId="2" type="noConversion"/>
  </si>
  <si>
    <t>IT</t>
    <phoneticPr fontId="2" type="noConversion"/>
  </si>
  <si>
    <t>EMI</t>
    <phoneticPr fontId="2" type="noConversion"/>
  </si>
  <si>
    <t>1. SAP-FI
   - 반제 전기 처리 오류 문의</t>
    <phoneticPr fontId="2" type="noConversion"/>
  </si>
  <si>
    <t>1. e-Accounting
 - 품질본부장 코스트센터의 계정 문제</t>
    <phoneticPr fontId="2" type="noConversion"/>
  </si>
  <si>
    <t>1. GW 전자결재
  - 임현철 씨 회계담당자 수신 지정 오류</t>
    <phoneticPr fontId="2" type="noConversion"/>
  </si>
  <si>
    <t>1. SD-선적서류 등록대상 문의
  - 수출건 발생진행 거래처 등록 마스터 미입력</t>
    <phoneticPr fontId="2" type="noConversion"/>
  </si>
  <si>
    <t xml:space="preserve">1. MM-대금지급 누락관련
  - PO발주건에 대한 대금지급 누락발견(2019.12) </t>
    <phoneticPr fontId="2" type="noConversion"/>
  </si>
  <si>
    <t>1. SD-판매문서 Mapping 확인
  - ACSR OEM 품목에 대한 판매문서 결정처리 오류</t>
    <phoneticPr fontId="2" type="noConversion"/>
  </si>
  <si>
    <t>1. PP-사용자 권한 추가
  - 생산관리팀 인원 MM 모듈에 대한 권한추가</t>
    <phoneticPr fontId="2" type="noConversion"/>
  </si>
  <si>
    <t>1. PP-생산마감 관련
 - MES 생산실적/투입실적/재고재처리 관련 오류 점검</t>
    <phoneticPr fontId="2" type="noConversion"/>
  </si>
  <si>
    <t>1. SD-판매문서 수정
 - 판매문서 수정(VA02) 권한 부여</t>
    <phoneticPr fontId="2" type="noConversion"/>
  </si>
  <si>
    <t>1. 기타-SAP 실행오류
 - SAP 단축아이콘 실행 후 SHORTCUT 오류발생</t>
    <phoneticPr fontId="2" type="noConversion"/>
  </si>
  <si>
    <t>1. MM-유상사급 작성
 - 해당 프로그램 등록시 오류발생</t>
    <phoneticPr fontId="2" type="noConversion"/>
  </si>
  <si>
    <t>1. 1320 플랜트 마감
 - 여척배부 프로그램 배치 오류 3건 확인요청</t>
    <phoneticPr fontId="2" type="noConversion"/>
  </si>
  <si>
    <t>1. 그룹웨어결제 오류</t>
    <phoneticPr fontId="2" type="noConversion"/>
  </si>
  <si>
    <t>1. 그룹웨어 퇴직자  계정 삭제 및 정보 변경</t>
    <phoneticPr fontId="2" type="noConversion"/>
  </si>
  <si>
    <t>1. 그룹웨어, 생산관리 WEB 서버 Log 정리
  - 점검대상 : gwpap1, gwpap2, mespap1, mespap2
  - 점검내용 : Jeus, Apache 로그파일 정리,
                    /infapp, /infapp2 용량 확보</t>
    <phoneticPr fontId="2" type="noConversion"/>
  </si>
  <si>
    <t>1. 메일 스팸 차단 허용</t>
    <phoneticPr fontId="2" type="noConversion"/>
  </si>
  <si>
    <t>김다현</t>
    <phoneticPr fontId="2" type="noConversion"/>
  </si>
  <si>
    <t>전표유형(KR)을 잘못처리하여 전표유형(SA)로 변경하여 처리하도록 가이드</t>
    <phoneticPr fontId="2" type="noConversion"/>
  </si>
  <si>
    <t>품질본부장 코스트센터 생성후, 처음 비용전표처리 예정이었음.
해당 신규 코스트센터에 이어카운팅 작성 가능한 계정 일괄 맵핑작업
(향후, 재무팀에서 처리하도록 교육)</t>
    <phoneticPr fontId="2" type="noConversion"/>
  </si>
  <si>
    <t>그룹웨어 회계 담당자 추가</t>
    <phoneticPr fontId="2" type="noConversion"/>
  </si>
  <si>
    <t>ZTER208 :선적서류 등록대상
노란색 경고 : ZTER1031 판매처를 추가등록하여 확인</t>
    <phoneticPr fontId="2" type="noConversion"/>
  </si>
  <si>
    <t>해당건 송장처리 이후에 전자결재 대상에
해당 목록 조회불가(ZMMT2070)
해당건에 대한 전자결재 대상목록 추가</t>
    <phoneticPr fontId="2" type="noConversion"/>
  </si>
  <si>
    <t>1005419[[ ACSR 95SQ_3180KG P001A ]
배치번호 : 7000027359
판매문서번호 : 326246 / 80</t>
    <phoneticPr fontId="2" type="noConversion"/>
  </si>
  <si>
    <t>MM 관련 모듈도 해당 사용자가 운영
해당 권한 부여</t>
    <phoneticPr fontId="2" type="noConversion"/>
  </si>
  <si>
    <t>마감전에 해당 오류내역 확인 및 처리</t>
    <phoneticPr fontId="2" type="noConversion"/>
  </si>
  <si>
    <t>SD 모듈에서 관리하는 기준정보에
해당 사용자 추가</t>
    <phoneticPr fontId="2" type="noConversion"/>
  </si>
  <si>
    <t>sap 재install 후에 발생
shortcut 대신 직접 로그인 으로 수정</t>
    <phoneticPr fontId="2" type="noConversion"/>
  </si>
  <si>
    <t>해당 프로그램 직접 입력, 영업에서
기준정보 변경 후 정상등록확인</t>
    <phoneticPr fontId="2" type="noConversion"/>
  </si>
  <si>
    <t>해당 배치3건 이전전기후에, 배부처리 수행완료</t>
    <phoneticPr fontId="2" type="noConversion"/>
  </si>
  <si>
    <t>202104-034</t>
  </si>
  <si>
    <t>202104-035</t>
  </si>
  <si>
    <t>202104-036</t>
  </si>
  <si>
    <t>202104-037</t>
  </si>
  <si>
    <t>202104-038</t>
  </si>
  <si>
    <t>202104-039</t>
  </si>
  <si>
    <t>202104-040</t>
  </si>
  <si>
    <t>202104-041</t>
  </si>
  <si>
    <t>202104-042</t>
  </si>
  <si>
    <t>202104-043</t>
  </si>
  <si>
    <t>202104-044</t>
  </si>
  <si>
    <t>202104-045</t>
  </si>
  <si>
    <t>202104-046</t>
  </si>
  <si>
    <t>202104-047</t>
  </si>
  <si>
    <t>202104-048</t>
  </si>
  <si>
    <t>202104-049</t>
  </si>
  <si>
    <t>불량 처리를 했지만 재고에 남아있는 품번 확인 요청</t>
    <phoneticPr fontId="2" type="noConversion"/>
  </si>
  <si>
    <t>신규입사자 업무 교육</t>
    <phoneticPr fontId="2" type="noConversion"/>
  </si>
  <si>
    <t>202104-050</t>
  </si>
  <si>
    <t>202104-051</t>
  </si>
  <si>
    <t>MES</t>
    <phoneticPr fontId="2" type="noConversion"/>
  </si>
  <si>
    <t>IT</t>
    <phoneticPr fontId="2" type="noConversion"/>
  </si>
  <si>
    <t>완료</t>
    <phoneticPr fontId="2" type="noConversion"/>
  </si>
  <si>
    <t>박기범</t>
    <phoneticPr fontId="2" type="noConversion"/>
  </si>
  <si>
    <t>임영두</t>
    <phoneticPr fontId="2" type="noConversion"/>
  </si>
  <si>
    <t>이남용</t>
    <phoneticPr fontId="2" type="noConversion"/>
  </si>
  <si>
    <t>Drop</t>
  </si>
  <si>
    <r>
      <rPr>
        <sz val="12"/>
        <color theme="1"/>
        <rFont val="맑은 고딕"/>
        <family val="3"/>
        <charset val="129"/>
      </rPr>
      <t>불량</t>
    </r>
    <r>
      <rPr>
        <sz val="12"/>
        <color theme="1"/>
        <rFont val="Arial"/>
        <family val="2"/>
      </rPr>
      <t xml:space="preserve"> </t>
    </r>
    <r>
      <rPr>
        <sz val="12"/>
        <color theme="1"/>
        <rFont val="맑은 고딕"/>
        <family val="3"/>
        <charset val="129"/>
      </rPr>
      <t>처리를</t>
    </r>
    <r>
      <rPr>
        <sz val="12"/>
        <color theme="1"/>
        <rFont val="Arial"/>
        <family val="2"/>
      </rPr>
      <t xml:space="preserve"> </t>
    </r>
    <r>
      <rPr>
        <sz val="12"/>
        <color theme="1"/>
        <rFont val="맑은 고딕"/>
        <family val="3"/>
        <charset val="129"/>
      </rPr>
      <t>했지만</t>
    </r>
    <r>
      <rPr>
        <sz val="12"/>
        <color theme="1"/>
        <rFont val="Arial"/>
        <family val="2"/>
      </rPr>
      <t xml:space="preserve"> </t>
    </r>
    <r>
      <rPr>
        <sz val="12"/>
        <color theme="1"/>
        <rFont val="맑은 고딕"/>
        <family val="3"/>
        <charset val="129"/>
      </rPr>
      <t>재고에</t>
    </r>
    <r>
      <rPr>
        <sz val="12"/>
        <color theme="1"/>
        <rFont val="Arial"/>
        <family val="2"/>
      </rPr>
      <t xml:space="preserve"> </t>
    </r>
    <r>
      <rPr>
        <sz val="12"/>
        <color theme="1"/>
        <rFont val="맑은 고딕"/>
        <family val="3"/>
        <charset val="129"/>
      </rPr>
      <t>남아있는</t>
    </r>
    <r>
      <rPr>
        <sz val="12"/>
        <color theme="1"/>
        <rFont val="Arial"/>
        <family val="2"/>
      </rPr>
      <t xml:space="preserve"> </t>
    </r>
    <r>
      <rPr>
        <sz val="12"/>
        <color theme="1"/>
        <rFont val="맑은 고딕"/>
        <family val="3"/>
        <charset val="129"/>
      </rPr>
      <t>품번</t>
    </r>
    <r>
      <rPr>
        <sz val="12"/>
        <color theme="1"/>
        <rFont val="Arial"/>
        <family val="2"/>
      </rPr>
      <t xml:space="preserve"> </t>
    </r>
    <r>
      <rPr>
        <sz val="12"/>
        <color theme="1"/>
        <rFont val="맑은 고딕"/>
        <family val="3"/>
        <charset val="129"/>
      </rPr>
      <t>확인</t>
    </r>
    <r>
      <rPr>
        <sz val="12"/>
        <color theme="1"/>
        <rFont val="Arial"/>
        <family val="2"/>
      </rPr>
      <t xml:space="preserve"> </t>
    </r>
    <r>
      <rPr>
        <sz val="12"/>
        <color theme="1"/>
        <rFont val="맑은 고딕"/>
        <family val="3"/>
        <charset val="129"/>
      </rPr>
      <t>요청</t>
    </r>
    <phoneticPr fontId="2" type="noConversion"/>
  </si>
  <si>
    <t>SFA WMS 설치 방법 문의</t>
    <phoneticPr fontId="2" type="noConversion"/>
  </si>
  <si>
    <t>그룹웨어 계정 생성</t>
    <phoneticPr fontId="2" type="noConversion"/>
  </si>
  <si>
    <t>PC 초기 프로그램 설치</t>
    <phoneticPr fontId="2" type="noConversion"/>
  </si>
  <si>
    <t>아웃룩 표시 이름 변경 요청</t>
    <phoneticPr fontId="2" type="noConversion"/>
  </si>
  <si>
    <t>외부 메일 전송 불가</t>
    <phoneticPr fontId="2" type="noConversion"/>
  </si>
  <si>
    <t>SA0420259A 품번 재고에서 삭제 요청(SAP에는 존재하지 않는 품번)</t>
    <phoneticPr fontId="2" type="noConversion"/>
  </si>
  <si>
    <t>FMB 수율 집계 쿼리에 G657B3 추가</t>
    <phoneticPr fontId="2" type="noConversion"/>
  </si>
  <si>
    <t>FMB 종합 현황 - 수율 현황에 모드별 품종 구분, 순서에 맞게 나타내도록 수정</t>
    <phoneticPr fontId="2" type="noConversion"/>
  </si>
  <si>
    <t>FMB 종합 현황 - 품질 현황에 모드별 품종 구분, 순서에 맞게 나타내도록 수정</t>
    <phoneticPr fontId="2" type="noConversion"/>
  </si>
  <si>
    <t>FMB 생산 현황 - 월간 생산 진도율 소수점 자리 수정</t>
    <phoneticPr fontId="2" type="noConversion"/>
  </si>
  <si>
    <t>VPN 재설치 및 연결 요청</t>
    <phoneticPr fontId="2" type="noConversion"/>
  </si>
  <si>
    <t>공유폴더 안들어가지는 현상 확인 요청</t>
    <phoneticPr fontId="2" type="noConversion"/>
  </si>
  <si>
    <t>FMB 생산 현황 - 공정별 생산 현황 조회되지 않음</t>
    <phoneticPr fontId="2" type="noConversion"/>
  </si>
  <si>
    <t>FMB 수율 현황 - 종합 수율 추이 조회되지 않음</t>
    <phoneticPr fontId="2" type="noConversion"/>
  </si>
  <si>
    <t>FMB 수율 현황 - 품종별 종합 수율에 모드별 품종 구분, 순서에 맞게 나타내도록 수정</t>
    <phoneticPr fontId="2" type="noConversion"/>
  </si>
  <si>
    <t>SCM 설치 주소 및 방법 안내 요청</t>
    <phoneticPr fontId="2" type="noConversion"/>
  </si>
  <si>
    <t>FMB 품질 현황 - 품종별 불량 현황에 모드별 품종 구분, 순서에 맞게 나타내도록 수정</t>
    <phoneticPr fontId="2" type="noConversion"/>
  </si>
  <si>
    <t>FMB 품질 현황 - Rewinding Loss 현황에 모드별 품종 구분, 순서에 맞게 나타내도록 수정</t>
    <phoneticPr fontId="2" type="noConversion"/>
  </si>
  <si>
    <t>FMB 품질 현황 - Drawing Loss 현황에 모드별 품종 구분, 순서에 맞게 나타내도록 수정</t>
    <phoneticPr fontId="2" type="noConversion"/>
  </si>
  <si>
    <t>인터넷 연결 불가</t>
    <phoneticPr fontId="2" type="noConversion"/>
  </si>
  <si>
    <t>FMB 품질현황 - Loss 현황 점유율 수식 확인</t>
    <phoneticPr fontId="2" type="noConversion"/>
  </si>
  <si>
    <t>MES에 공정별 생산 현황 화면 개발</t>
    <phoneticPr fontId="2" type="noConversion"/>
  </si>
  <si>
    <t>USIM 가입 신청 업무</t>
    <phoneticPr fontId="2" type="noConversion"/>
  </si>
  <si>
    <t>리와인딩 실적 현황에 단선 횟수와 코어별집계화면 단선 횟수와 맞지 않음</t>
    <phoneticPr fontId="2" type="noConversion"/>
  </si>
  <si>
    <t>MES</t>
    <phoneticPr fontId="2" type="noConversion"/>
  </si>
  <si>
    <t>IT</t>
    <phoneticPr fontId="2" type="noConversion"/>
  </si>
  <si>
    <t>FMB</t>
    <phoneticPr fontId="2" type="noConversion"/>
  </si>
  <si>
    <t>완료</t>
    <phoneticPr fontId="2" type="noConversion"/>
  </si>
  <si>
    <t>명규훈</t>
    <phoneticPr fontId="2" type="noConversion"/>
  </si>
  <si>
    <t xml:space="preserve">채지연 </t>
    <phoneticPr fontId="2" type="noConversion"/>
  </si>
  <si>
    <t>신기술상사</t>
    <phoneticPr fontId="2" type="noConversion"/>
  </si>
  <si>
    <t>임영두</t>
    <phoneticPr fontId="2" type="noConversion"/>
  </si>
  <si>
    <t>채지연</t>
    <phoneticPr fontId="2" type="noConversion"/>
  </si>
  <si>
    <t>구석수</t>
    <phoneticPr fontId="2" type="noConversion"/>
  </si>
  <si>
    <t xml:space="preserve">임영두 </t>
    <phoneticPr fontId="2" type="noConversion"/>
  </si>
  <si>
    <t>권용배</t>
    <phoneticPr fontId="2" type="noConversion"/>
  </si>
  <si>
    <t>임영두</t>
    <phoneticPr fontId="2" type="noConversion"/>
  </si>
  <si>
    <t>202104-052</t>
  </si>
  <si>
    <t>202104-053</t>
  </si>
  <si>
    <t>202104-054</t>
  </si>
  <si>
    <t>202104-055</t>
  </si>
  <si>
    <t>202104-056</t>
  </si>
  <si>
    <t>202104-057</t>
  </si>
  <si>
    <t>202104-058</t>
  </si>
  <si>
    <t>202104-059</t>
  </si>
  <si>
    <t>202104-060</t>
  </si>
  <si>
    <t>202104-061</t>
  </si>
  <si>
    <t>202104-062</t>
  </si>
  <si>
    <t>202104-063</t>
  </si>
  <si>
    <t>202104-064</t>
  </si>
  <si>
    <t>202104-065</t>
  </si>
  <si>
    <t>202104-066</t>
  </si>
  <si>
    <t>202104-067</t>
  </si>
  <si>
    <t>202104-068</t>
  </si>
  <si>
    <t>202104-069</t>
  </si>
  <si>
    <t>202104-070</t>
  </si>
  <si>
    <t>202104-071</t>
  </si>
  <si>
    <t>202104-072</t>
  </si>
  <si>
    <t>202104-073</t>
  </si>
  <si>
    <t>202104-074</t>
  </si>
  <si>
    <t>202104-075</t>
  </si>
  <si>
    <t>202104-076</t>
  </si>
  <si>
    <t>202104-077</t>
  </si>
  <si>
    <t>점유율 = 해당 수량/ 총 생산+불량</t>
    <phoneticPr fontId="2" type="noConversion"/>
  </si>
  <si>
    <t>PA1021323A, REW_BREAK_WIRE_QTY</t>
    <phoneticPr fontId="2" type="noConversion"/>
  </si>
  <si>
    <t>수입품 재고 등록</t>
    <phoneticPr fontId="2" type="noConversion"/>
  </si>
  <si>
    <t>SFA WMS 매뉴얼 작성</t>
    <phoneticPr fontId="2" type="noConversion"/>
  </si>
  <si>
    <t>MES 수입품 계측기 측정 데이터와 연동 구현</t>
    <phoneticPr fontId="2" type="noConversion"/>
  </si>
  <si>
    <t>O급 머큐리 제품 강제 창고 전송</t>
    <phoneticPr fontId="2" type="noConversion"/>
  </si>
  <si>
    <t>WMS</t>
    <phoneticPr fontId="2" type="noConversion"/>
  </si>
  <si>
    <t>완료</t>
    <phoneticPr fontId="2" type="noConversion"/>
  </si>
  <si>
    <t>- 환경설정, 시스템 구조, UI구조 등</t>
    <phoneticPr fontId="2" type="noConversion"/>
  </si>
  <si>
    <t>- 수입품 데이터는 최초 창고로 들어가기떄문에 계측기 측정 데이터를 못받음
- 해당 수입품의 공정이 검사로 바뀌게 설정
- 해당 수입품을 끌고와 설정할수있는 화면 구성</t>
    <phoneticPr fontId="2" type="noConversion"/>
  </si>
  <si>
    <t>- 등급 상관없이 출하(6건)</t>
    <phoneticPr fontId="2" type="noConversion"/>
  </si>
  <si>
    <t>202104-078</t>
  </si>
  <si>
    <t>202104-079</t>
  </si>
  <si>
    <t>202104-080</t>
  </si>
  <si>
    <t>202104-081</t>
  </si>
  <si>
    <t>FortiClient 실행 및 VPN 접속 불가</t>
    <phoneticPr fontId="2" type="noConversion"/>
  </si>
  <si>
    <t>복합기 스캔폴더 접속불가</t>
    <phoneticPr fontId="2" type="noConversion"/>
  </si>
  <si>
    <t>통신일일점검표 작성</t>
    <phoneticPr fontId="2" type="noConversion"/>
  </si>
  <si>
    <t>서버실 점검표 작성</t>
    <phoneticPr fontId="2" type="noConversion"/>
  </si>
  <si>
    <t>Toad for oracle 접속불가</t>
    <phoneticPr fontId="2" type="noConversion"/>
  </si>
  <si>
    <t>에이블 원격지원대응</t>
    <phoneticPr fontId="2" type="noConversion"/>
  </si>
  <si>
    <t>PMS 서버 수동백업</t>
    <phoneticPr fontId="2" type="noConversion"/>
  </si>
  <si>
    <t>PMS EQ 서버 수동백업</t>
    <phoneticPr fontId="2" type="noConversion"/>
  </si>
  <si>
    <t>오피스2010에서 오피스2016으로 업그레이드요청</t>
    <phoneticPr fontId="2" type="noConversion"/>
  </si>
  <si>
    <t>통신실 3층 서버 하드웨어 업데이트 현황표 작성</t>
    <phoneticPr fontId="2" type="noConversion"/>
  </si>
  <si>
    <t>202104-082</t>
  </si>
  <si>
    <t>202104-083</t>
  </si>
  <si>
    <t>202104-084</t>
  </si>
  <si>
    <t>202104-085</t>
  </si>
  <si>
    <t>202104-086</t>
  </si>
  <si>
    <t>202104-087</t>
  </si>
  <si>
    <t>202104-088</t>
  </si>
  <si>
    <t>202104-089</t>
  </si>
  <si>
    <t>202104-090</t>
  </si>
  <si>
    <t>202104-091</t>
  </si>
  <si>
    <t>레지스트리 [HKEY_LOCAL_MACHINE\SYSTEM\CurrentControlSet\Services\LanmanWorkstation\Parameters]"AllowInsecureGuestAuth"=dword 0값에서 1값으로 수정</t>
    <phoneticPr fontId="2" type="noConversion"/>
  </si>
  <si>
    <t>path값 oracle client  
디텍토리에 맞게환경변수</t>
    <phoneticPr fontId="2" type="noConversion"/>
  </si>
  <si>
    <t>각 작업스케줄러파일디텍토리로 
이동하여 배치파일 수동실행</t>
    <phoneticPr fontId="2" type="noConversion"/>
  </si>
  <si>
    <t>기존 오피스2010삭제후 2016로 설치후 인증 및 테스트 후 완료</t>
    <phoneticPr fontId="2" type="noConversion"/>
  </si>
  <si>
    <t>1. SAP-FI
   - 감가상각 전기 실행 오류 문의</t>
    <phoneticPr fontId="2" type="noConversion"/>
  </si>
  <si>
    <t>1. SAP-FI
   - 반제처리시 오류사항 문의
     ('거래 ZDI에 대한 계정결정을 계정과목표 1000내에 정의하지 않았습니다.' 메시지번호 F5113)</t>
    <phoneticPr fontId="2" type="noConversion"/>
  </si>
  <si>
    <t>1. SAP-FI
   - 직접전기 차단 사항에 따른 SAP 전표 전기 오류 문의
     ('코스트센터 1000/31102030는(은) 2021.03.31의 직접전기에 대해 차단됐습니다.')</t>
    <phoneticPr fontId="2" type="noConversion"/>
  </si>
  <si>
    <t>1. SAP-CO
   - 2021년 3월 PA마감 중, 매출원가 평가 프로그램에서 덤프 오류남</t>
    <phoneticPr fontId="2" type="noConversion"/>
  </si>
  <si>
    <t>1. SAP-SD
   - 견적프로그램에 대한 원가상세내역 업무분석</t>
    <phoneticPr fontId="2" type="noConversion"/>
  </si>
  <si>
    <t>1. SAP-SD
   - 견적프로그램 대체 신규 프로그램 작성</t>
    <phoneticPr fontId="2" type="noConversion"/>
  </si>
  <si>
    <t xml:space="preserve">1. SAP-SD
  - 구매단가/표준단가/견적(신규단가) 조회 및 등록 프로그램 </t>
    <phoneticPr fontId="2" type="noConversion"/>
  </si>
  <si>
    <t>1. 그룹웨어 양식 오류 수정
   - 휴가신청서(관리, 기능)</t>
    <phoneticPr fontId="2" type="noConversion"/>
  </si>
  <si>
    <t>1. 그룹웨어 사용자 계정 생성
   - 이남용</t>
    <phoneticPr fontId="2" type="noConversion"/>
  </si>
  <si>
    <t>IBM TS3310 사용만료 Cleaning Media 교체</t>
    <phoneticPr fontId="2" type="noConversion"/>
  </si>
  <si>
    <t>해당 코스트센터의 수익전기 기표가 Lock 걸려서 진행이 안되는 상황이었음.
(코스트센터 관리자 홍승혁 씨가 처리하도록 유도함)</t>
    <phoneticPr fontId="2" type="noConversion"/>
  </si>
  <si>
    <t>금액 불일치로 인한 오류 확인 및 통보</t>
    <phoneticPr fontId="2" type="noConversion"/>
  </si>
  <si>
    <t>특정 대금청구문서의 수익성 세그먼트 생성 오류에 따른 dump 오류
(해당 대금청구문서의 역분개후 재전기를 통해 수익성 세그먼트 재생성 처리후 매출원가 평가 처리 완료)</t>
    <phoneticPr fontId="2" type="noConversion"/>
  </si>
  <si>
    <t>원가상세표에 대한 자재비 및 가공비
산출에 대한 내역 공유</t>
    <phoneticPr fontId="2" type="noConversion"/>
  </si>
  <si>
    <t>업무협의, 대한시스템즈 4층 회의실
가공비 라우팅 모니터링 내용협의
견적자재단가 신규 프로그램 작성협의</t>
    <phoneticPr fontId="2" type="noConversion"/>
  </si>
  <si>
    <t>견적프로그램 신규 작성이전에,
단가 조회 및 등록 프로그램 작성 중
차주 2021.04.15(완료예정)</t>
    <phoneticPr fontId="2" type="noConversion"/>
  </si>
  <si>
    <t>202104-092</t>
  </si>
  <si>
    <t>202104-093</t>
  </si>
  <si>
    <t>202104-094</t>
  </si>
  <si>
    <t>202104-095</t>
  </si>
  <si>
    <t>202104-096</t>
  </si>
  <si>
    <t>202104-097</t>
  </si>
  <si>
    <t>202104-098</t>
  </si>
  <si>
    <t>202104-099</t>
  </si>
  <si>
    <t>202104-100</t>
  </si>
  <si>
    <t>202104-101</t>
  </si>
  <si>
    <t>완료</t>
    <phoneticPr fontId="2" type="noConversion"/>
  </si>
  <si>
    <t>202104-102</t>
  </si>
  <si>
    <t>202104-103</t>
  </si>
  <si>
    <t>EAP</t>
    <phoneticPr fontId="2" type="noConversion"/>
  </si>
  <si>
    <t>IT</t>
    <phoneticPr fontId="2" type="noConversion"/>
  </si>
  <si>
    <t>Windows 10 업그레이드 메뉴얼 작성</t>
    <phoneticPr fontId="2" type="noConversion"/>
  </si>
  <si>
    <t>VPN Client 설치 및 설정 메뉴얼 작성</t>
    <phoneticPr fontId="2" type="noConversion"/>
  </si>
  <si>
    <t>PC느림으로 인한 PC포맷요청</t>
    <phoneticPr fontId="2" type="noConversion"/>
  </si>
  <si>
    <t>기존PC에서 포맷이 제대로되지않아 재포맷요청</t>
    <phoneticPr fontId="2" type="noConversion"/>
  </si>
  <si>
    <t>포맷 후 오피스가 엄청 느리게 실행되서 점검요청</t>
    <phoneticPr fontId="2" type="noConversion"/>
  </si>
  <si>
    <t>Windows10 1703 -&gt; Windows10 20H2 Bootable USB 업데이트</t>
    <phoneticPr fontId="2" type="noConversion"/>
  </si>
  <si>
    <t>아웃룩데이터파일 복원요청</t>
    <phoneticPr fontId="2" type="noConversion"/>
  </si>
  <si>
    <t>아웃룩 계정설정 요청</t>
    <phoneticPr fontId="2" type="noConversion"/>
  </si>
  <si>
    <t>VPN Client 설치 및 설정 요청</t>
    <phoneticPr fontId="2" type="noConversion"/>
  </si>
  <si>
    <t>3층 통신실 서버 하드웨어 및 업데이트현황표 자료갱신</t>
    <phoneticPr fontId="2" type="noConversion"/>
  </si>
  <si>
    <t>노트북에서 FAN소음이 비정상적으로 들림</t>
  </si>
  <si>
    <t>PC</t>
    <phoneticPr fontId="2" type="noConversion"/>
  </si>
  <si>
    <t>VPN</t>
    <phoneticPr fontId="2" type="noConversion"/>
  </si>
  <si>
    <t>202104-104</t>
  </si>
  <si>
    <t>202104-105</t>
  </si>
  <si>
    <t>202104-106</t>
  </si>
  <si>
    <t>202104-107</t>
  </si>
  <si>
    <t>202104-108</t>
  </si>
  <si>
    <t>202104-109</t>
  </si>
  <si>
    <t>202104-110</t>
  </si>
  <si>
    <t>202104-111</t>
  </si>
  <si>
    <t>202104-112</t>
  </si>
  <si>
    <t>202104-113</t>
  </si>
  <si>
    <t>202104-114</t>
  </si>
  <si>
    <t>문대승</t>
  </si>
  <si>
    <t>이남용</t>
  </si>
  <si>
    <t>Windows10 2H02 포맷완료 
및 프로그램세팅</t>
    <phoneticPr fontId="2" type="noConversion"/>
  </si>
  <si>
    <t>기존 구형윈도우버전에서 최신빌드버전으로 업데이트 및 윈도우10 포맷 / 프로그램세팅</t>
    <phoneticPr fontId="2" type="noConversion"/>
  </si>
  <si>
    <t>윈도우10 빌드버전 2h02 최신설치후
기존 오피스2016설치후 장애발생 및 
오피스 M365로 설치이후 해결</t>
    <phoneticPr fontId="2" type="noConversion"/>
  </si>
  <si>
    <t>기존 Windows10 1703빌드버전에서 20H2빌드버전으로 부팅USB업그레이드</t>
    <phoneticPr fontId="2" type="noConversion"/>
  </si>
  <si>
    <t>기존 백업된 PST를 불러오고 확인시켜드림</t>
    <phoneticPr fontId="2" type="noConversion"/>
  </si>
  <si>
    <t>Exchange 및 POP 수동설정으로 안내드림</t>
    <phoneticPr fontId="2" type="noConversion"/>
  </si>
  <si>
    <t>기존 구VPNClient제거 후 재설치 및 재설정</t>
    <phoneticPr fontId="2" type="noConversion"/>
  </si>
  <si>
    <t>노트북분해후, FAN 및 히트싱크분해 후 이물질제거</t>
  </si>
  <si>
    <t>G652B 1383nm, PMD 판정기준 수정</t>
    <phoneticPr fontId="2" type="noConversion"/>
  </si>
  <si>
    <t>MES 채우기 MAC값 자동 계산 로직 추가</t>
    <phoneticPr fontId="2" type="noConversion"/>
  </si>
  <si>
    <t>3월 ZTT 4차 수입광섬유 WMS 재고등록</t>
    <phoneticPr fontId="2" type="noConversion"/>
  </si>
  <si>
    <t>G657B3 실적현황에 코어가연신(후) 공정 조회기능 추가</t>
    <phoneticPr fontId="2" type="noConversion"/>
  </si>
  <si>
    <t>202104-115</t>
  </si>
  <si>
    <t>202104-116</t>
  </si>
  <si>
    <t>202104-117</t>
  </si>
  <si>
    <t>202104-118</t>
  </si>
  <si>
    <t>MES</t>
    <phoneticPr fontId="2" type="noConversion"/>
  </si>
  <si>
    <t>WMS</t>
    <phoneticPr fontId="2" type="noConversion"/>
  </si>
  <si>
    <t>PDF 파일 열리지 않는 현상 문의</t>
    <phoneticPr fontId="2" type="noConversion"/>
  </si>
  <si>
    <t>FMB 품질현황 - 광섬유 불량 현황 조회되지 않는 현상 조치</t>
    <phoneticPr fontId="2" type="noConversion"/>
  </si>
  <si>
    <t>FMB 종합현황 수율과 수율현황 수율이 맞지 않음</t>
    <phoneticPr fontId="2" type="noConversion"/>
  </si>
  <si>
    <t>예산 MES 리포트 관련 실행 및 계정 관련 문의</t>
    <phoneticPr fontId="2" type="noConversion"/>
  </si>
  <si>
    <t>SCM 프린트 관련 문의</t>
    <phoneticPr fontId="2" type="noConversion"/>
  </si>
  <si>
    <t>워드 표 조절 관련 문의</t>
    <phoneticPr fontId="2" type="noConversion"/>
  </si>
  <si>
    <t>Teams 사용 관련 문의</t>
    <phoneticPr fontId="2" type="noConversion"/>
  </si>
  <si>
    <t>CI COMPONENT 라이선스 인증 관련</t>
    <phoneticPr fontId="2" type="noConversion"/>
  </si>
  <si>
    <t>FortiClient 재설치 및 SCM 연결 지원</t>
    <phoneticPr fontId="2" type="noConversion"/>
  </si>
  <si>
    <t>TFO WMS 태블릿 PC 유심 장착 및 테스트</t>
    <phoneticPr fontId="2" type="noConversion"/>
  </si>
  <si>
    <t>TFO WMS 운영 DB 개발 서버로 이관 작업</t>
    <phoneticPr fontId="2" type="noConversion"/>
  </si>
  <si>
    <t>M365 라이선스 변경 및 비밀번호 초기화</t>
    <phoneticPr fontId="2" type="noConversion"/>
  </si>
  <si>
    <t>SAP과 맞지 않는 13개 품번 삭제처리</t>
    <phoneticPr fontId="2" type="noConversion"/>
  </si>
  <si>
    <t>SAP 실행 및 그룹웨어 접속 불가현상 문의</t>
    <phoneticPr fontId="2" type="noConversion"/>
  </si>
  <si>
    <t>FMB 품질현황 - 광섬유 불량 현황 검사 수율 수정</t>
    <phoneticPr fontId="2" type="noConversion"/>
  </si>
  <si>
    <t>FMB 종합현황 - 수율 현황 검사 수율 수정</t>
    <phoneticPr fontId="2" type="noConversion"/>
  </si>
  <si>
    <t>MES 관리자 권한 요청</t>
    <phoneticPr fontId="2" type="noConversion"/>
  </si>
  <si>
    <t>WMS 계정 생성 요청(7명)</t>
    <phoneticPr fontId="2" type="noConversion"/>
  </si>
  <si>
    <t>FMB 생산현황 - 제품별 생산 현황 검사 수율 수정</t>
    <phoneticPr fontId="2" type="noConversion"/>
  </si>
  <si>
    <t>FMB 생산현황 - 공정별 생산 현황 검사 수율 수정</t>
    <phoneticPr fontId="2" type="noConversion"/>
  </si>
  <si>
    <t>FMB 수율현황 - 품종별 종합 수율 검사 수율 수정</t>
    <phoneticPr fontId="2" type="noConversion"/>
  </si>
  <si>
    <t>적치대에 맵핑돼있는 작업지시 삭제 요청</t>
    <phoneticPr fontId="2" type="noConversion"/>
  </si>
  <si>
    <t>연구소 설비 공유폴더 접속 안됨</t>
    <phoneticPr fontId="2" type="noConversion"/>
  </si>
  <si>
    <t>FMB 종합현황 - 수율 현황 Rewinding 수율 수정</t>
    <phoneticPr fontId="2" type="noConversion"/>
  </si>
  <si>
    <t>FMB 생산현황 - 공정별 생산 현황 실적 및 수율 수정</t>
    <phoneticPr fontId="2" type="noConversion"/>
  </si>
  <si>
    <t>Microsoft Edge 기본 브라우저 관련 문의</t>
    <phoneticPr fontId="2" type="noConversion"/>
  </si>
  <si>
    <t>공유폴더 접속 안되는 현상 문의</t>
    <phoneticPr fontId="2" type="noConversion"/>
  </si>
  <si>
    <t>FMB 생산현황 - 월간 생산 달성율 생산량 소수점 제거</t>
    <phoneticPr fontId="2" type="noConversion"/>
  </si>
  <si>
    <t>FMB 생산현황 - 공정별 생산 현황 D2공정은 DRA 공정 다음에 오도록 수정</t>
    <phoneticPr fontId="2" type="noConversion"/>
  </si>
  <si>
    <t>FMB 생산현황 - 공정별 생산 현황 페이지 스크롤 없이 모든 데이터 보이도록 간격 조절</t>
    <phoneticPr fontId="2" type="noConversion"/>
  </si>
  <si>
    <t>PRIP 굴절률 잘못 입력한 품번  굴절률 수정 요청</t>
    <phoneticPr fontId="2" type="noConversion"/>
  </si>
  <si>
    <t>완료</t>
    <phoneticPr fontId="2" type="noConversion"/>
  </si>
  <si>
    <t>어광우</t>
    <phoneticPr fontId="2" type="noConversion"/>
  </si>
  <si>
    <t>임영두</t>
    <phoneticPr fontId="2" type="noConversion"/>
  </si>
  <si>
    <t>문대승</t>
    <phoneticPr fontId="2" type="noConversion"/>
  </si>
  <si>
    <t>임영두</t>
    <phoneticPr fontId="2" type="noConversion"/>
  </si>
  <si>
    <t>MES 계정 생성 요청</t>
    <phoneticPr fontId="2" type="noConversion"/>
  </si>
  <si>
    <t>202104-119</t>
  </si>
  <si>
    <t>202104-120</t>
  </si>
  <si>
    <t>202104-121</t>
  </si>
  <si>
    <t>202104-122</t>
  </si>
  <si>
    <t>202104-123</t>
  </si>
  <si>
    <t>202104-124</t>
  </si>
  <si>
    <t>202104-125</t>
  </si>
  <si>
    <t>202104-126</t>
  </si>
  <si>
    <t>202104-127</t>
  </si>
  <si>
    <t>202104-128</t>
  </si>
  <si>
    <t>202104-129</t>
  </si>
  <si>
    <t>202104-130</t>
  </si>
  <si>
    <t>202104-131</t>
  </si>
  <si>
    <t>202104-132</t>
  </si>
  <si>
    <t>202104-133</t>
  </si>
  <si>
    <t>202104-134</t>
  </si>
  <si>
    <t>202104-135</t>
  </si>
  <si>
    <t>202104-136</t>
  </si>
  <si>
    <t>202104-137</t>
  </si>
  <si>
    <t>202104-138</t>
  </si>
  <si>
    <t>202104-139</t>
  </si>
  <si>
    <t>202104-140</t>
  </si>
  <si>
    <t>202104-141</t>
  </si>
  <si>
    <t>202104-142</t>
  </si>
  <si>
    <t>202104-143</t>
  </si>
  <si>
    <t>202104-144</t>
  </si>
  <si>
    <t>202104-145</t>
  </si>
  <si>
    <t>202104-146</t>
  </si>
  <si>
    <t>202104-147</t>
  </si>
  <si>
    <t>202104-148</t>
  </si>
  <si>
    <t>202104-149</t>
  </si>
  <si>
    <t>202104-150</t>
  </si>
  <si>
    <t>1. SAP-MM
   - 구매요청생성오류 문의(ME51N)</t>
    <phoneticPr fontId="2" type="noConversion"/>
  </si>
  <si>
    <t>1. MES-사용자 
   - 기존사용자가 등록되어 있으나, MES 로그인이 안 되는 경우</t>
    <phoneticPr fontId="2" type="noConversion"/>
  </si>
  <si>
    <t>1. SAP-ED
   - 구성형자재코드 활성화 요청(MM03)</t>
    <phoneticPr fontId="2" type="noConversion"/>
  </si>
  <si>
    <t>1. SAP-수출입
   - 수출 면장 등록시, 세관담당자 부호 추가요청의 건(ZETR240)</t>
    <phoneticPr fontId="2" type="noConversion"/>
  </si>
  <si>
    <t>1. SAP-SD
   - 2021년03월 대금청구 취소오류의 건(VF11)</t>
    <phoneticPr fontId="2" type="noConversion"/>
  </si>
  <si>
    <t>1. MES
   - Rexpert 리포트 파일 오류(종합효율화면)</t>
    <phoneticPr fontId="2" type="noConversion"/>
  </si>
  <si>
    <t>1. SAP-PP
   - 완제품 그룹지정 방법 요청(ZPPBO640)</t>
    <phoneticPr fontId="2" type="noConversion"/>
  </si>
  <si>
    <t>1. SAP-PP
   - 1310 플랜트 2021년04월 기준 실적 미전송건 확인요청(ZPPCB090)</t>
    <phoneticPr fontId="2" type="noConversion"/>
  </si>
  <si>
    <t>1. SAP-SD
   - 견적원가 단가 조회 및 Upload 프로그램 작성</t>
    <phoneticPr fontId="2" type="noConversion"/>
  </si>
  <si>
    <t>Netbackup 정기점검실시
  -점검대상 : Aix Netbackup Master 등록 대상 서버
  -점검결과 : PTL 드라이브 clean 필요
  -조치내용 : PTL 드라이브 cleaning 수행</t>
  </si>
  <si>
    <t>VTL 백업미디어 용량 확보
  - 점검대상 : OverLand Neo 9000 (VTL)
  - 작업내용 : 미디어 여유 공간 확보</t>
  </si>
  <si>
    <t>1. SAP-CO
   - 표준 로스(작업스크랩+구성부품스크랩) 계산 문의</t>
    <phoneticPr fontId="2" type="noConversion"/>
  </si>
  <si>
    <t>1. SAP-FI
   - 매출전표에 의한 회계전표 삭제 문의</t>
    <phoneticPr fontId="2" type="noConversion"/>
  </si>
  <si>
    <t>1. 보안문서 해제시 오류</t>
    <phoneticPr fontId="2" type="noConversion"/>
  </si>
  <si>
    <t>1. 그룹웨어 조직도 변경 작업</t>
    <phoneticPr fontId="2" type="noConversion"/>
  </si>
  <si>
    <t>1, 그룹웨어 정보 변경</t>
    <phoneticPr fontId="2" type="noConversion"/>
  </si>
  <si>
    <t>강승구/이은경</t>
    <phoneticPr fontId="2" type="noConversion"/>
  </si>
  <si>
    <t>박소현</t>
    <phoneticPr fontId="2" type="noConversion"/>
  </si>
  <si>
    <t>판매문서를 참고하여 만드는 발주생성건
에 대해서는 Category를 "M"선택하여
생성</t>
    <phoneticPr fontId="2" type="noConversion"/>
  </si>
  <si>
    <t>신규로 MES 권한 및 사용자 등록처리</t>
    <phoneticPr fontId="2" type="noConversion"/>
  </si>
  <si>
    <t>5046129 SL1450P1820-48
5046130 SL1450P1820-48-EF2500</t>
    <phoneticPr fontId="2" type="noConversion"/>
  </si>
  <si>
    <t>D9 통관과 / C3 공항통관과 / C4 항만통관과
Data Element에 해당 값 추가</t>
    <phoneticPr fontId="2" type="noConversion"/>
  </si>
  <si>
    <t>대금청구시 VF11 취소시, 회계전표미발생
해당건 마감완료로 인한 마감해제 후 사용
재무팀에서 자체적으로 처리</t>
    <phoneticPr fontId="2" type="noConversion"/>
  </si>
  <si>
    <t>크롬 Version Update 미진행되게 처리
해당 Version 다운로드</t>
    <phoneticPr fontId="2" type="noConversion"/>
  </si>
  <si>
    <t>해당 지정 T-CODE 알림 ( ZPPBO640 )</t>
    <phoneticPr fontId="2" type="noConversion"/>
  </si>
  <si>
    <t>총 3건의 DATA 미전송 확인 이후에
재처리 수행작업</t>
    <phoneticPr fontId="2" type="noConversion"/>
  </si>
  <si>
    <t>해당건 2021년 04월 20일 완료예정</t>
    <phoneticPr fontId="2" type="noConversion"/>
  </si>
  <si>
    <t>IT브레인</t>
    <phoneticPr fontId="2" type="noConversion"/>
  </si>
  <si>
    <t>표준원가 레포트 상의 로스량은 맞게 계산되고 있음을 인지 시킴</t>
    <phoneticPr fontId="2" type="noConversion"/>
  </si>
  <si>
    <t>원천전표(대금청구문서)에 의해 발생된 회계전표이기에 삭제 불가 통보
(대금청구문서 부터 삭제해야만 함)</t>
    <phoneticPr fontId="2" type="noConversion"/>
  </si>
  <si>
    <t>IE속성변경(신뢰할수있는 사이트)</t>
    <phoneticPr fontId="2" type="noConversion"/>
  </si>
  <si>
    <t>백승현 매니저</t>
    <phoneticPr fontId="2" type="noConversion"/>
  </si>
  <si>
    <t>입사일 입력</t>
    <phoneticPr fontId="2" type="noConversion"/>
  </si>
  <si>
    <t>202104-151</t>
  </si>
  <si>
    <t>202104-152</t>
  </si>
  <si>
    <t>202104-153</t>
  </si>
  <si>
    <t>202104-154</t>
  </si>
  <si>
    <t>202104-155</t>
  </si>
  <si>
    <t>202104-156</t>
  </si>
  <si>
    <t>202104-157</t>
  </si>
  <si>
    <t>202104-158</t>
  </si>
  <si>
    <t>202104-159</t>
  </si>
  <si>
    <t>202104-160</t>
  </si>
  <si>
    <t>202104-161</t>
  </si>
  <si>
    <t>202104-162</t>
  </si>
  <si>
    <t>202104-163</t>
  </si>
  <si>
    <t>202104-164</t>
  </si>
  <si>
    <t>202104-165</t>
  </si>
  <si>
    <t>202104-166</t>
  </si>
  <si>
    <t>202104-167</t>
  </si>
  <si>
    <t>마감되지 않는 작업지시 마감처리 요청</t>
    <phoneticPr fontId="2" type="noConversion"/>
  </si>
  <si>
    <t>FMB 생산현황 - 제품별 생산 현황에 계획만 잡혀있는 품종도 조회되도록 수정</t>
    <phoneticPr fontId="2" type="noConversion"/>
  </si>
  <si>
    <t>FMB 모든 조회 조건에 T로 시작하는 품번은 집계되고, R로 시작하는 품번은 집계되지 않도록 수정</t>
    <phoneticPr fontId="2" type="noConversion"/>
  </si>
  <si>
    <t>계측기 검사데이터가 MES에 넘어오지 않는 현상 확인</t>
    <phoneticPr fontId="2" type="noConversion"/>
  </si>
  <si>
    <t>L-DRA 4호기 BARE_FIBER_TENSION 데이터 수집 및 모니터링 화면 추가</t>
    <phoneticPr fontId="2" type="noConversion"/>
  </si>
  <si>
    <t>안산 공장 1층 Drawing 중앙 모니터에 T-Drawing 권취길이 모니터링 화면 개발</t>
    <phoneticPr fontId="2" type="noConversion"/>
  </si>
  <si>
    <t>T-Drawing 설비 FEED SPEED 수집 데이터 추가</t>
    <phoneticPr fontId="2" type="noConversion"/>
  </si>
  <si>
    <t>작업취소 되지 않는 품번 작업취소 처리</t>
    <phoneticPr fontId="2" type="noConversion"/>
  </si>
  <si>
    <t>MES 조회 권한 관련 문의</t>
    <phoneticPr fontId="2" type="noConversion"/>
  </si>
  <si>
    <t>Drawing 중앙 모니터링 화면에 Bare Tension 값 나타내도록 개발</t>
    <phoneticPr fontId="2" type="noConversion"/>
  </si>
  <si>
    <t>일일보고서, 검사데이터 조회 조건 문의</t>
    <phoneticPr fontId="2" type="noConversion"/>
  </si>
  <si>
    <t>PK-8000 검사장비 일부 데이터 MES로 전송 되지 않음</t>
    <phoneticPr fontId="2" type="noConversion"/>
  </si>
  <si>
    <t>DRM 설치 관련 안내</t>
    <phoneticPr fontId="2" type="noConversion"/>
  </si>
  <si>
    <t>L-Drawing 신규 관리 항목 추가에 따른 MES 설비정보 현황 수정 요청</t>
    <phoneticPr fontId="2" type="noConversion"/>
  </si>
  <si>
    <t>T-Drawing 권취길이 상태 알람 관련 오류 수정</t>
    <phoneticPr fontId="2" type="noConversion"/>
  </si>
  <si>
    <t>FMB 품질현황 - 광섬유 불량 현황 DRA 수율 수정</t>
    <phoneticPr fontId="2" type="noConversion"/>
  </si>
  <si>
    <t>FMB 수율현황 - 품종별 종합 수율 DRA 수율 수정</t>
    <phoneticPr fontId="2" type="noConversion"/>
  </si>
  <si>
    <t>FMB 생산현황 - 공정별 생산 현황 DRA 수율 수정</t>
    <phoneticPr fontId="2" type="noConversion"/>
  </si>
  <si>
    <t>FMB 종합현황 - 수율 현황 DRA 수율 수정</t>
    <phoneticPr fontId="2" type="noConversion"/>
  </si>
  <si>
    <t>Pang Data T-DRA Feed Speed 관련 문의</t>
    <phoneticPr fontId="2" type="noConversion"/>
  </si>
  <si>
    <t>모바일 VPN 연결 관련 문의</t>
    <phoneticPr fontId="2" type="noConversion"/>
  </si>
  <si>
    <t>FMB 생산현황 - 공정별 생산 현황 LATHE 실적/ 수율 수정</t>
    <phoneticPr fontId="2" type="noConversion"/>
  </si>
  <si>
    <t>품번 작업 조건 Data 요청</t>
    <phoneticPr fontId="2" type="noConversion"/>
  </si>
  <si>
    <t>Charley-Ke Teams 사용 관련 안내 요청</t>
    <phoneticPr fontId="2" type="noConversion"/>
  </si>
  <si>
    <t>KT 통신 요금 관련 확인 업무</t>
    <phoneticPr fontId="2" type="noConversion"/>
  </si>
  <si>
    <t>FMB 수율현황 - 품종별 종합 수율 CORE 수율 수정</t>
    <phoneticPr fontId="2" type="noConversion"/>
  </si>
  <si>
    <t>FMB 수율현황 - 품종별 종합 수율 LATHE 수율 수정</t>
    <phoneticPr fontId="2" type="noConversion"/>
  </si>
  <si>
    <t>FMB 수율현황 - 품종별 종합 수율 JAKET 수율 수정</t>
    <phoneticPr fontId="2" type="noConversion"/>
  </si>
  <si>
    <t>Teams 계정 비밀번호 재설정 관련 문의</t>
    <phoneticPr fontId="2" type="noConversion"/>
  </si>
  <si>
    <t>MES</t>
    <phoneticPr fontId="2" type="noConversion"/>
  </si>
  <si>
    <t>DRM</t>
    <phoneticPr fontId="2" type="noConversion"/>
  </si>
  <si>
    <t>IT</t>
    <phoneticPr fontId="2" type="noConversion"/>
  </si>
  <si>
    <t>완료</t>
    <phoneticPr fontId="2" type="noConversion"/>
  </si>
  <si>
    <t>202104-168</t>
  </si>
  <si>
    <t>202104-169</t>
  </si>
  <si>
    <t>202104-170</t>
  </si>
  <si>
    <t>202104-171</t>
  </si>
  <si>
    <t>202104-172</t>
  </si>
  <si>
    <t>202104-173</t>
  </si>
  <si>
    <t>202104-174</t>
  </si>
  <si>
    <t>202104-175</t>
  </si>
  <si>
    <t>202104-176</t>
  </si>
  <si>
    <t>202104-177</t>
  </si>
  <si>
    <t>202104-178</t>
  </si>
  <si>
    <t>202104-179</t>
  </si>
  <si>
    <t>202104-180</t>
  </si>
  <si>
    <t>202104-181</t>
  </si>
  <si>
    <t>202104-182</t>
  </si>
  <si>
    <t>202104-183</t>
  </si>
  <si>
    <t>202104-184</t>
  </si>
  <si>
    <t>202104-185</t>
  </si>
  <si>
    <t>202104-186</t>
  </si>
  <si>
    <t>202104-187</t>
  </si>
  <si>
    <t>202104-188</t>
  </si>
  <si>
    <t>202104-189</t>
  </si>
  <si>
    <t>202104-190</t>
  </si>
  <si>
    <t>202104-191</t>
  </si>
  <si>
    <t>202104-192</t>
  </si>
  <si>
    <t>202104-193</t>
  </si>
  <si>
    <t>202104-194</t>
  </si>
  <si>
    <t>202104-195</t>
  </si>
  <si>
    <t>202104-196</t>
  </si>
  <si>
    <t>구석수</t>
    <phoneticPr fontId="2" type="noConversion"/>
  </si>
  <si>
    <t>임영두</t>
    <phoneticPr fontId="2" type="noConversion"/>
  </si>
  <si>
    <t>MES Rewind 실적 수정</t>
    <phoneticPr fontId="2" type="noConversion"/>
  </si>
  <si>
    <t>L-Vad 작업계획 생성시 작업지시 R&amp;D 추가</t>
    <phoneticPr fontId="2" type="noConversion"/>
  </si>
  <si>
    <t>공정별 생산현황 MES 화면 추가</t>
    <phoneticPr fontId="2" type="noConversion"/>
  </si>
  <si>
    <t>검사내역등록 외관항목 값 위치 수정</t>
    <phoneticPr fontId="2" type="noConversion"/>
  </si>
  <si>
    <t>수입광섬유 업로드 및 저장 속도개선</t>
    <phoneticPr fontId="2" type="noConversion"/>
  </si>
  <si>
    <t>채지연</t>
    <phoneticPr fontId="2" type="noConversion"/>
  </si>
  <si>
    <t>- 다음작업지시 정보 필요
- 색상 및 수량정보</t>
    <phoneticPr fontId="2" type="noConversion"/>
  </si>
  <si>
    <t>- 작업지시 R&amp;D 추가
- R&amp;D시 세부 조건 추가</t>
    <phoneticPr fontId="2" type="noConversion"/>
  </si>
  <si>
    <t>- FMB 공정별 생산현황 MES에도 추가</t>
    <phoneticPr fontId="2" type="noConversion"/>
  </si>
  <si>
    <t>- 계측기 전송 데이터값을 외관값이 1개이면 항목에 표시</t>
    <phoneticPr fontId="2" type="noConversion"/>
  </si>
  <si>
    <t>202104-197</t>
  </si>
  <si>
    <t>202104-198</t>
  </si>
  <si>
    <t>202104-199</t>
  </si>
  <si>
    <t>202104-200</t>
  </si>
  <si>
    <t>202104-201</t>
  </si>
  <si>
    <t>MES실행시, 오류창과 함께 실행불가</t>
    <phoneticPr fontId="2" type="noConversion"/>
  </si>
  <si>
    <t>VPN 계정비밀번호 변경요청</t>
    <phoneticPr fontId="2" type="noConversion"/>
  </si>
  <si>
    <t>VPN 설정점검요청</t>
    <phoneticPr fontId="2" type="noConversion"/>
  </si>
  <si>
    <t>DRM문서보안 자가승인해제 요청</t>
    <phoneticPr fontId="2" type="noConversion"/>
  </si>
  <si>
    <t>그룹웨어 접속안되서 점검요청</t>
    <phoneticPr fontId="2" type="noConversion"/>
  </si>
  <si>
    <t>결제문서에 결제상신이 안됨으로 인한 점검요청</t>
  </si>
  <si>
    <t>VPN 설치 및 설정 매뉴얼 PPT양식에 맞게 재작성</t>
    <phoneticPr fontId="2" type="noConversion"/>
  </si>
  <si>
    <t>PC자료 USB반출으로 인한 자료이동요청</t>
    <phoneticPr fontId="2" type="noConversion"/>
  </si>
  <si>
    <t>MES 설치 및 설정 매뉴얼 작성</t>
    <phoneticPr fontId="2" type="noConversion"/>
  </si>
  <si>
    <t>Windows 10 20H1(1904)기반 PE 업데이트</t>
    <phoneticPr fontId="2" type="noConversion"/>
  </si>
  <si>
    <t>Windows 10 20H1(1904) 각 프로그램 테스트</t>
    <phoneticPr fontId="2" type="noConversion"/>
  </si>
  <si>
    <t>업무용USB 제작</t>
    <phoneticPr fontId="2" type="noConversion"/>
  </si>
  <si>
    <t>3층 FMB모니터PC 동작멈춤</t>
    <phoneticPr fontId="2" type="noConversion"/>
  </si>
  <si>
    <t>공병주</t>
    <phoneticPr fontId="2" type="noConversion"/>
  </si>
  <si>
    <t>MES옵션 설정값이 잘못기입되어있어서
설정값 제대로 넣고 실행</t>
    <phoneticPr fontId="2" type="noConversion"/>
  </si>
  <si>
    <t>VPN 비밀번호 변경완료 및 안내</t>
    <phoneticPr fontId="2" type="noConversion"/>
  </si>
  <si>
    <t>VPN 계정사번, 비밀번호 안내후 테스트완료</t>
    <phoneticPr fontId="2" type="noConversion"/>
  </si>
  <si>
    <t>신뢰할수있는사이트에 사용자지정에
권한넣고 그룹웨어 접속확인</t>
    <phoneticPr fontId="2" type="noConversion"/>
  </si>
  <si>
    <t>호환성목록에 사이트추가후 결제상신확인</t>
    <phoneticPr fontId="2" type="noConversion"/>
  </si>
  <si>
    <t>FMB모니터PC 재부팅 후 해결</t>
    <phoneticPr fontId="2" type="noConversion"/>
  </si>
  <si>
    <t>202104-202</t>
  </si>
  <si>
    <t>202104-203</t>
  </si>
  <si>
    <t>202104-204</t>
  </si>
  <si>
    <t>202104-205</t>
  </si>
  <si>
    <t>202104-206</t>
  </si>
  <si>
    <t>202104-207</t>
  </si>
  <si>
    <t>202104-208</t>
  </si>
  <si>
    <t>202104-209</t>
  </si>
  <si>
    <t>202104-210</t>
  </si>
  <si>
    <t>202104-211</t>
  </si>
  <si>
    <t>202104-212</t>
  </si>
  <si>
    <t>202104-213</t>
  </si>
  <si>
    <t>202104-214</t>
  </si>
  <si>
    <t>202104-215</t>
  </si>
  <si>
    <t>202104-216</t>
  </si>
  <si>
    <t>202104-217</t>
  </si>
  <si>
    <t xml:space="preserve">1. SAP-SD
   - 견적원가 단가 조회 및 Upload 프로그램 작성 진행 중
</t>
    <phoneticPr fontId="2" type="noConversion"/>
  </si>
  <si>
    <t>1. 그룹웨어 접속장애</t>
    <phoneticPr fontId="2" type="noConversion"/>
  </si>
  <si>
    <t>1. SAP-PP
   - 2021년04월 SAP 미전송DATA 확인요청</t>
    <phoneticPr fontId="2" type="noConversion"/>
  </si>
  <si>
    <t>1. SAP-협업포탈
   - OEM 발주정보 바코드 발행 오류</t>
    <phoneticPr fontId="2" type="noConversion"/>
  </si>
  <si>
    <t>1. SAP-FI
   - 비즈니스파트너 거래유형 등록 요청</t>
    <phoneticPr fontId="2" type="noConversion"/>
  </si>
  <si>
    <t>1. 그룹웨어 정보 변경 및 계정삭제</t>
    <phoneticPr fontId="2" type="noConversion"/>
  </si>
  <si>
    <t>1. 그룹웨어 접속 오류</t>
    <phoneticPr fontId="2" type="noConversion"/>
  </si>
  <si>
    <t>1. 가상화 서버이전 작업</t>
    <phoneticPr fontId="2" type="noConversion"/>
  </si>
  <si>
    <t>조아라</t>
    <phoneticPr fontId="2" type="noConversion"/>
  </si>
  <si>
    <t>최원영</t>
    <phoneticPr fontId="2" type="noConversion"/>
  </si>
  <si>
    <t>허경훈
정희황</t>
    <phoneticPr fontId="2" type="noConversion"/>
  </si>
  <si>
    <t>해당건 2021년 04월 27(화)완료예정
업무회의(2021.04.20) 로직 등 변경</t>
    <phoneticPr fontId="2" type="noConversion"/>
  </si>
  <si>
    <t>2021.04.19(월) 생산실적 미전송 3건
확인 및 전송처리</t>
    <phoneticPr fontId="2" type="noConversion"/>
  </si>
  <si>
    <t>발주번호:4500481801
조장:1,100[m], 드럼수:200
바코드 발행시 오류, 분합납품으로 처리</t>
    <phoneticPr fontId="2" type="noConversion"/>
  </si>
  <si>
    <t>비즈니스파트너 1010(산업은행)에 상품유형 D01(정기예금)에 거래유형 100(장기), 200(단기) 추가 작업</t>
    <phoneticPr fontId="2" type="noConversion"/>
  </si>
  <si>
    <t>완료</t>
    <phoneticPr fontId="2" type="noConversion"/>
  </si>
  <si>
    <t>202104-218</t>
  </si>
  <si>
    <t>202104-219</t>
  </si>
  <si>
    <t>202104-220</t>
  </si>
  <si>
    <t>202104-221</t>
  </si>
  <si>
    <t>202104-222</t>
  </si>
  <si>
    <t>202104-223</t>
  </si>
  <si>
    <t>202104-224</t>
  </si>
  <si>
    <t>202104-225</t>
  </si>
  <si>
    <t>TFO WMS Oracle Toad 셋팅</t>
    <phoneticPr fontId="2" type="noConversion"/>
  </si>
  <si>
    <t>TFO WMS 프로시저, 펑션 오류 조치</t>
    <phoneticPr fontId="2" type="noConversion"/>
  </si>
  <si>
    <t>TFO WMS Oracle Toad 디버깅 테스트</t>
    <phoneticPr fontId="2" type="noConversion"/>
  </si>
  <si>
    <t>TFO WMS 배포 TEST</t>
    <phoneticPr fontId="2" type="noConversion"/>
  </si>
  <si>
    <t>TFO WMS ADMIN 계정 BLOCK</t>
    <phoneticPr fontId="2" type="noConversion"/>
  </si>
  <si>
    <t>정원앤시스 WMS/PMS/PMS EQ 서버 정기점검 원격 대응</t>
    <phoneticPr fontId="2" type="noConversion"/>
  </si>
  <si>
    <t>winmail.dat 관련 확인 업무</t>
    <phoneticPr fontId="2" type="noConversion"/>
  </si>
  <si>
    <t>CMS 프로그램 후지쯔 서버 유지보수 관련 확인 업무</t>
    <phoneticPr fontId="2" type="noConversion"/>
  </si>
  <si>
    <t>미라콤 MES 정기점검 대응</t>
    <phoneticPr fontId="2" type="noConversion"/>
  </si>
  <si>
    <t>FMB DRAWING LOSS 현황 불량 기준 확인</t>
    <phoneticPr fontId="2" type="noConversion"/>
  </si>
  <si>
    <t>FMB DRAWING LOSS 현황 불량 점유율 맞지 않음</t>
    <phoneticPr fontId="2" type="noConversion"/>
  </si>
  <si>
    <t>FMB 생산현황 생산량 기준 확인</t>
    <phoneticPr fontId="2" type="noConversion"/>
  </si>
  <si>
    <t>FMB Core 공정 수율에 B3 추가하도록 수정</t>
    <phoneticPr fontId="2" type="noConversion"/>
  </si>
  <si>
    <t>FMB Jacket 공정 수율에 B3 추가하도록 수정</t>
    <phoneticPr fontId="2" type="noConversion"/>
  </si>
  <si>
    <t>MES Drawing 실적 조회 화면에 P/T/R 품번 구분하여 조회할 수 있게 개발</t>
    <phoneticPr fontId="2" type="noConversion"/>
  </si>
  <si>
    <t>MES Rewinding 실적 조회 화면에 P/T/R 품번 구분하여 조회할 수 있게 개발</t>
    <phoneticPr fontId="2" type="noConversion"/>
  </si>
  <si>
    <t>FMB 종합현황 - 수율 현황에 DRA/REW/MEA 종합 수율 추가</t>
    <phoneticPr fontId="2" type="noConversion"/>
  </si>
  <si>
    <t>FMB 생산현황 - 제품별 생산 현황에 계획 계, 실적 계, 당성율 종합, 수율 종합 추가</t>
    <phoneticPr fontId="2" type="noConversion"/>
  </si>
  <si>
    <t>FMB 수율현황 - 품종별 수율 현황에 DRA/REW/MEA 종합 수율 추가</t>
    <phoneticPr fontId="2" type="noConversion"/>
  </si>
  <si>
    <t>FMB 수율현황 - 품종별 수율 현황에 Core/Lathe/Jacket 종합 수율 추가</t>
    <phoneticPr fontId="2" type="noConversion"/>
  </si>
  <si>
    <t>FMB 품질현황 - Drawing Loss 현황에 Loss별 합계 추가</t>
    <phoneticPr fontId="2" type="noConversion"/>
  </si>
  <si>
    <t>FMB 품질현황 - Rewinding Loss 현황에 Loss별 합계 추가</t>
    <phoneticPr fontId="2" type="noConversion"/>
  </si>
  <si>
    <t>Drawing 실적 투입해제가 되지 않는 품번 6개 투입해제 요청</t>
    <phoneticPr fontId="2" type="noConversion"/>
  </si>
  <si>
    <t>FMB Drawing Loss 현황 불량 수량 확인</t>
    <phoneticPr fontId="2" type="noConversion"/>
  </si>
  <si>
    <t>FMB Drawing Loss 현황에 잔량 스크랩 추가</t>
    <phoneticPr fontId="2" type="noConversion"/>
  </si>
  <si>
    <t xml:space="preserve">실수로 불량처리한 취소 관련 문의 </t>
    <phoneticPr fontId="2" type="noConversion"/>
  </si>
  <si>
    <t>V-FUR 실적 화면에서 유효중량 계산값을 작업자가 입력할 수 있는 기능 개발</t>
    <phoneticPr fontId="2" type="noConversion"/>
  </si>
  <si>
    <t>Pang Data  로그인 관련 문의</t>
    <phoneticPr fontId="2" type="noConversion"/>
  </si>
  <si>
    <t>FMB 종합현황 -  생산 현황에 생산량 수정(MCY 제외)</t>
    <phoneticPr fontId="2" type="noConversion"/>
  </si>
  <si>
    <t>FMB 생산현황 -  전일 생산 현황에 생산량 수정(MCY 제외)</t>
    <phoneticPr fontId="2" type="noConversion"/>
  </si>
  <si>
    <t>FMB 종합현황 -  월간 생산 달성률에 생산량 수정(MCY 제외)</t>
    <phoneticPr fontId="2" type="noConversion"/>
  </si>
  <si>
    <t>FMB 종합현황 -  월간 생산 진도율에 생산량 수정(MCY 제외)</t>
    <phoneticPr fontId="2" type="noConversion"/>
  </si>
  <si>
    <t>FMB 종합현황 -  공정별 생산 현황에 생산량 수정(MCY 제외)</t>
    <phoneticPr fontId="2" type="noConversion"/>
  </si>
  <si>
    <t>FMB 차트에 품종 이름이 긴 품번 수정</t>
    <phoneticPr fontId="2" type="noConversion"/>
  </si>
  <si>
    <t>FMB 생산현황 - 제품별 생산 현황에 G655AL 품종 오류</t>
    <phoneticPr fontId="2" type="noConversion"/>
  </si>
  <si>
    <t>그룹웨어 및 보안해제 불가 현상 문의</t>
    <phoneticPr fontId="2" type="noConversion"/>
  </si>
  <si>
    <t>Office 2016 라이선스 관련 문의</t>
    <phoneticPr fontId="2" type="noConversion"/>
  </si>
  <si>
    <t>[TFO WMS] 종합수불부에서 기간 선택 기준을 월에서 날짜로 변경</t>
    <phoneticPr fontId="2" type="noConversion"/>
  </si>
  <si>
    <t>WMS</t>
    <phoneticPr fontId="2" type="noConversion"/>
  </si>
  <si>
    <t>IT</t>
    <phoneticPr fontId="2" type="noConversion"/>
  </si>
  <si>
    <t>PANG</t>
    <phoneticPr fontId="2" type="noConversion"/>
  </si>
  <si>
    <t>월 1회</t>
    <phoneticPr fontId="2" type="noConversion"/>
  </si>
  <si>
    <t>분기 마다 1회</t>
    <phoneticPr fontId="2" type="noConversion"/>
  </si>
  <si>
    <t>202104-226</t>
  </si>
  <si>
    <t>202104-227</t>
  </si>
  <si>
    <t>202104-228</t>
  </si>
  <si>
    <t>202104-229</t>
  </si>
  <si>
    <t>202104-230</t>
  </si>
  <si>
    <t>202104-231</t>
  </si>
  <si>
    <t>202104-232</t>
  </si>
  <si>
    <t>202104-233</t>
  </si>
  <si>
    <t>202104-234</t>
  </si>
  <si>
    <t>202104-235</t>
  </si>
  <si>
    <t>202104-236</t>
  </si>
  <si>
    <t>202104-237</t>
  </si>
  <si>
    <t>202104-238</t>
  </si>
  <si>
    <t>202104-239</t>
  </si>
  <si>
    <t>202104-240</t>
  </si>
  <si>
    <t>202104-241</t>
  </si>
  <si>
    <t>202104-242</t>
  </si>
  <si>
    <t>202104-243</t>
  </si>
  <si>
    <t>202104-244</t>
  </si>
  <si>
    <t>202104-245</t>
  </si>
  <si>
    <t>202104-246</t>
  </si>
  <si>
    <t>202104-247</t>
  </si>
  <si>
    <t>202104-248</t>
  </si>
  <si>
    <t>202104-249</t>
  </si>
  <si>
    <t>202104-250</t>
  </si>
  <si>
    <t>202104-251</t>
  </si>
  <si>
    <t>202104-252</t>
  </si>
  <si>
    <t>202104-253</t>
  </si>
  <si>
    <t>202104-254</t>
  </si>
  <si>
    <t>202104-255</t>
  </si>
  <si>
    <t>202104-256</t>
  </si>
  <si>
    <t>202104-257</t>
  </si>
  <si>
    <t>202104-258</t>
  </si>
  <si>
    <t>202104-259</t>
  </si>
  <si>
    <t>202104-260</t>
  </si>
  <si>
    <t>202104-261</t>
  </si>
  <si>
    <t>202104-262</t>
  </si>
  <si>
    <t>202104-263</t>
  </si>
  <si>
    <t>실린더-코어 맵핑시 코어정보에 B3표시</t>
    <phoneticPr fontId="2" type="noConversion"/>
  </si>
  <si>
    <t>MES 검사내역등록, 적치대현황조회 수입광섬유 LOT 표시</t>
    <phoneticPr fontId="2" type="noConversion"/>
  </si>
  <si>
    <t>수입광섬유 설비에서 데이터 전송시 검사공정으로 바뀌지않게 수정</t>
    <phoneticPr fontId="2" type="noConversion"/>
  </si>
  <si>
    <t>중복 등록된 J-Vad 실적 삭제 처리</t>
    <phoneticPr fontId="2" type="noConversion"/>
  </si>
  <si>
    <t>예외 반제품에 태양광모재 추가</t>
    <phoneticPr fontId="2" type="noConversion"/>
  </si>
  <si>
    <t>G657B3 검사규격 변경</t>
    <phoneticPr fontId="2" type="noConversion"/>
  </si>
  <si>
    <t>검사데이터 수입품번 다중조회 탭 2개 구성</t>
    <phoneticPr fontId="2" type="noConversion"/>
  </si>
  <si>
    <t>검사데이터 컬러 코팅경 값 빠진 제품 일괄반영</t>
    <phoneticPr fontId="2" type="noConversion"/>
  </si>
  <si>
    <t>202104-264</t>
  </si>
  <si>
    <t>202104-265</t>
  </si>
  <si>
    <t>202104-266</t>
  </si>
  <si>
    <t>202104-267</t>
  </si>
  <si>
    <t>202104-268</t>
  </si>
  <si>
    <t>202104-269</t>
  </si>
  <si>
    <t>202104-270</t>
  </si>
  <si>
    <t>202104-271</t>
  </si>
  <si>
    <t>- 특수광 본부에서 통신광 본부에 생산 요청하는 태양광 모재의 품번이 특수광섬유용으로 별도 구분</t>
    <phoneticPr fontId="2" type="noConversion"/>
  </si>
  <si>
    <t>- 일반 업로드 데이터 탭, 계측기 전송 데이터 탭</t>
    <phoneticPr fontId="2" type="noConversion"/>
  </si>
  <si>
    <t>- 채우기 작업 안된 상태로 바코드발행된 품번들 일괄반영</t>
    <phoneticPr fontId="2" type="noConversion"/>
  </si>
  <si>
    <t>Windows 10 20H1(1904) 기반 PE 업데이트</t>
    <phoneticPr fontId="2" type="noConversion"/>
  </si>
  <si>
    <t>Windows 10 20H1(1904) 각 복구 및 유틸프로그램 테스트</t>
    <phoneticPr fontId="2" type="noConversion"/>
  </si>
  <si>
    <t>PC자산조사를 위한 스프레드시트 작성</t>
    <phoneticPr fontId="2" type="noConversion"/>
  </si>
  <si>
    <t>Windows10 부팅시 멈춤</t>
    <phoneticPr fontId="2" type="noConversion"/>
  </si>
  <si>
    <t>VPN 접속메뉴가 사라져서 안보임</t>
    <phoneticPr fontId="2" type="noConversion"/>
  </si>
  <si>
    <t>신봉현상무님 PC기본프로그램 세팅요청</t>
    <phoneticPr fontId="2" type="noConversion"/>
  </si>
  <si>
    <t>PangDATA 정기점검</t>
    <phoneticPr fontId="2" type="noConversion"/>
  </si>
  <si>
    <t>FMB모니터 작동멈춤</t>
    <phoneticPr fontId="2" type="noConversion"/>
  </si>
  <si>
    <t>PC</t>
    <phoneticPr fontId="2" type="noConversion"/>
  </si>
  <si>
    <t>임성현님께 대여PC받고 진행예정</t>
    <phoneticPr fontId="2" type="noConversion"/>
  </si>
  <si>
    <t>처음부터 VPN 설치프로그램 버전이 달라서
버전에 맞게 재설치 및 재설정 후 
접속테스트</t>
    <phoneticPr fontId="2" type="noConversion"/>
  </si>
  <si>
    <t>FMB모니터PC 재부팅</t>
    <phoneticPr fontId="2" type="noConversion"/>
  </si>
  <si>
    <t>202104-272</t>
  </si>
  <si>
    <t>202104-273</t>
  </si>
  <si>
    <t>202104-274</t>
  </si>
  <si>
    <t>202104-275</t>
  </si>
  <si>
    <t>202104-276</t>
  </si>
  <si>
    <t>202104-277</t>
  </si>
  <si>
    <t>202104-278</t>
  </si>
  <si>
    <t>202104-279</t>
  </si>
  <si>
    <t>202104-280</t>
  </si>
  <si>
    <t>202104-281</t>
  </si>
  <si>
    <t>202104-282</t>
  </si>
  <si>
    <t>202104-283</t>
  </si>
  <si>
    <t>불가</t>
    <phoneticPr fontId="2" type="noConversion"/>
  </si>
  <si>
    <t>Pang Data D2 모니터링 화면 오류 제거</t>
    <phoneticPr fontId="2" type="noConversion"/>
  </si>
  <si>
    <t>퇴사자 노트북 백업 관련 문의</t>
    <phoneticPr fontId="2" type="noConversion"/>
  </si>
  <si>
    <t>V-FUR 실적 화면에서 유효중량 계산값을 작업자가 직접 입력할 수 있는 기능 개발</t>
    <phoneticPr fontId="2" type="noConversion"/>
  </si>
  <si>
    <t>아웃룩에서 메일 보내면 오류뜨는 현상</t>
    <phoneticPr fontId="2" type="noConversion"/>
  </si>
  <si>
    <t>신규입사자 M365계정 생성</t>
    <phoneticPr fontId="2" type="noConversion"/>
  </si>
  <si>
    <t>FMB 생산현황 - 공정별 생산 현황에 LATHE 삭제</t>
    <phoneticPr fontId="2" type="noConversion"/>
  </si>
  <si>
    <t>MES 권한 관련 문의</t>
    <phoneticPr fontId="2" type="noConversion"/>
  </si>
  <si>
    <t>MES 설비 점검 등록 및 조회 관련 문의</t>
    <phoneticPr fontId="2" type="noConversion"/>
  </si>
  <si>
    <t>Office 2016 정품 인증 관련 문의</t>
    <phoneticPr fontId="2" type="noConversion"/>
  </si>
  <si>
    <t>전산장비 요청 관련 문의</t>
    <phoneticPr fontId="2" type="noConversion"/>
  </si>
  <si>
    <t>양다인님 M365 계정 생성 요청</t>
    <phoneticPr fontId="2" type="noConversion"/>
  </si>
  <si>
    <t>예산공장에 노트북 택배 배송</t>
    <phoneticPr fontId="2" type="noConversion"/>
  </si>
  <si>
    <t>MES L-VAD, L-FUR 조회 권한 요청</t>
    <phoneticPr fontId="2" type="noConversion"/>
  </si>
  <si>
    <t>Rewinding 실적 조회 화면에 상세조회 되지 않은 현상</t>
    <phoneticPr fontId="2" type="noConversion"/>
  </si>
  <si>
    <t>Rewinding 실적 조회 화면에 시작, 완료 기준 이상함</t>
    <phoneticPr fontId="2" type="noConversion"/>
  </si>
  <si>
    <t>검사내역등록 화면에서 외관 항목 입력 후 손실 측정하면, 외관항목의 loss가 기타로 이동하는 현상 발생</t>
    <phoneticPr fontId="2" type="noConversion"/>
  </si>
  <si>
    <t>드로잉 투입해제 완료 후 실린더가 실린더 코어 맵핑에 남아 있는 경우 확인 요청</t>
    <phoneticPr fontId="2" type="noConversion"/>
  </si>
  <si>
    <t>드로잉 투입해제 완료 후 실린더가 실린더 코어 맵핑에 남아 있지 않은 경우 확인 요청</t>
    <phoneticPr fontId="2" type="noConversion"/>
  </si>
  <si>
    <t>수리분 실린더 등록 후 전작업 맵핑이 되어 있어서 수리분 코어를 맵핑 못 하는 경우 확인 요청</t>
    <phoneticPr fontId="2" type="noConversion"/>
  </si>
  <si>
    <t>[TFO WMS] WMS 발주서를 송부했을 때 협력업체에서 수신했을 경우 확인할 수 있는 기능 추가</t>
    <phoneticPr fontId="2" type="noConversion"/>
  </si>
  <si>
    <t>[TFO WMS] 협력업체에서 발주서를 받았을 시 납품 예정일을 바로 등록하도록 하는 기능 추가</t>
    <phoneticPr fontId="2" type="noConversion"/>
  </si>
  <si>
    <t>[TFO WMS] 거래명세서 출력 시 단가 정보 누락</t>
    <phoneticPr fontId="2" type="noConversion"/>
  </si>
  <si>
    <t>[TFO WMS] 거래명세서 공급자란 담당에 회사 대표자명이 기재되어 있고, 대표자명은 공란으로 표기되는 현상 수정</t>
    <phoneticPr fontId="2" type="noConversion"/>
  </si>
  <si>
    <t>[TFO WMS] WMS 발주서 전송 후 SCM에서 출력 시 공급처명이 공란으로 나오고, 모든 자재명이 MATNR로 표시되는 현상 수정</t>
    <phoneticPr fontId="2" type="noConversion"/>
  </si>
  <si>
    <t>[TFO WMS] 기초금액이 표시되지 않는 현상 발생</t>
    <phoneticPr fontId="2" type="noConversion"/>
  </si>
  <si>
    <t>[TFO WMS] 자재코드별로 단가를 볼 수 있게 시트 추가</t>
    <phoneticPr fontId="2" type="noConversion"/>
  </si>
  <si>
    <t>[TFO WMS] 입,출고 현황조회에서 조회한 품목의 합계을 표시요망</t>
    <phoneticPr fontId="2" type="noConversion"/>
  </si>
  <si>
    <t>[TFO WMS] 자재불출요청서 작성시 자재코드72~로 자재불출요청서 작성시 오류 발생 확인 수정요망</t>
    <phoneticPr fontId="2" type="noConversion"/>
  </si>
  <si>
    <t>[TFO WMS] 입고현황 조회시 조회기간 사이가 조회가 않되고 현재날짜까지 모두 조회 됨. 기간조회 날짜만 조회되도록 요망</t>
    <phoneticPr fontId="2" type="noConversion"/>
  </si>
  <si>
    <t>[TFO WMS] 입/출고시 전기일자변경후 처리시 SAP상에서는 변경날로 입/출고가 변경되나 WMS에서는 당시날짜 적용됨. WMS도 변경 요망</t>
    <phoneticPr fontId="2" type="noConversion"/>
  </si>
  <si>
    <t>IT</t>
    <phoneticPr fontId="2" type="noConversion"/>
  </si>
  <si>
    <t>MES</t>
    <phoneticPr fontId="2" type="noConversion"/>
  </si>
  <si>
    <t>FMB</t>
    <phoneticPr fontId="2" type="noConversion"/>
  </si>
  <si>
    <t>WMS</t>
    <phoneticPr fontId="2" type="noConversion"/>
  </si>
  <si>
    <t>이민</t>
    <phoneticPr fontId="2" type="noConversion"/>
  </si>
  <si>
    <t>전상기</t>
    <phoneticPr fontId="2" type="noConversion"/>
  </si>
  <si>
    <t>위민혁</t>
    <phoneticPr fontId="2" type="noConversion"/>
  </si>
  <si>
    <t>202104-284</t>
  </si>
  <si>
    <t>202104-285</t>
  </si>
  <si>
    <t>202104-286</t>
  </si>
  <si>
    <t>202104-287</t>
  </si>
  <si>
    <t>202104-288</t>
  </si>
  <si>
    <t>202104-289</t>
  </si>
  <si>
    <t>202104-290</t>
  </si>
  <si>
    <t>202104-291</t>
  </si>
  <si>
    <t>202104-292</t>
  </si>
  <si>
    <t>202104-293</t>
  </si>
  <si>
    <t>202104-294</t>
  </si>
  <si>
    <t>202104-295</t>
  </si>
  <si>
    <t>202104-296</t>
  </si>
  <si>
    <t>202104-297</t>
  </si>
  <si>
    <t>202104-298</t>
  </si>
  <si>
    <t>202104-299</t>
  </si>
  <si>
    <t>202104-300</t>
  </si>
  <si>
    <t>202104-301</t>
  </si>
  <si>
    <t>202104-302</t>
  </si>
  <si>
    <t>202104-303</t>
  </si>
  <si>
    <t>202104-304</t>
  </si>
  <si>
    <t>202104-305</t>
  </si>
  <si>
    <t>202104-306</t>
  </si>
  <si>
    <t>202104-307</t>
  </si>
  <si>
    <t>202104-308</t>
  </si>
  <si>
    <t>202104-309</t>
  </si>
  <si>
    <t>202104-310</t>
  </si>
  <si>
    <t>202104-311</t>
  </si>
  <si>
    <t>202104-312</t>
  </si>
  <si>
    <t>202104-313</t>
  </si>
  <si>
    <t>202104-314</t>
  </si>
  <si>
    <t>202104-315</t>
  </si>
  <si>
    <t>202104-316</t>
  </si>
  <si>
    <t>Rewinding 재작업 품번 자재코드 변경</t>
    <phoneticPr fontId="2" type="noConversion"/>
  </si>
  <si>
    <t>Rewinding 재작업 코팅경 외경 부적합으로 작업지시에서 삭제</t>
    <phoneticPr fontId="2" type="noConversion"/>
  </si>
  <si>
    <t>수입광섬유 특성값 일괄 변경</t>
    <phoneticPr fontId="2" type="noConversion"/>
  </si>
  <si>
    <t>검사데이터 조회, 다중품번 조회 화면 불필요한 항목 삭제</t>
    <phoneticPr fontId="2" type="noConversion"/>
  </si>
  <si>
    <t>Rewinding 재작업시 잉크종류 등록 필수</t>
    <phoneticPr fontId="2" type="noConversion"/>
  </si>
  <si>
    <t>- 조회 속도 개선</t>
    <phoneticPr fontId="2" type="noConversion"/>
  </si>
  <si>
    <t>- 재컬러링 등록
- 재권취 등록안함</t>
    <phoneticPr fontId="2" type="noConversion"/>
  </si>
  <si>
    <t>202104-317</t>
  </si>
  <si>
    <t>202104-318</t>
  </si>
  <si>
    <t>202104-319</t>
  </si>
  <si>
    <t>202104-320</t>
  </si>
  <si>
    <t>202104-321</t>
  </si>
  <si>
    <t>검사과PC 2대 부팅안됌 및 블루스크린</t>
    <phoneticPr fontId="2" type="noConversion"/>
  </si>
  <si>
    <t>채지연팀장님 Winmail.dat 관련 메일수신오류</t>
    <phoneticPr fontId="2" type="noConversion"/>
  </si>
  <si>
    <t>DRM로그인요청 및 아웃룩설정, VPN계정발급요청</t>
    <phoneticPr fontId="2" type="noConversion"/>
  </si>
  <si>
    <t>MES 설치 및 설정 요청</t>
    <phoneticPr fontId="2" type="noConversion"/>
  </si>
  <si>
    <t>한글네오HWP 설치요청</t>
    <phoneticPr fontId="2" type="noConversion"/>
  </si>
  <si>
    <t>초기PC프로그램 설치 및 세팅요청</t>
    <phoneticPr fontId="2" type="noConversion"/>
  </si>
  <si>
    <t>VPN 계정발급요청</t>
    <phoneticPr fontId="2" type="noConversion"/>
  </si>
  <si>
    <t>아웃룩 계정설정요청</t>
    <phoneticPr fontId="2" type="noConversion"/>
  </si>
  <si>
    <t>그룹웨어 전자메일에서 파일첨부시 문서가 보이지않음</t>
    <phoneticPr fontId="2" type="noConversion"/>
  </si>
  <si>
    <t>VPN 설정 및 설치지원요청</t>
    <phoneticPr fontId="2" type="noConversion"/>
  </si>
  <si>
    <t>오피스인증팝업이 자꾸 나옴</t>
    <phoneticPr fontId="2" type="noConversion"/>
  </si>
  <si>
    <t>그룹웨어 스팸메일 필터링해제요청</t>
    <phoneticPr fontId="2" type="noConversion"/>
  </si>
  <si>
    <t>SAP 재설치요청</t>
    <phoneticPr fontId="2" type="noConversion"/>
  </si>
  <si>
    <t>SAP에서 파일업로드안되는 문제</t>
    <phoneticPr fontId="2" type="noConversion"/>
  </si>
  <si>
    <t>회의실 노트북 Windows7에서 Windows10 업그레이드 요청</t>
    <phoneticPr fontId="2" type="noConversion"/>
  </si>
  <si>
    <t>SCM 재설치요청</t>
    <phoneticPr fontId="2" type="noConversion"/>
  </si>
  <si>
    <t>어도비리더DC. 오피스 설치요청</t>
    <phoneticPr fontId="2" type="noConversion"/>
  </si>
  <si>
    <t>FMB 모니터 멈춤 확인</t>
    <phoneticPr fontId="2" type="noConversion"/>
  </si>
  <si>
    <t>완료</t>
    <phoneticPr fontId="2" type="noConversion"/>
  </si>
  <si>
    <t>3층 통신실 서버 하드웨어 및 업데이트현황표 작성</t>
    <phoneticPr fontId="2" type="noConversion"/>
  </si>
  <si>
    <t>202104-322</t>
  </si>
  <si>
    <t>202104-323</t>
  </si>
  <si>
    <t>202104-324</t>
  </si>
  <si>
    <t>202104-325</t>
  </si>
  <si>
    <t>202104-326</t>
  </si>
  <si>
    <t>202104-327</t>
  </si>
  <si>
    <t>202104-328</t>
  </si>
  <si>
    <t>202104-329</t>
  </si>
  <si>
    <t>202104-330</t>
  </si>
  <si>
    <t>202104-331</t>
  </si>
  <si>
    <t>202104-332</t>
  </si>
  <si>
    <t>202104-333</t>
  </si>
  <si>
    <t>202104-334</t>
  </si>
  <si>
    <t>202104-335</t>
  </si>
  <si>
    <t>202104-336</t>
  </si>
  <si>
    <t>202104-337</t>
  </si>
  <si>
    <t>202104-338</t>
  </si>
  <si>
    <t>202104-339</t>
  </si>
  <si>
    <t>202104-340</t>
  </si>
  <si>
    <t>202104-341</t>
  </si>
  <si>
    <t>202104-342</t>
  </si>
  <si>
    <t>202104-343</t>
  </si>
  <si>
    <t>블루스크린 총 2대 중 1대 조치완료 및
장비PC 테스트 후 나머지 1대도 조치진행</t>
    <phoneticPr fontId="2" type="noConversion"/>
  </si>
  <si>
    <t>호환성보기 및 IE보안설정변경 후 조치</t>
    <phoneticPr fontId="2" type="noConversion"/>
  </si>
  <si>
    <t>대한시스템즈 허경훈팀장님께 이관</t>
    <phoneticPr fontId="2" type="noConversion"/>
  </si>
  <si>
    <t>DRM과 충돌문제로 이세웅차장님께 이관</t>
    <phoneticPr fontId="2" type="noConversion"/>
  </si>
  <si>
    <t>원격제어로 업그레이드 진행</t>
    <phoneticPr fontId="2" type="noConversion"/>
  </si>
  <si>
    <t>VPN재설정 이후 SCM설치</t>
    <phoneticPr fontId="2" type="noConversion"/>
  </si>
  <si>
    <t>이 민</t>
    <phoneticPr fontId="2" type="noConversion"/>
  </si>
  <si>
    <t>양다인</t>
    <phoneticPr fontId="2" type="noConversion"/>
  </si>
  <si>
    <t>백승우</t>
    <phoneticPr fontId="2" type="noConversion"/>
  </si>
  <si>
    <t>STC(업체)</t>
    <phoneticPr fontId="2" type="noConversion"/>
  </si>
  <si>
    <t>한승희</t>
    <phoneticPr fontId="2" type="noConversion"/>
  </si>
  <si>
    <t>이남용</t>
    <phoneticPr fontId="2" type="noConversion"/>
  </si>
  <si>
    <t>1. SAP-PP
   - 1320 플랜트 21.04월 마감관련 재고재처리 오류확인요청</t>
    <phoneticPr fontId="2" type="noConversion"/>
  </si>
  <si>
    <t>1. SAP-PP
   - 1320 플랜트 제품가용처리 확인요청의 건</t>
    <phoneticPr fontId="2" type="noConversion"/>
  </si>
  <si>
    <t>1. SAP-PP
   - 1320 플랜트 작업여척 및 시간배부처리 오류확인의 건</t>
    <phoneticPr fontId="2" type="noConversion"/>
  </si>
  <si>
    <t>1. SAP-FI
   - 운반비 표준반영 문의의 건</t>
    <phoneticPr fontId="2" type="noConversion"/>
  </si>
  <si>
    <t>1. SAP-PP
   - 생산 라우팅 엑셀 UPLOAD 처리 불가의 건</t>
    <phoneticPr fontId="2" type="noConversion"/>
  </si>
  <si>
    <t>1. SAP-PP
   - 1310=&gt;1320 플랜트 WMS 사내거래 미전송 10건 확인요청의 건</t>
    <phoneticPr fontId="2" type="noConversion"/>
  </si>
  <si>
    <t>1. 보안해제 오류
   - 익스플러러 설정 변경</t>
    <phoneticPr fontId="2" type="noConversion"/>
  </si>
  <si>
    <t>1. 그룹웨어 신규입사자 메일 계정 생성</t>
    <phoneticPr fontId="2" type="noConversion"/>
  </si>
  <si>
    <t>1. 스팸헤제 요청</t>
    <phoneticPr fontId="2" type="noConversion"/>
  </si>
  <si>
    <t>1. 교환기 등급 조정의 건
  - 해외 전화 사용(내선: 3707, 7102)</t>
    <phoneticPr fontId="2" type="noConversion"/>
  </si>
  <si>
    <t>202104-344</t>
  </si>
  <si>
    <t>202104-345</t>
  </si>
  <si>
    <t>202104-346</t>
  </si>
  <si>
    <t>202104-347</t>
  </si>
  <si>
    <t>202104-348</t>
  </si>
  <si>
    <t>202104-349</t>
  </si>
  <si>
    <t>202104-350</t>
  </si>
  <si>
    <t>202104-351</t>
  </si>
  <si>
    <t>202104-352</t>
  </si>
  <si>
    <t>202104-353</t>
  </si>
  <si>
    <t>202104-354</t>
  </si>
  <si>
    <t>PC</t>
    <phoneticPr fontId="2" type="noConversion"/>
  </si>
  <si>
    <t>권영천</t>
    <phoneticPr fontId="2" type="noConversion"/>
  </si>
  <si>
    <t>유호수</t>
    <phoneticPr fontId="2" type="noConversion"/>
  </si>
  <si>
    <t>재고재처리 오류 13건에 대한 확인처리</t>
    <phoneticPr fontId="2" type="noConversion"/>
  </si>
  <si>
    <t>21.04월로 가용처리를 해야하나,
05월로 처리된 건에 대한 답변</t>
    <phoneticPr fontId="2" type="noConversion"/>
  </si>
  <si>
    <t>총 6건에 대한 여척창고 배치에 대한
폐기처리 완료의 건</t>
    <phoneticPr fontId="2" type="noConversion"/>
  </si>
  <si>
    <t>- 해당 PC에서 엑셀 UPLOAD 불가
- 확인 중</t>
    <phoneticPr fontId="2" type="noConversion"/>
  </si>
  <si>
    <t>- 해당건 진행 중</t>
    <phoneticPr fontId="2" type="noConversion"/>
  </si>
  <si>
    <t>이민, 천은희</t>
    <phoneticPr fontId="2" type="noConversion"/>
  </si>
  <si>
    <t>전상기, 양다인</t>
    <phoneticPr fontId="2" type="noConversion"/>
  </si>
  <si>
    <t>음성공장 인터넷 불가 관련 문의</t>
    <phoneticPr fontId="2" type="noConversion"/>
  </si>
  <si>
    <t>[SFA WMS] 출고 확정 후 SAP에서 조회되지 않는 현상 확인</t>
    <phoneticPr fontId="2" type="noConversion"/>
  </si>
  <si>
    <t>[SFA WMS] Dev Express 설치 및 디버깅 테스트</t>
    <phoneticPr fontId="2" type="noConversion"/>
  </si>
  <si>
    <t>Teams 그룹 권한 확인</t>
    <phoneticPr fontId="2" type="noConversion"/>
  </si>
  <si>
    <t>신규입사자 M365 계정 생성 요청</t>
    <phoneticPr fontId="2" type="noConversion"/>
  </si>
  <si>
    <t>그룹웨어 자동 종료되는 현상 조치</t>
    <phoneticPr fontId="2" type="noConversion"/>
  </si>
  <si>
    <t>음성공장 그룹웨어 접속 불가 관련 원격지원</t>
    <phoneticPr fontId="2" type="noConversion"/>
  </si>
  <si>
    <t>음성공장 공유기 DNS 설정 변경</t>
    <phoneticPr fontId="2" type="noConversion"/>
  </si>
  <si>
    <t>인터넷 익스플로러 엣지로 실행되는 현상 문의</t>
    <phoneticPr fontId="2" type="noConversion"/>
  </si>
  <si>
    <t>MES 개발 서버 작업취소하면 오류 발생</t>
    <phoneticPr fontId="2" type="noConversion"/>
  </si>
  <si>
    <t>[SFA WMS] Dev Express 라이선스 할당 및 설치</t>
    <phoneticPr fontId="2" type="noConversion"/>
  </si>
  <si>
    <t>R&amp;D 품번 LOT_TYPE이 테스트 품번으로 만들어지도록 수정</t>
    <phoneticPr fontId="2" type="noConversion"/>
  </si>
  <si>
    <t>R&amp;D 품번 테스트 품번에서 양산 품번으로 전환하는 기능 추가</t>
    <phoneticPr fontId="2" type="noConversion"/>
  </si>
  <si>
    <t>양산 품번으로 전환한 품번은 수율 집계되도록 수정</t>
    <phoneticPr fontId="2" type="noConversion"/>
  </si>
  <si>
    <t>[SFA WMS] 출고 확정한 품번 다시 확정 전으로 돌리는 기능 개발</t>
    <phoneticPr fontId="2" type="noConversion"/>
  </si>
  <si>
    <t>Drawing 실적 조회 화면 잘림 현상 수정 요청</t>
    <phoneticPr fontId="2" type="noConversion"/>
  </si>
  <si>
    <t>[SFA WMS] 로그인 오류시 팝업되는 에러 문구 수정</t>
    <phoneticPr fontId="2" type="noConversion"/>
  </si>
  <si>
    <t>[SFA WMS] 프로그램 배포 및 테스트</t>
    <phoneticPr fontId="2" type="noConversion"/>
  </si>
  <si>
    <t>사이버브랜치 pc 서버 점검</t>
    <phoneticPr fontId="2" type="noConversion"/>
  </si>
  <si>
    <t>아웃룩에서 보낸 메일 아웃룩에서 확인하였는데 windat 파일 생성됨</t>
    <phoneticPr fontId="2" type="noConversion"/>
  </si>
  <si>
    <t>아웃룩 웹 버전에 메일이 저장되지 않음</t>
    <phoneticPr fontId="2" type="noConversion"/>
  </si>
  <si>
    <t>FMB Core 공정 수율 기준 변경</t>
    <phoneticPr fontId="2" type="noConversion"/>
  </si>
  <si>
    <t>FMB Jacket 공정 수율 기준 변경</t>
    <phoneticPr fontId="2" type="noConversion"/>
  </si>
  <si>
    <t>[SFA WMS] 수입 품번 WMS 일괄 등록 처리</t>
    <phoneticPr fontId="2" type="noConversion"/>
  </si>
  <si>
    <t>[SFA WMS] 수입 품번 창고로 일괄 등록하는 화면 개발</t>
    <phoneticPr fontId="2" type="noConversion"/>
  </si>
  <si>
    <t>이미지</t>
    <phoneticPr fontId="2" type="noConversion"/>
  </si>
  <si>
    <t>202105-001</t>
    <phoneticPr fontId="2" type="noConversion"/>
  </si>
  <si>
    <t>202105-002</t>
  </si>
  <si>
    <t>202105-003</t>
  </si>
  <si>
    <t>202105-004</t>
  </si>
  <si>
    <t>202105-005</t>
  </si>
  <si>
    <t>202105-006</t>
  </si>
  <si>
    <t>202105-007</t>
  </si>
  <si>
    <t>202105-008</t>
  </si>
  <si>
    <t>202105-009</t>
  </si>
  <si>
    <t>202105-010</t>
  </si>
  <si>
    <t>202105-011</t>
  </si>
  <si>
    <t>202105-012</t>
  </si>
  <si>
    <t>202105-013</t>
  </si>
  <si>
    <t>202105-014</t>
  </si>
  <si>
    <t>202105-015</t>
  </si>
  <si>
    <t>202105-016</t>
  </si>
  <si>
    <t>202105-017</t>
  </si>
  <si>
    <t>202105-018</t>
  </si>
  <si>
    <t>202105-019</t>
  </si>
  <si>
    <t>202105-020</t>
  </si>
  <si>
    <t>202105-021</t>
  </si>
  <si>
    <t>202105-022</t>
  </si>
  <si>
    <t>202105-023</t>
  </si>
  <si>
    <t>202105-024</t>
  </si>
  <si>
    <t>202105-025</t>
  </si>
  <si>
    <t>IT</t>
    <phoneticPr fontId="2" type="noConversion"/>
  </si>
  <si>
    <t>SFAWMS</t>
    <phoneticPr fontId="2" type="noConversion"/>
  </si>
  <si>
    <t>MES</t>
    <phoneticPr fontId="2" type="noConversion"/>
  </si>
  <si>
    <t>WMS &lt;-&gt; SAP 데이터 연동 문제 확인</t>
    <phoneticPr fontId="2" type="noConversion"/>
  </si>
  <si>
    <t>폐기처리된 품번 재고 테이블에서 일괄삭제</t>
    <phoneticPr fontId="2" type="noConversion"/>
  </si>
  <si>
    <t>수입광섬유 공정이동 기능 추가</t>
    <phoneticPr fontId="2" type="noConversion"/>
  </si>
  <si>
    <t>수입광섬유 계측기 데이터 못받게 원복</t>
    <phoneticPr fontId="2" type="noConversion"/>
  </si>
  <si>
    <t>- IF 테이블에 키값 중복 등록 에러
- FLAG값만 바꿔주면 정상 등록</t>
    <phoneticPr fontId="2" type="noConversion"/>
  </si>
  <si>
    <t>- 수입광섬유 수입검사 가능하게 처리</t>
    <phoneticPr fontId="2" type="noConversion"/>
  </si>
  <si>
    <t>- 수입광섬유 수입검사시 해당 품번만 공정이동해서 검사</t>
    <phoneticPr fontId="2" type="noConversion"/>
  </si>
  <si>
    <t>WMS</t>
    <phoneticPr fontId="2" type="noConversion"/>
  </si>
  <si>
    <t>202105-026</t>
  </si>
  <si>
    <t>202105-027</t>
  </si>
  <si>
    <t>202105-028</t>
  </si>
  <si>
    <t>202105-029</t>
  </si>
  <si>
    <t>202105-030</t>
  </si>
  <si>
    <t>.Net3.5framework 설치가 되지않음</t>
    <phoneticPr fontId="2" type="noConversion"/>
  </si>
  <si>
    <t>예비용 노트북 사내시스템에 맞게 프로그램 및 설정요청</t>
    <phoneticPr fontId="2" type="noConversion"/>
  </si>
  <si>
    <t>PC 포맷요청 및 사내시스템환경에 맞게 프로그램 및 설정요청</t>
    <phoneticPr fontId="2" type="noConversion"/>
  </si>
  <si>
    <t>Windows 10 20H1(1904) PE기반 사내시스템에 맞는
마스터PC 이미지 제작</t>
    <phoneticPr fontId="2" type="noConversion"/>
  </si>
  <si>
    <t>신입사원 노트북 사내시스템에 맞게 프로그램 및 설정요청</t>
    <phoneticPr fontId="2" type="noConversion"/>
  </si>
  <si>
    <t>FMB모니터 작동되지않음</t>
    <phoneticPr fontId="2" type="noConversion"/>
  </si>
  <si>
    <t>PC부팅안됌</t>
    <phoneticPr fontId="2" type="noConversion"/>
  </si>
  <si>
    <t>PC</t>
    <phoneticPr fontId="2" type="noConversion"/>
  </si>
  <si>
    <t>202105-031</t>
  </si>
  <si>
    <t>202105-032</t>
  </si>
  <si>
    <t>202105-033</t>
  </si>
  <si>
    <t>202105-034</t>
  </si>
  <si>
    <t>202105-035</t>
  </si>
  <si>
    <t>202105-036</t>
  </si>
  <si>
    <t>202105-037</t>
  </si>
  <si>
    <t>202105-038</t>
  </si>
  <si>
    <t>202105-039</t>
  </si>
  <si>
    <t>202105-040</t>
  </si>
  <si>
    <t>블루스크린 총 2대 중 1대 조치완료 및
사용자요청에따라 추후에 나머지1대 조치</t>
    <phoneticPr fontId="2" type="noConversion"/>
  </si>
  <si>
    <t>wuauserv 서비스작동불가로 인해
해당 서비스 시작후 닷넷설치 이후 다시 차단</t>
    <phoneticPr fontId="2" type="noConversion"/>
  </si>
  <si>
    <t>마스터PC 이미지제작 완료 및 
테스트 진행중</t>
    <phoneticPr fontId="2" type="noConversion"/>
  </si>
  <si>
    <t>FMB모니터링PC 재부팅</t>
    <phoneticPr fontId="2" type="noConversion"/>
  </si>
  <si>
    <t>Windows10 MasterPC 이미지를 이용한
PC포맷 및 데이터복원</t>
    <phoneticPr fontId="2" type="noConversion"/>
  </si>
  <si>
    <t>202105-041</t>
  </si>
  <si>
    <t>202105-042</t>
  </si>
  <si>
    <t>202105-043</t>
  </si>
  <si>
    <t>202105-044</t>
  </si>
  <si>
    <t>1. SAP-CO
   - 1300 회사에 대한 KE27[대금청구마감] Short Dump 오류발행</t>
    <phoneticPr fontId="2" type="noConversion"/>
  </si>
  <si>
    <t>1. SAP-WMS
   - 1310 플랜트 2021.05월01 이후건 Picking Data SAP I/F 미전송</t>
    <phoneticPr fontId="2" type="noConversion"/>
  </si>
  <si>
    <t>1. SAP-협업포탈
  - 진영전선 담당자 오류 CHECK 확인요청</t>
    <phoneticPr fontId="2" type="noConversion"/>
  </si>
  <si>
    <t>1. SAP-FI
  - 내부오더 생성관련(차량오더내용) 변경처리 문의</t>
    <phoneticPr fontId="2" type="noConversion"/>
  </si>
  <si>
    <t>1. SAP-FI
  - 1320 특정계정처리시 "내부전기 허용금지오류" 문의</t>
    <phoneticPr fontId="2" type="noConversion"/>
  </si>
  <si>
    <t>1. SAP-PP
  - 생산팀 담당자 CO T-CODE 관련 권한요청</t>
    <phoneticPr fontId="2" type="noConversion"/>
  </si>
  <si>
    <t>1. SAP-MM
  - 자재단가 승인요청 담당자 추가요청</t>
    <phoneticPr fontId="2" type="noConversion"/>
  </si>
  <si>
    <t>1. SAP-SD
  - 1320 플랜트 재고현황 확인요청</t>
    <phoneticPr fontId="2" type="noConversion"/>
  </si>
  <si>
    <t>1. E-Accouting 
  - 신규 담당자에 대한 이어카운팅 접속시 Internal 오류발생</t>
    <phoneticPr fontId="2" type="noConversion"/>
  </si>
  <si>
    <t>1. IDC운영
  -  gwpdb2 db서버 DISK 교체
  - 점검대상 : 1번 디스크 Fault 
  - 작업내용 
     1)Fault 디스크 제거
     2)정상 디스크 장착
     3)Rebuild 확인</t>
    <phoneticPr fontId="2" type="noConversion"/>
  </si>
  <si>
    <t>1. 그룹웨어
   - 부서 생성</t>
    <phoneticPr fontId="2" type="noConversion"/>
  </si>
  <si>
    <t>1. 보안
   - DRM계정 생성</t>
    <phoneticPr fontId="2" type="noConversion"/>
  </si>
  <si>
    <t>1. 그룹웨어
   - 신규입사자 계정 생성</t>
    <phoneticPr fontId="2" type="noConversion"/>
  </si>
  <si>
    <t>1. 인프라
   - PC장애처리</t>
    <phoneticPr fontId="2" type="noConversion"/>
  </si>
  <si>
    <t>1320 플랜트, 유통경로(20)내수 오류발생
KE4S 에서 2021.04월 내수 대금청구문서 전체적으로 다시 재작성
최종적으로 KE27을 다시 작성처리</t>
    <phoneticPr fontId="2" type="noConversion"/>
  </si>
  <si>
    <t>WMS Table : IF_SEND_PICKING_DATA DATA 누적이되지 않는 오류발생
WMS 담당자에게 DATA 누적되게끔 요청처리</t>
    <phoneticPr fontId="2" type="noConversion"/>
  </si>
  <si>
    <t>대한광통신 및 대한전선에 납품하는 업체
해당 DATA는 대한전선 관련 내용(다른 담당자연결)</t>
    <phoneticPr fontId="2" type="noConversion"/>
  </si>
  <si>
    <t>KO02에서 변경처리 불가
KO01에서 신규로 작성 후에, 기존건은 삭제처리</t>
    <phoneticPr fontId="2" type="noConversion"/>
  </si>
  <si>
    <t>해당 계정코드에 대한 전기를 FI 담당자가 막음
(가수금-해외지사:2178050) 해당 해제이후 진행</t>
    <phoneticPr fontId="2" type="noConversion"/>
  </si>
  <si>
    <t>ZCOR1192 해당 T-CODE 권한부여</t>
    <phoneticPr fontId="2" type="noConversion"/>
  </si>
  <si>
    <t>ZMMR2120_M 단가권한 프로그램 수정</t>
    <phoneticPr fontId="2" type="noConversion"/>
  </si>
  <si>
    <t>자재코드:5023976[RES-REW_SSLT 2 500M 2 BL_OR ]
판매문서 재고현황 확인, 판매문서 전용에 따른 배치번호
처리 안함</t>
    <phoneticPr fontId="2" type="noConversion"/>
  </si>
  <si>
    <t>사원번호[PC103905=&gt;이원범]
GW 등록이후에 E-Accouting 계정에 해당 EMP_ID 미존재
해당건 등록</t>
    <phoneticPr fontId="2" type="noConversion"/>
  </si>
  <si>
    <t>무상처리</t>
    <phoneticPr fontId="2" type="noConversion"/>
  </si>
  <si>
    <t>RM팀</t>
    <phoneticPr fontId="2" type="noConversion"/>
  </si>
  <si>
    <t>이미지, 양다인</t>
    <phoneticPr fontId="2" type="noConversion"/>
  </si>
  <si>
    <t>김영임</t>
    <phoneticPr fontId="2" type="noConversion"/>
  </si>
  <si>
    <t>이정원</t>
    <phoneticPr fontId="2" type="noConversion"/>
  </si>
  <si>
    <t>에이블그리드
김민식 차장</t>
  </si>
  <si>
    <t>202105-045</t>
  </si>
  <si>
    <t>202105-046</t>
  </si>
  <si>
    <t>202105-047</t>
  </si>
  <si>
    <t>202105-048</t>
  </si>
  <si>
    <t>202105-049</t>
  </si>
  <si>
    <t>202105-050</t>
  </si>
  <si>
    <t>202105-051</t>
  </si>
  <si>
    <t>202105-052</t>
  </si>
  <si>
    <t>202105-053</t>
  </si>
  <si>
    <t>202105-054</t>
  </si>
  <si>
    <t>202105-055</t>
  </si>
  <si>
    <t>202105-056</t>
  </si>
  <si>
    <t>202105-057</t>
  </si>
  <si>
    <t>202105-058</t>
  </si>
  <si>
    <t>MES DB 서버 디스크 용량 문의</t>
    <phoneticPr fontId="2" type="noConversion"/>
  </si>
  <si>
    <t>VPN 재설치 관련 문의</t>
    <phoneticPr fontId="2" type="noConversion"/>
  </si>
  <si>
    <t>winmail.dat 파일 생성 관련 확인 업무</t>
    <phoneticPr fontId="2" type="noConversion"/>
  </si>
  <si>
    <t>예산공장 인터넷 및 인터넷 전화기 확인 원격 요청</t>
    <phoneticPr fontId="2" type="noConversion"/>
  </si>
  <si>
    <t>V-FUR 화면 잘림 현상 조치 요청</t>
    <phoneticPr fontId="2" type="noConversion"/>
  </si>
  <si>
    <t>winmail.dat 파일 생성 관련 문의</t>
    <phoneticPr fontId="2" type="noConversion"/>
  </si>
  <si>
    <t>프로그램 설치할 때 DRM 제한 관련 문의</t>
    <phoneticPr fontId="2" type="noConversion"/>
  </si>
  <si>
    <t>AI 데이터 DB 테이블 설계 작업</t>
    <phoneticPr fontId="2" type="noConversion"/>
  </si>
  <si>
    <t>AI 데이터 DB 테이블 생성 작업</t>
    <phoneticPr fontId="2" type="noConversion"/>
  </si>
  <si>
    <t>SAP 전송되는 준비시간, 가동시간, 노무시간 기준 확인 요청</t>
    <phoneticPr fontId="2" type="noConversion"/>
  </si>
  <si>
    <t>J-VAD 실적 화면에 AI Data 입력 탭 추가</t>
    <phoneticPr fontId="2" type="noConversion"/>
  </si>
  <si>
    <t>AI 데이터 레시피별로 버전 관리 할 수 있도록 개발</t>
    <phoneticPr fontId="2" type="noConversion"/>
  </si>
  <si>
    <t>S1 가스 보정값 프로그램상이 아닌 사용자가 입력할 수 있도록 개발</t>
    <phoneticPr fontId="2" type="noConversion"/>
  </si>
  <si>
    <t>J-VAD 실적 조회화면에 생산 재료 가스 원가, 버너 포지션 등 18개 컬럼 추가</t>
    <phoneticPr fontId="2" type="noConversion"/>
  </si>
  <si>
    <t>J-VAD 실적 조회 화면에 AI 데이터 관련 계산식 추가</t>
    <phoneticPr fontId="2" type="noConversion"/>
  </si>
  <si>
    <t>정품 소프트웨어 관련 문의</t>
    <phoneticPr fontId="2" type="noConversion"/>
  </si>
  <si>
    <t>AI 관련 J-VAD 실적 조회 화면 컬럼 및 계산식 수정</t>
    <phoneticPr fontId="2" type="noConversion"/>
  </si>
  <si>
    <t>AI 관련 J-VAD 실적 조회 화면에 컬럼 추가(17개)</t>
    <phoneticPr fontId="2" type="noConversion"/>
  </si>
  <si>
    <t>그룹웨어 메일 용량 및 아웃룩 관련 문의</t>
    <phoneticPr fontId="2" type="noConversion"/>
  </si>
  <si>
    <t>김경민</t>
    <phoneticPr fontId="2" type="noConversion"/>
  </si>
  <si>
    <t>임영두</t>
    <phoneticPr fontId="2" type="noConversion"/>
  </si>
  <si>
    <t>완료</t>
    <phoneticPr fontId="2" type="noConversion"/>
  </si>
  <si>
    <t>노무시간 = 노무시간계수 * 가동시간
가동시간 = end_time - start_time(분)
준비시간 = MES에 설정한 값</t>
    <phoneticPr fontId="2" type="noConversion"/>
  </si>
  <si>
    <t>IT</t>
    <phoneticPr fontId="2" type="noConversion"/>
  </si>
  <si>
    <t>202105-059</t>
  </si>
  <si>
    <t>202105-060</t>
  </si>
  <si>
    <t>202105-061</t>
  </si>
  <si>
    <t>202105-062</t>
  </si>
  <si>
    <t>202105-063</t>
  </si>
  <si>
    <t>202105-064</t>
  </si>
  <si>
    <t>202105-065</t>
  </si>
  <si>
    <t>202105-066</t>
  </si>
  <si>
    <t>202105-067</t>
  </si>
  <si>
    <t>202105-068</t>
  </si>
  <si>
    <t>202105-069</t>
  </si>
  <si>
    <t>202105-070</t>
  </si>
  <si>
    <t>202105-071</t>
  </si>
  <si>
    <t>202105-072</t>
  </si>
  <si>
    <t>202105-073</t>
  </si>
  <si>
    <t>202105-074</t>
  </si>
  <si>
    <t>202105-075</t>
  </si>
  <si>
    <t>202105-076</t>
  </si>
  <si>
    <t>202105-077</t>
  </si>
  <si>
    <t>수입광섬유 검사테이블 케이블 차단파장 데이터 추가</t>
    <phoneticPr fontId="2" type="noConversion"/>
  </si>
  <si>
    <t>202105-078</t>
    <phoneticPr fontId="2" type="noConversion"/>
  </si>
  <si>
    <t>Windows 10 부팅 프로그래스바 무한로딩</t>
    <phoneticPr fontId="2" type="noConversion"/>
  </si>
  <si>
    <t>FMB모니터 실행안됌</t>
    <phoneticPr fontId="2" type="noConversion"/>
  </si>
  <si>
    <t>한글HWP 설치요청</t>
    <phoneticPr fontId="2" type="noConversion"/>
  </si>
  <si>
    <t>그룹웨어 접속안됌</t>
    <phoneticPr fontId="2" type="noConversion"/>
  </si>
  <si>
    <t>예산공장 사무실PC 인터넷안됌</t>
    <phoneticPr fontId="2" type="noConversion"/>
  </si>
  <si>
    <t>회사 공용 자료 보관 방법 조사방법 설명요청</t>
    <phoneticPr fontId="2" type="noConversion"/>
  </si>
  <si>
    <t>Windows10 부팅안됌</t>
    <phoneticPr fontId="2" type="noConversion"/>
  </si>
  <si>
    <t>VPN 설정요청</t>
    <phoneticPr fontId="2" type="noConversion"/>
  </si>
  <si>
    <t>아웃룩 주소록이 안뜸</t>
    <phoneticPr fontId="2" type="noConversion"/>
  </si>
  <si>
    <t>아웃룩에 세일즈포스리본아이콘이 안보임</t>
    <phoneticPr fontId="2" type="noConversion"/>
  </si>
  <si>
    <t>서충선</t>
    <phoneticPr fontId="2" type="noConversion"/>
  </si>
  <si>
    <t>천은희</t>
    <phoneticPr fontId="2" type="noConversion"/>
  </si>
  <si>
    <t>Winmail.dat 관련 M365 및 아웃룩 설정방법
메일전송해드림</t>
    <phoneticPr fontId="2" type="noConversion"/>
  </si>
  <si>
    <t>마스터PC 이미지제작 완료 및
현업PC 및 노트북에 적용중</t>
    <phoneticPr fontId="2" type="noConversion"/>
  </si>
  <si>
    <t>PC포맷 및 프로그램 설치 및 설정</t>
    <phoneticPr fontId="2" type="noConversion"/>
  </si>
  <si>
    <t>FMB모니터링 프로그램 재실행</t>
    <phoneticPr fontId="2" type="noConversion"/>
  </si>
  <si>
    <t>한글HWP설치 및 업데이트 완료</t>
    <phoneticPr fontId="2" type="noConversion"/>
  </si>
  <si>
    <t>INTECH 추가기능관련 기능OFF 후 접속됌</t>
    <phoneticPr fontId="2" type="noConversion"/>
  </si>
  <si>
    <t>허경훈팀장님께 이관</t>
    <phoneticPr fontId="2" type="noConversion"/>
  </si>
  <si>
    <t>원격제어 및 통화로 설명드림</t>
    <phoneticPr fontId="2" type="noConversion"/>
  </si>
  <si>
    <t>게이트웨이주소가 잘못되어서 고쳐드리고
계정비밀번호가 맞지않아 초기화시켜드림</t>
    <phoneticPr fontId="2" type="noConversion"/>
  </si>
  <si>
    <t>아웃룩 빌드버전 업데이트 이후
세일즈포스리본아이콘 생성확인</t>
    <phoneticPr fontId="2" type="noConversion"/>
  </si>
  <si>
    <t>202105-079</t>
  </si>
  <si>
    <t>202105-080</t>
  </si>
  <si>
    <t>202105-081</t>
  </si>
  <si>
    <t>202105-082</t>
  </si>
  <si>
    <t>202105-083</t>
  </si>
  <si>
    <t>202105-084</t>
  </si>
  <si>
    <t>202105-085</t>
  </si>
  <si>
    <t>202105-086</t>
  </si>
  <si>
    <t>202105-087</t>
  </si>
  <si>
    <t>202105-088</t>
  </si>
  <si>
    <t>202105-089</t>
  </si>
  <si>
    <t>202105-090</t>
  </si>
  <si>
    <t>202105-091</t>
  </si>
  <si>
    <t>202105-092</t>
  </si>
  <si>
    <t>202105-093</t>
  </si>
  <si>
    <t>1. 기타
   - SAP 특정 프로그램, 엑셀파일 Upload 불가로 인한 재설치 작업</t>
    <phoneticPr fontId="2" type="noConversion"/>
  </si>
  <si>
    <t xml:space="preserve">1. SAP-FI
   - SAP 신규입사자 ID Mapping </t>
    <phoneticPr fontId="2" type="noConversion"/>
  </si>
  <si>
    <t xml:space="preserve">1. SAP-PP
  - 라우팅 변경 프로그램 수정 </t>
    <phoneticPr fontId="2" type="noConversion"/>
  </si>
  <si>
    <t>1. SAP-SD
  - 특정자재코드 외주로 표준원가 산정 확인요청</t>
    <phoneticPr fontId="2" type="noConversion"/>
  </si>
  <si>
    <t>1. E-Accouting
  - 사용자 3명에 대한 E-Accouting 계정등록 확인</t>
    <phoneticPr fontId="2" type="noConversion"/>
  </si>
  <si>
    <t>1. SAP-PP
  - 자재마스터 Assembly Scrap 조회 및 일괄 수정 프로그램</t>
    <phoneticPr fontId="2" type="noConversion"/>
  </si>
  <si>
    <t>1. 그룹웨어
  - 메일용량 할당(500m -&gt; 1g)</t>
    <phoneticPr fontId="2" type="noConversion"/>
  </si>
  <si>
    <t>1. 인프라
   - 예산공장 ups점검에 따른 네트웍 업무지원</t>
    <phoneticPr fontId="2" type="noConversion"/>
  </si>
  <si>
    <t>1. 그룹웨어
   - 신규입사자 등록</t>
    <phoneticPr fontId="2" type="noConversion"/>
  </si>
  <si>
    <t>1. 그룹웨어
  - 스팸메일 확인 요청</t>
    <phoneticPr fontId="2" type="noConversion"/>
  </si>
  <si>
    <t>1. 그룹웨어
  - 비밀번호 초기화</t>
    <phoneticPr fontId="2" type="noConversion"/>
  </si>
  <si>
    <t>1. IDC운영
    - web 서버 log 파일 정리</t>
    <phoneticPr fontId="2" type="noConversion"/>
  </si>
  <si>
    <t>1. 보안
  - NETHELPER 사용소프트웨어 해제 요청</t>
    <phoneticPr fontId="2" type="noConversion"/>
  </si>
  <si>
    <t>THSYS</t>
    <phoneticPr fontId="2" type="noConversion"/>
  </si>
  <si>
    <t>김희동</t>
    <phoneticPr fontId="2" type="noConversion"/>
  </si>
  <si>
    <t>안태현</t>
    <phoneticPr fontId="2" type="noConversion"/>
  </si>
  <si>
    <t>장봉수</t>
    <phoneticPr fontId="2" type="noConversion"/>
  </si>
  <si>
    <t>SSO 재설치 작업수행
SAP 재설치 작업수행이후에 정상적으로 엑셀 UPLOAD
기능확인</t>
    <phoneticPr fontId="2" type="noConversion"/>
  </si>
  <si>
    <t>재무팀 손민준 인원에 대한 SAP ID Mapping 작업</t>
    <phoneticPr fontId="2" type="noConversion"/>
  </si>
  <si>
    <t>라우팅 기준수량 일괄변경 가능토록 요청
ZPPCB125 / ZPPCB127 / ZPPCB128</t>
    <phoneticPr fontId="2" type="noConversion"/>
  </si>
  <si>
    <t>컨폼반제품 : 5045305에 대한 조달유형 변경 및
라우팅,생산버전 생성시 내부생산으로 표준원가 산정됨</t>
    <phoneticPr fontId="2" type="noConversion"/>
  </si>
  <si>
    <t>사용자 : 이원범,이민, 천은희 등록</t>
    <phoneticPr fontId="2" type="noConversion"/>
  </si>
  <si>
    <t>신규프로그램 : ZPPSB770
조회/스크랩율을 변경처리 가능토록 작성(완제품/반제품)</t>
    <phoneticPr fontId="2" type="noConversion"/>
  </si>
  <si>
    <t>신규입사자 : 손민준</t>
    <phoneticPr fontId="2" type="noConversion"/>
  </si>
  <si>
    <t>스팸서버 예외처리</t>
    <phoneticPr fontId="2" type="noConversion"/>
  </si>
  <si>
    <t xml:space="preserve"> 점검대상 : mespap1,2  / gwpap 1,2 </t>
    <phoneticPr fontId="2" type="noConversion"/>
  </si>
  <si>
    <t>202105-094</t>
  </si>
  <si>
    <t>202105-095</t>
  </si>
  <si>
    <t>202105-096</t>
  </si>
  <si>
    <t>202105-097</t>
  </si>
  <si>
    <t>202105-098</t>
  </si>
  <si>
    <t>202105-099</t>
  </si>
  <si>
    <t>202105-100</t>
  </si>
  <si>
    <t>202105-101</t>
  </si>
  <si>
    <t>202105-102</t>
  </si>
  <si>
    <t>202105-103</t>
  </si>
  <si>
    <t>202105-104</t>
  </si>
  <si>
    <t>202105-105</t>
  </si>
  <si>
    <t>202105-106</t>
  </si>
  <si>
    <t>M365 계정 확인 요청</t>
    <phoneticPr fontId="2" type="noConversion"/>
  </si>
  <si>
    <t>작업지시별 완료된 보빈 LIST DATA 송부 요청</t>
    <phoneticPr fontId="2" type="noConversion"/>
  </si>
  <si>
    <t>J-VAD 조회 화면에 AI DATA 버전에 따라 중복 조회되는 현상</t>
    <phoneticPr fontId="2" type="noConversion"/>
  </si>
  <si>
    <t>AI DATA MES 반영 배포 및 원가 계산식 수정</t>
    <phoneticPr fontId="2" type="noConversion"/>
  </si>
  <si>
    <t>INGOT 검사 내역 MES 구현 요청</t>
    <phoneticPr fontId="2" type="noConversion"/>
  </si>
  <si>
    <t>폴란드향 자재코드 공정 Flow 추가</t>
    <phoneticPr fontId="2" type="noConversion"/>
  </si>
  <si>
    <t>폴란드향 자재 제품 정보 수정</t>
    <phoneticPr fontId="2" type="noConversion"/>
  </si>
  <si>
    <t>신규 입사자 M365 계정 생성</t>
    <phoneticPr fontId="2" type="noConversion"/>
  </si>
  <si>
    <t>J-VAD 실적 화면 AI DATA 입력 부분 레시피 DATA 명칭 변경</t>
    <phoneticPr fontId="2" type="noConversion"/>
  </si>
  <si>
    <t>J-VAD 실적 조회 화면에 가스 포트별 DEPO SET값 나타내도록 추가</t>
    <phoneticPr fontId="2" type="noConversion"/>
  </si>
  <si>
    <t>정원앤시스 PMS/WMS 서버 정기점검 원격 대응</t>
    <phoneticPr fontId="2" type="noConversion"/>
  </si>
  <si>
    <t>검사내역등록 화면에 6.3km 미만 불량 들어가는 현상</t>
    <phoneticPr fontId="2" type="noConversion"/>
  </si>
  <si>
    <t>J-VAD INGOT 검사 후 유효중량 입력 가능토록 추가</t>
    <phoneticPr fontId="2" type="noConversion"/>
  </si>
  <si>
    <t>[SFA WMS] 입고 - 보빈조회 화면에 손실 850 항목을 curl 값으로 변경</t>
    <phoneticPr fontId="2" type="noConversion"/>
  </si>
  <si>
    <t>서버룸 인터넷 라인 신청 업무</t>
    <phoneticPr fontId="2" type="noConversion"/>
  </si>
  <si>
    <t>각 공졍별 노무시간계수 DATA 요청</t>
    <phoneticPr fontId="2" type="noConversion"/>
  </si>
  <si>
    <t>[SFA WMS] 수입 품번 창고로 일괄 등록 기능 중복 품번은 등록되지 않도록 수정</t>
    <phoneticPr fontId="2" type="noConversion"/>
  </si>
  <si>
    <t>재권취 품번 DATA 요청</t>
    <phoneticPr fontId="2" type="noConversion"/>
  </si>
  <si>
    <t>G657B3 하향 등급 자재 코드 생성 요청</t>
    <phoneticPr fontId="2" type="noConversion"/>
  </si>
  <si>
    <t>구석수본부장님 PC 공용폴더 접속 불가</t>
    <phoneticPr fontId="2" type="noConversion"/>
  </si>
  <si>
    <t>[SFA WMS] 창고 - 개별제품재고조회 화면에 손실 850컬럼 CURL 컬럼으로 변경</t>
    <phoneticPr fontId="2" type="noConversion"/>
  </si>
  <si>
    <t>[SFA WMS] 출하관리 - 보빈선택하여출고 화면에 손실 850컬럼 CURL 컬럼으로 변경</t>
    <phoneticPr fontId="2" type="noConversion"/>
  </si>
  <si>
    <t>G657EA2(B3) , G652B(B3) 품종 스펙 값 입력</t>
    <phoneticPr fontId="2" type="noConversion"/>
  </si>
  <si>
    <t>IT</t>
    <phoneticPr fontId="2" type="noConversion"/>
  </si>
  <si>
    <t>장지영</t>
    <phoneticPr fontId="2" type="noConversion"/>
  </si>
  <si>
    <t>202105-107</t>
  </si>
  <si>
    <t>202105-108</t>
  </si>
  <si>
    <t>202105-109</t>
  </si>
  <si>
    <t>202105-110</t>
  </si>
  <si>
    <t>202105-111</t>
  </si>
  <si>
    <t>202105-112</t>
  </si>
  <si>
    <t>202105-113</t>
  </si>
  <si>
    <t>202105-114</t>
  </si>
  <si>
    <t>202105-115</t>
  </si>
  <si>
    <t>202105-116</t>
  </si>
  <si>
    <t>202105-117</t>
  </si>
  <si>
    <t>202105-118</t>
  </si>
  <si>
    <t>202105-119</t>
  </si>
  <si>
    <t>202105-120</t>
  </si>
  <si>
    <t>202105-121</t>
  </si>
  <si>
    <t>202105-122</t>
  </si>
  <si>
    <t>202105-123</t>
  </si>
  <si>
    <t>202105-124</t>
  </si>
  <si>
    <t>202105-125</t>
  </si>
  <si>
    <t>202105-126</t>
  </si>
  <si>
    <t>202105-127</t>
  </si>
  <si>
    <t>202105-128</t>
  </si>
  <si>
    <t>202105-129</t>
  </si>
  <si>
    <t>수입광섬유 업로드시 Curl 특성값 추가</t>
    <phoneticPr fontId="2" type="noConversion"/>
  </si>
  <si>
    <t>이규민</t>
    <phoneticPr fontId="2" type="noConversion"/>
  </si>
  <si>
    <t>고승환</t>
    <phoneticPr fontId="2" type="noConversion"/>
  </si>
  <si>
    <t>202105-130</t>
  </si>
  <si>
    <t>SCM설치안됌</t>
    <phoneticPr fontId="2" type="noConversion"/>
  </si>
  <si>
    <t>Teams 실행 및 로그인 불가</t>
    <phoneticPr fontId="2" type="noConversion"/>
  </si>
  <si>
    <t>신입사원 노트북 프로그램설치 및 세팅요청</t>
    <phoneticPr fontId="2" type="noConversion"/>
  </si>
  <si>
    <t>아웃룩 설정요청</t>
    <phoneticPr fontId="2" type="noConversion"/>
  </si>
  <si>
    <t>아웃룩 접속안됌 / 세일즈포스아이콘이 보이지않음 / PC계정설정</t>
    <phoneticPr fontId="2" type="noConversion"/>
  </si>
  <si>
    <t>DRM 로그인안됌 / 그룹웨어접속안됌</t>
    <phoneticPr fontId="2" type="noConversion"/>
  </si>
  <si>
    <t>MES 홈페이지 안열림 / SAP 로그인설정이 안됌</t>
    <phoneticPr fontId="2" type="noConversion"/>
  </si>
  <si>
    <t>Teams 채팅방에 파일이 보이지않음</t>
    <phoneticPr fontId="2" type="noConversion"/>
  </si>
  <si>
    <t>그룹웨어 결제상신이 안됌</t>
    <phoneticPr fontId="2" type="noConversion"/>
  </si>
  <si>
    <t>그룹웨어 파일첨부가 안됌</t>
    <phoneticPr fontId="2" type="noConversion"/>
  </si>
  <si>
    <t>그룹웨어 전자결제 기안 내 첨부파일업로드가 안됌</t>
    <phoneticPr fontId="2" type="noConversion"/>
  </si>
  <si>
    <t>MS오피스 인증이 안됌</t>
    <phoneticPr fontId="2" type="noConversion"/>
  </si>
  <si>
    <t>신기술상사
(협력업체)</t>
    <phoneticPr fontId="2" type="noConversion"/>
  </si>
  <si>
    <t>정창현</t>
    <phoneticPr fontId="2" type="noConversion"/>
  </si>
  <si>
    <t>VPN연결도와드리고 SCM설치완료</t>
    <phoneticPr fontId="2" type="noConversion"/>
  </si>
  <si>
    <t>팀즈 재설치 및 비밀번호변경 도와드리고
조치완료</t>
    <phoneticPr fontId="2" type="noConversion"/>
  </si>
  <si>
    <t>아웃룩 계정설정 완료</t>
    <phoneticPr fontId="2" type="noConversion"/>
  </si>
  <si>
    <t>기존 DNS주소로 변경 / 아웃룩 업데이트
 / Microsoft계정에서 로컬계정으로 전환</t>
    <phoneticPr fontId="2" type="noConversion"/>
  </si>
  <si>
    <t>기존 DNS 주소로 변경 후 해결</t>
    <phoneticPr fontId="2" type="noConversion"/>
  </si>
  <si>
    <t>IE에서 접속설명드림 / 재설치 후 이세웅차장님께 이관</t>
    <phoneticPr fontId="2" type="noConversion"/>
  </si>
  <si>
    <t>채팅방접속이후로 올라오는 
파일만 보인다고 설명드림</t>
    <phoneticPr fontId="2" type="noConversion"/>
  </si>
  <si>
    <t>그룹웨어페이지 호환성보기에 추가로 해결</t>
    <phoneticPr fontId="2" type="noConversion"/>
  </si>
  <si>
    <t>프로그램추가제거에서 시리얼키 재인증</t>
    <phoneticPr fontId="2" type="noConversion"/>
  </si>
  <si>
    <t>아웃룩 계정설정 매뉴얼 메일로 전송</t>
    <phoneticPr fontId="2" type="noConversion"/>
  </si>
  <si>
    <t>202105-131</t>
  </si>
  <si>
    <t>202105-132</t>
  </si>
  <si>
    <t>202105-133</t>
  </si>
  <si>
    <t>202105-134</t>
  </si>
  <si>
    <t>202105-135</t>
  </si>
  <si>
    <t>202105-136</t>
  </si>
  <si>
    <t>202105-137</t>
  </si>
  <si>
    <t>202105-138</t>
  </si>
  <si>
    <t>202105-139</t>
  </si>
  <si>
    <t>202105-140</t>
  </si>
  <si>
    <t>202105-141</t>
  </si>
  <si>
    <t>202105-142</t>
  </si>
  <si>
    <t>202105-143</t>
  </si>
  <si>
    <t>202105-144</t>
  </si>
  <si>
    <t>202105-145</t>
  </si>
  <si>
    <t>202105-146</t>
  </si>
  <si>
    <t>202105-147</t>
  </si>
  <si>
    <t>202105-148</t>
  </si>
  <si>
    <t>202105-149</t>
  </si>
  <si>
    <t>1. SAP-MES
   - 사내거래 미전송건 발생(393건)</t>
    <phoneticPr fontId="2" type="noConversion"/>
  </si>
  <si>
    <t>1. SAP-MES
   - MES 공정외주 실적 등록시 생산실적 길이 오류입력</t>
    <phoneticPr fontId="2" type="noConversion"/>
  </si>
  <si>
    <t>1. SAP-CO/PP
   - 소재사업부 신규 COST-Center 정의에 대한 회의</t>
    <phoneticPr fontId="2" type="noConversion"/>
  </si>
  <si>
    <t>1. E-Accouting
   - 신규 사용자 등록시 E-Accouting 로그인 오류확인</t>
    <phoneticPr fontId="2" type="noConversion"/>
  </si>
  <si>
    <t xml:space="preserve">1. SAP-기타
   - 신규 사용자 SAP ID 맵핑등록 작업 </t>
    <phoneticPr fontId="2" type="noConversion"/>
  </si>
  <si>
    <t>1. SAP-FI
   - SAP 상계처리 프로그램 사용자 오류발생</t>
    <phoneticPr fontId="2" type="noConversion"/>
  </si>
  <si>
    <t>1. SAP-TR
   - Business Partner 등록요청</t>
    <phoneticPr fontId="2" type="noConversion"/>
  </si>
  <si>
    <t>1. SAP-SD
   - 견적 프로그램 승인요청 권한부여</t>
    <phoneticPr fontId="2" type="noConversion"/>
  </si>
  <si>
    <t>1. 그룹웨어
   - 신규입사자 생성</t>
    <phoneticPr fontId="2" type="noConversion"/>
  </si>
  <si>
    <t>1. 네트웍
   - KT인터넷 이전 요청</t>
    <phoneticPr fontId="2" type="noConversion"/>
  </si>
  <si>
    <t>1. 그룹웨어
   - 접속 장애 지원</t>
    <phoneticPr fontId="2" type="noConversion"/>
  </si>
  <si>
    <t>1. IDC운영
   - 클리닝 미디어 교체</t>
    <phoneticPr fontId="2" type="noConversion"/>
  </si>
  <si>
    <t>1. IDC운영
   - 정기점검(IBM P780)</t>
    <phoneticPr fontId="2" type="noConversion"/>
  </si>
  <si>
    <t>1. IDC운영
   - 정기점검(가상화서버)</t>
    <phoneticPr fontId="2" type="noConversion"/>
  </si>
  <si>
    <t>202105-150</t>
  </si>
  <si>
    <t>202105-151</t>
  </si>
  <si>
    <t>202105-152</t>
  </si>
  <si>
    <t>202105-153</t>
  </si>
  <si>
    <t>202105-154</t>
  </si>
  <si>
    <t>202105-155</t>
  </si>
  <si>
    <t>202105-156</t>
  </si>
  <si>
    <t>202105-157</t>
  </si>
  <si>
    <t>202105-158</t>
  </si>
  <si>
    <t>202105-159</t>
  </si>
  <si>
    <t>202105-160</t>
  </si>
  <si>
    <t>202105-161</t>
  </si>
  <si>
    <t>202105-162</t>
  </si>
  <si>
    <t>202105-163</t>
  </si>
  <si>
    <t>황진선</t>
    <phoneticPr fontId="2" type="noConversion"/>
  </si>
  <si>
    <t>김완중,홍승혁</t>
    <phoneticPr fontId="2" type="noConversion"/>
  </si>
  <si>
    <t>신봉현</t>
    <phoneticPr fontId="2" type="noConversion"/>
  </si>
  <si>
    <t>에이블그리드
유종문 차장</t>
    <phoneticPr fontId="2" type="noConversion"/>
  </si>
  <si>
    <t>정원엔시스
이제훈 과장</t>
    <phoneticPr fontId="2" type="noConversion"/>
  </si>
  <si>
    <t>해당건 MES의 사내거래 TABLE에 해당 DATA 일괄처리</t>
    <phoneticPr fontId="2" type="noConversion"/>
  </si>
  <si>
    <t>MES에서 외주출고건에 대해서 생산실적 길이 오입력
SAP 취소처리를 현업에서 해버림
해당건은 SAP에서 해당 잘못기입된 길이만큼 재입고수행</t>
    <phoneticPr fontId="2" type="noConversion"/>
  </si>
  <si>
    <t>-소재사업부 VAD 설비에 대한 코스트센터 정의필요
-신규자재코드 생성시 신규 코스트센터로 비용발생
-소재사업부 담당자 실행시 IT팀 확인</t>
    <phoneticPr fontId="2" type="noConversion"/>
  </si>
  <si>
    <t>- GW 등록시 사원번호 미등록으로 재등록 실행작업</t>
    <phoneticPr fontId="2" type="noConversion"/>
  </si>
  <si>
    <t>- GW 등록시 사원번호 미등록으로 재등록 실행작업
- 설비관리팀과 동일한 SAP ID 등록수행</t>
    <phoneticPr fontId="2" type="noConversion"/>
  </si>
  <si>
    <t>SAP T-CODE : ZFIM0160[상계처리]
해당 사용자 프로파일에 대한 매개변수 처리가 잘못되어
해당건 수정이후 정상처리 확인</t>
    <phoneticPr fontId="2" type="noConversion"/>
  </si>
  <si>
    <t>자금팀에서 발생하는 BP 등록요청
해당건 등록관련 매뉴얼 자료 송부 해줌</t>
    <phoneticPr fontId="2" type="noConversion"/>
  </si>
  <si>
    <t xml:space="preserve">ZSDT2180 : [SD]견적시스템: 팀별 승인자 관리
해외영업팀 담당자 승인추가 </t>
    <phoneticPr fontId="2" type="noConversion"/>
  </si>
  <si>
    <t>신규입사자 : 장지영</t>
    <phoneticPr fontId="2" type="noConversion"/>
  </si>
  <si>
    <t>KT이전 신청 관련 업무지원</t>
    <phoneticPr fontId="2" type="noConversion"/>
  </si>
  <si>
    <t>IE 설정 변경</t>
    <phoneticPr fontId="2" type="noConversion"/>
  </si>
  <si>
    <t xml:space="preserve"> 점검대상 : IBM TS3310</t>
    <phoneticPr fontId="2" type="noConversion"/>
  </si>
  <si>
    <t>G657EA2(B3), G652B(B3) 품종 차단파장 관련 test (B0050)</t>
    <phoneticPr fontId="2" type="noConversion"/>
  </si>
  <si>
    <t>FMB G652D 품종 DRA 수율 확인 요청</t>
    <phoneticPr fontId="2" type="noConversion"/>
  </si>
  <si>
    <t>VPN 계정 문의</t>
    <phoneticPr fontId="2" type="noConversion"/>
  </si>
  <si>
    <t>5월 1차 ZTT 수입광섬유 업로드 수정건</t>
    <phoneticPr fontId="2" type="noConversion"/>
  </si>
  <si>
    <t>PA0521419A 품번 FMB/MES 수율 확인</t>
    <phoneticPr fontId="2" type="noConversion"/>
  </si>
  <si>
    <t>5월 점검 관련 특이사항 확인</t>
    <phoneticPr fontId="2" type="noConversion"/>
  </si>
  <si>
    <t>검사데이터 품번 입력하여 조회시 조회 불가능</t>
    <phoneticPr fontId="2" type="noConversion"/>
  </si>
  <si>
    <t>재작업시 링마킹 및 잉크 정보 누락</t>
    <phoneticPr fontId="2" type="noConversion"/>
  </si>
  <si>
    <t>J-VAD 실적조회화면 GAS SET값 데이터 확인</t>
    <phoneticPr fontId="2" type="noConversion"/>
  </si>
  <si>
    <t>[SFA WMS] G652B 단조장 폐기 리스트 WMS 재고 테이블에서 삭제 요청</t>
    <phoneticPr fontId="2" type="noConversion"/>
  </si>
  <si>
    <t>외관항목 이상현상 발생</t>
    <phoneticPr fontId="2" type="noConversion"/>
  </si>
  <si>
    <t>J-VAD 작업완료, 측정완료 요청</t>
    <phoneticPr fontId="2" type="noConversion"/>
  </si>
  <si>
    <t>FMB 수율에 B3 품번 집계되지 않도록 수정</t>
    <phoneticPr fontId="2" type="noConversion"/>
  </si>
  <si>
    <t>Charly VPN 계정 확인 요청</t>
    <phoneticPr fontId="2" type="noConversion"/>
  </si>
  <si>
    <t>FMB 공정별생산현황 계획량 수정</t>
    <phoneticPr fontId="2" type="noConversion"/>
  </si>
  <si>
    <t>형통 업체 5월 1-1차분 수입광섬유 업로드 수정</t>
    <phoneticPr fontId="2" type="noConversion"/>
  </si>
  <si>
    <t>형통 업체 5월 1-2차분 수입광섬유 업로드 수정</t>
    <phoneticPr fontId="2" type="noConversion"/>
  </si>
  <si>
    <t>L-VAD 조회 화면에 A,P,T,R 품번 구분하여 조회할 수 있도록 추가</t>
    <phoneticPr fontId="2" type="noConversion"/>
  </si>
  <si>
    <t>J-VAD 조회 화면에 A,P,T,R 품번 구분하여 조회할 수 있도록 추가</t>
    <phoneticPr fontId="2" type="noConversion"/>
  </si>
  <si>
    <t>FMB DR 수율 불일치 확인</t>
    <phoneticPr fontId="2" type="noConversion"/>
  </si>
  <si>
    <t>FMB REW 수율 불일치 확인</t>
    <phoneticPr fontId="2" type="noConversion"/>
  </si>
  <si>
    <t>FMB MEA 수율 불일치 확인</t>
    <phoneticPr fontId="2" type="noConversion"/>
  </si>
  <si>
    <t>FMB 생산량 불일치 확인</t>
    <phoneticPr fontId="2" type="noConversion"/>
  </si>
  <si>
    <t>FMB 코어 수율 불일치 확인</t>
    <phoneticPr fontId="2" type="noConversion"/>
  </si>
  <si>
    <t>FMB 자켓 수율 불일치 확인</t>
    <phoneticPr fontId="2" type="noConversion"/>
  </si>
  <si>
    <t>FMB REW LOSS 불일치 확인</t>
    <phoneticPr fontId="2" type="noConversion"/>
  </si>
  <si>
    <t>FMB DRA LOSS 불일치 확인</t>
    <phoneticPr fontId="2" type="noConversion"/>
  </si>
  <si>
    <t>수입광섬유 MES 등록 오류</t>
    <phoneticPr fontId="2" type="noConversion"/>
  </si>
  <si>
    <t>검사내역등록 화면에 외관항목 6.3km 미만 값 들어가는 현상 확인</t>
    <phoneticPr fontId="2" type="noConversion"/>
  </si>
  <si>
    <t>수입광섬유 LOT 체번할 때 월이 지나면 시퀀스 번호가 초기화되도록 프로그램 수정</t>
    <phoneticPr fontId="2" type="noConversion"/>
  </si>
  <si>
    <t>잉곳 품번 L-VAD 작업지시에서 생성하도록 개발</t>
    <phoneticPr fontId="2" type="noConversion"/>
  </si>
  <si>
    <t>WMS 재고 테이블에 수입광섬유 1866건 등록 요청</t>
    <phoneticPr fontId="2" type="noConversion"/>
  </si>
  <si>
    <t>DRM 로그인되지 않는 현상 확인 요청</t>
    <phoneticPr fontId="2" type="noConversion"/>
  </si>
  <si>
    <t>가연신 공정창고에 SA0219C67A, SA0219C68A 품번 삭제</t>
    <phoneticPr fontId="2" type="noConversion"/>
  </si>
  <si>
    <t>외관항목이 기타로 이동되는 현상 수정</t>
    <phoneticPr fontId="2" type="noConversion"/>
  </si>
  <si>
    <t>MES 52개 품종(B3) 제품등록 처리</t>
    <phoneticPr fontId="2" type="noConversion"/>
  </si>
  <si>
    <t>MES 52개 품종(B3) 공정 Flow 등록 처리</t>
    <phoneticPr fontId="2" type="noConversion"/>
  </si>
  <si>
    <t>ezPDF 라이선스 3ea 요청</t>
    <phoneticPr fontId="2" type="noConversion"/>
  </si>
  <si>
    <t>B3 품종 하위품종으로 내려갈 때 MAC값 재계산하도록 수정</t>
    <phoneticPr fontId="2" type="noConversion"/>
  </si>
  <si>
    <t>MES 공정별 생산 현황 조회 데이터 FMB와 비교</t>
    <phoneticPr fontId="2" type="noConversion"/>
  </si>
  <si>
    <t>MES 공정별 생산 현황에 품종, 공정별로 수율 나타내도록 개발</t>
    <phoneticPr fontId="2" type="noConversion"/>
  </si>
  <si>
    <t>FMB 공정별 생산 현황 CORE, JACKET 수율 계산식 변경</t>
    <phoneticPr fontId="2" type="noConversion"/>
  </si>
  <si>
    <t>B3 품종 하위품종 변환시 다시 계산된 차단파장으로 판정 다시할 수 있도록 수정</t>
    <phoneticPr fontId="2" type="noConversion"/>
  </si>
  <si>
    <t>REW 실적 조회 화면 PT와 코어별 집계화면 PT 횟수 차이 확인</t>
    <phoneticPr fontId="2" type="noConversion"/>
  </si>
  <si>
    <t>검사데이터조회 화면에서 특정 보빈 조회시 에러 발생</t>
    <phoneticPr fontId="2" type="noConversion"/>
  </si>
  <si>
    <t>작업취소 되지 않는 품번 작업취소 요청</t>
    <phoneticPr fontId="2" type="noConversion"/>
  </si>
  <si>
    <t>완료</t>
    <phoneticPr fontId="2" type="noConversion"/>
  </si>
  <si>
    <t>채지연</t>
    <phoneticPr fontId="2" type="noConversion"/>
  </si>
  <si>
    <t>임영두</t>
    <phoneticPr fontId="2" type="noConversion"/>
  </si>
  <si>
    <t>이규민</t>
    <phoneticPr fontId="2" type="noConversion"/>
  </si>
  <si>
    <t>권용배</t>
    <phoneticPr fontId="2" type="noConversion"/>
  </si>
  <si>
    <t>우성훈</t>
    <phoneticPr fontId="2" type="noConversion"/>
  </si>
  <si>
    <t>노승윤</t>
    <phoneticPr fontId="2" type="noConversion"/>
  </si>
  <si>
    <t>6/14 시작 타겟</t>
    <phoneticPr fontId="2" type="noConversion"/>
  </si>
  <si>
    <t>PA1021323A</t>
    <phoneticPr fontId="2" type="noConversion"/>
  </si>
  <si>
    <t>PA0521419A61A160114NA0010</t>
    <phoneticPr fontId="2" type="noConversion"/>
  </si>
  <si>
    <t>IA0021620A</t>
    <phoneticPr fontId="2" type="noConversion"/>
  </si>
  <si>
    <t>IT</t>
    <phoneticPr fontId="2" type="noConversion"/>
  </si>
  <si>
    <t>FMB</t>
    <phoneticPr fontId="2" type="noConversion"/>
  </si>
  <si>
    <t>SFAWMS</t>
    <phoneticPr fontId="2" type="noConversion"/>
  </si>
  <si>
    <t>수입광섬유 품번 MES 등록 관련 문의</t>
    <phoneticPr fontId="2" type="noConversion"/>
  </si>
  <si>
    <t>202106-001</t>
    <phoneticPr fontId="2" type="noConversion"/>
  </si>
  <si>
    <t>N</t>
    <phoneticPr fontId="2" type="noConversion"/>
  </si>
  <si>
    <t>202106-002</t>
  </si>
  <si>
    <t>202106-003</t>
  </si>
  <si>
    <t>202106-004</t>
  </si>
  <si>
    <t>202106-005</t>
  </si>
  <si>
    <t>202106-006</t>
  </si>
  <si>
    <t>202106-007</t>
  </si>
  <si>
    <t>202106-008</t>
  </si>
  <si>
    <t>202106-009</t>
  </si>
  <si>
    <t>202106-010</t>
  </si>
  <si>
    <t>202106-011</t>
  </si>
  <si>
    <t>202106-012</t>
  </si>
  <si>
    <t>202106-013</t>
  </si>
  <si>
    <t>202106-014</t>
  </si>
  <si>
    <t>202106-015</t>
  </si>
  <si>
    <t>202106-016</t>
  </si>
  <si>
    <t>202106-017</t>
  </si>
  <si>
    <t>202106-018</t>
  </si>
  <si>
    <t>202106-019</t>
  </si>
  <si>
    <t>202106-020</t>
  </si>
  <si>
    <t>202106-021</t>
  </si>
  <si>
    <t>202106-022</t>
  </si>
  <si>
    <t>202106-023</t>
  </si>
  <si>
    <t>202106-024</t>
  </si>
  <si>
    <t>202106-025</t>
  </si>
  <si>
    <t>202106-026</t>
  </si>
  <si>
    <t>202106-027</t>
  </si>
  <si>
    <t>202106-028</t>
  </si>
  <si>
    <t>202106-029</t>
  </si>
  <si>
    <t>202106-030</t>
  </si>
  <si>
    <t>202106-031</t>
  </si>
  <si>
    <t>202106-032</t>
  </si>
  <si>
    <t>202106-033</t>
  </si>
  <si>
    <t>202106-034</t>
  </si>
  <si>
    <t>202106-035</t>
  </si>
  <si>
    <t>202106-036</t>
  </si>
  <si>
    <t>202106-037</t>
  </si>
  <si>
    <t>202106-038</t>
  </si>
  <si>
    <t>202106-039</t>
  </si>
  <si>
    <t>202106-040</t>
  </si>
  <si>
    <t>202106-041</t>
  </si>
  <si>
    <t>202106-042</t>
  </si>
  <si>
    <t>202106-043</t>
  </si>
  <si>
    <t>202106-044</t>
  </si>
  <si>
    <t>202106-045</t>
  </si>
  <si>
    <t>202106-046</t>
  </si>
  <si>
    <t>202106-047</t>
  </si>
  <si>
    <t>SAP 계정을 찾을수없는 오류로 SAP 사용불가</t>
    <phoneticPr fontId="2" type="noConversion"/>
  </si>
  <si>
    <t>SAP 설치 요청</t>
    <phoneticPr fontId="2" type="noConversion"/>
  </si>
  <si>
    <t>재고 노트북 Windows10으로 업그레이드 및 포맷요청</t>
    <phoneticPr fontId="2" type="noConversion"/>
  </si>
  <si>
    <t>한글 HWP 설치요청</t>
    <phoneticPr fontId="2" type="noConversion"/>
  </si>
  <si>
    <t>VPN 설치 및 세팅요청</t>
    <phoneticPr fontId="2" type="noConversion"/>
  </si>
  <si>
    <t>Windows10 포맷 및 데이터 백업/복원 요청</t>
    <phoneticPr fontId="2" type="noConversion"/>
  </si>
  <si>
    <t>VPN 연결안됨으로 인한 점검요청</t>
    <phoneticPr fontId="2" type="noConversion"/>
  </si>
  <si>
    <t>아웃룩 메일계정 세팅요청</t>
    <phoneticPr fontId="2" type="noConversion"/>
  </si>
  <si>
    <t>202106-048</t>
  </si>
  <si>
    <t>202106-049</t>
  </si>
  <si>
    <t>202106-050</t>
  </si>
  <si>
    <t>202106-051</t>
  </si>
  <si>
    <t>202106-052</t>
  </si>
  <si>
    <t>202106-053</t>
  </si>
  <si>
    <t>202106-054</t>
  </si>
  <si>
    <t>202106-055</t>
  </si>
  <si>
    <t>202106-056</t>
  </si>
  <si>
    <t>202106-057</t>
  </si>
  <si>
    <t>202106-058</t>
  </si>
  <si>
    <t>202106-059</t>
  </si>
  <si>
    <t>202106-060</t>
  </si>
  <si>
    <t>이세웅차장님께 보고 및 이관조치</t>
    <phoneticPr fontId="2" type="noConversion"/>
  </si>
  <si>
    <t>VPN 설치 및 설정 매뉴얼 전달</t>
    <phoneticPr fontId="2" type="noConversion"/>
  </si>
  <si>
    <t>v3 transaction프로그램이 10443포트를
막고 있어서 종료 후 접속 및 조치완료</t>
    <phoneticPr fontId="2" type="noConversion"/>
  </si>
  <si>
    <t>1. SAP-PP
   - 특수광 입고처리 오류관련의 건</t>
    <phoneticPr fontId="2" type="noConversion"/>
  </si>
  <si>
    <t>1. SAP-PP
   - Ingot 자재코드에 대한 MTM 후, 절단처리 가능여부확인요청</t>
    <phoneticPr fontId="2" type="noConversion"/>
  </si>
  <si>
    <t>1. SAP-SD
   - 견적프로그램 엑셀 파일 "거부"이후, Excel 출력 불가의 건</t>
    <phoneticPr fontId="2" type="noConversion"/>
  </si>
  <si>
    <t>1. SAP-SD
   - 매출처리시 회계전표 미발생건에 대한 문의</t>
    <phoneticPr fontId="2" type="noConversion"/>
  </si>
  <si>
    <t>1. SAP-SD
   - 수출 BL 등록시 해당 DATA 미조회, 원인파악 요청[ ZTER208 ]
   - 판매문서[327538, 327566]</t>
    <phoneticPr fontId="2" type="noConversion"/>
  </si>
  <si>
    <t>1. SAP-E-Accouting
   - 기획팀 신입사원 [ 장지영, 이미지 ] SAP 및 E-Accouting 접속불가</t>
    <phoneticPr fontId="2" type="noConversion"/>
  </si>
  <si>
    <t>1. SAP-FI
   - 해당 T-CODE 권한요청 [ FS00, FBV0 ]</t>
    <phoneticPr fontId="2" type="noConversion"/>
  </si>
  <si>
    <t>1. SAP-ED
   - 해당 T-CODE 권한요청 [ ZMMR2030 - 입고예정현황 ]</t>
    <phoneticPr fontId="2" type="noConversion"/>
  </si>
  <si>
    <t>1. SAP-SD
   - SO 327566 유통경로 변경요청의 건</t>
    <phoneticPr fontId="2" type="noConversion"/>
  </si>
  <si>
    <t>1. SAP-PP
   - 1320 플랜트 생산마감 관련확인</t>
    <phoneticPr fontId="2" type="noConversion"/>
  </si>
  <si>
    <t>1. SAP-ED
   - 1320 플랜트 기술팀 설계서 작성, 로그인 회수오류 확인</t>
    <phoneticPr fontId="2" type="noConversion"/>
  </si>
  <si>
    <t>1. SAP-FI
   - 홈텍스 수기전표 발생건에 대한 SAP 부가세 TABLE 확인요청</t>
    <phoneticPr fontId="2" type="noConversion"/>
  </si>
  <si>
    <t>1. 인프라
   - 사무실 네트웍 공사 견적 업무 지원</t>
    <phoneticPr fontId="2" type="noConversion"/>
  </si>
  <si>
    <t>1. 그룹웨어
   - 퇴사자 메일 포워딩 방안 지원</t>
    <phoneticPr fontId="2" type="noConversion"/>
  </si>
  <si>
    <t>1. 보안
   - DRM 계정로그인 오류</t>
    <phoneticPr fontId="2" type="noConversion"/>
  </si>
  <si>
    <t>1. IDC운영
   - IDC이전을 위한 백업시스템 구축</t>
    <phoneticPr fontId="2" type="noConversion"/>
  </si>
  <si>
    <t>1. IDC운영
   -LAN 케이블 PortMap 실사 및 현행화(IDC이전 지원)</t>
    <phoneticPr fontId="2" type="noConversion"/>
  </si>
  <si>
    <t>1. IDC운영
   - 미사용 시스템 ShutDown</t>
    <phoneticPr fontId="2" type="noConversion"/>
  </si>
  <si>
    <t>202106-061</t>
  </si>
  <si>
    <t>202106-062</t>
  </si>
  <si>
    <t>202106-063</t>
  </si>
  <si>
    <t>202106-064</t>
  </si>
  <si>
    <t>202106-065</t>
  </si>
  <si>
    <t>202106-066</t>
  </si>
  <si>
    <t>202106-067</t>
  </si>
  <si>
    <t>202106-068</t>
  </si>
  <si>
    <t>202106-069</t>
  </si>
  <si>
    <t>202106-070</t>
  </si>
  <si>
    <t>202106-071</t>
  </si>
  <si>
    <t>202106-072</t>
  </si>
  <si>
    <t>202106-073</t>
  </si>
  <si>
    <t>202106-074</t>
  </si>
  <si>
    <t>202106-075</t>
  </si>
  <si>
    <t>202106-076</t>
  </si>
  <si>
    <t>202106-077</t>
  </si>
  <si>
    <t>202106-078</t>
  </si>
  <si>
    <t>202106-079</t>
  </si>
  <si>
    <t>외주입고 처리건에 대한 입고처리 확인
Error 가 아닌, 입고처리시 Information이므로, 입고가능
자재코드:5046129,5046130 관련</t>
    <phoneticPr fontId="2" type="noConversion"/>
  </si>
  <si>
    <t>배치분할로 절단처리 가능,
꼬리표 TABLE 유지보수 T-CODE 공지(ZPPBO830)</t>
    <phoneticPr fontId="2" type="noConversion"/>
  </si>
  <si>
    <t>SAP 환경설정에서 해당 위치에 대한 내용 "허용"으로
처리 하여 확인</t>
    <phoneticPr fontId="2" type="noConversion"/>
  </si>
  <si>
    <t>대금청구문서[9000535325] 문서는 저장됨
해외무역/관세 TAP에 운송모드 등, 기본사항이 빠져 있었음
해당건 기입 후, 재처리 작업 수행</t>
    <phoneticPr fontId="2" type="noConversion"/>
  </si>
  <si>
    <t>해당건에 운송경로 추가(해결안됨)
현업에서 해당 지급조건은 변경처리 후에 DATA 조회완료
( T060에서 R060으로 ) &lt;= TT에서 구매승인서 관련 조건</t>
    <phoneticPr fontId="2" type="noConversion"/>
  </si>
  <si>
    <t>해당 사원번호 누락으로 사용자 재지정 작업
SSO Mapping 작업수행</t>
    <phoneticPr fontId="2" type="noConversion"/>
  </si>
  <si>
    <t>계정등록 및 조회, 임시전표 발행 및 기표 권한 추가</t>
    <phoneticPr fontId="2" type="noConversion"/>
  </si>
  <si>
    <t>해당 특정공정의 치공구 설비 입고처리 ROLE 변경으로
해당 T-CODE 권한요청</t>
    <phoneticPr fontId="2" type="noConversion"/>
  </si>
  <si>
    <t>해당건은 매출까지 진행처리 완료, 해당 유통경로 수정 불가
FI 담당자와 해결처리 완료한다고 함</t>
    <phoneticPr fontId="2" type="noConversion"/>
  </si>
  <si>
    <t>1. 잔량배부처리 프로그램 ( 오류없음)
2. 여척배부처리 ( 3건 여척창고 재고여부 확인 후 처리완료)</t>
    <phoneticPr fontId="2" type="noConversion"/>
  </si>
  <si>
    <t>해당 사용자에 대한 2차로그인 Password 초기화 작업수행</t>
    <phoneticPr fontId="2" type="noConversion"/>
  </si>
  <si>
    <t>해당 세금계산서 건에 대해서 DATA 입력확인,
신규로 세금계산서 번호 및 사업부서 확인입력</t>
    <phoneticPr fontId="2" type="noConversion"/>
  </si>
  <si>
    <t>원도우 복원</t>
    <phoneticPr fontId="2" type="noConversion"/>
  </si>
  <si>
    <t xml:space="preserve"> 입고장비 : IBM 서버 1대, IBM 스토리지 1대</t>
    <phoneticPr fontId="2" type="noConversion"/>
  </si>
  <si>
    <t xml:space="preserve">ECM-DB 서버 ShutDown
 ECM-WEB 서버 ShutDown
 HP MSA2000 스토리지 ShutDown
 HP 샌스위치 ShutDown   </t>
    <phoneticPr fontId="2" type="noConversion"/>
  </si>
  <si>
    <t>REW 재권취 화면에서 특정 보빈 작업시작 안됨</t>
    <phoneticPr fontId="2" type="noConversion"/>
  </si>
  <si>
    <t>다른 설비에서 작업 완료하여 삭제되지 않는 작업지시 삭제 요청</t>
    <phoneticPr fontId="2" type="noConversion"/>
  </si>
  <si>
    <t>ezPDF 라이선스 확인 및 발급</t>
    <phoneticPr fontId="2" type="noConversion"/>
  </si>
  <si>
    <t>보빈 링마킹 정보 누락 관련 JOB 생성하여 자동 업데이트되도록 개발</t>
    <phoneticPr fontId="2" type="noConversion"/>
  </si>
  <si>
    <t>Highway101 라이선스 갱신</t>
    <phoneticPr fontId="2" type="noConversion"/>
  </si>
  <si>
    <t>전월 마감된 품번 삭제 요청</t>
    <phoneticPr fontId="2" type="noConversion"/>
  </si>
  <si>
    <t xml:space="preserve">M365 계정 확인 </t>
    <phoneticPr fontId="2" type="noConversion"/>
  </si>
  <si>
    <t>잉곳 품번 생성 및 공정 추가 관련 문의</t>
    <phoneticPr fontId="2" type="noConversion"/>
  </si>
  <si>
    <t>잉곳  LOW-OF 제품 제품코드 등록</t>
    <phoneticPr fontId="2" type="noConversion"/>
  </si>
  <si>
    <t>잉곳  LOW-OF 제품 공정 Flow 등록 및 test</t>
    <phoneticPr fontId="2" type="noConversion"/>
  </si>
  <si>
    <t>L-VAD 작업계획 화면에서 잉곳 제품코드 J-VAD 작업지시를 생성할 수 있도록 수정</t>
    <phoneticPr fontId="2" type="noConversion"/>
  </si>
  <si>
    <t>SVN COMMIT 되지 않는 현상</t>
    <phoneticPr fontId="2" type="noConversion"/>
  </si>
  <si>
    <t>검사과로 보낸 적치대 다시 리와인딩 공정으로 이동 요청</t>
    <phoneticPr fontId="2" type="noConversion"/>
  </si>
  <si>
    <t>수입광섬유 경화도 데이터 전송 이상 건</t>
    <phoneticPr fontId="2" type="noConversion"/>
  </si>
  <si>
    <t>리와인딩에서 검사로 넘어간 적치대 마감처리 요청</t>
    <phoneticPr fontId="2" type="noConversion"/>
  </si>
  <si>
    <t>수입광섬유 경화도 데이터 저장 후 DRAW 데이터에 값 들어가있는 현상 확인 요청</t>
    <phoneticPr fontId="2" type="noConversion"/>
  </si>
  <si>
    <t>J동 서버실 KT 통신선 연결 대응 업무</t>
    <phoneticPr fontId="2" type="noConversion"/>
  </si>
  <si>
    <t>특정 품번들만 수율에 잡히지 않도록 요청</t>
    <phoneticPr fontId="2" type="noConversion"/>
  </si>
  <si>
    <t>202106-080</t>
  </si>
  <si>
    <t>202106-081</t>
  </si>
  <si>
    <t>202106-082</t>
  </si>
  <si>
    <t>202106-083</t>
  </si>
  <si>
    <t>202106-084</t>
  </si>
  <si>
    <t>202106-085</t>
  </si>
  <si>
    <t>202106-086</t>
  </si>
  <si>
    <t>202106-087</t>
  </si>
  <si>
    <t>202106-088</t>
  </si>
  <si>
    <t>202106-089</t>
  </si>
  <si>
    <t>202106-090</t>
  </si>
  <si>
    <t>202106-091</t>
  </si>
  <si>
    <t>202106-092</t>
  </si>
  <si>
    <t>202106-093</t>
  </si>
  <si>
    <t>202106-094</t>
  </si>
  <si>
    <t>202106-095</t>
  </si>
  <si>
    <t>202106-096</t>
  </si>
  <si>
    <t>202106-097</t>
  </si>
  <si>
    <t>ZTT 5월 2차 수입검사 WMS 업로드</t>
    <phoneticPr fontId="2" type="noConversion"/>
  </si>
  <si>
    <t>202106-098</t>
  </si>
  <si>
    <t>이지혜</t>
    <phoneticPr fontId="2" type="noConversion"/>
  </si>
  <si>
    <t>A0148, JA3521213Z01MWT0108WT0011</t>
    <phoneticPr fontId="2" type="noConversion"/>
  </si>
  <si>
    <t>JA4821324H01MNA0101GR0011
2.847   13.021</t>
    <phoneticPr fontId="2" type="noConversion"/>
  </si>
  <si>
    <t>재택근무로 인한 VPN설치 및 세팅요청</t>
    <phoneticPr fontId="2" type="noConversion"/>
  </si>
  <si>
    <t>신규 노트북 프로그램 설치 및 세팅</t>
    <phoneticPr fontId="2" type="noConversion"/>
  </si>
  <si>
    <t>Microsfoft Teams 설치요청</t>
    <phoneticPr fontId="2" type="noConversion"/>
  </si>
  <si>
    <t>팀즈화상회의 시, 상대방목소리가 들리지않음</t>
    <phoneticPr fontId="2" type="noConversion"/>
  </si>
  <si>
    <t>아웃룩메일 수발신이 안됌</t>
    <phoneticPr fontId="2" type="noConversion"/>
  </si>
  <si>
    <t>FMB모니터PC 모니터링프로그램 멈춤</t>
    <phoneticPr fontId="2" type="noConversion"/>
  </si>
  <si>
    <t>공유폴더 접근요청</t>
    <phoneticPr fontId="2" type="noConversion"/>
  </si>
  <si>
    <t>아웃룩M365 설치 및 설정요청</t>
    <phoneticPr fontId="2" type="noConversion"/>
  </si>
  <si>
    <t>휴대폰에서 아웃룩메일설정 요청</t>
    <phoneticPr fontId="2" type="noConversion"/>
  </si>
  <si>
    <t>DRM 자가보안해제승인 불가</t>
    <phoneticPr fontId="2" type="noConversion"/>
  </si>
  <si>
    <t>DRM 걸린 문서열람불가</t>
    <phoneticPr fontId="2" type="noConversion"/>
  </si>
  <si>
    <t>Windows10 자동복구모드에서 더 이상 진행불가로 인한 포맷요청</t>
    <phoneticPr fontId="2" type="noConversion"/>
  </si>
  <si>
    <t>VPN 연결이 안됌</t>
    <phoneticPr fontId="2" type="noConversion"/>
  </si>
  <si>
    <t>신동열</t>
    <phoneticPr fontId="2" type="noConversion"/>
  </si>
  <si>
    <t>인송문화재단</t>
    <phoneticPr fontId="2" type="noConversion"/>
  </si>
  <si>
    <t>Windows10 마이크 권한 설정</t>
    <phoneticPr fontId="2" type="noConversion"/>
  </si>
  <si>
    <t>기존 IMAP/SMTP방식을 계정재생성을
통해 EXCHANGE방식으로 변경 후 
메일설정 및 테스트 후 조치완료</t>
    <phoneticPr fontId="2" type="noConversion"/>
  </si>
  <si>
    <t>FMB모니터PC 재부팅 후 조치</t>
    <phoneticPr fontId="2" type="noConversion"/>
  </si>
  <si>
    <t>공유폴더 접근방법 설명드리고
공유폴더 바로가기 만들어드림</t>
    <phoneticPr fontId="2" type="noConversion"/>
  </si>
  <si>
    <t>기존 오피스2010에서 M365로 업그레이드
이후 아웃룩설정</t>
    <phoneticPr fontId="2" type="noConversion"/>
  </si>
  <si>
    <t>휴대폰아웃룩에서 M365계정설정 후
아웃룩 로그인</t>
    <phoneticPr fontId="2" type="noConversion"/>
  </si>
  <si>
    <t>IE에서 호환성보기설정이후
허경훈팀장님께 이관</t>
    <phoneticPr fontId="2" type="noConversion"/>
  </si>
  <si>
    <t>DRM재설치로 조치완료</t>
    <phoneticPr fontId="2" type="noConversion"/>
  </si>
  <si>
    <t>Windows10 포맷 및 기존 프로그램
복구 및 설정으로 조치완료</t>
    <phoneticPr fontId="2" type="noConversion"/>
  </si>
  <si>
    <t>VPN 계정비밀번호 오류로 초기화
후 연결로 조치완료</t>
    <phoneticPr fontId="2" type="noConversion"/>
  </si>
  <si>
    <t>202106-099</t>
  </si>
  <si>
    <t>202106-100</t>
  </si>
  <si>
    <t>202106-101</t>
  </si>
  <si>
    <t>202106-102</t>
  </si>
  <si>
    <t>202106-103</t>
  </si>
  <si>
    <t>202106-104</t>
  </si>
  <si>
    <t>202106-105</t>
  </si>
  <si>
    <t>202106-106</t>
  </si>
  <si>
    <t>202106-107</t>
  </si>
  <si>
    <t>202106-108</t>
  </si>
  <si>
    <t>202106-109</t>
  </si>
  <si>
    <t>202106-110</t>
  </si>
  <si>
    <t>202106-111</t>
  </si>
  <si>
    <t>202106-112</t>
  </si>
  <si>
    <t>202106-113</t>
  </si>
  <si>
    <t>202106-114</t>
  </si>
  <si>
    <t>202106-115</t>
  </si>
  <si>
    <t>202106-116</t>
  </si>
  <si>
    <t>202106-117</t>
  </si>
  <si>
    <t>1. SAP-SD
   - 해외영업팀 영업마감 관련 전표확인 요청의 건</t>
    <phoneticPr fontId="2" type="noConversion"/>
  </si>
  <si>
    <t>1. SAP-MM
   - 자재정보 반제품에 대한 PR 생성 오류</t>
    <phoneticPr fontId="2" type="noConversion"/>
  </si>
  <si>
    <t>1. SAP-MM
   - 발주번호에 대한 입고예정 현황 List 조회불가</t>
    <phoneticPr fontId="2" type="noConversion"/>
  </si>
  <si>
    <t>1. SAP-CO
   - MEA BIF G657EA2(B3) 자재코드에 대한 원가취합처 생성오류</t>
    <phoneticPr fontId="2" type="noConversion"/>
  </si>
  <si>
    <t>1. SAP-CO
   - KE27 기간별 평가오류 확인요청의 건</t>
    <phoneticPr fontId="2" type="noConversion"/>
  </si>
  <si>
    <t>1. SAP-FI
   - E-Accouting 전표상신 오류</t>
    <phoneticPr fontId="2" type="noConversion"/>
  </si>
  <si>
    <t>1. SAP-SD
   - 해외영업팀 신규입사자(이지혜) SAP ID 등록요청의 건</t>
    <phoneticPr fontId="2" type="noConversion"/>
  </si>
  <si>
    <t>1. SAP-CO
   - MEA SMF G652B(B3) 자재코드에 대한 원가취합처 생성오류</t>
    <phoneticPr fontId="2" type="noConversion"/>
  </si>
  <si>
    <t>1. SAP-SD
   - 특정 T-CODE 권한부여</t>
    <phoneticPr fontId="2" type="noConversion"/>
  </si>
  <si>
    <t>1. SAP-PP
   - 특정 T-CODE 권한부여</t>
    <phoneticPr fontId="2" type="noConversion"/>
  </si>
  <si>
    <t>1. DRM
   - 보안해재관련 문의</t>
    <phoneticPr fontId="2" type="noConversion"/>
  </si>
  <si>
    <t>1. 그룹웨어
   - 신규 계정 생성</t>
    <phoneticPr fontId="2" type="noConversion"/>
  </si>
  <si>
    <t>1. 그룹웨어
   - 퇴사자계정관리</t>
    <phoneticPr fontId="2" type="noConversion"/>
  </si>
  <si>
    <t>1. IDC운영
  - 백업 정기점검</t>
    <phoneticPr fontId="2" type="noConversion"/>
  </si>
  <si>
    <t>1. IDC운영
  - 그룹웨어DB점검</t>
    <phoneticPr fontId="2" type="noConversion"/>
  </si>
  <si>
    <t>202106-118</t>
  </si>
  <si>
    <t>202106-119</t>
  </si>
  <si>
    <t>202106-120</t>
  </si>
  <si>
    <t>202106-121</t>
  </si>
  <si>
    <t>202106-122</t>
  </si>
  <si>
    <t>202106-123</t>
  </si>
  <si>
    <t>202106-124</t>
  </si>
  <si>
    <t>202106-125</t>
  </si>
  <si>
    <t>202106-126</t>
  </si>
  <si>
    <t>202106-127</t>
  </si>
  <si>
    <t>202106-128</t>
  </si>
  <si>
    <t>202106-129</t>
  </si>
  <si>
    <t>202106-130</t>
  </si>
  <si>
    <t>202106-131</t>
  </si>
  <si>
    <t>202106-132</t>
  </si>
  <si>
    <t>202106-133</t>
  </si>
  <si>
    <t>이수진/영업팀</t>
    <phoneticPr fontId="2" type="noConversion"/>
  </si>
  <si>
    <t>정경숙/구매팀</t>
    <phoneticPr fontId="2" type="noConversion"/>
  </si>
  <si>
    <t>이태경/생산관리</t>
    <phoneticPr fontId="2" type="noConversion"/>
  </si>
  <si>
    <t>홍승혁/기획</t>
    <phoneticPr fontId="2" type="noConversion"/>
  </si>
  <si>
    <t>유용욱/재무</t>
    <phoneticPr fontId="2" type="noConversion"/>
  </si>
  <si>
    <t>류혜진/영업팀</t>
    <phoneticPr fontId="2" type="noConversion"/>
  </si>
  <si>
    <t>오희주/SPSS</t>
    <phoneticPr fontId="2" type="noConversion"/>
  </si>
  <si>
    <t>전다해/생산팀</t>
    <phoneticPr fontId="2" type="noConversion"/>
  </si>
  <si>
    <t>김경민/구매팀</t>
    <phoneticPr fontId="2" type="noConversion"/>
  </si>
  <si>
    <t>백광현/HR팀</t>
    <phoneticPr fontId="2" type="noConversion"/>
  </si>
  <si>
    <t>IT팀/최근영</t>
    <phoneticPr fontId="2" type="noConversion"/>
  </si>
  <si>
    <t>생산기술팀/양다인</t>
    <phoneticPr fontId="2" type="noConversion"/>
  </si>
  <si>
    <t>it브레인
이병은 차장</t>
    <phoneticPr fontId="2" type="noConversion"/>
  </si>
  <si>
    <t>이소프팅
강준호 팀장</t>
    <phoneticPr fontId="2" type="noConversion"/>
  </si>
  <si>
    <t>대금청구작성이후 취소 여러 번 작업으로 인한 전표취소오류
해당건 전표내역 확인 후에 영업담당자에게 내용전달</t>
    <phoneticPr fontId="2" type="noConversion"/>
  </si>
  <si>
    <t>자재코드 : 5004266 에 대한 구매VIEW 생성이 오류
재생성작업 수행</t>
    <phoneticPr fontId="2" type="noConversion"/>
  </si>
  <si>
    <t>해당 구매발주시 "확정"탭에 대한 DATA 점검처리</t>
    <phoneticPr fontId="2" type="noConversion"/>
  </si>
  <si>
    <t>13건의 자재코드에 대한 원가취합처 미생성으로
실적전표 미발생, 생성이후 정상처리 완료</t>
    <phoneticPr fontId="2" type="noConversion"/>
  </si>
  <si>
    <t>2021.05월 원가마감시, 대금청구 작성 평가오류발생
해당건 중, 오류로 판단된 건 엑셀자료송부(플랜트/유통경로)
해당건 역분개 처리이후에 정상처리 수행</t>
    <phoneticPr fontId="2" type="noConversion"/>
  </si>
  <si>
    <t>해당 전표번호:7100001023건은 삭제처리된 건임
다른 건으로 전표승인 진행으로 공지</t>
    <phoneticPr fontId="2" type="noConversion"/>
  </si>
  <si>
    <t>류혜진 사용자와 동일한 SAP ID 부여</t>
    <phoneticPr fontId="2" type="noConversion"/>
  </si>
  <si>
    <t>13건의 자재코드에 대한 원가취합처 미생성.
생산팀 기준정보 완료 후, 현업담당자가 원가담당자에게 문의
해야함</t>
    <phoneticPr fontId="2" type="noConversion"/>
  </si>
  <si>
    <t>ZSDR8110 권한부여 ( 견적 시스템 변형 조회기능 )</t>
    <phoneticPr fontId="2" type="noConversion"/>
  </si>
  <si>
    <t>ZCOR0411N 권한부여 ( 실적에 대한 원가적인 업무요청 )</t>
    <phoneticPr fontId="2" type="noConversion"/>
  </si>
  <si>
    <t>IE설정 변경</t>
    <phoneticPr fontId="2" type="noConversion"/>
  </si>
  <si>
    <t>해외영업2팀/이지혜</t>
    <phoneticPr fontId="2" type="noConversion"/>
  </si>
  <si>
    <t>퇴사자 : 베형진, 정찬호, 고승환</t>
    <phoneticPr fontId="2" type="noConversion"/>
  </si>
  <si>
    <t>특이사항없음</t>
    <phoneticPr fontId="2" type="noConversion"/>
  </si>
  <si>
    <t>최종검사확정 화면에서 조회되지 않는 품번 확인 요청</t>
    <phoneticPr fontId="2" type="noConversion"/>
  </si>
  <si>
    <t>작업취소, 실적 수정 후 작업시간 늘어난 품번 확인 요청</t>
    <phoneticPr fontId="2" type="noConversion"/>
  </si>
  <si>
    <t>MES에 있지만 WMS 재고테이블에 없는 품번 등록 요청</t>
    <phoneticPr fontId="2" type="noConversion"/>
  </si>
  <si>
    <t>세일즈포스 권한 부여 관련 업무</t>
    <phoneticPr fontId="2" type="noConversion"/>
  </si>
  <si>
    <t>일일보고서 메뉴에 B3 하위품종 추가</t>
    <phoneticPr fontId="2" type="noConversion"/>
  </si>
  <si>
    <t>작업취소되지 않는 품번 작업취소 요청</t>
    <phoneticPr fontId="2" type="noConversion"/>
  </si>
  <si>
    <t>WMS에 인터페이스 되지 않은 품번 인터페이스 처리</t>
    <phoneticPr fontId="2" type="noConversion"/>
  </si>
  <si>
    <t>그룹웨어 메일 증가 관련 문의</t>
    <phoneticPr fontId="2" type="noConversion"/>
  </si>
  <si>
    <t>FMB 종합현황 화면 틀린 부분 확인 및 쿼리 기준 테이블 일치화</t>
    <phoneticPr fontId="2" type="noConversion"/>
  </si>
  <si>
    <t>FMB 생산현황 화면 틀린 부분 확인 및 쿼리 기준 테이블 일치화</t>
    <phoneticPr fontId="2" type="noConversion"/>
  </si>
  <si>
    <t>FMB 수율현황 화면 틀린 부분 확인 및 쿼리 기준 테이블 일치화</t>
    <phoneticPr fontId="2" type="noConversion"/>
  </si>
  <si>
    <t>FMB 품질현황 화면 틀린 부분 확인 및 쿼리 기준 테이블 일치화</t>
    <phoneticPr fontId="2" type="noConversion"/>
  </si>
  <si>
    <t>ZTT 5월3차 수입광섬유중 색상 변경건으로 삭제요청</t>
    <phoneticPr fontId="2" type="noConversion"/>
  </si>
  <si>
    <t>재작업지시를 내릴 수 없는 수입광섬유 품번 확인 요청</t>
    <phoneticPr fontId="2" type="noConversion"/>
  </si>
  <si>
    <t>FMB 수율 및 생산 데이터에 B3 하위품종 추가작업</t>
    <phoneticPr fontId="2" type="noConversion"/>
  </si>
  <si>
    <t>형통 5월 2-1차 수입광섬유 WMS 업로드 요청</t>
    <phoneticPr fontId="2" type="noConversion"/>
  </si>
  <si>
    <t>검사내역 등록 화면에 외관항목 - 경화제품 추가</t>
    <phoneticPr fontId="2" type="noConversion"/>
  </si>
  <si>
    <t>ZTT 5월 3차 수입광섬유 WMS 업로드</t>
    <phoneticPr fontId="2" type="noConversion"/>
  </si>
  <si>
    <t>L-FUR MWIPLOTHIS 테이블에 ORDER_ID 정보 누락되는 현상 확인</t>
    <phoneticPr fontId="2" type="noConversion"/>
  </si>
  <si>
    <t xml:space="preserve">[TFOWMS] SCM 거래명세서 출력 시 특정 품목 단가가 기재되지 않음 </t>
    <phoneticPr fontId="2" type="noConversion"/>
  </si>
  <si>
    <t>FMB L-FUR 공정 실적 및 수율 조회되도록 수정</t>
    <phoneticPr fontId="2" type="noConversion"/>
  </si>
  <si>
    <t>FMB ANNEALING 공정 실적 및 수율 조회되도록 수정</t>
    <phoneticPr fontId="2" type="noConversion"/>
  </si>
  <si>
    <t>FMB V-FUR 공정 실적 및 수율 조회되도록 수정</t>
    <phoneticPr fontId="2" type="noConversion"/>
  </si>
  <si>
    <t>FMB V-LATHE 공정 실적 및 수율 조회되도록 수정</t>
    <phoneticPr fontId="2" type="noConversion"/>
  </si>
  <si>
    <t>L-Drawing Pang Data 디바이스 등록 요청</t>
    <phoneticPr fontId="2" type="noConversion"/>
  </si>
  <si>
    <t>202106-134</t>
  </si>
  <si>
    <t>202106-135</t>
  </si>
  <si>
    <t>202106-136</t>
  </si>
  <si>
    <t>202106-137</t>
  </si>
  <si>
    <t>202106-138</t>
  </si>
  <si>
    <t>202106-139</t>
  </si>
  <si>
    <t>202106-140</t>
  </si>
  <si>
    <t>202106-141</t>
  </si>
  <si>
    <t>202106-142</t>
  </si>
  <si>
    <t>202106-143</t>
  </si>
  <si>
    <t>202106-144</t>
  </si>
  <si>
    <t>202106-145</t>
  </si>
  <si>
    <t>202106-146</t>
  </si>
  <si>
    <t>202106-147</t>
  </si>
  <si>
    <t>202106-148</t>
  </si>
  <si>
    <t>202106-149</t>
  </si>
  <si>
    <t>202106-150</t>
  </si>
  <si>
    <t>202106-151</t>
  </si>
  <si>
    <t>202106-152</t>
  </si>
  <si>
    <t>202106-153</t>
  </si>
  <si>
    <t>202106-154</t>
  </si>
  <si>
    <t>202106-155</t>
  </si>
  <si>
    <t>202106-156</t>
  </si>
  <si>
    <t>202106-157</t>
  </si>
  <si>
    <t>202106-158</t>
  </si>
  <si>
    <t>J-VAD 작업 완료 불가능한 현상 확인</t>
    <phoneticPr fontId="2" type="noConversion"/>
  </si>
  <si>
    <t>202106-159</t>
  </si>
  <si>
    <t>DRM 로그인 불가</t>
    <phoneticPr fontId="2" type="noConversion"/>
  </si>
  <si>
    <t>그룹웨어 메일저장 후 EMAIL파일 열람안됌</t>
    <phoneticPr fontId="2" type="noConversion"/>
  </si>
  <si>
    <t>그룹웨어에서 메일수신이 안됌</t>
    <phoneticPr fontId="2" type="noConversion"/>
  </si>
  <si>
    <t>그룹웨어 결재상신에 파일첨부가 안됌</t>
    <phoneticPr fontId="2" type="noConversion"/>
  </si>
  <si>
    <t>MS OFFICE2016 인증안됌</t>
    <phoneticPr fontId="2" type="noConversion"/>
  </si>
  <si>
    <t>VPN 연결불가</t>
    <phoneticPr fontId="2" type="noConversion"/>
  </si>
  <si>
    <t>파워포인트 열람불가</t>
    <phoneticPr fontId="2" type="noConversion"/>
  </si>
  <si>
    <t>PDF 수동으로 DRM문서보안해야만 열람가능한 문제</t>
    <phoneticPr fontId="2" type="noConversion"/>
  </si>
  <si>
    <t>Windows10 부팅불가</t>
    <phoneticPr fontId="2" type="noConversion"/>
  </si>
  <si>
    <t>데이터 백업 및 복원요청</t>
    <phoneticPr fontId="2" type="noConversion"/>
  </si>
  <si>
    <t>그룹웨어 메일용량 증설관련 문의</t>
    <phoneticPr fontId="2" type="noConversion"/>
  </si>
  <si>
    <t>검사과 다른 PC 부팅불가</t>
    <phoneticPr fontId="2" type="noConversion"/>
  </si>
  <si>
    <t>SCM 상에서 거래명세서 출력시 단가누락</t>
    <phoneticPr fontId="2" type="noConversion"/>
  </si>
  <si>
    <t>대회의실 팀즈용 스피커지원요청</t>
    <phoneticPr fontId="2" type="noConversion"/>
  </si>
  <si>
    <t>VPN 설치 및 설정 요청</t>
    <phoneticPr fontId="2" type="noConversion"/>
  </si>
  <si>
    <t>SCM 설치안됌</t>
    <phoneticPr fontId="2" type="noConversion"/>
  </si>
  <si>
    <t>아웃룩에서 세일즈포스 활성화가 되지않음</t>
    <phoneticPr fontId="2" type="noConversion"/>
  </si>
  <si>
    <t>신규입사자 노트북 프로그램 및 설정세팅 요청</t>
    <phoneticPr fontId="2" type="noConversion"/>
  </si>
  <si>
    <t>이혜연</t>
    <phoneticPr fontId="2" type="noConversion"/>
  </si>
  <si>
    <t>영신쿼츠</t>
    <phoneticPr fontId="2" type="noConversion"/>
  </si>
  <si>
    <t>VPN계정생성 및 공유폴더 접속방법
설명해드리고 VPN연결로 조치완료</t>
    <phoneticPr fontId="2" type="noConversion"/>
  </si>
  <si>
    <t>다운로드 다 안된 상태에서 열람시도하셔서
이 부분 설명드리고 조치완료</t>
    <phoneticPr fontId="2" type="noConversion"/>
  </si>
  <si>
    <t>그룹웨어 메일 서버복사본남기기로 설정</t>
    <phoneticPr fontId="2" type="noConversion"/>
  </si>
  <si>
    <t>IE 호환성보기 및 보안설정추가로 조치완료</t>
    <phoneticPr fontId="2" type="noConversion"/>
  </si>
  <si>
    <t>매뉴얼 설명 아웃룩으로 회신드림</t>
    <phoneticPr fontId="2" type="noConversion"/>
  </si>
  <si>
    <t>계정의 비밀번호를 대문자로 입력하셔서
소문자로 안내해드리고 조치완료</t>
    <phoneticPr fontId="2" type="noConversion"/>
  </si>
  <si>
    <t xml:space="preserve">아크로벳DC유료버전의 pdfmaker addon
기능의 문제로 PPT에서 비활성화 불가하여,
아크로벳DC복구를 통해 조치완료 </t>
    <phoneticPr fontId="2" type="noConversion"/>
  </si>
  <si>
    <t>DRM이 지원되는 프로그램 중 아크로벳DC
는 32비트만 지원하므로 64비트환경에서
불가하며 아크로벳DC 32비트 설치불가능,
허경훈팀장님께 이관</t>
    <phoneticPr fontId="2" type="noConversion"/>
  </si>
  <si>
    <t>구버전이 설치되어있어 VPN접속불가로
최신버전으로 VPN설치 및 세팅 후 조치완료</t>
    <phoneticPr fontId="2" type="noConversion"/>
  </si>
  <si>
    <t>BIOS POST과정에서 부팅안되는 문제로
인한 윈도우 포맷</t>
    <phoneticPr fontId="2" type="noConversion"/>
  </si>
  <si>
    <t>윈도우부팅불가로 인한 PE백업 및 복원</t>
    <phoneticPr fontId="2" type="noConversion"/>
  </si>
  <si>
    <t>기존 레거시방식으로 부팅불가,
다른PC 이미지로 윈도우 포맷으로 조치완료</t>
    <phoneticPr fontId="2" type="noConversion"/>
  </si>
  <si>
    <t>인덕원사무실 임성현님께 이관</t>
    <phoneticPr fontId="2" type="noConversion"/>
  </si>
  <si>
    <t>VPN계정 알려드리고 설치 및 설정완료</t>
    <phoneticPr fontId="2" type="noConversion"/>
  </si>
  <si>
    <t>SCM 설치 및 로그인방법 지원완료</t>
    <phoneticPr fontId="2" type="noConversion"/>
  </si>
  <si>
    <t>사용자 김현님,
기존 SMTP/POP방식에서 EXCHANGE
계정전환 및 아웃룩업데이트로 조치완료</t>
    <phoneticPr fontId="2" type="noConversion"/>
  </si>
  <si>
    <t>202106-160</t>
  </si>
  <si>
    <t>202106-161</t>
  </si>
  <si>
    <t>202106-162</t>
  </si>
  <si>
    <t>202106-163</t>
  </si>
  <si>
    <t>202106-164</t>
  </si>
  <si>
    <t>202106-165</t>
  </si>
  <si>
    <t>202106-166</t>
  </si>
  <si>
    <t>202106-167</t>
  </si>
  <si>
    <t>202106-168</t>
  </si>
  <si>
    <t>202106-169</t>
  </si>
  <si>
    <t>202106-170</t>
  </si>
  <si>
    <t>202106-171</t>
  </si>
  <si>
    <t>202106-172</t>
  </si>
  <si>
    <t>202106-173</t>
  </si>
  <si>
    <t>202106-174</t>
  </si>
  <si>
    <t>202106-175</t>
  </si>
  <si>
    <t>202106-176</t>
  </si>
  <si>
    <t>202106-177</t>
  </si>
  <si>
    <t>202106-178</t>
  </si>
  <si>
    <t>202106-179</t>
  </si>
  <si>
    <t>202106-180</t>
  </si>
  <si>
    <t>202106-181</t>
  </si>
  <si>
    <t>202106-182</t>
  </si>
  <si>
    <t>202106-183</t>
  </si>
  <si>
    <t>202106-184</t>
  </si>
  <si>
    <t>1. SAP-SD
   - 특수광 사업부 SAP 영업사원 코드 부여</t>
    <phoneticPr fontId="2" type="noConversion"/>
  </si>
  <si>
    <t>1. MES-생산실적
   - 1320 MES 생산실적 시 투입반제품 투입확인요청</t>
    <phoneticPr fontId="2" type="noConversion"/>
  </si>
  <si>
    <t>1. SAP-PP
   - 1310 플랜트 2021.06 BOM 변경요청에 따른 변경번호 채번</t>
    <phoneticPr fontId="2" type="noConversion"/>
  </si>
  <si>
    <t>1. SAP-PP
   - 1310 플랜트 생산실적 액티비티 확정 오류 점검의 건</t>
    <phoneticPr fontId="2" type="noConversion"/>
  </si>
  <si>
    <t>1. SAP-PP
   - 생산실적/투입실적/재고재처리 DATA 모니터링 작업</t>
    <phoneticPr fontId="2" type="noConversion"/>
  </si>
  <si>
    <t>1. 그룹웨어
  - 메일 용량 증설</t>
    <phoneticPr fontId="2" type="noConversion"/>
  </si>
  <si>
    <t>1. 그룹웨어
  - 접속 에러</t>
    <phoneticPr fontId="2" type="noConversion"/>
  </si>
  <si>
    <t>202106-185</t>
  </si>
  <si>
    <t>202106-186</t>
  </si>
  <si>
    <t>202106-187</t>
  </si>
  <si>
    <t>202106-188</t>
  </si>
  <si>
    <t>202106-189</t>
  </si>
  <si>
    <t>202106-190</t>
  </si>
  <si>
    <t>202106-191</t>
  </si>
  <si>
    <t>202106-192</t>
  </si>
  <si>
    <t>박승현/특수광생산</t>
    <phoneticPr fontId="2" type="noConversion"/>
  </si>
  <si>
    <t>권영천/생산관리</t>
    <phoneticPr fontId="2" type="noConversion"/>
  </si>
  <si>
    <t>SPSS팀/오희주</t>
    <phoneticPr fontId="2" type="noConversion"/>
  </si>
  <si>
    <t>네트워크본부</t>
    <phoneticPr fontId="2" type="noConversion"/>
  </si>
  <si>
    <t>김승현</t>
    <phoneticPr fontId="2" type="noConversion"/>
  </si>
  <si>
    <t>특수광사업부 영업문서작성시 해당팀과 해당사원으로
특수광으로 매출처리 가능토록 변경</t>
    <phoneticPr fontId="2" type="noConversion"/>
  </si>
  <si>
    <t>5046130[SL1450P1820-48-EF2500] 투입자재에 대한
SZ공정 투입 시, 해당 반제품 표현되도록 변경처리
SAP 변경 후 처리작업수행(총 39건)</t>
    <phoneticPr fontId="2" type="noConversion"/>
  </si>
  <si>
    <t>2021.06 BOM 변경번호 채번
변경번호 : 500000005749</t>
    <phoneticPr fontId="2" type="noConversion"/>
  </si>
  <si>
    <t>5041751[DRA AWF G652D NA LP], 투입되는 자재
5041655[ JPP AWF G652D VAD150] 생산버전 수정 후 처리</t>
    <phoneticPr fontId="2" type="noConversion"/>
  </si>
  <si>
    <t>마감작업을 위한, 오류 있는 DATA 점검 및 수행작업 
(자재코드 lock, 투입수량 재고불일치 등)</t>
    <phoneticPr fontId="2" type="noConversion"/>
  </si>
  <si>
    <t>IE설정변경</t>
    <phoneticPr fontId="2" type="noConversion"/>
  </si>
  <si>
    <t>J-VAD 재작업시 AI DATA 오류 관련 확인</t>
    <phoneticPr fontId="2" type="noConversion"/>
  </si>
  <si>
    <t>MES Drawing 실적조회화면에 실린더  세팅자, 수리스크랩 컬럼 숨기기 요청</t>
    <phoneticPr fontId="2" type="noConversion"/>
  </si>
  <si>
    <t>FMB 모니터  설치 및 조회 관련 문의</t>
    <phoneticPr fontId="2" type="noConversion"/>
  </si>
  <si>
    <t>일일보고에 계 부분 수율 % 양식으로 나타내도록 수정 요청</t>
    <phoneticPr fontId="2" type="noConversion"/>
  </si>
  <si>
    <t>Pang Data 모니터링 방법 관련 문의</t>
    <phoneticPr fontId="2" type="noConversion"/>
  </si>
  <si>
    <t>[SFAWMS] 보빈조회 화면에 조건저장, 조건조회 기능 추가(개별제품 재고조회 화면 참고)</t>
    <phoneticPr fontId="2" type="noConversion"/>
  </si>
  <si>
    <t>G657EA2 200MICRO 수율 집계 포함되는 품종 문의</t>
    <phoneticPr fontId="2" type="noConversion"/>
  </si>
  <si>
    <t>신규입사자(강덕우, 김형수, 박미주) M365 계정 생성</t>
    <phoneticPr fontId="2" type="noConversion"/>
  </si>
  <si>
    <t>FMB 검사 수율 문의</t>
    <phoneticPr fontId="2" type="noConversion"/>
  </si>
  <si>
    <t>일일보고서 전체 수율 확인 요청</t>
    <phoneticPr fontId="2" type="noConversion"/>
  </si>
  <si>
    <t>실린더 맵핑 화면에 조회되지  않는 코어 확인 요청</t>
    <phoneticPr fontId="2" type="noConversion"/>
  </si>
  <si>
    <t>SU로 시작하는 품번은 수율에 집계되지 않도록 수정</t>
    <phoneticPr fontId="2" type="noConversion"/>
  </si>
  <si>
    <t>오피스 프로그램 설치 안내 요청</t>
    <phoneticPr fontId="2" type="noConversion"/>
  </si>
  <si>
    <t>J동 서버실 이전 관련 업무</t>
    <phoneticPr fontId="2" type="noConversion"/>
  </si>
  <si>
    <t>J동 3층 무선인터넷 불가 현상 조치</t>
    <phoneticPr fontId="2" type="noConversion"/>
  </si>
  <si>
    <t>L-Drawing Coating Pressure 단위값 변경</t>
    <phoneticPr fontId="2" type="noConversion"/>
  </si>
  <si>
    <t>형통 5월 2-2차 수입검사 WMS 업로드 요청</t>
    <phoneticPr fontId="2" type="noConversion"/>
  </si>
  <si>
    <t>TFO WMS 계정 요청</t>
    <phoneticPr fontId="2" type="noConversion"/>
  </si>
  <si>
    <t>PIPE TEMP 값 PANG DATA에 들어오지 않는 현상 확인</t>
    <phoneticPr fontId="2" type="noConversion"/>
  </si>
  <si>
    <t>L-DRA COOL-TUBE 등 3개 디바이스 등록</t>
    <phoneticPr fontId="2" type="noConversion"/>
  </si>
  <si>
    <t>[TFOWMS] 특정 품목 단가정보 누락</t>
    <phoneticPr fontId="2" type="noConversion"/>
  </si>
  <si>
    <t>Lathe 실적 화면에 R-Fur 완료 후 외경, 전체길이, 유효길이 기본값으로 들어가도록 개발</t>
    <phoneticPr fontId="2" type="noConversion"/>
  </si>
  <si>
    <t>Lathe 실적 화면에 상부더미, 하부더미  길이 입력할 수 있도록 개발</t>
    <phoneticPr fontId="2" type="noConversion"/>
  </si>
  <si>
    <t>Pang Data 사용하지 않는 디바이스 삭제 처리</t>
    <phoneticPr fontId="2" type="noConversion"/>
  </si>
  <si>
    <t>J동 3층 서버실 이전 사전 작업</t>
    <phoneticPr fontId="2" type="noConversion"/>
  </si>
  <si>
    <t>검사데이터 조회 화면에 중복 실적 확인 요청</t>
    <phoneticPr fontId="2" type="noConversion"/>
  </si>
  <si>
    <t>202106-193</t>
  </si>
  <si>
    <t>202106-194</t>
  </si>
  <si>
    <t>202106-195</t>
  </si>
  <si>
    <t>202106-196</t>
  </si>
  <si>
    <t>202106-197</t>
  </si>
  <si>
    <t>202106-198</t>
  </si>
  <si>
    <t>202106-199</t>
  </si>
  <si>
    <t>202106-200</t>
  </si>
  <si>
    <t>202106-201</t>
  </si>
  <si>
    <t>202106-202</t>
  </si>
  <si>
    <t>202106-203</t>
  </si>
  <si>
    <t>202106-204</t>
  </si>
  <si>
    <t>202106-205</t>
  </si>
  <si>
    <t>202106-206</t>
  </si>
  <si>
    <t>202106-207</t>
  </si>
  <si>
    <t>202106-208</t>
  </si>
  <si>
    <t>202106-209</t>
  </si>
  <si>
    <t>202106-210</t>
  </si>
  <si>
    <t>202106-211</t>
  </si>
  <si>
    <t>202106-212</t>
  </si>
  <si>
    <t>202106-213</t>
  </si>
  <si>
    <t>202106-214</t>
  </si>
  <si>
    <t>202106-215</t>
  </si>
  <si>
    <t>202106-216</t>
  </si>
  <si>
    <t>202106-217</t>
  </si>
  <si>
    <t>202106-218</t>
  </si>
  <si>
    <t>워드 문서보안해제 이후 복사붙여넣기 불가</t>
    <phoneticPr fontId="2" type="noConversion"/>
  </si>
  <si>
    <t>프린터 출력이 되지않음</t>
    <phoneticPr fontId="2" type="noConversion"/>
  </si>
  <si>
    <t>Windwos10 업그레이드 이후, SAP실행 및 그룹웨어 안됌</t>
    <phoneticPr fontId="2" type="noConversion"/>
  </si>
  <si>
    <t>신입사원 노트북 프로그램 설치 및 세팅요청</t>
    <phoneticPr fontId="2" type="noConversion"/>
  </si>
  <si>
    <t>DRM서버오류</t>
    <phoneticPr fontId="2" type="noConversion"/>
  </si>
  <si>
    <t>VPN계정발급 요청</t>
    <phoneticPr fontId="2" type="noConversion"/>
  </si>
  <si>
    <t>오피스2016 제품인증실패</t>
    <phoneticPr fontId="2" type="noConversion"/>
  </si>
  <si>
    <t>네트워크 더미허브 전수조사</t>
    <phoneticPr fontId="2" type="noConversion"/>
  </si>
  <si>
    <t>모바일 그룹웨어 사용등록 요청</t>
    <phoneticPr fontId="2" type="noConversion"/>
  </si>
  <si>
    <t>DRM 비밀번호 오류</t>
    <phoneticPr fontId="2" type="noConversion"/>
  </si>
  <si>
    <t>공유폴더 접속불가</t>
    <phoneticPr fontId="2" type="noConversion"/>
  </si>
  <si>
    <t>202106-219</t>
  </si>
  <si>
    <t>202106-220</t>
  </si>
  <si>
    <t>202106-221</t>
  </si>
  <si>
    <t>202106-222</t>
  </si>
  <si>
    <t>202106-223</t>
  </si>
  <si>
    <t>202106-224</t>
  </si>
  <si>
    <t>202106-225</t>
  </si>
  <si>
    <t>202106-226</t>
  </si>
  <si>
    <t>202106-227</t>
  </si>
  <si>
    <t>202106-228</t>
  </si>
  <si>
    <t>202106-229</t>
  </si>
  <si>
    <t>202106-230</t>
  </si>
  <si>
    <t>202106-231</t>
  </si>
  <si>
    <t>202106-232</t>
  </si>
  <si>
    <t>202106-233</t>
  </si>
  <si>
    <t>202106-234</t>
  </si>
  <si>
    <t>202106-235</t>
  </si>
  <si>
    <t>202106-236</t>
  </si>
  <si>
    <t>홍용재</t>
    <phoneticPr fontId="2" type="noConversion"/>
  </si>
  <si>
    <t>강현주</t>
    <phoneticPr fontId="2" type="noConversion"/>
  </si>
  <si>
    <t>강덕우</t>
    <phoneticPr fontId="2" type="noConversion"/>
  </si>
  <si>
    <t>협력업체 지쓰리</t>
    <phoneticPr fontId="2" type="noConversion"/>
  </si>
  <si>
    <t>젠트넷</t>
    <phoneticPr fontId="2" type="noConversion"/>
  </si>
  <si>
    <t>기존 SMTP/POP방식에서 EXCHANGE
계정전환 및 PST복원으로 조치완료</t>
    <phoneticPr fontId="2" type="noConversion"/>
  </si>
  <si>
    <t>오피스업데이트 이후 대한시스템즈
허경훈팀장님께 이관</t>
    <phoneticPr fontId="2" type="noConversion"/>
  </si>
  <si>
    <t>spooler 서비스문제로 sfx scan으로 복구
후 출력확인</t>
    <phoneticPr fontId="2" type="noConversion"/>
  </si>
  <si>
    <t>64비트 프로그램파일에 INITECH폴더복사
후 엣지가 아닌 IE로 기본브라우저 설정</t>
    <phoneticPr fontId="2" type="noConversion"/>
  </si>
  <si>
    <t>DRM프로그램 점검 이후,
허경훈팀장님께 이관</t>
    <phoneticPr fontId="2" type="noConversion"/>
  </si>
  <si>
    <t>VPN계정발급이후 사용자메일에 회신</t>
    <phoneticPr fontId="2" type="noConversion"/>
  </si>
  <si>
    <t>오피스2016이 파일시스템 깨짐으로 
인해 재설치 및 제품라이센스 
재인증 후 조치완료</t>
    <phoneticPr fontId="2" type="noConversion"/>
  </si>
  <si>
    <t>구버전 VPN클라이언트 삭제 후
재설치 및 재설정 후 조치완료</t>
    <phoneticPr fontId="2" type="noConversion"/>
  </si>
  <si>
    <t>본관 3.4층, J동 2.3.4층
네트워크 더미허브 모델명/위치/수량 파악</t>
    <phoneticPr fontId="2" type="noConversion"/>
  </si>
  <si>
    <t>VPN 패스워드 초기화해드리고
테스트 후 조치완료</t>
    <phoneticPr fontId="2" type="noConversion"/>
  </si>
  <si>
    <t>VPN연결방법 원격제어로 조치 및
DRM 로그인 연결확인 후 조치완료</t>
    <phoneticPr fontId="2" type="noConversion"/>
  </si>
  <si>
    <t>바로가기주소로 접속방법 원격제어로
접속해드리고 조치완료</t>
    <phoneticPr fontId="2" type="noConversion"/>
  </si>
  <si>
    <t>1. SAP-PP
   - 생산 라우팅 및 BOM 변경에 따른 변경번호 생성의 건</t>
    <phoneticPr fontId="2" type="noConversion"/>
  </si>
  <si>
    <t>1. SAP-SD
   - 국내영업팀 신규사원 SAP ID Mapping</t>
    <phoneticPr fontId="2" type="noConversion"/>
  </si>
  <si>
    <t>1. 기타
   - 2004~2011년 대한광통신 매출자료 추출요청의 건</t>
    <phoneticPr fontId="2" type="noConversion"/>
  </si>
  <si>
    <t>1. SAP-PP
   - 자재코드 2건 원가추정 관련 자료확인</t>
    <phoneticPr fontId="2" type="noConversion"/>
  </si>
  <si>
    <t>1. SAP-SD
   - 견적생성 프로그램 특정자재코드 원가 확인</t>
    <phoneticPr fontId="2" type="noConversion"/>
  </si>
  <si>
    <t>1. SAP-PP
   - 1310 플랜트 Drwaing 공정 VAD/RID SAP 구분방법 확인의 건</t>
    <phoneticPr fontId="2" type="noConversion"/>
  </si>
  <si>
    <t>1. SAP-TR
   - CMS 하나은행 공인인증서 변경에 따른 내용확인</t>
    <phoneticPr fontId="2" type="noConversion"/>
  </si>
  <si>
    <t>1. 기타
   - Server 관련 IP 및 TNS 내용 정리</t>
    <phoneticPr fontId="2" type="noConversion"/>
  </si>
  <si>
    <t>1. 그룹웨어
   - 신규 사용자 생성</t>
    <phoneticPr fontId="2" type="noConversion"/>
  </si>
  <si>
    <t>1. 신규PC 설치</t>
    <phoneticPr fontId="2" type="noConversion"/>
  </si>
  <si>
    <t>1. 그룹웨어
   - 기능 문의</t>
    <phoneticPr fontId="2" type="noConversion"/>
  </si>
  <si>
    <t>1. 그룹웨어
   - 모바일 그룹웨어 설정 문의</t>
    <phoneticPr fontId="2" type="noConversion"/>
  </si>
  <si>
    <t>202106-237</t>
  </si>
  <si>
    <t>202106-238</t>
  </si>
  <si>
    <t>202106-239</t>
  </si>
  <si>
    <t>202106-240</t>
  </si>
  <si>
    <t>202106-241</t>
  </si>
  <si>
    <t>202106-242</t>
  </si>
  <si>
    <t>202106-243</t>
  </si>
  <si>
    <t>202106-244</t>
  </si>
  <si>
    <t>202106-245</t>
  </si>
  <si>
    <t>202106-246</t>
  </si>
  <si>
    <t>202106-247</t>
  </si>
  <si>
    <t>202106-248</t>
  </si>
  <si>
    <t>최영범/국내영업팀</t>
    <phoneticPr fontId="2" type="noConversion"/>
  </si>
  <si>
    <t>김완중/기획팀</t>
    <phoneticPr fontId="2" type="noConversion"/>
  </si>
  <si>
    <t>류혜진/해외영업팀</t>
    <phoneticPr fontId="2" type="noConversion"/>
  </si>
  <si>
    <t>최원영/기획팀</t>
    <phoneticPr fontId="2" type="noConversion"/>
  </si>
  <si>
    <t>임성현/SCR팀</t>
    <phoneticPr fontId="2" type="noConversion"/>
  </si>
  <si>
    <t>이민/RM팀</t>
    <phoneticPr fontId="2" type="noConversion"/>
  </si>
  <si>
    <t>국내영업팀/최영범</t>
    <phoneticPr fontId="2" type="noConversion"/>
  </si>
  <si>
    <t>2021.06월 라우팅,BOM 변경번호 생성</t>
    <phoneticPr fontId="2" type="noConversion"/>
  </si>
  <si>
    <t>신입사원 : 강덕우[PC106902]=&gt; 김현사용자 동일Mapping</t>
    <phoneticPr fontId="2" type="noConversion"/>
  </si>
  <si>
    <t>기존 Regacy에서 , 대한광통신 2004년~2011년 매출자료
 DATA 생성이후 전달작업</t>
    <phoneticPr fontId="2" type="noConversion"/>
  </si>
  <si>
    <t>5046470[OVS LOH G652D OVD140]
5046471[JSD LOH G652D VAD160]</t>
    <phoneticPr fontId="2" type="noConversion"/>
  </si>
  <si>
    <t>1005558[ OPGW 652D 24 34/7900KG 91121A(REV.4]
자재코드 이상없음, 주문수량 필드에 잘못기입되어 중량변환
이 되지 않았음</t>
    <phoneticPr fontId="2" type="noConversion"/>
  </si>
  <si>
    <t>1. BOM 속성에 따라 구분
2. 광섬유 MES에서 투입되는 자재코드에 따른 구분됨</t>
    <phoneticPr fontId="2" type="noConversion"/>
  </si>
  <si>
    <t>CMS Server:10.10.14.32
원격제어 가능토록 확인 후, 신규공인인증 등록 확인</t>
    <phoneticPr fontId="2" type="noConversion"/>
  </si>
  <si>
    <t>신규 사용자 : 강덕우, 김형수, 박미주</t>
    <phoneticPr fontId="2" type="noConversion"/>
  </si>
  <si>
    <t>서명 기능을 이용하여 disclaimer를 등록 기능 요청</t>
    <phoneticPr fontId="2" type="noConversion"/>
  </si>
  <si>
    <t>그룹웨어 접속 불가한 현상 확인</t>
    <phoneticPr fontId="2" type="noConversion"/>
  </si>
  <si>
    <t>VPN 접속 불가한 현상 확인</t>
    <phoneticPr fontId="2" type="noConversion"/>
  </si>
  <si>
    <t>J동 서버실 온습도 및 일일 점검표 작성</t>
    <phoneticPr fontId="2" type="noConversion"/>
  </si>
  <si>
    <t>실적 테이블에 검사 공정 중복으로 들어간 현상 확인</t>
    <phoneticPr fontId="2" type="noConversion"/>
  </si>
  <si>
    <t>공정이동 되지 않는 품번 확인</t>
    <phoneticPr fontId="2" type="noConversion"/>
  </si>
  <si>
    <t>그룹웨어에서 외부로 메일 전송시 바운스됨</t>
    <phoneticPr fontId="2" type="noConversion"/>
  </si>
  <si>
    <t>김형수님 팀즈 계정 생성 요청</t>
    <phoneticPr fontId="2" type="noConversion"/>
  </si>
  <si>
    <t>Pang Data 데이터 추출 관련 문의</t>
    <phoneticPr fontId="2" type="noConversion"/>
  </si>
  <si>
    <t>안산 공장 허브 조사</t>
    <phoneticPr fontId="2" type="noConversion"/>
  </si>
  <si>
    <t>OVD 실적 입력 불가한 품번 확인</t>
    <phoneticPr fontId="2" type="noConversion"/>
  </si>
  <si>
    <t>J동 서버실 RACK별 서버 모델 조사</t>
    <phoneticPr fontId="2" type="noConversion"/>
  </si>
  <si>
    <t>노희만님 그룹웨어 및 M365 계정 추가</t>
    <phoneticPr fontId="2" type="noConversion"/>
  </si>
  <si>
    <t>노희만님 초기 프로그램 셋팅</t>
    <phoneticPr fontId="2" type="noConversion"/>
  </si>
  <si>
    <t>단조장 폐기 품목 WMS 재고 삭제요청</t>
    <phoneticPr fontId="2" type="noConversion"/>
  </si>
  <si>
    <t>M365 계정 비밀번호 초기화</t>
    <phoneticPr fontId="2" type="noConversion"/>
  </si>
  <si>
    <t>M365 계정 생성(5명)</t>
    <phoneticPr fontId="2" type="noConversion"/>
  </si>
  <si>
    <t>2020년 1월 ~ 2021년 5월 전체 PX 투입량 및 생산량 데이터 요청</t>
    <phoneticPr fontId="2" type="noConversion"/>
  </si>
  <si>
    <t>RC, RN, WC, WN별 투입, 생산, 외관항목 데이터 요청</t>
    <phoneticPr fontId="2" type="noConversion"/>
  </si>
  <si>
    <t>SFA WMS 개별제품재고조회(1층), 보빈선택하여출고, 보빈조회 화면에 굴곡 32 검색조건 30으로 변경</t>
    <phoneticPr fontId="2" type="noConversion"/>
  </si>
  <si>
    <t>굴곡 검색조건은 뒷 값만 넣었을 때 데이터가 없어도 조회되도록 수정</t>
    <phoneticPr fontId="2" type="noConversion"/>
  </si>
  <si>
    <t>Teams 사용 등록 요청</t>
    <phoneticPr fontId="2" type="noConversion"/>
  </si>
  <si>
    <t>전월 마감 실적 데이터 취소 요청</t>
    <phoneticPr fontId="2" type="noConversion"/>
  </si>
  <si>
    <t>VPN 계정 및 접속 관련 문의</t>
    <phoneticPr fontId="2" type="noConversion"/>
  </si>
  <si>
    <t>ZTT 6월 1차 수입검사 WMS 업데이트 요청</t>
    <phoneticPr fontId="2" type="noConversion"/>
  </si>
  <si>
    <t>202107-001</t>
    <phoneticPr fontId="2" type="noConversion"/>
  </si>
  <si>
    <t>202107-002</t>
  </si>
  <si>
    <t>202107-003</t>
  </si>
  <si>
    <t>202107-004</t>
  </si>
  <si>
    <t>202107-005</t>
  </si>
  <si>
    <t>202107-006</t>
  </si>
  <si>
    <t>202107-007</t>
  </si>
  <si>
    <t>202107-008</t>
  </si>
  <si>
    <t>202107-009</t>
  </si>
  <si>
    <t>202107-010</t>
  </si>
  <si>
    <t>202107-011</t>
  </si>
  <si>
    <t>202107-012</t>
  </si>
  <si>
    <t>202107-013</t>
  </si>
  <si>
    <t>202107-014</t>
  </si>
  <si>
    <t>202107-015</t>
  </si>
  <si>
    <t>202107-016</t>
  </si>
  <si>
    <t>202107-017</t>
  </si>
  <si>
    <t>202107-018</t>
  </si>
  <si>
    <t>202107-019</t>
  </si>
  <si>
    <t>202107-020</t>
  </si>
  <si>
    <t>202107-021</t>
  </si>
  <si>
    <t>202107-022</t>
  </si>
  <si>
    <t>202107-023</t>
  </si>
  <si>
    <t>202107-024</t>
  </si>
  <si>
    <t>202107-025</t>
  </si>
  <si>
    <t>202107-026</t>
  </si>
  <si>
    <t>202107-027</t>
  </si>
  <si>
    <t>진범오</t>
  </si>
  <si>
    <t>김지원</t>
  </si>
  <si>
    <t>안영환</t>
  </si>
  <si>
    <t>김선준</t>
  </si>
  <si>
    <t>이은경</t>
  </si>
  <si>
    <t>명규훈</t>
  </si>
  <si>
    <t>강구원</t>
  </si>
  <si>
    <t>홍용재</t>
  </si>
  <si>
    <t>백광현</t>
  </si>
  <si>
    <t>나세나</t>
  </si>
  <si>
    <t>J동 3층 서버실 점검표 및 항온항습도 작성</t>
    <phoneticPr fontId="2" type="noConversion"/>
  </si>
  <si>
    <t>NetHelper 에서 프로그램설치 차단으로 인한 해제요청</t>
    <phoneticPr fontId="2" type="noConversion"/>
  </si>
  <si>
    <t>무선 네트워크 연결요청</t>
    <phoneticPr fontId="2" type="noConversion"/>
  </si>
  <si>
    <t>VPN 연결불가, SAP안됌, 그룹웨어 접속안됌, 아웃룩안됌, 
그룹웨어에서 새로운 메일수신불가</t>
    <phoneticPr fontId="2" type="noConversion"/>
  </si>
  <si>
    <t>신입사원 노트북 프로그램 설치 및 설정요청</t>
    <phoneticPr fontId="2" type="noConversion"/>
  </si>
  <si>
    <t>VPN 매뉴얼 업데이트</t>
    <phoneticPr fontId="2" type="noConversion"/>
  </si>
  <si>
    <t>그룹웨어 대용량 첨부파일 업로드방법 요청</t>
    <phoneticPr fontId="2" type="noConversion"/>
  </si>
  <si>
    <t>VPN 계정발급 요청</t>
    <phoneticPr fontId="2" type="noConversion"/>
  </si>
  <si>
    <t>팀즈계정생성문의 및 SAP계정신청 요청</t>
    <phoneticPr fontId="2" type="noConversion"/>
  </si>
  <si>
    <t>업무목적으로 페이스북 연결요청</t>
    <phoneticPr fontId="2" type="noConversion"/>
  </si>
  <si>
    <t>신입사원 노트북 프로그램 설치 및 설정요청 4대</t>
    <phoneticPr fontId="2" type="noConversion"/>
  </si>
  <si>
    <t>TFO MasterPC 이미지 6월 업데이트</t>
    <phoneticPr fontId="2" type="noConversion"/>
  </si>
  <si>
    <t>VPN 계정 비밀번호 초기화</t>
    <phoneticPr fontId="2" type="noConversion"/>
  </si>
  <si>
    <t>J동 3층 서버실 장비목록 및 소비전력 취합</t>
    <phoneticPr fontId="2" type="noConversion"/>
  </si>
  <si>
    <t>그룹웨어 기능관련 담당자 이관요청</t>
    <phoneticPr fontId="2" type="noConversion"/>
  </si>
  <si>
    <t>아웃룩 메일 수신 불가</t>
    <phoneticPr fontId="2" type="noConversion"/>
  </si>
  <si>
    <t>세일즈포스 활성화 이후 아웃룩 내, 
세일즈포스 브라우저 지원불가 오류</t>
    <phoneticPr fontId="2" type="noConversion"/>
  </si>
  <si>
    <t>SAP 설치요청</t>
    <phoneticPr fontId="2" type="noConversion"/>
  </si>
  <si>
    <t>팀 공용폴더 접속불가 및 폴더읽기권한없음</t>
    <phoneticPr fontId="2" type="noConversion"/>
  </si>
  <si>
    <t>DRM 로그인불가 및 계정관련문의</t>
    <phoneticPr fontId="2" type="noConversion"/>
  </si>
  <si>
    <t>그룹웨어 결제상신 첨부파일 업로드 불가</t>
    <phoneticPr fontId="2" type="noConversion"/>
  </si>
  <si>
    <t>그룹웨어 접속오류</t>
    <phoneticPr fontId="2" type="noConversion"/>
  </si>
  <si>
    <t>사내 프로그램 설치 및 설정요청</t>
    <phoneticPr fontId="2" type="noConversion"/>
  </si>
  <si>
    <t>VPN 안됌, 문서보안 자가해제 불가능</t>
    <phoneticPr fontId="2" type="noConversion"/>
  </si>
  <si>
    <t>주성민</t>
    <phoneticPr fontId="2" type="noConversion"/>
  </si>
  <si>
    <t>이헤연</t>
    <phoneticPr fontId="2" type="noConversion"/>
  </si>
  <si>
    <t>에이블</t>
    <phoneticPr fontId="2" type="noConversion"/>
  </si>
  <si>
    <t>엘리오</t>
    <phoneticPr fontId="2" type="noConversion"/>
  </si>
  <si>
    <t>박미주</t>
    <phoneticPr fontId="2" type="noConversion"/>
  </si>
  <si>
    <t>조형수</t>
    <phoneticPr fontId="2" type="noConversion"/>
  </si>
  <si>
    <t>김형수</t>
    <phoneticPr fontId="2" type="noConversion"/>
  </si>
  <si>
    <t>김현, 김민철</t>
    <phoneticPr fontId="2" type="noConversion"/>
  </si>
  <si>
    <t>이우형</t>
    <phoneticPr fontId="2" type="noConversion"/>
  </si>
  <si>
    <t>기존 POP/IMAP 계정유형에서
EXCHANGE 계정으로 계정전환</t>
    <phoneticPr fontId="2" type="noConversion"/>
  </si>
  <si>
    <t>공유폴더 동기화설정에서 온라인으로
변경 후 조치완료</t>
    <phoneticPr fontId="2" type="noConversion"/>
  </si>
  <si>
    <t>대한시스템즈 허경훈팀장님께 이관</t>
  </si>
  <si>
    <t>VPN 계정 비밀번호 초기화 및 VPN연결
후 조치완료</t>
    <phoneticPr fontId="2" type="noConversion"/>
  </si>
  <si>
    <t>무선네트워크 연결 후 조치완료</t>
    <phoneticPr fontId="2" type="noConversion"/>
  </si>
  <si>
    <t>기존 VPN주소로 설정되어있어서
바뀐 VPN주소로 변경후 조치완료</t>
    <phoneticPr fontId="2" type="noConversion"/>
  </si>
  <si>
    <t>VPN 서버주소변경으로 조치완료</t>
    <phoneticPr fontId="2" type="noConversion"/>
  </si>
  <si>
    <t>서버주소변경으로 인한 VPN 매뉴얼
추가 및 변동사항 기재</t>
    <phoneticPr fontId="2" type="noConversion"/>
  </si>
  <si>
    <t>대한시스템즈 허경훈팀장님께 이관 및
메일요청</t>
    <phoneticPr fontId="2" type="noConversion"/>
  </si>
  <si>
    <t>VPN 계정생성 후 메일발송 및 조치완료</t>
    <phoneticPr fontId="2" type="noConversion"/>
  </si>
  <si>
    <t>팀즈는 임영두매니저님께 이관 및
SAP는 이세웅차장님께 이관완료</t>
    <phoneticPr fontId="2" type="noConversion"/>
  </si>
  <si>
    <t>VPN 비밀번호 초기화 후 메일발송</t>
    <phoneticPr fontId="2" type="noConversion"/>
  </si>
  <si>
    <t>대한시스템즈 허경훈 팀장님께 이관</t>
    <phoneticPr fontId="2" type="noConversion"/>
  </si>
  <si>
    <t>EXCHANGE 계정전환후 조치완료</t>
    <phoneticPr fontId="2" type="noConversion"/>
  </si>
  <si>
    <t>크롬 세일즈포스 사용으로 조치완료</t>
    <phoneticPr fontId="2" type="noConversion"/>
  </si>
  <si>
    <t>SAP설치 및 그룹웨어연동 후 조치완료</t>
    <phoneticPr fontId="2" type="noConversion"/>
  </si>
  <si>
    <t>대한시스템즈 허경훈팀장님께 문의요청</t>
    <phoneticPr fontId="2" type="noConversion"/>
  </si>
  <si>
    <t>IE보안설정변경으로 조치완료</t>
    <phoneticPr fontId="2" type="noConversion"/>
  </si>
  <si>
    <t>기존 VPN주소로 설정되어있어서
바뀐 VPN주소로 변경후 조치완료,
IE 재설정 후 보안해제 확인</t>
    <phoneticPr fontId="2" type="noConversion"/>
  </si>
  <si>
    <t>202107-028</t>
  </si>
  <si>
    <t>202107-029</t>
  </si>
  <si>
    <t>202107-030</t>
  </si>
  <si>
    <t>202107-031</t>
  </si>
  <si>
    <t>202107-032</t>
  </si>
  <si>
    <t>202107-033</t>
  </si>
  <si>
    <t>202107-034</t>
  </si>
  <si>
    <t>202107-035</t>
  </si>
  <si>
    <t>202107-036</t>
  </si>
  <si>
    <t>202107-037</t>
  </si>
  <si>
    <t>202107-038</t>
  </si>
  <si>
    <t>202107-039</t>
  </si>
  <si>
    <t>202107-040</t>
  </si>
  <si>
    <t>202107-041</t>
  </si>
  <si>
    <t>202107-042</t>
  </si>
  <si>
    <t>202107-043</t>
  </si>
  <si>
    <t>202107-044</t>
  </si>
  <si>
    <t>202107-045</t>
  </si>
  <si>
    <t>202107-046</t>
  </si>
  <si>
    <t>202107-047</t>
  </si>
  <si>
    <t>202107-048</t>
  </si>
  <si>
    <t>202107-049</t>
  </si>
  <si>
    <t>202107-050</t>
  </si>
  <si>
    <t>202107-051</t>
  </si>
  <si>
    <t>202107-052</t>
  </si>
  <si>
    <t>202107-053</t>
  </si>
  <si>
    <t>202107-054</t>
  </si>
  <si>
    <t>202107-055</t>
  </si>
  <si>
    <t>202107-056</t>
  </si>
  <si>
    <t>202107-057</t>
  </si>
  <si>
    <t>202107-058</t>
  </si>
  <si>
    <t>202107-059</t>
  </si>
  <si>
    <t>202107-060</t>
  </si>
  <si>
    <t>202107-061</t>
  </si>
  <si>
    <t>202107-062</t>
  </si>
  <si>
    <t>202107-063</t>
  </si>
  <si>
    <t>202107-064</t>
  </si>
  <si>
    <t>202107-065</t>
  </si>
  <si>
    <t>202107-066</t>
  </si>
  <si>
    <t>202107-067</t>
  </si>
  <si>
    <t>개발 PC 셋팅 ( Visual Studio 2015, MES, WMS, Oracle등 )</t>
    <phoneticPr fontId="2" type="noConversion"/>
  </si>
  <si>
    <t>예외반제품 생성 - 프리폼, 구매에 H 품번 생성</t>
    <phoneticPr fontId="2" type="noConversion"/>
  </si>
  <si>
    <t>Drawing 실적 현황에 Defect Key-in 정보 추가</t>
    <phoneticPr fontId="2" type="noConversion"/>
  </si>
  <si>
    <t>202107-068</t>
  </si>
  <si>
    <t>202107-069</t>
  </si>
  <si>
    <t>202107-070</t>
  </si>
  <si>
    <t>노희만</t>
    <phoneticPr fontId="2" type="noConversion"/>
  </si>
  <si>
    <t>1. SAP 시스템 점검
   - 1310 플랜트 시스템 점검 중 DATA I/F 내역 확인 및 전송처리
   - SAP 및 Regacy 시스템 정상 동작 확인여부 check</t>
    <phoneticPr fontId="2" type="noConversion"/>
  </si>
  <si>
    <t>1. SAP-SD
   - 무상생픔, 출고 단조장에 대한 처리 확인요청( 800[m] =&gt; 재고 2,000[m] )</t>
    <phoneticPr fontId="2" type="noConversion"/>
  </si>
  <si>
    <t>1. 운송정보 시스템
   - 외부에서 해당 운송정보 시스템 접속불가</t>
    <phoneticPr fontId="2" type="noConversion"/>
  </si>
  <si>
    <t>1. SAP-FI
   - 전표 승인 오류관련의 건</t>
    <phoneticPr fontId="2" type="noConversion"/>
  </si>
  <si>
    <t>1. SAP-MM
   - 반제품 무상샘플 발주건에 대한 작성 오류확인의 건(해리우스 프리폼)</t>
    <phoneticPr fontId="2" type="noConversion"/>
  </si>
  <si>
    <t>1. SAP-TR
   - CMS 하나은행 CMS=&gt;SAP 전송 처리 불가</t>
    <phoneticPr fontId="2" type="noConversion"/>
  </si>
  <si>
    <t>1. E-Accouting
   - 전자세금계산서 공급받는자 대표자성명 변경</t>
    <phoneticPr fontId="2" type="noConversion"/>
  </si>
  <si>
    <t>1. SAP-PP
   - 2021.06월 1310 플랜트 BOM 및 라우팅 변경번호 채번</t>
    <phoneticPr fontId="2" type="noConversion"/>
  </si>
  <si>
    <t>1. SAP-권한
   - 기획팀 김형수 인원 SAP ID Mapping</t>
    <phoneticPr fontId="2" type="noConversion"/>
  </si>
  <si>
    <t>1. SAP-SD
   - 수출 선적서류 등록 오류관련건 확인 [ ZTER208 ]</t>
    <phoneticPr fontId="2" type="noConversion"/>
  </si>
  <si>
    <t>1. SAP-FI
   - 내수매출처리, 직수출로 매출처리 부가세 삭제요청</t>
    <phoneticPr fontId="2" type="noConversion"/>
  </si>
  <si>
    <t>1. SAP-SD
   - 곽나은 팀장, SAP 권한부여</t>
    <phoneticPr fontId="2" type="noConversion"/>
  </si>
  <si>
    <t>1. E-Accouting
   - 실물증빙 작성-&gt; 작성부서 코드 오류관련의 건</t>
    <phoneticPr fontId="2" type="noConversion"/>
  </si>
  <si>
    <t>1. SAP-권한
   - 재무팀 박진현 인원 SAP ID Mapping</t>
    <phoneticPr fontId="2" type="noConversion"/>
  </si>
  <si>
    <t>1. SAP-권한
   - 기획팀 조한이 인원 SAP ID Mapping</t>
    <phoneticPr fontId="2" type="noConversion"/>
  </si>
  <si>
    <t>1. TOPERP
   - 코스트센터 잘못 지정으로 해당 팀 코스트센터 변경요청</t>
    <phoneticPr fontId="2" type="noConversion"/>
  </si>
  <si>
    <t>1. SAP-MM
   - 관세환급 프로그램 문의 ( 수입광섬유 반제품 J 배처 조회여부 )</t>
    <phoneticPr fontId="2" type="noConversion"/>
  </si>
  <si>
    <t>1. SAP-SD
   - 영업사원 SAP 거래처 문의</t>
    <phoneticPr fontId="2" type="noConversion"/>
  </si>
  <si>
    <t>1. SAP-PP
   - 2021.06월 1310 플랜트 마감협조작업</t>
    <phoneticPr fontId="2" type="noConversion"/>
  </si>
  <si>
    <t>1. SAP-SD
   - 수출 선적시 master 등록 오류 확인의 건</t>
    <phoneticPr fontId="2" type="noConversion"/>
  </si>
  <si>
    <t>1. 그룹웨어
   - 그룹웨어 메일 -&gt; M365퍼워딩 문제</t>
    <phoneticPr fontId="2" type="noConversion"/>
  </si>
  <si>
    <t>1. 그룹웨어
   - 동일 메일 수신 현상</t>
    <phoneticPr fontId="2" type="noConversion"/>
  </si>
  <si>
    <t>1. 그룹뭬어
   - 네이버 메일 송수신 장애</t>
    <phoneticPr fontId="2" type="noConversion"/>
  </si>
  <si>
    <t>1. 그룹웨어
   - 특정 메일 주소 퍼워딩 문제(@belden.com )</t>
    <phoneticPr fontId="2" type="noConversion"/>
  </si>
  <si>
    <t>1. 인터넷
   - 특정 사이트 접근불가(페이스북 등)</t>
    <phoneticPr fontId="2" type="noConversion"/>
  </si>
  <si>
    <t>1. 그룹웨어
   - 조직도 변경</t>
    <phoneticPr fontId="2" type="noConversion"/>
  </si>
  <si>
    <t>1. 그룹웨어
   - 신규사용자 생성</t>
    <phoneticPr fontId="2" type="noConversion"/>
  </si>
  <si>
    <t>1. 그룹웨어
   - 보직변경</t>
    <phoneticPr fontId="2" type="noConversion"/>
  </si>
  <si>
    <t>1. DRM 및 그룹웨어 메일 용량 증설
   - 로그인 장애</t>
    <phoneticPr fontId="2" type="noConversion"/>
  </si>
  <si>
    <t>1. 그룹웨어
   - 로그인 장애</t>
    <phoneticPr fontId="2" type="noConversion"/>
  </si>
  <si>
    <t>1. 그룹웨어 및 DRM
   - 로그인 장애</t>
    <phoneticPr fontId="2" type="noConversion"/>
  </si>
  <si>
    <t>1. IDC운영
   - JEUS분기점검</t>
    <phoneticPr fontId="2" type="noConversion"/>
  </si>
  <si>
    <t>1. IDC운영
   - EMC VNX-5200 스토리지 디스크 폴트 발생</t>
    <phoneticPr fontId="2" type="noConversion"/>
  </si>
  <si>
    <t>1. IDC운영
   - SSO서비스 재 시작</t>
    <phoneticPr fontId="2" type="noConversion"/>
  </si>
  <si>
    <t>1. IDC운영
   - 그룹웨어 DB서버 분기 점검</t>
    <phoneticPr fontId="2" type="noConversion"/>
  </si>
  <si>
    <t>202107-071</t>
  </si>
  <si>
    <t>202107-072</t>
  </si>
  <si>
    <t>202107-073</t>
  </si>
  <si>
    <t>202107-074</t>
  </si>
  <si>
    <t>202107-075</t>
  </si>
  <si>
    <t>202107-076</t>
  </si>
  <si>
    <t>202107-077</t>
  </si>
  <si>
    <t>202107-078</t>
  </si>
  <si>
    <t>202107-079</t>
  </si>
  <si>
    <t>202107-080</t>
  </si>
  <si>
    <t>202107-081</t>
  </si>
  <si>
    <t>202107-082</t>
  </si>
  <si>
    <t>202107-083</t>
  </si>
  <si>
    <t>202107-084</t>
  </si>
  <si>
    <t>202107-085</t>
  </si>
  <si>
    <t>202107-086</t>
  </si>
  <si>
    <t>202107-087</t>
  </si>
  <si>
    <t>202107-088</t>
  </si>
  <si>
    <t>202107-089</t>
  </si>
  <si>
    <t>202107-090</t>
  </si>
  <si>
    <t>202107-091</t>
  </si>
  <si>
    <t>202107-092</t>
  </si>
  <si>
    <t>202107-093</t>
  </si>
  <si>
    <t>202107-094</t>
  </si>
  <si>
    <t>202107-095</t>
  </si>
  <si>
    <t>202107-096</t>
  </si>
  <si>
    <t>202107-097</t>
  </si>
  <si>
    <t>202107-098</t>
  </si>
  <si>
    <t>202107-099</t>
  </si>
  <si>
    <t>202107-100</t>
  </si>
  <si>
    <t>202107-101</t>
  </si>
  <si>
    <t>202107-102</t>
  </si>
  <si>
    <t>202107-103</t>
  </si>
  <si>
    <t>202107-104</t>
  </si>
  <si>
    <t>202107-105</t>
  </si>
  <si>
    <t>202107-106</t>
  </si>
  <si>
    <t>202107-107</t>
  </si>
  <si>
    <t>고효정/해외영업팀</t>
    <phoneticPr fontId="2" type="noConversion"/>
  </si>
  <si>
    <t>김봉균/물류팀</t>
    <phoneticPr fontId="2" type="noConversion"/>
  </si>
  <si>
    <t>유용욱/해외영업팀</t>
    <phoneticPr fontId="2" type="noConversion"/>
  </si>
  <si>
    <t>최원영/재무팀</t>
    <phoneticPr fontId="2" type="noConversion"/>
  </si>
  <si>
    <t>이은경/재무팀</t>
    <phoneticPr fontId="2" type="noConversion"/>
  </si>
  <si>
    <t>전다해/재무팀</t>
    <phoneticPr fontId="2" type="noConversion"/>
  </si>
  <si>
    <t>김형수/기획팀</t>
    <phoneticPr fontId="2" type="noConversion"/>
  </si>
  <si>
    <t>김다현/기획팀</t>
    <phoneticPr fontId="2" type="noConversion"/>
  </si>
  <si>
    <t>오희주/SPSS팀</t>
    <phoneticPr fontId="2" type="noConversion"/>
  </si>
  <si>
    <t>장지영/기획팀</t>
    <phoneticPr fontId="2" type="noConversion"/>
  </si>
  <si>
    <t>백광현/기획팀</t>
    <phoneticPr fontId="2" type="noConversion"/>
  </si>
  <si>
    <t>전다해/국내영업팀</t>
    <phoneticPr fontId="2" type="noConversion"/>
  </si>
  <si>
    <t>IT팀/최근영
네트워크 본부/이명우
해외영업2팀/류혜진</t>
    <phoneticPr fontId="2" type="noConversion"/>
  </si>
  <si>
    <t>IT팀/임영두</t>
    <phoneticPr fontId="2" type="noConversion"/>
  </si>
  <si>
    <t>티에프오네트웍스/홍성일</t>
    <phoneticPr fontId="2" type="noConversion"/>
  </si>
  <si>
    <t>HR팀/백광현</t>
    <phoneticPr fontId="2" type="noConversion"/>
  </si>
  <si>
    <t>기획팀/김선준</t>
    <phoneticPr fontId="2" type="noConversion"/>
  </si>
  <si>
    <t>국내영업팀/김현</t>
    <phoneticPr fontId="2" type="noConversion"/>
  </si>
  <si>
    <t>티에프오네트웍스/이준영</t>
    <phoneticPr fontId="2" type="noConversion"/>
  </si>
  <si>
    <t>티맥스</t>
    <phoneticPr fontId="2" type="noConversion"/>
  </si>
  <si>
    <t>허경훈 팀장</t>
    <phoneticPr fontId="2" type="noConversion"/>
  </si>
  <si>
    <t>SAP 운영[TEP],TEST[TET],개발[TED], XI[운영], XI[TEST]
E-accouting/예산MES/운송정보/협업포탈
TOPENT DB접속, 광섬유 I/F 정상동작 확인</t>
    <phoneticPr fontId="2" type="noConversion"/>
  </si>
  <si>
    <t>자재코드:1007858[ZE 657A1(200) 192 DRY RP SL NONE 200752A] 재고확인 및 납품생성 내용확인</t>
    <phoneticPr fontId="2" type="noConversion"/>
  </si>
  <si>
    <t>안산에서 담당자 처리(IP 열어줌? )
월드라인 담당자 통화 이후 확인완료</t>
    <phoneticPr fontId="2" type="noConversion"/>
  </si>
  <si>
    <t>전표번호[7100001093]에 대한 내역 확인결과, 삭제건</t>
    <phoneticPr fontId="2" type="noConversion"/>
  </si>
  <si>
    <t>5046469[ Heraeus ORIC Preform OD 200 ]
기준정보 설정, 배치설정 미처리로 인한 발주삭제 작업
반제품 제어키 설정작업</t>
    <phoneticPr fontId="2" type="noConversion"/>
  </si>
  <si>
    <t>BICNET INTERFACE LOG 조회 확인작업
서버 재부팅 작업 수행</t>
    <phoneticPr fontId="2" type="noConversion"/>
  </si>
  <si>
    <t>E-Accouting 대표자명 변경( 박하영 =&gt; 도문현 )</t>
    <phoneticPr fontId="2" type="noConversion"/>
  </si>
  <si>
    <t>500000005754 변경번호 채번</t>
    <phoneticPr fontId="2" type="noConversion"/>
  </si>
  <si>
    <t>납품문서[8000462704] 4월 출고, 운송경로 미지정으로
진행처리 불가 확인작업, 특수광생산 김현기님 처리예정</t>
    <phoneticPr fontId="2" type="noConversion"/>
  </si>
  <si>
    <t>LS전선 거래처불가코드로 작성처리함
전표관련 현업처리, 부가세관련 Table 에서 삭제진행처리</t>
    <phoneticPr fontId="2" type="noConversion"/>
  </si>
  <si>
    <t>정찬호팀장=&gt;곽나은 팀장 권한부여(설계관련 등)</t>
    <phoneticPr fontId="2" type="noConversion"/>
  </si>
  <si>
    <t>이어카운팅에서 담당팀이 SPSS팀으로 나옴
해당 코스트센터 지정시 문제, 이어카운팅 data 처리</t>
    <phoneticPr fontId="2" type="noConversion"/>
  </si>
  <si>
    <t>TOPERP DB 및 Setup 후에 수정처리 예정</t>
    <phoneticPr fontId="2" type="noConversion"/>
  </si>
  <si>
    <t>202106월 마감 이후에 프로그램 검토 및 수정예정</t>
    <phoneticPr fontId="2" type="noConversion"/>
  </si>
  <si>
    <t>해당 영업사원 거래처 및 Mapping 방법, 간략 매뉴얼 전달</t>
    <phoneticPr fontId="2" type="noConversion"/>
  </si>
  <si>
    <t>생산실적/투입실적/재고재처리 MES I/F 점검 및 오류처리</t>
    <phoneticPr fontId="2" type="noConversion"/>
  </si>
  <si>
    <t xml:space="preserve">영국샘플 출고건 진행안됨
거래처, 1003348[UK Telecom] 수출입 거래처 마스터 등록 </t>
    <phoneticPr fontId="2" type="noConversion"/>
  </si>
  <si>
    <t>고우아이티로 업무이관</t>
    <phoneticPr fontId="2" type="noConversion"/>
  </si>
  <si>
    <t>스팸서버 설정 변경</t>
    <phoneticPr fontId="2" type="noConversion"/>
  </si>
  <si>
    <t>이버 메일 차단 관련 문의(메일 발송)</t>
    <phoneticPr fontId="2" type="noConversion"/>
  </si>
  <si>
    <t>DNS설정 업데이트</t>
    <phoneticPr fontId="2" type="noConversion"/>
  </si>
  <si>
    <t>보조 DNS설정 변경</t>
    <phoneticPr fontId="2" type="noConversion"/>
  </si>
  <si>
    <t>조직 변경 및 신설</t>
    <phoneticPr fontId="2" type="noConversion"/>
  </si>
  <si>
    <t>신규사용자 : 노희만</t>
    <phoneticPr fontId="2" type="noConversion"/>
  </si>
  <si>
    <t>신규사용자 ; 이상원, 이승민, 박진현, 이우형, 조한이</t>
    <phoneticPr fontId="2" type="noConversion"/>
  </si>
  <si>
    <t>곽나은, 육준연</t>
    <phoneticPr fontId="2" type="noConversion"/>
  </si>
  <si>
    <t>SSO서비스 재 시작</t>
    <phoneticPr fontId="2" type="noConversion"/>
  </si>
  <si>
    <t>비밀번호 초기화</t>
    <phoneticPr fontId="2" type="noConversion"/>
  </si>
  <si>
    <t>특이사항 없음</t>
    <phoneticPr fontId="2" type="noConversion"/>
  </si>
  <si>
    <t>검사데이터 조회 화면에 최종검사일자로 조회시 조회 불가</t>
    <phoneticPr fontId="2" type="noConversion"/>
  </si>
  <si>
    <t>검사데이터 조회 화면에 내부등급 표시 기준 확인 요청</t>
    <phoneticPr fontId="2" type="noConversion"/>
  </si>
  <si>
    <t>실린더 맵핑 화면에 조회되지 않는 코어 확인</t>
    <phoneticPr fontId="2" type="noConversion"/>
  </si>
  <si>
    <t>중복 검사 실적 확인</t>
    <phoneticPr fontId="2" type="noConversion"/>
  </si>
  <si>
    <t>PRIP 화면에서 조회하면 에러 메시지 발생하는 품번 확인 요청</t>
    <phoneticPr fontId="2" type="noConversion"/>
  </si>
  <si>
    <t>신규입사자 2명 MS 계정 생성 요청</t>
    <phoneticPr fontId="2" type="noConversion"/>
  </si>
  <si>
    <t>EMC VNX5200 스토리지 폴트 정상화 작업 대응</t>
    <phoneticPr fontId="2" type="noConversion"/>
  </si>
  <si>
    <t>MES 검사 판정 로직 요청</t>
    <phoneticPr fontId="2" type="noConversion"/>
  </si>
  <si>
    <t>그룹웨어 출장명령서에 복명서 버튼이 활성화 되지 않는 현상 확인</t>
    <phoneticPr fontId="2" type="noConversion"/>
  </si>
  <si>
    <t>그룹웨어 메일 용량 증가 관련 문의</t>
    <phoneticPr fontId="2" type="noConversion"/>
  </si>
  <si>
    <t>Teams 계정 문의</t>
    <phoneticPr fontId="2" type="noConversion"/>
  </si>
  <si>
    <t>헤라우스 프리폼품번 CUTFLAG 및 업데이트 요청</t>
    <phoneticPr fontId="2" type="noConversion"/>
  </si>
  <si>
    <t>WMS 데이터 일부 실조장 및 단위조장 변경</t>
    <phoneticPr fontId="2" type="noConversion"/>
  </si>
  <si>
    <t>보안 문제로 메일 포워딩 되지 않는 문제 확인 요청</t>
    <phoneticPr fontId="2" type="noConversion"/>
  </si>
  <si>
    <t>MES 드로잉 실적 조회 화면에 조회, 닫기 버튼 사라지는 현상 조치</t>
    <phoneticPr fontId="2" type="noConversion"/>
  </si>
  <si>
    <t>신규입사자 MS 계정 생성 요청</t>
    <phoneticPr fontId="2" type="noConversion"/>
  </si>
  <si>
    <t>최종검사확정 화면에서 재발행 하여도 프린트 정보가 발행되지 않는 현상 확인</t>
    <phoneticPr fontId="2" type="noConversion"/>
  </si>
  <si>
    <t>최종검사확정 불가능한 품번 확인</t>
    <phoneticPr fontId="2" type="noConversion"/>
  </si>
  <si>
    <t>이창영</t>
    <phoneticPr fontId="2" type="noConversion"/>
  </si>
  <si>
    <t>이상원</t>
    <phoneticPr fontId="2" type="noConversion"/>
  </si>
  <si>
    <t>김으나</t>
    <phoneticPr fontId="2" type="noConversion"/>
  </si>
  <si>
    <t>202107-108</t>
  </si>
  <si>
    <t>202107-109</t>
  </si>
  <si>
    <t>202107-110</t>
  </si>
  <si>
    <t>202107-111</t>
  </si>
  <si>
    <t>202107-112</t>
  </si>
  <si>
    <t>202107-113</t>
  </si>
  <si>
    <t>202107-114</t>
  </si>
  <si>
    <t>202107-115</t>
  </si>
  <si>
    <t>202107-116</t>
  </si>
  <si>
    <t>202107-117</t>
  </si>
  <si>
    <t>202107-118</t>
  </si>
  <si>
    <t>202107-119</t>
  </si>
  <si>
    <t>202107-120</t>
  </si>
  <si>
    <t>202107-121</t>
  </si>
  <si>
    <t>202107-122</t>
  </si>
  <si>
    <t>202107-123</t>
  </si>
  <si>
    <t>202107-124</t>
  </si>
  <si>
    <t>202107-125</t>
  </si>
  <si>
    <t>202107-126</t>
  </si>
  <si>
    <t>202107-127</t>
  </si>
  <si>
    <t>202107-128</t>
  </si>
  <si>
    <t>Salesforce addon Outlook2016 매뉴얼 작성</t>
    <phoneticPr fontId="2" type="noConversion"/>
  </si>
  <si>
    <t>그룹웨어 접속불가</t>
    <phoneticPr fontId="2" type="noConversion"/>
  </si>
  <si>
    <t>보안문서 자가승인 불가</t>
    <phoneticPr fontId="2" type="noConversion"/>
  </si>
  <si>
    <t>신입사원 노트북 프로그램 설치 및 기본설정 요청</t>
    <phoneticPr fontId="2" type="noConversion"/>
  </si>
  <si>
    <t>공유폴더 접속안됌</t>
    <phoneticPr fontId="2" type="noConversion"/>
  </si>
  <si>
    <t>메일설정 및 그룹웨어 메일용량 설정요청</t>
    <phoneticPr fontId="2" type="noConversion"/>
  </si>
  <si>
    <t>공유폴더 접속메일 전달요청</t>
    <phoneticPr fontId="2" type="noConversion"/>
  </si>
  <si>
    <t>공유폴더 계정생성 요청</t>
    <phoneticPr fontId="2" type="noConversion"/>
  </si>
  <si>
    <t>보안문서 열람불가</t>
    <phoneticPr fontId="2" type="noConversion"/>
  </si>
  <si>
    <t>박준홍님 공유폴더 임시권한 요청</t>
    <phoneticPr fontId="2" type="noConversion"/>
  </si>
  <si>
    <t>VPN 계정 비밀번호 초기화 및 설정점검 요청</t>
    <phoneticPr fontId="2" type="noConversion"/>
  </si>
  <si>
    <t>그룹웨어 파일첨부 ActiveX 활성화 불가</t>
    <phoneticPr fontId="2" type="noConversion"/>
  </si>
  <si>
    <t>IE로 접속 시, 마이크로소프트 엣지로 접속됌</t>
    <phoneticPr fontId="2" type="noConversion"/>
  </si>
  <si>
    <t>그룹웨어 공지게시글 작성시 게시물 업로드불가</t>
    <phoneticPr fontId="2" type="noConversion"/>
  </si>
  <si>
    <t>202107-129</t>
  </si>
  <si>
    <t>202107-130</t>
  </si>
  <si>
    <t>202107-131</t>
  </si>
  <si>
    <t>202107-132</t>
  </si>
  <si>
    <t>202107-133</t>
  </si>
  <si>
    <t>202107-134</t>
  </si>
  <si>
    <t>202107-135</t>
  </si>
  <si>
    <t>202107-136</t>
  </si>
  <si>
    <t>202107-137</t>
  </si>
  <si>
    <t>202107-138</t>
  </si>
  <si>
    <t>202107-139</t>
  </si>
  <si>
    <t>202107-140</t>
  </si>
  <si>
    <t>202107-141</t>
  </si>
  <si>
    <t>202107-142</t>
  </si>
  <si>
    <t>202107-143</t>
  </si>
  <si>
    <t>202107-144</t>
  </si>
  <si>
    <t>202107-145</t>
  </si>
  <si>
    <t>202107-146</t>
  </si>
  <si>
    <t>202107-147</t>
  </si>
  <si>
    <t>202107-148</t>
  </si>
  <si>
    <t>202107-149</t>
  </si>
  <si>
    <t>202107-150</t>
  </si>
  <si>
    <t>인송문화재단
천은희</t>
    <phoneticPr fontId="2" type="noConversion"/>
  </si>
  <si>
    <t>배우겸</t>
    <phoneticPr fontId="2" type="noConversion"/>
  </si>
  <si>
    <t>조한이</t>
    <phoneticPr fontId="2" type="noConversion"/>
  </si>
  <si>
    <t>오성국</t>
    <phoneticPr fontId="2" type="noConversion"/>
  </si>
  <si>
    <t>IE초기화 및 그룹웨어 설정에 맞게 보안설정</t>
    <phoneticPr fontId="2" type="noConversion"/>
  </si>
  <si>
    <t>registry 수정으로 조치 및 접근완료</t>
    <phoneticPr fontId="2" type="noConversion"/>
  </si>
  <si>
    <t>메일설정 매뉴얼 발송 및
대한시스템즈 허경훈팀장님께
메일용량문의 이관</t>
    <phoneticPr fontId="2" type="noConversion"/>
  </si>
  <si>
    <t>다수문서보안해재(기능)건이므로
대한시스템즈 허경훈팀장님께 이관</t>
    <phoneticPr fontId="2" type="noConversion"/>
  </si>
  <si>
    <t>윈도우즈자격증명 삭제 후 생성 및 조치완료</t>
    <phoneticPr fontId="2" type="noConversion"/>
  </si>
  <si>
    <t>기본브라우저 변경 및 엣지설정변경 후
조치완료</t>
    <phoneticPr fontId="2" type="noConversion"/>
  </si>
  <si>
    <t>공유폴더 계정생성 후 메일발송 및 조치완료</t>
    <phoneticPr fontId="2" type="noConversion"/>
  </si>
  <si>
    <t>VPN 계정 비밀번호 초기화 후
VPN 설정 및 접속테스트 후 조치완료</t>
    <phoneticPr fontId="2" type="noConversion"/>
  </si>
  <si>
    <t>IE 보안설정 재설정 후 조치완료</t>
    <phoneticPr fontId="2" type="noConversion"/>
  </si>
  <si>
    <t>IE 호환성 체크 후 추후 안될시 다시접수요청</t>
    <phoneticPr fontId="2" type="noConversion"/>
  </si>
  <si>
    <t>Drawing 실적 현황 ( 손실 횟수, 손실 길이 ) 추가</t>
    <phoneticPr fontId="2" type="noConversion"/>
  </si>
  <si>
    <t>CWIP3017-001, CWIP3017-003, CWIP3017-004 수정</t>
    <phoneticPr fontId="2" type="noConversion"/>
  </si>
  <si>
    <t>오라클 DB LINK 생성</t>
    <phoneticPr fontId="2" type="noConversion"/>
  </si>
  <si>
    <t>A0181적치대 MAC값 업데이트 처리</t>
    <phoneticPr fontId="2" type="noConversion"/>
  </si>
  <si>
    <t>개발 서버에 운영 서버 데이터 Import 작업</t>
    <phoneticPr fontId="2" type="noConversion"/>
  </si>
  <si>
    <t>MES "Drawing 실적 현황" 조회 내용 추가 요청분 처리</t>
    <phoneticPr fontId="2" type="noConversion"/>
  </si>
  <si>
    <t>202107-151</t>
  </si>
  <si>
    <t>202107-152</t>
  </si>
  <si>
    <t>202107-153</t>
  </si>
  <si>
    <t>202107-154</t>
  </si>
  <si>
    <t>202107-155</t>
  </si>
  <si>
    <t>202107-156</t>
  </si>
  <si>
    <t>1. SAP-SD
   - 1320 무상샘플 수출건 수출진행 오류</t>
    <phoneticPr fontId="2" type="noConversion"/>
  </si>
  <si>
    <t>1. SAP-FI
   - 특정 코스트센터 "직접전기오류" 확인의 건</t>
    <phoneticPr fontId="2" type="noConversion"/>
  </si>
  <si>
    <t>1. SAP-PP
   - 2021.06 1320 플랜트 스크랩 및 여척배부 확인의 건</t>
    <phoneticPr fontId="2" type="noConversion"/>
  </si>
  <si>
    <t>1. SAP-SD
   - 거래처 &amp; 담당자 Setting 요청의 건</t>
    <phoneticPr fontId="2" type="noConversion"/>
  </si>
  <si>
    <t>1. SAP-FI
   - 2021.06 매출부가세 Data 작성일자변경요청의 건</t>
    <phoneticPr fontId="2" type="noConversion"/>
  </si>
  <si>
    <t>1. SAP-SD
   - 수출 BL 삭제 및 선적서류에 대한 삭제불가</t>
    <phoneticPr fontId="2" type="noConversion"/>
  </si>
  <si>
    <t>1. 협업포탈
   - 날짜 선택 시 오류발생의 건</t>
    <phoneticPr fontId="2" type="noConversion"/>
  </si>
  <si>
    <t>1. SAP-FI
   - 전표 작성시 오류발생의 건</t>
    <phoneticPr fontId="2" type="noConversion"/>
  </si>
  <si>
    <t>1. TOPERP
   - 신규부서 2건, 변경부서 1건 생성 요청의 건</t>
    <phoneticPr fontId="2" type="noConversion"/>
  </si>
  <si>
    <t>1. SAP-PP
   - 1310 플랜트 실적 및 투입실적 오류건 현업확인 요청</t>
    <phoneticPr fontId="2" type="noConversion"/>
  </si>
  <si>
    <t>1. SAP-SD
   - 2020. 재고 및 매출진행 (ALANADEE 사우디=&gt;Systematic Energy) 확인</t>
    <phoneticPr fontId="2" type="noConversion"/>
  </si>
  <si>
    <t>1. 그룹웨어
   - 메일 용량 증설</t>
    <phoneticPr fontId="2" type="noConversion"/>
  </si>
  <si>
    <t>1. e-Accounting
   - 접속 오류</t>
    <phoneticPr fontId="2" type="noConversion"/>
  </si>
  <si>
    <t>1. 그룹웨어
   - 중복 메일</t>
    <phoneticPr fontId="2" type="noConversion"/>
  </si>
  <si>
    <t>1. 그룹웨어
  - 메일 발송 오류</t>
    <phoneticPr fontId="2" type="noConversion"/>
  </si>
  <si>
    <t>1. 그룹웨어
   - 부서 명칭 변경</t>
    <phoneticPr fontId="2" type="noConversion"/>
  </si>
  <si>
    <t>1. 그룹웨어  
   - 전자결재 오류</t>
    <phoneticPr fontId="2" type="noConversion"/>
  </si>
  <si>
    <t>1. 그룹웨어
   - 모바일 그룹웨어 계정 생성</t>
    <phoneticPr fontId="2" type="noConversion"/>
  </si>
  <si>
    <t>1. 그룹웨어
   - 메일 중복 수신</t>
    <phoneticPr fontId="2" type="noConversion"/>
  </si>
  <si>
    <t>1. 그룹웨어
   - 메일 포워딩 장애</t>
    <phoneticPr fontId="2" type="noConversion"/>
  </si>
  <si>
    <t xml:space="preserve">1. IDC운영
 - 넷백업 정기점검 </t>
    <phoneticPr fontId="2" type="noConversion"/>
  </si>
  <si>
    <t>1. IDC운영
 - 디스크 교체</t>
    <phoneticPr fontId="2" type="noConversion"/>
  </si>
  <si>
    <t>202107-157</t>
  </si>
  <si>
    <t>202107-158</t>
  </si>
  <si>
    <t>202107-159</t>
  </si>
  <si>
    <t>202107-160</t>
  </si>
  <si>
    <t>202107-161</t>
  </si>
  <si>
    <t>202107-162</t>
  </si>
  <si>
    <t>202107-163</t>
  </si>
  <si>
    <t>202107-164</t>
  </si>
  <si>
    <t>202107-165</t>
  </si>
  <si>
    <t>202107-166</t>
  </si>
  <si>
    <t>202107-167</t>
  </si>
  <si>
    <t>202107-168</t>
  </si>
  <si>
    <t>202107-169</t>
  </si>
  <si>
    <t>202107-170</t>
  </si>
  <si>
    <t>202107-171</t>
  </si>
  <si>
    <t>202107-172</t>
  </si>
  <si>
    <t>202107-173</t>
  </si>
  <si>
    <t>202107-174</t>
  </si>
  <si>
    <t>202107-175</t>
  </si>
  <si>
    <t>202107-176</t>
  </si>
  <si>
    <t>202107-177</t>
  </si>
  <si>
    <t>202107-178</t>
  </si>
  <si>
    <t>202107-179</t>
  </si>
  <si>
    <t>202107-180</t>
  </si>
  <si>
    <t>202107-181</t>
  </si>
  <si>
    <t>정진원/재무팀</t>
    <phoneticPr fontId="2" type="noConversion"/>
  </si>
  <si>
    <t>황진선/생산팀</t>
    <phoneticPr fontId="2" type="noConversion"/>
  </si>
  <si>
    <t>이수진/해외영업팀</t>
    <phoneticPr fontId="2" type="noConversion"/>
  </si>
  <si>
    <t>김현/국내영업팀</t>
    <phoneticPr fontId="2" type="noConversion"/>
  </si>
  <si>
    <t>박진현/재무팀</t>
    <phoneticPr fontId="2" type="noConversion"/>
  </si>
  <si>
    <t>백광현/재무팀</t>
    <phoneticPr fontId="2" type="noConversion"/>
  </si>
  <si>
    <t>안태형/해외영업팀
김완중/기획팀</t>
    <phoneticPr fontId="2" type="noConversion"/>
  </si>
  <si>
    <t>마케팅기획팀/이미지</t>
    <phoneticPr fontId="2" type="noConversion"/>
  </si>
  <si>
    <t>마케팅팀/이상원</t>
    <phoneticPr fontId="2" type="noConversion"/>
  </si>
  <si>
    <t>HT팀/백광현</t>
    <phoneticPr fontId="2" type="noConversion"/>
  </si>
  <si>
    <t>광케이블기술팀</t>
    <phoneticPr fontId="2" type="noConversion"/>
  </si>
  <si>
    <t>특수광기술팀/주성민</t>
    <phoneticPr fontId="2" type="noConversion"/>
  </si>
  <si>
    <t>국내영업팀/강덕우</t>
    <phoneticPr fontId="2" type="noConversion"/>
  </si>
  <si>
    <t>광케이블품질보증팀/이환근</t>
    <phoneticPr fontId="2" type="noConversion"/>
  </si>
  <si>
    <t>itbrain
이병은 차장</t>
    <phoneticPr fontId="2" type="noConversion"/>
  </si>
  <si>
    <t>정원엔시스
임상혁</t>
    <phoneticPr fontId="2" type="noConversion"/>
  </si>
  <si>
    <t>거래처 [1003348, UK Telecom ],수출 거래처 미등록으로 인한
마스터 추가설정 ( DN번호 : 8000465507 =&gt; 무상샘플 )</t>
    <phoneticPr fontId="2" type="noConversion"/>
  </si>
  <si>
    <t>코스트센터[31102028]에 대한 "관리"탭에 해당 잠금을
해제처리로 해결확인</t>
    <phoneticPr fontId="2" type="noConversion"/>
  </si>
  <si>
    <t>여척 및 준비시간 배부처리(ZPPCB140) 에 대한 여척재고
6건 처리 완료</t>
    <phoneticPr fontId="2" type="noConversion"/>
  </si>
  <si>
    <t>거래처[1002973,삼인이앤티], 해당 영업담당자 추가요청
의 건</t>
    <phoneticPr fontId="2" type="noConversion"/>
  </si>
  <si>
    <t>전표번호[2500033014], 부가세Data 작성일자 수정</t>
    <phoneticPr fontId="2" type="noConversion"/>
  </si>
  <si>
    <t>BL삭제[ZTET504]에서 DN건 존재하면 삭제불가
출고 및 DN 삭제후,  BL삭제 및 선적서류 삭제가능
DN: 8000464414, BL:7700010702</t>
    <phoneticPr fontId="2" type="noConversion"/>
  </si>
  <si>
    <t>해당 IE 속성에서 "호환성보기" 설정에 해당 사이트에 대한
추가 내용 기입</t>
    <phoneticPr fontId="2" type="noConversion"/>
  </si>
  <si>
    <t>해당 인원 SAP ID Mapping은 하였으나,
인사팀에서 해당 TOPENT,인사정보 누락으로 인한 전표미발생</t>
    <phoneticPr fontId="2" type="noConversion"/>
  </si>
  <si>
    <t>TOPER 설치 및 DB 내용 업무파악
신규부서(전략기술,상품기획), 변경부서(마케팅기획)
부서코드 신설 및 코스트센터 Mapping 작업수행</t>
    <phoneticPr fontId="2" type="noConversion"/>
  </si>
  <si>
    <t>헬리우스 구매하는 자재에 대한 MES Cutflag 조치확인
Drawing 자재코드에 대한 원가재추정 요청
5041751/5042015[ JPP AWF G652D IMP150 ]</t>
    <phoneticPr fontId="2" type="noConversion"/>
  </si>
  <si>
    <t>2020년 매출처리, 2021년 06월로 매출처리진행
해당 운송중 재고 360,000[M] 총 6,000 X 60 드럼
운송 중 재고 취소작업 수행</t>
    <phoneticPr fontId="2" type="noConversion"/>
  </si>
  <si>
    <t>신규사용자 : 전동해, 정민주</t>
    <phoneticPr fontId="2" type="noConversion"/>
  </si>
  <si>
    <t>신설 : 기술전략팀, 상품기획팀, 변경 : 마케팅기획팀</t>
    <phoneticPr fontId="2" type="noConversion"/>
  </si>
  <si>
    <t>나온소프트 확인중</t>
    <phoneticPr fontId="2" type="noConversion"/>
  </si>
  <si>
    <t>신규사용자 : 김으나</t>
    <phoneticPr fontId="2" type="noConversion"/>
  </si>
  <si>
    <t>작업 대상 : EMC VNX 5200</t>
    <phoneticPr fontId="2" type="noConversion"/>
  </si>
  <si>
    <t>[TFO WMS] SAP기준으로 WMS재고를 조회 할수 있는 기능 추가</t>
    <phoneticPr fontId="2" type="noConversion"/>
  </si>
  <si>
    <t>완료</t>
    <phoneticPr fontId="2" type="noConversion"/>
  </si>
  <si>
    <t>완료</t>
    <phoneticPr fontId="2" type="noConversion"/>
  </si>
  <si>
    <t>완료</t>
    <phoneticPr fontId="2" type="noConversion"/>
  </si>
  <si>
    <t>완료</t>
    <phoneticPr fontId="2" type="noConversion"/>
  </si>
  <si>
    <t>설비별 부품교체 기록 확인할 수 있는 기능 요청</t>
    <phoneticPr fontId="2" type="noConversion"/>
  </si>
  <si>
    <t>현재고(SAP) 화면 만들기</t>
    <phoneticPr fontId="2" type="noConversion"/>
  </si>
  <si>
    <t>입고현황, 출고현황에 수량 합계 추가</t>
    <phoneticPr fontId="2" type="noConversion"/>
  </si>
  <si>
    <t>자재 불출 처리 화면, 거래명세서 입고 등록 화면에 전기일변경 후 출고 확정 하면 SAP은 변경된 날짜로 입출고가 되는데 WMS는 변경 전 날짜로 저장됨
(출고현황에 출고일시)</t>
    <phoneticPr fontId="2" type="noConversion"/>
  </si>
  <si>
    <t>Teams 화상회의 관련 문의</t>
    <phoneticPr fontId="2" type="noConversion"/>
  </si>
  <si>
    <t>인터넷 장애 관련 업무</t>
    <phoneticPr fontId="2" type="noConversion"/>
  </si>
  <si>
    <t>[SFAWMS] 펑션 수정 관련 오류 수정</t>
    <phoneticPr fontId="2" type="noConversion"/>
  </si>
  <si>
    <t xml:space="preserve">[SFAWMS] 사내출고거래 권한 관련 수정 </t>
    <phoneticPr fontId="2" type="noConversion"/>
  </si>
  <si>
    <t>예외반제품 CUTFLAG 투입실적 처리 관련</t>
    <phoneticPr fontId="2" type="noConversion"/>
  </si>
  <si>
    <t>J동 서버 점검 관련 대응</t>
    <phoneticPr fontId="2" type="noConversion"/>
  </si>
  <si>
    <t>[SFAWMS] 사내출고거래 불가능한 현상 확인 요청</t>
    <phoneticPr fontId="2" type="noConversion"/>
  </si>
  <si>
    <t>Teams 계정 및 사용 문의</t>
    <phoneticPr fontId="2" type="noConversion"/>
  </si>
  <si>
    <t>색상 오류있는 품번 삭제 요청</t>
    <phoneticPr fontId="2" type="noConversion"/>
  </si>
  <si>
    <t>그룹웨어 메일 용량 관련 문의</t>
    <phoneticPr fontId="2" type="noConversion"/>
  </si>
  <si>
    <t>Teams 비밀번호 초기화 요청</t>
    <phoneticPr fontId="2" type="noConversion"/>
  </si>
  <si>
    <t>재작업지시 할 수 없는 품번 확인 요청</t>
    <phoneticPr fontId="2" type="noConversion"/>
  </si>
  <si>
    <t>MS 계정 비밀번호 입력 초과로 잠긴 계정 정상화 요청</t>
    <phoneticPr fontId="2" type="noConversion"/>
  </si>
  <si>
    <t>MES 계정 비밀번호 초기화</t>
    <phoneticPr fontId="2" type="noConversion"/>
  </si>
  <si>
    <t>J동 서버실 신발장 및 청소 업체 관련 업무</t>
    <phoneticPr fontId="2" type="noConversion"/>
  </si>
  <si>
    <t>리와인딩에서 검사로 잘못 넘어간 품번 취소 요청</t>
    <phoneticPr fontId="2" type="noConversion"/>
  </si>
  <si>
    <t>개발 툴 라이선스 정리 업무</t>
    <phoneticPr fontId="2" type="noConversion"/>
  </si>
  <si>
    <t>Lathe 설계실 pc 인터넷 장애 조치 요청</t>
    <phoneticPr fontId="2" type="noConversion"/>
  </si>
  <si>
    <t>ConponentOne 라이선스 인증 문제 확인</t>
    <phoneticPr fontId="2" type="noConversion"/>
  </si>
  <si>
    <t>ZTT 6월 2차 &amp;amp; 형통 7월 1차 업로드 수정건</t>
    <phoneticPr fontId="2" type="noConversion"/>
  </si>
  <si>
    <t>정희왕</t>
    <phoneticPr fontId="2" type="noConversion"/>
  </si>
  <si>
    <t>이승민</t>
    <phoneticPr fontId="2" type="noConversion"/>
  </si>
  <si>
    <t>전동해</t>
    <phoneticPr fontId="2" type="noConversion"/>
  </si>
  <si>
    <t>202107-182</t>
  </si>
  <si>
    <t>202107-183</t>
  </si>
  <si>
    <t>202107-184</t>
  </si>
  <si>
    <t>202107-185</t>
  </si>
  <si>
    <t>202107-186</t>
  </si>
  <si>
    <t>202107-187</t>
  </si>
  <si>
    <t>202107-188</t>
  </si>
  <si>
    <t>202107-189</t>
  </si>
  <si>
    <t>202107-190</t>
  </si>
  <si>
    <t>202107-191</t>
  </si>
  <si>
    <t>202107-192</t>
  </si>
  <si>
    <t>202107-193</t>
  </si>
  <si>
    <t>202107-194</t>
  </si>
  <si>
    <t>202107-195</t>
  </si>
  <si>
    <t>202107-196</t>
  </si>
  <si>
    <t>202107-197</t>
  </si>
  <si>
    <t>202107-198</t>
  </si>
  <si>
    <t>202107-199</t>
  </si>
  <si>
    <t>202107-200</t>
  </si>
  <si>
    <t>202107-201</t>
  </si>
  <si>
    <t>VPN 접속불가</t>
    <phoneticPr fontId="2" type="noConversion"/>
  </si>
  <si>
    <t>VPN 설정 지원요청</t>
    <phoneticPr fontId="2" type="noConversion"/>
  </si>
  <si>
    <t>VPN 계정발급 및 설정지원요청</t>
    <phoneticPr fontId="2" type="noConversion"/>
  </si>
  <si>
    <t>팀즈계정초기화 및 VPN 계정생성요청</t>
    <phoneticPr fontId="2" type="noConversion"/>
  </si>
  <si>
    <t>PC느림으로 인한 교체요청</t>
    <phoneticPr fontId="2" type="noConversion"/>
  </si>
  <si>
    <t>인터넷연결 불가</t>
    <phoneticPr fontId="2" type="noConversion"/>
  </si>
  <si>
    <t>GMAIL -&gt; GW메일 연동요청</t>
    <phoneticPr fontId="2" type="noConversion"/>
  </si>
  <si>
    <t>팀즈 및 압축풀기유틸리티 설치요청</t>
    <phoneticPr fontId="2" type="noConversion"/>
  </si>
  <si>
    <t>그룹웨어 아웃룩 메일연동 요청</t>
    <phoneticPr fontId="2" type="noConversion"/>
  </si>
  <si>
    <t>신규입사자 노트북 프로그램 및 설정요청</t>
    <phoneticPr fontId="2" type="noConversion"/>
  </si>
  <si>
    <t>메일 발송 시, 반송처리 됌</t>
    <phoneticPr fontId="2" type="noConversion"/>
  </si>
  <si>
    <t>기존 데이터 백업요청</t>
    <phoneticPr fontId="2" type="noConversion"/>
  </si>
  <si>
    <t>VPN연결시, TLS인증서 오류</t>
    <phoneticPr fontId="2" type="noConversion"/>
  </si>
  <si>
    <t>공유폴더 접속시, 다른 사용자 중복접속 오류</t>
    <phoneticPr fontId="2" type="noConversion"/>
  </si>
  <si>
    <t>MES로그인불가 및 SAP로그인불가</t>
    <phoneticPr fontId="2" type="noConversion"/>
  </si>
  <si>
    <t>VPN로그인 불가 및 아웃룩 메일수신불가</t>
    <phoneticPr fontId="2" type="noConversion"/>
  </si>
  <si>
    <t>안양사무실 유선네트워크 연결요청</t>
    <phoneticPr fontId="2" type="noConversion"/>
  </si>
  <si>
    <t>재고 노트북 Windows10업그레이드 / 사내 프로그램 및 설정요청</t>
    <phoneticPr fontId="2" type="noConversion"/>
  </si>
  <si>
    <t>MES에서 사용자 팀소속등록정보가 다름</t>
    <phoneticPr fontId="2" type="noConversion"/>
  </si>
  <si>
    <t>Outlook2016 addon Salesforce 매뉴얼 작성</t>
    <phoneticPr fontId="2" type="noConversion"/>
  </si>
  <si>
    <t>설계실 네트워크안됌으로 인한 점검요청</t>
    <phoneticPr fontId="2" type="noConversion"/>
  </si>
  <si>
    <t>공유폴더 계정생성 및 폴더권한 요청</t>
    <phoneticPr fontId="2" type="noConversion"/>
  </si>
  <si>
    <t>그룹웨어 게시판게시물/공지사항 업로드 불가</t>
    <phoneticPr fontId="2" type="noConversion"/>
  </si>
  <si>
    <t>FMB모니터PC 작동안됌</t>
    <phoneticPr fontId="2" type="noConversion"/>
  </si>
  <si>
    <t>IP테이블 PC 네트워크 등록 불가의 건</t>
    <phoneticPr fontId="2" type="noConversion"/>
  </si>
  <si>
    <t>김화영</t>
    <phoneticPr fontId="2" type="noConversion"/>
  </si>
  <si>
    <t xml:space="preserve">채의석 </t>
    <phoneticPr fontId="2" type="noConversion"/>
  </si>
  <si>
    <t>대한씨엔에스</t>
    <phoneticPr fontId="2" type="noConversion"/>
  </si>
  <si>
    <t>송경태
(협력업체)</t>
    <phoneticPr fontId="2" type="noConversion"/>
  </si>
  <si>
    <t>이준호</t>
    <phoneticPr fontId="2" type="noConversion"/>
  </si>
  <si>
    <t>경영지원팀 임성현님께 이관조치완료</t>
    <phoneticPr fontId="2" type="noConversion"/>
  </si>
  <si>
    <t>안양사무실 무선네트워크 연결조치완료</t>
    <phoneticPr fontId="2" type="noConversion"/>
  </si>
  <si>
    <t>POP/IMAP -&gt; EXCHANGE 연동조치완료</t>
    <phoneticPr fontId="2" type="noConversion"/>
  </si>
  <si>
    <t>대한시스템즈 허경훈팀장님께 메일발송
 및 이관</t>
    <phoneticPr fontId="2" type="noConversion"/>
  </si>
  <si>
    <t>IE TLS설정 후 조치완료</t>
    <phoneticPr fontId="2" type="noConversion"/>
  </si>
  <si>
    <t>Windows 자격증명 재설정 후 조치완료</t>
    <phoneticPr fontId="2" type="noConversion"/>
  </si>
  <si>
    <t>MES 계정관련 임영두매니저님께 이관
및 SAP계정맵핑오류로 이세웅차장님께
이관조치완료</t>
    <phoneticPr fontId="2" type="noConversion"/>
  </si>
  <si>
    <t>VPN계정생성 및 매뉴얼 메일발송</t>
    <phoneticPr fontId="2" type="noConversion"/>
  </si>
  <si>
    <t>Windows 10 업그레이드 및 설정완료</t>
    <phoneticPr fontId="2" type="noConversion"/>
  </si>
  <si>
    <t>예산MES, 대한시스템즈 허경훈팀장님께 이관요청</t>
    <phoneticPr fontId="2" type="noConversion"/>
  </si>
  <si>
    <t>현장방문 및 이상없음 확인 후 사용자에게
확인시켜드리고 조치완료</t>
    <phoneticPr fontId="2" type="noConversion"/>
  </si>
  <si>
    <t>공유폴더 계정생성 및  폴더권한 부여</t>
    <phoneticPr fontId="2" type="noConversion"/>
  </si>
  <si>
    <t>IE 보안설정 변경 후 조치완료</t>
    <phoneticPr fontId="2" type="noConversion"/>
  </si>
  <si>
    <t>202107-202</t>
  </si>
  <si>
    <t>202107-203</t>
  </si>
  <si>
    <t>202107-204</t>
  </si>
  <si>
    <t>202107-205</t>
  </si>
  <si>
    <t>202107-206</t>
  </si>
  <si>
    <t>202107-207</t>
  </si>
  <si>
    <t>202107-208</t>
  </si>
  <si>
    <t>202107-209</t>
  </si>
  <si>
    <t>202107-210</t>
  </si>
  <si>
    <t>202107-211</t>
  </si>
  <si>
    <t>202107-212</t>
  </si>
  <si>
    <t>202107-213</t>
  </si>
  <si>
    <t>202107-214</t>
  </si>
  <si>
    <t>202107-215</t>
  </si>
  <si>
    <t>202107-216</t>
  </si>
  <si>
    <t>202107-217</t>
  </si>
  <si>
    <t>202107-218</t>
  </si>
  <si>
    <t>202107-219</t>
  </si>
  <si>
    <t>202107-220</t>
  </si>
  <si>
    <t>202107-221</t>
  </si>
  <si>
    <t>202107-222</t>
  </si>
  <si>
    <t>202107-223</t>
  </si>
  <si>
    <t>202107-224</t>
  </si>
  <si>
    <t>202107-225</t>
  </si>
  <si>
    <t>202107-226</t>
  </si>
  <si>
    <t>202107-227</t>
  </si>
  <si>
    <t>202107-228</t>
  </si>
  <si>
    <t>202107-229</t>
  </si>
  <si>
    <t>202107-230</t>
  </si>
  <si>
    <t>202107-231</t>
  </si>
  <si>
    <t>202107-232</t>
  </si>
  <si>
    <t>202107-233</t>
  </si>
  <si>
    <t>202107-234</t>
  </si>
  <si>
    <t>202107-235</t>
  </si>
  <si>
    <t>202107-236</t>
  </si>
  <si>
    <t>검사 채우기 로직 변경 &amp; 채우기 속도 개선</t>
    <phoneticPr fontId="2" type="noConversion"/>
  </si>
  <si>
    <t>잉크용 바코드 2차원(QR코드) 샘플 작성</t>
    <phoneticPr fontId="2" type="noConversion"/>
  </si>
  <si>
    <t>WMS 개발 환경 셋팅</t>
    <phoneticPr fontId="2" type="noConversion"/>
  </si>
  <si>
    <t>RID 품번 Drawing 목표생산량 계산 기준 요청</t>
    <phoneticPr fontId="2" type="noConversion"/>
  </si>
  <si>
    <t>202107-237</t>
  </si>
  <si>
    <t>202107-238</t>
  </si>
  <si>
    <t>202107-239</t>
  </si>
  <si>
    <t>202107-240</t>
  </si>
  <si>
    <t>1. SAP-SD
   - 견적저장시 "Factor 배치지정"오류 문의</t>
    <phoneticPr fontId="2" type="noConversion"/>
  </si>
  <si>
    <t>1. SAP-CO
   - 사용자 권한요청 추가</t>
    <phoneticPr fontId="2" type="noConversion"/>
  </si>
  <si>
    <t>1. SAP-PP
   - 1310 플랜트 투입실적 I/F 누락분 확인</t>
    <phoneticPr fontId="2" type="noConversion"/>
  </si>
  <si>
    <t>1. SAP-MM
   - 관세환급 프로그램 매출조정건에 대한 내용 확인요청</t>
    <phoneticPr fontId="2" type="noConversion"/>
  </si>
  <si>
    <t>1. SAP-FI
   - 전표작성시 오류 확인의 건(계정 저장 불가)</t>
    <phoneticPr fontId="2" type="noConversion"/>
  </si>
  <si>
    <t>1. SAP-PP
   - 소재 코스트센터 및 작업장 추가에 따른 업무협조</t>
    <phoneticPr fontId="2" type="noConversion"/>
  </si>
  <si>
    <t>1. SAP-PP
   - 1310 플랜트 생산실적 및 투입실적 오류발생건 점검</t>
    <phoneticPr fontId="2" type="noConversion"/>
  </si>
  <si>
    <t>1. SAP-SD
   - 견적저장시 "LOT사이즈오류" 메시지 확인요청</t>
    <phoneticPr fontId="2" type="noConversion"/>
  </si>
  <si>
    <t>1. SAP-PP
   - 소재관련 자재라우팅 등 작업장 변경, 변경번호 요청</t>
    <phoneticPr fontId="2" type="noConversion"/>
  </si>
  <si>
    <t>1. 인프라
  - 오비즈 타워 AP접속 장애
  - 예산공장 AP접속 장애</t>
    <phoneticPr fontId="2" type="noConversion"/>
  </si>
  <si>
    <t>1. 그룹웨어
   - 비밀번호 초기화</t>
    <phoneticPr fontId="2" type="noConversion"/>
  </si>
  <si>
    <t>1. 그룹웨어
   - 사용자 현황</t>
    <phoneticPr fontId="2" type="noConversion"/>
  </si>
  <si>
    <t>1. 그룹웨어
   - 미사용자 삭제</t>
    <phoneticPr fontId="2" type="noConversion"/>
  </si>
  <si>
    <t>1. 보안
  - 넷헐퍼 소프트웨어 차단 해제 요청</t>
    <phoneticPr fontId="2" type="noConversion"/>
  </si>
  <si>
    <t>1. 그룹웨어
   - 사용자 정보 수정</t>
    <phoneticPr fontId="2" type="noConversion"/>
  </si>
  <si>
    <t>1. 그룹메일
  - 스팸 해제 요청</t>
    <phoneticPr fontId="2" type="noConversion"/>
  </si>
  <si>
    <t>1. 그룹웨어
  - 메일 용량 증설 및 사용문의(대용량 메일)</t>
    <phoneticPr fontId="2" type="noConversion"/>
  </si>
  <si>
    <t>1.  그룹웨어
   - 스팸 차단 요청</t>
    <phoneticPr fontId="2" type="noConversion"/>
  </si>
  <si>
    <t>1. 인프라
    - 예산공장 AP접속 장애</t>
    <phoneticPr fontId="2" type="noConversion"/>
  </si>
  <si>
    <t>1. IDC운영
   - 모바일 그룹웨어 서버(Power Supply  has been repaired 시스템 메시지 발생)</t>
    <phoneticPr fontId="2" type="noConversion"/>
  </si>
  <si>
    <t>1. IDC운영
   - eaiddb 서버(XI개발) 파일시스템 정리</t>
    <phoneticPr fontId="2" type="noConversion"/>
  </si>
  <si>
    <t>안태형/해외영업팀</t>
    <phoneticPr fontId="2" type="noConversion"/>
  </si>
  <si>
    <t>홍승혁/기획팀</t>
    <phoneticPr fontId="2" type="noConversion"/>
  </si>
  <si>
    <t>임영두/IT팀</t>
    <phoneticPr fontId="2" type="noConversion"/>
  </si>
  <si>
    <t>김연표/SPSS팀</t>
    <phoneticPr fontId="2" type="noConversion"/>
  </si>
  <si>
    <t>이민재/HR팀</t>
    <phoneticPr fontId="2" type="noConversion"/>
  </si>
  <si>
    <t>백광현/HR탐</t>
    <phoneticPr fontId="2" type="noConversion"/>
  </si>
  <si>
    <t>기술2팀/윤지훈</t>
    <phoneticPr fontId="2" type="noConversion"/>
  </si>
  <si>
    <t>정창형/특수광융합개발팀</t>
    <phoneticPr fontId="2" type="noConversion"/>
  </si>
  <si>
    <t>이상원/마케팅</t>
    <phoneticPr fontId="2" type="noConversion"/>
  </si>
  <si>
    <t>드럼수를 너무 크게 입력하여, 저장오류
해당건 견적시 조장 및 드럼수 확인 후 진행요청</t>
    <phoneticPr fontId="2" type="noConversion"/>
  </si>
  <si>
    <t>CO 모듈 사용권한 추가(조한이, 김지원)</t>
    <phoneticPr fontId="2" type="noConversion"/>
  </si>
  <si>
    <t>미전송건, 자체생산이 아닌 수입품 프리폼 투입시 미전송
해당 투입 배치번호 = H로 시작하는 건에 대한 업무확인</t>
    <phoneticPr fontId="2" type="noConversion"/>
  </si>
  <si>
    <t>프로그램 수정 작업(table 생성 및 수정)
ZSDR1420 =&gt; 매출조정건 확인 후, DATA 처리 후 조회가능</t>
    <phoneticPr fontId="2" type="noConversion"/>
  </si>
  <si>
    <t>계정(1245011:임차보증금_유동) 저장시 오류
조정계정 오류확인, 계정선택 오류 (1245010:임차보증금)</t>
    <phoneticPr fontId="2" type="noConversion"/>
  </si>
  <si>
    <t>작업장 UPLOAD시 오류확인(소재 코스트센터)
총 6개의 신규작업장 생성, 코스트센터(33202047)에 대한 액티비티단가설정(홍승혁) 후에 작업장 UPLOAD 수행</t>
    <phoneticPr fontId="2" type="noConversion"/>
  </si>
  <si>
    <t>투입실적 H 배치 투입안됨, 표준원가 X</t>
    <phoneticPr fontId="2" type="noConversion"/>
  </si>
  <si>
    <t>견적 총 조장길이와, 견적라우팅 생성길이 차이로 발생
견적영업문서 길이 = 견적라우팅 길이 생성 후 처리요청</t>
    <phoneticPr fontId="2" type="noConversion"/>
  </si>
  <si>
    <t>변경번호 생성작업 ( 500000005759 )</t>
    <phoneticPr fontId="2" type="noConversion"/>
  </si>
  <si>
    <t>오비즈 타워  신규  AP설치(2대)
예산 공장 : AP재 설정</t>
    <phoneticPr fontId="2" type="noConversion"/>
  </si>
  <si>
    <t>문홍주 대리</t>
    <phoneticPr fontId="2" type="noConversion"/>
  </si>
  <si>
    <t>사용자 현황(엑셀) 송부</t>
    <phoneticPr fontId="2" type="noConversion"/>
  </si>
  <si>
    <t>미사용자(14명) 삭제</t>
    <phoneticPr fontId="2" type="noConversion"/>
  </si>
  <si>
    <t>미국법인 : Lucia Kim</t>
    <phoneticPr fontId="2" type="noConversion"/>
  </si>
  <si>
    <t>전원 케이블 점검</t>
    <phoneticPr fontId="2" type="noConversion"/>
  </si>
  <si>
    <t xml:space="preserve"> - 파일시스템명 : /oracle/TXD/oraarch
 - 작업방법
    .script/arch_backup.sh 수행
 - 수행결과 : 100%  --&gt; 6% (공간확보)</t>
    <phoneticPr fontId="2" type="noConversion"/>
  </si>
  <si>
    <t>202107-241</t>
  </si>
  <si>
    <t>202107-242</t>
  </si>
  <si>
    <t>202107-243</t>
  </si>
  <si>
    <t>202107-244</t>
  </si>
  <si>
    <t>202107-245</t>
  </si>
  <si>
    <t>202107-246</t>
  </si>
  <si>
    <t>202107-247</t>
  </si>
  <si>
    <t>202107-248</t>
  </si>
  <si>
    <t>202107-249</t>
  </si>
  <si>
    <t>202107-250</t>
  </si>
  <si>
    <t>202107-251</t>
  </si>
  <si>
    <t>202107-252</t>
  </si>
  <si>
    <t>202107-253</t>
  </si>
  <si>
    <t>202107-254</t>
  </si>
  <si>
    <t>202107-255</t>
  </si>
  <si>
    <t>202107-256</t>
  </si>
  <si>
    <t>202107-257</t>
  </si>
  <si>
    <t>202107-258</t>
  </si>
  <si>
    <t>202107-259</t>
  </si>
  <si>
    <t>202107-260</t>
  </si>
  <si>
    <t>202107-261</t>
  </si>
  <si>
    <t>T-Drawing PREFORM_FEED_DISTANCE 데이터 수집하지 않는 현상 확인</t>
    <phoneticPr fontId="2" type="noConversion"/>
  </si>
  <si>
    <t>코어 외경 정보 업데이트 요청</t>
    <phoneticPr fontId="2" type="noConversion"/>
  </si>
  <si>
    <t>T-Drawing 14호기 PREFORM_FEED_DISTANCE 데이터 - 값 확인 요청</t>
    <phoneticPr fontId="2" type="noConversion"/>
  </si>
  <si>
    <t>PANG DATA 버전 확인 요청</t>
    <phoneticPr fontId="2" type="noConversion"/>
  </si>
  <si>
    <t>[TFO WMS] 바코드 실적 테이블 금액 누락된 품번 업데이트 처리</t>
    <phoneticPr fontId="2" type="noConversion"/>
  </si>
  <si>
    <t>[TFO WMS] 현재고 테이블 금액 누락된 품번 업데이트 처리</t>
    <phoneticPr fontId="2" type="noConversion"/>
  </si>
  <si>
    <t>엑셀 사용할 수 없음</t>
    <phoneticPr fontId="2" type="noConversion"/>
  </si>
  <si>
    <t>작업지시 삭제처리 요청</t>
    <phoneticPr fontId="2" type="noConversion"/>
  </si>
  <si>
    <t>VPN 설정 및 연결 문의</t>
    <phoneticPr fontId="2" type="noConversion"/>
  </si>
  <si>
    <t>C1 Component 라이선스 문제 해결</t>
    <phoneticPr fontId="2" type="noConversion"/>
  </si>
  <si>
    <t>[SFA WMS] 사내거래출고화면에 출고 버튼 SAP, 예산 MES 인터페이스 나누는 기능 추가 요청</t>
    <phoneticPr fontId="2" type="noConversion"/>
  </si>
  <si>
    <t>차단파장 계산식에 소수점 반올림 되지 않는 현상 확인</t>
    <phoneticPr fontId="2" type="noConversion"/>
  </si>
  <si>
    <t>중복으로 불량처리된 품번 조치 요청</t>
    <phoneticPr fontId="2" type="noConversion"/>
  </si>
  <si>
    <t>J-VAD 실적 조회 화면에 재작업 품번은 조회되지 않도록 수정</t>
    <phoneticPr fontId="2" type="noConversion"/>
  </si>
  <si>
    <t>작업지시가 없는 품번도 채우기 - 구조 가능하도록 수정 요청</t>
    <phoneticPr fontId="2" type="noConversion"/>
  </si>
  <si>
    <t>MWS 최종확정 하였지만 WMS 인터페이스 되지 않은 품번 확인</t>
    <phoneticPr fontId="2" type="noConversion"/>
  </si>
  <si>
    <t>M365 계정 생성 요청</t>
    <phoneticPr fontId="2" type="noConversion"/>
  </si>
  <si>
    <t>검사데이터 조회 다중품번 화면 속도 개선 요청</t>
    <phoneticPr fontId="2" type="noConversion"/>
  </si>
  <si>
    <t>조민재</t>
    <phoneticPr fontId="2" type="noConversion"/>
  </si>
  <si>
    <t>202107-262</t>
  </si>
  <si>
    <t>202107-263</t>
  </si>
  <si>
    <t>202107-264</t>
  </si>
  <si>
    <t>202107-265</t>
  </si>
  <si>
    <t>202107-266</t>
  </si>
  <si>
    <t>202107-267</t>
  </si>
  <si>
    <t>202107-268</t>
  </si>
  <si>
    <t>202107-269</t>
  </si>
  <si>
    <t>202107-270</t>
  </si>
  <si>
    <t>202107-271</t>
  </si>
  <si>
    <t>202107-272</t>
  </si>
  <si>
    <t>202107-273</t>
  </si>
  <si>
    <t>202107-274</t>
  </si>
  <si>
    <t>202107-275</t>
  </si>
  <si>
    <t>202107-276</t>
  </si>
  <si>
    <t>202107-277</t>
  </si>
  <si>
    <t>202107-278</t>
  </si>
  <si>
    <t>202107-279</t>
  </si>
  <si>
    <t>202107-280</t>
  </si>
  <si>
    <t>202107-281</t>
  </si>
  <si>
    <t>202107-282</t>
  </si>
  <si>
    <t xml:space="preserve">재컬러링 및 재권취_시간등록시 작업지시 종료되지 않으면 
적치대 이동 불가능 처리 ( 대기 or 진행이 있을 경우 불가처리 )
( CWIP2037-003 ) </t>
    <phoneticPr fontId="2" type="noConversion"/>
  </si>
  <si>
    <t>채우기 조회 불가능한 품번 MAC값 업데이트
( 최종검사 데이터 (CEDCINPFNL)
 - A0125적치대 삭제 후 재 입력 
 - A0179적치대 자료 수정 )</t>
    <phoneticPr fontId="2" type="noConversion"/>
  </si>
  <si>
    <t>REW 실적 조회 화면에 PT1121613A11M0402, PA0521420A61A1606 품번 전체길이와 상세길이가 다름</t>
    <phoneticPr fontId="2" type="noConversion"/>
  </si>
  <si>
    <t>WMS용 HYPER-V 가상컴퓨터 생성 및 테스트 &amp; 매뉴얼 작성</t>
    <phoneticPr fontId="2" type="noConversion"/>
  </si>
  <si>
    <t>202107-283</t>
  </si>
  <si>
    <t>202107-284</t>
  </si>
  <si>
    <t>202107-285</t>
  </si>
  <si>
    <t>202107-286</t>
  </si>
  <si>
    <t>예산공장 무선네트워크 연결요청</t>
    <phoneticPr fontId="2" type="noConversion"/>
  </si>
  <si>
    <t>IP테이블 PC네트워크설정 오류</t>
    <phoneticPr fontId="2" type="noConversion"/>
  </si>
  <si>
    <t>팀즈계정 팀채팅그룹 초대받기 불가</t>
    <phoneticPr fontId="2" type="noConversion"/>
  </si>
  <si>
    <t>엑셀 및 모든 문서열람 불가</t>
    <phoneticPr fontId="2" type="noConversion"/>
  </si>
  <si>
    <t>데이터 복원요청</t>
    <phoneticPr fontId="2" type="noConversion"/>
  </si>
  <si>
    <t>팀즈 비밀번호 초기화요청</t>
    <phoneticPr fontId="2" type="noConversion"/>
  </si>
  <si>
    <t>PC포맷 및 데이터복원 요청</t>
    <phoneticPr fontId="2" type="noConversion"/>
  </si>
  <si>
    <t>부사장님 기존데이터 백업요청</t>
    <phoneticPr fontId="2" type="noConversion"/>
  </si>
  <si>
    <t>DRM 설치 및 확인 요청</t>
    <phoneticPr fontId="2" type="noConversion"/>
  </si>
  <si>
    <t>듀얼모니터 해상도 조절 요청</t>
    <phoneticPr fontId="2" type="noConversion"/>
  </si>
  <si>
    <t>기획팀 회의실용 노트북 Windows10 최적화 요청</t>
    <phoneticPr fontId="2" type="noConversion"/>
  </si>
  <si>
    <t>신입사원 노트북 프로그램 설치 및 설정 요청</t>
    <phoneticPr fontId="2" type="noConversion"/>
  </si>
  <si>
    <t>랜선길이 확장요청</t>
    <phoneticPr fontId="2" type="noConversion"/>
  </si>
  <si>
    <t>SAP 로그인불가</t>
    <phoneticPr fontId="2" type="noConversion"/>
  </si>
  <si>
    <t>VPN 설치 및 설정요청</t>
    <phoneticPr fontId="2" type="noConversion"/>
  </si>
  <si>
    <t>VPN 프로그램 설치 및 설정지원 요청</t>
    <phoneticPr fontId="2" type="noConversion"/>
  </si>
  <si>
    <t>안양사무실 LAN연결 불가</t>
    <phoneticPr fontId="2" type="noConversion"/>
  </si>
  <si>
    <t>202107-287</t>
  </si>
  <si>
    <t>202107-288</t>
  </si>
  <si>
    <t>202107-289</t>
  </si>
  <si>
    <t>202107-290</t>
  </si>
  <si>
    <t>202107-291</t>
  </si>
  <si>
    <t>202107-292</t>
  </si>
  <si>
    <t>202107-293</t>
  </si>
  <si>
    <t>202107-294</t>
  </si>
  <si>
    <t>202107-295</t>
  </si>
  <si>
    <t>202107-296</t>
  </si>
  <si>
    <t>202107-297</t>
  </si>
  <si>
    <t>202107-298</t>
  </si>
  <si>
    <t>202107-299</t>
  </si>
  <si>
    <t>202107-300</t>
  </si>
  <si>
    <t>202107-301</t>
  </si>
  <si>
    <t>202107-302</t>
  </si>
  <si>
    <t>202107-303</t>
  </si>
  <si>
    <t>202107-304</t>
  </si>
  <si>
    <t>202107-305</t>
  </si>
  <si>
    <t>202107-306</t>
  </si>
  <si>
    <t>202107-307</t>
  </si>
  <si>
    <t>202107-308</t>
  </si>
  <si>
    <t>202107-309</t>
  </si>
  <si>
    <t>202107-310</t>
  </si>
  <si>
    <t>202107-311</t>
  </si>
  <si>
    <t>202107-312</t>
  </si>
  <si>
    <t>202107-313</t>
  </si>
  <si>
    <t>202107-314</t>
  </si>
  <si>
    <t>202107-315</t>
  </si>
  <si>
    <t>202107-316</t>
  </si>
  <si>
    <t>202107-317</t>
  </si>
  <si>
    <t>202107-318</t>
  </si>
  <si>
    <t>신하하이테크</t>
    <phoneticPr fontId="2" type="noConversion"/>
  </si>
  <si>
    <t>문승현</t>
    <phoneticPr fontId="2" type="noConversion"/>
  </si>
  <si>
    <t>정민주</t>
    <phoneticPr fontId="2" type="noConversion"/>
  </si>
  <si>
    <t>이준영</t>
    <phoneticPr fontId="2" type="noConversion"/>
  </si>
  <si>
    <t>장지연</t>
    <phoneticPr fontId="2" type="noConversion"/>
  </si>
  <si>
    <t>GS켐텍
(협력업체)</t>
    <phoneticPr fontId="2" type="noConversion"/>
  </si>
  <si>
    <t>대한광통신 임영두매니저님께 요청</t>
    <phoneticPr fontId="2" type="noConversion"/>
  </si>
  <si>
    <t>일정조율 후 진행예정</t>
    <phoneticPr fontId="2" type="noConversion"/>
  </si>
  <si>
    <t>NAC문제로 대한시스템즈 허경훈팀장님께
메일요청 후 이관처리</t>
    <phoneticPr fontId="2" type="noConversion"/>
  </si>
  <si>
    <t>1. SAP-SD
   - 고객처 확장 오류(외상매출금계정 저장x)</t>
    <phoneticPr fontId="2" type="noConversion"/>
  </si>
  <si>
    <t>1. SAP-HR
   - 신규사용자 등록 SAP Mapping 요청</t>
    <phoneticPr fontId="2" type="noConversion"/>
  </si>
  <si>
    <t>1. SAP-SD
   - 2021.05 매출조정 전표확인 요청</t>
    <phoneticPr fontId="2" type="noConversion"/>
  </si>
  <si>
    <t>1. SAP-SD
   - 신규사용자 등록 SAP Mapping 요청</t>
    <phoneticPr fontId="2" type="noConversion"/>
  </si>
  <si>
    <t>1. SAP-SD
   - 견적오더우량&amp;라우팅수량 불일치 확인요청</t>
    <phoneticPr fontId="2" type="noConversion"/>
  </si>
  <si>
    <t>1. SAP-수출입
   - 선적서류등록시 저장 불가</t>
    <phoneticPr fontId="2" type="noConversion"/>
  </si>
  <si>
    <t>1. SAP-PP
   - 견적저장시 "LOT사이즈불일치" 오류</t>
    <phoneticPr fontId="2" type="noConversion"/>
  </si>
  <si>
    <t>1. WMS
   - 소모성자재 단가 문의</t>
    <phoneticPr fontId="2" type="noConversion"/>
  </si>
  <si>
    <t>1. SAP-PP
   - 특수광 작업공정 및 마스터 Setting 요청</t>
    <phoneticPr fontId="2" type="noConversion"/>
  </si>
  <si>
    <t>1. SAP-MM
   - 미착금액 전산확인요청</t>
    <phoneticPr fontId="2" type="noConversion"/>
  </si>
  <si>
    <t>1. SAP-PP
   - 2021.07월 마감 DATA 확인</t>
    <phoneticPr fontId="2" type="noConversion"/>
  </si>
  <si>
    <t>1. 그룹웨어
   - 신규 사용자 등록</t>
    <phoneticPr fontId="2" type="noConversion"/>
  </si>
  <si>
    <t>1. 그룹웨어
   - 메일 용량 증설 요청</t>
    <phoneticPr fontId="2" type="noConversion"/>
  </si>
  <si>
    <t>1. 그룹웨어
   - 전자결재 문서 삭제</t>
    <phoneticPr fontId="2" type="noConversion"/>
  </si>
  <si>
    <t>1. 인프라
   - 무선 AP 안정화</t>
    <phoneticPr fontId="2" type="noConversion"/>
  </si>
  <si>
    <t>1. IDC운영
  - IBM TS3310 Power supply low 발생</t>
    <phoneticPr fontId="2" type="noConversion"/>
  </si>
  <si>
    <t>1. IDC운영
   - IBM TS3310 Drive's Clean</t>
    <phoneticPr fontId="2" type="noConversion"/>
  </si>
  <si>
    <t>1. IDC운영
 - OS 공간 확보</t>
    <phoneticPr fontId="2" type="noConversion"/>
  </si>
  <si>
    <t>202107-319</t>
  </si>
  <si>
    <t>202107-320</t>
  </si>
  <si>
    <t>202107-321</t>
  </si>
  <si>
    <t>202107-322</t>
  </si>
  <si>
    <t>202107-323</t>
  </si>
  <si>
    <t>202107-324</t>
  </si>
  <si>
    <t>202107-325</t>
  </si>
  <si>
    <t>202107-326</t>
  </si>
  <si>
    <t>202107-327</t>
  </si>
  <si>
    <t>202107-328</t>
  </si>
  <si>
    <t>202107-329</t>
  </si>
  <si>
    <t>202107-330</t>
  </si>
  <si>
    <t>202107-331</t>
  </si>
  <si>
    <t>202107-332</t>
  </si>
  <si>
    <t>202107-333</t>
  </si>
  <si>
    <t>202107-334</t>
  </si>
  <si>
    <t>202107-335</t>
  </si>
  <si>
    <t>202107-336</t>
  </si>
  <si>
    <t>강덕우/국내영업팀</t>
    <phoneticPr fontId="2" type="noConversion"/>
  </si>
  <si>
    <t>정민주/해외영업팀</t>
    <phoneticPr fontId="2" type="noConversion"/>
  </si>
  <si>
    <t>김현기/특수광생산팀</t>
    <phoneticPr fontId="2" type="noConversion"/>
  </si>
  <si>
    <t>하성훈/인프라설비팀</t>
    <phoneticPr fontId="2" type="noConversion"/>
  </si>
  <si>
    <t>주성훈/특수광기술팀</t>
    <phoneticPr fontId="2" type="noConversion"/>
  </si>
  <si>
    <t>시스브리드
김경환</t>
    <phoneticPr fontId="2" type="noConversion"/>
  </si>
  <si>
    <t>해당거래처코드 : 5xxxxxx, 해당계정으로 저장불가
다른 거래처코드 1xxxxxx, 코드로 작성해야 저장가능</t>
    <phoneticPr fontId="2" type="noConversion"/>
  </si>
  <si>
    <t>문현승,조민재 : 대한광통신 예산생산팀</t>
    <phoneticPr fontId="2" type="noConversion"/>
  </si>
  <si>
    <t>5월 전표, 마감이후 기표 불가</t>
    <phoneticPr fontId="2" type="noConversion"/>
  </si>
  <si>
    <t>정민주( 류혜진 사원과 동일하게 Setting)</t>
    <phoneticPr fontId="2" type="noConversion"/>
  </si>
  <si>
    <t>견적의뢰번호(2000066439), 드럼수량 변경 후 진행처리</t>
    <phoneticPr fontId="2" type="noConversion"/>
  </si>
  <si>
    <t>Did not maintenance Sold to Master, SO 321906
해당 거래처 등록 후(1003640 =&gt; StateGrid) 진행처리</t>
    <phoneticPr fontId="2" type="noConversion"/>
  </si>
  <si>
    <t>견적번호:132568, 견적라우팅 수량 잘못 올림
해당 견적라우팅 완전삭제(CA98) 작업 후, 진행처리</t>
    <phoneticPr fontId="2" type="noConversion"/>
  </si>
  <si>
    <t>2020년 이전, WMS 단가 Table에 없는 단가필요요청
SAP에서 확인 후 전달</t>
    <phoneticPr fontId="2" type="noConversion"/>
  </si>
  <si>
    <t>IMG Setting : 작업장책임자(5건), 생산능력계획자(4건), 
생산능력마스터생성</t>
    <phoneticPr fontId="2" type="noConversion"/>
  </si>
  <si>
    <r>
      <t>발주번호:4500480283, ( 발주금액</t>
    </r>
    <r>
      <rPr>
        <strike/>
        <sz val="11"/>
        <color rgb="FF000000"/>
        <rFont val="맑은 고딕"/>
        <family val="3"/>
        <charset val="129"/>
      </rPr>
      <t xml:space="preserve"> = </t>
    </r>
    <r>
      <rPr>
        <sz val="11"/>
        <color rgb="FF000000"/>
        <rFont val="맑은 고딕"/>
        <family val="3"/>
        <charset val="129"/>
      </rPr>
      <t xml:space="preserve">입고금액 )
SAP MR11에서 금액조정처리 가능토록 예시 줌, </t>
    </r>
    <phoneticPr fontId="2" type="noConversion"/>
  </si>
  <si>
    <t>2021.07월 5주차, 안산공장 휴기에 따른 마감작업 확인</t>
    <phoneticPr fontId="2" type="noConversion"/>
  </si>
  <si>
    <t>신규사용자 : 문현승, 조민재</t>
    <phoneticPr fontId="2" type="noConversion"/>
  </si>
  <si>
    <t>대한광통신 메일 초기 용량 변경 : 500M -&gt; 2G</t>
    <phoneticPr fontId="2" type="noConversion"/>
  </si>
  <si>
    <t>무선 컨트롤러를 통한 AP 안정화 개선 방안 도출중</t>
    <phoneticPr fontId="2" type="noConversion"/>
  </si>
  <si>
    <t>Power supply 교체 예정</t>
    <phoneticPr fontId="2" type="noConversion"/>
  </si>
  <si>
    <t xml:space="preserve"> Location : -1,4 / -1,3 / 0,2 / 0,1
 작업방법
  .Cleanig Catridges 수행</t>
    <phoneticPr fontId="2" type="noConversion"/>
  </si>
  <si>
    <t xml:space="preserve"> -작업대상 : DNS-SVR
  -작업내용
    .경로 C:\Windows\Temp
    .용량확보 (1.2G -&gt; 40G)</t>
    <phoneticPr fontId="2" type="noConversion"/>
  </si>
  <si>
    <t>WMS 개발 환경에 TFO WMS 개발 환경 셋팅</t>
    <phoneticPr fontId="2" type="noConversion"/>
  </si>
  <si>
    <t>WMS 개발 환경에 SFA WMS 개발 환경 셋팅</t>
    <phoneticPr fontId="2" type="noConversion"/>
  </si>
  <si>
    <t>[TFO WMS] 거래명세서 대표자명 수정 (박하영 -&gt; 도문현)</t>
    <phoneticPr fontId="2" type="noConversion"/>
  </si>
  <si>
    <t>인터넷 연결 안되는 현상 확인 요청</t>
    <phoneticPr fontId="2" type="noConversion"/>
  </si>
  <si>
    <t>오피스 프로그램 관련 문의 및 라이선스 할당 요청</t>
    <phoneticPr fontId="2" type="noConversion"/>
  </si>
  <si>
    <t>SFA WMS &lt;-&gt; SAP, 예산 MES 인터페이스 방식 확인</t>
    <phoneticPr fontId="2" type="noConversion"/>
  </si>
  <si>
    <t>202107-337</t>
  </si>
  <si>
    <t>202107-338</t>
  </si>
  <si>
    <t>202107-339</t>
  </si>
  <si>
    <t>202107-340</t>
  </si>
  <si>
    <t>202107-341</t>
  </si>
  <si>
    <t>202107-342</t>
  </si>
  <si>
    <t>202107-343</t>
  </si>
  <si>
    <t>월별 설비 부품 교체 쿼리 및 CWIP3052.CS 폼 작성</t>
    <phoneticPr fontId="2" type="noConversion"/>
  </si>
  <si>
    <t>검사데이터 다중품번 쿼리 튜닝 개선</t>
    <phoneticPr fontId="2" type="noConversion"/>
  </si>
  <si>
    <t>202107-344</t>
  </si>
  <si>
    <t>202107-345</t>
  </si>
  <si>
    <t>202107-346</t>
  </si>
  <si>
    <t>SCM 설치요청</t>
    <phoneticPr fontId="2" type="noConversion"/>
  </si>
  <si>
    <t>DRM문서보안 로그인 불가</t>
    <phoneticPr fontId="2" type="noConversion"/>
  </si>
  <si>
    <t>데스크탑 PC설치 요청</t>
    <phoneticPr fontId="2" type="noConversion"/>
  </si>
  <si>
    <t>Windows10 초기설정문의</t>
    <phoneticPr fontId="2" type="noConversion"/>
  </si>
  <si>
    <t>VPN 기존 계정확인 요청</t>
    <phoneticPr fontId="2" type="noConversion"/>
  </si>
  <si>
    <t>기존 데이터 복원요청</t>
    <phoneticPr fontId="2" type="noConversion"/>
  </si>
  <si>
    <t>특정 팀공유폴더 접근불가</t>
    <phoneticPr fontId="2" type="noConversion"/>
  </si>
  <si>
    <t>202107-347</t>
  </si>
  <si>
    <t>202107-348</t>
  </si>
  <si>
    <t>202107-349</t>
  </si>
  <si>
    <t>202107-350</t>
  </si>
  <si>
    <t>202107-351</t>
  </si>
  <si>
    <t>202107-352</t>
  </si>
  <si>
    <t>202107-353</t>
  </si>
  <si>
    <t>202107-354</t>
  </si>
  <si>
    <t>202107-355</t>
  </si>
  <si>
    <t>202107-356</t>
  </si>
  <si>
    <t>202107-357</t>
  </si>
  <si>
    <t>202107-358</t>
  </si>
  <si>
    <t>202107-359</t>
  </si>
  <si>
    <t>202107-360</t>
  </si>
  <si>
    <t>202107-361</t>
  </si>
  <si>
    <t>202107-362</t>
  </si>
  <si>
    <t>202107-363</t>
  </si>
  <si>
    <t>최병근</t>
    <phoneticPr fontId="2" type="noConversion"/>
  </si>
  <si>
    <t>예산공장건으로 임성현님께 이관</t>
    <phoneticPr fontId="2" type="noConversion"/>
  </si>
  <si>
    <t>1. SAP-SD
   - 영업재고 확인요청</t>
    <phoneticPr fontId="2" type="noConversion"/>
  </si>
  <si>
    <t>1. SAP-PP
   - 안산공장 휴기에 따른 생산마감 작업확인</t>
    <phoneticPr fontId="2" type="noConversion"/>
  </si>
  <si>
    <t>1. SAP-PP
   - MES 및 SAP 재고 자재코드 변환요청</t>
    <phoneticPr fontId="2" type="noConversion"/>
  </si>
  <si>
    <t>1. SAP-FI
   - SAP 임시전표 Upload시 오류발생</t>
    <phoneticPr fontId="2" type="noConversion"/>
  </si>
  <si>
    <t>1. SAP-PP
   - SAP 신규사원 Mapping 작업</t>
    <phoneticPr fontId="2" type="noConversion"/>
  </si>
  <si>
    <t>1. SAP-SD
   - 판매문서 생산계획 Data 조회안됨</t>
    <phoneticPr fontId="2" type="noConversion"/>
  </si>
  <si>
    <t xml:space="preserve">1. IDC운영
   7월 서버 정기점검
  - 점검 대상 : SAP ERP / GROUPWARE / NT군
  - 점검내용
    1)H/W 점검 및 LED 확인
    2)OS error Log 확인
    3)서버자원 사용률 점검
  </t>
    <phoneticPr fontId="2" type="noConversion"/>
  </si>
  <si>
    <t xml:space="preserve">1. IDC운영
  7월 서버 정기점검
  - 점검 대상 : 가상화 / 스토리지점검 (VNX5200, DX100)
  - 점검내용
    1)H/W 점검 및 LED 확인
    2)Event 확인
    3)서버자원 사용률 점검
  </t>
    <phoneticPr fontId="2" type="noConversion"/>
  </si>
  <si>
    <t>1. IDC운영
OS 공간 확보
  -작업대상 : DNS-SVR
  -작업내용
    .경로 C:\Windows\Temp
    .용량확보 (3G -&gt; 12G)</t>
    <phoneticPr fontId="2" type="noConversion"/>
  </si>
  <si>
    <t>1. 그룹웨어
   - 신규사용자 계정 생성</t>
    <phoneticPr fontId="2" type="noConversion"/>
  </si>
  <si>
    <t>1. 그룹웨어
   - 계정 삭제</t>
    <phoneticPr fontId="2" type="noConversion"/>
  </si>
  <si>
    <t>1. 보안
   - 메신저 차단 방안 요청</t>
    <phoneticPr fontId="2" type="noConversion"/>
  </si>
  <si>
    <t>1. 인프라
  - 안산 및 예산공장 무선 네트워크 개선</t>
    <phoneticPr fontId="2" type="noConversion"/>
  </si>
  <si>
    <t>1. 그룹웨어
   - 기안문서 작성 에러</t>
    <phoneticPr fontId="2" type="noConversion"/>
  </si>
  <si>
    <t>최병근/생산팀</t>
    <phoneticPr fontId="2" type="noConversion"/>
  </si>
  <si>
    <t>기영준/국내영업팀</t>
    <phoneticPr fontId="2" type="noConversion"/>
  </si>
  <si>
    <t>에이블그리드
김민식 차장
윤종문 차장</t>
    <phoneticPr fontId="2" type="noConversion"/>
  </si>
  <si>
    <t>최근영/IT팀</t>
    <phoneticPr fontId="2" type="noConversion"/>
  </si>
  <si>
    <t>허경훈
이남용</t>
    <phoneticPr fontId="2" type="noConversion"/>
  </si>
  <si>
    <t>허경훈
최승진</t>
    <phoneticPr fontId="2" type="noConversion"/>
  </si>
  <si>
    <t>강혜인/영업팀</t>
    <phoneticPr fontId="2" type="noConversion"/>
  </si>
  <si>
    <t>1006298[LZE 652B 24 DRY MT SL NONE S18041A]
드럼 재고 존재, 판매문서변환 처리이후 수행가능</t>
    <phoneticPr fontId="2" type="noConversion"/>
  </si>
  <si>
    <t>2021.07월 마감을 위한 1310 플랜트 
실적/투입실적/재고재처리 오류확인 및 처리작업수행</t>
    <phoneticPr fontId="2" type="noConversion"/>
  </si>
  <si>
    <t>변경 SO   : 325654 / 20 =&gt; 2000066479 / 90 
변경 자재코드 : 5044320 =&gt; 5044256
MES 자재변환 및 SO 전용처리 후, SAP 재고할당처리 수행</t>
    <phoneticPr fontId="2" type="noConversion"/>
  </si>
  <si>
    <t>ZFIR9700[임시전표upload], 건강보험료 자료 확인
해당 Upload시 Excel 파일 닫고 처리시 성공</t>
    <phoneticPr fontId="2" type="noConversion"/>
  </si>
  <si>
    <t>예산공장 생산팀 인원 SAP 사용자계정 Mapping(최병근)</t>
    <phoneticPr fontId="2" type="noConversion"/>
  </si>
  <si>
    <t>자재코드:1007742 에 대한 생산팀 기준정보 Setting 미완료
MRP 관리자 ~ 검사지시자 등 기준정보 정비수행</t>
    <phoneticPr fontId="2" type="noConversion"/>
  </si>
  <si>
    <t>1.  V7000 스토리지 캐쉬베터리 Fail 확인(8/4 방문 예정)
2.  OPTERP 서버 ODD 인식 불량 확인</t>
    <phoneticPr fontId="2" type="noConversion"/>
  </si>
  <si>
    <t>신규사용자: 최병근</t>
    <phoneticPr fontId="2" type="noConversion"/>
  </si>
  <si>
    <t>삭제계정 : 박준홍</t>
    <phoneticPr fontId="2" type="noConversion"/>
  </si>
  <si>
    <t>넷헐퍼 사용방안 제시</t>
    <phoneticPr fontId="2" type="noConversion"/>
  </si>
  <si>
    <t>안산 AP설치 및 무선콘트롤러 이전 설치(젠트넷정보기술)</t>
    <phoneticPr fontId="2" type="noConversion"/>
  </si>
  <si>
    <t>IE초기화</t>
    <phoneticPr fontId="2" type="noConversion"/>
  </si>
  <si>
    <t>202107-364</t>
  </si>
  <si>
    <t>202107-365</t>
  </si>
  <si>
    <t>202107-366</t>
  </si>
  <si>
    <t>202107-367</t>
  </si>
  <si>
    <t>202107-368</t>
  </si>
  <si>
    <t>202107-369</t>
  </si>
  <si>
    <t>202107-370</t>
  </si>
  <si>
    <t>202107-371</t>
  </si>
  <si>
    <t>202107-372</t>
  </si>
  <si>
    <t>202107-373</t>
  </si>
  <si>
    <t>202107-374</t>
  </si>
  <si>
    <t>202107-375</t>
  </si>
  <si>
    <t>202107-376</t>
  </si>
  <si>
    <t>202107-377</t>
  </si>
  <si>
    <t>단조장 폐기 처리 품번 삭제 요청</t>
    <phoneticPr fontId="2" type="noConversion"/>
  </si>
  <si>
    <t>수입광섬유 등록 후 재컬러링 시 칼라 코팅경에 맞지 않는 값 들어가는 현상 확인</t>
    <phoneticPr fontId="2" type="noConversion"/>
  </si>
  <si>
    <t xml:space="preserve">WMS ZZT 6월 3차 업로드 </t>
    <phoneticPr fontId="2" type="noConversion"/>
  </si>
  <si>
    <t xml:space="preserve">WMS ZZT 7월 1차 업로드 </t>
    <phoneticPr fontId="2" type="noConversion"/>
  </si>
  <si>
    <t>[SFA WMS] 보빈조회 불가능한 현상 확인</t>
    <phoneticPr fontId="2" type="noConversion"/>
  </si>
  <si>
    <t>[SFA WMS] 사내거래출고 화면에서 바코드 스캔시 소문자로 입력하여도 대문자로 들어가도록 기능 추가</t>
    <phoneticPr fontId="2" type="noConversion"/>
  </si>
  <si>
    <t>바코드 25자리, 11자리 스캔 관련 문의</t>
    <phoneticPr fontId="2" type="noConversion"/>
  </si>
  <si>
    <t>VPN 연결 요청</t>
    <phoneticPr fontId="2" type="noConversion"/>
  </si>
  <si>
    <t>코팅경 2차 값에 -7 값이 계산되어 조회되는 현상 확인</t>
    <phoneticPr fontId="2" type="noConversion"/>
  </si>
  <si>
    <t>출하 바코드 양식 변경</t>
    <phoneticPr fontId="2" type="noConversion"/>
  </si>
  <si>
    <t>자연색상인데 칼라코팅경 값 입력된 품번 수정 요청</t>
    <phoneticPr fontId="2" type="noConversion"/>
  </si>
  <si>
    <t>채우기 확정되지 않는 적치대 확인 요청</t>
    <phoneticPr fontId="2" type="noConversion"/>
  </si>
  <si>
    <t>바코드에 11자리 맵핑처리 및 TEST</t>
    <phoneticPr fontId="2" type="noConversion"/>
  </si>
  <si>
    <t>[TFO WMS] 발주서 메일 발송 시 메일 주소 변경 및 여러 건 등록 가능하도록 수정</t>
    <phoneticPr fontId="2" type="noConversion"/>
  </si>
  <si>
    <t>이메일 추출 및 VALIDATE 샘플 PG 제작</t>
    <phoneticPr fontId="2" type="noConversion"/>
  </si>
  <si>
    <t>Rewinding 실적 현황 ( 시작기준, 완료기준) 수정
( CWIP3052-001 / CWIP3052-003 수정 )</t>
    <phoneticPr fontId="2" type="noConversion"/>
  </si>
  <si>
    <t>최종 검사 확정 ( 출하 바코드 라벨 수정 )</t>
    <phoneticPr fontId="2" type="noConversion"/>
  </si>
  <si>
    <t>채우기 ( NA일 경우 코팅경 COLOR 로직 변경 )</t>
    <phoneticPr fontId="2" type="noConversion"/>
  </si>
  <si>
    <t>반제품 예외 일괄생성 ( ValidCheck - 엑셀 자료 유효성 검증 )</t>
    <phoneticPr fontId="2" type="noConversion"/>
  </si>
  <si>
    <t>202108-001</t>
    <phoneticPr fontId="2" type="noConversion"/>
  </si>
  <si>
    <t>202108-002</t>
  </si>
  <si>
    <t>202108-003</t>
  </si>
  <si>
    <t>202108-004</t>
  </si>
  <si>
    <t>202108-005</t>
  </si>
  <si>
    <t>202108-006</t>
  </si>
  <si>
    <t>202108-007</t>
  </si>
  <si>
    <t>202108-008</t>
  </si>
  <si>
    <t>202108-009</t>
  </si>
  <si>
    <t>202108-010</t>
  </si>
  <si>
    <t>202108-011</t>
  </si>
  <si>
    <t>202108-012</t>
  </si>
  <si>
    <t>202108-013</t>
  </si>
  <si>
    <t>202108-014</t>
  </si>
  <si>
    <t>202108-015</t>
  </si>
  <si>
    <t>202108-016</t>
  </si>
  <si>
    <t>202108-017</t>
  </si>
  <si>
    <t>202108-018</t>
  </si>
  <si>
    <t>202108-019</t>
  </si>
  <si>
    <t>1. SAP-SD
   - 영업재고 출고처리 오류확인</t>
    <phoneticPr fontId="2" type="noConversion"/>
  </si>
  <si>
    <t>1. SAP-PP
   - 원가 및 로스관련 회의진행</t>
    <phoneticPr fontId="2" type="noConversion"/>
  </si>
  <si>
    <t>1. SAP-PP
   - 1320 플랜트 재고재처리 마감오류확인</t>
    <phoneticPr fontId="2" type="noConversion"/>
  </si>
  <si>
    <t>1. SAP-SD
   - 수출 선적서류 등록시 마스터 오류</t>
    <phoneticPr fontId="2" type="noConversion"/>
  </si>
  <si>
    <t>1. E-Accouting
   - 임시전표 생성오류</t>
    <phoneticPr fontId="2" type="noConversion"/>
  </si>
  <si>
    <t>1. SAP-PP
   - 1320 플랜트 생산마감 확인작업</t>
    <phoneticPr fontId="2" type="noConversion"/>
  </si>
  <si>
    <t>1. SAP-PP
   - 원가 및 로스관련 회의진행사항(1)</t>
    <phoneticPr fontId="2" type="noConversion"/>
  </si>
  <si>
    <t>1. E-Accouting
   - admin 권한에 대한 내용확인요청</t>
    <phoneticPr fontId="2" type="noConversion"/>
  </si>
  <si>
    <t>1. SAP-MM
   - 송장처리시 오류관련(이동평균가격 마이너스 처리불)</t>
    <phoneticPr fontId="2" type="noConversion"/>
  </si>
  <si>
    <t>1. SAP-FI
   - LS전선 역발행 세금계산서 관련 DATA</t>
    <phoneticPr fontId="2" type="noConversion"/>
  </si>
  <si>
    <t>1. SAP-TR
   - 외화평가 계정에 대한 전표취소 확인의 건</t>
    <phoneticPr fontId="2" type="noConversion"/>
  </si>
  <si>
    <t>1. SAP-PP
   - 원가 및 로스관련 회의진행사항(2)</t>
    <phoneticPr fontId="2" type="noConversion"/>
  </si>
  <si>
    <t>1. 인프라
   - 무선 컨트롤러 이전 설치(안산 -&gt; 예산)</t>
    <phoneticPr fontId="2" type="noConversion"/>
  </si>
  <si>
    <t>1. 보안
   - 퇴사자 DRM사용현황 요청</t>
    <phoneticPr fontId="2" type="noConversion"/>
  </si>
  <si>
    <t>1. 보안
   - 넷헐프 운영 업무 지원</t>
    <phoneticPr fontId="2" type="noConversion"/>
  </si>
  <si>
    <t>1. 보안
   - 소프트웨어 설치 지원</t>
    <phoneticPr fontId="2" type="noConversion"/>
  </si>
  <si>
    <t>1. 그룹웨어
   - 대용량메일 전달 에러</t>
    <phoneticPr fontId="2" type="noConversion"/>
  </si>
  <si>
    <t xml:space="preserve">1. IDC운영
   -8'월 스토리지 정기점검
 </t>
    <phoneticPr fontId="2" type="noConversion"/>
  </si>
  <si>
    <t xml:space="preserve">1. IDC운영
   - 8'월 서버 정기점검
  </t>
    <phoneticPr fontId="2" type="noConversion"/>
  </si>
  <si>
    <t>1. IDC운영
   - DRM_IN 서버 파일 정리</t>
    <phoneticPr fontId="2" type="noConversion"/>
  </si>
  <si>
    <t>1. IDC운영
   - Netbackup 정기점검실시</t>
    <phoneticPr fontId="2" type="noConversion"/>
  </si>
  <si>
    <t>202108-020</t>
  </si>
  <si>
    <t>202108-021</t>
  </si>
  <si>
    <t>202108-022</t>
  </si>
  <si>
    <t>202108-023</t>
  </si>
  <si>
    <t>202108-024</t>
  </si>
  <si>
    <t>202108-025</t>
  </si>
  <si>
    <t>202108-026</t>
  </si>
  <si>
    <t>202108-027</t>
  </si>
  <si>
    <t>202108-028</t>
  </si>
  <si>
    <t>202108-029</t>
  </si>
  <si>
    <t>202108-030</t>
  </si>
  <si>
    <t>202108-031</t>
  </si>
  <si>
    <t>202108-032</t>
  </si>
  <si>
    <t>202108-033</t>
  </si>
  <si>
    <t>202108-034</t>
  </si>
  <si>
    <t>202108-035</t>
  </si>
  <si>
    <t>202108-036</t>
  </si>
  <si>
    <t>202108-037</t>
  </si>
  <si>
    <t>202108-038</t>
  </si>
  <si>
    <t>202108-039</t>
  </si>
  <si>
    <t>202108-040</t>
  </si>
  <si>
    <t>202108-041</t>
  </si>
  <si>
    <t>양진호/SPSS팀
김완중/기획팀</t>
    <phoneticPr fontId="2" type="noConversion"/>
  </si>
  <si>
    <t>강승구/해외영업팀</t>
    <phoneticPr fontId="2" type="noConversion"/>
  </si>
  <si>
    <t>김희동/생산팀</t>
    <phoneticPr fontId="2" type="noConversion"/>
  </si>
  <si>
    <t>양진호/SPSS팀</t>
    <phoneticPr fontId="2" type="noConversion"/>
  </si>
  <si>
    <t>유용욱/재무팀</t>
    <phoneticPr fontId="2" type="noConversion"/>
  </si>
  <si>
    <t>권민경/구매팀</t>
    <phoneticPr fontId="2" type="noConversion"/>
  </si>
  <si>
    <t>고효정/해외영업팀
이은경/재무팀</t>
    <phoneticPr fontId="2" type="noConversion"/>
  </si>
  <si>
    <t>경영지원/김영환</t>
    <phoneticPr fontId="2" type="noConversion"/>
  </si>
  <si>
    <t>INCA팀/홍성일</t>
    <phoneticPr fontId="2" type="noConversion"/>
  </si>
  <si>
    <t>네트워크팀/조영민</t>
    <phoneticPr fontId="2" type="noConversion"/>
  </si>
  <si>
    <t>효성ITX
지창환</t>
  </si>
  <si>
    <t>에이블그리드
윤종문 차장
김민식 차장</t>
    <phoneticPr fontId="2" type="noConversion"/>
  </si>
  <si>
    <t>재고 내역, 미결오더[E] 아닌, SL재고로 표현(4014876)
구매요청시 기준정보 Setting오류로 인한 재고입고시 오류
기준정보 변경(구성형자재) 이후, 구매요청~입고~출고처리</t>
    <phoneticPr fontId="2" type="noConversion"/>
  </si>
  <si>
    <t>Assembly 로스율,Component 로스율,라우팅 일괄 upload이후 check기능 관련 프로그램 개발 및 일정관리</t>
    <phoneticPr fontId="2" type="noConversion"/>
  </si>
  <si>
    <t>총 19건의 DATA, MRP관리자 Setting 이후에 조회가능토록
처리변경</t>
    <phoneticPr fontId="2" type="noConversion"/>
  </si>
  <si>
    <t>1002973 삼인이앤티㈜ 등록처리</t>
    <phoneticPr fontId="2" type="noConversion"/>
  </si>
  <si>
    <t>다시 처리 후, 진행처리된것으로 확인</t>
    <phoneticPr fontId="2" type="noConversion"/>
  </si>
  <si>
    <t>잔량배부처리(1건), 여척배부 및 준비시간배부(4건)
처리 진행완료</t>
    <phoneticPr fontId="2" type="noConversion"/>
  </si>
  <si>
    <t>SAP T-CODE : ZPPSB770 프로그램 조회조건 추가 변경처리</t>
    <phoneticPr fontId="2" type="noConversion"/>
  </si>
  <si>
    <t>해당 사용자(유용욱)에 대한 권한 이어카운팅 권한추가</t>
    <phoneticPr fontId="2" type="noConversion"/>
  </si>
  <si>
    <t>해당건은 표준원가/이동평균가 가격 차이 커서 송장처리불가
출고취소 후, 재입고 진행요청(해당건으로 진행불가)
구매팀에서 송장입고처리 후에, (-) 금액으로 처리예정</t>
    <phoneticPr fontId="2" type="noConversion"/>
  </si>
  <si>
    <t>금액 원단위 차이로,  역발행세금계산서 발행,
부가세 Table에서 해당전표 중 1건 확인 후, 차이금액 변경</t>
    <phoneticPr fontId="2" type="noConversion"/>
  </si>
  <si>
    <t>외화평가(환차손익)에 대한 전표 조회 후, FB08에서 처리로
진행요청</t>
    <phoneticPr fontId="2" type="noConversion"/>
  </si>
  <si>
    <t>21.08.10(화)=&gt;BOM 조회 후, 원부자재 로스율 일괄 UPDATE
프로그램 개발 진행 중</t>
    <phoneticPr fontId="2" type="noConversion"/>
  </si>
  <si>
    <t>신규 계정 : 최은정</t>
    <phoneticPr fontId="2" type="noConversion"/>
  </si>
  <si>
    <t>소프트웨어 차단 해제</t>
    <phoneticPr fontId="2" type="noConversion"/>
  </si>
  <si>
    <t>방화벽 설정 변경</t>
    <phoneticPr fontId="2" type="noConversion"/>
  </si>
  <si>
    <t xml:space="preserve"> - 점검 대상 : SAP ERP / GROUPWARE / NT군
  - 점검내용
    1)H/W 점검 및 LED 확인
    2)OS error Log 확인
    3)서버자원 사용률 점검</t>
    <phoneticPr fontId="2" type="noConversion"/>
  </si>
  <si>
    <t xml:space="preserve">  - 점검 대상 : SAP ERP / GROUPWARE / NT군
  - 점검내용
    1)H/W 점검 및 LED 확인
    2)OS error Log 확인
    3)서버자원 사용률 점검
    4)IBM V7000 스토리지 캐쉬 배터리 교체</t>
    <phoneticPr fontId="2" type="noConversion"/>
  </si>
  <si>
    <t xml:space="preserve">    -작업내용
    .경로 D:\ 2015년 OS 백업 이미지 삭제
    .용량확보 (4G -&gt; 45G)</t>
    <phoneticPr fontId="2" type="noConversion"/>
  </si>
  <si>
    <t xml:space="preserve"> -점검대상 : Aix Netbackup Master 등록 대상 서버
  -점검결과 : 특이사항 없음</t>
    <phoneticPr fontId="2" type="noConversion"/>
  </si>
  <si>
    <t>경비실PC 사내프로그램 및 프로그램설정 요청</t>
    <phoneticPr fontId="2" type="noConversion"/>
  </si>
  <si>
    <t>FMB모니터링PC 멈춤</t>
    <phoneticPr fontId="2" type="noConversion"/>
  </si>
  <si>
    <t>DRM문서보안 클라이언트 설치되지않는 오류</t>
    <phoneticPr fontId="2" type="noConversion"/>
  </si>
  <si>
    <t>그룹웨어 파일첨부 오류</t>
    <phoneticPr fontId="2" type="noConversion"/>
  </si>
  <si>
    <t>CCTV프로그램 설치 및 설정요청</t>
    <phoneticPr fontId="2" type="noConversion"/>
  </si>
  <si>
    <t>신입사원 노트북 프로그램 및 설정요청</t>
    <phoneticPr fontId="2" type="noConversion"/>
  </si>
  <si>
    <t>202108-042</t>
  </si>
  <si>
    <t>202108-043</t>
  </si>
  <si>
    <t>202108-044</t>
  </si>
  <si>
    <t>202108-045</t>
  </si>
  <si>
    <t>202108-046</t>
  </si>
  <si>
    <t>202108-047</t>
  </si>
  <si>
    <t>202108-048</t>
  </si>
  <si>
    <t>202108-049</t>
  </si>
  <si>
    <t>202108-050</t>
  </si>
  <si>
    <t>202108-051</t>
  </si>
  <si>
    <t>202108-052</t>
  </si>
  <si>
    <t>202108-053</t>
  </si>
  <si>
    <t xml:space="preserve">임성현 </t>
    <phoneticPr fontId="2" type="noConversion"/>
  </si>
  <si>
    <t>FMB모니터PC WindowsUpdate 설정변경</t>
    <phoneticPr fontId="2" type="noConversion"/>
  </si>
  <si>
    <t>MFD 잘못 들어간 PMS 품번 업데이트 처리</t>
    <phoneticPr fontId="2" type="noConversion"/>
  </si>
  <si>
    <t>G655AL PMS 품번 채우기 메뉴에서 저장 및 확정 진행을하여도 분산 및 PMD 등급이 형성 안되는 현상 발생</t>
    <phoneticPr fontId="2" type="noConversion"/>
  </si>
  <si>
    <t>안양 복합기 IP 관련 문의</t>
    <phoneticPr fontId="2" type="noConversion"/>
  </si>
  <si>
    <t>모바일 VPN 및 그룹웨어 접속 관련 문의</t>
    <phoneticPr fontId="2" type="noConversion"/>
  </si>
  <si>
    <t>부춘강 8월 품번 리스트 WMS 재고 테이블에 잡히지 않는 현상 확인 요청</t>
    <phoneticPr fontId="2" type="noConversion"/>
  </si>
  <si>
    <t>사내메일 불가 현상 확인 요청</t>
    <phoneticPr fontId="2" type="noConversion"/>
  </si>
  <si>
    <t>Pang Data 접속되지 않는 현상 확인</t>
    <phoneticPr fontId="2" type="noConversion"/>
  </si>
  <si>
    <t>부춘강 8월 품번 출고된 57건 품번 삭제 요청</t>
    <phoneticPr fontId="2" type="noConversion"/>
  </si>
  <si>
    <t>반제품중 코어 소결체 화연 대기에 RT0321708A 품번 삭제 요청</t>
    <phoneticPr fontId="2" type="noConversion"/>
  </si>
  <si>
    <t>바코드 프린터기 점검 요청</t>
    <phoneticPr fontId="2" type="noConversion"/>
  </si>
  <si>
    <t>JVAD 작업완료 되지 않는 품번 확인 요청</t>
    <phoneticPr fontId="2" type="noConversion"/>
  </si>
  <si>
    <t>출하 바코드 라벨 샘플 요청</t>
    <phoneticPr fontId="2" type="noConversion"/>
  </si>
  <si>
    <t>출하 바코드 운영 적용 및 테스트</t>
    <phoneticPr fontId="2" type="noConversion"/>
  </si>
  <si>
    <t>LVAD, JVAD 설비정보 보이지 않는 현상 조치</t>
    <phoneticPr fontId="2" type="noConversion"/>
  </si>
  <si>
    <t>8월 8일 일요일 오후 22시 30분</t>
    <phoneticPr fontId="2" type="noConversion"/>
  </si>
  <si>
    <t>202108-054</t>
  </si>
  <si>
    <t>202108-055</t>
  </si>
  <si>
    <t>202108-056</t>
  </si>
  <si>
    <t>202108-057</t>
  </si>
  <si>
    <t>202108-058</t>
  </si>
  <si>
    <t>202108-059</t>
  </si>
  <si>
    <t>202108-060</t>
  </si>
  <si>
    <t>202108-061</t>
  </si>
  <si>
    <t>202108-062</t>
  </si>
  <si>
    <t>202108-063</t>
  </si>
  <si>
    <t>202108-064</t>
  </si>
  <si>
    <t>202108-065</t>
  </si>
  <si>
    <t>202108-066</t>
  </si>
  <si>
    <t>202108-067</t>
  </si>
  <si>
    <t>202108-068</t>
  </si>
  <si>
    <t>채우기 ( 오류 발생으로 인한 저장 안될때 처리 )</t>
    <phoneticPr fontId="2" type="noConversion"/>
  </si>
  <si>
    <t xml:space="preserve">FBM 코어 실적 이상 문의건 처리 </t>
    <phoneticPr fontId="2" type="noConversion"/>
  </si>
  <si>
    <t>길이 방향 광손실 분석 ( 단선유형 추가)</t>
    <phoneticPr fontId="2" type="noConversion"/>
  </si>
  <si>
    <t>WMS / MES 관련 업무 회의 ( 추후 세부 협의 필요 )</t>
    <phoneticPr fontId="2" type="noConversion"/>
  </si>
  <si>
    <t>품질보증팀 WMS 계정 생성 요청</t>
    <phoneticPr fontId="2" type="noConversion"/>
  </si>
  <si>
    <t>ZTT 7월 2차 수입검사 업로드 요청</t>
    <phoneticPr fontId="2" type="noConversion"/>
  </si>
  <si>
    <t>MES 광손실 길이방향 조회 화면 라이선스 관련 오류 해결</t>
    <phoneticPr fontId="2" type="noConversion"/>
  </si>
  <si>
    <t>생산/품질/IT</t>
    <phoneticPr fontId="2" type="noConversion"/>
  </si>
  <si>
    <t>노희만/임영두</t>
    <phoneticPr fontId="2" type="noConversion"/>
  </si>
  <si>
    <t>202108-069</t>
  </si>
  <si>
    <t>202108-070</t>
  </si>
  <si>
    <t>202108-071</t>
  </si>
  <si>
    <t>202108-072</t>
  </si>
  <si>
    <t>202108-073</t>
  </si>
  <si>
    <t>202108-074</t>
  </si>
  <si>
    <t>202108-075</t>
  </si>
  <si>
    <t>202108-076</t>
  </si>
  <si>
    <t>202108-077</t>
  </si>
  <si>
    <t>DRM 자가승인 시 익스플로러 오류</t>
    <phoneticPr fontId="2" type="noConversion"/>
  </si>
  <si>
    <t>그룹웨어 결제상신 불가</t>
    <phoneticPr fontId="2" type="noConversion"/>
  </si>
  <si>
    <t>그룹웨어 품의작성 시, 익스플로러 오류</t>
    <phoneticPr fontId="2" type="noConversion"/>
  </si>
  <si>
    <t>그룹웨어 접속불가 및 메일발송오류</t>
    <phoneticPr fontId="2" type="noConversion"/>
  </si>
  <si>
    <t>Nethelper Client 설치지원</t>
    <phoneticPr fontId="2" type="noConversion"/>
  </si>
  <si>
    <t>팀즈 설치지원 요청</t>
    <phoneticPr fontId="2" type="noConversion"/>
  </si>
  <si>
    <t>신입사원 노트북 세팅 및 프로그램 설정요청</t>
    <phoneticPr fontId="2" type="noConversion"/>
  </si>
  <si>
    <t>한재완</t>
    <phoneticPr fontId="2" type="noConversion"/>
  </si>
  <si>
    <t xml:space="preserve">장지영,한재완,
안태형, 권용배
이승민, 정백선,
강덕우, 김선우,
박정호  </t>
    <phoneticPr fontId="2" type="noConversion"/>
  </si>
  <si>
    <t>양다인, 장지영, 이지혜, 강덕우, 김형수, 박미주, 이승민, 박진현, 조한이, 정민주, 문현승, 조민재</t>
    <phoneticPr fontId="2" type="noConversion"/>
  </si>
  <si>
    <t>202108-078</t>
  </si>
  <si>
    <t>202108-079</t>
  </si>
  <si>
    <t>202108-080</t>
  </si>
  <si>
    <t>202108-081</t>
  </si>
  <si>
    <t>202108-082</t>
  </si>
  <si>
    <t>202108-083</t>
  </si>
  <si>
    <t>202108-084</t>
  </si>
  <si>
    <t>202108-085</t>
  </si>
  <si>
    <t>202108-086</t>
  </si>
  <si>
    <t>202108-087</t>
  </si>
  <si>
    <t>202108-088</t>
  </si>
  <si>
    <t>202108-089</t>
  </si>
  <si>
    <t>202108-090</t>
  </si>
  <si>
    <t>1. SAP-PP
   - 1320 플랜트 사내거래 전송취소 요청의 건</t>
    <phoneticPr fontId="2" type="noConversion"/>
  </si>
  <si>
    <t>1. Groupware
   - 입사일자 미등록으로, 경조금신청 작성 X</t>
    <phoneticPr fontId="2" type="noConversion"/>
  </si>
  <si>
    <t xml:space="preserve">1. SAP-PP
   - 원가 및 로스관련 회의진행사항(2)
   =&gt; 신규 프로그램 작성 중, 완료처리 </t>
    <phoneticPr fontId="2" type="noConversion"/>
  </si>
  <si>
    <t>1. 기타
   - EQS 일지 오류 출력</t>
    <phoneticPr fontId="2" type="noConversion"/>
  </si>
  <si>
    <t>1. SAP-CO
   - 코스트센터별 액티비티 조회실패(ZCOR0850)</t>
    <phoneticPr fontId="2" type="noConversion"/>
  </si>
  <si>
    <t>1. SAP-CO
   - 2021.07월 마감지원, 매출평가 작성시 오류</t>
    <phoneticPr fontId="2" type="noConversion"/>
  </si>
  <si>
    <t>1. SAP-PP
   - 2021.08 MES &lt;-&gt; SAP I/F 모니터링 작업</t>
    <phoneticPr fontId="2" type="noConversion"/>
  </si>
  <si>
    <t>1. 그룹웨어
   - 조직 정보 변경</t>
    <phoneticPr fontId="2" type="noConversion"/>
  </si>
  <si>
    <t>1. 보안
   - 퇴직자 메일 로그 추출</t>
    <phoneticPr fontId="2" type="noConversion"/>
  </si>
  <si>
    <t>1. 그룹웨어
   - 접속오류</t>
    <phoneticPr fontId="2" type="noConversion"/>
  </si>
  <si>
    <t>1. 그룹웨어
   - 메일 연동 관련 문의</t>
    <phoneticPr fontId="2" type="noConversion"/>
  </si>
  <si>
    <t>1. 그룹웨어
   - 메일 그룹발송 관련 문의</t>
    <phoneticPr fontId="2" type="noConversion"/>
  </si>
  <si>
    <t>1. 보안
   - DRM로 관련 문의</t>
    <phoneticPr fontId="2" type="noConversion"/>
  </si>
  <si>
    <t xml:space="preserve">1. IDC운영
   - IBM TS3310 장비 점검  </t>
    <phoneticPr fontId="2" type="noConversion"/>
  </si>
  <si>
    <t>202108-091</t>
  </si>
  <si>
    <t>202108-092</t>
  </si>
  <si>
    <t>202108-093</t>
  </si>
  <si>
    <t>202108-094</t>
  </si>
  <si>
    <t>202108-095</t>
  </si>
  <si>
    <t>202108-096</t>
  </si>
  <si>
    <t>202108-097</t>
  </si>
  <si>
    <t>202108-098</t>
  </si>
  <si>
    <t>202108-099</t>
  </si>
  <si>
    <t>202108-100</t>
  </si>
  <si>
    <t>202108-101</t>
  </si>
  <si>
    <t>202108-102</t>
  </si>
  <si>
    <t>202108-103</t>
  </si>
  <si>
    <t>202108-104</t>
  </si>
  <si>
    <t>202108-105</t>
  </si>
  <si>
    <t>우성훈/생산팀</t>
    <phoneticPr fontId="2" type="noConversion"/>
  </si>
  <si>
    <t>양진호/SPSS팀,
김완중/기획팀</t>
    <phoneticPr fontId="2" type="noConversion"/>
  </si>
  <si>
    <t>조형수/광기술1팀</t>
    <phoneticPr fontId="2" type="noConversion"/>
  </si>
  <si>
    <t>경영지원팀/김영환</t>
    <phoneticPr fontId="2" type="noConversion"/>
  </si>
  <si>
    <t>광케이블생산팀/문현승</t>
    <phoneticPr fontId="2" type="noConversion"/>
  </si>
  <si>
    <t>마케팅팀/장지영</t>
    <phoneticPr fontId="2" type="noConversion"/>
  </si>
  <si>
    <t>꼬리표번호 : JA0321600Z01MYL0113YL0011 1건</t>
    <phoneticPr fontId="2" type="noConversion"/>
  </si>
  <si>
    <t>GW의 TABLE 확인 후,  RM팀 이민 =&gt; 2021.05.03 작업수행</t>
    <phoneticPr fontId="2" type="noConversion"/>
  </si>
  <si>
    <t>SAP T-CODE : ZPPSB760 [ BOM 원부자재 일괄 Update ]
신규 프로그램 작성완료, 제품코드 및 구성부품 일괄 조회
Component 로스율 일괄 Update</t>
    <phoneticPr fontId="2" type="noConversion"/>
  </si>
  <si>
    <t>1차 업무미팅 : 21.08.06(금) =&gt; EQS 업무파악 후, 진행예정
2차 업무미팅 : 21.08.12(목) =&gt; 해당 관련 DATA에 대한 내용
DB에서 추출 후에 전달(13.07월 VAD14호기 DATA)</t>
    <phoneticPr fontId="2" type="noConversion"/>
  </si>
  <si>
    <t>해당 특정코스트센터의 실적단가 필드 Overflow 발생,
33202013[TECF)광섬유_특수광], 기간:2021.06
해당 값 변경처리(조회프로그램 임의 변경가능)</t>
    <phoneticPr fontId="2" type="noConversion"/>
  </si>
  <si>
    <t>KE27:기간별 매출평가 작성 =&gt; Dump 발생
1320 플랜트, 10(수출) DATA 오류확인
KE4S에서 해당 대금청구문서, "개별항목역분개" 처리 후
KE27 재수행작업</t>
    <phoneticPr fontId="2" type="noConversion"/>
  </si>
  <si>
    <t>신규 계정 : 강선웅</t>
    <phoneticPr fontId="2" type="noConversion"/>
  </si>
  <si>
    <t>송정유, 박재우, 문대승</t>
    <phoneticPr fontId="2" type="noConversion"/>
  </si>
  <si>
    <t>메일 전송</t>
    <phoneticPr fontId="2" type="noConversion"/>
  </si>
  <si>
    <t xml:space="preserve">평촌 사무실 미디어 회수 (LTO4 19개, LTO5 4개)
백업장치 미디어 삽입 &amp; 클리닝 미디어 교체
Scratch 미디어 전환 (재사용)
Drive 클리닝 수행  </t>
    <phoneticPr fontId="2" type="noConversion"/>
  </si>
  <si>
    <t>[TFOWMS] SAP 발주 후 WMS 확인시 조회되지 않는 현상 확인</t>
    <phoneticPr fontId="2" type="noConversion"/>
  </si>
  <si>
    <t>REW 작업시 작업조건 기입 관련 수정 및 개선 요청</t>
    <phoneticPr fontId="2" type="noConversion"/>
  </si>
  <si>
    <t>일일보고 재 작업 요청 길이 기준 확인 요청</t>
    <phoneticPr fontId="2" type="noConversion"/>
  </si>
  <si>
    <t>MES에서 L-Furnace MFC 유량이 표시가 되지 않음</t>
    <phoneticPr fontId="2" type="noConversion"/>
  </si>
  <si>
    <t>엣지로 그룹웨어 안들어가지는 현상 확인 요청</t>
    <phoneticPr fontId="2" type="noConversion"/>
  </si>
  <si>
    <t xml:space="preserve">Pang Data에서 L-Furnace Chuck RPM 확인 불가 </t>
    <phoneticPr fontId="2" type="noConversion"/>
  </si>
  <si>
    <t>B3 품종 검사규격 변경 확인 요청</t>
    <phoneticPr fontId="2" type="noConversion"/>
  </si>
  <si>
    <t>B3 차단파장 채우기 관련 확인 요청</t>
    <phoneticPr fontId="2" type="noConversion"/>
  </si>
  <si>
    <t>202108-106</t>
  </si>
  <si>
    <t>202108-107</t>
  </si>
  <si>
    <t>202108-108</t>
  </si>
  <si>
    <t>202108-109</t>
  </si>
  <si>
    <t>202108-110</t>
  </si>
  <si>
    <t>202108-111</t>
  </si>
  <si>
    <t>202108-112</t>
  </si>
  <si>
    <t>202108-113</t>
  </si>
  <si>
    <t>WMS 오류 연동 관련 문의 ( SAP에 확인필요 )</t>
    <phoneticPr fontId="2" type="noConversion"/>
  </si>
  <si>
    <t>채우기 ( 수정 요청 ) - 로직 변경 필요 ( 업무 협의 및 문제 파악 )</t>
    <phoneticPr fontId="2" type="noConversion"/>
  </si>
  <si>
    <t>반제품 예외 일괄생성 ( 속도 개선 ) / 7분 ==&gt; 19초</t>
    <phoneticPr fontId="2" type="noConversion"/>
  </si>
  <si>
    <t>채우기 ( 데이터 수동 변경 )</t>
    <phoneticPr fontId="2" type="noConversion"/>
  </si>
  <si>
    <t>202108-114</t>
  </si>
  <si>
    <t>202108-115</t>
  </si>
  <si>
    <t>202108-116</t>
  </si>
  <si>
    <t>202108-117</t>
  </si>
  <si>
    <t>신규입사자 노트북 세팅 및 프로그램 설정요청</t>
    <phoneticPr fontId="2" type="noConversion"/>
  </si>
  <si>
    <t>그룹웨어 메일용량 증설요청</t>
    <phoneticPr fontId="2" type="noConversion"/>
  </si>
  <si>
    <t>아웃룩 메일수신 불가</t>
    <phoneticPr fontId="2" type="noConversion"/>
  </si>
  <si>
    <t>특정자리 인터넷 연결불가</t>
    <phoneticPr fontId="2" type="noConversion"/>
  </si>
  <si>
    <t>MES 실행불가능</t>
    <phoneticPr fontId="2" type="noConversion"/>
  </si>
  <si>
    <t>설비PC 터치스크린 터치불가능</t>
    <phoneticPr fontId="2" type="noConversion"/>
  </si>
  <si>
    <t>네트워크 연결불가능</t>
    <phoneticPr fontId="2" type="noConversion"/>
  </si>
  <si>
    <t>그룹웨어 결제문서 임시저장 불가능</t>
    <phoneticPr fontId="2" type="noConversion"/>
  </si>
  <si>
    <t>202108-118</t>
  </si>
  <si>
    <t>202108-119</t>
  </si>
  <si>
    <t>202108-120</t>
  </si>
  <si>
    <t>202108-121</t>
  </si>
  <si>
    <t>202108-122</t>
  </si>
  <si>
    <t>202108-123</t>
  </si>
  <si>
    <t>202108-124</t>
  </si>
  <si>
    <t>202108-125</t>
  </si>
  <si>
    <t>202108-126</t>
  </si>
  <si>
    <t>202108-127</t>
  </si>
  <si>
    <t>202108-128</t>
  </si>
  <si>
    <t>202108-129</t>
  </si>
  <si>
    <t>202108-130</t>
  </si>
  <si>
    <t>202108-131</t>
  </si>
  <si>
    <t>노승민</t>
    <phoneticPr fontId="2" type="noConversion"/>
  </si>
  <si>
    <t>김현주</t>
    <phoneticPr fontId="2" type="noConversion"/>
  </si>
  <si>
    <t>문현승</t>
    <phoneticPr fontId="2" type="noConversion"/>
  </si>
  <si>
    <t>대한시스템즈 허경훈팀장님께 이관조치</t>
    <phoneticPr fontId="2" type="noConversion"/>
  </si>
  <si>
    <t>터치스크린 모니터문제로 업체연락 요청</t>
    <phoneticPr fontId="2" type="noConversion"/>
  </si>
  <si>
    <t>1. SAP-PP
   - 1310 플랜트 I/F 내역 점검</t>
    <phoneticPr fontId="2" type="noConversion"/>
  </si>
  <si>
    <t>1. SAP-TR
   - 신규계정코드 생성 및 재무제표 Mapping 요청</t>
    <phoneticPr fontId="2" type="noConversion"/>
  </si>
  <si>
    <t>1. SAP-TR
   - 가수금 처리 불가</t>
    <phoneticPr fontId="2" type="noConversion"/>
  </si>
  <si>
    <t>1. SAP-PP
   - 1320 플랜트 개별작업지시 삭제 요청</t>
    <phoneticPr fontId="2" type="noConversion"/>
  </si>
  <si>
    <t>1. SAP-SD
   - 견적프로그램, 원가상세표=&gt;손익검토 양식 추가</t>
    <phoneticPr fontId="2" type="noConversion"/>
  </si>
  <si>
    <t>1. DRM
  - 암호화 해제 내역 송부</t>
    <phoneticPr fontId="2" type="noConversion"/>
  </si>
  <si>
    <t>1. 그룹웨어
  - winmail.dat 파일 문제 해결 방안 제시</t>
    <phoneticPr fontId="2" type="noConversion"/>
  </si>
  <si>
    <t>1. IDC운영
   - Netbackup Media DATA초기화(10개)</t>
    <phoneticPr fontId="2" type="noConversion"/>
  </si>
  <si>
    <t xml:space="preserve">1. IDC운영
  - 서버 관리 매뉴얼 작성 </t>
    <phoneticPr fontId="2" type="noConversion"/>
  </si>
  <si>
    <t>202108-132</t>
  </si>
  <si>
    <t>202108-133</t>
  </si>
  <si>
    <t>202108-134</t>
  </si>
  <si>
    <t>202108-135</t>
  </si>
  <si>
    <t>202108-136</t>
  </si>
  <si>
    <t>202108-137</t>
  </si>
  <si>
    <t>202108-138</t>
  </si>
  <si>
    <t>202108-139</t>
  </si>
  <si>
    <t>202108-140</t>
  </si>
  <si>
    <t>202108-141</t>
  </si>
  <si>
    <t>이세웅/IT팀</t>
    <phoneticPr fontId="2" type="noConversion"/>
  </si>
  <si>
    <t>권영천/생산관리팀</t>
    <phoneticPr fontId="2" type="noConversion"/>
  </si>
  <si>
    <t>조한이/기획팀</t>
    <phoneticPr fontId="2" type="noConversion"/>
  </si>
  <si>
    <t>김영환/경영지원팀</t>
    <phoneticPr fontId="2" type="noConversion"/>
  </si>
  <si>
    <t>2021.08월 실적/투입/재고재처리 I/F 내역 모니터링 및 점검</t>
    <phoneticPr fontId="2" type="noConversion"/>
  </si>
  <si>
    <t>SAP T-CODE:FS00, 2건 신규계정추가(기업 보통 예금)
OB58:재무제표 2건 신규계정 Mappping 
거래내역시 가수금 계정처리 작업(Bicnet 전송시 Mapping)</t>
    <phoneticPr fontId="2" type="noConversion"/>
  </si>
  <si>
    <t>ZTRR8020(거래내역) 처리 불가
해당 계정에 대한 H/B 처리 미등록
FS12에서 해당 은행 H/B 처리 완료 후 처리</t>
    <phoneticPr fontId="2" type="noConversion"/>
  </si>
  <si>
    <t>SUS 공정 개별작업지시 33건, SAP 삭제 후 MES 조회됨
해당건 SAP 재전송처리 작업수행</t>
    <phoneticPr fontId="2" type="noConversion"/>
  </si>
  <si>
    <t>.손익검토 양식 영문화 요청
.현재 업무 분석 중
.차주~ 진행 필요시 프로그램 수정 필요</t>
    <phoneticPr fontId="2" type="noConversion"/>
  </si>
  <si>
    <t>신규계정 : 박용수</t>
    <phoneticPr fontId="2" type="noConversion"/>
  </si>
  <si>
    <t>RID 실린더 등록 및 조회 화면에서 Bare 업체명, 출하 실린더 사이에 연마여부 추가 요청(엑셀 업로드)</t>
    <phoneticPr fontId="2" type="noConversion"/>
  </si>
  <si>
    <t>DRA 실적 조회 화면에 실린더 외경 다음 탭에 연마여부 추가 요청</t>
    <phoneticPr fontId="2" type="noConversion"/>
  </si>
  <si>
    <t>DRA 12호기 BARE TENSION 디바이스 추가 및 설비정보에 정보 추가</t>
    <phoneticPr fontId="2" type="noConversion"/>
  </si>
  <si>
    <t>DRA 실적 - 설비정보에 모니터링 데이터 추가 요청</t>
    <phoneticPr fontId="2" type="noConversion"/>
  </si>
  <si>
    <t>PRIP 입력 화면에 측정 작업자 A에 어광우님만 나오도록 수정 요청</t>
    <phoneticPr fontId="2" type="noConversion"/>
  </si>
  <si>
    <t>DRA 실적에 작업시작 불가능한 코어 확인 요청</t>
    <phoneticPr fontId="2" type="noConversion"/>
  </si>
  <si>
    <t>202108-142</t>
  </si>
  <si>
    <t>202108-143</t>
  </si>
  <si>
    <t>202108-144</t>
  </si>
  <si>
    <t>202108-145</t>
  </si>
  <si>
    <t>202108-146</t>
  </si>
  <si>
    <t>202108-147</t>
  </si>
  <si>
    <t>TFO WMS ) 사용자 등록 및 권한 등록</t>
    <phoneticPr fontId="2" type="noConversion"/>
  </si>
  <si>
    <t xml:space="preserve">MES ) 품질 검사 규격 변경 </t>
    <phoneticPr fontId="2" type="noConversion"/>
  </si>
  <si>
    <t>WMS ) 구매 오더 조회 - WMS 인터페이스 ( 품목명 상이 )</t>
    <phoneticPr fontId="2" type="noConversion"/>
  </si>
  <si>
    <t>MES ) LATHE/J-VAD 작업지시 오류 처리
ㄴ  DRAWING 실적 등록시 코어완료 처리를 해야 했으나 투입
        해제 처리를 하여 DRAWING실적 처리 불가 ( 초기화 처리 )</t>
    <phoneticPr fontId="2" type="noConversion"/>
  </si>
  <si>
    <t>WMS ) 품목별검사SPEC - 저장시 저장 안되는 현상 처리</t>
    <phoneticPr fontId="2" type="noConversion"/>
  </si>
  <si>
    <t>MES ) J-VAD 실적 현황 ( 재작업 항목도 화면에 표기 요청 )
ㄴ 기존 J-VAD 실적현황에서는 재작업을 제외하고 표기 하였으나
    어광우님 요청으로 재작업 항목도 화면에 표기 완료함.</t>
    <phoneticPr fontId="2" type="noConversion"/>
  </si>
  <si>
    <t>202108-148</t>
  </si>
  <si>
    <t>202108-149</t>
  </si>
  <si>
    <t>202108-150</t>
  </si>
  <si>
    <t>202108-151</t>
  </si>
  <si>
    <t>202108-152</t>
  </si>
  <si>
    <t>202108-153</t>
  </si>
  <si>
    <t>바코드 작동 불가능</t>
    <phoneticPr fontId="2" type="noConversion"/>
  </si>
  <si>
    <t>VPN Client 설치지원 요청</t>
    <phoneticPr fontId="2" type="noConversion"/>
  </si>
  <si>
    <t>VPN 접속불가능</t>
    <phoneticPr fontId="2" type="noConversion"/>
  </si>
  <si>
    <t>SAP Shotcut 오류로 접속불가능</t>
    <phoneticPr fontId="2" type="noConversion"/>
  </si>
  <si>
    <t>WindowsXP 현장PC 프로그램 설정 및 OS최적화 요청</t>
    <phoneticPr fontId="2" type="noConversion"/>
  </si>
  <si>
    <t>업무를 위한 그룹웨어 계정생성 요청</t>
    <phoneticPr fontId="2" type="noConversion"/>
  </si>
  <si>
    <t>전갑기</t>
    <phoneticPr fontId="2" type="noConversion"/>
  </si>
  <si>
    <t>강선웅</t>
    <phoneticPr fontId="2" type="noConversion"/>
  </si>
  <si>
    <t>202108-154</t>
  </si>
  <si>
    <t>202108-155</t>
  </si>
  <si>
    <t>202108-156</t>
  </si>
  <si>
    <t>202108-157</t>
  </si>
  <si>
    <t>202108-158</t>
  </si>
  <si>
    <t>202108-159</t>
  </si>
  <si>
    <t>202108-160</t>
  </si>
  <si>
    <t>202108-161</t>
  </si>
  <si>
    <t>202108-162</t>
  </si>
  <si>
    <t>202108-163</t>
  </si>
  <si>
    <t>202108-164</t>
  </si>
  <si>
    <t>202108-165</t>
  </si>
  <si>
    <t>1. SAP-SD
   - 견적시스템 원가상세표 엑셀(영문) 변경요청</t>
    <phoneticPr fontId="2" type="noConversion"/>
  </si>
  <si>
    <t>1. SAP-MM
   - Invar 자재코드 발주시 단위변환 오류</t>
    <phoneticPr fontId="2" type="noConversion"/>
  </si>
  <si>
    <t>1. SAP-PP
   - 자재코드 변환요청의 건</t>
    <phoneticPr fontId="2" type="noConversion"/>
  </si>
  <si>
    <t>1. SAP-PP
   - 원부자재 자재 로스율 Update 프로그램 수정요청</t>
    <phoneticPr fontId="2" type="noConversion"/>
  </si>
  <si>
    <t>1. 기타
   - 예산공장 출장예정</t>
    <phoneticPr fontId="2" type="noConversion"/>
  </si>
  <si>
    <t>1. 그룹웨어
   - 메일용량 증설(2g -&gt; 3G)</t>
    <phoneticPr fontId="2" type="noConversion"/>
  </si>
  <si>
    <t>1. 그룹웨어
   - 신규 메일 계정 생성</t>
    <phoneticPr fontId="2" type="noConversion"/>
  </si>
  <si>
    <t>1. 그룹웨어
   - 결재 문서 삭제</t>
    <phoneticPr fontId="2" type="noConversion"/>
  </si>
  <si>
    <t>1. 그룹웨어
   - 결재문서 변경</t>
    <phoneticPr fontId="2" type="noConversion"/>
  </si>
  <si>
    <t>1. IDC운영
   - WEB서버 로그 파일 정리</t>
    <phoneticPr fontId="2" type="noConversion"/>
  </si>
  <si>
    <t>1. IDC운영
   - 그룹웨어 DB서버 점검</t>
    <phoneticPr fontId="2" type="noConversion"/>
  </si>
  <si>
    <t>202108-166</t>
  </si>
  <si>
    <t>202108-167</t>
  </si>
  <si>
    <t>202108-168</t>
  </si>
  <si>
    <t>202108-169</t>
  </si>
  <si>
    <t>202108-170</t>
  </si>
  <si>
    <t>202108-171</t>
  </si>
  <si>
    <t>202108-172</t>
  </si>
  <si>
    <t>202108-173</t>
  </si>
  <si>
    <t>202108-174</t>
  </si>
  <si>
    <t>202108-175</t>
  </si>
  <si>
    <t>202108-176</t>
  </si>
  <si>
    <t>양진호/SPSS</t>
    <phoneticPr fontId="2" type="noConversion"/>
  </si>
  <si>
    <t>CSR팀/임성현</t>
    <phoneticPr fontId="2" type="noConversion"/>
  </si>
  <si>
    <t>견적시스템(ZSDR0050=&gt;ZSDR0650) 발행 프로그램, 
손익검토 양식(영문화) 버전 추가, 프로그램 수정완료</t>
    <phoneticPr fontId="2" type="noConversion"/>
  </si>
  <si>
    <t>7101373[INVAR_WIRE 8mm], 기본단위 오더단위 확인
재고존재로, 해당건 [M]로 입고진행 요청</t>
    <phoneticPr fontId="2" type="noConversion"/>
  </si>
  <si>
    <t>꼬리표번호[PN0419A18A61A140144BL0020]
1320 플랜트 사내거래 내역재전송 요청, 현업진행으로 처리</t>
    <phoneticPr fontId="2" type="noConversion"/>
  </si>
  <si>
    <t>현업에서 조회시 완제품그룹코드에 대한 내역 필요요청
해당 필드 확인 후에 조회조건에 추가처리[ZPPT0640]</t>
    <phoneticPr fontId="2" type="noConversion"/>
  </si>
  <si>
    <t>정부지원 현장평가 사전미팅 참석, MES 질의응답시 확인</t>
    <phoneticPr fontId="2" type="noConversion"/>
  </si>
  <si>
    <t>IT팀/노희만</t>
    <phoneticPr fontId="2" type="noConversion"/>
  </si>
  <si>
    <t xml:space="preserve">  -점검대상 : gwpap1  / gwpap 2 
  -작업내용 
    .jeus, apache2 로그 파일 정리
    .용량 확보 (5% 증가)</t>
    <phoneticPr fontId="2" type="noConversion"/>
  </si>
  <si>
    <t>신뢰성검사 온도특성시험 합부 기준값 변경</t>
    <phoneticPr fontId="2" type="noConversion"/>
  </si>
  <si>
    <t>재작업 품번 AI DATA RECIPE 다시 입력해줘야 하는 현상</t>
    <phoneticPr fontId="2" type="noConversion"/>
  </si>
  <si>
    <t>AI RECIPE DATA 테이블 PRIMARY KEY 추가</t>
    <phoneticPr fontId="2" type="noConversion"/>
  </si>
  <si>
    <t>L-FUR 공정 작업완료 불가능한 품번 확인 요청</t>
    <phoneticPr fontId="2" type="noConversion"/>
  </si>
  <si>
    <t>인터넷 및 팀즈 관련 문의</t>
    <phoneticPr fontId="2" type="noConversion"/>
  </si>
  <si>
    <t>반제품 공정별 상태 조회 화면에 Rewinding - PX 생산중 수량 맞지 않음</t>
    <phoneticPr fontId="2" type="noConversion"/>
  </si>
  <si>
    <t>리와인딩 작업완료 되지 않은 품번 확인 요청</t>
    <phoneticPr fontId="2" type="noConversion"/>
  </si>
  <si>
    <t>협력업체 VPN 연결 요청</t>
    <phoneticPr fontId="2" type="noConversion"/>
  </si>
  <si>
    <t>반제품 공정별 상태 조회 화면에 리와인딩 완료 품목 적치대 번호 나오지 않음</t>
    <phoneticPr fontId="2" type="noConversion"/>
  </si>
  <si>
    <t>정원앤시스 DB 점검 대응</t>
    <phoneticPr fontId="2" type="noConversion"/>
  </si>
  <si>
    <t>MES 업데이트 오류 현상 문의</t>
    <phoneticPr fontId="2" type="noConversion"/>
  </si>
  <si>
    <t>REW 작업시 작업조건 기입 관련 수정 및 개선 요청 - 재작업 실적에도 적용 요청</t>
    <phoneticPr fontId="2" type="noConversion"/>
  </si>
  <si>
    <t>EMI 설비 가동율 분석 화면에 8/1 ~ 8-31 조회시 코어 화염 부분 L-LATHE 12, 13호기 데이터 누락됨</t>
    <phoneticPr fontId="2" type="noConversion"/>
  </si>
  <si>
    <t>Auto CAD 라이선스 관련 확인 작업</t>
    <phoneticPr fontId="2" type="noConversion"/>
  </si>
  <si>
    <t>REW 리와인딩 실적 화면에 작업지시 부분 잘리는 현상 조치</t>
    <phoneticPr fontId="2" type="noConversion"/>
  </si>
  <si>
    <t>3개 코어 품번 굴곡 60mm 데이터 업데이트</t>
    <phoneticPr fontId="2" type="noConversion"/>
  </si>
  <si>
    <t>잘못 업로드한 실린더 8개 데이터 삭제 요청</t>
    <phoneticPr fontId="2" type="noConversion"/>
  </si>
  <si>
    <t>코팅동심오차 잘못들어간 품번 수동 처리 요청</t>
    <phoneticPr fontId="2" type="noConversion"/>
  </si>
  <si>
    <t>J-VAD 작업지시에서 생산방식 버튼 비활성화되는 현상 확인 요청</t>
    <phoneticPr fontId="2" type="noConversion"/>
  </si>
  <si>
    <t>B3 품종 생산 방식 관련 문의</t>
    <phoneticPr fontId="2" type="noConversion"/>
  </si>
  <si>
    <t>중수소 실적 조회 화면에 PX 품번과 보빈 품번 따로 조회할 수 있는 기능 추가 요청</t>
    <phoneticPr fontId="2" type="noConversion"/>
  </si>
  <si>
    <t>길이방향 광손실 분석 화면에 Drawing PX 품번 및 단선 구분 추가, REW 단선 유형 명칭 PT 단선으로 변경</t>
    <phoneticPr fontId="2" type="noConversion"/>
  </si>
  <si>
    <t>202109-001</t>
    <phoneticPr fontId="2" type="noConversion"/>
  </si>
  <si>
    <t>202109-002</t>
  </si>
  <si>
    <t>202109-003</t>
  </si>
  <si>
    <t>202109-004</t>
  </si>
  <si>
    <t>202109-005</t>
  </si>
  <si>
    <t>202109-006</t>
  </si>
  <si>
    <t>202109-007</t>
  </si>
  <si>
    <t>202109-008</t>
  </si>
  <si>
    <t>202109-009</t>
  </si>
  <si>
    <t>202109-010</t>
  </si>
  <si>
    <t>202109-011</t>
  </si>
  <si>
    <t>202109-012</t>
  </si>
  <si>
    <t>202109-013</t>
  </si>
  <si>
    <t>202109-014</t>
  </si>
  <si>
    <t>202109-015</t>
  </si>
  <si>
    <t>202109-016</t>
  </si>
  <si>
    <t>202109-017</t>
  </si>
  <si>
    <t>202109-018</t>
  </si>
  <si>
    <t>202109-019</t>
  </si>
  <si>
    <t>202109-020</t>
  </si>
  <si>
    <t>202109-021</t>
  </si>
  <si>
    <t>202109-022</t>
  </si>
  <si>
    <t>202109-023</t>
  </si>
  <si>
    <t>진공기공</t>
    <phoneticPr fontId="2" type="noConversion"/>
  </si>
  <si>
    <t>이안카본</t>
    <phoneticPr fontId="2" type="noConversion"/>
  </si>
  <si>
    <t xml:space="preserve">ZTT 7월 3차 수입검사 /  형통 7월 2차 완료되어 업로드 수정 분 WMS반영 </t>
  </si>
  <si>
    <t xml:space="preserve">TFO WMS ) 재고 현재고/재고 상세/ 종합수불부 Miss Match로 
인한 재고 상이 문제 처리 </t>
    <phoneticPr fontId="2" type="noConversion"/>
  </si>
  <si>
    <t>반제품 공정별 상태 조회 ( 예외 LOT처리 )
 - 롯트가 많아 사용여부를 넣어 놓고 처리 함</t>
    <phoneticPr fontId="2" type="noConversion"/>
  </si>
  <si>
    <t xml:space="preserve">TFO WMS ) 품질 관리 - 수입검사 - 수입검사 조회 
- 구조 파악 및 프로시저 작성   </t>
    <phoneticPr fontId="2" type="noConversion"/>
  </si>
  <si>
    <t>202109-024</t>
  </si>
  <si>
    <t>202109-025</t>
  </si>
  <si>
    <t>202109-026</t>
  </si>
  <si>
    <t>202109-027</t>
  </si>
  <si>
    <t>SAP Shotcut 오류로 실행불가</t>
    <phoneticPr fontId="2" type="noConversion"/>
  </si>
  <si>
    <t>PDF 비밀번호 해제요청</t>
    <phoneticPr fontId="2" type="noConversion"/>
  </si>
  <si>
    <t>사내 프로그램 설치 및 설치요청</t>
    <phoneticPr fontId="2" type="noConversion"/>
  </si>
  <si>
    <t>MES 프로그램 설치 및 설정 지원요청</t>
    <phoneticPr fontId="2" type="noConversion"/>
  </si>
  <si>
    <t>pdfmaker 오류로 오피스 실행불가</t>
    <phoneticPr fontId="2" type="noConversion"/>
  </si>
  <si>
    <t>202109-028</t>
  </si>
  <si>
    <t>202109-029</t>
  </si>
  <si>
    <t>202109-030</t>
  </si>
  <si>
    <t>202109-031</t>
  </si>
  <si>
    <t>202109-032</t>
  </si>
  <si>
    <t>202109-033</t>
  </si>
  <si>
    <t>202109-034</t>
  </si>
  <si>
    <t>202109-035</t>
  </si>
  <si>
    <t>202109-036</t>
  </si>
  <si>
    <t>202109-037</t>
  </si>
  <si>
    <t>202109-038</t>
  </si>
  <si>
    <t>1. SAP-SD
   - SAP 사용자 Mapping 관련의 건</t>
    <phoneticPr fontId="2" type="noConversion"/>
  </si>
  <si>
    <t>1. SAP-CO
   - 1310 플랜트 원가관련 회의참석</t>
    <phoneticPr fontId="2" type="noConversion"/>
  </si>
  <si>
    <t>1. SAP-SD
   - 수출 BL 마감시(대금청구), 저장불가 및 오류</t>
    <phoneticPr fontId="2" type="noConversion"/>
  </si>
  <si>
    <t>1. SAP-SD
   - 영업출고시 재고현황 미존재</t>
    <phoneticPr fontId="2" type="noConversion"/>
  </si>
  <si>
    <t>1. SAP-MM
   - 임시전표 상신 시, 오류확인요청</t>
    <phoneticPr fontId="2" type="noConversion"/>
  </si>
  <si>
    <t>1. SAP-FI
   - 고정자산 현황 LIST 문의</t>
    <phoneticPr fontId="2" type="noConversion"/>
  </si>
  <si>
    <t>1. SAP-PP
   - 1320 플랜트 사내거래 내역 자재코드 변환요청</t>
    <phoneticPr fontId="2" type="noConversion"/>
  </si>
  <si>
    <t>1. SAP-PP
   - 1320 플랜트 마감작업</t>
    <phoneticPr fontId="2" type="noConversion"/>
  </si>
  <si>
    <t>1. SAP-SD
   - 매출현황 부서 등록에 대한 확인요청</t>
    <phoneticPr fontId="2" type="noConversion"/>
  </si>
  <si>
    <t>1. 그룹웨어
   - 접속 오류</t>
    <phoneticPr fontId="2" type="noConversion"/>
  </si>
  <si>
    <t>1. 그룹웨어
   - 대용량 파일 전송 문제</t>
    <phoneticPr fontId="2" type="noConversion"/>
  </si>
  <si>
    <t>1. e-Accounting
   - 비용 처리 불가</t>
    <phoneticPr fontId="2" type="noConversion"/>
  </si>
  <si>
    <t>1. 그룹웨어
   - 스팸 차단 해제 요청</t>
    <phoneticPr fontId="2" type="noConversion"/>
  </si>
  <si>
    <t>1. IDC운영
  - 서버 정기 점검</t>
    <phoneticPr fontId="2" type="noConversion"/>
  </si>
  <si>
    <t>1. IDC운영
  - IBM TS3310 Drive's Clean</t>
    <phoneticPr fontId="2" type="noConversion"/>
  </si>
  <si>
    <t>1. IDC운영
  - 백업 정기 점검</t>
    <phoneticPr fontId="2" type="noConversion"/>
  </si>
  <si>
    <t>202109-039</t>
  </si>
  <si>
    <t>202109-040</t>
  </si>
  <si>
    <t>202109-041</t>
  </si>
  <si>
    <t>202109-042</t>
  </si>
  <si>
    <t>202109-043</t>
  </si>
  <si>
    <t>202109-044</t>
  </si>
  <si>
    <t>202109-045</t>
  </si>
  <si>
    <t>202109-046</t>
  </si>
  <si>
    <t>202109-047</t>
  </si>
  <si>
    <t>202109-048</t>
  </si>
  <si>
    <t>202109-049</t>
  </si>
  <si>
    <t>202109-050</t>
  </si>
  <si>
    <t>202109-051</t>
  </si>
  <si>
    <t>202109-052</t>
  </si>
  <si>
    <t>202109-053</t>
  </si>
  <si>
    <t>202109-054</t>
  </si>
  <si>
    <t>202109-055</t>
  </si>
  <si>
    <t>현재 SAP 사용자는 멀티 SSO로 1:1 사용자 ID 사용은 불가
로 확인공지</t>
    <phoneticPr fontId="2" type="noConversion"/>
  </si>
  <si>
    <t>1310 플랜트 B2 자재코드에 대한 원가추이관련 업무회의 2021.03~04에 해당 자재코드 과다원가 산출 업무회의
(홍승혁,김완중,전다해,조한이,김소연..)</t>
    <phoneticPr fontId="2" type="noConversion"/>
  </si>
  <si>
    <t>ZTET502(BL변경), S/O번호:328335, BL번호:7700010753
출고월과 GI/GR차이로 저장불가(출고7월, 매출마감8월)
해당건 출고에 대한 일자전기일 확인 후, 후속 진행처리</t>
    <phoneticPr fontId="2" type="noConversion"/>
  </si>
  <si>
    <t>영업문서:328515, 총 6드럼 중 2드럼만 입고
MES I/F 확인결과 4드럼 21.08월 검사합부로 정상처리 확인</t>
    <phoneticPr fontId="2" type="noConversion"/>
  </si>
  <si>
    <t>전표번호:1800000182 GroupWare 상신시 오류발생
다른 사용자로 처리 요청(FI 담당자) 완료</t>
    <phoneticPr fontId="2" type="noConversion"/>
  </si>
  <si>
    <t>ZFIR1080[자산현황 리스트] 
현 기준으로 상각된 모든 금액이 SUM 으로 조회됨
ZFIR1010[자산상세리스트]에서 조회로 알림
ZFIR1080 프로그램 수정 요청(2021.10.초)</t>
    <phoneticPr fontId="2" type="noConversion"/>
  </si>
  <si>
    <t>총 16건 자재, 1320 플랜트 사내거래 자재코드 변환작업</t>
    <phoneticPr fontId="2" type="noConversion"/>
  </si>
  <si>
    <t>21.08월 여척배부, 잔량스크랩 배부처리 오류내역 확인 및
처리 마감작업 수행</t>
    <phoneticPr fontId="2" type="noConversion"/>
  </si>
  <si>
    <t>해당 사원에 대한 팀별 세부내역 등록(VD02)
기존 매출건에 대한 팀 수정작업 확인 중</t>
    <phoneticPr fontId="2" type="noConversion"/>
  </si>
  <si>
    <t>신규계정 : 조현수</t>
    <phoneticPr fontId="2" type="noConversion"/>
  </si>
  <si>
    <t>중복 도메인(mail.taihan.com)사용으로 인한 문제</t>
    <phoneticPr fontId="2" type="noConversion"/>
  </si>
  <si>
    <t>SSO사용자 등록</t>
    <phoneticPr fontId="2" type="noConversion"/>
  </si>
  <si>
    <t>WBLOCK 스팸 차단 해지</t>
    <phoneticPr fontId="2" type="noConversion"/>
  </si>
  <si>
    <t xml:space="preserve"> 점검 대상 : 가상화 / 스토리지점검 (VNX5200, DX100)
 점검내용
    1)H/W 점검 및 LED 확인
    2)Event 확인
    3)서버자원 사용률 점검</t>
    <phoneticPr fontId="2" type="noConversion"/>
  </si>
  <si>
    <t>점검대상 : Aix Netbackup Master 등록 대상 서버</t>
    <phoneticPr fontId="2" type="noConversion"/>
  </si>
  <si>
    <t>구석수/품보팀</t>
    <phoneticPr fontId="2" type="noConversion"/>
  </si>
  <si>
    <t>이정원/국내영업팀</t>
    <phoneticPr fontId="2" type="noConversion"/>
  </si>
  <si>
    <t>이수진/해외영업1팀</t>
    <phoneticPr fontId="2" type="noConversion"/>
  </si>
  <si>
    <t>강선웅/광섬유기술2팀</t>
    <phoneticPr fontId="2" type="noConversion"/>
  </si>
  <si>
    <t>김선준/기획팀</t>
    <phoneticPr fontId="2" type="noConversion"/>
  </si>
  <si>
    <t>SFAWMS</t>
  </si>
  <si>
    <t>행 레이블</t>
  </si>
  <si>
    <t>FMB</t>
  </si>
  <si>
    <t>SCM</t>
  </si>
  <si>
    <t>TFOWMS</t>
  </si>
  <si>
    <t>WMS</t>
  </si>
  <si>
    <t>협업포탈</t>
  </si>
  <si>
    <t>개수 : No</t>
  </si>
  <si>
    <t>Network</t>
  </si>
  <si>
    <t>연평균임금</t>
  </si>
  <si>
    <t>특급기술자</t>
  </si>
  <si>
    <t>고급기술자</t>
  </si>
  <si>
    <t>중급기술자</t>
  </si>
  <si>
    <t>초급기술자</t>
  </si>
  <si>
    <t>중급기능사</t>
  </si>
  <si>
    <t>개발자</t>
  </si>
  <si>
    <t>ITO</t>
  </si>
  <si>
    <t>2021년 ITO</t>
  </si>
  <si>
    <t>Legacy</t>
  </si>
  <si>
    <t>M/D</t>
  </si>
  <si>
    <t>1년 M/D</t>
  </si>
  <si>
    <t>M/M</t>
  </si>
  <si>
    <t>견적가</t>
  </si>
  <si>
    <t>등급</t>
  </si>
  <si>
    <t>월단가</t>
  </si>
  <si>
    <t>비고</t>
  </si>
  <si>
    <t>PM</t>
  </si>
  <si>
    <t>통합관리</t>
  </si>
  <si>
    <t>3rd Party</t>
    <phoneticPr fontId="4" type="noConversion"/>
  </si>
  <si>
    <t>펌뱅킹</t>
  </si>
  <si>
    <t>전자세금계산서</t>
  </si>
  <si>
    <t>HR</t>
  </si>
  <si>
    <t>운송업체 관리</t>
  </si>
  <si>
    <t>보안</t>
    <phoneticPr fontId="4" type="noConversion"/>
  </si>
  <si>
    <t>DRM, SSO</t>
    <phoneticPr fontId="4" type="noConversion"/>
  </si>
  <si>
    <t>예산 MES</t>
  </si>
  <si>
    <t>그룹웨어</t>
    <phoneticPr fontId="4" type="noConversion"/>
  </si>
  <si>
    <t>메일 및 전자결재</t>
    <phoneticPr fontId="4" type="noConversion"/>
  </si>
  <si>
    <t>인프라</t>
    <phoneticPr fontId="4" type="noConversion"/>
  </si>
  <si>
    <t>네트웍 및 회선관리</t>
    <phoneticPr fontId="4" type="noConversion"/>
  </si>
  <si>
    <t>1인 상주</t>
  </si>
  <si>
    <t>PC유지보수</t>
    <phoneticPr fontId="4" type="noConversion"/>
  </si>
  <si>
    <t>합계</t>
  </si>
  <si>
    <t>분석</t>
  </si>
  <si>
    <t>개발</t>
  </si>
  <si>
    <t>적용</t>
  </si>
  <si>
    <t>테스트</t>
  </si>
  <si>
    <t>안정화</t>
  </si>
  <si>
    <t>시스템 개발 및 유지보수</t>
  </si>
  <si>
    <t>2021년 (8개월)</t>
  </si>
  <si>
    <t>초급</t>
  </si>
  <si>
    <t>중급</t>
  </si>
  <si>
    <t>고급</t>
  </si>
  <si>
    <t>혼합</t>
  </si>
  <si>
    <t>기술료</t>
  </si>
  <si>
    <t>제경비</t>
  </si>
  <si>
    <t>월</t>
  </si>
  <si>
    <t>직접인건비</t>
  </si>
  <si>
    <t>PK2300 재검사 전송 Pang Data 오류 확인</t>
    <phoneticPr fontId="2" type="noConversion"/>
  </si>
  <si>
    <t>중수소 실적 조회 화면에 MPCF.ToDate() 관련 오류나는 현상 확인</t>
    <phoneticPr fontId="2" type="noConversion"/>
  </si>
  <si>
    <t>Teams 계정 비밀번호 초기화 요청</t>
    <phoneticPr fontId="2" type="noConversion"/>
  </si>
  <si>
    <t>Teams 계정 생성 요청</t>
    <phoneticPr fontId="2" type="noConversion"/>
  </si>
  <si>
    <t>개별제품조회, 보빈선택하여 출고, 사내거래 출고 화면에 PMD 3째자리까지 나타내도록 수정</t>
    <phoneticPr fontId="2" type="noConversion"/>
  </si>
  <si>
    <t>작업취소 불가능한 품번 확인 요청</t>
    <phoneticPr fontId="2" type="noConversion"/>
  </si>
  <si>
    <t>B3 단나누기한 품번은 LATHE 실적 화면에서 조회되지 않는 현상</t>
    <phoneticPr fontId="2" type="noConversion"/>
  </si>
  <si>
    <t>서호경</t>
    <phoneticPr fontId="2" type="noConversion"/>
  </si>
  <si>
    <t>조현수</t>
    <phoneticPr fontId="2" type="noConversion"/>
  </si>
  <si>
    <t>202109-056</t>
  </si>
  <si>
    <t>202109-057</t>
  </si>
  <si>
    <t>202109-058</t>
  </si>
  <si>
    <t>202109-059</t>
  </si>
  <si>
    <t>202109-060</t>
  </si>
  <si>
    <t>202109-061</t>
  </si>
  <si>
    <t>202109-062</t>
  </si>
  <si>
    <t>202109-063</t>
  </si>
  <si>
    <t>202109-064</t>
  </si>
  <si>
    <t>202109-065</t>
  </si>
  <si>
    <t>MES ) Rewinding 실적_시간등록 작업조건에 
         Dies 사이즈 205 추가</t>
    <phoneticPr fontId="2" type="noConversion"/>
  </si>
  <si>
    <t>MES ) 재컬러링 및 재권취 화면 작업조건에 Dies 사이즈 
         선택 항목 추가</t>
    <phoneticPr fontId="2" type="noConversion"/>
  </si>
  <si>
    <t>MES ) 검사데이터 조회 화면에 Curl 다음 항목에 Dies 항목 추가</t>
    <phoneticPr fontId="2" type="noConversion"/>
  </si>
  <si>
    <t>MES ) 채우기할때 Dies 205인 품번들은 칼라코팅경에 7값이 
         아닌 6값이 더해지도록 개발</t>
    <phoneticPr fontId="2" type="noConversion"/>
  </si>
  <si>
    <t>MES ) MES배포 작업 및 누겟 패키지 배포 위한 
         배치 작업 수정</t>
    <phoneticPr fontId="2" type="noConversion"/>
  </si>
  <si>
    <t>전체 업무 ) 담당자 퇴사로 인한 업무 인수 인계</t>
    <phoneticPr fontId="2" type="noConversion"/>
  </si>
  <si>
    <t>202109-066</t>
  </si>
  <si>
    <t>202109-067</t>
  </si>
  <si>
    <t>202109-068</t>
  </si>
  <si>
    <t>202109-069</t>
  </si>
  <si>
    <t>202109-070</t>
  </si>
  <si>
    <t>202109-071</t>
  </si>
  <si>
    <t>202109-072</t>
  </si>
  <si>
    <t>202109-073</t>
  </si>
  <si>
    <t>202109-074</t>
  </si>
  <si>
    <t>업무를 위한 태블릿 자료이동 요청</t>
    <phoneticPr fontId="2" type="noConversion"/>
  </si>
  <si>
    <t>신입사원 노트북 세팅요청</t>
    <phoneticPr fontId="2" type="noConversion"/>
  </si>
  <si>
    <t>MES 실행불가</t>
    <phoneticPr fontId="2" type="noConversion"/>
  </si>
  <si>
    <t>임시 usb허용 (새 pc백업복원용)</t>
    <phoneticPr fontId="2" type="noConversion"/>
  </si>
  <si>
    <t>DRM 암호화해제, 오피스인증 불가능</t>
    <phoneticPr fontId="2" type="noConversion"/>
  </si>
  <si>
    <t>오피스 vcruntime140_1.dll 에러로 EXCEL 실행불가</t>
    <phoneticPr fontId="2" type="noConversion"/>
  </si>
  <si>
    <t>대용량 첨부파일 업로드 요청</t>
    <phoneticPr fontId="2" type="noConversion"/>
  </si>
  <si>
    <t>202109-075</t>
  </si>
  <si>
    <t>202109-076</t>
  </si>
  <si>
    <t>202109-077</t>
  </si>
  <si>
    <t>202109-078</t>
  </si>
  <si>
    <t>202109-079</t>
  </si>
  <si>
    <t>202109-080</t>
  </si>
  <si>
    <t>202109-081</t>
  </si>
  <si>
    <t>박재우</t>
    <phoneticPr fontId="2" type="noConversion"/>
  </si>
  <si>
    <t>데이터 복원 후 다시 정책적용</t>
    <phoneticPr fontId="2" type="noConversion"/>
  </si>
  <si>
    <t>1. SAP-MM
   - 유상사급 SO 작성 오류(제품계층구조로 인한 저장실패)</t>
    <phoneticPr fontId="2" type="noConversion"/>
  </si>
  <si>
    <t>1. SAP-SD
   - 견적시스템 원가상세표 출력 프로그램 보완요청</t>
    <phoneticPr fontId="2" type="noConversion"/>
  </si>
  <si>
    <t>1. SAP-FI
   - 커미션차손 손익반영 작성 오류(마감)</t>
    <phoneticPr fontId="2" type="noConversion"/>
  </si>
  <si>
    <t>1. SAP-PP
   - 2021.09월 MES I/F 오류 점검 및 처리작업</t>
    <phoneticPr fontId="2" type="noConversion"/>
  </si>
  <si>
    <t>1. SAP-기타
   - SAP 로그인 실패</t>
    <phoneticPr fontId="2" type="noConversion"/>
  </si>
  <si>
    <t>1. 예산 MES
   - 로그인 방법 및 사용자계정확인</t>
    <phoneticPr fontId="2" type="noConversion"/>
  </si>
  <si>
    <t>1. SAP-FI
   - 손익계산서 상품매출원가 표현안됨</t>
    <phoneticPr fontId="2" type="noConversion"/>
  </si>
  <si>
    <t>1. 그룹웨어
  - 신규계정생성</t>
    <phoneticPr fontId="2" type="noConversion"/>
  </si>
  <si>
    <t>1. 보안
   - 문서보안 다중 해제 요청</t>
    <phoneticPr fontId="2" type="noConversion"/>
  </si>
  <si>
    <t>1. 그룹웨어
   - 메일 계정 수신 설정 변경 요청건</t>
    <phoneticPr fontId="2" type="noConversion"/>
  </si>
  <si>
    <t>1. IDC운영
   - web 서버 log 파일 정리</t>
    <phoneticPr fontId="2" type="noConversion"/>
  </si>
  <si>
    <t>202109-082</t>
  </si>
  <si>
    <t>202109-083</t>
  </si>
  <si>
    <t>202109-084</t>
  </si>
  <si>
    <t>202109-085</t>
  </si>
  <si>
    <t>202109-086</t>
  </si>
  <si>
    <t>202109-087</t>
  </si>
  <si>
    <t>202109-088</t>
  </si>
  <si>
    <t>202109-089</t>
  </si>
  <si>
    <t>202109-090</t>
  </si>
  <si>
    <t>202109-091</t>
  </si>
  <si>
    <t>202109-092</t>
  </si>
  <si>
    <t>김경민/설비팀</t>
    <phoneticPr fontId="2" type="noConversion"/>
  </si>
  <si>
    <t>임현철/재무팀</t>
    <phoneticPr fontId="2" type="noConversion"/>
  </si>
  <si>
    <t>곽나은/SPSS팀</t>
    <phoneticPr fontId="2" type="noConversion"/>
  </si>
  <si>
    <t>장지영/마케팅팀</t>
    <phoneticPr fontId="2" type="noConversion"/>
  </si>
  <si>
    <t>ZMMR0140[유상사급 SO생성],7401352,7401358,7405106
자재코드기준정보오류[제품계층구조 및 SD 영업VIEW 확장
이후 저장관리, 전략그룹 등록] =&gt; ZSDR0720</t>
    <phoneticPr fontId="2" type="noConversion"/>
  </si>
  <si>
    <t>원가상세표에 (-)부호 발생시, ###,###,(-)가 아닌 앞부분으로
(-) 부호수식에 대한 로직변경</t>
    <phoneticPr fontId="2" type="noConversion"/>
  </si>
  <si>
    <t>ZCOR0790, E-Accouting에서 작성한 영업커미션 운송비
작성내역 중, 영업문서에 대한 Mapping오류로 발생
해당건 data 확인 후에 영업문서 Mapping 작업 후 진행</t>
    <phoneticPr fontId="2" type="noConversion"/>
  </si>
  <si>
    <t>21.08월 마감이후, 09월 DATA 확인 및 오류처리작업</t>
    <phoneticPr fontId="2" type="noConversion"/>
  </si>
  <si>
    <t>GW 로그인 이후, 정상적으로 된다고 함
Network 문제 발생소지 확인</t>
    <phoneticPr fontId="2" type="noConversion"/>
  </si>
  <si>
    <t>해당 사용자에 대한 MES URL 주소 및 사용자계정 정보공유
Rexpert Report 문의확인</t>
    <phoneticPr fontId="2" type="noConversion"/>
  </si>
  <si>
    <t>재무재표(ZFIR0040) 상품매출원가표현됨
기타포괄손익계산(ZFIR0830) 상품매출원가 표현안됨
원가마감시, 제조원가명세서를 작성미완료로 인한 미표현
마감시 제조원가작성후에 자동적으로 표기됨</t>
    <phoneticPr fontId="2" type="noConversion"/>
  </si>
  <si>
    <t>신규계정-서호경</t>
    <phoneticPr fontId="2" type="noConversion"/>
  </si>
  <si>
    <t>다중해제 정책(10개)</t>
    <phoneticPr fontId="2" type="noConversion"/>
  </si>
  <si>
    <t>메일 포워딩 기능설정</t>
    <phoneticPr fontId="2" type="noConversion"/>
  </si>
  <si>
    <t xml:space="preserve">  -점검대상 : gwpap1  / gwpap 2 
  -작업내용 
    .jeus, apache2 로그 파일 정리"</t>
    <phoneticPr fontId="2" type="noConversion"/>
  </si>
  <si>
    <t>202109-093</t>
  </si>
  <si>
    <t>AI바우처 지원사업 과제편람 제작</t>
  </si>
  <si>
    <t>이현도</t>
  </si>
  <si>
    <t>202109-094</t>
  </si>
  <si>
    <t>정소연</t>
  </si>
  <si>
    <t>대기오염방지시설 TMS설치현장 방화벽 허용</t>
  </si>
  <si>
    <t>LGU+ 고정IP 신청의 건</t>
  </si>
  <si>
    <t>202109-095</t>
  </si>
  <si>
    <t>SFA WMS ) 부춘강 9월 입고분 수입검사 완료로 인한 WMS 자료 반영 완료</t>
    <phoneticPr fontId="2" type="noConversion"/>
  </si>
  <si>
    <t xml:space="preserve">MES/WMS ) 수입 광섬유 등록 품번 삭제 처리 </t>
    <phoneticPr fontId="2" type="noConversion"/>
  </si>
  <si>
    <t>MES) 채우기 - 조회(분산&amp;PMD) VIEW 수정</t>
    <phoneticPr fontId="2" type="noConversion"/>
  </si>
  <si>
    <t>MES) MESServer ( CUS_EDC_FINAL_INSPECTION ) 수정</t>
    <phoneticPr fontId="2" type="noConversion"/>
  </si>
  <si>
    <t>SFA WMS ) ZTT 8월 2차 수입검사 완료로 인한 WMS 자료 반영 완료</t>
    <phoneticPr fontId="2" type="noConversion"/>
  </si>
  <si>
    <t xml:space="preserve">MES 최종검사 외관 항목_예산 삭제 </t>
    <phoneticPr fontId="2" type="noConversion"/>
  </si>
  <si>
    <t>DRAWING 실적 조회 안되는 문제 처리 
( 작업 호기 오입력으로 인한 문제 발생 )</t>
    <phoneticPr fontId="2" type="noConversion"/>
  </si>
  <si>
    <t>202109-096</t>
  </si>
  <si>
    <t>202109-097</t>
  </si>
  <si>
    <t>202109-098</t>
  </si>
  <si>
    <t>202109-099</t>
  </si>
  <si>
    <t>202109-100</t>
  </si>
  <si>
    <t>202109-101</t>
  </si>
  <si>
    <t>202109-102</t>
  </si>
  <si>
    <t>인수인계 문서 작성중</t>
    <phoneticPr fontId="2" type="noConversion"/>
  </si>
  <si>
    <t>FMB/MES 공정별 생산현황 화면에 달성율 맞지 않는 현상 확인 요청</t>
    <phoneticPr fontId="2" type="noConversion"/>
  </si>
  <si>
    <t>Pang Data 접속 방법 안내 요청</t>
    <phoneticPr fontId="2" type="noConversion"/>
  </si>
  <si>
    <t>EMI 접속 방법 안내 요청</t>
    <phoneticPr fontId="2" type="noConversion"/>
  </si>
  <si>
    <t>개발 PC에 MES, WMS 개발환경 셋팅</t>
    <phoneticPr fontId="2" type="noConversion"/>
  </si>
  <si>
    <t>202109-103</t>
  </si>
  <si>
    <t>202109-104</t>
  </si>
  <si>
    <t>202109-105</t>
  </si>
  <si>
    <t>202109-106</t>
  </si>
  <si>
    <t>202109-107</t>
  </si>
  <si>
    <t>202109-108</t>
  </si>
  <si>
    <t>Pang</t>
  </si>
  <si>
    <t>공유폴더 계정생성</t>
  </si>
  <si>
    <t>VPN 설치요청 및 설정지원요청</t>
    <phoneticPr fontId="2" type="noConversion"/>
  </si>
  <si>
    <t>공유폴더 계정생성요청</t>
    <phoneticPr fontId="2" type="noConversion"/>
  </si>
  <si>
    <t>DRM 문서보안 계정생성요청</t>
    <phoneticPr fontId="2" type="noConversion"/>
  </si>
  <si>
    <t>202109-109</t>
  </si>
  <si>
    <t>202109-110</t>
  </si>
  <si>
    <t>202109-111</t>
  </si>
  <si>
    <t>202109-112</t>
  </si>
  <si>
    <t>202109-113</t>
  </si>
  <si>
    <t>202109-114</t>
  </si>
  <si>
    <t>202109-115</t>
  </si>
  <si>
    <t>202109-116</t>
  </si>
  <si>
    <t>김기태</t>
    <phoneticPr fontId="2" type="noConversion"/>
  </si>
  <si>
    <t>정윤애</t>
    <phoneticPr fontId="2" type="noConversion"/>
  </si>
  <si>
    <t>1. SAP-ED
   - 기준정보 모니터링 생산팀 인원 이메일전송 변경</t>
    <phoneticPr fontId="2" type="noConversion"/>
  </si>
  <si>
    <t>1. SAP-FI
   - 고정자산 자산리스트 프로그램 변경</t>
    <phoneticPr fontId="2" type="noConversion"/>
  </si>
  <si>
    <t>1. SAP-SD
   - 견적 원가상세표 리포트 변경</t>
    <phoneticPr fontId="2" type="noConversion"/>
  </si>
  <si>
    <t>1. SAP-SD
   - 원부자재에 대한 수출견적 및 판매문서 생성오류</t>
    <phoneticPr fontId="2" type="noConversion"/>
  </si>
  <si>
    <t>1. SAP-SD
   - 판매영역 데이터 확장 문의의 건</t>
    <phoneticPr fontId="2" type="noConversion"/>
  </si>
  <si>
    <t>1. SAP-PP
   - SO OEM 처리 시 오류 확인</t>
    <phoneticPr fontId="2" type="noConversion"/>
  </si>
  <si>
    <t>1. SAP-FI
   - 신규매출거래계정, 재무제표 Mapping 요청</t>
    <phoneticPr fontId="2" type="noConversion"/>
  </si>
  <si>
    <t>1. SAP-MM
   - 수입제비용 문서 GW 상신시 특정ID 임시저장 오류</t>
    <phoneticPr fontId="2" type="noConversion"/>
  </si>
  <si>
    <t>1. 그룹웨어
   - 스팸메일 해제</t>
    <phoneticPr fontId="2" type="noConversion"/>
  </si>
  <si>
    <t>1. 인프라
   - TMS설치를 위한 방화벽 설정 요청</t>
    <phoneticPr fontId="2" type="noConversion"/>
  </si>
  <si>
    <t>1. 인프라
   - TFO네트웍스 더존 사용관련 문의</t>
    <phoneticPr fontId="2" type="noConversion"/>
  </si>
  <si>
    <t>1. 그룹웨어
   - 부서 변경</t>
    <phoneticPr fontId="2" type="noConversion"/>
  </si>
  <si>
    <t>1. 그룹웨어
   - 메일 포워딩 요청</t>
    <phoneticPr fontId="2" type="noConversion"/>
  </si>
  <si>
    <t>1. 보안
   - 퇴사자 문서 사용현황 요청</t>
    <phoneticPr fontId="2" type="noConversion"/>
  </si>
  <si>
    <t>1. IDC운영
   - EMC VNX 5200 스토리지 점검</t>
    <phoneticPr fontId="2" type="noConversion"/>
  </si>
  <si>
    <t>1. IDC운영
   - JEUS 분기점검 실시</t>
    <phoneticPr fontId="2" type="noConversion"/>
  </si>
  <si>
    <t>202109-117</t>
  </si>
  <si>
    <t>202109-118</t>
  </si>
  <si>
    <t>202109-119</t>
  </si>
  <si>
    <t>202109-120</t>
  </si>
  <si>
    <t>202109-121</t>
  </si>
  <si>
    <t>202109-122</t>
  </si>
  <si>
    <t>202109-123</t>
  </si>
  <si>
    <t>202109-124</t>
  </si>
  <si>
    <t>202109-125</t>
  </si>
  <si>
    <t>202109-126</t>
  </si>
  <si>
    <t>202109-127</t>
  </si>
  <si>
    <t>202109-128</t>
  </si>
  <si>
    <t>202109-129</t>
  </si>
  <si>
    <t>202109-130</t>
  </si>
  <si>
    <t>202109-131</t>
  </si>
  <si>
    <t>202109-132</t>
  </si>
  <si>
    <t>202109-133</t>
  </si>
  <si>
    <t>202109-134</t>
  </si>
  <si>
    <t>202109-135</t>
  </si>
  <si>
    <t>강혜인/해외영업팀</t>
    <phoneticPr fontId="2" type="noConversion"/>
  </si>
  <si>
    <t>강현주/기획팀</t>
    <phoneticPr fontId="2" type="noConversion"/>
  </si>
  <si>
    <t>Tmax
이계환 매니져</t>
    <phoneticPr fontId="2" type="noConversion"/>
  </si>
  <si>
    <t>이성훈,김희강 퇴사,
문현승,김창영으로 수정처리</t>
    <phoneticPr fontId="2" type="noConversion"/>
  </si>
  <si>
    <t>ZFIR1080을 COPY하여 신규로 프로그램 작성
해당 고정자산 감가된 월까지만 조회가능토록 프로그램 작성</t>
    <phoneticPr fontId="2" type="noConversion"/>
  </si>
  <si>
    <t>손익검토양식 및 영문버전에 금액(km/usd) 엑셀양식에 추가</t>
    <phoneticPr fontId="2" type="noConversion"/>
  </si>
  <si>
    <t>자재코드:7221422, 원자재, 수출유형에 대한 정의
수출건에 대한 확장 및 전략그룹 설정 작업</t>
    <phoneticPr fontId="2" type="noConversion"/>
  </si>
  <si>
    <t>유통경로: 10 (수출), 사업장: 3900 대한광통신경영지원팀,
영업그룹: 390 (경영지원팀) 영업그룹 확장작업가능토록 변경</t>
    <phoneticPr fontId="2" type="noConversion"/>
  </si>
  <si>
    <t>판매문서 : 329354,자재코드 : 1007158
해당 상세계획 수립시, 구매VIEW 미설정으로 OEM 작성불가
해당 VIEW 생성방법 설명</t>
    <phoneticPr fontId="2" type="noConversion"/>
  </si>
  <si>
    <t>계정과목 [4140903]  기타매출액-자재매출수출-수기
OB58에 해당건 기존 Mapping, 거래금액 발생 후 조회가능</t>
    <phoneticPr fontId="2" type="noConversion"/>
  </si>
  <si>
    <t>SAP T-CODE : ZMMR0380 확인 중</t>
    <phoneticPr fontId="2" type="noConversion"/>
  </si>
  <si>
    <t>신규 계정 : 윤대영</t>
    <phoneticPr fontId="2" type="noConversion"/>
  </si>
  <si>
    <t>스팸서버 규칙 추가</t>
    <phoneticPr fontId="2" type="noConversion"/>
  </si>
  <si>
    <t>공인 IP추가 할당 요청</t>
    <phoneticPr fontId="2" type="noConversion"/>
  </si>
  <si>
    <t>VPN사용 권고</t>
    <phoneticPr fontId="2" type="noConversion"/>
  </si>
  <si>
    <t>김기태, 이준호</t>
    <phoneticPr fontId="2" type="noConversion"/>
  </si>
  <si>
    <t>요청 계정 : inquiry@tfo.co.kr</t>
    <phoneticPr fontId="2" type="noConversion"/>
  </si>
  <si>
    <t xml:space="preserve"> - 점검내용
    1)캐쉬배터리, Controller 교체
    2)H/W 점검 및 LED 확인
    3)error Log 확인</t>
    <phoneticPr fontId="2" type="noConversion"/>
  </si>
  <si>
    <t>MES ) 권용배님 MES 권한 요청 처리</t>
    <phoneticPr fontId="2" type="noConversion"/>
  </si>
  <si>
    <t>MES ) RW요청해선 ( 공정 불량 코드 설정 ) 삭제</t>
    <phoneticPr fontId="2" type="noConversion"/>
  </si>
  <si>
    <t>MES ) ZTT 8월 3,4차 업로드 수정 WMS 반영</t>
    <phoneticPr fontId="2" type="noConversion"/>
  </si>
  <si>
    <t>MES ) General Code Setup ( 공정 불량 코드 )
 - L0098 예산 칼라용 -&gt; 예산-칼라외관이상 명칭 변경</t>
    <phoneticPr fontId="2" type="noConversion"/>
  </si>
  <si>
    <t>202109-136</t>
  </si>
  <si>
    <t>202109-137</t>
  </si>
  <si>
    <t>202109-138</t>
  </si>
  <si>
    <t>202109-139</t>
  </si>
  <si>
    <t>202109-140</t>
  </si>
  <si>
    <t>202109-141</t>
  </si>
  <si>
    <t>202109-142</t>
  </si>
  <si>
    <t>IT</t>
    <phoneticPr fontId="2" type="noConversion"/>
  </si>
  <si>
    <t>완료</t>
    <phoneticPr fontId="2" type="noConversion"/>
  </si>
  <si>
    <t xml:space="preserve">MES ) LATHE 실적 오류 해결 ( 투입 정보 조회 불가 해결 )
 - 코어 단 나누기 처리시 조회 불가 </t>
    <phoneticPr fontId="2" type="noConversion"/>
  </si>
  <si>
    <t>완료</t>
    <phoneticPr fontId="2" type="noConversion"/>
  </si>
  <si>
    <t>MES ) 바코드 발행 중지 요청</t>
    <phoneticPr fontId="2" type="noConversion"/>
  </si>
  <si>
    <t>MES ) Rewind 실적 시간등록 오류 해결 요청</t>
    <phoneticPr fontId="2" type="noConversion"/>
  </si>
  <si>
    <t>어광우</t>
  </si>
  <si>
    <t>노희만</t>
  </si>
  <si>
    <t>DRM 관련 해제오류</t>
  </si>
  <si>
    <t>신입사원 노트북 프로그램 설치 및 설정요청</t>
  </si>
  <si>
    <t>아웃룩 메일전송오류</t>
  </si>
  <si>
    <t>그룹웨어 접속오류</t>
  </si>
  <si>
    <t>파일서버 계정발급 확인요청</t>
  </si>
  <si>
    <t>202109-143</t>
    <phoneticPr fontId="2" type="noConversion"/>
  </si>
  <si>
    <t>202109-144</t>
  </si>
  <si>
    <t>202109-145</t>
  </si>
  <si>
    <t>202109-146</t>
  </si>
  <si>
    <t>202109-147</t>
  </si>
  <si>
    <t>updated 2021. 09. 24</t>
    <phoneticPr fontId="2" type="noConversion"/>
  </si>
  <si>
    <t>1. SAP-MM
   - 수입제비용 문서 GW 상신시 특정ID 임시저장 오류</t>
  </si>
  <si>
    <t>1. SAP-PP
   - 생산실적,투입실적,재고재처리 연휴 후 모니터링</t>
  </si>
  <si>
    <t>1. SAP-PP
   - 1310 플랜트 사내거래 미전송 처리 요청건</t>
  </si>
  <si>
    <t>1. 보안
   - 퇴직자 메일 로그 요청</t>
  </si>
  <si>
    <t>1. 그룹웨어
   - 메일 포워딩 해제 요청</t>
  </si>
  <si>
    <t>1. 그룹웨어
   - 전자결재 오류 수정 요청</t>
  </si>
  <si>
    <t>권민경/구매팀</t>
  </si>
  <si>
    <t>김희동/생산팀</t>
  </si>
  <si>
    <t>김영환/경영지원팀</t>
  </si>
  <si>
    <t>장지영/마케팅팀</t>
  </si>
  <si>
    <t>임현철/재무팀</t>
  </si>
  <si>
    <t>202109-148</t>
  </si>
  <si>
    <t>202109-149</t>
  </si>
  <si>
    <t>202109-150</t>
  </si>
  <si>
    <t>202109-151</t>
  </si>
  <si>
    <t>202109-152</t>
  </si>
  <si>
    <t>202109-153</t>
  </si>
  <si>
    <t>202109-154</t>
  </si>
  <si>
    <t>202109-155</t>
  </si>
  <si>
    <t>202109-156</t>
  </si>
  <si>
    <t>중수소 실적 조회 화면에 PX/REW 품번 나눠서 조회하는 기능 확인 요청</t>
    <phoneticPr fontId="2" type="noConversion"/>
  </si>
  <si>
    <t>Lathe 공정에 단나누기한 품번 입력이 되지 않는 현상 확인 요청</t>
    <phoneticPr fontId="2" type="noConversion"/>
  </si>
  <si>
    <t>MES Client 개발환경 셋팅</t>
    <phoneticPr fontId="2" type="noConversion"/>
  </si>
  <si>
    <t>202109-157</t>
  </si>
  <si>
    <t>202109-158</t>
  </si>
  <si>
    <t>202109-159</t>
  </si>
  <si>
    <t>202109-160</t>
  </si>
  <si>
    <t>MES ) 최종 검사 확정 ( 양식 추가 )</t>
    <phoneticPr fontId="2" type="noConversion"/>
  </si>
  <si>
    <t>202109-161</t>
  </si>
  <si>
    <t>MES ) 채우기 요청 처리</t>
    <phoneticPr fontId="2" type="noConversion"/>
  </si>
  <si>
    <t>202109-162</t>
  </si>
  <si>
    <t xml:space="preserve">WMS) 수입 검사 업로드 WMS 반영 처리 </t>
    <phoneticPr fontId="2" type="noConversion"/>
  </si>
  <si>
    <t>202109-163</t>
  </si>
  <si>
    <t>202109-164</t>
  </si>
  <si>
    <t>MES ) WMS 미등록 보빈 발생 건 처리</t>
    <phoneticPr fontId="2" type="noConversion"/>
  </si>
  <si>
    <t>202109-165</t>
  </si>
  <si>
    <t>MES ) 배포 작업</t>
    <phoneticPr fontId="2" type="noConversion"/>
  </si>
  <si>
    <t>202109-166</t>
  </si>
  <si>
    <t>1. E-Accouting
   - 실물증빙 작성시 금액불일치 오류확인</t>
  </si>
  <si>
    <t>SAP</t>
  </si>
  <si>
    <t>강승구/해외영업팀</t>
  </si>
  <si>
    <t>실물증빙 작성시, 외화건에 대해서 소수점 4째자리 반영시
차/대변 금액 불일치 발생, 해당건 소수점 3자리에서 반영작성</t>
  </si>
  <si>
    <t>202109-167</t>
  </si>
  <si>
    <t xml:space="preserve">1. SAP-FI
   - 회계문서 결재조회 프로그램 문의 </t>
  </si>
  <si>
    <t>이은경/재무팀</t>
  </si>
  <si>
    <t>내부회계관리 요청=&gt;매출관련전표 (140000).자산매각전표 (22000) 조회 가능토록 프로그램 수정완료
SAP T-CODE : ZFIR0020</t>
  </si>
  <si>
    <t>202109-168</t>
  </si>
  <si>
    <t>1. SAP-PP
   - 1320 플랜트 fiber 재고잔량처리 문의</t>
  </si>
  <si>
    <t>권영천/생산관리팀</t>
  </si>
  <si>
    <t>1320 플랜트 FIBER 잔량을 1310 플랜트 이관 Template 작성
원가적으로 1310 플랜트에서 난척분을, 21.09월 원가반영한다고함
해당 프로그램은 2021.10 신규로 작성예정</t>
  </si>
  <si>
    <t>202109-169</t>
  </si>
  <si>
    <t>1. E-Accouting
   - 임시전표 생성 오류확인요청</t>
  </si>
  <si>
    <t>최원영/재무팀</t>
  </si>
  <si>
    <t>임시전표 생성오류, DB에서 Data 확인 후, 삭제 후 다시작성으로
확인</t>
  </si>
  <si>
    <t>202109-170</t>
  </si>
  <si>
    <t>1. SAP-PP
   - 1310 플랜트 마감작업 확인</t>
  </si>
  <si>
    <t>김완중/기획팀</t>
  </si>
  <si>
    <t>신규자재코드 중에서 원가취합처생성이 되지 않는 자재확인(9건)
해당건 원가팀에 요청 후, 처리완료</t>
  </si>
  <si>
    <t>202109-171</t>
  </si>
  <si>
    <t>1. 협업포탈
   - 날짜 조회시 깨지는 현상</t>
  </si>
  <si>
    <t>이지혜/해외영업팀</t>
  </si>
  <si>
    <t>호환성 문제, 기존 다른 사용자 메일 전달 후 직접 변경처리요청</t>
  </si>
  <si>
    <t>202109-172</t>
  </si>
  <si>
    <t>1. SAP-MM
   - 유상사급 오더 생성 후 후속진행 불가</t>
  </si>
  <si>
    <t>김우리/구매팀</t>
  </si>
  <si>
    <t>7101655[GST WIRE 1.9mm 137KG/MM2]
제품군 및 전략그룹 누락으로 기준정보 오류확인
기존영업문서 변경(소요량유형(KEL),출하지점), DN후속업무 요청</t>
  </si>
  <si>
    <t>202109-173</t>
  </si>
  <si>
    <t>자산처리시 전표도 조회가능토록 요청(KO88)
차주에 프로그램 수정예정</t>
  </si>
  <si>
    <t>202109-174</t>
  </si>
  <si>
    <t>전주부터 확인 중이나, 해결이 되지 않음
PC문제로 파악되나, 해당 PC 교체… 등</t>
  </si>
  <si>
    <t>202109-175</t>
  </si>
  <si>
    <t>1. SAP-PP
   - 2021.09월 생산마감 모니터링</t>
  </si>
  <si>
    <t>전다해/생산팀</t>
  </si>
  <si>
    <t>마감자료 점검 및 모니터링/오류처리 수행작업</t>
  </si>
  <si>
    <t>202109-176</t>
  </si>
  <si>
    <t>1. 보안
   - 퇴사자 메일 포워딩 관련 문의 및 응대</t>
  </si>
  <si>
    <t>메일 로그 추출 및 전달</t>
  </si>
  <si>
    <t>202109-177</t>
  </si>
  <si>
    <t>1. 그룹웨어
   - 메일 포워딩 삭제 요청</t>
  </si>
  <si>
    <t>이상원 팀장</t>
  </si>
  <si>
    <t>202109-178</t>
  </si>
  <si>
    <t>1. PC
   - 파일 서버 이관 및 검증</t>
  </si>
  <si>
    <t>최근영/IT팀</t>
  </si>
  <si>
    <t>해외영업팀 -&gt; it팀 NAS</t>
  </si>
  <si>
    <t>202109-179</t>
  </si>
  <si>
    <t>1. PC
   - 재택근무 관련 업무 지원</t>
  </si>
  <si>
    <t>DRM 및 SAP접속 관련</t>
  </si>
  <si>
    <t>202109-180</t>
  </si>
  <si>
    <t>1. 그룹웨어
   - active X가 호환성 문제</t>
  </si>
  <si>
    <t>이수진/해외영업1팀</t>
  </si>
  <si>
    <t>IE설정 변경</t>
  </si>
  <si>
    <t>202109-181</t>
  </si>
  <si>
    <t>1. PC
   - VPN설정 문의</t>
  </si>
  <si>
    <t>정윤애/네트워크본부</t>
  </si>
  <si>
    <t>202109-182</t>
  </si>
  <si>
    <t>1. 그룹웨어
  - 신규 계정 생성</t>
  </si>
  <si>
    <t>백광현/HR팀</t>
  </si>
  <si>
    <t>신규계정 : SPSS팀 공용</t>
  </si>
  <si>
    <t>202109-183</t>
  </si>
  <si>
    <t>1. 그룹웨어
   - 메일 수신 내역 오류 체크</t>
  </si>
  <si>
    <t>양진호님</t>
  </si>
  <si>
    <t>202109-184</t>
  </si>
  <si>
    <t>1. E-Accouting
   - 경비처리 내역 수정(개인 사용분)</t>
  </si>
  <si>
    <t>202109-185</t>
  </si>
  <si>
    <t>1. PC
   - VPNT설정 문의</t>
  </si>
  <si>
    <t>202109-186</t>
  </si>
  <si>
    <t>신규계정 : taihanfiber</t>
  </si>
  <si>
    <t>202110-001</t>
  </si>
  <si>
    <t>1. 그룹웨어 및 보안
   - 퇴직자 계정 비활성화</t>
  </si>
  <si>
    <t>퇴직자 : 임영두님</t>
  </si>
  <si>
    <t>202110-002</t>
  </si>
  <si>
    <t>신규계정 : 해외영업팀 김인호</t>
  </si>
  <si>
    <t>202110-003</t>
  </si>
  <si>
    <t>1. PC
   - 포멧 후 프로그램 설치</t>
  </si>
  <si>
    <t>임성현/경영지원팀</t>
  </si>
  <si>
    <t>채우기 - G655C 등급판정 불가 처리 
- 적치대 A0078, A0057</t>
    <phoneticPr fontId="2" type="noConversion"/>
  </si>
  <si>
    <t>채우기 - G655C 등급판정 불가 처리 
- 적치대 A0145, A0171, A0085</t>
    <phoneticPr fontId="2" type="noConversion"/>
  </si>
  <si>
    <t>콜렉션 셋 버전에 캐릭터 등록 처리
 - Q_G657B3_S 버전 3 등록 승인 및 배포 처리</t>
    <phoneticPr fontId="2" type="noConversion"/>
  </si>
  <si>
    <t>채우기 - B3품종 C차단파장값 차단파장 값으로 수정</t>
    <phoneticPr fontId="2" type="noConversion"/>
  </si>
  <si>
    <t>채우기 - 로직 변경 ( B3 품목 신규 생성으로 인한 로직 변경 )
 - 업무 협의 진행</t>
    <phoneticPr fontId="2" type="noConversion"/>
  </si>
  <si>
    <t xml:space="preserve">채우기 - 오류 수정
 - 콜렉션 셋 버전에 캐릭터 등록 수정 </t>
    <phoneticPr fontId="2" type="noConversion"/>
  </si>
  <si>
    <t>WMS 입고 미처리 내역 확인 요청
- SAP재고는 있으나 WMS재고가 없어 확인중.</t>
    <phoneticPr fontId="2" type="noConversion"/>
  </si>
  <si>
    <t>MES</t>
    <phoneticPr fontId="2" type="noConversion"/>
  </si>
  <si>
    <t>완료</t>
    <phoneticPr fontId="2" type="noConversion"/>
  </si>
  <si>
    <t>완료</t>
    <phoneticPr fontId="2" type="noConversion"/>
  </si>
  <si>
    <t>윤선형</t>
    <phoneticPr fontId="2" type="noConversion"/>
  </si>
  <si>
    <t>윤선형</t>
    <phoneticPr fontId="2" type="noConversion"/>
  </si>
  <si>
    <t>이규민</t>
    <phoneticPr fontId="2" type="noConversion"/>
  </si>
  <si>
    <t>이기혁</t>
    <phoneticPr fontId="2" type="noConversion"/>
  </si>
  <si>
    <t>이규민</t>
    <phoneticPr fontId="2" type="noConversion"/>
  </si>
  <si>
    <t>이기혁</t>
    <phoneticPr fontId="2" type="noConversion"/>
  </si>
  <si>
    <t>우성훈</t>
    <phoneticPr fontId="2" type="noConversion"/>
  </si>
  <si>
    <t>노희만</t>
    <phoneticPr fontId="2" type="noConversion"/>
  </si>
  <si>
    <t>노희만</t>
    <phoneticPr fontId="2" type="noConversion"/>
  </si>
  <si>
    <t>노희만</t>
    <phoneticPr fontId="2" type="noConversion"/>
  </si>
  <si>
    <t>노희만</t>
    <phoneticPr fontId="2" type="noConversion"/>
  </si>
  <si>
    <t>N</t>
    <phoneticPr fontId="2" type="noConversion"/>
  </si>
  <si>
    <t>202110-004</t>
  </si>
  <si>
    <t>202110-005</t>
  </si>
  <si>
    <t>202110-006</t>
  </si>
  <si>
    <t>202110-007</t>
  </si>
  <si>
    <t>202110-008</t>
  </si>
  <si>
    <t>202110-009</t>
  </si>
  <si>
    <t>WMS</t>
    <phoneticPr fontId="2" type="noConversion"/>
  </si>
  <si>
    <t>채우기 관련 로직 변경 / 기존 업무 병행및 담당자 퇴사로 인한 장시간 소요 예상</t>
    <phoneticPr fontId="2" type="noConversion"/>
  </si>
  <si>
    <t>1. SAP-PP
   - 2021.09월, 1320 플랜트 마감오류</t>
    <phoneticPr fontId="1" type="noConversion"/>
  </si>
  <si>
    <t>1. SAP-SD
   - 수출 B/L 삭제 문의의 건</t>
    <phoneticPr fontId="1" type="noConversion"/>
  </si>
  <si>
    <t>1. E-Accouting
   - "임시 전표 생성에 실패" 메시지 저장불가</t>
    <phoneticPr fontId="1" type="noConversion"/>
  </si>
  <si>
    <t>1. SAP-MM
   - 송장처리 및 입고취소 불가의 건</t>
    <phoneticPr fontId="1" type="noConversion"/>
  </si>
  <si>
    <t>1. SAP-SD
   - 매출이월 후, 매출이월송장처리 불가</t>
    <phoneticPr fontId="1" type="noConversion"/>
  </si>
  <si>
    <t>1. SAP-FI
   - 재무 마감관련 사항 문의</t>
    <phoneticPr fontId="1" type="noConversion"/>
  </si>
  <si>
    <t>1. SAP-PP
   - SAP 사용권한 추가요청의 건</t>
    <phoneticPr fontId="1" type="noConversion"/>
  </si>
  <si>
    <t>1. SAP-PP
   - 2021.09월 여척 및 스크랩 정리 요청</t>
    <phoneticPr fontId="1" type="noConversion"/>
  </si>
  <si>
    <t>1. SAP-SD
   - 견적등록(단발성)시 주문유형 선택안됨 확인</t>
    <phoneticPr fontId="1" type="noConversion"/>
  </si>
  <si>
    <t>1. SAP-SD
   - SSLT 자재코드 영업VIEW 확장시 오류</t>
    <phoneticPr fontId="1" type="noConversion"/>
  </si>
  <si>
    <t>1. SAP-FI
   - 전표조회 후, 전표상신시 조회조건 추가요청</t>
    <phoneticPr fontId="1" type="noConversion"/>
  </si>
  <si>
    <t>1. E-Accouting
   - 원천세 작성시 "임시전표생성오류" 확인요청</t>
    <phoneticPr fontId="1" type="noConversion"/>
  </si>
  <si>
    <t>1. SAP-SD
   - 견적원가 관련 드럼지정에 대한 업무문의</t>
    <phoneticPr fontId="1" type="noConversion"/>
  </si>
  <si>
    <t>1. 보안
   - VPN접속 오류</t>
    <phoneticPr fontId="1" type="noConversion"/>
  </si>
  <si>
    <t>1. 보안
   - VPN 및 DRM접속 오류</t>
    <phoneticPr fontId="1" type="noConversion"/>
  </si>
  <si>
    <t>1. 그룹웨어
   - 신규계정생성</t>
    <phoneticPr fontId="1" type="noConversion"/>
  </si>
  <si>
    <t>1. PC
   - 해외영업팀 및 구매팀 파일서버 HDD분리</t>
    <phoneticPr fontId="1" type="noConversion"/>
  </si>
  <si>
    <t>1. PC
   - 신규 노트북 설치</t>
    <phoneticPr fontId="1" type="noConversion"/>
  </si>
  <si>
    <t>1. 그룹웨어
   - 메일 수신 오류</t>
    <phoneticPr fontId="1" type="noConversion"/>
  </si>
  <si>
    <t>1. 보안
   - 문서 작성 오류</t>
    <phoneticPr fontId="1" type="noConversion"/>
  </si>
  <si>
    <t>1. 보안
   - 퇴사자 문서 수발신 내역</t>
    <phoneticPr fontId="1" type="noConversion"/>
  </si>
  <si>
    <t>202110-010</t>
  </si>
  <si>
    <t>202110-011</t>
  </si>
  <si>
    <t>202110-012</t>
  </si>
  <si>
    <t>202110-013</t>
  </si>
  <si>
    <t>202110-014</t>
  </si>
  <si>
    <t>202110-015</t>
  </si>
  <si>
    <t>202110-016</t>
  </si>
  <si>
    <t>202110-017</t>
  </si>
  <si>
    <t>202110-018</t>
  </si>
  <si>
    <t>202110-019</t>
  </si>
  <si>
    <t>202110-020</t>
  </si>
  <si>
    <t>202110-021</t>
  </si>
  <si>
    <t>202110-022</t>
  </si>
  <si>
    <t>202110-023</t>
  </si>
  <si>
    <t>202110-024</t>
  </si>
  <si>
    <t>202110-025</t>
  </si>
  <si>
    <t>202110-026</t>
  </si>
  <si>
    <t>202110-027</t>
  </si>
  <si>
    <t>202110-028</t>
  </si>
  <si>
    <t>202110-029</t>
  </si>
  <si>
    <t>202110-030</t>
  </si>
  <si>
    <t>202110-031</t>
  </si>
  <si>
    <t>202110-032</t>
  </si>
  <si>
    <t>완료</t>
    <phoneticPr fontId="1" type="noConversion"/>
  </si>
  <si>
    <t>권영천/생산관리팀</t>
    <phoneticPr fontId="1" type="noConversion"/>
  </si>
  <si>
    <t>이세웅</t>
    <phoneticPr fontId="1" type="noConversion"/>
  </si>
  <si>
    <t>김다현/기획팀</t>
    <phoneticPr fontId="1" type="noConversion"/>
  </si>
  <si>
    <t>박미주/인프라사업팀</t>
    <phoneticPr fontId="1" type="noConversion"/>
  </si>
  <si>
    <t>김경민/구매팀</t>
    <phoneticPr fontId="1" type="noConversion"/>
  </si>
  <si>
    <t>강현주/기획팀</t>
    <phoneticPr fontId="1" type="noConversion"/>
  </si>
  <si>
    <t>임현철/재무팀</t>
    <phoneticPr fontId="1" type="noConversion"/>
  </si>
  <si>
    <t>한승희/광섬유
생산관리팀</t>
    <phoneticPr fontId="1" type="noConversion"/>
  </si>
  <si>
    <t>문현승/생산팀</t>
    <phoneticPr fontId="1" type="noConversion"/>
  </si>
  <si>
    <t>정민주/해외영업팀</t>
    <phoneticPr fontId="1" type="noConversion"/>
  </si>
  <si>
    <t>강덕우/국내영업팀</t>
    <phoneticPr fontId="1" type="noConversion"/>
  </si>
  <si>
    <t>이은경/재무팀</t>
    <phoneticPr fontId="1" type="noConversion"/>
  </si>
  <si>
    <t>이민재/HR팀</t>
    <phoneticPr fontId="1" type="noConversion"/>
  </si>
  <si>
    <t>조한이/기획팀</t>
    <phoneticPr fontId="1" type="noConversion"/>
  </si>
  <si>
    <t>최진희/해외영업2팀</t>
    <phoneticPr fontId="1" type="noConversion"/>
  </si>
  <si>
    <t>허경훈</t>
    <phoneticPr fontId="1" type="noConversion"/>
  </si>
  <si>
    <t>서호경/특수광융합팀</t>
    <phoneticPr fontId="1" type="noConversion"/>
  </si>
  <si>
    <t>서호경</t>
    <phoneticPr fontId="1" type="noConversion"/>
  </si>
  <si>
    <t>백광현/HR팀</t>
    <phoneticPr fontId="1" type="noConversion"/>
  </si>
  <si>
    <t>임성현/경영지원팀</t>
    <phoneticPr fontId="1" type="noConversion"/>
  </si>
  <si>
    <t>김인호/해외영업2팀</t>
    <phoneticPr fontId="1" type="noConversion"/>
  </si>
  <si>
    <t>김연표/SPSS팀</t>
    <phoneticPr fontId="1" type="noConversion"/>
  </si>
  <si>
    <t>김영환/경영지원팀</t>
    <phoneticPr fontId="1" type="noConversion"/>
  </si>
  <si>
    <t>1320 플랜트, 재고재처리, 6건 품목코드에 MRP 관리자 
미등록으로 조회X, 해당건 조회가능토록 처리</t>
    <phoneticPr fontId="1" type="noConversion"/>
  </si>
  <si>
    <t>S/O : 327609,329835, 수출BL관리번호 : 7700010823
해당건 물류팀에서 출고시 다른 건과 동시 처리
물류팀 담당자 처리 후, 진행사항 공유</t>
    <phoneticPr fontId="1" type="noConversion"/>
  </si>
  <si>
    <t>실물증빙 처리시, 차변금액 Vs 대변금액 소수점 차이로
임시전표 생성불가, 소수점 정리 후 재작업 처리</t>
    <phoneticPr fontId="1" type="noConversion"/>
  </si>
  <si>
    <t xml:space="preserve">발주:4500483336 입고처리 후, 송장처리까지 진행완료됨
정상처리건 </t>
    <phoneticPr fontId="1" type="noConversion"/>
  </si>
  <si>
    <t>대금청구예정(VF04), 예정리스트 존재
"POD 백로그가 발생" 메시지, DN(8000467613~629) 17건,
VLPOD T-CODE에서 해당 POD 일자 및 확정처리 후 진행</t>
    <phoneticPr fontId="1" type="noConversion"/>
  </si>
  <si>
    <t>월기간마감 T-CODE 내용설명, 
FAGL_EHP4_T001B_COFI</t>
    <phoneticPr fontId="1" type="noConversion"/>
  </si>
  <si>
    <t>ZSDR0580[운송비회수, 정산] 비용정산과 관련된 T-CODE
권한추가</t>
    <phoneticPr fontId="1" type="noConversion"/>
  </si>
  <si>
    <t>2021.09월 1320 플랜트 재고현황(3810:여척) 확인 후
여척배부(ZPPCB140)=&gt; 총 9건의 여척재고 처리 수행</t>
    <phoneticPr fontId="1" type="noConversion"/>
  </si>
  <si>
    <t>재고주문용PL 거래처에 대한 선택 후,
유통경로를 수출(10)로 선택시 선택안됨, 내수로 선택 후
진행으로 처리</t>
    <phoneticPr fontId="1" type="noConversion"/>
  </si>
  <si>
    <t>자재코드:5047013 =&gt; 기준정보 및 원가미추정 작업 등
ZSDR0720 에서 MRP 3 View 확장 오류
전략그룹 및 기준정보 Setting 미정비, 작업 후 진행요청</t>
    <phoneticPr fontId="1" type="noConversion"/>
  </si>
  <si>
    <t>내부회계컨설팅요청 : ZFIR0020 프로그램에서,
T-CODE : KO88에 처리내용 전표 조회가능토록 프로그램변경</t>
    <phoneticPr fontId="1" type="noConversion"/>
  </si>
  <si>
    <t>원천세 작성시 결재상신시 오류
원천세 기준정보 오류, XK03 =&gt; 4000754(김형준)
원천세 유형,원천세코드 등 미입력</t>
    <phoneticPr fontId="1" type="noConversion"/>
  </si>
  <si>
    <t>견적번호:133452, 133483, 133496에 대한 내용
해당건 기술팀에서 드럼코드 지정 후, 원가재추정</t>
    <phoneticPr fontId="1" type="noConversion"/>
  </si>
  <si>
    <t>VPN CLINET재 설정</t>
    <phoneticPr fontId="1" type="noConversion"/>
  </si>
  <si>
    <t>VPN CLINET 및 DRM 설치</t>
    <phoneticPr fontId="1" type="noConversion"/>
  </si>
  <si>
    <t>IE재설정</t>
    <phoneticPr fontId="1" type="noConversion"/>
  </si>
  <si>
    <t>그룹웨어 포워딩 재 설정</t>
    <phoneticPr fontId="1" type="noConversion"/>
  </si>
  <si>
    <t>DRM 재 설치</t>
    <phoneticPr fontId="1" type="noConversion"/>
  </si>
  <si>
    <t>RE: FAILURE NOTICE: "Re: Re: TFO offer for TE_ABF Cable Tender"</t>
  </si>
  <si>
    <t>FW: 오피스 다운로드 파일 열리지 않음 문의</t>
  </si>
  <si>
    <t>김인호</t>
  </si>
  <si>
    <t>김태령</t>
  </si>
  <si>
    <t>Re: 음성 공장 인터넷 통신 장애</t>
  </si>
  <si>
    <t>하이라인닷넷</t>
  </si>
  <si>
    <t>Re: RE: 정보자원시스템 위탁계약 관련 협의내용 정리</t>
  </si>
  <si>
    <t>대보정보</t>
  </si>
  <si>
    <t>김도우</t>
  </si>
  <si>
    <t>MS365 등록지연 확인 요청의 건</t>
  </si>
  <si>
    <t>그룹웨어 메일 수신에러</t>
  </si>
  <si>
    <t>네트워크서버 설정 확인 요청의 건</t>
  </si>
  <si>
    <t>EMAIL 송수신 문의 건</t>
  </si>
  <si>
    <t>김연표</t>
  </si>
  <si>
    <t>RE: RE: 대기오염방지시설 TMS설치현장 방화벽 허용 요청의 건</t>
  </si>
  <si>
    <t>Fw: Re: 공용폴더 로그인 아이디 건 요청드립니다.</t>
  </si>
  <si>
    <t>조현수</t>
  </si>
  <si>
    <t>특수광기술팀</t>
  </si>
  <si>
    <t>경영지원</t>
  </si>
  <si>
    <t>해외영업2팀</t>
  </si>
  <si>
    <t>SPSS팀</t>
  </si>
  <si>
    <t>RE: Re: 공영서버 접근 권한 및 스캔파일 폴더 관련</t>
  </si>
  <si>
    <t>서호경/특수광융합팀</t>
  </si>
  <si>
    <t>RE: TFO 파일서버 內 기획팀 파일 접근권한 요청의 건</t>
  </si>
  <si>
    <t>이민</t>
  </si>
  <si>
    <t>RE: TFO 파일서버 접속의 건</t>
  </si>
  <si>
    <t>류혜진</t>
  </si>
  <si>
    <t xml:space="preserve">회신: 알리바바 등록을 위한 회사 이메일 계정 생성 요청 </t>
  </si>
  <si>
    <t>202109-187</t>
  </si>
  <si>
    <t>최진희/해외영업2팀</t>
  </si>
  <si>
    <t>202110-033</t>
  </si>
  <si>
    <t>202110-034</t>
  </si>
  <si>
    <t>202110-035</t>
  </si>
  <si>
    <t>202110-036</t>
  </si>
  <si>
    <t>202110-037</t>
  </si>
  <si>
    <t>202110-038</t>
  </si>
  <si>
    <t>202110-039</t>
  </si>
  <si>
    <t>202110-040</t>
  </si>
  <si>
    <t>202110-041</t>
  </si>
  <si>
    <t>202110-042</t>
  </si>
  <si>
    <t>202110-043</t>
  </si>
  <si>
    <t>202110-044</t>
  </si>
  <si>
    <t>202110-045</t>
  </si>
  <si>
    <t>202110-046</t>
  </si>
  <si>
    <t>채우기 - G655C 등급판정 불가 처리 
- 적치대 A0025, A0017</t>
    <phoneticPr fontId="2" type="noConversion"/>
  </si>
  <si>
    <t>WMS) 수입 검사 업로드 WMS 반영 처리 
 - 부춘강 9월 1차 수입검사가 완료분</t>
    <phoneticPr fontId="2" type="noConversion"/>
  </si>
  <si>
    <t>채우기 - G655C 등급판정 불가 처리 
- 적치대 A0142</t>
    <phoneticPr fontId="2" type="noConversion"/>
  </si>
  <si>
    <t>채우기 - 로직 변경 ( B3 품목 신규 생성으로 인한 로직 변경 )
 - 업무 협의 진행 및 수정 중</t>
    <phoneticPr fontId="2" type="noConversion"/>
  </si>
  <si>
    <t>채우기 - G655C 등급판정 불가 처리 
- 적치대 A0116</t>
    <phoneticPr fontId="2" type="noConversion"/>
  </si>
  <si>
    <t>채우기 - 로직 변경 ( B3 품목 신규 생성으로 인한 로직 변경 )
 - CLIENT / SERVER 수정 완료 현업담당자와 테스트중</t>
    <phoneticPr fontId="2" type="noConversion"/>
  </si>
  <si>
    <t>202110-047</t>
  </si>
  <si>
    <t>202110-048</t>
  </si>
  <si>
    <t>202110-049</t>
  </si>
  <si>
    <t>202110-050</t>
  </si>
  <si>
    <t>202110-051</t>
  </si>
  <si>
    <t>202110-052</t>
  </si>
  <si>
    <t>202110-053</t>
  </si>
  <si>
    <t>완료</t>
    <phoneticPr fontId="2" type="noConversion"/>
  </si>
  <si>
    <t>완료</t>
    <phoneticPr fontId="2" type="noConversion"/>
  </si>
  <si>
    <t>최종 검사 확정 ( 바코드 발행 수정 )
 - CABLE 차단파장 추가</t>
    <phoneticPr fontId="2" type="noConversion"/>
  </si>
  <si>
    <t>윤선형</t>
    <phoneticPr fontId="2" type="noConversion"/>
  </si>
  <si>
    <t>이규민</t>
    <phoneticPr fontId="2" type="noConversion"/>
  </si>
  <si>
    <t>윤선형</t>
    <phoneticPr fontId="2" type="noConversion"/>
  </si>
  <si>
    <t>노희만</t>
    <phoneticPr fontId="2" type="noConversion"/>
  </si>
  <si>
    <t>품질 보증팀</t>
    <phoneticPr fontId="2" type="noConversion"/>
  </si>
  <si>
    <t>품질 보증팀</t>
    <phoneticPr fontId="2" type="noConversion"/>
  </si>
  <si>
    <t>채우기 - G655C 등급판정 불가 처리 
- 적치대 A0155</t>
    <phoneticPr fontId="2" type="noConversion"/>
  </si>
  <si>
    <t>채우기 - G655C 등급판정 불가 처리 
- 적치대 A0036, A0047</t>
    <phoneticPr fontId="2" type="noConversion"/>
  </si>
  <si>
    <t>MES 마이그레이션 작업
 - 과거 마이그레이션 안된 보빈 처리</t>
    <phoneticPr fontId="2" type="noConversion"/>
  </si>
  <si>
    <t>Core 단 나누기 오류 처리</t>
    <phoneticPr fontId="2" type="noConversion"/>
  </si>
  <si>
    <t>작업자의 실수로 작업 취소 삭제 
- 작업지시 번호 : CLP21100128
- 품번 : CLP21100128</t>
    <phoneticPr fontId="2" type="noConversion"/>
  </si>
  <si>
    <t>수입 광섬유 MES 업로드시 오류
- 반제품 예외 일괄 생성 ( 엑셀파일 작성 오류로 인한 오류 )</t>
    <phoneticPr fontId="2" type="noConversion"/>
  </si>
  <si>
    <t xml:space="preserve">ZTT 9월 2차 수입검사가 완료되어 업로드 </t>
  </si>
  <si>
    <t>채우기 - G655C 등급판정 불가 처리 
- 적치대 A0026, A0120</t>
    <phoneticPr fontId="2" type="noConversion"/>
  </si>
  <si>
    <t>MES 배포 작업 ( 서버/클라이언트 )</t>
    <phoneticPr fontId="2" type="noConversion"/>
  </si>
  <si>
    <t>채우기 - G655C 등급판정 불가 처리 
- 적치대 B0039</t>
    <phoneticPr fontId="2" type="noConversion"/>
  </si>
  <si>
    <t>부춘강 9월 2차 수입검사가 완료되어 업로드</t>
    <phoneticPr fontId="2" type="noConversion"/>
  </si>
  <si>
    <t>품질 보증팀</t>
    <phoneticPr fontId="2" type="noConversion"/>
  </si>
  <si>
    <t>생산 관리팀</t>
    <phoneticPr fontId="2" type="noConversion"/>
  </si>
  <si>
    <t>생산팀</t>
    <phoneticPr fontId="2" type="noConversion"/>
  </si>
  <si>
    <t>생산팀</t>
    <phoneticPr fontId="2" type="noConversion"/>
  </si>
  <si>
    <t>품질 보증팀</t>
    <phoneticPr fontId="2" type="noConversion"/>
  </si>
  <si>
    <t>품질 보증팀</t>
    <phoneticPr fontId="2" type="noConversion"/>
  </si>
  <si>
    <t>김장권</t>
    <phoneticPr fontId="2" type="noConversion"/>
  </si>
  <si>
    <t>202110-054</t>
  </si>
  <si>
    <t>202110-055</t>
  </si>
  <si>
    <t>202110-056</t>
  </si>
  <si>
    <t>202110-057</t>
  </si>
  <si>
    <t>202110-058</t>
  </si>
  <si>
    <t>202110-059</t>
  </si>
  <si>
    <t>202110-060</t>
  </si>
  <si>
    <t>202110-061</t>
  </si>
  <si>
    <t>202110-062</t>
  </si>
  <si>
    <t>202110-063</t>
  </si>
  <si>
    <t>202110-064</t>
  </si>
  <si>
    <t>Y</t>
    <phoneticPr fontId="2" type="noConversion"/>
  </si>
  <si>
    <t>경영지원팀 김영환팀장 노트북 기본 프로그램 세팅</t>
    <phoneticPr fontId="2" type="noConversion"/>
  </si>
  <si>
    <t>202110-065</t>
    <phoneticPr fontId="2" type="noConversion"/>
  </si>
  <si>
    <t>202110-066</t>
    <phoneticPr fontId="2" type="noConversion"/>
  </si>
  <si>
    <t>인송문화재단 김황영님 익스플로러 연결안됨 / 그룹웨어 오류</t>
    <phoneticPr fontId="2" type="noConversion"/>
  </si>
  <si>
    <t>1. SAP-기타
   - SAP ID Mapping 관련의 건</t>
  </si>
  <si>
    <t>1. SAP-PP
   - 사내거래 1320-&gt;1310 플랜트 프로그램 이관</t>
  </si>
  <si>
    <t>1. SAP-SD
   - SAP 내역 엑셀 파일 Export 방법문의</t>
  </si>
  <si>
    <t>1. MES
   - 1320 플랜트 사내거래 미전송건 처리요청</t>
  </si>
  <si>
    <t>1. SAP-SD
   - 거래처 영업사원 등록방법 문의</t>
  </si>
  <si>
    <t>1. SAP-ED
   - 예산공장출장-신규설비 증설로 인한 코드설계</t>
  </si>
  <si>
    <t>1. SAP-SD
   - 사업계획 관련 T-CODE 권한부여요청</t>
  </si>
  <si>
    <t xml:space="preserve">1. SAP-SD
   - 로컬수출 마감관련 조회 불가 </t>
  </si>
  <si>
    <t>1. 그룹웨어
   - 신규 계정 생성</t>
  </si>
  <si>
    <t>1. 보안
   - 퇴작자 DRM 및 메일수발신 내역</t>
  </si>
  <si>
    <t xml:space="preserve">Netbackup 정기점검실시
  -점검대상 : Aix Netbackup Master 등록 대상 서버
  -점검결과 : </t>
  </si>
  <si>
    <t>사용자 ID : F11208</t>
  </si>
  <si>
    <t xml:space="preserve">기존 해외영업2팀 과 동일하게 Mapping </t>
  </si>
  <si>
    <t>해당 프로그램 SAP 운영에 반영 : ZPPCB398</t>
  </si>
  <si>
    <t>CBO 프로그램 엑셀 Download 방법 및
STD 프로그램 엑셀 Download 방법 전달</t>
  </si>
  <si>
    <t>총 3건 중에 2건처리 완료, 1건은 기존건과 중복
PN0419A18A61A140144BL0050
PN0419A18A61M140544BL0090</t>
  </si>
  <si>
    <t>해당 기준 등록방법 메일로, 전달처리</t>
  </si>
  <si>
    <t>영업:이정원,홍영재 기술:강도현 =&gt; 업무협의 진행
인터락 공정설비2대, 인터락 품목정의, 인터락공정에 따른
제품코드 계산식 등 업무진행( 2~3주 소요예정 )</t>
  </si>
  <si>
    <t>기존 권한에 포함되어 있었음</t>
  </si>
  <si>
    <t>ZTER208(수출선적문서조회)에서 조회안됨
329245 영업문서, 출고 및 대금청구까지 진행완료
지급방법(F090=&gt;R090) 변경처리 진행</t>
  </si>
  <si>
    <t>이지민(SPSS팀)</t>
  </si>
  <si>
    <t>DRM 및 메일 수발신 내역 발송</t>
  </si>
  <si>
    <t>원격 점검예정</t>
  </si>
  <si>
    <t>202110-067</t>
  </si>
  <si>
    <t>202110-068</t>
  </si>
  <si>
    <t>202110-069</t>
  </si>
  <si>
    <t>202110-070</t>
  </si>
  <si>
    <t>202110-071</t>
  </si>
  <si>
    <t>202110-072</t>
  </si>
  <si>
    <t>202110-073</t>
  </si>
  <si>
    <t>202110-074</t>
  </si>
  <si>
    <t>202110-075</t>
  </si>
  <si>
    <t>202110-076</t>
  </si>
  <si>
    <t>202110-077</t>
  </si>
  <si>
    <t>202110-078</t>
  </si>
  <si>
    <t>임성현</t>
  </si>
  <si>
    <t>김윤수</t>
  </si>
  <si>
    <t>김황영</t>
  </si>
  <si>
    <t>경영지원팀</t>
  </si>
  <si>
    <t>인송문화재단</t>
  </si>
  <si>
    <t>해외영업팀</t>
  </si>
  <si>
    <t>생산팀</t>
  </si>
  <si>
    <t>기술팀</t>
  </si>
  <si>
    <t>소재영업팀</t>
  </si>
  <si>
    <t>국내영업팀</t>
  </si>
  <si>
    <t>HR팀</t>
  </si>
  <si>
    <t>IT 브레인</t>
  </si>
  <si>
    <t>김재현</t>
  </si>
  <si>
    <t>권영천</t>
  </si>
  <si>
    <t>이병은 차장</t>
  </si>
  <si>
    <t>김명모</t>
  </si>
  <si>
    <t>조근식</t>
  </si>
  <si>
    <t>강현주</t>
  </si>
  <si>
    <t>김현</t>
  </si>
  <si>
    <t>202110-079</t>
  </si>
  <si>
    <t>202110-080</t>
  </si>
  <si>
    <t>202110-081</t>
  </si>
  <si>
    <t>202110-082</t>
  </si>
  <si>
    <t>202110-083</t>
  </si>
  <si>
    <t>FAILURE NOTICE: "Re: List of Pending issues"</t>
  </si>
  <si>
    <t>tfo.co.kr에서 kjh211014을(를) 찾지 못했습니다</t>
  </si>
  <si>
    <t>[대용량파일 다운로드 문의] 효성_EDCF ethiopia PJT)OPGW 견적 요청의 건.</t>
  </si>
  <si>
    <t>이정원</t>
  </si>
  <si>
    <t>김기태</t>
  </si>
  <si>
    <t>공용폴더 접근 계정생성을 부탁드립니다.</t>
  </si>
  <si>
    <t>마케팅팀 장지영님 DRM 오류</t>
    <phoneticPr fontId="2" type="noConversion"/>
  </si>
  <si>
    <t>진행</t>
    <phoneticPr fontId="2" type="noConversion"/>
  </si>
  <si>
    <t>장지영</t>
    <phoneticPr fontId="2" type="noConversion"/>
  </si>
  <si>
    <t>김윤수</t>
    <phoneticPr fontId="2" type="noConversion"/>
  </si>
  <si>
    <t>허경훈 부장에게 전달 / 허경훈 부장 처리 예정</t>
    <phoneticPr fontId="2" type="noConversion"/>
  </si>
  <si>
    <t>Y</t>
    <phoneticPr fontId="2" type="noConversion"/>
  </si>
  <si>
    <t>마케팅팀 장지영님 그룹웨어 접속 오류</t>
    <phoneticPr fontId="2" type="noConversion"/>
  </si>
  <si>
    <t>완료</t>
    <phoneticPr fontId="2" type="noConversion"/>
  </si>
  <si>
    <t>김윤수</t>
    <phoneticPr fontId="2" type="noConversion"/>
  </si>
  <si>
    <t>IT</t>
    <phoneticPr fontId="2" type="noConversion"/>
  </si>
  <si>
    <t>Y</t>
    <phoneticPr fontId="2" type="noConversion"/>
  </si>
  <si>
    <t>SPSS팀 이지민님 SAP로그인 안됨 / DRM 오류</t>
    <phoneticPr fontId="2" type="noConversion"/>
  </si>
  <si>
    <t>IT</t>
    <phoneticPr fontId="2" type="noConversion"/>
  </si>
  <si>
    <t>완료</t>
    <phoneticPr fontId="2" type="noConversion"/>
  </si>
  <si>
    <t>오희주</t>
    <phoneticPr fontId="2" type="noConversion"/>
  </si>
  <si>
    <t>김윤수</t>
    <phoneticPr fontId="2" type="noConversion"/>
  </si>
  <si>
    <t>품질보증팀 이승용님 그룹웨어 오류</t>
    <phoneticPr fontId="2" type="noConversion"/>
  </si>
  <si>
    <t>이승용</t>
    <phoneticPr fontId="2" type="noConversion"/>
  </si>
  <si>
    <t>Y</t>
    <phoneticPr fontId="2" type="noConversion"/>
  </si>
  <si>
    <t>특수광응용개발팀 이경현님 그룹웨어 오류</t>
    <phoneticPr fontId="2" type="noConversion"/>
  </si>
  <si>
    <t>IT</t>
    <phoneticPr fontId="2" type="noConversion"/>
  </si>
  <si>
    <t>완료</t>
    <phoneticPr fontId="2" type="noConversion"/>
  </si>
  <si>
    <t>이경현</t>
    <phoneticPr fontId="2" type="noConversion"/>
  </si>
  <si>
    <t>김윤수</t>
    <phoneticPr fontId="2" type="noConversion"/>
  </si>
  <si>
    <t>Y</t>
    <phoneticPr fontId="2" type="noConversion"/>
  </si>
  <si>
    <t>인송문화재단 김황영님 그룹웨어 접속 오류</t>
    <phoneticPr fontId="2" type="noConversion"/>
  </si>
  <si>
    <t>IT</t>
    <phoneticPr fontId="2" type="noConversion"/>
  </si>
  <si>
    <t>완료</t>
    <phoneticPr fontId="2" type="noConversion"/>
  </si>
  <si>
    <t>인송문화재단</t>
    <phoneticPr fontId="2" type="noConversion"/>
  </si>
  <si>
    <t>김황영</t>
    <phoneticPr fontId="2" type="noConversion"/>
  </si>
  <si>
    <t>김윤수</t>
    <phoneticPr fontId="2" type="noConversion"/>
  </si>
  <si>
    <t>허경훈</t>
    <phoneticPr fontId="2" type="noConversion"/>
  </si>
  <si>
    <t>Y</t>
    <phoneticPr fontId="2" type="noConversion"/>
  </si>
  <si>
    <t>마케팅팀 장지영님 그룹웨어 E-ACCOUNTING 접속오류</t>
    <phoneticPr fontId="2" type="noConversion"/>
  </si>
  <si>
    <t>IT</t>
    <phoneticPr fontId="2" type="noConversion"/>
  </si>
  <si>
    <t>마케팅팀</t>
    <phoneticPr fontId="2" type="noConversion"/>
  </si>
  <si>
    <t>장지영</t>
    <phoneticPr fontId="2" type="noConversion"/>
  </si>
  <si>
    <t>김윤수</t>
    <phoneticPr fontId="2" type="noConversion"/>
  </si>
  <si>
    <t>202110-084</t>
  </si>
  <si>
    <t>202110-085</t>
  </si>
  <si>
    <t>202110-086</t>
  </si>
  <si>
    <t>202110-087</t>
  </si>
  <si>
    <t>202110-088</t>
  </si>
  <si>
    <t>202110-089</t>
  </si>
  <si>
    <t>202110-090</t>
  </si>
  <si>
    <t>Y</t>
    <phoneticPr fontId="2" type="noConversion"/>
  </si>
  <si>
    <t>SPSS팀 이지민님 그룹웨어 E-ACCOUNTING 접속오류</t>
    <phoneticPr fontId="2" type="noConversion"/>
  </si>
  <si>
    <t>IT</t>
    <phoneticPr fontId="2" type="noConversion"/>
  </si>
  <si>
    <t>SPSS팀</t>
    <phoneticPr fontId="2" type="noConversion"/>
  </si>
  <si>
    <t>이지민</t>
    <phoneticPr fontId="2" type="noConversion"/>
  </si>
  <si>
    <t>김윤수</t>
    <phoneticPr fontId="2" type="noConversion"/>
  </si>
  <si>
    <t>202110-091</t>
  </si>
  <si>
    <t>202110-092</t>
  </si>
  <si>
    <t>SPSS팀 이지민 SAP 접속권한 오류</t>
    <phoneticPr fontId="2" type="noConversion"/>
  </si>
  <si>
    <t>IT</t>
    <phoneticPr fontId="2" type="noConversion"/>
  </si>
  <si>
    <t>완료</t>
    <phoneticPr fontId="2" type="noConversion"/>
  </si>
  <si>
    <t>이지민</t>
    <phoneticPr fontId="2" type="noConversion"/>
  </si>
  <si>
    <t>김윤수</t>
    <phoneticPr fontId="2" type="noConversion"/>
  </si>
  <si>
    <t>임재승</t>
    <phoneticPr fontId="2" type="noConversion"/>
  </si>
  <si>
    <t>소재개발팀</t>
    <phoneticPr fontId="2" type="noConversion"/>
  </si>
  <si>
    <t>소재개발팀 신입사워 노트북 프로그램 세팅</t>
    <phoneticPr fontId="2" type="noConversion"/>
  </si>
  <si>
    <t>적치대 채우기 화면에서 수량이 상이
- 적치대 A0085</t>
    <phoneticPr fontId="2" type="noConversion"/>
  </si>
  <si>
    <t>SAP 실적일자 오류건 처리</t>
    <phoneticPr fontId="2" type="noConversion"/>
  </si>
  <si>
    <t>J-VAD실적 호기 지정 이상 발생 처리</t>
    <phoneticPr fontId="2" type="noConversion"/>
  </si>
  <si>
    <t xml:space="preserve">ZTT 9월 3차 수입검사 </t>
    <phoneticPr fontId="2" type="noConversion"/>
  </si>
  <si>
    <t>채우기 - G652B(B3)
 ㄴ 오류 처리</t>
    <phoneticPr fontId="2" type="noConversion"/>
  </si>
  <si>
    <t>SAP 투입실적 현황 인터페이스 오류분 처리</t>
    <phoneticPr fontId="2" type="noConversion"/>
  </si>
  <si>
    <t>202110-093</t>
  </si>
  <si>
    <t>202110-094</t>
  </si>
  <si>
    <t>202110-095</t>
  </si>
  <si>
    <t>202110-096</t>
  </si>
  <si>
    <t>202110-097</t>
  </si>
  <si>
    <t>N</t>
    <phoneticPr fontId="2" type="noConversion"/>
  </si>
  <si>
    <t>202110-098</t>
  </si>
  <si>
    <t>이기혁</t>
    <phoneticPr fontId="2" type="noConversion"/>
  </si>
  <si>
    <t>어광우</t>
    <phoneticPr fontId="2" type="noConversion"/>
  </si>
  <si>
    <t>이규민</t>
    <phoneticPr fontId="2" type="noConversion"/>
  </si>
  <si>
    <t>노희만</t>
    <phoneticPr fontId="2" type="noConversion"/>
  </si>
  <si>
    <t>노희만</t>
    <phoneticPr fontId="2" type="noConversion"/>
  </si>
  <si>
    <t>품질 보증팀</t>
    <phoneticPr fontId="2" type="noConversion"/>
  </si>
  <si>
    <t>생산팀</t>
    <phoneticPr fontId="2" type="noConversion"/>
  </si>
  <si>
    <t>생산팀</t>
    <phoneticPr fontId="2" type="noConversion"/>
  </si>
  <si>
    <t>Y</t>
    <phoneticPr fontId="2" type="noConversion"/>
  </si>
  <si>
    <t>IT</t>
    <phoneticPr fontId="2" type="noConversion"/>
  </si>
  <si>
    <t>특수광응용개발팀</t>
    <phoneticPr fontId="2" type="noConversion"/>
  </si>
  <si>
    <t>김윤수</t>
    <phoneticPr fontId="2" type="noConversion"/>
  </si>
  <si>
    <t>이혜연</t>
    <phoneticPr fontId="2" type="noConversion"/>
  </si>
  <si>
    <t>202111-001</t>
    <phoneticPr fontId="2" type="noConversion"/>
  </si>
  <si>
    <t>202111-002</t>
    <phoneticPr fontId="2" type="noConversion"/>
  </si>
  <si>
    <t>그룹웨어 메일 접속시 사용자가 존재하지 않는다는 오류</t>
    <phoneticPr fontId="2" type="noConversion"/>
  </si>
  <si>
    <t>기획본부</t>
    <phoneticPr fontId="2" type="noConversion"/>
  </si>
  <si>
    <t>이현도</t>
    <phoneticPr fontId="2" type="noConversion"/>
  </si>
  <si>
    <t>202111-003</t>
    <phoneticPr fontId="2" type="noConversion"/>
  </si>
  <si>
    <t>Y</t>
    <phoneticPr fontId="2" type="noConversion"/>
  </si>
  <si>
    <t>3층 FMB 모니터링 프로그램 꺼짐</t>
    <phoneticPr fontId="2" type="noConversion"/>
  </si>
  <si>
    <t>IT</t>
    <phoneticPr fontId="2" type="noConversion"/>
  </si>
  <si>
    <t>IT팀</t>
    <phoneticPr fontId="2" type="noConversion"/>
  </si>
  <si>
    <t>김윤수</t>
    <phoneticPr fontId="2" type="noConversion"/>
  </si>
  <si>
    <t>202111-004</t>
  </si>
  <si>
    <t>202111-005</t>
  </si>
  <si>
    <t>Y</t>
    <phoneticPr fontId="2" type="noConversion"/>
  </si>
  <si>
    <t>익스플로러 접속안됨</t>
    <phoneticPr fontId="2" type="noConversion"/>
  </si>
  <si>
    <t>IT</t>
    <phoneticPr fontId="2" type="noConversion"/>
  </si>
  <si>
    <t>인송문화재단</t>
    <phoneticPr fontId="2" type="noConversion"/>
  </si>
  <si>
    <t>김황영</t>
    <phoneticPr fontId="2" type="noConversion"/>
  </si>
  <si>
    <t>김윤수</t>
    <phoneticPr fontId="2" type="noConversion"/>
  </si>
  <si>
    <t>202111-006</t>
  </si>
  <si>
    <t>Y</t>
    <phoneticPr fontId="2" type="noConversion"/>
  </si>
  <si>
    <t>그룹웨어 접속 오류</t>
    <phoneticPr fontId="2" type="noConversion"/>
  </si>
  <si>
    <t>SAP 접속오류</t>
    <phoneticPr fontId="2" type="noConversion"/>
  </si>
  <si>
    <t>이승용</t>
    <phoneticPr fontId="2" type="noConversion"/>
  </si>
  <si>
    <t>해외영업2팀</t>
    <phoneticPr fontId="2" type="noConversion"/>
  </si>
  <si>
    <t>김인호</t>
    <phoneticPr fontId="2" type="noConversion"/>
  </si>
  <si>
    <t>202111-007</t>
  </si>
  <si>
    <t>202111-008</t>
  </si>
  <si>
    <t>M365 메일 수신,발신 안됨 / 윈도우 메일 앱 연동 오류</t>
    <phoneticPr fontId="2" type="noConversion"/>
  </si>
  <si>
    <t>IT</t>
    <phoneticPr fontId="2" type="noConversion"/>
  </si>
  <si>
    <t>소재영업팀</t>
    <phoneticPr fontId="2" type="noConversion"/>
  </si>
  <si>
    <t>박정호</t>
    <phoneticPr fontId="2" type="noConversion"/>
  </si>
  <si>
    <t>김윤수</t>
    <phoneticPr fontId="2" type="noConversion"/>
  </si>
  <si>
    <t>PPT파일 안열림</t>
    <phoneticPr fontId="2" type="noConversion"/>
  </si>
  <si>
    <t>202111-009</t>
  </si>
  <si>
    <t>202111-010</t>
  </si>
  <si>
    <t>202111-011</t>
  </si>
  <si>
    <t>202111-012</t>
  </si>
  <si>
    <t>Y</t>
    <phoneticPr fontId="2" type="noConversion"/>
  </si>
  <si>
    <t>PPT 문서 보안 해제시 오류창(복구) 팝업 후 자료 내 모든 이미지 파일 손상</t>
    <phoneticPr fontId="2" type="noConversion"/>
  </si>
  <si>
    <t>그룹웨어 접속오류</t>
    <phoneticPr fontId="2" type="noConversion"/>
  </si>
  <si>
    <t>김윤수</t>
    <phoneticPr fontId="2" type="noConversion"/>
  </si>
  <si>
    <t>도문현대표이사</t>
    <phoneticPr fontId="2" type="noConversion"/>
  </si>
  <si>
    <t>대표이사</t>
    <phoneticPr fontId="2" type="noConversion"/>
  </si>
  <si>
    <t>202111-013</t>
  </si>
  <si>
    <t>202111-014</t>
  </si>
  <si>
    <t>202111-015</t>
  </si>
  <si>
    <t>202111-016</t>
  </si>
  <si>
    <t>Y</t>
    <phoneticPr fontId="2" type="noConversion"/>
  </si>
  <si>
    <t>SAP 프로그램 신규 설치</t>
    <phoneticPr fontId="2" type="noConversion"/>
  </si>
  <si>
    <t>IT</t>
    <phoneticPr fontId="2" type="noConversion"/>
  </si>
  <si>
    <t>김기용</t>
    <phoneticPr fontId="2" type="noConversion"/>
  </si>
  <si>
    <t>김윤수</t>
    <phoneticPr fontId="2" type="noConversion"/>
  </si>
  <si>
    <t>권용배</t>
    <phoneticPr fontId="2" type="noConversion"/>
  </si>
  <si>
    <t>생산팀</t>
    <phoneticPr fontId="2" type="noConversion"/>
  </si>
  <si>
    <t>엑셀파일 저장안됨</t>
    <phoneticPr fontId="2" type="noConversion"/>
  </si>
  <si>
    <t>MES 사용자 등록 처리
ㄴ 기획팀 김재현</t>
    <phoneticPr fontId="2" type="noConversion"/>
  </si>
  <si>
    <t>채우기 - G655C 등급판정 불가 처리 
- 적치대 A0112</t>
    <phoneticPr fontId="2" type="noConversion"/>
  </si>
  <si>
    <t xml:space="preserve">채우기 - Fiber cut-off 변환 오류 처리
 - 기존 업무에 포함 안되어 프로그램 수정 후 배포 예정 </t>
    <phoneticPr fontId="2" type="noConversion"/>
  </si>
  <si>
    <t>창고 재작업지시 보빈 삭제 처리(WMS)</t>
    <phoneticPr fontId="2" type="noConversion"/>
  </si>
  <si>
    <t>최종 검사 확정 오류 데이터 처리
ㄴ 공통 코드 삭제로 인한 오류(A0079 적치대)</t>
    <phoneticPr fontId="2" type="noConversion"/>
  </si>
  <si>
    <t>최종 검사 확정 폼 수정
ㄴ 외관 항목 / 기타 항목 리스트 수정 ( 최종 검사 오류로 인한 수정 사항 발생 )</t>
    <phoneticPr fontId="2" type="noConversion"/>
  </si>
  <si>
    <t>바코드 꼬리표 수정
ㄴ 굴곡 20</t>
    <phoneticPr fontId="2" type="noConversion"/>
  </si>
  <si>
    <t>MES 배포작업 ( MES_V5.5.50 )</t>
    <phoneticPr fontId="2" type="noConversion"/>
  </si>
  <si>
    <t>MES 생산량 집계 문제 관련 협의</t>
    <phoneticPr fontId="2" type="noConversion"/>
  </si>
  <si>
    <t>202111-017</t>
  </si>
  <si>
    <t>202111-018</t>
  </si>
  <si>
    <t>202111-019</t>
  </si>
  <si>
    <t>202111-020</t>
  </si>
  <si>
    <t>202111-021</t>
  </si>
  <si>
    <t>N</t>
    <phoneticPr fontId="2" type="noConversion"/>
  </si>
  <si>
    <t>MES</t>
    <phoneticPr fontId="2" type="noConversion"/>
  </si>
  <si>
    <t>노희만</t>
    <phoneticPr fontId="2" type="noConversion"/>
  </si>
  <si>
    <t>김재현</t>
    <phoneticPr fontId="2" type="noConversion"/>
  </si>
  <si>
    <t>이규민</t>
    <phoneticPr fontId="2" type="noConversion"/>
  </si>
  <si>
    <t>이기혁</t>
    <phoneticPr fontId="2" type="noConversion"/>
  </si>
  <si>
    <t>노희만</t>
    <phoneticPr fontId="2" type="noConversion"/>
  </si>
  <si>
    <t>이규민</t>
    <phoneticPr fontId="2" type="noConversion"/>
  </si>
  <si>
    <t>기획팀</t>
    <phoneticPr fontId="2" type="noConversion"/>
  </si>
  <si>
    <t>광섬유품질보증팀</t>
  </si>
  <si>
    <t>광섬유품질보증팀</t>
    <phoneticPr fontId="2" type="noConversion"/>
  </si>
  <si>
    <t>광섬유생산관리팀</t>
    <phoneticPr fontId="2" type="noConversion"/>
  </si>
  <si>
    <t>광섬유품질보증팀</t>
    <phoneticPr fontId="2" type="noConversion"/>
  </si>
  <si>
    <t>IT팀</t>
    <phoneticPr fontId="2" type="noConversion"/>
  </si>
  <si>
    <t>1. SAP-SD
   - 출하조장 부족으로 출고처리 불가의 건</t>
    <phoneticPr fontId="1" type="noConversion"/>
  </si>
  <si>
    <t>1. SAP-MM
   - 구매자재 단가 상신오류 발생의 건</t>
    <phoneticPr fontId="1" type="noConversion"/>
  </si>
  <si>
    <t>1. SAP-SD
   - ZFIR0160-고객-영업팀별 미수현황 프로그램 변경요청</t>
    <phoneticPr fontId="1" type="noConversion"/>
  </si>
  <si>
    <t>1. SAP-PP
   - 1320 플랜트 생산마감 요청확인</t>
    <phoneticPr fontId="1" type="noConversion"/>
  </si>
  <si>
    <t>1. SAP-MM
   - 1320 소모품 입고 취소 확인요청</t>
    <phoneticPr fontId="1" type="noConversion"/>
  </si>
  <si>
    <t>1. 기타
   - SAP 설치 후 SSO 로그인 불가 확인의 건</t>
    <phoneticPr fontId="1" type="noConversion"/>
  </si>
  <si>
    <t>1. SAP-PP
   - 반제품 배부실사 관련 문의의 건</t>
    <phoneticPr fontId="1" type="noConversion"/>
  </si>
  <si>
    <t>1. 기타-Audit
   - IT 일반통제관련 대한광통신 SAP 권한 자료작성의 건</t>
    <phoneticPr fontId="1" type="noConversion"/>
  </si>
  <si>
    <t>1. SAP-SD
   - 기획팀 SAP 팀 변경작업 중 요청작업</t>
    <phoneticPr fontId="1" type="noConversion"/>
  </si>
  <si>
    <t>1. 기타
   - 소재생산팀 김기용 SAP 계정Mapping 작업</t>
    <phoneticPr fontId="1" type="noConversion"/>
  </si>
  <si>
    <t>1. SAP-PP
   - 1320=&gt;1310 플랜트 이전 후, MES 재고삭제요청</t>
    <phoneticPr fontId="1" type="noConversion"/>
  </si>
  <si>
    <t>1. 그룹웨어
   - 스팸 메일 해제 요청</t>
    <phoneticPr fontId="1" type="noConversion"/>
  </si>
  <si>
    <t>1. 보안
   - 협력업체(새론) VPN접속 오류</t>
    <phoneticPr fontId="1" type="noConversion"/>
  </si>
  <si>
    <t>1. PC
   - 오피스 CD-KEY요청</t>
    <phoneticPr fontId="1" type="noConversion"/>
  </si>
  <si>
    <t>1. IDC운영
   - 백업 정기 점검</t>
    <phoneticPr fontId="1" type="noConversion"/>
  </si>
  <si>
    <t xml:space="preserve">1. 보안
  - VPN설치 요청 </t>
    <phoneticPr fontId="1" type="noConversion"/>
  </si>
  <si>
    <t>김봉균/생산팀</t>
    <phoneticPr fontId="1" type="noConversion"/>
  </si>
  <si>
    <t>김우리/구매팀</t>
    <phoneticPr fontId="1" type="noConversion"/>
  </si>
  <si>
    <t>이장미/기획팀</t>
    <phoneticPr fontId="1" type="noConversion"/>
  </si>
  <si>
    <t>김희동/생산팀</t>
    <phoneticPr fontId="1" type="noConversion"/>
  </si>
  <si>
    <t>황진선/생산팀</t>
    <phoneticPr fontId="1" type="noConversion"/>
  </si>
  <si>
    <t>김인호/해외영업팀</t>
    <phoneticPr fontId="1" type="noConversion"/>
  </si>
  <si>
    <t>권영천/생산팀</t>
    <phoneticPr fontId="1" type="noConversion"/>
  </si>
  <si>
    <t>최근영/생산팀</t>
    <phoneticPr fontId="1" type="noConversion"/>
  </si>
  <si>
    <t>이장미/생산팀</t>
    <phoneticPr fontId="1" type="noConversion"/>
  </si>
  <si>
    <t>김기용/소재개발팀</t>
    <phoneticPr fontId="1" type="noConversion"/>
  </si>
  <si>
    <t>김윤수/IT팀</t>
    <phoneticPr fontId="1" type="noConversion"/>
  </si>
  <si>
    <t>채의석/케이블품질보증팀</t>
    <phoneticPr fontId="1" type="noConversion"/>
  </si>
  <si>
    <t>정희황</t>
    <phoneticPr fontId="1" type="noConversion"/>
  </si>
  <si>
    <t>이병은/IT브레인</t>
    <phoneticPr fontId="1" type="noConversion"/>
  </si>
  <si>
    <t>영업문서 : 329935 순번10,20번 작성된 건 기준정보 오류
로 인한 출고처리 불가(KSL =&gt; KEL 로 변경처리 필요)
자재코드 : 5045305/5046440 전략그룹(10=&gt;26)</t>
    <phoneticPr fontId="1" type="noConversion"/>
  </si>
  <si>
    <t>T-CODE : ZMMR2120_M, 자재코드:7219045
해당 자재단가 ME13에 삭제된 InfoRecord, 해제 후 처리가능</t>
    <phoneticPr fontId="1" type="noConversion"/>
  </si>
  <si>
    <t>해당 프로그램에서 영업파트 필드 추가 처리
대금청구=&gt;영업문서 확인 후 해당 TABLE에서 추가작업</t>
    <phoneticPr fontId="1" type="noConversion"/>
  </si>
  <si>
    <t>21.10월 여척배부 및 잔량스크랩 배부처리 DATA 확인 후
4건 작업완료</t>
    <phoneticPr fontId="1" type="noConversion"/>
  </si>
  <si>
    <t>해당건 송장접수 처리됨에 따른 입고취소 처리 불가</t>
    <phoneticPr fontId="1" type="noConversion"/>
  </si>
  <si>
    <t>SAP 설치 재작업 후 처리(김윤수), 설치시 x86 로그인 불가</t>
    <phoneticPr fontId="1" type="noConversion"/>
  </si>
  <si>
    <t>신규프로그램 요청,
MTO 재고자재를 MTS로 변환하는 프로그램 요청(413=&gt;411)
11월 마감전에 프로그램 완료예정</t>
    <phoneticPr fontId="1" type="noConversion"/>
  </si>
  <si>
    <t>삼정회계법인 예시 자료를 참고(권한보유현황)하여,
해당 요청사항 자료 작성완료(1차 완료)</t>
    <phoneticPr fontId="1" type="noConversion"/>
  </si>
  <si>
    <t>조직개편(국내영업,해외영업팀) 기준정보 코드 변경
영업조직315,316,317 코드 추가
견적승인시 자동승인 한도액 영업조직 추가</t>
    <phoneticPr fontId="1" type="noConversion"/>
  </si>
  <si>
    <t xml:space="preserve">SAP 계정 Mapping 작업 </t>
    <phoneticPr fontId="1" type="noConversion"/>
  </si>
  <si>
    <t>현업메일 기준(SAP DATA 처리작업 참고)
MES 재고 164건에 대한 DATA 처리작업 수행(재고이관)</t>
    <phoneticPr fontId="1" type="noConversion"/>
  </si>
  <si>
    <t>스팸서버 오탐 해지</t>
    <phoneticPr fontId="1" type="noConversion"/>
  </si>
  <si>
    <t>VPN IP설정 오류</t>
    <phoneticPr fontId="1" type="noConversion"/>
  </si>
  <si>
    <t>202111-022</t>
  </si>
  <si>
    <t>202111-023</t>
  </si>
  <si>
    <t>202111-024</t>
  </si>
  <si>
    <t>202111-025</t>
  </si>
  <si>
    <t>202111-026</t>
  </si>
  <si>
    <t>202111-027</t>
  </si>
  <si>
    <t>202111-028</t>
  </si>
  <si>
    <t>202111-029</t>
  </si>
  <si>
    <t>202111-030</t>
  </si>
  <si>
    <t>202111-031</t>
  </si>
  <si>
    <t>202111-032</t>
  </si>
  <si>
    <t>202111-033</t>
  </si>
  <si>
    <t>202111-034</t>
  </si>
  <si>
    <t>202111-035</t>
  </si>
  <si>
    <t>202111-036</t>
  </si>
  <si>
    <t>202111-037</t>
  </si>
  <si>
    <t xml:space="preserve">1. SAP-ED
   - 예산 신규공정 인터락 공정 설계프로그램 변경 </t>
  </si>
  <si>
    <t>1. SAP-PP
   - 사내거래 전송내역 삭제요청</t>
  </si>
  <si>
    <t>1. SAP-MM
   - 구매요청 생성 불가 문의의 건</t>
  </si>
  <si>
    <t>1. SAP-기타
   - SAP 로그인 불가</t>
  </si>
  <si>
    <t>1. 기타
   - VPN 접속오류의 건</t>
  </si>
  <si>
    <t>1. SAP-SD
   - 견적등록 오류의 건</t>
  </si>
  <si>
    <t>1. SAP-기타
   - 사용자 SAP 확인의 건</t>
  </si>
  <si>
    <t>1. E-Accouting 
   - 법인카드 비용작성 오류의 건</t>
  </si>
  <si>
    <t>1. SAP-PP
   - 21.10월 마감 확인작업</t>
  </si>
  <si>
    <t>1. 그룹웨어
   - 신규 사용자 계정 생성</t>
  </si>
  <si>
    <t>1. 그룹웨어
   - 결재 오류</t>
  </si>
  <si>
    <t>1. 인프라
   - KT망 장애로 인한 인프라 점검</t>
  </si>
  <si>
    <t>1. 보안
   - DRM해제 오류</t>
  </si>
  <si>
    <t>1. 그룹웨어
   - 소속 변경 요청</t>
  </si>
  <si>
    <t>1. 보안
   - VPN접속 오류</t>
  </si>
  <si>
    <t xml:space="preserve">1. IDC운영
   - 스토리지 정기점검
</t>
  </si>
  <si>
    <t>강도현/기술팀</t>
  </si>
  <si>
    <t>우성훈/생산팀</t>
  </si>
  <si>
    <t>이장미/기획팀</t>
  </si>
  <si>
    <t>김명모/소재영업팀</t>
  </si>
  <si>
    <t>양진호/SPSS팀</t>
  </si>
  <si>
    <t>이지민/SPSS팀</t>
  </si>
  <si>
    <t>안태형/해외영업팀</t>
  </si>
  <si>
    <t>이민재/HR팀</t>
  </si>
  <si>
    <t>이지연/SPSS팀</t>
  </si>
  <si>
    <t>한재완/상품기획팀</t>
  </si>
  <si>
    <t>소재영업팀/김병모</t>
  </si>
  <si>
    <t>202110-099</t>
  </si>
  <si>
    <t>202110-100</t>
  </si>
  <si>
    <t>202110-101</t>
  </si>
  <si>
    <t>202110-102</t>
  </si>
  <si>
    <t>202110-103</t>
  </si>
  <si>
    <t>202110-104</t>
  </si>
  <si>
    <t>202110-105</t>
  </si>
  <si>
    <t>202110-106</t>
  </si>
  <si>
    <t>202110-107</t>
  </si>
  <si>
    <t>202110-108</t>
  </si>
  <si>
    <t>202110-109</t>
  </si>
  <si>
    <t>202110-110</t>
  </si>
  <si>
    <t>202110-111</t>
  </si>
  <si>
    <t>202110-112</t>
  </si>
  <si>
    <t>202110-113</t>
  </si>
  <si>
    <t>202110-114</t>
  </si>
  <si>
    <t>202110-115</t>
  </si>
  <si>
    <t>해당 공정 계산식 내용 및 업무파악
계산식 내용 확인 후, 수치 값 내용 확인
프로그램 수정 작업 중</t>
  </si>
  <si>
    <t>꼬리표번호 : ND4493A61AQ3540NA0 
1320 플랜트 해당 재고 삭제작업</t>
  </si>
  <si>
    <t>5046855[ TENS MEMB WIRE 1.9mmX1개별(2.2)137KG/SQMM ]
해당 자재코드의 구매 view 활성이 안됨, 활성 후 작업</t>
  </si>
  <si>
    <t xml:space="preserve">해당 사용자 복귀로 인한 SAP 로그인 불가,
SSO 관련 내용 COPY 후 정상처리 </t>
  </si>
  <si>
    <t>외부 원격 불가,
해당 사용자 1월 이후 사용X, IP 정상적으로 변경 후 처리</t>
  </si>
  <si>
    <t>자재확장 오류,
ZSDR0720 프로그램에서 해댱 자재코드 확장 후 진행처리</t>
  </si>
  <si>
    <t>해당 사용자 SAP 로그온 불가, SSO 제외 신규로 설정
설계자 권한부여 추가</t>
  </si>
  <si>
    <t>카드내역이 부가세가 아닌 무관으로 처리됨
해당건 무관으로 처리가능토록 DATA 변경처리</t>
  </si>
  <si>
    <t>작성시 거래처 지급처 회사코드 오류로 인한 작성불가
SAP T-CODE : FD01에서 확장 후 진행처리</t>
  </si>
  <si>
    <t>21.10월 생산 마감 i/f 모니터링 작업</t>
  </si>
  <si>
    <t>김기용(소재개발팀)</t>
  </si>
  <si>
    <t>특수광기술팀 -&gt; 상품기획팀</t>
  </si>
  <si>
    <t>환경 재 설정</t>
  </si>
  <si>
    <t xml:space="preserve"> - 점검 대상 : Hitachi F600
  - 점검내용
    1)H/W 점검 및 LED 확인
    2)Event 확인</t>
  </si>
  <si>
    <t>202111-039</t>
  </si>
  <si>
    <t>202111-040</t>
  </si>
  <si>
    <t>202111-041</t>
  </si>
  <si>
    <t>202111-042</t>
  </si>
  <si>
    <t>Y</t>
    <phoneticPr fontId="2" type="noConversion"/>
  </si>
  <si>
    <t>노트북 포맷 및 기본프로그램 설치요청</t>
    <phoneticPr fontId="2" type="noConversion"/>
  </si>
  <si>
    <t>IT</t>
    <phoneticPr fontId="2" type="noConversion"/>
  </si>
  <si>
    <t>이지민</t>
    <phoneticPr fontId="2" type="noConversion"/>
  </si>
  <si>
    <t>김윤수</t>
    <phoneticPr fontId="2" type="noConversion"/>
  </si>
  <si>
    <t>VPN 접속 오류</t>
    <phoneticPr fontId="2" type="noConversion"/>
  </si>
  <si>
    <t>이태경</t>
    <phoneticPr fontId="2" type="noConversion"/>
  </si>
  <si>
    <t>광섬유 생산관리팀</t>
    <phoneticPr fontId="2" type="noConversion"/>
  </si>
  <si>
    <t>PDF 파일 인쇄시 인쇄오류</t>
    <phoneticPr fontId="2" type="noConversion"/>
  </si>
  <si>
    <t>어도비 버전 DRM 호환오류</t>
    <phoneticPr fontId="2" type="noConversion"/>
  </si>
  <si>
    <t>202111-038</t>
    <phoneticPr fontId="2" type="noConversion"/>
  </si>
  <si>
    <t>202111-043</t>
  </si>
  <si>
    <t>Y</t>
    <phoneticPr fontId="2" type="noConversion"/>
  </si>
  <si>
    <t>PPT파일 보안해제 및 외부발송 오류</t>
    <phoneticPr fontId="2" type="noConversion"/>
  </si>
  <si>
    <t>IT</t>
    <phoneticPr fontId="2" type="noConversion"/>
  </si>
  <si>
    <t>최진희</t>
    <phoneticPr fontId="2" type="noConversion"/>
  </si>
  <si>
    <t>김윤수</t>
    <phoneticPr fontId="2" type="noConversion"/>
  </si>
  <si>
    <t>18:20 이후 증상 발생,사용자 PC에서만 증상 발생됨, 급한 부사장님 보고건으로 HELP DESK PC에 파일 전송 후 메일 대리발송 -&gt; 추후 재점검 예정</t>
    <phoneticPr fontId="2" type="noConversion"/>
  </si>
  <si>
    <t>Y</t>
    <phoneticPr fontId="2" type="noConversion"/>
  </si>
  <si>
    <t>PPT파일 보안해제 오류</t>
    <phoneticPr fontId="2" type="noConversion"/>
  </si>
  <si>
    <t>IT</t>
    <phoneticPr fontId="2" type="noConversion"/>
  </si>
  <si>
    <t>김윤수</t>
    <phoneticPr fontId="2" type="noConversion"/>
  </si>
  <si>
    <t>DRM 삭제 및 재설치 후 정상작동</t>
    <phoneticPr fontId="2" type="noConversion"/>
  </si>
  <si>
    <t>포맷완료 후 이상증상 발생
- 코로나19 확진자 발생으로 인한 처리 연기</t>
    <phoneticPr fontId="2" type="noConversion"/>
  </si>
  <si>
    <t>Y</t>
    <phoneticPr fontId="2" type="noConversion"/>
  </si>
  <si>
    <t>그룹웨어 메일 대용량 발송시 오류</t>
    <phoneticPr fontId="2" type="noConversion"/>
  </si>
  <si>
    <t>IT</t>
    <phoneticPr fontId="2" type="noConversion"/>
  </si>
  <si>
    <t>김윤수</t>
    <phoneticPr fontId="2" type="noConversion"/>
  </si>
  <si>
    <t>익스플로러,액티브X 등 조치해봤으나 증상 동일
-11월10일 허경훈 부장과 재점검 예정</t>
    <phoneticPr fontId="2" type="noConversion"/>
  </si>
  <si>
    <t>202111-044</t>
  </si>
  <si>
    <t>202111-045</t>
  </si>
  <si>
    <t>202111-046</t>
  </si>
  <si>
    <t>202111-047</t>
  </si>
  <si>
    <t>202111-048</t>
  </si>
  <si>
    <t>202111-049</t>
  </si>
  <si>
    <t>Y</t>
    <phoneticPr fontId="2" type="noConversion"/>
  </si>
  <si>
    <t>PPT파일을 PDF로 변환 후 디코딩오류 (안열림)</t>
    <phoneticPr fontId="2" type="noConversion"/>
  </si>
  <si>
    <t>IT</t>
    <phoneticPr fontId="2" type="noConversion"/>
  </si>
  <si>
    <t>기술전략팀</t>
    <phoneticPr fontId="2" type="noConversion"/>
  </si>
  <si>
    <t>이승민</t>
    <phoneticPr fontId="2" type="noConversion"/>
  </si>
  <si>
    <t>김윤수</t>
    <phoneticPr fontId="2" type="noConversion"/>
  </si>
  <si>
    <t>바코드 프린터 작동불량</t>
    <phoneticPr fontId="2" type="noConversion"/>
  </si>
  <si>
    <t>광섬유기술2팀</t>
  </si>
  <si>
    <t>광섬유기술2팀</t>
    <phoneticPr fontId="2" type="noConversion"/>
  </si>
  <si>
    <t>노승윤</t>
    <phoneticPr fontId="2" type="noConversion"/>
  </si>
  <si>
    <t>윈도우 기본프린터 변경 / 바코드프린터 센서초기화</t>
    <phoneticPr fontId="2" type="noConversion"/>
  </si>
  <si>
    <t>키오스크,바코드프린터 작동불량</t>
    <phoneticPr fontId="2" type="noConversion"/>
  </si>
  <si>
    <t>윈도우 기본프린터 변경 / 공유기,바코드프란터 전원 아답터 위치 변경 / 바코드프린터 센서초기화</t>
    <phoneticPr fontId="2" type="noConversion"/>
  </si>
  <si>
    <t>전원공급 불량 - 키오스크,바코드 프린터 전원 아답터 위치 변경</t>
    <phoneticPr fontId="2" type="noConversion"/>
  </si>
  <si>
    <t>J동 3층 분석평가실 딜라토미터 장비 네트워크 설치 가능여부 확인 및 설치요청</t>
    <phoneticPr fontId="2" type="noConversion"/>
  </si>
  <si>
    <t>특수광기술팀</t>
    <phoneticPr fontId="2" type="noConversion"/>
  </si>
  <si>
    <t>김우식</t>
    <phoneticPr fontId="2" type="noConversion"/>
  </si>
  <si>
    <t>사용가능한 랜포트 확인 - 거리에 맞는 UPT케이블 제작 및 연결, 고정IP(169) 할당</t>
    <phoneticPr fontId="2" type="noConversion"/>
  </si>
  <si>
    <t>PC 영상 화면 녹화 가능여부 확인요청</t>
    <phoneticPr fontId="2" type="noConversion"/>
  </si>
  <si>
    <t>WINDOWS XBOX GAME BAR 를 이용한 영상녹화 기능 사용법 교육완료</t>
    <phoneticPr fontId="2" type="noConversion"/>
  </si>
  <si>
    <t>202111-050</t>
  </si>
  <si>
    <t>202111-051</t>
  </si>
  <si>
    <t>202111-052</t>
  </si>
  <si>
    <t>202111-053</t>
  </si>
  <si>
    <t>202111-054</t>
  </si>
  <si>
    <t>202111-055</t>
  </si>
  <si>
    <t>202111-056</t>
  </si>
  <si>
    <t>202111-057</t>
  </si>
  <si>
    <t>202111-058</t>
  </si>
  <si>
    <t>202111-059</t>
  </si>
  <si>
    <t>202111-060</t>
  </si>
  <si>
    <t>202111-061</t>
  </si>
  <si>
    <t>202111-062</t>
  </si>
  <si>
    <t>202111-063</t>
  </si>
  <si>
    <t>202111-064</t>
  </si>
  <si>
    <t>202111-065</t>
  </si>
  <si>
    <t>202111-066</t>
  </si>
  <si>
    <t>202111-067</t>
  </si>
  <si>
    <t>202111-068</t>
  </si>
  <si>
    <t>202111-069</t>
  </si>
  <si>
    <t>202111-070</t>
  </si>
  <si>
    <t>202111-071</t>
  </si>
  <si>
    <t>202111-072</t>
  </si>
  <si>
    <t>202111-073</t>
  </si>
  <si>
    <t>202111-074</t>
  </si>
  <si>
    <t>N</t>
    <phoneticPr fontId="2" type="noConversion"/>
  </si>
  <si>
    <t>검사규격 (내부등급) 수정 요청</t>
    <phoneticPr fontId="2" type="noConversion"/>
  </si>
  <si>
    <t>WMS 재고 테이블 삭제 요청 처리</t>
    <phoneticPr fontId="2" type="noConversion"/>
  </si>
  <si>
    <t>수입 광섬유 업로드 수정 WMS 반영</t>
    <phoneticPr fontId="2" type="noConversion"/>
  </si>
  <si>
    <t>작업취소 제품 실적 등록 불가 항목 처리</t>
    <phoneticPr fontId="2" type="noConversion"/>
  </si>
  <si>
    <t>J-VAD Soot 무게대비 증착률 이상으로 인한 문의요청 처리</t>
    <phoneticPr fontId="2" type="noConversion"/>
  </si>
  <si>
    <t xml:space="preserve"> MES 생산량 집계 관련 수정중</t>
  </si>
  <si>
    <t>MES</t>
    <phoneticPr fontId="2" type="noConversion"/>
  </si>
  <si>
    <t>채우기 MAC값 계산 이상 발생</t>
    <phoneticPr fontId="2" type="noConversion"/>
  </si>
  <si>
    <t>생산 관리팀</t>
    <phoneticPr fontId="2" type="noConversion"/>
  </si>
  <si>
    <t>이규민/이태경</t>
    <phoneticPr fontId="2" type="noConversion"/>
  </si>
  <si>
    <t>노희만</t>
    <phoneticPr fontId="2" type="noConversion"/>
  </si>
  <si>
    <t>품질 보증팀</t>
    <phoneticPr fontId="2" type="noConversion"/>
  </si>
  <si>
    <t>생산팀</t>
    <phoneticPr fontId="2" type="noConversion"/>
  </si>
  <si>
    <t>품질 보증/ 생산관리</t>
    <phoneticPr fontId="2" type="noConversion"/>
  </si>
  <si>
    <t>완료</t>
    <phoneticPr fontId="2" type="noConversion"/>
  </si>
  <si>
    <t>Y</t>
    <phoneticPr fontId="2" type="noConversion"/>
  </si>
  <si>
    <t>노트북 기본프로그램 세팅 요청, WINDOWS 계산기 어플 없음</t>
    <phoneticPr fontId="2" type="noConversion"/>
  </si>
  <si>
    <t>IT</t>
    <phoneticPr fontId="2" type="noConversion"/>
  </si>
  <si>
    <t>해외영업1팀</t>
    <phoneticPr fontId="2" type="noConversion"/>
  </si>
  <si>
    <t>이수진</t>
    <phoneticPr fontId="2" type="noConversion"/>
  </si>
  <si>
    <t>MS오피스 미인증 오류,SAP 작동오류, 그룹웨어 오류</t>
    <phoneticPr fontId="2" type="noConversion"/>
  </si>
  <si>
    <t>기본프로그램 세팅, 마이크로소프트 스토어 기능이 설치되지않음-강제 설치 후 계산기 어플 설치</t>
    <phoneticPr fontId="2" type="noConversion"/>
  </si>
  <si>
    <t>전체적인 기본프로그램 재세팅</t>
    <phoneticPr fontId="2" type="noConversion"/>
  </si>
  <si>
    <t>Y</t>
    <phoneticPr fontId="2" type="noConversion"/>
  </si>
  <si>
    <t>대표님 화상회의용 노트북 요청</t>
    <phoneticPr fontId="2" type="noConversion"/>
  </si>
  <si>
    <t>IT</t>
    <phoneticPr fontId="2" type="noConversion"/>
  </si>
  <si>
    <t>비서실</t>
    <phoneticPr fontId="2" type="noConversion"/>
  </si>
  <si>
    <t>조현희</t>
    <phoneticPr fontId="2" type="noConversion"/>
  </si>
  <si>
    <t>IT팀 공석 노트북에 화상희의 세팅 및 제공</t>
    <phoneticPr fontId="2" type="noConversion"/>
  </si>
  <si>
    <t>1.넷헬퍼 보안정책 내용 공유
2.어도비리더 하위버전으로 재설치</t>
    <phoneticPr fontId="2" type="noConversion"/>
  </si>
  <si>
    <t>배우겸</t>
    <phoneticPr fontId="2" type="noConversion"/>
  </si>
  <si>
    <t>QUARTZ</t>
    <phoneticPr fontId="2" type="noConversion"/>
  </si>
  <si>
    <t>1.메일로 전달받은 암호화되지 않은 PDF파일의 자동잠김 현상
2.암호화 된 PDF 파일 열람 안됨</t>
    <phoneticPr fontId="2" type="noConversion"/>
  </si>
  <si>
    <t>Y</t>
    <phoneticPr fontId="2" type="noConversion"/>
  </si>
  <si>
    <t>IT</t>
    <phoneticPr fontId="2" type="noConversion"/>
  </si>
  <si>
    <t>익스플로러 작동 오류 (매우 느림)
-익스플로러 초기화 및 재설치후에도 증상 동일 &gt; 안산 입고 후 포맷 진행 예정</t>
    <phoneticPr fontId="2" type="noConversion"/>
  </si>
  <si>
    <t>광케이블설비팀</t>
    <phoneticPr fontId="2" type="noConversion"/>
  </si>
  <si>
    <t>박형순</t>
    <phoneticPr fontId="2" type="noConversion"/>
  </si>
  <si>
    <t>신규 데스크탑 기본프로그램 설치 및 프린터 설정 요청
-기본프로그램 설치 및 프린터 설정 완료</t>
    <phoneticPr fontId="2" type="noConversion"/>
  </si>
  <si>
    <t>공병주</t>
    <phoneticPr fontId="2" type="noConversion"/>
  </si>
  <si>
    <t>Y</t>
    <phoneticPr fontId="2" type="noConversion"/>
  </si>
  <si>
    <t>노트북 필수 프로그램 세팅 요청
-기본 프로그램 세팅 완료</t>
    <phoneticPr fontId="2" type="noConversion"/>
  </si>
  <si>
    <t>경영지원팀</t>
    <phoneticPr fontId="2" type="noConversion"/>
  </si>
  <si>
    <t>임성현</t>
    <phoneticPr fontId="2" type="noConversion"/>
  </si>
  <si>
    <t>포맷 예정인 노트북 데이터 백업 방법 확인 요청
-예산사업장 공용폴더가 없는것으로 확인됨, 파일서버를 이용한 백업 안내</t>
    <phoneticPr fontId="2" type="noConversion"/>
  </si>
  <si>
    <t>박형순</t>
    <phoneticPr fontId="2" type="noConversion"/>
  </si>
  <si>
    <t>그룹웨어 로그인시 SSO로그인 성공 팝업창과 함께 익스플로러가 종료됨
-인터넷 설정 변경</t>
    <phoneticPr fontId="2" type="noConversion"/>
  </si>
  <si>
    <t>해외영업1팀</t>
    <phoneticPr fontId="2" type="noConversion"/>
  </si>
  <si>
    <t>이수진</t>
    <phoneticPr fontId="2" type="noConversion"/>
  </si>
  <si>
    <t>신규 노트북 기본 프로그램 확인 요청 (프로그램 여러 개의 오류)
-프로그램 재설치 및 점검결과 기존사용자 데이터로 인한 포맷 필요해 보임, 추후 포맷 진행 예정</t>
    <phoneticPr fontId="2" type="noConversion"/>
  </si>
  <si>
    <t>202111-075</t>
  </si>
  <si>
    <t>202111-076</t>
  </si>
  <si>
    <t>202111-077</t>
  </si>
  <si>
    <t>202111-078</t>
  </si>
  <si>
    <t>202111-079</t>
  </si>
  <si>
    <t>202111-080</t>
  </si>
  <si>
    <t>202111-081</t>
  </si>
  <si>
    <t>202111-082</t>
  </si>
  <si>
    <t>202111-083</t>
  </si>
  <si>
    <t>202111-084</t>
  </si>
  <si>
    <t>202111-085</t>
  </si>
  <si>
    <t>202111-086</t>
  </si>
  <si>
    <t>202111-087</t>
  </si>
  <si>
    <t>202111-088</t>
  </si>
  <si>
    <t>202111-089</t>
  </si>
  <si>
    <t>202111-090</t>
  </si>
  <si>
    <t>202111-091</t>
  </si>
  <si>
    <t>202111-092</t>
  </si>
  <si>
    <t>NZ등급판정안되는 적치대 판정 처리 ( B0026 )</t>
    <phoneticPr fontId="2" type="noConversion"/>
  </si>
  <si>
    <t>NZ등급판정안되는 적치대 판정 처리 ( A0029 )</t>
    <phoneticPr fontId="2" type="noConversion"/>
  </si>
  <si>
    <t>일일 보고서 에러 수정 처리 완료</t>
    <phoneticPr fontId="2" type="noConversion"/>
  </si>
  <si>
    <t>MES 배포 처리
ㄴ MES SERVER 구조 차단 파장 계산 
ㄴ “검사 내역 등록”시 외관항목 / 기타항목 콤보박스에 나타나지 않도록 처리</t>
    <phoneticPr fontId="2" type="noConversion"/>
  </si>
  <si>
    <t>MES 사용자 등록
ㄴ 박형순</t>
    <phoneticPr fontId="2" type="noConversion"/>
  </si>
  <si>
    <t>MES채우기 코팅경 이상
ㄴ 칼라 코팅경 이상 처리</t>
    <phoneticPr fontId="2" type="noConversion"/>
  </si>
  <si>
    <t>N</t>
    <phoneticPr fontId="2" type="noConversion"/>
  </si>
  <si>
    <t>MES</t>
    <phoneticPr fontId="2" type="noConversion"/>
  </si>
  <si>
    <t>드로잉 스크랩 잔량 처리 계산식 확인 전달</t>
    <phoneticPr fontId="2" type="noConversion"/>
  </si>
  <si>
    <t>윤선형</t>
    <phoneticPr fontId="2" type="noConversion"/>
  </si>
  <si>
    <t>이규민</t>
    <phoneticPr fontId="2" type="noConversion"/>
  </si>
  <si>
    <t>이기혁</t>
    <phoneticPr fontId="2" type="noConversion"/>
  </si>
  <si>
    <t>박형순</t>
    <phoneticPr fontId="2" type="noConversion"/>
  </si>
  <si>
    <t>권용배</t>
    <phoneticPr fontId="2" type="noConversion"/>
  </si>
  <si>
    <t>노희만</t>
    <phoneticPr fontId="2" type="noConversion"/>
  </si>
  <si>
    <t>생산/품질</t>
    <phoneticPr fontId="2" type="noConversion"/>
  </si>
  <si>
    <t>품질보증팀</t>
    <phoneticPr fontId="2" type="noConversion"/>
  </si>
  <si>
    <t>품질보증팀</t>
    <phoneticPr fontId="2" type="noConversion"/>
  </si>
  <si>
    <t>설비팀</t>
    <phoneticPr fontId="2" type="noConversion"/>
  </si>
  <si>
    <t>생산팀</t>
    <phoneticPr fontId="2" type="noConversion"/>
  </si>
  <si>
    <t>202111-093</t>
  </si>
  <si>
    <t>202111-094</t>
  </si>
  <si>
    <t>202111-095</t>
  </si>
  <si>
    <t>202111-096</t>
  </si>
  <si>
    <t>202111-097</t>
  </si>
  <si>
    <t>202111-098</t>
  </si>
  <si>
    <t>202111-099</t>
  </si>
  <si>
    <t>202111-100</t>
  </si>
  <si>
    <t>202111-101</t>
  </si>
  <si>
    <t>202111-102</t>
  </si>
  <si>
    <t>202111-103</t>
  </si>
  <si>
    <t>202111-104</t>
  </si>
  <si>
    <t>202111-105</t>
  </si>
  <si>
    <t>202111-106</t>
  </si>
  <si>
    <t>202111-107</t>
  </si>
  <si>
    <t>1. SAP-SD
   - 견적승인 한도 팀별 신규편제로 DATA 추가</t>
    <phoneticPr fontId="1" type="noConversion"/>
  </si>
  <si>
    <t>1. SAP-PP
   - 1310 플랜트 재출하건,  1320 플랜트 DATA 이관요청</t>
    <phoneticPr fontId="1" type="noConversion"/>
  </si>
  <si>
    <t>1. SAP-ED
   - 인터락 공정 매뉴얼 작성 및 TEST Server Data 생성</t>
    <phoneticPr fontId="1" type="noConversion"/>
  </si>
  <si>
    <t>1. SAP-FI
   - 전표 역분개 작업시, Dump 오류발생</t>
    <phoneticPr fontId="1" type="noConversion"/>
  </si>
  <si>
    <t>1. SAP-SD
   - 사업계획 매뉴얼 확인 작업</t>
    <phoneticPr fontId="1" type="noConversion"/>
  </si>
  <si>
    <t>1. SAP-Audit
   - 안산공장 출장</t>
    <phoneticPr fontId="1" type="noConversion"/>
  </si>
  <si>
    <t>1. SAP-SD
   - 대금청구 작성시 오류확인의 건</t>
    <phoneticPr fontId="1" type="noConversion"/>
  </si>
  <si>
    <t>1. SAP-SD
   - PL 재고전환 후, 재고생성시 조회불가</t>
    <phoneticPr fontId="1" type="noConversion"/>
  </si>
  <si>
    <t>1. SAP-SD
   - 사업계획 영업사원 미존재 확인요청의 건</t>
    <phoneticPr fontId="1" type="noConversion"/>
  </si>
  <si>
    <t>1. SAP-PP
   - 전표내역 확인요청의 건</t>
    <phoneticPr fontId="1" type="noConversion"/>
  </si>
  <si>
    <t>1. SAP-SD
   - 프로그램 사용권한 요청</t>
    <phoneticPr fontId="1" type="noConversion"/>
  </si>
  <si>
    <t>1. SAP-PP
   - 꼬리표생성 프로그램 확인요청</t>
    <phoneticPr fontId="1" type="noConversion"/>
  </si>
  <si>
    <t>1. 그룹웨어
   - 메일 오탐 오류(스팸 처리)</t>
    <phoneticPr fontId="1" type="noConversion"/>
  </si>
  <si>
    <t>1. 그룹웨어
    - 신규 계정 생성 요청</t>
    <phoneticPr fontId="1" type="noConversion"/>
  </si>
  <si>
    <t>1. 소프트웨어
   - 오피스 2016 CD-KEY오류</t>
    <phoneticPr fontId="1" type="noConversion"/>
  </si>
  <si>
    <t>1. IDC
  - 서버 정기점검</t>
    <phoneticPr fontId="1" type="noConversion"/>
  </si>
  <si>
    <t>영업조직 신규개편으로 인한 팀별/사용자 승인권한 추가</t>
    <phoneticPr fontId="1" type="noConversion"/>
  </si>
  <si>
    <t>총 127건 중, 중복건 7건을 제외하고 1320 플랜트로 이관
MES 사내거래 Table에 꼬리표기준으로 UPDATE 처리</t>
    <phoneticPr fontId="1" type="noConversion"/>
  </si>
  <si>
    <t>1차 IT팀 test 완료 중, 매뉴얼 작성 처리 중
차주에 해당 매뉴얼 송부하여 프로그램 실제 test 예정</t>
    <phoneticPr fontId="1" type="noConversion"/>
  </si>
  <si>
    <t>회계전표번호 : 2700006891, 수익성세그멘트 클릭시 오류발생, DATA에 정상적인 수익성세그먼트 값 Matching 처리완료</t>
    <phoneticPr fontId="1" type="noConversion"/>
  </si>
  <si>
    <t>기존 매뉴얼 참고하여, SD ~ PP 진행사항 확인 중</t>
    <phoneticPr fontId="1" type="noConversion"/>
  </si>
  <si>
    <t>Audit 관련 진행사항 공유
미비한 자료 21.11.15(월) 오전까지 정리예정
기존 보완사항 정리 엑셀 Templete 정리 후 전달필요</t>
    <phoneticPr fontId="1" type="noConversion"/>
  </si>
  <si>
    <t>S/O번호 : 329658 , D/N번호:8000468600
조직불일치 오류, 해당건 현조직을 변경처리 후 작업진행</t>
    <phoneticPr fontId="1" type="noConversion"/>
  </si>
  <si>
    <t>영업문서 : 329149 =&gt; 330282 처리이후에 DN까지 접수완료
영업에서 자체 처리(강덕우)</t>
    <phoneticPr fontId="1" type="noConversion"/>
  </si>
  <si>
    <t>강승훈 사원, SAP ID Mapping 처리
거래처 등록이후에, 작성가능</t>
    <phoneticPr fontId="1" type="noConversion"/>
  </si>
  <si>
    <t>PN0420320A61A130408BR0010 꼬리표번호, 재생성확인
1건 처리</t>
    <phoneticPr fontId="1" type="noConversion"/>
  </si>
  <si>
    <t>대주회계법인 요청으로, 전표현황 파악,
해당 DATA건 25건이 전부 2012년~13년도로 파악됨</t>
    <phoneticPr fontId="1" type="noConversion"/>
  </si>
  <si>
    <t>ZSDR0053 [ 견적 승인대상 ],
팀별 승인권한 부여 ( ZSDT2180 )</t>
    <phoneticPr fontId="1" type="noConversion"/>
  </si>
  <si>
    <t>ZPPBO830 T-CODE 확인, 필수적인 값 내용 전달</t>
    <phoneticPr fontId="1" type="noConversion"/>
  </si>
  <si>
    <t>스팸서버에서 예외 처리</t>
    <phoneticPr fontId="1" type="noConversion"/>
  </si>
  <si>
    <t>남윤호, 김현우, 양호영님</t>
    <phoneticPr fontId="1" type="noConversion"/>
  </si>
  <si>
    <t xml:space="preserve"> - 점검 대상 : SAP ERP / GROUPWARE / NT군
  - 점검내용
    1)H/W 점검 및 LED 확인
    2)OS error Log 확인
    3서버자원 사용률 점검 L31</t>
    <phoneticPr fontId="1" type="noConversion"/>
  </si>
  <si>
    <t>우성훈/생산팀</t>
    <phoneticPr fontId="1" type="noConversion"/>
  </si>
  <si>
    <t>강도현/기술팀</t>
    <phoneticPr fontId="1" type="noConversion"/>
  </si>
  <si>
    <t>최근영/기획팀</t>
    <phoneticPr fontId="1" type="noConversion"/>
  </si>
  <si>
    <t>이정원/영업팀</t>
    <phoneticPr fontId="1" type="noConversion"/>
  </si>
  <si>
    <t>이태경/생산팀</t>
    <phoneticPr fontId="1" type="noConversion"/>
  </si>
  <si>
    <t>김완중/기획팀</t>
    <phoneticPr fontId="1" type="noConversion"/>
  </si>
  <si>
    <t>전다해/생산팀</t>
    <phoneticPr fontId="1" type="noConversion"/>
  </si>
  <si>
    <t>양진호/SPSS팀</t>
    <phoneticPr fontId="1" type="noConversion"/>
  </si>
  <si>
    <t>이준엽/인프라사업팀</t>
    <phoneticPr fontId="1" type="noConversion"/>
  </si>
  <si>
    <t>에이블그리드
윤종문 차장
김민식 차장</t>
    <phoneticPr fontId="1" type="noConversion"/>
  </si>
  <si>
    <t>영업사원:서호경, 확인완료</t>
  </si>
  <si>
    <t>매출작성 후, 전표Header에 배치잡으로 작업된 인원
BATADM으로 표기됨, 해당 내용 전달</t>
  </si>
  <si>
    <t>내부회계관리 관련자료 요청, 1년 동안 사용내역 T-CODE
자료추출</t>
  </si>
  <si>
    <t>꼬리표번호:PN0419B29A61A150341BL0071, 6.3[Km]
1320 플랜트 재고 재 I/F 요청</t>
  </si>
  <si>
    <t>ZSDR1130[매출계획등록], 환율 등록 미설정 확인
업무메뉴얼 순서대로 적용필요</t>
  </si>
  <si>
    <t>김현우(TC110910),박재천(TC110905),양호영(TC110904) 
경조금신청시 필요작업</t>
  </si>
  <si>
    <t>판매문서:330273, 해당 조직정보 불일치로 인함
해당건 현조직과 동일하게 Setting</t>
  </si>
  <si>
    <t>판매문서:329798, 해당 거래처코드에 POD 미CHECK
해당건 출고취소이후에, 정상적으로 작업 후 처리안내</t>
  </si>
  <si>
    <t>광케이블설비팀_박형순, SAP ID Mapping</t>
  </si>
  <si>
    <t>인원계획에 따른 내용확인(ZSDT5030)=&gt;확정권한 오류
매출계획시 비철등록오류(ZSDR0680)=&gt;유효일자 오류
기타 내용 확인 등</t>
  </si>
  <si>
    <t>거래처등록(영업사원),조직정보(인사),SSO Mapping Table
현존하는 1300 영업사원 내용 자료추출 후, 전달</t>
  </si>
  <si>
    <t>설계프로그램 변경 SAP 운영반영
매뉴얼 정리 및 SAP 운영에 기준정보 Setting 작업,
차주에 운영에서 확인예정</t>
  </si>
  <si>
    <t>박형순</t>
  </si>
  <si>
    <t>경조금지급신청서</t>
  </si>
  <si>
    <t>김은경</t>
  </si>
  <si>
    <t>스팸서버 설정  및 포워딩 설정 변경</t>
  </si>
  <si>
    <t>1. SAP-SD
   - 신규인원 SAP ID Mapping 확인</t>
  </si>
  <si>
    <t>1. SAP-FI
   - 매출원장 작성자 내역확인 요청의 건</t>
  </si>
  <si>
    <t>1. SAP-FI
   - SAP T-CODE 내역자료 송부 요청의 건</t>
  </si>
  <si>
    <t>1. SAP-PP
   - 1320 플랜트 재고생성 확인의 건</t>
  </si>
  <si>
    <t>1. SAP-SD
   - 사업계획 문의의 건</t>
  </si>
  <si>
    <t>1. GroupWare
   - 생산직 인원 입사일자 Update 요청</t>
  </si>
  <si>
    <t>1. SAP-SD
   - 수출 빌링 작성시 오류 확인요청의 건</t>
  </si>
  <si>
    <t>1. SAP-SD
   - 수출 POD 작성시 오류 확인요청의 건</t>
  </si>
  <si>
    <t>1. SAP-기타
   - 예산공장 설비관리팀 인원 SAP ID Mapping</t>
  </si>
  <si>
    <t>1. SAP-SD
   - 2022년 사업계획 문의의 건</t>
  </si>
  <si>
    <t>1. SAP-SD
   - 영업사원 Mapping List 요청</t>
  </si>
  <si>
    <t>1. SAP-ED
   - 인터락킹 공정 설계변경 및 기준정보 운영 세팅</t>
  </si>
  <si>
    <t>1. 그룹웨어
   - 결재 양식 변경</t>
  </si>
  <si>
    <t>1. 그룹웨어
   - 스팸 메일  및 포워딩 오류</t>
  </si>
  <si>
    <t>조한이/기획팀</t>
  </si>
  <si>
    <t>김형수/기획팀</t>
  </si>
  <si>
    <t>박형순/설비팀</t>
  </si>
  <si>
    <t>신동원</t>
  </si>
  <si>
    <t>202111-108</t>
  </si>
  <si>
    <t>202111-109</t>
  </si>
  <si>
    <t>202111-110</t>
  </si>
  <si>
    <t>DRM 암호화해제 오류, 그룹웨어 오류
-익스플로러를 기본앱으로 설정변경</t>
  </si>
  <si>
    <t>SAP 접속오류
-프로그램 재설치</t>
  </si>
  <si>
    <t>익스플로러 안열림
-익스플로러를 기본앱으로 설정변경</t>
  </si>
  <si>
    <t>Y</t>
    <phoneticPr fontId="2" type="noConversion"/>
  </si>
  <si>
    <t>IT</t>
    <phoneticPr fontId="2" type="noConversion"/>
  </si>
  <si>
    <t>김경민팀장</t>
    <phoneticPr fontId="2" type="noConversion"/>
  </si>
  <si>
    <t>임성현</t>
    <phoneticPr fontId="2" type="noConversion"/>
  </si>
  <si>
    <t>인프라설비팀</t>
    <phoneticPr fontId="2" type="noConversion"/>
  </si>
  <si>
    <t>하성훈</t>
    <phoneticPr fontId="2" type="noConversion"/>
  </si>
  <si>
    <t>202111-111</t>
  </si>
  <si>
    <t>202111-112</t>
  </si>
  <si>
    <t>202111-113</t>
  </si>
  <si>
    <t>202111-114</t>
  </si>
  <si>
    <t>202111-115</t>
  </si>
  <si>
    <t>202111-116</t>
  </si>
  <si>
    <t>202111-117</t>
  </si>
  <si>
    <t>Y</t>
    <phoneticPr fontId="2" type="noConversion"/>
  </si>
  <si>
    <t>그룹웨어 로그인시 SSO로그인 성공 팝업창과 함께 익스플로러가 종료됨
-SSO 로그인 상태에서 gw.taihan.com이 아닌 로그인화면 주소로 로그인시 해당증상 발생. 해당부분 안내</t>
    <phoneticPr fontId="2" type="noConversion"/>
  </si>
  <si>
    <t>IT</t>
    <phoneticPr fontId="2" type="noConversion"/>
  </si>
  <si>
    <t>Y</t>
    <phoneticPr fontId="2" type="noConversion"/>
  </si>
  <si>
    <t>익스플로러 안열림
-익스플로러를 기본앱으로 설정변경</t>
    <phoneticPr fontId="2" type="noConversion"/>
  </si>
  <si>
    <t>IT</t>
    <phoneticPr fontId="2" type="noConversion"/>
  </si>
  <si>
    <t>Y</t>
    <phoneticPr fontId="2" type="noConversion"/>
  </si>
  <si>
    <t>그룹웨어 및 팀즈 공용계정 생성요청
-안양 오비즈타워 화상회의용 공용계정 생성 완료</t>
    <phoneticPr fontId="2" type="noConversion"/>
  </si>
  <si>
    <t>임성현</t>
    <phoneticPr fontId="2" type="noConversion"/>
  </si>
  <si>
    <t>IT</t>
    <phoneticPr fontId="2" type="noConversion"/>
  </si>
  <si>
    <t>메일로 받은 계산서 파일 열람 오류
-인터넷 기본앱 엣지에서 익스플로러로 변경</t>
    <phoneticPr fontId="2" type="noConversion"/>
  </si>
  <si>
    <t>Y</t>
    <phoneticPr fontId="2" type="noConversion"/>
  </si>
  <si>
    <t>특정파일 암호화 해제 안됨
-해당파일 암호화 해제시 경로선택이 잘못됨</t>
    <phoneticPr fontId="2" type="noConversion"/>
  </si>
  <si>
    <t>영업팀</t>
    <phoneticPr fontId="2" type="noConversion"/>
  </si>
  <si>
    <t>송종근</t>
    <phoneticPr fontId="2" type="noConversion"/>
  </si>
  <si>
    <t>N</t>
    <phoneticPr fontId="2" type="noConversion"/>
  </si>
  <si>
    <t>DRAW 인원 권한 재조정 ( 퇴사 및 입사 권한 처리 )</t>
    <phoneticPr fontId="2" type="noConversion"/>
  </si>
  <si>
    <t>MES 품질  Heat Aging 기입 문제 처리
ㄴ 기존 모듈 수정 ( LOT 분할 문제 처리 )</t>
    <phoneticPr fontId="2" type="noConversion"/>
  </si>
  <si>
    <t>MES 채우기 오류 발생 
ㄴ 업그레이드를 하지 않아 발생 되었지만 업그레이드 후 완료됨</t>
    <phoneticPr fontId="2" type="noConversion"/>
  </si>
  <si>
    <t xml:space="preserve">SCM 발주서 출력 오류 
ㄴ 프로시저 수정 하여 리포트 수정 완료 </t>
    <phoneticPr fontId="2" type="noConversion"/>
  </si>
  <si>
    <t>MES 배포 작업 ( 서버 )
ㄴ 채우기 작업 최종 확정으로 인한 배포</t>
    <phoneticPr fontId="2" type="noConversion"/>
  </si>
  <si>
    <t>최종 검사 확정 라벨 수정 적용
ㄴ 무지 용지 사용</t>
    <phoneticPr fontId="2" type="noConversion"/>
  </si>
  <si>
    <t>MES 배포 작업 ( 클라이언트 )
ㄴ 채우기 작업 최종 확정으로 인한 배포</t>
    <phoneticPr fontId="2" type="noConversion"/>
  </si>
  <si>
    <t>MES</t>
    <phoneticPr fontId="2" type="noConversion"/>
  </si>
  <si>
    <t>202111-118</t>
  </si>
  <si>
    <t>202111-119</t>
  </si>
  <si>
    <t>202111-120</t>
  </si>
  <si>
    <t>202111-121</t>
  </si>
  <si>
    <t>202111-122</t>
  </si>
  <si>
    <t>202111-123</t>
  </si>
  <si>
    <t>202111-124</t>
  </si>
  <si>
    <t xml:space="preserve"> MES 생산량 집계 관련 배포 
ㄴ 테스트 중 ( 문제 없음으로 회신 받음 ) / 기존 데이터 수정</t>
    <phoneticPr fontId="2" type="noConversion"/>
  </si>
  <si>
    <t>WMS</t>
    <phoneticPr fontId="2" type="noConversion"/>
  </si>
  <si>
    <t>품질보증팀/ 생산관리팀</t>
    <phoneticPr fontId="2" type="noConversion"/>
  </si>
  <si>
    <t>이규민/이태경</t>
    <phoneticPr fontId="2" type="noConversion"/>
  </si>
  <si>
    <t>노희만</t>
    <phoneticPr fontId="2" type="noConversion"/>
  </si>
  <si>
    <t>노희만</t>
    <phoneticPr fontId="2" type="noConversion"/>
  </si>
  <si>
    <t>생산팀</t>
    <phoneticPr fontId="2" type="noConversion"/>
  </si>
  <si>
    <t>품질보증팀</t>
    <phoneticPr fontId="2" type="noConversion"/>
  </si>
  <si>
    <t>품질보증팀</t>
    <phoneticPr fontId="2" type="noConversion"/>
  </si>
  <si>
    <t>구매팀</t>
    <phoneticPr fontId="2" type="noConversion"/>
  </si>
  <si>
    <t>IT팀</t>
    <phoneticPr fontId="2" type="noConversion"/>
  </si>
  <si>
    <t>품질보증팀</t>
    <phoneticPr fontId="2" type="noConversion"/>
  </si>
  <si>
    <t>IT팀</t>
    <phoneticPr fontId="2" type="noConversion"/>
  </si>
  <si>
    <t>202111-125</t>
  </si>
  <si>
    <t>202111-126</t>
  </si>
  <si>
    <t>202111-127</t>
  </si>
  <si>
    <t>202111-128</t>
  </si>
  <si>
    <t>202111-129</t>
  </si>
  <si>
    <t>202111-130</t>
  </si>
  <si>
    <t>202111-131</t>
  </si>
  <si>
    <t>그룹웨어 메일 대용량 발송시 오류
-그룹웨어 개발사(나온소프트)와 이중으로 원겸 점검진행
 -&gt;보안프로그램등 타프로그램과의 충돌 오류로 추측됨
 -&gt;사용자와 내용 공유 / 사용자 일정에 맞춰 노트북 포맷 예정</t>
    <phoneticPr fontId="2" type="noConversion"/>
  </si>
  <si>
    <t>그룹웨어 메일함 접속시 계정이 삭제되었다는 메시지
-익스플로러 재시작 및 SSO 재로그인 후 정상작동</t>
    <phoneticPr fontId="2" type="noConversion"/>
  </si>
  <si>
    <t>IT</t>
    <phoneticPr fontId="2" type="noConversion"/>
  </si>
  <si>
    <t>박형순</t>
    <phoneticPr fontId="2" type="noConversion"/>
  </si>
  <si>
    <t>태블릿PC 필수프로그램 세팅 요청
-필수 프로그램 세팅 완료</t>
    <phoneticPr fontId="2" type="noConversion"/>
  </si>
  <si>
    <t>R/M팀</t>
    <phoneticPr fontId="2" type="noConversion"/>
  </si>
  <si>
    <t>신봉현</t>
    <phoneticPr fontId="2" type="noConversion"/>
  </si>
  <si>
    <t>vpn 접속오류,drm파일 암호화 해제 불가, 그룹웨어 외부 접속 로그인 불가
-vpn 접속 ip 변경, 인터넷 기본앱 익스플로러로 변경</t>
    <phoneticPr fontId="2" type="noConversion"/>
  </si>
  <si>
    <t>TFON 네트워크 본부</t>
    <phoneticPr fontId="2" type="noConversion"/>
  </si>
  <si>
    <t>이학준</t>
    <phoneticPr fontId="2" type="noConversion"/>
  </si>
  <si>
    <t>예산공장 프린터 연결 요청
-예산공장 해당 프린터에 맞는 IP,드라이버 세팅 후 테스트완료</t>
    <phoneticPr fontId="2" type="noConversion"/>
  </si>
  <si>
    <t>이지민</t>
    <phoneticPr fontId="2" type="noConversion"/>
  </si>
  <si>
    <t>그룹웨어 서버 오류로 인해 수신하지 못한 메일 복구요청
-W블럭 라이선스가 없는 사용자로 허경훈 부장에게 내용 전달 후 메일 재발송</t>
    <phoneticPr fontId="2" type="noConversion"/>
  </si>
  <si>
    <t>강혜인</t>
    <phoneticPr fontId="2" type="noConversion"/>
  </si>
  <si>
    <t>3층 회의실 화상회의용 노트북 스피커 및 마이크 연결 요청
-윈도우 설정에서 연결스피커를 외부스피커로 변경, 마이크 동작 테스트 완료</t>
    <phoneticPr fontId="2" type="noConversion"/>
  </si>
  <si>
    <t>한승희</t>
    <phoneticPr fontId="2" type="noConversion"/>
  </si>
  <si>
    <t>Y</t>
    <phoneticPr fontId="2" type="noConversion"/>
  </si>
  <si>
    <t>202111-132</t>
  </si>
  <si>
    <t>Y</t>
    <phoneticPr fontId="2" type="noConversion"/>
  </si>
  <si>
    <t>그룹웨어 아웃룩 메일연동 안됨
-포워딩 설정 누락, 재설정 후 정상작동</t>
    <phoneticPr fontId="2" type="noConversion"/>
  </si>
  <si>
    <t>네트워크본부 BAV팀</t>
    <phoneticPr fontId="2" type="noConversion"/>
  </si>
  <si>
    <t>권도윤</t>
    <phoneticPr fontId="2" type="noConversion"/>
  </si>
  <si>
    <t>202111-133</t>
  </si>
  <si>
    <t>202111-134</t>
  </si>
  <si>
    <t>202111-135</t>
  </si>
  <si>
    <t>202111-136</t>
  </si>
  <si>
    <t>202111-137</t>
  </si>
  <si>
    <t>202111-138</t>
  </si>
  <si>
    <t>202111-139</t>
  </si>
  <si>
    <t>그룹웨어 접속 오류
-기본앱 익스플로러로 변경,엣지 설정에서 기본브라우저 설정 변경</t>
    <phoneticPr fontId="2" type="noConversion"/>
  </si>
  <si>
    <t>특수광융합개발팀</t>
    <phoneticPr fontId="2" type="noConversion"/>
  </si>
  <si>
    <t>서호경</t>
    <phoneticPr fontId="2" type="noConversion"/>
  </si>
  <si>
    <t>아웃룩 그룹웨어 연동 안됨, 그룹웨어 포워딩 안됨
-오피스 M365로 재설치, 아웃룩 계정 재연결, 포워딩 재설정</t>
    <phoneticPr fontId="2" type="noConversion"/>
  </si>
  <si>
    <t>기획팀</t>
    <phoneticPr fontId="2" type="noConversion"/>
  </si>
  <si>
    <t>이장미</t>
    <phoneticPr fontId="2" type="noConversion"/>
  </si>
  <si>
    <t>최진희</t>
    <phoneticPr fontId="2" type="noConversion"/>
  </si>
  <si>
    <t>해외영업2팀</t>
    <phoneticPr fontId="2" type="noConversion"/>
  </si>
  <si>
    <t>12월1일 정전으로 인한 수신메일 누락 / 아웃룩 포워딩 안됨
-Wblock 관리자 계정으로 누락된 메일 재발송 / 포워딩 주소 재설정</t>
    <phoneticPr fontId="2" type="noConversion"/>
  </si>
  <si>
    <t xml:space="preserve">12월1일 정전으로 인한 수신메일 누락
-Wblock 관리자 계정으로 누락된 메일 재발송 </t>
    <phoneticPr fontId="2" type="noConversion"/>
  </si>
  <si>
    <t>12월1일 정전으로 인한 수신메일 누락
-Wblock 관리자 계정으로 누락된 메일 재발송</t>
  </si>
  <si>
    <t>박정호</t>
    <phoneticPr fontId="2" type="noConversion"/>
  </si>
  <si>
    <t>정소연</t>
    <phoneticPr fontId="2" type="noConversion"/>
  </si>
  <si>
    <t>광케이블생산팀</t>
    <phoneticPr fontId="2" type="noConversion"/>
  </si>
  <si>
    <t>황진선</t>
    <phoneticPr fontId="2" type="noConversion"/>
  </si>
  <si>
    <t>이명우</t>
    <phoneticPr fontId="2" type="noConversion"/>
  </si>
  <si>
    <t>ZTT 10월 2차 수입검사분 WMS 반영</t>
    <phoneticPr fontId="2" type="noConversion"/>
  </si>
  <si>
    <t>창고 재작업 지시 보빈 삭제 업무 협의</t>
    <phoneticPr fontId="2" type="noConversion"/>
  </si>
  <si>
    <t>SAP 전송 에러 품번 확인 요청 처리</t>
    <phoneticPr fontId="2" type="noConversion"/>
  </si>
  <si>
    <t xml:space="preserve">창고 재작업 지시 보빈 삭제 업무 작업 </t>
    <phoneticPr fontId="2" type="noConversion"/>
  </si>
  <si>
    <t>채우기 ( 분산, 구조 ) 잘못 인터페이스된 내역 처리</t>
    <phoneticPr fontId="2" type="noConversion"/>
  </si>
  <si>
    <t>N</t>
    <phoneticPr fontId="2" type="noConversion"/>
  </si>
  <si>
    <t>202111-140</t>
  </si>
  <si>
    <t>202111-141</t>
  </si>
  <si>
    <t>202111-142</t>
  </si>
  <si>
    <t>202111-143</t>
  </si>
  <si>
    <t>202111-144</t>
  </si>
  <si>
    <t>MES</t>
    <phoneticPr fontId="2" type="noConversion"/>
  </si>
  <si>
    <t>WMS</t>
    <phoneticPr fontId="2" type="noConversion"/>
  </si>
  <si>
    <t>WMS</t>
    <phoneticPr fontId="2" type="noConversion"/>
  </si>
  <si>
    <t>노희만</t>
    <phoneticPr fontId="2" type="noConversion"/>
  </si>
  <si>
    <t>노희만</t>
    <phoneticPr fontId="2" type="noConversion"/>
  </si>
  <si>
    <t>이태경</t>
    <phoneticPr fontId="2" type="noConversion"/>
  </si>
  <si>
    <t>이규민</t>
    <phoneticPr fontId="2" type="noConversion"/>
  </si>
  <si>
    <t>품질보증팀</t>
    <phoneticPr fontId="2" type="noConversion"/>
  </si>
  <si>
    <t>생산관리팀</t>
    <phoneticPr fontId="2" type="noConversion"/>
  </si>
  <si>
    <t>생산팀</t>
    <phoneticPr fontId="2" type="noConversion"/>
  </si>
  <si>
    <t>품질보증팀</t>
    <phoneticPr fontId="2" type="noConversion"/>
  </si>
  <si>
    <t>전다해</t>
    <phoneticPr fontId="1" type="noConversion"/>
  </si>
  <si>
    <t>1. SAP-SD
   - 사업계획 수출 인도조건 변경 요청의 건</t>
  </si>
  <si>
    <t>1. SAP-SD
   - 국내영업팀 조직변경 요청의 건</t>
  </si>
  <si>
    <t>1. SAP-SD
   - 특수광 융합 부서 관련 사업계획 운송비 추가</t>
  </si>
  <si>
    <t>1. 기타
   - ITGC(IT일반통제) 업무 Meeting</t>
  </si>
  <si>
    <t>1. SAP-PP
   - 백로그 해결방안 문의</t>
  </si>
  <si>
    <t>1. 기타
   - 소재사업부 SAP 운영관련 업무협의</t>
  </si>
  <si>
    <t>1. E-Accouting
   - 생산팀 조민재 사원 법인카드 이력 조회 실패</t>
  </si>
  <si>
    <t>1. SAP-SD
   - 영업문서 존재, 견적조회 프로그램 미조회됨</t>
  </si>
  <si>
    <t>1. 기타
   - 통제별 개선권고 사항 문서작성 진행</t>
  </si>
  <si>
    <t>1. SAP-SD
   - 영업조직 개편편제 Rollback으로 인한 일괄처리요청</t>
  </si>
  <si>
    <t>1. SAP-SD
   - 거래처등록에 대한 롤신규 생성, 배포</t>
  </si>
  <si>
    <t>1. SAP-SD
   - 견적등록시 오류사항 문의</t>
  </si>
  <si>
    <t>1. SAP-SD
   - 사우디수출건 "재무문서미존재" 후속진행불가</t>
  </si>
  <si>
    <t>1. MES
   - MES User 등록관련 문의 건</t>
  </si>
  <si>
    <t>1. SAP-SD
   - 영업조직 변경의 건(Elio)</t>
  </si>
  <si>
    <t>1, 그룹웨어
  - 사용자 리스트 요청</t>
  </si>
  <si>
    <t>1. IDC운영
  - 메일서버 로그 정리</t>
  </si>
  <si>
    <t>최영범/국내영업팀</t>
  </si>
  <si>
    <t>서호경/특수광융합개발팀</t>
  </si>
  <si>
    <t>이병욱/삼정회계법인</t>
  </si>
  <si>
    <t>송정우/소재사업팀</t>
  </si>
  <si>
    <t>박진현/재무팀</t>
  </si>
  <si>
    <t>강덕우/국내영업팀</t>
  </si>
  <si>
    <t>최근영/IT팀
이병욱/삼정회계법인</t>
  </si>
  <si>
    <t>김인호/해외영업2팀</t>
  </si>
  <si>
    <t>이지혜/해외영업2팀</t>
  </si>
  <si>
    <t>이세웅
허경훈</t>
  </si>
  <si>
    <t>22년 사업계획 매출계획 DATA, 인도조건변경 작업</t>
  </si>
  <si>
    <t>변경 처리 후, 대금청구 작성 확인완료</t>
  </si>
  <si>
    <t>사업계획에 내륙운송비 수출건 추가, ZSDT5050</t>
  </si>
  <si>
    <t>업무 Review,
IT 사전점검이후, 통제별 권고진행사항 업무 확인</t>
  </si>
  <si>
    <t>자재코드:7207821 =&gt; 재고는 있으나 처리안됨
해당건 CO14에서 자재문서 오류로 존재, CO1P를 통한 처리</t>
  </si>
  <si>
    <t>소재사업부 생산관련 업무 미팅
기획팀(김완중,조한이), 신동원위원 참석
기준정보 템플릿 등 현업 정의 필요</t>
  </si>
  <si>
    <t>사용자 등록시점에서 소유자 표시 미등록,
해당 처리된 E-Accouint 전표에 대한 소유자 표시 등록</t>
  </si>
  <si>
    <t>영업문서 생성시, 견적관련 Table에 해당 영업문서 미생성</t>
  </si>
  <si>
    <t>총 11건의 통제과제 정리작업 중
내용 파악 후, 처리 및 향후처리진행 방법 확인 중
12/3 : 진행사항 1차 초안</t>
  </si>
  <si>
    <t>S/O생성, 출고진행, 출고완료건에 대한 대금청구오류예상, 
11/04~11/10, 영업문서에 대한 영업조직 일괄대량변경처리</t>
  </si>
  <si>
    <t>거래처코드생성(VD01,VD02)에 대한 T-CODE 일괄회수
해당 신규권한 부여후, 기획담당자에게만 부여</t>
  </si>
  <si>
    <t>견적등록시 회사코드 잘못 선택하여, DATA 오류
정상적으로 등록 후 처리안내</t>
  </si>
  <si>
    <t>S/O번호 : 329394 
영업문서생성시, 대금청구결제조건 "LC", LC등록후처리가능</t>
  </si>
  <si>
    <t>MES URL 안내 및 해당사용자 USER 생성</t>
  </si>
  <si>
    <t>S/O번호:330274 , 조직변경처리
재고 미존재는 물류팀에서 해당 판매문서로 재고맵핑 필요</t>
  </si>
  <si>
    <t>최현규(대한광통신 - 광섬유생산팀(기능))</t>
  </si>
  <si>
    <t>사용자 계정 엑셀 전송</t>
  </si>
  <si>
    <t>점검대상 : gwpmx2</t>
  </si>
  <si>
    <t>1. SAP-PP
   - 1320 플랜트 12월 마감DATA 확인</t>
  </si>
  <si>
    <t>1. SAP-PP
   - 1310 플랜트 12월 마감DATA 확인</t>
  </si>
  <si>
    <t>1. SAP-FI
   - 부가세 전표 누락건 확인요청의 건</t>
  </si>
  <si>
    <t>1. SAP-CO
   - SD 관련 T-CODE 권한요청</t>
  </si>
  <si>
    <t>1. SAP-SD
   - 세금계산서 발행시 인증서 점검 오류점검 요청</t>
  </si>
  <si>
    <t>1. SAP-SD
   - 영업 DN 접수건에 대한 내용 조회불가</t>
  </si>
  <si>
    <t xml:space="preserve">1. SAP-SD
   - 보관매출 납품에 대한 조회불가 </t>
  </si>
  <si>
    <t>1. 넷헐퍼
   - 정기 점검</t>
  </si>
  <si>
    <t>1. 스팸서버
   - 스팸해제 요청</t>
  </si>
  <si>
    <t>1. VPN
   - VPN츨 통한 그룹웨어 접속 장애</t>
  </si>
  <si>
    <t>1. 그룹웨어
   - 좁속장애로 인한 복구 작업</t>
  </si>
  <si>
    <t>1. 그룹웨어
   - 그룹웨어 메일 서버 장애
   - 개인 사용자 매일 복구(12월 1일 13:00 ~23:00)</t>
  </si>
  <si>
    <t>1. 그룹웨어
   - 메일 용량 증가 요청</t>
  </si>
  <si>
    <t>1. 그룹웨어
   - 지출결의 결재 오류</t>
  </si>
  <si>
    <t>1. 그룹웨어
   - 임직원 정보변경 요청</t>
  </si>
  <si>
    <t>1. IDC운영
   - 서버 정기점검</t>
  </si>
  <si>
    <t>1. IDC운영
   - 스토리지 정기점검</t>
  </si>
  <si>
    <t>1. IDC운영
   - 그룹웨어 정기점검</t>
  </si>
  <si>
    <t>J동 LG 유플러스 중계기 설치
  - 위치 : 3층
  - 설치 장비
      1) 중계기
      2) 옥외 안테나
      3) 실외 안테나</t>
  </si>
  <si>
    <t>류혜진/해외영업팀</t>
  </si>
  <si>
    <t>송찬미/아이젝스</t>
  </si>
  <si>
    <t>박형순/광케이블설비팀</t>
  </si>
  <si>
    <t>허경훈
정희황</t>
  </si>
  <si>
    <t>허경훈
김윤수</t>
  </si>
  <si>
    <t>유용육/재무팀</t>
  </si>
  <si>
    <t>박진현</t>
  </si>
  <si>
    <t>정원엔시스
이제훈 과장</t>
  </si>
  <si>
    <t>에이블그리드
윤종문 차장
김민식 차장</t>
  </si>
  <si>
    <t>잔량배부처리(ZPPCB150), 여척및준비시간(ZPPCB140)
여척DATA 정리작업</t>
  </si>
  <si>
    <t>MES I/F 모니터링 점검 및, 오류사항 마감 CHECK 작업</t>
  </si>
  <si>
    <t xml:space="preserve">전표번호 : 7100002116 건에 대한 부가세 누락분 확인
E-Accouting 전표, 누락 부가세 TABLE DATA CHECK </t>
  </si>
  <si>
    <t>ZSDR0010 권한추가</t>
  </si>
  <si>
    <t>ZFIR0060[매출부가세세금계산서전송]
"인증서만료일 30일전에는 발행불가"
SAP Local 인증서 관리폴더에 해당 인증서 내용copy</t>
  </si>
  <si>
    <t>꼬리표번호 : C01SHE0022111290001
판매문서 다른건으로 재고 Mapping 확인전달</t>
  </si>
  <si>
    <t>ZSDR0080[보관매출조회 및 실출고납품]
해당 일자조회조건 오류로 인한 조회불가, 확인완료</t>
  </si>
  <si>
    <t>특이사항 없음</t>
  </si>
  <si>
    <t>단순 접속 장애</t>
  </si>
  <si>
    <t>이승호(대한광통신 - 특수광기술팀)</t>
  </si>
  <si>
    <t>이상민(대한광통신 - 광케이블생산팀)</t>
  </si>
  <si>
    <t>스토리지 복구를 통한 메일 복구 작업 중</t>
  </si>
  <si>
    <t xml:space="preserve">그룹웨어 Mail 서버 장애 처리
   - 작업 대상 : gwpmx1, 2
   - 작업 내용
     1) os 싱글 레벨 부팅 및  클러스터 수동 수행
     2) 클러스터 
     3) 임시 스토리지 볼륨 할당 및 나온소프트 DB 데이터 
         마이그레이션 수행      </t>
  </si>
  <si>
    <t>11월 서버 정기점검
  - 점검 대상 : 가상화 / 스토리지점검 (VNX5200, DX100)
  - 점검내용
    1)H/W 점검 및 LED 확인
    2)Event 확인
    3)서버자원 사용률 점검</t>
  </si>
  <si>
    <t>11월 스토리지 정기점검
  - 점검 대상 : Hitachi F600
  - 점검내용
    1)H/W 점검 및 LED 확인
    2)Event 확인</t>
  </si>
  <si>
    <t xml:space="preserve">11월 서버 정기점검
  - 점검 대상 : SAP ERP / GROUPWARE / NT군
  - 점검내용
    1)H/W 점검 및 LED 확인
    2)OS error Log 확인
    3)서버자원 사용률 점검 </t>
  </si>
  <si>
    <t>202111-145</t>
  </si>
  <si>
    <t>202111-146</t>
  </si>
  <si>
    <t>202111-147</t>
  </si>
  <si>
    <t>202111-148</t>
  </si>
  <si>
    <t>202111-149</t>
  </si>
  <si>
    <t>202111-150</t>
  </si>
  <si>
    <t>202111-151</t>
  </si>
  <si>
    <t>202111-152</t>
  </si>
  <si>
    <t>202111-153</t>
  </si>
  <si>
    <t>202111-154</t>
  </si>
  <si>
    <t>202111-155</t>
  </si>
  <si>
    <t>202111-156</t>
  </si>
  <si>
    <t>202111-157</t>
  </si>
  <si>
    <t>202111-158</t>
  </si>
  <si>
    <t>202111-159</t>
  </si>
  <si>
    <t>202111-160</t>
  </si>
  <si>
    <t>202111-161</t>
  </si>
  <si>
    <t>202111-162</t>
  </si>
  <si>
    <t>202111-163</t>
  </si>
  <si>
    <t>202111-164</t>
  </si>
  <si>
    <t>202111-165</t>
  </si>
  <si>
    <t>202111-166</t>
  </si>
  <si>
    <t>202111-167</t>
  </si>
  <si>
    <t>202111-168</t>
  </si>
  <si>
    <t>202111-169</t>
  </si>
  <si>
    <t>202111-170</t>
  </si>
  <si>
    <t>202111-171</t>
  </si>
  <si>
    <t>202111-172</t>
  </si>
  <si>
    <t>202111-173</t>
  </si>
  <si>
    <t>202111-174</t>
  </si>
  <si>
    <t>202111-175</t>
  </si>
  <si>
    <t>202111-176</t>
  </si>
  <si>
    <t>202111-177</t>
  </si>
  <si>
    <t>202111-178</t>
  </si>
  <si>
    <t>202111-179</t>
  </si>
  <si>
    <t>202111-180</t>
  </si>
  <si>
    <t>202111-181</t>
  </si>
  <si>
    <t>202111-182</t>
  </si>
  <si>
    <t>202111-183</t>
  </si>
  <si>
    <t>202111-184</t>
  </si>
  <si>
    <t>202112-001</t>
    <phoneticPr fontId="2" type="noConversion"/>
  </si>
  <si>
    <t>Y</t>
    <phoneticPr fontId="2" type="noConversion"/>
  </si>
  <si>
    <t>오비즈타워 3107호 공유기 위치 변경 및 무선네트워크 이름 변경 요청
-위치 변경 및 무선네트워크 이름 변경 완료</t>
    <phoneticPr fontId="2" type="noConversion"/>
  </si>
  <si>
    <t>IT</t>
    <phoneticPr fontId="2" type="noConversion"/>
  </si>
  <si>
    <t>경영지원/CSR팀</t>
  </si>
  <si>
    <t>경영지원/CSR팀</t>
    <phoneticPr fontId="2" type="noConversion"/>
  </si>
  <si>
    <t>임성현</t>
    <phoneticPr fontId="2" type="noConversion"/>
  </si>
  <si>
    <t>202112-002</t>
  </si>
  <si>
    <t>202112-003</t>
  </si>
  <si>
    <t>202112-004</t>
  </si>
  <si>
    <t>202112-005</t>
  </si>
  <si>
    <t>202112-006</t>
  </si>
  <si>
    <t>202112-007</t>
  </si>
  <si>
    <t>오비즈타워 3107호 공유기 설치 요청
-기존 공유기 제거 후 신규 공유기 설치</t>
    <phoneticPr fontId="2" type="noConversion"/>
  </si>
  <si>
    <t>노트북 기본프로그램 세팅 요청
-세팅 완료</t>
    <phoneticPr fontId="2" type="noConversion"/>
  </si>
  <si>
    <t>함혜민</t>
    <phoneticPr fontId="2" type="noConversion"/>
  </si>
  <si>
    <t>12월1일 정전으로 인한 수신메일 누락
-Wblock 관리자 계정으로 누락된 메일 재발송</t>
    <phoneticPr fontId="2" type="noConversion"/>
  </si>
  <si>
    <t>신봉현</t>
    <phoneticPr fontId="2" type="noConversion"/>
  </si>
  <si>
    <t>202112-008</t>
  </si>
  <si>
    <t>202112-009</t>
  </si>
  <si>
    <t>202112-010</t>
  </si>
  <si>
    <t>202112-011</t>
  </si>
  <si>
    <t>202112-012</t>
  </si>
  <si>
    <t>202112-013</t>
  </si>
  <si>
    <t>202112-014</t>
  </si>
  <si>
    <t>202112-015</t>
  </si>
  <si>
    <t>202112-016</t>
  </si>
  <si>
    <t>202112-017</t>
  </si>
  <si>
    <t>202112-018</t>
  </si>
  <si>
    <t>202112-019</t>
  </si>
  <si>
    <t>202112-020</t>
  </si>
  <si>
    <t>202112-021</t>
  </si>
  <si>
    <t>202112-022</t>
  </si>
  <si>
    <t>202112-023</t>
  </si>
  <si>
    <t>202112-024</t>
  </si>
  <si>
    <t>202112-025</t>
  </si>
  <si>
    <t>202112-026</t>
  </si>
  <si>
    <t>202112-027</t>
  </si>
  <si>
    <t>202112-028</t>
  </si>
  <si>
    <t>202112-029</t>
  </si>
  <si>
    <t>202112-030</t>
  </si>
  <si>
    <t>202112-031</t>
  </si>
  <si>
    <t>202112-032</t>
  </si>
  <si>
    <t>202112-033</t>
  </si>
  <si>
    <t>202112-034</t>
  </si>
  <si>
    <t>202112-035</t>
  </si>
  <si>
    <t>202112-036</t>
  </si>
  <si>
    <t>202112-037</t>
  </si>
  <si>
    <t>202112-038</t>
  </si>
  <si>
    <t>202112-039</t>
  </si>
  <si>
    <t>202112-040</t>
  </si>
  <si>
    <t>202112-041</t>
  </si>
  <si>
    <t>202112-042</t>
  </si>
  <si>
    <t>202112-043</t>
  </si>
  <si>
    <t>202112-044</t>
  </si>
  <si>
    <t>202112-045</t>
  </si>
  <si>
    <t>202112-046</t>
  </si>
  <si>
    <t>202112-047</t>
  </si>
  <si>
    <t>202112-048</t>
  </si>
  <si>
    <t>202112-049</t>
  </si>
  <si>
    <t>202112-050</t>
  </si>
  <si>
    <t>202112-051</t>
  </si>
  <si>
    <t>202112-052</t>
  </si>
  <si>
    <t>스팸 서버 오탐 예외 처리</t>
  </si>
  <si>
    <t>함혜민(대한광통신 - SPSS팀)</t>
  </si>
  <si>
    <t>Y</t>
  </si>
  <si>
    <t>기술전략팀</t>
  </si>
  <si>
    <t>이승민</t>
  </si>
  <si>
    <t>TFO네트웍스</t>
  </si>
  <si>
    <t>조영민</t>
  </si>
  <si>
    <t>강선웅</t>
  </si>
  <si>
    <t>그룹웨어 수신 메일이 아웃룩으로 포워딩 되지않음
-포워딩 설정이 누락됨, 설정변경</t>
  </si>
  <si>
    <t>광케이블설비팀</t>
  </si>
  <si>
    <t>김경민</t>
  </si>
  <si>
    <t>공용 서버 접속 안됨
-WINDOWS 자격증명 삭제 후 재등록</t>
  </si>
  <si>
    <t>이지혜</t>
  </si>
  <si>
    <t>노트북 기본프로그램 세팅 요청
-세팅 완료</t>
  </si>
  <si>
    <t>REWIND 2호기 네트워크 연결 안됨
-DNS주소 변경</t>
  </si>
  <si>
    <t>광섬유생산팀</t>
  </si>
  <si>
    <t>광케이블생산팀</t>
  </si>
  <si>
    <t>이상민</t>
  </si>
  <si>
    <t>PDF 파일 일부 오픈 안됨
-어도비 리더 버전 변경</t>
  </si>
  <si>
    <t>광섬유생산본부</t>
  </si>
  <si>
    <t>양진성</t>
  </si>
  <si>
    <t>그룹웨어 접속안됨,WINDOWS 모양 바뀜,TEAMS 안됨
-WINDOWS11로 업그레이드 됨,WINDOWS10으로 되돌리기 진행,TEAMS 계정생성</t>
  </si>
  <si>
    <t>아웃룩오류 메일전송 오류
-전임자의 아웃룩계정 기록 초기화 후 사용자 오피스 계정등록 (새계정 생성)
 포워딩 재설정</t>
  </si>
  <si>
    <t>이승호</t>
  </si>
  <si>
    <t>일부 PDF 파일 안열림
-어도비 리더 하위버젼으로 재설치</t>
  </si>
  <si>
    <t>그룹웨어 로그인 불가
-H/R팀 요청으로 계정이 삭제되어있음, 계정복원</t>
  </si>
  <si>
    <t>Charley Ke</t>
  </si>
  <si>
    <t>아웃룩 메시지 첨부파일이 텍스트로 보이는 오류
-메일 작성할 메시지 형식 변경</t>
  </si>
  <si>
    <t>인프라사업부</t>
  </si>
  <si>
    <t>박미주</t>
  </si>
  <si>
    <t>아웃룩 연동안됨
-아웃룩 계정설정 및 그룹웨어 포워딩</t>
  </si>
  <si>
    <t>강덕우</t>
  </si>
  <si>
    <t>그룹웨어 패스워드 분실
-그룹웨어 관리자 권한으로 패스워드 변경</t>
  </si>
  <si>
    <t>DATA 백업이 필요한 기존노트북에서 다른PC 공용폴더 접속안됨
-해당 노트북 분해 후 신규노트북에 USB TO SATA케이블을 이용해 HDD 직접연결</t>
  </si>
  <si>
    <t>품지보증팀</t>
  </si>
  <si>
    <t>아웃룩 안됨,일부PPT파일 안열림
-레지스트리 편집으로 아웃룩 설정 초기화 후 계정 재연동,
 오피스 버전 변경(2010-&gt;2016)</t>
  </si>
  <si>
    <t>오토캐드 계정생성 및 설치 요청
-오토데스크 계정 생성 및 라이선스 지정 / 오토캐드 설치</t>
  </si>
  <si>
    <t>엑셀 복사 붙혀넣기 안됨
-붙혀넣기 될 엑셀파일이 저장된 파일이 아닌 임시로 열려있는 파일로 붙혀넣기 불가능, 해당내용 사용자에게 교육</t>
  </si>
  <si>
    <t>그룹웨어 패스워드 재분실
-그룹웨어 관리자 권한으로 패스워드 변경, 추후 증상 재발생시 원격 점검 예정</t>
  </si>
  <si>
    <t>리와인드 3,4,5,6,14호기 연동 pc 네트워크 안됨(키오스크)
-네트워크와 연결된 공유기 메인포트 변경 및 리부팅</t>
  </si>
  <si>
    <t>리와인드 3,4,5,6,14호기 연동 pc 네트워크 안됨(데스크탑)
-네트워크와 연결된 공유기 메인포트 변경 및 리부팅</t>
  </si>
  <si>
    <t>수입 광섬유 업로드 에러 발생
ㄴ 자재코드가 존재하지 않아 발생함 확인 전달</t>
  </si>
  <si>
    <t>창고 재작업 지시 보빈 삭제 업무 협의</t>
  </si>
  <si>
    <t>채우기 - 특정 사유로 인하여 변경 되었을 경우 재 계산 처리
            처리 완료</t>
  </si>
  <si>
    <t>수입품 일괄 등록(창고)
ㄴ 창고별로 지정하여 처리 할 수 있도록 처리</t>
  </si>
  <si>
    <t xml:space="preserve">(WMS) 보빈 품질 변경 업무 협의
ㄴ 보빈 품질 변경시 판매제한 </t>
  </si>
  <si>
    <t>WMS 배포 작업
ㄴ 창고 재작업 지시 보빈 삭제
ㄴ 수입품 일괄 등록(창고)</t>
  </si>
  <si>
    <t>IT팀</t>
  </si>
  <si>
    <t>(WMS) 코어번호 판매제한 일괄 변경 작업 진행중</t>
  </si>
  <si>
    <t>(WMS) 보빈 선택하여 출고 작업 진행중</t>
  </si>
  <si>
    <t>1. SAP-SD
   - 견적등록 프로그램 12월 표준원가 혼합율 등록오류</t>
  </si>
  <si>
    <t>1310 완제품 공정 혼합율등록 오류로 인한(원가팀원가작성), 
견적프로그램 수정(1320, 1310 =&gt; 원가상세표 해당로직
단절시킴)</t>
  </si>
  <si>
    <t>1. SAP-PP
   - SAP 불필요한 리소스 사용자 확인</t>
  </si>
  <si>
    <t>이세웅/IT팀</t>
  </si>
  <si>
    <t>만료Session에 대한 kill 작업 수행</t>
  </si>
  <si>
    <t>1. SAP-PP
   - 특수광 사업부 개발자재코드 활성화 요청</t>
  </si>
  <si>
    <t>김현기/특수광기능</t>
  </si>
  <si>
    <t>5047180[TFO-SL600P735-SMA-2M]</t>
  </si>
  <si>
    <t>1. SAP-기타
   - SAP 사용자 Mapping의 건, MES 사용자 등록의 건</t>
  </si>
  <si>
    <t>이상민/생산팀</t>
  </si>
  <si>
    <t>1. SAP-FI
   - 21.11월 마감 커미션차 손익반영 오류확인</t>
  </si>
  <si>
    <t>전표번호 :7300001710[ 327609 ], 
              7300001717 [ 328569 ] 영업문서로 대체처리</t>
  </si>
  <si>
    <t>1. SAP-PP
   - 수입외자입고 배치분할 프로그램 요청의 건</t>
  </si>
  <si>
    <t>황진선/생산팀</t>
  </si>
  <si>
    <t>신규프로그램작성:ZPPCB401
수입입고된 배치번호를 여러건으로 배치분할가능 프로그램</t>
  </si>
  <si>
    <t>1. SAP-MM
   - 설비팀 인원 SAP 오류내용 확인</t>
  </si>
  <si>
    <t>기존 ID가 1310 플랜트 인원으로 Mapping되어 있어,
다른 ID Mapping( 권한 등 확인작업)</t>
  </si>
  <si>
    <t>1. SAP-PP
   - 수입외자입고 배치분할 2차 프로그램 요청</t>
  </si>
  <si>
    <t>김연표/구매팀</t>
  </si>
  <si>
    <t>1차 배치분할완료후에, 처리할수 있는 프로그램 개발완료
ZPPCB402, 1차 프로그램 작성이후에, 배치분할 가능</t>
  </si>
  <si>
    <t>1. 그룹웨어
   - 접속장애로 인한 복구 작업</t>
  </si>
  <si>
    <t>스토리지 복구를 통한 메일 복구 완료(12.05 15:00)</t>
  </si>
  <si>
    <t>1. 그룹웨어
   - 이승호님 메일 수신 오류</t>
  </si>
  <si>
    <t>이승호/특수광기술팀</t>
  </si>
  <si>
    <t>M365연동 오류</t>
  </si>
  <si>
    <t>1. 그룹웨어
    - 삭제자 계정 복원</t>
  </si>
  <si>
    <t>charley-ke</t>
  </si>
  <si>
    <t>삭제자 계정 복원</t>
  </si>
  <si>
    <t>1. 그룹웨어
    - 메일 수신 오류</t>
  </si>
  <si>
    <t>1. 그룹웨어
    - 신규 계정 생성</t>
  </si>
  <si>
    <t>강유성(대한광통신 - 광섬유생산팀(기능))</t>
  </si>
  <si>
    <t>1. IDC운영
   - 백업 정기 점검</t>
  </si>
  <si>
    <t>IT브레인/이병은</t>
  </si>
  <si>
    <t>202112-053</t>
  </si>
  <si>
    <t>202112-054</t>
  </si>
  <si>
    <t>202112-055</t>
  </si>
  <si>
    <t>202112-056</t>
  </si>
  <si>
    <t>202112-057</t>
  </si>
  <si>
    <t>202112-058</t>
  </si>
  <si>
    <t>202112-059</t>
  </si>
  <si>
    <t>202112-060</t>
  </si>
  <si>
    <t>202112-061</t>
  </si>
  <si>
    <t>202112-062</t>
  </si>
  <si>
    <t>202112-063</t>
  </si>
  <si>
    <t>202112-064</t>
  </si>
  <si>
    <t>202112-065</t>
  </si>
  <si>
    <t>202112-066</t>
  </si>
  <si>
    <t>202112-067</t>
  </si>
  <si>
    <t>Y</t>
    <phoneticPr fontId="2" type="noConversion"/>
  </si>
  <si>
    <t>아웃룩을 통한 메일발신 오류
-아웃룩 계정 재설정</t>
    <phoneticPr fontId="2" type="noConversion"/>
  </si>
  <si>
    <t>인프라사업부</t>
    <phoneticPr fontId="2" type="noConversion"/>
  </si>
  <si>
    <t>이준엽</t>
    <phoneticPr fontId="2" type="noConversion"/>
  </si>
  <si>
    <t>그룹웨어 접속 안됨
-인터넷 기본앱 익스플로러로 설정 변경</t>
    <phoneticPr fontId="2" type="noConversion"/>
  </si>
  <si>
    <t>광케이블생산팀</t>
    <phoneticPr fontId="2" type="noConversion"/>
  </si>
  <si>
    <t>이상민</t>
    <phoneticPr fontId="2" type="noConversion"/>
  </si>
  <si>
    <t>신규 노트북 기본프로그램 세팅요청
-세팅 완료</t>
    <phoneticPr fontId="2" type="noConversion"/>
  </si>
  <si>
    <t>광케이블기술팀</t>
    <phoneticPr fontId="2" type="noConversion"/>
  </si>
  <si>
    <t>김창안</t>
    <phoneticPr fontId="2" type="noConversion"/>
  </si>
  <si>
    <t>아웃룩 연동안됨
-M365계정생성/아웃룩 계정설정 및 그룹웨어 포워딩</t>
    <phoneticPr fontId="2" type="noConversion"/>
  </si>
  <si>
    <t>VPN 접속안됨
-VPN 신규 계정 생성 및 연결확인</t>
    <phoneticPr fontId="2" type="noConversion"/>
  </si>
  <si>
    <t>응용광개발팀</t>
    <phoneticPr fontId="2" type="noConversion"/>
  </si>
  <si>
    <t>김기태</t>
    <phoneticPr fontId="2" type="noConversion"/>
  </si>
  <si>
    <t>김윤수</t>
    <phoneticPr fontId="2" type="noConversion"/>
  </si>
  <si>
    <t>오피스 실행시 숨겨진 모듈의 컴파일 오류 발생 / 정품인증 안됨
-PDF PRO 프로그램 제거/오피스 재설치 후 정상작동</t>
    <phoneticPr fontId="2" type="noConversion"/>
  </si>
  <si>
    <t>정소연</t>
    <phoneticPr fontId="2" type="noConversion"/>
  </si>
  <si>
    <t>그룹웨어 접속안됨,아웃룩 연동 안됨
-인터넷 기본앱 익스플로러로 변경,M365계정 생성 및 아웃룩연동/그룹웨어 포워딩</t>
    <phoneticPr fontId="2" type="noConversion"/>
  </si>
  <si>
    <t>Y</t>
    <phoneticPr fontId="2" type="noConversion"/>
  </si>
  <si>
    <t>노트북 신규프로그램 세팅요청
-세팅 완료</t>
    <phoneticPr fontId="2" type="noConversion"/>
  </si>
  <si>
    <t>손광익</t>
    <phoneticPr fontId="2" type="noConversion"/>
  </si>
  <si>
    <t>암호화 된 PDF파일 안열림
-어도비 리더 하위버전으로 재설치</t>
    <phoneticPr fontId="2" type="noConversion"/>
  </si>
  <si>
    <t>전임자 PC에서 마이크로소프트 계정 연동안됨
-오피스 버전 변경 설치 (M365-&gt;2016),전임자 계정 삭제 후 사용자아이디로 연동</t>
    <phoneticPr fontId="2" type="noConversion"/>
  </si>
  <si>
    <t>김창안</t>
    <phoneticPr fontId="2" type="noConversion"/>
  </si>
  <si>
    <t>인터넷 익스플로러 삭제됨, 노트북의 프린트스크린 버튼 안눌림
-익스플로러 기능 삭제 후 재설치, 키보드상의 Fn버튼과 같이 눌러야 하는점 안내</t>
    <phoneticPr fontId="2" type="noConversion"/>
  </si>
  <si>
    <t>해외영업2팀</t>
    <phoneticPr fontId="2" type="noConversion"/>
  </si>
  <si>
    <t>류혜진</t>
    <phoneticPr fontId="2" type="noConversion"/>
  </si>
  <si>
    <t>특정 메일 수신시 Wblock으로 스팸처리됨
-Wblock 관리자 권한으로 누락된 메일 재발송,해당 계정 정책 허용으로 변경</t>
    <phoneticPr fontId="2" type="noConversion"/>
  </si>
  <si>
    <t>기획팀</t>
    <phoneticPr fontId="2" type="noConversion"/>
  </si>
  <si>
    <t>김완중</t>
    <phoneticPr fontId="2" type="noConversion"/>
  </si>
  <si>
    <t>DRAWING 작업지시 코팅경 수정</t>
    <phoneticPr fontId="2" type="noConversion"/>
  </si>
  <si>
    <t>적치대 조회 보빈수 차이 점 확인 및 과거 데이터 수정</t>
    <phoneticPr fontId="2" type="noConversion"/>
  </si>
  <si>
    <t>드로잉 작업지시 취소 작업</t>
    <phoneticPr fontId="2" type="noConversion"/>
  </si>
  <si>
    <t>WMS 배포 작업
ㄴ 보빈 품질 변경 
ㄴ 보빈 선택하여 출고
ㄴ 코어번호 판매제한 일괄 변경</t>
    <phoneticPr fontId="2" type="noConversion"/>
  </si>
  <si>
    <t>WMS 배포 작업 및 요청 내역 수정 적용
ㄴ 보빈 선택하여 출고 - 비고3 추가 
ㄴ 코어번호 판매제한 일괄 변경 – 여러 코어 찾기 
  엑셀의 내용을 대량 복사 하여 붙여 넣기 가능 하도록 수정 적용</t>
    <phoneticPr fontId="2" type="noConversion"/>
  </si>
  <si>
    <t>202112-068</t>
  </si>
  <si>
    <t>202112-069</t>
  </si>
  <si>
    <t>202112-070</t>
  </si>
  <si>
    <t>202112-071</t>
  </si>
  <si>
    <t>N</t>
    <phoneticPr fontId="2" type="noConversion"/>
  </si>
  <si>
    <t>MES</t>
    <phoneticPr fontId="2" type="noConversion"/>
  </si>
  <si>
    <t>MES</t>
    <phoneticPr fontId="2" type="noConversion"/>
  </si>
  <si>
    <t>작업 취소 처리 - RU1721B22A ( 종료된 작업 취소 후 재작업 )</t>
    <phoneticPr fontId="2" type="noConversion"/>
  </si>
  <si>
    <t>WMS</t>
    <phoneticPr fontId="2" type="noConversion"/>
  </si>
  <si>
    <t>생산팀</t>
    <phoneticPr fontId="2" type="noConversion"/>
  </si>
  <si>
    <t>품질보증팀</t>
    <phoneticPr fontId="2" type="noConversion"/>
  </si>
  <si>
    <t>기술1팀</t>
    <phoneticPr fontId="2" type="noConversion"/>
  </si>
  <si>
    <t>생산팀</t>
    <phoneticPr fontId="2" type="noConversion"/>
  </si>
  <si>
    <t>권용배</t>
    <phoneticPr fontId="2" type="noConversion"/>
  </si>
  <si>
    <t>이규민</t>
    <phoneticPr fontId="2" type="noConversion"/>
  </si>
  <si>
    <t>김대영</t>
    <phoneticPr fontId="2" type="noConversion"/>
  </si>
  <si>
    <t>이기혁</t>
    <phoneticPr fontId="2" type="noConversion"/>
  </si>
  <si>
    <t>이기혁</t>
    <phoneticPr fontId="2" type="noConversion"/>
  </si>
  <si>
    <t>노희만</t>
    <phoneticPr fontId="2" type="noConversion"/>
  </si>
  <si>
    <t>노희만</t>
    <phoneticPr fontId="2" type="noConversion"/>
  </si>
  <si>
    <t>202112-072</t>
  </si>
  <si>
    <t>202112-073</t>
  </si>
  <si>
    <t>202112-074</t>
  </si>
  <si>
    <t>202112-075</t>
  </si>
  <si>
    <t>202112-076</t>
  </si>
  <si>
    <t>202112-077</t>
  </si>
  <si>
    <t>202112-078</t>
  </si>
  <si>
    <t>202112-079</t>
  </si>
  <si>
    <t>202112-080</t>
  </si>
  <si>
    <t>202112-081</t>
  </si>
  <si>
    <t>202112-082</t>
  </si>
  <si>
    <t>202112-083</t>
  </si>
  <si>
    <t>노트북 포맷 및 기본프로그램 설치요청 (안산 사무실 방문)
-데이터 백업 / 포맷 및 기본프로그램 일부 설치완료
  (사용자 요청으로 나머지 작업은 추후 재작업 예정)</t>
    <phoneticPr fontId="2" type="noConversion"/>
  </si>
  <si>
    <t>완료</t>
    <phoneticPr fontId="2" type="noConversion"/>
  </si>
  <si>
    <t>장지영</t>
    <phoneticPr fontId="2" type="noConversion"/>
  </si>
  <si>
    <t>김윤수</t>
    <phoneticPr fontId="2" type="noConversion"/>
  </si>
  <si>
    <t>익스플로러 오류
-엣지 설정 (기본앱-&gt;호환되지 않는 사이트만)으로 변경, 윈도우 기본앱 익스플로러로 변경</t>
    <phoneticPr fontId="2" type="noConversion"/>
  </si>
  <si>
    <t>인프라설비팀</t>
    <phoneticPr fontId="2" type="noConversion"/>
  </si>
  <si>
    <t>하성훈</t>
    <phoneticPr fontId="2" type="noConversion"/>
  </si>
  <si>
    <t>한글 NEO 설치 요청
-한글 설치 시도시 지속적인 설치오류 발생 (cab1.cab파일 액새스 오류)
-windows언어 한글로 변경후 설치 완료</t>
    <phoneticPr fontId="2" type="noConversion"/>
  </si>
  <si>
    <t>특수광본부</t>
    <phoneticPr fontId="2" type="noConversion"/>
  </si>
  <si>
    <t>김재선</t>
    <phoneticPr fontId="2" type="noConversion"/>
  </si>
  <si>
    <t>특정메일 수신 누락
-Wblock 관리자 권한으로 누락된 메일 재발송 및 해당 메일 발신자 정책허용</t>
    <phoneticPr fontId="2" type="noConversion"/>
  </si>
  <si>
    <t>서호경</t>
    <phoneticPr fontId="2" type="noConversion"/>
  </si>
  <si>
    <t>포맷 된 노트북 프로그램 세팅 및 데이터 백업 요청
-sap,drm,아웃룩등 필요 프로그램 세팅/데이터 백업 완료(총 52.8GB)</t>
    <phoneticPr fontId="2" type="noConversion"/>
  </si>
  <si>
    <t>그룹웨어의 파일첨부 오류
-호환성보기등 인터넷 설정 변경</t>
    <phoneticPr fontId="2" type="noConversion"/>
  </si>
  <si>
    <t>인프라사업부</t>
    <phoneticPr fontId="2" type="noConversion"/>
  </si>
  <si>
    <t>이준엽</t>
    <phoneticPr fontId="2" type="noConversion"/>
  </si>
  <si>
    <t>오피스 정품인증 오류
-명령프롬프트상에서 오피스라이선스 조회시 설치되어있는 pro버전과 별개로
 home버전의 제품키가 조회됨
-home버전의 라이선스 삭제, 추후 증상 재발생시 포맷 예정</t>
    <phoneticPr fontId="2" type="noConversion"/>
  </si>
  <si>
    <t>정소연</t>
    <phoneticPr fontId="2" type="noConversion"/>
  </si>
  <si>
    <t>아웃룩 수신함 메일 수신오류
-그룹웨어 포워딩 재설정</t>
    <phoneticPr fontId="2" type="noConversion"/>
  </si>
  <si>
    <t>이미지</t>
    <phoneticPr fontId="2" type="noConversion"/>
  </si>
  <si>
    <t>Y</t>
    <phoneticPr fontId="2" type="noConversion"/>
  </si>
  <si>
    <t>202112-084</t>
  </si>
  <si>
    <t>202112-085</t>
  </si>
  <si>
    <t>202112-086</t>
  </si>
  <si>
    <t>202112-087</t>
  </si>
  <si>
    <t>202112-088</t>
  </si>
  <si>
    <t>그룹웨어 정보 수정 요청
-특수광기술팀 이승호님 팀원-&gt;팀장으로 정보 변경</t>
    <phoneticPr fontId="2" type="noConversion"/>
  </si>
  <si>
    <t>HR팀</t>
    <phoneticPr fontId="2" type="noConversion"/>
  </si>
  <si>
    <t>엑셀 허가되지않은 제품 오류
-정품인증 시도시 오류발생
-오피스 재설치 후 제품키 재인증</t>
    <phoneticPr fontId="2" type="noConversion"/>
  </si>
  <si>
    <t>보안PDF파일 실행시 오류발생
-어도비리더 삭제후 하위버전으로 재설치/어도비 자동업데이트 중지 설정</t>
    <phoneticPr fontId="2" type="noConversion"/>
  </si>
  <si>
    <t>VPN연결 오류
-VPN프로그램 재설치/계정정보 재확인 후 로그인 완료</t>
    <phoneticPr fontId="2" type="noConversion"/>
  </si>
  <si>
    <t>코데카</t>
    <phoneticPr fontId="2" type="noConversion"/>
  </si>
  <si>
    <t>김영미</t>
    <phoneticPr fontId="2" type="noConversion"/>
  </si>
  <si>
    <t>아웃룩 패스워드 분실
-M365 관리자 계정으로 패스워드 변경</t>
    <phoneticPr fontId="2" type="noConversion"/>
  </si>
  <si>
    <t>광섬유생산팀(기능)</t>
    <phoneticPr fontId="2" type="noConversion"/>
  </si>
  <si>
    <t>아웃룩 메일 수신 불가
-그룹웨어 포워딩 재설정</t>
    <phoneticPr fontId="2" type="noConversion"/>
  </si>
  <si>
    <t>그룹웨어 접속 오류
-기본앱 익스플로러로 변경,엣지 설정에서 기본브라우저 설정 변경,익스플로러 기본페이지 주소 변경</t>
    <phoneticPr fontId="2" type="noConversion"/>
  </si>
  <si>
    <t>202112-089</t>
  </si>
  <si>
    <t>202112-090</t>
  </si>
  <si>
    <t>202112-091</t>
  </si>
  <si>
    <t>202112-092</t>
  </si>
  <si>
    <t>특정 발신자의 메일이 스팸으로 분류됨
-업무상 필요한 특정 수신/발신자 정책 허용 처리</t>
    <phoneticPr fontId="2" type="noConversion"/>
  </si>
  <si>
    <t>그룹웨어 정보 수정 요청
-광케이블설비팀 정삼모님외 3명 정보 수정</t>
    <phoneticPr fontId="2" type="noConversion"/>
  </si>
  <si>
    <t>기본 프로그램 세팅 요청
-기본프로그램 세팅 완료</t>
    <phoneticPr fontId="2" type="noConversion"/>
  </si>
  <si>
    <t>그룹웨어 첨부파일 안열림,아웃룩 수신 오류
-익스플로러 호환성보기 재설정,포워딩 설정 완료</t>
    <phoneticPr fontId="2" type="noConversion"/>
  </si>
  <si>
    <t xml:space="preserve">품번 상태 이상 자료 처리 요청 </t>
    <phoneticPr fontId="2" type="noConversion"/>
  </si>
  <si>
    <t>검사 내역 구조 등급 G657B3 등급 O급 자료 이상 처리 요청</t>
    <phoneticPr fontId="2" type="noConversion"/>
  </si>
  <si>
    <t>수입 검사 완료 WMS 인터페이스 처리 완료</t>
    <phoneticPr fontId="2" type="noConversion"/>
  </si>
  <si>
    <t>MES 권한 처리 ( 품질팀 권한 부여 )</t>
    <phoneticPr fontId="2" type="noConversion"/>
  </si>
  <si>
    <t xml:space="preserve">NZ등급 판정 안되는 적치대 판정 처리 </t>
    <phoneticPr fontId="2" type="noConversion"/>
  </si>
  <si>
    <t>MES 검사 데이터 오류 수정
ㄴ 기존 쿼리 이상 발생으로 인한 수정 완료</t>
    <phoneticPr fontId="2" type="noConversion"/>
  </si>
  <si>
    <t>MES 손실.분산 채우기 / 구조 개수 상이한 부분 처리</t>
    <phoneticPr fontId="2" type="noConversion"/>
  </si>
  <si>
    <t>TFO WMS 구매 오더 삭제 요청 상담 처리</t>
    <phoneticPr fontId="2" type="noConversion"/>
  </si>
  <si>
    <t>202112-093</t>
  </si>
  <si>
    <t>202112-094</t>
  </si>
  <si>
    <t>202112-095</t>
  </si>
  <si>
    <t>202112-096</t>
  </si>
  <si>
    <t>202112-097</t>
  </si>
  <si>
    <t>202112-098</t>
  </si>
  <si>
    <t>202112-099</t>
  </si>
  <si>
    <t>202112-100</t>
  </si>
  <si>
    <t>N</t>
    <phoneticPr fontId="2" type="noConversion"/>
  </si>
  <si>
    <t>MES</t>
    <phoneticPr fontId="2" type="noConversion"/>
  </si>
  <si>
    <t>WMS</t>
    <phoneticPr fontId="2" type="noConversion"/>
  </si>
  <si>
    <t>이규민</t>
    <phoneticPr fontId="2" type="noConversion"/>
  </si>
  <si>
    <t>김경민</t>
    <phoneticPr fontId="2" type="noConversion"/>
  </si>
  <si>
    <t>노희만</t>
    <phoneticPr fontId="2" type="noConversion"/>
  </si>
  <si>
    <t>품질보증팀</t>
    <phoneticPr fontId="2" type="noConversion"/>
  </si>
  <si>
    <t>QUARTZ 사업부</t>
    <phoneticPr fontId="2" type="noConversion"/>
  </si>
  <si>
    <t>품질보증팀</t>
    <phoneticPr fontId="2" type="noConversion"/>
  </si>
  <si>
    <t>품질보증팀</t>
    <phoneticPr fontId="2" type="noConversion"/>
  </si>
  <si>
    <t>구매팀</t>
    <phoneticPr fontId="2" type="noConversion"/>
  </si>
  <si>
    <t>1. SAP-SD
   - 사업계획 리뷰 확정 권한확인</t>
    <phoneticPr fontId="1" type="noConversion"/>
  </si>
  <si>
    <t>1. SAP-SD
   - SAP 사용자 계정 Mapping 작업</t>
    <phoneticPr fontId="1" type="noConversion"/>
  </si>
  <si>
    <t>1. SAP-PP
   - 사내거래(1310-&gt;1320) 내역 조회요청</t>
    <phoneticPr fontId="1" type="noConversion"/>
  </si>
  <si>
    <t>1. SAP-MM
   - 구매발주번호 입고처리 불가의 건</t>
    <phoneticPr fontId="1" type="noConversion"/>
  </si>
  <si>
    <t>1. SAP-CO
   - 표준원가 기준정보 점검회의 참석</t>
    <phoneticPr fontId="1" type="noConversion"/>
  </si>
  <si>
    <t>1. SAP-SD
   - 사업계획 관련 오비즈타워 업무 협조</t>
    <phoneticPr fontId="1" type="noConversion"/>
  </si>
  <si>
    <t>1. SAP-PP
   - 사업계획 관련 오비즈타워 업무 협조</t>
    <phoneticPr fontId="1" type="noConversion"/>
  </si>
  <si>
    <t>1. SAP-PP
   - 출고등록 오류 관련의 건 문의</t>
    <phoneticPr fontId="1" type="noConversion"/>
  </si>
  <si>
    <t>1. SAP-ED
   - 자재삭제 처리 LSMW 작성</t>
    <phoneticPr fontId="1" type="noConversion"/>
  </si>
  <si>
    <t>1. SAP-SD
   - 견적번호:134021 수정불가</t>
    <phoneticPr fontId="1" type="noConversion"/>
  </si>
  <si>
    <t>1. SAP-PP
   - 2021.01~05월 PO 종결처리 작업수행</t>
    <phoneticPr fontId="1" type="noConversion"/>
  </si>
  <si>
    <t>1. SAP-ED
   - 설계확정 2차 로그인 불가 확인의 건</t>
    <phoneticPr fontId="1" type="noConversion"/>
  </si>
  <si>
    <t>1. SAP-PP
   - 주간 I/F 모니터링 작업</t>
    <phoneticPr fontId="1" type="noConversion"/>
  </si>
  <si>
    <t>1. 그룹웨어
   - 메일 용량 수정</t>
    <phoneticPr fontId="1" type="noConversion"/>
  </si>
  <si>
    <t>1. 그룹웨어
   - 직책변경</t>
    <phoneticPr fontId="1" type="noConversion"/>
  </si>
  <si>
    <t>1. 그룹웨어
   - 신규 계정 생성</t>
    <phoneticPr fontId="1" type="noConversion"/>
  </si>
  <si>
    <t>1. 그룹웨어
   - 결재 문서 수정</t>
    <phoneticPr fontId="1" type="noConversion"/>
  </si>
  <si>
    <t>1. IDC운영
   - 스토리지점검</t>
    <phoneticPr fontId="1" type="noConversion"/>
  </si>
  <si>
    <t>이수진/해외영업팀</t>
    <phoneticPr fontId="1" type="noConversion"/>
  </si>
  <si>
    <t>이태경/생산관리팀</t>
    <phoneticPr fontId="1" type="noConversion"/>
  </si>
  <si>
    <t>김현기/특수광개발</t>
    <phoneticPr fontId="1" type="noConversion"/>
  </si>
  <si>
    <t>김민철/인프라팀</t>
    <phoneticPr fontId="1" type="noConversion"/>
  </si>
  <si>
    <t>김창안/기술팀</t>
    <phoneticPr fontId="1" type="noConversion"/>
  </si>
  <si>
    <t>황진선/광케이블생산팀</t>
    <phoneticPr fontId="1" type="noConversion"/>
  </si>
  <si>
    <t>효성ITX/지창환</t>
    <phoneticPr fontId="1" type="noConversion"/>
  </si>
  <si>
    <t>ZSDR1170[계획리뷰확정] 사업계획 T-CODE 권한추가</t>
    <phoneticPr fontId="1" type="noConversion"/>
  </si>
  <si>
    <t>함혜민(PC112903=&gt;F11501) SPSS팀</t>
    <phoneticPr fontId="1" type="noConversion"/>
  </si>
  <si>
    <t>총 6드럼에 대해서 1320 플랜트 재고여부 및 정상처리 확인요청,
정상이전처리 확인 및 재고여부확인</t>
    <phoneticPr fontId="1" type="noConversion"/>
  </si>
  <si>
    <t xml:space="preserve">발주번호:4500486045, 확정탭에 대한 내용 점검 후, 입고대상 처리 확인
(화이버옵틱코리아), 60,000 x 5 </t>
    <phoneticPr fontId="1" type="noConversion"/>
  </si>
  <si>
    <t>표준원가 관련 속도 향상을 위한 불필요한 자재코드 확인 및 기준정보 확인
이동유형에 대한 현업업무내용 공유(김창안,이상민,권영천,황진선,강도현,
신동원,조한이), IT 자재코드 일괄삭제 기능 프로그램 요청</t>
    <phoneticPr fontId="1" type="noConversion"/>
  </si>
  <si>
    <t>1. CO-PP 전송(ZSDR1220), 사업계획 매출수량과 차이 부분확인요청
 - 단위환산 문제로 인한 오류, 현업에 전달
2. 기타 사항들 CHECK 작업</t>
    <phoneticPr fontId="1" type="noConversion"/>
  </si>
  <si>
    <t>1. 생산사업계획 부재로 인한 생산관련 사업계획 업무진행전달(조한이)
 - IMG Setting =&gt; 생산계획작성(플랜트별 진행) =&gt; LTP 진행작성 등</t>
    <phoneticPr fontId="1" type="noConversion"/>
  </si>
  <si>
    <t>S/O에 Mapping된 재고 없음으로 인한 오류, 현업에서 413 이동유형 진행 후
처리완료됨 자재: 5047180 ,SO: 330874, DN: 8000469834</t>
    <phoneticPr fontId="1" type="noConversion"/>
  </si>
  <si>
    <t>표준원가 관련 자재일괄 삭제 LSMW로 프로그램 작성,
현업에서 자재삭제 요청시 해당 프로그램이용처리예정</t>
    <phoneticPr fontId="1" type="noConversion"/>
  </si>
  <si>
    <t>SO 330411 건, 견적에서 수정확인요청의 건
PR(구매요청)이 진행=&gt;발주 진행, 입고처리 까지 진행됨에 따라
마감 후 처리로 안내</t>
    <phoneticPr fontId="1" type="noConversion"/>
  </si>
  <si>
    <t>원가마감 결산속도를 위한, 생산오더 종결처리 작업 수행
ZPPCB330(2021.01~2021.05 5개월 생산오더 작업수행)</t>
    <phoneticPr fontId="1" type="noConversion"/>
  </si>
  <si>
    <t>해당 사용자 2차 로그인 실패다수로 인한 로그인 불가,
잠금해제 수행(PC112904)</t>
    <phoneticPr fontId="1" type="noConversion"/>
  </si>
  <si>
    <t>2021.12월 4주차 I/F 모니터링 작업 및 오류건 처리작업</t>
    <phoneticPr fontId="1" type="noConversion"/>
  </si>
  <si>
    <t>2G -&gt; 3G</t>
    <phoneticPr fontId="1" type="noConversion"/>
  </si>
  <si>
    <t>광케이블생산팀/이승호</t>
    <phoneticPr fontId="1" type="noConversion"/>
  </si>
  <si>
    <t>손광익/고문/SPSS팀</t>
    <phoneticPr fontId="1" type="noConversion"/>
  </si>
  <si>
    <t>정삼모, 구석수, 조만승</t>
    <phoneticPr fontId="1" type="noConversion"/>
  </si>
  <si>
    <t>전자결재(2건)</t>
    <phoneticPr fontId="1" type="noConversion"/>
  </si>
  <si>
    <t>Hitachi F600</t>
    <phoneticPr fontId="1" type="noConversion"/>
  </si>
  <si>
    <t>202112-101</t>
  </si>
  <si>
    <t>202112-102</t>
  </si>
  <si>
    <t>202112-103</t>
  </si>
  <si>
    <t>202112-104</t>
  </si>
  <si>
    <t>202112-105</t>
  </si>
  <si>
    <t>202112-106</t>
  </si>
  <si>
    <t>202112-107</t>
  </si>
  <si>
    <t>202112-108</t>
  </si>
  <si>
    <t>202112-109</t>
  </si>
  <si>
    <t>202112-110</t>
  </si>
  <si>
    <t>202112-111</t>
  </si>
  <si>
    <t>202112-112</t>
  </si>
  <si>
    <t>202112-113</t>
  </si>
  <si>
    <t>202112-114</t>
  </si>
  <si>
    <t>202112-115</t>
  </si>
  <si>
    <t>202112-116</t>
  </si>
  <si>
    <t>202112-117</t>
  </si>
  <si>
    <t>202112-118</t>
  </si>
  <si>
    <t>202112-119</t>
  </si>
  <si>
    <t>전진메탈 주식회사 기존 거래처등록(사업자등록번호 폐기)
해당건은 일반거래처-법인 등록시에는 고객생성시
계정을 5xx로 시작하는 코드부여</t>
  </si>
  <si>
    <t>수입외자(OEM 케이블)입고 처리 Process 에 대한 협의
(이상민팀장,곽나은팀장,이장미,신동원위원 회의)</t>
  </si>
  <si>
    <t>윤대영(TC109901), GW 입사일자 Update 처리</t>
  </si>
  <si>
    <t>GW DB 확인후, 2021년 휴가자료 자료추출 후 전달</t>
  </si>
  <si>
    <t>오영민(DMS10910), 박그레고리(DMS10613) 
작업자 등록 및 로그인 정보 등록확인</t>
  </si>
  <si>
    <t>불필요한 작성자 확인의 건,
1차 삭제 정상확인 후, 2차 진행확인작업</t>
  </si>
  <si>
    <t>1차삭제요청(해당건은 현업담당자 수행으로 전달)
플랜트정상마킹처리안됨으로 오류전달</t>
  </si>
  <si>
    <t>1차 자료 작성 완료 및 프로그램, 결재내용 점검
개선사항 내용 점검이후에 처리 및 Process 내용 정리</t>
  </si>
  <si>
    <t>ZMMR2120_M, 해당 프로그램 사용자 권한 수정</t>
  </si>
  <si>
    <t>ZPPCR041, 최종입고일자 SELECT 로직 프로그램 변경처리</t>
  </si>
  <si>
    <t>기술(설계)팀장, SAP 계정 Mapping 처리
PC112904, F20302, 설계팀장 권한 및 2차로그인 정보</t>
  </si>
  <si>
    <t>제품인증신청서</t>
  </si>
  <si>
    <t>김창안(대한광통신 - 광케이블기술팀)</t>
  </si>
  <si>
    <t xml:space="preserve"> - 휴가신청서(관리)
 - 휴가신청서(기능)
 - 가족수당지급신청서
 - 연장&amp;휴일 근무 신청서(기능)
 - 연장&amp;휴일 근무 신청서(관리)
 - 탄력적 근로시간제 신청서
 - 경조금지급신청서</t>
  </si>
  <si>
    <t>성명 : 김영환
아이디 : yhkim16 (@tfo.co.kr)</t>
  </si>
  <si>
    <t xml:space="preserve">   - 점검내용
      1. Alert_log 초기화, listener log 초기화 및 xml 파일 정리
      2. DATABASE 정상</t>
  </si>
  <si>
    <t>백광현/경영지원</t>
  </si>
  <si>
    <t>김연표/SPSS팀</t>
  </si>
  <si>
    <t>권영천/생산관리</t>
  </si>
  <si>
    <t>김창안/생산기술팀</t>
  </si>
  <si>
    <t>HR팀/백광현</t>
  </si>
  <si>
    <t>기획팀/김완중</t>
  </si>
  <si>
    <t>이소프팅
강준호 팀장</t>
  </si>
  <si>
    <t>1. SAP-FI
   - 거래처 등록변경 오류관련의 건</t>
  </si>
  <si>
    <t>1. SAP-SD
   - OEM 불량처리 관련 회의의 건</t>
  </si>
  <si>
    <t>1. 기타
   - GW 입사일자 Update 요청의 건</t>
  </si>
  <si>
    <t>1. 기타
   - 2021년 휴가신청서 내역 자료 요청</t>
  </si>
  <si>
    <t>1. MES
   - 1320 플랜트 현장인원 MES 등록확인의 건</t>
  </si>
  <si>
    <t>1. SAP-SD
   - 2022년 2차 사업계획 관련 문의의 건</t>
  </si>
  <si>
    <t>1. SAP-SD
   - 2022년 2차 사업계획 소재사업 매출계획</t>
  </si>
  <si>
    <t>1. 기타
   - ITGC 통제관련사항 개선사항 내용점검</t>
  </si>
  <si>
    <t>1. SAP-MM
   - 단가승인대장 승인권한 요청의 건</t>
  </si>
  <si>
    <t xml:space="preserve">1. SAP-PP
   - 재고현황 프로그램 문의 </t>
  </si>
  <si>
    <t>1. SAP-기타
   - SAP ID 계정 맵핑 요청의 건</t>
  </si>
  <si>
    <t>1. 그룹웨어
   - 신규 결재 양식 개발</t>
  </si>
  <si>
    <t>1. 그룹웨어
    - 신규계정 생성</t>
  </si>
  <si>
    <t>1. 그룹웨어
   - 스팸서버 해제 요청</t>
  </si>
  <si>
    <t>1. 그룹웨어
  - 결재 문서 수신자 변경</t>
  </si>
  <si>
    <t>1. 그룹웨어
   - 걔정삭제</t>
  </si>
  <si>
    <t>1. 그룹웨어 DB 분기 점검 
   - 점검대상
      .GWDB   (그룹웨어)
      .ACCDB  (이어카운팅)</t>
  </si>
  <si>
    <t>202112-120</t>
  </si>
  <si>
    <t>202112-121</t>
  </si>
  <si>
    <t>202112-122</t>
  </si>
  <si>
    <t>202112-123</t>
  </si>
  <si>
    <t>202112-124</t>
  </si>
  <si>
    <t>202112-125</t>
  </si>
  <si>
    <t>202112-126</t>
  </si>
  <si>
    <t>202112-127</t>
  </si>
  <si>
    <t>202112-128</t>
  </si>
  <si>
    <t>202112-129</t>
  </si>
  <si>
    <t>202112-130</t>
  </si>
  <si>
    <t>202112-131</t>
  </si>
  <si>
    <t>202112-132</t>
  </si>
  <si>
    <t>202112-133</t>
  </si>
  <si>
    <t>202112-134</t>
  </si>
  <si>
    <t>202112-135</t>
  </si>
  <si>
    <t>202112-136</t>
  </si>
  <si>
    <t>202112-137</t>
  </si>
  <si>
    <t>202112-138</t>
  </si>
  <si>
    <t>202112-139</t>
  </si>
  <si>
    <t>202112-140</t>
  </si>
  <si>
    <t>202112-141</t>
  </si>
  <si>
    <t>202112-142</t>
  </si>
  <si>
    <t>202112-143</t>
  </si>
  <si>
    <t>202112-144</t>
  </si>
  <si>
    <t>202112-145</t>
  </si>
  <si>
    <t>202112-146</t>
  </si>
  <si>
    <t>202112-147</t>
  </si>
  <si>
    <t>202112-148</t>
  </si>
  <si>
    <t>202112-149</t>
  </si>
  <si>
    <t>202112-150</t>
  </si>
  <si>
    <t>202112-151</t>
  </si>
  <si>
    <t>202112-152</t>
  </si>
  <si>
    <t>202112-153</t>
  </si>
  <si>
    <t>202112-154</t>
  </si>
  <si>
    <t>202112-155</t>
  </si>
  <si>
    <t>202112-156</t>
  </si>
  <si>
    <t>202112-157</t>
  </si>
  <si>
    <t>노트북 포맷 요청
-포맷 및 기본프로그램 설치 완료</t>
    <phoneticPr fontId="2" type="noConversion"/>
  </si>
  <si>
    <t>TFO네트워크본부</t>
    <phoneticPr fontId="2" type="noConversion"/>
  </si>
  <si>
    <t>엑셀 사용 허가되지 않은 제품 오류
-제품키 조회 안됨,제품키 재인증 시도시 오류,오피스 재설치/레지스트리편집/DRM재설치후에도 설치 오류 발생
-추후 포맷 예정</t>
    <phoneticPr fontId="2" type="noConversion"/>
  </si>
  <si>
    <t>J동 3층 서버실 항온항습기 전원불량
-설비 쇼트로 인한 380V 정전
-설비팀 지원으로 복구 완료</t>
    <phoneticPr fontId="2" type="noConversion"/>
  </si>
  <si>
    <t>특정메일 수신 누락
-Wblock 확인결과 발신자가 수신메일의 주소를 잘못기입한것으로 확인됨</t>
    <phoneticPr fontId="2" type="noConversion"/>
  </si>
  <si>
    <t>아웃룩 연동 요청
-아웃룩 계정 설정 및 그룹웨어 포워딩 재설정</t>
    <phoneticPr fontId="2" type="noConversion"/>
  </si>
  <si>
    <t>서호경</t>
    <phoneticPr fontId="2" type="noConversion"/>
  </si>
  <si>
    <t>M365 계정생성 및 아욱룩 연동 요청
-M365 계정생성 및 아웃룩 연동 완료</t>
    <phoneticPr fontId="2" type="noConversion"/>
  </si>
  <si>
    <t>VPN 연결 오류
-원격 게이트웨이 주소 변경</t>
    <phoneticPr fontId="2" type="noConversion"/>
  </si>
  <si>
    <t>김영환</t>
    <phoneticPr fontId="2" type="noConversion"/>
  </si>
  <si>
    <t>그룹웨어 패스워드 분실
-그룹웨어 관리자 권한으로 패스워드 변경</t>
    <phoneticPr fontId="2" type="noConversion"/>
  </si>
  <si>
    <t>광케이블생산팀(기능)</t>
    <phoneticPr fontId="2" type="noConversion"/>
  </si>
  <si>
    <t>김용현</t>
    <phoneticPr fontId="2" type="noConversion"/>
  </si>
  <si>
    <t>보안PDF파일 실행시 오류발생
-어도비리더 삭제후 하위버전으로 재설치/어도비 자동업데이트 중지 설정
-CMD 명령어를 이용한 어도비 자동업데이트 서비스 삭제,어도비 설정의 모든 업데이트 체크 해제)</t>
    <phoneticPr fontId="2" type="noConversion"/>
  </si>
  <si>
    <t>류혜진</t>
    <phoneticPr fontId="2" type="noConversion"/>
  </si>
  <si>
    <t>넷헬퍼 서버 정기점검
-㈜아이젝스 김민지</t>
    <phoneticPr fontId="2" type="noConversion"/>
  </si>
  <si>
    <t>N</t>
    <phoneticPr fontId="2" type="noConversion"/>
  </si>
  <si>
    <t>보안PDF파일 실행시 오류발생
-어도비리더 삭제후 하위버전으로 재설치/어도비 자동업데이트 중지 설정
-CMD 명령어를 이용한 어도비 자동업데이트 서비스 삭제)</t>
    <phoneticPr fontId="2" type="noConversion"/>
  </si>
  <si>
    <t>R/M팀</t>
    <phoneticPr fontId="2" type="noConversion"/>
  </si>
  <si>
    <t>이 민</t>
    <phoneticPr fontId="2" type="noConversion"/>
  </si>
  <si>
    <t>VPN 계정 생성 및 설치 요청
-VPN 계정 생성 및 설치/연결 완료</t>
    <phoneticPr fontId="2" type="noConversion"/>
  </si>
  <si>
    <t>광케이블생산팀</t>
    <phoneticPr fontId="2" type="noConversion"/>
  </si>
  <si>
    <t>이상민</t>
    <phoneticPr fontId="2" type="noConversion"/>
  </si>
  <si>
    <t>파일서버 접속안됨,프린터 연결 요청,배터리 알림 설정 요청
-파일서버 계정 연결 완료,프린터 연결 완료,배터리 20%부터 알림설정 완료</t>
    <phoneticPr fontId="2" type="noConversion"/>
  </si>
  <si>
    <t>모바일 VPN 접속 오류
-VPN 계정 조회 안됨
-VPN 신규 계정 생성 완료</t>
    <phoneticPr fontId="2" type="noConversion"/>
  </si>
  <si>
    <t>특수광기술팀</t>
    <phoneticPr fontId="2" type="noConversion"/>
  </si>
  <si>
    <t>이승호</t>
    <phoneticPr fontId="2" type="noConversion"/>
  </si>
  <si>
    <t>대표이사</t>
    <phoneticPr fontId="2" type="noConversion"/>
  </si>
  <si>
    <t>VPN설치 요청
-VPN 설치 및 연결방법 안내</t>
    <phoneticPr fontId="2" type="noConversion"/>
  </si>
  <si>
    <t>Y</t>
    <phoneticPr fontId="2" type="noConversion"/>
  </si>
  <si>
    <t>Y</t>
    <phoneticPr fontId="2" type="noConversion"/>
  </si>
  <si>
    <t>IT</t>
    <phoneticPr fontId="2" type="noConversion"/>
  </si>
  <si>
    <t>김미경</t>
    <phoneticPr fontId="2" type="noConversion"/>
  </si>
  <si>
    <t xml:space="preserve">수입품번 부춘강 11월 2차 파일 업로드 실수가 있어 MES 재 수정 
반영 처리 </t>
    <phoneticPr fontId="2" type="noConversion"/>
  </si>
  <si>
    <t>Annealing 공정 문제 사항 확인 및 처리</t>
    <phoneticPr fontId="2" type="noConversion"/>
  </si>
  <si>
    <t>부춘강 11월 2차 수입검사 완료되어 업로드 WMS반영</t>
    <phoneticPr fontId="2" type="noConversion"/>
  </si>
  <si>
    <t>검사 데이터 조회 &amp; WMS 보빈조회 항목 불일치 처리 요청</t>
    <phoneticPr fontId="2" type="noConversion"/>
  </si>
  <si>
    <t>채우기 - 보빈수 차이 수량 발생 처리 완료</t>
    <phoneticPr fontId="2" type="noConversion"/>
  </si>
  <si>
    <t>검사 데이터 오류로 인한 데이터 수정
ㄴ 구조 Bending Loss 30mm 1550nm
ㄴ 구조 Bending Loss 30mm 1625nm</t>
    <phoneticPr fontId="2" type="noConversion"/>
  </si>
  <si>
    <t>DRAWING 작업 지시 문제 처리
ㄴ 작업지시 마감으로 인한 호기 변경 문제 처리</t>
    <phoneticPr fontId="2" type="noConversion"/>
  </si>
  <si>
    <t xml:space="preserve">MES 서버 배포 완료
ㄴ MES-&gt;WMS 인터페이스 수정으로 인한 배포 </t>
    <phoneticPr fontId="2" type="noConversion"/>
  </si>
  <si>
    <t>Annealing 실적 등록 오류로 인한 실적 수정</t>
    <phoneticPr fontId="2" type="noConversion"/>
  </si>
  <si>
    <t>미등록 보빈 처리
ㄴ 과거 마이그레이션 안된 보빈들 처리</t>
    <phoneticPr fontId="2" type="noConversion"/>
  </si>
  <si>
    <t>202112-158</t>
  </si>
  <si>
    <t>202112-159</t>
  </si>
  <si>
    <t>202112-160</t>
  </si>
  <si>
    <t>202112-161</t>
  </si>
  <si>
    <t>202112-162</t>
  </si>
  <si>
    <t>202112-163</t>
  </si>
  <si>
    <t>N</t>
    <phoneticPr fontId="2" type="noConversion"/>
  </si>
  <si>
    <t>N</t>
    <phoneticPr fontId="2" type="noConversion"/>
  </si>
  <si>
    <t>MES</t>
    <phoneticPr fontId="2" type="noConversion"/>
  </si>
  <si>
    <t>황철진</t>
    <phoneticPr fontId="2" type="noConversion"/>
  </si>
  <si>
    <t>이태경</t>
    <phoneticPr fontId="2" type="noConversion"/>
  </si>
  <si>
    <t>윤선형</t>
    <phoneticPr fontId="2" type="noConversion"/>
  </si>
  <si>
    <t>권용배</t>
    <phoneticPr fontId="2" type="noConversion"/>
  </si>
  <si>
    <t>이은수</t>
    <phoneticPr fontId="2" type="noConversion"/>
  </si>
  <si>
    <t>우성훈</t>
    <phoneticPr fontId="2" type="noConversion"/>
  </si>
  <si>
    <t>노희만</t>
    <phoneticPr fontId="2" type="noConversion"/>
  </si>
  <si>
    <t>생산관리팀</t>
    <phoneticPr fontId="2" type="noConversion"/>
  </si>
  <si>
    <t>생산팀</t>
    <phoneticPr fontId="2" type="noConversion"/>
  </si>
  <si>
    <t>생산관리팀</t>
    <phoneticPr fontId="2" type="noConversion"/>
  </si>
  <si>
    <t>생산팀</t>
    <phoneticPr fontId="2" type="noConversion"/>
  </si>
  <si>
    <t>품질보증팀</t>
    <phoneticPr fontId="2" type="noConversion"/>
  </si>
  <si>
    <t>생산관리팀</t>
    <phoneticPr fontId="2" type="noConversion"/>
  </si>
  <si>
    <t>품질보증팀</t>
    <phoneticPr fontId="2" type="noConversion"/>
  </si>
  <si>
    <t>202201-001</t>
    <phoneticPr fontId="2" type="noConversion"/>
  </si>
  <si>
    <t>그룹웨어 접속안됨
-기본앱 익스플로러로 변경</t>
    <phoneticPr fontId="2" type="noConversion"/>
  </si>
  <si>
    <t>팀즈 화상회의 참가시 검은화면으로 오류
-팀즈의 일시적인 오류로 확인됨
-팀즈 재시작,화상회의 재참가 정상 연결</t>
    <phoneticPr fontId="2" type="noConversion"/>
  </si>
  <si>
    <t>아웃룩 계정생성 및 연동/그룹웨어 포워딩 요청
-완료</t>
    <phoneticPr fontId="2" type="noConversion"/>
  </si>
  <si>
    <t>정지범</t>
    <phoneticPr fontId="2" type="noConversion"/>
  </si>
  <si>
    <t>모바일 VPN 설정 오류(아이폰)
-기존의 아이폰 VPN 설정 매뉴얼과 다르게 VPN어플을 통해 연결시 정상 연결됨,
-해당 사용자 모바일그룹웨어 사용자로 등록</t>
    <phoneticPr fontId="2" type="noConversion"/>
  </si>
  <si>
    <t>노트북 기본프로그램 설치 및 계정설정 요청
-노트북 기본프로그램 설치 및 계정설정(M365외) 완료</t>
    <phoneticPr fontId="2" type="noConversion"/>
  </si>
  <si>
    <t>TFON인프라사업본부</t>
    <phoneticPr fontId="2" type="noConversion"/>
  </si>
  <si>
    <t>윤지혜</t>
    <phoneticPr fontId="2" type="noConversion"/>
  </si>
  <si>
    <t>PDF 파일 일부 오픈 안됨
-어도비 리더 버전 변경</t>
    <phoneticPr fontId="2" type="noConversion"/>
  </si>
  <si>
    <t>그룹웨어와 아웃룩 포워딩 오류
-M365 계정정보(메일주소) 변경 후 포워딩에 오류가 생긴것으로 확인됨
-기존 M365 계정 삭제 후 재생성 및 연동</t>
    <phoneticPr fontId="2" type="noConversion"/>
  </si>
  <si>
    <t>202201-002</t>
  </si>
  <si>
    <t>202201-003</t>
  </si>
  <si>
    <t>202201-004</t>
  </si>
  <si>
    <t>202201-005</t>
  </si>
  <si>
    <t>202201-006</t>
  </si>
  <si>
    <t>202201-007</t>
  </si>
  <si>
    <t>202201-008</t>
  </si>
  <si>
    <t>202201-009</t>
  </si>
  <si>
    <t>202201-010</t>
  </si>
  <si>
    <t>202201-011</t>
  </si>
  <si>
    <t>202201-012</t>
  </si>
  <si>
    <t>202201-013</t>
  </si>
  <si>
    <t>202201-014</t>
  </si>
  <si>
    <t>202201-015</t>
  </si>
  <si>
    <t>202201-016</t>
  </si>
  <si>
    <t>202201-017</t>
  </si>
  <si>
    <t>202201-018</t>
  </si>
  <si>
    <t>암호화 된 PDF파일 안열림
-어도비 리더 하위버전으로 재설치(안양노트북)</t>
    <phoneticPr fontId="2" type="noConversion"/>
  </si>
  <si>
    <t>암호화 된 PDF파일 안열림
-어도비 리더 하위버전으로 재설치(안산노트북)</t>
    <phoneticPr fontId="2" type="noConversion"/>
  </si>
  <si>
    <t>팀즈 설치 요청
-M365계정 생성 및 연동 완료</t>
    <phoneticPr fontId="2" type="noConversion"/>
  </si>
  <si>
    <t>기획팀</t>
    <phoneticPr fontId="2" type="noConversion"/>
  </si>
  <si>
    <t>신철우</t>
    <phoneticPr fontId="2" type="noConversion"/>
  </si>
  <si>
    <t>헬륨 재생 시스템(HRS) 설비 제어 PC 네트워크 오류
-연결되어있는 공유기의 IP주소가 최초할당 되었던 IP주소(10.12.10.128)과 다른 IP주소(10.12.1.158)가 설정되어 있음
설비 점검 프로그램의 원격지원 업체인 중국업체측에서 IP주소를 변경한것으로 추측됨(해당 PC의 아이피 주소도 192로 지삭되는 IP로 설정되어있음)
해당 PC와 설비간의 네트워크는 설비팀에서 관여한것으로 네트워크와 설비간의 통신은 확인 불가능
광통신내에서 사용중인 사설 IP(10.12.~)와 다른 IP주소(192.168.~)로 설정되어있음
-PC와 연결되어있는 아이피타임 공유기의 할당 IP주소를 최초 할당되었던 
10.12.10.128 로 변경, 해당 PC의 IP주소를 DHCP로 변경 후 정상작동
해당 PC와 설비간의 통신문제는 설비팀 또는 네트워크 공사를 진행한 업체를 통해 문의해야하는점 안내</t>
    <phoneticPr fontId="2" type="noConversion"/>
  </si>
  <si>
    <t>광섬유기술2팀</t>
    <phoneticPr fontId="2" type="noConversion"/>
  </si>
  <si>
    <t>조형수</t>
    <phoneticPr fontId="2" type="noConversion"/>
  </si>
  <si>
    <t>팀즈 계정 비밀번호 분실
-M365 계정 비밀번호 초기화</t>
    <phoneticPr fontId="2" type="noConversion"/>
  </si>
  <si>
    <t>김우리</t>
    <phoneticPr fontId="1" type="noConversion"/>
  </si>
  <si>
    <t>PC 기본프로그램/MES/WMS 설치요청
-설치 완료</t>
    <phoneticPr fontId="2" type="noConversion"/>
  </si>
  <si>
    <t>1.윈도우11로 업데이트가 되어 그룹웨어 접속안됨
-윈도우10으로 되돌리기 진행
2.아웃룩 연동안됨
-그룹웨어 포워딩 재설정</t>
    <phoneticPr fontId="2" type="noConversion"/>
  </si>
  <si>
    <t>광케이블생산팀</t>
    <phoneticPr fontId="2" type="noConversion"/>
  </si>
  <si>
    <t>황진선</t>
    <phoneticPr fontId="2" type="noConversion"/>
  </si>
  <si>
    <t>공유폴더 접속안됨(10.12.11.154/64)
프린터 연결 요청
-해당 PC의 IP주소가 공유폴더PC와 같은 대역대로 설정되어있어야 접속됨
-고정 IP주소 할당(10.12.11.53)
-프린터 연결완료</t>
    <phoneticPr fontId="2" type="noConversion"/>
  </si>
  <si>
    <t>광섬유기술1팀</t>
    <phoneticPr fontId="2" type="noConversion"/>
  </si>
  <si>
    <t>이익인</t>
    <phoneticPr fontId="2" type="noConversion"/>
  </si>
  <si>
    <t>오토캐드 라이선스 만료로 인한 라이선스 요청
-기존 고기석님의 계정으로 사용하던 라이선스 만료
 하성훈님의 계정으로 신규 생성 및 라이선스 지정</t>
    <phoneticPr fontId="2" type="noConversion"/>
  </si>
  <si>
    <t>하성훈</t>
    <phoneticPr fontId="2" type="noConversion"/>
  </si>
  <si>
    <t>202201-019</t>
  </si>
  <si>
    <t>창고 재고 삭제 처리 협의 회의</t>
    <phoneticPr fontId="2" type="noConversion"/>
  </si>
  <si>
    <t>MES/WMS 설치 파일 공유 및 설치 방법 공유</t>
    <phoneticPr fontId="2" type="noConversion"/>
  </si>
  <si>
    <t xml:space="preserve">PMS반제품 이관 에러 처리 </t>
    <phoneticPr fontId="2" type="noConversion"/>
  </si>
  <si>
    <t>신규 제품 관련 제품생성및 FLAOW부여 회의</t>
    <phoneticPr fontId="2" type="noConversion"/>
  </si>
  <si>
    <t>N</t>
    <phoneticPr fontId="2" type="noConversion"/>
  </si>
  <si>
    <t>202201-020</t>
  </si>
  <si>
    <t>202201-021</t>
  </si>
  <si>
    <t>202201-022</t>
  </si>
  <si>
    <t>202201-023</t>
  </si>
  <si>
    <t>202201-024</t>
  </si>
  <si>
    <t>WMS</t>
    <phoneticPr fontId="2" type="noConversion"/>
  </si>
  <si>
    <t>MES</t>
    <phoneticPr fontId="2" type="noConversion"/>
  </si>
  <si>
    <t>MES/WMS</t>
    <phoneticPr fontId="2" type="noConversion"/>
  </si>
  <si>
    <t>완료</t>
    <phoneticPr fontId="2" type="noConversion"/>
  </si>
  <si>
    <t>완료</t>
    <phoneticPr fontId="2" type="noConversion"/>
  </si>
  <si>
    <t>생산관리팀</t>
    <phoneticPr fontId="2" type="noConversion"/>
  </si>
  <si>
    <t>김대영</t>
    <phoneticPr fontId="2" type="noConversion"/>
  </si>
  <si>
    <t>이태경</t>
    <phoneticPr fontId="2" type="noConversion"/>
  </si>
  <si>
    <t>김윤수/정지범</t>
    <phoneticPr fontId="2" type="noConversion"/>
  </si>
  <si>
    <t>노희만</t>
    <phoneticPr fontId="2" type="noConversion"/>
  </si>
  <si>
    <t>노희만</t>
    <phoneticPr fontId="2" type="noConversion"/>
  </si>
  <si>
    <t>기술1팀</t>
    <phoneticPr fontId="2" type="noConversion"/>
  </si>
  <si>
    <t>202201-025</t>
  </si>
  <si>
    <t>N</t>
    <phoneticPr fontId="2" type="noConversion"/>
  </si>
  <si>
    <t>수입검사 완료 처리</t>
    <phoneticPr fontId="2" type="noConversion"/>
  </si>
  <si>
    <t>완료</t>
    <phoneticPr fontId="2" type="noConversion"/>
  </si>
  <si>
    <t>이규민</t>
    <phoneticPr fontId="2" type="noConversion"/>
  </si>
  <si>
    <t>노희만</t>
    <phoneticPr fontId="2" type="noConversion"/>
  </si>
  <si>
    <t>품질보증팀</t>
    <phoneticPr fontId="2" type="noConversion"/>
  </si>
  <si>
    <t>MES</t>
    <phoneticPr fontId="2" type="noConversion"/>
  </si>
  <si>
    <t>1. SAP-FI
   - 2022년 전표OPEN 확인 작업</t>
  </si>
  <si>
    <t>1. SAP-CO
   - 원가요소 버전 미생성으로 인한 2022년 작업x</t>
  </si>
  <si>
    <t>1. SAP-CO
   - 2022년 SAP 달력 IMG 변경확인 및 공장달력</t>
  </si>
  <si>
    <t>1. SAP-PP
   - 사내거래 이력 삭제요청의 건</t>
  </si>
  <si>
    <t>1. SAP-CO
   - SAP T-CODE 권한부여의 건</t>
  </si>
  <si>
    <t>1. SAP-SD
   - 절단오더 생성시 미조회되는 재고확인</t>
  </si>
  <si>
    <t>1. E-Accouting
   - 증빙일자 오류로 인한 작성불가</t>
  </si>
  <si>
    <t>1. SAP-FI
   - SAP T-CODE 권한부여의 건</t>
  </si>
  <si>
    <t>1. SAP-MM
   - 매출마감 문의의 건</t>
  </si>
  <si>
    <t>1. SAP-사용자 등록
   - 김미경,신철우 SAP ID Mapping</t>
  </si>
  <si>
    <t>1. SAP-PP
   - 22년 생산마감 여척 및 스크랩확인</t>
  </si>
  <si>
    <t>1. SAP-SD
   - 거래처 등록 T-CODE 확인요청</t>
  </si>
  <si>
    <t>1. 그룹웨어
   - 생산직 입사일자 UPDATE 요청</t>
  </si>
  <si>
    <t>1. SAP-FI
   - 매출부가세 내역 확인의 건</t>
  </si>
  <si>
    <t>1. SAP-PP
   - 사내거래 오입력으로 인한 자재코드 변경</t>
  </si>
  <si>
    <t>1. SAP-CO,PP
   - 21년 전산재고 일괄처리 요청</t>
  </si>
  <si>
    <t>1. 그룹웨어
   - 신규 입사자 계정 생성</t>
  </si>
  <si>
    <t>1. DRM 및 그룹웨어
   - 계정 연동 및 용량 증량</t>
  </si>
  <si>
    <t>1. 전산실운영(J동)
   - JEUS정기점검</t>
  </si>
  <si>
    <t>1. 전산실운영(J동)
   - 히타치 스토리지</t>
  </si>
  <si>
    <t>정진원/재무팀</t>
  </si>
  <si>
    <t>김현/국내영업팀</t>
  </si>
  <si>
    <t>김미경/SPSS팀</t>
  </si>
  <si>
    <t>김상훈/티맥소프트</t>
  </si>
  <si>
    <t>지창환/효성ITX</t>
  </si>
  <si>
    <t>202201-026</t>
  </si>
  <si>
    <t>202201-027</t>
  </si>
  <si>
    <t>202201-028</t>
  </si>
  <si>
    <t>202201-029</t>
  </si>
  <si>
    <t>202201-030</t>
  </si>
  <si>
    <t>202201-031</t>
  </si>
  <si>
    <t>202201-032</t>
  </si>
  <si>
    <t>202201-033</t>
  </si>
  <si>
    <t>202201-034</t>
  </si>
  <si>
    <t>202201-035</t>
  </si>
  <si>
    <t>202201-036</t>
  </si>
  <si>
    <t>202201-037</t>
  </si>
  <si>
    <t>202201-038</t>
  </si>
  <si>
    <t>202201-039</t>
  </si>
  <si>
    <t>202201-040</t>
  </si>
  <si>
    <t>202201-041</t>
  </si>
  <si>
    <t>202201-042</t>
  </si>
  <si>
    <t>202201-043</t>
  </si>
  <si>
    <t>202201-044</t>
  </si>
  <si>
    <t>202201-045</t>
  </si>
  <si>
    <t>SNRO 2022년 Open 필요점검 완료
2022년 전표발생여부 확인 작업 등</t>
  </si>
  <si>
    <t>OKEQ 에서 필요한 관리회계 버전 년도별 생성확인작업
B00(통제성예산),B01(통제성준비예산) 등</t>
  </si>
  <si>
    <t>SCAL 을 이용한 공휴일 IMG Setting 변경(휴일적용, 단순)
운영에 반영 정상확인</t>
  </si>
  <si>
    <t>1320 으로 이전한 내역삭제</t>
  </si>
  <si>
    <t>KE25(개별항목조회-원가요소별)</t>
  </si>
  <si>
    <t>품질재고로 1건조회, 총 6드럼중에서 조장길이 x, 재고표현안됨
ZSDR0041</t>
  </si>
  <si>
    <t xml:space="preserve">2021년12월 법인카드전표, 2022년 전표로 작성불가함
해당 12월로 마감처리 </t>
  </si>
  <si>
    <t>MR11(GR/IR 임시계정유지보수), MR11SHOW(계정유지전표 조회 및 취소)</t>
  </si>
  <si>
    <t>세금계산서발행(ZFIR0060) 미조회 : 대금청구 작성 후, 취소처리한 문서
6500031981 판매문서번호 마감 ( ZSDR0030 )</t>
  </si>
  <si>
    <t>GW ID 등록 확인 후, SSO Mapping 작업수행
SSO 데몬 오류로 인한 작업불가, Server 작업 확인 후 재 Mapping 작업</t>
  </si>
  <si>
    <t>여척 총 5건 확인작업, H배치 2건은 자동 배부처리 오류로 인한
수기로 배부처리 완료</t>
  </si>
  <si>
    <t>VD01, VD02 T-CODE 권한 영업모듈에서 제거
기획팀에서 거래처 등록건 처리</t>
  </si>
  <si>
    <t>송동규님 TC110902, 2021년10월01 update(입사일)</t>
  </si>
  <si>
    <t>ZFIR0130 부가세내역, 해당건은 수기 (-) 전표로 조회X [ 2500072740 ]
비교를 위해, DATA 변경</t>
  </si>
  <si>
    <t>총 34건의 DATA, MES 전송된 자재코드 건건 변경작업 처리</t>
  </si>
  <si>
    <t>1320 플랜트 재고전산 폐기 품의작업완료( 총건수가 2,500건 내외 ), 
일괄 폐기이동유형 및 처리방법논의, -&gt; 프로그램 신규처리 예정(939 이동)</t>
  </si>
  <si>
    <t>권두석 外 5명</t>
  </si>
  <si>
    <t>처리 완료</t>
  </si>
  <si>
    <t>1. SAP-기타
   - TED 개발 신동원위원 내역추가</t>
  </si>
  <si>
    <t xml:space="preserve">1. SAP-PP
   - SAP 운영 1320 플랜트자재 삭제일괄요청 </t>
  </si>
  <si>
    <t>1. SAP-PP
   - 1310 플랜트 잉곳 자재코드 꼬리표생성</t>
  </si>
  <si>
    <t>1. SAP-ED
   - 2차 로그인 해제 요청의 건</t>
  </si>
  <si>
    <t>1. SAP-SD
   - 내수,로칼 OEM Process 문의의 건</t>
  </si>
  <si>
    <t>1. SAP-CO
   - 1310 플랜트 자재코드 삭제일괄요청</t>
  </si>
  <si>
    <t>1. SAP-CO
    - 표준원가 TEST 작업에 따른 CTS 반영</t>
  </si>
  <si>
    <t>1. SAP-FI
    - 2022년 년 Open에 따른 미비사항 check</t>
  </si>
  <si>
    <t>1. SAP-PP
    - 21년 12월 생산(MES) I/F 모니터링 작업</t>
  </si>
  <si>
    <t>1. IDC운영
   - 정전 작업 지원</t>
  </si>
  <si>
    <t>1. IDC운영
   - 스토리지 및 가상화서버</t>
  </si>
  <si>
    <t>김창영/기술팀</t>
  </si>
  <si>
    <t>이제훈/정원엔시스</t>
  </si>
  <si>
    <t>202201-046</t>
  </si>
  <si>
    <t>202201-047</t>
  </si>
  <si>
    <t>202201-048</t>
  </si>
  <si>
    <t>202201-049</t>
  </si>
  <si>
    <t>202201-050</t>
  </si>
  <si>
    <t>202201-051</t>
  </si>
  <si>
    <t>202201-052</t>
  </si>
  <si>
    <t>202201-053</t>
  </si>
  <si>
    <t>202201-054</t>
  </si>
  <si>
    <t>202201-055</t>
  </si>
  <si>
    <t>202201-056</t>
  </si>
  <si>
    <t>202201-057</t>
  </si>
  <si>
    <t>202201-058</t>
  </si>
  <si>
    <t>202201-059</t>
  </si>
  <si>
    <t>202201-060</t>
  </si>
  <si>
    <t>202201-061</t>
  </si>
  <si>
    <t>202201-062</t>
  </si>
  <si>
    <t>202201-063</t>
  </si>
  <si>
    <t>202201-064</t>
  </si>
  <si>
    <t>202201-065</t>
  </si>
  <si>
    <t>202201-066</t>
  </si>
  <si>
    <t>202201-067</t>
  </si>
  <si>
    <t>202201-068</t>
  </si>
  <si>
    <t>Y</t>
    <phoneticPr fontId="2" type="noConversion"/>
  </si>
  <si>
    <t>헬륨 재생 시스템(HRS) 설비 제어 PC 네트워크 오류
-1월5일 처리건에 대한 추가 요청
-네트워크의 정상 연결까지 확인 되었으나 해당 PC(DHCP)에서 할당되는 IP주소(192.168.0.3)가 일부 설비의 IP주소(192.168.0.3)와 충돌하여 통신 불량 발생
-1. 제어PC의 설비제어프로그램 관리 업체(중국업체)측에 해당 네트워크안에 고정으로 사용가능한 IP주소가 있는지 확인 요청
2. 업체 확인 결과 192.168.0.33번 이상의 주소는 사용하지 않는것으로 확인됨.
3. 제어PC의 IP를 DHCP가 아닌 192.168.0.33의 고정IP로 설정
4. 고정IP로 설정 후 제어PC의 네트워크/설비와의 통신에 문제가 없는 것 확인 - 오후7시경 재확인 결과도 정상으로 확인</t>
    <phoneticPr fontId="2" type="noConversion"/>
  </si>
  <si>
    <t>1. 내부IP로 할당되어 있는 아이피타임 공유기에서 사설 스위치허브(티피링크)를 통해 제어PC 및 설비로 연결되는 방식으로 제어PC에서 사용하는 프로그램상의IP세팅이 어떻게 이루어져있는지 IT팀측에서 확인 불가 (네트워크 공사가 IT팀이 아닌 설비팀을 통하여 이루어진것으로 확인됨)
2. IT팀에서 할당해준 공유기(10.12.10.128)의 네트워크는 정상 연결되는것으로 보아 해당 IP는 문제 없음 제어PC와 설비를 연결하는 프로그램상의 IP설정 문제로 파악됨</t>
    <phoneticPr fontId="2" type="noConversion"/>
  </si>
  <si>
    <t>완료</t>
    <phoneticPr fontId="2" type="noConversion"/>
  </si>
  <si>
    <t>광섬유기술2팀</t>
    <phoneticPr fontId="2" type="noConversion"/>
  </si>
  <si>
    <t>조형수</t>
    <phoneticPr fontId="2" type="noConversion"/>
  </si>
  <si>
    <t>김윤수</t>
    <phoneticPr fontId="2" type="noConversion"/>
  </si>
  <si>
    <t>모바일 VPN 접속 오류
-모바일 VPN사용자 등록</t>
    <phoneticPr fontId="2" type="noConversion"/>
  </si>
  <si>
    <t>IT</t>
    <phoneticPr fontId="2" type="noConversion"/>
  </si>
  <si>
    <t>이승호</t>
    <phoneticPr fontId="2" type="noConversion"/>
  </si>
  <si>
    <t>해외 출장으로 인한 보안프로그램 해제 및 VPN 설치 요청
-넷헬퍼 삭제,VPN 설치 및 계정생성,연동 완료</t>
    <phoneticPr fontId="2" type="noConversion"/>
  </si>
  <si>
    <t>DRM 암호화 파일 암호화 해제 작업 완료 후
재요청시 DRM 삭제 예정</t>
    <phoneticPr fontId="2" type="noConversion"/>
  </si>
  <si>
    <t>이준엽</t>
    <phoneticPr fontId="2" type="noConversion"/>
  </si>
  <si>
    <t>M365 계정 생성 및 연동요청
-M365 계정 생성 및 아웃룩,그룹웨어 연동 완료</t>
    <phoneticPr fontId="2" type="noConversion"/>
  </si>
  <si>
    <t>이익인</t>
    <phoneticPr fontId="2" type="noConversion"/>
  </si>
  <si>
    <t>한글 NEO 글자 깨짐,PDF파일 오류
-어도비 하위버젼으로 재설치
-한글파일 암호화 해제시에만 열림 (DRM정책이 적용되지않는것으로 확인됨)</t>
    <phoneticPr fontId="2" type="noConversion"/>
  </si>
  <si>
    <t>김창안</t>
    <phoneticPr fontId="2" type="noConversion"/>
  </si>
  <si>
    <t>DRM 개발사측에 한글파일 정책 여부 확인 예정</t>
    <phoneticPr fontId="2" type="noConversion"/>
  </si>
  <si>
    <t>3층 FMB 모니터링 프로그램 멈춤
-FMB프로그램 종류 후 재시작
-일시적인 오류로 확인됨</t>
    <phoneticPr fontId="2" type="noConversion"/>
  </si>
  <si>
    <t>광섬유생산관리팀</t>
    <phoneticPr fontId="2" type="noConversion"/>
  </si>
  <si>
    <t>VPN 접속안됨
-설치 시도한 VPN인스톨 파일의 문제로 확인
-인스톨파일 변경 후 재설치시 정상설치/연결 확인(7.0)</t>
    <phoneticPr fontId="2" type="noConversion"/>
  </si>
  <si>
    <t>아웃룩/그룹웨어 포워딩 설정 후에도 아웃룩 수신이 안됨
-M365 계정 삭제 후 재생성/정상 포워딩 확인</t>
    <phoneticPr fontId="2" type="noConversion"/>
  </si>
  <si>
    <t>윤지혜</t>
    <phoneticPr fontId="2" type="noConversion"/>
  </si>
  <si>
    <t>M365 계정 생성 요청
-생성 완료</t>
    <phoneticPr fontId="2" type="noConversion"/>
  </si>
  <si>
    <t>H/R팀</t>
    <phoneticPr fontId="2" type="noConversion"/>
  </si>
  <si>
    <t>박슬기</t>
    <phoneticPr fontId="2" type="noConversion"/>
  </si>
  <si>
    <t>M365 패스워드 분실
-M365 패스워드 초기화</t>
    <phoneticPr fontId="2" type="noConversion"/>
  </si>
  <si>
    <t>ECS팀</t>
    <phoneticPr fontId="2" type="noConversion"/>
  </si>
  <si>
    <t>조수영</t>
    <phoneticPr fontId="2" type="noConversion"/>
  </si>
  <si>
    <t>202201-069</t>
  </si>
  <si>
    <t xml:space="preserve"> 신규 제품 관련 제품생성및 FLOW부여 
ㄴ 김대영님과 FLOW부여 후 SAP제품 생성 요청</t>
    <phoneticPr fontId="2" type="noConversion"/>
  </si>
  <si>
    <t>MES 기타(LOSS) ≠ WMS(불량항목) 불일치 리스트 첨부 
ㄴ 이태경이 보내 준 엑셀 파일을 기준으로 DB에서 Update작업</t>
    <phoneticPr fontId="2" type="noConversion"/>
  </si>
  <si>
    <t>미라콤 MES 개발자 라이선스 요청</t>
    <phoneticPr fontId="2" type="noConversion"/>
  </si>
  <si>
    <t>TFO ENGR권한 추가 ( 어광우님 요청으로 인하여 권한 변경 )</t>
    <phoneticPr fontId="2" type="noConversion"/>
  </si>
  <si>
    <t>MES 라이선스 교체 작업</t>
    <phoneticPr fontId="2" type="noConversion"/>
  </si>
  <si>
    <t xml:space="preserve">G657B3의 하위 품종에서 G652(B3)는 삭제 </t>
    <phoneticPr fontId="2" type="noConversion"/>
  </si>
  <si>
    <t>WMS 창고 재작업 지시 보빈 삭제 수정
ㄴ MES와 인터페이스 되는 REWINDING 재작업지시 등록시 자동 재고 삭제처리 ( 테스트 중 )</t>
    <phoneticPr fontId="2" type="noConversion"/>
  </si>
  <si>
    <t>A0176 적치대 에서 손실 및 분산, PMD ,구조 세부 Data가 확인이 안되는 현상이 발생 처리</t>
    <phoneticPr fontId="2" type="noConversion"/>
  </si>
  <si>
    <t>WMS 창고 재작업 지시 이력 조건 변경 처리</t>
    <phoneticPr fontId="2" type="noConversion"/>
  </si>
  <si>
    <t>202201-070</t>
  </si>
  <si>
    <t>202201-071</t>
  </si>
  <si>
    <t>202201-072</t>
  </si>
  <si>
    <t>202201-073</t>
  </si>
  <si>
    <t>202201-074</t>
  </si>
  <si>
    <t>202201-075</t>
  </si>
  <si>
    <t>202201-076</t>
  </si>
  <si>
    <t>202201-077</t>
  </si>
  <si>
    <t>202201-078</t>
  </si>
  <si>
    <t>N</t>
    <phoneticPr fontId="2" type="noConversion"/>
  </si>
  <si>
    <t>이태경</t>
    <phoneticPr fontId="2" type="noConversion"/>
  </si>
  <si>
    <t>생산 관리팀</t>
    <phoneticPr fontId="2" type="noConversion"/>
  </si>
  <si>
    <t>기술1팀</t>
    <phoneticPr fontId="2" type="noConversion"/>
  </si>
  <si>
    <t>생산팀</t>
    <phoneticPr fontId="2" type="noConversion"/>
  </si>
  <si>
    <t>IT팀</t>
    <phoneticPr fontId="2" type="noConversion"/>
  </si>
  <si>
    <t>품질보증팀</t>
    <phoneticPr fontId="2" type="noConversion"/>
  </si>
  <si>
    <t>정지범</t>
    <phoneticPr fontId="2" type="noConversion"/>
  </si>
  <si>
    <t>노희만</t>
    <phoneticPr fontId="2" type="noConversion"/>
  </si>
  <si>
    <t>202201-079</t>
  </si>
  <si>
    <t>202201-080</t>
  </si>
  <si>
    <t>202201-081</t>
  </si>
  <si>
    <t>202201-082</t>
  </si>
  <si>
    <t>202201-083</t>
  </si>
  <si>
    <t>Y</t>
    <phoneticPr fontId="2" type="noConversion"/>
  </si>
  <si>
    <t>티에프오 인더스트린 임직원 그룹웨어 공지사항 게시글 확인 안됨
-정상적인 경우라면 확인 가능해야함
-허경훈 부장에게 해당 사항 인계/그룹웨어 개발사측에 문의</t>
  </si>
  <si>
    <t>노트북 기본프로그램 세팅 요청
-기본프로그램 세팅 완료</t>
  </si>
  <si>
    <t>SAP 실행 안됨
-SSO 통합 로그인이 되어있지 않음(SAP 로그인이 안되어있음)
-그룹웨어 로그인(SSO 로그인) 후 정상 로그인 확인</t>
  </si>
  <si>
    <t>암호화 된 문서 자가승인 중 파일 삭제됨
-이세웅 부장에게 해당건 요청하여 삭제된 파일 복구 완료</t>
  </si>
  <si>
    <t>DRM 암호화 해제 오류
-인터넷 브라우저 기본앱 설정이 엣지로 설정되어 있음
-엣지 설정에서 기본브라우저 사용 설정 변경</t>
  </si>
  <si>
    <t>연말정산 ESMR 링크 접속 안됨
-해당 사이트 익스플로러에서 호환 안됨
-해당 링크 메모 후 엣지 또는 크롬으로 접속해야하는 부분 안내</t>
  </si>
  <si>
    <t>202201-084</t>
  </si>
  <si>
    <t>장지영</t>
  </si>
  <si>
    <t>강혜인</t>
  </si>
  <si>
    <t>도문현 대표이사</t>
  </si>
  <si>
    <t>김윤수</t>
    <phoneticPr fontId="2" type="noConversion"/>
  </si>
  <si>
    <t>티에프오 인더스트리</t>
    <phoneticPr fontId="2" type="noConversion"/>
  </si>
  <si>
    <t>재무팀</t>
    <phoneticPr fontId="2" type="noConversion"/>
  </si>
  <si>
    <t>ESRM 페이지 IE로 접속 불가, Edge로 접속</t>
    <phoneticPr fontId="2" type="noConversion"/>
  </si>
  <si>
    <t>완료</t>
    <phoneticPr fontId="2" type="noConversion"/>
  </si>
  <si>
    <t>N</t>
    <phoneticPr fontId="2" type="noConversion"/>
  </si>
  <si>
    <t>202201-093</t>
  </si>
  <si>
    <t>별첨 파일 참조</t>
    <phoneticPr fontId="2" type="noConversion"/>
  </si>
  <si>
    <t>1. 전산실(J동) 운영</t>
    <phoneticPr fontId="2" type="noConversion"/>
  </si>
  <si>
    <t>202201-092</t>
  </si>
  <si>
    <t>정지범/IT팀</t>
    <phoneticPr fontId="2" type="noConversion"/>
  </si>
  <si>
    <t>202201-091</t>
  </si>
  <si>
    <t>권한관리 수정</t>
    <phoneticPr fontId="2" type="noConversion"/>
  </si>
  <si>
    <t>나온소프트/이원구</t>
    <phoneticPr fontId="2" type="noConversion"/>
  </si>
  <si>
    <t>TFOI/장진명</t>
    <phoneticPr fontId="2" type="noConversion"/>
  </si>
  <si>
    <t>TFOI/장진명</t>
    <phoneticPr fontId="2" type="noConversion"/>
  </si>
  <si>
    <t>1. 그룹웨어
   - TFOI 게시판 및 공지사항 권한관리</t>
    <phoneticPr fontId="2" type="noConversion"/>
  </si>
  <si>
    <t>202201-090</t>
  </si>
  <si>
    <t>202201-089</t>
  </si>
  <si>
    <t>이세웅</t>
    <phoneticPr fontId="2" type="noConversion"/>
  </si>
  <si>
    <t>이세웅</t>
    <phoneticPr fontId="2" type="noConversion"/>
  </si>
  <si>
    <t>이세웅</t>
    <phoneticPr fontId="2" type="noConversion"/>
  </si>
  <si>
    <t>1. SAP-PP
   - MES Fiber 사내거래 자재코드 변경요청</t>
    <phoneticPr fontId="2" type="noConversion"/>
  </si>
  <si>
    <t>202201-088</t>
  </si>
  <si>
    <t>전표 작성시, 해당 ID 미존재로 인한 전표작성 불가,
HR팀에서 해당 사용자(김미경)에 대한 인사정보 입력 안해줌.</t>
    <phoneticPr fontId="2" type="noConversion"/>
  </si>
  <si>
    <t>202201-087</t>
  </si>
  <si>
    <t>완료</t>
    <phoneticPr fontId="2" type="noConversion"/>
  </si>
  <si>
    <t>202201-086</t>
  </si>
  <si>
    <t>202201-085</t>
  </si>
  <si>
    <t>ZCOR0020 Program Upload 방식 로직 확인,
유효일자가 현재일자와 동일하게 적용시 Uploading 가능</t>
    <phoneticPr fontId="2" type="noConversion"/>
  </si>
  <si>
    <t>IT</t>
    <phoneticPr fontId="2" type="noConversion"/>
  </si>
  <si>
    <t>1. SAP-CO
   - 원자재 단가입력 프로그램 로직확인</t>
    <phoneticPr fontId="2" type="noConversion"/>
  </si>
  <si>
    <t>N</t>
    <phoneticPr fontId="2" type="noConversion"/>
  </si>
  <si>
    <t>이지민, 함혜민 =&gt; 설계 2차 로그인 정보 확인 후,
견적라우팅 완료 이후의 메일주소 변경처리</t>
    <phoneticPr fontId="2" type="noConversion"/>
  </si>
  <si>
    <t>김연표/SPSS팀</t>
    <phoneticPr fontId="2" type="noConversion"/>
  </si>
  <si>
    <t>1. SAP-SD
   - 견적라우팅 생성 후, 메일전송 확인의 건</t>
    <phoneticPr fontId="2" type="noConversion"/>
  </si>
  <si>
    <t>SCAL 달력에서, 공휴일 ( 구정 및 추석에 대한 공휴일 지정작업 )
IMG 변경사항 후 운영반영</t>
    <phoneticPr fontId="2" type="noConversion"/>
  </si>
  <si>
    <t>1. SAP-FI
   - SAP 달력 공휴일 지정 추가의 건</t>
    <phoneticPr fontId="2" type="noConversion"/>
  </si>
  <si>
    <t>1. SAP-PP
   - 변경번호 생성의 건</t>
    <phoneticPr fontId="2" type="noConversion"/>
  </si>
  <si>
    <t>2022.01월 BOM, 라우팅 변경번호 생성 후 전달</t>
    <phoneticPr fontId="2" type="noConversion"/>
  </si>
  <si>
    <t>이지민, 함혜민 =&gt; 설계 2차 로그인 정보 확인 후,
견적라우팅 완료 이후의 메일주소 변경처리</t>
    <phoneticPr fontId="2" type="noConversion"/>
  </si>
  <si>
    <t>N</t>
    <phoneticPr fontId="2" type="noConversion"/>
  </si>
  <si>
    <t>1. SAP-PP
   - 저장위치 일괄 변경 프로그램 변경</t>
    <phoneticPr fontId="2" type="noConversion"/>
  </si>
  <si>
    <t>IT</t>
    <phoneticPr fontId="2" type="noConversion"/>
  </si>
  <si>
    <t>전다해/생산팀</t>
    <phoneticPr fontId="2" type="noConversion"/>
  </si>
  <si>
    <t>이세웅</t>
    <phoneticPr fontId="2" type="noConversion"/>
  </si>
  <si>
    <t>이세웅</t>
    <phoneticPr fontId="2" type="noConversion"/>
  </si>
  <si>
    <t>ZPPCB391 프로그램에서 저장위치도 변경처리 가능토록 프로그램 수정</t>
    <phoneticPr fontId="2" type="noConversion"/>
  </si>
  <si>
    <t>N</t>
    <phoneticPr fontId="2" type="noConversion"/>
  </si>
  <si>
    <t>1. 기타
   - DRM 오류내역 확인</t>
    <phoneticPr fontId="2" type="noConversion"/>
  </si>
  <si>
    <t>완료</t>
    <phoneticPr fontId="2" type="noConversion"/>
  </si>
  <si>
    <t>장지영/마케팅팀</t>
    <phoneticPr fontId="2" type="noConversion"/>
  </si>
  <si>
    <t>DRM 해제 후, 해당 파일 사용자 전달
DRM 암호화시 오류발생으로 인함</t>
    <phoneticPr fontId="2" type="noConversion"/>
  </si>
  <si>
    <t>1. SAP-CO
   - 견적 프로그램 원가추정 오류확인요청</t>
    <phoneticPr fontId="2" type="noConversion"/>
  </si>
  <si>
    <t>조한이/기획팀</t>
    <phoneticPr fontId="2" type="noConversion"/>
  </si>
  <si>
    <t>견적라우팅 및 견적 BOM 은 정상적으로 입력 되었으나,
생산 기준정보 미정비로 인한 오류, 해당건 확인 후 수정처리(생산팀미작업)</t>
    <phoneticPr fontId="2" type="noConversion"/>
  </si>
  <si>
    <t>1. SAP-FI
   - 상계처리 프로그램 수행시 오류</t>
    <phoneticPr fontId="2" type="noConversion"/>
  </si>
  <si>
    <t>김미경/SPSS팀</t>
    <phoneticPr fontId="2" type="noConversion"/>
  </si>
  <si>
    <t>김미경/SPSS팀</t>
    <phoneticPr fontId="2" type="noConversion"/>
  </si>
  <si>
    <t>IT</t>
    <phoneticPr fontId="2" type="noConversion"/>
  </si>
  <si>
    <t>우성훈/생산팀</t>
    <phoneticPr fontId="2" type="noConversion"/>
  </si>
  <si>
    <t>총 5건의 내역에 대해서 MES I/F 된 Fiber 자재코드 변경처리 완료</t>
    <phoneticPr fontId="2" type="noConversion"/>
  </si>
  <si>
    <t>1. 그룹웨어
   - 스팸 메일 처리</t>
    <phoneticPr fontId="2" type="noConversion"/>
  </si>
  <si>
    <t>최근영/IT팀</t>
    <phoneticPr fontId="2" type="noConversion"/>
  </si>
  <si>
    <t>최근영/IT팀</t>
    <phoneticPr fontId="2" type="noConversion"/>
  </si>
  <si>
    <t>허경훈</t>
    <phoneticPr fontId="2" type="noConversion"/>
  </si>
  <si>
    <t>허경훈</t>
    <phoneticPr fontId="2" type="noConversion"/>
  </si>
  <si>
    <t>emsnts@ems1.nts.go.kr 스팸 처리</t>
    <phoneticPr fontId="2" type="noConversion"/>
  </si>
  <si>
    <t>나온소프트/이원구</t>
    <phoneticPr fontId="2" type="noConversion"/>
  </si>
  <si>
    <t>1. 그룹웨어
   - 메일 반송관련 문의</t>
    <phoneticPr fontId="2" type="noConversion"/>
  </si>
  <si>
    <t>정지범/IT팀</t>
    <phoneticPr fontId="2" type="noConversion"/>
  </si>
  <si>
    <t>완료</t>
    <phoneticPr fontId="2" type="noConversion"/>
  </si>
  <si>
    <t>한승희</t>
    <phoneticPr fontId="2" type="noConversion"/>
  </si>
  <si>
    <t>정지범</t>
    <phoneticPr fontId="2" type="noConversion"/>
  </si>
  <si>
    <t>202201-094</t>
  </si>
  <si>
    <t>202201-095</t>
  </si>
  <si>
    <t>202201-096</t>
  </si>
  <si>
    <t>202201-097</t>
  </si>
  <si>
    <t>202201-098</t>
  </si>
  <si>
    <t>202201-099</t>
  </si>
  <si>
    <t>대표님 연말정산 홈페이지 접속 에러 조치</t>
    <phoneticPr fontId="2" type="noConversion"/>
  </si>
  <si>
    <t xml:space="preserve">MES 검사 스펙 변경 처리 - 칼라 코팅경 값 변경 </t>
    <phoneticPr fontId="2" type="noConversion"/>
  </si>
  <si>
    <t>MES 사용자 등록 및 권한 등록 처리</t>
    <phoneticPr fontId="2" type="noConversion"/>
  </si>
  <si>
    <t>MES A0045적치대 - 채우기 메뉴 보빈수 오류 수정</t>
    <phoneticPr fontId="2" type="noConversion"/>
  </si>
  <si>
    <t>WMS 창고 재작업 지시 보빈 삭제 수정
ㄴ MES와 인터페이스 되는 REWINDING 재작업지시 등록시 자동 재고 삭제처리</t>
    <phoneticPr fontId="2" type="noConversion"/>
  </si>
  <si>
    <t>WMS 창고 재작업 지시 보빈 삭제 처리
ㄴ 기존 창고 재작업 지시 보빈 삭제 처리 안된 항목 처리 1,876건</t>
    <phoneticPr fontId="2" type="noConversion"/>
  </si>
  <si>
    <t>202201-100</t>
  </si>
  <si>
    <t>202201-101</t>
  </si>
  <si>
    <t>202201-102</t>
  </si>
  <si>
    <t>202201-103</t>
  </si>
  <si>
    <t>202201-104</t>
  </si>
  <si>
    <t>202201-105</t>
  </si>
  <si>
    <t>완료</t>
    <phoneticPr fontId="2" type="noConversion"/>
  </si>
  <si>
    <t>이익인</t>
    <phoneticPr fontId="2" type="noConversion"/>
  </si>
  <si>
    <t>이태경</t>
    <phoneticPr fontId="2" type="noConversion"/>
  </si>
  <si>
    <t>광섬유 기술2팀</t>
    <phoneticPr fontId="2" type="noConversion"/>
  </si>
  <si>
    <t>품질보증팀</t>
    <phoneticPr fontId="2" type="noConversion"/>
  </si>
  <si>
    <t>품질보증팀</t>
    <phoneticPr fontId="2" type="noConversion"/>
  </si>
  <si>
    <t>생산관리팀</t>
    <phoneticPr fontId="2" type="noConversion"/>
  </si>
  <si>
    <t>WMS 창고 재작업 지시 보빈 자동 삭제 스케쥴 작성 완성 (동기화 처리)
ㄴ 테스트 예정</t>
    <phoneticPr fontId="2" type="noConversion"/>
  </si>
  <si>
    <t>202201-106</t>
  </si>
  <si>
    <t>헬프데스크 매뉴얼 수정 및 성능개선</t>
    <phoneticPr fontId="2" type="noConversion"/>
  </si>
  <si>
    <t>IT</t>
    <phoneticPr fontId="2" type="noConversion"/>
  </si>
  <si>
    <t>최근영</t>
    <phoneticPr fontId="2" type="noConversion"/>
  </si>
  <si>
    <t>정지범</t>
    <phoneticPr fontId="2" type="noConversion"/>
  </si>
  <si>
    <t>IT팀</t>
    <phoneticPr fontId="2" type="noConversion"/>
  </si>
  <si>
    <t>WMS 문구변경및 프로시저 수정 
비고3추가 : PMD민수, 8.6A1 → Core, PX+SPOOL
ㄴ 폼 : 13 / 프로시저 6</t>
    <phoneticPr fontId="2" type="noConversion"/>
  </si>
  <si>
    <t>광통신 장비 별 가동 유무 판별 프로그램 제작 중</t>
    <phoneticPr fontId="2" type="noConversion"/>
  </si>
  <si>
    <t>ZTT 12월 1차 수입검사 업로드 작업</t>
    <phoneticPr fontId="2" type="noConversion"/>
  </si>
  <si>
    <t xml:space="preserve">MES 코팅경 값과 칼라 코팅경 값이 같을 경우 확정 버튼을 클릭하면 Error메세지가 나오게 변경
</t>
    <phoneticPr fontId="2" type="noConversion"/>
  </si>
  <si>
    <t>202201-107</t>
  </si>
  <si>
    <t>202201-108</t>
  </si>
  <si>
    <t>202201-109</t>
  </si>
  <si>
    <t>202201-110</t>
  </si>
  <si>
    <t>완료</t>
    <phoneticPr fontId="2" type="noConversion"/>
  </si>
  <si>
    <t>완료</t>
    <phoneticPr fontId="2" type="noConversion"/>
  </si>
  <si>
    <t>완료</t>
    <phoneticPr fontId="2" type="noConversion"/>
  </si>
  <si>
    <t>김철민</t>
    <phoneticPr fontId="2" type="noConversion"/>
  </si>
  <si>
    <t>IT팀</t>
    <phoneticPr fontId="2" type="noConversion"/>
  </si>
  <si>
    <t>이규민</t>
    <phoneticPr fontId="2" type="noConversion"/>
  </si>
  <si>
    <t>이규민</t>
    <phoneticPr fontId="2" type="noConversion"/>
  </si>
  <si>
    <t>품질보증팀</t>
    <phoneticPr fontId="2" type="noConversion"/>
  </si>
  <si>
    <t>IT팀</t>
    <phoneticPr fontId="2" type="noConversion"/>
  </si>
  <si>
    <t>품질보증팀</t>
    <phoneticPr fontId="2" type="noConversion"/>
  </si>
  <si>
    <t>202201-111</t>
  </si>
  <si>
    <t>202201-112</t>
  </si>
  <si>
    <t>202201-113</t>
  </si>
  <si>
    <t>202201-114</t>
  </si>
  <si>
    <t>202201-115</t>
  </si>
  <si>
    <t>202201-116</t>
  </si>
  <si>
    <t>202201-117</t>
  </si>
  <si>
    <t>202201-118</t>
  </si>
  <si>
    <t>202201-119</t>
  </si>
  <si>
    <t>202201-120</t>
  </si>
  <si>
    <t>그룹웨어 전자결제 오류
-익스플로러 인터넷 설정 변경</t>
    <phoneticPr fontId="2" type="noConversion"/>
  </si>
  <si>
    <t>엑셀 파일 복사,붙혀넣기 안됨
-복사가 필요한 두파일이 저장이 안되어있음
-두 파일 모두 저장 후 정상작동. 해당부분 안내</t>
    <phoneticPr fontId="2" type="noConversion"/>
  </si>
  <si>
    <t>김인호</t>
    <phoneticPr fontId="2" type="noConversion"/>
  </si>
  <si>
    <t>그룹웨어 접속 오류
-엣지 설정에서 기본브라우저 설정 변경</t>
    <phoneticPr fontId="2" type="noConversion"/>
  </si>
  <si>
    <t>박슬기</t>
    <phoneticPr fontId="2" type="noConversion"/>
  </si>
  <si>
    <t>오피스 실행시 다운됨/느림
-오피스 M365-&gt;2016으로 변경 설치 후 해당 증상 없어짐</t>
    <phoneticPr fontId="2" type="noConversion"/>
  </si>
  <si>
    <t>SAP,팀즈 설치요청
-설치완료</t>
    <phoneticPr fontId="2" type="noConversion"/>
  </si>
  <si>
    <t>암호화 PDF문서 실행시 오류
-어도비 리더 하위버전으로 재설치,어도비 자동업데이트 중지</t>
    <phoneticPr fontId="2" type="noConversion"/>
  </si>
  <si>
    <t>류혜진</t>
    <phoneticPr fontId="2" type="noConversion"/>
  </si>
  <si>
    <t>그룹웨어 접속 오류,전자결재 파일첨부 안됨
-익스플로러 기능 재설치 및 인터넷 설정 변경</t>
    <phoneticPr fontId="2" type="noConversion"/>
  </si>
  <si>
    <t>VPN 설치 및 계정 생성 요청
-설치 및 계정 생성 완료</t>
    <phoneticPr fontId="2" type="noConversion"/>
  </si>
  <si>
    <t>박형순</t>
    <phoneticPr fontId="2" type="noConversion"/>
  </si>
  <si>
    <t>광섬유기술1팀</t>
    <phoneticPr fontId="2" type="noConversion"/>
  </si>
  <si>
    <t>이익인</t>
    <phoneticPr fontId="2" type="noConversion"/>
  </si>
  <si>
    <t>노트북 기본 프로그램 세팅 요청
-세팅 완료</t>
    <phoneticPr fontId="2" type="noConversion"/>
  </si>
  <si>
    <t>네트워크본부</t>
    <phoneticPr fontId="2" type="noConversion"/>
  </si>
  <si>
    <t>김승순</t>
    <phoneticPr fontId="2" type="noConversion"/>
  </si>
  <si>
    <t>202201-121</t>
  </si>
  <si>
    <t>외부 업체 VPN 접속 오류
-VPN 원격접속 설정 변경</t>
    <phoneticPr fontId="2" type="noConversion"/>
  </si>
  <si>
    <t>주식회사 모간</t>
    <phoneticPr fontId="2" type="noConversion"/>
  </si>
  <si>
    <t>박우영</t>
    <phoneticPr fontId="2" type="noConversion"/>
  </si>
  <si>
    <t>Y</t>
    <phoneticPr fontId="2" type="noConversion"/>
  </si>
  <si>
    <t>MES 프로그램 성능 개선 현황 문서화</t>
    <phoneticPr fontId="2" type="noConversion"/>
  </si>
  <si>
    <t>Pang Data 기능 개선</t>
    <phoneticPr fontId="2" type="noConversion"/>
  </si>
  <si>
    <t>202201-123</t>
  </si>
  <si>
    <t>202201-124</t>
  </si>
  <si>
    <t>IT</t>
    <phoneticPr fontId="2" type="noConversion"/>
  </si>
  <si>
    <t>IT</t>
    <phoneticPr fontId="2" type="noConversion"/>
  </si>
  <si>
    <t>최근영</t>
    <phoneticPr fontId="2" type="noConversion"/>
  </si>
  <si>
    <t>정지범</t>
    <phoneticPr fontId="2" type="noConversion"/>
  </si>
  <si>
    <t>1. MES
   - 1320 플랜트 현장인원 신규등록</t>
    <phoneticPr fontId="2" type="noConversion"/>
  </si>
  <si>
    <t>1. SAP-MM
   - 발주 이후, 입고불가 확인의 건</t>
    <phoneticPr fontId="2" type="noConversion"/>
  </si>
  <si>
    <t>1. TOPERP
   - 인사정보 Update 요청의 건</t>
    <phoneticPr fontId="2" type="noConversion"/>
  </si>
  <si>
    <t>1. SAP-SD
   - 원가상세표 출력시 발행안됨</t>
    <phoneticPr fontId="2" type="noConversion"/>
  </si>
  <si>
    <t>1. SAP-MM
   - 무상발주 처리 저장시 오류발생</t>
    <phoneticPr fontId="2" type="noConversion"/>
  </si>
  <si>
    <t>1. SAP-BC
   - CTS운영반영요청의 건</t>
    <phoneticPr fontId="2" type="noConversion"/>
  </si>
  <si>
    <t>1. SAP-SD
   - 구성형자재 활성화 요청</t>
    <phoneticPr fontId="2" type="noConversion"/>
  </si>
  <si>
    <t>1. SAP-CO
   - 원가담당자 변경의 건</t>
    <phoneticPr fontId="2" type="noConversion"/>
  </si>
  <si>
    <t>1. 기타
   - SAP 계정 및 MES 계정확인</t>
    <phoneticPr fontId="2" type="noConversion"/>
  </si>
  <si>
    <t>1. SAP-PP
   - SAP WMS 피킹처리 조회확인</t>
    <phoneticPr fontId="2" type="noConversion"/>
  </si>
  <si>
    <t>1. E-Accouting 
   - 법인카드 작성 진행 X</t>
    <phoneticPr fontId="2" type="noConversion"/>
  </si>
  <si>
    <t>1. 인프라
   - 안산공장 IP현황 요청</t>
    <phoneticPr fontId="2" type="noConversion"/>
  </si>
  <si>
    <t>1. 그룹웨어
   - 결재 문서 삭제</t>
    <phoneticPr fontId="2" type="noConversion"/>
  </si>
  <si>
    <t>신동원</t>
    <phoneticPr fontId="2" type="noConversion"/>
  </si>
  <si>
    <t>이세웅</t>
    <phoneticPr fontId="2" type="noConversion"/>
  </si>
  <si>
    <t>이세웅</t>
    <phoneticPr fontId="2" type="noConversion"/>
  </si>
  <si>
    <t>이세웅</t>
    <phoneticPr fontId="2" type="noConversion"/>
  </si>
  <si>
    <t>신동원</t>
    <phoneticPr fontId="2" type="noConversion"/>
  </si>
  <si>
    <t>이세웅</t>
    <phoneticPr fontId="2" type="noConversion"/>
  </si>
  <si>
    <t>허경훈</t>
    <phoneticPr fontId="2" type="noConversion"/>
  </si>
  <si>
    <t>완료</t>
    <phoneticPr fontId="2" type="noConversion"/>
  </si>
  <si>
    <t>202201-125</t>
  </si>
  <si>
    <t>202201-126</t>
  </si>
  <si>
    <t>202201-127</t>
  </si>
  <si>
    <t>202201-128</t>
  </si>
  <si>
    <t>202201-129</t>
  </si>
  <si>
    <t>202201-130</t>
  </si>
  <si>
    <t>202201-131</t>
  </si>
  <si>
    <t>202201-132</t>
  </si>
  <si>
    <t>202201-133</t>
  </si>
  <si>
    <t>202201-134</t>
  </si>
  <si>
    <t>202201-135</t>
  </si>
  <si>
    <t>202201-136</t>
  </si>
  <si>
    <t>202201-137</t>
  </si>
  <si>
    <t>완료</t>
    <phoneticPr fontId="2" type="noConversion"/>
  </si>
  <si>
    <t>202201-138</t>
  </si>
  <si>
    <t>202201-139</t>
  </si>
  <si>
    <t>202201-140</t>
  </si>
  <si>
    <t>202201-141</t>
  </si>
  <si>
    <t>202201-142</t>
  </si>
  <si>
    <t>1. SAP-SD
   - 1310 플랜트 판매문서 생성오류</t>
    <phoneticPr fontId="2" type="noConversion"/>
  </si>
  <si>
    <t>1. E-Accouting 
   - 작성 중 오류발생</t>
    <phoneticPr fontId="2" type="noConversion"/>
  </si>
  <si>
    <t>1. SAP-SD
   - 인도조건 추가 요청의 건</t>
    <phoneticPr fontId="2" type="noConversion"/>
  </si>
  <si>
    <t>1. SAP-SD
   - 무상샘플 DN 생성 오류 확인요청의 건</t>
    <phoneticPr fontId="2" type="noConversion"/>
  </si>
  <si>
    <t>1. SAP-SD
   - WMS 피킹처리 오류 확인요청의 건</t>
    <phoneticPr fontId="2" type="noConversion"/>
  </si>
  <si>
    <t>1. SAP-PP
   - 01월 생산마감 확인의 건</t>
    <phoneticPr fontId="2" type="noConversion"/>
  </si>
  <si>
    <t>1. SAP-SD
   - 영업 매출조정시 오류 확인의 건</t>
    <phoneticPr fontId="2" type="noConversion"/>
  </si>
  <si>
    <t>1. SAP-FI
   - CMS Server 확인의 건</t>
    <phoneticPr fontId="2" type="noConversion"/>
  </si>
  <si>
    <t>1. SAP-CO
   - 자재수불부 이동유형 확인의 건</t>
    <phoneticPr fontId="2" type="noConversion"/>
  </si>
  <si>
    <t>1. SAP-PP
   - 생산마감 및 I/F 모니터링 작업</t>
    <phoneticPr fontId="2" type="noConversion"/>
  </si>
  <si>
    <t>완료</t>
    <phoneticPr fontId="2" type="noConversion"/>
  </si>
  <si>
    <t>완료</t>
    <phoneticPr fontId="2" type="noConversion"/>
  </si>
  <si>
    <t>완료</t>
    <phoneticPr fontId="2" type="noConversion"/>
  </si>
  <si>
    <t>완료</t>
    <phoneticPr fontId="2" type="noConversion"/>
  </si>
  <si>
    <t>견적번호:134999, 자재코드 : 4014906
해당 자재코드 플랜트 확장전혀안됨, 손익센터가 빠짐 =&gt; 확장 및 손익센터</t>
    <phoneticPr fontId="2" type="noConversion"/>
  </si>
  <si>
    <t>해당 작성전표 HEADER/ITEM/Mapping Table 삭제 후 진행처리</t>
    <phoneticPr fontId="2" type="noConversion"/>
  </si>
  <si>
    <t>수출업체 인도조건 추가 요청의 건
CIF =&gt; Southampton, UK</t>
    <phoneticPr fontId="2" type="noConversion"/>
  </si>
  <si>
    <t>영업문서:327939
ZSDR0070 에서 해당 재고 확인 후, DN 정상적으로 생성확인</t>
    <phoneticPr fontId="2" type="noConversion"/>
  </si>
  <si>
    <t>ZSDR0350 에서 DN번호로 WMS I/F 내역없음 (  IF_SEND_PICKING_DATA )
WMS 프로그램 수정시 오류발생한 것으로 판단, WMS 담당자 확인한다고 함</t>
    <phoneticPr fontId="2" type="noConversion"/>
  </si>
  <si>
    <t>22년02월 회계전표 Open 안됨, 확인 후 전표open 요청(신동원대표 의뢰함)
22년01월 생산마감 오류 DATA 확인(I/F 내역 등)</t>
    <phoneticPr fontId="2" type="noConversion"/>
  </si>
  <si>
    <t>대금청구문서:9000542566, 수출데이터 누락으로 회계전표 미발생
전기 처리 완료 후 현업에 공지</t>
    <phoneticPr fontId="2" type="noConversion"/>
  </si>
  <si>
    <t>해당 Server 정상기동 중에 있음</t>
    <phoneticPr fontId="2" type="noConversion"/>
  </si>
  <si>
    <t>수불부 내용 중에서 이동유형에 대한 확인완료의 건</t>
    <phoneticPr fontId="2" type="noConversion"/>
  </si>
  <si>
    <t>22.01월 마감내용확인 및 I/F 오류내역 점검</t>
    <phoneticPr fontId="2" type="noConversion"/>
  </si>
  <si>
    <t>유경봉/김승순</t>
    <phoneticPr fontId="2" type="noConversion"/>
  </si>
  <si>
    <t>이세웅</t>
    <phoneticPr fontId="2" type="noConversion"/>
  </si>
  <si>
    <t>이세웅</t>
    <phoneticPr fontId="2" type="noConversion"/>
  </si>
  <si>
    <t>이세웅</t>
    <phoneticPr fontId="2" type="noConversion"/>
  </si>
  <si>
    <t>이세웅</t>
    <phoneticPr fontId="2" type="noConversion"/>
  </si>
  <si>
    <t>이세웅</t>
    <phoneticPr fontId="2" type="noConversion"/>
  </si>
  <si>
    <t>이세웅</t>
    <phoneticPr fontId="2" type="noConversion"/>
  </si>
  <si>
    <t>허경훈</t>
    <phoneticPr fontId="2" type="noConversion"/>
  </si>
  <si>
    <t>HR팀</t>
    <phoneticPr fontId="2" type="noConversion"/>
  </si>
  <si>
    <t>재무팀</t>
    <phoneticPr fontId="2" type="noConversion"/>
  </si>
  <si>
    <t>소재영업팀</t>
    <phoneticPr fontId="2" type="noConversion"/>
  </si>
  <si>
    <t>기획팀</t>
    <phoneticPr fontId="2" type="noConversion"/>
  </si>
  <si>
    <t>생산관리</t>
    <phoneticPr fontId="2" type="noConversion"/>
  </si>
  <si>
    <t>이태경</t>
    <phoneticPr fontId="2" type="noConversion"/>
  </si>
  <si>
    <t>곽나은</t>
    <phoneticPr fontId="2" type="noConversion"/>
  </si>
  <si>
    <t>강현주</t>
    <phoneticPr fontId="2" type="noConversion"/>
  </si>
  <si>
    <t>박진현</t>
    <phoneticPr fontId="2" type="noConversion"/>
  </si>
  <si>
    <t>최근영</t>
    <phoneticPr fontId="2" type="noConversion"/>
  </si>
  <si>
    <t>구매팀</t>
    <phoneticPr fontId="2" type="noConversion"/>
  </si>
  <si>
    <t>해외영업팀</t>
    <phoneticPr fontId="2" type="noConversion"/>
  </si>
  <si>
    <t>SPSS팀</t>
    <phoneticPr fontId="2" type="noConversion"/>
  </si>
  <si>
    <t>생산팀</t>
    <phoneticPr fontId="2" type="noConversion"/>
  </si>
  <si>
    <t>부춘강 12월 1차 수입검사 완료 업로드 작업</t>
    <phoneticPr fontId="2" type="noConversion"/>
  </si>
  <si>
    <t>R-Furnace 실적 중량 수정 작업
ㄴ 사용자 입력 실수로 인한 보정 작업</t>
    <phoneticPr fontId="2" type="noConversion"/>
  </si>
  <si>
    <t>실린더 맵핑 처리 오류 발생 처리
ㄴ 해당 작업지시가 마감이 되어 있지 않아 발생한 오류임</t>
    <phoneticPr fontId="2" type="noConversion"/>
  </si>
  <si>
    <t>J-VAD 실적 현황 - 밀도 수정 처리</t>
    <phoneticPr fontId="2" type="noConversion"/>
  </si>
  <si>
    <t>SFA WMS 배포 작업</t>
    <phoneticPr fontId="2" type="noConversion"/>
  </si>
  <si>
    <t>MES - 재컬러링및 재권취 시간등록 오류 수정</t>
    <phoneticPr fontId="2" type="noConversion"/>
  </si>
  <si>
    <t>원재웅</t>
    <phoneticPr fontId="2" type="noConversion"/>
  </si>
  <si>
    <t>노희만</t>
    <phoneticPr fontId="2" type="noConversion"/>
  </si>
  <si>
    <t>노희만</t>
    <phoneticPr fontId="2" type="noConversion"/>
  </si>
  <si>
    <t>완료</t>
    <phoneticPr fontId="2" type="noConversion"/>
  </si>
  <si>
    <t>완료</t>
    <phoneticPr fontId="2" type="noConversion"/>
  </si>
  <si>
    <t>완료</t>
    <phoneticPr fontId="2" type="noConversion"/>
  </si>
  <si>
    <t>MES 프로그램 성능 개선 현황 문서화</t>
    <phoneticPr fontId="2" type="noConversion"/>
  </si>
  <si>
    <t>VPN 계정 생성 요청 2건
-이원범, 하성훈 계정 생성</t>
    <phoneticPr fontId="2" type="noConversion"/>
  </si>
  <si>
    <t>IP대역 네트워크망 로직 구조화</t>
    <phoneticPr fontId="2" type="noConversion"/>
  </si>
  <si>
    <t>최근영</t>
    <phoneticPr fontId="2" type="noConversion"/>
  </si>
  <si>
    <t>이원범</t>
    <phoneticPr fontId="2" type="noConversion"/>
  </si>
  <si>
    <t>정지범</t>
    <phoneticPr fontId="2" type="noConversion"/>
  </si>
  <si>
    <t>완료</t>
    <phoneticPr fontId="2" type="noConversion"/>
  </si>
  <si>
    <t>노트북 기본 프로그램 세팅 요청
-노트북 세팅 진행중</t>
    <phoneticPr fontId="2" type="noConversion"/>
  </si>
  <si>
    <t>SAP계정, DRM로그인, 전자우편 연동 문제
- 원격지원 진행중</t>
    <phoneticPr fontId="2" type="noConversion"/>
  </si>
  <si>
    <t>웹사이트 문제로 인한 접속 오류</t>
    <phoneticPr fontId="2" type="noConversion"/>
  </si>
  <si>
    <t>그룹웨어 로그인 문제</t>
    <phoneticPr fontId="2" type="noConversion"/>
  </si>
  <si>
    <t>임성현</t>
    <phoneticPr fontId="2" type="noConversion"/>
  </si>
  <si>
    <t>김승수</t>
    <phoneticPr fontId="2" type="noConversion"/>
  </si>
  <si>
    <t>신봉현</t>
    <phoneticPr fontId="2" type="noConversion"/>
  </si>
  <si>
    <t>박진영</t>
    <phoneticPr fontId="2" type="noConversion"/>
  </si>
  <si>
    <t>신봉현</t>
    <phoneticPr fontId="2" type="noConversion"/>
  </si>
  <si>
    <t>박진영</t>
    <phoneticPr fontId="2" type="noConversion"/>
  </si>
  <si>
    <t>이창섭</t>
    <phoneticPr fontId="2" type="noConversion"/>
  </si>
  <si>
    <t>이창섭</t>
    <phoneticPr fontId="2" type="noConversion"/>
  </si>
  <si>
    <t>이창섭</t>
    <phoneticPr fontId="2" type="noConversion"/>
  </si>
  <si>
    <t>이창섭</t>
    <phoneticPr fontId="2" type="noConversion"/>
  </si>
  <si>
    <t>완료</t>
    <phoneticPr fontId="2" type="noConversion"/>
  </si>
  <si>
    <t>사인온 관련 서버 초기화</t>
    <phoneticPr fontId="2" type="noConversion"/>
  </si>
  <si>
    <t>완료</t>
    <phoneticPr fontId="2" type="noConversion"/>
  </si>
  <si>
    <t>Drop</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</si>
  <si>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</si>
  <si>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</si>
  <si>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</si>
  <si>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</si>
  <si>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</si>
  <si>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</si>
  <si>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추가수정대기</t>
    <phoneticPr fontId="2" type="noConversion"/>
  </si>
  <si>
    <t>1. SAP-기타
   - SAP ID Mapping 작업</t>
    <phoneticPr fontId="2" type="noConversion"/>
  </si>
  <si>
    <t>1. SAP-PP
   - 22.01월 1320 생산마감 협조작업</t>
    <phoneticPr fontId="2" type="noConversion"/>
  </si>
  <si>
    <t>1. SAP-FI
   - SAP 직계표 결재 프로그램 변경요청</t>
    <phoneticPr fontId="2" type="noConversion"/>
  </si>
  <si>
    <t>1. 그룹웨어
  -입사일자 등록</t>
    <phoneticPr fontId="2" type="noConversion"/>
  </si>
  <si>
    <t>1. SAP-PP
   - 사내거래 DATA 전송확인요청</t>
    <phoneticPr fontId="2" type="noConversion"/>
  </si>
  <si>
    <t>1. SAP-PP
   - 상세일정 계획 프로그램 확인</t>
    <phoneticPr fontId="2" type="noConversion"/>
  </si>
  <si>
    <t>1. SAP-SD
   - 견적프로그램 확인요청</t>
    <phoneticPr fontId="2" type="noConversion"/>
  </si>
  <si>
    <t>1. 문서보안
   - Acorobat문서 opne장애</t>
    <phoneticPr fontId="2" type="noConversion"/>
  </si>
  <si>
    <t>1. 그룹웨어
   - 스펨메일 등록</t>
    <phoneticPr fontId="2" type="noConversion"/>
  </si>
  <si>
    <t>헤외영업1팀</t>
    <phoneticPr fontId="2" type="noConversion"/>
  </si>
  <si>
    <t>강승구</t>
  </si>
  <si>
    <t>정환규</t>
    <phoneticPr fontId="2" type="noConversion"/>
  </si>
  <si>
    <t>SAP 계정 Mapping 작업 ( 임현철 님과 동일하게 Mapping )</t>
    <phoneticPr fontId="2" type="noConversion"/>
  </si>
  <si>
    <t>1. 여척배부 처리 작업 확인작업
 ZPPCB140 / ZPPCB150</t>
    <phoneticPr fontId="2" type="noConversion"/>
  </si>
  <si>
    <t>SAP T-CODE : ZFIR0020 프로그램 수정
감가상각비 전표결재건도 결재 상신되도록 변경처리</t>
    <phoneticPr fontId="2" type="noConversion"/>
  </si>
  <si>
    <t>총 2건 의 꼬리표에 대한 내용 확인요청</t>
    <phoneticPr fontId="2" type="noConversion"/>
  </si>
  <si>
    <t>22.01월 생산실적 건에 대한, OEM 처리진행가능요청
S/O 번호 : 330786</t>
    <phoneticPr fontId="2" type="noConversion"/>
  </si>
  <si>
    <t>견적번호 : 95331/4 , 견적번호 : 133174/9 차이 확인요청 후 메일전달</t>
    <phoneticPr fontId="2" type="noConversion"/>
  </si>
  <si>
    <t>이중희</t>
    <phoneticPr fontId="2" type="noConversion"/>
  </si>
  <si>
    <t>김용민</t>
    <phoneticPr fontId="2" type="noConversion"/>
  </si>
  <si>
    <t>단순문의</t>
    <phoneticPr fontId="2" type="noConversion"/>
  </si>
  <si>
    <t>파수닷컴 문의 진행중</t>
    <phoneticPr fontId="2" type="noConversion"/>
  </si>
  <si>
    <t>MES 프로그램 성능 개선 문서 수정 작업</t>
    <phoneticPr fontId="2" type="noConversion"/>
  </si>
  <si>
    <t>L-DR 데이터 모니터링 연동 및 태그 값 생성 요청</t>
    <phoneticPr fontId="2" type="noConversion"/>
  </si>
  <si>
    <t>DCU IP할당 요청 건</t>
    <phoneticPr fontId="2" type="noConversion"/>
  </si>
  <si>
    <t>6대 중 내부망 5대 할당
1대는 외부망으로 통신사에 요청</t>
    <phoneticPr fontId="2" type="noConversion"/>
  </si>
  <si>
    <t>C-Laser 관련 업무 협의</t>
    <phoneticPr fontId="2" type="noConversion"/>
  </si>
  <si>
    <t>C-Laser 관련 업무 분석중</t>
    <phoneticPr fontId="2" type="noConversion"/>
  </si>
  <si>
    <t>부춘강 12월 2차 수입검사 완료되어 업로드 수정하였습니다</t>
  </si>
  <si>
    <t>신규 사용자 등록(이중희,나세나)</t>
    <phoneticPr fontId="2" type="noConversion"/>
  </si>
  <si>
    <t>SAP INTERFACE 작업
ㄴ WMS ↔ SAP 간 전송 문제 처리</t>
    <phoneticPr fontId="2" type="noConversion"/>
  </si>
  <si>
    <t>TFO WMS 발주서 메일 오류 수정 
ㄴ TLS1.0 지원 중단으로 인한 작업</t>
    <phoneticPr fontId="2" type="noConversion"/>
  </si>
  <si>
    <t>TFO WMS 발주서 메일 오류 수정 분 배포 작업</t>
    <phoneticPr fontId="2" type="noConversion"/>
  </si>
  <si>
    <t>현재 진행중이며 다른 업무로 인하여 약간 뒤로 밀릴 수 있음.</t>
    <phoneticPr fontId="2" type="noConversion"/>
  </si>
  <si>
    <t>노트북 기본 세팅 중 기본 앱_인터넷 설정 문서화 진행</t>
    <phoneticPr fontId="2" type="noConversion"/>
  </si>
  <si>
    <t>SAP 경로 및 ERP 설치 문제 / 아웃룩 연결 문제
- SAP설치 경로 문제 해결 완료
- 아웃룩 앱에 계정이 연결문제 해결 완료</t>
    <phoneticPr fontId="2" type="noConversion"/>
  </si>
  <si>
    <t>Outlook 관련 핸드폰 앱설치 계정 관련 문제
- Outlook 어플 재설치 후 계정 연동 완료</t>
    <phoneticPr fontId="2" type="noConversion"/>
  </si>
  <si>
    <t>그룹웨어 관련 통관요청서 클릭시 화면 엑박
- 인터넷 옵션 호환성보기 설정이 되어 있지 않음.</t>
    <phoneticPr fontId="2" type="noConversion"/>
  </si>
  <si>
    <t>MS인증 마법사 팝업 창 뜨는 현상 /SAP관련 글자가 깨지는 문제
-M365계정 승인 후 완료
-SAP재설치 진행 후 완료</t>
    <phoneticPr fontId="2" type="noConversion"/>
  </si>
  <si>
    <t>MS인증 마법사 팝업 창 뜨는 현상 / 그룹웨어 관련 문제
-MS라이센스 부여후 완료
-그룹웨어 첨부파일 인터넷 탭옵션 변경 후 완료</t>
    <phoneticPr fontId="2" type="noConversion"/>
  </si>
  <si>
    <t>TFO SCM설치 요청
-VPN연결 후 TFO SCM 설치 진행 완료</t>
    <phoneticPr fontId="2" type="noConversion"/>
  </si>
  <si>
    <t>MS재설치 진행 후 DRM 자물쇠 아이콘 안보이는 문제
-레지스트리 DRM아이콘 관련 순서 변경 후 해결</t>
    <phoneticPr fontId="2" type="noConversion"/>
  </si>
  <si>
    <t>MS계정 아웃룩 연동 및 팀즈 연동</t>
    <phoneticPr fontId="2" type="noConversion"/>
  </si>
  <si>
    <t>MES설치 및 config설정 완료</t>
    <phoneticPr fontId="2" type="noConversion"/>
  </si>
  <si>
    <t>노트북 기본 프로그램 및 SAP / MES 설치</t>
    <phoneticPr fontId="2" type="noConversion"/>
  </si>
  <si>
    <t>손명석</t>
    <phoneticPr fontId="2" type="noConversion"/>
  </si>
  <si>
    <t>완료</t>
    <phoneticPr fontId="2" type="noConversion"/>
  </si>
  <si>
    <t>김용민</t>
  </si>
  <si>
    <t>박슬기</t>
  </si>
  <si>
    <t>권두석</t>
  </si>
  <si>
    <t>조한이</t>
  </si>
  <si>
    <t>정경숙</t>
  </si>
  <si>
    <t>조달팀</t>
    <phoneticPr fontId="2" type="noConversion"/>
  </si>
  <si>
    <t>김용민 사용자 계정 미등록(TOPERP), 등록 확인 후, I/F 작업 수행
SAP ID Mapping</t>
    <phoneticPr fontId="2" type="noConversion"/>
  </si>
  <si>
    <t>박슬기, 박미주 사원에 대한 SAP 지급계좌 미등록 확인
재무팀 이은경님 확인진행 처리 예정 후, 자동 I/F</t>
    <phoneticPr fontId="2" type="noConversion"/>
  </si>
  <si>
    <t>자재코드 : 5047265, 288 Core Cable 라우팅 설정확인(ZPPCB130)
0010/0020 으로 SZ공정 라우팅에 처리 후, MES 정상 작업 확인</t>
    <phoneticPr fontId="2" type="noConversion"/>
  </si>
  <si>
    <t>사용자 MES 등록확인 PB812905</t>
    <phoneticPr fontId="2" type="noConversion"/>
  </si>
  <si>
    <t>판매문서번호 : 331149 건에 대한 재고완료가 안 되서, DN 생성불가확인</t>
    <phoneticPr fontId="2" type="noConversion"/>
  </si>
  <si>
    <t>사용자 : F11203,F11206,F11207 =&gt;  T-CODE : ZCOR0411, ZCOR0412
해당 프로그램 사용자 권한, 기존에 존재하였음.</t>
    <phoneticPr fontId="2" type="noConversion"/>
  </si>
  <si>
    <t>발주번호 : 4500486657/8 , 해당 Function : ZWM_RFC_1060
SAP에서는 정상검색확인, WMS 재확인 요청(노희만)</t>
    <phoneticPr fontId="2" type="noConversion"/>
  </si>
  <si>
    <t>1. E-Accouting
   - 사용자 접근 오류 확인의 건</t>
    <phoneticPr fontId="2" type="noConversion"/>
  </si>
  <si>
    <t>1. E-Accouting
   - 지급처 미등록 관련의 건</t>
    <phoneticPr fontId="2" type="noConversion"/>
  </si>
  <si>
    <t>1. SAP-PP
   - 라우팅 자재 구성부품 할당 오류확인</t>
    <phoneticPr fontId="2" type="noConversion"/>
  </si>
  <si>
    <t>1. MES
   - 예산공장 MES 사용자 등록</t>
    <phoneticPr fontId="2" type="noConversion"/>
  </si>
  <si>
    <t>1. SAP-SD
   - DN 생성 확인요청의 건</t>
    <phoneticPr fontId="2" type="noConversion"/>
  </si>
  <si>
    <t>1. SAP-CO
   - 프로그램 권한 확인요청</t>
    <phoneticPr fontId="2" type="noConversion"/>
  </si>
  <si>
    <t>1. SAP-MM
   - WMS 프로그램에서 SAP PO 조회불가</t>
    <phoneticPr fontId="2" type="noConversion"/>
  </si>
  <si>
    <t>VPN관련 그룹웨어 접속시 접속이 안되는 문제
- VPN설치 프로그램 문제로 해결 완료</t>
    <phoneticPr fontId="2" type="noConversion"/>
  </si>
  <si>
    <t>노트북 피시 기본프로그램 설치 2대</t>
    <phoneticPr fontId="2" type="noConversion"/>
  </si>
  <si>
    <t>화상프로그램 진행시 끊김/ 자료깨짐 등 불완전한 현상
- 네트워크 불안정으로 인한 끊김 해결 완료</t>
    <phoneticPr fontId="2" type="noConversion"/>
  </si>
  <si>
    <t>네트워크 공유폴더 계정 생성</t>
    <phoneticPr fontId="2" type="noConversion"/>
  </si>
  <si>
    <t>SAP로그인 안되는 문제
- ERP 바로가기 아이콘 추가 후 해결</t>
    <phoneticPr fontId="2" type="noConversion"/>
  </si>
  <si>
    <t>VPN 관련 실행 오류
- VPN버전이 이전 버전이여 발생한 문제 해결 완료</t>
    <phoneticPr fontId="2" type="noConversion"/>
  </si>
  <si>
    <t>PC포맷으로 인한 기본프로그램 재설치 완료</t>
    <phoneticPr fontId="2" type="noConversion"/>
  </si>
  <si>
    <t>DRM 자물쇠 아이콘이 안보이는 문제 해결 완료</t>
    <phoneticPr fontId="2" type="noConversion"/>
  </si>
  <si>
    <t>J동 건물 3층 무선와이파이 연결이 안되는 문제
- 랜포트 확인 후 재연결 해결 완료</t>
    <phoneticPr fontId="2" type="noConversion"/>
  </si>
  <si>
    <t>VPN연결 작업 및 계정신청
- 팀즈/ 파일서버/ VPN등 계정 신청 완료</t>
    <phoneticPr fontId="2" type="noConversion"/>
  </si>
  <si>
    <t>대용량 파일이 첨부 된 메일이 안열리는 현상
-첨부파일 링크 url주소 변경 후 해결 완료</t>
    <phoneticPr fontId="2" type="noConversion"/>
  </si>
  <si>
    <t>한글 파일 암호화가 걸리지 않는 문제/ 암호화 해제 권한 필요
- 암호화 해제 권환 적용 완료</t>
    <phoneticPr fontId="2" type="noConversion"/>
  </si>
  <si>
    <t>엑셀 라이선스 등록</t>
    <phoneticPr fontId="2" type="noConversion"/>
  </si>
  <si>
    <t>그룹웨어 관련 링크 접속시 문제
-새 창으로 연결후 해결</t>
    <phoneticPr fontId="2" type="noConversion"/>
  </si>
  <si>
    <t>모니터 확장이 안되는 문제
-장치관리자 그래픽 관련 확인 후 해결</t>
    <phoneticPr fontId="2" type="noConversion"/>
  </si>
  <si>
    <t>완료</t>
    <phoneticPr fontId="2" type="noConversion"/>
  </si>
  <si>
    <t>완료</t>
    <phoneticPr fontId="2" type="noConversion"/>
  </si>
  <si>
    <t>완료</t>
    <phoneticPr fontId="2" type="noConversion"/>
  </si>
  <si>
    <t>완료</t>
    <phoneticPr fontId="2" type="noConversion"/>
  </si>
  <si>
    <t>한글 파일 암호화가 자동으로 걸리지 않는 사항은 해당 한글프로그램이 DRM 자동으로 적용되는 암호화 관련 템플릿 목록에 없음 -&gt; DRM 관련 문제</t>
    <phoneticPr fontId="2" type="noConversion"/>
  </si>
  <si>
    <t>이창섭</t>
    <phoneticPr fontId="2" type="noConversion"/>
  </si>
  <si>
    <t>이창섭</t>
    <phoneticPr fontId="2" type="noConversion"/>
  </si>
  <si>
    <t>이창섭</t>
    <phoneticPr fontId="2" type="noConversion"/>
  </si>
  <si>
    <t>이창섭</t>
    <phoneticPr fontId="2" type="noConversion"/>
  </si>
  <si>
    <t>이창섭</t>
    <phoneticPr fontId="2" type="noConversion"/>
  </si>
  <si>
    <t>이창섭</t>
    <phoneticPr fontId="2" type="noConversion"/>
  </si>
  <si>
    <t>신봉현</t>
    <phoneticPr fontId="2" type="noConversion"/>
  </si>
  <si>
    <t>이장미</t>
  </si>
  <si>
    <t>최원영</t>
  </si>
  <si>
    <t>이준호</t>
  </si>
  <si>
    <t>임성현</t>
    <phoneticPr fontId="2" type="noConversion"/>
  </si>
  <si>
    <t>이중희</t>
    <phoneticPr fontId="2" type="noConversion"/>
  </si>
  <si>
    <t>강승구</t>
    <phoneticPr fontId="2" type="noConversion"/>
  </si>
  <si>
    <t>TFO WMS 발주서 메일 발송 수정</t>
    <phoneticPr fontId="2" type="noConversion"/>
  </si>
  <si>
    <t>TFO WMS 배포처리</t>
    <phoneticPr fontId="2" type="noConversion"/>
  </si>
  <si>
    <t>신규 사용자 등록 처리
ㄴ 송정우, 박재우, 이우형, 김기용</t>
    <phoneticPr fontId="2" type="noConversion"/>
  </si>
  <si>
    <t>SCM 거래명세서 수정 및 배포</t>
    <phoneticPr fontId="2" type="noConversion"/>
  </si>
  <si>
    <t>생산 현황 조회 관련 업무 협의</t>
    <phoneticPr fontId="2" type="noConversion"/>
  </si>
  <si>
    <t>ZTT 12월 2-3차 수입검사 완료 WMS반영</t>
    <phoneticPr fontId="2" type="noConversion"/>
  </si>
  <si>
    <t>SAP 로 발주한 건이 WMS에서는 조회가 안되는 문제 해결
ㄴ SAPIF 품목 번호 인터페이스 오류로 인한 문제</t>
    <phoneticPr fontId="2" type="noConversion"/>
  </si>
  <si>
    <t>정경숙</t>
    <phoneticPr fontId="2" type="noConversion"/>
  </si>
  <si>
    <t>정경숙</t>
    <phoneticPr fontId="2" type="noConversion"/>
  </si>
  <si>
    <t>나세나</t>
    <phoneticPr fontId="2" type="noConversion"/>
  </si>
  <si>
    <t>정경숙</t>
    <phoneticPr fontId="2" type="noConversion"/>
  </si>
  <si>
    <t>채지연</t>
    <phoneticPr fontId="2" type="noConversion"/>
  </si>
  <si>
    <t>채지연</t>
    <phoneticPr fontId="2" type="noConversion"/>
  </si>
  <si>
    <t>이규민</t>
    <phoneticPr fontId="2" type="noConversion"/>
  </si>
  <si>
    <t>노희만</t>
    <phoneticPr fontId="2" type="noConversion"/>
  </si>
  <si>
    <t>노희만</t>
    <phoneticPr fontId="2" type="noConversion"/>
  </si>
  <si>
    <t>노희만</t>
    <phoneticPr fontId="2" type="noConversion"/>
  </si>
  <si>
    <t>노희만</t>
    <phoneticPr fontId="2" type="noConversion"/>
  </si>
  <si>
    <t>MES 기타(LOSS) 항목 / WMS 내부등급 불일치 관련 수정 요청</t>
    <phoneticPr fontId="2" type="noConversion"/>
  </si>
  <si>
    <t>정지범</t>
    <phoneticPr fontId="2" type="noConversion"/>
  </si>
  <si>
    <t>1. SAP-CO
   - 21년 재무팀 자재제각작업 수행 협조요청</t>
    <phoneticPr fontId="2" type="noConversion"/>
  </si>
  <si>
    <t>1. MES
   - 예산 Fiber 건, 일괄 MES 재고제거 요청</t>
    <phoneticPr fontId="2" type="noConversion"/>
  </si>
  <si>
    <t>1. 기타
   - 대한광통신 ITGC 통제관련 업무 협조</t>
    <phoneticPr fontId="2" type="noConversion"/>
  </si>
  <si>
    <t>1. SAP-PP
   - 생산버전 등록 오류 확인요청의 건</t>
    <phoneticPr fontId="2" type="noConversion"/>
  </si>
  <si>
    <t>1. SAP-SD
   - 보관플랜트 입고처리 오류 확인요청</t>
    <phoneticPr fontId="2" type="noConversion"/>
  </si>
  <si>
    <t>1. SAP-MM
   - SAP 사용자 계정 Mapping 처리</t>
    <phoneticPr fontId="2" type="noConversion"/>
  </si>
  <si>
    <t>1. MES 
   - MES 사내거래 출고내역 확인요청의 건</t>
    <phoneticPr fontId="2" type="noConversion"/>
  </si>
  <si>
    <t>1. SAP-SD/PP
   - 2022년 사업계획 DATA 삭제요청</t>
    <phoneticPr fontId="2" type="noConversion"/>
  </si>
  <si>
    <t>이세웅</t>
    <phoneticPr fontId="2" type="noConversion"/>
  </si>
  <si>
    <t>조한이
임현철
권영천</t>
    <phoneticPr fontId="2" type="noConversion"/>
  </si>
  <si>
    <t>황진선</t>
    <phoneticPr fontId="2" type="noConversion"/>
  </si>
  <si>
    <t>이병욱</t>
  </si>
  <si>
    <t>이병욱</t>
    <phoneticPr fontId="2" type="noConversion"/>
  </si>
  <si>
    <t>기획팀
재무팀
생산관리</t>
    <phoneticPr fontId="2" type="noConversion"/>
  </si>
  <si>
    <t>삼정회계</t>
    <phoneticPr fontId="2" type="noConversion"/>
  </si>
  <si>
    <t>권민경</t>
  </si>
  <si>
    <t>김재현</t>
    <phoneticPr fontId="2" type="noConversion"/>
  </si>
  <si>
    <t>기획팀</t>
    <phoneticPr fontId="2" type="noConversion"/>
  </si>
  <si>
    <t>1. 그룹웨어
  -입사일자 등록</t>
  </si>
  <si>
    <t>1. 안산IDC
   - Backup장비(TS3310) 점검</t>
    <phoneticPr fontId="2" type="noConversion"/>
  </si>
  <si>
    <t xml:space="preserve">1. 그룹웨어
 - GW 사용자 계정 Mapping 처리 </t>
    <phoneticPr fontId="2" type="noConversion"/>
  </si>
  <si>
    <t xml:space="preserve">1. 그룹웨어
  - CI변경 </t>
    <phoneticPr fontId="2" type="noConversion"/>
  </si>
  <si>
    <t>정환규</t>
  </si>
  <si>
    <t>이창섭</t>
  </si>
  <si>
    <t>이상원</t>
  </si>
  <si>
    <t>IT지원팀</t>
    <phoneticPr fontId="2" type="noConversion"/>
  </si>
  <si>
    <t>허경훈</t>
    <phoneticPr fontId="2" type="noConversion"/>
  </si>
  <si>
    <t>박용수</t>
    <phoneticPr fontId="2" type="noConversion"/>
  </si>
  <si>
    <t>권두석</t>
    <phoneticPr fontId="2" type="noConversion"/>
  </si>
  <si>
    <t>강남윤</t>
    <phoneticPr fontId="2" type="noConversion"/>
  </si>
  <si>
    <t>조정호</t>
    <phoneticPr fontId="2" type="noConversion"/>
  </si>
  <si>
    <t>안태형</t>
  </si>
  <si>
    <t>아웃룩의 메일 중 특정 네이버 메일만 연결이 안되어 확인 중</t>
    <phoneticPr fontId="2" type="noConversion"/>
  </si>
  <si>
    <t>관련 ppt 생성 후 게시판 등록 완료</t>
    <phoneticPr fontId="2" type="noConversion"/>
  </si>
  <si>
    <t>msoffice 2010 버전으로 내려달라는 요청있음</t>
    <phoneticPr fontId="2" type="noConversion"/>
  </si>
  <si>
    <t>DRM 아이콘이 안보이는 문제
- 레지스트리 목록의 DRM 아이콘 순서 변경 후 처리 완료</t>
    <phoneticPr fontId="2" type="noConversion"/>
  </si>
  <si>
    <t>DRM 관련 로그인이 안되는 문제
- DRM 종료 후 그룹웨어 재로그인시 정상 동작 완료</t>
    <phoneticPr fontId="2" type="noConversion"/>
  </si>
  <si>
    <t>e-account접속시 serverError 발생 하여 접속이 안되는 문제
- 허경훈 부장님 확인 후 처리 완료</t>
    <phoneticPr fontId="2" type="noConversion"/>
  </si>
  <si>
    <t>pangData 엑셀 파일 데이터 크롤링 자동화 완료</t>
    <phoneticPr fontId="2" type="noConversion"/>
  </si>
  <si>
    <t>아웃룩 계정 메일로 특정인원의 메일이 전달 안되는 문제</t>
    <phoneticPr fontId="2" type="noConversion"/>
  </si>
  <si>
    <t>노트북 기본 pc세팅 및 SAP MES 설치</t>
    <phoneticPr fontId="2" type="noConversion"/>
  </si>
  <si>
    <t>word 파일 작성시 느려짐 및 버벅거림 생기는 현상
- word파일 내 옵션 체크사항 수정으로 해결 완료</t>
    <phoneticPr fontId="2" type="noConversion"/>
  </si>
  <si>
    <t xml:space="preserve">office 파일이 안열리는 문제
- DRM 설치로 인하여 해결 </t>
    <phoneticPr fontId="2" type="noConversion"/>
  </si>
  <si>
    <t>VPN 접속이 안되는 문제
- 포트 클라이언트 프로그램 복구 후 해결 완료</t>
    <phoneticPr fontId="2" type="noConversion"/>
  </si>
  <si>
    <t>office word 관련하여 저장시 나 기능 실행시 자동종료됨
- 2010 -&gt; m365버전으로 임시 버전 변경후 해결</t>
    <phoneticPr fontId="2" type="noConversion"/>
  </si>
  <si>
    <t>OTDR 전송 이상 현상 관련 데이터 전송 에러 요청</t>
    <phoneticPr fontId="2" type="noConversion"/>
  </si>
  <si>
    <t>팡데이터 TAG 생성 및 수정 요청건</t>
    <phoneticPr fontId="2" type="noConversion"/>
  </si>
  <si>
    <t>PLC Addr 받아서 처리해야하므로 일시적 완료상태</t>
    <phoneticPr fontId="2" type="noConversion"/>
  </si>
  <si>
    <t>프로그램 버전차이로 인한 이슈로 업체지원을 통한 이슈 해결</t>
    <phoneticPr fontId="2" type="noConversion"/>
  </si>
  <si>
    <t>요청사항 완료 및 팡데이터 데이터 최신화 여부 조사중</t>
    <phoneticPr fontId="2" type="noConversion"/>
  </si>
  <si>
    <t xml:space="preserve">PMS반제품 이관 업로드 자료 롤백 처리 
ㄴ 엑셀 자료 잘못 올림으로 인한 RollBack 작업 후 재작업 </t>
    <phoneticPr fontId="2" type="noConversion"/>
  </si>
  <si>
    <t>메뉴별 권한 추가 
ㄴ 검사 데이터 조회 다중 품번</t>
    <phoneticPr fontId="2" type="noConversion"/>
  </si>
  <si>
    <t>ZTT 1월 1차 일부 수입검사 완료 업로드 처리</t>
    <phoneticPr fontId="2" type="noConversion"/>
  </si>
  <si>
    <t>신뢰성 검사 - 강도 조회 수정
ㄴ PMS품번의 경우 오류 발생으로 인한 수정
ㄴ1)품질-트랜잭션-신뢰성검사-강도
     인장, 인발 시험 데이터 저장 가능.
   2)품질- 조회-신뢰성검사-강도시험조회 
     에서 오류창이 보이며, 데이터 보이지 않음.</t>
    <phoneticPr fontId="2" type="noConversion"/>
  </si>
  <si>
    <t>형통 1분기 1차 수입검사 완료 업로드 처리</t>
    <phoneticPr fontId="2" type="noConversion"/>
  </si>
  <si>
    <t>1. SAP-SD
   - 영업문서 마감 요청의 건</t>
    <phoneticPr fontId="2" type="noConversion"/>
  </si>
  <si>
    <t>1. SAP-FI
   - 거래처 변경시 저장무한루프</t>
    <phoneticPr fontId="2" type="noConversion"/>
  </si>
  <si>
    <t>1. SAP-SD
   - 주문번호 : 331786 견적에서 미조회</t>
    <phoneticPr fontId="2" type="noConversion"/>
  </si>
  <si>
    <t>1. SAP-SD
   - 대금청구 문서 오류의 건</t>
    <phoneticPr fontId="2" type="noConversion"/>
  </si>
  <si>
    <t>1. SAP-SD
   - 견적 SO 등록 확인 시 기준정보</t>
    <phoneticPr fontId="2" type="noConversion"/>
  </si>
  <si>
    <t>1. E-Accouting
   - 임시전표 생성 오류</t>
    <phoneticPr fontId="2" type="noConversion"/>
  </si>
  <si>
    <t>1. SAP-CO
   - TEST server 로그인 요청</t>
    <phoneticPr fontId="2" type="noConversion"/>
  </si>
  <si>
    <t>1. 그룹웨어
  -SAP 계정 등록확인</t>
    <phoneticPr fontId="2" type="noConversion"/>
  </si>
  <si>
    <t>1. 기타
   - Netbakcup 교육</t>
    <phoneticPr fontId="2" type="noConversion"/>
  </si>
  <si>
    <t>1. 그룹웨어
   - 스팸 예외 처리</t>
    <phoneticPr fontId="2" type="noConversion"/>
  </si>
  <si>
    <t>1. 안산IDC
   - 육안점검 및 서버점검</t>
    <phoneticPr fontId="2" type="noConversion"/>
  </si>
  <si>
    <t>완료</t>
    <phoneticPr fontId="2" type="noConversion"/>
  </si>
  <si>
    <t>이세웅</t>
    <phoneticPr fontId="2" type="noConversion"/>
  </si>
  <si>
    <t>이세웅</t>
    <phoneticPr fontId="2" type="noConversion"/>
  </si>
  <si>
    <t>정환규</t>
    <phoneticPr fontId="2" type="noConversion"/>
  </si>
  <si>
    <t>정환규</t>
    <phoneticPr fontId="2" type="noConversion"/>
  </si>
  <si>
    <t>이세웅</t>
    <phoneticPr fontId="2" type="noConversion"/>
  </si>
  <si>
    <t>정환규</t>
    <phoneticPr fontId="2" type="noConversion"/>
  </si>
  <si>
    <t>영업문서 마감확인 ( 331627 )
생산계획작성시에는 마감불가, 생산삭제이후에 진행처리</t>
    <phoneticPr fontId="2" type="noConversion"/>
  </si>
  <si>
    <t>SAP T-CODE:FK02에서 작성시 저장무한루프
Bicnet Server 문제 확인</t>
    <phoneticPr fontId="2" type="noConversion"/>
  </si>
  <si>
    <t>견적시스템을 제외한, 영업문서 및 생산계획에서는 정상적으로 문서작성됨
해당 TABLE에 해당 주문번호만 넣어줌</t>
    <phoneticPr fontId="2" type="noConversion"/>
  </si>
  <si>
    <t xml:space="preserve">영업문서번호(331337)에, DN번호 : 8000471576 
로칼생성시 VLPOD에서 DN이 납품증명이 되어 있지 았았음. </t>
    <phoneticPr fontId="2" type="noConversion"/>
  </si>
  <si>
    <t>자재코드 : 1008283~1008285 까지 영업VIEW 확장처리가 안 되어 있었음</t>
    <phoneticPr fontId="2" type="noConversion"/>
  </si>
  <si>
    <t>무관으로 되어 있고, 부가세 금액이 입력되어 있는 전표
해당 법인카드내역에서 부가세 금액을 0으로 만듬</t>
    <phoneticPr fontId="2" type="noConversion"/>
  </si>
  <si>
    <t>이지민,안태형 사원, SAP Test Server 설정 방법 및 로그인 정보 설정작업
원가 testing 진행</t>
    <phoneticPr fontId="2" type="noConversion"/>
  </si>
  <si>
    <t>정형모</t>
    <phoneticPr fontId="2" type="noConversion"/>
  </si>
  <si>
    <t>조정호</t>
    <phoneticPr fontId="2" type="noConversion"/>
  </si>
  <si>
    <t>아이티브레인(이병은차장)</t>
    <phoneticPr fontId="2" type="noConversion"/>
  </si>
  <si>
    <t>스토리지 디스크교체 - 이상없음</t>
    <phoneticPr fontId="2" type="noConversion"/>
  </si>
  <si>
    <t>해외영업팀</t>
    <phoneticPr fontId="2" type="noConversion"/>
  </si>
  <si>
    <t>IT팀</t>
    <phoneticPr fontId="2" type="noConversion"/>
  </si>
  <si>
    <t>기획팀</t>
    <phoneticPr fontId="2" type="noConversion"/>
  </si>
  <si>
    <t>Ithelpdesk</t>
    <phoneticPr fontId="2" type="noConversion"/>
  </si>
  <si>
    <t>이창섭</t>
    <phoneticPr fontId="2" type="noConversion"/>
  </si>
  <si>
    <t>이수진</t>
    <phoneticPr fontId="2" type="noConversion"/>
  </si>
  <si>
    <t>외부 에서 PC사용이 안됨
-VPN프로그램 설치 후 완료</t>
    <phoneticPr fontId="2" type="noConversion"/>
  </si>
  <si>
    <t>대한광통신 오라클 정기점검 완료</t>
    <phoneticPr fontId="2" type="noConversion"/>
  </si>
  <si>
    <t>VPN연결 시 외부에서 연결이 안됨
- IP주소 변경 후 완료</t>
    <phoneticPr fontId="2" type="noConversion"/>
  </si>
  <si>
    <t>팀즈 화상회의 링크 메일 전달이 안됨
- 허경훈 부장님 요청 후 스팸 해제 후 완료</t>
    <phoneticPr fontId="2" type="noConversion"/>
  </si>
  <si>
    <t>그룹웨어 메일 용량 증가 요청 -&gt; 완료</t>
    <phoneticPr fontId="2" type="noConversion"/>
  </si>
  <si>
    <t>공유폴더 접근이 안되는 문제
- 비밀번호 오류로 인한 접속 불가</t>
    <phoneticPr fontId="2" type="noConversion"/>
  </si>
  <si>
    <t>VPN 로그인이 안되는 문제
- VPN프로그램 재 실행 후 해결</t>
    <phoneticPr fontId="2" type="noConversion"/>
  </si>
  <si>
    <t>VPN패스워드 분실
- VPN패스워드 변경 후 완료</t>
    <phoneticPr fontId="2" type="noConversion"/>
  </si>
  <si>
    <t>메일이 스팸 처리가 되는 문제
-허부장님 확인 후 해결</t>
    <phoneticPr fontId="2" type="noConversion"/>
  </si>
  <si>
    <t>모바일 VPN설치 및 연동 아웃룩 메일 연동</t>
    <phoneticPr fontId="2" type="noConversion"/>
  </si>
  <si>
    <t>USB파일 반출 요청 완료</t>
    <phoneticPr fontId="2" type="noConversion"/>
  </si>
  <si>
    <t>VPN연결 및 VPN계정 생성 완료</t>
    <phoneticPr fontId="2" type="noConversion"/>
  </si>
  <si>
    <t>노트북 PC 기본 프로그램 세팅</t>
    <phoneticPr fontId="2" type="noConversion"/>
  </si>
  <si>
    <t>완료</t>
    <phoneticPr fontId="2" type="noConversion"/>
  </si>
  <si>
    <t>강승구</t>
    <phoneticPr fontId="2" type="noConversion"/>
  </si>
  <si>
    <t>한승희</t>
    <phoneticPr fontId="2" type="noConversion"/>
  </si>
  <si>
    <t>성병선</t>
    <phoneticPr fontId="2" type="noConversion"/>
  </si>
  <si>
    <t>성병선</t>
    <phoneticPr fontId="2" type="noConversion"/>
  </si>
  <si>
    <t>서호경</t>
  </si>
  <si>
    <t>우성훈</t>
    <phoneticPr fontId="2" type="noConversion"/>
  </si>
  <si>
    <t>우성훈</t>
    <phoneticPr fontId="2" type="noConversion"/>
  </si>
  <si>
    <t>김경민</t>
    <phoneticPr fontId="2" type="noConversion"/>
  </si>
  <si>
    <t>김승순</t>
    <phoneticPr fontId="2" type="noConversion"/>
  </si>
  <si>
    <t>임성현</t>
    <phoneticPr fontId="2" type="noConversion"/>
  </si>
  <si>
    <t>조정호</t>
    <phoneticPr fontId="2" type="noConversion"/>
  </si>
  <si>
    <t>김미경</t>
    <phoneticPr fontId="2" type="noConversion"/>
  </si>
  <si>
    <t>이창섭</t>
    <phoneticPr fontId="2" type="noConversion"/>
  </si>
  <si>
    <t xml:space="preserve">A0186 적치대 하위 품종 변경 이상 발생 확인(G657EA2200MICRO -&gt; G657A1200MICRO -&gt; G652D200MICRO)
ㄴ G657A1(SINGTEL)200MICRO
관련하여 링마킹 자재코드가 없어 문제 발생으로 인하여 SAP품종 생성 
처리
</t>
    <phoneticPr fontId="2" type="noConversion"/>
  </si>
  <si>
    <t xml:space="preserve">MES 사용자 등록
ㄴ B조 TC112901 최유준 </t>
    <phoneticPr fontId="2" type="noConversion"/>
  </si>
  <si>
    <t>부춘강 2월 물량 수입검사 완료 업로드 처리</t>
    <phoneticPr fontId="2" type="noConversion"/>
  </si>
  <si>
    <t>PMS 반제품 업로드 오류 처리
ㄴ 모든 관련 항목 삭제 후 재처리 완료</t>
    <phoneticPr fontId="2" type="noConversion"/>
  </si>
  <si>
    <t>ZTT 1월 1차 잔량 수입검사 완료 업로드 처리</t>
    <phoneticPr fontId="2" type="noConversion"/>
  </si>
  <si>
    <t>이규민</t>
    <phoneticPr fontId="2" type="noConversion"/>
  </si>
  <si>
    <t>권용배</t>
    <phoneticPr fontId="2" type="noConversion"/>
  </si>
  <si>
    <t>이태경</t>
    <phoneticPr fontId="2" type="noConversion"/>
  </si>
  <si>
    <t>팡데이터 요청 TAG 모니터링 최신화</t>
    <phoneticPr fontId="2" type="noConversion"/>
  </si>
  <si>
    <t>L-DR 팡데이터 연동 불가항목 수정</t>
    <phoneticPr fontId="2" type="noConversion"/>
  </si>
  <si>
    <t>D2 구역 MES 프로그램 중수소 실적 에러 조치</t>
    <phoneticPr fontId="2" type="noConversion"/>
  </si>
  <si>
    <t>윤지훈</t>
    <phoneticPr fontId="2" type="noConversion"/>
  </si>
  <si>
    <t>윤지훈</t>
    <phoneticPr fontId="2" type="noConversion"/>
  </si>
  <si>
    <t>강선웅</t>
    <phoneticPr fontId="2" type="noConversion"/>
  </si>
  <si>
    <t>안영환</t>
    <phoneticPr fontId="2" type="noConversion"/>
  </si>
  <si>
    <t>안영환</t>
    <phoneticPr fontId="2" type="noConversion"/>
  </si>
  <si>
    <t>정지범</t>
    <phoneticPr fontId="2" type="noConversion"/>
  </si>
  <si>
    <t>정지범</t>
    <phoneticPr fontId="2" type="noConversion"/>
  </si>
  <si>
    <t>정지범</t>
    <phoneticPr fontId="2" type="noConversion"/>
  </si>
  <si>
    <t>정지범</t>
    <phoneticPr fontId="2" type="noConversion"/>
  </si>
  <si>
    <t>완료</t>
    <phoneticPr fontId="2" type="noConversion"/>
  </si>
  <si>
    <t>추가 요청 대기</t>
    <phoneticPr fontId="2" type="noConversion"/>
  </si>
  <si>
    <t>경영지원팀 임성현님에게 조치 요청</t>
    <phoneticPr fontId="2" type="noConversion"/>
  </si>
  <si>
    <t>완료</t>
    <phoneticPr fontId="2" type="noConversion"/>
  </si>
  <si>
    <t>완료</t>
    <phoneticPr fontId="2" type="noConversion"/>
  </si>
  <si>
    <t>완료</t>
    <phoneticPr fontId="2" type="noConversion"/>
  </si>
  <si>
    <t>요청시 추가</t>
    <phoneticPr fontId="2" type="noConversion"/>
  </si>
  <si>
    <t>요청시 추가</t>
    <phoneticPr fontId="2" type="noConversion"/>
  </si>
  <si>
    <t>중복드랍</t>
    <phoneticPr fontId="2" type="noConversion"/>
  </si>
  <si>
    <t>중복드랍</t>
    <phoneticPr fontId="2" type="noConversion"/>
  </si>
  <si>
    <t>메일 아웃룩 관련하여 받으편지함의 자동완성 관련 문제</t>
    <phoneticPr fontId="2" type="noConversion"/>
  </si>
  <si>
    <t>J</t>
    <phoneticPr fontId="2" type="noConversion"/>
  </si>
  <si>
    <t>완료</t>
    <phoneticPr fontId="2" type="noConversion"/>
  </si>
  <si>
    <t>완료</t>
    <phoneticPr fontId="2" type="noConversion"/>
  </si>
  <si>
    <t>추가 수정대기</t>
    <phoneticPr fontId="2" type="noConversion"/>
  </si>
  <si>
    <t>추가 수정대기</t>
    <phoneticPr fontId="2" type="noConversion"/>
  </si>
  <si>
    <t/>
  </si>
  <si>
    <t>1. SAP-PP
 - 22.02 월 생산마감 BACKLOG 오류처리</t>
    <phoneticPr fontId="2" type="noConversion"/>
  </si>
  <si>
    <t>1. SAP-SD
 - SAP TEST Server 에 설정 및 사용자지정</t>
    <phoneticPr fontId="2" type="noConversion"/>
  </si>
  <si>
    <t>1. SAP-PP
 - 생산오더 총 16건 STD 입고방법 문의</t>
    <phoneticPr fontId="2" type="noConversion"/>
  </si>
  <si>
    <t>1. SAP-SD
 - OEM DN 생성시 오류확인요청의 건</t>
    <phoneticPr fontId="2" type="noConversion"/>
  </si>
  <si>
    <t>1. SAP-SD
 - OEM DN 생성시 오류확인요청의 건</t>
    <phoneticPr fontId="2" type="noConversion"/>
  </si>
  <si>
    <t>1. SAP-FI
 - 유형자산 손상차손 T-CODE 알림</t>
    <phoneticPr fontId="2" type="noConversion"/>
  </si>
  <si>
    <t>1. SAP-PP
 - SAP ID 및 MES ID 부여확인요청</t>
    <phoneticPr fontId="2" type="noConversion"/>
  </si>
  <si>
    <t>1. SAP-CO
 - SAP Test Server CTS 이관요청</t>
    <phoneticPr fontId="2" type="noConversion"/>
  </si>
  <si>
    <t xml:space="preserve">1. 기타
 - SAP License Audit 작업요청 </t>
    <phoneticPr fontId="2" type="noConversion"/>
  </si>
  <si>
    <t xml:space="preserve">1. SAP-PP
 - 여척배부 처리 마감요청의 건 </t>
    <phoneticPr fontId="2" type="noConversion"/>
  </si>
  <si>
    <t>1. SAP-MM
 - 특수광 사업부 구성형자재 활성화 요청</t>
    <phoneticPr fontId="2" type="noConversion"/>
  </si>
  <si>
    <t>1. SAP-PP
 - 재고현황 조회 프로그램 오류확인요청</t>
    <phoneticPr fontId="2" type="noConversion"/>
  </si>
  <si>
    <t>1. SAP-SD
 - 사업계획 작성 문의 요청의 건</t>
    <phoneticPr fontId="2" type="noConversion"/>
  </si>
  <si>
    <t>1. SAP-SD
 - 사업계획 작성 문의 요청의 건</t>
    <phoneticPr fontId="2" type="noConversion"/>
  </si>
  <si>
    <t>1. 그룹웨어
   - 스팸 예외 처리</t>
  </si>
  <si>
    <t>1. 그룹웨어
   - NetBackup 이슈 확인</t>
    <phoneticPr fontId="2" type="noConversion"/>
  </si>
  <si>
    <t>권영천</t>
    <phoneticPr fontId="2" type="noConversion"/>
  </si>
  <si>
    <t>이지민</t>
    <phoneticPr fontId="2" type="noConversion"/>
  </si>
  <si>
    <t>이세웅</t>
    <phoneticPr fontId="2" type="noConversion"/>
  </si>
  <si>
    <t>기영준</t>
    <phoneticPr fontId="2" type="noConversion"/>
  </si>
  <si>
    <t>이세웅</t>
    <phoneticPr fontId="2" type="noConversion"/>
  </si>
  <si>
    <t>이은경</t>
    <phoneticPr fontId="2" type="noConversion"/>
  </si>
  <si>
    <t>송치관</t>
    <phoneticPr fontId="2" type="noConversion"/>
  </si>
  <si>
    <t>신동원</t>
    <phoneticPr fontId="2" type="noConversion"/>
  </si>
  <si>
    <t>SAP</t>
    <phoneticPr fontId="2" type="noConversion"/>
  </si>
  <si>
    <t>김현기</t>
    <phoneticPr fontId="2" type="noConversion"/>
  </si>
  <si>
    <t>김재현</t>
    <phoneticPr fontId="2" type="noConversion"/>
  </si>
  <si>
    <t>이세웅</t>
    <phoneticPr fontId="2" type="noConversion"/>
  </si>
  <si>
    <t>이창섭</t>
    <phoneticPr fontId="2" type="noConversion"/>
  </si>
  <si>
    <t>정환규</t>
    <phoneticPr fontId="2" type="noConversion"/>
  </si>
  <si>
    <t>완료</t>
    <phoneticPr fontId="2" type="noConversion"/>
  </si>
  <si>
    <t>완료</t>
    <phoneticPr fontId="2" type="noConversion"/>
  </si>
  <si>
    <t>완료</t>
    <phoneticPr fontId="2" type="noConversion"/>
  </si>
  <si>
    <t>office버전 2010-&gt; 2016버전으로 업데이트 진행 완료</t>
    <phoneticPr fontId="2" type="noConversion"/>
  </si>
  <si>
    <t>그룹웨어 메일 용량 증가 요청 (완료)</t>
    <phoneticPr fontId="2" type="noConversion"/>
  </si>
  <si>
    <t>그룹웨어 메일 용량 증가 요청 (완료)</t>
    <phoneticPr fontId="2" type="noConversion"/>
  </si>
  <si>
    <t>PC소프트웨어 바이러스 확인 및 VPN설치 요엋
- 소프트웨어 검사 및 VPN설치 완료</t>
    <phoneticPr fontId="2" type="noConversion"/>
  </si>
  <si>
    <t>VPN계정 신청 요청</t>
    <phoneticPr fontId="2" type="noConversion"/>
  </si>
  <si>
    <t>작업 표시줄 아이콘이 안나오는 문제
- 재부팅 및 설정 변경 후 완료</t>
    <phoneticPr fontId="2" type="noConversion"/>
  </si>
  <si>
    <t>팀즈 화상챗 링크 전달 및 심재규공장장 msOffice 암호 변경 완료</t>
    <phoneticPr fontId="2" type="noConversion"/>
  </si>
  <si>
    <t>노트북 기본 프로그램 및 SAP / MES 설치 요청 완료</t>
    <phoneticPr fontId="2" type="noConversion"/>
  </si>
  <si>
    <t>PPT 문서를 열려고 할 시 호환모드 관련 문제로 실행이 안됨
DRM 관련 문제로 확인 -&gt; DRM 업체문의 하여 해결중</t>
    <phoneticPr fontId="2" type="noConversion"/>
  </si>
  <si>
    <t>J동 3층 기본프로그램 및 보안관련 프로그램 설치</t>
    <phoneticPr fontId="2" type="noConversion"/>
  </si>
  <si>
    <t>메일 보안 정책으로 인해 naver.com 수신이 안되는 문제</t>
    <phoneticPr fontId="2" type="noConversion"/>
  </si>
  <si>
    <t>VPN계정 신청 요청 -&gt; 계정 생성 완료</t>
    <phoneticPr fontId="2" type="noConversion"/>
  </si>
  <si>
    <t>메일이 스팸처리가 되는 사항 처리 완료</t>
    <phoneticPr fontId="2" type="noConversion"/>
  </si>
  <si>
    <t>완료</t>
    <phoneticPr fontId="2" type="noConversion"/>
  </si>
  <si>
    <t>완료</t>
    <phoneticPr fontId="2" type="noConversion"/>
  </si>
  <si>
    <t>김민철</t>
    <phoneticPr fontId="2" type="noConversion"/>
  </si>
  <si>
    <t>이창섭</t>
    <phoneticPr fontId="2" type="noConversion"/>
  </si>
  <si>
    <t>강도현</t>
    <phoneticPr fontId="2" type="noConversion"/>
  </si>
  <si>
    <t>이현도</t>
    <phoneticPr fontId="2" type="noConversion"/>
  </si>
  <si>
    <t>이창섭</t>
    <phoneticPr fontId="2" type="noConversion"/>
  </si>
  <si>
    <t>유용욱</t>
    <phoneticPr fontId="2" type="noConversion"/>
  </si>
  <si>
    <t>최은정</t>
    <phoneticPr fontId="2" type="noConversion"/>
  </si>
  <si>
    <t>A0038 채우기 / 구조 - 항목 개수 차이 수정 처리</t>
    <phoneticPr fontId="2" type="noConversion"/>
  </si>
  <si>
    <t>MES 배포 작업 ( SAP 완료 실적 현황, Barcode 재출력 )</t>
    <phoneticPr fontId="2" type="noConversion"/>
  </si>
  <si>
    <t>생산량 및 수율 집계, 품번 체계 업무 협의</t>
    <phoneticPr fontId="2" type="noConversion"/>
  </si>
  <si>
    <t>완료</t>
    <phoneticPr fontId="2" type="noConversion"/>
  </si>
  <si>
    <t>완료</t>
    <phoneticPr fontId="2" type="noConversion"/>
  </si>
  <si>
    <t>노희만</t>
    <phoneticPr fontId="2" type="noConversion"/>
  </si>
  <si>
    <t>IT</t>
    <phoneticPr fontId="2" type="noConversion"/>
  </si>
  <si>
    <t>광통신 전부서</t>
    <phoneticPr fontId="2" type="noConversion"/>
  </si>
  <si>
    <t>D2 구역 MES 프로그램 중수소 실적 에러 조치</t>
    <phoneticPr fontId="2" type="noConversion"/>
  </si>
  <si>
    <t>L-VAD 장비 통신 상태 불량으로 인한 요청</t>
    <phoneticPr fontId="2" type="noConversion"/>
  </si>
  <si>
    <t>안양 복합기 IP 할당 요청</t>
    <phoneticPr fontId="2" type="noConversion"/>
  </si>
  <si>
    <t>안산 네트워크 전수조사</t>
    <phoneticPr fontId="2" type="noConversion"/>
  </si>
  <si>
    <t>안영환</t>
    <phoneticPr fontId="2" type="noConversion"/>
  </si>
  <si>
    <t>이해범</t>
    <phoneticPr fontId="2" type="noConversion"/>
  </si>
  <si>
    <t>임성현</t>
    <phoneticPr fontId="2" type="noConversion"/>
  </si>
  <si>
    <t>젠트넷</t>
    <phoneticPr fontId="2" type="noConversion"/>
  </si>
  <si>
    <t>이해범</t>
    <phoneticPr fontId="2" type="noConversion"/>
  </si>
  <si>
    <t>정지범</t>
    <phoneticPr fontId="2" type="noConversion"/>
  </si>
  <si>
    <t>정지범</t>
    <phoneticPr fontId="2" type="noConversion"/>
  </si>
  <si>
    <t>정지범</t>
    <phoneticPr fontId="2" type="noConversion"/>
  </si>
  <si>
    <t>정지범</t>
    <phoneticPr fontId="2" type="noConversion"/>
  </si>
  <si>
    <t>접수량</t>
    <phoneticPr fontId="2" type="noConversion"/>
  </si>
  <si>
    <t>완료량</t>
    <phoneticPr fontId="2" type="noConversion"/>
  </si>
  <si>
    <t>19Y_11</t>
    <phoneticPr fontId="2" type="noConversion"/>
  </si>
  <si>
    <t>19Y_12</t>
    <phoneticPr fontId="2" type="noConversion"/>
  </si>
  <si>
    <t>21Y_1</t>
    <phoneticPr fontId="2" type="noConversion"/>
  </si>
  <si>
    <t>21Y_2</t>
    <phoneticPr fontId="2" type="noConversion"/>
  </si>
  <si>
    <t>21Y_3</t>
    <phoneticPr fontId="2" type="noConversion"/>
  </si>
  <si>
    <t>21Y_4</t>
    <phoneticPr fontId="2" type="noConversion"/>
  </si>
  <si>
    <t>21Y_5</t>
    <phoneticPr fontId="2" type="noConversion"/>
  </si>
  <si>
    <t>21Y_6</t>
    <phoneticPr fontId="2" type="noConversion"/>
  </si>
  <si>
    <t>21Y_7</t>
    <phoneticPr fontId="2" type="noConversion"/>
  </si>
  <si>
    <t>21Y_8</t>
    <phoneticPr fontId="2" type="noConversion"/>
  </si>
  <si>
    <t>21Y_9</t>
    <phoneticPr fontId="2" type="noConversion"/>
  </si>
  <si>
    <t>21Y_10</t>
  </si>
  <si>
    <t>21Y_11</t>
  </si>
  <si>
    <t>21Y_12</t>
  </si>
  <si>
    <t>22Y_01</t>
  </si>
  <si>
    <t>22Y_02</t>
  </si>
  <si>
    <t>22Y_03</t>
    <phoneticPr fontId="2" type="noConversion"/>
  </si>
  <si>
    <t>SAP</t>
    <phoneticPr fontId="2" type="noConversion"/>
  </si>
  <si>
    <t>그룹웨어</t>
    <phoneticPr fontId="2" type="noConversion"/>
  </si>
  <si>
    <t>그룹웨어</t>
    <phoneticPr fontId="2" type="noConversion"/>
  </si>
  <si>
    <t>1. SAP-CO
   - CO CTS 운영반영 요청</t>
    <phoneticPr fontId="2" type="noConversion"/>
  </si>
  <si>
    <t>1. SAP-SD
   - SAP 신규사원 입사자 Mapping</t>
    <phoneticPr fontId="2" type="noConversion"/>
  </si>
  <si>
    <t>1. SAP-BC
   - SAP 배치오류 점검 및 사용자 변경</t>
    <phoneticPr fontId="2" type="noConversion"/>
  </si>
  <si>
    <t>1. Audit
   - SAP 2차 점검요청 TED Server 내역 등</t>
    <phoneticPr fontId="2" type="noConversion"/>
  </si>
  <si>
    <t>1. SAP-ED
   - SAP 견적/제조에 대한 메일회신자 추가</t>
    <phoneticPr fontId="2" type="noConversion"/>
  </si>
  <si>
    <t>1. SAP-PP
   - 제조 드럼 지정화면에서 조회 불가</t>
    <phoneticPr fontId="2" type="noConversion"/>
  </si>
  <si>
    <t>1. SAP-SD
   - 영업조직 변경작업 요청 확인</t>
    <phoneticPr fontId="2" type="noConversion"/>
  </si>
  <si>
    <t>1. SAP-CO
   - 영업조직 변경작업 요청 확인</t>
    <phoneticPr fontId="2" type="noConversion"/>
  </si>
  <si>
    <t>1. SAP-PP
   - MES I/F Monitoring 작업</t>
    <phoneticPr fontId="2" type="noConversion"/>
  </si>
  <si>
    <t>1. 그룹웨어
   - 삭제 계정 복구</t>
    <phoneticPr fontId="2" type="noConversion"/>
  </si>
  <si>
    <t>1. 그룹웨어
   - 계정정보 취합정리</t>
    <phoneticPr fontId="2" type="noConversion"/>
  </si>
  <si>
    <t>1. 그룹웨어
   - 사용자 메일 활성화 작업</t>
    <phoneticPr fontId="2" type="noConversion"/>
  </si>
  <si>
    <t>1. MES
 - BP사 계정생성</t>
    <phoneticPr fontId="2" type="noConversion"/>
  </si>
  <si>
    <t>1. 그룹웨어
   - 신규 계정 생성</t>
    <phoneticPr fontId="2" type="noConversion"/>
  </si>
  <si>
    <t>1. SAP-MM
   - SAP 사용자 계정 Mapping 처리</t>
  </si>
  <si>
    <t>신동원</t>
    <phoneticPr fontId="2" type="noConversion"/>
  </si>
  <si>
    <t>신동원</t>
    <phoneticPr fontId="2" type="noConversion"/>
  </si>
  <si>
    <t>안태형</t>
    <phoneticPr fontId="2" type="noConversion"/>
  </si>
  <si>
    <t>이세웅</t>
    <phoneticPr fontId="2" type="noConversion"/>
  </si>
  <si>
    <t>SAP Korea(김현숙)</t>
    <phoneticPr fontId="2" type="noConversion"/>
  </si>
  <si>
    <t>SAP Korea(김현숙)</t>
    <phoneticPr fontId="2" type="noConversion"/>
  </si>
  <si>
    <t>강도현</t>
    <phoneticPr fontId="2" type="noConversion"/>
  </si>
  <si>
    <t>황진선</t>
    <phoneticPr fontId="2" type="noConversion"/>
  </si>
  <si>
    <t>이장미</t>
    <phoneticPr fontId="2" type="noConversion"/>
  </si>
  <si>
    <t>전다해</t>
    <phoneticPr fontId="2" type="noConversion"/>
  </si>
  <si>
    <t>박슬기</t>
    <phoneticPr fontId="2" type="noConversion"/>
  </si>
  <si>
    <t>이민재</t>
    <phoneticPr fontId="2" type="noConversion"/>
  </si>
  <si>
    <t>이창섭</t>
    <phoneticPr fontId="2" type="noConversion"/>
  </si>
  <si>
    <t>박슬기</t>
    <phoneticPr fontId="2" type="noConversion"/>
  </si>
  <si>
    <t>박슬기</t>
    <phoneticPr fontId="2" type="noConversion"/>
  </si>
  <si>
    <t>이민재</t>
    <phoneticPr fontId="2" type="noConversion"/>
  </si>
  <si>
    <t>박슬기</t>
    <phoneticPr fontId="2" type="noConversion"/>
  </si>
  <si>
    <t>박슬기</t>
    <phoneticPr fontId="2" type="noConversion"/>
  </si>
  <si>
    <t>이세웅</t>
    <phoneticPr fontId="2" type="noConversion"/>
  </si>
  <si>
    <t>이세웅</t>
    <phoneticPr fontId="2" type="noConversion"/>
  </si>
  <si>
    <t>이세웅</t>
    <phoneticPr fontId="2" type="noConversion"/>
  </si>
  <si>
    <t>이세웅</t>
    <phoneticPr fontId="2" type="noConversion"/>
  </si>
  <si>
    <t>이세웅</t>
    <phoneticPr fontId="2" type="noConversion"/>
  </si>
  <si>
    <t>이세웅</t>
    <phoneticPr fontId="2" type="noConversion"/>
  </si>
  <si>
    <t>정환규</t>
    <phoneticPr fontId="2" type="noConversion"/>
  </si>
  <si>
    <t>완료</t>
    <phoneticPr fontId="2" type="noConversion"/>
  </si>
  <si>
    <t>완료</t>
    <phoneticPr fontId="2" type="noConversion"/>
  </si>
  <si>
    <t>완료</t>
    <phoneticPr fontId="2" type="noConversion"/>
  </si>
  <si>
    <t>완료</t>
    <phoneticPr fontId="2" type="noConversion"/>
  </si>
  <si>
    <t>ZCO_CALC_COST_COMP Function 수정 ( 견적시스템 관련 내용 )</t>
    <phoneticPr fontId="2" type="noConversion"/>
  </si>
  <si>
    <t>사용자 : 정형모</t>
    <phoneticPr fontId="2" type="noConversion"/>
  </si>
  <si>
    <t xml:space="preserve">SM37 작업시 오류내용 등 확인작업 </t>
    <phoneticPr fontId="2" type="noConversion"/>
  </si>
  <si>
    <t>TED Server 내용 ( USMM 작업 이후, SLAW 를 이용한 내용전달)</t>
    <phoneticPr fontId="2" type="noConversion"/>
  </si>
  <si>
    <t>생산팀 이성훈님, 재입사에 따른 신규코드 완료 후,  내용 전달자 추가작업</t>
    <phoneticPr fontId="2" type="noConversion"/>
  </si>
  <si>
    <t>판매문서번호 :331981 , 견적번호:135400 
ZED6M020 : 해당 999버전에 대한 내용이 삭제FLAG로 처리되어 있었음</t>
    <phoneticPr fontId="2" type="noConversion"/>
  </si>
  <si>
    <t>해외영업1팀/해외영업2팀에 대한 SAP 조직변경 확인작업
해당 인원에 대한 파악 및 준비작업 수행 후 메일전달</t>
    <phoneticPr fontId="2" type="noConversion"/>
  </si>
  <si>
    <t>견적번호:135426 에 대한 내용확인(자재코드 : 1008304 ~ 1008309 )
CO 견적시스템 개발 후에, LT공정에 대한 원가요소 부분 x, 메일전달</t>
    <phoneticPr fontId="2" type="noConversion"/>
  </si>
  <si>
    <t>오류내역 및 전송이력 등 업무진행</t>
    <phoneticPr fontId="2" type="noConversion"/>
  </si>
  <si>
    <t>사용자 : 박도연</t>
    <phoneticPr fontId="2" type="noConversion"/>
  </si>
  <si>
    <t>사용자 : 이성훈</t>
    <phoneticPr fontId="2" type="noConversion"/>
  </si>
  <si>
    <t>사용자 : 강진한</t>
    <phoneticPr fontId="2" type="noConversion"/>
  </si>
  <si>
    <t>퇴사자 계정 정리를 위해 현계정정보 확인요청</t>
    <phoneticPr fontId="2" type="noConversion"/>
  </si>
  <si>
    <t>사용자 : 이성훈</t>
    <phoneticPr fontId="2" type="noConversion"/>
  </si>
  <si>
    <t>업체명 : 비손(BP_pishon)</t>
    <phoneticPr fontId="2" type="noConversion"/>
  </si>
  <si>
    <t>사용자 : 박해범</t>
    <phoneticPr fontId="2" type="noConversion"/>
  </si>
  <si>
    <t>사용자 : 박해범, 사번 : PC203903, SAP ID : F20303
사용자 : 박도연, 사번 : PC203905, SAP ID : F11102</t>
    <phoneticPr fontId="2" type="noConversion"/>
  </si>
  <si>
    <t>helpdesk</t>
    <phoneticPr fontId="2" type="noConversion"/>
  </si>
  <si>
    <t>helpdesk</t>
    <phoneticPr fontId="2" type="noConversion"/>
  </si>
  <si>
    <t>VPN/DRM</t>
    <phoneticPr fontId="2" type="noConversion"/>
  </si>
  <si>
    <t>helpdesk</t>
    <phoneticPr fontId="2" type="noConversion"/>
  </si>
  <si>
    <t>VPN프로그램 파일 오류
-VPN 프로그램 파일 변경 후 재설치 완료</t>
    <phoneticPr fontId="2" type="noConversion"/>
  </si>
  <si>
    <t>아웃룩 / 팀즈 계정 생성 요청
- 생성 완료</t>
    <phoneticPr fontId="2" type="noConversion"/>
  </si>
  <si>
    <t>teams / DRM 계정 생성 요청
- 생성 완료</t>
    <phoneticPr fontId="2" type="noConversion"/>
  </si>
  <si>
    <t>그룹웨어 계정 생성 요청
- 글로벌정보원 ( 정환규님 생성 요청)</t>
    <phoneticPr fontId="2" type="noConversion"/>
  </si>
  <si>
    <t>PC 기본 프로그램 설치 완료</t>
    <phoneticPr fontId="2" type="noConversion"/>
  </si>
  <si>
    <t>오토캐드 설치 요청
- 설치완료</t>
    <phoneticPr fontId="2" type="noConversion"/>
  </si>
  <si>
    <t>VPN계정생성 및 DRM 암호화 자동 해제 요청</t>
    <phoneticPr fontId="2" type="noConversion"/>
  </si>
  <si>
    <t>AUTO CAD 계정 생성요청
- 사용자 추가 및 라이선스 부여 완료</t>
    <phoneticPr fontId="2" type="noConversion"/>
  </si>
  <si>
    <t>신규 입사자 teams 계정 등록 요청
- 등록완료</t>
    <phoneticPr fontId="2" type="noConversion"/>
  </si>
  <si>
    <t>박도연</t>
    <phoneticPr fontId="2" type="noConversion"/>
  </si>
  <si>
    <t>박도연</t>
    <phoneticPr fontId="2" type="noConversion"/>
  </si>
  <si>
    <t>임성현</t>
    <phoneticPr fontId="2" type="noConversion"/>
  </si>
  <si>
    <t>박해범</t>
    <phoneticPr fontId="2" type="noConversion"/>
  </si>
  <si>
    <t>이창섭</t>
    <phoneticPr fontId="2" type="noConversion"/>
  </si>
  <si>
    <t>이창섭</t>
    <phoneticPr fontId="2" type="noConversion"/>
  </si>
  <si>
    <t>이창섭</t>
    <phoneticPr fontId="2" type="noConversion"/>
  </si>
  <si>
    <t>이창섭</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</si>
  <si>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</si>
  <si>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</si>
  <si>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</si>
  <si>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</si>
  <si>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</si>
  <si>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MES</t>
    <phoneticPr fontId="2" type="noConversion"/>
  </si>
  <si>
    <t>MES</t>
    <phoneticPr fontId="2" type="noConversion"/>
  </si>
  <si>
    <t>공정별 생산 현황 작성중</t>
    <phoneticPr fontId="2" type="noConversion"/>
  </si>
  <si>
    <t>C0001 적치대 추가</t>
    <phoneticPr fontId="2" type="noConversion"/>
  </si>
  <si>
    <t xml:space="preserve">TFO WMS 환경 셋팅 </t>
    <phoneticPr fontId="2" type="noConversion"/>
  </si>
  <si>
    <t>MES에서 Lathe 작업지시 취소 작업 요청</t>
    <phoneticPr fontId="2" type="noConversion"/>
  </si>
  <si>
    <t>A0200적치대 적치대이동 불가
ㄴ 예전 lot 마감안되어 작업취소 후 재작업 요청 처리 완료</t>
    <phoneticPr fontId="2" type="noConversion"/>
  </si>
  <si>
    <t>개발자용 미라콤 서버 라이선스 교체 작업</t>
    <phoneticPr fontId="2" type="noConversion"/>
  </si>
  <si>
    <t>채지연</t>
    <phoneticPr fontId="2" type="noConversion"/>
  </si>
  <si>
    <t xml:space="preserve">윤지훈 </t>
    <phoneticPr fontId="2" type="noConversion"/>
  </si>
  <si>
    <t xml:space="preserve">윤지훈 </t>
    <phoneticPr fontId="2" type="noConversion"/>
  </si>
  <si>
    <t>노희만</t>
    <phoneticPr fontId="2" type="noConversion"/>
  </si>
  <si>
    <t>노희만</t>
    <phoneticPr fontId="2" type="noConversion"/>
  </si>
  <si>
    <t>노희만</t>
    <phoneticPr fontId="2" type="noConversion"/>
  </si>
  <si>
    <t>완료</t>
    <phoneticPr fontId="2" type="noConversion"/>
  </si>
  <si>
    <t>완료</t>
    <phoneticPr fontId="2" type="noConversion"/>
  </si>
  <si>
    <t>완료</t>
    <phoneticPr fontId="2" type="noConversion"/>
  </si>
  <si>
    <t>테스트 예정</t>
    <phoneticPr fontId="2" type="noConversion"/>
  </si>
  <si>
    <t>추후 연락 대기</t>
    <phoneticPr fontId="2" type="noConversion"/>
  </si>
  <si>
    <t>PANGDATA</t>
    <phoneticPr fontId="2" type="noConversion"/>
  </si>
  <si>
    <t>NETWORK</t>
    <phoneticPr fontId="2" type="noConversion"/>
  </si>
  <si>
    <t>NETWORK</t>
    <phoneticPr fontId="2" type="noConversion"/>
  </si>
  <si>
    <t>NETWORK</t>
    <phoneticPr fontId="2" type="noConversion"/>
  </si>
  <si>
    <t>WMS</t>
    <phoneticPr fontId="2" type="noConversion"/>
  </si>
  <si>
    <t>NETWORK</t>
    <phoneticPr fontId="2" type="noConversion"/>
  </si>
  <si>
    <t>PANGDATA</t>
    <phoneticPr fontId="2" type="noConversion"/>
  </si>
  <si>
    <t>L-VAD 장비 통신 상태 불량으로 인한 요청</t>
    <phoneticPr fontId="2" type="noConversion"/>
  </si>
  <si>
    <t>안양 복합기 IP 할당 요청</t>
    <phoneticPr fontId="2" type="noConversion"/>
  </si>
  <si>
    <t>안산 네트워크 전수조사</t>
    <phoneticPr fontId="2" type="noConversion"/>
  </si>
  <si>
    <t>TFOWMS 관련 수정 보안 사항</t>
    <phoneticPr fontId="2" type="noConversion"/>
  </si>
  <si>
    <t>안양 지문인식기 고정 IP 할당 요청</t>
    <phoneticPr fontId="2" type="noConversion"/>
  </si>
  <si>
    <t>[긴급] DRAW존 네트워크 구축 요청건</t>
    <phoneticPr fontId="2" type="noConversion"/>
  </si>
  <si>
    <t>진범오</t>
    <phoneticPr fontId="2" type="noConversion"/>
  </si>
  <si>
    <t>윤지훈</t>
    <phoneticPr fontId="2" type="noConversion"/>
  </si>
  <si>
    <t>정지범</t>
    <phoneticPr fontId="2" type="noConversion"/>
  </si>
  <si>
    <t>정지범</t>
    <phoneticPr fontId="2" type="noConversion"/>
  </si>
  <si>
    <t>정지범</t>
    <phoneticPr fontId="2" type="noConversion"/>
  </si>
  <si>
    <t>진행</t>
    <phoneticPr fontId="2" type="noConversion"/>
  </si>
  <si>
    <t>완료</t>
    <phoneticPr fontId="2" type="noConversion"/>
  </si>
  <si>
    <t>완료</t>
    <phoneticPr fontId="2" type="noConversion"/>
  </si>
  <si>
    <t>우선적 해결 윤지훈님과 미팅을 통해 후처리</t>
    <phoneticPr fontId="2" type="noConversion"/>
  </si>
  <si>
    <t>스위칭 허브 고장으로 인해 다른 스위칭허브에 연결</t>
    <phoneticPr fontId="2" type="noConversion"/>
  </si>
  <si>
    <t>고정 IP 할당(10.17.10.203)</t>
    <phoneticPr fontId="2" type="noConversion"/>
  </si>
  <si>
    <t>추후 연락 대기</t>
    <phoneticPr fontId="2" type="noConversion"/>
  </si>
  <si>
    <t>코드 분석중</t>
    <phoneticPr fontId="2" type="noConversion"/>
  </si>
  <si>
    <t>고정 IP 할당 10.17.10.199</t>
    <phoneticPr fontId="2" type="noConversion"/>
  </si>
  <si>
    <t>긴급으로 인해 임시로 공중 가설완료</t>
    <phoneticPr fontId="2" type="noConversion"/>
  </si>
  <si>
    <t>중복드랍</t>
    <phoneticPr fontId="2" type="noConversion"/>
  </si>
  <si>
    <t>VPN신규 계정 생성</t>
    <phoneticPr fontId="2" type="noConversion"/>
  </si>
  <si>
    <t>김대철</t>
  </si>
  <si>
    <t>scm 프로그램 VPN관련 연결 문제 - 완료</t>
    <phoneticPr fontId="2" type="noConversion"/>
  </si>
  <si>
    <t>파일서버 연결하는 와중에 연결 실패 - 조치완료</t>
    <phoneticPr fontId="2" type="noConversion"/>
  </si>
  <si>
    <t>office 2016 -&gt; m365계정으로 변경 요청 완료</t>
    <phoneticPr fontId="2" type="noConversion"/>
  </si>
  <si>
    <t>설윤석</t>
    <phoneticPr fontId="2" type="noConversion"/>
  </si>
  <si>
    <t>빅헤밤</t>
    <phoneticPr fontId="2" type="noConversion"/>
  </si>
  <si>
    <t>1. SAP-CO
 - CTS 운영 반영요청의 건</t>
    <phoneticPr fontId="2" type="noConversion"/>
  </si>
  <si>
    <t>1. SAP-MM
 - SAP 자재코드 명칭 관련의 건</t>
    <phoneticPr fontId="2" type="noConversion"/>
  </si>
  <si>
    <t>1. SAP-PP
 - 생산실적 문의의 건</t>
    <phoneticPr fontId="2" type="noConversion"/>
  </si>
  <si>
    <t>1. SAP-MM
  - SAP 직기표 전표 결재 ROLLBACK 요청</t>
    <phoneticPr fontId="2" type="noConversion"/>
  </si>
  <si>
    <t>1. SAP-PP
  - 특정 Excel 파일 Upload시 부하발생</t>
    <phoneticPr fontId="2" type="noConversion"/>
  </si>
  <si>
    <t>1. 가상화서버 점검
 - 10.10.200.121 가상화호스트서버 1대</t>
    <phoneticPr fontId="2" type="noConversion"/>
  </si>
  <si>
    <t>1. B/P사 정기점검
 - tecl-gwpap1 외4대</t>
    <phoneticPr fontId="2" type="noConversion"/>
  </si>
  <si>
    <t>1. SAP
   - SAP 사용자 계정 Mapping 처리</t>
    <phoneticPr fontId="2" type="noConversion"/>
  </si>
  <si>
    <t>조한이</t>
    <phoneticPr fontId="2" type="noConversion"/>
  </si>
  <si>
    <t>에이블아이앤씨</t>
    <phoneticPr fontId="2" type="noConversion"/>
  </si>
  <si>
    <t>판매문서번호 :332093 , 드럼지정 이후에 생산계획 진행처리 하면 
가능함</t>
    <phoneticPr fontId="2" type="noConversion"/>
  </si>
  <si>
    <t>tecl-gwpap1 외4대 4분기 1회 정기점검 완료</t>
    <phoneticPr fontId="2" type="noConversion"/>
  </si>
  <si>
    <t>22Y_04</t>
    <phoneticPr fontId="2" type="noConversion"/>
  </si>
  <si>
    <t>제목</t>
  </si>
  <si>
    <t>개수 : 제목</t>
  </si>
  <si>
    <t>접수자</t>
  </si>
  <si>
    <t>2022 요약</t>
  </si>
  <si>
    <t>VPN 요청 합계</t>
  </si>
  <si>
    <t>VPN</t>
    <phoneticPr fontId="2" type="noConversion"/>
  </si>
  <si>
    <t>총 요청 합계</t>
  </si>
  <si>
    <t>DRM 요청 합계</t>
  </si>
  <si>
    <t>총합계 :</t>
    <phoneticPr fontId="2" type="noConversion"/>
  </si>
  <si>
    <t>1. SAP-MM
  - 공정외주발주 생성 확인요청의 건</t>
    <phoneticPr fontId="2" type="noConversion"/>
  </si>
  <si>
    <t xml:space="preserve">1. SAP-CO
  - 상품단가에 대한 메일 전송여부 </t>
    <phoneticPr fontId="2" type="noConversion"/>
  </si>
  <si>
    <t>1. SAP-CO
  - 표준원가 추정 오류자재 문의</t>
    <phoneticPr fontId="2" type="noConversion"/>
  </si>
  <si>
    <t>1. SAP-SD
  - 판매문서 생산계획 진행 가능 여부 확인</t>
    <phoneticPr fontId="2" type="noConversion"/>
  </si>
  <si>
    <t>1. SAP-SD
  - DN 작성시 오류 내용 확인요청</t>
    <phoneticPr fontId="2" type="noConversion"/>
  </si>
  <si>
    <t>1. 백업장비 점검 / 에이블 정기점검
 - 파트교체 및 서버정기점검</t>
    <phoneticPr fontId="2" type="noConversion"/>
  </si>
  <si>
    <t>1. SAP
   - E-Accouting 사용자 계정 Mapping 처리</t>
    <phoneticPr fontId="2" type="noConversion"/>
  </si>
  <si>
    <t>SAP</t>
    <phoneticPr fontId="2" type="noConversion"/>
  </si>
  <si>
    <t>infra</t>
    <phoneticPr fontId="2" type="noConversion"/>
  </si>
  <si>
    <t>infra</t>
    <phoneticPr fontId="2" type="noConversion"/>
  </si>
  <si>
    <t>완료</t>
    <phoneticPr fontId="2" type="noConversion"/>
  </si>
  <si>
    <t>신동원</t>
    <phoneticPr fontId="2" type="noConversion"/>
  </si>
  <si>
    <t>함혜민</t>
    <phoneticPr fontId="2" type="noConversion"/>
  </si>
  <si>
    <t>함혜민</t>
    <phoneticPr fontId="2" type="noConversion"/>
  </si>
  <si>
    <t>정경숙</t>
    <phoneticPr fontId="2" type="noConversion"/>
  </si>
  <si>
    <t>정경숙</t>
    <phoneticPr fontId="2" type="noConversion"/>
  </si>
  <si>
    <t>조한이</t>
    <phoneticPr fontId="2" type="noConversion"/>
  </si>
  <si>
    <t>황진선</t>
    <phoneticPr fontId="2" type="noConversion"/>
  </si>
  <si>
    <t>황진선</t>
    <phoneticPr fontId="2" type="noConversion"/>
  </si>
  <si>
    <t>강덕우</t>
    <phoneticPr fontId="2" type="noConversion"/>
  </si>
  <si>
    <t>박슬기</t>
    <phoneticPr fontId="2" type="noConversion"/>
  </si>
  <si>
    <t>에이블아이앤씨</t>
    <phoneticPr fontId="2" type="noConversion"/>
  </si>
  <si>
    <t>정환규</t>
    <phoneticPr fontId="2" type="noConversion"/>
  </si>
  <si>
    <t>김대철</t>
    <phoneticPr fontId="2" type="noConversion"/>
  </si>
  <si>
    <t>이세웅</t>
    <phoneticPr fontId="2" type="noConversion"/>
  </si>
  <si>
    <t>이세웅</t>
    <phoneticPr fontId="2" type="noConversion"/>
  </si>
  <si>
    <t>이세웅</t>
    <phoneticPr fontId="2" type="noConversion"/>
  </si>
  <si>
    <t>이세웅</t>
    <phoneticPr fontId="2" type="noConversion"/>
  </si>
  <si>
    <t>정환규</t>
    <phoneticPr fontId="2" type="noConversion"/>
  </si>
  <si>
    <t>정환규</t>
    <phoneticPr fontId="2" type="noConversion"/>
  </si>
  <si>
    <t>CTS번호 : TEDK957005 ( 견적단가 로직 보완 )</t>
    <phoneticPr fontId="2" type="noConversion"/>
  </si>
  <si>
    <t>자재코드 :5047476 ~ 5047481 명칭 확인의 건
해당건 정상적으로 등록확인, 해당 SAP 명칭이 40Byte로 Setting, 중복점검</t>
    <phoneticPr fontId="2" type="noConversion"/>
  </si>
  <si>
    <t>22.01월 폐기 완제품, 판매문서 생성없이 생성가능여부 확인요청(1005469)
SAP T-CODE : MB1C를 이용하여 판매재고생성 가능 안내</t>
    <phoneticPr fontId="2" type="noConversion"/>
  </si>
  <si>
    <t>발주번호:4500487222 저장시, "미완료된 발주로 오류"
재저장시 정상 발주등록</t>
    <phoneticPr fontId="2" type="noConversion"/>
  </si>
  <si>
    <t>SPSS팀에서 생성하는 상품자재코드에 대한 메일전송여부
해당건은 한달발생 건수 적어서 자체진행으로 처리</t>
    <phoneticPr fontId="2" type="noConversion"/>
  </si>
  <si>
    <t>전표번호:170000009~1700000013, 13번만 정상적
9~12번까지는 삭제 및 반려처리로 확인 ( ZFIR0020,ZFIR0320-ZFIT0600 )</t>
    <phoneticPr fontId="2" type="noConversion"/>
  </si>
  <si>
    <t>5047468 ANN-AL_WIRE 4.78mm 1050
5047469 AL_WIRE 4.78mm 1050 (5047468 하위자재)
라우팅,생산버전 존재시 조달유형CHECK, 하위자재코드에 간적비(TEC1=&gt;TEC2)로 변경처리 후 진행 등</t>
    <phoneticPr fontId="2" type="noConversion"/>
  </si>
  <si>
    <t>기본적으로 SAP 옵션 탭에서, 보안=&gt;보안탭에서 해제 후 진행가능하나,
해당 PC는 변경처리 불가, PC Window 재설치로 안해</t>
    <phoneticPr fontId="2" type="noConversion"/>
  </si>
  <si>
    <t>견적번호에 해당 판매문서 Mapping  오류
견적번호:135347, 판매문서번호 : 331873 Mapping 작업 후 진행처리</t>
    <phoneticPr fontId="2" type="noConversion"/>
  </si>
  <si>
    <t>사용자: 김대철</t>
    <phoneticPr fontId="2" type="noConversion"/>
  </si>
  <si>
    <t>백업장비 : 파트고체 시스템점검
아이티브레인 : 넷백업 시스템점검</t>
    <phoneticPr fontId="2" type="noConversion"/>
  </si>
  <si>
    <t>향후 cache battery 교체작업필요 - 현재상태에서는 서비스 영향 없음,
필요작업 : 서비스off, 및 서버전원 off 필요 작업시간 약 1시간
일정및 서비스확인후 진행예정</t>
    <phoneticPr fontId="2" type="noConversion"/>
  </si>
  <si>
    <t>사용자 : 김대철, 사번 : PC203909, SAP ID : F20203</t>
    <phoneticPr fontId="2" type="noConversion"/>
  </si>
  <si>
    <t>사용자 : 송기관, 사번 : PC202904, SAP ID : F20501</t>
    <phoneticPr fontId="2" type="noConversion"/>
  </si>
  <si>
    <t>VPN</t>
    <phoneticPr fontId="2" type="noConversion"/>
  </si>
  <si>
    <t>helpdesk</t>
    <phoneticPr fontId="2" type="noConversion"/>
  </si>
  <si>
    <t>helpdesk</t>
    <phoneticPr fontId="2" type="noConversion"/>
  </si>
  <si>
    <t>helpdesk</t>
    <phoneticPr fontId="2" type="noConversion"/>
  </si>
  <si>
    <t>웹접속 사이트 차단 해제 요청 - 완료</t>
    <phoneticPr fontId="2" type="noConversion"/>
  </si>
  <si>
    <t>J동 데스크탑 보안프로그램 설치 - 완료</t>
    <phoneticPr fontId="2" type="noConversion"/>
  </si>
  <si>
    <t>아웃룩 포워딩 변경 및 데이터 파일 이동 - 완료</t>
    <phoneticPr fontId="2" type="noConversion"/>
  </si>
  <si>
    <t>VPN신규 계정 생성</t>
    <phoneticPr fontId="2" type="noConversion"/>
  </si>
  <si>
    <t>adobe reader 문서가 안열리는 문제 조치 완료</t>
    <phoneticPr fontId="2" type="noConversion"/>
  </si>
  <si>
    <t>아웃룩 데이터 파일 이동 ppt파일 작성</t>
    <phoneticPr fontId="2" type="noConversion"/>
  </si>
  <si>
    <t>NEO한글 실행시 오류 사항 발생
vcredist_ 문제로 재설치 진행 후 해결</t>
    <phoneticPr fontId="2" type="noConversion"/>
  </si>
  <si>
    <t>한글 NEO관련 문제 발생시 조치사항 작성 완료</t>
    <phoneticPr fontId="2" type="noConversion"/>
  </si>
  <si>
    <t>정원앤시스 오라클 DB점검</t>
    <phoneticPr fontId="2" type="noConversion"/>
  </si>
  <si>
    <t>SAP 문제로 인한 재설치 요청</t>
    <phoneticPr fontId="2" type="noConversion"/>
  </si>
  <si>
    <t>adobe reader x32 비트 재설치 요청 완료</t>
    <phoneticPr fontId="2" type="noConversion"/>
  </si>
  <si>
    <t>신규인원 피시세팅</t>
    <phoneticPr fontId="2" type="noConversion"/>
  </si>
  <si>
    <t>메일 스팸 처리 예외 요청
- wblock스팸메일 예외 등록</t>
    <phoneticPr fontId="2" type="noConversion"/>
  </si>
  <si>
    <t>pdf 인쇄시 인쇄할수 없음 문구
- 해당 문제 확인 후 설정값 변경</t>
    <phoneticPr fontId="2" type="noConversion"/>
  </si>
  <si>
    <t>Adobe 업데이트 후 문서가 안열리는 문제 PPT 매뉴얼 생성 완료</t>
    <phoneticPr fontId="2" type="noConversion"/>
  </si>
  <si>
    <t>완료</t>
    <phoneticPr fontId="2" type="noConversion"/>
  </si>
  <si>
    <t>완료</t>
    <phoneticPr fontId="2" type="noConversion"/>
  </si>
  <si>
    <t>완료</t>
    <phoneticPr fontId="2" type="noConversion"/>
  </si>
  <si>
    <t>이창섭</t>
    <phoneticPr fontId="2" type="noConversion"/>
  </si>
  <si>
    <t>채의석</t>
    <phoneticPr fontId="2" type="noConversion"/>
  </si>
  <si>
    <t>주성협력업체</t>
    <phoneticPr fontId="2" type="noConversion"/>
  </si>
  <si>
    <t>손광익</t>
    <phoneticPr fontId="2" type="noConversion"/>
  </si>
  <si>
    <t>김창영</t>
    <phoneticPr fontId="2" type="noConversion"/>
  </si>
  <si>
    <t>정형모</t>
    <phoneticPr fontId="2" type="noConversion"/>
  </si>
  <si>
    <t>성병선</t>
    <phoneticPr fontId="2" type="noConversion"/>
  </si>
  <si>
    <t>이성훈</t>
    <phoneticPr fontId="2" type="noConversion"/>
  </si>
  <si>
    <t>이승용</t>
    <phoneticPr fontId="2" type="noConversion"/>
  </si>
  <si>
    <t>임성훈</t>
    <phoneticPr fontId="2" type="noConversion"/>
  </si>
  <si>
    <t>유경봉</t>
    <phoneticPr fontId="2" type="noConversion"/>
  </si>
  <si>
    <t>박해범</t>
    <phoneticPr fontId="2" type="noConversion"/>
  </si>
  <si>
    <t>EAP3서버 KEP프로그램 상 다른항목들과
비교하여 TAG 생성</t>
    <phoneticPr fontId="2" type="noConversion"/>
  </si>
  <si>
    <t>모니터 연결 문제로 인해 모니터 추가요청</t>
    <phoneticPr fontId="2" type="noConversion"/>
  </si>
  <si>
    <t>MES CLIENT 업데이트(MES_V5.5.54)</t>
    <phoneticPr fontId="2" type="noConversion"/>
  </si>
  <si>
    <t>잘못 작업지시된 작업 지시 강제 마감 작업</t>
    <phoneticPr fontId="2" type="noConversion"/>
  </si>
  <si>
    <t>공정별 생산 현황 관련 업무 협의 ( 각종 산출 수식 재 정의 작업 )</t>
    <phoneticPr fontId="2" type="noConversion"/>
  </si>
  <si>
    <t>형통 1분기 2차 수입검사 완료 업로드 작업</t>
    <phoneticPr fontId="2" type="noConversion"/>
  </si>
  <si>
    <t>MES</t>
    <phoneticPr fontId="2" type="noConversion"/>
  </si>
  <si>
    <t>MES</t>
    <phoneticPr fontId="2" type="noConversion"/>
  </si>
  <si>
    <t>채지연</t>
    <phoneticPr fontId="2" type="noConversion"/>
  </si>
  <si>
    <t>노희만</t>
    <phoneticPr fontId="2" type="noConversion"/>
  </si>
  <si>
    <t>우성훈</t>
    <phoneticPr fontId="2" type="noConversion"/>
  </si>
  <si>
    <t>이규민</t>
    <phoneticPr fontId="2" type="noConversion"/>
  </si>
  <si>
    <t>노희만</t>
    <phoneticPr fontId="2" type="noConversion"/>
  </si>
  <si>
    <t>테스트 메일 공유</t>
    <phoneticPr fontId="2" type="noConversion"/>
  </si>
  <si>
    <t>재정의 작업으로 인한 재 수정중</t>
    <phoneticPr fontId="2" type="noConversion"/>
  </si>
  <si>
    <t>PANG</t>
    <phoneticPr fontId="2" type="noConversion"/>
  </si>
  <si>
    <t>PANG</t>
    <phoneticPr fontId="2" type="noConversion"/>
  </si>
  <si>
    <t>NETWORK</t>
    <phoneticPr fontId="2" type="noConversion"/>
  </si>
  <si>
    <t>IT</t>
    <phoneticPr fontId="2" type="noConversion"/>
  </si>
  <si>
    <t>NDRAW17-22호기 TAG 생성 요청 건</t>
    <phoneticPr fontId="2" type="noConversion"/>
  </si>
  <si>
    <t>모니터링 TAG 동일화</t>
    <phoneticPr fontId="2" type="noConversion"/>
  </si>
  <si>
    <t>D2존 PC 설치</t>
    <phoneticPr fontId="2" type="noConversion"/>
  </si>
  <si>
    <t>팀즈를 이용한 부가적인 앱서비스 조사 및 자료 수집</t>
    <phoneticPr fontId="2" type="noConversion"/>
  </si>
  <si>
    <t>IT</t>
    <phoneticPr fontId="2" type="noConversion"/>
  </si>
  <si>
    <t>정지범</t>
    <phoneticPr fontId="2" type="noConversion"/>
  </si>
  <si>
    <t>팀즈를 활용한 전자결재, 플래너 등 프로젝트, 업무, 일정관리 조사 중</t>
    <phoneticPr fontId="2" type="noConversion"/>
  </si>
  <si>
    <t>완료</t>
    <phoneticPr fontId="2" type="noConversion"/>
  </si>
  <si>
    <t>완료</t>
    <phoneticPr fontId="2" type="noConversion"/>
  </si>
  <si>
    <t>SAP</t>
    <phoneticPr fontId="2" type="noConversion"/>
  </si>
  <si>
    <t>SAP</t>
    <phoneticPr fontId="2" type="noConversion"/>
  </si>
  <si>
    <t>SAP</t>
    <phoneticPr fontId="2" type="noConversion"/>
  </si>
  <si>
    <t>infra</t>
    <phoneticPr fontId="2" type="noConversion"/>
  </si>
  <si>
    <t>MES</t>
    <phoneticPr fontId="2" type="noConversion"/>
  </si>
  <si>
    <t>그룹웨어</t>
    <phoneticPr fontId="2" type="noConversion"/>
  </si>
  <si>
    <t>1. SAP-PP
   - 1310 플랜트 신규 자재코드 생성 오류</t>
    <phoneticPr fontId="2" type="noConversion"/>
  </si>
  <si>
    <t xml:space="preserve">1. SAP-SD
   - 샘플수량 초과오류로 견적진행 불가 </t>
    <phoneticPr fontId="2" type="noConversion"/>
  </si>
  <si>
    <t>1. SAP-SD
   - 견적진행 후 판매문서 생성시 오류 Dump</t>
    <phoneticPr fontId="2" type="noConversion"/>
  </si>
  <si>
    <t>1. SAP-PP
   - 1310 신규 자재코드 원가추정시 오류내용확인</t>
    <phoneticPr fontId="2" type="noConversion"/>
  </si>
  <si>
    <t>1. SAP-SD
   - 보관납품 대금청구 진행시 오류확인</t>
    <phoneticPr fontId="2" type="noConversion"/>
  </si>
  <si>
    <t>1. SAP-PP
   - 1320 플랜트 작업지시 삭제확인</t>
    <phoneticPr fontId="2" type="noConversion"/>
  </si>
  <si>
    <t>1. SAP-SD
   - 광섬유 신규자재 S/O 생성오류</t>
    <phoneticPr fontId="2" type="noConversion"/>
  </si>
  <si>
    <t>1. SAP-FI
   - 재무재표 버전 변경요청</t>
    <phoneticPr fontId="2" type="noConversion"/>
  </si>
  <si>
    <t>1. SAP-SD
   - 매출조정전표 삭제요청</t>
    <phoneticPr fontId="2" type="noConversion"/>
  </si>
  <si>
    <t>1. SAP-MM
   - 송장전표 취소 문의의 건</t>
    <phoneticPr fontId="2" type="noConversion"/>
  </si>
  <si>
    <t>1. Storage
  - TS3310 : Tape operation error</t>
    <phoneticPr fontId="2" type="noConversion"/>
  </si>
  <si>
    <t>1. MES
   - 신규 계정 생성</t>
    <phoneticPr fontId="2" type="noConversion"/>
  </si>
  <si>
    <t>1.MES
 - 자재코드 변경요청</t>
    <phoneticPr fontId="2" type="noConversion"/>
  </si>
  <si>
    <t>1.SAP
 - 1320플랜트에서 신규자제 등록확인요청</t>
    <phoneticPr fontId="2" type="noConversion"/>
  </si>
  <si>
    <t>1.MES
 - 자재코드 변경요청</t>
    <phoneticPr fontId="2" type="noConversion"/>
  </si>
  <si>
    <t>1. SAP
   - E-Accouting 사용자계정정보 변경요청</t>
    <phoneticPr fontId="2" type="noConversion"/>
  </si>
  <si>
    <t>1. 그룹웨어
   - 사용자계정 정보수정요청</t>
    <phoneticPr fontId="2" type="noConversion"/>
  </si>
  <si>
    <t>1. SAP-PP
   - 예산공장=&gt;안산공장 대량data 이관처리 요청</t>
    <phoneticPr fontId="2" type="noConversion"/>
  </si>
  <si>
    <t>완료</t>
    <phoneticPr fontId="2" type="noConversion"/>
  </si>
  <si>
    <t>전다해</t>
    <phoneticPr fontId="2" type="noConversion"/>
  </si>
  <si>
    <t>이세웅</t>
    <phoneticPr fontId="2" type="noConversion"/>
  </si>
  <si>
    <t>김인호</t>
    <phoneticPr fontId="2" type="noConversion"/>
  </si>
  <si>
    <t>이세웅</t>
    <phoneticPr fontId="2" type="noConversion"/>
  </si>
  <si>
    <t>김현</t>
    <phoneticPr fontId="2" type="noConversion"/>
  </si>
  <si>
    <t>이세웅</t>
    <phoneticPr fontId="2" type="noConversion"/>
  </si>
  <si>
    <t>이세웅</t>
    <phoneticPr fontId="2" type="noConversion"/>
  </si>
  <si>
    <t>강덕우</t>
    <phoneticPr fontId="2" type="noConversion"/>
  </si>
  <si>
    <t>이세웅</t>
    <phoneticPr fontId="2" type="noConversion"/>
  </si>
  <si>
    <t>이세웅</t>
    <phoneticPr fontId="2" type="noConversion"/>
  </si>
  <si>
    <t>김명모</t>
    <phoneticPr fontId="2" type="noConversion"/>
  </si>
  <si>
    <t>유경봉</t>
    <phoneticPr fontId="2" type="noConversion"/>
  </si>
  <si>
    <t>이수진</t>
    <phoneticPr fontId="2" type="noConversion"/>
  </si>
  <si>
    <t>정경숙</t>
    <phoneticPr fontId="2" type="noConversion"/>
  </si>
  <si>
    <t>박슬기</t>
    <phoneticPr fontId="2" type="noConversion"/>
  </si>
  <si>
    <t>정환규</t>
    <phoneticPr fontId="2" type="noConversion"/>
  </si>
  <si>
    <t>김대철</t>
    <phoneticPr fontId="2" type="noConversion"/>
  </si>
  <si>
    <t>정환규</t>
    <phoneticPr fontId="2" type="noConversion"/>
  </si>
  <si>
    <t>이수진</t>
    <phoneticPr fontId="2" type="noConversion"/>
  </si>
  <si>
    <t>우성훈</t>
    <phoneticPr fontId="2" type="noConversion"/>
  </si>
  <si>
    <t>김대철</t>
    <phoneticPr fontId="2" type="noConversion"/>
  </si>
  <si>
    <t>조한이</t>
    <phoneticPr fontId="2" type="noConversion"/>
  </si>
  <si>
    <t>황진선</t>
    <phoneticPr fontId="2" type="noConversion"/>
  </si>
  <si>
    <t>BOM Upload 프로그램 확인, 엑셀에서 대체 BOM check 작업 후 진행</t>
    <phoneticPr fontId="2" type="noConversion"/>
  </si>
  <si>
    <t>견적번호:135573-999
해당 기준정보 TABLE 변경으로 진행처리</t>
    <phoneticPr fontId="2" type="noConversion"/>
  </si>
  <si>
    <t>원가 가공비에 대한 금액이 (-) , 자리수 초과로 인한 Dump 발생
견적번호:135634, 135645 =&gt; 해당 건 data 변경 후 진행처리</t>
    <phoneticPr fontId="2" type="noConversion"/>
  </si>
  <si>
    <t>1320 플랜트 확장안내 및 원가취합처 생성후 진행처리</t>
    <phoneticPr fontId="2" type="noConversion"/>
  </si>
  <si>
    <t>해당 DN번호:8000472380( 331229 ) 건에 대한 출고진행처리 안되있음</t>
    <phoneticPr fontId="2" type="noConversion"/>
  </si>
  <si>
    <t>오래된 작업지시 미전송건 삭제요청, 진행처리</t>
    <phoneticPr fontId="2" type="noConversion"/>
  </si>
  <si>
    <t>자재코드:5041673 , 견적번호:135683 
1. 자재코드 확장작업(ZSDR0720) 2. 해당 원가 수출비용에 대한 금액점검</t>
    <phoneticPr fontId="2" type="noConversion"/>
  </si>
  <si>
    <t>ZTEC 재무재표 버전 변경요청,
명칭변경, 추가노드작업, 계정Mapping 요청 등</t>
    <phoneticPr fontId="2" type="noConversion"/>
  </si>
  <si>
    <t>영업문서번호:6500032093 직접담당자가 확인으로 안내
it팀 작업불가</t>
    <phoneticPr fontId="2" type="noConversion"/>
  </si>
  <si>
    <t>송장번호:5105686150 (MRM8)로 취소 시, 
계정(거래처코드)로 지급제안 처리 오류발생, 후속 업무(지급제안) 확인</t>
    <phoneticPr fontId="2" type="noConversion"/>
  </si>
  <si>
    <t>사용자: 박슬기</t>
    <phoneticPr fontId="2" type="noConversion"/>
  </si>
  <si>
    <t>에이블아이엔씨 문의
 - tape 또는 Drive 이슈, 발생된log로 정확히 확인불가, 
추가로그 발생시 확인예정(서비스에 영향 없음)</t>
    <phoneticPr fontId="2" type="noConversion"/>
  </si>
  <si>
    <t>사용자: 김대철, MES ID:PC203909</t>
    <phoneticPr fontId="2" type="noConversion"/>
  </si>
  <si>
    <t>사용자: 엄현진</t>
    <phoneticPr fontId="2" type="noConversion"/>
  </si>
  <si>
    <t>사내거래 내역중 자재코드변경건
( 총 24 spool)</t>
    <phoneticPr fontId="2" type="noConversion"/>
  </si>
  <si>
    <t>사용자:  alain brun</t>
    <phoneticPr fontId="2" type="noConversion"/>
  </si>
  <si>
    <t>신규자재정보가 1320플랜트 등록누락으로 등록작업</t>
    <phoneticPr fontId="2" type="noConversion"/>
  </si>
  <si>
    <t>사내거래 내역중 자재코드변경건
( 총 2 spool)</t>
    <phoneticPr fontId="2" type="noConversion"/>
  </si>
  <si>
    <t>사용자 : 박도연 , 부서명변경요청(특수광응용개발팀 -&gt; 특수광융합개발팀)</t>
    <phoneticPr fontId="2" type="noConversion"/>
  </si>
  <si>
    <t>사용자: 엄현진, 사번 PC107905</t>
    <phoneticPr fontId="2" type="noConversion"/>
  </si>
  <si>
    <t>helpdesk</t>
    <phoneticPr fontId="2" type="noConversion"/>
  </si>
  <si>
    <t>helpdesk</t>
    <phoneticPr fontId="2" type="noConversion"/>
  </si>
  <si>
    <t>VPN</t>
    <phoneticPr fontId="2" type="noConversion"/>
  </si>
  <si>
    <t>기본 프로그램 설치 요청 설치 완료</t>
    <phoneticPr fontId="2" type="noConversion"/>
  </si>
  <si>
    <t>adobe 재설치 및 자동업데이트 삭제 요청 완료</t>
    <phoneticPr fontId="2" type="noConversion"/>
  </si>
  <si>
    <t>아웃룩 메일 연결 - 신규 인원 teams계정 생성 및 메일 연결</t>
    <phoneticPr fontId="2" type="noConversion"/>
  </si>
  <si>
    <t>대용량 파일 첨부 방법 가이드 -&gt; oneDrive를 통한 전달</t>
    <phoneticPr fontId="2" type="noConversion"/>
  </si>
  <si>
    <t>onDrive 관련 매뉴얼 작성</t>
    <phoneticPr fontId="2" type="noConversion"/>
  </si>
  <si>
    <t>Auto CAD 계정 생성 및 라이선스 부여
- 함혜민
- 이지민
- 김창영</t>
    <phoneticPr fontId="2" type="noConversion"/>
  </si>
  <si>
    <t>PC기본 프로그램 세팅</t>
    <phoneticPr fontId="2" type="noConversion"/>
  </si>
  <si>
    <t>메일 설정 요청 및 계정 생성 요청</t>
    <phoneticPr fontId="2" type="noConversion"/>
  </si>
  <si>
    <t>아웃룩 실행시 자동 으로 꺼짐</t>
    <phoneticPr fontId="2" type="noConversion"/>
  </si>
  <si>
    <t>그룹웨어 접속시 edge로 전환 문제 - 해결완료</t>
    <phoneticPr fontId="2" type="noConversion"/>
  </si>
  <si>
    <t>adobe 실행시 비트 문제로 실행오류 - 해결완료</t>
    <phoneticPr fontId="2" type="noConversion"/>
  </si>
  <si>
    <t>ms패스워드 분실 새암호 요청</t>
    <phoneticPr fontId="2" type="noConversion"/>
  </si>
  <si>
    <t>그룹웨어 아웃룩 포워딩 요청 / 모바일 아웃룩 설치 가이드</t>
    <phoneticPr fontId="2" type="noConversion"/>
  </si>
  <si>
    <t>VPN계정 생성 요청</t>
    <phoneticPr fontId="2" type="noConversion"/>
  </si>
  <si>
    <t>엄현진</t>
    <phoneticPr fontId="2" type="noConversion"/>
  </si>
  <si>
    <t>정명준</t>
    <phoneticPr fontId="2" type="noConversion"/>
  </si>
  <si>
    <t>강태오</t>
    <phoneticPr fontId="2" type="noConversion"/>
  </si>
  <si>
    <t>이창섭</t>
    <phoneticPr fontId="2" type="noConversion"/>
  </si>
  <si>
    <t>완료</t>
    <phoneticPr fontId="2" type="noConversion"/>
  </si>
  <si>
    <t>MES CLIENT 업데이트(MES_V5.5.55) / View제작 / SP작성</t>
    <phoneticPr fontId="2" type="noConversion"/>
  </si>
  <si>
    <t>공정별 생산 현황 업무 조율분 반영 완료</t>
    <phoneticPr fontId="2" type="noConversion"/>
  </si>
  <si>
    <t>신규자재코드 원가추정 및 MES등록 요청에 대한 업무 회의 및 
DB 작업 처리 완료 ( SAP INTERFACE, 컬러링(재권취 작업지시), 채우기 )</t>
    <phoneticPr fontId="2" type="noConversion"/>
  </si>
  <si>
    <t>SAP INTERFACE 오류 수동 재작업및 재가동 처리</t>
    <phoneticPr fontId="2" type="noConversion"/>
  </si>
  <si>
    <t xml:space="preserve">MES 검사데이터 내부등급 ≠ MES 검사데이터 다중품번 조회
인터페이스 작업 업무 협의 완료
</t>
    <phoneticPr fontId="2" type="noConversion"/>
  </si>
  <si>
    <t xml:space="preserve">L-Furance실적 작업시작 오류 처리 </t>
    <phoneticPr fontId="2" type="noConversion"/>
  </si>
  <si>
    <t>MES</t>
    <phoneticPr fontId="2" type="noConversion"/>
  </si>
  <si>
    <t>채지연</t>
    <phoneticPr fontId="2" type="noConversion"/>
  </si>
  <si>
    <t>채지연</t>
    <phoneticPr fontId="2" type="noConversion"/>
  </si>
  <si>
    <t>임동건/이태경/전다해</t>
    <phoneticPr fontId="2" type="noConversion"/>
  </si>
  <si>
    <t>임동건/이태경/전다해</t>
    <phoneticPr fontId="2" type="noConversion"/>
  </si>
  <si>
    <t>전다해</t>
    <phoneticPr fontId="2" type="noConversion"/>
  </si>
  <si>
    <t>이태경</t>
    <phoneticPr fontId="2" type="noConversion"/>
  </si>
  <si>
    <t>이태경</t>
    <phoneticPr fontId="2" type="noConversion"/>
  </si>
  <si>
    <t>어광우</t>
    <phoneticPr fontId="2" type="noConversion"/>
  </si>
  <si>
    <t>노희만</t>
    <phoneticPr fontId="2" type="noConversion"/>
  </si>
  <si>
    <t>노희만</t>
    <phoneticPr fontId="2" type="noConversion"/>
  </si>
  <si>
    <t>노희만</t>
    <phoneticPr fontId="2" type="noConversion"/>
  </si>
  <si>
    <t>노희만</t>
    <phoneticPr fontId="2" type="noConversion"/>
  </si>
  <si>
    <t>노희만</t>
    <phoneticPr fontId="2" type="noConversion"/>
  </si>
  <si>
    <t>노희만</t>
    <phoneticPr fontId="2" type="noConversion"/>
  </si>
  <si>
    <t>담당자 테스트 중</t>
    <phoneticPr fontId="2" type="noConversion"/>
  </si>
  <si>
    <t>완료</t>
    <phoneticPr fontId="2" type="noConversion"/>
  </si>
  <si>
    <t>팡 데이터 모니터링 단순화 작업</t>
    <phoneticPr fontId="2" type="noConversion"/>
  </si>
  <si>
    <t xml:space="preserve">TEAMS 관련 Add-In 전자결재,그룹웨어 조사 </t>
    <phoneticPr fontId="2" type="noConversion"/>
  </si>
  <si>
    <t>전자결재, 그룹웨어 업체 컨택 후 문의</t>
    <phoneticPr fontId="2" type="noConversion"/>
  </si>
  <si>
    <t>정지범</t>
    <phoneticPr fontId="2" type="noConversion"/>
  </si>
  <si>
    <t>정지범</t>
    <phoneticPr fontId="2" type="noConversion"/>
  </si>
  <si>
    <t>IT</t>
    <phoneticPr fontId="2" type="noConversion"/>
  </si>
  <si>
    <t>연계과정</t>
    <phoneticPr fontId="2" type="noConversion"/>
  </si>
  <si>
    <t>VPN계정 생성 요청</t>
  </si>
  <si>
    <t>VPN계정 생성 요청 요약</t>
  </si>
  <si>
    <t>14 요약</t>
  </si>
  <si>
    <t>기본 프로그램 설치 요청 설치 완료</t>
  </si>
  <si>
    <t>기본 프로그램 설치 요청 설치 완료 요약</t>
  </si>
  <si>
    <t>adobe 재설치 및 자동업데이트 삭제 요청 완료</t>
  </si>
  <si>
    <t>adobe 재설치 및 자동업데이트 삭제 요청 완료 요약</t>
  </si>
  <si>
    <t>아웃룩 메일 연결 - 신규 인원 teams계정 생성 및 메일 연결</t>
  </si>
  <si>
    <t>아웃룩 메일 연결 - 신규 인원 teams계정 생성 및 메일 연결 요약</t>
  </si>
  <si>
    <t>대용량 파일 첨부 방법 가이드 -&gt; oneDrive를 통한 전달</t>
  </si>
  <si>
    <t>대용량 파일 첨부 방법 가이드 -&gt; oneDrive를 통한 전달 요약</t>
  </si>
  <si>
    <t>onDrive 관련 매뉴얼 작성</t>
  </si>
  <si>
    <t>onDrive 관련 매뉴얼 작성 요약</t>
  </si>
  <si>
    <t>Auto CAD 계정 생성 및 라이선스 부여
- 함혜민
- 이지민
- 김창영</t>
  </si>
  <si>
    <t>Auto CAD 계정 생성 및 라이선스 부여
- 함혜민
- 이지민
- 김창영 요약</t>
  </si>
  <si>
    <t>PC기본 프로그램 세팅</t>
  </si>
  <si>
    <t>PC기본 프로그램 세팅 요약</t>
  </si>
  <si>
    <t>메일 설정 요청 및 계정 생성 요청</t>
  </si>
  <si>
    <t>메일 설정 요청 및 계정 생성 요청 요약</t>
  </si>
  <si>
    <t>아웃룩 실행시 자동 으로 꺼짐</t>
  </si>
  <si>
    <t>아웃룩 실행시 자동 으로 꺼짐 요약</t>
  </si>
  <si>
    <t>그룹웨어 접속시 edge로 전환 문제 - 해결완료</t>
  </si>
  <si>
    <t>그룹웨어 접속시 edge로 전환 문제 - 해결완료 요약</t>
  </si>
  <si>
    <t>adobe 실행시 비트 문제로 실행오류 - 해결완료</t>
  </si>
  <si>
    <t>adobe 실행시 비트 문제로 실행오류 - 해결완료 요약</t>
  </si>
  <si>
    <t>ms패스워드 분실 새암호 요청</t>
  </si>
  <si>
    <t>ms패스워드 분실 새암호 요청 요약</t>
  </si>
  <si>
    <t>그룹웨어 아웃룩 포워딩 요청 / 모바일 아웃룩 설치 가이드</t>
  </si>
  <si>
    <t>그룹웨어 아웃룩 포워딩 요청 / 모바일 아웃룩 설치 가이드 요약</t>
  </si>
  <si>
    <t>202202-001</t>
    <phoneticPr fontId="2" type="noConversion"/>
  </si>
  <si>
    <t>202202-002</t>
  </si>
  <si>
    <t>202202-003</t>
  </si>
  <si>
    <t>202202-004</t>
  </si>
  <si>
    <t>202202-005</t>
  </si>
  <si>
    <t>202202-006</t>
  </si>
  <si>
    <t>202202-007</t>
  </si>
  <si>
    <t>202202-008</t>
  </si>
  <si>
    <t>202202-009</t>
  </si>
  <si>
    <t>202202-010</t>
  </si>
  <si>
    <t>202202-011</t>
  </si>
  <si>
    <t>202202-012</t>
  </si>
  <si>
    <t>202202-013</t>
  </si>
  <si>
    <t>202202-014</t>
  </si>
  <si>
    <t>202202-015</t>
  </si>
  <si>
    <t>202202-016</t>
  </si>
  <si>
    <t>202202-017</t>
  </si>
  <si>
    <t>202202-018</t>
  </si>
  <si>
    <t>202202-019</t>
  </si>
  <si>
    <t>202202-020</t>
  </si>
  <si>
    <t>202202-021</t>
  </si>
  <si>
    <t>202202-022</t>
  </si>
  <si>
    <t>202202-023</t>
  </si>
  <si>
    <t>202202-024</t>
  </si>
  <si>
    <t>202202-025</t>
  </si>
  <si>
    <t>202202-026</t>
  </si>
  <si>
    <t>202202-027</t>
  </si>
  <si>
    <t>202202-028</t>
  </si>
  <si>
    <t>202202-029</t>
  </si>
  <si>
    <t>202202-030</t>
  </si>
  <si>
    <t>202202-031</t>
  </si>
  <si>
    <t>202202-032</t>
  </si>
  <si>
    <t>202202-033</t>
  </si>
  <si>
    <t>202202-034</t>
  </si>
  <si>
    <t>202202-035</t>
  </si>
  <si>
    <t>202202-036</t>
  </si>
  <si>
    <t>202202-037</t>
  </si>
  <si>
    <t>202202-038</t>
  </si>
  <si>
    <t>202202-039</t>
  </si>
  <si>
    <t>202202-040</t>
  </si>
  <si>
    <t>202202-041</t>
  </si>
  <si>
    <t>202202-042</t>
  </si>
  <si>
    <t>202202-043</t>
  </si>
  <si>
    <t>202202-044</t>
  </si>
  <si>
    <t>202202-045</t>
  </si>
  <si>
    <t>202202-046</t>
  </si>
  <si>
    <t>202202-047</t>
  </si>
  <si>
    <t>202202-048</t>
  </si>
  <si>
    <t>202202-049</t>
  </si>
  <si>
    <t>202202-050</t>
  </si>
  <si>
    <t>202202-051</t>
  </si>
  <si>
    <t>202202-052</t>
  </si>
  <si>
    <t>202202-053</t>
  </si>
  <si>
    <t>202202-054</t>
  </si>
  <si>
    <t>202202-055</t>
  </si>
  <si>
    <t>202202-056</t>
  </si>
  <si>
    <t>202202-057</t>
  </si>
  <si>
    <t>202202-058</t>
  </si>
  <si>
    <t>202202-059</t>
  </si>
  <si>
    <t>202202-060</t>
  </si>
  <si>
    <t>202202-061</t>
  </si>
  <si>
    <t>202202-062</t>
  </si>
  <si>
    <t>202202-063</t>
  </si>
  <si>
    <t>202202-064</t>
  </si>
  <si>
    <t>202202-065</t>
  </si>
  <si>
    <t>202202-066</t>
  </si>
  <si>
    <t>202202-067</t>
  </si>
  <si>
    <t>202202-068</t>
  </si>
  <si>
    <t>202202-069</t>
  </si>
  <si>
    <t>202202-070</t>
  </si>
  <si>
    <t>202202-071</t>
  </si>
  <si>
    <t>202202-072</t>
  </si>
  <si>
    <t>202202-073</t>
  </si>
  <si>
    <t>202202-074</t>
  </si>
  <si>
    <t>202202-075</t>
  </si>
  <si>
    <t>202202-076</t>
  </si>
  <si>
    <t>202202-077</t>
  </si>
  <si>
    <t>202202-078</t>
  </si>
  <si>
    <t>202202-079</t>
  </si>
  <si>
    <t>202202-080</t>
  </si>
  <si>
    <t>202202-081</t>
  </si>
  <si>
    <t>202202-082</t>
  </si>
  <si>
    <t>202202-083</t>
  </si>
  <si>
    <t>202202-084</t>
  </si>
  <si>
    <t>202202-085</t>
  </si>
  <si>
    <t>202202-086</t>
  </si>
  <si>
    <t>202202-087</t>
  </si>
  <si>
    <t>202202-088</t>
  </si>
  <si>
    <t>202202-089</t>
  </si>
  <si>
    <t>202202-090</t>
  </si>
  <si>
    <t>202202-091</t>
  </si>
  <si>
    <t>202202-092</t>
  </si>
  <si>
    <t>202202-093</t>
  </si>
  <si>
    <t>202202-094</t>
  </si>
  <si>
    <t>202202-095</t>
  </si>
  <si>
    <t>202202-096</t>
  </si>
  <si>
    <t>202202-097</t>
  </si>
  <si>
    <t>202202-098</t>
  </si>
  <si>
    <t>202202-099</t>
  </si>
  <si>
    <t>202202-100</t>
  </si>
  <si>
    <t>202202-101</t>
  </si>
  <si>
    <t>202202-102</t>
  </si>
  <si>
    <t>202202-103</t>
  </si>
  <si>
    <t>202202-104</t>
  </si>
  <si>
    <t>202202-105</t>
  </si>
  <si>
    <t>202202-106</t>
  </si>
  <si>
    <t>202202-107</t>
  </si>
  <si>
    <t>202202-108</t>
  </si>
  <si>
    <t>202202-109</t>
  </si>
  <si>
    <t>202202-110</t>
  </si>
  <si>
    <t>202202-111</t>
  </si>
  <si>
    <t>202202-112</t>
  </si>
  <si>
    <t>202202-113</t>
  </si>
  <si>
    <t>202202-114</t>
  </si>
  <si>
    <t>202202-115</t>
  </si>
  <si>
    <t>202202-116</t>
  </si>
  <si>
    <t>202202-117</t>
  </si>
  <si>
    <t>202202-118</t>
  </si>
  <si>
    <t>202202-119</t>
  </si>
  <si>
    <t>202202-120</t>
  </si>
  <si>
    <t>202202-121</t>
  </si>
  <si>
    <t>202202-122</t>
  </si>
  <si>
    <t>202202-123</t>
  </si>
  <si>
    <t>202202-124</t>
  </si>
  <si>
    <t>202202-125</t>
  </si>
  <si>
    <t>202202-126</t>
  </si>
  <si>
    <t>202202-127</t>
  </si>
  <si>
    <t>202202-128</t>
  </si>
  <si>
    <t>202202-129</t>
  </si>
  <si>
    <t>202202-130</t>
  </si>
  <si>
    <t>202202-131</t>
  </si>
  <si>
    <t>202202-132</t>
  </si>
  <si>
    <t>202202-133</t>
  </si>
  <si>
    <t>202202-134</t>
  </si>
  <si>
    <t>202202-135</t>
  </si>
  <si>
    <t>202202-136</t>
  </si>
  <si>
    <t>202202-137</t>
  </si>
  <si>
    <t>202202-138</t>
  </si>
  <si>
    <t>202202-139</t>
  </si>
  <si>
    <t>202202-140</t>
  </si>
  <si>
    <t>202202-141</t>
  </si>
  <si>
    <t>202202-142</t>
  </si>
  <si>
    <t>202202-143</t>
  </si>
  <si>
    <t>202202-144</t>
  </si>
  <si>
    <t>202202-145</t>
  </si>
  <si>
    <t>202202-146</t>
  </si>
  <si>
    <t>202202-147</t>
  </si>
  <si>
    <t>202202-148</t>
  </si>
  <si>
    <t>202202-149</t>
  </si>
  <si>
    <t>202202-150</t>
  </si>
  <si>
    <t>202202-151</t>
  </si>
  <si>
    <t>202202-152</t>
  </si>
  <si>
    <t>202202-153</t>
  </si>
  <si>
    <t>202202-154</t>
  </si>
  <si>
    <t>202202-155</t>
  </si>
  <si>
    <t>202203-001</t>
    <phoneticPr fontId="2" type="noConversion"/>
  </si>
  <si>
    <t>202203-002</t>
  </si>
  <si>
    <t>202203-003</t>
  </si>
  <si>
    <t>202203-004</t>
  </si>
  <si>
    <t>202203-005</t>
  </si>
  <si>
    <t>202203-006</t>
  </si>
  <si>
    <t>202203-007</t>
  </si>
  <si>
    <t>202203-008</t>
  </si>
  <si>
    <t>202203-009</t>
  </si>
  <si>
    <t>202203-010</t>
  </si>
  <si>
    <t>202203-011</t>
  </si>
  <si>
    <t>202203-012</t>
  </si>
  <si>
    <t>202203-013</t>
  </si>
  <si>
    <t>202203-014</t>
  </si>
  <si>
    <t>202203-015</t>
  </si>
  <si>
    <t>202203-016</t>
  </si>
  <si>
    <t>202203-017</t>
  </si>
  <si>
    <t>202203-018</t>
  </si>
  <si>
    <t>202203-019</t>
  </si>
  <si>
    <t>202203-020</t>
  </si>
  <si>
    <t>202203-021</t>
  </si>
  <si>
    <t>202203-022</t>
  </si>
  <si>
    <t>202203-023</t>
  </si>
  <si>
    <t>202203-024</t>
  </si>
  <si>
    <t>202203-025</t>
  </si>
  <si>
    <t>202203-026</t>
  </si>
  <si>
    <t>202203-027</t>
  </si>
  <si>
    <t>202203-028</t>
  </si>
  <si>
    <t>202203-029</t>
  </si>
  <si>
    <t>202203-030</t>
  </si>
  <si>
    <t>202203-031</t>
  </si>
  <si>
    <t>202203-032</t>
  </si>
  <si>
    <t>202203-033</t>
  </si>
  <si>
    <t>202203-034</t>
  </si>
  <si>
    <t>202203-035</t>
  </si>
  <si>
    <t>202203-036</t>
  </si>
  <si>
    <t>202203-037</t>
  </si>
  <si>
    <t>202203-038</t>
  </si>
  <si>
    <t>202203-039</t>
  </si>
  <si>
    <t>202203-040</t>
  </si>
  <si>
    <t>202203-041</t>
  </si>
  <si>
    <t>202203-042</t>
  </si>
  <si>
    <t>202203-043</t>
  </si>
  <si>
    <t>202203-044</t>
  </si>
  <si>
    <t>202203-045</t>
  </si>
  <si>
    <t>202203-046</t>
  </si>
  <si>
    <t>202203-047</t>
  </si>
  <si>
    <t>202203-048</t>
  </si>
  <si>
    <t>202203-049</t>
  </si>
  <si>
    <t>202203-050</t>
  </si>
  <si>
    <t>202203-051</t>
  </si>
  <si>
    <t>202203-052</t>
  </si>
  <si>
    <t>202203-053</t>
  </si>
  <si>
    <t>202203-054</t>
  </si>
  <si>
    <t>202203-055</t>
  </si>
  <si>
    <t>202203-056</t>
  </si>
  <si>
    <t>202203-057</t>
  </si>
  <si>
    <t>202203-058</t>
  </si>
  <si>
    <t>202203-059</t>
  </si>
  <si>
    <t>202203-060</t>
  </si>
  <si>
    <t>202203-061</t>
  </si>
  <si>
    <t>202203-062</t>
  </si>
  <si>
    <t>202203-063</t>
  </si>
  <si>
    <t>202203-064</t>
  </si>
  <si>
    <t>202203-065</t>
  </si>
  <si>
    <t>202203-066</t>
  </si>
  <si>
    <t>202203-067</t>
  </si>
  <si>
    <t>202203-068</t>
  </si>
  <si>
    <t>202203-069</t>
  </si>
  <si>
    <t>202203-070</t>
  </si>
  <si>
    <t>202203-071</t>
  </si>
  <si>
    <t>202203-072</t>
  </si>
  <si>
    <t>202203-073</t>
  </si>
  <si>
    <t>202203-074</t>
  </si>
  <si>
    <t>202203-075</t>
  </si>
  <si>
    <t>202203-076</t>
  </si>
  <si>
    <t>202203-077</t>
  </si>
  <si>
    <t>202203-078</t>
  </si>
  <si>
    <t>202203-079</t>
  </si>
  <si>
    <t>202203-080</t>
  </si>
  <si>
    <t>202203-081</t>
  </si>
  <si>
    <t>202203-082</t>
  </si>
  <si>
    <t>202203-083</t>
  </si>
  <si>
    <t>202203-084</t>
  </si>
  <si>
    <t>202203-085</t>
  </si>
  <si>
    <t>202203-086</t>
  </si>
  <si>
    <t>202203-087</t>
  </si>
  <si>
    <t>202203-088</t>
  </si>
  <si>
    <t>202203-089</t>
  </si>
  <si>
    <t>202203-090</t>
  </si>
  <si>
    <t>202203-091</t>
  </si>
  <si>
    <t>202203-092</t>
  </si>
  <si>
    <t>202203-093</t>
  </si>
  <si>
    <t>202203-094</t>
  </si>
  <si>
    <t>202203-095</t>
  </si>
  <si>
    <t>202203-096</t>
  </si>
  <si>
    <t>202203-097</t>
  </si>
  <si>
    <t>202203-098</t>
  </si>
  <si>
    <t>202203-099</t>
  </si>
  <si>
    <t>202203-100</t>
  </si>
  <si>
    <t>202203-101</t>
  </si>
  <si>
    <t>202203-102</t>
  </si>
  <si>
    <t>202203-103</t>
  </si>
  <si>
    <t>202203-104</t>
  </si>
  <si>
    <t>202203-105</t>
  </si>
  <si>
    <t>202203-106</t>
  </si>
  <si>
    <t>202203-107</t>
  </si>
  <si>
    <t>202203-108</t>
  </si>
  <si>
    <t>202203-109</t>
  </si>
  <si>
    <t>202203-110</t>
  </si>
  <si>
    <t>202203-111</t>
  </si>
  <si>
    <t>202203-112</t>
  </si>
  <si>
    <t>202203-113</t>
  </si>
  <si>
    <t>202203-114</t>
  </si>
  <si>
    <t>202203-115</t>
  </si>
  <si>
    <t>202203-116</t>
  </si>
  <si>
    <t>202203-117</t>
  </si>
  <si>
    <t>202203-118</t>
  </si>
  <si>
    <t>202203-119</t>
  </si>
  <si>
    <t>202203-120</t>
  </si>
  <si>
    <t>202203-121</t>
  </si>
  <si>
    <t>202203-122</t>
  </si>
  <si>
    <t>202203-123</t>
  </si>
  <si>
    <t>202203-124</t>
  </si>
  <si>
    <t>202203-125</t>
  </si>
  <si>
    <t>202203-126</t>
  </si>
  <si>
    <t>202203-127</t>
  </si>
  <si>
    <t>202203-128</t>
  </si>
  <si>
    <t>202203-129</t>
  </si>
  <si>
    <t>202203-130</t>
  </si>
  <si>
    <t>202203-131</t>
  </si>
  <si>
    <t>202203-132</t>
  </si>
  <si>
    <t>202203-133</t>
  </si>
  <si>
    <t>202203-134</t>
  </si>
  <si>
    <t>202203-135</t>
  </si>
  <si>
    <t>202203-136</t>
  </si>
  <si>
    <t>202203-137</t>
  </si>
  <si>
    <t>202203-138</t>
  </si>
  <si>
    <t>202203-139</t>
  </si>
  <si>
    <t>202203-140</t>
  </si>
  <si>
    <t>202203-141</t>
  </si>
  <si>
    <t>202203-142</t>
  </si>
  <si>
    <t>202203-143</t>
  </si>
  <si>
    <t>202203-144</t>
  </si>
  <si>
    <t>202203-145</t>
  </si>
  <si>
    <t>202203-146</t>
  </si>
  <si>
    <t>202203-147</t>
  </si>
  <si>
    <t>202203-148</t>
  </si>
  <si>
    <t>202203-149</t>
  </si>
  <si>
    <t>202203-150</t>
  </si>
  <si>
    <t>202203-151</t>
  </si>
  <si>
    <t>202203-152</t>
  </si>
  <si>
    <t>202203-153</t>
  </si>
  <si>
    <t>202203-154</t>
  </si>
  <si>
    <t>202203-155</t>
  </si>
  <si>
    <t>202203-156</t>
  </si>
  <si>
    <t>202203-157</t>
  </si>
  <si>
    <t>202203-158</t>
  </si>
  <si>
    <t>202203-159</t>
  </si>
  <si>
    <t>202203-160</t>
  </si>
  <si>
    <t>202203-161</t>
  </si>
  <si>
    <t>202203-162</t>
  </si>
  <si>
    <t>202203-163</t>
  </si>
  <si>
    <t>202203-164</t>
  </si>
  <si>
    <t>202203-165</t>
  </si>
  <si>
    <t>202203-166</t>
  </si>
  <si>
    <t>202204-001</t>
    <phoneticPr fontId="2" type="noConversion"/>
  </si>
  <si>
    <t>SAP</t>
    <phoneticPr fontId="2" type="noConversion"/>
  </si>
  <si>
    <t>SAP</t>
    <phoneticPr fontId="2" type="noConversion"/>
  </si>
  <si>
    <t>그룹웨어</t>
    <phoneticPr fontId="2" type="noConversion"/>
  </si>
  <si>
    <t>infra</t>
    <phoneticPr fontId="2" type="noConversion"/>
  </si>
  <si>
    <t>1. SAP-PP
 - SAP 권한추가의 건</t>
    <phoneticPr fontId="2" type="noConversion"/>
  </si>
  <si>
    <t>1. SAP-FI
 - SAP 재무재표 버전 변경요청의 건</t>
    <phoneticPr fontId="2" type="noConversion"/>
  </si>
  <si>
    <t>1. SAP-SD
 - DN번호 대금청구 문서 오류확인의 건</t>
    <phoneticPr fontId="2" type="noConversion"/>
  </si>
  <si>
    <t>1. SAP-SD
 - 매출조정시 오류 내용확인의 건</t>
    <phoneticPr fontId="2" type="noConversion"/>
  </si>
  <si>
    <t>1. SAP-SD
 - SAP 드럼 BOM 내역 문의의 건</t>
    <phoneticPr fontId="2" type="noConversion"/>
  </si>
  <si>
    <t>1. SAP-PP
 - SAP 권한추가의 건</t>
    <phoneticPr fontId="2" type="noConversion"/>
  </si>
  <si>
    <t>1. SAP-PP
 - 1320 플랜트 배부처리 내용 확인</t>
    <phoneticPr fontId="2" type="noConversion"/>
  </si>
  <si>
    <t>1.그룹웨어
   - 전표 수신시 발생되는 오류</t>
    <phoneticPr fontId="2" type="noConversion"/>
  </si>
  <si>
    <t xml:space="preserve">1. TS3310
  - 드라이버 클린 작업 </t>
    <phoneticPr fontId="2" type="noConversion"/>
  </si>
  <si>
    <t>이성훈</t>
    <phoneticPr fontId="2" type="noConversion"/>
  </si>
  <si>
    <t>이세웅</t>
    <phoneticPr fontId="2" type="noConversion"/>
  </si>
  <si>
    <t>김연표</t>
    <phoneticPr fontId="2" type="noConversion"/>
  </si>
  <si>
    <t>박지현</t>
    <phoneticPr fontId="2" type="noConversion"/>
  </si>
  <si>
    <t>완료</t>
    <phoneticPr fontId="2" type="noConversion"/>
  </si>
  <si>
    <t>완료</t>
    <phoneticPr fontId="2" type="noConversion"/>
  </si>
  <si>
    <t>LSMW 관련 내용</t>
    <phoneticPr fontId="2" type="noConversion"/>
  </si>
  <si>
    <t>기타자본잉여금 계정 추가 후, 버전Mapping
계정재무제표 명칭 변경의 건(4 계정)</t>
    <phoneticPr fontId="2" type="noConversion"/>
  </si>
  <si>
    <t>DN번호:8000472228, 대금청구문서:9000544174 오류확인 후 생성</t>
    <phoneticPr fontId="2" type="noConversion"/>
  </si>
  <si>
    <t>대금청구 작성된 건이 정상적으로 생성불가로 인한 매출조정 오류내용 확인</t>
    <phoneticPr fontId="2" type="noConversion"/>
  </si>
  <si>
    <t>ZPPBR010 에서 드럼코드에 대한 내역 DownLoad 확인</t>
    <phoneticPr fontId="2" type="noConversion"/>
  </si>
  <si>
    <t>생산실적 관련 재처리 등 메뉴 확인</t>
    <phoneticPr fontId="2" type="noConversion"/>
  </si>
  <si>
    <t>배부처리 4건 오류 처리에 대한 2022.04월로 이관 후 진행안내</t>
    <phoneticPr fontId="2" type="noConversion"/>
  </si>
  <si>
    <t>사용자: 전성호</t>
    <phoneticPr fontId="2" type="noConversion"/>
  </si>
  <si>
    <t>사용자: 김민성 외3명</t>
    <phoneticPr fontId="2" type="noConversion"/>
  </si>
  <si>
    <t>케이블 MES 자재코드변경건
( 총 6 spool)</t>
    <phoneticPr fontId="2" type="noConversion"/>
  </si>
  <si>
    <t>나온스프트 문의 완료</t>
    <phoneticPr fontId="2" type="noConversion"/>
  </si>
  <si>
    <t>월1회 수행 - 특이사항없음</t>
    <phoneticPr fontId="2" type="noConversion"/>
  </si>
  <si>
    <t>202204-002</t>
  </si>
  <si>
    <t>202204-003</t>
  </si>
  <si>
    <t>202204-004</t>
  </si>
  <si>
    <t>202204-005</t>
  </si>
  <si>
    <t>202204-006</t>
  </si>
  <si>
    <t>202204-007</t>
  </si>
  <si>
    <t>202204-008</t>
  </si>
  <si>
    <t>202204-009</t>
  </si>
  <si>
    <t>202204-010</t>
  </si>
  <si>
    <t>202204-011</t>
  </si>
  <si>
    <t>202204-012</t>
  </si>
  <si>
    <t>202204-013</t>
  </si>
  <si>
    <t>202204-014</t>
  </si>
  <si>
    <t>202204-015</t>
  </si>
  <si>
    <t>202204-016</t>
  </si>
  <si>
    <t>202204-017</t>
  </si>
  <si>
    <t>202204-018</t>
  </si>
  <si>
    <t>202204-019</t>
  </si>
  <si>
    <t>202204-020</t>
  </si>
  <si>
    <t>202204-021</t>
  </si>
  <si>
    <t>202204-022</t>
  </si>
  <si>
    <t>202204-023</t>
  </si>
  <si>
    <t>202204-024</t>
  </si>
  <si>
    <t>202204-025</t>
  </si>
  <si>
    <t>202204-026</t>
  </si>
  <si>
    <t>202204-027</t>
  </si>
  <si>
    <t>202204-028</t>
  </si>
  <si>
    <t>202204-029</t>
  </si>
  <si>
    <t>202204-030</t>
  </si>
  <si>
    <t>202204-031</t>
  </si>
  <si>
    <t>202204-032</t>
  </si>
  <si>
    <t>202204-033</t>
  </si>
  <si>
    <t>202204-034</t>
  </si>
  <si>
    <t>202204-035</t>
  </si>
  <si>
    <t>202204-036</t>
  </si>
  <si>
    <t>202204-037</t>
  </si>
  <si>
    <t>202204-038</t>
  </si>
  <si>
    <t>202204-039</t>
  </si>
  <si>
    <t>202204-040</t>
  </si>
  <si>
    <t>202204-041</t>
  </si>
  <si>
    <t>202204-042</t>
  </si>
  <si>
    <t>202204-043</t>
  </si>
  <si>
    <t>202204-044</t>
  </si>
  <si>
    <t>VPN</t>
    <phoneticPr fontId="2" type="noConversion"/>
  </si>
  <si>
    <t>helpdesk</t>
    <phoneticPr fontId="2" type="noConversion"/>
  </si>
  <si>
    <t>VPN계정 생성요청</t>
    <phoneticPr fontId="2" type="noConversion"/>
  </si>
  <si>
    <t>MES프로그램 설치 요청</t>
    <phoneticPr fontId="2" type="noConversion"/>
  </si>
  <si>
    <t>SAP프로그램 실행시 MSVCR120.dll 파일이 누락되어 실행 안되는 문제 해결완료</t>
    <phoneticPr fontId="2" type="noConversion"/>
  </si>
  <si>
    <t>SAP 프로그램 실행시 dll파일 누락 관련 조치 방법 ppt파일 작성</t>
    <phoneticPr fontId="2" type="noConversion"/>
  </si>
  <si>
    <t>노브북 기본 프로그램 설치 - 완료</t>
    <phoneticPr fontId="2" type="noConversion"/>
  </si>
  <si>
    <t>PC SAP 관련 프로그램 미설치로 인한 프로그램 설치 요청 - 완료</t>
    <phoneticPr fontId="2" type="noConversion"/>
  </si>
  <si>
    <t>아웃룩 미 업데이트로 인한 이용 오류 - 완료</t>
    <phoneticPr fontId="2" type="noConversion"/>
  </si>
  <si>
    <t>win11 업그레이드 후 ie창이 안열리는 문제 -&gt; win10으로 다운그레이드 진행 후 해결 완료</t>
    <phoneticPr fontId="2" type="noConversion"/>
  </si>
  <si>
    <t>임성현</t>
    <phoneticPr fontId="2" type="noConversion"/>
  </si>
  <si>
    <t>이창섭</t>
    <phoneticPr fontId="2" type="noConversion"/>
  </si>
  <si>
    <t>황진선</t>
    <phoneticPr fontId="2" type="noConversion"/>
  </si>
  <si>
    <t>이창섭</t>
    <phoneticPr fontId="2" type="noConversion"/>
  </si>
  <si>
    <t>박미주</t>
    <phoneticPr fontId="2" type="noConversion"/>
  </si>
  <si>
    <t>전성호</t>
    <phoneticPr fontId="2" type="noConversion"/>
  </si>
  <si>
    <t>김경민</t>
    <phoneticPr fontId="2" type="noConversion"/>
  </si>
  <si>
    <t>완료</t>
    <phoneticPr fontId="2" type="noConversion"/>
  </si>
  <si>
    <t>완료</t>
    <phoneticPr fontId="2" type="noConversion"/>
  </si>
  <si>
    <t>MES</t>
    <phoneticPr fontId="2" type="noConversion"/>
  </si>
  <si>
    <t>WMS</t>
    <phoneticPr fontId="2" type="noConversion"/>
  </si>
  <si>
    <t>생산 작업 취소 처리 ( PA0522335A ) 
 - 날자가 지나 작업 취소 불가한 자료 확인 후 요청에 따른 취소처리</t>
    <phoneticPr fontId="2" type="noConversion"/>
  </si>
  <si>
    <t>(WMS)보빈 조회 내부 등급 프로그램 수정</t>
    <phoneticPr fontId="2" type="noConversion"/>
  </si>
  <si>
    <t>(WMS)개별제품재고조회(1층 창고포함) 내부 등급 프로그램 수정</t>
    <phoneticPr fontId="2" type="noConversion"/>
  </si>
  <si>
    <t xml:space="preserve">(MES)생산 현황 업무 회의 </t>
    <phoneticPr fontId="2" type="noConversion"/>
  </si>
  <si>
    <t>(MES)재컬러링 및 재권취 시간등록 오류 수정 처리</t>
    <phoneticPr fontId="2" type="noConversion"/>
  </si>
  <si>
    <t>(MES)코어별 집계현황 자료 발췌(1년4개월치)</t>
    <phoneticPr fontId="2" type="noConversion"/>
  </si>
  <si>
    <t xml:space="preserve">(WMS)ZTT 2월 2차 수입검사 완료 처리 </t>
    <phoneticPr fontId="2" type="noConversion"/>
  </si>
  <si>
    <t>김대영</t>
    <phoneticPr fontId="2" type="noConversion"/>
  </si>
  <si>
    <t>노희만</t>
    <phoneticPr fontId="2" type="noConversion"/>
  </si>
  <si>
    <t>노희만</t>
    <phoneticPr fontId="2" type="noConversion"/>
  </si>
  <si>
    <t>안영환</t>
    <phoneticPr fontId="2" type="noConversion"/>
  </si>
  <si>
    <t>권용배</t>
    <phoneticPr fontId="2" type="noConversion"/>
  </si>
  <si>
    <t>완료</t>
    <phoneticPr fontId="2" type="noConversion"/>
  </si>
  <si>
    <t>검토 후 수정 사항 점검 회의</t>
    <phoneticPr fontId="2" type="noConversion"/>
  </si>
  <si>
    <t>IT</t>
    <phoneticPr fontId="2" type="noConversion"/>
  </si>
  <si>
    <t>A동 2층 특수광기술연구소 WIFI 연결 오류</t>
    <phoneticPr fontId="2" type="noConversion"/>
  </si>
  <si>
    <t>Python Django 웹 구현</t>
    <phoneticPr fontId="2" type="noConversion"/>
  </si>
  <si>
    <t>기술연구소</t>
    <phoneticPr fontId="2" type="noConversion"/>
  </si>
  <si>
    <t>임시 조치로 공유기 설치</t>
    <phoneticPr fontId="2" type="noConversion"/>
  </si>
  <si>
    <t>두 업체 견적서 발급 후 팀장님 전달</t>
    <phoneticPr fontId="2" type="noConversion"/>
  </si>
  <si>
    <t>Centos7_Test서버 Docker 구현 및 접속 bat파일 생성</t>
    <phoneticPr fontId="2" type="noConversion"/>
  </si>
  <si>
    <t>VPN계정 생성요청</t>
  </si>
  <si>
    <t>VPN계정 생성요청 요약</t>
  </si>
  <si>
    <t>MES프로그램 설치 요청</t>
  </si>
  <si>
    <t>MES프로그램 설치 요청 요약</t>
  </si>
  <si>
    <t>SAP프로그램 실행시 MSVCR120.dll 파일이 누락되어 실행 안되는 문제 해결완료</t>
  </si>
  <si>
    <t>SAP프로그램 실행시 MSVCR120.dll 파일이 누락되어 실행 안되는 문제 해결완료 요약</t>
  </si>
  <si>
    <t>SAP 프로그램 실행시 dll파일 누락 관련 조치 방법 ppt파일 작성</t>
  </si>
  <si>
    <t>SAP 프로그램 실행시 dll파일 누락 관련 조치 방법 ppt파일 작성 요약</t>
  </si>
  <si>
    <t>노브북 기본 프로그램 설치 - 완료</t>
  </si>
  <si>
    <t>노브북 기본 프로그램 설치 - 완료 요약</t>
  </si>
  <si>
    <t>PC SAP 관련 프로그램 미설치로 인한 프로그램 설치 요청 - 완료</t>
  </si>
  <si>
    <t>PC SAP 관련 프로그램 미설치로 인한 프로그램 설치 요청 - 완료 요약</t>
  </si>
  <si>
    <t>아웃룩 미 업데이트로 인한 이용 오류 - 완료</t>
  </si>
  <si>
    <t>아웃룩 미 업데이트로 인한 이용 오류 - 완료 요약</t>
  </si>
  <si>
    <t>win11 업그레이드 후 ie창이 안열리는 문제 -&gt; win10으로 다운그레이드 진행 후 해결 완료</t>
  </si>
  <si>
    <t>win11 업그레이드 후 ie창이 안열리는 문제 -&gt; win10으로 다운그레이드 진행 후 해결 완료 요약</t>
  </si>
  <si>
    <t>15 요약</t>
  </si>
  <si>
    <t xml:space="preserve">  </t>
    <phoneticPr fontId="2" type="noConversion"/>
  </si>
  <si>
    <t>22Y_05</t>
    <phoneticPr fontId="2" type="noConversion"/>
  </si>
  <si>
    <t>1. SAP-FI
   - 고정자산 대장 리포트 내역 오류확인</t>
    <phoneticPr fontId="2" type="noConversion"/>
  </si>
  <si>
    <t>1. SAP-PP
   - 1320 플랜트 태양광Cable 실적내용 확인</t>
    <phoneticPr fontId="2" type="noConversion"/>
  </si>
  <si>
    <t>1. SAP-FI
   - 재무재표 관련 버전내용 변경요청의 건</t>
    <phoneticPr fontId="2" type="noConversion"/>
  </si>
  <si>
    <t>1. SAP-SD
   - 견적 프로그램 프로그램 변경확인</t>
    <phoneticPr fontId="2" type="noConversion"/>
  </si>
  <si>
    <t>1. SAP-SD
   - 수출 관련 매출인식 기준 업무협의</t>
    <phoneticPr fontId="2" type="noConversion"/>
  </si>
  <si>
    <t>1. SAP-SD
   - 수출 인도조건 추가 요청의 건</t>
    <phoneticPr fontId="2" type="noConversion"/>
  </si>
  <si>
    <t>1. SAP-SD
   - FIber4Net 자재코드 견적 원가 추정관련</t>
    <phoneticPr fontId="2" type="noConversion"/>
  </si>
  <si>
    <t>1. SAP-PP
   - 2022.04월 MES I/F 모니터링</t>
    <phoneticPr fontId="2" type="noConversion"/>
  </si>
  <si>
    <t>1. SAP-PP
   - 22.03월 수불부 입고금액 오류내용 분석</t>
    <phoneticPr fontId="2" type="noConversion"/>
  </si>
  <si>
    <t>1. SAP
   - SAP 사용자 계정 페스워드 초기화요청</t>
    <phoneticPr fontId="2" type="noConversion"/>
  </si>
  <si>
    <t>1. 그룹웨어
   - 신규 계정 생성</t>
    <phoneticPr fontId="2" type="noConversion"/>
  </si>
  <si>
    <t>1. 그룹웨어
   - 퇴사자 삭제</t>
    <phoneticPr fontId="2" type="noConversion"/>
  </si>
  <si>
    <t>1. 그룹웨어
   - sap 수신관리 추가등록</t>
    <phoneticPr fontId="2" type="noConversion"/>
  </si>
  <si>
    <t>그룹웨어</t>
    <phoneticPr fontId="2" type="noConversion"/>
  </si>
  <si>
    <t>그룹웨어</t>
    <phoneticPr fontId="2" type="noConversion"/>
  </si>
  <si>
    <t>그룹웨어</t>
    <phoneticPr fontId="2" type="noConversion"/>
  </si>
  <si>
    <t>유경봉</t>
    <phoneticPr fontId="2" type="noConversion"/>
  </si>
  <si>
    <t>이세웅</t>
    <phoneticPr fontId="2" type="noConversion"/>
  </si>
  <si>
    <t>이장미</t>
    <phoneticPr fontId="2" type="noConversion"/>
  </si>
  <si>
    <t>김형수</t>
    <phoneticPr fontId="2" type="noConversion"/>
  </si>
  <si>
    <t>박슬기</t>
    <phoneticPr fontId="2" type="noConversion"/>
  </si>
  <si>
    <t>SAP T-CODE : ZFIR1080 고정자산 대장
리포트 조회시, 컬럼명칭에 대한 내용 일괄수정처리, Seltext 처리 오류</t>
    <phoneticPr fontId="2" type="noConversion"/>
  </si>
  <si>
    <t>MES에서 반제품 투입(BOM list) 목록에 해당 반제품내역 미존재
해당건 MES Order Bom 변경처리 후, 투입실적 처리 작업(SO번호:331383)</t>
    <phoneticPr fontId="2" type="noConversion"/>
  </si>
  <si>
    <t>재무재표 버전 내용 변경요청의 건</t>
    <phoneticPr fontId="2" type="noConversion"/>
  </si>
  <si>
    <t>SAP T-CODE:ZSDR0650 =&gt; 단가 및 투입량 가지고 오는 로직 수정
7200957 CO_POLY_ST_TAPE 0.25X32, 구매단가 등록확인</t>
    <phoneticPr fontId="2" type="noConversion"/>
  </si>
  <si>
    <t>인도조건 에 따른 매출인식 기준 업무협의
수출업무진행사항 업무 Review 및 향후진행사항 공유</t>
    <phoneticPr fontId="2" type="noConversion"/>
  </si>
  <si>
    <t>DAP(관세 미지급 인도 조건) 인도조건 IMG 추가, 기존 DDU는 명칭변경
향후에 도착지 기준으로 매출처리 진행예정</t>
    <phoneticPr fontId="2" type="noConversion"/>
  </si>
  <si>
    <t>원가 추정이 4월로 되어 있지 않아서 발생한 문제로 판단 ( 견적번호:135501 )
원가 추정이후에, 해당 자재코드 원가재계산 처리 문제없이 처리 예정</t>
    <phoneticPr fontId="2" type="noConversion"/>
  </si>
  <si>
    <t>생산실적, 투입실적, I/F 내역 확인 중
생산버전 미존재 코드, 투입실적 처리 확인, 해당 내용 검증 후 현업전달예정</t>
    <phoneticPr fontId="2" type="noConversion"/>
  </si>
  <si>
    <t>생산수량이 없는 경우, 원가수불부에 대한 금액부분 확인 중
생산에서 해당 자재에 대한 o급 폐기 처리이후에, 금액 등 원가적인 문제</t>
    <phoneticPr fontId="2" type="noConversion"/>
  </si>
  <si>
    <t>사용자: 전범영, 이지애</t>
    <phoneticPr fontId="2" type="noConversion"/>
  </si>
  <si>
    <t>사용자 : 전범영, 사번 : PC204903, SAP ID : F20302
사용자 : 이지애 , 사번 : PC204902, SAP ID : F20201</t>
    <phoneticPr fontId="2" type="noConversion"/>
  </si>
  <si>
    <t>페스워드 입력오류 초과로 재설정
사용자 : 전범영, 사번 : PC204903, SAP ID : F20302</t>
    <phoneticPr fontId="2" type="noConversion"/>
  </si>
  <si>
    <t>사용자: 김성용 , 이주형</t>
    <phoneticPr fontId="2" type="noConversion"/>
  </si>
  <si>
    <t>총 9명 gw등록정보 삭제</t>
    <phoneticPr fontId="2" type="noConversion"/>
  </si>
  <si>
    <t>재무팀 추가인원 sap수신관리 미등록확인되어 추가등록
등록자 : 작진현/재무팀, 유경봉/재무팀</t>
    <phoneticPr fontId="2" type="noConversion"/>
  </si>
  <si>
    <t>202204-045</t>
  </si>
  <si>
    <t>202204-046</t>
  </si>
  <si>
    <t>202204-047</t>
  </si>
  <si>
    <t>202204-048</t>
  </si>
  <si>
    <t>202204-049</t>
  </si>
  <si>
    <t>202204-050</t>
  </si>
  <si>
    <t>202204-051</t>
  </si>
  <si>
    <t>202204-052</t>
  </si>
  <si>
    <t>202204-053</t>
  </si>
  <si>
    <t>202204-054</t>
  </si>
  <si>
    <t>202204-055</t>
  </si>
  <si>
    <t>202204-056</t>
  </si>
  <si>
    <t>202204-057</t>
  </si>
  <si>
    <t>202204-058</t>
  </si>
  <si>
    <t>202204-059</t>
  </si>
  <si>
    <t>202204-060</t>
  </si>
  <si>
    <t>202204-061</t>
  </si>
  <si>
    <t>202204-062</t>
  </si>
  <si>
    <t>202204-063</t>
  </si>
  <si>
    <t>202204-064</t>
  </si>
  <si>
    <t>202204-065</t>
  </si>
  <si>
    <t>202204-066</t>
  </si>
  <si>
    <t>202204-067</t>
  </si>
  <si>
    <t>202204-068</t>
  </si>
  <si>
    <t>202204-069</t>
  </si>
  <si>
    <t>202204-070</t>
  </si>
  <si>
    <t>202204-071</t>
  </si>
  <si>
    <t>202204-072</t>
  </si>
  <si>
    <t>202204-073</t>
  </si>
  <si>
    <t>202204-074</t>
  </si>
  <si>
    <t>202204-075</t>
  </si>
  <si>
    <t>202204-076</t>
  </si>
  <si>
    <t>202204-077</t>
  </si>
  <si>
    <t>202204-078</t>
  </si>
  <si>
    <t>202204-079</t>
  </si>
  <si>
    <t>202204-080</t>
  </si>
  <si>
    <t>202204-081</t>
  </si>
  <si>
    <t>202204-082</t>
  </si>
  <si>
    <t>202204-083</t>
  </si>
  <si>
    <t>202204-084</t>
  </si>
  <si>
    <t>202204-085</t>
  </si>
  <si>
    <t>202204-086</t>
  </si>
  <si>
    <t>202204-087</t>
  </si>
  <si>
    <t>202204-088</t>
  </si>
  <si>
    <t>202204-089</t>
  </si>
  <si>
    <t>202204-090</t>
  </si>
  <si>
    <t>202204-091</t>
  </si>
  <si>
    <t>202204-092</t>
  </si>
  <si>
    <t>202204-093</t>
  </si>
  <si>
    <t>202204-094</t>
  </si>
  <si>
    <t>202204-095</t>
  </si>
  <si>
    <t>202204-096</t>
  </si>
  <si>
    <t>202204-097</t>
  </si>
  <si>
    <t>202204-098</t>
  </si>
  <si>
    <t>202204-099</t>
  </si>
  <si>
    <t>202204-100</t>
  </si>
  <si>
    <t>202204-101</t>
  </si>
  <si>
    <t>202204-102</t>
  </si>
  <si>
    <t>202204-103</t>
  </si>
  <si>
    <t>202204-104</t>
  </si>
  <si>
    <t>202204-105</t>
  </si>
  <si>
    <t>202204-106</t>
  </si>
  <si>
    <t>202204-107</t>
  </si>
  <si>
    <t>202204-108</t>
  </si>
  <si>
    <t>202204-109</t>
  </si>
  <si>
    <t>202204-110</t>
  </si>
  <si>
    <t>202204-111</t>
  </si>
  <si>
    <t>202204-112</t>
  </si>
  <si>
    <t>202204-113</t>
  </si>
  <si>
    <t>202204-114</t>
  </si>
  <si>
    <t>202204-115</t>
  </si>
  <si>
    <t>202204-116</t>
  </si>
  <si>
    <t>202204-117</t>
  </si>
  <si>
    <t>202204-118</t>
  </si>
  <si>
    <t>202204-119</t>
  </si>
  <si>
    <t>helpdesk</t>
    <phoneticPr fontId="2" type="noConversion"/>
  </si>
  <si>
    <t>helpdesk</t>
    <phoneticPr fontId="2" type="noConversion"/>
  </si>
  <si>
    <t>프린터 드라이버 연결 요청 - 완료</t>
    <phoneticPr fontId="2" type="noConversion"/>
  </si>
  <si>
    <t>노트북 기본 프로그램 세팅</t>
    <phoneticPr fontId="2" type="noConversion"/>
  </si>
  <si>
    <t>teams 신규 계정 생성 요청</t>
    <phoneticPr fontId="2" type="noConversion"/>
  </si>
  <si>
    <t>teams 신규계정 / 노트북 기본세팅</t>
    <phoneticPr fontId="2" type="noConversion"/>
  </si>
  <si>
    <t>hskdu</t>
    <phoneticPr fontId="2" type="noConversion"/>
  </si>
  <si>
    <t>신규 PC 세팅 ( 3대 )</t>
    <phoneticPr fontId="2" type="noConversion"/>
  </si>
  <si>
    <t>win11 -&gt; win10 으로 다운그레이드 관련 ppt생성</t>
    <phoneticPr fontId="2" type="noConversion"/>
  </si>
  <si>
    <t>신규 인원 ms 게정 생성</t>
    <phoneticPr fontId="2" type="noConversion"/>
  </si>
  <si>
    <t>SAP 및 프로그램 설치 가이드 전달</t>
    <phoneticPr fontId="2" type="noConversion"/>
  </si>
  <si>
    <t>외국 출장 인원 아웃룩 포워딩 가이드 완료</t>
    <phoneticPr fontId="2" type="noConversion"/>
  </si>
  <si>
    <t>전성호</t>
    <phoneticPr fontId="2" type="noConversion"/>
  </si>
  <si>
    <t>이창섭</t>
    <phoneticPr fontId="2" type="noConversion"/>
  </si>
  <si>
    <t>이지애</t>
    <phoneticPr fontId="2" type="noConversion"/>
  </si>
  <si>
    <t>이창섭</t>
    <phoneticPr fontId="2" type="noConversion"/>
  </si>
  <si>
    <t>김민성/강진한/오성국/고효열</t>
    <phoneticPr fontId="2" type="noConversion"/>
  </si>
  <si>
    <t>이창섭</t>
    <phoneticPr fontId="2" type="noConversion"/>
  </si>
  <si>
    <t>전범영</t>
    <phoneticPr fontId="2" type="noConversion"/>
  </si>
  <si>
    <t>이창섭</t>
    <phoneticPr fontId="2" type="noConversion"/>
  </si>
  <si>
    <t>임성현</t>
    <phoneticPr fontId="2" type="noConversion"/>
  </si>
  <si>
    <t>심재규 / 김성용 / 이주형</t>
    <phoneticPr fontId="2" type="noConversion"/>
  </si>
  <si>
    <t>이창섭</t>
    <phoneticPr fontId="2" type="noConversion"/>
  </si>
  <si>
    <t>이주형/ 김성용</t>
    <phoneticPr fontId="2" type="noConversion"/>
  </si>
  <si>
    <t>김형수</t>
    <phoneticPr fontId="2" type="noConversion"/>
  </si>
  <si>
    <t>이수진</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</si>
  <si>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</si>
  <si>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</si>
  <si>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</si>
  <si>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</si>
  <si>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</si>
  <si>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</si>
  <si>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WMS</t>
    <phoneticPr fontId="2" type="noConversion"/>
  </si>
  <si>
    <t>WMS</t>
    <phoneticPr fontId="2" type="noConversion"/>
  </si>
  <si>
    <t>WMS</t>
    <phoneticPr fontId="2" type="noConversion"/>
  </si>
  <si>
    <t xml:space="preserve">SFA WMS </t>
  </si>
  <si>
    <t xml:space="preserve">TFO WMS </t>
  </si>
  <si>
    <t>(WMS) 출고실적(피킹내역) - 내부등급 관련 수정 완료</t>
    <phoneticPr fontId="2" type="noConversion"/>
  </si>
  <si>
    <t>(WMS) 사내거래 출고 - 내부등급 관련 수정 완료</t>
    <phoneticPr fontId="2" type="noConversion"/>
  </si>
  <si>
    <t>(WMS)사내거래 출고 이력 - 내부등급 관련 수정 완료</t>
    <phoneticPr fontId="2" type="noConversion"/>
  </si>
  <si>
    <t>(SFA WMS ) 배포 작업</t>
    <phoneticPr fontId="2" type="noConversion"/>
  </si>
  <si>
    <t>(TFO WMS ) 배포 작업</t>
    <phoneticPr fontId="2" type="noConversion"/>
  </si>
  <si>
    <t>(TFO WMS ) 구매오더 조회 자재 단가 수정</t>
    <phoneticPr fontId="2" type="noConversion"/>
  </si>
  <si>
    <t>(SFA WMS ) 검사 완료 및 이관 재고 ↔ 현장 창고 입고 재고 비교
 업무 협의</t>
    <phoneticPr fontId="2" type="noConversion"/>
  </si>
  <si>
    <t>이태경</t>
    <phoneticPr fontId="2" type="noConversion"/>
  </si>
  <si>
    <t>노희만</t>
    <phoneticPr fontId="2" type="noConversion"/>
  </si>
  <si>
    <t>이태경</t>
    <phoneticPr fontId="2" type="noConversion"/>
  </si>
  <si>
    <t>노희만</t>
    <phoneticPr fontId="2" type="noConversion"/>
  </si>
  <si>
    <t>이태경</t>
    <phoneticPr fontId="2" type="noConversion"/>
  </si>
  <si>
    <t>진범오</t>
    <phoneticPr fontId="2" type="noConversion"/>
  </si>
  <si>
    <t>완료</t>
    <phoneticPr fontId="2" type="noConversion"/>
  </si>
  <si>
    <t>완료</t>
    <phoneticPr fontId="2" type="noConversion"/>
  </si>
  <si>
    <t>임시적 완료</t>
    <phoneticPr fontId="2" type="noConversion"/>
  </si>
  <si>
    <t>OTDR 관련 프로그램 항목 추가 요청</t>
    <phoneticPr fontId="2" type="noConversion"/>
  </si>
  <si>
    <t>예산 MES 관련 장비 조사(근접센서)</t>
    <phoneticPr fontId="2" type="noConversion"/>
  </si>
  <si>
    <t>3층 신규자 노트북 네트워크 에러 조치</t>
    <phoneticPr fontId="2" type="noConversion"/>
  </si>
  <si>
    <t>네트워크 폴더 접속 계정 생성 요청</t>
    <phoneticPr fontId="2" type="noConversion"/>
  </si>
  <si>
    <t>공정 키오스크 관련 현황조사 및 조치</t>
    <phoneticPr fontId="2" type="noConversion"/>
  </si>
  <si>
    <t>임동건</t>
    <phoneticPr fontId="2" type="noConversion"/>
  </si>
  <si>
    <t>정지범</t>
    <phoneticPr fontId="2" type="noConversion"/>
  </si>
  <si>
    <t>IT</t>
    <phoneticPr fontId="2" type="noConversion"/>
  </si>
  <si>
    <t>정지범</t>
    <phoneticPr fontId="2" type="noConversion"/>
  </si>
  <si>
    <t>송세현</t>
    <phoneticPr fontId="2" type="noConversion"/>
  </si>
  <si>
    <t>김대영</t>
    <phoneticPr fontId="2" type="noConversion"/>
  </si>
  <si>
    <t>정지범</t>
    <phoneticPr fontId="2" type="noConversion"/>
  </si>
  <si>
    <t>공정에 맞는 장비인지 확인 필요</t>
    <phoneticPr fontId="2" type="noConversion"/>
  </si>
  <si>
    <t>그룹웨어 및 네트워크 설정</t>
    <phoneticPr fontId="2" type="noConversion"/>
  </si>
  <si>
    <t>생성 권한이 있는 팀장님에게 전달</t>
    <phoneticPr fontId="2" type="noConversion"/>
  </si>
  <si>
    <t>외부 업체 지원 요청 및 견적서 요청</t>
    <phoneticPr fontId="2" type="noConversion"/>
  </si>
  <si>
    <t>프린터 드라이버 연결 요청 - 완료</t>
  </si>
  <si>
    <t>프린터 드라이버 연결 요청 - 완료 요약</t>
  </si>
  <si>
    <t>노트북 기본 프로그램 세팅</t>
  </si>
  <si>
    <t>노트북 기본 프로그램 세팅 요약</t>
  </si>
  <si>
    <t>teams 신규 계정 생성 요청</t>
  </si>
  <si>
    <t>teams 신규 계정 생성 요청 요약</t>
  </si>
  <si>
    <t>teams 신규계정 / 노트북 기본세팅</t>
  </si>
  <si>
    <t>teams 신규계정 / 노트북 기본세팅 요약</t>
  </si>
  <si>
    <t>hskdu</t>
  </si>
  <si>
    <t>hskdu 요약</t>
  </si>
  <si>
    <t>신규 PC 세팅 ( 3대 )</t>
  </si>
  <si>
    <t>신규 PC 세팅 ( 3대 ) 요약</t>
  </si>
  <si>
    <t>win11 -&gt; win10 으로 다운그레이드 관련 ppt생성</t>
  </si>
  <si>
    <t>win11 -&gt; win10 으로 다운그레이드 관련 ppt생성 요약</t>
  </si>
  <si>
    <t>신규 인원 ms 게정 생성</t>
  </si>
  <si>
    <t>신규 인원 ms 게정 생성 요약</t>
  </si>
  <si>
    <t>SAP 및 프로그램 설치 가이드 전달</t>
  </si>
  <si>
    <t>SAP 및 프로그램 설치 가이드 전달 요약</t>
  </si>
  <si>
    <t>외국 출장 인원 아웃룩 포워딩 가이드 완료</t>
  </si>
  <si>
    <t>외국 출장 인원 아웃룩 포워딩 가이드 완료 요약</t>
  </si>
  <si>
    <t>16 요약</t>
  </si>
  <si>
    <t>SAP</t>
    <phoneticPr fontId="2" type="noConversion"/>
  </si>
  <si>
    <t>그룹웨어</t>
    <phoneticPr fontId="2" type="noConversion"/>
  </si>
  <si>
    <t>1. MES
   - 대한광통신 에산공장 출장</t>
    <phoneticPr fontId="2" type="noConversion"/>
  </si>
  <si>
    <t>1. SAP-SD
   - 보관매출 DN 생성 조회오류 확인요청의 건</t>
    <phoneticPr fontId="2" type="noConversion"/>
  </si>
  <si>
    <t>1. SAP-CO
   - 원가추정 담당자 Master 변경요청</t>
    <phoneticPr fontId="2" type="noConversion"/>
  </si>
  <si>
    <t>1. SAP-MM
   - 구매발주 유형 차이 문의</t>
    <phoneticPr fontId="2" type="noConversion"/>
  </si>
  <si>
    <t>1. SAP-PP
   - 2022.03월 마감 수불부 금액 과다계상 확인</t>
    <phoneticPr fontId="2" type="noConversion"/>
  </si>
  <si>
    <t>1. SAP-PP
   - MES 제품 합격처리 오류건 확인요청</t>
    <phoneticPr fontId="2" type="noConversion"/>
  </si>
  <si>
    <t>1. SAP-SD
   - 프랑스 회사법인 생성, 거래처코드 확인</t>
    <phoneticPr fontId="2" type="noConversion"/>
  </si>
  <si>
    <t>1. SAP-FI
   - 고정자산 List 프로그램 수정</t>
    <phoneticPr fontId="2" type="noConversion"/>
  </si>
  <si>
    <t>1. OPTO ERP 계정등록
 - 신규입사자 ERP 계정등록</t>
    <phoneticPr fontId="2" type="noConversion"/>
  </si>
  <si>
    <t>1.MES
 - 자재코드 변경요청</t>
  </si>
  <si>
    <t>1. 그룹웨어
 - 퇴사인원 메일설정 추가요청</t>
    <phoneticPr fontId="2" type="noConversion"/>
  </si>
  <si>
    <t>1. 그룹웨어
   - e-accounting 연동문의</t>
    <phoneticPr fontId="2" type="noConversion"/>
  </si>
  <si>
    <t>1. 그룹웨어
   - 재입사 인력 사번수정요청</t>
    <phoneticPr fontId="2" type="noConversion"/>
  </si>
  <si>
    <t>최근영</t>
    <phoneticPr fontId="2" type="noConversion"/>
  </si>
  <si>
    <t>강덕우</t>
    <phoneticPr fontId="2" type="noConversion"/>
  </si>
  <si>
    <t>이세웅</t>
    <phoneticPr fontId="2" type="noConversion"/>
  </si>
  <si>
    <t>조한이</t>
    <phoneticPr fontId="2" type="noConversion"/>
  </si>
  <si>
    <t>권민경</t>
    <phoneticPr fontId="2" type="noConversion"/>
  </si>
  <si>
    <t>이숭용</t>
    <phoneticPr fontId="2" type="noConversion"/>
  </si>
  <si>
    <t>강현주</t>
    <phoneticPr fontId="2" type="noConversion"/>
  </si>
  <si>
    <t>박슬기</t>
    <phoneticPr fontId="2" type="noConversion"/>
  </si>
  <si>
    <t>정환규</t>
    <phoneticPr fontId="2" type="noConversion"/>
  </si>
  <si>
    <t>이경태</t>
    <phoneticPr fontId="2" type="noConversion"/>
  </si>
  <si>
    <t>이상원</t>
    <phoneticPr fontId="2" type="noConversion"/>
  </si>
  <si>
    <t>이민재</t>
    <phoneticPr fontId="2" type="noConversion"/>
  </si>
  <si>
    <t>완료</t>
    <phoneticPr fontId="2" type="noConversion"/>
  </si>
  <si>
    <t>완료</t>
    <phoneticPr fontId="2" type="noConversion"/>
  </si>
  <si>
    <t>MES Ui Setting 화면 설명회 참석</t>
    <phoneticPr fontId="2" type="noConversion"/>
  </si>
  <si>
    <t>SAP T-CODE:ZSDR0080, 대상조회 후, 작성시 오류발생
"품목10"이 없습니다", 8000472380(DN), 영업문서:331229=&gt;일정라인 값 수정</t>
    <phoneticPr fontId="2" type="noConversion"/>
  </si>
  <si>
    <t>기획팀 김재현=&gt;이지애 담당자로 변경, 메일전송 및 담당자 변경</t>
    <phoneticPr fontId="2" type="noConversion"/>
  </si>
  <si>
    <t>구매유형:OM / HB 확인, ( SAP T-CODE:ZMMR2090 )
구매요청시 해당건에 대한 조장+드럼수가 존재하는 경우에 HB로 확인됨</t>
    <phoneticPr fontId="2" type="noConversion"/>
  </si>
  <si>
    <t>22.03 CO 수불부에 생산량 0, 투입실제금액 발생건 처리요청
총 22개 자재, 해당건 신규로 생산실적 처리이후에, CO 요청한 937로 일괄처리</t>
    <phoneticPr fontId="2" type="noConversion"/>
  </si>
  <si>
    <t>꼬리표번호:C01SHE0022204150016, 배치번호:0005237449
해당건 22.04 출고처리(601) 완료된 제품으로 확인됨</t>
    <phoneticPr fontId="2" type="noConversion"/>
  </si>
  <si>
    <t>원가팀 요청으로, 생산에서 O급 폐기처리에 대한 MES 로직변경
프로그램 개발하여, 132 생산실적 취소가 아닌 937 이동유형 처리예정
차주까지 업무분석 후 개발예정</t>
    <phoneticPr fontId="2" type="noConversion"/>
  </si>
  <si>
    <t>관계사 거래처 코드는 자동부여가 아닌, 계정(관계사) + 관리하는 거래처코드
로 진행안내</t>
    <phoneticPr fontId="2" type="noConversion"/>
  </si>
  <si>
    <t>SAP T-CODE:ZFIR1085, =&gt; ZFIR1080과 동일하게 필드명칭에 대한 내용변경</t>
    <phoneticPr fontId="2" type="noConversion"/>
  </si>
  <si>
    <t>사용자: 석진환</t>
    <phoneticPr fontId="2" type="noConversion"/>
  </si>
  <si>
    <t>사용자 : 정형모, 이성훈, 김대철</t>
    <phoneticPr fontId="2" type="noConversion"/>
  </si>
  <si>
    <t>재고이관으로 케이블 MES 자재코드변경건
(삭제 : 총 327건, 복구 : 총 325건 )</t>
    <phoneticPr fontId="2" type="noConversion"/>
  </si>
  <si>
    <t>인수인계로 퇴사인원 메일 포워딩 설정작업</t>
    <phoneticPr fontId="2" type="noConversion"/>
  </si>
  <si>
    <t xml:space="preserve">계정연동은 정상확인, 카드정보등록과정에서 오류발생 확인되어
재무팀 인계 </t>
    <phoneticPr fontId="2" type="noConversion"/>
  </si>
  <si>
    <t>재입사인원 퇴서전 자료 백업요청으로 사번재등록건, 21일 원상복구</t>
    <phoneticPr fontId="2" type="noConversion"/>
  </si>
  <si>
    <t>helpdesk</t>
    <phoneticPr fontId="2" type="noConversion"/>
  </si>
  <si>
    <t>helpdesk</t>
    <phoneticPr fontId="2" type="noConversion"/>
  </si>
  <si>
    <t>helpdesk</t>
    <phoneticPr fontId="2" type="noConversion"/>
  </si>
  <si>
    <t>팀즈 계정 생성 요청</t>
    <phoneticPr fontId="2" type="noConversion"/>
  </si>
  <si>
    <t>SAP 재설치 요청</t>
    <phoneticPr fontId="2" type="noConversion"/>
  </si>
  <si>
    <t>oem 시스템 날짜 보기 클릭 문제
- ie옵션중 호환성 보기 설정 후 정상동작 확인</t>
    <phoneticPr fontId="2" type="noConversion"/>
  </si>
  <si>
    <t>정원앤시스 오라클 디비점검</t>
    <phoneticPr fontId="2" type="noConversion"/>
  </si>
  <si>
    <t>메일 계정 포워드 테스트 ( @taihanfiber.com ) 완료</t>
    <phoneticPr fontId="2" type="noConversion"/>
  </si>
  <si>
    <t>문서보안 자가승인 후 문서의 보안이 풀리지 않는 문제 해결완료
- 보안해제 경로가 다름이 원인</t>
    <phoneticPr fontId="2" type="noConversion"/>
  </si>
  <si>
    <t>PC네트워크 및 프린터 드라이버 설치 요청</t>
    <phoneticPr fontId="2" type="noConversion"/>
  </si>
  <si>
    <t>스팸 처리된 메일 해제 요청</t>
    <phoneticPr fontId="2" type="noConversion"/>
  </si>
  <si>
    <t>네트워크 공유폴더 계정 생성 요청 - 완료</t>
    <phoneticPr fontId="2" type="noConversion"/>
  </si>
  <si>
    <t>SAP 실행시 로그인이 안되는 사항 - 그룹웨어 active x 설치가 안되어있었음 완료</t>
    <phoneticPr fontId="2" type="noConversion"/>
  </si>
  <si>
    <t>외부 헬륨저장소 네트워크 연결 안됨 - 수정 완료</t>
    <phoneticPr fontId="2" type="noConversion"/>
  </si>
  <si>
    <t>이메일 / website 도메인 확인</t>
    <phoneticPr fontId="2" type="noConversion"/>
  </si>
  <si>
    <t>석진환</t>
    <phoneticPr fontId="2" type="noConversion"/>
  </si>
  <si>
    <t>권영천</t>
    <phoneticPr fontId="2" type="noConversion"/>
  </si>
  <si>
    <t>김인호</t>
    <phoneticPr fontId="2" type="noConversion"/>
  </si>
  <si>
    <t>성명선</t>
    <phoneticPr fontId="2" type="noConversion"/>
  </si>
  <si>
    <t>이창섭</t>
    <phoneticPr fontId="2" type="noConversion"/>
  </si>
  <si>
    <t>최근영</t>
    <phoneticPr fontId="2" type="noConversion"/>
  </si>
  <si>
    <t>이우형/이주형/김성용</t>
    <phoneticPr fontId="2" type="noConversion"/>
  </si>
  <si>
    <t>조형수</t>
    <phoneticPr fontId="2" type="noConversion"/>
  </si>
  <si>
    <t>완료</t>
    <phoneticPr fontId="2" type="noConversion"/>
  </si>
  <si>
    <t>완료</t>
    <phoneticPr fontId="2" type="noConversion"/>
  </si>
  <si>
    <t>실린더 코어 맵핑 안되는 품번 맵핑 처리</t>
    <phoneticPr fontId="2" type="noConversion"/>
  </si>
  <si>
    <t>OTDR 관련 프로그램 항목 추가 요청 관련 업무 협의</t>
    <phoneticPr fontId="2" type="noConversion"/>
  </si>
  <si>
    <t>검사 완료 및 이관 재고 ↔ 현장 창고 입고 재고 비교 프로그램 제작</t>
    <phoneticPr fontId="2" type="noConversion"/>
  </si>
  <si>
    <t>노희만</t>
    <phoneticPr fontId="2" type="noConversion"/>
  </si>
  <si>
    <t>이규민/임동건</t>
    <phoneticPr fontId="2" type="noConversion"/>
  </si>
  <si>
    <t>노희만/정지범</t>
    <phoneticPr fontId="2" type="noConversion"/>
  </si>
  <si>
    <t>완료</t>
    <phoneticPr fontId="2" type="noConversion"/>
  </si>
  <si>
    <t>완료</t>
    <phoneticPr fontId="2" type="noConversion"/>
  </si>
  <si>
    <t>외부 지원으로 견적서 발급</t>
    <phoneticPr fontId="2" type="noConversion"/>
  </si>
  <si>
    <t>공정 키오스크 모니터 교체 및 프린터 점검</t>
    <phoneticPr fontId="2" type="noConversion"/>
  </si>
  <si>
    <t>외부 중계기 설치로 인한 지원</t>
    <phoneticPr fontId="2" type="noConversion"/>
  </si>
  <si>
    <t>팀즈 계정 생성 요청</t>
  </si>
  <si>
    <t>팀즈 계정 생성 요청 요약</t>
  </si>
  <si>
    <t>SAP 재설치 요청</t>
  </si>
  <si>
    <t>SAP 재설치 요청 요약</t>
  </si>
  <si>
    <t>oem 시스템 날짜 보기 클릭 문제
- ie옵션중 호환성 보기 설정 후 정상동작 확인</t>
  </si>
  <si>
    <t>oem 시스템 날짜 보기 클릭 문제
- ie옵션중 호환성 보기 설정 후 정상동작 확인 요약</t>
  </si>
  <si>
    <t>정원앤시스 오라클 디비점검</t>
  </si>
  <si>
    <t>정원앤시스 오라클 디비점검 요약</t>
  </si>
  <si>
    <t>메일 계정 포워드 테스트 ( @taihanfiber.com ) 완료</t>
  </si>
  <si>
    <t>메일 계정 포워드 테스트 ( @taihanfiber.com ) 완료 요약</t>
  </si>
  <si>
    <t>문서보안 자가승인 후 문서의 보안이 풀리지 않는 문제 해결완료
- 보안해제 경로가 다름이 원인</t>
  </si>
  <si>
    <t>문서보안 자가승인 후 문서의 보안이 풀리지 않는 문제 해결완료
- 보안해제 경로가 다름이 원인 요약</t>
  </si>
  <si>
    <t>PC네트워크 및 프린터 드라이버 설치 요청</t>
  </si>
  <si>
    <t>PC네트워크 및 프린터 드라이버 설치 요청 요약</t>
  </si>
  <si>
    <t>스팸 처리된 메일 해제 요청</t>
  </si>
  <si>
    <t>스팸 처리된 메일 해제 요청 요약</t>
  </si>
  <si>
    <t>네트워크 공유폴더 계정 생성 요청 - 완료</t>
  </si>
  <si>
    <t>네트워크 공유폴더 계정 생성 요청 - 완료 요약</t>
  </si>
  <si>
    <t>SAP 실행시 로그인이 안되는 사항 - 그룹웨어 active x 설치가 안되어있었음 완료</t>
  </si>
  <si>
    <t>SAP 실행시 로그인이 안되는 사항 - 그룹웨어 active x 설치가 안되어있었음 완료 요약</t>
  </si>
  <si>
    <t>외부 헬륨저장소 네트워크 연결 안됨 - 수정 완료</t>
  </si>
  <si>
    <t>외부 헬륨저장소 네트워크 연결 안됨 - 수정 완료 요약</t>
  </si>
  <si>
    <t>이메일 / website 도메인 확인</t>
  </si>
  <si>
    <t>이메일 / website 도메인 확인 요약</t>
  </si>
  <si>
    <t>17 요약</t>
  </si>
  <si>
    <t>MES 품번 삭제 처리(465건)
- 실물이 없으며 비용처리 완료(불량처리)된 품번들 중에, MES에 남아있는 품번을 삭제함</t>
    <phoneticPr fontId="2" type="noConversion"/>
  </si>
  <si>
    <t>김대영</t>
    <phoneticPr fontId="2" type="noConversion"/>
  </si>
  <si>
    <t>노희만</t>
    <phoneticPr fontId="2" type="noConversion"/>
  </si>
  <si>
    <t>완료</t>
    <phoneticPr fontId="2" type="noConversion"/>
  </si>
  <si>
    <t>프린터 테스트 요청</t>
    <phoneticPr fontId="2" type="noConversion"/>
  </si>
  <si>
    <t>포장반 네트워크 이상으로 조치 요청</t>
    <phoneticPr fontId="2" type="noConversion"/>
  </si>
  <si>
    <t>임시가설 제거 및 선로 정리 및 환경 정리</t>
    <phoneticPr fontId="2" type="noConversion"/>
  </si>
  <si>
    <t>추가적인 스케쥴은 추후 연락</t>
    <phoneticPr fontId="2" type="noConversion"/>
  </si>
  <si>
    <t>HRS 네트워크 조치</t>
    <phoneticPr fontId="2" type="noConversion"/>
  </si>
  <si>
    <t>1. SAP-PP
 - 원가취합처 조회 가능 T-CODE 알림</t>
    <phoneticPr fontId="2" type="noConversion"/>
  </si>
  <si>
    <t>1. SAP-MM
 - 반품오더 PO 건에 대한 배치번호 오류</t>
    <phoneticPr fontId="2" type="noConversion"/>
  </si>
  <si>
    <t>1. SAP-MM
 - 운송비 가격조건 관련 업무확인요청</t>
    <phoneticPr fontId="2" type="noConversion"/>
  </si>
  <si>
    <t>1. SAP-FI
 - GL 계정작성시 임시전표 생성오류</t>
    <phoneticPr fontId="2" type="noConversion"/>
  </si>
  <si>
    <t>1. SAP-MM
 - 수출/입 관련 DAP BL 작성시 오류확인</t>
    <phoneticPr fontId="2" type="noConversion"/>
  </si>
  <si>
    <t>1. SAP-PP
 - O급 폐기 처리 관련 신규 프로그램 작성</t>
    <phoneticPr fontId="2" type="noConversion"/>
  </si>
  <si>
    <t>1. SAP-SD
 - 견적번호 136012 드럼 미지정 오류</t>
    <phoneticPr fontId="2" type="noConversion"/>
  </si>
  <si>
    <t>1. SAP-PP
 - 1320=&gt;1310 사간거래 반품 프로그램 변경</t>
    <phoneticPr fontId="2" type="noConversion"/>
  </si>
  <si>
    <t>1. SAP-ED
 - 인터락킹 설계공정 업무 협의진행</t>
    <phoneticPr fontId="2" type="noConversion"/>
  </si>
  <si>
    <t>1. SAP-CO
 - 원가추정 오류 확인요청</t>
    <phoneticPr fontId="2" type="noConversion"/>
  </si>
  <si>
    <t>1. SAP-PP
 - 22.04월 마감 관련 MES I/F 모니터링</t>
    <phoneticPr fontId="2" type="noConversion"/>
  </si>
  <si>
    <t>1.법인카드 내역조회 오류
 - 사변변경으로 사용내역 조회불가</t>
    <phoneticPr fontId="2" type="noConversion"/>
  </si>
  <si>
    <t>e-accounting</t>
    <phoneticPr fontId="2" type="noConversion"/>
  </si>
  <si>
    <t>SAP T-CODE : KKF9</t>
    <phoneticPr fontId="2" type="noConversion"/>
  </si>
  <si>
    <t>이동유형 : 161로 입고처리 
해당 재고 수량과 동일한 수량의 발주처리 후, 입고처리시 오류없이 처리확인</t>
    <phoneticPr fontId="2" type="noConversion"/>
  </si>
  <si>
    <t>SAP T-CODE: TK12 로 해당 운송업체 가격결정
일괄 처리 요청 화면 확인, 현재 존재 X, 해당건 현업에서 처리예정
해당 프로그램 처리에 준하여 현업편의성 필요로 해당건 처리방법모색</t>
    <phoneticPr fontId="2" type="noConversion"/>
  </si>
  <si>
    <t>SAP T-CODE : S_ALR_87008943
1245011 [ 임차보증금-유동 ] =&gt; Mapping 처리</t>
    <phoneticPr fontId="2" type="noConversion"/>
  </si>
  <si>
    <t>SAP T-CODE:ZTET100에서 BL 작성 시 오류,
ZTSI011 T-CODE에서 해당 Master 추가 작업 수행</t>
    <phoneticPr fontId="2" type="noConversion"/>
  </si>
  <si>
    <t>SAP T-CODE:ZPPCB399(ZPPCB393을 COPY)하여, ( 원가팀에서 요청 )
원가적으로 937/132 이동유형 처리가능토록 프로그램 처리</t>
    <phoneticPr fontId="2" type="noConversion"/>
  </si>
  <si>
    <t>해당건은 견적번호 작성이후, 설계요청번호와 기술팀에서 접수한 
요청번호 상이로 인하여 발생, 다시 재작성 요청으로 진행</t>
    <phoneticPr fontId="2" type="noConversion"/>
  </si>
  <si>
    <t>SAP T-CODE:ZPPCB398, 수량부분까지 변경가능토록 현업요청
해당 요구 반영 후 프로그램 수정</t>
    <phoneticPr fontId="2" type="noConversion"/>
  </si>
  <si>
    <t>원격으로 예산공장 기술팀과 설계진행사항 check(Test Server에서 진행)
공정특성 설계시, 외경부분값에 대한 프로그램 수정필요(진행 후 완료)</t>
    <phoneticPr fontId="2" type="noConversion"/>
  </si>
  <si>
    <t>자재코드:AL-WIRE 코드, BOM 및 생산버전 존재=&gt;내부조달로 변경 후작업
원가적으로 AL 관련 그룸확인(원가)</t>
    <phoneticPr fontId="2" type="noConversion"/>
  </si>
  <si>
    <t>22.04월 마감 관련 MES I/F 내역 및 오류 확인 모니터링 작업 수행</t>
    <phoneticPr fontId="2" type="noConversion"/>
  </si>
  <si>
    <t>생산관리팀 요청으로 폐기완료된 항목 적용
(삭제 : 약 51000건)</t>
    <phoneticPr fontId="2" type="noConversion"/>
  </si>
  <si>
    <t>생산관리팀 요청으로 폐기완료된 항목 적용
(삭제 : 약 7200건)</t>
    <phoneticPr fontId="2" type="noConversion"/>
  </si>
  <si>
    <t>사변변경으로 법인카드 미조회 현상발생, 확인및 대처안 제공</t>
    <phoneticPr fontId="2" type="noConversion"/>
  </si>
  <si>
    <t>202204-120</t>
  </si>
  <si>
    <t>202204-121</t>
  </si>
  <si>
    <t>202204-122</t>
  </si>
  <si>
    <t>202204-123</t>
  </si>
  <si>
    <t>202204-124</t>
  </si>
  <si>
    <t>202204-125</t>
  </si>
  <si>
    <t>202204-126</t>
  </si>
  <si>
    <t>202204-127</t>
  </si>
  <si>
    <t>202204-128</t>
  </si>
  <si>
    <t>202204-129</t>
  </si>
  <si>
    <t>202204-130</t>
  </si>
  <si>
    <t>202204-131</t>
  </si>
  <si>
    <t>202204-132</t>
  </si>
  <si>
    <t>202204-133</t>
  </si>
  <si>
    <t>202204-134</t>
  </si>
  <si>
    <t>202204-135</t>
  </si>
  <si>
    <t>202204-136</t>
  </si>
  <si>
    <t>중수소 실적 현황 조회 수정 
- 기존 프로그램 오류로 인한 프로시저 재수정(중복자료 조회 제거)</t>
    <phoneticPr fontId="2" type="noConversion"/>
  </si>
  <si>
    <t xml:space="preserve">SFA WMS 배포 완료 
1. 검사 완료 및 이관 재고 ↔ 현장 창고 입고 재고 비교
 스캔 일자 기준 ( From : 검사 완료 일자 To : 창고 입고 일자 )
   스캔 일자를 기준으로 놓은 다음 To : 창고 입고 일자까지 조회 가능
   하도록 추가 ( 이태경 님과 협의 완료 )
</t>
    <phoneticPr fontId="2" type="noConversion"/>
  </si>
  <si>
    <t>&lt;&lt; 창고 이동 처리 – 신규 제작 &gt;&gt;
 바코드를 읽어 들여 창고별로 이동 할 수 있는 기능 &amp; 조회
 업무 협의 1차</t>
    <phoneticPr fontId="2" type="noConversion"/>
  </si>
  <si>
    <t>&lt;&lt; 창고 이동 처리 – 신규 제작 &gt;&gt; 업무 협의 2차</t>
    <phoneticPr fontId="2" type="noConversion"/>
  </si>
  <si>
    <t>보빈 선택하여 출고 내부등급 추가
 - 내부 등급 조회 할 수 있도록 추가 완료</t>
    <phoneticPr fontId="2" type="noConversion"/>
  </si>
  <si>
    <t>바코드 재출력 출하라벨 발행 생성</t>
    <phoneticPr fontId="2" type="noConversion"/>
  </si>
  <si>
    <t>부춘강 3월 물량 수입검사 완료하여 업로드</t>
    <phoneticPr fontId="2" type="noConversion"/>
  </si>
  <si>
    <t>MES 배포 작업 ( 바코드 재출력 출하라벨 발행 생성분 )</t>
    <phoneticPr fontId="2" type="noConversion"/>
  </si>
  <si>
    <t>재작업 지시 (드로잉) 작업 삭제 처리</t>
    <phoneticPr fontId="2" type="noConversion"/>
  </si>
  <si>
    <t xml:space="preserve">1. 검사 완료 및 이관 재고 ↔ 현장 창고 입고 재고 비교
 - 현업 부서별 의견 개진 협의및 수정 방안 협의 회의 진행 </t>
    <phoneticPr fontId="2" type="noConversion"/>
  </si>
  <si>
    <t xml:space="preserve">와이파이 랜카드 드라이버 설치 요청 </t>
    <phoneticPr fontId="2" type="noConversion"/>
  </si>
  <si>
    <t>VPN신규 계정 및 adobe reader 설치 요청</t>
    <phoneticPr fontId="2" type="noConversion"/>
  </si>
  <si>
    <t>m365 신규 계정 생성</t>
    <phoneticPr fontId="2" type="noConversion"/>
  </si>
  <si>
    <t>그룹웨어 접속 불가 해결 가이드 전달 완료</t>
    <phoneticPr fontId="2" type="noConversion"/>
  </si>
  <si>
    <t>아웃룩 메일 포워딩 설정 및 계정 비밀번호 재설정 완료</t>
    <phoneticPr fontId="2" type="noConversion"/>
  </si>
  <si>
    <t xml:space="preserve">mes 프로그램 beta 버전 및 최신 버전 설치 </t>
    <phoneticPr fontId="2" type="noConversion"/>
  </si>
  <si>
    <t>아웃룩 메일 계정 도메인 추가 taihanfiber.com</t>
    <phoneticPr fontId="2" type="noConversion"/>
  </si>
  <si>
    <t>www.tfo.co.kr 접속 불가 매뉴얼 수정 요청</t>
    <phoneticPr fontId="2" type="noConversion"/>
  </si>
  <si>
    <t>박일화</t>
    <phoneticPr fontId="2" type="noConversion"/>
  </si>
  <si>
    <t>이상원</t>
    <phoneticPr fontId="2" type="noConversion"/>
  </si>
  <si>
    <t>이창서</t>
    <phoneticPr fontId="2" type="noConversion"/>
  </si>
  <si>
    <t>이창섭</t>
    <phoneticPr fontId="2" type="noConversion"/>
  </si>
  <si>
    <t xml:space="preserve">와이파이 랜카드 드라이버 설치 요청 </t>
  </si>
  <si>
    <t>와이파이 랜카드 드라이버 설치 요청  요약</t>
  </si>
  <si>
    <t>VPN신규 계정 및 adobe reader 설치 요청</t>
  </si>
  <si>
    <t>VPN신규 계정 및 adobe reader 설치 요청 요약</t>
  </si>
  <si>
    <t>m365 신규 계정 생성</t>
  </si>
  <si>
    <t>m365 신규 계정 생성 요약</t>
  </si>
  <si>
    <t>그룹웨어 접속 불가 해결 가이드 전달 완료</t>
  </si>
  <si>
    <t>그룹웨어 접속 불가 해결 가이드 전달 완료 요약</t>
  </si>
  <si>
    <t xml:space="preserve">mes 프로그램 beta 버전 및 최신 버전 설치 </t>
  </si>
  <si>
    <t>mes 프로그램 beta 버전 및 최신 버전 설치  요약</t>
  </si>
  <si>
    <t>아웃룩 메일 계정 도메인 추가 taihanfiber.com</t>
  </si>
  <si>
    <t>아웃룩 메일 계정 도메인 추가 taihanfiber.com 요약</t>
  </si>
  <si>
    <t>www.tfo.co.kr 접속 불가 매뉴얼 수정 요청</t>
  </si>
  <si>
    <t>www.tfo.co.kr 접속 불가 매뉴얼 수정 요청 요약</t>
  </si>
  <si>
    <t>18 요약</t>
  </si>
  <si>
    <t>202205-001</t>
    <phoneticPr fontId="2" type="noConversion"/>
  </si>
  <si>
    <t>202205-002</t>
  </si>
  <si>
    <t>202205-003</t>
  </si>
  <si>
    <t>202205-004</t>
  </si>
  <si>
    <t>202205-005</t>
  </si>
  <si>
    <t>202205-006</t>
  </si>
  <si>
    <t>202205-007</t>
  </si>
  <si>
    <t>202205-008</t>
  </si>
  <si>
    <t>202205-009</t>
  </si>
  <si>
    <t>202205-010</t>
  </si>
  <si>
    <t>202205-011</t>
  </si>
  <si>
    <t>202205-012</t>
  </si>
  <si>
    <t>202205-013</t>
  </si>
  <si>
    <t>202205-014</t>
  </si>
  <si>
    <t>202205-015</t>
  </si>
  <si>
    <t>202205-016</t>
  </si>
  <si>
    <t>202205-017</t>
  </si>
  <si>
    <t>202205-018</t>
  </si>
  <si>
    <t>202205-019</t>
  </si>
  <si>
    <t>202205-020</t>
  </si>
  <si>
    <t>202205-021</t>
  </si>
  <si>
    <t>202205-022</t>
  </si>
  <si>
    <t>202205-023</t>
  </si>
  <si>
    <t>202205-024</t>
  </si>
  <si>
    <t>202205-025</t>
  </si>
  <si>
    <t>202205-026</t>
  </si>
  <si>
    <t>202205-027</t>
  </si>
  <si>
    <t>202205-028</t>
  </si>
  <si>
    <t>202205-029</t>
  </si>
  <si>
    <t>202205-030</t>
  </si>
  <si>
    <t>202205-031</t>
  </si>
  <si>
    <t>202205-032</t>
  </si>
  <si>
    <t>202205-033</t>
  </si>
  <si>
    <t>202205-034</t>
  </si>
  <si>
    <t>202205-035</t>
  </si>
  <si>
    <t>202205-036</t>
  </si>
  <si>
    <t>202205-037</t>
  </si>
  <si>
    <t>202205-038</t>
  </si>
  <si>
    <t>202205-039</t>
  </si>
  <si>
    <t>202205-040</t>
  </si>
  <si>
    <t>202205-041</t>
  </si>
  <si>
    <t>202205-042</t>
  </si>
  <si>
    <t>202205-043</t>
  </si>
  <si>
    <t>202205-044</t>
  </si>
  <si>
    <t>202205-045</t>
  </si>
  <si>
    <t>202205-046</t>
  </si>
  <si>
    <t>202205-047</t>
  </si>
  <si>
    <t>202205-048</t>
  </si>
  <si>
    <t>202205-049</t>
  </si>
  <si>
    <t>202205-050</t>
  </si>
  <si>
    <t>202205-051</t>
  </si>
  <si>
    <t>202205-052</t>
  </si>
  <si>
    <t>202205-053</t>
  </si>
  <si>
    <t>202205-054</t>
  </si>
  <si>
    <t>202205-055</t>
  </si>
  <si>
    <t>202205-056</t>
  </si>
  <si>
    <t>202205-057</t>
  </si>
  <si>
    <t>202205-058</t>
  </si>
  <si>
    <t>202205-059</t>
  </si>
  <si>
    <t>202205-060</t>
  </si>
  <si>
    <t>202205-061</t>
  </si>
  <si>
    <t>202205-062</t>
  </si>
  <si>
    <t>202205-063</t>
  </si>
  <si>
    <t>202205-064</t>
  </si>
  <si>
    <t>202205-065</t>
  </si>
  <si>
    <t>202205-066</t>
  </si>
  <si>
    <t>202205-067</t>
  </si>
  <si>
    <t>202205-068</t>
  </si>
  <si>
    <t>202205-069</t>
  </si>
  <si>
    <t>202205-070</t>
  </si>
  <si>
    <t>202205-071</t>
  </si>
  <si>
    <t>202205-072</t>
  </si>
  <si>
    <t>202205-073</t>
  </si>
  <si>
    <t>202205-074</t>
  </si>
  <si>
    <t>202205-075</t>
  </si>
  <si>
    <t>202205-076</t>
  </si>
  <si>
    <t>202205-077</t>
  </si>
  <si>
    <t>202205-078</t>
  </si>
  <si>
    <t>202205-079</t>
  </si>
  <si>
    <t>202205-080</t>
  </si>
  <si>
    <t>202205-081</t>
  </si>
  <si>
    <t>202205-082</t>
  </si>
  <si>
    <t>202205-083</t>
  </si>
  <si>
    <t>202205-084</t>
  </si>
  <si>
    <t>202205-085</t>
  </si>
  <si>
    <t>202205-086</t>
  </si>
  <si>
    <t>202205-087</t>
  </si>
  <si>
    <t>202205-088</t>
  </si>
  <si>
    <t>202205-089</t>
  </si>
  <si>
    <t>202205-090</t>
  </si>
  <si>
    <t>202205-091</t>
  </si>
  <si>
    <t>202205-092</t>
  </si>
  <si>
    <t>202205-093</t>
  </si>
  <si>
    <t>202205-094</t>
  </si>
  <si>
    <t>202205-095</t>
  </si>
  <si>
    <t>202205-096</t>
  </si>
  <si>
    <t>202205-097</t>
  </si>
  <si>
    <t>202205-098</t>
  </si>
  <si>
    <t>202205-099</t>
  </si>
  <si>
    <t>202205-100</t>
  </si>
  <si>
    <t>202205-101</t>
  </si>
  <si>
    <t>202205-102</t>
  </si>
  <si>
    <t>202205-103</t>
  </si>
  <si>
    <t>202205-104</t>
  </si>
  <si>
    <t>202205-105</t>
  </si>
  <si>
    <t>202205-106</t>
  </si>
  <si>
    <t>202205-107</t>
  </si>
  <si>
    <t>202205-108</t>
  </si>
  <si>
    <t>202205-109</t>
  </si>
  <si>
    <t>202205-110</t>
  </si>
  <si>
    <t>202205-111</t>
  </si>
  <si>
    <t>202205-112</t>
  </si>
  <si>
    <t>202205-113</t>
  </si>
  <si>
    <t>202205-114</t>
  </si>
  <si>
    <t>202205-115</t>
  </si>
  <si>
    <t>202205-116</t>
  </si>
  <si>
    <t>202205-117</t>
  </si>
  <si>
    <t>202205-118</t>
  </si>
  <si>
    <t>202205-119</t>
  </si>
  <si>
    <t>202205-120</t>
  </si>
  <si>
    <t>202205-121</t>
  </si>
  <si>
    <t>202205-122</t>
  </si>
  <si>
    <t>202205-123</t>
  </si>
  <si>
    <t>202205-124</t>
  </si>
  <si>
    <t>202205-125</t>
  </si>
  <si>
    <t>202205-126</t>
  </si>
  <si>
    <t>202205-127</t>
  </si>
  <si>
    <t>202205-128</t>
  </si>
  <si>
    <t>202205-129</t>
  </si>
  <si>
    <t>202205-130</t>
  </si>
  <si>
    <t>202205-131</t>
  </si>
  <si>
    <t>202205-132</t>
  </si>
  <si>
    <t>202205-133</t>
  </si>
  <si>
    <t>202205-134</t>
  </si>
  <si>
    <t>202205-135</t>
  </si>
  <si>
    <t>202205-136</t>
  </si>
  <si>
    <t>202205-137</t>
  </si>
  <si>
    <t>202205-138</t>
  </si>
  <si>
    <t>202205-139</t>
  </si>
  <si>
    <t>202205-140</t>
  </si>
  <si>
    <t>202205-141</t>
  </si>
  <si>
    <t>1. E-Accouting
 - 이어카운팅 전표번호 수정처리의 건</t>
    <phoneticPr fontId="2" type="noConversion"/>
  </si>
  <si>
    <t>1. E-Accouting
 - 법인카드 작성 오류확인의 건</t>
    <phoneticPr fontId="2" type="noConversion"/>
  </si>
  <si>
    <t>1. SAP-SD
 - 대금청구 회계문서 미생성 확인요청</t>
    <phoneticPr fontId="2" type="noConversion"/>
  </si>
  <si>
    <t>1. SAP-SD
 - 협업포탈 로그인 업무확인</t>
    <phoneticPr fontId="2" type="noConversion"/>
  </si>
  <si>
    <t>1. SAP-MM
 - 발주입고 처리 불가확인요청의 건</t>
    <phoneticPr fontId="2" type="noConversion"/>
  </si>
  <si>
    <t>1. SAP-PP
 - 월재고 현황 프로그램 변경</t>
    <phoneticPr fontId="2" type="noConversion"/>
  </si>
  <si>
    <t>1. SAP-PP
 - 수입입고처리 확인</t>
    <phoneticPr fontId="2" type="noConversion"/>
  </si>
  <si>
    <t>1. SAP-SD
 - 위탁정산 취소 문의의 건</t>
    <phoneticPr fontId="2" type="noConversion"/>
  </si>
  <si>
    <t>1. SAP-SD
 - 위탁정산 취소 문의의 건</t>
    <phoneticPr fontId="2" type="noConversion"/>
  </si>
  <si>
    <t>1.그룹웨어
 - 인사카드 등록오류로 연동문제</t>
    <phoneticPr fontId="2" type="noConversion"/>
  </si>
  <si>
    <t>1.infra
 - F600 스토리지서버 알람발생</t>
    <phoneticPr fontId="2" type="noConversion"/>
  </si>
  <si>
    <t>1.mes
 - 케이블 MES 전송이력 삭제</t>
    <phoneticPr fontId="2" type="noConversion"/>
  </si>
  <si>
    <t>1.infra
 - GW-web#1 서버  /infapp 사용율 90% -&gt; 70%</t>
    <phoneticPr fontId="2" type="noConversion"/>
  </si>
  <si>
    <t>1.spam
 - 송종근 팀원요청으로 spam예외처리</t>
    <phoneticPr fontId="2" type="noConversion"/>
  </si>
  <si>
    <t>SAP</t>
    <phoneticPr fontId="2" type="noConversion"/>
  </si>
  <si>
    <t>SAP</t>
    <phoneticPr fontId="2" type="noConversion"/>
  </si>
  <si>
    <t>SPAM</t>
    <phoneticPr fontId="2" type="noConversion"/>
  </si>
  <si>
    <t>전성호</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</si>
  <si>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</si>
  <si>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</si>
  <si>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</si>
  <si>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</si>
  <si>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</si>
  <si>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전표번호:7100000768, 세금계산서 채번번호 수정처리</t>
    <phoneticPr fontId="2" type="noConversion"/>
  </si>
  <si>
    <t>공급가액/부가세액 차이로 인한 임시전표 생성불가
해당건 총 금액과 일치되게 수정처리, UL2020043000051</t>
    <phoneticPr fontId="2" type="noConversion"/>
  </si>
  <si>
    <t>대금청구 문서 : 9000544705 ~ 9000544708 
재작성으로 회계문서 처리(VF02)</t>
    <phoneticPr fontId="2" type="noConversion"/>
  </si>
  <si>
    <t>구매처:1003342, 거래처 로그인 정보확인</t>
    <phoneticPr fontId="2" type="noConversion"/>
  </si>
  <si>
    <t>발주번호:4500487801, 4500487802 번, 확정제어키값을 제외
해당건 입고처리 진행확인</t>
    <phoneticPr fontId="2" type="noConversion"/>
  </si>
  <si>
    <t>ZPPCR046 Prg. 수정처리</t>
    <phoneticPr fontId="2" type="noConversion"/>
  </si>
  <si>
    <t>발주번호 : 4500487655 , 수입입고 Process 확인 후 진행처리 가이드</t>
    <phoneticPr fontId="2" type="noConversion"/>
  </si>
  <si>
    <t>DN번호:8000473258 위탁정상 취소요청
VL09에서 물류팀에서 진행처리</t>
    <phoneticPr fontId="2" type="noConversion"/>
  </si>
  <si>
    <t>22.04월 배부처리 오류 다수발생
data 확인 후, 처리수행</t>
    <phoneticPr fontId="2" type="noConversion"/>
  </si>
  <si>
    <t>이어카운팅 로그인 오류 확인, 인사카드 등록정보 수정</t>
    <phoneticPr fontId="2" type="noConversion"/>
  </si>
  <si>
    <t>F600 Battery Life 경고발생 ( 2.5달여유있음 ) 5월2째주 교체예정</t>
    <phoneticPr fontId="2" type="noConversion"/>
  </si>
  <si>
    <t>예산 케이블공장에서 안산 공장으로 실물 반품된 품범에 대해 케이블 MES 전송이력 삭제</t>
    <phoneticPr fontId="2" type="noConversion"/>
  </si>
  <si>
    <t>/logs 디렉토리 용량증가로 개발팀 문의
-&gt; 로그 로테이션이 안되서 발생한 문제로 크론탭에 로그로테이션 설정추가</t>
    <phoneticPr fontId="2" type="noConversion"/>
  </si>
  <si>
    <t>사용자 : 김도희</t>
    <phoneticPr fontId="2" type="noConversion"/>
  </si>
  <si>
    <t>admin 권한으로 발신자메일(noreply@tax33.com) 허용</t>
    <phoneticPr fontId="2" type="noConversion"/>
  </si>
  <si>
    <t>노트북 기본 세팅</t>
    <phoneticPr fontId="2" type="noConversion"/>
  </si>
  <si>
    <t>엑셀이 열리지 않는 오류 - forticlient 종료 후 해결완료</t>
    <phoneticPr fontId="2" type="noConversion"/>
  </si>
  <si>
    <t>DRM 오류로 인한 문서가 안열리는 문제 해결완료</t>
    <phoneticPr fontId="2" type="noConversion"/>
  </si>
  <si>
    <t>아웃룩 포워딩 문제</t>
    <phoneticPr fontId="2" type="noConversion"/>
  </si>
  <si>
    <t>아웃룩 버전 문제로 인한 아웃룩 프로그램 오류</t>
    <phoneticPr fontId="2" type="noConversion"/>
  </si>
  <si>
    <t>MES 계정 생성</t>
    <phoneticPr fontId="2" type="noConversion"/>
  </si>
  <si>
    <t>그룹웨어 메일 용량 증가</t>
    <phoneticPr fontId="2" type="noConversion"/>
  </si>
  <si>
    <t>프린터 드라이브 설치</t>
    <phoneticPr fontId="2" type="noConversion"/>
  </si>
  <si>
    <t>IE 실행시 edge로 바뀌는 문제 해경 - ppt 작성</t>
    <phoneticPr fontId="2" type="noConversion"/>
  </si>
  <si>
    <t>아웃룩 문제로 인한 아웃룩 재설치 및 teams 연동</t>
    <phoneticPr fontId="2" type="noConversion"/>
  </si>
  <si>
    <t>ie실행 시 edge로 전환되는 문제</t>
    <phoneticPr fontId="2" type="noConversion"/>
  </si>
  <si>
    <t>VPN계정 생성</t>
    <phoneticPr fontId="2" type="noConversion"/>
  </si>
  <si>
    <t>SAP 설치</t>
    <phoneticPr fontId="2" type="noConversion"/>
  </si>
  <si>
    <t>네트워크 공유폴더 계정 생성</t>
    <phoneticPr fontId="2" type="noConversion"/>
  </si>
  <si>
    <t>helpdesk</t>
    <phoneticPr fontId="2" type="noConversion"/>
  </si>
  <si>
    <t>helpdesk</t>
    <phoneticPr fontId="2" type="noConversion"/>
  </si>
  <si>
    <t>VPN</t>
    <phoneticPr fontId="2" type="noConversion"/>
  </si>
  <si>
    <t>석진환</t>
    <phoneticPr fontId="2" type="noConversion"/>
  </si>
  <si>
    <t>이창섭</t>
    <phoneticPr fontId="2" type="noConversion"/>
  </si>
  <si>
    <t>함혜민</t>
    <phoneticPr fontId="2" type="noConversion"/>
  </si>
  <si>
    <t>송종근</t>
    <phoneticPr fontId="2" type="noConversion"/>
  </si>
  <si>
    <t>이창섭</t>
    <phoneticPr fontId="2" type="noConversion"/>
  </si>
  <si>
    <t>신봉현</t>
    <phoneticPr fontId="2" type="noConversion"/>
  </si>
  <si>
    <t>이창섭</t>
    <phoneticPr fontId="2" type="noConversion"/>
  </si>
  <si>
    <t>전범영</t>
    <phoneticPr fontId="2" type="noConversion"/>
  </si>
  <si>
    <t>이해수</t>
    <phoneticPr fontId="2" type="noConversion"/>
  </si>
  <si>
    <t>박진현</t>
    <phoneticPr fontId="2" type="noConversion"/>
  </si>
  <si>
    <t>이창섭</t>
    <phoneticPr fontId="2" type="noConversion"/>
  </si>
  <si>
    <t>김영환</t>
    <phoneticPr fontId="2" type="noConversion"/>
  </si>
  <si>
    <t>전다혜, 최수연, 한재완, 이민재</t>
    <phoneticPr fontId="2" type="noConversion"/>
  </si>
  <si>
    <t>김도희</t>
    <phoneticPr fontId="2" type="noConversion"/>
  </si>
  <si>
    <t>조한이</t>
    <phoneticPr fontId="2" type="noConversion"/>
  </si>
  <si>
    <t>석진환</t>
    <phoneticPr fontId="2" type="noConversion"/>
  </si>
  <si>
    <t>완료</t>
    <phoneticPr fontId="2" type="noConversion"/>
  </si>
  <si>
    <t>완료</t>
    <phoneticPr fontId="2" type="noConversion"/>
  </si>
  <si>
    <t>채우기 메뉴 빠진 보빈수 채우기 작업 완료</t>
    <phoneticPr fontId="2" type="noConversion"/>
  </si>
  <si>
    <t xml:space="preserve">작업취소 처리 - 전월마감된 자료 강제 처리 </t>
    <phoneticPr fontId="2" type="noConversion"/>
  </si>
  <si>
    <t xml:space="preserve">1000번 1층창고 검사과 입고 내역 비교 제작 중
- 신규 메뉴 작성을 통한 프로그램 제작 및 SAP기준일자로 변경 다시 제작중 </t>
    <phoneticPr fontId="2" type="noConversion"/>
  </si>
  <si>
    <t>윤선형</t>
    <phoneticPr fontId="2" type="noConversion"/>
  </si>
  <si>
    <t>노희만</t>
    <phoneticPr fontId="2" type="noConversion"/>
  </si>
  <si>
    <t>문대승</t>
    <phoneticPr fontId="2" type="noConversion"/>
  </si>
  <si>
    <t>완료</t>
    <phoneticPr fontId="2" type="noConversion"/>
  </si>
  <si>
    <t>완료</t>
    <phoneticPr fontId="2" type="noConversion"/>
  </si>
  <si>
    <t xml:space="preserve">담당자가 기존 제작된 프로그램 검토 후 
각 부서 담당자들과 협의 후 재 작업 요청
</t>
    <phoneticPr fontId="2" type="noConversion"/>
  </si>
  <si>
    <t>MES</t>
    <phoneticPr fontId="2" type="noConversion"/>
  </si>
  <si>
    <t>키오스크 장비 키보드 구매</t>
    <phoneticPr fontId="2" type="noConversion"/>
  </si>
  <si>
    <t>PANG 관련 미팅 및 설비 네트워크 관련 미팅</t>
    <phoneticPr fontId="2" type="noConversion"/>
  </si>
  <si>
    <t>링마킹 설비 이설로 인한 네트워크 파악</t>
    <phoneticPr fontId="2" type="noConversion"/>
  </si>
  <si>
    <t>리본설비 이설로 인한 MES 프로그램 제안서 작성</t>
    <phoneticPr fontId="2" type="noConversion"/>
  </si>
  <si>
    <t>김대영</t>
    <phoneticPr fontId="2" type="noConversion"/>
  </si>
  <si>
    <t>정지범</t>
    <phoneticPr fontId="2" type="noConversion"/>
  </si>
  <si>
    <t>윤지훈</t>
    <phoneticPr fontId="2" type="noConversion"/>
  </si>
  <si>
    <t>윤지훈</t>
    <phoneticPr fontId="2" type="noConversion"/>
  </si>
  <si>
    <t>정지범</t>
    <phoneticPr fontId="2" type="noConversion"/>
  </si>
  <si>
    <t>최근영</t>
    <phoneticPr fontId="2" type="noConversion"/>
  </si>
  <si>
    <t>정지범</t>
    <phoneticPr fontId="2" type="noConversion"/>
  </si>
  <si>
    <t>완료</t>
    <phoneticPr fontId="2" type="noConversion"/>
  </si>
  <si>
    <t>완료</t>
    <phoneticPr fontId="2" type="noConversion"/>
  </si>
  <si>
    <t>배송중</t>
    <phoneticPr fontId="2" type="noConversion"/>
  </si>
  <si>
    <t>링마킹 설비 이설로 인한 미팅 및 모니터링 관련 미팅</t>
    <phoneticPr fontId="2" type="noConversion"/>
  </si>
  <si>
    <t>업체 지원을 통한 설비 네트워크 구축</t>
    <phoneticPr fontId="2" type="noConversion"/>
  </si>
  <si>
    <t>외주업체와 협의</t>
    <phoneticPr fontId="2" type="noConversion"/>
  </si>
  <si>
    <t>아웃룩 메일 포워딩 설정 및 계정 비밀번호 재설정 완료</t>
  </si>
  <si>
    <t>아웃룩 메일 포워딩 설정 및 계정 비밀번호 재설정 완료 요약</t>
  </si>
  <si>
    <t>노트북 기본 세팅</t>
  </si>
  <si>
    <t>노트북 기본 세팅 요약</t>
  </si>
  <si>
    <t>엑셀이 열리지 않는 오류 - forticlient 종료 후 해결완료</t>
  </si>
  <si>
    <t>엑셀이 열리지 않는 오류 - forticlient 종료 후 해결완료 요약</t>
  </si>
  <si>
    <t>네트워크 공유폴더 계정 생성</t>
  </si>
  <si>
    <t>네트워크 공유폴더 계정 생성 요약</t>
  </si>
  <si>
    <t>DRM 오류로 인한 문서가 안열리는 문제 해결완료</t>
  </si>
  <si>
    <t>DRM 오류로 인한 문서가 안열리는 문제 해결완료 요약</t>
  </si>
  <si>
    <t>아웃룩 포워딩 문제</t>
  </si>
  <si>
    <t>아웃룩 포워딩 문제 요약</t>
  </si>
  <si>
    <t>아웃룩 버전 문제로 인한 아웃룩 프로그램 오류</t>
  </si>
  <si>
    <t>아웃룩 버전 문제로 인한 아웃룩 프로그램 오류 요약</t>
  </si>
  <si>
    <t>MES 계정 생성</t>
  </si>
  <si>
    <t>MES 계정 생성 요약</t>
  </si>
  <si>
    <t>그룹웨어 메일 용량 증가</t>
  </si>
  <si>
    <t>그룹웨어 메일 용량 증가 요약</t>
  </si>
  <si>
    <t>프린터 드라이브 설치</t>
  </si>
  <si>
    <t>프린터 드라이브 설치 요약</t>
  </si>
  <si>
    <t>IE 실행시 edge로 바뀌는 문제 해경 - ppt 작성</t>
  </si>
  <si>
    <t>IE 실행시 edge로 바뀌는 문제 해경 - ppt 작성 요약</t>
  </si>
  <si>
    <t>아웃룩 문제로 인한 아웃룩 재설치 및 teams 연동</t>
  </si>
  <si>
    <t>아웃룩 문제로 인한 아웃룩 재설치 및 teams 연동 요약</t>
  </si>
  <si>
    <t>ie실행 시 edge로 전환되는 문제</t>
  </si>
  <si>
    <t>ie실행 시 edge로 전환되는 문제 요약</t>
  </si>
  <si>
    <t>VPN계정 생성</t>
  </si>
  <si>
    <t>VPN계정 생성 요약</t>
  </si>
  <si>
    <t>SAP 설치</t>
  </si>
  <si>
    <t>SAP 설치 요약</t>
  </si>
  <si>
    <t>19 요약</t>
  </si>
  <si>
    <t>SAP</t>
    <phoneticPr fontId="2" type="noConversion"/>
  </si>
  <si>
    <t>MES</t>
    <phoneticPr fontId="2" type="noConversion"/>
  </si>
  <si>
    <t>infra</t>
    <phoneticPr fontId="2" type="noConversion"/>
  </si>
  <si>
    <t>1.SAP-FI
 - 매출세금계산서 추가 요청의 건</t>
    <phoneticPr fontId="2" type="noConversion"/>
  </si>
  <si>
    <t>1.SAP-PP
 - 기타폐기처리 프로그램 신규개발</t>
    <phoneticPr fontId="2" type="noConversion"/>
  </si>
  <si>
    <t>1.SAP-SD
 - 견적 상세 리포트 프로그램 변경요청</t>
    <phoneticPr fontId="2" type="noConversion"/>
  </si>
  <si>
    <t>1.SAP-SD
 - SAP 조직변경에 따른 일괄 처리 작업</t>
    <phoneticPr fontId="2" type="noConversion"/>
  </si>
  <si>
    <t>1.SAP-CO
 - 자재코드 원가추정 관련의 건</t>
    <phoneticPr fontId="2" type="noConversion"/>
  </si>
  <si>
    <t xml:space="preserve">1.SAP-PP
 - 리본코팅 공정 관련 업무협의 </t>
    <phoneticPr fontId="2" type="noConversion"/>
  </si>
  <si>
    <t>1.그룹웨어
 - e-accounting, ECM전자문서함 접속불가 문의건</t>
    <phoneticPr fontId="2" type="noConversion"/>
  </si>
  <si>
    <t>1.mes
 - 4월마감후 mes 잔량 삭제요청</t>
    <phoneticPr fontId="2" type="noConversion"/>
  </si>
  <si>
    <t>조한이</t>
    <phoneticPr fontId="2" type="noConversion"/>
  </si>
  <si>
    <t>완료</t>
    <phoneticPr fontId="2" type="noConversion"/>
  </si>
  <si>
    <t>완료</t>
    <phoneticPr fontId="2" type="noConversion"/>
  </si>
  <si>
    <t>완료</t>
    <phoneticPr fontId="2" type="noConversion"/>
  </si>
  <si>
    <t>SAP T-CODE : ZFIR0130
전표번호 : 250022188</t>
    <phoneticPr fontId="2" type="noConversion"/>
  </si>
  <si>
    <t>SAP T-CODE : ZPPCB381 
1310 플랜트 SAP 잔량처리 프로그램(939 이동유형)</t>
    <phoneticPr fontId="2" type="noConversion"/>
  </si>
  <si>
    <t>SAP T-CODE : ZSDR0650
견적엑셀 REPORT 프로그램 변경(이중통화에 대한 로직적용&lt;=현업제공)</t>
    <phoneticPr fontId="2" type="noConversion"/>
  </si>
  <si>
    <t>SAP T-CODE : ZSDR9997(수출 및 로칼 로직 변경 )
영업문서 변경 및 DN번호 조직 일괄변경 확인</t>
    <phoneticPr fontId="2" type="noConversion"/>
  </si>
  <si>
    <t>SAP T-CODE : ZCOR0010 , MM02를 이용하여 해당건 확인처리, 자재코드 : 5017181 [ REW NZ-DSF G655A SD DSM ]</t>
    <phoneticPr fontId="2" type="noConversion"/>
  </si>
  <si>
    <t>1320 플랜트 예산리본공정 설명 및 TO-DO-LIST 작성</t>
    <phoneticPr fontId="2" type="noConversion"/>
  </si>
  <si>
    <t>이어카운팅 로그인 오류 확인, 인사카드정보 등록정보 수정</t>
    <phoneticPr fontId="2" type="noConversion"/>
  </si>
  <si>
    <t>요청받은 MES 삭제리스트 확인후 삭제처리</t>
    <phoneticPr fontId="2" type="noConversion"/>
  </si>
  <si>
    <t>사용자 : 고영민</t>
    <phoneticPr fontId="2" type="noConversion"/>
  </si>
  <si>
    <t>F600 Battery Life 경고발생 ( 2.5달여유있음 ) 5월2째주 교체예정
-&gt; 5월 12일 교체작업 -&gt; 재고문제로 3째주 교체예정</t>
    <phoneticPr fontId="2" type="noConversion"/>
  </si>
  <si>
    <t>그룹웨어 패스워드 분실로 인한 재발급</t>
    <phoneticPr fontId="2" type="noConversion"/>
  </si>
  <si>
    <t>SAP ERP 실행시 문제 해결완료</t>
    <phoneticPr fontId="2" type="noConversion"/>
  </si>
  <si>
    <t>VPN설치 요청 해결 완료</t>
    <phoneticPr fontId="2" type="noConversion"/>
  </si>
  <si>
    <t>NAS 파일서버 아이디 분실로 인한 확인 요청</t>
    <phoneticPr fontId="2" type="noConversion"/>
  </si>
  <si>
    <t>m365계정 생성 요청</t>
    <phoneticPr fontId="2" type="noConversion"/>
  </si>
  <si>
    <t>m365계정 사용자 이름 변경 요청</t>
    <phoneticPr fontId="2" type="noConversion"/>
  </si>
  <si>
    <t>DHCP 자동 IP 사용자들 네트워크 불통 문제
- 젠트넷 장봉수님 contac후 DHCP 서버 재기동 후 해결 완료</t>
    <phoneticPr fontId="2" type="noConversion"/>
  </si>
  <si>
    <t>VPN접속시 방법 가이드 요청</t>
    <phoneticPr fontId="2" type="noConversion"/>
  </si>
  <si>
    <t>DHCP 관련하여 젠트넷 작업 진행 확인</t>
    <phoneticPr fontId="2" type="noConversion"/>
  </si>
  <si>
    <t>outlook chrome web 접속시 접속안되는 문제 해결 완료</t>
    <phoneticPr fontId="2" type="noConversion"/>
  </si>
  <si>
    <t>공유폴더 접속시 접속 안되는 부분 확인 가이드 완료</t>
    <phoneticPr fontId="2" type="noConversion"/>
  </si>
  <si>
    <t>outlook 메일 수신관련하여 확인 진행중</t>
    <phoneticPr fontId="2" type="noConversion"/>
  </si>
  <si>
    <t>박해범</t>
    <phoneticPr fontId="2" type="noConversion"/>
  </si>
  <si>
    <t>김민성</t>
    <phoneticPr fontId="2" type="noConversion"/>
  </si>
  <si>
    <t>한승희</t>
    <phoneticPr fontId="2" type="noConversion"/>
  </si>
  <si>
    <t>장봉수</t>
    <phoneticPr fontId="2" type="noConversion"/>
  </si>
  <si>
    <t>완료</t>
    <phoneticPr fontId="2" type="noConversion"/>
  </si>
  <si>
    <t>완료</t>
    <phoneticPr fontId="2" type="noConversion"/>
  </si>
  <si>
    <t xml:space="preserve">1000번 1층창고 검사과 입고 내역 비교 제작 중 
- 신규 메뉴 작성을 통한 프로그램 제작 및 SAP기준일자로 변경 다시 제작중 </t>
    <phoneticPr fontId="2" type="noConversion"/>
  </si>
  <si>
    <t>NZ 수입광섬유에서 모드필드(MFD_1550nm OSE)에 DATA 
추가 및 변경</t>
    <phoneticPr fontId="2" type="noConversion"/>
  </si>
  <si>
    <t>MES에 SAP 정보 인터페이스 완료 확인 요청
 - 해당 자재코드에 대해서 아직 원가에서 원가추정이 되지 않아서 안산 MES 로 I/F 가 되지 않는 것으로 확인이 됩니다.
 - 원가추정이후에, I/F가 가능</t>
    <phoneticPr fontId="2" type="noConversion"/>
  </si>
  <si>
    <t>적치대 B0053 분산 및 PMD 판정 값 수정 채우기 처리</t>
    <phoneticPr fontId="2" type="noConversion"/>
  </si>
  <si>
    <t>. 1000번 1층창고 검사과 입고 내역 비교 배포작업</t>
    <phoneticPr fontId="2" type="noConversion"/>
  </si>
  <si>
    <t>인수 검사 보빈 추가 업무협의</t>
    <phoneticPr fontId="2" type="noConversion"/>
  </si>
  <si>
    <t>예산 MES 업무협의 ( 리본 장비 이전 관련 )</t>
    <phoneticPr fontId="2" type="noConversion"/>
  </si>
  <si>
    <t>윤선형</t>
    <phoneticPr fontId="2" type="noConversion"/>
  </si>
  <si>
    <t>노희만</t>
    <phoneticPr fontId="2" type="noConversion"/>
  </si>
  <si>
    <t>이태경</t>
    <phoneticPr fontId="2" type="noConversion"/>
  </si>
  <si>
    <t>임동건</t>
    <phoneticPr fontId="2" type="noConversion"/>
  </si>
  <si>
    <t>노희만</t>
    <phoneticPr fontId="2" type="noConversion"/>
  </si>
  <si>
    <t>이규민</t>
    <phoneticPr fontId="2" type="noConversion"/>
  </si>
  <si>
    <t>IT팀</t>
    <phoneticPr fontId="2" type="noConversion"/>
  </si>
  <si>
    <t>노희만</t>
    <phoneticPr fontId="2" type="noConversion"/>
  </si>
  <si>
    <t>김철민</t>
    <phoneticPr fontId="2" type="noConversion"/>
  </si>
  <si>
    <t>IT팀</t>
    <phoneticPr fontId="2" type="noConversion"/>
  </si>
  <si>
    <t>노희만</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</si>
  <si>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</si>
  <si>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</si>
  <si>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</si>
  <si>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</si>
  <si>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</si>
  <si>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배포 예정</t>
    <phoneticPr fontId="2" type="noConversion"/>
  </si>
  <si>
    <t>MES</t>
    <phoneticPr fontId="2" type="noConversion"/>
  </si>
  <si>
    <t>IT 네트워크 충돌 문제</t>
    <phoneticPr fontId="2" type="noConversion"/>
  </si>
  <si>
    <t>설비 네트워크 파악</t>
    <phoneticPr fontId="2" type="noConversion"/>
  </si>
  <si>
    <t>DRAW존 임시 구축 선로 해제</t>
    <phoneticPr fontId="2" type="noConversion"/>
  </si>
  <si>
    <t>리본 설비 이설로 인한 프로그램 협의</t>
    <phoneticPr fontId="2" type="noConversion"/>
  </si>
  <si>
    <t>예산 MES DB 분석중</t>
    <phoneticPr fontId="2" type="noConversion"/>
  </si>
  <si>
    <t>완료</t>
    <phoneticPr fontId="2" type="noConversion"/>
  </si>
  <si>
    <t>정지범</t>
    <phoneticPr fontId="2" type="noConversion"/>
  </si>
  <si>
    <t>완료</t>
    <phoneticPr fontId="2" type="noConversion"/>
  </si>
  <si>
    <t>LFC 설비의 경우 지원 또는 교육 필요</t>
    <phoneticPr fontId="2" type="noConversion"/>
  </si>
  <si>
    <t>NAS서버 IP / 사용자 PC IP 충돌</t>
    <phoneticPr fontId="2" type="noConversion"/>
  </si>
  <si>
    <t>그룹웨어 패스워드 분실로 인한 재발급</t>
  </si>
  <si>
    <t>그룹웨어 패스워드 분실로 인한 재발급 요약</t>
  </si>
  <si>
    <t>SAP ERP 실행시 문제 해결완료</t>
  </si>
  <si>
    <t>SAP ERP 실행시 문제 해결완료 요약</t>
  </si>
  <si>
    <t>VPN설치 요청 해결 완료</t>
  </si>
  <si>
    <t>VPN설치 요청 해결 완료 요약</t>
  </si>
  <si>
    <t>NAS 파일서버 아이디 분실로 인한 확인 요청</t>
  </si>
  <si>
    <t>NAS 파일서버 아이디 분실로 인한 확인 요청 요약</t>
  </si>
  <si>
    <t>m365계정 생성 요청</t>
  </si>
  <si>
    <t>m365계정 생성 요청 요약</t>
  </si>
  <si>
    <t>m365계정 사용자 이름 변경 요청</t>
  </si>
  <si>
    <t>m365계정 사용자 이름 변경 요청 요약</t>
  </si>
  <si>
    <t>DHCP 자동 IP 사용자들 네트워크 불통 문제
- 젠트넷 장봉수님 contac후 DHCP 서버 재기동 후 해결 완료</t>
  </si>
  <si>
    <t>DHCP 자동 IP 사용자들 네트워크 불통 문제
- 젠트넷 장봉수님 contac후 DHCP 서버 재기동 후 해결 완료 요약</t>
  </si>
  <si>
    <t>VPN접속시 방법 가이드 요청</t>
  </si>
  <si>
    <t>VPN접속시 방법 가이드 요청 요약</t>
  </si>
  <si>
    <t>DHCP 관련하여 젠트넷 작업 진행 확인</t>
  </si>
  <si>
    <t>DHCP 관련하여 젠트넷 작업 진행 확인 요약</t>
  </si>
  <si>
    <t>outlook chrome web 접속시 접속안되는 문제 해결 완료</t>
  </si>
  <si>
    <t>outlook chrome web 접속시 접속안되는 문제 해결 완료 요약</t>
  </si>
  <si>
    <t>공유폴더 접속시 접속 안되는 부분 확인 가이드 완료</t>
  </si>
  <si>
    <t>공유폴더 접속시 접속 안되는 부분 확인 가이드 완료 요약</t>
  </si>
  <si>
    <t>outlook 메일 수신관련하여 확인 진행중</t>
  </si>
  <si>
    <t>outlook 메일 수신관련하여 확인 진행중 요약</t>
  </si>
  <si>
    <t>20 요약</t>
  </si>
  <si>
    <t>SAP</t>
    <phoneticPr fontId="2" type="noConversion"/>
  </si>
  <si>
    <t>SAP</t>
    <phoneticPr fontId="2" type="noConversion"/>
  </si>
  <si>
    <t>그룹웨어</t>
    <phoneticPr fontId="2" type="noConversion"/>
  </si>
  <si>
    <t>MES</t>
    <phoneticPr fontId="2" type="noConversion"/>
  </si>
  <si>
    <t>SAP</t>
    <phoneticPr fontId="2" type="noConversion"/>
  </si>
  <si>
    <t>1.SAP-SD
 - 수출BL 대상에서 DATA 조회 불가</t>
    <phoneticPr fontId="2" type="noConversion"/>
  </si>
  <si>
    <t>1.SAP-SD
 - 견적진행 판매문서 생성오류</t>
    <phoneticPr fontId="2" type="noConversion"/>
  </si>
  <si>
    <t>1.SAP-MM
 - 반제품 리턴PO 작성에 대한 문의</t>
    <phoneticPr fontId="2" type="noConversion"/>
  </si>
  <si>
    <t>1.SAP-MM
 - WMS PO 관련 문의사항</t>
    <phoneticPr fontId="2" type="noConversion"/>
  </si>
  <si>
    <t>1.SAP-FI
 - FI STD T-CODE 문의</t>
    <phoneticPr fontId="2" type="noConversion"/>
  </si>
  <si>
    <t>1.SAP-SD
 - 대금청구 작성시 오류확인</t>
    <phoneticPr fontId="2" type="noConversion"/>
  </si>
  <si>
    <t>1.SAP-SD
 - 제품관리기준 제품계층구조 변경</t>
    <phoneticPr fontId="2" type="noConversion"/>
  </si>
  <si>
    <t>1.그룹웨어
 -결제완료된 기안서(휴가신청서) 삭제요청</t>
    <phoneticPr fontId="2" type="noConversion"/>
  </si>
  <si>
    <t>1.MES
 - 사내걸 내역중 ID, 자제코드 변경작업</t>
    <phoneticPr fontId="2" type="noConversion"/>
  </si>
  <si>
    <t>1.SAP
 -사용자 권한 추가요청</t>
    <phoneticPr fontId="2" type="noConversion"/>
  </si>
  <si>
    <t>김형수</t>
    <phoneticPr fontId="2" type="noConversion"/>
  </si>
  <si>
    <t>이세웅</t>
    <phoneticPr fontId="2" type="noConversion"/>
  </si>
  <si>
    <t>이세웅</t>
    <phoneticPr fontId="2" type="noConversion"/>
  </si>
  <si>
    <t>김미경</t>
    <phoneticPr fontId="2" type="noConversion"/>
  </si>
  <si>
    <t>정경숙</t>
    <phoneticPr fontId="2" type="noConversion"/>
  </si>
  <si>
    <t>유경봉</t>
    <phoneticPr fontId="2" type="noConversion"/>
  </si>
  <si>
    <t>이장미</t>
    <phoneticPr fontId="2" type="noConversion"/>
  </si>
  <si>
    <t>박슬기</t>
    <phoneticPr fontId="2" type="noConversion"/>
  </si>
  <si>
    <t>정환규</t>
    <phoneticPr fontId="2" type="noConversion"/>
  </si>
  <si>
    <t>이민재</t>
    <phoneticPr fontId="2" type="noConversion"/>
  </si>
  <si>
    <t>한승희</t>
    <phoneticPr fontId="2" type="noConversion"/>
  </si>
  <si>
    <t>김재현</t>
    <phoneticPr fontId="2" type="noConversion"/>
  </si>
  <si>
    <t>완료</t>
    <phoneticPr fontId="2" type="noConversion"/>
  </si>
  <si>
    <t>영업문서 :332174
해당 영업문서 운송경로 미진행(YS1099) 등록진행</t>
    <phoneticPr fontId="2" type="noConversion"/>
  </si>
  <si>
    <t>견적의뢰(생플)건에 대한 수량수량 초과에 따른 작성불가</t>
    <phoneticPr fontId="2" type="noConversion"/>
  </si>
  <si>
    <t>중국수입OEM 품목, 수리로 인한 중국반품필요
해당건 PO에서 반품CHECK 후, 문서저장수행</t>
    <phoneticPr fontId="2" type="noConversion"/>
  </si>
  <si>
    <t>WMS 발주서 출력시, 품목삭제건 출력
SAP 발주출력 프로그램 변경처리</t>
    <phoneticPr fontId="2" type="noConversion"/>
  </si>
  <si>
    <t>MB5B STD 성능개선요청(년재고파악)
해당건 ZCOR0410 Prg.참고로 답변처리</t>
    <phoneticPr fontId="2" type="noConversion"/>
  </si>
  <si>
    <t>T-CODE:ZTER501 =&gt; SO 329749, 329751
해당건 영업조직 마이그레이션 정보수정 이후건, 2021년 영업건, 수정처리</t>
    <phoneticPr fontId="2" type="noConversion"/>
  </si>
  <si>
    <t>제품계층구조 변경요청
해당 프로그램 파악 후 일정처리 예정</t>
    <phoneticPr fontId="2" type="noConversion"/>
  </si>
  <si>
    <t>문서번호 : 광섬유생산관리팀(기능)-2022 00205
기안자 : 김현우</t>
    <phoneticPr fontId="2" type="noConversion"/>
  </si>
  <si>
    <t>사용자 : 김현우</t>
    <phoneticPr fontId="2" type="noConversion"/>
  </si>
  <si>
    <t>사내거래 내역중 자제코드 오 기입으로 변경요청</t>
    <phoneticPr fontId="2" type="noConversion"/>
  </si>
  <si>
    <t>사용중 sap 계정 권한추가 
Role : ZSD_004_A_01</t>
    <phoneticPr fontId="2" type="noConversion"/>
  </si>
  <si>
    <t>그룹웨어 실행시 edge로 켜지는 문제</t>
    <phoneticPr fontId="2" type="noConversion"/>
  </si>
  <si>
    <t>해외출장 인원 DRM 삭제 요청</t>
    <phoneticPr fontId="2" type="noConversion"/>
  </si>
  <si>
    <t>모바일 VPN 및 DRM 설치</t>
    <phoneticPr fontId="2" type="noConversion"/>
  </si>
  <si>
    <t>메일 관련하여 송신이 및 수신 문제</t>
    <phoneticPr fontId="2" type="noConversion"/>
  </si>
  <si>
    <t>해외출장 으로 인한 Nethelper 삭제 요청</t>
    <phoneticPr fontId="2" type="noConversion"/>
  </si>
  <si>
    <t>코로나 인원 VPN계정 생성 요청</t>
    <phoneticPr fontId="2" type="noConversion"/>
  </si>
  <si>
    <t>그룹웨어 관련 메일 용량 증가 요청</t>
    <phoneticPr fontId="2" type="noConversion"/>
  </si>
  <si>
    <t>MES베타 프로그램 실행시 실행안되는 부분 완료</t>
    <phoneticPr fontId="2" type="noConversion"/>
  </si>
  <si>
    <t>안산 송장J동 3층 서버실 관련 장비 확인 요청</t>
    <phoneticPr fontId="2" type="noConversion"/>
  </si>
  <si>
    <t>AUTO CAD 계정 관련 사용법 문의 완료</t>
    <phoneticPr fontId="2" type="noConversion"/>
  </si>
  <si>
    <t>VPN 계정 비밀번호 확인 요청</t>
    <phoneticPr fontId="2" type="noConversion"/>
  </si>
  <si>
    <t>해외 근무 인원 VPN 계정 생성 요청</t>
    <phoneticPr fontId="2" type="noConversion"/>
  </si>
  <si>
    <t>전자결제 창이 EDGE로 열려 작업이 안되는 부분 수정 완료</t>
    <phoneticPr fontId="2" type="noConversion"/>
  </si>
  <si>
    <t>helpdesk</t>
    <phoneticPr fontId="2" type="noConversion"/>
  </si>
  <si>
    <t>DRM</t>
    <phoneticPr fontId="2" type="noConversion"/>
  </si>
  <si>
    <t>VPN</t>
    <phoneticPr fontId="2" type="noConversion"/>
  </si>
  <si>
    <t>helpdesk</t>
    <phoneticPr fontId="2" type="noConversion"/>
  </si>
  <si>
    <t>helpdesk</t>
    <phoneticPr fontId="2" type="noConversion"/>
  </si>
  <si>
    <t>VPN</t>
    <phoneticPr fontId="2" type="noConversion"/>
  </si>
  <si>
    <t>VPN</t>
    <phoneticPr fontId="2" type="noConversion"/>
  </si>
  <si>
    <t>완료</t>
    <phoneticPr fontId="2" type="noConversion"/>
  </si>
  <si>
    <t>완료</t>
    <phoneticPr fontId="2" type="noConversion"/>
  </si>
  <si>
    <t>완료</t>
    <phoneticPr fontId="2" type="noConversion"/>
  </si>
  <si>
    <t>이중희</t>
    <phoneticPr fontId="2" type="noConversion"/>
  </si>
  <si>
    <t>이창섭</t>
    <phoneticPr fontId="2" type="noConversion"/>
  </si>
  <si>
    <t>한승희</t>
    <phoneticPr fontId="2" type="noConversion"/>
  </si>
  <si>
    <t>이창섭</t>
    <phoneticPr fontId="2" type="noConversion"/>
  </si>
  <si>
    <t>김민철</t>
    <phoneticPr fontId="2" type="noConversion"/>
  </si>
  <si>
    <t>이병철</t>
    <phoneticPr fontId="2" type="noConversion"/>
  </si>
  <si>
    <t>명규훈</t>
    <phoneticPr fontId="2" type="noConversion"/>
  </si>
  <si>
    <t>김민철</t>
    <phoneticPr fontId="2" type="noConversion"/>
  </si>
  <si>
    <t>서호경</t>
    <phoneticPr fontId="2" type="noConversion"/>
  </si>
  <si>
    <t>김대영</t>
    <phoneticPr fontId="2" type="noConversion"/>
  </si>
  <si>
    <t>김경민</t>
    <phoneticPr fontId="2" type="noConversion"/>
  </si>
  <si>
    <t>정환규</t>
    <phoneticPr fontId="2" type="noConversion"/>
  </si>
  <si>
    <t>이우형</t>
    <phoneticPr fontId="2" type="noConversion"/>
  </si>
  <si>
    <t>이창섭</t>
    <phoneticPr fontId="2" type="noConversion"/>
  </si>
  <si>
    <t>김민철/ 조현희/ 김민철</t>
    <phoneticPr fontId="2" type="noConversion"/>
  </si>
  <si>
    <t>전다혜</t>
    <phoneticPr fontId="2" type="noConversion"/>
  </si>
  <si>
    <t>이창섭</t>
    <phoneticPr fontId="2" type="noConversion"/>
  </si>
  <si>
    <t>CI 로고 변경 작업중</t>
    <phoneticPr fontId="2" type="noConversion"/>
  </si>
  <si>
    <t>형통 1분기 4차 수입검사 완료 업로드 작업</t>
    <phoneticPr fontId="2" type="noConversion"/>
  </si>
  <si>
    <t>WMS 에서 PO 번호 4500487962 번에 해당하는 발주서 출력
관련 문의 처리 ( SAP의 발주 오더 확인 요청 )
- 발주서 전송 프로시저 수정 ( SAP에서 삭제된 발주서 제외 처리 )</t>
    <phoneticPr fontId="2" type="noConversion"/>
  </si>
  <si>
    <t>적치대별 채우기 보빈수 차이 교정 처리</t>
    <phoneticPr fontId="2" type="noConversion"/>
  </si>
  <si>
    <t>MES</t>
    <phoneticPr fontId="2" type="noConversion"/>
  </si>
  <si>
    <t>SFA WMS</t>
    <phoneticPr fontId="2" type="noConversion"/>
  </si>
  <si>
    <t>TFO WMS</t>
    <phoneticPr fontId="2" type="noConversion"/>
  </si>
  <si>
    <t>MES</t>
    <phoneticPr fontId="2" type="noConversion"/>
  </si>
  <si>
    <t>노희만</t>
    <phoneticPr fontId="2" type="noConversion"/>
  </si>
  <si>
    <t>정경숙</t>
    <phoneticPr fontId="2" type="noConversion"/>
  </si>
  <si>
    <t>윤선형</t>
    <phoneticPr fontId="2" type="noConversion"/>
  </si>
  <si>
    <t>링마킹 설비 모니터링 대시보드 제작</t>
    <phoneticPr fontId="2" type="noConversion"/>
  </si>
  <si>
    <t>윤지훈</t>
    <phoneticPr fontId="2" type="noConversion"/>
  </si>
  <si>
    <t>정지범</t>
    <phoneticPr fontId="2" type="noConversion"/>
  </si>
  <si>
    <t>리본 설비 도입 프로그램 관련 협의</t>
    <phoneticPr fontId="2" type="noConversion"/>
  </si>
  <si>
    <t>IT</t>
    <phoneticPr fontId="2" type="noConversion"/>
  </si>
  <si>
    <t>정지범</t>
    <phoneticPr fontId="2" type="noConversion"/>
  </si>
  <si>
    <t>회신 대기</t>
    <phoneticPr fontId="2" type="noConversion"/>
  </si>
  <si>
    <t>글로벌 원 ERD 요청</t>
    <phoneticPr fontId="2" type="noConversion"/>
  </si>
  <si>
    <t>해외출장 인원 DRM 삭제 요청</t>
  </si>
  <si>
    <t>해외출장 인원 DRM 삭제 요청 요약</t>
  </si>
  <si>
    <t>모바일 VPN 및 DRM 설치</t>
  </si>
  <si>
    <t>모바일 VPN 및 DRM 설치 요약</t>
  </si>
  <si>
    <t>21 요약</t>
  </si>
  <si>
    <t>메일 관련하여 송신이 및 수신 문제</t>
  </si>
  <si>
    <t>메일 관련하여 송신이 및 수신 문제 요약</t>
  </si>
  <si>
    <t>그룹웨어 실행시 edge로 켜지는 문제</t>
  </si>
  <si>
    <t>그룹웨어 실행시 edge로 켜지는 문제 요약</t>
  </si>
  <si>
    <t>해외출장 으로 인한 Nethelper 삭제 요청</t>
  </si>
  <si>
    <t>해외출장 으로 인한 Nethelper 삭제 요청 요약</t>
  </si>
  <si>
    <t>코로나 인원 VPN계정 생성 요청</t>
  </si>
  <si>
    <t>코로나 인원 VPN계정 생성 요청 요약</t>
  </si>
  <si>
    <t>그룹웨어 관련 메일 용량 증가 요청</t>
  </si>
  <si>
    <t>그룹웨어 관련 메일 용량 증가 요청 요약</t>
  </si>
  <si>
    <t>MES베타 프로그램 실행시 실행안되는 부분 완료</t>
  </si>
  <si>
    <t>MES베타 프로그램 실행시 실행안되는 부분 완료 요약</t>
  </si>
  <si>
    <t>안산 송장J동 3층 서버실 관련 장비 확인 요청</t>
  </si>
  <si>
    <t>안산 송장J동 3층 서버실 관련 장비 확인 요청 요약</t>
  </si>
  <si>
    <t>AUTO CAD 계정 관련 사용법 문의 완료</t>
  </si>
  <si>
    <t>AUTO CAD 계정 관련 사용법 문의 완료 요약</t>
  </si>
  <si>
    <t>VPN 계정 비밀번호 확인 요청</t>
  </si>
  <si>
    <t>VPN 계정 비밀번호 확인 요청 요약</t>
  </si>
  <si>
    <t>해외 근무 인원 VPN 계정 생성 요청</t>
  </si>
  <si>
    <t>해외 근무 인원 VPN 계정 생성 요청 요약</t>
  </si>
  <si>
    <t>전자결제 창이 EDGE로 열려 작업이 안되는 부분 수정 완료</t>
  </si>
  <si>
    <t>전자결제 창이 EDGE로 열려 작업이 안되는 부분 수정 완료 요약</t>
  </si>
  <si>
    <t>1.SAP-MM
 - SAP 로그인 실패, 확인의 건</t>
    <phoneticPr fontId="2" type="noConversion"/>
  </si>
  <si>
    <t>1.SAP-기타
 - 해솔업체 MES / SAP 로그인 정보 확인</t>
    <phoneticPr fontId="2" type="noConversion"/>
  </si>
  <si>
    <t>1.MES
 - 예산 설비담당자 권한변경</t>
    <phoneticPr fontId="2" type="noConversion"/>
  </si>
  <si>
    <t>1.SAP-PP
 - 집합공정 WIP Data 요청</t>
    <phoneticPr fontId="2" type="noConversion"/>
  </si>
  <si>
    <t>1.SAP-CO
 - 표준원가 작성 필요에 따른 전자재정보 제공</t>
    <phoneticPr fontId="2" type="noConversion"/>
  </si>
  <si>
    <t>1.SAP-PP
 - 예산공장 MES 구축관련 업무진행</t>
    <phoneticPr fontId="2" type="noConversion"/>
  </si>
  <si>
    <t>1.SAP-CO
 - 1320 플랜트 공정외주자재코드 R&amp;R 확인</t>
    <phoneticPr fontId="2" type="noConversion"/>
  </si>
  <si>
    <t>1.SAP-PP
 - 현업 요청사항 내용 공유</t>
    <phoneticPr fontId="2" type="noConversion"/>
  </si>
  <si>
    <t>1.그룹웨어
 - 신규입사자 이어카운팅 미연동 확인요청</t>
    <phoneticPr fontId="2" type="noConversion"/>
  </si>
  <si>
    <t>그룹웨어 edge접속 방법 가이드 ppt제작</t>
    <phoneticPr fontId="2" type="noConversion"/>
  </si>
  <si>
    <t>아웃룩 메일 목록 인쇄시 안되는 경우 오류 수정 완료</t>
    <phoneticPr fontId="2" type="noConversion"/>
  </si>
  <si>
    <t>아웃룩 메일 목록 인쇄시 안되는 경우 오류 PPt생성</t>
    <phoneticPr fontId="2" type="noConversion"/>
  </si>
  <si>
    <t>메일 스팸처리 예외등록 가능 계정 추가 wblock</t>
    <phoneticPr fontId="2" type="noConversion"/>
  </si>
  <si>
    <t>예산 PC네트워크 연결 관련하여 네트워크 연결이 안되는 문제
- 허경훈 부장님께 컨택 후 공정을 가서 확인 해 보신다고 함</t>
    <phoneticPr fontId="2" type="noConversion"/>
  </si>
  <si>
    <t>노트북 화면 깨짐 및 키 먹통 재부팅 후 해결 완료</t>
    <phoneticPr fontId="2" type="noConversion"/>
  </si>
  <si>
    <t>특정 사이트 접속 시 연결 비공개 - 설정 및 정보 확인 후 해결 완료</t>
    <phoneticPr fontId="2" type="noConversion"/>
  </si>
  <si>
    <t>그룹웨어 IE연동이 안되는 문제 해결 완료</t>
    <phoneticPr fontId="2" type="noConversion"/>
  </si>
  <si>
    <t>그룹웨어가 윈도우 32비트 체제에서 edge로 호환이 안되는 사항
- 허경훈 부장님이 확인 중</t>
    <phoneticPr fontId="2" type="noConversion"/>
  </si>
  <si>
    <t>teams라이센스 계정 부여</t>
    <phoneticPr fontId="2" type="noConversion"/>
  </si>
  <si>
    <t>오라클 디비 점검 - 정원앤시스</t>
    <phoneticPr fontId="2" type="noConversion"/>
  </si>
  <si>
    <t>VPN, 그룹웨어 계정 비밀번호 분실 - 재발급 완료</t>
    <phoneticPr fontId="2" type="noConversion"/>
  </si>
  <si>
    <t>마이크로 소프트 계정 비밀번호 분실 - 재발급 완료</t>
    <phoneticPr fontId="2" type="noConversion"/>
  </si>
  <si>
    <t>VPN</t>
    <phoneticPr fontId="2" type="noConversion"/>
  </si>
  <si>
    <t>오성국</t>
    <phoneticPr fontId="2" type="noConversion"/>
  </si>
  <si>
    <t>이익인</t>
    <phoneticPr fontId="2" type="noConversion"/>
  </si>
  <si>
    <t>CI 로고 변경 작업 ( 배포 작업 )</t>
    <phoneticPr fontId="2" type="noConversion"/>
  </si>
  <si>
    <t>적치대별 채우기 보빈수 차이 교정 처리(A0173)</t>
    <phoneticPr fontId="2" type="noConversion"/>
  </si>
  <si>
    <t>Rewind 1, 2호기 MES 실적등록 문제 해결</t>
    <phoneticPr fontId="2" type="noConversion"/>
  </si>
  <si>
    <t xml:space="preserve"> OVD 전공정 미입력시 후공정 진행 될 수 없도록 체크 
 업무 협의 진행</t>
    <phoneticPr fontId="2" type="noConversion"/>
  </si>
  <si>
    <t>배포 완료</t>
    <phoneticPr fontId="2" type="noConversion"/>
  </si>
  <si>
    <t>업무 진행 중</t>
    <phoneticPr fontId="2" type="noConversion"/>
  </si>
  <si>
    <t>그룹웨어 edge접속 방법 가이드 ppt제작</t>
  </si>
  <si>
    <t>그룹웨어 edge접속 방법 가이드 ppt제작 요약</t>
  </si>
  <si>
    <t>아웃룩 메일 목록 인쇄시 안되는 경우 오류 수정 완료</t>
  </si>
  <si>
    <t>아웃룩 메일 목록 인쇄시 안되는 경우 오류 수정 완료 요약</t>
  </si>
  <si>
    <t>아웃룩 메일 목록 인쇄시 안되는 경우 오류 PPt생성</t>
  </si>
  <si>
    <t>아웃룩 메일 목록 인쇄시 안되는 경우 오류 PPt생성 요약</t>
  </si>
  <si>
    <t>메일 스팸처리 예외등록 가능 계정 추가 wblock</t>
  </si>
  <si>
    <t>메일 스팸처리 예외등록 가능 계정 추가 wblock 요약</t>
  </si>
  <si>
    <t>예산 PC네트워크 연결 관련하여 네트워크 연결이 안되는 문제
- 허경훈 부장님께 컨택 후 공정을 가서 확인 해 보신다고 함</t>
  </si>
  <si>
    <t>예산 PC네트워크 연결 관련하여 네트워크 연결이 안되는 문제
- 허경훈 부장님께 컨택 후 공정을 가서 확인 해 보신다고 함 요약</t>
  </si>
  <si>
    <t>노트북 화면 깨짐 및 키 먹통 재부팅 후 해결 완료</t>
  </si>
  <si>
    <t>노트북 화면 깨짐 및 키 먹통 재부팅 후 해결 완료 요약</t>
  </si>
  <si>
    <t>특정 사이트 접속 시 연결 비공개 - 설정 및 정보 확인 후 해결 완료</t>
  </si>
  <si>
    <t>특정 사이트 접속 시 연결 비공개 - 설정 및 정보 확인 후 해결 완료 요약</t>
  </si>
  <si>
    <t>그룹웨어 IE연동이 안되는 문제 해결 완료</t>
  </si>
  <si>
    <t>그룹웨어 IE연동이 안되는 문제 해결 완료 요약</t>
  </si>
  <si>
    <t>그룹웨어가 윈도우 32비트 체제에서 edge로 호환이 안되는 사항
- 허경훈 부장님이 확인 중</t>
  </si>
  <si>
    <t>그룹웨어가 윈도우 32비트 체제에서 edge로 호환이 안되는 사항
- 허경훈 부장님이 확인 중 요약</t>
  </si>
  <si>
    <t>teams라이센스 계정 부여</t>
  </si>
  <si>
    <t>teams라이센스 계정 부여 요약</t>
  </si>
  <si>
    <t>오라클 디비 점검 - 정원앤시스</t>
  </si>
  <si>
    <t>오라클 디비 점검 - 정원앤시스 요약</t>
  </si>
  <si>
    <t>VPN, 그룹웨어 계정 비밀번호 분실 - 재발급 완료</t>
  </si>
  <si>
    <t>VPN, 그룹웨어 계정 비밀번호 분실 - 재발급 완료 요약</t>
  </si>
  <si>
    <t>마이크로 소프트 계정 비밀번호 분실 - 재발급 완료</t>
  </si>
  <si>
    <t>마이크로 소프트 계정 비밀번호 분실 - 재발급 완료 요약</t>
  </si>
  <si>
    <t>22 요약</t>
  </si>
  <si>
    <t>그룹웨어</t>
    <phoneticPr fontId="2" type="noConversion"/>
  </si>
  <si>
    <t>1.SAP-SD
 - 생산오더 생성시 자재코드 오류확인</t>
    <phoneticPr fontId="2" type="noConversion"/>
  </si>
  <si>
    <t>1.SAP-SD
 - S/O 번호 출하처리시 진행불가</t>
    <phoneticPr fontId="2" type="noConversion"/>
  </si>
  <si>
    <t>1.SAP-PP
 - 대체자재코드 지정 확인요청</t>
    <phoneticPr fontId="2" type="noConversion"/>
  </si>
  <si>
    <t>1.SAP-FI
 - 내부회계자료 증빙자료 요청확인</t>
    <phoneticPr fontId="2" type="noConversion"/>
  </si>
  <si>
    <t>1.그룹웨어
 - 입사일자 확인요청</t>
    <phoneticPr fontId="2" type="noConversion"/>
  </si>
  <si>
    <t>1.SAP-SD
 - 수출 매출처리 관련 확인요청의 건</t>
    <phoneticPr fontId="2" type="noConversion"/>
  </si>
  <si>
    <t>1.SAP-SD
 - 수출 Sample 진행사항 확인요청의 건</t>
    <phoneticPr fontId="2" type="noConversion"/>
  </si>
  <si>
    <t>1.SAP-PP
 - 1320 플랜트 생산오더 투입처리 프로그램</t>
    <phoneticPr fontId="2" type="noConversion"/>
  </si>
  <si>
    <t>1.SAP-MM
 - 송장 세금계산서 번호 수정요청</t>
    <phoneticPr fontId="2" type="noConversion"/>
  </si>
  <si>
    <t>1.MES
 - 예산MES 재고6건 생성확인요청</t>
    <phoneticPr fontId="2" type="noConversion"/>
  </si>
  <si>
    <t>1.그룹웨어
 - 광섬유팀 3분 수발신 내역 자료요청</t>
    <phoneticPr fontId="2" type="noConversion"/>
  </si>
  <si>
    <t>1.그룹웨어
 - 신규입시자 계정등록</t>
    <phoneticPr fontId="2" type="noConversion"/>
  </si>
  <si>
    <t>이세웅</t>
    <phoneticPr fontId="2" type="noConversion"/>
  </si>
  <si>
    <t>김인호</t>
    <phoneticPr fontId="2" type="noConversion"/>
  </si>
  <si>
    <t>최원영/이태경</t>
    <phoneticPr fontId="2" type="noConversion"/>
  </si>
  <si>
    <t>권영천</t>
    <phoneticPr fontId="2" type="noConversion"/>
  </si>
  <si>
    <t>강선웅</t>
    <phoneticPr fontId="2" type="noConversion"/>
  </si>
  <si>
    <t>정환규</t>
    <phoneticPr fontId="2" type="noConversion"/>
  </si>
  <si>
    <t>김성용</t>
    <phoneticPr fontId="2" type="noConversion"/>
  </si>
  <si>
    <t>박슬기</t>
    <phoneticPr fontId="2" type="noConversion"/>
  </si>
  <si>
    <t>완료</t>
    <phoneticPr fontId="2" type="noConversion"/>
  </si>
  <si>
    <t>자재코드 : 1008350 에 대한 생산오더 생성오류
해당건 Sales View 관련 내용 생성확인</t>
    <phoneticPr fontId="2" type="noConversion"/>
  </si>
  <si>
    <t>영업조직 변경이후에, 해당 판매문서번호 : 330622 출하진행오류
해당건 2021년 발생된 영업문서로, 조직코드 변경처리</t>
    <phoneticPr fontId="2" type="noConversion"/>
  </si>
  <si>
    <t>SAP T-CODE : ZPPBO810, 7200556 (AL TAPE 0.285X26),=&gt;7200174 
해당건 삭제처리 후에 진행으로 안내.</t>
    <phoneticPr fontId="2" type="noConversion"/>
  </si>
  <si>
    <t>SAP T-CODE:ZFIR0570, 해당건은 전혀 권한과 무관한 T-CODE
FK02 에 대한 내용으로 확인 후, 해당 권한관련 담당자 확인 후 캡쳐본 송부</t>
    <phoneticPr fontId="2" type="noConversion"/>
  </si>
  <si>
    <t>해당 사용자에 대한 그룹입사일자 UPDATE 처리</t>
    <phoneticPr fontId="2" type="noConversion"/>
  </si>
  <si>
    <t>판매문서번호 :331981 건, 수출진행현황에서 대금청구 확정오류
해당건 STD(VF01)로 진행안내</t>
    <phoneticPr fontId="2" type="noConversion"/>
  </si>
  <si>
    <t>Shipping 서류 작성시 오류, 해당건은 판매문서(331219)DN번호(8000473256)에 대한 선적에 대한 내용 미작성 확인, 작성 후 진행처리 안내</t>
    <phoneticPr fontId="2" type="noConversion"/>
  </si>
  <si>
    <t>LSMW 를 이용하여 해당신규 프로그램작성
Object명 : MB1A_20 로 일괄투입처리 프로그램 작성</t>
    <phoneticPr fontId="2" type="noConversion"/>
  </si>
  <si>
    <t>매입마감 송장, 세금계산서 번호 수정(5105686607)
- 송장, 전표, 세금계산서, CBO Table 등 총 5건 수정처리</t>
    <phoneticPr fontId="2" type="noConversion"/>
  </si>
  <si>
    <t>광섬유 생산관리팀 요청으로 전송처리 안된 내역 강제로 전송처리 
-&gt; 해당 DB 전송처리 list 확인후 insert into</t>
    <phoneticPr fontId="2" type="noConversion"/>
  </si>
  <si>
    <t>강선웅 외2분 그룹웨어 메일 수발신 전체내역 자료요청
나온소프트 자료요청 완료</t>
    <phoneticPr fontId="2" type="noConversion"/>
  </si>
  <si>
    <t>이어카운팅 연동</t>
    <phoneticPr fontId="2" type="noConversion"/>
  </si>
  <si>
    <t>이해수외 3명 그룹웨어 계정등록완료</t>
    <phoneticPr fontId="2" type="noConversion"/>
  </si>
  <si>
    <t>helpdesk</t>
    <phoneticPr fontId="2" type="noConversion"/>
  </si>
  <si>
    <t>3, 4월 수입광섬유 업로드 요청 처리 완료</t>
    <phoneticPr fontId="2" type="noConversion"/>
  </si>
  <si>
    <t>아웃룩 cid 링크 클릭시 이미지가 안열리는 문제 처리 완료</t>
    <phoneticPr fontId="2" type="noConversion"/>
  </si>
  <si>
    <t>AUTO CAD라이센스 발급 및 적용 진행 중</t>
    <phoneticPr fontId="2" type="noConversion"/>
  </si>
  <si>
    <t>wblock 메일 재발송 요청</t>
    <phoneticPr fontId="2" type="noConversion"/>
  </si>
  <si>
    <t>노트북 PC세팅 요청 완료</t>
    <phoneticPr fontId="2" type="noConversion"/>
  </si>
  <si>
    <t>VPN 구버전으로 인한 접속 오류 신버전으로 교체 후 해결 완료</t>
    <phoneticPr fontId="2" type="noConversion"/>
  </si>
  <si>
    <t>해외 파견 근무로 인한 보안 프로그램 제거</t>
    <phoneticPr fontId="2" type="noConversion"/>
  </si>
  <si>
    <t>A동 2층 와이파이 젠트넷 최승진 요청 완료</t>
    <phoneticPr fontId="2" type="noConversion"/>
  </si>
  <si>
    <t>이규민</t>
    <phoneticPr fontId="2" type="noConversion"/>
  </si>
  <si>
    <t>이창섭</t>
    <phoneticPr fontId="2" type="noConversion"/>
  </si>
  <si>
    <t>정민주</t>
    <phoneticPr fontId="2" type="noConversion"/>
  </si>
  <si>
    <t>이우형</t>
    <phoneticPr fontId="2" type="noConversion"/>
  </si>
  <si>
    <t>이민</t>
    <phoneticPr fontId="2" type="noConversion"/>
  </si>
  <si>
    <t>김인호</t>
    <phoneticPr fontId="2" type="noConversion"/>
  </si>
  <si>
    <t>이준형</t>
    <phoneticPr fontId="2" type="noConversion"/>
  </si>
  <si>
    <t>기술연구소</t>
    <phoneticPr fontId="2" type="noConversion"/>
  </si>
  <si>
    <t>완료</t>
    <phoneticPr fontId="2" type="noConversion"/>
  </si>
  <si>
    <t>MES</t>
    <phoneticPr fontId="2" type="noConversion"/>
  </si>
  <si>
    <t>작업취소 안되는 품번 작업 취소 작업처리
( PU1722512A, PU1722511B )</t>
    <phoneticPr fontId="2" type="noConversion"/>
  </si>
  <si>
    <t>R-FURNANCE 중량 오류 수정 처리
 ( 사용자가 잘못 입력한 부분 오류 수정 )</t>
    <phoneticPr fontId="2" type="noConversion"/>
  </si>
  <si>
    <t>LATHE 작업지시 복구 처리
- 사용자 실수로 인한 데이터 삭제 복구 처리</t>
    <phoneticPr fontId="2" type="noConversion"/>
  </si>
  <si>
    <t>PMS 반제품 이관 업무 분석 중
(PMS반제품 이관 - 재컬러링및 재권취 - OTDR장비 검사 - 채우기</t>
    <phoneticPr fontId="2" type="noConversion"/>
  </si>
  <si>
    <t>이익인</t>
    <phoneticPr fontId="2" type="noConversion"/>
  </si>
  <si>
    <t>노희만</t>
    <phoneticPr fontId="2" type="noConversion"/>
  </si>
  <si>
    <t>노희만</t>
    <phoneticPr fontId="2" type="noConversion"/>
  </si>
  <si>
    <t>김대영</t>
    <phoneticPr fontId="2" type="noConversion"/>
  </si>
  <si>
    <t>이규민, 이태경</t>
    <phoneticPr fontId="2" type="noConversion"/>
  </si>
  <si>
    <t>분석중</t>
    <phoneticPr fontId="2" type="noConversion"/>
  </si>
  <si>
    <t>DRAW 설비 TAG 모니터링 요청</t>
    <phoneticPr fontId="2" type="noConversion"/>
  </si>
  <si>
    <t>완료</t>
    <phoneticPr fontId="2" type="noConversion"/>
  </si>
  <si>
    <t>DRAW4,11,12호기 TAG생성</t>
    <phoneticPr fontId="2" type="noConversion"/>
  </si>
  <si>
    <t>3, 4월 수입광섬유 업로드 요청 처리 완료</t>
  </si>
  <si>
    <t>3, 4월 수입광섬유 업로드 요청 처리 완료 요약</t>
  </si>
  <si>
    <t>아웃룩 cid 링크 클릭시 이미지가 안열리는 문제 처리 완료</t>
  </si>
  <si>
    <t>아웃룩 cid 링크 클릭시 이미지가 안열리는 문제 처리 완료 요약</t>
  </si>
  <si>
    <t>AUTO CAD라이센스 발급 및 적용 진행 중</t>
  </si>
  <si>
    <t>AUTO CAD라이센스 발급 및 적용 진행 중 요약</t>
  </si>
  <si>
    <t>wblock 메일 재발송 요청</t>
  </si>
  <si>
    <t>wblock 메일 재발송 요청 요약</t>
  </si>
  <si>
    <t>노트북 PC세팅 요청 완료</t>
  </si>
  <si>
    <t>노트북 PC세팅 요청 완료 요약</t>
  </si>
  <si>
    <t>23 요약</t>
  </si>
  <si>
    <t>VPN 구버전으로 인한 접속 오류 신버전으로 교체 후 해결 완료</t>
  </si>
  <si>
    <t>VPN 구버전으로 인한 접속 오류 신버전으로 교체 후 해결 완료 요약</t>
  </si>
  <si>
    <t>해외 파견 근무로 인한 보안 프로그램 제거</t>
  </si>
  <si>
    <t>해외 파견 근무로 인한 보안 프로그램 제거 요약</t>
  </si>
  <si>
    <t>A동 2층 와이파이 젠트넷 최승진 요청 완료</t>
  </si>
  <si>
    <t>A동 2층 와이파이 젠트넷 최승진 요청 완료 요약</t>
  </si>
  <si>
    <t>22Y_06</t>
    <phoneticPr fontId="2" type="noConversion"/>
  </si>
  <si>
    <t>VPN패스워드 분실로 인한 조치 완료</t>
  </si>
  <si>
    <t>공유폴더 계정 생성 및 주간보고 작성 위치 가이드</t>
    <phoneticPr fontId="2" type="noConversion"/>
  </si>
  <si>
    <t>아웃룩 패스워드 분실로 인한 재발급</t>
    <phoneticPr fontId="2" type="noConversion"/>
  </si>
  <si>
    <t>공유폴더 계정 생성 요청</t>
    <phoneticPr fontId="2" type="noConversion"/>
  </si>
  <si>
    <t>예산 노트북 2대 PC세팅</t>
    <phoneticPr fontId="2" type="noConversion"/>
  </si>
  <si>
    <t>스팸메일 해제 요청</t>
    <phoneticPr fontId="2" type="noConversion"/>
  </si>
  <si>
    <t>MES실행시 실행이 안되는 부분 수정</t>
    <phoneticPr fontId="2" type="noConversion"/>
  </si>
  <si>
    <t>그룹웨어 관련하여 edge접속 중 운영체제가 32bit인 컴퓨터들 호환이 안되는 문제가 발생.
예산 공장PC 및 사용자들 PC의 8~90% 32bit 이기에 64bit로 올릴 시 문제가 발생될수있음 노후화된 PC들로 인하여서</t>
    <phoneticPr fontId="2" type="noConversion"/>
  </si>
  <si>
    <t>작업 표시줄 아이콘이 사라지는 현상</t>
    <phoneticPr fontId="2" type="noConversion"/>
  </si>
  <si>
    <t>msoffice 사용기간 만료하여 키 등록 완료</t>
    <phoneticPr fontId="2" type="noConversion"/>
  </si>
  <si>
    <t>VPN</t>
    <phoneticPr fontId="2" type="noConversion"/>
  </si>
  <si>
    <t>helpdesk</t>
    <phoneticPr fontId="2" type="noConversion"/>
  </si>
  <si>
    <t>helpdesk</t>
    <phoneticPr fontId="2" type="noConversion"/>
  </si>
  <si>
    <t>김인호</t>
    <phoneticPr fontId="2" type="noConversion"/>
  </si>
  <si>
    <t>이창섭</t>
    <phoneticPr fontId="2" type="noConversion"/>
  </si>
  <si>
    <t>정환규</t>
    <phoneticPr fontId="2" type="noConversion"/>
  </si>
  <si>
    <t>유경봉</t>
    <phoneticPr fontId="2" type="noConversion"/>
  </si>
  <si>
    <t>이성훈</t>
    <phoneticPr fontId="2" type="noConversion"/>
  </si>
  <si>
    <t>서호경</t>
    <phoneticPr fontId="2" type="noConversion"/>
  </si>
  <si>
    <t>이승용</t>
    <phoneticPr fontId="2" type="noConversion"/>
  </si>
  <si>
    <t>김형수</t>
  </si>
  <si>
    <t>이창섭</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</si>
  <si>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</si>
  <si>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</si>
  <si>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</si>
  <si>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</si>
  <si>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</si>
  <si>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</si>
  <si>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Rewind실적 취소 작업 
- 실적 등록 후 적치대 이동 완료된 Rewind 실적엥 대한 취소 작업</t>
    <phoneticPr fontId="2" type="noConversion"/>
  </si>
  <si>
    <t>드로잉 실적 현황 
- 손실 길이 일별로 조회할 수 있는 기능 추가 요청
  ( 현재는 월별로만 조회 할 수 있음 )</t>
    <phoneticPr fontId="2" type="noConversion"/>
  </si>
  <si>
    <t>채우기 데이터 수정 요청 
- 처리 순서 실수로 인하여 일부 검사 데이터 수정</t>
    <phoneticPr fontId="2" type="noConversion"/>
  </si>
  <si>
    <t>안영환</t>
    <phoneticPr fontId="2" type="noConversion"/>
  </si>
  <si>
    <t>노희만</t>
    <phoneticPr fontId="2" type="noConversion"/>
  </si>
  <si>
    <t>이규민, 이태경</t>
    <phoneticPr fontId="2" type="noConversion"/>
  </si>
  <si>
    <t>노희만</t>
    <phoneticPr fontId="2" type="noConversion"/>
  </si>
  <si>
    <t>노희만</t>
    <phoneticPr fontId="2" type="noConversion"/>
  </si>
  <si>
    <t>이규민</t>
    <phoneticPr fontId="2" type="noConversion"/>
  </si>
  <si>
    <t>노희만</t>
    <phoneticPr fontId="2" type="noConversion"/>
  </si>
  <si>
    <t>분석중</t>
    <phoneticPr fontId="2" type="noConversion"/>
  </si>
  <si>
    <t>배포 완료 ( 담당자에게 설명 완료 )</t>
    <phoneticPr fontId="2" type="noConversion"/>
  </si>
  <si>
    <t>주간보고용 자료 수정 및 통합</t>
    <phoneticPr fontId="2" type="noConversion"/>
  </si>
  <si>
    <t>REW 설비 TAG 수정 및 추가</t>
    <phoneticPr fontId="2" type="noConversion"/>
  </si>
  <si>
    <t>IT</t>
    <phoneticPr fontId="2" type="noConversion"/>
  </si>
  <si>
    <t>정지범</t>
    <phoneticPr fontId="2" type="noConversion"/>
  </si>
  <si>
    <t>윤지훈</t>
    <phoneticPr fontId="2" type="noConversion"/>
  </si>
  <si>
    <t>정지범</t>
    <phoneticPr fontId="2" type="noConversion"/>
  </si>
  <si>
    <t>완료</t>
    <phoneticPr fontId="2" type="noConversion"/>
  </si>
  <si>
    <t>주간보고용 자료 하나로 통합</t>
    <phoneticPr fontId="2" type="noConversion"/>
  </si>
  <si>
    <t>7/5~7/6일 설비담당자 오면 컨택</t>
    <phoneticPr fontId="2" type="noConversion"/>
  </si>
  <si>
    <t>VPN패스워드 분실로 인한 조치 완료 요약</t>
  </si>
  <si>
    <t>공유폴더 계정 생성 및 주간보고 작성 위치 가이드</t>
  </si>
  <si>
    <t>공유폴더 계정 생성 및 주간보고 작성 위치 가이드 요약</t>
  </si>
  <si>
    <t>아웃룩 패스워드 분실로 인한 재발급</t>
  </si>
  <si>
    <t>아웃룩 패스워드 분실로 인한 재발급 요약</t>
  </si>
  <si>
    <t>공유폴더 계정 생성 요청</t>
  </si>
  <si>
    <t>공유폴더 계정 생성 요청 요약</t>
  </si>
  <si>
    <t>예산 노트북 2대 PC세팅</t>
  </si>
  <si>
    <t>예산 노트북 2대 PC세팅 요약</t>
  </si>
  <si>
    <t>스팸메일 해제 요청</t>
  </si>
  <si>
    <t>스팸메일 해제 요청 요약</t>
  </si>
  <si>
    <t>MES실행시 실행이 안되는 부분 수정</t>
  </si>
  <si>
    <t>MES실행시 실행이 안되는 부분 수정 요약</t>
  </si>
  <si>
    <t>그룹웨어 관련하여 edge접속 중 운영체제가 32bit인 컴퓨터들 호환이 안되는 문제가 발생.
예산 공장PC 및 사용자들 PC의 8~90% 32bit 이기에 64bit로 올릴 시 문제가 발생될수있음 노후화된 PC들로 인하여서</t>
  </si>
  <si>
    <t>그룹웨어 관련하여 edge접속 중 운영체제가 32bit인 컴퓨터들 호환이 안되는 문제가 발생.
예산 공장PC 및 사용자들 PC의 8~90% 32bit 이기에 64bit로 올릴 시 문제가 발생될수있음 노후화된 PC들로 인하여서 요약</t>
  </si>
  <si>
    <t>작업 표시줄 아이콘이 사라지는 현상</t>
  </si>
  <si>
    <t>작업 표시줄 아이콘이 사라지는 현상 요약</t>
  </si>
  <si>
    <t>msoffice 사용기간 만료하여 키 등록 완료</t>
  </si>
  <si>
    <t>msoffice 사용기간 만료하여 키 등록 완료 요약</t>
  </si>
  <si>
    <t>24 요약</t>
  </si>
  <si>
    <t>1.SAP-SD
 - 견적 프로그램 S/O 생성시 오류확인요청</t>
    <phoneticPr fontId="2" type="noConversion"/>
  </si>
  <si>
    <t>1.SAP-CO
 - 22.05월 원가마감시 오류내역 확인</t>
    <phoneticPr fontId="2" type="noConversion"/>
  </si>
  <si>
    <t>1.SAP-FI
 - 거래처(구매) 등록(FK01)시 프로그램 로딩오류</t>
    <phoneticPr fontId="2" type="noConversion"/>
  </si>
  <si>
    <t>1.SAP-SD
 - 제품계층구조 관련 업무확인</t>
    <phoneticPr fontId="2" type="noConversion"/>
  </si>
  <si>
    <t>1.SAP-PP
 - MES 개발사항 확인</t>
    <phoneticPr fontId="2" type="noConversion"/>
  </si>
  <si>
    <t>1.SAP-BC
 - ITGC 자료 제공 및 작성</t>
    <phoneticPr fontId="2" type="noConversion"/>
  </si>
  <si>
    <t>-대한광통신 IP정책 구축에 필요한
네트워크 구성,설정 자료수집</t>
    <phoneticPr fontId="2" type="noConversion"/>
  </si>
  <si>
    <t>신규 CI 변경이후 누락된 CI 업데이트
 - KIIC 로고 변경</t>
    <phoneticPr fontId="2" type="noConversion"/>
  </si>
  <si>
    <t>그룹웨어 상의 HR문서 중 결재라인 변경
- HR팀 결재라인 기존 수신자 수정</t>
    <phoneticPr fontId="2" type="noConversion"/>
  </si>
  <si>
    <t>-대한광통신 ITGC 설계평가 준비작업
 -infra 관련 준비는 완료 전체준비는 아직 준비중,</t>
    <phoneticPr fontId="2" type="noConversion"/>
  </si>
  <si>
    <t>-신규구축장비 반입작업 및 현장확인
- 최종 완료는 20일(월요일) 예정</t>
    <phoneticPr fontId="2" type="noConversion"/>
  </si>
  <si>
    <t>SAP</t>
    <phoneticPr fontId="2" type="noConversion"/>
  </si>
  <si>
    <t>SAP</t>
    <phoneticPr fontId="2" type="noConversion"/>
  </si>
  <si>
    <t>SAP</t>
    <phoneticPr fontId="2" type="noConversion"/>
  </si>
  <si>
    <t>infra</t>
    <phoneticPr fontId="2" type="noConversion"/>
  </si>
  <si>
    <t>그룹웨어</t>
    <phoneticPr fontId="2" type="noConversion"/>
  </si>
  <si>
    <t>그룹웨어</t>
    <phoneticPr fontId="2" type="noConversion"/>
  </si>
  <si>
    <t>기타</t>
    <phoneticPr fontId="2" type="noConversion"/>
  </si>
  <si>
    <t>infra</t>
    <phoneticPr fontId="2" type="noConversion"/>
  </si>
  <si>
    <t>기영준</t>
    <phoneticPr fontId="2" type="noConversion"/>
  </si>
  <si>
    <t>이세웅</t>
    <phoneticPr fontId="2" type="noConversion"/>
  </si>
  <si>
    <t>조한이</t>
    <phoneticPr fontId="2" type="noConversion"/>
  </si>
  <si>
    <t>유승열</t>
    <phoneticPr fontId="2" type="noConversion"/>
  </si>
  <si>
    <t>정지범</t>
    <phoneticPr fontId="2" type="noConversion"/>
  </si>
  <si>
    <t>정환규</t>
    <phoneticPr fontId="2" type="noConversion"/>
  </si>
  <si>
    <t>이창섭</t>
    <phoneticPr fontId="2" type="noConversion"/>
  </si>
  <si>
    <t>최근영</t>
    <phoneticPr fontId="2" type="noConversion"/>
  </si>
  <si>
    <t>완료</t>
    <phoneticPr fontId="2" type="noConversion"/>
  </si>
  <si>
    <t>완료</t>
    <phoneticPr fontId="2" type="noConversion"/>
  </si>
  <si>
    <t>2022-06-13</t>
    <phoneticPr fontId="2" type="noConversion"/>
  </si>
  <si>
    <t>2022-06-16</t>
    <phoneticPr fontId="2" type="noConversion"/>
  </si>
  <si>
    <t>2022-06-13</t>
    <phoneticPr fontId="2" type="noConversion"/>
  </si>
  <si>
    <t>2022-06-13</t>
    <phoneticPr fontId="2" type="noConversion"/>
  </si>
  <si>
    <t>2022-06-13</t>
    <phoneticPr fontId="2" type="noConversion"/>
  </si>
  <si>
    <t>2022-06-16</t>
    <phoneticPr fontId="2" type="noConversion"/>
  </si>
  <si>
    <t>완료</t>
    <phoneticPr fontId="2" type="noConversion"/>
  </si>
  <si>
    <t>2022-06-14</t>
    <phoneticPr fontId="2" type="noConversion"/>
  </si>
  <si>
    <t>견적번호 :136583 
해당건 견적 금액 값 수치가 큰값으로 인한 계산 오류발생, 해당건 확인 처리</t>
    <phoneticPr fontId="2" type="noConversion"/>
  </si>
  <si>
    <t>재공계산(ZCOR1320),차이계산(ZCOR1330),생산오더정산(CO88) 이후
재공금액 발생 =&gt; 해당 생산오더 4건에 대한 납품완료 처리로 진행</t>
    <phoneticPr fontId="2" type="noConversion"/>
  </si>
  <si>
    <t>STD Program에서 FK01 =&gt; BADI 사용, 해당건 CMS URL 호출오류발생
해당건 CMS Server 점검이후에 처리 완료</t>
    <phoneticPr fontId="2" type="noConversion"/>
  </si>
  <si>
    <t>제품계층구조 자료 제공</t>
    <phoneticPr fontId="2" type="noConversion"/>
  </si>
  <si>
    <t>개발 사항 CHECK 및 설명 등</t>
    <phoneticPr fontId="2" type="noConversion"/>
  </si>
  <si>
    <t>KPMG ITGC 자료 CHECK 및 확인</t>
    <phoneticPr fontId="2" type="noConversion"/>
  </si>
  <si>
    <t>안산공장, 예산공장 자료수집 완료 / 인덕원 젠트넷측 원격접근 불가, 내방필요</t>
    <phoneticPr fontId="2" type="noConversion"/>
  </si>
  <si>
    <t>그룹웨어 페이지 CI변경 KIIC -&gt; Taihan*</t>
    <phoneticPr fontId="2" type="noConversion"/>
  </si>
  <si>
    <t>HR팀 이민재님 요청으로 HR문서 결제라인 수신자 명단 수정</t>
    <phoneticPr fontId="2" type="noConversion"/>
  </si>
  <si>
    <t xml:space="preserve">ITGC 설계평가 서버 관련 준비사항 자료준비 </t>
    <phoneticPr fontId="2" type="noConversion"/>
  </si>
  <si>
    <t>-신규서버 반입 및 전원연결작업 완료 , 서버 구성설정작업 수요일 완료
 사용자 교육 및 최종 확인 작업 6월 20일(월요일) 10시 예정</t>
    <phoneticPr fontId="2" type="noConversion"/>
  </si>
  <si>
    <t>NAS시스템 유지보수 관련하여 에이텍시스템 완료</t>
  </si>
  <si>
    <t>수입검사 WMS반영 요청 해결완료</t>
  </si>
  <si>
    <t>adobe 현재 버전 문제로 인하여 이전 버전 요청 해결완료</t>
  </si>
  <si>
    <t>VPN 연결 오류 계정 요청 해결완료</t>
  </si>
  <si>
    <t>VPN 계정 생서 요청 해결완료</t>
  </si>
  <si>
    <t>신규입사자 m365계정 추가</t>
  </si>
  <si>
    <t>edge를 이용한 그룹웨어 접속시 문제 발생 해결완료</t>
  </si>
  <si>
    <t>엑셀 안됨 해결완료</t>
  </si>
  <si>
    <t>태블릿 세팅 요청</t>
  </si>
  <si>
    <t>공유서버 계정 요청 jangmi.lee jaehyun.kim</t>
  </si>
  <si>
    <t>ie to 그룹웨어 해결완료</t>
  </si>
  <si>
    <t>공유폴더 접근신청 해결완료</t>
  </si>
  <si>
    <t>SAP 전표가 ie 로 켜지는 현상 edge로 변경</t>
  </si>
  <si>
    <t>노트북 화면 문제 - 화면 깨짐</t>
    <phoneticPr fontId="2" type="noConversion"/>
  </si>
  <si>
    <t>그룹웨어, 아웃룩, vpn 태블릿 PC에 연결 요청</t>
    <phoneticPr fontId="2" type="noConversion"/>
  </si>
  <si>
    <t>그룹웨어 메일 백업 요청</t>
    <phoneticPr fontId="2" type="noConversion"/>
  </si>
  <si>
    <t>그룹웨어로 들어오는 메일이 스팸으로 들어가는 문제 -&gt; 그룹웨어 설정 변경 후 해결 완료</t>
    <phoneticPr fontId="2" type="noConversion"/>
  </si>
  <si>
    <t>그룹웨어로 메일 송신시 안되는 사항 -&gt; 아웃룩으로 메일을 송수신 하게끔 변경 완료</t>
    <phoneticPr fontId="2" type="noConversion"/>
  </si>
  <si>
    <t>외부 이메일로 송신시 외부 업체에서 메일을 못받는 문제</t>
    <phoneticPr fontId="2" type="noConversion"/>
  </si>
  <si>
    <t>특정 메일 정보 예외 처리 요청</t>
    <phoneticPr fontId="2" type="noConversion"/>
  </si>
  <si>
    <t>PC 모니터 확장시 연결이 안되는 문제</t>
  </si>
  <si>
    <t>SPF 레코드 관련 조사 및 공인 IP서버 정보 확인</t>
    <phoneticPr fontId="2" type="noConversion"/>
  </si>
  <si>
    <t>예산 PC 운영체제 32비트 -&gt; 64비트 업데이트 진행 요청</t>
    <phoneticPr fontId="2" type="noConversion"/>
  </si>
  <si>
    <t>노트북 PC 세팅</t>
    <phoneticPr fontId="2" type="noConversion"/>
  </si>
  <si>
    <t>태블릿 PC 문서 및 프린터 설치및 오디오 기능이 안되는 문제 DRM충돌 로 인한 프로그램 오류</t>
    <phoneticPr fontId="2" type="noConversion"/>
  </si>
  <si>
    <t>helpdesk</t>
  </si>
  <si>
    <t>helpdesk</t>
    <phoneticPr fontId="2" type="noConversion"/>
  </si>
  <si>
    <t>helpdesk</t>
    <phoneticPr fontId="2" type="noConversion"/>
  </si>
  <si>
    <t>helpdesk</t>
    <phoneticPr fontId="2" type="noConversion"/>
  </si>
  <si>
    <t>helpdesk</t>
    <phoneticPr fontId="2" type="noConversion"/>
  </si>
  <si>
    <t>이용휘</t>
  </si>
  <si>
    <t>이승용</t>
  </si>
  <si>
    <t>이지애</t>
  </si>
  <si>
    <t>박재우</t>
  </si>
  <si>
    <t>서호경</t>
    <phoneticPr fontId="2" type="noConversion"/>
  </si>
  <si>
    <t>김영환</t>
    <phoneticPr fontId="2" type="noConversion"/>
  </si>
  <si>
    <t>송세현</t>
    <phoneticPr fontId="2" type="noConversion"/>
  </si>
  <si>
    <t>정민주</t>
    <phoneticPr fontId="2" type="noConversion"/>
  </si>
  <si>
    <t>송치관</t>
    <phoneticPr fontId="2" type="noConversion"/>
  </si>
  <si>
    <t>이창섭</t>
    <phoneticPr fontId="2" type="noConversion"/>
  </si>
  <si>
    <t>석진환</t>
    <phoneticPr fontId="2" type="noConversion"/>
  </si>
  <si>
    <t>이창섭</t>
    <phoneticPr fontId="2" type="noConversion"/>
  </si>
  <si>
    <t>기영준</t>
    <phoneticPr fontId="2" type="noConversion"/>
  </si>
  <si>
    <t>이지혜</t>
    <phoneticPr fontId="2" type="noConversion"/>
  </si>
  <si>
    <t>이중희</t>
    <phoneticPr fontId="2" type="noConversion"/>
  </si>
  <si>
    <t>최근영</t>
    <phoneticPr fontId="2" type="noConversion"/>
  </si>
  <si>
    <t>우성훈</t>
    <phoneticPr fontId="2" type="noConversion"/>
  </si>
  <si>
    <t>완료</t>
    <phoneticPr fontId="2" type="noConversion"/>
  </si>
  <si>
    <t>완료</t>
    <phoneticPr fontId="2" type="noConversion"/>
  </si>
  <si>
    <t>202206-001</t>
    <phoneticPr fontId="2" type="noConversion"/>
  </si>
  <si>
    <t>202206-002</t>
  </si>
  <si>
    <t>202206-003</t>
  </si>
  <si>
    <t>202206-004</t>
  </si>
  <si>
    <t>202206-005</t>
  </si>
  <si>
    <t>202206-006</t>
  </si>
  <si>
    <t>202206-007</t>
  </si>
  <si>
    <t>202206-008</t>
  </si>
  <si>
    <t>202206-009</t>
  </si>
  <si>
    <t>202206-010</t>
  </si>
  <si>
    <t>202206-011</t>
  </si>
  <si>
    <t>202206-012</t>
  </si>
  <si>
    <t>202206-013</t>
  </si>
  <si>
    <t>202206-014</t>
  </si>
  <si>
    <t>202206-015</t>
  </si>
  <si>
    <t>202206-016</t>
  </si>
  <si>
    <t>202206-017</t>
  </si>
  <si>
    <t>202206-018</t>
  </si>
  <si>
    <t>202206-019</t>
  </si>
  <si>
    <t>202206-020</t>
  </si>
  <si>
    <t>202206-021</t>
  </si>
  <si>
    <t>202206-022</t>
  </si>
  <si>
    <t>202206-023</t>
  </si>
  <si>
    <t>202206-024</t>
  </si>
  <si>
    <t>202206-025</t>
  </si>
  <si>
    <t>202206-026</t>
  </si>
  <si>
    <t>202206-027</t>
  </si>
  <si>
    <t>202206-028</t>
  </si>
  <si>
    <t>202206-029</t>
  </si>
  <si>
    <t>202206-030</t>
  </si>
  <si>
    <t>202206-031</t>
  </si>
  <si>
    <t>202206-032</t>
  </si>
  <si>
    <t>202206-033</t>
  </si>
  <si>
    <t>202206-034</t>
  </si>
  <si>
    <t>202206-035</t>
  </si>
  <si>
    <t>202206-036</t>
  </si>
  <si>
    <t>202206-037</t>
  </si>
  <si>
    <t>202206-038</t>
  </si>
  <si>
    <t>202206-039</t>
  </si>
  <si>
    <t>202206-040</t>
  </si>
  <si>
    <t>202206-041</t>
  </si>
  <si>
    <t>202206-042</t>
  </si>
  <si>
    <t>202206-043</t>
  </si>
  <si>
    <t>202206-044</t>
  </si>
  <si>
    <t>202206-045</t>
  </si>
  <si>
    <t>202206-046</t>
  </si>
  <si>
    <t>202206-047</t>
  </si>
  <si>
    <t>202206-048</t>
  </si>
  <si>
    <t>202206-049</t>
  </si>
  <si>
    <t>202206-050</t>
  </si>
  <si>
    <t>202206-051</t>
  </si>
  <si>
    <t>202206-052</t>
  </si>
  <si>
    <t>202206-053</t>
  </si>
  <si>
    <t>202206-054</t>
  </si>
  <si>
    <t>202206-055</t>
  </si>
  <si>
    <t>202206-056</t>
  </si>
  <si>
    <t>202206-057</t>
  </si>
  <si>
    <t>202206-058</t>
  </si>
  <si>
    <t>202206-059</t>
  </si>
  <si>
    <t>202206-060</t>
  </si>
  <si>
    <t>202206-061</t>
  </si>
  <si>
    <t>202206-062</t>
  </si>
  <si>
    <t>202206-063</t>
  </si>
  <si>
    <t>202206-064</t>
  </si>
  <si>
    <t>202206-065</t>
  </si>
  <si>
    <t>202206-066</t>
  </si>
  <si>
    <t>202206-067</t>
  </si>
  <si>
    <t>202206-068</t>
  </si>
  <si>
    <t>202206-069</t>
  </si>
  <si>
    <t>202206-070</t>
  </si>
  <si>
    <t>202206-071</t>
  </si>
  <si>
    <t>202206-072</t>
  </si>
  <si>
    <t>202206-073</t>
  </si>
  <si>
    <t>202206-074</t>
  </si>
  <si>
    <t>202206-075</t>
  </si>
  <si>
    <t>202206-076</t>
  </si>
  <si>
    <t>202206-077</t>
  </si>
  <si>
    <t>202206-078</t>
  </si>
  <si>
    <t>202206-079</t>
  </si>
  <si>
    <t>202206-080</t>
  </si>
  <si>
    <t>202206-081</t>
  </si>
  <si>
    <t>202206-082</t>
  </si>
  <si>
    <t>202206-083</t>
  </si>
  <si>
    <t>202206-084</t>
  </si>
  <si>
    <t>202206-085</t>
  </si>
  <si>
    <t>202206-086</t>
  </si>
  <si>
    <t>202206-087</t>
  </si>
  <si>
    <t>202206-088</t>
  </si>
  <si>
    <t>202206-089</t>
  </si>
  <si>
    <t>202206-090</t>
  </si>
  <si>
    <t>202206-091</t>
  </si>
  <si>
    <t>202206-092</t>
  </si>
  <si>
    <t>202206-093</t>
  </si>
  <si>
    <t>202206-094</t>
  </si>
  <si>
    <t>202206-095</t>
  </si>
  <si>
    <t>202206-096</t>
  </si>
  <si>
    <t>202206-097</t>
  </si>
  <si>
    <t>202206-098</t>
  </si>
  <si>
    <t>202206-099</t>
  </si>
  <si>
    <t>202206-100</t>
  </si>
  <si>
    <t>202206-101</t>
  </si>
  <si>
    <t>202206-102</t>
  </si>
  <si>
    <t>202206-103</t>
  </si>
  <si>
    <t>202206-104</t>
  </si>
  <si>
    <t>202206-105</t>
  </si>
  <si>
    <t>202206-106</t>
  </si>
  <si>
    <t>202206-107</t>
  </si>
  <si>
    <t>202206-108</t>
  </si>
  <si>
    <t>202206-109</t>
  </si>
  <si>
    <t>202206-110</t>
  </si>
  <si>
    <t>202206-111</t>
  </si>
  <si>
    <t>202206-112</t>
  </si>
  <si>
    <t>202206-113</t>
  </si>
  <si>
    <t>202206-114</t>
  </si>
  <si>
    <t>202206-115</t>
  </si>
  <si>
    <t>Rewind 실적 시간 등록 ( PT테스트 추가 )</t>
    <phoneticPr fontId="2" type="noConversion"/>
  </si>
  <si>
    <t>채우기 메뉴 보빈수 차이 수정 처리</t>
    <phoneticPr fontId="2" type="noConversion"/>
  </si>
  <si>
    <t>R-FURNACE 부품사용 횟수 기록란 추가 요청 관련 업무 협의</t>
    <phoneticPr fontId="2" type="noConversion"/>
  </si>
  <si>
    <t>미라콤 미들웨어 개발자 임시 라이선스 교체 작업</t>
    <phoneticPr fontId="2" type="noConversion"/>
  </si>
  <si>
    <t xml:space="preserve">드로잉 공정 PX품번 삭제 요청 </t>
    <phoneticPr fontId="2" type="noConversion"/>
  </si>
  <si>
    <t>G657B3 검사 데이터 수정 요청(A0070적치대)</t>
    <phoneticPr fontId="2" type="noConversion"/>
  </si>
  <si>
    <t>MES</t>
    <phoneticPr fontId="2" type="noConversion"/>
  </si>
  <si>
    <t>MES</t>
    <phoneticPr fontId="2" type="noConversion"/>
  </si>
  <si>
    <t>MES</t>
    <phoneticPr fontId="2" type="noConversion"/>
  </si>
  <si>
    <t>노희만</t>
    <phoneticPr fontId="2" type="noConversion"/>
  </si>
  <si>
    <t>노희만</t>
    <phoneticPr fontId="2" type="noConversion"/>
  </si>
  <si>
    <t>노희만</t>
    <phoneticPr fontId="2" type="noConversion"/>
  </si>
  <si>
    <t>윤선형</t>
    <phoneticPr fontId="2" type="noConversion"/>
  </si>
  <si>
    <t>노희만</t>
    <phoneticPr fontId="2" type="noConversion"/>
  </si>
  <si>
    <t>미라콤</t>
    <phoneticPr fontId="2" type="noConversion"/>
  </si>
  <si>
    <t>권용배</t>
    <phoneticPr fontId="2" type="noConversion"/>
  </si>
  <si>
    <t>노희만</t>
    <phoneticPr fontId="2" type="noConversion"/>
  </si>
  <si>
    <t>완료</t>
    <phoneticPr fontId="2" type="noConversion"/>
  </si>
  <si>
    <t>포장반, HRS 네트워크 장애 문제</t>
    <phoneticPr fontId="2" type="noConversion"/>
  </si>
  <si>
    <t>HRS 설비 네트워크 장애 문제</t>
    <phoneticPr fontId="2" type="noConversion"/>
  </si>
  <si>
    <t>IP 장부 최신화</t>
    <phoneticPr fontId="2" type="noConversion"/>
  </si>
  <si>
    <t>정지범</t>
    <phoneticPr fontId="2" type="noConversion"/>
  </si>
  <si>
    <t>정지범</t>
    <phoneticPr fontId="2" type="noConversion"/>
  </si>
  <si>
    <t>이창섭</t>
    <phoneticPr fontId="2" type="noConversion"/>
  </si>
  <si>
    <t>조형수</t>
    <phoneticPr fontId="2" type="noConversion"/>
  </si>
  <si>
    <t>정지범</t>
    <phoneticPr fontId="2" type="noConversion"/>
  </si>
  <si>
    <t>IT</t>
    <phoneticPr fontId="2" type="noConversion"/>
  </si>
  <si>
    <t>정지범</t>
    <phoneticPr fontId="2" type="noConversion"/>
  </si>
  <si>
    <t>완료</t>
    <phoneticPr fontId="2" type="noConversion"/>
  </si>
  <si>
    <t>IP충돌문제</t>
    <phoneticPr fontId="2" type="noConversion"/>
  </si>
  <si>
    <t>게이트웨이 할당 문제
원인 분석 및 에러 조치</t>
    <phoneticPr fontId="2" type="noConversion"/>
  </si>
  <si>
    <t>안산 사용자 PC IP확인</t>
    <phoneticPr fontId="2" type="noConversion"/>
  </si>
  <si>
    <t>태블릿 PC 문서 및 프린터 설치및 오디오 기능이 안되는 문제 DRM충돌 로 인한 프로그램 오류</t>
  </si>
  <si>
    <t>태블릿 PC 문서 및 프린터 설치및 오디오 기능이 안되는 문제 DRM충돌 로 인한 프로그램 오류 요약</t>
  </si>
  <si>
    <t>25 요약</t>
  </si>
  <si>
    <t>NAS시스템 유지보수 관련하여 에이텍시스템 완료 요약</t>
  </si>
  <si>
    <t>수입검사 WMS반영 요청 해결완료 요약</t>
  </si>
  <si>
    <t>adobe 현재 버전 문제로 인하여 이전 버전 요청 해결완료 요약</t>
  </si>
  <si>
    <t>VPN 연결 오류 계정 요청 해결완료 요약</t>
  </si>
  <si>
    <t>VPN 계정 생서 요청 해결완료 요약</t>
  </si>
  <si>
    <t>신규입사자 m365계정 추가 요약</t>
  </si>
  <si>
    <t>edge를 이용한 그룹웨어 접속시 문제 발생 해결완료 요약</t>
  </si>
  <si>
    <t>엑셀 안됨 해결완료 요약</t>
  </si>
  <si>
    <t>태블릿 세팅 요청 요약</t>
  </si>
  <si>
    <t>공유서버 계정 요청 jangmi.lee jaehyun.kim 요약</t>
  </si>
  <si>
    <t>ie to 그룹웨어 해결완료 요약</t>
  </si>
  <si>
    <t>공유폴더 접근신청 해결완료 요약</t>
  </si>
  <si>
    <t>SAP 전표가 ie 로 켜지는 현상 edge로 변경 요약</t>
  </si>
  <si>
    <t>노트북 화면 문제 - 화면 깨짐</t>
  </si>
  <si>
    <t>노트북 화면 문제 - 화면 깨짐 요약</t>
  </si>
  <si>
    <t>그룹웨어, 아웃룩, vpn 태블릿 PC에 연결 요청</t>
  </si>
  <si>
    <t>그룹웨어, 아웃룩, vpn 태블릿 PC에 연결 요청 요약</t>
  </si>
  <si>
    <t>그룹웨어 메일 백업 요청</t>
  </si>
  <si>
    <t>그룹웨어 메일 백업 요청 요약</t>
  </si>
  <si>
    <t>그룹웨어로 들어오는 메일이 스팸으로 들어가는 문제 -&gt; 그룹웨어 설정 변경 후 해결 완료</t>
  </si>
  <si>
    <t>그룹웨어로 들어오는 메일이 스팸으로 들어가는 문제 -&gt; 그룹웨어 설정 변경 후 해결 완료 요약</t>
  </si>
  <si>
    <t>그룹웨어로 메일 송신시 안되는 사항 -&gt; 아웃룩으로 메일을 송수신 하게끔 변경 완료</t>
  </si>
  <si>
    <t>그룹웨어로 메일 송신시 안되는 사항 -&gt; 아웃룩으로 메일을 송수신 하게끔 변경 완료 요약</t>
  </si>
  <si>
    <t>외부 이메일로 송신시 외부 업체에서 메일을 못받는 문제</t>
  </si>
  <si>
    <t>외부 이메일로 송신시 외부 업체에서 메일을 못받는 문제 요약</t>
  </si>
  <si>
    <t>특정 메일 정보 예외 처리 요청</t>
  </si>
  <si>
    <t>특정 메일 정보 예외 처리 요청 요약</t>
  </si>
  <si>
    <t>PC 모니터 확장시 연결이 안되는 문제 요약</t>
  </si>
  <si>
    <t>SPF 레코드 관련 조사 및 공인 IP서버 정보 확인</t>
  </si>
  <si>
    <t>SPF 레코드 관련 조사 및 공인 IP서버 정보 확인 요약</t>
  </si>
  <si>
    <t>예산 PC 운영체제 32비트 -&gt; 64비트 업데이트 진행 요청</t>
  </si>
  <si>
    <t>예산 PC 운영체제 32비트 -&gt; 64비트 업데이트 진행 요청 요약</t>
  </si>
  <si>
    <t>노트북 PC 세팅</t>
  </si>
  <si>
    <t>노트북 PC 세팅 요약</t>
  </si>
  <si>
    <t>SAP</t>
    <phoneticPr fontId="2" type="noConversion"/>
  </si>
  <si>
    <t>SAP</t>
    <phoneticPr fontId="2" type="noConversion"/>
  </si>
  <si>
    <t>MES</t>
    <phoneticPr fontId="2" type="noConversion"/>
  </si>
  <si>
    <t>infra</t>
    <phoneticPr fontId="2" type="noConversion"/>
  </si>
  <si>
    <t>SAP-PP
 - 사내거래 MES 이전전기 요청</t>
    <phoneticPr fontId="2" type="noConversion"/>
  </si>
  <si>
    <t>SAP-PP
 - 수출비용 REPORT 프로그램 변경</t>
    <phoneticPr fontId="2" type="noConversion"/>
  </si>
  <si>
    <t>SAP-SD
 - 출하관련 T-CODE 사용자 목록여부확인</t>
    <phoneticPr fontId="2" type="noConversion"/>
  </si>
  <si>
    <t>SAP-SD
 - 영업수출 관련 Process 변경진행 요청</t>
    <phoneticPr fontId="2" type="noConversion"/>
  </si>
  <si>
    <t>SAP-CO
 - 자재수불내역 확인요청</t>
    <phoneticPr fontId="2" type="noConversion"/>
  </si>
  <si>
    <t>SAP-PP
 - 리본코팅 공정 이설에 따른 업무진행</t>
    <phoneticPr fontId="2" type="noConversion"/>
  </si>
  <si>
    <t>SAP-SD
 - 영업조직 변경요청의 건</t>
    <phoneticPr fontId="2" type="noConversion"/>
  </si>
  <si>
    <t>SAP-PP
 - 신규 MES SCM 관련 회의참석</t>
    <phoneticPr fontId="2" type="noConversion"/>
  </si>
  <si>
    <t>SAP-PP
 - 신규 MES 개발진도사항 회의참석</t>
    <phoneticPr fontId="2" type="noConversion"/>
  </si>
  <si>
    <t>신규입사자 계정생성</t>
    <phoneticPr fontId="2" type="noConversion"/>
  </si>
  <si>
    <t>그룹웨어 사용메일 용량 변경요청</t>
    <phoneticPr fontId="2" type="noConversion"/>
  </si>
  <si>
    <t>특정회사 도메인 스팸예외 처리요청</t>
    <phoneticPr fontId="2" type="noConversion"/>
  </si>
  <si>
    <t>사내거래 출고처리중 자재코드 잘못기입으로 
수정요청</t>
    <phoneticPr fontId="2" type="noConversion"/>
  </si>
  <si>
    <t>예산 신규MES VM 구축완료 (os, SQL 설치완료)
해당서버 접속정보 개발팀 인계</t>
    <phoneticPr fontId="2" type="noConversion"/>
  </si>
  <si>
    <t>대한광통신 미사용 계정 삭제요청</t>
    <phoneticPr fontId="2" type="noConversion"/>
  </si>
  <si>
    <t>OPTO-ERP 인사카드 등록중 등록정보 오타로 
수정요청</t>
    <phoneticPr fontId="2" type="noConversion"/>
  </si>
  <si>
    <t>이태경</t>
    <phoneticPr fontId="2" type="noConversion"/>
  </si>
  <si>
    <t>이세웅</t>
    <phoneticPr fontId="2" type="noConversion"/>
  </si>
  <si>
    <t>김재현</t>
    <phoneticPr fontId="2" type="noConversion"/>
  </si>
  <si>
    <t>손나영</t>
    <phoneticPr fontId="2" type="noConversion"/>
  </si>
  <si>
    <t>조한이</t>
    <phoneticPr fontId="2" type="noConversion"/>
  </si>
  <si>
    <t>최근영</t>
    <phoneticPr fontId="2" type="noConversion"/>
  </si>
  <si>
    <t>강승구</t>
    <phoneticPr fontId="2" type="noConversion"/>
  </si>
  <si>
    <t>이세웅</t>
    <phoneticPr fontId="2" type="noConversion"/>
  </si>
  <si>
    <t>최영범,이민재</t>
    <phoneticPr fontId="2" type="noConversion"/>
  </si>
  <si>
    <t>곽나은</t>
    <phoneticPr fontId="2" type="noConversion"/>
  </si>
  <si>
    <t>이창섭</t>
    <phoneticPr fontId="2" type="noConversion"/>
  </si>
  <si>
    <t>정환규</t>
    <phoneticPr fontId="2" type="noConversion"/>
  </si>
  <si>
    <t>이민재</t>
    <phoneticPr fontId="2" type="noConversion"/>
  </si>
  <si>
    <t>2022-06-17</t>
    <phoneticPr fontId="2" type="noConversion"/>
  </si>
  <si>
    <t>2022-06-17</t>
    <phoneticPr fontId="2" type="noConversion"/>
  </si>
  <si>
    <t>완료</t>
    <phoneticPr fontId="2" type="noConversion"/>
  </si>
  <si>
    <t>2022-06-20</t>
    <phoneticPr fontId="2" type="noConversion"/>
  </si>
  <si>
    <t>2022-06-20</t>
    <phoneticPr fontId="2" type="noConversion"/>
  </si>
  <si>
    <t>완료</t>
    <phoneticPr fontId="2" type="noConversion"/>
  </si>
  <si>
    <t>완료</t>
    <phoneticPr fontId="2" type="noConversion"/>
  </si>
  <si>
    <t>2022-06-21</t>
    <phoneticPr fontId="2" type="noConversion"/>
  </si>
  <si>
    <t>2022-06-22</t>
    <phoneticPr fontId="2" type="noConversion"/>
  </si>
  <si>
    <t>2022-06-22</t>
    <phoneticPr fontId="2" type="noConversion"/>
  </si>
  <si>
    <t>2022-06-21</t>
    <phoneticPr fontId="2" type="noConversion"/>
  </si>
  <si>
    <t>완료</t>
    <phoneticPr fontId="2" type="noConversion"/>
  </si>
  <si>
    <t>2022-06-22</t>
    <phoneticPr fontId="2" type="noConversion"/>
  </si>
  <si>
    <t>2022-06-22</t>
    <phoneticPr fontId="2" type="noConversion"/>
  </si>
  <si>
    <t>2022-06-22</t>
    <phoneticPr fontId="2" type="noConversion"/>
  </si>
  <si>
    <t>2022-06-23</t>
    <phoneticPr fontId="2" type="noConversion"/>
  </si>
  <si>
    <t>2022-06-23</t>
    <phoneticPr fontId="2" type="noConversion"/>
  </si>
  <si>
    <t>완료</t>
    <phoneticPr fontId="2" type="noConversion"/>
  </si>
  <si>
    <t>완료</t>
    <phoneticPr fontId="2" type="noConversion"/>
  </si>
  <si>
    <t>2022-06-20</t>
    <phoneticPr fontId="2" type="noConversion"/>
  </si>
  <si>
    <t>2022-06-20</t>
    <phoneticPr fontId="2" type="noConversion"/>
  </si>
  <si>
    <t>2022-06-21</t>
    <phoneticPr fontId="2" type="noConversion"/>
  </si>
  <si>
    <t>완료</t>
    <phoneticPr fontId="2" type="noConversion"/>
  </si>
  <si>
    <t>2022-06-21</t>
    <phoneticPr fontId="2" type="noConversion"/>
  </si>
  <si>
    <t>완료</t>
    <phoneticPr fontId="2" type="noConversion"/>
  </si>
  <si>
    <t>완료</t>
    <phoneticPr fontId="2" type="noConversion"/>
  </si>
  <si>
    <t>완료</t>
    <phoneticPr fontId="2" type="noConversion"/>
  </si>
  <si>
    <t>총 3건 DATA 확인 후, MES DATA 확인</t>
    <phoneticPr fontId="2" type="noConversion"/>
  </si>
  <si>
    <t>ZTER713 프로그램 , REPORT에 영업문서 번호 추가변경 처리</t>
    <phoneticPr fontId="2" type="noConversion"/>
  </si>
  <si>
    <t>내부회계관리, 영업관련 VL01N, VL02N T-CODE 인원파악 후 전달</t>
    <phoneticPr fontId="2" type="noConversion"/>
  </si>
  <si>
    <t>현재 SAP 개발까지 진행완료, 
수출INCO1 조건에 따른 수출POD 및 대금청구 도착지 기준로직 추가</t>
    <phoneticPr fontId="2" type="noConversion"/>
  </si>
  <si>
    <t>CKM3 조회조건 확인(판매문서)</t>
    <phoneticPr fontId="2" type="noConversion"/>
  </si>
  <si>
    <t>1320 플랜트 기준정보 Setting 결론확인, 작업장 등록 안내 및 저장위치
내용 확인 후 적용예정</t>
    <phoneticPr fontId="2" type="noConversion"/>
  </si>
  <si>
    <t>331242(판매문서)영업조직 변경 처리 요청</t>
    <phoneticPr fontId="2" type="noConversion"/>
  </si>
  <si>
    <t>PO에 대한 구분자요청(직납구분) =&gt; 업무파악 이후에 가능여부 확인
신규 작업 필요</t>
    <phoneticPr fontId="2" type="noConversion"/>
  </si>
  <si>
    <t>개발진도사항 Review, 출하~출고 영업 Process 업무 공유</t>
    <phoneticPr fontId="2" type="noConversion"/>
  </si>
  <si>
    <t>HR팀 요청으로 신규입사자 계정생성
성명 : 차윤하, 권미예 -&gt; 해당건 이후 공문화 실시</t>
    <phoneticPr fontId="2" type="noConversion"/>
  </si>
  <si>
    <t xml:space="preserve">사용중인 그룹웨어 메일 용량 2GB 증가요청
</t>
    <phoneticPr fontId="2" type="noConversion"/>
  </si>
  <si>
    <t>사용자 요청으로 특정회사 도메인 기준 스펨예외처리 완료
도메인 : HAESOL.NET</t>
    <phoneticPr fontId="2" type="noConversion"/>
  </si>
  <si>
    <t>생산관리팀 우성훈님 요청으로 잘못기입한 자재코드 24건 수정작업
SAP수정은 현업에서 수행</t>
    <phoneticPr fontId="2" type="noConversion"/>
  </si>
  <si>
    <t>해솔정보시스템 측 요청으로 예산 신규MES VM 접속정보 공유
총2대 각각 os, sql 설치완료</t>
    <phoneticPr fontId="2" type="noConversion"/>
  </si>
  <si>
    <t>HR팀 최영범 요청으로 미사용계정 삭제
총 15건</t>
    <phoneticPr fontId="2" type="noConversion"/>
  </si>
  <si>
    <t>OPTO-ERP 인사카드 등록중 오타로 정보수정</t>
    <phoneticPr fontId="2" type="noConversion"/>
  </si>
  <si>
    <t>예산 32비트 운영체제 업그레이드 위한 부팅디스크 설치USB 준비</t>
  </si>
  <si>
    <t>아웃룩 실행시 최근 메일이 안들어온다고 함.
- 필터 변경을 날짜가 아닌 보낸사람으로 해두었음.</t>
    <phoneticPr fontId="2" type="noConversion"/>
  </si>
  <si>
    <t>스팸으로 처리되는 메일 예외처리 요청</t>
    <phoneticPr fontId="2" type="noConversion"/>
  </si>
  <si>
    <t>ms계정 생성</t>
    <phoneticPr fontId="2" type="noConversion"/>
  </si>
  <si>
    <t>Gitgo그룹웨어 게시판 기능 확인</t>
    <phoneticPr fontId="2" type="noConversion"/>
  </si>
  <si>
    <t>신규 PC 네트워크 및 WMS 설치</t>
    <phoneticPr fontId="2" type="noConversion"/>
  </si>
  <si>
    <t>ms계정 생성 요청</t>
    <phoneticPr fontId="2" type="noConversion"/>
  </si>
  <si>
    <t>아웃룩 보내는 사람 이름 변경 요청</t>
    <phoneticPr fontId="2" type="noConversion"/>
  </si>
  <si>
    <t>메일 송수신시 안되는 사항 발생</t>
    <phoneticPr fontId="2" type="noConversion"/>
  </si>
  <si>
    <t>DRM라이센스로 인한 사용자 추가 불가 - 휴면계정 제거후 처리완료</t>
    <phoneticPr fontId="2" type="noConversion"/>
  </si>
  <si>
    <t>스팸메일 처리 요청</t>
    <phoneticPr fontId="2" type="noConversion"/>
  </si>
  <si>
    <t>예산 데스크톱 PC세팅 요청</t>
    <phoneticPr fontId="2" type="noConversion"/>
  </si>
  <si>
    <t>한글 설치시 3.5netframeworker 파일이 없는 문제</t>
    <phoneticPr fontId="2" type="noConversion"/>
  </si>
  <si>
    <t>Gitgo 게시판부분 그룹웨어 게시판과 비슷하도록 설정</t>
    <phoneticPr fontId="2" type="noConversion"/>
  </si>
  <si>
    <t>아웃룩 그룹웨어 연동 요청</t>
    <phoneticPr fontId="2" type="noConversion"/>
  </si>
  <si>
    <t>ZTT 4월 1일차 수입검사 완료된 사항 WMS 반영요청</t>
    <phoneticPr fontId="2" type="noConversion"/>
  </si>
  <si>
    <t>helpdesk</t>
    <phoneticPr fontId="2" type="noConversion"/>
  </si>
  <si>
    <t>helpdesk</t>
    <phoneticPr fontId="2" type="noConversion"/>
  </si>
  <si>
    <t>helpdesk</t>
    <phoneticPr fontId="2" type="noConversion"/>
  </si>
  <si>
    <t>helpdesk</t>
    <phoneticPr fontId="2" type="noConversion"/>
  </si>
  <si>
    <t>helpdesk</t>
    <phoneticPr fontId="2" type="noConversion"/>
  </si>
  <si>
    <t>이승용</t>
    <phoneticPr fontId="2" type="noConversion"/>
  </si>
  <si>
    <t>도문현</t>
    <phoneticPr fontId="2" type="noConversion"/>
  </si>
  <si>
    <t>이창섭</t>
    <phoneticPr fontId="2" type="noConversion"/>
  </si>
  <si>
    <t>서호경</t>
    <phoneticPr fontId="2" type="noConversion"/>
  </si>
  <si>
    <t>이창섭</t>
    <phoneticPr fontId="2" type="noConversion"/>
  </si>
  <si>
    <t>홍은유</t>
    <phoneticPr fontId="2" type="noConversion"/>
  </si>
  <si>
    <t>최영범</t>
    <phoneticPr fontId="2" type="noConversion"/>
  </si>
  <si>
    <t>이창섭</t>
    <phoneticPr fontId="2" type="noConversion"/>
  </si>
  <si>
    <t>최근영</t>
    <phoneticPr fontId="2" type="noConversion"/>
  </si>
  <si>
    <t>우성훈</t>
    <phoneticPr fontId="2" type="noConversion"/>
  </si>
  <si>
    <t>정환규</t>
    <phoneticPr fontId="2" type="noConversion"/>
  </si>
  <si>
    <t>이창섭</t>
    <phoneticPr fontId="2" type="noConversion"/>
  </si>
  <si>
    <t>김인호</t>
    <phoneticPr fontId="2" type="noConversion"/>
  </si>
  <si>
    <t>신상열</t>
    <phoneticPr fontId="2" type="noConversion"/>
  </si>
  <si>
    <t>차윤하</t>
    <phoneticPr fontId="2" type="noConversion"/>
  </si>
  <si>
    <t>이창섭</t>
    <phoneticPr fontId="2" type="noConversion"/>
  </si>
  <si>
    <t>서호경</t>
    <phoneticPr fontId="2" type="noConversion"/>
  </si>
  <si>
    <t>이승용</t>
    <phoneticPr fontId="2" type="noConversion"/>
  </si>
  <si>
    <t>김창영</t>
    <phoneticPr fontId="2" type="noConversion"/>
  </si>
  <si>
    <t>IT</t>
    <phoneticPr fontId="2" type="noConversion"/>
  </si>
  <si>
    <t>이승화</t>
    <phoneticPr fontId="2" type="noConversion"/>
  </si>
  <si>
    <t>이규민</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</si>
  <si>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</si>
  <si>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</si>
  <si>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</si>
  <si>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</si>
  <si>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</si>
  <si>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202206-116</t>
  </si>
  <si>
    <t>202206-117</t>
  </si>
  <si>
    <t>202206-118</t>
  </si>
  <si>
    <t>202206-119</t>
  </si>
  <si>
    <t>202206-120</t>
  </si>
  <si>
    <t>202206-121</t>
  </si>
  <si>
    <t>202206-122</t>
  </si>
  <si>
    <t>202206-123</t>
  </si>
  <si>
    <t>202206-124</t>
  </si>
  <si>
    <t>202206-125</t>
  </si>
  <si>
    <t>202206-126</t>
  </si>
  <si>
    <t>202206-127</t>
  </si>
  <si>
    <t>202206-128</t>
  </si>
  <si>
    <t>202206-129</t>
  </si>
  <si>
    <t>202206-130</t>
  </si>
  <si>
    <t>202206-131</t>
  </si>
  <si>
    <t>202206-132</t>
  </si>
  <si>
    <t>202206-133</t>
  </si>
  <si>
    <t>202206-134</t>
  </si>
  <si>
    <t>202206-135</t>
  </si>
  <si>
    <t>202206-136</t>
  </si>
  <si>
    <t>202206-137</t>
  </si>
  <si>
    <t>202206-138</t>
  </si>
  <si>
    <t>202206-139</t>
  </si>
  <si>
    <t>202206-140</t>
  </si>
  <si>
    <t>202206-141</t>
  </si>
  <si>
    <t>202206-142</t>
  </si>
  <si>
    <t>202206-143</t>
  </si>
  <si>
    <t>202206-144</t>
  </si>
  <si>
    <t>202206-145</t>
  </si>
  <si>
    <t>202206-146</t>
  </si>
  <si>
    <t>202206-147</t>
  </si>
  <si>
    <t>202206-148</t>
  </si>
  <si>
    <t>202206-149</t>
  </si>
  <si>
    <t>202206-150</t>
  </si>
  <si>
    <t>202206-151</t>
  </si>
  <si>
    <t>202206-152</t>
  </si>
  <si>
    <t>202206-153</t>
  </si>
  <si>
    <t>202206-154</t>
  </si>
  <si>
    <t>202206-155</t>
  </si>
  <si>
    <t>202206-156</t>
  </si>
  <si>
    <t>202206-157</t>
  </si>
  <si>
    <t>202206-158</t>
  </si>
  <si>
    <t>202206-159</t>
  </si>
  <si>
    <t>202206-160</t>
  </si>
  <si>
    <t>202206-161</t>
  </si>
  <si>
    <t>202206-162</t>
  </si>
  <si>
    <t>202206-163</t>
  </si>
  <si>
    <t>202206-164</t>
  </si>
  <si>
    <t>적치대 B0022 채우기 메뉴에서 구조, 분산 보빈 수 차이 수정</t>
    <phoneticPr fontId="2" type="noConversion"/>
  </si>
  <si>
    <t>헬륨사용량 및 회수율 집계 프로그램 관련 업무 협의</t>
    <phoneticPr fontId="2" type="noConversion"/>
  </si>
  <si>
    <t>보빈종류 및 보빈색상 실적 등록 관련 업무 진행중</t>
    <phoneticPr fontId="2" type="noConversion"/>
  </si>
  <si>
    <t>MES 사용자 권한 추가</t>
    <phoneticPr fontId="2" type="noConversion"/>
  </si>
  <si>
    <t>MES 작업지시 색상 추가 요청</t>
    <phoneticPr fontId="2" type="noConversion"/>
  </si>
  <si>
    <t>윤선형</t>
    <phoneticPr fontId="2" type="noConversion"/>
  </si>
  <si>
    <t>노희만</t>
    <phoneticPr fontId="2" type="noConversion"/>
  </si>
  <si>
    <t>조형수</t>
    <phoneticPr fontId="2" type="noConversion"/>
  </si>
  <si>
    <t>노희만</t>
    <phoneticPr fontId="2" type="noConversion"/>
  </si>
  <si>
    <t>우성훈</t>
    <phoneticPr fontId="2" type="noConversion"/>
  </si>
  <si>
    <t>김대영</t>
    <phoneticPr fontId="2" type="noConversion"/>
  </si>
  <si>
    <t>전다해</t>
    <phoneticPr fontId="2" type="noConversion"/>
  </si>
  <si>
    <t>노희만</t>
    <phoneticPr fontId="2" type="noConversion"/>
  </si>
  <si>
    <t>완료</t>
    <phoneticPr fontId="2" type="noConversion"/>
  </si>
  <si>
    <t xml:space="preserve">예산 넷아이 IP 할당건 </t>
    <phoneticPr fontId="2" type="noConversion"/>
  </si>
  <si>
    <t>예산 IP 및 설비 셋업 확인 및 PC 포맷 확인</t>
    <phoneticPr fontId="2" type="noConversion"/>
  </si>
  <si>
    <t>예산 무선 설비 IP할당 요청</t>
    <phoneticPr fontId="2" type="noConversion"/>
  </si>
  <si>
    <t>비손</t>
    <phoneticPr fontId="2" type="noConversion"/>
  </si>
  <si>
    <t>정지범</t>
    <phoneticPr fontId="2" type="noConversion"/>
  </si>
  <si>
    <t>IT</t>
    <phoneticPr fontId="2" type="noConversion"/>
  </si>
  <si>
    <t>정지범</t>
    <phoneticPr fontId="2" type="noConversion"/>
  </si>
  <si>
    <t>넷아이 설비 우선적 할당 10.30.30.100~127</t>
    <phoneticPr fontId="2" type="noConversion"/>
  </si>
  <si>
    <t>이창섭님 동행</t>
    <phoneticPr fontId="2" type="noConversion"/>
  </si>
  <si>
    <t>IP 점검 및 대역 할당</t>
    <phoneticPr fontId="2" type="noConversion"/>
  </si>
  <si>
    <t>예산 32비트 운영체제 업그레이드 위한 부팅디스크 설치USB 준비 요약</t>
  </si>
  <si>
    <t>아웃룩 실행시 최근 메일이 안들어온다고 함.
- 필터 변경을 날짜가 아닌 보낸사람으로 해두었음.</t>
  </si>
  <si>
    <t>아웃룩 실행시 최근 메일이 안들어온다고 함.
- 필터 변경을 날짜가 아닌 보낸사람으로 해두었음. 요약</t>
  </si>
  <si>
    <t>스팸으로 처리되는 메일 예외처리 요청</t>
  </si>
  <si>
    <t>스팸으로 처리되는 메일 예외처리 요청 요약</t>
  </si>
  <si>
    <t>ms계정 생성</t>
  </si>
  <si>
    <t>ms계정 생성 요약</t>
  </si>
  <si>
    <t>Gitgo그룹웨어 게시판 기능 확인</t>
  </si>
  <si>
    <t>Gitgo그룹웨어 게시판 기능 확인 요약</t>
  </si>
  <si>
    <t>신규 PC 네트워크 및 WMS 설치</t>
  </si>
  <si>
    <t>신규 PC 네트워크 및 WMS 설치 요약</t>
  </si>
  <si>
    <t>ms계정 생성 요청</t>
  </si>
  <si>
    <t>ms계정 생성 요청 요약</t>
  </si>
  <si>
    <t>아웃룩 보내는 사람 이름 변경 요청</t>
  </si>
  <si>
    <t>아웃룩 보내는 사람 이름 변경 요청 요약</t>
  </si>
  <si>
    <t>메일 송수신시 안되는 사항 발생</t>
  </si>
  <si>
    <t>메일 송수신시 안되는 사항 발생 요약</t>
  </si>
  <si>
    <t>DRM라이센스로 인한 사용자 추가 불가 - 휴면계정 제거후 처리완료</t>
  </si>
  <si>
    <t>DRM라이센스로 인한 사용자 추가 불가 - 휴면계정 제거후 처리완료 요약</t>
  </si>
  <si>
    <t>스팸메일 처리 요청</t>
  </si>
  <si>
    <t>스팸메일 처리 요청 요약</t>
  </si>
  <si>
    <t>예산 데스크톱 PC세팅 요청</t>
  </si>
  <si>
    <t>예산 데스크톱 PC세팅 요청 요약</t>
  </si>
  <si>
    <t>한글 설치시 3.5netframeworker 파일이 없는 문제</t>
  </si>
  <si>
    <t>한글 설치시 3.5netframeworker 파일이 없는 문제 요약</t>
  </si>
  <si>
    <t>Gitgo 게시판부분 그룹웨어 게시판과 비슷하도록 설정</t>
  </si>
  <si>
    <t>Gitgo 게시판부분 그룹웨어 게시판과 비슷하도록 설정 요약</t>
  </si>
  <si>
    <t>아웃룩 그룹웨어 연동 요청</t>
  </si>
  <si>
    <t>아웃룩 그룹웨어 연동 요청 요약</t>
  </si>
  <si>
    <t>ZTT 4월 1일차 수입검사 완료된 사항 WMS 반영요청</t>
  </si>
  <si>
    <t>ZTT 4월 1일차 수입검사 완료된 사항 WMS 반영요청 요약</t>
  </si>
  <si>
    <t>26 요약</t>
  </si>
  <si>
    <t>22Y_07</t>
  </si>
  <si>
    <t>22Y_08</t>
  </si>
  <si>
    <t>22Y_09</t>
  </si>
  <si>
    <t>1.MES
 - SAP MES Function 관련 Test Server 이관확인</t>
    <phoneticPr fontId="2" type="noConversion"/>
  </si>
  <si>
    <t>1.SAP-SD
 - 제품계층구조 변경관련 일정 중단의 건</t>
    <phoneticPr fontId="2" type="noConversion"/>
  </si>
  <si>
    <t>1.SAP-PP
 - PO 입고 문의 요청의 건</t>
    <phoneticPr fontId="2" type="noConversion"/>
  </si>
  <si>
    <t>1.SAP-SD
 - 수출마감 관련 운영반영의 건</t>
    <phoneticPr fontId="2" type="noConversion"/>
  </si>
  <si>
    <t>1.SAP-SD
 - 상품 샘플 판매문서 생서오류 확인</t>
    <phoneticPr fontId="2" type="noConversion"/>
  </si>
  <si>
    <t>1.SAP-SD
 - 영업그룹 추가 요청의 건</t>
    <phoneticPr fontId="2" type="noConversion"/>
  </si>
  <si>
    <t>1.SAP-CO
 - 견적화면에서 공정 DATA 누락확인요청</t>
    <phoneticPr fontId="2" type="noConversion"/>
  </si>
  <si>
    <t>1.SAP-CO
 - 2022.하반기 사업계획 DATA 확인요청</t>
    <phoneticPr fontId="2" type="noConversion"/>
  </si>
  <si>
    <t>1.SAP-SD
 - 출하작성시 오류확인의 건</t>
    <phoneticPr fontId="2" type="noConversion"/>
  </si>
  <si>
    <t>1.SAP-FI
 - 특정계정 기표시 작성 오류확인</t>
    <phoneticPr fontId="2" type="noConversion"/>
  </si>
  <si>
    <t>1.SAP-MM
 - 송장취소시 오류 발생 확인요청의 건</t>
    <phoneticPr fontId="2" type="noConversion"/>
  </si>
  <si>
    <t>미사용계정 삭제요청</t>
    <phoneticPr fontId="2" type="noConversion"/>
  </si>
  <si>
    <t>휴가신청서 삭제 요청</t>
    <phoneticPr fontId="2" type="noConversion"/>
  </si>
  <si>
    <t>경조금지급신청서 작성시 오류발생</t>
    <phoneticPr fontId="2" type="noConversion"/>
  </si>
  <si>
    <t>신규도입 신규서버 구축정보 요청</t>
    <phoneticPr fontId="2" type="noConversion"/>
  </si>
  <si>
    <t>스팸서버 룰 추가요청</t>
    <phoneticPr fontId="2" type="noConversion"/>
  </si>
  <si>
    <t>예산 에서 사용중인 서버랙 선반4개 요청</t>
    <phoneticPr fontId="2" type="noConversion"/>
  </si>
  <si>
    <t>대한광통신 신규도메인 변경전 사전조사</t>
    <phoneticPr fontId="2" type="noConversion"/>
  </si>
  <si>
    <t>SAP</t>
    <phoneticPr fontId="2" type="noConversion"/>
  </si>
  <si>
    <t>SAP</t>
    <phoneticPr fontId="2" type="noConversion"/>
  </si>
  <si>
    <t>SAP</t>
    <phoneticPr fontId="2" type="noConversion"/>
  </si>
  <si>
    <t>SAP</t>
    <phoneticPr fontId="2" type="noConversion"/>
  </si>
  <si>
    <t>그룹웨어</t>
    <phoneticPr fontId="2" type="noConversion"/>
  </si>
  <si>
    <t>infra</t>
    <phoneticPr fontId="2" type="noConversion"/>
  </si>
  <si>
    <t>infra</t>
    <phoneticPr fontId="2" type="noConversion"/>
  </si>
  <si>
    <t>그룹웨어</t>
    <phoneticPr fontId="2" type="noConversion"/>
  </si>
  <si>
    <t>이세웅</t>
    <phoneticPr fontId="2" type="noConversion"/>
  </si>
  <si>
    <t xml:space="preserve">정명준 </t>
    <phoneticPr fontId="2" type="noConversion"/>
  </si>
  <si>
    <t>권민경</t>
    <phoneticPr fontId="2" type="noConversion"/>
  </si>
  <si>
    <t>정환규</t>
    <phoneticPr fontId="2" type="noConversion"/>
  </si>
  <si>
    <t>전세훈</t>
    <phoneticPr fontId="2" type="noConversion"/>
  </si>
  <si>
    <t>완료</t>
    <phoneticPr fontId="2" type="noConversion"/>
  </si>
  <si>
    <t>완료</t>
    <phoneticPr fontId="2" type="noConversion"/>
  </si>
  <si>
    <t>2022-06-27</t>
    <phoneticPr fontId="2" type="noConversion"/>
  </si>
  <si>
    <t>2022-06-27</t>
    <phoneticPr fontId="2" type="noConversion"/>
  </si>
  <si>
    <t>2022-06-28</t>
    <phoneticPr fontId="2" type="noConversion"/>
  </si>
  <si>
    <t>2022-06-28</t>
    <phoneticPr fontId="2" type="noConversion"/>
  </si>
  <si>
    <t>2022-06-29</t>
    <phoneticPr fontId="2" type="noConversion"/>
  </si>
  <si>
    <t>2022-06-29</t>
    <phoneticPr fontId="2" type="noConversion"/>
  </si>
  <si>
    <t>개발완료된 Function SAP Test Server 이관확인 및 점검</t>
    <phoneticPr fontId="2" type="noConversion"/>
  </si>
  <si>
    <t>제품계층 신규적용, 일정 잠정 중단 확인
기획팀 요청</t>
    <phoneticPr fontId="2" type="noConversion"/>
  </si>
  <si>
    <t>PO번호 : 4500488601, 단위 =&gt; 개수를 가지고 있으나, 확정탭 적용해제
PO 입고시 오류확인 처리</t>
    <phoneticPr fontId="2" type="noConversion"/>
  </si>
  <si>
    <t>수출 수정 Function 및 프로그램 운영이관처리
( DDP Or DAP 조건에 따른 출고일자 =&gt; 청구일자 변경 )</t>
    <phoneticPr fontId="2" type="noConversion"/>
  </si>
  <si>
    <t>견적번호 : 136761
기준정보 Setting에서 해당 건 수량 늘림</t>
    <phoneticPr fontId="2" type="noConversion"/>
  </si>
  <si>
    <t>영업조직 추가요청 : 외주구매팀 ( 318 ) 로 신규작성 가능토록 IMG Setting
SAP 운영 이관처리</t>
    <phoneticPr fontId="2" type="noConversion"/>
  </si>
  <si>
    <t>견적번호  136717  ( 1008191, 1008186 )
원가추정시 CBO Table에 해당 공정에 대한 원가상세 존재x, 안내</t>
    <phoneticPr fontId="2" type="noConversion"/>
  </si>
  <si>
    <t>2022년 자료작성건 모두 삭제처리( 영업매출 및 생산계획 )
바뀐 영업조직으로 영업 Status 상태 Table 마스터 정비 등</t>
    <phoneticPr fontId="2" type="noConversion"/>
  </si>
  <si>
    <t>견적번호 : 136347 작성완료이후에, 판매문서 작성완료됨
해당 판매문서가 CBO Table 미존재, 해당건 수정처리  ( 332914 )</t>
    <phoneticPr fontId="2" type="noConversion"/>
  </si>
  <si>
    <t>상품매출-수기(4110105) 계정 작성시, 오류발생
해당건 전표분할 마스터에서 등록처리</t>
    <phoneticPr fontId="2" type="noConversion"/>
  </si>
  <si>
    <t>송장번호 : 5105686838, 동광팀버
MRM8 T-CODE에서 해당건 정상처리(취소) 확인 후 전달</t>
    <phoneticPr fontId="2" type="noConversion"/>
  </si>
  <si>
    <t>HR팀 요청으로 미사용계정 삭제
15명</t>
    <phoneticPr fontId="2" type="noConversion"/>
  </si>
  <si>
    <t>Hr팀 요청으로 휴가신청서 삭제요청
기안자: 이해범</t>
    <phoneticPr fontId="2" type="noConversion"/>
  </si>
  <si>
    <t>전자결재 경조금지급신청서 작성시 오류발생
인사정보 기본정보 누락으로 오류발생, 해당정보 업데이트후 정상완료</t>
    <phoneticPr fontId="2" type="noConversion"/>
  </si>
  <si>
    <t>현재까지 구축된 가상화서버 정리 내용공유
-hostname . IP 계정정보</t>
    <phoneticPr fontId="2" type="noConversion"/>
  </si>
  <si>
    <t>세금계산서 안내메일 수신시 스팸처리되어 
해당업체 도메인 주소 허용 룰 적용</t>
    <phoneticPr fontId="2" type="noConversion"/>
  </si>
  <si>
    <t>예산 현장에서 사용중인 서버렉 에 맞는 선반4개 요청
- 해당랙 맞는 선반 찾는중</t>
    <phoneticPr fontId="2" type="noConversion"/>
  </si>
  <si>
    <t>신규도메인 변경예정일 : 7월15일
해당일자 전 사전준비작업 및 가이드문서 제작</t>
    <phoneticPr fontId="2" type="noConversion"/>
  </si>
  <si>
    <t>SAP 전표결제 상신시 페이지가 안나오는 문제 해결 완료</t>
    <phoneticPr fontId="2" type="noConversion"/>
  </si>
  <si>
    <t>예산 PC세팅</t>
    <phoneticPr fontId="2" type="noConversion"/>
  </si>
  <si>
    <t>예산 PC 한글 문제발생하여 처리 완료</t>
    <phoneticPr fontId="2" type="noConversion"/>
  </si>
  <si>
    <t>VPN 설정 및 그룹웨어 연동</t>
    <phoneticPr fontId="2" type="noConversion"/>
  </si>
  <si>
    <t>EDGE로 그룹웨어 연결 요청</t>
    <phoneticPr fontId="2" type="noConversion"/>
  </si>
  <si>
    <t xml:space="preserve">NAS파일서버 업데이트 금요일 진행 </t>
    <phoneticPr fontId="2" type="noConversion"/>
  </si>
  <si>
    <t>공유폴더 계정 생성 및 PC세팅</t>
    <phoneticPr fontId="2" type="noConversion"/>
  </si>
  <si>
    <t>노트북 PC세팅</t>
    <phoneticPr fontId="2" type="noConversion"/>
  </si>
  <si>
    <t>보안프로그램 설치</t>
    <phoneticPr fontId="2" type="noConversion"/>
  </si>
  <si>
    <t>MES 설정 및 Word파일 설정</t>
    <phoneticPr fontId="2" type="noConversion"/>
  </si>
  <si>
    <t>outlook 메일 송신 오류</t>
    <phoneticPr fontId="2" type="noConversion"/>
  </si>
  <si>
    <t>word 프로그램 DRM 과 충돌로 인하여 작동 안됨</t>
    <phoneticPr fontId="2" type="noConversion"/>
  </si>
  <si>
    <t>DRM계정 재생성 요청</t>
    <phoneticPr fontId="2" type="noConversion"/>
  </si>
  <si>
    <t>공유폴더 계정 요청</t>
    <phoneticPr fontId="2" type="noConversion"/>
  </si>
  <si>
    <t>아웃룩 / 그룹웨어 게정 생성 요청</t>
    <phoneticPr fontId="2" type="noConversion"/>
  </si>
  <si>
    <t>adobe bit 문제로 인한 재설치</t>
    <phoneticPr fontId="2" type="noConversion"/>
  </si>
  <si>
    <t>IT보안 관련 PPt파일 작성</t>
    <phoneticPr fontId="2" type="noConversion"/>
  </si>
  <si>
    <t>이민</t>
    <phoneticPr fontId="2" type="noConversion"/>
  </si>
  <si>
    <t>이창섭</t>
    <phoneticPr fontId="2" type="noConversion"/>
  </si>
  <si>
    <t>이창섭</t>
    <phoneticPr fontId="2" type="noConversion"/>
  </si>
  <si>
    <t>이창섭</t>
    <phoneticPr fontId="2" type="noConversion"/>
  </si>
  <si>
    <t>이창섭</t>
    <phoneticPr fontId="2" type="noConversion"/>
  </si>
  <si>
    <t>김도희</t>
    <phoneticPr fontId="2" type="noConversion"/>
  </si>
  <si>
    <t>석진화</t>
    <phoneticPr fontId="2" type="noConversion"/>
  </si>
  <si>
    <t>이창섭</t>
    <phoneticPr fontId="2" type="noConversion"/>
  </si>
  <si>
    <t>이용휘</t>
    <phoneticPr fontId="2" type="noConversion"/>
  </si>
  <si>
    <t>이창섭</t>
    <phoneticPr fontId="2" type="noConversion"/>
  </si>
  <si>
    <t>윤규랑</t>
    <phoneticPr fontId="2" type="noConversion"/>
  </si>
  <si>
    <t>윤규랑</t>
    <phoneticPr fontId="2" type="noConversion"/>
  </si>
  <si>
    <t>이창섭</t>
    <phoneticPr fontId="2" type="noConversion"/>
  </si>
  <si>
    <t>구정회</t>
    <phoneticPr fontId="2" type="noConversion"/>
  </si>
  <si>
    <t>서준혁</t>
    <phoneticPr fontId="2" type="noConversion"/>
  </si>
  <si>
    <t>이창섭</t>
    <phoneticPr fontId="2" type="noConversion"/>
  </si>
  <si>
    <t>완료</t>
    <phoneticPr fontId="2" type="noConversion"/>
  </si>
  <si>
    <t>완료</t>
    <phoneticPr fontId="2" type="noConversion"/>
  </si>
  <si>
    <t>완료</t>
    <phoneticPr fontId="2" type="noConversion"/>
  </si>
  <si>
    <t>PMS 반제품 이관시 1550nm OSE값이 인터페이스 문제 발생 해결 
요청</t>
    <phoneticPr fontId="2" type="noConversion"/>
  </si>
  <si>
    <t>보빈 종류 및 보빈 색상 실적 등록</t>
    <phoneticPr fontId="2" type="noConversion"/>
  </si>
  <si>
    <t>A0017 적치대 보빈수 차이 수정 처리</t>
    <phoneticPr fontId="2" type="noConversion"/>
  </si>
  <si>
    <t>바코드 발행 이상 발생 건 처리</t>
    <phoneticPr fontId="2" type="noConversion"/>
  </si>
  <si>
    <t>이규민/ 이태경</t>
    <phoneticPr fontId="2" type="noConversion"/>
  </si>
  <si>
    <t>신동열</t>
    <phoneticPr fontId="2" type="noConversion"/>
  </si>
  <si>
    <t>노희만</t>
    <phoneticPr fontId="2" type="noConversion"/>
  </si>
  <si>
    <t>완료</t>
    <phoneticPr fontId="2" type="noConversion"/>
  </si>
  <si>
    <t>진행</t>
    <phoneticPr fontId="2" type="noConversion"/>
  </si>
  <si>
    <t>HRS 네트워크 이상문제</t>
    <phoneticPr fontId="2" type="noConversion"/>
  </si>
  <si>
    <t>J동 2층 데스크탑 PC 응용 프로그램 팅김 문제</t>
    <phoneticPr fontId="2" type="noConversion"/>
  </si>
  <si>
    <t>J동 3층 서버실 점검</t>
    <phoneticPr fontId="2" type="noConversion"/>
  </si>
  <si>
    <t>정지범</t>
    <phoneticPr fontId="2" type="noConversion"/>
  </si>
  <si>
    <t>안영환</t>
    <phoneticPr fontId="2" type="noConversion"/>
  </si>
  <si>
    <t>정지범</t>
    <phoneticPr fontId="2" type="noConversion"/>
  </si>
  <si>
    <t>IT</t>
    <phoneticPr fontId="2" type="noConversion"/>
  </si>
  <si>
    <t>정지범</t>
    <phoneticPr fontId="2" type="noConversion"/>
  </si>
  <si>
    <t>202207-001</t>
    <phoneticPr fontId="2" type="noConversion"/>
  </si>
  <si>
    <t>202207-002</t>
  </si>
  <si>
    <t>202207-003</t>
  </si>
  <si>
    <t>202207-004</t>
  </si>
  <si>
    <t>202207-005</t>
  </si>
  <si>
    <t>202207-006</t>
  </si>
  <si>
    <t>202207-007</t>
  </si>
  <si>
    <t>202207-008</t>
  </si>
  <si>
    <t>202207-009</t>
  </si>
  <si>
    <t>202207-010</t>
  </si>
  <si>
    <t>202207-011</t>
  </si>
  <si>
    <t>202207-012</t>
  </si>
  <si>
    <t>202207-013</t>
  </si>
  <si>
    <t>202207-014</t>
  </si>
  <si>
    <t>202207-015</t>
  </si>
  <si>
    <t>202207-016</t>
  </si>
  <si>
    <t>202207-017</t>
  </si>
  <si>
    <t>202207-018</t>
  </si>
  <si>
    <t>202207-019</t>
  </si>
  <si>
    <t>202207-020</t>
  </si>
  <si>
    <t>202207-021</t>
  </si>
  <si>
    <t>202207-022</t>
  </si>
  <si>
    <t>202207-023</t>
  </si>
  <si>
    <t>202207-024</t>
  </si>
  <si>
    <t>202207-025</t>
  </si>
  <si>
    <t>202207-026</t>
  </si>
  <si>
    <t>202207-027</t>
  </si>
  <si>
    <t>202207-028</t>
  </si>
  <si>
    <t>202207-029</t>
  </si>
  <si>
    <t>202207-030</t>
  </si>
  <si>
    <t>202207-031</t>
  </si>
  <si>
    <t>202207-032</t>
  </si>
  <si>
    <t>202207-033</t>
  </si>
  <si>
    <t>202207-034</t>
  </si>
  <si>
    <t>202207-035</t>
  </si>
  <si>
    <t>202207-036</t>
  </si>
  <si>
    <t>202207-037</t>
  </si>
  <si>
    <t>202207-038</t>
  </si>
  <si>
    <t>202207-039</t>
  </si>
  <si>
    <t>202207-040</t>
  </si>
  <si>
    <t>202207-041</t>
  </si>
  <si>
    <t>202207-042</t>
  </si>
  <si>
    <t>202207-043</t>
  </si>
  <si>
    <t>202207-044</t>
  </si>
  <si>
    <t>202207-045</t>
  </si>
  <si>
    <t>202207-046</t>
  </si>
  <si>
    <t>202207-047</t>
  </si>
  <si>
    <t>202207-048</t>
  </si>
  <si>
    <t>202207-049</t>
  </si>
  <si>
    <t>202207-050</t>
  </si>
  <si>
    <t>202207-051</t>
  </si>
  <si>
    <t>202207-052</t>
  </si>
  <si>
    <t>202207-053</t>
  </si>
  <si>
    <t>202207-054</t>
  </si>
  <si>
    <t>202207-055</t>
  </si>
  <si>
    <t>202207-056</t>
  </si>
  <si>
    <t>202207-057</t>
  </si>
  <si>
    <t>202207-058</t>
  </si>
  <si>
    <t>202207-059</t>
  </si>
  <si>
    <t>202207-060</t>
  </si>
  <si>
    <t>202207-061</t>
  </si>
  <si>
    <t>202207-062</t>
  </si>
  <si>
    <t>202207-063</t>
  </si>
  <si>
    <t>202207-064</t>
  </si>
  <si>
    <t>202207-065</t>
  </si>
  <si>
    <t>202207-066</t>
  </si>
  <si>
    <t>202207-067</t>
  </si>
  <si>
    <t>202207-068</t>
  </si>
  <si>
    <t>202207-069</t>
  </si>
  <si>
    <t>202207-070</t>
  </si>
  <si>
    <t>202207-071</t>
  </si>
  <si>
    <t>202207-072</t>
  </si>
  <si>
    <t>202207-073</t>
  </si>
  <si>
    <t>202207-074</t>
  </si>
  <si>
    <t>202207-075</t>
  </si>
  <si>
    <t>202207-076</t>
  </si>
  <si>
    <t>202207-077</t>
  </si>
  <si>
    <t>202207-078</t>
  </si>
  <si>
    <t>202207-079</t>
  </si>
  <si>
    <t>202207-080</t>
  </si>
  <si>
    <t>202207-081</t>
  </si>
  <si>
    <t>202207-082</t>
  </si>
  <si>
    <t>202207-083</t>
  </si>
  <si>
    <t>202207-084</t>
  </si>
  <si>
    <t>202207-085</t>
  </si>
  <si>
    <t>202207-086</t>
  </si>
  <si>
    <t>202207-087</t>
  </si>
  <si>
    <t>202207-088</t>
  </si>
  <si>
    <t>202207-089</t>
  </si>
  <si>
    <t>202207-090</t>
  </si>
  <si>
    <t>202207-091</t>
  </si>
  <si>
    <t>202207-092</t>
  </si>
  <si>
    <t>202207-093</t>
  </si>
  <si>
    <t>202207-094</t>
  </si>
  <si>
    <t>202207-095</t>
  </si>
  <si>
    <t>202207-096</t>
  </si>
  <si>
    <t>202207-097</t>
  </si>
  <si>
    <t>202207-098</t>
  </si>
  <si>
    <t>202207-099</t>
  </si>
  <si>
    <t>202207-100</t>
  </si>
  <si>
    <t>202207-101</t>
  </si>
  <si>
    <t>202207-102</t>
  </si>
  <si>
    <t>202207-103</t>
  </si>
  <si>
    <t>202207-104</t>
  </si>
  <si>
    <t>202207-105</t>
  </si>
  <si>
    <t>202207-106</t>
  </si>
  <si>
    <t>202207-107</t>
  </si>
  <si>
    <t>202207-108</t>
  </si>
  <si>
    <t>202207-109</t>
  </si>
  <si>
    <t>202207-110</t>
  </si>
  <si>
    <t>202207-111</t>
  </si>
  <si>
    <t>202207-112</t>
  </si>
  <si>
    <t>202207-113</t>
  </si>
  <si>
    <t>202207-114</t>
  </si>
  <si>
    <t>202207-115</t>
  </si>
  <si>
    <t>202207-116</t>
  </si>
  <si>
    <t>202207-117</t>
  </si>
  <si>
    <t>202207-118</t>
  </si>
  <si>
    <t>202207-119</t>
  </si>
  <si>
    <t>202207-120</t>
  </si>
  <si>
    <t>202207-121</t>
  </si>
  <si>
    <t>202207-122</t>
  </si>
  <si>
    <t>202207-123</t>
  </si>
  <si>
    <t>202207-124</t>
  </si>
  <si>
    <t>202207-125</t>
  </si>
  <si>
    <t>202207-126</t>
  </si>
  <si>
    <t>202207-127</t>
  </si>
  <si>
    <t>202207-128</t>
  </si>
  <si>
    <t>202207-129</t>
  </si>
  <si>
    <t>202207-130</t>
  </si>
  <si>
    <t>202207-131</t>
  </si>
  <si>
    <t>202207-132</t>
  </si>
  <si>
    <t>202207-133</t>
  </si>
  <si>
    <t>202207-134</t>
  </si>
  <si>
    <t>202207-135</t>
  </si>
  <si>
    <t>202207-136</t>
  </si>
  <si>
    <t>202207-137</t>
  </si>
  <si>
    <t>202207-138</t>
  </si>
  <si>
    <t>202207-139</t>
  </si>
  <si>
    <t>word 프로그램 DRM 과 충돌로 인하여 작동 안됨</t>
  </si>
  <si>
    <t>word 프로그램 DRM 과 충돌로 인하여 작동 안됨 요약</t>
  </si>
  <si>
    <t>DRM계정 재생성 요청</t>
  </si>
  <si>
    <t>DRM계정 재생성 요청 요약</t>
  </si>
  <si>
    <t>27 요약</t>
  </si>
  <si>
    <t>SAP 전표결제 상신시 페이지가 안나오는 문제 해결 완료</t>
  </si>
  <si>
    <t>SAP 전표결제 상신시 페이지가 안나오는 문제 해결 완료 요약</t>
  </si>
  <si>
    <t>예산 PC세팅</t>
  </si>
  <si>
    <t>예산 PC세팅 요약</t>
  </si>
  <si>
    <t>예산 PC 한글 문제발생하여 처리 완료</t>
  </si>
  <si>
    <t>예산 PC 한글 문제발생하여 처리 완료 요약</t>
  </si>
  <si>
    <t>VPN 설정 및 그룹웨어 연동</t>
  </si>
  <si>
    <t>VPN 설정 및 그룹웨어 연동 요약</t>
  </si>
  <si>
    <t>EDGE로 그룹웨어 연결 요청</t>
  </si>
  <si>
    <t>EDGE로 그룹웨어 연결 요청 요약</t>
  </si>
  <si>
    <t>공유폴더 계정 생성 및 PC세팅</t>
  </si>
  <si>
    <t>공유폴더 계정 생성 및 PC세팅 요약</t>
  </si>
  <si>
    <t>노트북 PC세팅</t>
  </si>
  <si>
    <t>노트북 PC세팅 요약</t>
  </si>
  <si>
    <t>보안프로그램 설치</t>
  </si>
  <si>
    <t>보안프로그램 설치 요약</t>
  </si>
  <si>
    <t>MES 설정 및 Word파일 설정</t>
  </si>
  <si>
    <t>MES 설정 및 Word파일 설정 요약</t>
  </si>
  <si>
    <t>outlook 메일 송신 오류</t>
  </si>
  <si>
    <t>outlook 메일 송신 오류 요약</t>
  </si>
  <si>
    <t>공유폴더 계정 요청</t>
  </si>
  <si>
    <t>공유폴더 계정 요청 요약</t>
  </si>
  <si>
    <t>아웃룩 / 그룹웨어 게정 생성 요청</t>
  </si>
  <si>
    <t>아웃룩 / 그룹웨어 게정 생성 요청 요약</t>
  </si>
  <si>
    <t>adobe bit 문제로 인한 재설치</t>
  </si>
  <si>
    <t>adobe bit 문제로 인한 재설치 요약</t>
  </si>
  <si>
    <t>IT보안 관련 PPt파일 작성</t>
  </si>
  <si>
    <t>IT보안 관련 PPt파일 작성 요약</t>
  </si>
  <si>
    <t>완료</t>
    <phoneticPr fontId="2" type="noConversion"/>
  </si>
  <si>
    <t>비손</t>
    <phoneticPr fontId="2" type="noConversion"/>
  </si>
  <si>
    <t>정지범</t>
    <phoneticPr fontId="2" type="noConversion"/>
  </si>
  <si>
    <t>젠트넷 최승진 주임한테 전달</t>
    <phoneticPr fontId="2" type="noConversion"/>
  </si>
  <si>
    <t>예산 IP할당 건으로 인한 무선 IP 고정 대역 요청</t>
    <phoneticPr fontId="2" type="noConversion"/>
  </si>
  <si>
    <t>E-Accouting</t>
    <phoneticPr fontId="2" type="noConversion"/>
  </si>
  <si>
    <t>완료</t>
    <phoneticPr fontId="2" type="noConversion"/>
  </si>
  <si>
    <t>드롭</t>
    <phoneticPr fontId="2" type="noConversion"/>
  </si>
  <si>
    <t>2022-07-06</t>
    <phoneticPr fontId="2" type="noConversion"/>
  </si>
  <si>
    <t>완료</t>
    <phoneticPr fontId="2" type="noConversion"/>
  </si>
  <si>
    <t>MES</t>
    <phoneticPr fontId="2" type="noConversion"/>
  </si>
  <si>
    <t>1.GW
 - 22년 상반기 TFO 휴가내역서 추출요청</t>
    <phoneticPr fontId="2" type="noConversion"/>
  </si>
  <si>
    <t>1.MES
 - 예산공장 Fiber 재고 이관요청</t>
    <phoneticPr fontId="2" type="noConversion"/>
  </si>
  <si>
    <t>1.SAP-SD
 - 매출조정(+) 작성시 오류내역 확인</t>
    <phoneticPr fontId="2" type="noConversion"/>
  </si>
  <si>
    <t>1.E-Accouting
 - Cost-Center에 대한 내용 확인요청</t>
    <phoneticPr fontId="2" type="noConversion"/>
  </si>
  <si>
    <t xml:space="preserve">1.SAP-PP
 - 개발진도사항 check 업무회의 </t>
    <phoneticPr fontId="2" type="noConversion"/>
  </si>
  <si>
    <t>1.SAP-SD
 - 21년 자료 조직변경 요청</t>
    <phoneticPr fontId="2" type="noConversion"/>
  </si>
  <si>
    <t>1.SAP-FI
 - 미수금 계정 전표진행 오류확인요청</t>
    <phoneticPr fontId="2" type="noConversion"/>
  </si>
  <si>
    <t>1.SAP-MM
 - 유상사급 진행시 판매문서 생성오류</t>
    <phoneticPr fontId="2" type="noConversion"/>
  </si>
  <si>
    <t>1.SAP-PP
 - SAP 운영 Server RFC 사용자 정의</t>
    <phoneticPr fontId="2" type="noConversion"/>
  </si>
  <si>
    <t>1.SAP-SD
 - 수출 매출진행건 매출조정 업무협조 요청</t>
    <phoneticPr fontId="2" type="noConversion"/>
  </si>
  <si>
    <t>1.SAP-FI
 - 운반비(표준)에 대한 금액 회계전표 확인</t>
    <phoneticPr fontId="2" type="noConversion"/>
  </si>
  <si>
    <t>최영범</t>
    <phoneticPr fontId="2" type="noConversion"/>
  </si>
  <si>
    <t>우성훈</t>
    <phoneticPr fontId="2" type="noConversion"/>
  </si>
  <si>
    <t>이지혜</t>
    <phoneticPr fontId="2" type="noConversion"/>
  </si>
  <si>
    <t>임현철</t>
    <phoneticPr fontId="2" type="noConversion"/>
  </si>
  <si>
    <t>최근영</t>
    <phoneticPr fontId="2" type="noConversion"/>
  </si>
  <si>
    <t>정민주</t>
    <phoneticPr fontId="2" type="noConversion"/>
  </si>
  <si>
    <t>김미경</t>
    <phoneticPr fontId="2" type="noConversion"/>
  </si>
  <si>
    <t>한갑수</t>
    <phoneticPr fontId="2" type="noConversion"/>
  </si>
  <si>
    <t>김인호</t>
    <phoneticPr fontId="2" type="noConversion"/>
  </si>
  <si>
    <t>유경봉</t>
    <phoneticPr fontId="2" type="noConversion"/>
  </si>
  <si>
    <t>GW Data 내용 전달</t>
    <phoneticPr fontId="2" type="noConversion"/>
  </si>
  <si>
    <t>총 4건의 재고 data 확인 후, MES 처리작업 진행</t>
    <phoneticPr fontId="2" type="noConversion"/>
  </si>
  <si>
    <t>S/O번호 : 331746 건에 대한 매출조정 내역 확인
오류 Inforamtion으로 후 처리 진행가능</t>
    <phoneticPr fontId="2" type="noConversion"/>
  </si>
  <si>
    <t>원가팀 코스트센터 변경작업, e-accouting 자동전송으로
6월 마감기표 오류발생, 해당건 확인 후 재 i/f 수행작업 및 확인</t>
    <phoneticPr fontId="2" type="noConversion"/>
  </si>
  <si>
    <t>MES 개발사항 CHECK 및 출하 프로세스 업무 논의 진행</t>
    <phoneticPr fontId="2" type="noConversion"/>
  </si>
  <si>
    <t>판매문서번호 : 331721 , 329611  두건 진행처리</t>
    <phoneticPr fontId="2" type="noConversion"/>
  </si>
  <si>
    <t>환율차이계정오류발생,
OB09 IMG Setting 처리, 현업요구조건에 따른 GL계정 설정작업</t>
    <phoneticPr fontId="2" type="noConversion"/>
  </si>
  <si>
    <t>ZMMR0140 에서, 해당 납품플랜트에 대한 내용 1320 =&gt; 1310 플랜트
해당 자재코드가 1310 플랜트 자재, 안내진행</t>
    <phoneticPr fontId="2" type="noConversion"/>
  </si>
  <si>
    <t>운영 :  RFC_MES / rfc_mes1@ 로 생성</t>
    <phoneticPr fontId="2" type="noConversion"/>
  </si>
  <si>
    <t>영업문서:331579, DN:8000472927, 22년 04월 영업문서 생성시 오류,
해당건 22.06월 마감 시, 매출진행 후, 매출처리 후 매출조정시 회계기표오류
매출조정 단가 입력시 오류(USD, 원화로 입력오류 등) 처리진행</t>
    <phoneticPr fontId="2" type="noConversion"/>
  </si>
  <si>
    <t>해당건 수출 매출처리(331579), 6월 매출확정이후 
미지급비(운반비-2144055)/수출내륙운송(5113245) 금액확인요청
1100004033=&gt;전표발생으로 금액과대, 현업안내</t>
    <phoneticPr fontId="2" type="noConversion"/>
  </si>
  <si>
    <t>그룹웨어</t>
    <phoneticPr fontId="2" type="noConversion"/>
  </si>
  <si>
    <t>그룹웨어 등록자중 사번 중복으로 변경요청</t>
    <phoneticPr fontId="2" type="noConversion"/>
  </si>
  <si>
    <t>계정생성 IT Request 요청으로 신청 계획안
초안작성</t>
    <phoneticPr fontId="2" type="noConversion"/>
  </si>
  <si>
    <t>신규가상화 내부회계관리 제도서버 vm 생성</t>
    <phoneticPr fontId="2" type="noConversion"/>
  </si>
  <si>
    <t>전산등록 시 오류현상 접수 확인요청</t>
    <phoneticPr fontId="2" type="noConversion"/>
  </si>
  <si>
    <t>vnx5200 스토리지 에러알람 발생</t>
    <phoneticPr fontId="2" type="noConversion"/>
  </si>
  <si>
    <t>최영범</t>
    <phoneticPr fontId="2" type="noConversion"/>
  </si>
  <si>
    <t>정환규</t>
    <phoneticPr fontId="2" type="noConversion"/>
  </si>
  <si>
    <t>최근영</t>
    <phoneticPr fontId="2" type="noConversion"/>
  </si>
  <si>
    <t>박슬기</t>
    <phoneticPr fontId="2" type="noConversion"/>
  </si>
  <si>
    <t>2022-07-04</t>
    <phoneticPr fontId="2" type="noConversion"/>
  </si>
  <si>
    <t>2022-07-04</t>
    <phoneticPr fontId="2" type="noConversion"/>
  </si>
  <si>
    <t>완료</t>
    <phoneticPr fontId="2" type="noConversion"/>
  </si>
  <si>
    <t>2022-07-04</t>
    <phoneticPr fontId="2" type="noConversion"/>
  </si>
  <si>
    <t>완료</t>
    <phoneticPr fontId="2" type="noConversion"/>
  </si>
  <si>
    <t>2022-07-07</t>
    <phoneticPr fontId="2" type="noConversion"/>
  </si>
  <si>
    <t xml:space="preserve">inca팀 / 김승순
기존 PO201901 -&gt; 변경 : PO202901 </t>
    <phoneticPr fontId="2" type="noConversion"/>
  </si>
  <si>
    <t>그룹웨어 계정생성 신규방식으로 변경건 관련  it request 계획안 초안작성</t>
    <phoneticPr fontId="2" type="noConversion"/>
  </si>
  <si>
    <t>hostname : TFO-IACS  /  IP : 10.10.200.182
windows2019 / os업그레이드 완료</t>
    <phoneticPr fontId="2" type="noConversion"/>
  </si>
  <si>
    <t>해당계정 등록정보 누락으로 연동문제 발생
-&gt; 누락된 정보 업데이트 정상완료</t>
    <phoneticPr fontId="2" type="noConversion"/>
  </si>
  <si>
    <t>스토리지장비 파트(SPs)에러 알람이 발생확인
그러나 해당 파트 모듈들은 전부정상, 차주 내방후 확인예정</t>
    <phoneticPr fontId="2" type="noConversion"/>
  </si>
  <si>
    <t>helpdesk</t>
    <phoneticPr fontId="2" type="noConversion"/>
  </si>
  <si>
    <t>helpdesk</t>
    <phoneticPr fontId="2" type="noConversion"/>
  </si>
  <si>
    <t>helpdesk</t>
    <phoneticPr fontId="2" type="noConversion"/>
  </si>
  <si>
    <t>helpdesk</t>
    <phoneticPr fontId="2" type="noConversion"/>
  </si>
  <si>
    <t>helpdesk</t>
    <phoneticPr fontId="2" type="noConversion"/>
  </si>
  <si>
    <t>helpdesk</t>
    <phoneticPr fontId="2" type="noConversion"/>
  </si>
  <si>
    <t>helpdesk</t>
    <phoneticPr fontId="2" type="noConversion"/>
  </si>
  <si>
    <t>컬러프린터 네트워크 연결 요청</t>
    <phoneticPr fontId="2" type="noConversion"/>
  </si>
  <si>
    <t>SAP 연결 및 공유폴더 계정 생성</t>
    <phoneticPr fontId="2" type="noConversion"/>
  </si>
  <si>
    <t>outlook 포워딩 세팅 요청</t>
    <phoneticPr fontId="2" type="noConversion"/>
  </si>
  <si>
    <t>메일 송수신시 스팸 처리되는 문제</t>
    <phoneticPr fontId="2" type="noConversion"/>
  </si>
  <si>
    <t>노트북 포맷후 교체 완료</t>
    <phoneticPr fontId="2" type="noConversion"/>
  </si>
  <si>
    <t>아웃룩 연결시 로그인 문제 - 아웃룩 안전모드로 실행</t>
    <phoneticPr fontId="2" type="noConversion"/>
  </si>
  <si>
    <t>아웃룩 오피스 설치 요청</t>
    <phoneticPr fontId="2" type="noConversion"/>
  </si>
  <si>
    <t>메일 송수신 문제</t>
    <phoneticPr fontId="2" type="noConversion"/>
  </si>
  <si>
    <t>VPN설치요청</t>
    <phoneticPr fontId="2" type="noConversion"/>
  </si>
  <si>
    <t>oneDrive를 이용한 대용량 메일 첨부 가이드</t>
    <phoneticPr fontId="2" type="noConversion"/>
  </si>
  <si>
    <t>pang Data URL 가이드 완료</t>
    <phoneticPr fontId="2" type="noConversion"/>
  </si>
  <si>
    <t>gitgo 문의 및 조직도 설정</t>
    <phoneticPr fontId="2" type="noConversion"/>
  </si>
  <si>
    <t>아웃룩 연동 요청</t>
    <phoneticPr fontId="2" type="noConversion"/>
  </si>
  <si>
    <t>ezhelp WRITER설치 요청</t>
    <phoneticPr fontId="2" type="noConversion"/>
  </si>
  <si>
    <t>한글 설치 요청</t>
    <phoneticPr fontId="2" type="noConversion"/>
  </si>
  <si>
    <t>엑셀 보안걸린 파일 링크 접속 문제 가이드 완료</t>
    <phoneticPr fontId="2" type="noConversion"/>
  </si>
  <si>
    <t>PC아이피 자동으로 변경 후 공유폴더 접속 문제 고정으로 변경하여 해결완료</t>
    <phoneticPr fontId="2" type="noConversion"/>
  </si>
  <si>
    <t>위민혁</t>
    <phoneticPr fontId="2" type="noConversion"/>
  </si>
  <si>
    <t>이창섭</t>
    <phoneticPr fontId="2" type="noConversion"/>
  </si>
  <si>
    <t>이상희</t>
    <phoneticPr fontId="2" type="noConversion"/>
  </si>
  <si>
    <t>김우리</t>
    <phoneticPr fontId="2" type="noConversion"/>
  </si>
  <si>
    <t>전성호/이익인</t>
    <phoneticPr fontId="2" type="noConversion"/>
  </si>
  <si>
    <t>이창섭</t>
    <phoneticPr fontId="2" type="noConversion"/>
  </si>
  <si>
    <t>정다운</t>
    <phoneticPr fontId="2" type="noConversion"/>
  </si>
  <si>
    <t>홍성일</t>
  </si>
  <si>
    <t>전성호</t>
  </si>
  <si>
    <t>최근여</t>
    <phoneticPr fontId="2" type="noConversion"/>
  </si>
  <si>
    <t>정다운</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</si>
  <si>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</si>
  <si>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</si>
  <si>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</si>
  <si>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</si>
  <si>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</si>
  <si>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완료</t>
    <phoneticPr fontId="2" type="noConversion"/>
  </si>
  <si>
    <t xml:space="preserve">1. REWIND실적 
2. 재컬러링 및 재권취_시간등록 
보빈 색상 추가 작업 </t>
    <phoneticPr fontId="2" type="noConversion"/>
  </si>
  <si>
    <t>바코드 발행 이상건으로 발생된 WMS 인터페이스 미완료 자료
색상 누락 리스트 재처리 작업 완료 ( 527건 )</t>
    <phoneticPr fontId="2" type="noConversion"/>
  </si>
  <si>
    <t>헬륨 사용량 및 헬륨재활용시스템(HeliumRecoverySystem, HRS) 적용 율 집계 관련 회의</t>
    <phoneticPr fontId="2" type="noConversion"/>
  </si>
  <si>
    <t>노희만</t>
    <phoneticPr fontId="2" type="noConversion"/>
  </si>
  <si>
    <t>이태경</t>
    <phoneticPr fontId="2" type="noConversion"/>
  </si>
  <si>
    <t>조형수</t>
    <phoneticPr fontId="2" type="noConversion"/>
  </si>
  <si>
    <t>진행</t>
    <phoneticPr fontId="2" type="noConversion"/>
  </si>
  <si>
    <t>완료</t>
    <phoneticPr fontId="2" type="noConversion"/>
  </si>
  <si>
    <t>1. 공통 색상 폼 작업 (완료)
2. REWIND 실적 폼작업 ( 완료 )
3. 재컬러링 및 재권취_시간등록 폼작업 ( 완료 )
4. 관련 MES 서버 작업 진행 중</t>
    <phoneticPr fontId="2" type="noConversion"/>
  </si>
  <si>
    <t>HRS 관련 미팅</t>
    <phoneticPr fontId="2" type="noConversion"/>
  </si>
  <si>
    <t>Taihan_Ansan 와이파이 패스워드 설정 이슈</t>
    <phoneticPr fontId="2" type="noConversion"/>
  </si>
  <si>
    <t>생산관리팀 서버 접속 문제로 고정 IP 할당</t>
    <phoneticPr fontId="2" type="noConversion"/>
  </si>
  <si>
    <t>조형수</t>
    <phoneticPr fontId="2" type="noConversion"/>
  </si>
  <si>
    <t>정지범</t>
    <phoneticPr fontId="2" type="noConversion"/>
  </si>
  <si>
    <t>IT</t>
    <phoneticPr fontId="2" type="noConversion"/>
  </si>
  <si>
    <t>이창섭</t>
    <phoneticPr fontId="2" type="noConversion"/>
  </si>
  <si>
    <t>정지범</t>
    <phoneticPr fontId="2" type="noConversion"/>
  </si>
  <si>
    <t>완료</t>
    <phoneticPr fontId="2" type="noConversion"/>
  </si>
  <si>
    <t>완료</t>
    <phoneticPr fontId="2" type="noConversion"/>
  </si>
  <si>
    <t>완료</t>
    <phoneticPr fontId="2" type="noConversion"/>
  </si>
  <si>
    <t>PLC엔지니어, 조형수,노희만,정지범 참석
테스트를 위한 TAG 전달</t>
    <phoneticPr fontId="2" type="noConversion"/>
  </si>
  <si>
    <t>NETWORK</t>
    <phoneticPr fontId="2" type="noConversion"/>
  </si>
  <si>
    <t>예산 AP 관련 조치</t>
    <phoneticPr fontId="2" type="noConversion"/>
  </si>
  <si>
    <t>비손</t>
    <phoneticPr fontId="2" type="noConversion"/>
  </si>
  <si>
    <t>정지범</t>
    <phoneticPr fontId="2" type="noConversion"/>
  </si>
  <si>
    <t>완료</t>
    <phoneticPr fontId="2" type="noConversion"/>
  </si>
  <si>
    <t>예산 넷아이 pw 비설정으로 인해 일시적으로 와이파이 PW 해제 상태</t>
    <phoneticPr fontId="2" type="noConversion"/>
  </si>
  <si>
    <t>기존 IP로 롤백시켜둔 상태</t>
    <phoneticPr fontId="2" type="noConversion"/>
  </si>
  <si>
    <t>와이파이 기존정보 변경 및 재설정</t>
    <phoneticPr fontId="2" type="noConversion"/>
  </si>
  <si>
    <t>완료</t>
    <phoneticPr fontId="2" type="noConversion"/>
  </si>
  <si>
    <t>드랍</t>
    <phoneticPr fontId="2" type="noConversion"/>
  </si>
  <si>
    <t>완료</t>
    <phoneticPr fontId="2" type="noConversion"/>
  </si>
  <si>
    <t>컬러프린터 네트워크 연결 요청</t>
  </si>
  <si>
    <t>컬러프린터 네트워크 연결 요청 요약</t>
  </si>
  <si>
    <t>SAP 연결 및 공유폴더 계정 생성</t>
  </si>
  <si>
    <t>SAP 연결 및 공유폴더 계정 생성 요약</t>
  </si>
  <si>
    <t>outlook 포워딩 세팅 요청</t>
  </si>
  <si>
    <t>outlook 포워딩 세팅 요청 요약</t>
  </si>
  <si>
    <t>메일 송수신시 스팸 처리되는 문제</t>
  </si>
  <si>
    <t>메일 송수신시 스팸 처리되는 문제 요약</t>
  </si>
  <si>
    <t>노트북 포맷후 교체 완료</t>
  </si>
  <si>
    <t>노트북 포맷후 교체 완료 요약</t>
  </si>
  <si>
    <t>아웃룩 연결시 로그인 문제 - 아웃룩 안전모드로 실행</t>
  </si>
  <si>
    <t>아웃룩 연결시 로그인 문제 - 아웃룩 안전모드로 실행 요약</t>
  </si>
  <si>
    <t>아웃룩 오피스 설치 요청</t>
  </si>
  <si>
    <t>아웃룩 오피스 설치 요청 요약</t>
  </si>
  <si>
    <t>메일 송수신 문제</t>
  </si>
  <si>
    <t>메일 송수신 문제 요약</t>
  </si>
  <si>
    <t>VPN설치요청</t>
  </si>
  <si>
    <t>VPN설치요청 요약</t>
  </si>
  <si>
    <t>oneDrive를 이용한 대용량 메일 첨부 가이드</t>
  </si>
  <si>
    <t>oneDrive를 이용한 대용량 메일 첨부 가이드 요약</t>
  </si>
  <si>
    <t>pang Data URL 가이드 완료</t>
  </si>
  <si>
    <t>pang Data URL 가이드 완료 요약</t>
  </si>
  <si>
    <t>gitgo 문의 및 조직도 설정</t>
  </si>
  <si>
    <t>gitgo 문의 및 조직도 설정 요약</t>
  </si>
  <si>
    <t>아웃룩 연동 요청</t>
  </si>
  <si>
    <t>아웃룩 연동 요청 요약</t>
  </si>
  <si>
    <t>ezhelp WRITER설치 요청</t>
  </si>
  <si>
    <t>ezhelp WRITER설치 요청 요약</t>
  </si>
  <si>
    <t>한글 설치 요청</t>
  </si>
  <si>
    <t>한글 설치 요청 요약</t>
  </si>
  <si>
    <t>엑셀 보안걸린 파일 링크 접속 문제 가이드 완료</t>
  </si>
  <si>
    <t>엑셀 보안걸린 파일 링크 접속 문제 가이드 완료 요약</t>
  </si>
  <si>
    <t>PC아이피 자동으로 변경 후 공유폴더 접속 문제 고정으로 변경하여 해결완료</t>
  </si>
  <si>
    <t>PC아이피 자동으로 변경 후 공유폴더 접속 문제 고정으로 변경하여 해결완료 요약</t>
  </si>
  <si>
    <t>28 요약</t>
  </si>
  <si>
    <t>완료</t>
    <phoneticPr fontId="2" type="noConversion"/>
  </si>
  <si>
    <t>드롭</t>
    <phoneticPr fontId="2" type="noConversion"/>
  </si>
  <si>
    <t>완료</t>
    <phoneticPr fontId="2" type="noConversion"/>
  </si>
  <si>
    <t>완료</t>
    <phoneticPr fontId="2" type="noConversion"/>
  </si>
  <si>
    <t>2022-06-20</t>
    <phoneticPr fontId="2" type="noConversion"/>
  </si>
  <si>
    <t>그룹웨어</t>
    <phoneticPr fontId="2" type="noConversion"/>
  </si>
  <si>
    <t>1. SAP-PP
    저장품 관련 입고 출고에 대한 금액내용확인</t>
    <phoneticPr fontId="2" type="noConversion"/>
  </si>
  <si>
    <t>1. MES 
    현장사원 작업자 등록 검색 오류</t>
    <phoneticPr fontId="2" type="noConversion"/>
  </si>
  <si>
    <t>1. SAP-SD
    거래처 등록 후, 원청검색 오류확인</t>
    <phoneticPr fontId="2" type="noConversion"/>
  </si>
  <si>
    <t>1. SAP-PP
    인터락 공정 생산실적 등록 처리 Process 정의</t>
    <phoneticPr fontId="2" type="noConversion"/>
  </si>
  <si>
    <t>1. SAP-PP
    납품실적 처리 관련 업무회의 참석</t>
    <phoneticPr fontId="2" type="noConversion"/>
  </si>
  <si>
    <t>1. SAP-PP
    자료작성</t>
    <phoneticPr fontId="2" type="noConversion"/>
  </si>
  <si>
    <t>O365 메일서버 외부발송 오류건 확인되어 조치</t>
    <phoneticPr fontId="2" type="noConversion"/>
  </si>
  <si>
    <t>8월1일 정전작업대비 인터넷 2중화 확인문의</t>
    <phoneticPr fontId="2" type="noConversion"/>
  </si>
  <si>
    <t>대한광통신 도메인변경 준비작업</t>
    <phoneticPr fontId="2" type="noConversion"/>
  </si>
  <si>
    <t>예산 추가선반 나사부족으로 지원</t>
    <phoneticPr fontId="2" type="noConversion"/>
  </si>
  <si>
    <t>신규가상화 서버 HA테스트 및 기타점검</t>
    <phoneticPr fontId="2" type="noConversion"/>
  </si>
  <si>
    <t>정환규</t>
    <phoneticPr fontId="2" type="noConversion"/>
  </si>
  <si>
    <t>이세웅</t>
    <phoneticPr fontId="2" type="noConversion"/>
  </si>
  <si>
    <t>이세웅</t>
    <phoneticPr fontId="2" type="noConversion"/>
  </si>
  <si>
    <t>변영훈</t>
    <phoneticPr fontId="2" type="noConversion"/>
  </si>
  <si>
    <t>정환규</t>
    <phoneticPr fontId="2" type="noConversion"/>
  </si>
  <si>
    <t>완료</t>
    <phoneticPr fontId="2" type="noConversion"/>
  </si>
  <si>
    <t>진행</t>
    <phoneticPr fontId="2" type="noConversion"/>
  </si>
  <si>
    <t>완료</t>
    <phoneticPr fontId="2" type="noConversion"/>
  </si>
  <si>
    <t>완료</t>
    <phoneticPr fontId="2" type="noConversion"/>
  </si>
  <si>
    <t>2022-07-08</t>
    <phoneticPr fontId="2" type="noConversion"/>
  </si>
  <si>
    <t>2022-07-13</t>
    <phoneticPr fontId="2" type="noConversion"/>
  </si>
  <si>
    <t>완료</t>
    <phoneticPr fontId="2" type="noConversion"/>
  </si>
  <si>
    <t>2022-07-14</t>
    <phoneticPr fontId="2" type="noConversion"/>
  </si>
  <si>
    <t>2022-07-14</t>
    <phoneticPr fontId="2" type="noConversion"/>
  </si>
  <si>
    <t>입고처리이후, 표준원가 없이 출고되는 자재(저장품-N2) 평가금액 확인
출고(물류) 및 송장(구매)에서 일괄적으로 처리 후 다음 Process 진행시
문제 없음</t>
    <phoneticPr fontId="2" type="noConversion"/>
  </si>
  <si>
    <t>DM~ 작업자 등록이후 검색안됨, 해당건에 대해서 CM으로 확인처리
기존 작업자 등록 건도 전체 확인 점검</t>
    <phoneticPr fontId="2" type="noConversion"/>
  </si>
  <si>
    <t>신규 거래처코드 : 1003768(OptoPro) 에 원청에도 해당 건 등록완료
VD03</t>
    <phoneticPr fontId="2" type="noConversion"/>
  </si>
  <si>
    <t>기술팀 자재코드를 바탕으로, 작업장 코드 생성(INT001,INT002), 
원가추정 작업 진행 중, 완료 후 MES Setting 및 개별작업지시로 진행예정</t>
    <phoneticPr fontId="2" type="noConversion"/>
  </si>
  <si>
    <t>출고취소 로직추가 필요, DN삭제는 MES 진행, 배치관리는 무조건 MES 채번
기존 미생산된 생산오더 및 영업문서내용 확인요청</t>
    <phoneticPr fontId="2" type="noConversion"/>
  </si>
  <si>
    <t>미생산된 생산오더
영업문서 내용 전달</t>
    <phoneticPr fontId="2" type="noConversion"/>
  </si>
  <si>
    <t>도메인업체에 등록되어있는 메일서버 레코드값 비교분석 및 수정하여
외부발송 정상확인</t>
    <phoneticPr fontId="2" type="noConversion"/>
  </si>
  <si>
    <t>*포트게이트 장비 기본 2중화 스팩을 보유
*통신사 인터넷라인 증설작업 필요</t>
    <phoneticPr fontId="2" type="noConversion"/>
  </si>
  <si>
    <t>변경point
1.후이즈 : 네임서버 tfo -&gt; taihanfiber 로 변경
              -이름만 변경 설정값은 유지
2.스팸서버 : taihanfiber 메일서버 주소값 추가</t>
    <phoneticPr fontId="2" type="noConversion"/>
  </si>
  <si>
    <t>랙선반 나사&amp;부속품 재고 확인되어 포장반 지원받아
예산공장으로 전달완료</t>
    <phoneticPr fontId="2" type="noConversion"/>
  </si>
  <si>
    <t>신규가상화서버 HA(이중화) 기능테스트 작업
및 추가점검</t>
    <phoneticPr fontId="2" type="noConversion"/>
  </si>
  <si>
    <t>helpdesk</t>
    <phoneticPr fontId="2" type="noConversion"/>
  </si>
  <si>
    <t xml:space="preserve">forticlient 설치 요청 </t>
    <phoneticPr fontId="2" type="noConversion"/>
  </si>
  <si>
    <t>노트북 기본 PC세팅</t>
    <phoneticPr fontId="2" type="noConversion"/>
  </si>
  <si>
    <t>신규 ms사용자 계정 15명 요청</t>
    <phoneticPr fontId="2" type="noConversion"/>
  </si>
  <si>
    <t>한글 파일 설치요청</t>
    <phoneticPr fontId="2" type="noConversion"/>
  </si>
  <si>
    <t>ms라이센스 추가 확보위한 사용자 제거</t>
    <phoneticPr fontId="2" type="noConversion"/>
  </si>
  <si>
    <t>gitgo 기능 확인 요청</t>
    <phoneticPr fontId="2" type="noConversion"/>
  </si>
  <si>
    <t>메일 송수신 관련하여 외부로 송신안되는 문제 해결 완료 - gw</t>
    <phoneticPr fontId="2" type="noConversion"/>
  </si>
  <si>
    <t>VPN연결 오류</t>
    <phoneticPr fontId="2" type="noConversion"/>
  </si>
  <si>
    <t>outlook win.mail 로 파일이 안보여지는 문제</t>
    <phoneticPr fontId="2" type="noConversion"/>
  </si>
  <si>
    <t>NAS파일서버 이설 작업 금주 목요일 18:00 진행</t>
    <phoneticPr fontId="2" type="noConversion"/>
  </si>
  <si>
    <t>excel 파일 pdf저장이 안되는 문제 정지범님이 처리</t>
    <phoneticPr fontId="2" type="noConversion"/>
  </si>
  <si>
    <t>SAP 전표상신이 안되는 문제 -&gt; 브라우저 설정 변경 후 처리</t>
    <phoneticPr fontId="2" type="noConversion"/>
  </si>
  <si>
    <t>fmb모니터 네트워크 연결 처리 완료</t>
    <phoneticPr fontId="2" type="noConversion"/>
  </si>
  <si>
    <t>메일 주소 스팸 처리 요청</t>
    <phoneticPr fontId="2" type="noConversion"/>
  </si>
  <si>
    <t>VPN설치 요청</t>
    <phoneticPr fontId="2" type="noConversion"/>
  </si>
  <si>
    <t>이창섭</t>
    <phoneticPr fontId="2" type="noConversion"/>
  </si>
  <si>
    <t>홍성일</t>
    <phoneticPr fontId="2" type="noConversion"/>
  </si>
  <si>
    <t>최영범</t>
    <phoneticPr fontId="2" type="noConversion"/>
  </si>
  <si>
    <t>이승용</t>
    <phoneticPr fontId="2" type="noConversion"/>
  </si>
  <si>
    <t>IT</t>
    <phoneticPr fontId="2" type="noConversion"/>
  </si>
  <si>
    <t>최근영</t>
    <phoneticPr fontId="2" type="noConversion"/>
  </si>
  <si>
    <t>김연표</t>
    <phoneticPr fontId="2" type="noConversion"/>
  </si>
  <si>
    <t>이승민</t>
    <phoneticPr fontId="2" type="noConversion"/>
  </si>
  <si>
    <t>윤규랑</t>
    <phoneticPr fontId="2" type="noConversion"/>
  </si>
  <si>
    <t>서호경</t>
    <phoneticPr fontId="2" type="noConversion"/>
  </si>
  <si>
    <t>한승희</t>
    <phoneticPr fontId="2" type="noConversion"/>
  </si>
  <si>
    <t>이수진</t>
    <phoneticPr fontId="2" type="noConversion"/>
  </si>
  <si>
    <t>구석수</t>
    <phoneticPr fontId="2" type="noConversion"/>
  </si>
  <si>
    <t>완료</t>
    <phoneticPr fontId="2" type="noConversion"/>
  </si>
  <si>
    <t>완료</t>
    <phoneticPr fontId="2" type="noConversion"/>
  </si>
  <si>
    <t>완료</t>
    <phoneticPr fontId="2" type="noConversion"/>
  </si>
  <si>
    <t>TFO SCM</t>
    <phoneticPr fontId="2" type="noConversion"/>
  </si>
  <si>
    <t xml:space="preserve">1. REWIND실적 
2. 재컬러링 및 재권취_시간등록 
보빈 색상 추가 작업 </t>
    <phoneticPr fontId="2" type="noConversion"/>
  </si>
  <si>
    <t xml:space="preserve"> MES Drawing 검사 Data 이상 확인 요청
 ㄴ 확인 결과 : OTDER관련 PANG데이터 강구원 대표에게 
                    인터페이스 문의 </t>
    <phoneticPr fontId="2" type="noConversion"/>
  </si>
  <si>
    <t>재컬러링 및 재권취_시간등록 및 REWIND실적 시간등록
배포 작업</t>
    <phoneticPr fontId="2" type="noConversion"/>
  </si>
  <si>
    <t>거래명세표 발생 문제 발생 ( 납품 하는 품목 항목 수 이상 발생 )</t>
    <phoneticPr fontId="2" type="noConversion"/>
  </si>
  <si>
    <t>노희만</t>
    <phoneticPr fontId="2" type="noConversion"/>
  </si>
  <si>
    <t>진행</t>
    <phoneticPr fontId="2" type="noConversion"/>
  </si>
  <si>
    <t>완료</t>
    <phoneticPr fontId="2" type="noConversion"/>
  </si>
  <si>
    <t>자동으로 색상 선택 할 수 있는 기능 추가 요청 ( 차주 수정 예정 )</t>
    <phoneticPr fontId="2" type="noConversion"/>
  </si>
  <si>
    <t>OTDR 관련 팡데이터 문의</t>
    <phoneticPr fontId="2" type="noConversion"/>
  </si>
  <si>
    <t xml:space="preserve">Taihan_Ansan -&gt; Taihan_TFO 로 변경 및 PW 할당 </t>
    <phoneticPr fontId="2" type="noConversion"/>
  </si>
  <si>
    <t>헬륨 관련 TAG 생성 및 모니터링</t>
    <phoneticPr fontId="2" type="noConversion"/>
  </si>
  <si>
    <t>J동 KT 설치 완료</t>
    <phoneticPr fontId="2" type="noConversion"/>
  </si>
  <si>
    <t>노희만</t>
    <phoneticPr fontId="2" type="noConversion"/>
  </si>
  <si>
    <t>정지범</t>
    <phoneticPr fontId="2" type="noConversion"/>
  </si>
  <si>
    <t>정환규</t>
    <phoneticPr fontId="2" type="noConversion"/>
  </si>
  <si>
    <t>정지범</t>
    <phoneticPr fontId="2" type="noConversion"/>
  </si>
  <si>
    <t>완료</t>
    <phoneticPr fontId="2" type="noConversion"/>
  </si>
  <si>
    <t>완료</t>
    <phoneticPr fontId="2" type="noConversion"/>
  </si>
  <si>
    <t>완료</t>
    <phoneticPr fontId="2" type="noConversion"/>
  </si>
  <si>
    <t>OTDR관련 자료 조사 및 자문 요청</t>
    <phoneticPr fontId="2" type="noConversion"/>
  </si>
  <si>
    <t>예산 넷아이 세팅 후 데이터 모니터링중</t>
    <phoneticPr fontId="2" type="noConversion"/>
  </si>
  <si>
    <t>TAG생성 후 10시간 지나서 PANG에 생성됨</t>
    <phoneticPr fontId="2" type="noConversion"/>
  </si>
  <si>
    <t>노트북 기본 PC세팅</t>
  </si>
  <si>
    <t>노트북 기본 PC세팅 요약</t>
  </si>
  <si>
    <t>신규 ms사용자 계정 15명 요청</t>
  </si>
  <si>
    <t>신규 ms사용자 계정 15명 요청 요약</t>
  </si>
  <si>
    <t>한글 파일 설치요청</t>
  </si>
  <si>
    <t>한글 파일 설치요청 요약</t>
  </si>
  <si>
    <t>ms라이센스 추가 확보위한 사용자 제거</t>
  </si>
  <si>
    <t>ms라이센스 추가 확보위한 사용자 제거 요약</t>
  </si>
  <si>
    <t>gitgo 기능 확인 요청</t>
  </si>
  <si>
    <t>gitgo 기능 확인 요청 요약</t>
  </si>
  <si>
    <t>메일 송수신 관련하여 외부로 송신안되는 문제 해결 완료 - gw</t>
  </si>
  <si>
    <t>메일 송수신 관련하여 외부로 송신안되는 문제 해결 완료 - gw 요약</t>
  </si>
  <si>
    <t>VPN연결 오류</t>
  </si>
  <si>
    <t>VPN연결 오류 요약</t>
  </si>
  <si>
    <t>outlook win.mail 로 파일이 안보여지는 문제</t>
  </si>
  <si>
    <t>outlook win.mail 로 파일이 안보여지는 문제 요약</t>
  </si>
  <si>
    <t>NAS파일서버 이설 작업 금주 목요일 18:00 진행</t>
  </si>
  <si>
    <t>NAS파일서버 이설 작업 금주 목요일 18:00 진행 요약</t>
  </si>
  <si>
    <t>excel 파일 pdf저장이 안되는 문제 정지범님이 처리</t>
  </si>
  <si>
    <t>excel 파일 pdf저장이 안되는 문제 정지범님이 처리 요약</t>
  </si>
  <si>
    <t>SAP 전표상신이 안되는 문제 -&gt; 브라우저 설정 변경 후 처리</t>
  </si>
  <si>
    <t>SAP 전표상신이 안되는 문제 -&gt; 브라우저 설정 변경 후 처리 요약</t>
  </si>
  <si>
    <t>fmb모니터 네트워크 연결 처리 완료</t>
  </si>
  <si>
    <t>fmb모니터 네트워크 연결 처리 완료 요약</t>
  </si>
  <si>
    <t>메일 주소 스팸 처리 요청</t>
  </si>
  <si>
    <t>메일 주소 스팸 처리 요청 요약</t>
  </si>
  <si>
    <t>VPN설치 요청</t>
  </si>
  <si>
    <t>VPN설치 요청 요약</t>
  </si>
  <si>
    <t>29 요약</t>
  </si>
  <si>
    <t xml:space="preserve">forticlient 설치 요청 </t>
  </si>
  <si>
    <t>forticlient 설치 요청  요약</t>
  </si>
  <si>
    <t>(비어 있음) 요약</t>
  </si>
  <si>
    <t>완료</t>
    <phoneticPr fontId="2" type="noConversion"/>
  </si>
  <si>
    <t>helpdesk</t>
    <phoneticPr fontId="2" type="noConversion"/>
  </si>
  <si>
    <t>helpdesk</t>
    <phoneticPr fontId="2" type="noConversion"/>
  </si>
  <si>
    <t>helpdesk</t>
    <phoneticPr fontId="2" type="noConversion"/>
  </si>
  <si>
    <t>helpdesk</t>
    <phoneticPr fontId="2" type="noConversion"/>
  </si>
  <si>
    <t>공용폴더 계정 생성 요청</t>
    <phoneticPr fontId="2" type="noConversion"/>
  </si>
  <si>
    <t>m365 계정 패스워드 분실로 인한 재발급 및 공용폴더 계정 요청</t>
    <phoneticPr fontId="2" type="noConversion"/>
  </si>
  <si>
    <t>m365 이세웅 부장님 계정 생성 요청</t>
    <phoneticPr fontId="2" type="noConversion"/>
  </si>
  <si>
    <t>gitgo 로고 사이즈 수정</t>
    <phoneticPr fontId="2" type="noConversion"/>
  </si>
  <si>
    <t>SAP 원가 자재표 엑셀 창으로 전환시 전환이 안되는 문제 발생
- excel 라이선스 인증이 안되어 전환이 안된 문제</t>
    <phoneticPr fontId="2" type="noConversion"/>
  </si>
  <si>
    <t>gitgo 기안서 template 양식 제작 진행중</t>
    <phoneticPr fontId="2" type="noConversion"/>
  </si>
  <si>
    <t xml:space="preserve">ezhelpWriter 설치 요청 </t>
    <phoneticPr fontId="2" type="noConversion"/>
  </si>
  <si>
    <t>공유폴더 접근 권한 요청</t>
    <phoneticPr fontId="2" type="noConversion"/>
  </si>
  <si>
    <t>PC 느려지 현상 원인 파악 요청 - PC 노후화로 인한 사항으로 확인하여 임성현님을 통해 교체 진행</t>
    <phoneticPr fontId="2" type="noConversion"/>
  </si>
  <si>
    <t>공유폴더 계정 분실 및 확인 요청</t>
    <phoneticPr fontId="2" type="noConversion"/>
  </si>
  <si>
    <t>m365계정 생성 요청</t>
    <phoneticPr fontId="2" type="noConversion"/>
  </si>
  <si>
    <t>공유폴더 계정 생성</t>
    <phoneticPr fontId="2" type="noConversion"/>
  </si>
  <si>
    <t>정형모</t>
    <phoneticPr fontId="2" type="noConversion"/>
  </si>
  <si>
    <t>이창섭</t>
    <phoneticPr fontId="2" type="noConversion"/>
  </si>
  <si>
    <t>사즌혁</t>
    <phoneticPr fontId="2" type="noConversion"/>
  </si>
  <si>
    <t>김형준</t>
    <phoneticPr fontId="2" type="noConversion"/>
  </si>
  <si>
    <t>이창섭</t>
    <phoneticPr fontId="2" type="noConversion"/>
  </si>
  <si>
    <t>이창섭</t>
    <phoneticPr fontId="2" type="noConversion"/>
  </si>
  <si>
    <t>구정회</t>
    <phoneticPr fontId="2" type="noConversion"/>
  </si>
  <si>
    <t>김다현/김형수</t>
    <phoneticPr fontId="2" type="noConversion"/>
  </si>
  <si>
    <t>김미경</t>
    <phoneticPr fontId="2" type="noConversion"/>
  </si>
  <si>
    <t>김봉균</t>
    <phoneticPr fontId="2" type="noConversion"/>
  </si>
  <si>
    <t>조현수</t>
    <phoneticPr fontId="2" type="noConversion"/>
  </si>
  <si>
    <t>완료</t>
    <phoneticPr fontId="2" type="noConversion"/>
  </si>
  <si>
    <t>완료</t>
    <phoneticPr fontId="2" type="noConversion"/>
  </si>
  <si>
    <t>완료</t>
    <phoneticPr fontId="2" type="noConversion"/>
  </si>
  <si>
    <t>완료</t>
    <phoneticPr fontId="2" type="noConversion"/>
  </si>
  <si>
    <t xml:space="preserve">
 - 개별 제품 재고조회(1층 창고 포함 )
 ㄴ 보빈 색상, 보빈 컬러 추가
 - SFA WMS 배포 작업</t>
    <phoneticPr fontId="2" type="noConversion"/>
  </si>
  <si>
    <t>1. REWIND실적 
 ㄴ 보빈 색상 자동 선택
2. 재컬러링 및 재권취_시간등록 
 ㄴ 보빈 색상 자동 선택
작업지시 확인하여 이태경님이 보내준 품종별로 자동 선택 기능 추가</t>
    <phoneticPr fontId="2" type="noConversion"/>
  </si>
  <si>
    <t>MES 배포 작업 
ㄴ 신규 기능 추가로 인한 배포 작업 
ㄴ ( 작업지시별 모델 확인 후 자동 보빈 색상 선택 )</t>
    <phoneticPr fontId="2" type="noConversion"/>
  </si>
  <si>
    <t>출고 확정 DN번호 오입력으로 인한 DN번호 수정</t>
    <phoneticPr fontId="2" type="noConversion"/>
  </si>
  <si>
    <t>채지연/이태경</t>
    <phoneticPr fontId="2" type="noConversion"/>
  </si>
  <si>
    <t>현업 요청 배포 후 신규 기능 추가</t>
    <phoneticPr fontId="2" type="noConversion"/>
  </si>
  <si>
    <t>NETWORK</t>
    <phoneticPr fontId="2" type="noConversion"/>
  </si>
  <si>
    <t>PANGDATA</t>
    <phoneticPr fontId="2" type="noConversion"/>
  </si>
  <si>
    <t>NETWORK</t>
    <phoneticPr fontId="2" type="noConversion"/>
  </si>
  <si>
    <t>J동 연구소 네트워크 관련 조치 요청</t>
    <phoneticPr fontId="2" type="noConversion"/>
  </si>
  <si>
    <t>GITGO 전자결재 양식 생성</t>
    <phoneticPr fontId="2" type="noConversion"/>
  </si>
  <si>
    <t>L-DRAW #5, #10호기 TAG 생성</t>
    <phoneticPr fontId="2" type="noConversion"/>
  </si>
  <si>
    <t>예산 무선 PC 네트워크 이상 조치</t>
    <phoneticPr fontId="2" type="noConversion"/>
  </si>
  <si>
    <t>권영천</t>
    <phoneticPr fontId="2" type="noConversion"/>
  </si>
  <si>
    <t>완료</t>
    <phoneticPr fontId="2" type="noConversion"/>
  </si>
  <si>
    <t>완료</t>
    <phoneticPr fontId="2" type="noConversion"/>
  </si>
  <si>
    <t>완료</t>
    <phoneticPr fontId="2" type="noConversion"/>
  </si>
  <si>
    <t>단계적으로 설비 네트워크 온라인 활성화</t>
    <phoneticPr fontId="2" type="noConversion"/>
  </si>
  <si>
    <t>전달받은 FORM 생성 완료</t>
    <phoneticPr fontId="2" type="noConversion"/>
  </si>
  <si>
    <t>BARE_FIBER_TENSION_ACTUAL 생성</t>
    <phoneticPr fontId="2" type="noConversion"/>
  </si>
  <si>
    <t>젠트넷 통해 고정 IP할당</t>
    <phoneticPr fontId="2" type="noConversion"/>
  </si>
  <si>
    <t>SAP</t>
    <phoneticPr fontId="2" type="noConversion"/>
  </si>
  <si>
    <t>그룹웨어</t>
    <phoneticPr fontId="2" type="noConversion"/>
  </si>
  <si>
    <t>MES</t>
    <phoneticPr fontId="2" type="noConversion"/>
  </si>
  <si>
    <t>그룹웨어</t>
    <phoneticPr fontId="2" type="noConversion"/>
  </si>
  <si>
    <t>1. SAP-TR
   신규계좌 생성 및 재푸제표 Mapping 요청</t>
    <phoneticPr fontId="2" type="noConversion"/>
  </si>
  <si>
    <t>1. SAP-CO
   신규 COST-Center 등록 공정 등록</t>
    <phoneticPr fontId="2" type="noConversion"/>
  </si>
  <si>
    <t>1. SAP-PP
   신규 MES 개발 관련 SAP Function 운영반영</t>
    <phoneticPr fontId="2" type="noConversion"/>
  </si>
  <si>
    <t>1. SAP-SD
    SAP DB Lock 확인 후 처리사항</t>
    <phoneticPr fontId="2" type="noConversion"/>
  </si>
  <si>
    <t>1. SAP-SD
    제품계층 구조 신규 DATA 확인작업</t>
    <phoneticPr fontId="2" type="noConversion"/>
  </si>
  <si>
    <t>1. SAP-SD
    견적프로그램 인터락 자재생성시 원가오류</t>
    <phoneticPr fontId="2" type="noConversion"/>
  </si>
  <si>
    <t>1. SAP-SD
    보관분 DN 출고시 출하지점 오류</t>
    <phoneticPr fontId="2" type="noConversion"/>
  </si>
  <si>
    <t>전자결재 오류 확인건</t>
    <phoneticPr fontId="2" type="noConversion"/>
  </si>
  <si>
    <t>MES 전송처리건 품범추가요청</t>
    <phoneticPr fontId="2" type="noConversion"/>
  </si>
  <si>
    <t>전자결재 사용 건수 확인</t>
    <phoneticPr fontId="2" type="noConversion"/>
  </si>
  <si>
    <t>MES 광섬유 잔량 삭제요청</t>
    <phoneticPr fontId="2" type="noConversion"/>
  </si>
  <si>
    <t>이세웅</t>
    <phoneticPr fontId="2" type="noConversion"/>
  </si>
  <si>
    <t>조한이</t>
    <phoneticPr fontId="2" type="noConversion"/>
  </si>
  <si>
    <t>이세웅</t>
    <phoneticPr fontId="2" type="noConversion"/>
  </si>
  <si>
    <t>김현진</t>
    <phoneticPr fontId="2" type="noConversion"/>
  </si>
  <si>
    <t>김현</t>
    <phoneticPr fontId="2" type="noConversion"/>
  </si>
  <si>
    <t>이세웅</t>
    <phoneticPr fontId="2" type="noConversion"/>
  </si>
  <si>
    <t>이장미</t>
    <phoneticPr fontId="2" type="noConversion"/>
  </si>
  <si>
    <t>이세웅</t>
    <phoneticPr fontId="2" type="noConversion"/>
  </si>
  <si>
    <t>홍용재</t>
    <phoneticPr fontId="2" type="noConversion"/>
  </si>
  <si>
    <t>이정원</t>
    <phoneticPr fontId="2" type="noConversion"/>
  </si>
  <si>
    <t>유용욱</t>
    <phoneticPr fontId="2" type="noConversion"/>
  </si>
  <si>
    <t>정환규</t>
    <phoneticPr fontId="2" type="noConversion"/>
  </si>
  <si>
    <t>우성훈</t>
    <phoneticPr fontId="2" type="noConversion"/>
  </si>
  <si>
    <t>최근영</t>
    <phoneticPr fontId="2" type="noConversion"/>
  </si>
  <si>
    <t>권영천</t>
    <phoneticPr fontId="2" type="noConversion"/>
  </si>
  <si>
    <t>정환규</t>
    <phoneticPr fontId="2" type="noConversion"/>
  </si>
  <si>
    <t>2022-07-18</t>
    <phoneticPr fontId="2" type="noConversion"/>
  </si>
  <si>
    <t>2022-07-21</t>
    <phoneticPr fontId="2" type="noConversion"/>
  </si>
  <si>
    <t>2022-07-19</t>
    <phoneticPr fontId="2" type="noConversion"/>
  </si>
  <si>
    <t>하나은행 예금 1건, 농협 USD, KRW 각 1건씩
재푸제표 Mapping 및 가수금 설정 은행계정 등록작업</t>
    <phoneticPr fontId="2" type="noConversion"/>
  </si>
  <si>
    <t>예산공장 인터락공정에 대한 코스트센터 등록
작업장, ~ MES 공정 및 기타 기준정보 등록의 건(설비)</t>
    <phoneticPr fontId="2" type="noConversion"/>
  </si>
  <si>
    <t>SAP 예산 MES 관련 신규 Functin 및 내용 SAP 운영 반영 작업</t>
    <phoneticPr fontId="2" type="noConversion"/>
  </si>
  <si>
    <t>SAP SAPSYS, BATADM 계정으로 DB Lock 생성
현업 사용시 문제점 확인 후, 해당 BATADM 프로그램 실행 Kill 이후 확인작업</t>
    <phoneticPr fontId="2" type="noConversion"/>
  </si>
  <si>
    <t>대한광통신 제품계층 구조 신규 생서 점검 및 Excel 확인작업 후
제품계층구조 TED Img Setting 완료 후, 22.07.21 운영반영(오전)</t>
    <phoneticPr fontId="2" type="noConversion"/>
  </si>
  <si>
    <t>표준원가는 정상등록되었으나, 가공비 관련 원가구성요소 table에 값 없음
해당건 확인 후 data 처리</t>
    <phoneticPr fontId="2" type="noConversion"/>
  </si>
  <si>
    <t>자재코드 : 1007681 
출하조건 01 적하그룹 플랜트 1399 저장위치 5300을 정의하지 않았습니다
제품 확장 오류로 판단, 재작업 확인처리</t>
    <phoneticPr fontId="2" type="noConversion"/>
  </si>
  <si>
    <t>e-accounting 전자세금계산서 오류
항목중 기결제견 포함되어 해당부분 정정안내</t>
    <phoneticPr fontId="2" type="noConversion"/>
  </si>
  <si>
    <t xml:space="preserve">총 6건 요청 
품번 확인 후 요청내용 적용작업 </t>
    <phoneticPr fontId="2" type="noConversion"/>
  </si>
  <si>
    <t>그룹웨어 광통신 전자결재 문서 최근2년
사용 건수 확인후 답변완료</t>
    <phoneticPr fontId="2" type="noConversion"/>
  </si>
  <si>
    <t xml:space="preserve">MES 광섬유 잔량품목 확인후 삭제작업
</t>
    <phoneticPr fontId="2" type="noConversion"/>
  </si>
  <si>
    <t>공용폴더 계정 생성 요청</t>
  </si>
  <si>
    <t>공용폴더 계정 생성 요청 요약</t>
  </si>
  <si>
    <t>m365 계정 패스워드 분실로 인한 재발급 및 공용폴더 계정 요청</t>
  </si>
  <si>
    <t>m365 계정 패스워드 분실로 인한 재발급 및 공용폴더 계정 요청 요약</t>
  </si>
  <si>
    <t>m365 이세웅 부장님 계정 생성 요청</t>
  </si>
  <si>
    <t>m365 이세웅 부장님 계정 생성 요청 요약</t>
  </si>
  <si>
    <t>gitgo 로고 사이즈 수정</t>
  </si>
  <si>
    <t>gitgo 로고 사이즈 수정 요약</t>
  </si>
  <si>
    <t>SAP 원가 자재표 엑셀 창으로 전환시 전환이 안되는 문제 발생
- excel 라이선스 인증이 안되어 전환이 안된 문제</t>
  </si>
  <si>
    <t>SAP 원가 자재표 엑셀 창으로 전환시 전환이 안되는 문제 발생
- excel 라이선스 인증이 안되어 전환이 안된 문제 요약</t>
  </si>
  <si>
    <t>gitgo 기안서 template 양식 제작 진행중</t>
  </si>
  <si>
    <t>gitgo 기안서 template 양식 제작 진행중 요약</t>
  </si>
  <si>
    <t xml:space="preserve">ezhelpWriter 설치 요청 </t>
  </si>
  <si>
    <t>ezhelpWriter 설치 요청  요약</t>
  </si>
  <si>
    <t>공유폴더 접근 권한 요청</t>
  </si>
  <si>
    <t>공유폴더 접근 권한 요청 요약</t>
  </si>
  <si>
    <t>PC 느려지 현상 원인 파악 요청 - PC 노후화로 인한 사항으로 확인하여 임성현님을 통해 교체 진행</t>
  </si>
  <si>
    <t>PC 느려지 현상 원인 파악 요청 - PC 노후화로 인한 사항으로 확인하여 임성현님을 통해 교체 진행 요약</t>
  </si>
  <si>
    <t>공유폴더 계정 분실 및 확인 요청</t>
  </si>
  <si>
    <t>공유폴더 계정 분실 및 확인 요청 요약</t>
  </si>
  <si>
    <t>공유폴더 계정 생성</t>
  </si>
  <si>
    <t>공유폴더 계정 생성 요약</t>
  </si>
  <si>
    <t>30 요약</t>
  </si>
  <si>
    <t>1. SAP-CO
   신규 COST-Center 등록 공정 등록</t>
    <phoneticPr fontId="2" type="noConversion"/>
  </si>
  <si>
    <t>그룹웨어</t>
    <phoneticPr fontId="2" type="noConversion"/>
  </si>
  <si>
    <t>SAP</t>
    <phoneticPr fontId="2" type="noConversion"/>
  </si>
  <si>
    <t>SAP</t>
    <phoneticPr fontId="2" type="noConversion"/>
  </si>
  <si>
    <t>SAP</t>
    <phoneticPr fontId="2" type="noConversion"/>
  </si>
  <si>
    <t>그룹웨어</t>
    <phoneticPr fontId="2" type="noConversion"/>
  </si>
  <si>
    <t>MES</t>
    <phoneticPr fontId="2" type="noConversion"/>
  </si>
  <si>
    <t>정환규</t>
    <phoneticPr fontId="2" type="noConversion"/>
  </si>
  <si>
    <t>조한이</t>
    <phoneticPr fontId="2" type="noConversion"/>
  </si>
  <si>
    <t>이세웅</t>
    <phoneticPr fontId="2" type="noConversion"/>
  </si>
  <si>
    <t>홍용재</t>
    <phoneticPr fontId="2" type="noConversion"/>
  </si>
  <si>
    <t>최근영</t>
    <phoneticPr fontId="2" type="noConversion"/>
  </si>
  <si>
    <t>완료</t>
    <phoneticPr fontId="2" type="noConversion"/>
  </si>
  <si>
    <t>완료</t>
    <phoneticPr fontId="2" type="noConversion"/>
  </si>
  <si>
    <t>2022-07-19</t>
    <phoneticPr fontId="2" type="noConversion"/>
  </si>
  <si>
    <t>변경point
1.후이즈 : 네임서버 tfo -&gt; taihanfiber 로 변경
              -이름만 변경 설정값은 유지
2.스팸서버 : taihanfiber 메일서버 주소값 추가</t>
    <phoneticPr fontId="2" type="noConversion"/>
  </si>
  <si>
    <t>하나은행 예금 1건, 농협 USD, KRW 각 1건씩
재푸제표 Mapping 및 가수금 설정 은행계정 등록작업</t>
    <phoneticPr fontId="2" type="noConversion"/>
  </si>
  <si>
    <t>SAP SAPSYS, BATADM 계정으로 DB Lock 생성
현업 사용시 문제점 확인 후, 해당 BATADM 프로그램 실행 Kill 이후 확인작업</t>
    <phoneticPr fontId="2" type="noConversion"/>
  </si>
  <si>
    <t>대한광통신 제품계층 구조 신규 생서 점검 및 Excel 확인작업 후
제품계층구조 TED Img Setting 완료 후, 22.07.21 운영반영(오전)</t>
    <phoneticPr fontId="2" type="noConversion"/>
  </si>
  <si>
    <t>표준원가는 정상등록되었으나, 가공비 관련 원가구성요소 table에 값 없음
해당건 확인 후 data 처리</t>
    <phoneticPr fontId="2" type="noConversion"/>
  </si>
  <si>
    <t>e-accounting 전자세금계산서 오류
항목중 기결제견 포함되어 해당부분 정정안내</t>
    <phoneticPr fontId="2" type="noConversion"/>
  </si>
  <si>
    <t xml:space="preserve">총 6건 요청 
품번 확인 후 요청내용 적용작업 </t>
    <phoneticPr fontId="2" type="noConversion"/>
  </si>
  <si>
    <t>그룹웨어 광통신 전자결재 문서 최근2년
사용 건수 확인후 답변완료</t>
    <phoneticPr fontId="2" type="noConversion"/>
  </si>
  <si>
    <t>helpdesk</t>
    <phoneticPr fontId="2" type="noConversion"/>
  </si>
  <si>
    <t>helpdesk</t>
    <phoneticPr fontId="2" type="noConversion"/>
  </si>
  <si>
    <t>excel 실행시 문제 발생 오피스 인증 키 등록 후 해결</t>
    <phoneticPr fontId="2" type="noConversion"/>
  </si>
  <si>
    <t>ppt및 그룹웨어 첨부파일 문제</t>
    <phoneticPr fontId="2" type="noConversion"/>
  </si>
  <si>
    <t>스팸처리 메일 해제 요청</t>
    <phoneticPr fontId="2" type="noConversion"/>
  </si>
  <si>
    <t>공유폴더 권한 해제 요청</t>
    <phoneticPr fontId="2" type="noConversion"/>
  </si>
  <si>
    <t>공유폴더 계정 및 가이드</t>
    <phoneticPr fontId="2" type="noConversion"/>
  </si>
  <si>
    <t>메일 스팸 처리 및 그룹웨어 비밀번호 수정</t>
    <phoneticPr fontId="2" type="noConversion"/>
  </si>
  <si>
    <t>m365계정 생성 요청</t>
    <phoneticPr fontId="2" type="noConversion"/>
  </si>
  <si>
    <t>SAP 재설치 요청</t>
    <phoneticPr fontId="2" type="noConversion"/>
  </si>
  <si>
    <t>m365계정 및 그룹웨어 포워딩 설정</t>
    <phoneticPr fontId="2" type="noConversion"/>
  </si>
  <si>
    <t>그룹웨어 협업포탈 바코드 조회시 무응답인 현상 해결 완료</t>
    <phoneticPr fontId="2" type="noConversion"/>
  </si>
  <si>
    <t>스팸메일 처리 완료</t>
    <phoneticPr fontId="2" type="noConversion"/>
  </si>
  <si>
    <t>office 2016 실행이 안도어 재설치 진행</t>
    <phoneticPr fontId="2" type="noConversion"/>
  </si>
  <si>
    <t xml:space="preserve">메일 연동 요청 </t>
    <phoneticPr fontId="2" type="noConversion"/>
  </si>
  <si>
    <t>이창섭</t>
    <phoneticPr fontId="2" type="noConversion"/>
  </si>
  <si>
    <t>구정회</t>
    <phoneticPr fontId="2" type="noConversion"/>
  </si>
  <si>
    <t>이창섭</t>
    <phoneticPr fontId="2" type="noConversion"/>
  </si>
  <si>
    <t>이수진</t>
    <phoneticPr fontId="2" type="noConversion"/>
  </si>
  <si>
    <t>이창섭</t>
    <phoneticPr fontId="2" type="noConversion"/>
  </si>
  <si>
    <t>권미예</t>
    <phoneticPr fontId="2" type="noConversion"/>
  </si>
  <si>
    <t>전다혜</t>
    <phoneticPr fontId="2" type="noConversion"/>
  </si>
  <si>
    <t>이세웅</t>
    <phoneticPr fontId="2" type="noConversion"/>
  </si>
  <si>
    <t>정명준</t>
    <phoneticPr fontId="2" type="noConversion"/>
  </si>
  <si>
    <t>이창섭</t>
    <phoneticPr fontId="2" type="noConversion"/>
  </si>
  <si>
    <t>석진환</t>
    <phoneticPr fontId="2" type="noConversion"/>
  </si>
  <si>
    <t>구석수</t>
    <phoneticPr fontId="2" type="noConversion"/>
  </si>
  <si>
    <t>안영환</t>
    <phoneticPr fontId="2" type="noConversion"/>
  </si>
  <si>
    <t>완료</t>
    <phoneticPr fontId="2" type="noConversion"/>
  </si>
  <si>
    <t xml:space="preserve">WMS 피킹 그룹번호 수정
 - 그룹번호 202207114880 &gt;&gt; 202207124909 로 변경
 - 그룹번호 202207024768 &gt;&gt; 202207124909 로 변경 </t>
    <phoneticPr fontId="2" type="noConversion"/>
  </si>
  <si>
    <t>수입제품 MES 재고 등록시 11자리 품번 채번 관련 업무 협의</t>
    <phoneticPr fontId="2" type="noConversion"/>
  </si>
  <si>
    <t xml:space="preserve">RE: Rewind 공정 신입사원 MES 등록 요청
ㄴA조: 정현석
   B조:  김위용
   C조: 김우진
</t>
    <phoneticPr fontId="2" type="noConversion"/>
  </si>
  <si>
    <t>이태경</t>
    <phoneticPr fontId="2" type="noConversion"/>
  </si>
  <si>
    <t>노희만</t>
    <phoneticPr fontId="2" type="noConversion"/>
  </si>
  <si>
    <t>완료</t>
    <phoneticPr fontId="2" type="noConversion"/>
  </si>
  <si>
    <t>기존 로직 분석중</t>
    <phoneticPr fontId="2" type="noConversion"/>
  </si>
  <si>
    <t>NDRAW 17 - 22호기 모니터링 인터페이스 제작</t>
    <phoneticPr fontId="2" type="noConversion"/>
  </si>
  <si>
    <t>현장 PC 무선 IP 세팅</t>
    <phoneticPr fontId="2" type="noConversion"/>
  </si>
  <si>
    <t>포장반 PC 무선 랜카드 2대 구입</t>
    <phoneticPr fontId="2" type="noConversion"/>
  </si>
  <si>
    <t>윤지훈</t>
    <phoneticPr fontId="2" type="noConversion"/>
  </si>
  <si>
    <t>정지범</t>
    <phoneticPr fontId="2" type="noConversion"/>
  </si>
  <si>
    <t>권영천</t>
    <phoneticPr fontId="2" type="noConversion"/>
  </si>
  <si>
    <t>김봉균</t>
    <phoneticPr fontId="2" type="noConversion"/>
  </si>
  <si>
    <t>완료</t>
    <phoneticPr fontId="2" type="noConversion"/>
  </si>
  <si>
    <t>완료</t>
    <phoneticPr fontId="2" type="noConversion"/>
  </si>
  <si>
    <t>팡데이터 라이선스 수량 확보 필요</t>
    <phoneticPr fontId="2" type="noConversion"/>
  </si>
  <si>
    <t>고정 IP 세팅 및 확인</t>
    <phoneticPr fontId="2" type="noConversion"/>
  </si>
  <si>
    <t>포장반 PC 2대 무선랜카드 구입</t>
    <phoneticPr fontId="2" type="noConversion"/>
  </si>
  <si>
    <t>excel 실행시 문제 발생 오피스 인증 키 등록 후 해결</t>
  </si>
  <si>
    <t>excel 실행시 문제 발생 오피스 인증 키 등록 후 해결 요약</t>
  </si>
  <si>
    <t>ppt및 그룹웨어 첨부파일 문제</t>
  </si>
  <si>
    <t>ppt및 그룹웨어 첨부파일 문제 요약</t>
  </si>
  <si>
    <t>스팸처리 메일 해제 요청</t>
  </si>
  <si>
    <t>스팸처리 메일 해제 요청 요약</t>
  </si>
  <si>
    <t>공유폴더 권한 해제 요청</t>
  </si>
  <si>
    <t>공유폴더 권한 해제 요청 요약</t>
  </si>
  <si>
    <t>공유폴더 계정 및 가이드</t>
  </si>
  <si>
    <t>공유폴더 계정 및 가이드 요약</t>
  </si>
  <si>
    <t>메일 스팸 처리 및 그룹웨어 비밀번호 수정</t>
  </si>
  <si>
    <t>메일 스팸 처리 및 그룹웨어 비밀번호 수정 요약</t>
  </si>
  <si>
    <t>m365계정 및 그룹웨어 포워딩 설정</t>
  </si>
  <si>
    <t>m365계정 및 그룹웨어 포워딩 설정 요약</t>
  </si>
  <si>
    <t>그룹웨어 협업포탈 바코드 조회시 무응답인 현상 해결 완료</t>
  </si>
  <si>
    <t>그룹웨어 협업포탈 바코드 조회시 무응답인 현상 해결 완료 요약</t>
  </si>
  <si>
    <t>스팸메일 처리 완료</t>
  </si>
  <si>
    <t>스팸메일 처리 완료 요약</t>
  </si>
  <si>
    <t>office 2016 실행이 안도어 재설치 진행</t>
  </si>
  <si>
    <t>office 2016 실행이 안도어 재설치 진행 요약</t>
  </si>
  <si>
    <t xml:space="preserve">메일 연동 요청 </t>
  </si>
  <si>
    <t>메일 연동 요청  요약</t>
  </si>
  <si>
    <t>31 요약</t>
  </si>
  <si>
    <t>MES</t>
    <phoneticPr fontId="2" type="noConversion"/>
  </si>
  <si>
    <t>SAP</t>
    <phoneticPr fontId="2" type="noConversion"/>
  </si>
  <si>
    <t>SAP</t>
    <phoneticPr fontId="2" type="noConversion"/>
  </si>
  <si>
    <t>1. SAP-MM
   송장결재 문서 삭제확인요청의 건</t>
    <phoneticPr fontId="2" type="noConversion"/>
  </si>
  <si>
    <t>1. MES
   예산 MES SAP I/F Function 등 CTS 운영반영</t>
    <phoneticPr fontId="2" type="noConversion"/>
  </si>
  <si>
    <t>1. SAP-SD
   영업마감현황 Report 확인요청</t>
    <phoneticPr fontId="2" type="noConversion"/>
  </si>
  <si>
    <t>1. SAP-PP
   1310 플랜트 7월 마감 I/F 내역 및 Server I/F</t>
    <phoneticPr fontId="2" type="noConversion"/>
  </si>
  <si>
    <t>1. SAP-BC
   SAP SSCR Object key 관련 업무협조</t>
    <phoneticPr fontId="2" type="noConversion"/>
  </si>
  <si>
    <t>1. SAP-PP
   1320 플랜트 7월 마감, 여척배부 등 확인</t>
    <phoneticPr fontId="2" type="noConversion"/>
  </si>
  <si>
    <t>1. SAP-MM
   OEM 구매관련 업무 협조</t>
    <phoneticPr fontId="2" type="noConversion"/>
  </si>
  <si>
    <t>1. SAP-CO
   ZTER713 BL 발행 조회 프로그램 변경</t>
    <phoneticPr fontId="2" type="noConversion"/>
  </si>
  <si>
    <t>1. SAP-SD
   대한광통신 전체자재 제품계층 구조 변경관련</t>
    <phoneticPr fontId="2" type="noConversion"/>
  </si>
  <si>
    <t>1. SAP-FI
   운송비 내역 점검 확인요청</t>
    <phoneticPr fontId="2" type="noConversion"/>
  </si>
  <si>
    <t xml:space="preserve">그룹웨어 사용자 등록 및 조직변경 </t>
    <phoneticPr fontId="2" type="noConversion"/>
  </si>
  <si>
    <t>scm 업체 vpn 신규가상화 접근허용 설정변경</t>
    <phoneticPr fontId="2" type="noConversion"/>
  </si>
  <si>
    <t>신규가상화서버 appadmin 계정 페스워드확인문의</t>
    <phoneticPr fontId="2" type="noConversion"/>
  </si>
  <si>
    <t>그룹웨어 임시사용계정 생성요청</t>
    <phoneticPr fontId="2" type="noConversion"/>
  </si>
  <si>
    <t>이장순</t>
    <phoneticPr fontId="2" type="noConversion"/>
  </si>
  <si>
    <t>2022-07-29</t>
    <phoneticPr fontId="2" type="noConversion"/>
  </si>
  <si>
    <t>2022-07-29</t>
    <phoneticPr fontId="2" type="noConversion"/>
  </si>
  <si>
    <t>2022-08-01</t>
    <phoneticPr fontId="2" type="noConversion"/>
  </si>
  <si>
    <t>2022-08-01</t>
    <phoneticPr fontId="2" type="noConversion"/>
  </si>
  <si>
    <t>2022-08-02</t>
    <phoneticPr fontId="2" type="noConversion"/>
  </si>
  <si>
    <t>2022-08-03</t>
    <phoneticPr fontId="2" type="noConversion"/>
  </si>
  <si>
    <t>2022-08-02</t>
    <phoneticPr fontId="2" type="noConversion"/>
  </si>
  <si>
    <t>2022-08-03</t>
    <phoneticPr fontId="2" type="noConversion"/>
  </si>
  <si>
    <t>2022-08-03</t>
    <phoneticPr fontId="2" type="noConversion"/>
  </si>
  <si>
    <t>2022-08-04</t>
    <phoneticPr fontId="2" type="noConversion"/>
  </si>
  <si>
    <t>진행</t>
    <phoneticPr fontId="2" type="noConversion"/>
  </si>
  <si>
    <t>완료</t>
    <phoneticPr fontId="2" type="noConversion"/>
  </si>
  <si>
    <t>2022-08-03</t>
    <phoneticPr fontId="2" type="noConversion"/>
  </si>
  <si>
    <t>2022-08-03</t>
    <phoneticPr fontId="2" type="noConversion"/>
  </si>
  <si>
    <t>2022-08-04</t>
    <phoneticPr fontId="2" type="noConversion"/>
  </si>
  <si>
    <t>송장번호 : 5105687153 건에 대한 삭제
MR8M에서 취소안내 및 RBKP Table에 송장번호 확인작업</t>
    <phoneticPr fontId="2" type="noConversion"/>
  </si>
  <si>
    <t>Z_SAP_RFC_SLOC_STOCK  등,  TEDK957120</t>
    <phoneticPr fontId="2" type="noConversion"/>
  </si>
  <si>
    <t>판매문서:333220, 6월로 매출마감 완료, =&gt; 정상적으로 마감완료된 자료
ZTER054 프로그램은 정상적이나, ZSDR0700에서 미마감(POD 날짜확인)</t>
    <phoneticPr fontId="2" type="noConversion"/>
  </si>
  <si>
    <t>22.07월 1310 플랜트 MES I/F 내역 및 오류처리 및 마감작업 협조
22.08.01 Server ShutDown 확인작업</t>
    <phoneticPr fontId="2" type="noConversion"/>
  </si>
  <si>
    <t>Sap License 확인(기존설치건으로 확인), SAP 문의 Super User생성, 
TED(20689066) 조회가능토록 변경, SSCR을 통한 신규 Object Key 생성 작업</t>
    <phoneticPr fontId="2" type="noConversion"/>
  </si>
  <si>
    <t>여척배부 및 재고현황 확인, 총 6건 배부처리 수행
LT공정 MES 제거 요청으로 총 1280건 정도 처리수행</t>
    <phoneticPr fontId="2" type="noConversion"/>
  </si>
  <si>
    <t>구매요청=&gt; Source list 입력, 입하수행, 공장 휴가로 최종입고처리
생산PR=&gt;OEM 구매요청=&gt;협업포탈입하, ZQMM0010에서 수입입고처리</t>
    <phoneticPr fontId="2" type="noConversion"/>
  </si>
  <si>
    <t>BL별로 총 수량에 대한 Field를 추가요청
해당건 프로그램 변경처리 이후에 Field 반영처리</t>
    <phoneticPr fontId="2" type="noConversion"/>
  </si>
  <si>
    <t>제품계층구조 현업 전달 Excel 자료 검토 중, 중복여부 확인 및 시스템적용
재반영 수행(이번 주중, 다음 주 월요일) 확인처리</t>
    <phoneticPr fontId="2" type="noConversion"/>
  </si>
  <si>
    <t>운송비 차이내역 점검요청,
해당건 확인 중</t>
    <phoneticPr fontId="2" type="noConversion"/>
  </si>
  <si>
    <t>완료:신규입사자 등록완료 / 그룹웨어 조직도 변경
진행: 신규조직에 대한 코스트센터 등록작업 -&gt; 기획팀 요청</t>
    <phoneticPr fontId="2" type="noConversion"/>
  </si>
  <si>
    <t>tfoscm 계정 10.10.200.180~190 총 11개 ip 접근허용 등록작업 완료
vpn업체 : 하이라인단넷</t>
    <phoneticPr fontId="2" type="noConversion"/>
  </si>
  <si>
    <t xml:space="preserve">mes개발서버 appadmin 계정 페스워드 초기화
</t>
    <phoneticPr fontId="2" type="noConversion"/>
  </si>
  <si>
    <t>HR팀 요청으로 메일전용 계정생성요청
신청계정 : tfo_rm@tfo.co.kr</t>
    <phoneticPr fontId="2" type="noConversion"/>
  </si>
  <si>
    <t>202208-001</t>
    <phoneticPr fontId="2" type="noConversion"/>
  </si>
  <si>
    <t>202208-002</t>
  </si>
  <si>
    <t>202208-003</t>
  </si>
  <si>
    <t>202208-004</t>
  </si>
  <si>
    <t>202208-005</t>
  </si>
  <si>
    <t>202208-006</t>
  </si>
  <si>
    <t>202208-007</t>
  </si>
  <si>
    <t>202208-008</t>
  </si>
  <si>
    <t>202208-009</t>
  </si>
  <si>
    <t>202208-010</t>
  </si>
  <si>
    <t>202208-011</t>
  </si>
  <si>
    <t>202208-012</t>
  </si>
  <si>
    <t>202208-013</t>
  </si>
  <si>
    <t>202208-014</t>
  </si>
  <si>
    <t>202208-015</t>
  </si>
  <si>
    <t>202208-016</t>
  </si>
  <si>
    <t>202208-017</t>
  </si>
  <si>
    <t>202208-018</t>
  </si>
  <si>
    <t>202208-019</t>
  </si>
  <si>
    <t>202208-020</t>
  </si>
  <si>
    <t>202208-021</t>
  </si>
  <si>
    <t>202208-022</t>
  </si>
  <si>
    <t>202208-023</t>
  </si>
  <si>
    <t>202208-024</t>
  </si>
  <si>
    <t>202208-025</t>
  </si>
  <si>
    <t>202208-026</t>
  </si>
  <si>
    <t>202208-027</t>
  </si>
  <si>
    <t>202208-028</t>
  </si>
  <si>
    <t>202208-029</t>
  </si>
  <si>
    <t>202208-030</t>
  </si>
  <si>
    <t>202208-031</t>
  </si>
  <si>
    <t>202208-032</t>
  </si>
  <si>
    <t>202208-033</t>
  </si>
  <si>
    <t>202208-034</t>
  </si>
  <si>
    <t>202208-035</t>
  </si>
  <si>
    <t>202208-036</t>
  </si>
  <si>
    <t>202208-037</t>
  </si>
  <si>
    <t>202208-038</t>
  </si>
  <si>
    <t>202208-039</t>
  </si>
  <si>
    <t>202208-040</t>
  </si>
  <si>
    <t>202208-041</t>
  </si>
  <si>
    <t>202208-042</t>
  </si>
  <si>
    <t>202208-043</t>
  </si>
  <si>
    <t>202208-044</t>
  </si>
  <si>
    <t>202208-045</t>
  </si>
  <si>
    <t>202208-046</t>
  </si>
  <si>
    <t>202208-047</t>
  </si>
  <si>
    <t>202208-048</t>
  </si>
  <si>
    <t>202208-049</t>
  </si>
  <si>
    <t>202208-050</t>
  </si>
  <si>
    <t>202208-051</t>
  </si>
  <si>
    <t>202208-052</t>
  </si>
  <si>
    <t>202208-053</t>
  </si>
  <si>
    <t>202208-054</t>
  </si>
  <si>
    <t>202208-055</t>
  </si>
  <si>
    <t>202208-056</t>
  </si>
  <si>
    <t>202208-057</t>
  </si>
  <si>
    <t>202208-058</t>
  </si>
  <si>
    <t>202208-059</t>
  </si>
  <si>
    <t>202208-060</t>
  </si>
  <si>
    <t>202208-061</t>
  </si>
  <si>
    <t>202208-062</t>
  </si>
  <si>
    <t>202208-063</t>
  </si>
  <si>
    <t>202208-064</t>
  </si>
  <si>
    <t>202208-065</t>
  </si>
  <si>
    <t>202208-066</t>
  </si>
  <si>
    <t>202208-067</t>
  </si>
  <si>
    <t>202208-068</t>
  </si>
  <si>
    <t>202208-069</t>
  </si>
  <si>
    <t>202208-070</t>
  </si>
  <si>
    <t>202208-071</t>
  </si>
  <si>
    <t>202208-072</t>
  </si>
  <si>
    <t>202208-073</t>
  </si>
  <si>
    <t>202208-074</t>
  </si>
  <si>
    <t>202208-075</t>
  </si>
  <si>
    <t>202208-076</t>
  </si>
  <si>
    <t>202208-077</t>
  </si>
  <si>
    <t>202208-078</t>
  </si>
  <si>
    <t>202208-079</t>
  </si>
  <si>
    <t>202208-080</t>
  </si>
  <si>
    <t>202208-081</t>
  </si>
  <si>
    <t>202208-082</t>
  </si>
  <si>
    <t>202208-083</t>
  </si>
  <si>
    <t>202208-084</t>
  </si>
  <si>
    <t>202208-085</t>
  </si>
  <si>
    <t>202208-086</t>
  </si>
  <si>
    <t>202208-087</t>
  </si>
  <si>
    <t>202208-088</t>
  </si>
  <si>
    <t>202208-089</t>
  </si>
  <si>
    <t>202208-090</t>
  </si>
  <si>
    <t>202208-091</t>
  </si>
  <si>
    <t>202208-092</t>
  </si>
  <si>
    <t>202208-093</t>
  </si>
  <si>
    <t>202208-094</t>
  </si>
  <si>
    <t>202208-095</t>
  </si>
  <si>
    <t>202208-096</t>
  </si>
  <si>
    <t>202208-097</t>
  </si>
  <si>
    <t>202208-098</t>
  </si>
  <si>
    <t>202208-099</t>
  </si>
  <si>
    <t>202208-100</t>
  </si>
  <si>
    <t>202208-101</t>
  </si>
  <si>
    <t>202208-102</t>
  </si>
  <si>
    <t>202208-103</t>
  </si>
  <si>
    <t>202208-104</t>
  </si>
  <si>
    <t>202208-105</t>
  </si>
  <si>
    <t>202208-106</t>
  </si>
  <si>
    <t>202208-107</t>
  </si>
  <si>
    <t>202208-108</t>
  </si>
  <si>
    <t>202208-109</t>
  </si>
  <si>
    <t>202208-110</t>
  </si>
  <si>
    <t>202208-111</t>
  </si>
  <si>
    <t>202208-112</t>
  </si>
  <si>
    <t>202208-113</t>
  </si>
  <si>
    <t>202208-114</t>
  </si>
  <si>
    <t>202208-115</t>
  </si>
  <si>
    <t>202208-116</t>
  </si>
  <si>
    <t>202208-117</t>
  </si>
  <si>
    <t>202208-118</t>
  </si>
  <si>
    <t>202208-119</t>
  </si>
  <si>
    <t>202208-120</t>
  </si>
  <si>
    <t>202208-121</t>
  </si>
  <si>
    <t>202208-122</t>
  </si>
  <si>
    <t>202208-123</t>
  </si>
  <si>
    <t>202208-124</t>
  </si>
  <si>
    <t>202208-125</t>
  </si>
  <si>
    <t>202208-126</t>
  </si>
  <si>
    <t>202208-127</t>
  </si>
  <si>
    <t>202208-128</t>
  </si>
  <si>
    <t>202208-129</t>
  </si>
  <si>
    <t>202208-130</t>
  </si>
  <si>
    <t>202208-131</t>
  </si>
  <si>
    <t>202208-132</t>
  </si>
  <si>
    <t>202208-133</t>
  </si>
  <si>
    <t>202208-134</t>
  </si>
  <si>
    <t>202208-135</t>
  </si>
  <si>
    <t>202208-136</t>
  </si>
  <si>
    <t>202208-137</t>
  </si>
  <si>
    <t>202208-138</t>
  </si>
  <si>
    <t>202208-139</t>
  </si>
  <si>
    <t>202208-140</t>
  </si>
  <si>
    <t>202208-141</t>
  </si>
  <si>
    <t>202208-142</t>
  </si>
  <si>
    <t>202208-143</t>
  </si>
  <si>
    <t>202208-144</t>
  </si>
  <si>
    <t>202208-145</t>
  </si>
  <si>
    <t>202208-146</t>
  </si>
  <si>
    <t>202208-147</t>
  </si>
  <si>
    <t>202208-148</t>
  </si>
  <si>
    <t>202208-149</t>
  </si>
  <si>
    <t>202208-150</t>
  </si>
  <si>
    <t>202208-151</t>
  </si>
  <si>
    <t>202208-152</t>
  </si>
  <si>
    <t>202208-153</t>
  </si>
  <si>
    <t>202208-154</t>
  </si>
  <si>
    <t>202208-155</t>
  </si>
  <si>
    <t>202208-156</t>
  </si>
  <si>
    <t>202208-157</t>
  </si>
  <si>
    <t>202208-158</t>
  </si>
  <si>
    <t>202208-159</t>
  </si>
  <si>
    <t>202208-160</t>
  </si>
  <si>
    <t>202208-161</t>
  </si>
  <si>
    <t>202208-162</t>
  </si>
  <si>
    <t>202208-163</t>
  </si>
  <si>
    <t>202208-164</t>
  </si>
  <si>
    <t>202208-165</t>
  </si>
  <si>
    <t>202208-166</t>
  </si>
  <si>
    <t>202208-167</t>
  </si>
  <si>
    <t>202208-168</t>
  </si>
  <si>
    <t>202208-169</t>
  </si>
  <si>
    <t>202208-170</t>
  </si>
  <si>
    <t>202208-171</t>
  </si>
  <si>
    <t>202208-172</t>
  </si>
  <si>
    <t>202208-173</t>
  </si>
  <si>
    <t>202208-174</t>
  </si>
  <si>
    <t>202208-175</t>
  </si>
  <si>
    <t>202208-176</t>
  </si>
  <si>
    <t>202208-177</t>
  </si>
  <si>
    <t>202208-178</t>
  </si>
  <si>
    <t>202208-179</t>
  </si>
  <si>
    <t>202208-180</t>
  </si>
  <si>
    <t>202208-181</t>
  </si>
  <si>
    <t>202208-182</t>
  </si>
  <si>
    <t>202208-183</t>
  </si>
  <si>
    <t>202208-184</t>
  </si>
  <si>
    <t>202208-185</t>
  </si>
  <si>
    <t>202208-186</t>
  </si>
  <si>
    <t>202208-187</t>
  </si>
  <si>
    <t>202208-188</t>
  </si>
  <si>
    <t>202208-189</t>
  </si>
  <si>
    <t>202208-190</t>
  </si>
  <si>
    <t>202208-191</t>
  </si>
  <si>
    <t>202208-192</t>
  </si>
  <si>
    <t>202208-193</t>
  </si>
  <si>
    <t>202208-194</t>
  </si>
  <si>
    <t>202208-195</t>
  </si>
  <si>
    <t>202208-196</t>
  </si>
  <si>
    <t>202208-197</t>
  </si>
  <si>
    <t>202208-198</t>
  </si>
  <si>
    <t>202208-199</t>
  </si>
  <si>
    <t>202208-200</t>
  </si>
  <si>
    <t>202208-201</t>
  </si>
  <si>
    <t>202208-202</t>
  </si>
  <si>
    <t>202208-203</t>
  </si>
  <si>
    <t>202208-204</t>
  </si>
  <si>
    <t>202208-205</t>
  </si>
  <si>
    <t>202208-206</t>
  </si>
  <si>
    <t>202208-207</t>
  </si>
  <si>
    <t>202208-208</t>
  </si>
  <si>
    <t>202208-209</t>
  </si>
  <si>
    <t>202208-210</t>
  </si>
  <si>
    <t>202208-211</t>
  </si>
  <si>
    <t>202208-212</t>
  </si>
  <si>
    <t>202208-213</t>
  </si>
  <si>
    <t>202208-214</t>
  </si>
  <si>
    <t>202208-215</t>
  </si>
  <si>
    <t>202208-216</t>
  </si>
  <si>
    <t>202208-217</t>
  </si>
  <si>
    <t>202208-218</t>
  </si>
  <si>
    <t>202208-219</t>
  </si>
  <si>
    <t>202208-220</t>
  </si>
  <si>
    <t>202208-221</t>
  </si>
  <si>
    <t>202208-222</t>
  </si>
  <si>
    <t>202208-223</t>
  </si>
  <si>
    <t>202208-224</t>
  </si>
  <si>
    <t>202208-225</t>
  </si>
  <si>
    <t>202208-226</t>
  </si>
  <si>
    <t>202208-227</t>
  </si>
  <si>
    <t>202208-228</t>
  </si>
  <si>
    <t>202208-229</t>
  </si>
  <si>
    <t>202208-230</t>
  </si>
  <si>
    <t>202208-231</t>
  </si>
  <si>
    <t>202208-232</t>
  </si>
  <si>
    <t>202208-233</t>
  </si>
  <si>
    <t>202208-234</t>
  </si>
  <si>
    <t>202208-235</t>
  </si>
  <si>
    <t>202208-236</t>
  </si>
  <si>
    <t>202208-237</t>
  </si>
  <si>
    <t>202208-238</t>
  </si>
  <si>
    <t>202208-239</t>
  </si>
  <si>
    <t>202208-240</t>
  </si>
  <si>
    <t>202208-241</t>
  </si>
  <si>
    <t>202208-242</t>
  </si>
  <si>
    <t>202208-243</t>
  </si>
  <si>
    <t>202208-244</t>
  </si>
  <si>
    <t>202208-245</t>
  </si>
  <si>
    <t>202208-246</t>
  </si>
  <si>
    <t>202208-247</t>
  </si>
  <si>
    <t>202208-248</t>
  </si>
  <si>
    <t>202208-249</t>
  </si>
  <si>
    <t>202208-250</t>
  </si>
  <si>
    <t>202208-251</t>
  </si>
  <si>
    <t>202208-252</t>
  </si>
  <si>
    <t>202208-253</t>
  </si>
  <si>
    <t>202208-254</t>
  </si>
  <si>
    <t>202208-255</t>
  </si>
  <si>
    <t>202208-256</t>
  </si>
  <si>
    <t>202208-257</t>
  </si>
  <si>
    <t>202208-258</t>
  </si>
  <si>
    <t>202208-259</t>
  </si>
  <si>
    <t>202208-260</t>
  </si>
  <si>
    <t>202208-261</t>
  </si>
  <si>
    <t>202208-262</t>
  </si>
  <si>
    <t>202208-263</t>
  </si>
  <si>
    <t>202208-264</t>
  </si>
  <si>
    <t>202208-265</t>
  </si>
  <si>
    <t>202208-266</t>
  </si>
  <si>
    <t>202208-267</t>
  </si>
  <si>
    <t>202208-268</t>
  </si>
  <si>
    <t>202208-269</t>
  </si>
  <si>
    <t>202208-270</t>
  </si>
  <si>
    <t>202208-271</t>
  </si>
  <si>
    <t>202208-272</t>
  </si>
  <si>
    <t>202208-273</t>
  </si>
  <si>
    <t>202208-274</t>
  </si>
  <si>
    <t>202208-275</t>
  </si>
  <si>
    <t>202208-276</t>
  </si>
  <si>
    <t>202208-277</t>
  </si>
  <si>
    <t>202208-278</t>
  </si>
  <si>
    <t>202208-279</t>
  </si>
  <si>
    <t>202208-280</t>
  </si>
  <si>
    <t>202208-281</t>
  </si>
  <si>
    <t>202208-282</t>
  </si>
  <si>
    <t>202208-283</t>
  </si>
  <si>
    <t>202208-284</t>
  </si>
  <si>
    <t>202208-285</t>
  </si>
  <si>
    <t>202208-286</t>
  </si>
  <si>
    <t>202208-287</t>
  </si>
  <si>
    <t>202208-288</t>
  </si>
  <si>
    <t>202208-289</t>
  </si>
  <si>
    <t>202208-290</t>
  </si>
  <si>
    <t>202208-291</t>
  </si>
  <si>
    <t>202208-292</t>
  </si>
  <si>
    <t>202208-293</t>
  </si>
  <si>
    <t>202208-294</t>
  </si>
  <si>
    <t>202208-295</t>
  </si>
  <si>
    <t>202208-296</t>
  </si>
  <si>
    <t>202208-297</t>
  </si>
  <si>
    <t>202208-298</t>
  </si>
  <si>
    <t>202208-299</t>
  </si>
  <si>
    <t>202208-300</t>
  </si>
  <si>
    <t>202208-301</t>
  </si>
  <si>
    <t>202208-302</t>
  </si>
  <si>
    <t>202208-303</t>
  </si>
  <si>
    <t>202208-304</t>
  </si>
  <si>
    <t>202208-305</t>
  </si>
  <si>
    <t>202208-306</t>
  </si>
  <si>
    <t>202208-307</t>
  </si>
  <si>
    <t>202208-308</t>
  </si>
  <si>
    <t>202208-309</t>
  </si>
  <si>
    <t>202208-310</t>
  </si>
  <si>
    <t>202208-311</t>
  </si>
  <si>
    <t>202208-312</t>
  </si>
  <si>
    <t>202208-313</t>
  </si>
  <si>
    <t>202208-314</t>
  </si>
  <si>
    <t>202208-315</t>
  </si>
  <si>
    <t>202208-316</t>
  </si>
  <si>
    <t>202208-317</t>
  </si>
  <si>
    <t>202208-318</t>
  </si>
  <si>
    <t>202208-319</t>
  </si>
  <si>
    <t>202208-320</t>
  </si>
  <si>
    <t>202208-321</t>
  </si>
  <si>
    <t>202208-322</t>
  </si>
  <si>
    <t>202208-323</t>
  </si>
  <si>
    <t>202208-324</t>
  </si>
  <si>
    <t>202208-325</t>
  </si>
  <si>
    <t>202208-326</t>
  </si>
  <si>
    <t>202208-327</t>
  </si>
  <si>
    <t>202208-328</t>
  </si>
  <si>
    <t>202208-329</t>
  </si>
  <si>
    <t>202208-330</t>
  </si>
  <si>
    <t>202208-331</t>
  </si>
  <si>
    <t>202208-332</t>
  </si>
  <si>
    <t>202208-333</t>
  </si>
  <si>
    <t>202208-334</t>
  </si>
  <si>
    <t>202208-335</t>
  </si>
  <si>
    <t>202208-336</t>
  </si>
  <si>
    <t>202208-337</t>
  </si>
  <si>
    <t>202208-338</t>
  </si>
  <si>
    <t>202208-339</t>
  </si>
  <si>
    <t>202208-340</t>
  </si>
  <si>
    <t>202208-341</t>
  </si>
  <si>
    <t>202208-342</t>
  </si>
  <si>
    <t>202208-343</t>
  </si>
  <si>
    <t>202208-344</t>
  </si>
  <si>
    <t>202208-345</t>
  </si>
  <si>
    <t>202208-346</t>
  </si>
  <si>
    <t>202208-347</t>
  </si>
  <si>
    <t>202208-348</t>
  </si>
  <si>
    <t>202208-349</t>
  </si>
  <si>
    <t>202208-350</t>
  </si>
  <si>
    <t>202208-351</t>
  </si>
  <si>
    <t>202208-352</t>
  </si>
  <si>
    <t>202208-353</t>
  </si>
  <si>
    <t>202208-354</t>
  </si>
  <si>
    <t>202208-355</t>
  </si>
  <si>
    <t>202208-356</t>
  </si>
  <si>
    <t>202208-357</t>
  </si>
  <si>
    <t>202208-358</t>
  </si>
  <si>
    <t>202208-359</t>
  </si>
  <si>
    <t>202208-360</t>
  </si>
  <si>
    <t>202208-361</t>
  </si>
  <si>
    <t>202208-362</t>
  </si>
  <si>
    <t>202208-363</t>
  </si>
  <si>
    <t>helpdesk</t>
    <phoneticPr fontId="2" type="noConversion"/>
  </si>
  <si>
    <t>helpdesk</t>
    <phoneticPr fontId="2" type="noConversion"/>
  </si>
  <si>
    <t>노트북 PC세팅 진행</t>
    <phoneticPr fontId="2" type="noConversion"/>
  </si>
  <si>
    <t>메일 재발송 요청</t>
    <phoneticPr fontId="2" type="noConversion"/>
  </si>
  <si>
    <t>공유폴더 접속 가이드</t>
    <phoneticPr fontId="2" type="noConversion"/>
  </si>
  <si>
    <t>그룹웨어 메일 포워딩 가이드</t>
    <phoneticPr fontId="2" type="noConversion"/>
  </si>
  <si>
    <t>아웃룩 세팅 및 설치</t>
    <phoneticPr fontId="2" type="noConversion"/>
  </si>
  <si>
    <t>excel 느림 현상으로 인한 사용 문제 설정 값 변경 후 해결완료</t>
    <phoneticPr fontId="2" type="noConversion"/>
  </si>
  <si>
    <t xml:space="preserve">gigo 기능 확인 요청 </t>
    <phoneticPr fontId="2" type="noConversion"/>
  </si>
  <si>
    <t>팀즈 로그인 오류 로 인한 설정 값 변경 후 재설치</t>
    <phoneticPr fontId="2" type="noConversion"/>
  </si>
  <si>
    <t>노트북 기본 PC세팅 요청</t>
    <phoneticPr fontId="2" type="noConversion"/>
  </si>
  <si>
    <t>재무팀 PC점검</t>
    <phoneticPr fontId="2" type="noConversion"/>
  </si>
  <si>
    <t>엑셀 다른 이름 저장시 엑셀 프로그램 자동 꺼짐 현상 완료</t>
    <phoneticPr fontId="2" type="noConversion"/>
  </si>
  <si>
    <t>공유폴더 가이드</t>
    <phoneticPr fontId="2" type="noConversion"/>
  </si>
  <si>
    <t>gitgo 개발 필요한 항목 ppt 정리</t>
    <phoneticPr fontId="2" type="noConversion"/>
  </si>
  <si>
    <t>m365 팀즈 계정 패스워드 분실로 인한 재발급</t>
    <phoneticPr fontId="2" type="noConversion"/>
  </si>
  <si>
    <t>강유남</t>
    <phoneticPr fontId="2" type="noConversion"/>
  </si>
  <si>
    <t>이창섭</t>
    <phoneticPr fontId="2" type="noConversion"/>
  </si>
  <si>
    <t>이민</t>
    <phoneticPr fontId="2" type="noConversion"/>
  </si>
  <si>
    <t>송치관</t>
    <phoneticPr fontId="2" type="noConversion"/>
  </si>
  <si>
    <t>공병주</t>
    <phoneticPr fontId="2" type="noConversion"/>
  </si>
  <si>
    <t>이현도</t>
    <phoneticPr fontId="2" type="noConversion"/>
  </si>
  <si>
    <t>홍성일</t>
    <phoneticPr fontId="2" type="noConversion"/>
  </si>
  <si>
    <t>IT</t>
    <phoneticPr fontId="2" type="noConversion"/>
  </si>
  <si>
    <t>이창섭</t>
    <phoneticPr fontId="2" type="noConversion"/>
  </si>
  <si>
    <t>임성현</t>
    <phoneticPr fontId="2" type="noConversion"/>
  </si>
  <si>
    <t>조현희</t>
    <phoneticPr fontId="2" type="noConversion"/>
  </si>
  <si>
    <t xml:space="preserve">IT </t>
    <phoneticPr fontId="2" type="noConversion"/>
  </si>
  <si>
    <t>윤규랑</t>
    <phoneticPr fontId="2" type="noConversion"/>
  </si>
  <si>
    <t>완료</t>
    <phoneticPr fontId="2" type="noConversion"/>
  </si>
  <si>
    <t>MES</t>
    <phoneticPr fontId="2" type="noConversion"/>
  </si>
  <si>
    <t>수입제품 MES 재고 등록시 11자리 품번 채번 관련 업무 협의</t>
    <phoneticPr fontId="2" type="noConversion"/>
  </si>
  <si>
    <t>운영1) MES 개발 서버 미라콤 서비스 재기동/ ORACLE 서버 재기동
운영2) MES 개발 서버 미라콤 서비스 재기동
(10.12.1.11) / (10.12.1.12)</t>
    <phoneticPr fontId="2" type="noConversion"/>
  </si>
  <si>
    <t>FMB/EMI운영(10.12.1.16) - SAP 인터페이스 서비스 재기동</t>
    <phoneticPr fontId="2" type="noConversion"/>
  </si>
  <si>
    <t>자동 창고 프로그램 재기동</t>
    <phoneticPr fontId="2" type="noConversion"/>
  </si>
  <si>
    <t>MES 로컬 개발 서버 문제 발생으로 인한 HYPER-V 설정 변경</t>
    <phoneticPr fontId="2" type="noConversion"/>
  </si>
  <si>
    <t>IT팀</t>
    <phoneticPr fontId="2" type="noConversion"/>
  </si>
  <si>
    <t>노희만</t>
    <phoneticPr fontId="2" type="noConversion"/>
  </si>
  <si>
    <t>진행</t>
    <phoneticPr fontId="2" type="noConversion"/>
  </si>
  <si>
    <t>DRAW존 랜선 설치 요청</t>
    <phoneticPr fontId="2" type="noConversion"/>
  </si>
  <si>
    <t>GITGO 프로세스 및 요구사항 정리</t>
    <phoneticPr fontId="2" type="noConversion"/>
  </si>
  <si>
    <t>레드마인 관련 자료 조사</t>
    <phoneticPr fontId="2" type="noConversion"/>
  </si>
  <si>
    <t>정지범</t>
    <phoneticPr fontId="2" type="noConversion"/>
  </si>
  <si>
    <t>이창섭님에게 전달</t>
    <phoneticPr fontId="2" type="noConversion"/>
  </si>
  <si>
    <t>노트북 PC세팅 진행</t>
  </si>
  <si>
    <t>노트북 PC세팅 진행 요약</t>
  </si>
  <si>
    <t>메일 재발송 요청</t>
  </si>
  <si>
    <t>메일 재발송 요청 요약</t>
  </si>
  <si>
    <t>공유폴더 접속 가이드</t>
  </si>
  <si>
    <t>공유폴더 접속 가이드 요약</t>
  </si>
  <si>
    <t>그룹웨어 메일 포워딩 가이드</t>
  </si>
  <si>
    <t>그룹웨어 메일 포워딩 가이드 요약</t>
  </si>
  <si>
    <t>아웃룩 세팅 및 설치</t>
  </si>
  <si>
    <t>아웃룩 세팅 및 설치 요약</t>
  </si>
  <si>
    <t>excel 느림 현상으로 인한 사용 문제 설정 값 변경 후 해결완료</t>
  </si>
  <si>
    <t>excel 느림 현상으로 인한 사용 문제 설정 값 변경 후 해결완료 요약</t>
  </si>
  <si>
    <t xml:space="preserve">gigo 기능 확인 요청 </t>
  </si>
  <si>
    <t>gigo 기능 확인 요청  요약</t>
  </si>
  <si>
    <t>팀즈 로그인 오류 로 인한 설정 값 변경 후 재설치</t>
  </si>
  <si>
    <t>팀즈 로그인 오류 로 인한 설정 값 변경 후 재설치 요약</t>
  </si>
  <si>
    <t>노트북 기본 PC세팅 요청</t>
  </si>
  <si>
    <t>노트북 기본 PC세팅 요청 요약</t>
  </si>
  <si>
    <t>재무팀 PC점검</t>
  </si>
  <si>
    <t>재무팀 PC점검 요약</t>
  </si>
  <si>
    <t>엑셀 다른 이름 저장시 엑셀 프로그램 자동 꺼짐 현상 완료</t>
  </si>
  <si>
    <t>엑셀 다른 이름 저장시 엑셀 프로그램 자동 꺼짐 현상 완료 요약</t>
  </si>
  <si>
    <t>공유폴더 가이드</t>
  </si>
  <si>
    <t>공유폴더 가이드 요약</t>
  </si>
  <si>
    <t>gitgo 개발 필요한 항목 ppt 정리</t>
  </si>
  <si>
    <t>gitgo 개발 필요한 항목 ppt 정리 요약</t>
  </si>
  <si>
    <t>m365 팀즈 계정 패스워드 분실로 인한 재발급</t>
  </si>
  <si>
    <t>m365 팀즈 계정 패스워드 분실로 인한 재발급 요약</t>
  </si>
  <si>
    <t>32 요약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</si>
</sst>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1" formatCode="_-* #,##0_-;\-* #,##0_-;_-* &quot;-&quot;_-;_-@_-"/>
    <numFmt numFmtId="176" formatCode="m&quot;/&quot;d;@"/>
    <numFmt numFmtId="177" formatCode="mm&quot;월&quot;\ dd&quot;일&quot;"/>
    <numFmt numFmtId="178" formatCode="0.0"/>
    <numFmt numFmtId="179" formatCode="#,##0_ ;\-#,##0\ "/>
    <numFmt numFmtId="180" formatCode="_-* #,##0_-;\-* #,##0_-;_-* &quot;-&quot;??_-;_-@_-"/>
  </numFmts>
  <fonts count="49">
    <font>
      <sz val="11"/>
      <color theme="1"/>
      <name val="맑은 고딕"/>
      <family val="2"/>
      <charset val="129"/>
      <scheme val="minor"/>
    </font>
    <font>
      <sz val="10"/>
      <color theme="1"/>
      <name val="맑은 고딕"/>
      <family val="2"/>
      <charset val="129"/>
      <scheme val="minor"/>
    </font>
    <font>
      <sz val="8"/>
      <name val="맑은 고딕"/>
      <family val="2"/>
      <charset val="129"/>
      <scheme val="minor"/>
    </font>
    <font>
      <sz val="10"/>
      <color theme="1"/>
      <name val="맑은 고딕"/>
      <family val="3"/>
      <charset val="129"/>
      <scheme val="minor"/>
    </font>
    <font>
      <b/>
      <sz val="10"/>
      <color theme="1"/>
      <name val="맑은 고딕"/>
      <family val="3"/>
      <charset val="129"/>
      <scheme val="minor"/>
    </font>
    <font>
      <sz val="10"/>
      <color rgb="FFFF0000"/>
      <name val="맑은 고딕"/>
      <family val="2"/>
      <charset val="129"/>
      <scheme val="minor"/>
    </font>
    <font>
      <sz val="10"/>
      <color rgb="FFFF0000"/>
      <name val="맑은 고딕"/>
      <family val="3"/>
      <charset val="129"/>
      <scheme val="minor"/>
    </font>
    <font>
      <sz val="9"/>
      <color indexed="81"/>
      <name val="Tahoma"/>
      <family val="2"/>
    </font>
    <font>
      <b/>
      <i/>
      <sz val="9"/>
      <color indexed="81"/>
      <name val="Tahoma"/>
      <family val="2"/>
    </font>
    <font>
      <i/>
      <sz val="9"/>
      <color indexed="81"/>
      <name val="Tahoma"/>
      <family val="2"/>
    </font>
    <font>
      <sz val="10"/>
      <color theme="1"/>
      <name val="Wingdings"/>
      <family val="2"/>
      <charset val="2"/>
    </font>
    <font>
      <sz val="10"/>
      <color theme="1"/>
      <name val="Wingdings"/>
      <family val="3"/>
      <charset val="2"/>
    </font>
    <font>
      <sz val="10"/>
      <color rgb="FF000000"/>
      <name val="맑은 고딕"/>
      <family val="3"/>
      <charset val="129"/>
      <scheme val="minor"/>
    </font>
    <font>
      <b/>
      <sz val="22"/>
      <color theme="1"/>
      <name val="맑은 고딕"/>
      <family val="3"/>
      <charset val="129"/>
      <scheme val="minor"/>
    </font>
    <font>
      <sz val="9"/>
      <name val="굴림"/>
      <family val="3"/>
      <charset val="129"/>
    </font>
    <font>
      <sz val="10"/>
      <name val="맑은 고딕"/>
      <family val="2"/>
      <charset val="129"/>
      <scheme val="minor"/>
    </font>
    <font>
      <b/>
      <sz val="10"/>
      <color rgb="FFFF0000"/>
      <name val="맑은 고딕"/>
      <family val="3"/>
      <charset val="129"/>
      <scheme val="minor"/>
    </font>
    <font>
      <sz val="10"/>
      <name val="맑은 고딕"/>
      <family val="3"/>
      <charset val="129"/>
      <scheme val="minor"/>
    </font>
    <font>
      <b/>
      <sz val="10"/>
      <color theme="1"/>
      <name val="맑은 고딕"/>
      <family val="2"/>
      <charset val="129"/>
      <scheme val="minor"/>
    </font>
    <font>
      <sz val="11"/>
      <color theme="1"/>
      <name val="맑은 고딕"/>
      <family val="3"/>
      <charset val="129"/>
      <scheme val="minor"/>
    </font>
    <font>
      <sz val="9"/>
      <color rgb="FF000000"/>
      <name val="맑은 고딕"/>
      <family val="3"/>
      <charset val="129"/>
      <scheme val="minor"/>
    </font>
    <font>
      <sz val="11"/>
      <color rgb="FFFF0000"/>
      <name val="맑은 고딕"/>
      <family val="2"/>
      <charset val="129"/>
      <scheme val="minor"/>
    </font>
    <font>
      <sz val="11"/>
      <color rgb="FFFF0000"/>
      <name val="맑은 고딕"/>
      <family val="3"/>
      <charset val="129"/>
      <scheme val="minor"/>
    </font>
    <font>
      <u/>
      <sz val="11"/>
      <color theme="10"/>
      <name val="맑은 고딕"/>
      <family val="2"/>
      <charset val="129"/>
      <scheme val="minor"/>
    </font>
    <font>
      <b/>
      <sz val="11"/>
      <color theme="1"/>
      <name val="맑은 고딕"/>
      <family val="3"/>
      <charset val="129"/>
      <scheme val="minor"/>
    </font>
    <font>
      <sz val="10"/>
      <color theme="1"/>
      <name val="맑은 고딕"/>
      <family val="3"/>
      <charset val="129"/>
    </font>
    <font>
      <sz val="12"/>
      <color theme="1"/>
      <name val="Inherit"/>
      <family val="2"/>
    </font>
    <font>
      <sz val="11"/>
      <color rgb="FF000000"/>
      <name val="맑은 고딕"/>
      <family val="3"/>
      <charset val="129"/>
    </font>
    <font>
      <sz val="12"/>
      <color theme="1"/>
      <name val="맑은 고딕"/>
      <family val="2"/>
      <charset val="129"/>
    </font>
    <font>
      <sz val="12"/>
      <color theme="1"/>
      <name val="Inherit"/>
      <family val="2"/>
      <charset val="129"/>
    </font>
    <font>
      <sz val="11"/>
      <name val="맑은 고딕"/>
      <family val="2"/>
      <charset val="129"/>
      <scheme val="minor"/>
    </font>
    <font>
      <sz val="12"/>
      <color theme="1"/>
      <name val="Inherit"/>
      <family val="3"/>
      <charset val="129"/>
    </font>
    <font>
      <sz val="12"/>
      <color theme="1"/>
      <name val="맑은 고딕"/>
      <family val="3"/>
      <charset val="129"/>
    </font>
    <font>
      <sz val="12"/>
      <color theme="1"/>
      <name val="Arial"/>
      <family val="2"/>
    </font>
    <font>
      <sz val="11"/>
      <color theme="1"/>
      <name val="맑은 고딕"/>
      <family val="2"/>
      <charset val="129"/>
      <scheme val="minor"/>
    </font>
    <font>
      <sz val="11"/>
      <color theme="1"/>
      <name val="굴림체"/>
      <family val="3"/>
      <charset val="129"/>
    </font>
    <font>
      <sz val="11"/>
      <color theme="1"/>
      <name val="굴림체"/>
      <family val="2"/>
      <charset val="129"/>
    </font>
    <font>
      <sz val="11"/>
      <color rgb="FF444444"/>
      <name val="맑은 고딕"/>
      <family val="3"/>
      <charset val="129"/>
      <scheme val="minor"/>
    </font>
    <font>
      <strike/>
      <sz val="11"/>
      <color rgb="FF000000"/>
      <name val="맑은 고딕"/>
      <family val="3"/>
      <charset val="129"/>
    </font>
    <font>
      <sz val="8"/>
      <color theme="1"/>
      <name val="맑은 고딕"/>
      <family val="3"/>
      <charset val="129"/>
      <scheme val="minor"/>
    </font>
    <font>
      <b/>
      <sz val="11"/>
      <color theme="1"/>
      <name val="맑은 고딕"/>
      <family val="2"/>
      <charset val="129"/>
      <scheme val="minor"/>
    </font>
    <font>
      <sz val="11"/>
      <color theme="1"/>
      <name val="맑은 고딕"/>
      <family val="3"/>
      <charset val="129"/>
    </font>
    <font>
      <b/>
      <sz val="10"/>
      <color theme="1"/>
      <name val="맑은 고딕"/>
      <family val="3"/>
      <charset val="129"/>
    </font>
    <font>
      <sz val="10"/>
      <color theme="0" tint="-0.14999847407452621"/>
      <name val="맑은 고딕"/>
      <family val="3"/>
      <charset val="129"/>
    </font>
    <font>
      <sz val="10"/>
      <name val="맑은 고딕"/>
      <family val="3"/>
      <charset val="129"/>
    </font>
    <font>
      <b/>
      <sz val="10"/>
      <color rgb="FF444444"/>
      <name val="맑은 고딕"/>
      <family val="3"/>
      <charset val="129"/>
      <scheme val="minor"/>
    </font>
    <font>
      <sz val="11"/>
      <color theme="0"/>
      <name val="맑은 고딕"/>
      <family val="2"/>
      <charset val="129"/>
      <scheme val="minor"/>
    </font>
    <font>
      <sz val="11"/>
      <color rgb="FF444444"/>
      <name val="맑은 고딕"/>
      <family val="3"/>
      <charset val="129"/>
    </font>
    <font>
      <sz val="11"/>
      <name val="맑은 고딕"/>
      <family val="3"/>
      <charset val="129"/>
      <scheme val="minor"/>
    </font>
  </fonts>
  <fills count="8">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79998168889431442"/>
        <bgColor indexed="64"/>
      </patternFill>
    </fill>
    <fill>
      <patternFill patternType="solid">
        <fgColor theme="4" tint="0.79998168889431442"/>
        <bgColor theme="4" tint="0.79998168889431442"/>
      </patternFill>
    </fill>
    <fill>
      <patternFill patternType="solid">
        <fgColor theme="4"/>
      </patternFill>
    </fill>
  </fills>
  <borders count="31">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thin">
        <color auto="1"/>
      </left>
      <right/>
      <top style="thin">
        <color auto="1"/>
      </top>
      <bottom/>
      <diagonal/>
    </border>
    <border>
      <left/>
      <right/>
      <top/>
      <bottom style="thin">
        <color theme="4" tint="0.39997558519241921"/>
      </bottom>
      <diagonal/>
    </border>
    <border>
      <left style="thin">
        <color auto="1"/>
      </left>
      <right/>
      <top style="thin">
        <color auto="1"/>
      </top>
      <bottom style="thin">
        <color auto="1"/>
      </bottom>
      <diagonal/>
    </border>
    <border>
      <left style="thin">
        <color auto="1"/>
      </left>
      <right style="thin">
        <color auto="1"/>
      </right>
      <top/>
      <bottom/>
      <diagonal/>
    </border>
    <border>
      <left/>
      <right/>
      <top style="thin">
        <color theme="4" tint="0.39997558519241921"/>
      </top>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s>
  <cellStyleXfs count="9">
    <xf numFmtId="0" fontId="0" fillId="0" borderId="0">
      <alignment vertical="center"/>
    </xf>
    <xf numFmtId="0" fontId="14" fillId="0" borderId="0">
      <protection locked="0"/>
    </xf>
    <xf numFmtId="0" fontId="23"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5" fillId="0" borderId="0">
      <alignment vertical="center"/>
    </xf>
    <xf numFmtId="0" fontId="35" fillId="0" borderId="0">
      <alignment vertical="center"/>
    </xf>
    <xf numFmtId="0" fontId="36" fillId="0" borderId="0">
      <alignment vertical="center"/>
    </xf>
    <xf numFmtId="41" fontId="34" fillId="0" borderId="0" applyFont="0" applyFill="0" applyBorder="0" applyAlignment="0" applyProtection="0"/>
    <xf numFmtId="0" fontId="46" fillId="7" borderId="0" applyNumberFormat="0" applyBorder="0" applyAlignment="0" applyProtection="0">
      <alignment vertical="center"/>
    </xf>
  </cellStyleXfs>
  <cellXfs count="397">
    <xf numFmtId="0" fontId="0" fillId="0" borderId="0" xfId="0">
      <alignment vertical="center"/>
    </xf>
    <xf numFmtId="0" fontId="3" fillId="0" borderId="0" xfId="0" applyFont="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4"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9" fontId="3" fillId="0" borderId="7" xfId="0" applyNumberFormat="1" applyFont="1" applyBorder="1" applyAlignment="1">
      <alignment horizontal="center" vertical="center"/>
    </xf>
    <xf numFmtId="0" fontId="0" fillId="0" borderId="0" xfId="0" pivotButton="1">
      <alignment vertical="center"/>
    </xf>
    <xf numFmtId="0" fontId="0" fillId="0" borderId="0" xfId="0" applyNumberFormat="1">
      <alignment vertical="center"/>
    </xf>
    <xf numFmtId="0" fontId="4" fillId="0" borderId="0" xfId="0" applyFont="1" applyAlignment="1">
      <alignment horizontal="center" vertical="center"/>
    </xf>
    <xf numFmtId="0" fontId="3" fillId="0" borderId="1" xfId="0" applyFont="1" applyBorder="1" applyAlignment="1">
      <alignment vertical="center" wrapText="1"/>
    </xf>
    <xf numFmtId="0" fontId="3" fillId="0" borderId="1" xfId="0" applyFont="1" applyBorder="1" applyAlignment="1">
      <alignment horizontal="center" vertical="center" wrapText="1"/>
    </xf>
    <xf numFmtId="0" fontId="4" fillId="2" borderId="9" xfId="0" applyFont="1" applyFill="1" applyBorder="1" applyAlignment="1">
      <alignment horizontal="center" vertical="center"/>
    </xf>
    <xf numFmtId="0" fontId="4" fillId="2" borderId="11" xfId="0" applyFont="1" applyFill="1" applyBorder="1" applyAlignment="1">
      <alignment horizontal="center" vertical="center"/>
    </xf>
    <xf numFmtId="0" fontId="4" fillId="2" borderId="9" xfId="0" applyFont="1" applyFill="1" applyBorder="1" applyAlignment="1">
      <alignment horizontal="center" vertical="center" wrapText="1"/>
    </xf>
    <xf numFmtId="176" fontId="4" fillId="2" borderId="9" xfId="0" applyNumberFormat="1" applyFont="1" applyFill="1" applyBorder="1" applyAlignment="1">
      <alignment horizontal="center" vertical="center"/>
    </xf>
    <xf numFmtId="176" fontId="4" fillId="2" borderId="9" xfId="0" applyNumberFormat="1" applyFont="1" applyFill="1" applyBorder="1" applyAlignment="1">
      <alignment horizontal="center" vertical="center" wrapText="1"/>
    </xf>
    <xf numFmtId="0" fontId="1" fillId="0" borderId="1" xfId="0" applyFont="1" applyBorder="1" applyAlignment="1">
      <alignment horizontal="center" vertical="center"/>
    </xf>
    <xf numFmtId="0" fontId="5" fillId="0" borderId="1" xfId="0" applyFont="1" applyBorder="1" applyAlignment="1">
      <alignment vertical="center" wrapText="1"/>
    </xf>
    <xf numFmtId="0" fontId="5" fillId="4" borderId="1" xfId="0" applyFont="1" applyFill="1" applyBorder="1" applyAlignment="1">
      <alignment vertical="center" wrapText="1"/>
    </xf>
    <xf numFmtId="0" fontId="6" fillId="0" borderId="1" xfId="0" applyFont="1" applyBorder="1" applyAlignment="1">
      <alignment vertical="center" wrapText="1"/>
    </xf>
    <xf numFmtId="0" fontId="5" fillId="0" borderId="1" xfId="0" quotePrefix="1" applyFont="1" applyBorder="1" applyAlignment="1">
      <alignment vertical="center" wrapText="1"/>
    </xf>
    <xf numFmtId="177" fontId="1" fillId="0" borderId="1" xfId="0" quotePrefix="1" applyNumberFormat="1" applyFont="1" applyBorder="1" applyAlignment="1">
      <alignment horizontal="center" vertical="center" wrapText="1"/>
    </xf>
    <xf numFmtId="0" fontId="1" fillId="0" borderId="1" xfId="0" applyFont="1" applyBorder="1" applyAlignment="1">
      <alignment horizontal="left" vertical="center"/>
    </xf>
    <xf numFmtId="0" fontId="1" fillId="0" borderId="1" xfId="0" applyFont="1" applyBorder="1" applyAlignment="1">
      <alignment horizontal="center" vertical="center" wrapText="1"/>
    </xf>
    <xf numFmtId="0" fontId="1" fillId="4" borderId="1" xfId="0" applyFont="1" applyFill="1" applyBorder="1" applyAlignment="1">
      <alignment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 xfId="0" quotePrefix="1" applyFont="1" applyBorder="1" applyAlignment="1">
      <alignment horizontal="left" vertical="center" wrapText="1"/>
    </xf>
    <xf numFmtId="0" fontId="1" fillId="0" borderId="0" xfId="0" applyFont="1" applyAlignment="1">
      <alignment horizontal="left" vertical="center"/>
    </xf>
    <xf numFmtId="0" fontId="1" fillId="0" borderId="0" xfId="0" applyFont="1" applyAlignment="1">
      <alignment horizontal="center" vertical="center"/>
    </xf>
    <xf numFmtId="0" fontId="1" fillId="0" borderId="0" xfId="0" applyFont="1" applyAlignment="1">
      <alignment vertical="center" wrapText="1"/>
    </xf>
    <xf numFmtId="0" fontId="1" fillId="0" borderId="0" xfId="0" applyFont="1">
      <alignment vertical="center"/>
    </xf>
    <xf numFmtId="0" fontId="4" fillId="0" borderId="0" xfId="0" applyFont="1" applyAlignment="1">
      <alignment vertical="center"/>
    </xf>
    <xf numFmtId="0" fontId="1" fillId="0" borderId="1" xfId="0" quotePrefix="1" applyFont="1" applyBorder="1" applyAlignment="1">
      <alignment horizontal="center" vertical="center"/>
    </xf>
    <xf numFmtId="0" fontId="1" fillId="3" borderId="1" xfId="0" applyFont="1" applyFill="1" applyBorder="1" applyAlignment="1">
      <alignment horizontal="center" vertical="center"/>
    </xf>
    <xf numFmtId="0" fontId="1" fillId="3" borderId="1" xfId="0" applyFont="1" applyFill="1" applyBorder="1" applyAlignment="1">
      <alignment vertical="center" wrapText="1"/>
    </xf>
    <xf numFmtId="0" fontId="1" fillId="3" borderId="0" xfId="0" applyFont="1" applyFill="1">
      <alignment vertical="center"/>
    </xf>
    <xf numFmtId="0" fontId="1" fillId="4" borderId="1" xfId="0" applyFont="1" applyFill="1" applyBorder="1" applyAlignment="1">
      <alignment horizontal="center" vertical="center"/>
    </xf>
    <xf numFmtId="0" fontId="1" fillId="0" borderId="1" xfId="0" quotePrefix="1" applyFont="1" applyBorder="1" applyAlignment="1">
      <alignment vertical="center" wrapText="1"/>
    </xf>
    <xf numFmtId="0" fontId="3" fillId="0" borderId="0" xfId="0" applyFont="1">
      <alignment vertical="center"/>
    </xf>
    <xf numFmtId="0" fontId="12" fillId="0" borderId="0" xfId="0" applyFont="1" applyAlignment="1">
      <alignment horizontal="left" vertical="center" readingOrder="1"/>
    </xf>
    <xf numFmtId="14" fontId="3" fillId="0" borderId="1" xfId="0" applyNumberFormat="1" applyFont="1" applyBorder="1" applyAlignment="1">
      <alignment horizontal="center" vertical="center"/>
    </xf>
    <xf numFmtId="0" fontId="3" fillId="0" borderId="1" xfId="0" quotePrefix="1" applyFont="1" applyBorder="1" applyAlignment="1">
      <alignment vertical="center" wrapText="1"/>
    </xf>
    <xf numFmtId="0" fontId="1" fillId="4" borderId="1" xfId="0" applyFont="1" applyFill="1" applyBorder="1" applyAlignment="1">
      <alignment horizontal="center" vertical="center" wrapText="1"/>
    </xf>
    <xf numFmtId="0" fontId="1" fillId="5" borderId="1" xfId="0" applyFont="1" applyFill="1" applyBorder="1" applyAlignment="1">
      <alignment horizontal="center" vertical="center"/>
    </xf>
    <xf numFmtId="0" fontId="1" fillId="5" borderId="1" xfId="0" applyFont="1" applyFill="1" applyBorder="1" applyAlignment="1">
      <alignment vertical="center" wrapText="1"/>
    </xf>
    <xf numFmtId="0" fontId="3" fillId="4" borderId="1" xfId="0" applyFont="1" applyFill="1" applyBorder="1" applyAlignment="1">
      <alignment horizontal="center" vertical="center"/>
    </xf>
    <xf numFmtId="0" fontId="12" fillId="0" borderId="0" xfId="0" quotePrefix="1" applyFont="1" applyAlignment="1">
      <alignment horizontal="left" vertical="center" readingOrder="1"/>
    </xf>
    <xf numFmtId="0" fontId="12" fillId="0" borderId="1" xfId="0" applyFont="1" applyBorder="1" applyAlignment="1">
      <alignment horizontal="left" vertical="center" readingOrder="1"/>
    </xf>
    <xf numFmtId="0" fontId="1" fillId="0" borderId="1" xfId="0" applyFont="1" applyBorder="1" applyAlignment="1">
      <alignment vertical="center" wrapText="1"/>
    </xf>
    <xf numFmtId="0" fontId="15" fillId="0" borderId="1" xfId="0" applyFont="1" applyBorder="1" applyAlignment="1">
      <alignment vertical="center" wrapText="1"/>
    </xf>
    <xf numFmtId="0" fontId="16" fillId="0" borderId="1" xfId="0" applyFont="1" applyBorder="1" applyAlignment="1">
      <alignment vertical="center" wrapText="1"/>
    </xf>
    <xf numFmtId="0" fontId="17" fillId="0" borderId="1" xfId="0" applyFont="1" applyBorder="1" applyAlignment="1">
      <alignment vertical="center" wrapText="1"/>
    </xf>
    <xf numFmtId="0" fontId="0" fillId="0" borderId="1" xfId="0" applyBorder="1" applyAlignment="1">
      <alignment vertical="center" wrapText="1"/>
    </xf>
    <xf numFmtId="176" fontId="3" fillId="0" borderId="0" xfId="0" applyNumberFormat="1" applyFont="1" applyAlignment="1">
      <alignment horizontal="center" vertical="center"/>
    </xf>
    <xf numFmtId="14" fontId="3" fillId="4" borderId="1" xfId="0" applyNumberFormat="1" applyFont="1" applyFill="1" applyBorder="1" applyAlignment="1">
      <alignment horizontal="center" vertical="center"/>
    </xf>
    <xf numFmtId="0" fontId="3" fillId="0" borderId="0" xfId="0" applyFont="1" applyAlignment="1">
      <alignment vertical="center" wrapText="1"/>
    </xf>
    <xf numFmtId="49" fontId="1" fillId="0" borderId="0" xfId="0" applyNumberFormat="1" applyFont="1">
      <alignment vertical="center"/>
    </xf>
    <xf numFmtId="49" fontId="18" fillId="0" borderId="0" xfId="0" applyNumberFormat="1" applyFont="1">
      <alignment vertical="center"/>
    </xf>
    <xf numFmtId="49" fontId="18" fillId="0" borderId="12" xfId="0" applyNumberFormat="1" applyFont="1" applyBorder="1">
      <alignment vertical="center"/>
    </xf>
    <xf numFmtId="49" fontId="18" fillId="0" borderId="0" xfId="0" applyNumberFormat="1" applyFont="1" applyBorder="1">
      <alignment vertical="center"/>
    </xf>
    <xf numFmtId="49" fontId="1" fillId="0" borderId="0" xfId="0" applyNumberFormat="1" applyFont="1" applyBorder="1" applyAlignment="1">
      <alignment horizontal="left" vertical="center"/>
    </xf>
    <xf numFmtId="49" fontId="3" fillId="0" borderId="0" xfId="0" applyNumberFormat="1" applyFont="1">
      <alignment vertical="center"/>
    </xf>
    <xf numFmtId="49" fontId="4" fillId="0" borderId="12" xfId="0" applyNumberFormat="1" applyFont="1" applyBorder="1">
      <alignment vertical="center"/>
    </xf>
    <xf numFmtId="0" fontId="0" fillId="0" borderId="1" xfId="0" applyBorder="1" applyAlignment="1">
      <alignment horizontal="center" vertical="center" wrapText="1"/>
    </xf>
    <xf numFmtId="0" fontId="0" fillId="0" borderId="1" xfId="0" applyBorder="1" applyAlignment="1">
      <alignment horizontal="left" vertical="center" wrapText="1"/>
    </xf>
    <xf numFmtId="0" fontId="0" fillId="0" borderId="1" xfId="0" quotePrefix="1" applyBorder="1" applyAlignment="1">
      <alignment vertical="center" wrapText="1"/>
    </xf>
    <xf numFmtId="0" fontId="20" fillId="0" borderId="0" xfId="0" applyFont="1" applyAlignment="1">
      <alignment horizontal="left" vertical="center" readingOrder="1"/>
    </xf>
    <xf numFmtId="0" fontId="21" fillId="0" borderId="1" xfId="0" applyFont="1" applyBorder="1" applyAlignment="1">
      <alignment vertical="center" wrapText="1"/>
    </xf>
    <xf numFmtId="0" fontId="0" fillId="0" borderId="0" xfId="0">
      <alignment vertical="center"/>
    </xf>
    <xf numFmtId="0" fontId="19" fillId="0" borderId="1" xfId="0" applyFont="1" applyBorder="1" applyAlignment="1">
      <alignment horizontal="left" vertical="center" wrapText="1"/>
    </xf>
    <xf numFmtId="0" fontId="19" fillId="0" borderId="1" xfId="0" applyFont="1" applyBorder="1" applyAlignment="1">
      <alignment horizontal="left" vertical="center"/>
    </xf>
    <xf numFmtId="14" fontId="19" fillId="0" borderId="1" xfId="0" applyNumberFormat="1" applyFont="1" applyBorder="1" applyAlignment="1">
      <alignment horizontal="right" vertical="center"/>
    </xf>
    <xf numFmtId="0" fontId="0" fillId="3" borderId="1" xfId="0" applyFill="1" applyBorder="1" applyAlignment="1">
      <alignment vertical="center" wrapText="1"/>
    </xf>
    <xf numFmtId="0" fontId="0" fillId="3" borderId="1" xfId="0" quotePrefix="1" applyFill="1" applyBorder="1" applyAlignment="1">
      <alignment vertical="center" wrapText="1"/>
    </xf>
    <xf numFmtId="0" fontId="1" fillId="0" borderId="0" xfId="0" applyNumberFormat="1" applyFont="1" applyAlignment="1">
      <alignment horizontal="center" vertical="center"/>
    </xf>
    <xf numFmtId="0" fontId="4" fillId="0" borderId="0" xfId="0" applyNumberFormat="1" applyFont="1" applyAlignment="1">
      <alignment horizontal="center" vertical="center"/>
    </xf>
    <xf numFmtId="0" fontId="4" fillId="2" borderId="9" xfId="0" applyNumberFormat="1" applyFont="1" applyFill="1" applyBorder="1" applyAlignment="1">
      <alignment horizontal="center" vertical="center" wrapText="1"/>
    </xf>
    <xf numFmtId="0" fontId="1" fillId="0" borderId="1" xfId="0" applyNumberFormat="1" applyFont="1" applyBorder="1" applyAlignment="1">
      <alignment horizontal="center" vertical="center"/>
    </xf>
    <xf numFmtId="0" fontId="0" fillId="0" borderId="1" xfId="0" applyNumberFormat="1" applyBorder="1" applyAlignment="1">
      <alignment horizontal="center" vertical="center"/>
    </xf>
    <xf numFmtId="0" fontId="23" fillId="0" borderId="0" xfId="2">
      <alignment vertical="center"/>
    </xf>
    <xf numFmtId="0" fontId="24" fillId="0" borderId="1" xfId="0" applyFont="1" applyFill="1" applyBorder="1" applyAlignment="1">
      <alignment horizontal="center" vertical="center"/>
    </xf>
    <xf numFmtId="0" fontId="24" fillId="2" borderId="9" xfId="0" applyFont="1" applyFill="1" applyBorder="1" applyAlignment="1">
      <alignment horizontal="center" vertical="center"/>
    </xf>
    <xf numFmtId="0" fontId="1" fillId="0" borderId="0" xfId="0" applyFont="1" applyAlignment="1">
      <alignment horizontal="left" vertical="center" wrapText="1"/>
    </xf>
    <xf numFmtId="0" fontId="4" fillId="0" borderId="0" xfId="0" applyFont="1" applyAlignment="1">
      <alignment horizontal="left" vertical="center" wrapText="1"/>
    </xf>
    <xf numFmtId="0" fontId="4" fillId="2" borderId="9" xfId="0" applyFont="1" applyFill="1" applyBorder="1" applyAlignment="1">
      <alignment horizontal="left" vertical="center" wrapText="1"/>
    </xf>
    <xf numFmtId="0" fontId="1" fillId="0" borderId="1" xfId="0" applyFont="1" applyBorder="1" applyAlignment="1">
      <alignment horizontal="left" vertical="center" wrapText="1"/>
    </xf>
    <xf numFmtId="0" fontId="1" fillId="3" borderId="1" xfId="0" applyFont="1" applyFill="1" applyBorder="1" applyAlignment="1">
      <alignment horizontal="left" vertical="center" wrapText="1"/>
    </xf>
    <xf numFmtId="0" fontId="1" fillId="4" borderId="1" xfId="0" applyFont="1" applyFill="1" applyBorder="1" applyAlignment="1">
      <alignment horizontal="left" vertical="center" wrapText="1"/>
    </xf>
    <xf numFmtId="49" fontId="1" fillId="0" borderId="1" xfId="0" applyNumberFormat="1" applyFont="1" applyBorder="1" applyAlignment="1">
      <alignment horizontal="left" vertical="center" wrapText="1"/>
    </xf>
    <xf numFmtId="49" fontId="0" fillId="0" borderId="1" xfId="0" applyNumberFormat="1" applyBorder="1" applyAlignment="1">
      <alignment horizontal="left" vertical="center" wrapText="1"/>
    </xf>
    <xf numFmtId="0" fontId="22" fillId="0" borderId="1" xfId="0" applyFont="1" applyBorder="1" applyAlignment="1">
      <alignment horizontal="left" vertical="center" wrapText="1"/>
    </xf>
    <xf numFmtId="0" fontId="1" fillId="0" borderId="1" xfId="0" quotePrefix="1" applyFont="1" applyBorder="1" applyAlignment="1">
      <alignment horizontal="left" vertical="center" wrapText="1"/>
    </xf>
    <xf numFmtId="0" fontId="0" fillId="0" borderId="1" xfId="0" applyFont="1" applyBorder="1" applyAlignment="1">
      <alignment horizontal="left" vertical="center" wrapText="1"/>
    </xf>
    <xf numFmtId="0" fontId="0" fillId="0" borderId="0" xfId="0" applyAlignment="1">
      <alignment horizontal="left" vertical="center"/>
    </xf>
    <xf numFmtId="0" fontId="0" fillId="0" borderId="1" xfId="0" applyBorder="1" applyAlignment="1">
      <alignment horizontal="left" vertical="center"/>
    </xf>
    <xf numFmtId="0" fontId="3" fillId="0" borderId="1" xfId="0" applyFont="1" applyBorder="1">
      <alignment vertical="center"/>
    </xf>
    <xf numFmtId="0" fontId="25" fillId="0" borderId="1" xfId="0" applyFont="1" applyBorder="1">
      <alignment vertical="center"/>
    </xf>
    <xf numFmtId="49" fontId="0" fillId="0" borderId="1" xfId="0" applyNumberFormat="1" applyBorder="1" applyAlignment="1">
      <alignment vertical="center" wrapText="1"/>
    </xf>
    <xf numFmtId="0" fontId="26" fillId="0" borderId="0" xfId="0" applyFont="1">
      <alignment vertical="center"/>
    </xf>
    <xf numFmtId="0" fontId="0" fillId="0" borderId="9" xfId="0" quotePrefix="1" applyBorder="1" applyAlignment="1">
      <alignment vertical="center" wrapText="1"/>
    </xf>
    <xf numFmtId="0" fontId="27" fillId="0" borderId="1" xfId="0" applyFont="1" applyBorder="1" applyAlignment="1">
      <alignment horizontal="left" vertical="center" wrapText="1"/>
    </xf>
    <xf numFmtId="14" fontId="0" fillId="0" borderId="9" xfId="0" applyNumberFormat="1" applyBorder="1" applyAlignment="1">
      <alignment horizontal="center" vertical="center"/>
    </xf>
    <xf numFmtId="0" fontId="0" fillId="0" borderId="9" xfId="0" applyBorder="1" applyAlignment="1">
      <alignment horizontal="center" vertical="center" wrapText="1"/>
    </xf>
    <xf numFmtId="49" fontId="0" fillId="0" borderId="9" xfId="0" applyNumberFormat="1" applyBorder="1" applyAlignment="1">
      <alignment vertical="center" wrapText="1"/>
    </xf>
    <xf numFmtId="0" fontId="30" fillId="0" borderId="1" xfId="0" applyFont="1" applyBorder="1" applyAlignment="1">
      <alignment vertical="center" wrapText="1"/>
    </xf>
    <xf numFmtId="0" fontId="0" fillId="0" borderId="1" xfId="0" quotePrefix="1" applyBorder="1" applyAlignment="1">
      <alignment horizontal="left" vertical="center" wrapText="1"/>
    </xf>
    <xf numFmtId="0" fontId="19" fillId="0" borderId="0" xfId="0" applyFont="1">
      <alignment vertical="center"/>
    </xf>
    <xf numFmtId="0" fontId="19" fillId="0" borderId="1" xfId="0" applyFont="1" applyBorder="1" applyAlignment="1">
      <alignment vertical="center" wrapText="1"/>
    </xf>
    <xf numFmtId="0" fontId="19" fillId="0" borderId="1" xfId="0" applyFont="1" applyBorder="1" applyAlignment="1">
      <alignment horizontal="center" vertical="center"/>
    </xf>
    <xf numFmtId="0" fontId="31" fillId="0" borderId="0" xfId="0" applyFont="1">
      <alignment vertical="center"/>
    </xf>
    <xf numFmtId="0" fontId="19" fillId="0" borderId="0" xfId="0" applyFont="1" applyAlignment="1">
      <alignment horizontal="center" vertical="center"/>
    </xf>
    <xf numFmtId="0" fontId="19" fillId="3" borderId="1" xfId="0" applyFont="1" applyFill="1" applyBorder="1" applyAlignment="1">
      <alignment horizontal="center" vertical="center"/>
    </xf>
    <xf numFmtId="0" fontId="19" fillId="4" borderId="1" xfId="0" applyFont="1" applyFill="1" applyBorder="1" applyAlignment="1">
      <alignment horizontal="center" vertical="center"/>
    </xf>
    <xf numFmtId="14" fontId="19" fillId="0" borderId="1" xfId="0" applyNumberFormat="1" applyFont="1" applyBorder="1" applyAlignment="1">
      <alignment horizontal="center" vertical="center"/>
    </xf>
    <xf numFmtId="0" fontId="19" fillId="0" borderId="9" xfId="0" applyFont="1" applyBorder="1" applyAlignment="1">
      <alignment horizontal="center" vertical="center" wrapText="1"/>
    </xf>
    <xf numFmtId="0" fontId="27" fillId="0" borderId="1" xfId="0" applyFont="1" applyBorder="1" applyAlignment="1">
      <alignment vertical="center" wrapText="1"/>
    </xf>
    <xf numFmtId="0" fontId="0" fillId="0" borderId="14" xfId="0" applyBorder="1" applyAlignment="1">
      <alignment vertical="center" wrapText="1"/>
    </xf>
    <xf numFmtId="0" fontId="0" fillId="0" borderId="0" xfId="0" applyNumberFormat="1" applyBorder="1" applyAlignment="1">
      <alignment horizontal="center" vertical="center"/>
    </xf>
    <xf numFmtId="0" fontId="19" fillId="0" borderId="1" xfId="0" applyFont="1" applyBorder="1">
      <alignment vertical="center"/>
    </xf>
    <xf numFmtId="0" fontId="34" fillId="0" borderId="1" xfId="3" applyFont="1" applyBorder="1" applyAlignment="1">
      <alignment horizontal="center" vertical="center" wrapText="1"/>
    </xf>
    <xf numFmtId="0" fontId="0" fillId="0" borderId="14" xfId="0" applyBorder="1" applyAlignment="1">
      <alignment horizontal="left" vertical="center" wrapText="1"/>
    </xf>
    <xf numFmtId="0" fontId="0" fillId="0" borderId="0" xfId="0">
      <alignment vertical="center"/>
    </xf>
    <xf numFmtId="0" fontId="0" fillId="0" borderId="1" xfId="0" applyBorder="1" applyAlignment="1">
      <alignment vertical="center" wrapText="1"/>
    </xf>
    <xf numFmtId="0" fontId="0" fillId="0" borderId="1" xfId="0" quotePrefix="1" applyBorder="1" applyAlignment="1">
      <alignment vertical="center" wrapText="1"/>
    </xf>
    <xf numFmtId="0" fontId="0" fillId="0" borderId="1" xfId="0" applyBorder="1" applyAlignment="1">
      <alignment horizontal="left" vertical="center" wrapText="1"/>
    </xf>
    <xf numFmtId="0" fontId="19" fillId="0" borderId="1" xfId="0" applyFont="1" applyBorder="1" applyAlignment="1">
      <alignment horizontal="left" vertical="center" wrapText="1"/>
    </xf>
    <xf numFmtId="0" fontId="19" fillId="0" borderId="0" xfId="0" applyFont="1">
      <alignment vertical="center"/>
    </xf>
    <xf numFmtId="0" fontId="37" fillId="0" borderId="1" xfId="0" applyFont="1" applyBorder="1" applyAlignment="1">
      <alignment vertical="center" wrapText="1"/>
    </xf>
    <xf numFmtId="0" fontId="37" fillId="0" borderId="1" xfId="0" applyFont="1" applyBorder="1" applyAlignment="1">
      <alignment horizontal="left" vertical="center" wrapText="1"/>
    </xf>
    <xf numFmtId="0" fontId="19" fillId="0" borderId="0" xfId="0" applyFont="1" applyAlignment="1">
      <alignment vertical="center" wrapText="1"/>
    </xf>
    <xf numFmtId="0" fontId="40" fillId="6" borderId="12" xfId="0" applyFont="1" applyFill="1" applyBorder="1">
      <alignment vertical="center"/>
    </xf>
    <xf numFmtId="41" fontId="0" fillId="0" borderId="0" xfId="7" applyFont="1" applyAlignment="1">
      <alignment vertical="center"/>
    </xf>
    <xf numFmtId="0" fontId="40" fillId="6" borderId="15" xfId="0" applyFont="1" applyFill="1" applyBorder="1" applyAlignment="1">
      <alignment horizontal="left" vertical="center"/>
    </xf>
    <xf numFmtId="0" fontId="40" fillId="6" borderId="15" xfId="0" applyNumberFormat="1" applyFont="1" applyFill="1" applyBorder="1">
      <alignment vertical="center"/>
    </xf>
    <xf numFmtId="0" fontId="25" fillId="0" borderId="16" xfId="0" applyFont="1" applyBorder="1">
      <alignment vertical="center"/>
    </xf>
    <xf numFmtId="178" fontId="43" fillId="0" borderId="16" xfId="0" applyNumberFormat="1" applyFont="1" applyBorder="1">
      <alignment vertical="center"/>
    </xf>
    <xf numFmtId="0" fontId="25" fillId="0" borderId="16" xfId="0" applyFont="1" applyBorder="1" applyAlignment="1">
      <alignment horizontal="center" vertical="center"/>
    </xf>
    <xf numFmtId="0" fontId="25" fillId="0" borderId="17" xfId="0" applyFont="1" applyBorder="1">
      <alignment vertical="center"/>
    </xf>
    <xf numFmtId="0" fontId="25" fillId="5" borderId="1" xfId="0" applyFont="1" applyFill="1" applyBorder="1" applyAlignment="1">
      <alignment horizontal="center" vertical="center"/>
    </xf>
    <xf numFmtId="178" fontId="25" fillId="5" borderId="1" xfId="0" applyNumberFormat="1" applyFont="1" applyFill="1" applyBorder="1" applyAlignment="1">
      <alignment horizontal="center" vertical="center"/>
    </xf>
    <xf numFmtId="0" fontId="25" fillId="0" borderId="1" xfId="0" applyFont="1" applyBorder="1" applyAlignment="1">
      <alignment horizontal="center" vertical="center"/>
    </xf>
    <xf numFmtId="178" fontId="25" fillId="0" borderId="1" xfId="0" applyNumberFormat="1" applyFont="1" applyBorder="1">
      <alignment vertical="center"/>
    </xf>
    <xf numFmtId="2" fontId="25" fillId="0" borderId="1" xfId="0" applyNumberFormat="1" applyFont="1" applyBorder="1">
      <alignment vertical="center"/>
    </xf>
    <xf numFmtId="3" fontId="25" fillId="0" borderId="1" xfId="0" applyNumberFormat="1" applyFont="1" applyBorder="1">
      <alignment vertical="center"/>
    </xf>
    <xf numFmtId="178" fontId="25" fillId="0" borderId="1" xfId="0" applyNumberFormat="1" applyFont="1" applyBorder="1" applyAlignment="1">
      <alignment horizontal="center" vertical="center"/>
    </xf>
    <xf numFmtId="179" fontId="25" fillId="0" borderId="1" xfId="7" applyNumberFormat="1" applyFont="1" applyBorder="1" applyAlignment="1">
      <alignment horizontal="right" vertical="center"/>
    </xf>
    <xf numFmtId="179" fontId="25" fillId="0" borderId="1" xfId="0" applyNumberFormat="1" applyFont="1" applyBorder="1">
      <alignment vertical="center"/>
    </xf>
    <xf numFmtId="0" fontId="44" fillId="0" borderId="1" xfId="0" applyFont="1" applyBorder="1" applyAlignment="1">
      <alignment vertical="center" wrapText="1"/>
    </xf>
    <xf numFmtId="0" fontId="44" fillId="0" borderId="1" xfId="0" applyFont="1" applyBorder="1" applyAlignment="1">
      <alignment horizontal="center" vertical="center" wrapText="1"/>
    </xf>
    <xf numFmtId="178" fontId="25" fillId="5" borderId="1" xfId="0" applyNumberFormat="1" applyFont="1" applyFill="1" applyBorder="1">
      <alignment vertical="center"/>
    </xf>
    <xf numFmtId="3" fontId="42" fillId="5" borderId="1" xfId="0" applyNumberFormat="1" applyFont="1" applyFill="1" applyBorder="1">
      <alignment vertical="center"/>
    </xf>
    <xf numFmtId="0" fontId="25" fillId="5" borderId="1" xfId="0" applyFont="1" applyFill="1" applyBorder="1">
      <alignment vertical="center"/>
    </xf>
    <xf numFmtId="0" fontId="40" fillId="6" borderId="0" xfId="0" applyFont="1" applyFill="1" applyBorder="1">
      <alignment vertical="center"/>
    </xf>
    <xf numFmtId="0" fontId="40" fillId="6" borderId="0" xfId="0" applyNumberFormat="1" applyFont="1" applyFill="1" applyBorder="1">
      <alignment vertical="center"/>
    </xf>
    <xf numFmtId="0" fontId="0" fillId="0" borderId="0" xfId="0" applyAlignment="1">
      <alignment horizontal="center" vertical="center"/>
    </xf>
    <xf numFmtId="179" fontId="0" fillId="0" borderId="0" xfId="0" applyNumberFormat="1">
      <alignment vertical="center"/>
    </xf>
    <xf numFmtId="180" fontId="0" fillId="0" borderId="0" xfId="0" applyNumberFormat="1">
      <alignment vertical="center"/>
    </xf>
    <xf numFmtId="41" fontId="0" fillId="0" borderId="0" xfId="0" applyNumberFormat="1">
      <alignment vertical="center"/>
    </xf>
    <xf numFmtId="0" fontId="37" fillId="0" borderId="1" xfId="0" applyFont="1" applyBorder="1">
      <alignment vertical="center"/>
    </xf>
    <xf numFmtId="0" fontId="45" fillId="0" borderId="1" xfId="0" applyFont="1" applyBorder="1" applyAlignment="1">
      <alignment vertical="center" wrapText="1"/>
    </xf>
    <xf numFmtId="0" fontId="19" fillId="0" borderId="1" xfId="0" applyFont="1" applyBorder="1" applyAlignment="1">
      <alignment horizontal="center" vertical="center" wrapText="1"/>
    </xf>
    <xf numFmtId="0" fontId="19" fillId="0" borderId="1" xfId="0" applyFont="1" applyBorder="1" applyAlignment="1">
      <alignment vertical="center" wrapText="1"/>
    </xf>
    <xf numFmtId="0" fontId="19" fillId="0" borderId="1" xfId="0" applyFont="1" applyBorder="1" applyAlignment="1">
      <alignment horizontal="left" vertical="center" wrapText="1"/>
    </xf>
    <xf numFmtId="0" fontId="19" fillId="0" borderId="1" xfId="0" applyFont="1" applyBorder="1" applyAlignment="1">
      <alignment horizontal="center" vertical="center"/>
    </xf>
    <xf numFmtId="0" fontId="0" fillId="0" borderId="1" xfId="0" quotePrefix="1" applyBorder="1" applyAlignment="1">
      <alignment vertical="center" wrapText="1"/>
    </xf>
    <xf numFmtId="0" fontId="19" fillId="0" borderId="1" xfId="0" applyFont="1" applyBorder="1" applyAlignment="1">
      <alignment horizontal="center" vertical="center"/>
    </xf>
    <xf numFmtId="0" fontId="0" fillId="0" borderId="1" xfId="0" quotePrefix="1" applyBorder="1" applyAlignment="1">
      <alignment vertical="center" wrapText="1"/>
    </xf>
    <xf numFmtId="0" fontId="0" fillId="0" borderId="1" xfId="0" quotePrefix="1" applyBorder="1" applyAlignment="1">
      <alignment horizontal="left" vertical="center" wrapText="1"/>
    </xf>
    <xf numFmtId="0" fontId="0" fillId="0" borderId="1" xfId="0" applyBorder="1" applyAlignment="1">
      <alignment horizontal="center" vertical="center" wrapText="1"/>
    </xf>
    <xf numFmtId="0" fontId="19" fillId="0" borderId="1" xfId="0" applyFont="1" applyBorder="1" applyAlignment="1">
      <alignment horizontal="left" vertical="center" wrapText="1"/>
    </xf>
    <xf numFmtId="0" fontId="0" fillId="0" borderId="1" xfId="0" applyBorder="1" applyAlignment="1">
      <alignment vertical="center" wrapText="1"/>
    </xf>
    <xf numFmtId="0" fontId="19" fillId="0" borderId="1" xfId="0" applyFont="1" applyBorder="1" applyAlignment="1">
      <alignment horizontal="center" vertical="center"/>
    </xf>
    <xf numFmtId="14"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9" xfId="0" applyBorder="1" applyAlignment="1">
      <alignment horizontal="center" vertical="center"/>
    </xf>
    <xf numFmtId="0" fontId="0" fillId="0" borderId="1" xfId="0" applyFont="1" applyBorder="1" applyAlignment="1">
      <alignment horizontal="center" vertical="center" wrapText="1"/>
    </xf>
    <xf numFmtId="177" fontId="0" fillId="0" borderId="1" xfId="0" applyNumberFormat="1" applyBorder="1" applyAlignment="1">
      <alignment horizontal="center" vertical="center" wrapText="1"/>
    </xf>
    <xf numFmtId="0" fontId="27" fillId="0" borderId="1" xfId="0" applyFont="1" applyBorder="1" applyAlignment="1">
      <alignment horizontal="center" vertical="center" wrapText="1"/>
    </xf>
    <xf numFmtId="177" fontId="19" fillId="0" borderId="1" xfId="0" applyNumberFormat="1" applyFont="1" applyBorder="1" applyAlignment="1">
      <alignment horizontal="center" vertical="center" wrapText="1"/>
    </xf>
    <xf numFmtId="0" fontId="39" fillId="0" borderId="1" xfId="0" applyFont="1" applyBorder="1" applyAlignment="1">
      <alignment horizontal="center" vertical="center" wrapText="1"/>
    </xf>
    <xf numFmtId="176" fontId="4" fillId="0" borderId="0" xfId="0" applyNumberFormat="1" applyFont="1" applyAlignment="1">
      <alignment horizontal="center" vertical="center"/>
    </xf>
    <xf numFmtId="177" fontId="4" fillId="0" borderId="0" xfId="0" applyNumberFormat="1" applyFont="1" applyAlignment="1">
      <alignment horizontal="center" vertical="center"/>
    </xf>
    <xf numFmtId="14" fontId="3" fillId="0" borderId="1" xfId="0" applyNumberFormat="1" applyFont="1" applyBorder="1" applyAlignment="1">
      <alignment horizontal="center" vertical="center" wrapText="1"/>
    </xf>
    <xf numFmtId="14" fontId="1" fillId="0" borderId="1" xfId="0" applyNumberFormat="1" applyFont="1" applyBorder="1" applyAlignment="1">
      <alignment horizontal="center" vertical="center"/>
    </xf>
    <xf numFmtId="14" fontId="0" fillId="0" borderId="1" xfId="0" applyNumberFormat="1" applyBorder="1" applyAlignment="1">
      <alignment horizontal="center" vertical="center" wrapText="1"/>
    </xf>
    <xf numFmtId="14" fontId="1" fillId="0" borderId="1" xfId="0" applyNumberFormat="1" applyFont="1" applyBorder="1" applyAlignment="1">
      <alignment horizontal="center" vertical="center" wrapText="1"/>
    </xf>
    <xf numFmtId="14" fontId="19" fillId="0" borderId="1" xfId="0" applyNumberFormat="1" applyFont="1" applyBorder="1" applyAlignment="1">
      <alignment horizontal="center" vertical="center" wrapText="1"/>
    </xf>
    <xf numFmtId="14" fontId="0" fillId="0" borderId="1" xfId="0" applyNumberFormat="1" applyFont="1" applyBorder="1" applyAlignment="1">
      <alignment horizontal="center" vertical="center"/>
    </xf>
    <xf numFmtId="14" fontId="0" fillId="0" borderId="1" xfId="0" applyNumberFormat="1" applyFont="1" applyBorder="1" applyAlignment="1">
      <alignment horizontal="center" vertical="center" wrapText="1"/>
    </xf>
    <xf numFmtId="0" fontId="0" fillId="0" borderId="1" xfId="0" applyBorder="1" applyAlignment="1">
      <alignment horizontal="right" vertical="center"/>
    </xf>
    <xf numFmtId="0" fontId="0" fillId="0" borderId="1" xfId="0" applyBorder="1" applyAlignment="1">
      <alignment horizontal="right" vertical="center" wrapText="1"/>
    </xf>
    <xf numFmtId="0" fontId="0" fillId="0" borderId="1" xfId="0" quotePrefix="1" applyBorder="1" applyAlignment="1">
      <alignment vertical="center" wrapText="1"/>
    </xf>
    <xf numFmtId="0" fontId="0" fillId="0" borderId="1" xfId="0" quotePrefix="1" applyBorder="1" applyAlignment="1">
      <alignment horizontal="left" vertical="center" wrapText="1"/>
    </xf>
    <xf numFmtId="0" fontId="0" fillId="0" borderId="1" xfId="0" applyBorder="1" applyAlignment="1">
      <alignment horizontal="center" vertical="center" wrapText="1"/>
    </xf>
    <xf numFmtId="14" fontId="0" fillId="0" borderId="1" xfId="0" applyNumberFormat="1" applyBorder="1" applyAlignment="1">
      <alignment horizontal="center" vertical="center"/>
    </xf>
    <xf numFmtId="14" fontId="0" fillId="0" borderId="1" xfId="0" applyNumberFormat="1" applyBorder="1" applyAlignment="1">
      <alignment horizontal="center" vertical="center"/>
    </xf>
    <xf numFmtId="0" fontId="0" fillId="0" borderId="1" xfId="0" applyBorder="1" applyAlignment="1">
      <alignment horizontal="center" vertical="center" wrapText="1"/>
    </xf>
    <xf numFmtId="0" fontId="19" fillId="0" borderId="1" xfId="0" applyFont="1" applyBorder="1" applyAlignment="1">
      <alignment horizontal="center" vertical="center"/>
    </xf>
    <xf numFmtId="0" fontId="0" fillId="0" borderId="1" xfId="0" quotePrefix="1" applyBorder="1" applyAlignment="1">
      <alignment vertical="center" wrapText="1"/>
    </xf>
    <xf numFmtId="14" fontId="0" fillId="0" borderId="1" xfId="0" applyNumberFormat="1" applyBorder="1" applyAlignment="1">
      <alignment horizontal="center" vertical="center"/>
    </xf>
    <xf numFmtId="0" fontId="0" fillId="0" borderId="1" xfId="0" quotePrefix="1" applyBorder="1" applyAlignment="1">
      <alignment horizontal="left" vertical="center" wrapText="1"/>
    </xf>
    <xf numFmtId="0" fontId="27" fillId="0" borderId="1" xfId="0" applyFont="1" applyBorder="1" applyAlignment="1">
      <alignment vertical="center" wrapText="1"/>
    </xf>
    <xf numFmtId="0" fontId="37" fillId="0" borderId="1" xfId="0" applyFont="1" applyBorder="1" applyAlignment="1">
      <alignment horizontal="left" vertical="center" wrapText="1"/>
    </xf>
    <xf numFmtId="0" fontId="19" fillId="0" borderId="1" xfId="0" applyFont="1" applyBorder="1" applyAlignment="1">
      <alignment horizontal="left" vertical="center" wrapText="1"/>
    </xf>
    <xf numFmtId="0" fontId="0" fillId="0" borderId="1" xfId="0" applyBorder="1" applyAlignment="1">
      <alignment vertical="center" wrapText="1"/>
    </xf>
    <xf numFmtId="0" fontId="0" fillId="0" borderId="1" xfId="0" applyBorder="1" applyAlignment="1">
      <alignment horizontal="center" vertical="center" wrapText="1"/>
    </xf>
    <xf numFmtId="0" fontId="19" fillId="0" borderId="1" xfId="0" applyFont="1" applyBorder="1" applyAlignment="1">
      <alignment horizontal="center" vertical="center"/>
    </xf>
    <xf numFmtId="0" fontId="19" fillId="0" borderId="1" xfId="0" applyFont="1" applyBorder="1" applyAlignment="1">
      <alignment horizontal="center" vertical="center" shrinkToFit="1"/>
    </xf>
    <xf numFmtId="14" fontId="0" fillId="0" borderId="1" xfId="0" applyNumberFormat="1" applyBorder="1" applyAlignment="1">
      <alignment horizontal="center" vertical="center"/>
    </xf>
    <xf numFmtId="14" fontId="0" fillId="0" borderId="1" xfId="0" applyNumberFormat="1" applyBorder="1" applyAlignment="1">
      <alignment horizontal="center" vertical="center"/>
    </xf>
    <xf numFmtId="14" fontId="0" fillId="0" borderId="1" xfId="0" applyNumberFormat="1" applyBorder="1" applyAlignment="1">
      <alignment horizontal="center" vertical="center"/>
    </xf>
    <xf numFmtId="14" fontId="0" fillId="0" borderId="1" xfId="0" applyNumberFormat="1" applyBorder="1" applyAlignment="1">
      <alignment horizontal="center" vertical="center"/>
    </xf>
    <xf numFmtId="0" fontId="19" fillId="0" borderId="1" xfId="0" applyFont="1" applyBorder="1" applyAlignment="1">
      <alignment horizontal="left" vertical="center" wrapText="1"/>
    </xf>
    <xf numFmtId="0" fontId="0" fillId="0" borderId="1" xfId="0" applyBorder="1" applyAlignment="1">
      <alignment vertical="center" wrapText="1"/>
    </xf>
    <xf numFmtId="0" fontId="0" fillId="0" borderId="1" xfId="0" quotePrefix="1" applyBorder="1" applyAlignment="1">
      <alignment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19" fillId="0" borderId="1" xfId="0" applyFont="1"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19" fillId="0" borderId="1" xfId="0" applyFont="1" applyBorder="1" applyAlignment="1">
      <alignment horizontal="center" vertical="center"/>
    </xf>
    <xf numFmtId="14" fontId="0" fillId="0" borderId="1" xfId="0" applyNumberFormat="1" applyBorder="1" applyAlignment="1">
      <alignment horizontal="center" vertical="center"/>
    </xf>
    <xf numFmtId="0" fontId="27" fillId="0" borderId="1" xfId="0" applyFont="1" applyBorder="1" applyAlignment="1">
      <alignment vertical="center" wrapText="1"/>
    </xf>
    <xf numFmtId="0" fontId="37" fillId="0" borderId="1" xfId="0" applyFont="1" applyBorder="1" applyAlignment="1">
      <alignment horizontal="left" vertical="center" wrapText="1"/>
    </xf>
    <xf numFmtId="0" fontId="19" fillId="0" borderId="1" xfId="0" applyFont="1" applyBorder="1" applyAlignment="1">
      <alignment horizontal="left" vertical="center" wrapText="1"/>
    </xf>
    <xf numFmtId="0" fontId="0" fillId="0" borderId="1" xfId="0" quotePrefix="1" applyBorder="1" applyAlignment="1">
      <alignment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1" xfId="0" applyBorder="1" applyAlignment="1">
      <alignment horizontal="center" vertical="center" wrapText="1"/>
    </xf>
    <xf numFmtId="0" fontId="27" fillId="0" borderId="1" xfId="0" applyFont="1" applyBorder="1" applyAlignment="1">
      <alignment vertical="center" wrapText="1"/>
    </xf>
    <xf numFmtId="0" fontId="19" fillId="0" borderId="1" xfId="0" applyFont="1" applyBorder="1" applyAlignment="1">
      <alignment horizontal="left" vertical="center" wrapText="1"/>
    </xf>
    <xf numFmtId="0" fontId="41" fillId="0" borderId="1" xfId="0" applyFont="1" applyBorder="1">
      <alignment vertical="center"/>
    </xf>
    <xf numFmtId="0" fontId="19" fillId="0" borderId="1" xfId="0" quotePrefix="1" applyFont="1" applyBorder="1" applyAlignment="1">
      <alignment horizontal="left" vertical="center" wrapText="1"/>
    </xf>
    <xf numFmtId="0" fontId="37" fillId="0" borderId="1" xfId="0" quotePrefix="1" applyFont="1" applyBorder="1" applyAlignment="1">
      <alignment horizontal="left" vertical="center" wrapText="1"/>
    </xf>
    <xf numFmtId="0" fontId="47" fillId="0" borderId="0" xfId="0" applyFont="1" applyAlignment="1">
      <alignment horizontal="center" vertical="center"/>
    </xf>
    <xf numFmtId="0" fontId="25" fillId="0" borderId="1" xfId="0" applyFont="1" applyBorder="1" applyAlignment="1">
      <alignment vertical="center" wrapText="1"/>
    </xf>
    <xf numFmtId="0" fontId="27" fillId="0" borderId="1" xfId="0" applyFont="1" applyBorder="1" applyAlignment="1">
      <alignment vertical="center" wrapText="1"/>
    </xf>
    <xf numFmtId="0" fontId="19" fillId="0" borderId="1" xfId="0" applyFont="1" applyBorder="1" applyAlignment="1">
      <alignment horizontal="left" vertical="center" wrapText="1"/>
    </xf>
    <xf numFmtId="0" fontId="41" fillId="0" borderId="1" xfId="0" applyFont="1" applyBorder="1">
      <alignment vertical="center"/>
    </xf>
    <xf numFmtId="0" fontId="37" fillId="0" borderId="1" xfId="0" quotePrefix="1" applyFont="1" applyBorder="1" applyAlignment="1">
      <alignment horizontal="left" vertical="center" wrapText="1"/>
    </xf>
    <xf numFmtId="0" fontId="3" fillId="0" borderId="1" xfId="0" applyFont="1" applyBorder="1">
      <alignment vertical="center"/>
    </xf>
    <xf numFmtId="0" fontId="25" fillId="0" borderId="1" xfId="0" applyFont="1" applyBorder="1" applyAlignment="1">
      <alignment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19" fillId="0" borderId="1" xfId="0" applyFont="1" applyBorder="1" applyAlignment="1">
      <alignment horizontal="center" vertical="center"/>
    </xf>
    <xf numFmtId="0" fontId="0" fillId="0" borderId="1" xfId="0" quotePrefix="1" applyBorder="1" applyAlignment="1">
      <alignment vertical="center" wrapText="1"/>
    </xf>
    <xf numFmtId="0" fontId="0" fillId="0" borderId="1" xfId="0" applyBorder="1" applyAlignment="1">
      <alignment vertical="center" wrapText="1"/>
    </xf>
    <xf numFmtId="0" fontId="0" fillId="0" borderId="1" xfId="0" quotePrefix="1" applyBorder="1" applyAlignment="1">
      <alignment vertical="center" wrapText="1"/>
    </xf>
    <xf numFmtId="0" fontId="0" fillId="0" borderId="1" xfId="0" applyBorder="1" applyAlignment="1">
      <alignment vertical="center" wrapText="1"/>
    </xf>
    <xf numFmtId="0" fontId="0" fillId="0" borderId="1" xfId="0" applyBorder="1" applyAlignment="1">
      <alignment horizontal="center" vertical="center" wrapText="1"/>
    </xf>
    <xf numFmtId="0" fontId="19" fillId="0" borderId="1" xfId="0" applyFont="1" applyBorder="1" applyAlignment="1">
      <alignment horizontal="center" vertical="center"/>
    </xf>
    <xf numFmtId="14" fontId="0" fillId="0" borderId="1" xfId="0" applyNumberFormat="1" applyBorder="1" applyAlignment="1">
      <alignment horizontal="center" vertical="center"/>
    </xf>
    <xf numFmtId="0" fontId="19" fillId="0" borderId="1" xfId="0" applyFont="1" applyBorder="1" applyAlignment="1">
      <alignment horizontal="left" vertical="center" wrapText="1"/>
    </xf>
    <xf numFmtId="0" fontId="19" fillId="0" borderId="1" xfId="0" quotePrefix="1" applyFont="1" applyBorder="1" applyAlignment="1">
      <alignment horizontal="left" vertical="center" wrapText="1"/>
    </xf>
    <xf numFmtId="0" fontId="0" fillId="0" borderId="1" xfId="0" quotePrefix="1" applyBorder="1" applyAlignment="1">
      <alignment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14" fontId="0" fillId="0" borderId="13" xfId="0" applyNumberFormat="1" applyBorder="1" applyAlignment="1">
      <alignment horizontal="center" vertical="center"/>
    </xf>
    <xf numFmtId="0" fontId="19" fillId="0" borderId="1" xfId="0" applyFont="1" applyBorder="1" applyAlignment="1">
      <alignment horizontal="center" vertical="center"/>
    </xf>
    <xf numFmtId="14"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23" fillId="0" borderId="1" xfId="2" applyBorder="1" applyAlignment="1">
      <alignment horizontal="left" vertical="center" wrapText="1"/>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9" xfId="0" applyBorder="1" applyAlignment="1">
      <alignment horizontal="center" vertical="center"/>
    </xf>
    <xf numFmtId="176" fontId="3" fillId="0" borderId="1" xfId="0" applyNumberFormat="1" applyFont="1" applyBorder="1" applyAlignment="1">
      <alignment horizontal="center" vertical="center"/>
    </xf>
    <xf numFmtId="0" fontId="3" fillId="0" borderId="13" xfId="0" applyFont="1" applyBorder="1" applyAlignment="1">
      <alignment horizontal="center" vertical="center"/>
    </xf>
    <xf numFmtId="0" fontId="0" fillId="0" borderId="9" xfId="0" applyBorder="1" applyAlignment="1">
      <alignment horizontal="left" vertical="center" wrapText="1"/>
    </xf>
    <xf numFmtId="0" fontId="19" fillId="0" borderId="9" xfId="0" applyFont="1" applyBorder="1" applyAlignment="1">
      <alignment horizontal="center" vertical="center"/>
    </xf>
    <xf numFmtId="14" fontId="19" fillId="0" borderId="9" xfId="0" applyNumberFormat="1" applyFont="1" applyBorder="1" applyAlignment="1">
      <alignment horizontal="center" vertical="center"/>
    </xf>
    <xf numFmtId="0" fontId="19" fillId="0" borderId="9" xfId="0" applyFont="1" applyBorder="1" applyAlignment="1">
      <alignment horizontal="left" vertical="center" wrapText="1"/>
    </xf>
    <xf numFmtId="0" fontId="0" fillId="0" borderId="1" xfId="0" applyBorder="1" applyAlignment="1">
      <alignment horizontal="center" vertical="center"/>
    </xf>
    <xf numFmtId="0" fontId="48" fillId="0" borderId="1" xfId="2" applyFont="1" applyBorder="1" applyAlignment="1">
      <alignment horizontal="left" vertical="center" wrapText="1"/>
    </xf>
    <xf numFmtId="14" fontId="19" fillId="0" borderId="9" xfId="0" applyNumberFormat="1" applyFont="1" applyBorder="1" applyAlignment="1">
      <alignment horizontal="right" vertical="center"/>
    </xf>
    <xf numFmtId="0" fontId="1" fillId="0" borderId="9" xfId="0" applyFont="1" applyBorder="1" applyAlignment="1">
      <alignment horizontal="center" vertical="center"/>
    </xf>
    <xf numFmtId="0" fontId="0" fillId="0" borderId="9" xfId="0" applyBorder="1" applyAlignment="1">
      <alignment horizontal="right" vertical="center" wrapText="1"/>
    </xf>
    <xf numFmtId="0" fontId="1" fillId="0" borderId="9" xfId="0" applyFont="1" applyBorder="1" applyAlignment="1">
      <alignment horizontal="left" vertical="center" wrapText="1"/>
    </xf>
    <xf numFmtId="0" fontId="1" fillId="0" borderId="1" xfId="0" applyFont="1" applyBorder="1">
      <alignment vertical="center"/>
    </xf>
    <xf numFmtId="0" fontId="0" fillId="0" borderId="1" xfId="0" applyBorder="1" applyAlignment="1">
      <alignment horizontal="center" vertical="center"/>
    </xf>
    <xf numFmtId="0" fontId="30" fillId="0" borderId="1" xfId="0" applyFont="1" applyBorder="1" applyAlignment="1">
      <alignment horizontal="left" vertical="center" wrapText="1"/>
    </xf>
    <xf numFmtId="0" fontId="48" fillId="0" borderId="0" xfId="0" applyFont="1" applyAlignment="1">
      <alignmen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14" fontId="48" fillId="0" borderId="1" xfId="0" applyNumberFormat="1"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49" fontId="0" fillId="0" borderId="1" xfId="0" applyNumberFormat="1" applyFont="1" applyBorder="1" applyAlignment="1">
      <alignment horizontal="left" vertical="center" wrapText="1" shrinkToFit="1"/>
    </xf>
    <xf numFmtId="0" fontId="3" fillId="0" borderId="1" xfId="0" applyFont="1" applyBorder="1" applyAlignment="1">
      <alignment vertical="center" wrapText="1" shrinkToFit="1"/>
    </xf>
    <xf numFmtId="0" fontId="0" fillId="0" borderId="14" xfId="0" applyFont="1" applyFill="1" applyBorder="1" applyAlignment="1">
      <alignment horizontal="left" vertical="center" wrapText="1"/>
    </xf>
    <xf numFmtId="0" fontId="24" fillId="0" borderId="0" xfId="0" applyFont="1" applyAlignment="1">
      <alignment horizontal="center" vertical="center"/>
    </xf>
    <xf numFmtId="0" fontId="0" fillId="0" borderId="1" xfId="0" applyBorder="1" applyAlignment="1">
      <alignment horizontal="center" vertical="center"/>
    </xf>
    <xf numFmtId="0" fontId="24" fillId="0" borderId="1" xfId="0" applyFont="1" applyBorder="1" applyAlignment="1">
      <alignment horizontal="center" vertic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NumberFormat="1" applyFill="1" applyBorder="1" applyAlignment="1">
      <alignment horizontal="center" vertical="center"/>
    </xf>
    <xf numFmtId="0" fontId="0" fillId="0" borderId="1" xfId="0" applyBorder="1" applyAlignment="1">
      <alignment horizontal="center" vertical="center"/>
    </xf>
    <xf numFmtId="0" fontId="19" fillId="0" borderId="1" xfId="0" applyFont="1" applyBorder="1" applyAlignment="1">
      <alignment vertical="center" wrapText="1" shrinkToFit="1"/>
    </xf>
    <xf numFmtId="0" fontId="3" fillId="3" borderId="1" xfId="0" applyFont="1" applyFill="1" applyBorder="1" applyAlignment="1">
      <alignment horizontal="center" vertical="center"/>
    </xf>
    <xf numFmtId="0" fontId="0" fillId="0" borderId="9" xfId="0" applyNumberFormat="1" applyBorder="1" applyAlignment="1">
      <alignment horizontal="center" vertical="center"/>
    </xf>
    <xf numFmtId="0" fontId="0" fillId="0" borderId="1" xfId="0" applyNumberFormat="1" applyBorder="1" applyAlignment="1">
      <alignment horizontal="center" vertical="center" wrapText="1"/>
    </xf>
    <xf numFmtId="0" fontId="19" fillId="3" borderId="1" xfId="0" applyFont="1" applyFill="1" applyBorder="1" applyAlignment="1">
      <alignment horizontal="center" vertical="center" wrapText="1"/>
    </xf>
    <xf numFmtId="0" fontId="19" fillId="3" borderId="1" xfId="0" applyFont="1" applyFill="1" applyBorder="1" applyAlignment="1">
      <alignment horizontal="left" vertical="center" wrapText="1"/>
    </xf>
    <xf numFmtId="0" fontId="0" fillId="0" borderId="1" xfId="0" applyBorder="1" applyAlignment="1">
      <alignment horizontal="center" vertical="center"/>
    </xf>
    <xf numFmtId="0" fontId="0" fillId="0" borderId="21" xfId="0" applyBorder="1">
      <alignment vertical="center"/>
    </xf>
    <xf numFmtId="0" fontId="0" fillId="0" borderId="22" xfId="0" applyBorder="1">
      <alignment vertical="center"/>
    </xf>
    <xf numFmtId="0" fontId="0" fillId="0" borderId="0" xfId="0" applyBorder="1">
      <alignment vertical="center"/>
    </xf>
    <xf numFmtId="0" fontId="0" fillId="0" borderId="23" xfId="0" applyBorder="1">
      <alignment vertical="center"/>
    </xf>
    <xf numFmtId="0" fontId="24" fillId="0" borderId="20" xfId="0" applyFont="1" applyBorder="1">
      <alignment vertical="center"/>
    </xf>
    <xf numFmtId="0" fontId="0" fillId="0" borderId="0" xfId="0" applyBorder="1" applyAlignment="1">
      <alignment horizontal="right" vertical="center"/>
    </xf>
    <xf numFmtId="0" fontId="0" fillId="0" borderId="19" xfId="0" applyNumberFormat="1" applyBorder="1">
      <alignment vertical="center"/>
    </xf>
    <xf numFmtId="0" fontId="0" fillId="0" borderId="19" xfId="0" pivotButton="1" applyBorder="1">
      <alignment vertical="center"/>
    </xf>
    <xf numFmtId="0" fontId="0" fillId="0" borderId="19"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0" fillId="0" borderId="28" xfId="0" applyBorder="1">
      <alignment vertical="center"/>
    </xf>
    <xf numFmtId="0" fontId="0" fillId="0" borderId="29" xfId="0" applyBorder="1">
      <alignment vertical="center"/>
    </xf>
    <xf numFmtId="0" fontId="0" fillId="0" borderId="26" xfId="0" applyNumberFormat="1" applyBorder="1">
      <alignment vertical="center"/>
    </xf>
    <xf numFmtId="0" fontId="0" fillId="0" borderId="1" xfId="0" applyBorder="1" applyAlignment="1">
      <alignment horizontal="center" vertical="center"/>
    </xf>
    <xf numFmtId="0" fontId="0" fillId="0" borderId="1" xfId="0" applyBorder="1" applyAlignment="1">
      <alignment horizontal="center" vertical="center"/>
    </xf>
    <xf numFmtId="14" fontId="19" fillId="0" borderId="13" xfId="0" applyNumberFormat="1" applyFont="1" applyBorder="1" applyAlignment="1">
      <alignment horizontal="center" vertical="center"/>
    </xf>
    <xf numFmtId="0" fontId="0" fillId="0" borderId="1" xfId="0" applyBorder="1" applyAlignment="1">
      <alignment horizontal="center" vertical="center" shrinkToFit="1"/>
    </xf>
    <xf numFmtId="0" fontId="0" fillId="0" borderId="24" xfId="0" applyNumberFormat="1" applyBorder="1">
      <alignment vertical="center"/>
    </xf>
    <xf numFmtId="0" fontId="0" fillId="0" borderId="25" xfId="0" applyNumberFormat="1" applyBorder="1">
      <alignment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13" xfId="0" applyBorder="1">
      <alignment vertical="center"/>
    </xf>
    <xf numFmtId="0" fontId="0" fillId="0" borderId="1" xfId="0" applyBorder="1" applyAlignment="1">
      <alignment horizontal="center" vertical="center"/>
    </xf>
    <xf numFmtId="0" fontId="48" fillId="0" borderId="1" xfId="0" applyFont="1" applyBorder="1" applyAlignment="1">
      <alignment horizontal="left" vertical="center" wrapText="1"/>
    </xf>
    <xf numFmtId="0" fontId="0" fillId="0" borderId="1" xfId="0" applyBorder="1" applyAlignment="1">
      <alignment horizontal="center" vertical="center"/>
    </xf>
    <xf numFmtId="49" fontId="19" fillId="0" borderId="1" xfId="0" applyNumberFormat="1" applyFont="1" applyBorder="1" applyAlignment="1">
      <alignment vertical="center" wrapText="1"/>
    </xf>
    <xf numFmtId="0" fontId="0" fillId="0" borderId="1" xfId="0" applyFont="1" applyFill="1" applyBorder="1" applyAlignment="1">
      <alignment horizontal="left" vertical="center" wrapText="1"/>
    </xf>
    <xf numFmtId="0" fontId="0" fillId="0" borderId="1"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0" xfId="0" applyNumberFormat="1" applyAlignment="1">
      <alignment horizontal="center" vertical="center"/>
    </xf>
    <xf numFmtId="0" fontId="0" fillId="0" borderId="0" xfId="0" pivotButton="1" applyAlignment="1">
      <alignment horizontal="center" vertical="center"/>
    </xf>
    <xf numFmtId="0" fontId="41" fillId="0" borderId="0" xfId="0" applyFont="1" applyAlignment="1">
      <alignment horizontal="center" vertical="center"/>
    </xf>
    <xf numFmtId="0" fontId="0" fillId="0" borderId="17" xfId="0" applyNumberFormat="1" applyBorder="1" applyAlignment="1">
      <alignment horizontal="center" vertical="center"/>
    </xf>
    <xf numFmtId="0" fontId="0" fillId="0" borderId="17" xfId="0" applyBorder="1" applyAlignment="1">
      <alignment horizontal="center" vertical="center"/>
    </xf>
    <xf numFmtId="0" fontId="0" fillId="0" borderId="1" xfId="0" applyBorder="1" applyAlignment="1">
      <alignment horizontal="center" vertical="center"/>
    </xf>
    <xf numFmtId="49" fontId="19" fillId="0" borderId="1" xfId="0" quotePrefix="1" applyNumberFormat="1" applyFont="1" applyBorder="1" applyAlignment="1">
      <alignment horizontal="left" vertical="center" wrapText="1"/>
    </xf>
    <xf numFmtId="49" fontId="0" fillId="0" borderId="1" xfId="0" quotePrefix="1" applyNumberFormat="1" applyBorder="1" applyAlignment="1">
      <alignment vertical="center" wrapText="1"/>
    </xf>
    <xf numFmtId="49" fontId="19" fillId="0" borderId="1" xfId="0" applyNumberFormat="1" applyFont="1" applyBorder="1" applyAlignment="1">
      <alignment horizontal="center" vertical="center" wrapText="1"/>
    </xf>
    <xf numFmtId="49" fontId="0" fillId="0" borderId="1" xfId="0" applyNumberFormat="1" applyBorder="1" applyAlignment="1">
      <alignment horizontal="center" vertical="center" wrapText="1"/>
    </xf>
    <xf numFmtId="49" fontId="0" fillId="0" borderId="1" xfId="0" applyNumberFormat="1" applyBorder="1" applyAlignment="1">
      <alignment horizontal="center" vertical="center"/>
    </xf>
    <xf numFmtId="49" fontId="19" fillId="0" borderId="13" xfId="0" applyNumberFormat="1" applyFont="1" applyBorder="1" applyAlignment="1">
      <alignment horizontal="center" vertical="center"/>
    </xf>
    <xf numFmtId="49" fontId="19" fillId="0" borderId="1" xfId="0" applyNumberFormat="1" applyFont="1" applyBorder="1" applyAlignment="1">
      <alignment horizontal="center" vertical="center"/>
    </xf>
    <xf numFmtId="49" fontId="0" fillId="0" borderId="13" xfId="0" applyNumberFormat="1" applyBorder="1" applyAlignment="1">
      <alignment horizontal="center" vertical="center"/>
    </xf>
    <xf numFmtId="49" fontId="19" fillId="0" borderId="1" xfId="0" applyNumberFormat="1" applyFont="1" applyBorder="1" applyAlignment="1">
      <alignment horizontal="left" vertical="center" wrapText="1"/>
    </xf>
    <xf numFmtId="0" fontId="0" fillId="0" borderId="1" xfId="0" applyBorder="1" applyAlignment="1">
      <alignment horizontal="center" vertical="center"/>
    </xf>
    <xf numFmtId="49" fontId="19" fillId="0" borderId="1" xfId="0" applyNumberFormat="1" applyFont="1" applyFill="1" applyBorder="1" applyAlignment="1">
      <alignment horizontal="center" vertical="center" wrapText="1"/>
    </xf>
    <xf numFmtId="49" fontId="0" fillId="0" borderId="1" xfId="0" quotePrefix="1" applyNumberFormat="1" applyBorder="1" applyAlignment="1">
      <alignment horizontal="left" vertical="center" wrapText="1"/>
    </xf>
    <xf numFmtId="49" fontId="19" fillId="0" borderId="1" xfId="0" applyNumberFormat="1" applyFont="1" applyFill="1" applyBorder="1" applyAlignment="1">
      <alignment horizontal="left" vertical="center" wrapText="1"/>
    </xf>
    <xf numFmtId="0" fontId="0" fillId="0" borderId="1" xfId="0" applyBorder="1" applyAlignment="1">
      <alignment horizontal="center" vertical="center"/>
    </xf>
    <xf numFmtId="0" fontId="0" fillId="0" borderId="1" xfId="0" applyBorder="1" applyAlignment="1">
      <alignment horizontal="center" vertical="center"/>
    </xf>
    <xf numFmtId="0" fontId="48" fillId="0" borderId="16" xfId="0" applyFont="1" applyBorder="1" applyAlignment="1">
      <alignment vertical="center" wrapText="1"/>
    </xf>
    <xf numFmtId="3" fontId="0" fillId="0" borderId="1" xfId="0" applyNumberForma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0" fontId="0" fillId="0" borderId="30" xfId="0" applyBorder="1">
      <alignment vertical="center"/>
    </xf>
    <xf numFmtId="0" fontId="0" fillId="0" borderId="1" xfId="0" applyBorder="1" applyAlignment="1">
      <alignment horizontal="center" vertical="center"/>
    </xf>
    <xf numFmtId="0" fontId="0" fillId="0" borderId="1" xfId="0" applyBorder="1" applyAlignment="1">
      <alignment horizontal="center" vertical="center"/>
    </xf>
    <xf numFmtId="0" fontId="13" fillId="0" borderId="0" xfId="0" applyFont="1" applyAlignment="1">
      <alignment horizontal="center" vertical="center"/>
    </xf>
    <xf numFmtId="0" fontId="0" fillId="0" borderId="1" xfId="0" applyBorder="1" applyAlignment="1">
      <alignment horizontal="center" vertical="center"/>
    </xf>
    <xf numFmtId="0" fontId="0" fillId="0" borderId="9" xfId="0" applyBorder="1" applyAlignment="1">
      <alignment horizontal="center" vertical="center"/>
    </xf>
    <xf numFmtId="0" fontId="0" fillId="0" borderId="14" xfId="0" applyBorder="1" applyAlignment="1">
      <alignment horizontal="center" vertical="center"/>
    </xf>
    <xf numFmtId="0" fontId="0" fillId="0" borderId="18" xfId="0" applyBorder="1" applyAlignment="1">
      <alignment horizontal="center" vertical="center"/>
    </xf>
    <xf numFmtId="0" fontId="42" fillId="0" borderId="13" xfId="0" applyFont="1" applyBorder="1" applyAlignment="1">
      <alignment horizontal="center" vertical="center"/>
    </xf>
    <xf numFmtId="0" fontId="42" fillId="0" borderId="16" xfId="0" applyFont="1" applyBorder="1" applyAlignment="1">
      <alignment horizontal="center" vertical="center"/>
    </xf>
    <xf numFmtId="0" fontId="44" fillId="0" borderId="1" xfId="0" applyFont="1" applyBorder="1" applyAlignment="1">
      <alignment horizontal="center" vertical="center" wrapText="1"/>
    </xf>
    <xf numFmtId="0" fontId="25" fillId="0" borderId="1" xfId="0" applyFont="1" applyBorder="1" applyAlignment="1">
      <alignment horizontal="center" vertical="center"/>
    </xf>
    <xf numFmtId="0" fontId="42" fillId="5" borderId="13" xfId="0" applyFont="1" applyFill="1" applyBorder="1" applyAlignment="1">
      <alignment horizontal="center" vertical="center"/>
    </xf>
    <xf numFmtId="0" fontId="42" fillId="5" borderId="17" xfId="0" applyFont="1" applyFill="1" applyBorder="1" applyAlignment="1">
      <alignment horizontal="center" vertical="center"/>
    </xf>
    <xf numFmtId="0" fontId="42" fillId="5" borderId="1" xfId="0" applyFont="1" applyFill="1" applyBorder="1" applyAlignment="1">
      <alignment horizontal="center" vertical="center"/>
    </xf>
  </cellXfs>
  <cellStyles count="9">
    <cellStyle name="강조색1 2" xfId="8"/>
    <cellStyle name="경고문" xfId="3" builtinId="11"/>
    <cellStyle name="쉼표 [0]" xfId="7" builtinId="6"/>
    <cellStyle name="표준" xfId="0" builtinId="0"/>
    <cellStyle name="표준 10" xfId="4"/>
    <cellStyle name="표준 15" xfId="6"/>
    <cellStyle name="표준 2" xfId="1"/>
    <cellStyle name="표준 5" xfId="5"/>
    <cellStyle name="하이퍼링크" xfId="2" builtinId="8"/>
  </cellStyles>
  <dxfs count="1004">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right style="medium">
          <color indexed="64"/>
        </right>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border>
    </dxf>
    <dxf>
      <border>
        <right style="thin">
          <color indexed="64"/>
        </right>
      </border>
    </dxf>
    <dxf>
      <border>
        <right style="thin">
          <color indexed="64"/>
        </right>
      </border>
    </dxf>
    <dxf>
      <border>
        <right style="thin">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s>
  <tableStyles count="1" defaultTableStyle="TableStyleMedium2" defaultPivotStyle="PivotStyleLight16">
    <tableStyle name="피벗 테이블 스타일 1"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1.xml"/><Relationship Id="rId21" Type="http://schemas.openxmlformats.org/officeDocument/2006/relationships/externalLink" Target="externalLinks/externalLink16.xml"/><Relationship Id="rId42" Type="http://schemas.openxmlformats.org/officeDocument/2006/relationships/externalLink" Target="externalLinks/externalLink37.xml"/><Relationship Id="rId47" Type="http://schemas.openxmlformats.org/officeDocument/2006/relationships/externalLink" Target="externalLinks/externalLink42.xml"/><Relationship Id="rId63" Type="http://schemas.openxmlformats.org/officeDocument/2006/relationships/externalLink" Target="externalLinks/externalLink58.xml"/><Relationship Id="rId68" Type="http://schemas.openxmlformats.org/officeDocument/2006/relationships/externalLink" Target="externalLinks/externalLink63.xml"/><Relationship Id="rId16" Type="http://schemas.openxmlformats.org/officeDocument/2006/relationships/externalLink" Target="externalLinks/externalLink11.xml"/><Relationship Id="rId11" Type="http://schemas.openxmlformats.org/officeDocument/2006/relationships/externalLink" Target="externalLinks/externalLink6.xml"/><Relationship Id="rId24" Type="http://schemas.openxmlformats.org/officeDocument/2006/relationships/externalLink" Target="externalLinks/externalLink19.xml"/><Relationship Id="rId32" Type="http://schemas.openxmlformats.org/officeDocument/2006/relationships/externalLink" Target="externalLinks/externalLink27.xml"/><Relationship Id="rId37" Type="http://schemas.openxmlformats.org/officeDocument/2006/relationships/externalLink" Target="externalLinks/externalLink32.xml"/><Relationship Id="rId40" Type="http://schemas.openxmlformats.org/officeDocument/2006/relationships/externalLink" Target="externalLinks/externalLink35.xml"/><Relationship Id="rId45" Type="http://schemas.openxmlformats.org/officeDocument/2006/relationships/externalLink" Target="externalLinks/externalLink40.xml"/><Relationship Id="rId53" Type="http://schemas.openxmlformats.org/officeDocument/2006/relationships/externalLink" Target="externalLinks/externalLink48.xml"/><Relationship Id="rId58" Type="http://schemas.openxmlformats.org/officeDocument/2006/relationships/externalLink" Target="externalLinks/externalLink53.xml"/><Relationship Id="rId66" Type="http://schemas.openxmlformats.org/officeDocument/2006/relationships/externalLink" Target="externalLinks/externalLink61.xml"/><Relationship Id="rId74" Type="http://schemas.openxmlformats.org/officeDocument/2006/relationships/pivotCacheDefinition" Target="pivotCache/pivotCacheDefinition2.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externalLink" Target="externalLinks/externalLink56.xml"/><Relationship Id="rId19" Type="http://schemas.openxmlformats.org/officeDocument/2006/relationships/externalLink" Target="externalLinks/externalLink1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openxmlformats.org/officeDocument/2006/relationships/externalLink" Target="externalLinks/externalLink22.xml"/><Relationship Id="rId30" Type="http://schemas.openxmlformats.org/officeDocument/2006/relationships/externalLink" Target="externalLinks/externalLink25.xml"/><Relationship Id="rId35" Type="http://schemas.openxmlformats.org/officeDocument/2006/relationships/externalLink" Target="externalLinks/externalLink30.xml"/><Relationship Id="rId43" Type="http://schemas.openxmlformats.org/officeDocument/2006/relationships/externalLink" Target="externalLinks/externalLink38.xml"/><Relationship Id="rId48" Type="http://schemas.openxmlformats.org/officeDocument/2006/relationships/externalLink" Target="externalLinks/externalLink43.xml"/><Relationship Id="rId56" Type="http://schemas.openxmlformats.org/officeDocument/2006/relationships/externalLink" Target="externalLinks/externalLink51.xml"/><Relationship Id="rId64" Type="http://schemas.openxmlformats.org/officeDocument/2006/relationships/externalLink" Target="externalLinks/externalLink59.xml"/><Relationship Id="rId69" Type="http://schemas.openxmlformats.org/officeDocument/2006/relationships/externalLink" Target="externalLinks/externalLink64.xml"/><Relationship Id="rId77" Type="http://schemas.openxmlformats.org/officeDocument/2006/relationships/theme" Target="theme/theme1.xml"/><Relationship Id="rId8" Type="http://schemas.openxmlformats.org/officeDocument/2006/relationships/externalLink" Target="externalLinks/externalLink3.xml"/><Relationship Id="rId51" Type="http://schemas.openxmlformats.org/officeDocument/2006/relationships/externalLink" Target="externalLinks/externalLink46.xml"/><Relationship Id="rId72" Type="http://schemas.openxmlformats.org/officeDocument/2006/relationships/externalLink" Target="externalLinks/externalLink67.xml"/><Relationship Id="rId80"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externalLink" Target="externalLinks/externalLink20.xml"/><Relationship Id="rId33" Type="http://schemas.openxmlformats.org/officeDocument/2006/relationships/externalLink" Target="externalLinks/externalLink28.xml"/><Relationship Id="rId38" Type="http://schemas.openxmlformats.org/officeDocument/2006/relationships/externalLink" Target="externalLinks/externalLink33.xml"/><Relationship Id="rId46" Type="http://schemas.openxmlformats.org/officeDocument/2006/relationships/externalLink" Target="externalLinks/externalLink41.xml"/><Relationship Id="rId59" Type="http://schemas.openxmlformats.org/officeDocument/2006/relationships/externalLink" Target="externalLinks/externalLink54.xml"/><Relationship Id="rId67" Type="http://schemas.openxmlformats.org/officeDocument/2006/relationships/externalLink" Target="externalLinks/externalLink62.xml"/><Relationship Id="rId20" Type="http://schemas.openxmlformats.org/officeDocument/2006/relationships/externalLink" Target="externalLinks/externalLink15.xml"/><Relationship Id="rId41" Type="http://schemas.openxmlformats.org/officeDocument/2006/relationships/externalLink" Target="externalLinks/externalLink36.xml"/><Relationship Id="rId54" Type="http://schemas.openxmlformats.org/officeDocument/2006/relationships/externalLink" Target="externalLinks/externalLink49.xml"/><Relationship Id="rId62" Type="http://schemas.openxmlformats.org/officeDocument/2006/relationships/externalLink" Target="externalLinks/externalLink57.xml"/><Relationship Id="rId70" Type="http://schemas.openxmlformats.org/officeDocument/2006/relationships/externalLink" Target="externalLinks/externalLink65.xml"/><Relationship Id="rId75"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openxmlformats.org/officeDocument/2006/relationships/externalLink" Target="externalLinks/externalLink23.xml"/><Relationship Id="rId36" Type="http://schemas.openxmlformats.org/officeDocument/2006/relationships/externalLink" Target="externalLinks/externalLink31.xml"/><Relationship Id="rId49" Type="http://schemas.openxmlformats.org/officeDocument/2006/relationships/externalLink" Target="externalLinks/externalLink44.xml"/><Relationship Id="rId57" Type="http://schemas.openxmlformats.org/officeDocument/2006/relationships/externalLink" Target="externalLinks/externalLink52.xml"/><Relationship Id="rId10" Type="http://schemas.openxmlformats.org/officeDocument/2006/relationships/externalLink" Target="externalLinks/externalLink5.xml"/><Relationship Id="rId31" Type="http://schemas.openxmlformats.org/officeDocument/2006/relationships/externalLink" Target="externalLinks/externalLink26.xml"/><Relationship Id="rId44" Type="http://schemas.openxmlformats.org/officeDocument/2006/relationships/externalLink" Target="externalLinks/externalLink39.xml"/><Relationship Id="rId52" Type="http://schemas.openxmlformats.org/officeDocument/2006/relationships/externalLink" Target="externalLinks/externalLink47.xml"/><Relationship Id="rId60" Type="http://schemas.openxmlformats.org/officeDocument/2006/relationships/externalLink" Target="externalLinks/externalLink55.xml"/><Relationship Id="rId65" Type="http://schemas.openxmlformats.org/officeDocument/2006/relationships/externalLink" Target="externalLinks/externalLink60.xml"/><Relationship Id="rId73" Type="http://schemas.openxmlformats.org/officeDocument/2006/relationships/pivotCacheDefinition" Target="pivotCache/pivotCacheDefinition1.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9" Type="http://schemas.openxmlformats.org/officeDocument/2006/relationships/externalLink" Target="externalLinks/externalLink34.xml"/><Relationship Id="rId34" Type="http://schemas.openxmlformats.org/officeDocument/2006/relationships/externalLink" Target="externalLinks/externalLink29.xml"/><Relationship Id="rId50" Type="http://schemas.openxmlformats.org/officeDocument/2006/relationships/externalLink" Target="externalLinks/externalLink45.xml"/><Relationship Id="rId55" Type="http://schemas.openxmlformats.org/officeDocument/2006/relationships/externalLink" Target="externalLinks/externalLink50.xml"/><Relationship Id="rId76" Type="http://schemas.openxmlformats.org/officeDocument/2006/relationships/pivotCacheDefinition" Target="pivotCache/pivotCacheDefinition4.xml"/><Relationship Id="rId7" Type="http://schemas.openxmlformats.org/officeDocument/2006/relationships/externalLink" Target="externalLinks/externalLink2.xml"/><Relationship Id="rId71" Type="http://schemas.openxmlformats.org/officeDocument/2006/relationships/externalLink" Target="externalLinks/externalLink66.xml"/><Relationship Id="rId2" Type="http://schemas.openxmlformats.org/officeDocument/2006/relationships/worksheet" Target="worksheets/sheet2.xml"/><Relationship Id="rId29" Type="http://schemas.openxmlformats.org/officeDocument/2006/relationships/externalLink" Target="externalLinks/externalLink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ltLang="ko-KR"/>
              <a:t>IT Request</a:t>
            </a:r>
            <a:r>
              <a:rPr lang="en-US" altLang="ko-KR" baseline="0"/>
              <a:t> </a:t>
            </a:r>
            <a:r>
              <a:rPr lang="ko-KR" altLang="en-US" baseline="0"/>
              <a:t>처리 추이도</a:t>
            </a:r>
            <a:endParaRPr lang="ko-KR" alt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ko-KR"/>
        </a:p>
      </c:txPr>
    </c:title>
    <c:autoTitleDeleted val="0"/>
    <c:plotArea>
      <c:layout>
        <c:manualLayout>
          <c:layoutTarget val="inner"/>
          <c:xMode val="edge"/>
          <c:yMode val="edge"/>
          <c:x val="2.166994750656168E-2"/>
          <c:y val="0.13592868348941756"/>
          <c:w val="0.97090866884563953"/>
          <c:h val="0.6850434477192362"/>
        </c:manualLayout>
      </c:layout>
      <c:barChart>
        <c:barDir val="col"/>
        <c:grouping val="clustered"/>
        <c:varyColors val="0"/>
        <c:dLbls>
          <c:showLegendKey val="0"/>
          <c:showVal val="0"/>
          <c:showCatName val="0"/>
          <c:showSerName val="0"/>
          <c:showPercent val="0"/>
          <c:showBubbleSize val="0"/>
        </c:dLbls>
        <c:gapWidth val="150"/>
        <c:overlap val="-6"/>
        <c:axId val="247169408"/>
        <c:axId val="247171328"/>
        <c:extLst>
          <c:ext xmlns:c15="http://schemas.microsoft.com/office/drawing/2012/chart" uri="{02D57815-91ED-43cb-92C2-25804820EDAC}">
            <c15:filteredBarSeries>
              <c15:ser>
                <c:idx val="4"/>
                <c:order val="3"/>
                <c:tx>
                  <c:strRef>
                    <c:extLst>
                      <c:ext uri="{02D57815-91ED-43cb-92C2-25804820EDAC}">
                        <c15:formulaRef>
                          <c15:sqref>피벗!$AC$5</c15:sqref>
                        </c15:formulaRef>
                      </c:ext>
                    </c:extLst>
                    <c:strCache>
                      <c:ptCount val="1"/>
                      <c:pt idx="0">
                        <c:v>개발자</c:v>
                      </c:pt>
                    </c:strCache>
                  </c:strRef>
                </c:tx>
                <c:spPr>
                  <a:solidFill>
                    <a:schemeClr val="accent5"/>
                  </a:solidFill>
                  <a:ln>
                    <a:noFill/>
                  </a:ln>
                  <a:effectLst>
                    <a:glow>
                      <a:schemeClr val="accent1"/>
                    </a:glow>
                  </a:effectLst>
                </c:spPr>
                <c:invertIfNegative val="0"/>
                <c:val>
                  <c:numRef>
                    <c:extLst>
                      <c:ext uri="{02D57815-91ED-43cb-92C2-25804820EDAC}">
                        <c15:formulaRef>
                          <c15:sqref>피벗!$AC$6:$AC$76</c15:sqref>
                        </c15:formulaRef>
                      </c:ext>
                    </c:extLst>
                    <c:numCache>
                      <c:formatCode>General</c:formatCode>
                      <c:ptCount val="71"/>
                      <c:pt idx="0">
                        <c:v>7</c:v>
                      </c:pt>
                      <c:pt idx="1">
                        <c:v>7</c:v>
                      </c:pt>
                      <c:pt idx="2">
                        <c:v>7</c:v>
                      </c:pt>
                      <c:pt idx="3">
                        <c:v>7</c:v>
                      </c:pt>
                      <c:pt idx="4">
                        <c:v>7</c:v>
                      </c:pt>
                      <c:pt idx="5">
                        <c:v>4</c:v>
                      </c:pt>
                      <c:pt idx="6">
                        <c:v>4</c:v>
                      </c:pt>
                      <c:pt idx="7">
                        <c:v>4</c:v>
                      </c:pt>
                      <c:pt idx="8">
                        <c:v>4</c:v>
                      </c:pt>
                      <c:pt idx="9">
                        <c:v>4</c:v>
                      </c:pt>
                      <c:pt idx="10">
                        <c:v>4</c:v>
                      </c:pt>
                      <c:pt idx="11">
                        <c:v>1</c:v>
                      </c:pt>
                      <c:pt idx="12">
                        <c:v>1</c:v>
                      </c:pt>
                      <c:pt idx="13">
                        <c:v>1</c:v>
                      </c:pt>
                      <c:pt idx="14">
                        <c:v>2</c:v>
                      </c:pt>
                      <c:pt idx="15">
                        <c:v>2</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2</c:v>
                      </c:pt>
                      <c:pt idx="51">
                        <c:v>2</c:v>
                      </c:pt>
                      <c:pt idx="52">
                        <c:v>2</c:v>
                      </c:pt>
                      <c:pt idx="53">
                        <c:v>2</c:v>
                      </c:pt>
                      <c:pt idx="54">
                        <c:v>2</c:v>
                      </c:pt>
                      <c:pt idx="55">
                        <c:v>2</c:v>
                      </c:pt>
                      <c:pt idx="56">
                        <c:v>2</c:v>
                      </c:pt>
                      <c:pt idx="57">
                        <c:v>2</c:v>
                      </c:pt>
                      <c:pt idx="58">
                        <c:v>2</c:v>
                      </c:pt>
                      <c:pt idx="59">
                        <c:v>2</c:v>
                      </c:pt>
                      <c:pt idx="60">
                        <c:v>2</c:v>
                      </c:pt>
                      <c:pt idx="61">
                        <c:v>2</c:v>
                      </c:pt>
                      <c:pt idx="62">
                        <c:v>2</c:v>
                      </c:pt>
                      <c:pt idx="63">
                        <c:v>2</c:v>
                      </c:pt>
                      <c:pt idx="64">
                        <c:v>3</c:v>
                      </c:pt>
                      <c:pt idx="65">
                        <c:v>3</c:v>
                      </c:pt>
                      <c:pt idx="66">
                        <c:v>3</c:v>
                      </c:pt>
                      <c:pt idx="67">
                        <c:v>3</c:v>
                      </c:pt>
                      <c:pt idx="68">
                        <c:v>3</c:v>
                      </c:pt>
                      <c:pt idx="69">
                        <c:v>2</c:v>
                      </c:pt>
                      <c:pt idx="70">
                        <c:v>2</c:v>
                      </c:pt>
                    </c:numCache>
                  </c:numRef>
                </c:val>
                <c:extLst>
                  <c:ext xmlns:c16="http://schemas.microsoft.com/office/drawing/2014/chart" uri="{C3380CC4-5D6E-409C-BE32-E72D297353CC}">
                    <c16:uniqueId val="{00000003-7C31-4EA1-B222-1C73884F9542}"/>
                  </c:ext>
                </c:extLst>
              </c15:ser>
            </c15:filteredBarSeries>
          </c:ext>
        </c:extLst>
      </c:barChart>
      <c:lineChart>
        <c:grouping val="standard"/>
        <c:varyColors val="0"/>
        <c:ser>
          <c:idx val="2"/>
          <c:order val="1"/>
          <c:tx>
            <c:strRef>
              <c:f>피벗!$AA$5</c:f>
              <c:strCache>
                <c:ptCount val="1"/>
                <c:pt idx="0">
                  <c:v>접수량</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val>
            <c:numRef>
              <c:f>피벗!$AA$6:$AA$122</c:f>
              <c:numCache>
                <c:formatCode>General</c:formatCode>
                <c:ptCount val="117"/>
                <c:pt idx="0">
                  <c:v>1</c:v>
                </c:pt>
                <c:pt idx="1">
                  <c:v>21</c:v>
                </c:pt>
                <c:pt idx="2">
                  <c:v>6</c:v>
                </c:pt>
                <c:pt idx="3">
                  <c:v>9</c:v>
                </c:pt>
                <c:pt idx="4">
                  <c:v>5</c:v>
                </c:pt>
                <c:pt idx="5">
                  <c:v>2</c:v>
                </c:pt>
                <c:pt idx="6">
                  <c:v>7</c:v>
                </c:pt>
                <c:pt idx="7">
                  <c:v>13</c:v>
                </c:pt>
                <c:pt idx="8">
                  <c:v>6</c:v>
                </c:pt>
                <c:pt idx="9">
                  <c:v>28</c:v>
                </c:pt>
                <c:pt idx="10">
                  <c:v>11</c:v>
                </c:pt>
                <c:pt idx="11">
                  <c:v>8</c:v>
                </c:pt>
                <c:pt idx="12">
                  <c:v>11</c:v>
                </c:pt>
                <c:pt idx="13">
                  <c:v>20</c:v>
                </c:pt>
                <c:pt idx="14">
                  <c:v>16</c:v>
                </c:pt>
                <c:pt idx="15">
                  <c:v>4</c:v>
                </c:pt>
                <c:pt idx="16">
                  <c:v>10</c:v>
                </c:pt>
                <c:pt idx="17">
                  <c:v>14</c:v>
                </c:pt>
                <c:pt idx="18">
                  <c:v>19</c:v>
                </c:pt>
                <c:pt idx="19">
                  <c:v>7</c:v>
                </c:pt>
                <c:pt idx="20">
                  <c:v>29</c:v>
                </c:pt>
                <c:pt idx="21">
                  <c:v>5</c:v>
                </c:pt>
                <c:pt idx="22">
                  <c:v>7</c:v>
                </c:pt>
                <c:pt idx="23">
                  <c:v>14</c:v>
                </c:pt>
                <c:pt idx="24">
                  <c:v>15</c:v>
                </c:pt>
                <c:pt idx="25">
                  <c:v>16</c:v>
                </c:pt>
                <c:pt idx="26">
                  <c:v>24</c:v>
                </c:pt>
                <c:pt idx="27">
                  <c:v>14</c:v>
                </c:pt>
                <c:pt idx="28">
                  <c:v>14</c:v>
                </c:pt>
                <c:pt idx="29">
                  <c:v>3</c:v>
                </c:pt>
                <c:pt idx="30">
                  <c:v>14</c:v>
                </c:pt>
                <c:pt idx="31">
                  <c:v>7</c:v>
                </c:pt>
                <c:pt idx="32">
                  <c:v>17</c:v>
                </c:pt>
                <c:pt idx="33">
                  <c:v>16</c:v>
                </c:pt>
                <c:pt idx="34">
                  <c:v>17</c:v>
                </c:pt>
                <c:pt idx="35">
                  <c:v>23</c:v>
                </c:pt>
                <c:pt idx="36">
                  <c:v>10</c:v>
                </c:pt>
                <c:pt idx="37">
                  <c:v>10</c:v>
                </c:pt>
                <c:pt idx="38">
                  <c:v>16</c:v>
                </c:pt>
                <c:pt idx="39">
                  <c:v>7</c:v>
                </c:pt>
                <c:pt idx="40">
                  <c:v>13</c:v>
                </c:pt>
                <c:pt idx="41">
                  <c:v>20</c:v>
                </c:pt>
                <c:pt idx="42">
                  <c:v>12</c:v>
                </c:pt>
                <c:pt idx="43">
                  <c:v>0</c:v>
                </c:pt>
                <c:pt idx="44">
                  <c:v>10</c:v>
                </c:pt>
                <c:pt idx="45">
                  <c:v>10</c:v>
                </c:pt>
                <c:pt idx="46">
                  <c:v>15</c:v>
                </c:pt>
                <c:pt idx="47">
                  <c:v>16</c:v>
                </c:pt>
                <c:pt idx="48">
                  <c:v>16</c:v>
                </c:pt>
                <c:pt idx="49">
                  <c:v>12</c:v>
                </c:pt>
                <c:pt idx="50">
                  <c:v>15</c:v>
                </c:pt>
                <c:pt idx="51">
                  <c:v>11</c:v>
                </c:pt>
                <c:pt idx="52">
                  <c:v>22</c:v>
                </c:pt>
                <c:pt idx="53">
                  <c:v>10</c:v>
                </c:pt>
                <c:pt idx="54">
                  <c:v>14</c:v>
                </c:pt>
                <c:pt idx="55">
                  <c:v>12</c:v>
                </c:pt>
                <c:pt idx="56">
                  <c:v>27</c:v>
                </c:pt>
                <c:pt idx="57">
                  <c:v>1</c:v>
                </c:pt>
                <c:pt idx="58">
                  <c:v>64</c:v>
                </c:pt>
                <c:pt idx="59">
                  <c:v>60</c:v>
                </c:pt>
                <c:pt idx="60">
                  <c:v>46</c:v>
                </c:pt>
                <c:pt idx="61">
                  <c:v>39</c:v>
                </c:pt>
                <c:pt idx="62">
                  <c:v>38</c:v>
                </c:pt>
                <c:pt idx="63">
                  <c:v>19</c:v>
                </c:pt>
                <c:pt idx="64">
                  <c:v>52</c:v>
                </c:pt>
                <c:pt idx="65">
                  <c:v>74</c:v>
                </c:pt>
                <c:pt idx="66">
                  <c:v>60</c:v>
                </c:pt>
                <c:pt idx="67">
                  <c:v>54</c:v>
                </c:pt>
                <c:pt idx="68">
                  <c:v>72</c:v>
                </c:pt>
                <c:pt idx="69">
                  <c:v>62</c:v>
                </c:pt>
                <c:pt idx="70">
                  <c:v>50</c:v>
                </c:pt>
                <c:pt idx="71">
                  <c:v>48</c:v>
                </c:pt>
                <c:pt idx="72">
                  <c:v>66</c:v>
                </c:pt>
                <c:pt idx="73">
                  <c:v>57</c:v>
                </c:pt>
                <c:pt idx="74">
                  <c:v>56</c:v>
                </c:pt>
                <c:pt idx="75">
                  <c:v>68</c:v>
                </c:pt>
                <c:pt idx="76">
                  <c:v>54</c:v>
                </c:pt>
                <c:pt idx="77">
                  <c:v>48</c:v>
                </c:pt>
                <c:pt idx="78">
                  <c:v>56</c:v>
                </c:pt>
                <c:pt idx="79">
                  <c:v>79</c:v>
                </c:pt>
                <c:pt idx="80">
                  <c:v>53</c:v>
                </c:pt>
                <c:pt idx="81">
                  <c:v>59</c:v>
                </c:pt>
                <c:pt idx="82">
                  <c:v>56</c:v>
                </c:pt>
                <c:pt idx="83">
                  <c:v>107</c:v>
                </c:pt>
                <c:pt idx="84">
                  <c:v>69</c:v>
                </c:pt>
                <c:pt idx="85">
                  <c:v>80</c:v>
                </c:pt>
                <c:pt idx="86">
                  <c:v>75</c:v>
                </c:pt>
                <c:pt idx="87">
                  <c:v>39</c:v>
                </c:pt>
                <c:pt idx="88">
                  <c:v>53</c:v>
                </c:pt>
                <c:pt idx="89">
                  <c:v>46</c:v>
                </c:pt>
                <c:pt idx="90">
                  <c:v>36</c:v>
                </c:pt>
                <c:pt idx="91">
                  <c:v>31</c:v>
                </c:pt>
                <c:pt idx="92">
                  <c:v>52</c:v>
                </c:pt>
                <c:pt idx="93">
                  <c:v>36</c:v>
                </c:pt>
                <c:pt idx="94">
                  <c:v>42</c:v>
                </c:pt>
                <c:pt idx="95">
                  <c:v>22</c:v>
                </c:pt>
                <c:pt idx="96">
                  <c:v>29</c:v>
                </c:pt>
                <c:pt idx="97">
                  <c:v>39</c:v>
                </c:pt>
                <c:pt idx="98">
                  <c:v>8</c:v>
                </c:pt>
                <c:pt idx="99">
                  <c:v>27</c:v>
                </c:pt>
                <c:pt idx="100">
                  <c:v>38</c:v>
                </c:pt>
                <c:pt idx="101">
                  <c:v>36</c:v>
                </c:pt>
                <c:pt idx="102">
                  <c:v>39</c:v>
                </c:pt>
                <c:pt idx="103">
                  <c:v>34</c:v>
                </c:pt>
                <c:pt idx="104">
                  <c:v>28</c:v>
                </c:pt>
                <c:pt idx="105">
                  <c:v>54</c:v>
                </c:pt>
                <c:pt idx="106">
                  <c:v>40</c:v>
                </c:pt>
                <c:pt idx="107">
                  <c:v>36</c:v>
                </c:pt>
                <c:pt idx="108">
                  <c:v>49</c:v>
                </c:pt>
                <c:pt idx="109">
                  <c:v>23</c:v>
                </c:pt>
                <c:pt idx="110">
                  <c:v>43</c:v>
                </c:pt>
                <c:pt idx="111">
                  <c:v>18</c:v>
                </c:pt>
                <c:pt idx="112">
                  <c:v>21</c:v>
                </c:pt>
                <c:pt idx="113">
                  <c:v>29</c:v>
                </c:pt>
                <c:pt idx="114">
                  <c:v>18</c:v>
                </c:pt>
                <c:pt idx="115">
                  <c:v>33</c:v>
                </c:pt>
                <c:pt idx="116">
                  <c:v>26</c:v>
                </c:pt>
              </c:numCache>
            </c:numRef>
          </c:val>
          <c:smooth val="0"/>
          <c:extLst>
            <c:ext xmlns:c15="http://schemas.microsoft.com/office/drawing/2012/chart" uri="{02D57815-91ED-43cb-92C2-25804820EDAC}">
              <c15:filteredCategoryTitle>
                <c15:cat>
                  <c:multiLvlStrRef>
                    <c:extLst>
                      <c:ext uri="{02D57815-91ED-43cb-92C2-25804820EDAC}">
                        <c15:formulaRef>
                          <c15:sqref>피벗!$Y$6:$Z$122</c15:sqref>
                        </c15:formulaRef>
                      </c:ext>
                    </c:extLst>
                    <c:multiLvlStrCache>
                      <c:ptCount val="117"/>
                      <c:lvl>
                        <c:pt idx="0">
                          <c:v>47</c:v>
                        </c:pt>
                        <c:pt idx="1">
                          <c:v>48</c:v>
                        </c:pt>
                        <c:pt idx="2">
                          <c:v>49</c:v>
                        </c:pt>
                        <c:pt idx="3">
                          <c:v>50</c:v>
                        </c:pt>
                        <c:pt idx="4">
                          <c:v>52</c:v>
                        </c:pt>
                        <c:pt idx="5">
                          <c:v>2</c:v>
                        </c:pt>
                        <c:pt idx="6">
                          <c:v>3</c:v>
                        </c:pt>
                        <c:pt idx="7">
                          <c:v>4</c:v>
                        </c:pt>
                        <c:pt idx="8">
                          <c:v>5</c:v>
                        </c:pt>
                        <c:pt idx="9">
                          <c:v>6</c:v>
                        </c:pt>
                        <c:pt idx="10">
                          <c:v>7</c:v>
                        </c:pt>
                        <c:pt idx="11">
                          <c:v>8</c:v>
                        </c:pt>
                        <c:pt idx="12">
                          <c:v>9</c:v>
                        </c:pt>
                        <c:pt idx="13">
                          <c:v>10</c:v>
                        </c:pt>
                        <c:pt idx="14">
                          <c:v>11</c:v>
                        </c:pt>
                        <c:pt idx="15">
                          <c:v>12</c:v>
                        </c:pt>
                        <c:pt idx="16">
                          <c:v>13</c:v>
                        </c:pt>
                        <c:pt idx="17">
                          <c:v>14</c:v>
                        </c:pt>
                        <c:pt idx="18">
                          <c:v>15</c:v>
                        </c:pt>
                        <c:pt idx="19">
                          <c:v>16</c:v>
                        </c:pt>
                        <c:pt idx="20">
                          <c:v>17</c:v>
                        </c:pt>
                        <c:pt idx="21">
                          <c:v>18</c:v>
                        </c:pt>
                        <c:pt idx="22">
                          <c:v>19</c:v>
                        </c:pt>
                        <c:pt idx="23">
                          <c:v>20</c:v>
                        </c:pt>
                        <c:pt idx="24">
                          <c:v>21</c:v>
                        </c:pt>
                        <c:pt idx="25">
                          <c:v>22</c:v>
                        </c:pt>
                        <c:pt idx="26">
                          <c:v>23</c:v>
                        </c:pt>
                        <c:pt idx="27">
                          <c:v>24</c:v>
                        </c:pt>
                        <c:pt idx="28">
                          <c:v>25</c:v>
                        </c:pt>
                        <c:pt idx="29">
                          <c:v>26</c:v>
                        </c:pt>
                        <c:pt idx="30">
                          <c:v>27</c:v>
                        </c:pt>
                        <c:pt idx="31">
                          <c:v>28</c:v>
                        </c:pt>
                        <c:pt idx="32">
                          <c:v>29</c:v>
                        </c:pt>
                        <c:pt idx="33">
                          <c:v>30</c:v>
                        </c:pt>
                        <c:pt idx="34">
                          <c:v>31</c:v>
                        </c:pt>
                        <c:pt idx="35">
                          <c:v>32</c:v>
                        </c:pt>
                        <c:pt idx="36">
                          <c:v>33</c:v>
                        </c:pt>
                        <c:pt idx="37">
                          <c:v>34</c:v>
                        </c:pt>
                        <c:pt idx="38">
                          <c:v>35</c:v>
                        </c:pt>
                        <c:pt idx="39">
                          <c:v>36</c:v>
                        </c:pt>
                        <c:pt idx="40">
                          <c:v>37</c:v>
                        </c:pt>
                        <c:pt idx="41">
                          <c:v>38</c:v>
                        </c:pt>
                        <c:pt idx="42">
                          <c:v>39</c:v>
                        </c:pt>
                        <c:pt idx="43">
                          <c:v>40</c:v>
                        </c:pt>
                        <c:pt idx="44">
                          <c:v>41</c:v>
                        </c:pt>
                        <c:pt idx="45">
                          <c:v>42</c:v>
                        </c:pt>
                        <c:pt idx="46">
                          <c:v>43</c:v>
                        </c:pt>
                        <c:pt idx="47">
                          <c:v>44</c:v>
                        </c:pt>
                        <c:pt idx="48">
                          <c:v>45</c:v>
                        </c:pt>
                        <c:pt idx="49">
                          <c:v>46</c:v>
                        </c:pt>
                        <c:pt idx="50">
                          <c:v>47</c:v>
                        </c:pt>
                        <c:pt idx="51">
                          <c:v>48</c:v>
                        </c:pt>
                        <c:pt idx="52">
                          <c:v>49</c:v>
                        </c:pt>
                        <c:pt idx="53">
                          <c:v>50</c:v>
                        </c:pt>
                        <c:pt idx="54">
                          <c:v>51</c:v>
                        </c:pt>
                        <c:pt idx="55">
                          <c:v>52</c:v>
                        </c:pt>
                        <c:pt idx="56">
                          <c:v>53</c:v>
                        </c:pt>
                        <c:pt idx="57">
                          <c:v>1</c:v>
                        </c:pt>
                        <c:pt idx="58">
                          <c:v>2</c:v>
                        </c:pt>
                        <c:pt idx="59">
                          <c:v>3</c:v>
                        </c:pt>
                        <c:pt idx="60">
                          <c:v>4</c:v>
                        </c:pt>
                        <c:pt idx="61">
                          <c:v>5</c:v>
                        </c:pt>
                        <c:pt idx="62">
                          <c:v>6</c:v>
                        </c:pt>
                        <c:pt idx="63">
                          <c:v>7</c:v>
                        </c:pt>
                        <c:pt idx="64">
                          <c:v>8</c:v>
                        </c:pt>
                        <c:pt idx="65">
                          <c:v>9</c:v>
                        </c:pt>
                        <c:pt idx="66">
                          <c:v>10</c:v>
                        </c:pt>
                        <c:pt idx="67">
                          <c:v>11</c:v>
                        </c:pt>
                        <c:pt idx="68">
                          <c:v>12</c:v>
                        </c:pt>
                        <c:pt idx="69">
                          <c:v>13</c:v>
                        </c:pt>
                        <c:pt idx="70">
                          <c:v>14</c:v>
                        </c:pt>
                        <c:pt idx="71">
                          <c:v>15</c:v>
                        </c:pt>
                        <c:pt idx="72">
                          <c:v>16</c:v>
                        </c:pt>
                        <c:pt idx="73">
                          <c:v>17</c:v>
                        </c:pt>
                        <c:pt idx="74">
                          <c:v>18</c:v>
                        </c:pt>
                        <c:pt idx="75">
                          <c:v>19</c:v>
                        </c:pt>
                        <c:pt idx="76">
                          <c:v>20</c:v>
                        </c:pt>
                        <c:pt idx="77">
                          <c:v>21</c:v>
                        </c:pt>
                        <c:pt idx="78">
                          <c:v>22</c:v>
                        </c:pt>
                        <c:pt idx="79">
                          <c:v>23</c:v>
                        </c:pt>
                        <c:pt idx="80">
                          <c:v>24</c:v>
                        </c:pt>
                        <c:pt idx="81">
                          <c:v>25</c:v>
                        </c:pt>
                        <c:pt idx="82">
                          <c:v>26</c:v>
                        </c:pt>
                        <c:pt idx="83">
                          <c:v>27</c:v>
                        </c:pt>
                        <c:pt idx="84">
                          <c:v>28</c:v>
                        </c:pt>
                        <c:pt idx="85">
                          <c:v>29</c:v>
                        </c:pt>
                        <c:pt idx="86">
                          <c:v>30</c:v>
                        </c:pt>
                        <c:pt idx="87">
                          <c:v>31</c:v>
                        </c:pt>
                        <c:pt idx="88">
                          <c:v>32</c:v>
                        </c:pt>
                        <c:pt idx="89">
                          <c:v>33</c:v>
                        </c:pt>
                        <c:pt idx="90">
                          <c:v>34</c:v>
                        </c:pt>
                        <c:pt idx="91">
                          <c:v>35</c:v>
                        </c:pt>
                        <c:pt idx="92">
                          <c:v>36</c:v>
                        </c:pt>
                        <c:pt idx="93">
                          <c:v>37</c:v>
                        </c:pt>
                        <c:pt idx="94">
                          <c:v>38</c:v>
                        </c:pt>
                        <c:pt idx="95">
                          <c:v>39</c:v>
                        </c:pt>
                        <c:pt idx="96">
                          <c:v>40</c:v>
                        </c:pt>
                        <c:pt idx="97">
                          <c:v>41</c:v>
                        </c:pt>
                        <c:pt idx="98">
                          <c:v>42</c:v>
                        </c:pt>
                        <c:pt idx="99">
                          <c:v>43</c:v>
                        </c:pt>
                        <c:pt idx="100">
                          <c:v>44</c:v>
                        </c:pt>
                        <c:pt idx="101">
                          <c:v>45</c:v>
                        </c:pt>
                        <c:pt idx="102">
                          <c:v>46</c:v>
                        </c:pt>
                        <c:pt idx="103">
                          <c:v>47</c:v>
                        </c:pt>
                        <c:pt idx="104">
                          <c:v>48</c:v>
                        </c:pt>
                        <c:pt idx="105">
                          <c:v>49</c:v>
                        </c:pt>
                        <c:pt idx="106">
                          <c:v>50</c:v>
                        </c:pt>
                        <c:pt idx="107">
                          <c:v>51</c:v>
                        </c:pt>
                        <c:pt idx="108">
                          <c:v>52</c:v>
                        </c:pt>
                        <c:pt idx="109">
                          <c:v>1</c:v>
                        </c:pt>
                        <c:pt idx="110">
                          <c:v>2</c:v>
                        </c:pt>
                        <c:pt idx="111">
                          <c:v>3</c:v>
                        </c:pt>
                        <c:pt idx="112">
                          <c:v>4</c:v>
                        </c:pt>
                        <c:pt idx="113">
                          <c:v>5</c:v>
                        </c:pt>
                        <c:pt idx="114">
                          <c:v>6</c:v>
                        </c:pt>
                        <c:pt idx="115">
                          <c:v>7</c:v>
                        </c:pt>
                        <c:pt idx="116">
                          <c:v>8</c:v>
                        </c:pt>
                      </c:lvl>
                      <c:lvl>
                        <c:pt idx="0">
                          <c:v>19Y_11</c:v>
                        </c:pt>
                        <c:pt idx="2">
                          <c:v>19Y_12</c:v>
                        </c:pt>
                        <c:pt idx="5">
                          <c:v>1</c:v>
                        </c:pt>
                        <c:pt idx="9">
                          <c:v>2</c:v>
                        </c:pt>
                        <c:pt idx="13">
                          <c:v>3</c:v>
                        </c:pt>
                        <c:pt idx="17">
                          <c:v>4</c:v>
                        </c:pt>
                        <c:pt idx="22">
                          <c:v>5</c:v>
                        </c:pt>
                        <c:pt idx="26">
                          <c:v>6</c:v>
                        </c:pt>
                        <c:pt idx="30">
                          <c:v>7</c:v>
                        </c:pt>
                        <c:pt idx="35">
                          <c:v>8</c:v>
                        </c:pt>
                        <c:pt idx="39">
                          <c:v>9</c:v>
                        </c:pt>
                        <c:pt idx="44">
                          <c:v>10</c:v>
                        </c:pt>
                        <c:pt idx="48">
                          <c:v>11</c:v>
                        </c:pt>
                        <c:pt idx="52">
                          <c:v>12</c:v>
                        </c:pt>
                        <c:pt idx="57">
                          <c:v>21Y_1</c:v>
                        </c:pt>
                        <c:pt idx="62">
                          <c:v>21Y_2</c:v>
                        </c:pt>
                        <c:pt idx="66">
                          <c:v>21Y_3</c:v>
                        </c:pt>
                        <c:pt idx="70">
                          <c:v>21Y_4</c:v>
                        </c:pt>
                        <c:pt idx="75">
                          <c:v>21Y_5</c:v>
                        </c:pt>
                        <c:pt idx="79">
                          <c:v>21Y_6</c:v>
                        </c:pt>
                        <c:pt idx="83">
                          <c:v>21Y_7</c:v>
                        </c:pt>
                        <c:pt idx="87">
                          <c:v>21Y_8</c:v>
                        </c:pt>
                        <c:pt idx="92">
                          <c:v>21Y_9</c:v>
                        </c:pt>
                        <c:pt idx="96">
                          <c:v>21Y_10</c:v>
                        </c:pt>
                        <c:pt idx="101">
                          <c:v>21Y_11</c:v>
                        </c:pt>
                        <c:pt idx="106">
                          <c:v>21Y_12</c:v>
                        </c:pt>
                        <c:pt idx="110">
                          <c:v>22Y_01</c:v>
                        </c:pt>
                        <c:pt idx="114">
                          <c:v>22Y_02</c:v>
                        </c:pt>
                      </c:lvl>
                    </c:multiLvlStrCache>
                  </c:multiLvlStrRef>
                </c15:cat>
              </c15:filteredCategoryTitle>
            </c:ext>
            <c:ext xmlns:c16="http://schemas.microsoft.com/office/drawing/2014/chart" uri="{C3380CC4-5D6E-409C-BE32-E72D297353CC}">
              <c16:uniqueId val="{00000000-7C31-4EA1-B222-1C73884F9542}"/>
            </c:ext>
          </c:extLst>
        </c:ser>
        <c:ser>
          <c:idx val="3"/>
          <c:order val="2"/>
          <c:tx>
            <c:strRef>
              <c:f>피벗!$AB$5</c:f>
              <c:strCache>
                <c:ptCount val="1"/>
                <c:pt idx="0">
                  <c:v>완료량</c:v>
                </c:pt>
              </c:strCache>
            </c:strRef>
          </c:tx>
          <c:spPr>
            <a:ln w="22225" cap="rnd">
              <a:solidFill>
                <a:schemeClr val="accent4"/>
              </a:solidFill>
              <a:round/>
            </a:ln>
            <a:effectLst/>
          </c:spPr>
          <c:marker>
            <c:symbol val="circle"/>
            <c:size val="6"/>
            <c:spPr>
              <a:solidFill>
                <a:schemeClr val="lt1"/>
              </a:solidFill>
              <a:ln w="15875">
                <a:solidFill>
                  <a:schemeClr val="accent4"/>
                </a:solidFill>
                <a:round/>
              </a:ln>
              <a:effectLst/>
            </c:spPr>
          </c:marker>
          <c:val>
            <c:numRef>
              <c:f>피벗!$AB$6:$AB$122</c:f>
              <c:numCache>
                <c:formatCode>General</c:formatCode>
                <c:ptCount val="117"/>
                <c:pt idx="0">
                  <c:v>2</c:v>
                </c:pt>
                <c:pt idx="1">
                  <c:v>14</c:v>
                </c:pt>
                <c:pt idx="2">
                  <c:v>6</c:v>
                </c:pt>
                <c:pt idx="3">
                  <c:v>6</c:v>
                </c:pt>
                <c:pt idx="4">
                  <c:v>4</c:v>
                </c:pt>
                <c:pt idx="5">
                  <c:v>7</c:v>
                </c:pt>
                <c:pt idx="6">
                  <c:v>4</c:v>
                </c:pt>
                <c:pt idx="7">
                  <c:v>4</c:v>
                </c:pt>
                <c:pt idx="8">
                  <c:v>11</c:v>
                </c:pt>
                <c:pt idx="9">
                  <c:v>14</c:v>
                </c:pt>
                <c:pt idx="10">
                  <c:v>4</c:v>
                </c:pt>
                <c:pt idx="11">
                  <c:v>1</c:v>
                </c:pt>
                <c:pt idx="12">
                  <c:v>16</c:v>
                </c:pt>
                <c:pt idx="13">
                  <c:v>13</c:v>
                </c:pt>
                <c:pt idx="14">
                  <c:v>13</c:v>
                </c:pt>
                <c:pt idx="15">
                  <c:v>8</c:v>
                </c:pt>
                <c:pt idx="16">
                  <c:v>12</c:v>
                </c:pt>
                <c:pt idx="17">
                  <c:v>20</c:v>
                </c:pt>
                <c:pt idx="18">
                  <c:v>14</c:v>
                </c:pt>
                <c:pt idx="19">
                  <c:v>14</c:v>
                </c:pt>
                <c:pt idx="20">
                  <c:v>9</c:v>
                </c:pt>
                <c:pt idx="21">
                  <c:v>8</c:v>
                </c:pt>
                <c:pt idx="22">
                  <c:v>13</c:v>
                </c:pt>
                <c:pt idx="23">
                  <c:v>21</c:v>
                </c:pt>
                <c:pt idx="24">
                  <c:v>33</c:v>
                </c:pt>
                <c:pt idx="25">
                  <c:v>18</c:v>
                </c:pt>
                <c:pt idx="26">
                  <c:v>18</c:v>
                </c:pt>
                <c:pt idx="27">
                  <c:v>6</c:v>
                </c:pt>
                <c:pt idx="28">
                  <c:v>25</c:v>
                </c:pt>
                <c:pt idx="29">
                  <c:v>9</c:v>
                </c:pt>
                <c:pt idx="30">
                  <c:v>13</c:v>
                </c:pt>
                <c:pt idx="31">
                  <c:v>11</c:v>
                </c:pt>
                <c:pt idx="32">
                  <c:v>10</c:v>
                </c:pt>
                <c:pt idx="33">
                  <c:v>21</c:v>
                </c:pt>
                <c:pt idx="34">
                  <c:v>17</c:v>
                </c:pt>
                <c:pt idx="35">
                  <c:v>17</c:v>
                </c:pt>
                <c:pt idx="36">
                  <c:v>16</c:v>
                </c:pt>
                <c:pt idx="37">
                  <c:v>9</c:v>
                </c:pt>
                <c:pt idx="38">
                  <c:v>8</c:v>
                </c:pt>
                <c:pt idx="39">
                  <c:v>4</c:v>
                </c:pt>
                <c:pt idx="40">
                  <c:v>14</c:v>
                </c:pt>
                <c:pt idx="41">
                  <c:v>21</c:v>
                </c:pt>
                <c:pt idx="42">
                  <c:v>12</c:v>
                </c:pt>
                <c:pt idx="43">
                  <c:v>3</c:v>
                </c:pt>
                <c:pt idx="44">
                  <c:v>8</c:v>
                </c:pt>
                <c:pt idx="45">
                  <c:v>10</c:v>
                </c:pt>
                <c:pt idx="46">
                  <c:v>14</c:v>
                </c:pt>
                <c:pt idx="47">
                  <c:v>22</c:v>
                </c:pt>
                <c:pt idx="48">
                  <c:v>17</c:v>
                </c:pt>
                <c:pt idx="49">
                  <c:v>10</c:v>
                </c:pt>
                <c:pt idx="50">
                  <c:v>14</c:v>
                </c:pt>
                <c:pt idx="51">
                  <c:v>12</c:v>
                </c:pt>
                <c:pt idx="52">
                  <c:v>15</c:v>
                </c:pt>
                <c:pt idx="53">
                  <c:v>16</c:v>
                </c:pt>
                <c:pt idx="54">
                  <c:v>14</c:v>
                </c:pt>
                <c:pt idx="55">
                  <c:v>11</c:v>
                </c:pt>
                <c:pt idx="56">
                  <c:v>24</c:v>
                </c:pt>
                <c:pt idx="57">
                  <c:v>1</c:v>
                </c:pt>
                <c:pt idx="58">
                  <c:v>48</c:v>
                </c:pt>
                <c:pt idx="59">
                  <c:v>44</c:v>
                </c:pt>
                <c:pt idx="60">
                  <c:v>47</c:v>
                </c:pt>
                <c:pt idx="61">
                  <c:v>35</c:v>
                </c:pt>
                <c:pt idx="62">
                  <c:v>39</c:v>
                </c:pt>
                <c:pt idx="63">
                  <c:v>28</c:v>
                </c:pt>
                <c:pt idx="64">
                  <c:v>50</c:v>
                </c:pt>
                <c:pt idx="65">
                  <c:v>74</c:v>
                </c:pt>
                <c:pt idx="66">
                  <c:v>74</c:v>
                </c:pt>
                <c:pt idx="67">
                  <c:v>60</c:v>
                </c:pt>
                <c:pt idx="68">
                  <c:v>76</c:v>
                </c:pt>
                <c:pt idx="69">
                  <c:v>54</c:v>
                </c:pt>
                <c:pt idx="70">
                  <c:v>44</c:v>
                </c:pt>
                <c:pt idx="71">
                  <c:v>49</c:v>
                </c:pt>
                <c:pt idx="72">
                  <c:v>68</c:v>
                </c:pt>
                <c:pt idx="73">
                  <c:v>50</c:v>
                </c:pt>
                <c:pt idx="74">
                  <c:v>47</c:v>
                </c:pt>
                <c:pt idx="75">
                  <c:v>63</c:v>
                </c:pt>
                <c:pt idx="76">
                  <c:v>55</c:v>
                </c:pt>
                <c:pt idx="77">
                  <c:v>61</c:v>
                </c:pt>
                <c:pt idx="78">
                  <c:v>60</c:v>
                </c:pt>
                <c:pt idx="79">
                  <c:v>69</c:v>
                </c:pt>
                <c:pt idx="80">
                  <c:v>63</c:v>
                </c:pt>
                <c:pt idx="81">
                  <c:v>62</c:v>
                </c:pt>
                <c:pt idx="82">
                  <c:v>59</c:v>
                </c:pt>
                <c:pt idx="83">
                  <c:v>107</c:v>
                </c:pt>
                <c:pt idx="84">
                  <c:v>69</c:v>
                </c:pt>
                <c:pt idx="85">
                  <c:v>99</c:v>
                </c:pt>
                <c:pt idx="86">
                  <c:v>69</c:v>
                </c:pt>
                <c:pt idx="87">
                  <c:v>50</c:v>
                </c:pt>
                <c:pt idx="88">
                  <c:v>55</c:v>
                </c:pt>
                <c:pt idx="89">
                  <c:v>57</c:v>
                </c:pt>
                <c:pt idx="90">
                  <c:v>34</c:v>
                </c:pt>
                <c:pt idx="91">
                  <c:v>31</c:v>
                </c:pt>
                <c:pt idx="92">
                  <c:v>49</c:v>
                </c:pt>
                <c:pt idx="93">
                  <c:v>43</c:v>
                </c:pt>
                <c:pt idx="94">
                  <c:v>33</c:v>
                </c:pt>
                <c:pt idx="95">
                  <c:v>16</c:v>
                </c:pt>
                <c:pt idx="96">
                  <c:v>24</c:v>
                </c:pt>
                <c:pt idx="97">
                  <c:v>36</c:v>
                </c:pt>
                <c:pt idx="98">
                  <c:v>9</c:v>
                </c:pt>
                <c:pt idx="99">
                  <c:v>25</c:v>
                </c:pt>
                <c:pt idx="100">
                  <c:v>35</c:v>
                </c:pt>
                <c:pt idx="101">
                  <c:v>35</c:v>
                </c:pt>
                <c:pt idx="102">
                  <c:v>37</c:v>
                </c:pt>
                <c:pt idx="103">
                  <c:v>33</c:v>
                </c:pt>
                <c:pt idx="104">
                  <c:v>28</c:v>
                </c:pt>
                <c:pt idx="105">
                  <c:v>43</c:v>
                </c:pt>
                <c:pt idx="106">
                  <c:v>41</c:v>
                </c:pt>
                <c:pt idx="107">
                  <c:v>36</c:v>
                </c:pt>
                <c:pt idx="108">
                  <c:v>50</c:v>
                </c:pt>
                <c:pt idx="109">
                  <c:v>23</c:v>
                </c:pt>
                <c:pt idx="110">
                  <c:v>42</c:v>
                </c:pt>
                <c:pt idx="111">
                  <c:v>17</c:v>
                </c:pt>
                <c:pt idx="112">
                  <c:v>18</c:v>
                </c:pt>
                <c:pt idx="113">
                  <c:v>26</c:v>
                </c:pt>
                <c:pt idx="114">
                  <c:v>16</c:v>
                </c:pt>
                <c:pt idx="115">
                  <c:v>64</c:v>
                </c:pt>
                <c:pt idx="116">
                  <c:v>27</c:v>
                </c:pt>
              </c:numCache>
            </c:numRef>
          </c:val>
          <c:smooth val="0"/>
          <c:extLst>
            <c:ext xmlns:c15="http://schemas.microsoft.com/office/drawing/2012/chart" uri="{02D57815-91ED-43cb-92C2-25804820EDAC}">
              <c15:filteredCategoryTitle>
                <c15:cat>
                  <c:multiLvlStrRef>
                    <c:extLst>
                      <c:ext uri="{02D57815-91ED-43cb-92C2-25804820EDAC}">
                        <c15:formulaRef>
                          <c15:sqref>피벗!$Y$6:$Z$122</c15:sqref>
                        </c15:formulaRef>
                      </c:ext>
                    </c:extLst>
                    <c:multiLvlStrCache>
                      <c:ptCount val="117"/>
                      <c:lvl>
                        <c:pt idx="0">
                          <c:v>47</c:v>
                        </c:pt>
                        <c:pt idx="1">
                          <c:v>48</c:v>
                        </c:pt>
                        <c:pt idx="2">
                          <c:v>49</c:v>
                        </c:pt>
                        <c:pt idx="3">
                          <c:v>50</c:v>
                        </c:pt>
                        <c:pt idx="4">
                          <c:v>52</c:v>
                        </c:pt>
                        <c:pt idx="5">
                          <c:v>2</c:v>
                        </c:pt>
                        <c:pt idx="6">
                          <c:v>3</c:v>
                        </c:pt>
                        <c:pt idx="7">
                          <c:v>4</c:v>
                        </c:pt>
                        <c:pt idx="8">
                          <c:v>5</c:v>
                        </c:pt>
                        <c:pt idx="9">
                          <c:v>6</c:v>
                        </c:pt>
                        <c:pt idx="10">
                          <c:v>7</c:v>
                        </c:pt>
                        <c:pt idx="11">
                          <c:v>8</c:v>
                        </c:pt>
                        <c:pt idx="12">
                          <c:v>9</c:v>
                        </c:pt>
                        <c:pt idx="13">
                          <c:v>10</c:v>
                        </c:pt>
                        <c:pt idx="14">
                          <c:v>11</c:v>
                        </c:pt>
                        <c:pt idx="15">
                          <c:v>12</c:v>
                        </c:pt>
                        <c:pt idx="16">
                          <c:v>13</c:v>
                        </c:pt>
                        <c:pt idx="17">
                          <c:v>14</c:v>
                        </c:pt>
                        <c:pt idx="18">
                          <c:v>15</c:v>
                        </c:pt>
                        <c:pt idx="19">
                          <c:v>16</c:v>
                        </c:pt>
                        <c:pt idx="20">
                          <c:v>17</c:v>
                        </c:pt>
                        <c:pt idx="21">
                          <c:v>18</c:v>
                        </c:pt>
                        <c:pt idx="22">
                          <c:v>19</c:v>
                        </c:pt>
                        <c:pt idx="23">
                          <c:v>20</c:v>
                        </c:pt>
                        <c:pt idx="24">
                          <c:v>21</c:v>
                        </c:pt>
                        <c:pt idx="25">
                          <c:v>22</c:v>
                        </c:pt>
                        <c:pt idx="26">
                          <c:v>23</c:v>
                        </c:pt>
                        <c:pt idx="27">
                          <c:v>24</c:v>
                        </c:pt>
                        <c:pt idx="28">
                          <c:v>25</c:v>
                        </c:pt>
                        <c:pt idx="29">
                          <c:v>26</c:v>
                        </c:pt>
                        <c:pt idx="30">
                          <c:v>27</c:v>
                        </c:pt>
                        <c:pt idx="31">
                          <c:v>28</c:v>
                        </c:pt>
                        <c:pt idx="32">
                          <c:v>29</c:v>
                        </c:pt>
                        <c:pt idx="33">
                          <c:v>30</c:v>
                        </c:pt>
                        <c:pt idx="34">
                          <c:v>31</c:v>
                        </c:pt>
                        <c:pt idx="35">
                          <c:v>32</c:v>
                        </c:pt>
                        <c:pt idx="36">
                          <c:v>33</c:v>
                        </c:pt>
                        <c:pt idx="37">
                          <c:v>34</c:v>
                        </c:pt>
                        <c:pt idx="38">
                          <c:v>35</c:v>
                        </c:pt>
                        <c:pt idx="39">
                          <c:v>36</c:v>
                        </c:pt>
                        <c:pt idx="40">
                          <c:v>37</c:v>
                        </c:pt>
                        <c:pt idx="41">
                          <c:v>38</c:v>
                        </c:pt>
                        <c:pt idx="42">
                          <c:v>39</c:v>
                        </c:pt>
                        <c:pt idx="43">
                          <c:v>40</c:v>
                        </c:pt>
                        <c:pt idx="44">
                          <c:v>41</c:v>
                        </c:pt>
                        <c:pt idx="45">
                          <c:v>42</c:v>
                        </c:pt>
                        <c:pt idx="46">
                          <c:v>43</c:v>
                        </c:pt>
                        <c:pt idx="47">
                          <c:v>44</c:v>
                        </c:pt>
                        <c:pt idx="48">
                          <c:v>45</c:v>
                        </c:pt>
                        <c:pt idx="49">
                          <c:v>46</c:v>
                        </c:pt>
                        <c:pt idx="50">
                          <c:v>47</c:v>
                        </c:pt>
                        <c:pt idx="51">
                          <c:v>48</c:v>
                        </c:pt>
                        <c:pt idx="52">
                          <c:v>49</c:v>
                        </c:pt>
                        <c:pt idx="53">
                          <c:v>50</c:v>
                        </c:pt>
                        <c:pt idx="54">
                          <c:v>51</c:v>
                        </c:pt>
                        <c:pt idx="55">
                          <c:v>52</c:v>
                        </c:pt>
                        <c:pt idx="56">
                          <c:v>53</c:v>
                        </c:pt>
                        <c:pt idx="57">
                          <c:v>1</c:v>
                        </c:pt>
                        <c:pt idx="58">
                          <c:v>2</c:v>
                        </c:pt>
                        <c:pt idx="59">
                          <c:v>3</c:v>
                        </c:pt>
                        <c:pt idx="60">
                          <c:v>4</c:v>
                        </c:pt>
                        <c:pt idx="61">
                          <c:v>5</c:v>
                        </c:pt>
                        <c:pt idx="62">
                          <c:v>6</c:v>
                        </c:pt>
                        <c:pt idx="63">
                          <c:v>7</c:v>
                        </c:pt>
                        <c:pt idx="64">
                          <c:v>8</c:v>
                        </c:pt>
                        <c:pt idx="65">
                          <c:v>9</c:v>
                        </c:pt>
                        <c:pt idx="66">
                          <c:v>10</c:v>
                        </c:pt>
                        <c:pt idx="67">
                          <c:v>11</c:v>
                        </c:pt>
                        <c:pt idx="68">
                          <c:v>12</c:v>
                        </c:pt>
                        <c:pt idx="69">
                          <c:v>13</c:v>
                        </c:pt>
                        <c:pt idx="70">
                          <c:v>14</c:v>
                        </c:pt>
                        <c:pt idx="71">
                          <c:v>15</c:v>
                        </c:pt>
                        <c:pt idx="72">
                          <c:v>16</c:v>
                        </c:pt>
                        <c:pt idx="73">
                          <c:v>17</c:v>
                        </c:pt>
                        <c:pt idx="74">
                          <c:v>18</c:v>
                        </c:pt>
                        <c:pt idx="75">
                          <c:v>19</c:v>
                        </c:pt>
                        <c:pt idx="76">
                          <c:v>20</c:v>
                        </c:pt>
                        <c:pt idx="77">
                          <c:v>21</c:v>
                        </c:pt>
                        <c:pt idx="78">
                          <c:v>22</c:v>
                        </c:pt>
                        <c:pt idx="79">
                          <c:v>23</c:v>
                        </c:pt>
                        <c:pt idx="80">
                          <c:v>24</c:v>
                        </c:pt>
                        <c:pt idx="81">
                          <c:v>25</c:v>
                        </c:pt>
                        <c:pt idx="82">
                          <c:v>26</c:v>
                        </c:pt>
                        <c:pt idx="83">
                          <c:v>27</c:v>
                        </c:pt>
                        <c:pt idx="84">
                          <c:v>28</c:v>
                        </c:pt>
                        <c:pt idx="85">
                          <c:v>29</c:v>
                        </c:pt>
                        <c:pt idx="86">
                          <c:v>30</c:v>
                        </c:pt>
                        <c:pt idx="87">
                          <c:v>31</c:v>
                        </c:pt>
                        <c:pt idx="88">
                          <c:v>32</c:v>
                        </c:pt>
                        <c:pt idx="89">
                          <c:v>33</c:v>
                        </c:pt>
                        <c:pt idx="90">
                          <c:v>34</c:v>
                        </c:pt>
                        <c:pt idx="91">
                          <c:v>35</c:v>
                        </c:pt>
                        <c:pt idx="92">
                          <c:v>36</c:v>
                        </c:pt>
                        <c:pt idx="93">
                          <c:v>37</c:v>
                        </c:pt>
                        <c:pt idx="94">
                          <c:v>38</c:v>
                        </c:pt>
                        <c:pt idx="95">
                          <c:v>39</c:v>
                        </c:pt>
                        <c:pt idx="96">
                          <c:v>40</c:v>
                        </c:pt>
                        <c:pt idx="97">
                          <c:v>41</c:v>
                        </c:pt>
                        <c:pt idx="98">
                          <c:v>42</c:v>
                        </c:pt>
                        <c:pt idx="99">
                          <c:v>43</c:v>
                        </c:pt>
                        <c:pt idx="100">
                          <c:v>44</c:v>
                        </c:pt>
                        <c:pt idx="101">
                          <c:v>45</c:v>
                        </c:pt>
                        <c:pt idx="102">
                          <c:v>46</c:v>
                        </c:pt>
                        <c:pt idx="103">
                          <c:v>47</c:v>
                        </c:pt>
                        <c:pt idx="104">
                          <c:v>48</c:v>
                        </c:pt>
                        <c:pt idx="105">
                          <c:v>49</c:v>
                        </c:pt>
                        <c:pt idx="106">
                          <c:v>50</c:v>
                        </c:pt>
                        <c:pt idx="107">
                          <c:v>51</c:v>
                        </c:pt>
                        <c:pt idx="108">
                          <c:v>52</c:v>
                        </c:pt>
                        <c:pt idx="109">
                          <c:v>1</c:v>
                        </c:pt>
                        <c:pt idx="110">
                          <c:v>2</c:v>
                        </c:pt>
                        <c:pt idx="111">
                          <c:v>3</c:v>
                        </c:pt>
                        <c:pt idx="112">
                          <c:v>4</c:v>
                        </c:pt>
                        <c:pt idx="113">
                          <c:v>5</c:v>
                        </c:pt>
                        <c:pt idx="114">
                          <c:v>6</c:v>
                        </c:pt>
                        <c:pt idx="115">
                          <c:v>7</c:v>
                        </c:pt>
                        <c:pt idx="116">
                          <c:v>8</c:v>
                        </c:pt>
                      </c:lvl>
                      <c:lvl>
                        <c:pt idx="0">
                          <c:v>19Y_11</c:v>
                        </c:pt>
                        <c:pt idx="2">
                          <c:v>19Y_12</c:v>
                        </c:pt>
                        <c:pt idx="5">
                          <c:v>1</c:v>
                        </c:pt>
                        <c:pt idx="9">
                          <c:v>2</c:v>
                        </c:pt>
                        <c:pt idx="13">
                          <c:v>3</c:v>
                        </c:pt>
                        <c:pt idx="17">
                          <c:v>4</c:v>
                        </c:pt>
                        <c:pt idx="22">
                          <c:v>5</c:v>
                        </c:pt>
                        <c:pt idx="26">
                          <c:v>6</c:v>
                        </c:pt>
                        <c:pt idx="30">
                          <c:v>7</c:v>
                        </c:pt>
                        <c:pt idx="35">
                          <c:v>8</c:v>
                        </c:pt>
                        <c:pt idx="39">
                          <c:v>9</c:v>
                        </c:pt>
                        <c:pt idx="44">
                          <c:v>10</c:v>
                        </c:pt>
                        <c:pt idx="48">
                          <c:v>11</c:v>
                        </c:pt>
                        <c:pt idx="52">
                          <c:v>12</c:v>
                        </c:pt>
                        <c:pt idx="57">
                          <c:v>21Y_1</c:v>
                        </c:pt>
                        <c:pt idx="62">
                          <c:v>21Y_2</c:v>
                        </c:pt>
                        <c:pt idx="66">
                          <c:v>21Y_3</c:v>
                        </c:pt>
                        <c:pt idx="70">
                          <c:v>21Y_4</c:v>
                        </c:pt>
                        <c:pt idx="75">
                          <c:v>21Y_5</c:v>
                        </c:pt>
                        <c:pt idx="79">
                          <c:v>21Y_6</c:v>
                        </c:pt>
                        <c:pt idx="83">
                          <c:v>21Y_7</c:v>
                        </c:pt>
                        <c:pt idx="87">
                          <c:v>21Y_8</c:v>
                        </c:pt>
                        <c:pt idx="92">
                          <c:v>21Y_9</c:v>
                        </c:pt>
                        <c:pt idx="96">
                          <c:v>21Y_10</c:v>
                        </c:pt>
                        <c:pt idx="101">
                          <c:v>21Y_11</c:v>
                        </c:pt>
                        <c:pt idx="106">
                          <c:v>21Y_12</c:v>
                        </c:pt>
                        <c:pt idx="110">
                          <c:v>22Y_01</c:v>
                        </c:pt>
                        <c:pt idx="114">
                          <c:v>22Y_02</c:v>
                        </c:pt>
                      </c:lvl>
                    </c:multiLvlStrCache>
                  </c:multiLvlStrRef>
                </c15:cat>
              </c15:filteredCategoryTitle>
            </c:ext>
            <c:ext xmlns:c16="http://schemas.microsoft.com/office/drawing/2014/chart" uri="{C3380CC4-5D6E-409C-BE32-E72D297353CC}">
              <c16:uniqueId val="{00000001-7C31-4EA1-B222-1C73884F9542}"/>
            </c:ext>
          </c:extLst>
        </c:ser>
        <c:dLbls>
          <c:showLegendKey val="0"/>
          <c:showVal val="0"/>
          <c:showCatName val="0"/>
          <c:showSerName val="0"/>
          <c:showPercent val="0"/>
          <c:showBubbleSize val="0"/>
        </c:dLbls>
        <c:marker val="1"/>
        <c:smooth val="0"/>
        <c:axId val="247169408"/>
        <c:axId val="247171328"/>
        <c:extLst>
          <c:ext xmlns:c15="http://schemas.microsoft.com/office/drawing/2012/chart" uri="{02D57815-91ED-43cb-92C2-25804820EDAC}">
            <c15:filteredLineSeries>
              <c15:ser>
                <c:idx val="1"/>
                <c:order val="0"/>
                <c:tx>
                  <c:strRef>
                    <c:extLst>
                      <c:ext uri="{02D57815-91ED-43cb-92C2-25804820EDAC}">
                        <c15:formulaRef>
                          <c15:sqref>피벗!$Z$5</c15:sqref>
                        </c15:formulaRef>
                      </c:ext>
                    </c:extLst>
                    <c:strCache>
                      <c:ptCount val="1"/>
                      <c:pt idx="0">
                        <c:v>접수일
WW</c:v>
                      </c:pt>
                    </c:strCache>
                  </c:strRef>
                </c:tx>
                <c:spPr>
                  <a:ln w="22225" cap="rnd">
                    <a:solidFill>
                      <a:schemeClr val="accent2"/>
                    </a:solidFill>
                    <a:round/>
                  </a:ln>
                  <a:effectLst/>
                </c:spPr>
                <c:marker>
                  <c:symbol val="none"/>
                </c:marker>
                <c:val>
                  <c:numRef>
                    <c:extLst>
                      <c:ext uri="{02D57815-91ED-43cb-92C2-25804820EDAC}">
                        <c15:formulaRef>
                          <c15:sqref>피벗!$Z$6:$Z$67</c15:sqref>
                        </c15:formulaRef>
                      </c:ext>
                    </c:extLst>
                    <c:numCache>
                      <c:formatCode>General</c:formatCode>
                      <c:ptCount val="62"/>
                      <c:pt idx="0">
                        <c:v>47</c:v>
                      </c:pt>
                      <c:pt idx="1">
                        <c:v>48</c:v>
                      </c:pt>
                      <c:pt idx="2">
                        <c:v>49</c:v>
                      </c:pt>
                      <c:pt idx="3">
                        <c:v>50</c:v>
                      </c:pt>
                      <c:pt idx="4">
                        <c:v>52</c:v>
                      </c:pt>
                      <c:pt idx="5">
                        <c:v>2</c:v>
                      </c:pt>
                      <c:pt idx="6">
                        <c:v>3</c:v>
                      </c:pt>
                      <c:pt idx="7">
                        <c:v>4</c:v>
                      </c:pt>
                      <c:pt idx="8">
                        <c:v>5</c:v>
                      </c:pt>
                      <c:pt idx="9">
                        <c:v>6</c:v>
                      </c:pt>
                      <c:pt idx="10">
                        <c:v>7</c:v>
                      </c:pt>
                      <c:pt idx="11">
                        <c:v>8</c:v>
                      </c:pt>
                      <c:pt idx="12">
                        <c:v>9</c:v>
                      </c:pt>
                      <c:pt idx="13">
                        <c:v>10</c:v>
                      </c:pt>
                      <c:pt idx="14">
                        <c:v>11</c:v>
                      </c:pt>
                      <c:pt idx="15">
                        <c:v>12</c:v>
                      </c:pt>
                      <c:pt idx="16">
                        <c:v>13</c:v>
                      </c:pt>
                      <c:pt idx="17">
                        <c:v>14</c:v>
                      </c:pt>
                      <c:pt idx="18">
                        <c:v>15</c:v>
                      </c:pt>
                      <c:pt idx="19">
                        <c:v>16</c:v>
                      </c:pt>
                      <c:pt idx="20">
                        <c:v>17</c:v>
                      </c:pt>
                      <c:pt idx="21">
                        <c:v>18</c:v>
                      </c:pt>
                      <c:pt idx="22">
                        <c:v>19</c:v>
                      </c:pt>
                      <c:pt idx="23">
                        <c:v>20</c:v>
                      </c:pt>
                      <c:pt idx="24">
                        <c:v>21</c:v>
                      </c:pt>
                      <c:pt idx="25">
                        <c:v>22</c:v>
                      </c:pt>
                      <c:pt idx="26">
                        <c:v>23</c:v>
                      </c:pt>
                      <c:pt idx="27">
                        <c:v>24</c:v>
                      </c:pt>
                      <c:pt idx="28">
                        <c:v>25</c:v>
                      </c:pt>
                      <c:pt idx="29">
                        <c:v>26</c:v>
                      </c:pt>
                      <c:pt idx="30">
                        <c:v>27</c:v>
                      </c:pt>
                      <c:pt idx="31">
                        <c:v>28</c:v>
                      </c:pt>
                      <c:pt idx="32">
                        <c:v>29</c:v>
                      </c:pt>
                      <c:pt idx="33">
                        <c:v>30</c:v>
                      </c:pt>
                      <c:pt idx="34">
                        <c:v>31</c:v>
                      </c:pt>
                      <c:pt idx="35">
                        <c:v>32</c:v>
                      </c:pt>
                      <c:pt idx="36">
                        <c:v>33</c:v>
                      </c:pt>
                      <c:pt idx="37">
                        <c:v>34</c:v>
                      </c:pt>
                      <c:pt idx="38">
                        <c:v>35</c:v>
                      </c:pt>
                      <c:pt idx="39">
                        <c:v>36</c:v>
                      </c:pt>
                      <c:pt idx="40">
                        <c:v>37</c:v>
                      </c:pt>
                      <c:pt idx="41">
                        <c:v>38</c:v>
                      </c:pt>
                      <c:pt idx="42">
                        <c:v>39</c:v>
                      </c:pt>
                      <c:pt idx="43">
                        <c:v>40</c:v>
                      </c:pt>
                      <c:pt idx="44">
                        <c:v>41</c:v>
                      </c:pt>
                      <c:pt idx="45">
                        <c:v>42</c:v>
                      </c:pt>
                      <c:pt idx="46">
                        <c:v>43</c:v>
                      </c:pt>
                      <c:pt idx="47">
                        <c:v>44</c:v>
                      </c:pt>
                      <c:pt idx="48">
                        <c:v>45</c:v>
                      </c:pt>
                      <c:pt idx="49">
                        <c:v>46</c:v>
                      </c:pt>
                      <c:pt idx="50">
                        <c:v>47</c:v>
                      </c:pt>
                      <c:pt idx="51">
                        <c:v>48</c:v>
                      </c:pt>
                      <c:pt idx="52">
                        <c:v>49</c:v>
                      </c:pt>
                      <c:pt idx="53">
                        <c:v>50</c:v>
                      </c:pt>
                      <c:pt idx="54">
                        <c:v>51</c:v>
                      </c:pt>
                      <c:pt idx="55">
                        <c:v>52</c:v>
                      </c:pt>
                      <c:pt idx="56">
                        <c:v>53</c:v>
                      </c:pt>
                      <c:pt idx="57">
                        <c:v>1</c:v>
                      </c:pt>
                      <c:pt idx="58">
                        <c:v>2</c:v>
                      </c:pt>
                      <c:pt idx="59">
                        <c:v>3</c:v>
                      </c:pt>
                      <c:pt idx="60">
                        <c:v>4</c:v>
                      </c:pt>
                      <c:pt idx="61">
                        <c:v>5</c:v>
                      </c:pt>
                    </c:numCache>
                  </c:numRef>
                </c:val>
                <c:smooth val="0"/>
                <c:extLst>
                  <c:ext uri="{02D57815-91ED-43cb-92C2-25804820EDAC}">
                    <c15:filteredCategoryTitle>
                      <c15:cat>
                        <c:multiLvlStrRef>
                          <c:extLst>
                            <c:ext uri="{02D57815-91ED-43cb-92C2-25804820EDAC}">
                              <c15:formulaRef>
                                <c15:sqref>피벗!$Y$6:$Z$122</c15:sqref>
                              </c15:formulaRef>
                            </c:ext>
                          </c:extLst>
                          <c:multiLvlStrCache>
                            <c:ptCount val="117"/>
                            <c:lvl>
                              <c:pt idx="0">
                                <c:v>47</c:v>
                              </c:pt>
                              <c:pt idx="1">
                                <c:v>48</c:v>
                              </c:pt>
                              <c:pt idx="2">
                                <c:v>49</c:v>
                              </c:pt>
                              <c:pt idx="3">
                                <c:v>50</c:v>
                              </c:pt>
                              <c:pt idx="4">
                                <c:v>52</c:v>
                              </c:pt>
                              <c:pt idx="5">
                                <c:v>2</c:v>
                              </c:pt>
                              <c:pt idx="6">
                                <c:v>3</c:v>
                              </c:pt>
                              <c:pt idx="7">
                                <c:v>4</c:v>
                              </c:pt>
                              <c:pt idx="8">
                                <c:v>5</c:v>
                              </c:pt>
                              <c:pt idx="9">
                                <c:v>6</c:v>
                              </c:pt>
                              <c:pt idx="10">
                                <c:v>7</c:v>
                              </c:pt>
                              <c:pt idx="11">
                                <c:v>8</c:v>
                              </c:pt>
                              <c:pt idx="12">
                                <c:v>9</c:v>
                              </c:pt>
                              <c:pt idx="13">
                                <c:v>10</c:v>
                              </c:pt>
                              <c:pt idx="14">
                                <c:v>11</c:v>
                              </c:pt>
                              <c:pt idx="15">
                                <c:v>12</c:v>
                              </c:pt>
                              <c:pt idx="16">
                                <c:v>13</c:v>
                              </c:pt>
                              <c:pt idx="17">
                                <c:v>14</c:v>
                              </c:pt>
                              <c:pt idx="18">
                                <c:v>15</c:v>
                              </c:pt>
                              <c:pt idx="19">
                                <c:v>16</c:v>
                              </c:pt>
                              <c:pt idx="20">
                                <c:v>17</c:v>
                              </c:pt>
                              <c:pt idx="21">
                                <c:v>18</c:v>
                              </c:pt>
                              <c:pt idx="22">
                                <c:v>19</c:v>
                              </c:pt>
                              <c:pt idx="23">
                                <c:v>20</c:v>
                              </c:pt>
                              <c:pt idx="24">
                                <c:v>21</c:v>
                              </c:pt>
                              <c:pt idx="25">
                                <c:v>22</c:v>
                              </c:pt>
                              <c:pt idx="26">
                                <c:v>23</c:v>
                              </c:pt>
                              <c:pt idx="27">
                                <c:v>24</c:v>
                              </c:pt>
                              <c:pt idx="28">
                                <c:v>25</c:v>
                              </c:pt>
                              <c:pt idx="29">
                                <c:v>26</c:v>
                              </c:pt>
                              <c:pt idx="30">
                                <c:v>27</c:v>
                              </c:pt>
                              <c:pt idx="31">
                                <c:v>28</c:v>
                              </c:pt>
                              <c:pt idx="32">
                                <c:v>29</c:v>
                              </c:pt>
                              <c:pt idx="33">
                                <c:v>30</c:v>
                              </c:pt>
                              <c:pt idx="34">
                                <c:v>31</c:v>
                              </c:pt>
                              <c:pt idx="35">
                                <c:v>32</c:v>
                              </c:pt>
                              <c:pt idx="36">
                                <c:v>33</c:v>
                              </c:pt>
                              <c:pt idx="37">
                                <c:v>34</c:v>
                              </c:pt>
                              <c:pt idx="38">
                                <c:v>35</c:v>
                              </c:pt>
                              <c:pt idx="39">
                                <c:v>36</c:v>
                              </c:pt>
                              <c:pt idx="40">
                                <c:v>37</c:v>
                              </c:pt>
                              <c:pt idx="41">
                                <c:v>38</c:v>
                              </c:pt>
                              <c:pt idx="42">
                                <c:v>39</c:v>
                              </c:pt>
                              <c:pt idx="43">
                                <c:v>40</c:v>
                              </c:pt>
                              <c:pt idx="44">
                                <c:v>41</c:v>
                              </c:pt>
                              <c:pt idx="45">
                                <c:v>42</c:v>
                              </c:pt>
                              <c:pt idx="46">
                                <c:v>43</c:v>
                              </c:pt>
                              <c:pt idx="47">
                                <c:v>44</c:v>
                              </c:pt>
                              <c:pt idx="48">
                                <c:v>45</c:v>
                              </c:pt>
                              <c:pt idx="49">
                                <c:v>46</c:v>
                              </c:pt>
                              <c:pt idx="50">
                                <c:v>47</c:v>
                              </c:pt>
                              <c:pt idx="51">
                                <c:v>48</c:v>
                              </c:pt>
                              <c:pt idx="52">
                                <c:v>49</c:v>
                              </c:pt>
                              <c:pt idx="53">
                                <c:v>50</c:v>
                              </c:pt>
                              <c:pt idx="54">
                                <c:v>51</c:v>
                              </c:pt>
                              <c:pt idx="55">
                                <c:v>52</c:v>
                              </c:pt>
                              <c:pt idx="56">
                                <c:v>53</c:v>
                              </c:pt>
                              <c:pt idx="57">
                                <c:v>1</c:v>
                              </c:pt>
                              <c:pt idx="58">
                                <c:v>2</c:v>
                              </c:pt>
                              <c:pt idx="59">
                                <c:v>3</c:v>
                              </c:pt>
                              <c:pt idx="60">
                                <c:v>4</c:v>
                              </c:pt>
                              <c:pt idx="61">
                                <c:v>5</c:v>
                              </c:pt>
                              <c:pt idx="62">
                                <c:v>6</c:v>
                              </c:pt>
                              <c:pt idx="63">
                                <c:v>7</c:v>
                              </c:pt>
                              <c:pt idx="64">
                                <c:v>8</c:v>
                              </c:pt>
                              <c:pt idx="65">
                                <c:v>9</c:v>
                              </c:pt>
                              <c:pt idx="66">
                                <c:v>10</c:v>
                              </c:pt>
                              <c:pt idx="67">
                                <c:v>11</c:v>
                              </c:pt>
                              <c:pt idx="68">
                                <c:v>12</c:v>
                              </c:pt>
                              <c:pt idx="69">
                                <c:v>13</c:v>
                              </c:pt>
                              <c:pt idx="70">
                                <c:v>14</c:v>
                              </c:pt>
                              <c:pt idx="71">
                                <c:v>15</c:v>
                              </c:pt>
                              <c:pt idx="72">
                                <c:v>16</c:v>
                              </c:pt>
                              <c:pt idx="73">
                                <c:v>17</c:v>
                              </c:pt>
                              <c:pt idx="74">
                                <c:v>18</c:v>
                              </c:pt>
                              <c:pt idx="75">
                                <c:v>19</c:v>
                              </c:pt>
                              <c:pt idx="76">
                                <c:v>20</c:v>
                              </c:pt>
                              <c:pt idx="77">
                                <c:v>21</c:v>
                              </c:pt>
                              <c:pt idx="78">
                                <c:v>22</c:v>
                              </c:pt>
                              <c:pt idx="79">
                                <c:v>23</c:v>
                              </c:pt>
                              <c:pt idx="80">
                                <c:v>24</c:v>
                              </c:pt>
                              <c:pt idx="81">
                                <c:v>25</c:v>
                              </c:pt>
                              <c:pt idx="82">
                                <c:v>26</c:v>
                              </c:pt>
                              <c:pt idx="83">
                                <c:v>27</c:v>
                              </c:pt>
                              <c:pt idx="84">
                                <c:v>28</c:v>
                              </c:pt>
                              <c:pt idx="85">
                                <c:v>29</c:v>
                              </c:pt>
                              <c:pt idx="86">
                                <c:v>30</c:v>
                              </c:pt>
                              <c:pt idx="87">
                                <c:v>31</c:v>
                              </c:pt>
                              <c:pt idx="88">
                                <c:v>32</c:v>
                              </c:pt>
                              <c:pt idx="89">
                                <c:v>33</c:v>
                              </c:pt>
                              <c:pt idx="90">
                                <c:v>34</c:v>
                              </c:pt>
                              <c:pt idx="91">
                                <c:v>35</c:v>
                              </c:pt>
                              <c:pt idx="92">
                                <c:v>36</c:v>
                              </c:pt>
                              <c:pt idx="93">
                                <c:v>37</c:v>
                              </c:pt>
                              <c:pt idx="94">
                                <c:v>38</c:v>
                              </c:pt>
                              <c:pt idx="95">
                                <c:v>39</c:v>
                              </c:pt>
                              <c:pt idx="96">
                                <c:v>40</c:v>
                              </c:pt>
                              <c:pt idx="97">
                                <c:v>41</c:v>
                              </c:pt>
                              <c:pt idx="98">
                                <c:v>42</c:v>
                              </c:pt>
                              <c:pt idx="99">
                                <c:v>43</c:v>
                              </c:pt>
                              <c:pt idx="100">
                                <c:v>44</c:v>
                              </c:pt>
                              <c:pt idx="101">
                                <c:v>45</c:v>
                              </c:pt>
                              <c:pt idx="102">
                                <c:v>46</c:v>
                              </c:pt>
                              <c:pt idx="103">
                                <c:v>47</c:v>
                              </c:pt>
                              <c:pt idx="104">
                                <c:v>48</c:v>
                              </c:pt>
                              <c:pt idx="105">
                                <c:v>49</c:v>
                              </c:pt>
                              <c:pt idx="106">
                                <c:v>50</c:v>
                              </c:pt>
                              <c:pt idx="107">
                                <c:v>51</c:v>
                              </c:pt>
                              <c:pt idx="108">
                                <c:v>52</c:v>
                              </c:pt>
                              <c:pt idx="109">
                                <c:v>1</c:v>
                              </c:pt>
                              <c:pt idx="110">
                                <c:v>2</c:v>
                              </c:pt>
                              <c:pt idx="111">
                                <c:v>3</c:v>
                              </c:pt>
                              <c:pt idx="112">
                                <c:v>4</c:v>
                              </c:pt>
                              <c:pt idx="113">
                                <c:v>5</c:v>
                              </c:pt>
                              <c:pt idx="114">
                                <c:v>6</c:v>
                              </c:pt>
                              <c:pt idx="115">
                                <c:v>7</c:v>
                              </c:pt>
                              <c:pt idx="116">
                                <c:v>8</c:v>
                              </c:pt>
                            </c:lvl>
                            <c:lvl>
                              <c:pt idx="0">
                                <c:v>19Y_11</c:v>
                              </c:pt>
                              <c:pt idx="2">
                                <c:v>19Y_12</c:v>
                              </c:pt>
                              <c:pt idx="5">
                                <c:v>1</c:v>
                              </c:pt>
                              <c:pt idx="9">
                                <c:v>2</c:v>
                              </c:pt>
                              <c:pt idx="13">
                                <c:v>3</c:v>
                              </c:pt>
                              <c:pt idx="17">
                                <c:v>4</c:v>
                              </c:pt>
                              <c:pt idx="22">
                                <c:v>5</c:v>
                              </c:pt>
                              <c:pt idx="26">
                                <c:v>6</c:v>
                              </c:pt>
                              <c:pt idx="30">
                                <c:v>7</c:v>
                              </c:pt>
                              <c:pt idx="35">
                                <c:v>8</c:v>
                              </c:pt>
                              <c:pt idx="39">
                                <c:v>9</c:v>
                              </c:pt>
                              <c:pt idx="44">
                                <c:v>10</c:v>
                              </c:pt>
                              <c:pt idx="48">
                                <c:v>11</c:v>
                              </c:pt>
                              <c:pt idx="52">
                                <c:v>12</c:v>
                              </c:pt>
                              <c:pt idx="57">
                                <c:v>21Y_1</c:v>
                              </c:pt>
                              <c:pt idx="62">
                                <c:v>21Y_2</c:v>
                              </c:pt>
                              <c:pt idx="66">
                                <c:v>21Y_3</c:v>
                              </c:pt>
                              <c:pt idx="70">
                                <c:v>21Y_4</c:v>
                              </c:pt>
                              <c:pt idx="75">
                                <c:v>21Y_5</c:v>
                              </c:pt>
                              <c:pt idx="79">
                                <c:v>21Y_6</c:v>
                              </c:pt>
                              <c:pt idx="83">
                                <c:v>21Y_7</c:v>
                              </c:pt>
                              <c:pt idx="87">
                                <c:v>21Y_8</c:v>
                              </c:pt>
                              <c:pt idx="92">
                                <c:v>21Y_9</c:v>
                              </c:pt>
                              <c:pt idx="96">
                                <c:v>21Y_10</c:v>
                              </c:pt>
                              <c:pt idx="101">
                                <c:v>21Y_11</c:v>
                              </c:pt>
                              <c:pt idx="106">
                                <c:v>21Y_12</c:v>
                              </c:pt>
                              <c:pt idx="110">
                                <c:v>22Y_01</c:v>
                              </c:pt>
                              <c:pt idx="114">
                                <c:v>22Y_02</c:v>
                              </c:pt>
                            </c:lvl>
                          </c:multiLvlStrCache>
                        </c:multiLvlStrRef>
                      </c15:cat>
                    </c15:filteredCategoryTitle>
                  </c:ext>
                  <c:ext xmlns:c16="http://schemas.microsoft.com/office/drawing/2014/chart" uri="{C3380CC4-5D6E-409C-BE32-E72D297353CC}">
                    <c16:uniqueId val="{00000002-7C31-4EA1-B222-1C73884F9542}"/>
                  </c:ext>
                </c:extLst>
              </c15:ser>
            </c15:filteredLineSeries>
          </c:ext>
        </c:extLst>
      </c:lineChart>
      <c:catAx>
        <c:axId val="24716940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ko-KR"/>
          </a:p>
        </c:txPr>
        <c:crossAx val="247171328"/>
        <c:crossesAt val="0"/>
        <c:auto val="1"/>
        <c:lblAlgn val="ctr"/>
        <c:lblOffset val="100"/>
        <c:noMultiLvlLbl val="0"/>
      </c:catAx>
      <c:valAx>
        <c:axId val="24717132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ko-KR"/>
          </a:p>
        </c:txPr>
        <c:crossAx val="247169408"/>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ko-KR"/>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ltLang="ko-KR"/>
              <a:t>IT Request</a:t>
            </a:r>
            <a:r>
              <a:rPr lang="en-US" altLang="ko-KR" baseline="0"/>
              <a:t> </a:t>
            </a:r>
            <a:r>
              <a:rPr lang="ko-KR" altLang="en-US" baseline="0"/>
              <a:t>처리 추이도</a:t>
            </a:r>
            <a:endParaRPr lang="ko-KR" altLang="en-US"/>
          </a:p>
        </c:rich>
      </c:tx>
      <c:layout>
        <c:manualLayout>
          <c:xMode val="edge"/>
          <c:yMode val="edge"/>
          <c:x val="0.44245580598696643"/>
          <c:y val="2.5068543715000266E-2"/>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ko-KR"/>
        </a:p>
      </c:txPr>
    </c:title>
    <c:autoTitleDeleted val="0"/>
    <c:plotArea>
      <c:layout>
        <c:manualLayout>
          <c:layoutTarget val="inner"/>
          <c:xMode val="edge"/>
          <c:yMode val="edge"/>
          <c:x val="2.166994750656168E-2"/>
          <c:y val="0.13592868348941756"/>
          <c:w val="0.97090866884563953"/>
          <c:h val="0.6850434477192362"/>
        </c:manualLayout>
      </c:layout>
      <c:barChart>
        <c:barDir val="col"/>
        <c:grouping val="clustered"/>
        <c:varyColors val="0"/>
        <c:dLbls>
          <c:showLegendKey val="0"/>
          <c:showVal val="0"/>
          <c:showCatName val="0"/>
          <c:showSerName val="0"/>
          <c:showPercent val="0"/>
          <c:showBubbleSize val="0"/>
        </c:dLbls>
        <c:gapWidth val="150"/>
        <c:overlap val="-6"/>
        <c:axId val="248417664"/>
        <c:axId val="248419840"/>
        <c:extLst>
          <c:ext xmlns:c15="http://schemas.microsoft.com/office/drawing/2012/chart" uri="{02D57815-91ED-43cb-92C2-25804820EDAC}">
            <c15:filteredBarSeries>
              <c15:ser>
                <c:idx val="4"/>
                <c:order val="3"/>
                <c:tx>
                  <c:strRef>
                    <c:extLst>
                      <c:ext uri="{02D57815-91ED-43cb-92C2-25804820EDAC}">
                        <c15:formulaRef>
                          <c15:sqref>피벗!$AC$5</c15:sqref>
                        </c15:formulaRef>
                      </c:ext>
                    </c:extLst>
                    <c:strCache>
                      <c:ptCount val="1"/>
                      <c:pt idx="0">
                        <c:v>개발자</c:v>
                      </c:pt>
                    </c:strCache>
                  </c:strRef>
                </c:tx>
                <c:spPr>
                  <a:solidFill>
                    <a:schemeClr val="accent5"/>
                  </a:solidFill>
                  <a:ln>
                    <a:noFill/>
                  </a:ln>
                  <a:effectLst>
                    <a:glow>
                      <a:schemeClr val="accent1"/>
                    </a:glow>
                  </a:effectLst>
                </c:spPr>
                <c:invertIfNegative val="0"/>
                <c:val>
                  <c:numRef>
                    <c:extLst>
                      <c:ext uri="{02D57815-91ED-43cb-92C2-25804820EDAC}">
                        <c15:fullRef>
                          <c15:sqref>피벗!$AC$6:$AC$76</c15:sqref>
                        </c15:fullRef>
                        <c15:formulaRef>
                          <c15:sqref>피벗!$AC$20:$AC$76</c15:sqref>
                        </c15:formulaRef>
                      </c:ext>
                    </c:extLst>
                    <c:numCache>
                      <c:formatCode>General</c:formatCode>
                      <c:ptCount val="57"/>
                      <c:pt idx="0">
                        <c:v>2</c:v>
                      </c:pt>
                      <c:pt idx="1">
                        <c:v>2</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2</c:v>
                      </c:pt>
                      <c:pt idx="49">
                        <c:v>2</c:v>
                      </c:pt>
                      <c:pt idx="50">
                        <c:v>3</c:v>
                      </c:pt>
                      <c:pt idx="51">
                        <c:v>3</c:v>
                      </c:pt>
                      <c:pt idx="52">
                        <c:v>3</c:v>
                      </c:pt>
                      <c:pt idx="53">
                        <c:v>3</c:v>
                      </c:pt>
                      <c:pt idx="54">
                        <c:v>3</c:v>
                      </c:pt>
                      <c:pt idx="55">
                        <c:v>2</c:v>
                      </c:pt>
                      <c:pt idx="56">
                        <c:v>2</c:v>
                      </c:pt>
                    </c:numCache>
                  </c:numRef>
                </c:val>
                <c:extLst>
                  <c:ext xmlns:c16="http://schemas.microsoft.com/office/drawing/2014/chart" uri="{C3380CC4-5D6E-409C-BE32-E72D297353CC}">
                    <c16:uniqueId val="{00000003-2AF4-4517-B784-01A5AFA25A6F}"/>
                  </c:ext>
                </c:extLst>
              </c15:ser>
            </c15:filteredBarSeries>
          </c:ext>
        </c:extLst>
      </c:barChart>
      <c:lineChart>
        <c:grouping val="standard"/>
        <c:varyColors val="0"/>
        <c:ser>
          <c:idx val="2"/>
          <c:order val="1"/>
          <c:tx>
            <c:strRef>
              <c:f>피벗!$AA$5</c:f>
              <c:strCache>
                <c:ptCount val="1"/>
                <c:pt idx="0">
                  <c:v>접수량</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multiLvlStrRef>
              <c:extLst>
                <c:ext xmlns:c15="http://schemas.microsoft.com/office/drawing/2012/chart" uri="{02D57815-91ED-43cb-92C2-25804820EDAC}">
                  <c15:fullRef>
                    <c15:sqref>피벗!$Y$6:$Z$146</c15:sqref>
                  </c15:fullRef>
                </c:ext>
              </c:extLst>
              <c:f>피벗!$Y$20:$Z$146</c:f>
              <c:multiLvlStrCache>
                <c:ptCount val="127"/>
                <c:lvl>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pt idx="15">
                    <c:v>26</c:v>
                  </c:pt>
                  <c:pt idx="16">
                    <c:v>27</c:v>
                  </c:pt>
                  <c:pt idx="17">
                    <c:v>28</c:v>
                  </c:pt>
                  <c:pt idx="18">
                    <c:v>29</c:v>
                  </c:pt>
                  <c:pt idx="19">
                    <c:v>30</c:v>
                  </c:pt>
                  <c:pt idx="20">
                    <c:v>31</c:v>
                  </c:pt>
                  <c:pt idx="21">
                    <c:v>32</c:v>
                  </c:pt>
                  <c:pt idx="22">
                    <c:v>33</c:v>
                  </c:pt>
                  <c:pt idx="23">
                    <c:v>34</c:v>
                  </c:pt>
                  <c:pt idx="24">
                    <c:v>35</c:v>
                  </c:pt>
                  <c:pt idx="25">
                    <c:v>36</c:v>
                  </c:pt>
                  <c:pt idx="26">
                    <c:v>37</c:v>
                  </c:pt>
                  <c:pt idx="27">
                    <c:v>38</c:v>
                  </c:pt>
                  <c:pt idx="28">
                    <c:v>39</c:v>
                  </c:pt>
                  <c:pt idx="29">
                    <c:v>40</c:v>
                  </c:pt>
                  <c:pt idx="30">
                    <c:v>41</c:v>
                  </c:pt>
                  <c:pt idx="31">
                    <c:v>42</c:v>
                  </c:pt>
                  <c:pt idx="32">
                    <c:v>43</c:v>
                  </c:pt>
                  <c:pt idx="33">
                    <c:v>44</c:v>
                  </c:pt>
                  <c:pt idx="34">
                    <c:v>45</c:v>
                  </c:pt>
                  <c:pt idx="35">
                    <c:v>46</c:v>
                  </c:pt>
                  <c:pt idx="36">
                    <c:v>47</c:v>
                  </c:pt>
                  <c:pt idx="37">
                    <c:v>48</c:v>
                  </c:pt>
                  <c:pt idx="38">
                    <c:v>49</c:v>
                  </c:pt>
                  <c:pt idx="39">
                    <c:v>50</c:v>
                  </c:pt>
                  <c:pt idx="40">
                    <c:v>51</c:v>
                  </c:pt>
                  <c:pt idx="41">
                    <c:v>52</c:v>
                  </c:pt>
                  <c:pt idx="42">
                    <c:v>53</c:v>
                  </c:pt>
                  <c:pt idx="43">
                    <c:v>1</c:v>
                  </c:pt>
                  <c:pt idx="44">
                    <c:v>2</c:v>
                  </c:pt>
                  <c:pt idx="45">
                    <c:v>3</c:v>
                  </c:pt>
                  <c:pt idx="46">
                    <c:v>4</c:v>
                  </c:pt>
                  <c:pt idx="47">
                    <c:v>5</c:v>
                  </c:pt>
                  <c:pt idx="48">
                    <c:v>6</c:v>
                  </c:pt>
                  <c:pt idx="49">
                    <c:v>7</c:v>
                  </c:pt>
                  <c:pt idx="50">
                    <c:v>8</c:v>
                  </c:pt>
                  <c:pt idx="51">
                    <c:v>9</c:v>
                  </c:pt>
                  <c:pt idx="52">
                    <c:v>10</c:v>
                  </c:pt>
                  <c:pt idx="53">
                    <c:v>11</c:v>
                  </c:pt>
                  <c:pt idx="54">
                    <c:v>12</c:v>
                  </c:pt>
                  <c:pt idx="55">
                    <c:v>13</c:v>
                  </c:pt>
                  <c:pt idx="56">
                    <c:v>14</c:v>
                  </c:pt>
                  <c:pt idx="57">
                    <c:v>15</c:v>
                  </c:pt>
                  <c:pt idx="58">
                    <c:v>16</c:v>
                  </c:pt>
                  <c:pt idx="59">
                    <c:v>17</c:v>
                  </c:pt>
                  <c:pt idx="60">
                    <c:v>18</c:v>
                  </c:pt>
                  <c:pt idx="61">
                    <c:v>19</c:v>
                  </c:pt>
                  <c:pt idx="62">
                    <c:v>20</c:v>
                  </c:pt>
                  <c:pt idx="63">
                    <c:v>21</c:v>
                  </c:pt>
                  <c:pt idx="64">
                    <c:v>22</c:v>
                  </c:pt>
                  <c:pt idx="65">
                    <c:v>23</c:v>
                  </c:pt>
                  <c:pt idx="66">
                    <c:v>24</c:v>
                  </c:pt>
                  <c:pt idx="67">
                    <c:v>25</c:v>
                  </c:pt>
                  <c:pt idx="68">
                    <c:v>26</c:v>
                  </c:pt>
                  <c:pt idx="69">
                    <c:v>27</c:v>
                  </c:pt>
                  <c:pt idx="70">
                    <c:v>28</c:v>
                  </c:pt>
                  <c:pt idx="71">
                    <c:v>29</c:v>
                  </c:pt>
                  <c:pt idx="72">
                    <c:v>30</c:v>
                  </c:pt>
                  <c:pt idx="73">
                    <c:v>31</c:v>
                  </c:pt>
                  <c:pt idx="74">
                    <c:v>32</c:v>
                  </c:pt>
                  <c:pt idx="75">
                    <c:v>33</c:v>
                  </c:pt>
                  <c:pt idx="76">
                    <c:v>34</c:v>
                  </c:pt>
                  <c:pt idx="77">
                    <c:v>35</c:v>
                  </c:pt>
                  <c:pt idx="78">
                    <c:v>36</c:v>
                  </c:pt>
                  <c:pt idx="79">
                    <c:v>37</c:v>
                  </c:pt>
                  <c:pt idx="80">
                    <c:v>38</c:v>
                  </c:pt>
                  <c:pt idx="81">
                    <c:v>39</c:v>
                  </c:pt>
                  <c:pt idx="82">
                    <c:v>40</c:v>
                  </c:pt>
                  <c:pt idx="83">
                    <c:v>41</c:v>
                  </c:pt>
                  <c:pt idx="84">
                    <c:v>42</c:v>
                  </c:pt>
                  <c:pt idx="85">
                    <c:v>43</c:v>
                  </c:pt>
                  <c:pt idx="86">
                    <c:v>44</c:v>
                  </c:pt>
                  <c:pt idx="87">
                    <c:v>45</c:v>
                  </c:pt>
                  <c:pt idx="88">
                    <c:v>46</c:v>
                  </c:pt>
                  <c:pt idx="89">
                    <c:v>47</c:v>
                  </c:pt>
                  <c:pt idx="90">
                    <c:v>48</c:v>
                  </c:pt>
                  <c:pt idx="91">
                    <c:v>49</c:v>
                  </c:pt>
                  <c:pt idx="92">
                    <c:v>50</c:v>
                  </c:pt>
                  <c:pt idx="93">
                    <c:v>51</c:v>
                  </c:pt>
                  <c:pt idx="94">
                    <c:v>52</c:v>
                  </c:pt>
                  <c:pt idx="95">
                    <c:v>1</c:v>
                  </c:pt>
                  <c:pt idx="96">
                    <c:v>2</c:v>
                  </c:pt>
                  <c:pt idx="97">
                    <c:v>3</c:v>
                  </c:pt>
                  <c:pt idx="98">
                    <c:v>4</c:v>
                  </c:pt>
                  <c:pt idx="99">
                    <c:v>5</c:v>
                  </c:pt>
                  <c:pt idx="100">
                    <c:v>6</c:v>
                  </c:pt>
                  <c:pt idx="101">
                    <c:v>7</c:v>
                  </c:pt>
                  <c:pt idx="102">
                    <c:v>8</c:v>
                  </c:pt>
                  <c:pt idx="103">
                    <c:v>9</c:v>
                  </c:pt>
                  <c:pt idx="104">
                    <c:v>10</c:v>
                  </c:pt>
                  <c:pt idx="105">
                    <c:v>11</c:v>
                  </c:pt>
                  <c:pt idx="106">
                    <c:v>12</c:v>
                  </c:pt>
                  <c:pt idx="107">
                    <c:v>13</c:v>
                  </c:pt>
                  <c:pt idx="108">
                    <c:v>14</c:v>
                  </c:pt>
                  <c:pt idx="109">
                    <c:v>15</c:v>
                  </c:pt>
                  <c:pt idx="110">
                    <c:v>16</c:v>
                  </c:pt>
                  <c:pt idx="111">
                    <c:v>17</c:v>
                  </c:pt>
                  <c:pt idx="112">
                    <c:v>18</c:v>
                  </c:pt>
                  <c:pt idx="113">
                    <c:v>19</c:v>
                  </c:pt>
                  <c:pt idx="114">
                    <c:v>20</c:v>
                  </c:pt>
                  <c:pt idx="115">
                    <c:v>21</c:v>
                  </c:pt>
                  <c:pt idx="116">
                    <c:v>22</c:v>
                  </c:pt>
                  <c:pt idx="117">
                    <c:v>23</c:v>
                  </c:pt>
                  <c:pt idx="118">
                    <c:v>24</c:v>
                  </c:pt>
                  <c:pt idx="119">
                    <c:v>25</c:v>
                  </c:pt>
                  <c:pt idx="120">
                    <c:v>26</c:v>
                  </c:pt>
                  <c:pt idx="121">
                    <c:v>27</c:v>
                  </c:pt>
                  <c:pt idx="122">
                    <c:v>28</c:v>
                  </c:pt>
                  <c:pt idx="123">
                    <c:v>29</c:v>
                  </c:pt>
                  <c:pt idx="124">
                    <c:v>30</c:v>
                  </c:pt>
                  <c:pt idx="125">
                    <c:v>31</c:v>
                  </c:pt>
                  <c:pt idx="126">
                    <c:v>32</c:v>
                  </c:pt>
                </c:lvl>
                <c:lvl>
                  <c:pt idx="3">
                    <c:v>4</c:v>
                  </c:pt>
                  <c:pt idx="8">
                    <c:v>5</c:v>
                  </c:pt>
                  <c:pt idx="12">
                    <c:v>6</c:v>
                  </c:pt>
                  <c:pt idx="16">
                    <c:v>7</c:v>
                  </c:pt>
                  <c:pt idx="21">
                    <c:v>8</c:v>
                  </c:pt>
                  <c:pt idx="25">
                    <c:v>9</c:v>
                  </c:pt>
                  <c:pt idx="30">
                    <c:v>10</c:v>
                  </c:pt>
                  <c:pt idx="34">
                    <c:v>11</c:v>
                  </c:pt>
                  <c:pt idx="38">
                    <c:v>12</c:v>
                  </c:pt>
                  <c:pt idx="43">
                    <c:v>21Y_1</c:v>
                  </c:pt>
                  <c:pt idx="48">
                    <c:v>21Y_2</c:v>
                  </c:pt>
                  <c:pt idx="52">
                    <c:v>21Y_3</c:v>
                  </c:pt>
                  <c:pt idx="56">
                    <c:v>21Y_4</c:v>
                  </c:pt>
                  <c:pt idx="61">
                    <c:v>21Y_5</c:v>
                  </c:pt>
                  <c:pt idx="65">
                    <c:v>21Y_6</c:v>
                  </c:pt>
                  <c:pt idx="69">
                    <c:v>21Y_7</c:v>
                  </c:pt>
                  <c:pt idx="73">
                    <c:v>21Y_8</c:v>
                  </c:pt>
                  <c:pt idx="78">
                    <c:v>21Y_9</c:v>
                  </c:pt>
                  <c:pt idx="82">
                    <c:v>21Y_10</c:v>
                  </c:pt>
                  <c:pt idx="87">
                    <c:v>21Y_11</c:v>
                  </c:pt>
                  <c:pt idx="92">
                    <c:v>21Y_12</c:v>
                  </c:pt>
                  <c:pt idx="96">
                    <c:v>22Y_01</c:v>
                  </c:pt>
                  <c:pt idx="100">
                    <c:v>22Y_02</c:v>
                  </c:pt>
                  <c:pt idx="103">
                    <c:v>22Y_03</c:v>
                  </c:pt>
                  <c:pt idx="107">
                    <c:v>22Y_04</c:v>
                  </c:pt>
                  <c:pt idx="111">
                    <c:v>22Y_05</c:v>
                  </c:pt>
                  <c:pt idx="117">
                    <c:v>22Y_06</c:v>
                  </c:pt>
                  <c:pt idx="121">
                    <c:v>22Y_07</c:v>
                  </c:pt>
                  <c:pt idx="125">
                    <c:v>22Y_08</c:v>
                  </c:pt>
                </c:lvl>
              </c:multiLvlStrCache>
            </c:multiLvlStrRef>
          </c:cat>
          <c:val>
            <c:numRef>
              <c:extLst>
                <c:ext xmlns:c15="http://schemas.microsoft.com/office/drawing/2012/chart" uri="{02D57815-91ED-43cb-92C2-25804820EDAC}">
                  <c15:fullRef>
                    <c15:sqref>피벗!$AA$6:$AA$146</c15:sqref>
                  </c15:fullRef>
                </c:ext>
              </c:extLst>
              <c:f>피벗!$AA$20:$AA$146</c:f>
              <c:numCache>
                <c:formatCode>General</c:formatCode>
                <c:ptCount val="127"/>
                <c:pt idx="0">
                  <c:v>16</c:v>
                </c:pt>
                <c:pt idx="1">
                  <c:v>4</c:v>
                </c:pt>
                <c:pt idx="2">
                  <c:v>10</c:v>
                </c:pt>
                <c:pt idx="3">
                  <c:v>14</c:v>
                </c:pt>
                <c:pt idx="4">
                  <c:v>19</c:v>
                </c:pt>
                <c:pt idx="5">
                  <c:v>7</c:v>
                </c:pt>
                <c:pt idx="6">
                  <c:v>29</c:v>
                </c:pt>
                <c:pt idx="7">
                  <c:v>5</c:v>
                </c:pt>
                <c:pt idx="8">
                  <c:v>7</c:v>
                </c:pt>
                <c:pt idx="9">
                  <c:v>14</c:v>
                </c:pt>
                <c:pt idx="10">
                  <c:v>15</c:v>
                </c:pt>
                <c:pt idx="11">
                  <c:v>16</c:v>
                </c:pt>
                <c:pt idx="12">
                  <c:v>24</c:v>
                </c:pt>
                <c:pt idx="13">
                  <c:v>14</c:v>
                </c:pt>
                <c:pt idx="14">
                  <c:v>14</c:v>
                </c:pt>
                <c:pt idx="15">
                  <c:v>3</c:v>
                </c:pt>
                <c:pt idx="16">
                  <c:v>14</c:v>
                </c:pt>
                <c:pt idx="17">
                  <c:v>7</c:v>
                </c:pt>
                <c:pt idx="18">
                  <c:v>17</c:v>
                </c:pt>
                <c:pt idx="19">
                  <c:v>16</c:v>
                </c:pt>
                <c:pt idx="20">
                  <c:v>17</c:v>
                </c:pt>
                <c:pt idx="21">
                  <c:v>23</c:v>
                </c:pt>
                <c:pt idx="22">
                  <c:v>10</c:v>
                </c:pt>
                <c:pt idx="23">
                  <c:v>10</c:v>
                </c:pt>
                <c:pt idx="24">
                  <c:v>16</c:v>
                </c:pt>
                <c:pt idx="25">
                  <c:v>7</c:v>
                </c:pt>
                <c:pt idx="26">
                  <c:v>13</c:v>
                </c:pt>
                <c:pt idx="27">
                  <c:v>20</c:v>
                </c:pt>
                <c:pt idx="28">
                  <c:v>12</c:v>
                </c:pt>
                <c:pt idx="29">
                  <c:v>0</c:v>
                </c:pt>
                <c:pt idx="30">
                  <c:v>10</c:v>
                </c:pt>
                <c:pt idx="31">
                  <c:v>10</c:v>
                </c:pt>
                <c:pt idx="32">
                  <c:v>15</c:v>
                </c:pt>
                <c:pt idx="33">
                  <c:v>16</c:v>
                </c:pt>
                <c:pt idx="34">
                  <c:v>16</c:v>
                </c:pt>
                <c:pt idx="35">
                  <c:v>12</c:v>
                </c:pt>
                <c:pt idx="36">
                  <c:v>15</c:v>
                </c:pt>
                <c:pt idx="37">
                  <c:v>11</c:v>
                </c:pt>
                <c:pt idx="38">
                  <c:v>22</c:v>
                </c:pt>
                <c:pt idx="39">
                  <c:v>10</c:v>
                </c:pt>
                <c:pt idx="40">
                  <c:v>14</c:v>
                </c:pt>
                <c:pt idx="41">
                  <c:v>12</c:v>
                </c:pt>
                <c:pt idx="42">
                  <c:v>27</c:v>
                </c:pt>
                <c:pt idx="43">
                  <c:v>1</c:v>
                </c:pt>
                <c:pt idx="44">
                  <c:v>64</c:v>
                </c:pt>
                <c:pt idx="45">
                  <c:v>60</c:v>
                </c:pt>
                <c:pt idx="46">
                  <c:v>46</c:v>
                </c:pt>
                <c:pt idx="47">
                  <c:v>39</c:v>
                </c:pt>
                <c:pt idx="48">
                  <c:v>38</c:v>
                </c:pt>
                <c:pt idx="49">
                  <c:v>19</c:v>
                </c:pt>
                <c:pt idx="50">
                  <c:v>52</c:v>
                </c:pt>
                <c:pt idx="51">
                  <c:v>74</c:v>
                </c:pt>
                <c:pt idx="52">
                  <c:v>60</c:v>
                </c:pt>
                <c:pt idx="53">
                  <c:v>54</c:v>
                </c:pt>
                <c:pt idx="54">
                  <c:v>72</c:v>
                </c:pt>
                <c:pt idx="55">
                  <c:v>62</c:v>
                </c:pt>
                <c:pt idx="56">
                  <c:v>50</c:v>
                </c:pt>
                <c:pt idx="57">
                  <c:v>48</c:v>
                </c:pt>
                <c:pt idx="58">
                  <c:v>66</c:v>
                </c:pt>
                <c:pt idx="59">
                  <c:v>57</c:v>
                </c:pt>
                <c:pt idx="60">
                  <c:v>56</c:v>
                </c:pt>
                <c:pt idx="61">
                  <c:v>68</c:v>
                </c:pt>
                <c:pt idx="62">
                  <c:v>54</c:v>
                </c:pt>
                <c:pt idx="63">
                  <c:v>48</c:v>
                </c:pt>
                <c:pt idx="64">
                  <c:v>56</c:v>
                </c:pt>
                <c:pt idx="65">
                  <c:v>79</c:v>
                </c:pt>
                <c:pt idx="66">
                  <c:v>53</c:v>
                </c:pt>
                <c:pt idx="67">
                  <c:v>59</c:v>
                </c:pt>
                <c:pt idx="68">
                  <c:v>56</c:v>
                </c:pt>
                <c:pt idx="69">
                  <c:v>107</c:v>
                </c:pt>
                <c:pt idx="70">
                  <c:v>69</c:v>
                </c:pt>
                <c:pt idx="71">
                  <c:v>80</c:v>
                </c:pt>
                <c:pt idx="72">
                  <c:v>75</c:v>
                </c:pt>
                <c:pt idx="73">
                  <c:v>39</c:v>
                </c:pt>
                <c:pt idx="74">
                  <c:v>53</c:v>
                </c:pt>
                <c:pt idx="75">
                  <c:v>46</c:v>
                </c:pt>
                <c:pt idx="76">
                  <c:v>36</c:v>
                </c:pt>
                <c:pt idx="77">
                  <c:v>31</c:v>
                </c:pt>
                <c:pt idx="78">
                  <c:v>52</c:v>
                </c:pt>
                <c:pt idx="79">
                  <c:v>36</c:v>
                </c:pt>
                <c:pt idx="80">
                  <c:v>42</c:v>
                </c:pt>
                <c:pt idx="81">
                  <c:v>22</c:v>
                </c:pt>
                <c:pt idx="82">
                  <c:v>29</c:v>
                </c:pt>
                <c:pt idx="83">
                  <c:v>39</c:v>
                </c:pt>
                <c:pt idx="84">
                  <c:v>8</c:v>
                </c:pt>
                <c:pt idx="85">
                  <c:v>27</c:v>
                </c:pt>
                <c:pt idx="86">
                  <c:v>38</c:v>
                </c:pt>
                <c:pt idx="87">
                  <c:v>36</c:v>
                </c:pt>
                <c:pt idx="88">
                  <c:v>39</c:v>
                </c:pt>
                <c:pt idx="89">
                  <c:v>34</c:v>
                </c:pt>
                <c:pt idx="90">
                  <c:v>28</c:v>
                </c:pt>
                <c:pt idx="91">
                  <c:v>54</c:v>
                </c:pt>
                <c:pt idx="92">
                  <c:v>40</c:v>
                </c:pt>
                <c:pt idx="93">
                  <c:v>36</c:v>
                </c:pt>
                <c:pt idx="94">
                  <c:v>49</c:v>
                </c:pt>
                <c:pt idx="95">
                  <c:v>23</c:v>
                </c:pt>
                <c:pt idx="96">
                  <c:v>43</c:v>
                </c:pt>
                <c:pt idx="97">
                  <c:v>18</c:v>
                </c:pt>
                <c:pt idx="98">
                  <c:v>21</c:v>
                </c:pt>
                <c:pt idx="99">
                  <c:v>29</c:v>
                </c:pt>
                <c:pt idx="100">
                  <c:v>18</c:v>
                </c:pt>
                <c:pt idx="101">
                  <c:v>33</c:v>
                </c:pt>
                <c:pt idx="102">
                  <c:v>26</c:v>
                </c:pt>
                <c:pt idx="103">
                  <c:v>23</c:v>
                </c:pt>
                <c:pt idx="104">
                  <c:v>55</c:v>
                </c:pt>
                <c:pt idx="105">
                  <c:v>50</c:v>
                </c:pt>
                <c:pt idx="106">
                  <c:v>36</c:v>
                </c:pt>
                <c:pt idx="107">
                  <c:v>41</c:v>
                </c:pt>
                <c:pt idx="108">
                  <c:v>43</c:v>
                </c:pt>
                <c:pt idx="109">
                  <c:v>33</c:v>
                </c:pt>
                <c:pt idx="110">
                  <c:v>36</c:v>
                </c:pt>
                <c:pt idx="111">
                  <c:v>34</c:v>
                </c:pt>
                <c:pt idx="112">
                  <c:v>31</c:v>
                </c:pt>
                <c:pt idx="113">
                  <c:v>29</c:v>
                </c:pt>
                <c:pt idx="114">
                  <c:v>32</c:v>
                </c:pt>
                <c:pt idx="115">
                  <c:v>31</c:v>
                </c:pt>
                <c:pt idx="116">
                  <c:v>29</c:v>
                </c:pt>
                <c:pt idx="117">
                  <c:v>24</c:v>
                </c:pt>
                <c:pt idx="118">
                  <c:v>23</c:v>
                </c:pt>
                <c:pt idx="119">
                  <c:v>39</c:v>
                </c:pt>
                <c:pt idx="120">
                  <c:v>49</c:v>
                </c:pt>
                <c:pt idx="121">
                  <c:v>39</c:v>
                </c:pt>
                <c:pt idx="122">
                  <c:v>43</c:v>
                </c:pt>
                <c:pt idx="123">
                  <c:v>28</c:v>
                </c:pt>
                <c:pt idx="124">
                  <c:v>38</c:v>
                </c:pt>
                <c:pt idx="125">
                  <c:v>26</c:v>
                </c:pt>
                <c:pt idx="126">
                  <c:v>29</c:v>
                </c:pt>
              </c:numCache>
            </c:numRef>
          </c:val>
          <c:smooth val="0"/>
          <c:extLst>
            <c:ext xmlns:c16="http://schemas.microsoft.com/office/drawing/2014/chart" uri="{C3380CC4-5D6E-409C-BE32-E72D297353CC}">
              <c16:uniqueId val="{00000000-2AF4-4517-B784-01A5AFA25A6F}"/>
            </c:ext>
          </c:extLst>
        </c:ser>
        <c:ser>
          <c:idx val="3"/>
          <c:order val="2"/>
          <c:tx>
            <c:strRef>
              <c:f>피벗!$AB$5</c:f>
              <c:strCache>
                <c:ptCount val="1"/>
                <c:pt idx="0">
                  <c:v>완료량</c:v>
                </c:pt>
              </c:strCache>
            </c:strRef>
          </c:tx>
          <c:spPr>
            <a:ln w="22225" cap="rnd">
              <a:solidFill>
                <a:schemeClr val="accent4"/>
              </a:solidFill>
              <a:round/>
            </a:ln>
            <a:effectLst/>
          </c:spPr>
          <c:marker>
            <c:symbol val="circle"/>
            <c:size val="6"/>
            <c:spPr>
              <a:solidFill>
                <a:schemeClr val="lt1"/>
              </a:solidFill>
              <a:ln w="15875">
                <a:solidFill>
                  <a:schemeClr val="accent4"/>
                </a:solidFill>
                <a:round/>
              </a:ln>
              <a:effectLst/>
            </c:spPr>
          </c:marker>
          <c:cat>
            <c:multiLvlStrRef>
              <c:extLst>
                <c:ext xmlns:c15="http://schemas.microsoft.com/office/drawing/2012/chart" uri="{02D57815-91ED-43cb-92C2-25804820EDAC}">
                  <c15:fullRef>
                    <c15:sqref>피벗!$Y$6:$Z$146</c15:sqref>
                  </c15:fullRef>
                </c:ext>
              </c:extLst>
              <c:f>피벗!$Y$20:$Z$146</c:f>
              <c:multiLvlStrCache>
                <c:ptCount val="127"/>
                <c:lvl>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pt idx="15">
                    <c:v>26</c:v>
                  </c:pt>
                  <c:pt idx="16">
                    <c:v>27</c:v>
                  </c:pt>
                  <c:pt idx="17">
                    <c:v>28</c:v>
                  </c:pt>
                  <c:pt idx="18">
                    <c:v>29</c:v>
                  </c:pt>
                  <c:pt idx="19">
                    <c:v>30</c:v>
                  </c:pt>
                  <c:pt idx="20">
                    <c:v>31</c:v>
                  </c:pt>
                  <c:pt idx="21">
                    <c:v>32</c:v>
                  </c:pt>
                  <c:pt idx="22">
                    <c:v>33</c:v>
                  </c:pt>
                  <c:pt idx="23">
                    <c:v>34</c:v>
                  </c:pt>
                  <c:pt idx="24">
                    <c:v>35</c:v>
                  </c:pt>
                  <c:pt idx="25">
                    <c:v>36</c:v>
                  </c:pt>
                  <c:pt idx="26">
                    <c:v>37</c:v>
                  </c:pt>
                  <c:pt idx="27">
                    <c:v>38</c:v>
                  </c:pt>
                  <c:pt idx="28">
                    <c:v>39</c:v>
                  </c:pt>
                  <c:pt idx="29">
                    <c:v>40</c:v>
                  </c:pt>
                  <c:pt idx="30">
                    <c:v>41</c:v>
                  </c:pt>
                  <c:pt idx="31">
                    <c:v>42</c:v>
                  </c:pt>
                  <c:pt idx="32">
                    <c:v>43</c:v>
                  </c:pt>
                  <c:pt idx="33">
                    <c:v>44</c:v>
                  </c:pt>
                  <c:pt idx="34">
                    <c:v>45</c:v>
                  </c:pt>
                  <c:pt idx="35">
                    <c:v>46</c:v>
                  </c:pt>
                  <c:pt idx="36">
                    <c:v>47</c:v>
                  </c:pt>
                  <c:pt idx="37">
                    <c:v>48</c:v>
                  </c:pt>
                  <c:pt idx="38">
                    <c:v>49</c:v>
                  </c:pt>
                  <c:pt idx="39">
                    <c:v>50</c:v>
                  </c:pt>
                  <c:pt idx="40">
                    <c:v>51</c:v>
                  </c:pt>
                  <c:pt idx="41">
                    <c:v>52</c:v>
                  </c:pt>
                  <c:pt idx="42">
                    <c:v>53</c:v>
                  </c:pt>
                  <c:pt idx="43">
                    <c:v>1</c:v>
                  </c:pt>
                  <c:pt idx="44">
                    <c:v>2</c:v>
                  </c:pt>
                  <c:pt idx="45">
                    <c:v>3</c:v>
                  </c:pt>
                  <c:pt idx="46">
                    <c:v>4</c:v>
                  </c:pt>
                  <c:pt idx="47">
                    <c:v>5</c:v>
                  </c:pt>
                  <c:pt idx="48">
                    <c:v>6</c:v>
                  </c:pt>
                  <c:pt idx="49">
                    <c:v>7</c:v>
                  </c:pt>
                  <c:pt idx="50">
                    <c:v>8</c:v>
                  </c:pt>
                  <c:pt idx="51">
                    <c:v>9</c:v>
                  </c:pt>
                  <c:pt idx="52">
                    <c:v>10</c:v>
                  </c:pt>
                  <c:pt idx="53">
                    <c:v>11</c:v>
                  </c:pt>
                  <c:pt idx="54">
                    <c:v>12</c:v>
                  </c:pt>
                  <c:pt idx="55">
                    <c:v>13</c:v>
                  </c:pt>
                  <c:pt idx="56">
                    <c:v>14</c:v>
                  </c:pt>
                  <c:pt idx="57">
                    <c:v>15</c:v>
                  </c:pt>
                  <c:pt idx="58">
                    <c:v>16</c:v>
                  </c:pt>
                  <c:pt idx="59">
                    <c:v>17</c:v>
                  </c:pt>
                  <c:pt idx="60">
                    <c:v>18</c:v>
                  </c:pt>
                  <c:pt idx="61">
                    <c:v>19</c:v>
                  </c:pt>
                  <c:pt idx="62">
                    <c:v>20</c:v>
                  </c:pt>
                  <c:pt idx="63">
                    <c:v>21</c:v>
                  </c:pt>
                  <c:pt idx="64">
                    <c:v>22</c:v>
                  </c:pt>
                  <c:pt idx="65">
                    <c:v>23</c:v>
                  </c:pt>
                  <c:pt idx="66">
                    <c:v>24</c:v>
                  </c:pt>
                  <c:pt idx="67">
                    <c:v>25</c:v>
                  </c:pt>
                  <c:pt idx="68">
                    <c:v>26</c:v>
                  </c:pt>
                  <c:pt idx="69">
                    <c:v>27</c:v>
                  </c:pt>
                  <c:pt idx="70">
                    <c:v>28</c:v>
                  </c:pt>
                  <c:pt idx="71">
                    <c:v>29</c:v>
                  </c:pt>
                  <c:pt idx="72">
                    <c:v>30</c:v>
                  </c:pt>
                  <c:pt idx="73">
                    <c:v>31</c:v>
                  </c:pt>
                  <c:pt idx="74">
                    <c:v>32</c:v>
                  </c:pt>
                  <c:pt idx="75">
                    <c:v>33</c:v>
                  </c:pt>
                  <c:pt idx="76">
                    <c:v>34</c:v>
                  </c:pt>
                  <c:pt idx="77">
                    <c:v>35</c:v>
                  </c:pt>
                  <c:pt idx="78">
                    <c:v>36</c:v>
                  </c:pt>
                  <c:pt idx="79">
                    <c:v>37</c:v>
                  </c:pt>
                  <c:pt idx="80">
                    <c:v>38</c:v>
                  </c:pt>
                  <c:pt idx="81">
                    <c:v>39</c:v>
                  </c:pt>
                  <c:pt idx="82">
                    <c:v>40</c:v>
                  </c:pt>
                  <c:pt idx="83">
                    <c:v>41</c:v>
                  </c:pt>
                  <c:pt idx="84">
                    <c:v>42</c:v>
                  </c:pt>
                  <c:pt idx="85">
                    <c:v>43</c:v>
                  </c:pt>
                  <c:pt idx="86">
                    <c:v>44</c:v>
                  </c:pt>
                  <c:pt idx="87">
                    <c:v>45</c:v>
                  </c:pt>
                  <c:pt idx="88">
                    <c:v>46</c:v>
                  </c:pt>
                  <c:pt idx="89">
                    <c:v>47</c:v>
                  </c:pt>
                  <c:pt idx="90">
                    <c:v>48</c:v>
                  </c:pt>
                  <c:pt idx="91">
                    <c:v>49</c:v>
                  </c:pt>
                  <c:pt idx="92">
                    <c:v>50</c:v>
                  </c:pt>
                  <c:pt idx="93">
                    <c:v>51</c:v>
                  </c:pt>
                  <c:pt idx="94">
                    <c:v>52</c:v>
                  </c:pt>
                  <c:pt idx="95">
                    <c:v>1</c:v>
                  </c:pt>
                  <c:pt idx="96">
                    <c:v>2</c:v>
                  </c:pt>
                  <c:pt idx="97">
                    <c:v>3</c:v>
                  </c:pt>
                  <c:pt idx="98">
                    <c:v>4</c:v>
                  </c:pt>
                  <c:pt idx="99">
                    <c:v>5</c:v>
                  </c:pt>
                  <c:pt idx="100">
                    <c:v>6</c:v>
                  </c:pt>
                  <c:pt idx="101">
                    <c:v>7</c:v>
                  </c:pt>
                  <c:pt idx="102">
                    <c:v>8</c:v>
                  </c:pt>
                  <c:pt idx="103">
                    <c:v>9</c:v>
                  </c:pt>
                  <c:pt idx="104">
                    <c:v>10</c:v>
                  </c:pt>
                  <c:pt idx="105">
                    <c:v>11</c:v>
                  </c:pt>
                  <c:pt idx="106">
                    <c:v>12</c:v>
                  </c:pt>
                  <c:pt idx="107">
                    <c:v>13</c:v>
                  </c:pt>
                  <c:pt idx="108">
                    <c:v>14</c:v>
                  </c:pt>
                  <c:pt idx="109">
                    <c:v>15</c:v>
                  </c:pt>
                  <c:pt idx="110">
                    <c:v>16</c:v>
                  </c:pt>
                  <c:pt idx="111">
                    <c:v>17</c:v>
                  </c:pt>
                  <c:pt idx="112">
                    <c:v>18</c:v>
                  </c:pt>
                  <c:pt idx="113">
                    <c:v>19</c:v>
                  </c:pt>
                  <c:pt idx="114">
                    <c:v>20</c:v>
                  </c:pt>
                  <c:pt idx="115">
                    <c:v>21</c:v>
                  </c:pt>
                  <c:pt idx="116">
                    <c:v>22</c:v>
                  </c:pt>
                  <c:pt idx="117">
                    <c:v>23</c:v>
                  </c:pt>
                  <c:pt idx="118">
                    <c:v>24</c:v>
                  </c:pt>
                  <c:pt idx="119">
                    <c:v>25</c:v>
                  </c:pt>
                  <c:pt idx="120">
                    <c:v>26</c:v>
                  </c:pt>
                  <c:pt idx="121">
                    <c:v>27</c:v>
                  </c:pt>
                  <c:pt idx="122">
                    <c:v>28</c:v>
                  </c:pt>
                  <c:pt idx="123">
                    <c:v>29</c:v>
                  </c:pt>
                  <c:pt idx="124">
                    <c:v>30</c:v>
                  </c:pt>
                  <c:pt idx="125">
                    <c:v>31</c:v>
                  </c:pt>
                  <c:pt idx="126">
                    <c:v>32</c:v>
                  </c:pt>
                </c:lvl>
                <c:lvl>
                  <c:pt idx="3">
                    <c:v>4</c:v>
                  </c:pt>
                  <c:pt idx="8">
                    <c:v>5</c:v>
                  </c:pt>
                  <c:pt idx="12">
                    <c:v>6</c:v>
                  </c:pt>
                  <c:pt idx="16">
                    <c:v>7</c:v>
                  </c:pt>
                  <c:pt idx="21">
                    <c:v>8</c:v>
                  </c:pt>
                  <c:pt idx="25">
                    <c:v>9</c:v>
                  </c:pt>
                  <c:pt idx="30">
                    <c:v>10</c:v>
                  </c:pt>
                  <c:pt idx="34">
                    <c:v>11</c:v>
                  </c:pt>
                  <c:pt idx="38">
                    <c:v>12</c:v>
                  </c:pt>
                  <c:pt idx="43">
                    <c:v>21Y_1</c:v>
                  </c:pt>
                  <c:pt idx="48">
                    <c:v>21Y_2</c:v>
                  </c:pt>
                  <c:pt idx="52">
                    <c:v>21Y_3</c:v>
                  </c:pt>
                  <c:pt idx="56">
                    <c:v>21Y_4</c:v>
                  </c:pt>
                  <c:pt idx="61">
                    <c:v>21Y_5</c:v>
                  </c:pt>
                  <c:pt idx="65">
                    <c:v>21Y_6</c:v>
                  </c:pt>
                  <c:pt idx="69">
                    <c:v>21Y_7</c:v>
                  </c:pt>
                  <c:pt idx="73">
                    <c:v>21Y_8</c:v>
                  </c:pt>
                  <c:pt idx="78">
                    <c:v>21Y_9</c:v>
                  </c:pt>
                  <c:pt idx="82">
                    <c:v>21Y_10</c:v>
                  </c:pt>
                  <c:pt idx="87">
                    <c:v>21Y_11</c:v>
                  </c:pt>
                  <c:pt idx="92">
                    <c:v>21Y_12</c:v>
                  </c:pt>
                  <c:pt idx="96">
                    <c:v>22Y_01</c:v>
                  </c:pt>
                  <c:pt idx="100">
                    <c:v>22Y_02</c:v>
                  </c:pt>
                  <c:pt idx="103">
                    <c:v>22Y_03</c:v>
                  </c:pt>
                  <c:pt idx="107">
                    <c:v>22Y_04</c:v>
                  </c:pt>
                  <c:pt idx="111">
                    <c:v>22Y_05</c:v>
                  </c:pt>
                  <c:pt idx="117">
                    <c:v>22Y_06</c:v>
                  </c:pt>
                  <c:pt idx="121">
                    <c:v>22Y_07</c:v>
                  </c:pt>
                  <c:pt idx="125">
                    <c:v>22Y_08</c:v>
                  </c:pt>
                </c:lvl>
              </c:multiLvlStrCache>
            </c:multiLvlStrRef>
          </c:cat>
          <c:val>
            <c:numRef>
              <c:extLst>
                <c:ext xmlns:c15="http://schemas.microsoft.com/office/drawing/2012/chart" uri="{02D57815-91ED-43cb-92C2-25804820EDAC}">
                  <c15:fullRef>
                    <c15:sqref>피벗!$AB$6:$AB$146</c15:sqref>
                  </c15:fullRef>
                </c:ext>
              </c:extLst>
              <c:f>피벗!$AB$20:$AB$146</c:f>
              <c:numCache>
                <c:formatCode>General</c:formatCode>
                <c:ptCount val="127"/>
                <c:pt idx="0">
                  <c:v>13</c:v>
                </c:pt>
                <c:pt idx="1">
                  <c:v>8</c:v>
                </c:pt>
                <c:pt idx="2">
                  <c:v>12</c:v>
                </c:pt>
                <c:pt idx="3">
                  <c:v>20</c:v>
                </c:pt>
                <c:pt idx="4">
                  <c:v>14</c:v>
                </c:pt>
                <c:pt idx="5">
                  <c:v>14</c:v>
                </c:pt>
                <c:pt idx="6">
                  <c:v>9</c:v>
                </c:pt>
                <c:pt idx="7">
                  <c:v>8</c:v>
                </c:pt>
                <c:pt idx="8">
                  <c:v>13</c:v>
                </c:pt>
                <c:pt idx="9">
                  <c:v>21</c:v>
                </c:pt>
                <c:pt idx="10">
                  <c:v>33</c:v>
                </c:pt>
                <c:pt idx="11">
                  <c:v>18</c:v>
                </c:pt>
                <c:pt idx="12">
                  <c:v>18</c:v>
                </c:pt>
                <c:pt idx="13">
                  <c:v>6</c:v>
                </c:pt>
                <c:pt idx="14">
                  <c:v>25</c:v>
                </c:pt>
                <c:pt idx="15">
                  <c:v>9</c:v>
                </c:pt>
                <c:pt idx="16">
                  <c:v>13</c:v>
                </c:pt>
                <c:pt idx="17">
                  <c:v>11</c:v>
                </c:pt>
                <c:pt idx="18">
                  <c:v>10</c:v>
                </c:pt>
                <c:pt idx="19">
                  <c:v>21</c:v>
                </c:pt>
                <c:pt idx="20">
                  <c:v>17</c:v>
                </c:pt>
                <c:pt idx="21">
                  <c:v>17</c:v>
                </c:pt>
                <c:pt idx="22">
                  <c:v>16</c:v>
                </c:pt>
                <c:pt idx="23">
                  <c:v>9</c:v>
                </c:pt>
                <c:pt idx="24">
                  <c:v>8</c:v>
                </c:pt>
                <c:pt idx="25">
                  <c:v>4</c:v>
                </c:pt>
                <c:pt idx="26">
                  <c:v>14</c:v>
                </c:pt>
                <c:pt idx="27">
                  <c:v>21</c:v>
                </c:pt>
                <c:pt idx="28">
                  <c:v>12</c:v>
                </c:pt>
                <c:pt idx="29">
                  <c:v>3</c:v>
                </c:pt>
                <c:pt idx="30">
                  <c:v>8</c:v>
                </c:pt>
                <c:pt idx="31">
                  <c:v>10</c:v>
                </c:pt>
                <c:pt idx="32">
                  <c:v>14</c:v>
                </c:pt>
                <c:pt idx="33">
                  <c:v>22</c:v>
                </c:pt>
                <c:pt idx="34">
                  <c:v>17</c:v>
                </c:pt>
                <c:pt idx="35">
                  <c:v>10</c:v>
                </c:pt>
                <c:pt idx="36">
                  <c:v>14</c:v>
                </c:pt>
                <c:pt idx="37">
                  <c:v>12</c:v>
                </c:pt>
                <c:pt idx="38">
                  <c:v>15</c:v>
                </c:pt>
                <c:pt idx="39">
                  <c:v>16</c:v>
                </c:pt>
                <c:pt idx="40">
                  <c:v>14</c:v>
                </c:pt>
                <c:pt idx="41">
                  <c:v>11</c:v>
                </c:pt>
                <c:pt idx="42">
                  <c:v>24</c:v>
                </c:pt>
                <c:pt idx="43">
                  <c:v>1</c:v>
                </c:pt>
                <c:pt idx="44">
                  <c:v>48</c:v>
                </c:pt>
                <c:pt idx="45">
                  <c:v>44</c:v>
                </c:pt>
                <c:pt idx="46">
                  <c:v>47</c:v>
                </c:pt>
                <c:pt idx="47">
                  <c:v>35</c:v>
                </c:pt>
                <c:pt idx="48">
                  <c:v>39</c:v>
                </c:pt>
                <c:pt idx="49">
                  <c:v>28</c:v>
                </c:pt>
                <c:pt idx="50">
                  <c:v>50</c:v>
                </c:pt>
                <c:pt idx="51">
                  <c:v>74</c:v>
                </c:pt>
                <c:pt idx="52">
                  <c:v>74</c:v>
                </c:pt>
                <c:pt idx="53">
                  <c:v>60</c:v>
                </c:pt>
                <c:pt idx="54">
                  <c:v>76</c:v>
                </c:pt>
                <c:pt idx="55">
                  <c:v>54</c:v>
                </c:pt>
                <c:pt idx="56">
                  <c:v>44</c:v>
                </c:pt>
                <c:pt idx="57">
                  <c:v>49</c:v>
                </c:pt>
                <c:pt idx="58">
                  <c:v>68</c:v>
                </c:pt>
                <c:pt idx="59">
                  <c:v>50</c:v>
                </c:pt>
                <c:pt idx="60">
                  <c:v>47</c:v>
                </c:pt>
                <c:pt idx="61">
                  <c:v>63</c:v>
                </c:pt>
                <c:pt idx="62">
                  <c:v>55</c:v>
                </c:pt>
                <c:pt idx="63">
                  <c:v>61</c:v>
                </c:pt>
                <c:pt idx="64">
                  <c:v>60</c:v>
                </c:pt>
                <c:pt idx="65">
                  <c:v>69</c:v>
                </c:pt>
                <c:pt idx="66">
                  <c:v>63</c:v>
                </c:pt>
                <c:pt idx="67">
                  <c:v>62</c:v>
                </c:pt>
                <c:pt idx="68">
                  <c:v>59</c:v>
                </c:pt>
                <c:pt idx="69">
                  <c:v>107</c:v>
                </c:pt>
                <c:pt idx="70">
                  <c:v>69</c:v>
                </c:pt>
                <c:pt idx="71">
                  <c:v>99</c:v>
                </c:pt>
                <c:pt idx="72">
                  <c:v>69</c:v>
                </c:pt>
                <c:pt idx="73">
                  <c:v>50</c:v>
                </c:pt>
                <c:pt idx="74">
                  <c:v>55</c:v>
                </c:pt>
                <c:pt idx="75">
                  <c:v>57</c:v>
                </c:pt>
                <c:pt idx="76">
                  <c:v>34</c:v>
                </c:pt>
                <c:pt idx="77">
                  <c:v>31</c:v>
                </c:pt>
                <c:pt idx="78">
                  <c:v>49</c:v>
                </c:pt>
                <c:pt idx="79">
                  <c:v>43</c:v>
                </c:pt>
                <c:pt idx="80">
                  <c:v>33</c:v>
                </c:pt>
                <c:pt idx="81">
                  <c:v>16</c:v>
                </c:pt>
                <c:pt idx="82">
                  <c:v>24</c:v>
                </c:pt>
                <c:pt idx="83">
                  <c:v>36</c:v>
                </c:pt>
                <c:pt idx="84">
                  <c:v>9</c:v>
                </c:pt>
                <c:pt idx="85">
                  <c:v>25</c:v>
                </c:pt>
                <c:pt idx="86">
                  <c:v>35</c:v>
                </c:pt>
                <c:pt idx="87">
                  <c:v>35</c:v>
                </c:pt>
                <c:pt idx="88">
                  <c:v>37</c:v>
                </c:pt>
                <c:pt idx="89">
                  <c:v>33</c:v>
                </c:pt>
                <c:pt idx="90">
                  <c:v>28</c:v>
                </c:pt>
                <c:pt idx="91">
                  <c:v>43</c:v>
                </c:pt>
                <c:pt idx="92">
                  <c:v>41</c:v>
                </c:pt>
                <c:pt idx="93">
                  <c:v>36</c:v>
                </c:pt>
                <c:pt idx="94">
                  <c:v>50</c:v>
                </c:pt>
                <c:pt idx="95">
                  <c:v>23</c:v>
                </c:pt>
                <c:pt idx="96">
                  <c:v>42</c:v>
                </c:pt>
                <c:pt idx="97">
                  <c:v>17</c:v>
                </c:pt>
                <c:pt idx="98">
                  <c:v>18</c:v>
                </c:pt>
                <c:pt idx="99">
                  <c:v>26</c:v>
                </c:pt>
                <c:pt idx="100">
                  <c:v>16</c:v>
                </c:pt>
                <c:pt idx="101">
                  <c:v>64</c:v>
                </c:pt>
                <c:pt idx="102">
                  <c:v>27</c:v>
                </c:pt>
                <c:pt idx="103">
                  <c:v>35</c:v>
                </c:pt>
                <c:pt idx="104">
                  <c:v>43</c:v>
                </c:pt>
                <c:pt idx="105">
                  <c:v>29</c:v>
                </c:pt>
                <c:pt idx="106">
                  <c:v>36</c:v>
                </c:pt>
                <c:pt idx="107">
                  <c:v>40</c:v>
                </c:pt>
                <c:pt idx="108">
                  <c:v>44</c:v>
                </c:pt>
                <c:pt idx="109">
                  <c:v>34</c:v>
                </c:pt>
                <c:pt idx="110">
                  <c:v>35</c:v>
                </c:pt>
                <c:pt idx="111">
                  <c:v>33</c:v>
                </c:pt>
                <c:pt idx="112">
                  <c:v>31</c:v>
                </c:pt>
                <c:pt idx="113">
                  <c:v>28</c:v>
                </c:pt>
                <c:pt idx="114">
                  <c:v>31</c:v>
                </c:pt>
                <c:pt idx="115">
                  <c:v>32</c:v>
                </c:pt>
                <c:pt idx="116">
                  <c:v>26</c:v>
                </c:pt>
                <c:pt idx="117">
                  <c:v>24</c:v>
                </c:pt>
                <c:pt idx="118">
                  <c:v>20</c:v>
                </c:pt>
                <c:pt idx="119">
                  <c:v>37</c:v>
                </c:pt>
                <c:pt idx="120">
                  <c:v>44</c:v>
                </c:pt>
                <c:pt idx="121">
                  <c:v>39</c:v>
                </c:pt>
                <c:pt idx="122">
                  <c:v>54</c:v>
                </c:pt>
                <c:pt idx="123">
                  <c:v>30</c:v>
                </c:pt>
                <c:pt idx="124">
                  <c:v>38</c:v>
                </c:pt>
                <c:pt idx="125">
                  <c:v>25</c:v>
                </c:pt>
                <c:pt idx="126">
                  <c:v>25</c:v>
                </c:pt>
              </c:numCache>
            </c:numRef>
          </c:val>
          <c:smooth val="0"/>
          <c:extLst>
            <c:ext xmlns:c16="http://schemas.microsoft.com/office/drawing/2014/chart" uri="{C3380CC4-5D6E-409C-BE32-E72D297353CC}">
              <c16:uniqueId val="{00000001-2AF4-4517-B784-01A5AFA25A6F}"/>
            </c:ext>
          </c:extLst>
        </c:ser>
        <c:dLbls>
          <c:showLegendKey val="0"/>
          <c:showVal val="0"/>
          <c:showCatName val="0"/>
          <c:showSerName val="0"/>
          <c:showPercent val="0"/>
          <c:showBubbleSize val="0"/>
        </c:dLbls>
        <c:marker val="1"/>
        <c:smooth val="0"/>
        <c:axId val="248417664"/>
        <c:axId val="248419840"/>
        <c:extLst>
          <c:ext xmlns:c15="http://schemas.microsoft.com/office/drawing/2012/chart" uri="{02D57815-91ED-43cb-92C2-25804820EDAC}">
            <c15:filteredLineSeries>
              <c15:ser>
                <c:idx val="1"/>
                <c:order val="0"/>
                <c:tx>
                  <c:strRef>
                    <c:extLst>
                      <c:ext uri="{02D57815-91ED-43cb-92C2-25804820EDAC}">
                        <c15:formulaRef>
                          <c15:sqref>피벗!$Z$5</c15:sqref>
                        </c15:formulaRef>
                      </c:ext>
                    </c:extLst>
                    <c:strCache>
                      <c:ptCount val="1"/>
                      <c:pt idx="0">
                        <c:v>접수일
WW</c:v>
                      </c:pt>
                    </c:strCache>
                  </c:strRef>
                </c:tx>
                <c:spPr>
                  <a:ln w="22225" cap="rnd">
                    <a:solidFill>
                      <a:schemeClr val="accent2"/>
                    </a:solidFill>
                    <a:round/>
                  </a:ln>
                  <a:effectLst/>
                </c:spPr>
                <c:marker>
                  <c:symbol val="none"/>
                </c:marker>
                <c:cat>
                  <c:multiLvlStrRef>
                    <c:extLst>
                      <c:ext uri="{02D57815-91ED-43cb-92C2-25804820EDAC}">
                        <c15:fullRef>
                          <c15:sqref>피벗!$Y$6:$Z$146</c15:sqref>
                        </c15:fullRef>
                        <c15:formulaRef>
                          <c15:sqref>피벗!$Y$20:$Z$146</c15:sqref>
                        </c15:formulaRef>
                      </c:ext>
                    </c:extLst>
                    <c:multiLvlStrCache>
                      <c:ptCount val="127"/>
                      <c:lvl>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pt idx="15">
                          <c:v>26</c:v>
                        </c:pt>
                        <c:pt idx="16">
                          <c:v>27</c:v>
                        </c:pt>
                        <c:pt idx="17">
                          <c:v>28</c:v>
                        </c:pt>
                        <c:pt idx="18">
                          <c:v>29</c:v>
                        </c:pt>
                        <c:pt idx="19">
                          <c:v>30</c:v>
                        </c:pt>
                        <c:pt idx="20">
                          <c:v>31</c:v>
                        </c:pt>
                        <c:pt idx="21">
                          <c:v>32</c:v>
                        </c:pt>
                        <c:pt idx="22">
                          <c:v>33</c:v>
                        </c:pt>
                        <c:pt idx="23">
                          <c:v>34</c:v>
                        </c:pt>
                        <c:pt idx="24">
                          <c:v>35</c:v>
                        </c:pt>
                        <c:pt idx="25">
                          <c:v>36</c:v>
                        </c:pt>
                        <c:pt idx="26">
                          <c:v>37</c:v>
                        </c:pt>
                        <c:pt idx="27">
                          <c:v>38</c:v>
                        </c:pt>
                        <c:pt idx="28">
                          <c:v>39</c:v>
                        </c:pt>
                        <c:pt idx="29">
                          <c:v>40</c:v>
                        </c:pt>
                        <c:pt idx="30">
                          <c:v>41</c:v>
                        </c:pt>
                        <c:pt idx="31">
                          <c:v>42</c:v>
                        </c:pt>
                        <c:pt idx="32">
                          <c:v>43</c:v>
                        </c:pt>
                        <c:pt idx="33">
                          <c:v>44</c:v>
                        </c:pt>
                        <c:pt idx="34">
                          <c:v>45</c:v>
                        </c:pt>
                        <c:pt idx="35">
                          <c:v>46</c:v>
                        </c:pt>
                        <c:pt idx="36">
                          <c:v>47</c:v>
                        </c:pt>
                        <c:pt idx="37">
                          <c:v>48</c:v>
                        </c:pt>
                        <c:pt idx="38">
                          <c:v>49</c:v>
                        </c:pt>
                        <c:pt idx="39">
                          <c:v>50</c:v>
                        </c:pt>
                        <c:pt idx="40">
                          <c:v>51</c:v>
                        </c:pt>
                        <c:pt idx="41">
                          <c:v>52</c:v>
                        </c:pt>
                        <c:pt idx="42">
                          <c:v>53</c:v>
                        </c:pt>
                        <c:pt idx="43">
                          <c:v>1</c:v>
                        </c:pt>
                        <c:pt idx="44">
                          <c:v>2</c:v>
                        </c:pt>
                        <c:pt idx="45">
                          <c:v>3</c:v>
                        </c:pt>
                        <c:pt idx="46">
                          <c:v>4</c:v>
                        </c:pt>
                        <c:pt idx="47">
                          <c:v>5</c:v>
                        </c:pt>
                        <c:pt idx="48">
                          <c:v>6</c:v>
                        </c:pt>
                        <c:pt idx="49">
                          <c:v>7</c:v>
                        </c:pt>
                        <c:pt idx="50">
                          <c:v>8</c:v>
                        </c:pt>
                        <c:pt idx="51">
                          <c:v>9</c:v>
                        </c:pt>
                        <c:pt idx="52">
                          <c:v>10</c:v>
                        </c:pt>
                        <c:pt idx="53">
                          <c:v>11</c:v>
                        </c:pt>
                        <c:pt idx="54">
                          <c:v>12</c:v>
                        </c:pt>
                        <c:pt idx="55">
                          <c:v>13</c:v>
                        </c:pt>
                        <c:pt idx="56">
                          <c:v>14</c:v>
                        </c:pt>
                        <c:pt idx="57">
                          <c:v>15</c:v>
                        </c:pt>
                        <c:pt idx="58">
                          <c:v>16</c:v>
                        </c:pt>
                        <c:pt idx="59">
                          <c:v>17</c:v>
                        </c:pt>
                        <c:pt idx="60">
                          <c:v>18</c:v>
                        </c:pt>
                        <c:pt idx="61">
                          <c:v>19</c:v>
                        </c:pt>
                        <c:pt idx="62">
                          <c:v>20</c:v>
                        </c:pt>
                        <c:pt idx="63">
                          <c:v>21</c:v>
                        </c:pt>
                        <c:pt idx="64">
                          <c:v>22</c:v>
                        </c:pt>
                        <c:pt idx="65">
                          <c:v>23</c:v>
                        </c:pt>
                        <c:pt idx="66">
                          <c:v>24</c:v>
                        </c:pt>
                        <c:pt idx="67">
                          <c:v>25</c:v>
                        </c:pt>
                        <c:pt idx="68">
                          <c:v>26</c:v>
                        </c:pt>
                        <c:pt idx="69">
                          <c:v>27</c:v>
                        </c:pt>
                        <c:pt idx="70">
                          <c:v>28</c:v>
                        </c:pt>
                        <c:pt idx="71">
                          <c:v>29</c:v>
                        </c:pt>
                        <c:pt idx="72">
                          <c:v>30</c:v>
                        </c:pt>
                        <c:pt idx="73">
                          <c:v>31</c:v>
                        </c:pt>
                        <c:pt idx="74">
                          <c:v>32</c:v>
                        </c:pt>
                        <c:pt idx="75">
                          <c:v>33</c:v>
                        </c:pt>
                        <c:pt idx="76">
                          <c:v>34</c:v>
                        </c:pt>
                        <c:pt idx="77">
                          <c:v>35</c:v>
                        </c:pt>
                        <c:pt idx="78">
                          <c:v>36</c:v>
                        </c:pt>
                        <c:pt idx="79">
                          <c:v>37</c:v>
                        </c:pt>
                        <c:pt idx="80">
                          <c:v>38</c:v>
                        </c:pt>
                        <c:pt idx="81">
                          <c:v>39</c:v>
                        </c:pt>
                        <c:pt idx="82">
                          <c:v>40</c:v>
                        </c:pt>
                        <c:pt idx="83">
                          <c:v>41</c:v>
                        </c:pt>
                        <c:pt idx="84">
                          <c:v>42</c:v>
                        </c:pt>
                        <c:pt idx="85">
                          <c:v>43</c:v>
                        </c:pt>
                        <c:pt idx="86">
                          <c:v>44</c:v>
                        </c:pt>
                        <c:pt idx="87">
                          <c:v>45</c:v>
                        </c:pt>
                        <c:pt idx="88">
                          <c:v>46</c:v>
                        </c:pt>
                        <c:pt idx="89">
                          <c:v>47</c:v>
                        </c:pt>
                        <c:pt idx="90">
                          <c:v>48</c:v>
                        </c:pt>
                        <c:pt idx="91">
                          <c:v>49</c:v>
                        </c:pt>
                        <c:pt idx="92">
                          <c:v>50</c:v>
                        </c:pt>
                        <c:pt idx="93">
                          <c:v>51</c:v>
                        </c:pt>
                        <c:pt idx="94">
                          <c:v>52</c:v>
                        </c:pt>
                        <c:pt idx="95">
                          <c:v>1</c:v>
                        </c:pt>
                        <c:pt idx="96">
                          <c:v>2</c:v>
                        </c:pt>
                        <c:pt idx="97">
                          <c:v>3</c:v>
                        </c:pt>
                        <c:pt idx="98">
                          <c:v>4</c:v>
                        </c:pt>
                        <c:pt idx="99">
                          <c:v>5</c:v>
                        </c:pt>
                        <c:pt idx="100">
                          <c:v>6</c:v>
                        </c:pt>
                        <c:pt idx="101">
                          <c:v>7</c:v>
                        </c:pt>
                        <c:pt idx="102">
                          <c:v>8</c:v>
                        </c:pt>
                        <c:pt idx="103">
                          <c:v>9</c:v>
                        </c:pt>
                        <c:pt idx="104">
                          <c:v>10</c:v>
                        </c:pt>
                        <c:pt idx="105">
                          <c:v>11</c:v>
                        </c:pt>
                        <c:pt idx="106">
                          <c:v>12</c:v>
                        </c:pt>
                        <c:pt idx="107">
                          <c:v>13</c:v>
                        </c:pt>
                        <c:pt idx="108">
                          <c:v>14</c:v>
                        </c:pt>
                        <c:pt idx="109">
                          <c:v>15</c:v>
                        </c:pt>
                        <c:pt idx="110">
                          <c:v>16</c:v>
                        </c:pt>
                        <c:pt idx="111">
                          <c:v>17</c:v>
                        </c:pt>
                        <c:pt idx="112">
                          <c:v>18</c:v>
                        </c:pt>
                        <c:pt idx="113">
                          <c:v>19</c:v>
                        </c:pt>
                        <c:pt idx="114">
                          <c:v>20</c:v>
                        </c:pt>
                        <c:pt idx="115">
                          <c:v>21</c:v>
                        </c:pt>
                        <c:pt idx="116">
                          <c:v>22</c:v>
                        </c:pt>
                        <c:pt idx="117">
                          <c:v>23</c:v>
                        </c:pt>
                        <c:pt idx="118">
                          <c:v>24</c:v>
                        </c:pt>
                        <c:pt idx="119">
                          <c:v>25</c:v>
                        </c:pt>
                        <c:pt idx="120">
                          <c:v>26</c:v>
                        </c:pt>
                        <c:pt idx="121">
                          <c:v>27</c:v>
                        </c:pt>
                        <c:pt idx="122">
                          <c:v>28</c:v>
                        </c:pt>
                        <c:pt idx="123">
                          <c:v>29</c:v>
                        </c:pt>
                        <c:pt idx="124">
                          <c:v>30</c:v>
                        </c:pt>
                        <c:pt idx="125">
                          <c:v>31</c:v>
                        </c:pt>
                        <c:pt idx="126">
                          <c:v>32</c:v>
                        </c:pt>
                      </c:lvl>
                      <c:lvl>
                        <c:pt idx="3">
                          <c:v>4</c:v>
                        </c:pt>
                        <c:pt idx="8">
                          <c:v>5</c:v>
                        </c:pt>
                        <c:pt idx="12">
                          <c:v>6</c:v>
                        </c:pt>
                        <c:pt idx="16">
                          <c:v>7</c:v>
                        </c:pt>
                        <c:pt idx="21">
                          <c:v>8</c:v>
                        </c:pt>
                        <c:pt idx="25">
                          <c:v>9</c:v>
                        </c:pt>
                        <c:pt idx="30">
                          <c:v>10</c:v>
                        </c:pt>
                        <c:pt idx="34">
                          <c:v>11</c:v>
                        </c:pt>
                        <c:pt idx="38">
                          <c:v>12</c:v>
                        </c:pt>
                        <c:pt idx="43">
                          <c:v>21Y_1</c:v>
                        </c:pt>
                        <c:pt idx="48">
                          <c:v>21Y_2</c:v>
                        </c:pt>
                        <c:pt idx="52">
                          <c:v>21Y_3</c:v>
                        </c:pt>
                        <c:pt idx="56">
                          <c:v>21Y_4</c:v>
                        </c:pt>
                        <c:pt idx="61">
                          <c:v>21Y_5</c:v>
                        </c:pt>
                        <c:pt idx="65">
                          <c:v>21Y_6</c:v>
                        </c:pt>
                        <c:pt idx="69">
                          <c:v>21Y_7</c:v>
                        </c:pt>
                        <c:pt idx="73">
                          <c:v>21Y_8</c:v>
                        </c:pt>
                        <c:pt idx="78">
                          <c:v>21Y_9</c:v>
                        </c:pt>
                        <c:pt idx="82">
                          <c:v>21Y_10</c:v>
                        </c:pt>
                        <c:pt idx="87">
                          <c:v>21Y_11</c:v>
                        </c:pt>
                        <c:pt idx="92">
                          <c:v>21Y_12</c:v>
                        </c:pt>
                        <c:pt idx="96">
                          <c:v>22Y_01</c:v>
                        </c:pt>
                        <c:pt idx="100">
                          <c:v>22Y_02</c:v>
                        </c:pt>
                        <c:pt idx="103">
                          <c:v>22Y_03</c:v>
                        </c:pt>
                        <c:pt idx="107">
                          <c:v>22Y_04</c:v>
                        </c:pt>
                        <c:pt idx="111">
                          <c:v>22Y_05</c:v>
                        </c:pt>
                        <c:pt idx="117">
                          <c:v>22Y_06</c:v>
                        </c:pt>
                        <c:pt idx="121">
                          <c:v>22Y_07</c:v>
                        </c:pt>
                        <c:pt idx="125">
                          <c:v>22Y_08</c:v>
                        </c:pt>
                      </c:lvl>
                    </c:multiLvlStrCache>
                  </c:multiLvlStrRef>
                </c:cat>
                <c:val>
                  <c:numRef>
                    <c:extLst>
                      <c:ext uri="{02D57815-91ED-43cb-92C2-25804820EDAC}">
                        <c15:fullRef>
                          <c15:sqref>피벗!$Z$6:$Z$67</c15:sqref>
                        </c15:fullRef>
                        <c15:formulaRef>
                          <c15:sqref>피벗!$Z$20:$Z$67</c15:sqref>
                        </c15:formulaRef>
                      </c:ext>
                    </c:extLst>
                    <c:numCache>
                      <c:formatCode>General</c:formatCode>
                      <c:ptCount val="48"/>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pt idx="15">
                        <c:v>26</c:v>
                      </c:pt>
                      <c:pt idx="16">
                        <c:v>27</c:v>
                      </c:pt>
                      <c:pt idx="17">
                        <c:v>28</c:v>
                      </c:pt>
                      <c:pt idx="18">
                        <c:v>29</c:v>
                      </c:pt>
                      <c:pt idx="19">
                        <c:v>30</c:v>
                      </c:pt>
                      <c:pt idx="20">
                        <c:v>31</c:v>
                      </c:pt>
                      <c:pt idx="21">
                        <c:v>32</c:v>
                      </c:pt>
                      <c:pt idx="22">
                        <c:v>33</c:v>
                      </c:pt>
                      <c:pt idx="23">
                        <c:v>34</c:v>
                      </c:pt>
                      <c:pt idx="24">
                        <c:v>35</c:v>
                      </c:pt>
                      <c:pt idx="25">
                        <c:v>36</c:v>
                      </c:pt>
                      <c:pt idx="26">
                        <c:v>37</c:v>
                      </c:pt>
                      <c:pt idx="27">
                        <c:v>38</c:v>
                      </c:pt>
                      <c:pt idx="28">
                        <c:v>39</c:v>
                      </c:pt>
                      <c:pt idx="29">
                        <c:v>40</c:v>
                      </c:pt>
                      <c:pt idx="30">
                        <c:v>41</c:v>
                      </c:pt>
                      <c:pt idx="31">
                        <c:v>42</c:v>
                      </c:pt>
                      <c:pt idx="32">
                        <c:v>43</c:v>
                      </c:pt>
                      <c:pt idx="33">
                        <c:v>44</c:v>
                      </c:pt>
                      <c:pt idx="34">
                        <c:v>45</c:v>
                      </c:pt>
                      <c:pt idx="35">
                        <c:v>46</c:v>
                      </c:pt>
                      <c:pt idx="36">
                        <c:v>47</c:v>
                      </c:pt>
                      <c:pt idx="37">
                        <c:v>48</c:v>
                      </c:pt>
                      <c:pt idx="38">
                        <c:v>49</c:v>
                      </c:pt>
                      <c:pt idx="39">
                        <c:v>50</c:v>
                      </c:pt>
                      <c:pt idx="40">
                        <c:v>51</c:v>
                      </c:pt>
                      <c:pt idx="41">
                        <c:v>52</c:v>
                      </c:pt>
                      <c:pt idx="42">
                        <c:v>53</c:v>
                      </c:pt>
                      <c:pt idx="43">
                        <c:v>1</c:v>
                      </c:pt>
                      <c:pt idx="44">
                        <c:v>2</c:v>
                      </c:pt>
                      <c:pt idx="45">
                        <c:v>3</c:v>
                      </c:pt>
                      <c:pt idx="46">
                        <c:v>4</c:v>
                      </c:pt>
                      <c:pt idx="47">
                        <c:v>5</c:v>
                      </c:pt>
                    </c:numCache>
                  </c:numRef>
                </c:val>
                <c:smooth val="0"/>
                <c:extLst>
                  <c:ext xmlns:c16="http://schemas.microsoft.com/office/drawing/2014/chart" uri="{C3380CC4-5D6E-409C-BE32-E72D297353CC}">
                    <c16:uniqueId val="{00000002-2AF4-4517-B784-01A5AFA25A6F}"/>
                  </c:ext>
                </c:extLst>
              </c15:ser>
            </c15:filteredLineSeries>
          </c:ext>
        </c:extLst>
      </c:lineChart>
      <c:catAx>
        <c:axId val="2484176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ko-KR"/>
          </a:p>
        </c:txPr>
        <c:crossAx val="248419840"/>
        <c:crossesAt val="0"/>
        <c:auto val="1"/>
        <c:lblAlgn val="ctr"/>
        <c:lblOffset val="100"/>
        <c:noMultiLvlLbl val="0"/>
      </c:catAx>
      <c:valAx>
        <c:axId val="248419840"/>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ko-KR"/>
          </a:p>
        </c:txPr>
        <c:crossAx val="248417664"/>
        <c:crosses val="autoZero"/>
        <c:crossBetween val="between"/>
      </c:valAx>
      <c:spPr>
        <a:pattFill prst="ltDnDiag">
          <a:fgClr>
            <a:schemeClr val="dk1">
              <a:lumMod val="15000"/>
              <a:lumOff val="85000"/>
            </a:schemeClr>
          </a:fgClr>
          <a:bgClr>
            <a:schemeClr val="lt1"/>
          </a:bgClr>
        </a:patt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ko-KR"/>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23</xdr:col>
      <xdr:colOff>938892</xdr:colOff>
      <xdr:row>3584</xdr:row>
      <xdr:rowOff>0</xdr:rowOff>
    </xdr:from>
    <xdr:to>
      <xdr:col>24</xdr:col>
      <xdr:colOff>3184070</xdr:colOff>
      <xdr:row>3585</xdr:row>
      <xdr:rowOff>54429</xdr:rowOff>
    </xdr:to>
    <xdr:pic>
      <xdr:nvPicPr>
        <xdr:cNvPr id="2" name="그림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3227392" y="1166676429"/>
          <a:ext cx="3184071" cy="476249"/>
        </a:xfrm>
        <a:prstGeom prst="rect">
          <a:avLst/>
        </a:prstGeom>
      </xdr:spPr>
    </xdr:pic>
    <xdr:clientData/>
  </xdr:twoCellAnchor>
  <xdr:twoCellAnchor>
    <xdr:from>
      <xdr:col>24</xdr:col>
      <xdr:colOff>142876</xdr:colOff>
      <xdr:row>3624</xdr:row>
      <xdr:rowOff>38100</xdr:rowOff>
    </xdr:from>
    <xdr:to>
      <xdr:col>24</xdr:col>
      <xdr:colOff>2667000</xdr:colOff>
      <xdr:row>3624</xdr:row>
      <xdr:rowOff>1296102</xdr:rowOff>
    </xdr:to>
    <xdr:grpSp>
      <xdr:nvGrpSpPr>
        <xdr:cNvPr id="3" name="그룹 2">
          <a:extLst>
            <a:ext uri="{FF2B5EF4-FFF2-40B4-BE49-F238E27FC236}">
              <a16:creationId xmlns:a16="http://schemas.microsoft.com/office/drawing/2014/main" id="{00000000-0008-0000-0000-000003000000}"/>
            </a:ext>
          </a:extLst>
        </xdr:cNvPr>
        <xdr:cNvGrpSpPr/>
      </xdr:nvGrpSpPr>
      <xdr:grpSpPr>
        <a:xfrm>
          <a:off x="23615197" y="1181396636"/>
          <a:ext cx="2524124" cy="1219902"/>
          <a:chOff x="1695450" y="8905875"/>
          <a:chExt cx="17890447" cy="5039428"/>
        </a:xfrm>
      </xdr:grpSpPr>
      <xdr:pic>
        <xdr:nvPicPr>
          <xdr:cNvPr id="4" name="그림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695450" y="8905875"/>
            <a:ext cx="17890447" cy="5039428"/>
          </a:xfrm>
          <a:prstGeom prst="rect">
            <a:avLst/>
          </a:prstGeom>
        </xdr:spPr>
      </xdr:pic>
      <xdr:sp macro="" textlink="">
        <xdr:nvSpPr>
          <xdr:cNvPr id="5" name="직사각형 4">
            <a:extLst>
              <a:ext uri="{FF2B5EF4-FFF2-40B4-BE49-F238E27FC236}">
                <a16:creationId xmlns:a16="http://schemas.microsoft.com/office/drawing/2014/main" id="{00000000-0008-0000-0000-000005000000}"/>
              </a:ext>
            </a:extLst>
          </xdr:cNvPr>
          <xdr:cNvSpPr/>
        </xdr:nvSpPr>
        <xdr:spPr>
          <a:xfrm>
            <a:off x="1857375" y="13296900"/>
            <a:ext cx="7439025" cy="5429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twoCellAnchor editAs="oneCell">
    <xdr:from>
      <xdr:col>24</xdr:col>
      <xdr:colOff>66675</xdr:colOff>
      <xdr:row>3818</xdr:row>
      <xdr:rowOff>19419</xdr:rowOff>
    </xdr:from>
    <xdr:to>
      <xdr:col>24</xdr:col>
      <xdr:colOff>1058235</xdr:colOff>
      <xdr:row>3820</xdr:row>
      <xdr:rowOff>170474</xdr:rowOff>
    </xdr:to>
    <xdr:pic>
      <xdr:nvPicPr>
        <xdr:cNvPr id="6" name="그림 5"/>
        <xdr:cNvPicPr>
          <a:picLocks noChangeAspect="1"/>
        </xdr:cNvPicPr>
      </xdr:nvPicPr>
      <xdr:blipFill>
        <a:blip xmlns:r="http://schemas.openxmlformats.org/officeDocument/2006/relationships" r:embed="rId3"/>
        <a:stretch>
          <a:fillRect/>
        </a:stretch>
      </xdr:blipFill>
      <xdr:spPr>
        <a:xfrm>
          <a:off x="13068300" y="11697069"/>
          <a:ext cx="991560" cy="781437"/>
        </a:xfrm>
        <a:prstGeom prst="rect">
          <a:avLst/>
        </a:prstGeom>
      </xdr:spPr>
    </xdr:pic>
    <xdr:clientData/>
  </xdr:twoCellAnchor>
  <xdr:twoCellAnchor editAs="oneCell">
    <xdr:from>
      <xdr:col>24</xdr:col>
      <xdr:colOff>111578</xdr:colOff>
      <xdr:row>3820</xdr:row>
      <xdr:rowOff>150563</xdr:rowOff>
    </xdr:from>
    <xdr:to>
      <xdr:col>24</xdr:col>
      <xdr:colOff>1608319</xdr:colOff>
      <xdr:row>3822</xdr:row>
      <xdr:rowOff>3953</xdr:rowOff>
    </xdr:to>
    <xdr:pic>
      <xdr:nvPicPr>
        <xdr:cNvPr id="7" name="그림 6"/>
        <xdr:cNvPicPr>
          <a:picLocks noChangeAspect="1"/>
        </xdr:cNvPicPr>
      </xdr:nvPicPr>
      <xdr:blipFill>
        <a:blip xmlns:r="http://schemas.openxmlformats.org/officeDocument/2006/relationships" r:embed="rId4"/>
        <a:stretch>
          <a:fillRect/>
        </a:stretch>
      </xdr:blipFill>
      <xdr:spPr>
        <a:xfrm>
          <a:off x="23338971" y="1255368670"/>
          <a:ext cx="1496741" cy="681446"/>
        </a:xfrm>
        <a:prstGeom prst="rect">
          <a:avLst/>
        </a:prstGeom>
      </xdr:spPr>
    </xdr:pic>
    <xdr:clientData/>
  </xdr:twoCellAnchor>
  <xdr:twoCellAnchor editAs="oneCell">
    <xdr:from>
      <xdr:col>24</xdr:col>
      <xdr:colOff>85725</xdr:colOff>
      <xdr:row>3847</xdr:row>
      <xdr:rowOff>92172</xdr:rowOff>
    </xdr:from>
    <xdr:to>
      <xdr:col>24</xdr:col>
      <xdr:colOff>2496838</xdr:colOff>
      <xdr:row>3849</xdr:row>
      <xdr:rowOff>151036</xdr:rowOff>
    </xdr:to>
    <xdr:pic>
      <xdr:nvPicPr>
        <xdr:cNvPr id="8" name="그림 7"/>
        <xdr:cNvPicPr>
          <a:picLocks noChangeAspect="1"/>
        </xdr:cNvPicPr>
      </xdr:nvPicPr>
      <xdr:blipFill>
        <a:blip xmlns:r="http://schemas.openxmlformats.org/officeDocument/2006/relationships" r:embed="rId5"/>
        <a:stretch>
          <a:fillRect/>
        </a:stretch>
      </xdr:blipFill>
      <xdr:spPr>
        <a:xfrm>
          <a:off x="13087350" y="9960072"/>
          <a:ext cx="2411113" cy="689245"/>
        </a:xfrm>
        <a:prstGeom prst="rect">
          <a:avLst/>
        </a:prstGeom>
      </xdr:spPr>
    </xdr:pic>
    <xdr:clientData/>
  </xdr:twoCellAnchor>
  <xdr:twoCellAnchor editAs="oneCell">
    <xdr:from>
      <xdr:col>24</xdr:col>
      <xdr:colOff>80282</xdr:colOff>
      <xdr:row>3850</xdr:row>
      <xdr:rowOff>198749</xdr:rowOff>
    </xdr:from>
    <xdr:to>
      <xdr:col>24</xdr:col>
      <xdr:colOff>2748883</xdr:colOff>
      <xdr:row>3853</xdr:row>
      <xdr:rowOff>188769</xdr:rowOff>
    </xdr:to>
    <xdr:pic>
      <xdr:nvPicPr>
        <xdr:cNvPr id="9" name="그림 8"/>
        <xdr:cNvPicPr>
          <a:picLocks noChangeAspect="1"/>
        </xdr:cNvPicPr>
      </xdr:nvPicPr>
      <xdr:blipFill>
        <a:blip xmlns:r="http://schemas.openxmlformats.org/officeDocument/2006/relationships" r:embed="rId6"/>
        <a:stretch>
          <a:fillRect/>
        </a:stretch>
      </xdr:blipFill>
      <xdr:spPr>
        <a:xfrm>
          <a:off x="23307675" y="1265009892"/>
          <a:ext cx="2668601" cy="604073"/>
        </a:xfrm>
        <a:prstGeom prst="rect">
          <a:avLst/>
        </a:prstGeom>
      </xdr:spPr>
    </xdr:pic>
    <xdr:clientData/>
  </xdr:twoCellAnchor>
  <xdr:twoCellAnchor editAs="oneCell">
    <xdr:from>
      <xdr:col>24</xdr:col>
      <xdr:colOff>29937</xdr:colOff>
      <xdr:row>4114</xdr:row>
      <xdr:rowOff>174172</xdr:rowOff>
    </xdr:from>
    <xdr:to>
      <xdr:col>24</xdr:col>
      <xdr:colOff>1129393</xdr:colOff>
      <xdr:row>4116</xdr:row>
      <xdr:rowOff>68574</xdr:rowOff>
    </xdr:to>
    <xdr:pic>
      <xdr:nvPicPr>
        <xdr:cNvPr id="10" name="그림 9"/>
        <xdr:cNvPicPr>
          <a:picLocks noChangeAspect="1"/>
        </xdr:cNvPicPr>
      </xdr:nvPicPr>
      <xdr:blipFill>
        <a:blip xmlns:r="http://schemas.openxmlformats.org/officeDocument/2006/relationships" r:embed="rId7"/>
        <a:stretch>
          <a:fillRect/>
        </a:stretch>
      </xdr:blipFill>
      <xdr:spPr>
        <a:xfrm>
          <a:off x="23502258" y="1362956743"/>
          <a:ext cx="1099456" cy="522063"/>
        </a:xfrm>
        <a:prstGeom prst="rect">
          <a:avLst/>
        </a:prstGeom>
      </xdr:spPr>
    </xdr:pic>
    <xdr:clientData/>
  </xdr:twoCellAnchor>
  <xdr:twoCellAnchor editAs="oneCell">
    <xdr:from>
      <xdr:col>24</xdr:col>
      <xdr:colOff>13607</xdr:colOff>
      <xdr:row>4117</xdr:row>
      <xdr:rowOff>33616</xdr:rowOff>
    </xdr:from>
    <xdr:to>
      <xdr:col>24</xdr:col>
      <xdr:colOff>1567328</xdr:colOff>
      <xdr:row>4118</xdr:row>
      <xdr:rowOff>62350</xdr:rowOff>
    </xdr:to>
    <xdr:pic>
      <xdr:nvPicPr>
        <xdr:cNvPr id="11" name="그림 10"/>
        <xdr:cNvPicPr>
          <a:picLocks noChangeAspect="1"/>
        </xdr:cNvPicPr>
      </xdr:nvPicPr>
      <xdr:blipFill>
        <a:blip xmlns:r="http://schemas.openxmlformats.org/officeDocument/2006/relationships" r:embed="rId8"/>
        <a:stretch>
          <a:fillRect/>
        </a:stretch>
      </xdr:blipFill>
      <xdr:spPr>
        <a:xfrm>
          <a:off x="23485928" y="1363863937"/>
          <a:ext cx="1553721" cy="450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814668</xdr:colOff>
      <xdr:row>160</xdr:row>
      <xdr:rowOff>113739</xdr:rowOff>
    </xdr:from>
    <xdr:to>
      <xdr:col>29</xdr:col>
      <xdr:colOff>888419</xdr:colOff>
      <xdr:row>193</xdr:row>
      <xdr:rowOff>103352</xdr:rowOff>
    </xdr:to>
    <xdr:pic>
      <xdr:nvPicPr>
        <xdr:cNvPr id="2" name="그림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1583521" y="23612474"/>
          <a:ext cx="9148865" cy="6466612"/>
        </a:xfrm>
        <a:prstGeom prst="rect">
          <a:avLst/>
        </a:prstGeom>
      </xdr:spPr>
    </xdr:pic>
    <xdr:clientData/>
  </xdr:twoCellAnchor>
  <xdr:twoCellAnchor>
    <xdr:from>
      <xdr:col>0</xdr:col>
      <xdr:colOff>142875</xdr:colOff>
      <xdr:row>298</xdr:row>
      <xdr:rowOff>171450</xdr:rowOff>
    </xdr:from>
    <xdr:to>
      <xdr:col>16</xdr:col>
      <xdr:colOff>781051</xdr:colOff>
      <xdr:row>320</xdr:row>
      <xdr:rowOff>33338</xdr:rowOff>
    </xdr:to>
    <xdr:graphicFrame macro="">
      <xdr:nvGraphicFramePr>
        <xdr:cNvPr id="4" name="차트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351305</xdr:colOff>
      <xdr:row>318</xdr:row>
      <xdr:rowOff>102533</xdr:rowOff>
    </xdr:from>
    <xdr:to>
      <xdr:col>6</xdr:col>
      <xdr:colOff>56590</xdr:colOff>
      <xdr:row>321</xdr:row>
      <xdr:rowOff>93008</xdr:rowOff>
    </xdr:to>
    <xdr:sp macro="" textlink="">
      <xdr:nvSpPr>
        <xdr:cNvPr id="3" name="타원 2">
          <a:extLst>
            <a:ext uri="{FF2B5EF4-FFF2-40B4-BE49-F238E27FC236}">
              <a16:creationId xmlns:a16="http://schemas.microsoft.com/office/drawing/2014/main" id="{00000000-0008-0000-0100-000003000000}"/>
            </a:ext>
          </a:extLst>
        </xdr:cNvPr>
        <xdr:cNvSpPr/>
      </xdr:nvSpPr>
      <xdr:spPr>
        <a:xfrm>
          <a:off x="4721599" y="48556768"/>
          <a:ext cx="590550" cy="561975"/>
        </a:xfrm>
        <a:prstGeom prst="ellipse">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477931</xdr:colOff>
      <xdr:row>319</xdr:row>
      <xdr:rowOff>1680</xdr:rowOff>
    </xdr:from>
    <xdr:to>
      <xdr:col>5</xdr:col>
      <xdr:colOff>183216</xdr:colOff>
      <xdr:row>321</xdr:row>
      <xdr:rowOff>182655</xdr:rowOff>
    </xdr:to>
    <xdr:sp macro="" textlink="">
      <xdr:nvSpPr>
        <xdr:cNvPr id="6" name="타원 5">
          <a:extLst>
            <a:ext uri="{FF2B5EF4-FFF2-40B4-BE49-F238E27FC236}">
              <a16:creationId xmlns:a16="http://schemas.microsoft.com/office/drawing/2014/main" id="{00000000-0008-0000-0100-000006000000}"/>
            </a:ext>
          </a:extLst>
        </xdr:cNvPr>
        <xdr:cNvSpPr/>
      </xdr:nvSpPr>
      <xdr:spPr>
        <a:xfrm>
          <a:off x="3962960" y="48646415"/>
          <a:ext cx="590550" cy="561975"/>
        </a:xfrm>
        <a:prstGeom prst="ellipse">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628088</xdr:colOff>
      <xdr:row>318</xdr:row>
      <xdr:rowOff>106456</xdr:rowOff>
    </xdr:from>
    <xdr:to>
      <xdr:col>17</xdr:col>
      <xdr:colOff>656664</xdr:colOff>
      <xdr:row>321</xdr:row>
      <xdr:rowOff>68356</xdr:rowOff>
    </xdr:to>
    <xdr:sp macro="" textlink="">
      <xdr:nvSpPr>
        <xdr:cNvPr id="30" name="폭발: 14pt 29">
          <a:extLst>
            <a:ext uri="{FF2B5EF4-FFF2-40B4-BE49-F238E27FC236}">
              <a16:creationId xmlns:a16="http://schemas.microsoft.com/office/drawing/2014/main" id="{00000000-0008-0000-0100-00001E000000}"/>
            </a:ext>
          </a:extLst>
        </xdr:cNvPr>
        <xdr:cNvSpPr/>
      </xdr:nvSpPr>
      <xdr:spPr>
        <a:xfrm>
          <a:off x="17537764" y="50084691"/>
          <a:ext cx="913841" cy="533400"/>
        </a:xfrm>
        <a:prstGeom prst="irregularSeal2">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800"/>
            <a:t>퇴사</a:t>
          </a:r>
          <a:endParaRPr lang="en-US" sz="800"/>
        </a:p>
      </xdr:txBody>
    </xdr:sp>
    <xdr:clientData/>
  </xdr:twoCellAnchor>
  <xdr:twoCellAnchor>
    <xdr:from>
      <xdr:col>13</xdr:col>
      <xdr:colOff>723898</xdr:colOff>
      <xdr:row>318</xdr:row>
      <xdr:rowOff>171450</xdr:rowOff>
    </xdr:from>
    <xdr:to>
      <xdr:col>14</xdr:col>
      <xdr:colOff>752474</xdr:colOff>
      <xdr:row>321</xdr:row>
      <xdr:rowOff>133350</xdr:rowOff>
    </xdr:to>
    <xdr:sp macro="" textlink="">
      <xdr:nvSpPr>
        <xdr:cNvPr id="31" name="폭발: 14pt 30">
          <a:extLst>
            <a:ext uri="{FF2B5EF4-FFF2-40B4-BE49-F238E27FC236}">
              <a16:creationId xmlns:a16="http://schemas.microsoft.com/office/drawing/2014/main" id="{00000000-0008-0000-0100-00001F000000}"/>
            </a:ext>
          </a:extLst>
        </xdr:cNvPr>
        <xdr:cNvSpPr/>
      </xdr:nvSpPr>
      <xdr:spPr>
        <a:xfrm>
          <a:off x="14982823" y="50149125"/>
          <a:ext cx="914401" cy="533400"/>
        </a:xfrm>
        <a:prstGeom prst="irregularSeal2">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800"/>
            <a:t>퇴사</a:t>
          </a:r>
          <a:endParaRPr lang="en-US" sz="800"/>
        </a:p>
      </xdr:txBody>
    </xdr:sp>
    <xdr:clientData/>
  </xdr:twoCellAnchor>
  <xdr:twoCellAnchor>
    <xdr:from>
      <xdr:col>13</xdr:col>
      <xdr:colOff>333375</xdr:colOff>
      <xdr:row>321</xdr:row>
      <xdr:rowOff>171450</xdr:rowOff>
    </xdr:from>
    <xdr:to>
      <xdr:col>15</xdr:col>
      <xdr:colOff>352425</xdr:colOff>
      <xdr:row>323</xdr:row>
      <xdr:rowOff>85725</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14592300" y="50720625"/>
          <a:ext cx="1790700"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000">
              <a:latin typeface="+mn-ea"/>
              <a:ea typeface="+mn-ea"/>
            </a:rPr>
            <a:t>용역 고승환 </a:t>
          </a:r>
          <a:r>
            <a:rPr lang="en-US" altLang="ko-KR" sz="1000">
              <a:latin typeface="+mn-ea"/>
              <a:ea typeface="+mn-ea"/>
            </a:rPr>
            <a:t>&lt;-&gt; </a:t>
          </a:r>
          <a:r>
            <a:rPr lang="ko-KR" altLang="en-US" sz="1000">
              <a:latin typeface="+mn-ea"/>
              <a:ea typeface="+mn-ea"/>
            </a:rPr>
            <a:t>노희만</a:t>
          </a:r>
          <a:endParaRPr lang="en-US" sz="1000">
            <a:latin typeface="+mn-ea"/>
            <a:ea typeface="+mn-ea"/>
          </a:endParaRPr>
        </a:p>
      </xdr:txBody>
    </xdr:sp>
    <xdr:clientData/>
  </xdr:twoCellAnchor>
  <xdr:twoCellAnchor>
    <xdr:from>
      <xdr:col>16</xdr:col>
      <xdr:colOff>438150</xdr:colOff>
      <xdr:row>321</xdr:row>
      <xdr:rowOff>161925</xdr:rowOff>
    </xdr:from>
    <xdr:to>
      <xdr:col>17</xdr:col>
      <xdr:colOff>266700</xdr:colOff>
      <xdr:row>323</xdr:row>
      <xdr:rowOff>76200</xdr:rowOff>
    </xdr:to>
    <xdr:sp macro="" textlink="">
      <xdr:nvSpPr>
        <xdr:cNvPr id="34" name="TextBox 33">
          <a:extLst>
            <a:ext uri="{FF2B5EF4-FFF2-40B4-BE49-F238E27FC236}">
              <a16:creationId xmlns:a16="http://schemas.microsoft.com/office/drawing/2014/main" id="{00000000-0008-0000-0100-000022000000}"/>
            </a:ext>
          </a:extLst>
        </xdr:cNvPr>
        <xdr:cNvSpPr txBox="1"/>
      </xdr:nvSpPr>
      <xdr:spPr>
        <a:xfrm>
          <a:off x="17354550" y="50711100"/>
          <a:ext cx="71437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mn-ea"/>
              <a:ea typeface="+mn-ea"/>
            </a:rPr>
            <a:t>IT</a:t>
          </a:r>
          <a:r>
            <a:rPr lang="en-US" sz="1000" baseline="0">
              <a:latin typeface="+mn-ea"/>
              <a:ea typeface="+mn-ea"/>
            </a:rPr>
            <a:t> </a:t>
          </a:r>
          <a:r>
            <a:rPr lang="ko-KR" altLang="en-US" sz="1000" baseline="0">
              <a:latin typeface="+mn-ea"/>
              <a:ea typeface="+mn-ea"/>
            </a:rPr>
            <a:t>임영두</a:t>
          </a:r>
          <a:endParaRPr lang="en-US" sz="1000">
            <a:latin typeface="+mn-ea"/>
            <a:ea typeface="+mn-ea"/>
          </a:endParaRPr>
        </a:p>
      </xdr:txBody>
    </xdr:sp>
    <xdr:clientData/>
  </xdr:twoCellAnchor>
  <xdr:twoCellAnchor>
    <xdr:from>
      <xdr:col>10</xdr:col>
      <xdr:colOff>657226</xdr:colOff>
      <xdr:row>319</xdr:row>
      <xdr:rowOff>9525</xdr:rowOff>
    </xdr:from>
    <xdr:to>
      <xdr:col>11</xdr:col>
      <xdr:colOff>828675</xdr:colOff>
      <xdr:row>321</xdr:row>
      <xdr:rowOff>104775</xdr:rowOff>
    </xdr:to>
    <xdr:sp macro="" textlink="">
      <xdr:nvSpPr>
        <xdr:cNvPr id="37" name="별: 꼭짓점 16개 36">
          <a:extLst>
            <a:ext uri="{FF2B5EF4-FFF2-40B4-BE49-F238E27FC236}">
              <a16:creationId xmlns:a16="http://schemas.microsoft.com/office/drawing/2014/main" id="{00000000-0008-0000-0100-000025000000}"/>
            </a:ext>
          </a:extLst>
        </xdr:cNvPr>
        <xdr:cNvSpPr/>
      </xdr:nvSpPr>
      <xdr:spPr>
        <a:xfrm>
          <a:off x="12315826" y="50177700"/>
          <a:ext cx="1057274" cy="476250"/>
        </a:xfrm>
        <a:prstGeom prst="star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ko-KR" altLang="en-US" sz="900"/>
            <a:t>퇴사예고</a:t>
          </a:r>
          <a:endParaRPr lang="en-US" sz="900"/>
        </a:p>
      </xdr:txBody>
    </xdr:sp>
    <xdr:clientData/>
  </xdr:twoCellAnchor>
  <xdr:twoCellAnchor>
    <xdr:from>
      <xdr:col>10</xdr:col>
      <xdr:colOff>809625</xdr:colOff>
      <xdr:row>321</xdr:row>
      <xdr:rowOff>180975</xdr:rowOff>
    </xdr:from>
    <xdr:to>
      <xdr:col>11</xdr:col>
      <xdr:colOff>904875</xdr:colOff>
      <xdr:row>323</xdr:row>
      <xdr:rowOff>95250</xdr:rowOff>
    </xdr:to>
    <xdr:sp macro="" textlink="">
      <xdr:nvSpPr>
        <xdr:cNvPr id="38" name="TextBox 37">
          <a:extLst>
            <a:ext uri="{FF2B5EF4-FFF2-40B4-BE49-F238E27FC236}">
              <a16:creationId xmlns:a16="http://schemas.microsoft.com/office/drawing/2014/main" id="{00000000-0008-0000-0100-000026000000}"/>
            </a:ext>
          </a:extLst>
        </xdr:cNvPr>
        <xdr:cNvSpPr txBox="1"/>
      </xdr:nvSpPr>
      <xdr:spPr>
        <a:xfrm>
          <a:off x="12468225" y="50730150"/>
          <a:ext cx="98107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000">
              <a:latin typeface="+mn-ea"/>
              <a:ea typeface="+mn-ea"/>
            </a:rPr>
            <a:t>용역 고승환 </a:t>
          </a:r>
          <a:endParaRPr lang="en-US" sz="1000">
            <a:latin typeface="+mn-ea"/>
            <a:ea typeface="+mn-ea"/>
          </a:endParaRPr>
        </a:p>
      </xdr:txBody>
    </xdr:sp>
    <xdr:clientData/>
  </xdr:twoCellAnchor>
  <xdr:twoCellAnchor>
    <xdr:from>
      <xdr:col>9</xdr:col>
      <xdr:colOff>171450</xdr:colOff>
      <xdr:row>307</xdr:row>
      <xdr:rowOff>0</xdr:rowOff>
    </xdr:from>
    <xdr:to>
      <xdr:col>9</xdr:col>
      <xdr:colOff>762000</xdr:colOff>
      <xdr:row>309</xdr:row>
      <xdr:rowOff>180975</xdr:rowOff>
    </xdr:to>
    <xdr:sp macro="" textlink="">
      <xdr:nvSpPr>
        <xdr:cNvPr id="39" name="타원 38">
          <a:extLst>
            <a:ext uri="{FF2B5EF4-FFF2-40B4-BE49-F238E27FC236}">
              <a16:creationId xmlns:a16="http://schemas.microsoft.com/office/drawing/2014/main" id="{00000000-0008-0000-0100-000027000000}"/>
            </a:ext>
          </a:extLst>
        </xdr:cNvPr>
        <xdr:cNvSpPr/>
      </xdr:nvSpPr>
      <xdr:spPr>
        <a:xfrm>
          <a:off x="10944225" y="47882175"/>
          <a:ext cx="590550" cy="561975"/>
        </a:xfrm>
        <a:prstGeom prst="ellipse">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609601</xdr:colOff>
      <xdr:row>301</xdr:row>
      <xdr:rowOff>152400</xdr:rowOff>
    </xdr:from>
    <xdr:to>
      <xdr:col>10</xdr:col>
      <xdr:colOff>123825</xdr:colOff>
      <xdr:row>304</xdr:row>
      <xdr:rowOff>180975</xdr:rowOff>
    </xdr:to>
    <xdr:sp macro="" textlink="">
      <xdr:nvSpPr>
        <xdr:cNvPr id="40" name="말풍선: 사각형 39">
          <a:extLst>
            <a:ext uri="{FF2B5EF4-FFF2-40B4-BE49-F238E27FC236}">
              <a16:creationId xmlns:a16="http://schemas.microsoft.com/office/drawing/2014/main" id="{00000000-0008-0000-0100-000028000000}"/>
            </a:ext>
          </a:extLst>
        </xdr:cNvPr>
        <xdr:cNvSpPr/>
      </xdr:nvSpPr>
      <xdr:spPr>
        <a:xfrm>
          <a:off x="10496551" y="46891575"/>
          <a:ext cx="1285874" cy="600075"/>
        </a:xfrm>
        <a:prstGeom prst="wedgeRectCallout">
          <a:avLst>
            <a:gd name="adj1" fmla="val 6990"/>
            <a:gd name="adj2" fmla="val 132341"/>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900"/>
            <a:t>3</a:t>
          </a:r>
          <a:r>
            <a:rPr lang="ko-KR" altLang="en-US" sz="900"/>
            <a:t>사 네트워크 분리 </a:t>
          </a:r>
          <a:endParaRPr lang="en-US" altLang="ko-KR" sz="900"/>
        </a:p>
        <a:p>
          <a:pPr algn="ctr"/>
          <a:r>
            <a:rPr lang="ko-KR" altLang="en-US" sz="900"/>
            <a:t>및 시스템 분리</a:t>
          </a:r>
          <a:endParaRPr lang="en-US" sz="900"/>
        </a:p>
      </xdr:txBody>
    </xdr:sp>
    <xdr:clientData/>
  </xdr:twoCellAnchor>
  <xdr:twoCellAnchor>
    <xdr:from>
      <xdr:col>11</xdr:col>
      <xdr:colOff>609601</xdr:colOff>
      <xdr:row>299</xdr:row>
      <xdr:rowOff>133351</xdr:rowOff>
    </xdr:from>
    <xdr:to>
      <xdr:col>13</xdr:col>
      <xdr:colOff>466725</xdr:colOff>
      <xdr:row>303</xdr:row>
      <xdr:rowOff>95251</xdr:rowOff>
    </xdr:to>
    <xdr:sp macro="" textlink="">
      <xdr:nvSpPr>
        <xdr:cNvPr id="42" name="말풍선: 사각형 41">
          <a:extLst>
            <a:ext uri="{FF2B5EF4-FFF2-40B4-BE49-F238E27FC236}">
              <a16:creationId xmlns:a16="http://schemas.microsoft.com/office/drawing/2014/main" id="{00000000-0008-0000-0100-00002A000000}"/>
            </a:ext>
          </a:extLst>
        </xdr:cNvPr>
        <xdr:cNvSpPr/>
      </xdr:nvSpPr>
      <xdr:spPr>
        <a:xfrm>
          <a:off x="13154026" y="46491526"/>
          <a:ext cx="1571624" cy="723900"/>
        </a:xfrm>
        <a:prstGeom prst="wedgeRectCallout">
          <a:avLst>
            <a:gd name="adj1" fmla="val -12970"/>
            <a:gd name="adj2" fmla="val 12281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900"/>
            <a:t>TFO</a:t>
          </a:r>
          <a:r>
            <a:rPr lang="en-US" sz="900" baseline="0"/>
            <a:t> WMS </a:t>
          </a:r>
          <a:r>
            <a:rPr lang="ko-KR" altLang="en-US" sz="900" baseline="0"/>
            <a:t>오픈 및 유지 관리</a:t>
          </a:r>
          <a:endParaRPr lang="en-US" altLang="ko-KR" sz="900" baseline="0"/>
        </a:p>
        <a:p>
          <a:pPr algn="ctr"/>
          <a:r>
            <a:rPr lang="ko-KR" altLang="en-US" sz="900" baseline="0"/>
            <a:t>수입광섬유 로직 개발</a:t>
          </a:r>
          <a:endParaRPr lang="en-US" altLang="ko-KR" sz="900" baseline="0"/>
        </a:p>
        <a:p>
          <a:pPr algn="ctr"/>
          <a:r>
            <a:rPr lang="en-US" sz="900"/>
            <a:t>SK IDC </a:t>
          </a:r>
          <a:r>
            <a:rPr lang="ko-KR" altLang="en-US" sz="900"/>
            <a:t>이전 준비</a:t>
          </a:r>
          <a:endParaRPr lang="en-US" sz="900"/>
        </a:p>
      </xdr:txBody>
    </xdr:sp>
    <xdr:clientData/>
  </xdr:twoCellAnchor>
  <xdr:twoCellAnchor>
    <xdr:from>
      <xdr:col>10</xdr:col>
      <xdr:colOff>600075</xdr:colOff>
      <xdr:row>305</xdr:row>
      <xdr:rowOff>66675</xdr:rowOff>
    </xdr:from>
    <xdr:to>
      <xdr:col>14</xdr:col>
      <xdr:colOff>200025</xdr:colOff>
      <xdr:row>309</xdr:row>
      <xdr:rowOff>76200</xdr:rowOff>
    </xdr:to>
    <xdr:sp macro="" textlink="">
      <xdr:nvSpPr>
        <xdr:cNvPr id="43" name="타원 42">
          <a:extLst>
            <a:ext uri="{FF2B5EF4-FFF2-40B4-BE49-F238E27FC236}">
              <a16:creationId xmlns:a16="http://schemas.microsoft.com/office/drawing/2014/main" id="{00000000-0008-0000-0100-00002B000000}"/>
            </a:ext>
          </a:extLst>
        </xdr:cNvPr>
        <xdr:cNvSpPr/>
      </xdr:nvSpPr>
      <xdr:spPr>
        <a:xfrm>
          <a:off x="12258675" y="47567850"/>
          <a:ext cx="3086100" cy="771525"/>
        </a:xfrm>
        <a:prstGeom prst="ellipse">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190500</xdr:colOff>
      <xdr:row>318</xdr:row>
      <xdr:rowOff>180975</xdr:rowOff>
    </xdr:from>
    <xdr:to>
      <xdr:col>2</xdr:col>
      <xdr:colOff>781050</xdr:colOff>
      <xdr:row>321</xdr:row>
      <xdr:rowOff>171450</xdr:rowOff>
    </xdr:to>
    <xdr:sp macro="" textlink="">
      <xdr:nvSpPr>
        <xdr:cNvPr id="48" name="타원 47">
          <a:extLst>
            <a:ext uri="{FF2B5EF4-FFF2-40B4-BE49-F238E27FC236}">
              <a16:creationId xmlns:a16="http://schemas.microsoft.com/office/drawing/2014/main" id="{00000000-0008-0000-0100-000030000000}"/>
            </a:ext>
          </a:extLst>
        </xdr:cNvPr>
        <xdr:cNvSpPr/>
      </xdr:nvSpPr>
      <xdr:spPr>
        <a:xfrm>
          <a:off x="1962150" y="48634650"/>
          <a:ext cx="590550" cy="561975"/>
        </a:xfrm>
        <a:prstGeom prst="ellipse">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647701</xdr:colOff>
      <xdr:row>314</xdr:row>
      <xdr:rowOff>0</xdr:rowOff>
    </xdr:from>
    <xdr:to>
      <xdr:col>3</xdr:col>
      <xdr:colOff>459442</xdr:colOff>
      <xdr:row>317</xdr:row>
      <xdr:rowOff>28575</xdr:rowOff>
    </xdr:to>
    <xdr:sp macro="" textlink="">
      <xdr:nvSpPr>
        <xdr:cNvPr id="49" name="말풍선: 사각형 48">
          <a:extLst>
            <a:ext uri="{FF2B5EF4-FFF2-40B4-BE49-F238E27FC236}">
              <a16:creationId xmlns:a16="http://schemas.microsoft.com/office/drawing/2014/main" id="{00000000-0008-0000-0100-000031000000}"/>
            </a:ext>
          </a:extLst>
        </xdr:cNvPr>
        <xdr:cNvSpPr/>
      </xdr:nvSpPr>
      <xdr:spPr>
        <a:xfrm>
          <a:off x="1532966" y="47692235"/>
          <a:ext cx="1615888" cy="600075"/>
        </a:xfrm>
        <a:prstGeom prst="wedgeRectCallout">
          <a:avLst>
            <a:gd name="adj1" fmla="val -6597"/>
            <a:gd name="adj2" fmla="val 132341"/>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900"/>
            <a:t>SAP</a:t>
          </a:r>
          <a:r>
            <a:rPr lang="en-US" sz="900" baseline="0"/>
            <a:t> CO </a:t>
          </a:r>
          <a:r>
            <a:rPr lang="ko-KR" altLang="en-US" sz="900" baseline="0"/>
            <a:t>원가 개선</a:t>
          </a:r>
          <a:endParaRPr lang="en-US" altLang="ko-KR" sz="900" baseline="0"/>
        </a:p>
        <a:p>
          <a:pPr algn="ctr"/>
          <a:r>
            <a:rPr lang="en-US" sz="900" baseline="0"/>
            <a:t>MES </a:t>
          </a:r>
          <a:r>
            <a:rPr lang="ko-KR" altLang="en-US" sz="900" baseline="0"/>
            <a:t>로직 변경 및 </a:t>
          </a:r>
          <a:r>
            <a:rPr lang="en-US" altLang="ko-KR" sz="900" baseline="0"/>
            <a:t>Migration</a:t>
          </a:r>
          <a:endParaRPr lang="en-US" sz="900"/>
        </a:p>
      </xdr:txBody>
    </xdr:sp>
    <xdr:clientData/>
  </xdr:twoCellAnchor>
  <xdr:twoCellAnchor>
    <xdr:from>
      <xdr:col>0</xdr:col>
      <xdr:colOff>470647</xdr:colOff>
      <xdr:row>320</xdr:row>
      <xdr:rowOff>102534</xdr:rowOff>
    </xdr:from>
    <xdr:to>
      <xdr:col>1</xdr:col>
      <xdr:colOff>175932</xdr:colOff>
      <xdr:row>323</xdr:row>
      <xdr:rowOff>93009</xdr:rowOff>
    </xdr:to>
    <xdr:sp macro="" textlink="">
      <xdr:nvSpPr>
        <xdr:cNvPr id="51" name="타원 50">
          <a:extLst>
            <a:ext uri="{FF2B5EF4-FFF2-40B4-BE49-F238E27FC236}">
              <a16:creationId xmlns:a16="http://schemas.microsoft.com/office/drawing/2014/main" id="{00000000-0008-0000-0100-000033000000}"/>
            </a:ext>
          </a:extLst>
        </xdr:cNvPr>
        <xdr:cNvSpPr/>
      </xdr:nvSpPr>
      <xdr:spPr>
        <a:xfrm>
          <a:off x="470647" y="48937769"/>
          <a:ext cx="590550" cy="561975"/>
        </a:xfrm>
        <a:prstGeom prst="ellipse">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268941</xdr:colOff>
      <xdr:row>315</xdr:row>
      <xdr:rowOff>78441</xdr:rowOff>
    </xdr:from>
    <xdr:to>
      <xdr:col>1</xdr:col>
      <xdr:colOff>459442</xdr:colOff>
      <xdr:row>318</xdr:row>
      <xdr:rowOff>107016</xdr:rowOff>
    </xdr:to>
    <xdr:sp macro="" textlink="">
      <xdr:nvSpPr>
        <xdr:cNvPr id="52" name="말풍선: 사각형 51">
          <a:extLst>
            <a:ext uri="{FF2B5EF4-FFF2-40B4-BE49-F238E27FC236}">
              <a16:creationId xmlns:a16="http://schemas.microsoft.com/office/drawing/2014/main" id="{00000000-0008-0000-0100-000034000000}"/>
            </a:ext>
          </a:extLst>
        </xdr:cNvPr>
        <xdr:cNvSpPr/>
      </xdr:nvSpPr>
      <xdr:spPr>
        <a:xfrm>
          <a:off x="268941" y="47961176"/>
          <a:ext cx="1075766" cy="600075"/>
        </a:xfrm>
        <a:prstGeom prst="wedgeRectCallout">
          <a:avLst>
            <a:gd name="adj1" fmla="val -6805"/>
            <a:gd name="adj2" fmla="val 126739"/>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ko-KR" altLang="en-US" sz="900"/>
            <a:t>안산 </a:t>
          </a:r>
          <a:r>
            <a:rPr lang="en-US" altLang="ko-KR" sz="900"/>
            <a:t>MES Open</a:t>
          </a:r>
        </a:p>
        <a:p>
          <a:pPr algn="ctr"/>
          <a:r>
            <a:rPr lang="ko-KR" altLang="en-US" sz="900" baseline="0"/>
            <a:t>안정화</a:t>
          </a:r>
          <a:endParaRPr lang="en-US" sz="900"/>
        </a:p>
      </xdr:txBody>
    </xdr:sp>
    <xdr:clientData/>
  </xdr:twoCellAnchor>
  <xdr:twoCellAnchor>
    <xdr:from>
      <xdr:col>4</xdr:col>
      <xdr:colOff>7285</xdr:colOff>
      <xdr:row>327</xdr:row>
      <xdr:rowOff>9525</xdr:rowOff>
    </xdr:from>
    <xdr:to>
      <xdr:col>5</xdr:col>
      <xdr:colOff>178733</xdr:colOff>
      <xdr:row>329</xdr:row>
      <xdr:rowOff>104775</xdr:rowOff>
    </xdr:to>
    <xdr:sp macro="" textlink="">
      <xdr:nvSpPr>
        <xdr:cNvPr id="54" name="별: 꼭짓점 16개 53">
          <a:extLst>
            <a:ext uri="{FF2B5EF4-FFF2-40B4-BE49-F238E27FC236}">
              <a16:creationId xmlns:a16="http://schemas.microsoft.com/office/drawing/2014/main" id="{00000000-0008-0000-0100-000036000000}"/>
            </a:ext>
          </a:extLst>
        </xdr:cNvPr>
        <xdr:cNvSpPr/>
      </xdr:nvSpPr>
      <xdr:spPr>
        <a:xfrm>
          <a:off x="3492314" y="50178260"/>
          <a:ext cx="1056713" cy="476250"/>
        </a:xfrm>
        <a:prstGeom prst="star1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ko-KR" altLang="en-US" sz="900"/>
            <a:t>퇴사예고</a:t>
          </a:r>
          <a:endParaRPr lang="en-US" sz="900"/>
        </a:p>
      </xdr:txBody>
    </xdr:sp>
    <xdr:clientData/>
  </xdr:twoCellAnchor>
  <xdr:twoCellAnchor>
    <xdr:from>
      <xdr:col>6</xdr:col>
      <xdr:colOff>17926</xdr:colOff>
      <xdr:row>327</xdr:row>
      <xdr:rowOff>3361</xdr:rowOff>
    </xdr:from>
    <xdr:to>
      <xdr:col>7</xdr:col>
      <xdr:colOff>46502</xdr:colOff>
      <xdr:row>329</xdr:row>
      <xdr:rowOff>155761</xdr:rowOff>
    </xdr:to>
    <xdr:sp macro="" textlink="">
      <xdr:nvSpPr>
        <xdr:cNvPr id="55" name="폭발: 14pt 54">
          <a:extLst>
            <a:ext uri="{FF2B5EF4-FFF2-40B4-BE49-F238E27FC236}">
              <a16:creationId xmlns:a16="http://schemas.microsoft.com/office/drawing/2014/main" id="{00000000-0008-0000-0100-000037000000}"/>
            </a:ext>
          </a:extLst>
        </xdr:cNvPr>
        <xdr:cNvSpPr/>
      </xdr:nvSpPr>
      <xdr:spPr>
        <a:xfrm>
          <a:off x="5273485" y="50172096"/>
          <a:ext cx="913841" cy="533400"/>
        </a:xfrm>
        <a:prstGeom prst="irregularSeal2">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800"/>
            <a:t>퇴사</a:t>
          </a:r>
          <a:endParaRPr lang="en-US" sz="800"/>
        </a:p>
      </xdr:txBody>
    </xdr:sp>
    <xdr:clientData/>
  </xdr:twoCellAnchor>
  <xdr:twoCellAnchor>
    <xdr:from>
      <xdr:col>5</xdr:col>
      <xdr:colOff>501462</xdr:colOff>
      <xdr:row>329</xdr:row>
      <xdr:rowOff>171450</xdr:rowOff>
    </xdr:from>
    <xdr:to>
      <xdr:col>7</xdr:col>
      <xdr:colOff>313764</xdr:colOff>
      <xdr:row>331</xdr:row>
      <xdr:rowOff>85725</xdr:rowOff>
    </xdr:to>
    <xdr:sp macro="" textlink="">
      <xdr:nvSpPr>
        <xdr:cNvPr id="56" name="TextBox 55">
          <a:extLst>
            <a:ext uri="{FF2B5EF4-FFF2-40B4-BE49-F238E27FC236}">
              <a16:creationId xmlns:a16="http://schemas.microsoft.com/office/drawing/2014/main" id="{00000000-0008-0000-0100-000038000000}"/>
            </a:ext>
          </a:extLst>
        </xdr:cNvPr>
        <xdr:cNvSpPr txBox="1"/>
      </xdr:nvSpPr>
      <xdr:spPr>
        <a:xfrm>
          <a:off x="4871756" y="50721185"/>
          <a:ext cx="1582832"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000">
              <a:latin typeface="+mn-ea"/>
              <a:ea typeface="+mn-ea"/>
            </a:rPr>
            <a:t>용역 이강호 </a:t>
          </a:r>
          <a:r>
            <a:rPr lang="en-US" altLang="ko-KR" sz="1000">
              <a:latin typeface="+mn-ea"/>
              <a:ea typeface="+mn-ea"/>
            </a:rPr>
            <a:t>&lt;-&gt; </a:t>
          </a:r>
          <a:r>
            <a:rPr lang="ko-KR" altLang="en-US" sz="1000">
              <a:latin typeface="+mn-ea"/>
              <a:ea typeface="+mn-ea"/>
            </a:rPr>
            <a:t>고승환</a:t>
          </a:r>
          <a:endParaRPr lang="en-US" sz="1000">
            <a:latin typeface="+mn-ea"/>
            <a:ea typeface="+mn-ea"/>
          </a:endParaRPr>
        </a:p>
      </xdr:txBody>
    </xdr:sp>
    <xdr:clientData/>
  </xdr:twoCellAnchor>
  <xdr:twoCellAnchor>
    <xdr:from>
      <xdr:col>4</xdr:col>
      <xdr:colOff>114861</xdr:colOff>
      <xdr:row>329</xdr:row>
      <xdr:rowOff>169770</xdr:rowOff>
    </xdr:from>
    <xdr:to>
      <xdr:col>5</xdr:col>
      <xdr:colOff>100853</xdr:colOff>
      <xdr:row>331</xdr:row>
      <xdr:rowOff>100853</xdr:rowOff>
    </xdr:to>
    <xdr:sp macro="" textlink="">
      <xdr:nvSpPr>
        <xdr:cNvPr id="57" name="TextBox 56">
          <a:extLst>
            <a:ext uri="{FF2B5EF4-FFF2-40B4-BE49-F238E27FC236}">
              <a16:creationId xmlns:a16="http://schemas.microsoft.com/office/drawing/2014/main" id="{00000000-0008-0000-0100-000039000000}"/>
            </a:ext>
          </a:extLst>
        </xdr:cNvPr>
        <xdr:cNvSpPr txBox="1"/>
      </xdr:nvSpPr>
      <xdr:spPr>
        <a:xfrm>
          <a:off x="3599890" y="50719505"/>
          <a:ext cx="871257" cy="312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000">
              <a:latin typeface="+mn-ea"/>
              <a:ea typeface="+mn-ea"/>
            </a:rPr>
            <a:t>용역 이강호</a:t>
          </a:r>
          <a:endParaRPr lang="en-US" sz="1000">
            <a:latin typeface="+mn-ea"/>
            <a:ea typeface="+mn-ea"/>
          </a:endParaRPr>
        </a:p>
      </xdr:txBody>
    </xdr:sp>
    <xdr:clientData/>
  </xdr:twoCellAnchor>
  <xdr:twoCellAnchor>
    <xdr:from>
      <xdr:col>3</xdr:col>
      <xdr:colOff>694764</xdr:colOff>
      <xdr:row>314</xdr:row>
      <xdr:rowOff>0</xdr:rowOff>
    </xdr:from>
    <xdr:to>
      <xdr:col>5</xdr:col>
      <xdr:colOff>683559</xdr:colOff>
      <xdr:row>317</xdr:row>
      <xdr:rowOff>28575</xdr:rowOff>
    </xdr:to>
    <xdr:sp macro="" textlink="">
      <xdr:nvSpPr>
        <xdr:cNvPr id="58" name="말풍선: 사각형 57">
          <a:extLst>
            <a:ext uri="{FF2B5EF4-FFF2-40B4-BE49-F238E27FC236}">
              <a16:creationId xmlns:a16="http://schemas.microsoft.com/office/drawing/2014/main" id="{00000000-0008-0000-0100-00003A000000}"/>
            </a:ext>
          </a:extLst>
        </xdr:cNvPr>
        <xdr:cNvSpPr/>
      </xdr:nvSpPr>
      <xdr:spPr>
        <a:xfrm>
          <a:off x="3384176" y="47692235"/>
          <a:ext cx="1669677" cy="600075"/>
        </a:xfrm>
        <a:prstGeom prst="wedgeRectCallout">
          <a:avLst>
            <a:gd name="adj1" fmla="val -1899"/>
            <a:gd name="adj2" fmla="val 132341"/>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ko-KR" altLang="en-US" sz="900"/>
            <a:t>광섬유 대표 품종 추가</a:t>
          </a:r>
          <a:endParaRPr lang="en-US" altLang="ko-KR" sz="900"/>
        </a:p>
        <a:p>
          <a:pPr algn="ctr"/>
          <a:r>
            <a:rPr lang="en-US" sz="900"/>
            <a:t>MES</a:t>
          </a:r>
          <a:r>
            <a:rPr lang="en-US" sz="900" baseline="0"/>
            <a:t> </a:t>
          </a:r>
          <a:r>
            <a:rPr lang="ko-KR" altLang="en-US" sz="900" baseline="0"/>
            <a:t>로직 변경 및 데이타 검증</a:t>
          </a:r>
          <a:endParaRPr lang="en-US" sz="900"/>
        </a:p>
      </xdr:txBody>
    </xdr:sp>
    <xdr:clientData/>
  </xdr:twoCellAnchor>
  <xdr:twoCellAnchor>
    <xdr:from>
      <xdr:col>6</xdr:col>
      <xdr:colOff>177054</xdr:colOff>
      <xdr:row>314</xdr:row>
      <xdr:rowOff>11205</xdr:rowOff>
    </xdr:from>
    <xdr:to>
      <xdr:col>7</xdr:col>
      <xdr:colOff>493058</xdr:colOff>
      <xdr:row>317</xdr:row>
      <xdr:rowOff>168088</xdr:rowOff>
    </xdr:to>
    <xdr:sp macro="" textlink="">
      <xdr:nvSpPr>
        <xdr:cNvPr id="59" name="말풍선: 타원형 58">
          <a:extLst>
            <a:ext uri="{FF2B5EF4-FFF2-40B4-BE49-F238E27FC236}">
              <a16:creationId xmlns:a16="http://schemas.microsoft.com/office/drawing/2014/main" id="{00000000-0008-0000-0100-00003B000000}"/>
            </a:ext>
          </a:extLst>
        </xdr:cNvPr>
        <xdr:cNvSpPr/>
      </xdr:nvSpPr>
      <xdr:spPr>
        <a:xfrm>
          <a:off x="5432613" y="47703440"/>
          <a:ext cx="1201269" cy="728383"/>
        </a:xfrm>
        <a:prstGeom prst="wedgeEllipseCallout">
          <a:avLst>
            <a:gd name="adj1" fmla="val -71832"/>
            <a:gd name="adj2" fmla="val 85085"/>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Overflow="clip" horzOverflow="clip" vert="horz" wrap="square" lIns="36000" tIns="36000" rIns="36000" bIns="36000" numCol="1" spcCol="0" rtlCol="0" fromWordArt="0" anchor="ctr" anchorCtr="0" forceAA="0" compatLnSpc="1">
          <a:prstTxWarp prst="textNoShape">
            <a:avLst/>
          </a:prstTxWarp>
          <a:noAutofit/>
        </a:bodyPr>
        <a:lstStyle/>
        <a:p>
          <a:pPr algn="ctr"/>
          <a:r>
            <a:rPr lang="en-US" altLang="ko-KR" sz="900"/>
            <a:t>IT Request </a:t>
          </a:r>
        </a:p>
        <a:p>
          <a:pPr algn="ctr"/>
          <a:r>
            <a:rPr lang="ko-KR" altLang="en-US" sz="900"/>
            <a:t>집중 처리</a:t>
          </a:r>
          <a:endParaRPr lang="en-US" sz="900"/>
        </a:p>
      </xdr:txBody>
    </xdr:sp>
    <xdr:clientData/>
  </xdr:twoCellAnchor>
  <xdr:twoCellAnchor>
    <xdr:from>
      <xdr:col>2</xdr:col>
      <xdr:colOff>159684</xdr:colOff>
      <xdr:row>329</xdr:row>
      <xdr:rowOff>102534</xdr:rowOff>
    </xdr:from>
    <xdr:to>
      <xdr:col>3</xdr:col>
      <xdr:colOff>112058</xdr:colOff>
      <xdr:row>331</xdr:row>
      <xdr:rowOff>33617</xdr:rowOff>
    </xdr:to>
    <xdr:sp macro="" textlink="">
      <xdr:nvSpPr>
        <xdr:cNvPr id="60" name="TextBox 59">
          <a:extLst>
            <a:ext uri="{FF2B5EF4-FFF2-40B4-BE49-F238E27FC236}">
              <a16:creationId xmlns:a16="http://schemas.microsoft.com/office/drawing/2014/main" id="{00000000-0008-0000-0100-00003C000000}"/>
            </a:ext>
          </a:extLst>
        </xdr:cNvPr>
        <xdr:cNvSpPr txBox="1"/>
      </xdr:nvSpPr>
      <xdr:spPr>
        <a:xfrm>
          <a:off x="1930213" y="50652269"/>
          <a:ext cx="871257" cy="3120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000">
              <a:latin typeface="+mn-ea"/>
              <a:ea typeface="+mn-ea"/>
            </a:rPr>
            <a:t>미라콤 철수</a:t>
          </a:r>
          <a:endParaRPr lang="en-US" sz="1000">
            <a:latin typeface="+mn-ea"/>
            <a:ea typeface="+mn-ea"/>
          </a:endParaRPr>
        </a:p>
      </xdr:txBody>
    </xdr:sp>
    <xdr:clientData/>
  </xdr:twoCellAnchor>
  <xdr:twoCellAnchor>
    <xdr:from>
      <xdr:col>2</xdr:col>
      <xdr:colOff>33618</xdr:colOff>
      <xdr:row>326</xdr:row>
      <xdr:rowOff>100853</xdr:rowOff>
    </xdr:from>
    <xdr:to>
      <xdr:col>3</xdr:col>
      <xdr:colOff>212912</xdr:colOff>
      <xdr:row>331</xdr:row>
      <xdr:rowOff>78441</xdr:rowOff>
    </xdr:to>
    <xdr:sp macro="" textlink="">
      <xdr:nvSpPr>
        <xdr:cNvPr id="61" name="이등변 삼각형 60">
          <a:extLst>
            <a:ext uri="{FF2B5EF4-FFF2-40B4-BE49-F238E27FC236}">
              <a16:creationId xmlns:a16="http://schemas.microsoft.com/office/drawing/2014/main" id="{00000000-0008-0000-0100-00003D000000}"/>
            </a:ext>
          </a:extLst>
        </xdr:cNvPr>
        <xdr:cNvSpPr/>
      </xdr:nvSpPr>
      <xdr:spPr>
        <a:xfrm>
          <a:off x="1804147" y="50079088"/>
          <a:ext cx="1098177" cy="930088"/>
        </a:xfrm>
        <a:prstGeom prst="triangle">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900"/>
        </a:p>
      </xdr:txBody>
    </xdr:sp>
    <xdr:clientData/>
  </xdr:twoCellAnchor>
  <xdr:twoCellAnchor>
    <xdr:from>
      <xdr:col>15</xdr:col>
      <xdr:colOff>300318</xdr:colOff>
      <xdr:row>297</xdr:row>
      <xdr:rowOff>179294</xdr:rowOff>
    </xdr:from>
    <xdr:to>
      <xdr:col>16</xdr:col>
      <xdr:colOff>616323</xdr:colOff>
      <xdr:row>301</xdr:row>
      <xdr:rowOff>145677</xdr:rowOff>
    </xdr:to>
    <xdr:sp macro="" textlink="">
      <xdr:nvSpPr>
        <xdr:cNvPr id="62" name="말풍선: 타원형 61">
          <a:extLst>
            <a:ext uri="{FF2B5EF4-FFF2-40B4-BE49-F238E27FC236}">
              <a16:creationId xmlns:a16="http://schemas.microsoft.com/office/drawing/2014/main" id="{00000000-0008-0000-0100-00003E000000}"/>
            </a:ext>
          </a:extLst>
        </xdr:cNvPr>
        <xdr:cNvSpPr/>
      </xdr:nvSpPr>
      <xdr:spPr>
        <a:xfrm>
          <a:off x="16324730" y="46157029"/>
          <a:ext cx="1201269" cy="728383"/>
        </a:xfrm>
        <a:prstGeom prst="wedgeEllipseCallout">
          <a:avLst>
            <a:gd name="adj1" fmla="val -71832"/>
            <a:gd name="adj2" fmla="val 85085"/>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Overflow="clip" horzOverflow="clip" vert="horz" wrap="square" lIns="36000" tIns="36000" rIns="36000" bIns="36000" numCol="1" spcCol="0" rtlCol="0" fromWordArt="0" anchor="ctr" anchorCtr="0" forceAA="0" compatLnSpc="1">
          <a:prstTxWarp prst="textNoShape">
            <a:avLst/>
          </a:prstTxWarp>
          <a:noAutofit/>
        </a:bodyPr>
        <a:lstStyle/>
        <a:p>
          <a:pPr algn="ctr"/>
          <a:r>
            <a:rPr lang="en-US" altLang="ko-KR" sz="900"/>
            <a:t>IT Request </a:t>
          </a:r>
        </a:p>
        <a:p>
          <a:pPr algn="ctr"/>
          <a:r>
            <a:rPr lang="ko-KR" altLang="en-US" sz="900"/>
            <a:t>집중 처리</a:t>
          </a:r>
          <a:endParaRPr lang="en-US" sz="900"/>
        </a:p>
      </xdr:txBody>
    </xdr:sp>
    <xdr:clientData/>
  </xdr:twoCellAnchor>
  <xdr:twoCellAnchor>
    <xdr:from>
      <xdr:col>14</xdr:col>
      <xdr:colOff>362510</xdr:colOff>
      <xdr:row>302</xdr:row>
      <xdr:rowOff>80122</xdr:rowOff>
    </xdr:from>
    <xdr:to>
      <xdr:col>15</xdr:col>
      <xdr:colOff>481852</xdr:colOff>
      <xdr:row>305</xdr:row>
      <xdr:rowOff>70597</xdr:rowOff>
    </xdr:to>
    <xdr:sp macro="" textlink="">
      <xdr:nvSpPr>
        <xdr:cNvPr id="63" name="타원 62">
          <a:extLst>
            <a:ext uri="{FF2B5EF4-FFF2-40B4-BE49-F238E27FC236}">
              <a16:creationId xmlns:a16="http://schemas.microsoft.com/office/drawing/2014/main" id="{00000000-0008-0000-0100-00003F000000}"/>
            </a:ext>
          </a:extLst>
        </xdr:cNvPr>
        <xdr:cNvSpPr/>
      </xdr:nvSpPr>
      <xdr:spPr>
        <a:xfrm>
          <a:off x="15501657" y="47010357"/>
          <a:ext cx="1004607" cy="561975"/>
        </a:xfrm>
        <a:prstGeom prst="ellipse">
          <a:avLst/>
        </a:prstGeom>
        <a:solidFill>
          <a:schemeClr val="accent6">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589989</xdr:colOff>
      <xdr:row>319</xdr:row>
      <xdr:rowOff>158562</xdr:rowOff>
    </xdr:from>
    <xdr:to>
      <xdr:col>7</xdr:col>
      <xdr:colOff>1180539</xdr:colOff>
      <xdr:row>322</xdr:row>
      <xdr:rowOff>149037</xdr:rowOff>
    </xdr:to>
    <xdr:sp macro="" textlink="">
      <xdr:nvSpPr>
        <xdr:cNvPr id="64" name="타원 63">
          <a:extLst>
            <a:ext uri="{FF2B5EF4-FFF2-40B4-BE49-F238E27FC236}">
              <a16:creationId xmlns:a16="http://schemas.microsoft.com/office/drawing/2014/main" id="{00000000-0008-0000-0100-000040000000}"/>
            </a:ext>
          </a:extLst>
        </xdr:cNvPr>
        <xdr:cNvSpPr/>
      </xdr:nvSpPr>
      <xdr:spPr>
        <a:xfrm>
          <a:off x="6730813" y="48803297"/>
          <a:ext cx="590550" cy="561975"/>
        </a:xfrm>
        <a:prstGeom prst="ellipse">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930088</xdr:colOff>
      <xdr:row>314</xdr:row>
      <xdr:rowOff>0</xdr:rowOff>
    </xdr:from>
    <xdr:to>
      <xdr:col>7</xdr:col>
      <xdr:colOff>2442882</xdr:colOff>
      <xdr:row>317</xdr:row>
      <xdr:rowOff>28575</xdr:rowOff>
    </xdr:to>
    <xdr:sp macro="" textlink="">
      <xdr:nvSpPr>
        <xdr:cNvPr id="65" name="말풍선: 사각형 64">
          <a:extLst>
            <a:ext uri="{FF2B5EF4-FFF2-40B4-BE49-F238E27FC236}">
              <a16:creationId xmlns:a16="http://schemas.microsoft.com/office/drawing/2014/main" id="{00000000-0008-0000-0100-000041000000}"/>
            </a:ext>
          </a:extLst>
        </xdr:cNvPr>
        <xdr:cNvSpPr/>
      </xdr:nvSpPr>
      <xdr:spPr>
        <a:xfrm>
          <a:off x="7070912" y="47692235"/>
          <a:ext cx="1512794" cy="600075"/>
        </a:xfrm>
        <a:prstGeom prst="wedgeRectCallout">
          <a:avLst>
            <a:gd name="adj1" fmla="val -47939"/>
            <a:gd name="adj2" fmla="val 160352"/>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900"/>
            <a:t>M365 / SFA WMS</a:t>
          </a:r>
        </a:p>
        <a:p>
          <a:pPr algn="ctr"/>
          <a:r>
            <a:rPr lang="ko-KR" altLang="en-US" sz="900"/>
            <a:t>시스템 유지 관리 추가</a:t>
          </a:r>
          <a:endParaRPr lang="en-US" sz="900"/>
        </a:p>
      </xdr:txBody>
    </xdr:sp>
    <xdr:clientData/>
  </xdr:twoCellAnchor>
  <xdr:twoCellAnchor>
    <xdr:from>
      <xdr:col>5</xdr:col>
      <xdr:colOff>724460</xdr:colOff>
      <xdr:row>319</xdr:row>
      <xdr:rowOff>158562</xdr:rowOff>
    </xdr:from>
    <xdr:to>
      <xdr:col>6</xdr:col>
      <xdr:colOff>429745</xdr:colOff>
      <xdr:row>322</xdr:row>
      <xdr:rowOff>149037</xdr:rowOff>
    </xdr:to>
    <xdr:sp macro="" textlink="">
      <xdr:nvSpPr>
        <xdr:cNvPr id="66" name="타원 65">
          <a:extLst>
            <a:ext uri="{FF2B5EF4-FFF2-40B4-BE49-F238E27FC236}">
              <a16:creationId xmlns:a16="http://schemas.microsoft.com/office/drawing/2014/main" id="{00000000-0008-0000-0100-000042000000}"/>
            </a:ext>
          </a:extLst>
        </xdr:cNvPr>
        <xdr:cNvSpPr/>
      </xdr:nvSpPr>
      <xdr:spPr>
        <a:xfrm>
          <a:off x="5094754" y="48803297"/>
          <a:ext cx="590550" cy="561975"/>
        </a:xfrm>
        <a:prstGeom prst="ellipse">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925606</xdr:colOff>
      <xdr:row>313</xdr:row>
      <xdr:rowOff>186017</xdr:rowOff>
    </xdr:from>
    <xdr:to>
      <xdr:col>7</xdr:col>
      <xdr:colOff>2438400</xdr:colOff>
      <xdr:row>317</xdr:row>
      <xdr:rowOff>24092</xdr:rowOff>
    </xdr:to>
    <xdr:sp macro="" textlink="">
      <xdr:nvSpPr>
        <xdr:cNvPr id="68" name="말풍선: 사각형 67">
          <a:extLst>
            <a:ext uri="{FF2B5EF4-FFF2-40B4-BE49-F238E27FC236}">
              <a16:creationId xmlns:a16="http://schemas.microsoft.com/office/drawing/2014/main" id="{00000000-0008-0000-0100-000044000000}"/>
            </a:ext>
          </a:extLst>
        </xdr:cNvPr>
        <xdr:cNvSpPr/>
      </xdr:nvSpPr>
      <xdr:spPr>
        <a:xfrm>
          <a:off x="7066430" y="47687752"/>
          <a:ext cx="1512794" cy="600075"/>
        </a:xfrm>
        <a:prstGeom prst="wedgeRectCallout">
          <a:avLst>
            <a:gd name="adj1" fmla="val -153865"/>
            <a:gd name="adj2" fmla="val 162219"/>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900"/>
            <a:t>M365 / SFA WMS</a:t>
          </a:r>
        </a:p>
        <a:p>
          <a:pPr algn="ctr"/>
          <a:r>
            <a:rPr lang="ko-KR" altLang="en-US" sz="900"/>
            <a:t>시스템 유지 관리 추가</a:t>
          </a:r>
          <a:endParaRPr lang="en-US" sz="900"/>
        </a:p>
      </xdr:txBody>
    </xdr:sp>
    <xdr:clientData/>
  </xdr:twoCellAnchor>
  <xdr:twoCellAnchor>
    <xdr:from>
      <xdr:col>0</xdr:col>
      <xdr:colOff>571500</xdr:colOff>
      <xdr:row>336</xdr:row>
      <xdr:rowOff>168088</xdr:rowOff>
    </xdr:from>
    <xdr:to>
      <xdr:col>2</xdr:col>
      <xdr:colOff>481853</xdr:colOff>
      <xdr:row>344</xdr:row>
      <xdr:rowOff>22412</xdr:rowOff>
    </xdr:to>
    <xdr:sp macro="" textlink="">
      <xdr:nvSpPr>
        <xdr:cNvPr id="69" name="순서도: 처리 68">
          <a:extLst>
            <a:ext uri="{FF2B5EF4-FFF2-40B4-BE49-F238E27FC236}">
              <a16:creationId xmlns:a16="http://schemas.microsoft.com/office/drawing/2014/main" id="{00000000-0008-0000-0100-000045000000}"/>
            </a:ext>
          </a:extLst>
        </xdr:cNvPr>
        <xdr:cNvSpPr/>
      </xdr:nvSpPr>
      <xdr:spPr>
        <a:xfrm>
          <a:off x="571500" y="52096147"/>
          <a:ext cx="1680882" cy="1378324"/>
        </a:xfrm>
        <a:prstGeom prst="flowChartProcess">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800">
              <a:latin typeface="맑은 고딕" panose="020B0503020000020004" pitchFamily="50" charset="-127"/>
              <a:ea typeface="맑은 고딕" panose="020B0503020000020004" pitchFamily="50" charset="-127"/>
            </a:rPr>
            <a:t>7</a:t>
          </a:r>
        </a:p>
      </xdr:txBody>
    </xdr:sp>
    <xdr:clientData/>
  </xdr:twoCellAnchor>
  <xdr:twoCellAnchor>
    <xdr:from>
      <xdr:col>2</xdr:col>
      <xdr:colOff>470648</xdr:colOff>
      <xdr:row>342</xdr:row>
      <xdr:rowOff>190499</xdr:rowOff>
    </xdr:from>
    <xdr:to>
      <xdr:col>3</xdr:col>
      <xdr:colOff>414617</xdr:colOff>
      <xdr:row>344</xdr:row>
      <xdr:rowOff>22412</xdr:rowOff>
    </xdr:to>
    <xdr:sp macro="" textlink="">
      <xdr:nvSpPr>
        <xdr:cNvPr id="70" name="순서도: 처리 69">
          <a:extLst>
            <a:ext uri="{FF2B5EF4-FFF2-40B4-BE49-F238E27FC236}">
              <a16:creationId xmlns:a16="http://schemas.microsoft.com/office/drawing/2014/main" id="{00000000-0008-0000-0100-000046000000}"/>
            </a:ext>
          </a:extLst>
        </xdr:cNvPr>
        <xdr:cNvSpPr/>
      </xdr:nvSpPr>
      <xdr:spPr>
        <a:xfrm>
          <a:off x="2241177" y="53261558"/>
          <a:ext cx="862852" cy="212913"/>
        </a:xfrm>
        <a:prstGeom prst="flowChartProcess">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800">
              <a:latin typeface="맑은 고딕" panose="020B0503020000020004" pitchFamily="50" charset="-127"/>
              <a:ea typeface="맑은 고딕" panose="020B0503020000020004" pitchFamily="50" charset="-127"/>
            </a:rPr>
            <a:t>1</a:t>
          </a:r>
        </a:p>
      </xdr:txBody>
    </xdr:sp>
    <xdr:clientData/>
  </xdr:twoCellAnchor>
  <xdr:twoCellAnchor>
    <xdr:from>
      <xdr:col>3</xdr:col>
      <xdr:colOff>380999</xdr:colOff>
      <xdr:row>342</xdr:row>
      <xdr:rowOff>1</xdr:rowOff>
    </xdr:from>
    <xdr:to>
      <xdr:col>4</xdr:col>
      <xdr:colOff>190499</xdr:colOff>
      <xdr:row>344</xdr:row>
      <xdr:rowOff>22413</xdr:rowOff>
    </xdr:to>
    <xdr:sp macro="" textlink="">
      <xdr:nvSpPr>
        <xdr:cNvPr id="71" name="순서도: 처리 70">
          <a:extLst>
            <a:ext uri="{FF2B5EF4-FFF2-40B4-BE49-F238E27FC236}">
              <a16:creationId xmlns:a16="http://schemas.microsoft.com/office/drawing/2014/main" id="{00000000-0008-0000-0100-000047000000}"/>
            </a:ext>
          </a:extLst>
        </xdr:cNvPr>
        <xdr:cNvSpPr/>
      </xdr:nvSpPr>
      <xdr:spPr>
        <a:xfrm>
          <a:off x="3070411" y="53071060"/>
          <a:ext cx="605117" cy="403412"/>
        </a:xfrm>
        <a:prstGeom prst="flowChartProcess">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800">
              <a:latin typeface="맑은 고딕" panose="020B0503020000020004" pitchFamily="50" charset="-127"/>
              <a:ea typeface="맑은 고딕" panose="020B0503020000020004" pitchFamily="50" charset="-127"/>
            </a:rPr>
            <a:t>2</a:t>
          </a:r>
        </a:p>
      </xdr:txBody>
    </xdr:sp>
    <xdr:clientData/>
  </xdr:twoCellAnchor>
  <xdr:twoCellAnchor>
    <xdr:from>
      <xdr:col>4</xdr:col>
      <xdr:colOff>190500</xdr:colOff>
      <xdr:row>341</xdr:row>
      <xdr:rowOff>0</xdr:rowOff>
    </xdr:from>
    <xdr:to>
      <xdr:col>5</xdr:col>
      <xdr:colOff>459440</xdr:colOff>
      <xdr:row>344</xdr:row>
      <xdr:rowOff>22413</xdr:rowOff>
    </xdr:to>
    <xdr:sp macro="" textlink="">
      <xdr:nvSpPr>
        <xdr:cNvPr id="72" name="순서도: 처리 71">
          <a:extLst>
            <a:ext uri="{FF2B5EF4-FFF2-40B4-BE49-F238E27FC236}">
              <a16:creationId xmlns:a16="http://schemas.microsoft.com/office/drawing/2014/main" id="{00000000-0008-0000-0100-000048000000}"/>
            </a:ext>
          </a:extLst>
        </xdr:cNvPr>
        <xdr:cNvSpPr/>
      </xdr:nvSpPr>
      <xdr:spPr>
        <a:xfrm>
          <a:off x="3675529" y="52880559"/>
          <a:ext cx="1154205" cy="593913"/>
        </a:xfrm>
        <a:prstGeom prst="flowChartProcess">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800">
              <a:latin typeface="맑은 고딕" panose="020B0503020000020004" pitchFamily="50" charset="-127"/>
              <a:ea typeface="맑은 고딕" panose="020B0503020000020004" pitchFamily="50" charset="-127"/>
            </a:rPr>
            <a:t>3</a:t>
          </a:r>
        </a:p>
      </xdr:txBody>
    </xdr:sp>
    <xdr:clientData/>
  </xdr:twoCellAnchor>
  <xdr:twoCellAnchor>
    <xdr:from>
      <xdr:col>5</xdr:col>
      <xdr:colOff>459441</xdr:colOff>
      <xdr:row>334</xdr:row>
      <xdr:rowOff>1</xdr:rowOff>
    </xdr:from>
    <xdr:to>
      <xdr:col>10</xdr:col>
      <xdr:colOff>257735</xdr:colOff>
      <xdr:row>336</xdr:row>
      <xdr:rowOff>22413</xdr:rowOff>
    </xdr:to>
    <xdr:sp macro="" textlink="">
      <xdr:nvSpPr>
        <xdr:cNvPr id="73" name="순서도: 처리 72">
          <a:extLst>
            <a:ext uri="{FF2B5EF4-FFF2-40B4-BE49-F238E27FC236}">
              <a16:creationId xmlns:a16="http://schemas.microsoft.com/office/drawing/2014/main" id="{00000000-0008-0000-0100-000049000000}"/>
            </a:ext>
          </a:extLst>
        </xdr:cNvPr>
        <xdr:cNvSpPr/>
      </xdr:nvSpPr>
      <xdr:spPr>
        <a:xfrm>
          <a:off x="4829735" y="53071060"/>
          <a:ext cx="7082118" cy="403412"/>
        </a:xfrm>
        <a:prstGeom prst="flowChartProcess">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800">
              <a:latin typeface="맑은 고딕" panose="020B0503020000020004" pitchFamily="50" charset="-127"/>
              <a:ea typeface="맑은 고딕" panose="020B0503020000020004" pitchFamily="50" charset="-127"/>
            </a:rPr>
            <a:t>2</a:t>
          </a:r>
        </a:p>
      </xdr:txBody>
    </xdr:sp>
    <xdr:clientData/>
  </xdr:twoCellAnchor>
  <xdr:twoCellAnchor>
    <xdr:from>
      <xdr:col>10</xdr:col>
      <xdr:colOff>257735</xdr:colOff>
      <xdr:row>333</xdr:row>
      <xdr:rowOff>0</xdr:rowOff>
    </xdr:from>
    <xdr:to>
      <xdr:col>17</xdr:col>
      <xdr:colOff>11206</xdr:colOff>
      <xdr:row>336</xdr:row>
      <xdr:rowOff>22413</xdr:rowOff>
    </xdr:to>
    <xdr:sp macro="" textlink="">
      <xdr:nvSpPr>
        <xdr:cNvPr id="75" name="순서도: 처리 74">
          <a:extLst>
            <a:ext uri="{FF2B5EF4-FFF2-40B4-BE49-F238E27FC236}">
              <a16:creationId xmlns:a16="http://schemas.microsoft.com/office/drawing/2014/main" id="{00000000-0008-0000-0100-00004B000000}"/>
            </a:ext>
          </a:extLst>
        </xdr:cNvPr>
        <xdr:cNvSpPr/>
      </xdr:nvSpPr>
      <xdr:spPr>
        <a:xfrm>
          <a:off x="11911853" y="52880559"/>
          <a:ext cx="5894294" cy="593913"/>
        </a:xfrm>
        <a:prstGeom prst="flowChartProcess">
          <a:avLst/>
        </a:prstGeom>
        <a:solidFill>
          <a:schemeClr val="accent5"/>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800">
              <a:latin typeface="맑은 고딕" panose="020B0503020000020004" pitchFamily="50" charset="-127"/>
              <a:ea typeface="맑은 고딕" panose="020B0503020000020004" pitchFamily="50" charset="-127"/>
            </a:rPr>
            <a:t>3</a:t>
          </a:r>
        </a:p>
      </xdr:txBody>
    </xdr:sp>
    <xdr:clientData/>
  </xdr:twoCellAnchor>
  <xdr:twoCellAnchor>
    <xdr:from>
      <xdr:col>17</xdr:col>
      <xdr:colOff>197224</xdr:colOff>
      <xdr:row>331</xdr:row>
      <xdr:rowOff>179294</xdr:rowOff>
    </xdr:from>
    <xdr:to>
      <xdr:col>19</xdr:col>
      <xdr:colOff>22411</xdr:colOff>
      <xdr:row>336</xdr:row>
      <xdr:rowOff>6725</xdr:rowOff>
    </xdr:to>
    <xdr:sp macro="" textlink="">
      <xdr:nvSpPr>
        <xdr:cNvPr id="76" name="순서도: 처리 75">
          <a:extLst>
            <a:ext uri="{FF2B5EF4-FFF2-40B4-BE49-F238E27FC236}">
              <a16:creationId xmlns:a16="http://schemas.microsoft.com/office/drawing/2014/main" id="{00000000-0008-0000-0100-00004C000000}"/>
            </a:ext>
          </a:extLst>
        </xdr:cNvPr>
        <xdr:cNvSpPr/>
      </xdr:nvSpPr>
      <xdr:spPr>
        <a:xfrm>
          <a:off x="17992165" y="52678853"/>
          <a:ext cx="1595717" cy="779931"/>
        </a:xfrm>
        <a:prstGeom prst="flowChartProcess">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US" sz="1800">
              <a:latin typeface="맑은 고딕" panose="020B0503020000020004" pitchFamily="50" charset="-127"/>
              <a:ea typeface="맑은 고딕" panose="020B0503020000020004" pitchFamily="50" charset="-127"/>
            </a:rPr>
            <a:t>4</a:t>
          </a:r>
        </a:p>
      </xdr:txBody>
    </xdr:sp>
    <xdr:clientData/>
  </xdr:twoCellAnchor>
  <xdr:twoCellAnchor>
    <xdr:from>
      <xdr:col>5</xdr:col>
      <xdr:colOff>178733</xdr:colOff>
      <xdr:row>328</xdr:row>
      <xdr:rowOff>56030</xdr:rowOff>
    </xdr:from>
    <xdr:to>
      <xdr:col>5</xdr:col>
      <xdr:colOff>862853</xdr:colOff>
      <xdr:row>328</xdr:row>
      <xdr:rowOff>57150</xdr:rowOff>
    </xdr:to>
    <xdr:cxnSp macro="">
      <xdr:nvCxnSpPr>
        <xdr:cNvPr id="79" name="직선 화살표 연결선 78">
          <a:extLst>
            <a:ext uri="{FF2B5EF4-FFF2-40B4-BE49-F238E27FC236}">
              <a16:creationId xmlns:a16="http://schemas.microsoft.com/office/drawing/2014/main" id="{00000000-0008-0000-0100-00004F000000}"/>
            </a:ext>
          </a:extLst>
        </xdr:cNvPr>
        <xdr:cNvCxnSpPr>
          <a:stCxn id="54" idx="2"/>
        </xdr:cNvCxnSpPr>
      </xdr:nvCxnSpPr>
      <xdr:spPr>
        <a:xfrm flipV="1">
          <a:off x="4549027" y="50415265"/>
          <a:ext cx="684120" cy="1120"/>
        </a:xfrm>
        <a:prstGeom prst="straightConnector1">
          <a:avLst/>
        </a:prstGeom>
        <a:ln w="28575">
          <a:headEnd type="none" w="med" len="med"/>
          <a:tailEnd type="arrow" w="med" len="med"/>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11</xdr:col>
      <xdr:colOff>869016</xdr:colOff>
      <xdr:row>320</xdr:row>
      <xdr:rowOff>19050</xdr:rowOff>
    </xdr:from>
    <xdr:to>
      <xdr:col>13</xdr:col>
      <xdr:colOff>728383</xdr:colOff>
      <xdr:row>320</xdr:row>
      <xdr:rowOff>19050</xdr:rowOff>
    </xdr:to>
    <xdr:cxnSp macro="">
      <xdr:nvCxnSpPr>
        <xdr:cNvPr id="82" name="직선 화살표 연결선 81">
          <a:extLst>
            <a:ext uri="{FF2B5EF4-FFF2-40B4-BE49-F238E27FC236}">
              <a16:creationId xmlns:a16="http://schemas.microsoft.com/office/drawing/2014/main" id="{00000000-0008-0000-0100-000052000000}"/>
            </a:ext>
          </a:extLst>
        </xdr:cNvPr>
        <xdr:cNvCxnSpPr/>
      </xdr:nvCxnSpPr>
      <xdr:spPr>
        <a:xfrm>
          <a:off x="13408398" y="50378285"/>
          <a:ext cx="1573867" cy="0"/>
        </a:xfrm>
        <a:prstGeom prst="straightConnector1">
          <a:avLst/>
        </a:prstGeom>
        <a:ln w="28575">
          <a:headEnd type="none" w="med" len="med"/>
          <a:tailEnd type="arrow" w="med" len="med"/>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xdr:col>
      <xdr:colOff>763821</xdr:colOff>
      <xdr:row>110</xdr:row>
      <xdr:rowOff>14615</xdr:rowOff>
    </xdr:from>
    <xdr:to>
      <xdr:col>28</xdr:col>
      <xdr:colOff>929609</xdr:colOff>
      <xdr:row>136</xdr:row>
      <xdr:rowOff>74440</xdr:rowOff>
    </xdr:to>
    <xdr:graphicFrame macro="">
      <xdr:nvGraphicFramePr>
        <xdr:cNvPr id="44" name="차트 43">
          <a:extLst>
            <a:ext uri="{FF2B5EF4-FFF2-40B4-BE49-F238E27FC236}">
              <a16:creationId xmlns:a16="http://schemas.microsoft.com/office/drawing/2014/main" id="{00000000-0008-0000-01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552450</xdr:colOff>
      <xdr:row>4</xdr:row>
      <xdr:rowOff>114300</xdr:rowOff>
    </xdr:from>
    <xdr:to>
      <xdr:col>21</xdr:col>
      <xdr:colOff>351679</xdr:colOff>
      <xdr:row>41</xdr:row>
      <xdr:rowOff>208569</xdr:rowOff>
    </xdr:to>
    <xdr:pic>
      <xdr:nvPicPr>
        <xdr:cNvPr id="3" name="그림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8782050" y="952500"/>
          <a:ext cx="5971429" cy="7847619"/>
        </a:xfrm>
        <a:prstGeom prst="rect">
          <a:avLst/>
        </a:prstGeom>
      </xdr:spPr>
    </xdr:pic>
    <xdr:clientData/>
  </xdr:twoCellAnchor>
  <xdr:twoCellAnchor editAs="oneCell">
    <xdr:from>
      <xdr:col>1</xdr:col>
      <xdr:colOff>438150</xdr:colOff>
      <xdr:row>5</xdr:row>
      <xdr:rowOff>0</xdr:rowOff>
    </xdr:from>
    <xdr:to>
      <xdr:col>10</xdr:col>
      <xdr:colOff>323093</xdr:colOff>
      <xdr:row>43</xdr:row>
      <xdr:rowOff>8528</xdr:rowOff>
    </xdr:to>
    <xdr:pic>
      <xdr:nvPicPr>
        <xdr:cNvPr id="4" name="그림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1123950" y="1047750"/>
          <a:ext cx="6057143" cy="797142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BMAIL\INBOX\HSOH\TEMP\IPG0696F.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54812;&#50672;\D\&#51652;&#54665;&#54532;&#47196;&#51229;&#53944;\&#45208;&#51452;&#52629;&#49328;\&#45236;&#50669;(&#46020;&#44553;)\LEEYONG\PUSAN154\&#44305;&#50577;&#51204;&#4459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minist-tweh4i\&#51088;&#46041;&#51228;&#50612;\2004&#45380;&#44204;&#51201;&#49436;\2004&#45380;%2006&#50900;\&#50980;&#50689;&#49437;\&#44204;&#51201;&#49436;\&#54788;&#45824;&#44053;&#45224;&#49324;&#50725;IBS\&#44204;&#51201;&#49436;\1&#52264;&#44204;&#51201;0518&#49688;&#51221;&#48516;\&#49444;&#48708;&#51088;&#46041;&#51228;&#50612;&#49884;&#49884;&#53596;(HVAC)\&#44053;&#45224;&#49444;&#48708;&#49328;&#52636;(97523OK).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50976;&#51068;&#49436;&#48260;\&#50976;&#51068;&#49436;&#48260;_C\&#47568;&#44256;&#44060;&#53552;&#45328;&#44277;&#49324;\&#47568;&#44256;&#44060;&#45236;&#50669;&#49436;\&#44032;&#54364;&#51648;&#50896;&#44032;\&#44396;&#47168;&#49884;.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44608;&#50857;&#54872;\&#44277;&#51221;&#52293;&#51076;\YONG\TEST\&#45236;&#52789;\AOI&#48516;&#49437;.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51060;&#44305;&#54872;\&#44368;&#48372;&#49436;&#52488;\project\&#44368;&#48372;&#49436;&#52488;\&#44368;&#48372;&#49373;&#47749;&#51077;&#52272;(20011210)\&#49345;&#50896;\&#48149;&#49345;&#50896;%20back%20up&#51088;&#47308;\&#48149;&#49345;&#50896;\&#44204;&#51201;&#49436;(&#49328;&#52636;&#45236;&#50669;&#54252;&#54632;)\&#44368;&#48372;&#49436;&#52488;&#20214;\&#50980;&#50689;&#49437;\&#44204;&#51201;&#49436;\&#54788;&#45824;&#44053;&#45224;&#49324;&#50725;IBS\&#44204;&#51201;&#49436;\1&#52264;&#44204;&#51201;0518&#49688;&#51221;&#48516;\&#49444;&#48708;&#51088;&#46041;&#51228;&#50612;&#49884;&#49884;&#53596;(HVAC)\&#44053;&#45224;&#49444;&#48708;&#49328;&#52636;(97523OK).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4812;&#50672;\D\&#50857;&#50669;&#50756;&#47308;\&#54788;&#46041;&#53552;&#45328;\&#53552;&#45328;\32&#45236;&#50669;&#49436;\&#54217;&#53469;&#49884;\&#49884;&#48169;\PT-0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My%20Documents\PRG%20&#51060;&#44288;\&#52280;&#44256;&#51088;&#47308;\WINDOWS\TEMP\&#44608;&#49464;&#50857;\&#51064;&#45768;RD\&#44228;&#54925;&#49436;\members\&#44608;&#49464;&#50857;\&#51064;&#45768;rd\Book1.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49548;&#46301;&#50689;\C\My%20Documents\PRG%20&#51060;&#44288;\&#52280;&#44256;&#51088;&#47308;\&#51060;&#51333;&#50865;\&#51068;&#48152;&#49324;&#54637;\&#54801;&#51312;&#51204;&#50577;&#4988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9363396\&#48176;&#46020;&#54840;\&#48176;&#46020;&#54840;\&#51109;&#48708;&#49324;&#50577;\&#47532;&#54532;&#53552;\&#44396;&#47588;&#49324;&#5057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mySingle\Temp\030614_&#54868;&#49849;&#49324;&#51204;&#50896;&#44032;_SAP_IBM_2_7199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1.30.151\fileserver\1_&#50689;&#50629;&#51088;&#47308;\1_&#51228;&#50577;&#49885;\&#44204;&#51201;&#54268;_SV(20050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WINDOWS\TEMP\005&#50900;%20PWS%20&#44032;&#442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My%20Doc%20%231\COMPAQ\&#48156;&#51452;&#49436;_C.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Client\V13.4_PROFIT_FY06.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My%20Document\Price\ePL1201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49900;&#44508;&#49885;\&#44204;&#51201;2000\PROJECT\Aproj-2\hmc-ny\&#53685;&#54633;&#49688;&#51452;\&#53685;&#54633;&#49688;&#51452;_&#54032;&#54408;2K0112.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SINGLE\OFFICE40\temp\&#49340;&#50724;&#47932;&#47448;&#44204;&#51201;0104.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B:\KTM\&#44228;&#50557;&#49436;\6&#50613;4&#5238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mc1\Estimation\Down\&#44204;&#51201;&#49892;&#47924;&#44053;&#51032;&#51088;&#47308;_V1.0\&#50689;&#45224;_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lgekrptms09.lge.com/windows/TEMP/AllPubs/Quarterlies/98q3/My%20Documents/AllPubs/Quarterlies/98q2/AllPubs/Quarterlies/98q1/AllPubs/Quarterlies/3Q97/3q97bis.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dminist-tweh4i\&#51088;&#46041;&#51228;&#50612;\2004&#45380;&#44204;&#51201;&#49436;\2004&#45380;%2006&#50900;\IPCHAL.97\P-PROJEC\P-PRJT.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51060;&#44305;&#54872;\&#48512;&#52380;&#49884;&#54000;\project\&#48120;&#46020;&#54532;&#46972;&#51088;\WORKSHOP.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44256;&#49437;&#50689;\C\My%20Documents\PRG%20&#51060;&#44288;\&#52280;&#44256;&#51088;&#47308;\WINDOWS\TEMP\&#44608;&#49464;&#50857;\&#51064;&#45768;RD\&#44228;&#54925;&#49436;\members\&#44608;&#49464;&#50857;\&#51064;&#45768;rd\Book1.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51060;&#44305;&#54872;\&#48512;&#52380;&#49884;&#54000;\project\&#48120;&#46020;&#54532;&#46972;&#51088;\&#44592;&#54925;&#49892;.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44256;&#49437;&#50689;\C\My%20Documents\PRG%20&#51060;&#44288;\&#52280;&#44256;&#51088;&#47308;\&#51060;&#51333;&#50865;\&#51068;&#48152;&#49324;&#54637;\&#54801;&#51312;&#51204;&#50577;&#49885;.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My%20Documents\&#54924;&#46041;(&#52572;&#51333;)\My%20Documents(2)\&#44608;&#54644;&#45236;&#44396;\&#44204;&#51201;e\&#49688;&#48176;&#51204;&#50696;&#49328;&#49436;(E).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J:\LOTUS\9605P\BB_C-BD\OUT\YE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2002&#45380;\2002&#45380;7&#50900;\&#45796;&#45824;&#54637;%20&#47592;&#54848;&#54156;&#54532;&#51109;\&#45236;&#50669;\&#51088;&#47308;&#49892;\&#48149;&#54805;&#49688;\&#45236;&#50669;&#51105;&#50629;&#49892;\&#51473;&#50521;&#49440;(&#52397;&#47049;&#47532;-&#45909;&#49548;)\&#51473;&#50521;&#49440;&#45236;&#50669;&#49436;.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B:\&#50896;&#44032;&#48516;&#49437;\&#49688;&#48520;&#48324;\95\&#50896;&#44032;&#53685;&#4837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44552;&#50997;&#49324;&#50629;2&#54016;\&#54532;&#47196;&#51229;&#53944;\&#44552;&#54840;&#49373;&#47749;\&#51060;&#48120;&#51648;%20&#48143;%20CTI\&#51228;&#52636;&#50857;\&#53084;&#49468;&#53552;&#44204;&#51201;&#52572;&#51333;&#48376;&#47196;&#52964;&#49828;0430.xls" TargetMode="External"/></Relationships>
</file>

<file path=xl/externalLinks/_rels/externalLink32.xml.rels><?xml version="1.0" encoding="UTF-8" standalone="yes"?>
<Relationships xmlns="http://schemas.openxmlformats.org/package/2006/relationships"><Relationship Id="rId1" Type="http://schemas.microsoft.com/office/2006/relationships/xlExternalLinkPath/xlStartup" Target="PERSONAL.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44256;&#49437;&#50689;\C\My%20Documents\PRG%20&#51060;&#44288;\&#52280;&#44256;&#51088;&#47308;\&#50980;&#54805;&#49885;\YHS52\&#49324;&#50577;&#49436;\TEST&#50868;&#50689;.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My%20Documents\&#48155;&#51008;%20&#54028;&#51068;\&#44204;&#51201;&#54268;_SV(200301).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C:\Documents%20and%20Settings\sebru\Local%20Settings\Temporary%20Internet%20Files\OLK9\PA%2019%20LCD%20Order%20Guide%20Changes%20for%205-1-03.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S:\WINDOWS\TEMP\ARC95PRC.XLS"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Startup" Target="&#50724;&#54588;&#49828;&#53588;/&#49340;&#55148;&#50724;&#53588;/&#49340;&#55148;&#50724;&#53588;.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Administ-tweh4i\&#51088;&#46041;&#51228;&#50612;\2004&#45380;&#44204;&#51201;&#49436;\2004&#45380;%2006&#50900;\ahjkim\&#51109;&#44592;&#44228;&#54925;\&#50857;&#51648;.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lgekrptms09.lge.com/windows/TEMP/AllPubs/Quarterlies/98q3/My%20Documents/AllPubs/Quarterlies/98q2/AllPubs/Quarterlies/98q1/AllPubs/Quarterlies/3Q97/AllPubs/Review/2Q97/4q96.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48176;&#50689;&#54840;\F\00S_DATA\CALC\UNIT-QT.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hpkcoe\ISSG$\Documents%20and%20Settings\maohwam.ASIAPAC\Local%20Settings\Temporary%20Internet%20Files\OLK2D\CPQRC%20storage%2011-03-03%20My%20master.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2001&#45380;\&#44204;&#51201;&#49436;\SUN\&#47592;&#53581;-E250-0628.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R:\01_&#54532;&#47196;&#51229;&#53944;&#44288;&#47532;(&#44277;&#53685;&#50629;&#47924;)\1_&#54532;&#47196;&#51229;&#53944;\&#51077;&#52272;\&#44368;&#50977;&#52397;\&#44305;&#51452;&#44368;&#50977;&#52397;\&#50868;&#50516;&#51473;\&#44368;&#50977;&#52397;\&#52649;&#52397;&#45224;&#46020;&#44368;&#50977;&#52397;\&#48512;&#50668;&#51221;&#48372;&#44256;&#50808;\(&#49688;&#51452;)esco&#50900;&#44552;&#50997;.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Ns123\&#50689;&#50629;\WINDOWS\Temporary%20Internet%20Files\OLK42E1\&#44033;&#51333;&#44204;&#51201;&#50577;&#49885;\7&#50900;\&#51473;&#44396;&#52397;\LH3805.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http://skgmail1.sknetworks.co.kr/1_&#50689;&#50629;&#51088;&#47308;/1_&#51228;&#50577;&#49885;/&#44204;&#51201;&#54268;_SV(200410).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51088;&#47308;\&#44204;&#51201;&#49436;\&#51088;&#46041;&#44204;&#51201;.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dminist-tweh4i\&#51088;&#46041;&#51228;&#50612;\2004&#45380;&#44204;&#51201;&#49436;\2004&#45380;%2006&#50900;\ahjkim\&#44592;&#53440;&#51088;&#47308;\&#45824;&#50808;&#44277;&#4792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172.22.1.35\EI2%20project\01.&#44204;&#51201;&#54016;\02.&#44397;&#45236;&#49324;&#50629;\01.2005&#45380;\09.&#48512;&#46041;&#49328;&#51221;&#48372;&#44288;&#47532;&#49468;&#53552;\03.%20&#44204;&#51201;&#54016;\02.&#44508;&#47784;&#44204;&#51201;\FP&#44204;&#51201;&#47784;&#45944;_200500510_&#44204;&#5120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D:\My%20Documents\PRG%20&#51060;&#44288;\&#52280;&#44256;&#51088;&#47308;\&#51060;&#51333;&#50865;\&#51068;&#48152;&#49324;&#54637;\&#54801;&#51312;&#51204;&#50577;&#49885;.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cch\&#44288;&#44277;&#49324;\&#51312;&#45804;&#52397;\97\&#49688;&#46020;&#47112;&#51200;\GRP\&#50864;&#51452;&#54637;&#44277;.HSA\&#48516;&#49437;\&#44277;&#51109;.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dminist-tweh4i\&#51088;&#46041;&#51228;&#50612;\2004&#45380;&#44204;&#51201;&#49436;\2004&#45380;%2006&#50900;\IPCHAL.97\P-PROJEC\&#48516;&#49437;\&#44277;&#51109;.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B:\EXCEL\INVEST\&#44228;&#54925;\96&#44228;&#54925;.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50504;&#52285;&#46020;\APROJ-2\hmc-ny\&#53685;&#54633;&#49688;&#51452;\&#53685;&#54633;&#49688;&#51452;_&#54032;&#54408;2K0112.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4ken2tbuhg3xyf8\&#51088;&#46041;&#51228;&#50612;\choi\My%20Documents\&#44428;&#54805;&#49437;\ESCO-Honeywell"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48149;&#54805;&#49688;\&#48372;&#45236;&#44592;\&#49345;&#50516;&#44732;&#45796;(1&#44277;&#44396;).xls" TargetMode="External"/></Relationships>
</file>

<file path=xl/externalLinks/_rels/externalLink56.xml.rels><?xml version="1.0" encoding="UTF-8" standalone="yes"?>
<Relationships xmlns="http://schemas.openxmlformats.org/package/2006/relationships"><Relationship Id="rId1" Type="http://schemas.microsoft.com/office/2006/relationships/xlExternalLinkPath/xlPathMissing" Target="Book4"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D:\My%20Documents\&#48372;&#44256;&#49436;&#50577;&#49885;.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51060;&#44305;&#54872;\&#48512;&#52380;&#49884;&#54000;\project\&#48120;&#46020;&#54532;&#46972;&#51088;\&#44256;&#52384;&#51221;&#51228;.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D:\WINDOWS\TEMP\&#51064;&#49324;&#47749;&#47161;(&#51204;&#44592;&#49444;&#48708;).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54889;&#54788;&#51652;\&#51088;&#47308;&#49892;\FAX\&#51648;&#50669;&#45212;&#48169;\&#54868;&#51068;&#51333;&#54633;\JAJA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44053;&#52285;&#44397;\&#45453;&#49688;&#49328;&#47932;&#50976;&#53685;\HIT30\CACHE\&#49328;&#52636;&#45236;&#50669;.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4ken2tbuhg3xyf8\&#51088;&#46041;&#51228;&#50612;\&#51088;&#47308;&#49892;\ESCO\PFC%20Calculation%20Version%205.4_080201.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4ken2tbuhg3xyf8\&#51088;&#46041;&#51228;&#50612;\Work_SangHo_Choi\Honeywell\Work_Energy\&#51105;&#45796;&#54620;&#44163;\esco&#44228;&#49328;.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4ken2tbuhg3xyf8\&#51088;&#46041;&#51228;&#50612;\Work_ESCO_New\project\&#46041;&#51068;&#48169;&#51649;\&#51312;&#47749;\&#52572;&#49888;(625).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51060;&#51221;&#51228;\&#54788;&#51116;&#50896;&#44032;&#48516;&#49437;\compact-ACS&#48516;&#49437;&#51473;.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D:\Documents%20and%20Settings\aone05\&#48148;&#53461;%20&#54868;&#47732;\SKT\Documents%20and%20Settings\Hamdh\Local%20Settings\Temporary%20Internet%20Files\Content.Outlook\XBKCXI1W\SKCC(SK&#44536;&#47353;&#49324;&#50857;)&#54364;&#51456;&#44204;&#51201;&#49436;V1.3(&#44256;&#44061;&#49324;%20&#49324;&#50629;&#47749;)_&#54408;&#47785;_&#44277;&#44553;&#49324;(&#51228;&#51312;&#49324;)_080515.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D:\&#51228;&#51312;&#49324;&#50629;1&#54016;\&#51089;&#50629;\&#44204;&#51201;&#49436;-ERP17-2001.05-4&#54620;&#44397;&#51109;&#50528;&#51064;&#44277;&#4580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plement2"/>
      <sheetName val="부재료입고집계"/>
      <sheetName val="Option"/>
      <sheetName val="DATA"/>
      <sheetName val="데이타"/>
      <sheetName val="IN"/>
      <sheetName val="ID"/>
      <sheetName val="WELDER"/>
      <sheetName val="W.NO"/>
      <sheetName val="Inquiry_List"/>
      <sheetName val="Upgrades pricing"/>
      <sheetName val="IPG0696F"/>
      <sheetName val="LANGUAGE"/>
      <sheetName val="Tables"/>
      <sheetName val="Sheet1"/>
      <sheetName val="CPUOS"/>
      <sheetName val="Lists"/>
      <sheetName val="1P"/>
      <sheetName val="시산표"/>
      <sheetName val="CPM챠트"/>
      <sheetName val="4"/>
      <sheetName val="11"/>
      <sheetName val="8"/>
      <sheetName val="2"/>
      <sheetName val="7"/>
      <sheetName val="6"/>
      <sheetName val="5"/>
      <sheetName val="10"/>
      <sheetName val="9"/>
      <sheetName val="(실사조정)총괄"/>
      <sheetName val="Configure"/>
      <sheetName val="Exchange Rate Link Sheet"/>
      <sheetName val="W_NO"/>
      <sheetName val="Upgrades_pricing"/>
      <sheetName val="Exchange_Rate_Link_Sheet"/>
      <sheetName val="유효성 검사용 Sheet (삭제금지)"/>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가설)"/>
      <sheetName val="예산서"/>
      <sheetName val="노임단가"/>
      <sheetName val="철거산출근거"/>
      <sheetName val="금액내역서"/>
      <sheetName val="60명당사(총괄)"/>
    </sheetNames>
    <sheetDataSet>
      <sheetData sheetId="0"/>
      <sheetData sheetId="1"/>
      <sheetData sheetId="2"/>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PN)"/>
      <sheetName val="xxxxxx"/>
      <sheetName val="산출집계"/>
      <sheetName val="산출내역(설)"/>
      <sheetName val="산출내역(PN)"/>
      <sheetName val="산출내역(B)"/>
      <sheetName val="일위(설)"/>
    </sheetNames>
    <sheetDataSet>
      <sheetData sheetId="0"/>
      <sheetData sheetId="1"/>
      <sheetData sheetId="2"/>
      <sheetData sheetId="3"/>
      <sheetData sheetId="4"/>
      <sheetData sheetId="5"/>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 총괄표 "/>
      <sheetName val="전기공사"/>
      <sheetName val="전등전열공사"/>
      <sheetName val="전화.TV공사"/>
      <sheetName val="소방공사-도급"/>
      <sheetName val="cctv,중계공사"/>
      <sheetName val="중계펌프장-도급"/>
      <sheetName val="계장공사-도급"/>
      <sheetName val="일위대가(전기)"/>
      <sheetName val="일위대가(통신)"/>
      <sheetName val="일위대가(계장)"/>
      <sheetName val="견적대비표(공사)"/>
      <sheetName val="단가대비표"/>
      <sheetName val="Sheet14"/>
      <sheetName val="Sheet15"/>
      <sheetName val="Sheet16"/>
      <sheetName val="화재 탐지 설비"/>
      <sheetName val="일위대가(계측기설치)"/>
      <sheetName val="Upgrades pricing"/>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월원본"/>
      <sheetName val="Sheet1"/>
      <sheetName val="작업현황"/>
      <sheetName val="불량현황"/>
      <sheetName val="불량유형"/>
      <sheetName val="모델별"/>
      <sheetName val="호기별"/>
      <sheetName val="Sheet2"/>
      <sheetName val="Sheet3"/>
      <sheetName val="Sheet5"/>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PN)"/>
      <sheetName val="xxxxxx"/>
      <sheetName val="산출집계"/>
      <sheetName val="산출내역(설)"/>
      <sheetName val="산출내역(PN)"/>
      <sheetName val="산출내역(B)"/>
      <sheetName val="일위(설)"/>
      <sheetName val="Sheet2"/>
      <sheetName val="조명투자및환수계획"/>
      <sheetName val="제조중간결과"/>
    </sheetNames>
    <sheetDataSet>
      <sheetData sheetId="0"/>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계측기설치)"/>
      <sheetName val="laroux"/>
      <sheetName val="표지"/>
      <sheetName val="총괄표 "/>
      <sheetName val="총괄표 (2)"/>
      <sheetName val="컴퓨터"/>
      <sheetName val="GRAPHIC"/>
      <sheetName val="RCU-1"/>
      <sheetName val="RCU-2"/>
      <sheetName val="RCU-3"/>
      <sheetName val="RCU-4"/>
      <sheetName val="RCU-5"/>
      <sheetName val="RCU-6"/>
      <sheetName val="TMS-001"/>
      <sheetName val="계측계기"/>
      <sheetName val="계측계기 (2)"/>
      <sheetName val="PLC증설"/>
      <sheetName val="일위대가(PANEL제조) "/>
      <sheetName val="컨설팅"/>
      <sheetName val="일위대가(가설)"/>
      <sheetName val="정류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산품의"/>
      <sheetName val="10월가격"/>
      <sheetName val="효율계획(당월)"/>
      <sheetName val="전체실적"/>
    </sheetNames>
    <sheetDataSet>
      <sheetData sheetId="0"/>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1.기안지"/>
      <sheetName val="1.기안을지"/>
      <sheetName val="2.대외공문"/>
    </sheetNames>
    <sheetDataSet>
      <sheetData sheetId="0"/>
      <sheetData sheetId="1"/>
      <sheetData sheetId="2"/>
      <sheetData sheetId="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구매사양"/>
      <sheetName val="5.세운W-A"/>
      <sheetName val="major"/>
    </sheetNames>
    <sheetDataSet>
      <sheetData sheetId="0" refreshError="1"/>
      <sheetData sheetId="1" refreshError="1"/>
      <sheetData sheetId="2"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메뉴"/>
      <sheetName val="pjt.개요"/>
      <sheetName val="인력투입계획"/>
      <sheetName val="HW투입계획"/>
      <sheetName val="경비계획"/>
      <sheetName val="입금계획"/>
      <sheetName val="Pricing전략"/>
      <sheetName val="손익계산서"/>
      <sheetName val="CASHFLOW"/>
      <sheetName val="인력매출비용"/>
      <sheetName val="PL계산"/>
      <sheetName val="NPV계산"/>
      <sheetName val="참고Data"/>
      <sheetName val="도움말"/>
      <sheetName val="일위대가(계측기설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V7"/>
      <sheetName val="OPT7"/>
      <sheetName val="Care"/>
      <sheetName val="MS"/>
      <sheetName val="RACK"/>
      <sheetName val="BL20pG2"/>
      <sheetName val="BL30p"/>
      <sheetName val="BL40p"/>
      <sheetName val="ML110"/>
      <sheetName val="ML150G2_SATA"/>
      <sheetName val="ML150G2_SCSI"/>
      <sheetName val="ML350G4"/>
      <sheetName val="ML370G4"/>
      <sheetName val="ML570G2"/>
      <sheetName val="DL140"/>
      <sheetName val="DL360G4"/>
      <sheetName val="DL380G4"/>
      <sheetName val="DL380G4CP"/>
      <sheetName val="DL560"/>
      <sheetName val="DL580G2"/>
      <sheetName val="DL585"/>
      <sheetName val="DL740"/>
      <sheetName val="DL760G2"/>
      <sheetName val="Backup"/>
      <sheetName val="110 Stg Svr"/>
      <sheetName val="380 Stg Svr_SCSI SATA"/>
      <sheetName val="380 Stg Svr_SAN"/>
      <sheetName val="580 Stg Svr"/>
      <sheetName val="EVA3000"/>
      <sheetName val="컨설팅"/>
      <sheetName val="Carepaq"/>
      <sheetName val="OPT"/>
      <sheetName val="SV"/>
    </sheetNames>
    <sheetDataSet>
      <sheetData sheetId="0" refreshError="1"/>
      <sheetData sheetId="1" refreshError="1">
        <row r="1">
          <cell r="A1" t="str">
            <v>P/N</v>
          </cell>
          <cell r="B1" t="str">
            <v>Description</v>
          </cell>
          <cell r="D1" t="str">
            <v>특판가</v>
          </cell>
          <cell r="E1" t="str">
            <v>Status</v>
          </cell>
        </row>
        <row r="2">
          <cell r="A2" t="str">
            <v>366619-B21</v>
          </cell>
          <cell r="B2" t="str">
            <v>DL145 2.4GHz Opteron Processor Option Kit</v>
          </cell>
          <cell r="D2">
            <v>1575000</v>
          </cell>
          <cell r="E2" t="str">
            <v>Status</v>
          </cell>
        </row>
        <row r="3">
          <cell r="A3" t="str">
            <v>361036-B21</v>
          </cell>
          <cell r="B3" t="str">
            <v>DL145 2.2GHz Opteron Processor Option Kit</v>
          </cell>
          <cell r="D3">
            <v>1290000</v>
          </cell>
        </row>
        <row r="4">
          <cell r="A4" t="str">
            <v>361034-B21</v>
          </cell>
          <cell r="B4" t="str">
            <v>DL145 1.6GHz Opteron Processor Option Kit</v>
          </cell>
          <cell r="D4">
            <v>605000</v>
          </cell>
        </row>
        <row r="5">
          <cell r="A5" t="str">
            <v>361037-B21</v>
          </cell>
          <cell r="B5" t="str">
            <v>PC2700 1GB (2 x 512MB) Memory Option Kit</v>
          </cell>
          <cell r="D5">
            <v>390000</v>
          </cell>
        </row>
        <row r="6">
          <cell r="A6" t="str">
            <v>361038-B21</v>
          </cell>
          <cell r="B6" t="str">
            <v>PC2700 2GB (2 x 1GB) Memory Option Kit</v>
          </cell>
          <cell r="D6">
            <v>990000</v>
          </cell>
        </row>
        <row r="7">
          <cell r="A7" t="str">
            <v>361039-B21</v>
          </cell>
          <cell r="B7" t="str">
            <v>PC2700 4GB (2 x 2GB) Memory Option Kit</v>
          </cell>
          <cell r="D7">
            <v>2600000</v>
          </cell>
        </row>
        <row r="8">
          <cell r="A8" t="str">
            <v>361040-B21</v>
          </cell>
          <cell r="B8" t="str">
            <v>DVD-ROM Option Kit</v>
          </cell>
          <cell r="D8">
            <v>160000</v>
          </cell>
        </row>
        <row r="9">
          <cell r="A9" t="str">
            <v>230534-B21</v>
          </cell>
          <cell r="B9" t="str">
            <v>40GB ATA/100 7,200 RPM Drive (1")</v>
          </cell>
          <cell r="D9" t="str">
            <v>옵션 가격표 
참조 요망</v>
          </cell>
        </row>
        <row r="10">
          <cell r="A10" t="str">
            <v>278424-B21</v>
          </cell>
          <cell r="B10" t="str">
            <v>80GB ATA 100 7,200 RPM Hard Drive(1")</v>
          </cell>
          <cell r="D10" t="str">
            <v>옵션 가격표 
참조 요망</v>
          </cell>
        </row>
        <row r="11">
          <cell r="A11" t="str">
            <v>365289-B21</v>
          </cell>
          <cell r="B11" t="str">
            <v>64-Bit/133-MHz Single Channel Ultra320 SCSI HBA</v>
          </cell>
          <cell r="D11">
            <v>190000</v>
          </cell>
        </row>
        <row r="13">
          <cell r="A13" t="str">
            <v>354557-B21</v>
          </cell>
          <cell r="B13" t="str">
            <v>256MB of Advanced ECC PC3200 DDR SDRAM 
(1 x 256 MB)</v>
          </cell>
          <cell r="D13">
            <v>140000</v>
          </cell>
        </row>
        <row r="14">
          <cell r="A14" t="str">
            <v>354560-B21</v>
          </cell>
          <cell r="B14" t="str">
            <v>512MB of Advanced ECC PC3200 DDR SDRAM 
(1 x 512 MB)</v>
          </cell>
          <cell r="D14">
            <v>270000</v>
          </cell>
        </row>
        <row r="15">
          <cell r="A15" t="str">
            <v>354563-B21</v>
          </cell>
          <cell r="B15" t="str">
            <v>1024MB of Advanced ECC PC3200 DDR SDRAM 
(1 x 1024 MB)</v>
          </cell>
          <cell r="D15">
            <v>750000</v>
          </cell>
        </row>
        <row r="16">
          <cell r="A16" t="str">
            <v>355671-B21</v>
          </cell>
          <cell r="B16" t="str">
            <v>Adaptec PCI SCSI RAID controller</v>
          </cell>
          <cell r="D16">
            <v>570000</v>
          </cell>
        </row>
        <row r="18">
          <cell r="A18" t="str">
            <v>359047-B21</v>
          </cell>
          <cell r="B18" t="str">
            <v>3.06GHz-512KB/533MHz Processor Option</v>
          </cell>
          <cell r="D18">
            <v>880000</v>
          </cell>
        </row>
        <row r="19">
          <cell r="A19" t="str">
            <v>349043-B21</v>
          </cell>
          <cell r="B19" t="str">
            <v>2.4GHz-512KB/533MHz Processor Option</v>
          </cell>
          <cell r="D19">
            <v>489500</v>
          </cell>
        </row>
        <row r="20">
          <cell r="A20" t="str">
            <v>351109-B21</v>
          </cell>
          <cell r="B20" t="str">
            <v>1GB Advanced ECC PC2100 DDR Memory Kit 
(1 x 1024 MB)</v>
          </cell>
          <cell r="D20">
            <v>551100</v>
          </cell>
        </row>
        <row r="21">
          <cell r="A21" t="str">
            <v>351108-B21</v>
          </cell>
          <cell r="B21" t="str">
            <v>512MB of Advanced ECC PC2100 DDR Memory Kit 
(1 x 512 MB)</v>
          </cell>
          <cell r="D21">
            <v>239800</v>
          </cell>
        </row>
        <row r="22">
          <cell r="A22" t="str">
            <v>349046-B21</v>
          </cell>
          <cell r="B22" t="str">
            <v>24x CD-ROM Option Kit</v>
          </cell>
          <cell r="D22">
            <v>80300</v>
          </cell>
        </row>
        <row r="24">
          <cell r="A24" t="str">
            <v>ProLiant 300 Series Options</v>
          </cell>
        </row>
        <row r="25">
          <cell r="A25" t="str">
            <v>Processor Options</v>
          </cell>
        </row>
        <row r="26">
          <cell r="A26" t="str">
            <v>358344-B21</v>
          </cell>
          <cell r="B26" t="str">
            <v>Xeon 3.0GHz-1M/800MHz Processor Option Kit</v>
          </cell>
          <cell r="C26" t="str">
            <v>ML350G4</v>
          </cell>
          <cell r="D26">
            <v>3560000</v>
          </cell>
        </row>
        <row r="27">
          <cell r="A27" t="str">
            <v>358345-B21</v>
          </cell>
          <cell r="B27" t="str">
            <v>Xeon 3.2GHz-1M/800MHz Processor Option Kit</v>
          </cell>
          <cell r="C27" t="str">
            <v>ML350G4</v>
          </cell>
          <cell r="D27">
            <v>5503000</v>
          </cell>
        </row>
        <row r="28">
          <cell r="A28" t="str">
            <v>370513-B21</v>
          </cell>
          <cell r="B28" t="str">
            <v>Xeon 3.4GHz-1M/800MHz Processor Option Kit</v>
          </cell>
          <cell r="C28" t="str">
            <v xml:space="preserve">ML350G4 </v>
          </cell>
          <cell r="D28">
            <v>7420000</v>
          </cell>
        </row>
        <row r="29">
          <cell r="A29" t="str">
            <v>368152-B21</v>
          </cell>
          <cell r="B29" t="str">
            <v>Xeon 3.0GHz-1M/800MHz Processor Option Kit</v>
          </cell>
          <cell r="C29" t="str">
            <v>DL360G4</v>
          </cell>
          <cell r="D29">
            <v>3756000</v>
          </cell>
        </row>
        <row r="30">
          <cell r="A30" t="str">
            <v>354582-B21</v>
          </cell>
          <cell r="B30" t="str">
            <v>Xeon 3.4GHz-1M/800MHz Processor Option Kit</v>
          </cell>
          <cell r="C30" t="str">
            <v>DL360G4</v>
          </cell>
          <cell r="D30">
            <v>7515000</v>
          </cell>
        </row>
        <row r="31">
          <cell r="A31" t="str">
            <v>354583-B21</v>
          </cell>
          <cell r="B31" t="str">
            <v>Xeon 3.6GHz-1M/800MHz Processor Option Kit</v>
          </cell>
          <cell r="C31" t="str">
            <v>DL360G4</v>
          </cell>
          <cell r="D31">
            <v>8750000</v>
          </cell>
        </row>
        <row r="32">
          <cell r="A32" t="str">
            <v>380040-B21</v>
          </cell>
          <cell r="B32" t="str">
            <v>Xeon 3.0GHz-1M/800MHz Processor Option Kit</v>
          </cell>
          <cell r="C32" t="str">
            <v>ML370G4, DL380G4</v>
          </cell>
          <cell r="D32">
            <v>4500000</v>
          </cell>
        </row>
        <row r="33">
          <cell r="A33" t="str">
            <v>374492-B21</v>
          </cell>
          <cell r="B33" t="str">
            <v>Xeon 3.2GHz-1M/800MHz Processor Option Kit</v>
          </cell>
          <cell r="C33" t="str">
            <v>ML370G4,DL380G4</v>
          </cell>
          <cell r="D33">
            <v>6250000</v>
          </cell>
        </row>
        <row r="34">
          <cell r="A34" t="str">
            <v>311583-B21</v>
          </cell>
          <cell r="B34" t="str">
            <v>Xeon 3.4GHz-1M/800MHz Processor Option Kit</v>
          </cell>
          <cell r="C34" t="str">
            <v>ML370G4,DL380G4</v>
          </cell>
          <cell r="D34">
            <v>8272000</v>
          </cell>
        </row>
        <row r="35">
          <cell r="A35" t="str">
            <v>311584-B21</v>
          </cell>
          <cell r="B35" t="str">
            <v>Xeon 3.6GHz-1M/800MHz Processor Option Kit</v>
          </cell>
          <cell r="C35" t="str">
            <v>ML370G4,DL380G4</v>
          </cell>
          <cell r="D35">
            <v>9853000</v>
          </cell>
        </row>
        <row r="37">
          <cell r="A37" t="str">
            <v>317823-B21</v>
          </cell>
          <cell r="B37" t="str">
            <v>Xeon 2.8GHz-512KB/533MHz Processor Option Kit</v>
          </cell>
          <cell r="C37" t="str">
            <v>ML330G3</v>
          </cell>
          <cell r="D37">
            <v>2890772</v>
          </cell>
        </row>
        <row r="38">
          <cell r="A38" t="str">
            <v>323139-B21</v>
          </cell>
          <cell r="B38" t="str">
            <v>Xeon 2.4GHz-512KB/533MHz Processor Option Kit</v>
          </cell>
          <cell r="C38" t="str">
            <v>ML330G3</v>
          </cell>
          <cell r="D38">
            <v>2107000</v>
          </cell>
        </row>
        <row r="39">
          <cell r="A39" t="str">
            <v>314763-B21</v>
          </cell>
          <cell r="B39" t="str">
            <v>Xeon 2.8GHz-512KB/533MHz Processor Option Kit</v>
          </cell>
          <cell r="C39" t="str">
            <v>ML350G3</v>
          </cell>
          <cell r="D39">
            <v>2427000</v>
          </cell>
        </row>
        <row r="40">
          <cell r="A40" t="str">
            <v>353831-B21</v>
          </cell>
          <cell r="B40" t="str">
            <v>Xeon 3.2GHz-2M//533MHz Processor Option Kit</v>
          </cell>
          <cell r="C40" t="str">
            <v>DL360G3</v>
          </cell>
          <cell r="D40">
            <v>8248000</v>
          </cell>
        </row>
        <row r="41">
          <cell r="A41" t="str">
            <v>345103-B21</v>
          </cell>
          <cell r="B41" t="str">
            <v>Xeon 3.2GHz-1M//533MHz Processor Option Kit</v>
          </cell>
          <cell r="C41" t="str">
            <v>DL360G3</v>
          </cell>
          <cell r="D41">
            <v>5911000</v>
          </cell>
        </row>
        <row r="42">
          <cell r="A42" t="str">
            <v>322472-B21</v>
          </cell>
          <cell r="B42" t="str">
            <v>Xeon 3.06GHz-512KB/533MHz Processor Option Kit</v>
          </cell>
          <cell r="C42" t="str">
            <v>DL360G3</v>
          </cell>
          <cell r="D42">
            <v>3410000</v>
          </cell>
        </row>
        <row r="43">
          <cell r="A43" t="str">
            <v>292892-B21</v>
          </cell>
          <cell r="B43" t="str">
            <v>Xeon 2.8GHz-512KB/533MHz Processor Option Kit</v>
          </cell>
          <cell r="C43" t="str">
            <v>DL360G3</v>
          </cell>
          <cell r="D43">
            <v>2282000</v>
          </cell>
        </row>
        <row r="44">
          <cell r="A44" t="str">
            <v>292891-B21</v>
          </cell>
          <cell r="B44" t="str">
            <v>Xeon 2.4GHz-512KB/533MHz Processor Option Kit</v>
          </cell>
          <cell r="C44" t="str">
            <v>DL360G3</v>
          </cell>
          <cell r="D44">
            <v>1710000</v>
          </cell>
        </row>
        <row r="45">
          <cell r="A45" t="str">
            <v>352568-B21</v>
          </cell>
          <cell r="B45" t="str">
            <v>Xeon 3.2GHz-2M/533MHz Processor Option Kit</v>
          </cell>
          <cell r="C45" t="str">
            <v>ML370G3, DL380G3</v>
          </cell>
          <cell r="D45">
            <v>8854000</v>
          </cell>
        </row>
        <row r="46">
          <cell r="A46" t="str">
            <v>333713-B21</v>
          </cell>
          <cell r="B46" t="str">
            <v>Xeon 3.06GHz-1M/533MHz Processor Option Kit</v>
          </cell>
          <cell r="C46" t="str">
            <v>ML370G3, DL380G3</v>
          </cell>
          <cell r="D46">
            <v>4015000</v>
          </cell>
        </row>
        <row r="47">
          <cell r="A47" t="str">
            <v>333714-B21</v>
          </cell>
          <cell r="B47" t="str">
            <v>Xeon 3.2GHz-1M/533MHz Processor Option Kit</v>
          </cell>
          <cell r="C47" t="str">
            <v>ML370G3, DL380G3</v>
          </cell>
          <cell r="D47">
            <v>5911000</v>
          </cell>
        </row>
        <row r="48">
          <cell r="A48" t="str">
            <v>257916-B21</v>
          </cell>
          <cell r="B48" t="str">
            <v>Xeon 3.06GHz-512KB/533MHz Processor Option Kit</v>
          </cell>
          <cell r="C48" t="str">
            <v>ML350G3, ML370G3, DL380G3</v>
          </cell>
          <cell r="D48">
            <v>3352000</v>
          </cell>
        </row>
        <row r="49">
          <cell r="A49" t="str">
            <v>352567-B21</v>
          </cell>
          <cell r="B49" t="str">
            <v>Xeon 2.8GHz-1M/533MHz Processor Option Kit</v>
          </cell>
          <cell r="C49" t="str">
            <v>ML350G3, ML370G3, DL380G3</v>
          </cell>
          <cell r="D49">
            <v>3472000</v>
          </cell>
        </row>
        <row r="50">
          <cell r="A50" t="str">
            <v>257915-B21</v>
          </cell>
          <cell r="B50" t="str">
            <v>Xeon 2.8GHz-512KB/400MHz Processor Option Kit</v>
          </cell>
          <cell r="C50" t="str">
            <v>ML370G3, DL380G3, DL380G3 Packaged Cluster</v>
          </cell>
          <cell r="D50">
            <v>2282000</v>
          </cell>
        </row>
        <row r="52">
          <cell r="A52" t="str">
            <v>231118-B21</v>
          </cell>
          <cell r="B52" t="str">
            <v>PIII 1400-512KB (133MHz FSB) FC-PGA2</v>
          </cell>
          <cell r="C52" t="str">
            <v>ML330G2, ML350G2, ML370G2</v>
          </cell>
          <cell r="D52">
            <v>2046000</v>
          </cell>
        </row>
        <row r="54">
          <cell r="A54" t="str">
            <v>Memory Options</v>
          </cell>
        </row>
        <row r="55">
          <cell r="A55" t="str">
            <v>358347-B21</v>
          </cell>
          <cell r="B55" t="str">
            <v>512MB REG PC2700 SGLDMM</v>
          </cell>
          <cell r="C55" t="str">
            <v>DL360G4, ML350G4</v>
          </cell>
          <cell r="D55">
            <v>1370000</v>
          </cell>
        </row>
        <row r="56">
          <cell r="A56" t="str">
            <v>358348-B21</v>
          </cell>
          <cell r="B56" t="str">
            <v>1G REG PC2700 SGLDMM</v>
          </cell>
          <cell r="C56" t="str">
            <v>DL360G4, ML350G4</v>
          </cell>
          <cell r="D56">
            <v>2750000</v>
          </cell>
        </row>
        <row r="57">
          <cell r="A57" t="str">
            <v>358349-B21</v>
          </cell>
          <cell r="B57" t="str">
            <v>2G REG PC2700 SGLDMM</v>
          </cell>
          <cell r="C57" t="str">
            <v>DL360G4, ML350G4</v>
          </cell>
          <cell r="D57">
            <v>5920000</v>
          </cell>
        </row>
        <row r="59">
          <cell r="A59" t="str">
            <v>343055-B21</v>
          </cell>
          <cell r="B59" t="str">
            <v>1G REG PC2-3200 (2X512)</v>
          </cell>
          <cell r="C59" t="str">
            <v>DL380G4, ML370G4</v>
          </cell>
          <cell r="D59">
            <v>2990000</v>
          </cell>
        </row>
        <row r="60">
          <cell r="A60" t="str">
            <v>343056-B21</v>
          </cell>
          <cell r="B60" t="str">
            <v>2G REG PC2-3200 (2X1GB)</v>
          </cell>
          <cell r="C60" t="str">
            <v>DL380G4, ML370G4</v>
          </cell>
          <cell r="D60">
            <v>6950000</v>
          </cell>
        </row>
        <row r="61">
          <cell r="A61" t="str">
            <v>343057-B21</v>
          </cell>
          <cell r="B61" t="str">
            <v>4G REG PC2-3200 (2X1GB)</v>
          </cell>
          <cell r="C61" t="str">
            <v>DL380G4, ML370G4</v>
          </cell>
          <cell r="D61">
            <v>29000000</v>
          </cell>
        </row>
        <row r="63">
          <cell r="A63" t="str">
            <v>128279-B21</v>
          </cell>
          <cell r="B63" t="str">
            <v>512MB Registered SDRAM DIMM - 133MHz</v>
          </cell>
          <cell r="C63" t="str">
            <v>ML530, ML370, ML350, ML350G2, ML330, ML330G2, DL380, DL360, DL320, BL e-Class</v>
          </cell>
          <cell r="D63">
            <v>955000</v>
          </cell>
        </row>
        <row r="64">
          <cell r="A64" t="str">
            <v>128280-B21</v>
          </cell>
          <cell r="B64" t="str">
            <v>1GB Registered SDRAM DIMM - 133MHz</v>
          </cell>
          <cell r="C64" t="str">
            <v>ML370, ML350(1GHz 이상 Model), ML350 G2, ML330G2,DL380, DL360</v>
          </cell>
          <cell r="D64">
            <v>2553000</v>
          </cell>
        </row>
        <row r="66">
          <cell r="A66" t="str">
            <v>287494-B21</v>
          </cell>
          <cell r="B66" t="str">
            <v>128MB of Advanced ECC PC2100 DDR SDRAM DIMM 
(1*128MB)</v>
          </cell>
          <cell r="C66" t="str">
            <v>tc2120, DL320G2, ML330G3, ML350G3</v>
          </cell>
          <cell r="D66">
            <v>522000</v>
          </cell>
        </row>
        <row r="67">
          <cell r="A67" t="str">
            <v>287495-B21</v>
          </cell>
          <cell r="B67" t="str">
            <v>256MB of Advanced ECC PC2100 DDR SDRAM DIMM 
(1*256MB)</v>
          </cell>
          <cell r="C67" t="str">
            <v>tc2120, DL320G2, ML330G3, ML350G3</v>
          </cell>
          <cell r="D67">
            <v>622000</v>
          </cell>
        </row>
        <row r="68">
          <cell r="A68" t="str">
            <v>287496-B21</v>
          </cell>
          <cell r="B68" t="str">
            <v>512MB of Advanced ECC PC2100 DDR SDRAM DIMM
(1*512MB)</v>
          </cell>
          <cell r="C68" t="str">
            <v>tc2120, DL320G2, ML330G3, ML350G3</v>
          </cell>
          <cell r="D68">
            <v>955000</v>
          </cell>
        </row>
        <row r="69">
          <cell r="A69" t="str">
            <v>287497-B21</v>
          </cell>
          <cell r="B69" t="str">
            <v>1GB of Advanced ECC PC2100 DDR SDRAM DIMM 
(1*1GB)</v>
          </cell>
          <cell r="C69" t="str">
            <v>tc2120, DL320G2, ML330G3, ML350G3</v>
          </cell>
          <cell r="D69">
            <v>2796000</v>
          </cell>
        </row>
        <row r="70">
          <cell r="A70" t="str">
            <v>301044-B21</v>
          </cell>
          <cell r="B70" t="str">
            <v>2GB of Advanced ECC PC2100 DDR SDRAM DIMM 
(1*2GB)</v>
          </cell>
          <cell r="C70" t="str">
            <v>ML350G3</v>
          </cell>
          <cell r="D70">
            <v>5514000</v>
          </cell>
        </row>
        <row r="72">
          <cell r="A72" t="str">
            <v>300678-B21</v>
          </cell>
          <cell r="B72" t="str">
            <v>512MB of Advanced ECC PC2100 DDR SDRAM DIMM
(2 x 256 MB)</v>
          </cell>
          <cell r="C72" t="str">
            <v>DL360G3, ML370G3, DL380G3, DL380G3 Packaged Cluster</v>
          </cell>
          <cell r="D72">
            <v>1330000</v>
          </cell>
        </row>
        <row r="73">
          <cell r="A73" t="str">
            <v>300679-B21</v>
          </cell>
          <cell r="B73" t="str">
            <v>1GB of Advanced ECC PC2100 DDR SDRAM DIMM 
(2 x 512 MB)</v>
          </cell>
          <cell r="C73" t="str">
            <v>DL360G3, ML370G3, DL380G3, DL380G3 Packaged Cluster</v>
          </cell>
          <cell r="D73">
            <v>2210000</v>
          </cell>
        </row>
        <row r="74">
          <cell r="A74" t="str">
            <v>300680-B21</v>
          </cell>
          <cell r="B74" t="str">
            <v>2GB of Advanced ECC PC2100 DDR SDRAM DIMM 
(2 x 1GB)</v>
          </cell>
          <cell r="C74" t="str">
            <v>DL360G3, ML370G3, DL380G3, DL380G3 Packaged Cluster</v>
          </cell>
          <cell r="D74">
            <v>4530000</v>
          </cell>
        </row>
        <row r="75">
          <cell r="A75" t="str">
            <v>300682-B21</v>
          </cell>
          <cell r="B75" t="str">
            <v>4GB of Advanced ECC PC2100 DDR SDRAM DIMM 
(2 x 2GB)</v>
          </cell>
          <cell r="C75" t="str">
            <v>DL360G3, ML370G3, DL380G3(400MHz FSB model은 제외)</v>
          </cell>
          <cell r="D75">
            <v>10705000</v>
          </cell>
        </row>
        <row r="77">
          <cell r="A77" t="str">
            <v>201694-B21</v>
          </cell>
          <cell r="B77" t="str">
            <v>1GB Registered SDRAM  - 133MHz (2 x 512MB)</v>
          </cell>
          <cell r="C77" t="str">
            <v>DL360, DL360G2, DL380G2, DL380G2 Packaged Cluster, ML370G2</v>
          </cell>
          <cell r="D77">
            <v>2050000</v>
          </cell>
        </row>
        <row r="78">
          <cell r="A78" t="str">
            <v>201695-B21</v>
          </cell>
          <cell r="B78" t="str">
            <v>2GB Registered SDRAM  - 133MHz (2 x 1GB)</v>
          </cell>
          <cell r="C78" t="str">
            <v>DL360, DL360G2, DL380G2, DL380G2 Packaged Cluster, ML370G2</v>
          </cell>
          <cell r="D78">
            <v>5120000</v>
          </cell>
        </row>
        <row r="80">
          <cell r="A80" t="str">
            <v>Hard Drive Options</v>
          </cell>
        </row>
        <row r="81">
          <cell r="A81" t="str">
            <v>230534-B21</v>
          </cell>
          <cell r="B81" t="str">
            <v>40GB ATA/100 7,200 RPM Drive (1")</v>
          </cell>
          <cell r="C81" t="str">
            <v>DL320, DL320G2, ML330, ML330e, ML330G2</v>
          </cell>
          <cell r="D81">
            <v>456000</v>
          </cell>
        </row>
        <row r="82">
          <cell r="A82" t="str">
            <v>278424-B21</v>
          </cell>
          <cell r="B82" t="str">
            <v>80GB ATA 100 7,200 RPM Hard Drive(1")</v>
          </cell>
          <cell r="C82" t="str">
            <v>DL140, DL320, DL320G2, ML330G2</v>
          </cell>
          <cell r="D82">
            <v>578000</v>
          </cell>
        </row>
        <row r="83">
          <cell r="A83" t="str">
            <v>283533-B21</v>
          </cell>
          <cell r="B83" t="str">
            <v>Slotless SCSI module with Cable</v>
          </cell>
          <cell r="C83" t="str">
            <v>DL320G2</v>
          </cell>
          <cell r="D83">
            <v>712000</v>
          </cell>
        </row>
        <row r="84">
          <cell r="A84" t="str">
            <v>244059-B21</v>
          </cell>
          <cell r="B84" t="str">
            <v>Wide Ultra2/3 Internal Two Bay Hot Plug SCSI Drive Cage 
(without fan)</v>
          </cell>
          <cell r="C84" t="str">
            <v xml:space="preserve">ML330G2, ML330G3,  ML350 , ML350G2, ML350G3, ML350G4, ML370G2, ML370G3, ML370G4 </v>
          </cell>
          <cell r="D84">
            <v>1055000</v>
          </cell>
        </row>
        <row r="85">
          <cell r="A85" t="str">
            <v>339323-B21</v>
          </cell>
          <cell r="B85" t="str">
            <v>DUPX BackPlane ML350G4/ML370G4</v>
          </cell>
          <cell r="C85" t="str">
            <v>ML350G4, ML370G4</v>
          </cell>
          <cell r="D85">
            <v>325000</v>
          </cell>
        </row>
        <row r="87">
          <cell r="A87" t="str">
            <v>Power Supply</v>
          </cell>
        </row>
        <row r="88">
          <cell r="A88" t="str">
            <v>354587-B21</v>
          </cell>
          <cell r="B88" t="str">
            <v>AC Power Supply DL360G4</v>
          </cell>
          <cell r="C88" t="str">
            <v>DL360G4</v>
          </cell>
          <cell r="D88">
            <v>815000</v>
          </cell>
        </row>
        <row r="89">
          <cell r="A89" t="str">
            <v>355892-B21</v>
          </cell>
          <cell r="B89" t="str">
            <v xml:space="preserve">Hot Plug Redundant Power Supply </v>
          </cell>
          <cell r="C89" t="str">
            <v>DL380G4</v>
          </cell>
          <cell r="D89">
            <v>750000</v>
          </cell>
        </row>
        <row r="90">
          <cell r="A90" t="str">
            <v>365866-B21</v>
          </cell>
          <cell r="B90" t="str">
            <v>FAN RED ML350G4</v>
          </cell>
          <cell r="C90" t="str">
            <v>ML350G4</v>
          </cell>
          <cell r="D90">
            <v>420000</v>
          </cell>
        </row>
        <row r="91">
          <cell r="A91" t="str">
            <v>358352-B21</v>
          </cell>
          <cell r="B91" t="str">
            <v xml:space="preserve">725W Hot Plug Redundant Power Supply </v>
          </cell>
          <cell r="C91" t="str">
            <v>ML350G4</v>
          </cell>
          <cell r="D91">
            <v>890000</v>
          </cell>
        </row>
        <row r="92">
          <cell r="A92" t="str">
            <v>356544-B21</v>
          </cell>
          <cell r="B92" t="str">
            <v>Hot Plug Redundant Power Supply</v>
          </cell>
          <cell r="C92" t="str">
            <v>ML370G4</v>
          </cell>
          <cell r="D92">
            <v>749000</v>
          </cell>
        </row>
        <row r="93">
          <cell r="A93" t="str">
            <v>293703-B21</v>
          </cell>
          <cell r="B93" t="str">
            <v>325W Hot Plug Redundant Power Supply (IEC Cord)</v>
          </cell>
          <cell r="C93" t="str">
            <v>DL360G3</v>
          </cell>
          <cell r="D93">
            <v>809000</v>
          </cell>
        </row>
        <row r="94">
          <cell r="A94" t="str">
            <v>313054-B21</v>
          </cell>
          <cell r="B94" t="str">
            <v>HotPlug AC Redundant Power Supply Module (IEC Cord)</v>
          </cell>
          <cell r="C94" t="str">
            <v>DL380G2, DL380G3, DL380G3 Packaged Cluster</v>
          </cell>
          <cell r="D94">
            <v>592000</v>
          </cell>
        </row>
        <row r="95">
          <cell r="A95" t="str">
            <v>283655-B21</v>
          </cell>
          <cell r="B95" t="str">
            <v>Hot Plug Redundant Power Supply Option Kit (Rack)</v>
          </cell>
          <cell r="C95" t="str">
            <v>ML350G3</v>
          </cell>
          <cell r="D95">
            <v>812000</v>
          </cell>
        </row>
        <row r="96">
          <cell r="A96" t="str">
            <v>225075-001</v>
          </cell>
          <cell r="B96" t="str">
            <v xml:space="preserve">Hot Plug Redundant Power Supply </v>
          </cell>
          <cell r="C96" t="str">
            <v>ML370G2, ML370G3</v>
          </cell>
          <cell r="D96">
            <v>767000</v>
          </cell>
        </row>
        <row r="98">
          <cell r="A98" t="str">
            <v>Floppy &amp; CD Options</v>
          </cell>
        </row>
        <row r="99">
          <cell r="A99" t="str">
            <v>354588-B21</v>
          </cell>
          <cell r="B99" t="str">
            <v>DL360G4 Floppy Driver W/BZL</v>
          </cell>
          <cell r="C99" t="str">
            <v>DL360G4</v>
          </cell>
          <cell r="D99">
            <v>350000</v>
          </cell>
        </row>
        <row r="100">
          <cell r="A100" t="str">
            <v>356963-B21</v>
          </cell>
          <cell r="B100" t="str">
            <v>CD-ROM Driver 24x CARBON 68PIN</v>
          </cell>
          <cell r="C100" t="str">
            <v>DL360G4</v>
          </cell>
          <cell r="D100">
            <v>450000</v>
          </cell>
        </row>
        <row r="101">
          <cell r="A101" t="str">
            <v>364507-B21</v>
          </cell>
          <cell r="B101" t="str">
            <v>DL380G4 Floppy Driver W/BRKTS</v>
          </cell>
          <cell r="C101" t="str">
            <v>DL380G4</v>
          </cell>
          <cell r="D101">
            <v>255000</v>
          </cell>
        </row>
        <row r="103">
          <cell r="A103" t="str">
            <v>Redundant Fan Kit</v>
          </cell>
        </row>
        <row r="104">
          <cell r="A104" t="str">
            <v>225073-B21</v>
          </cell>
          <cell r="B104" t="str">
            <v xml:space="preserve">Hot Plug Redundant Fan Kit </v>
          </cell>
          <cell r="C104" t="str">
            <v>ML370G2, ML370G3, ML370G4</v>
          </cell>
          <cell r="D104">
            <v>469000</v>
          </cell>
        </row>
        <row r="105">
          <cell r="A105" t="str">
            <v>293048-B21</v>
          </cell>
          <cell r="B105" t="str">
            <v xml:space="preserve">Hot Plug Redundant Fan Kit </v>
          </cell>
          <cell r="C105" t="str">
            <v>DL380G3/G4, DL380G3/G4 Packaged Cluster</v>
          </cell>
          <cell r="D105">
            <v>561000</v>
          </cell>
        </row>
        <row r="107">
          <cell r="A107" t="str">
            <v>Cable Options</v>
          </cell>
        </row>
        <row r="108">
          <cell r="A108" t="str">
            <v>364471-B21</v>
          </cell>
          <cell r="B108" t="str">
            <v>DL380G4 SCSI TERM BD CA ASSY</v>
          </cell>
          <cell r="C108" t="str">
            <v>DL380G4</v>
          </cell>
          <cell r="D108">
            <v>205000</v>
          </cell>
        </row>
        <row r="109">
          <cell r="A109" t="str">
            <v>338288-B21</v>
          </cell>
          <cell r="B109" t="str">
            <v>2nd Serial Port ML350G4</v>
          </cell>
          <cell r="C109" t="str">
            <v>ML350G4</v>
          </cell>
          <cell r="D109">
            <v>120000</v>
          </cell>
        </row>
        <row r="110">
          <cell r="A110" t="str">
            <v>273463-B21</v>
          </cell>
          <cell r="B110" t="str">
            <v>ProLiant ML330G2 SCSI Cable Kit</v>
          </cell>
          <cell r="C110" t="str">
            <v>ML330G2</v>
          </cell>
          <cell r="D110">
            <v>159000</v>
          </cell>
        </row>
        <row r="111">
          <cell r="A111" t="str">
            <v>159547-B22</v>
          </cell>
          <cell r="B111" t="str">
            <v>Internal to External SCSI Cable Option Kit</v>
          </cell>
          <cell r="C111" t="str">
            <v>ML330G2, ML350G2, ML350G3</v>
          </cell>
          <cell r="D111">
            <v>235000</v>
          </cell>
        </row>
        <row r="113">
          <cell r="A113" t="str">
            <v>Rack Conversion Kit</v>
          </cell>
        </row>
        <row r="114">
          <cell r="A114" t="str">
            <v>358350-B21</v>
          </cell>
          <cell r="B114" t="str">
            <v>ML350G4 Tower to Rack Conversion Kit</v>
          </cell>
          <cell r="C114" t="str">
            <v>ML350G4</v>
          </cell>
          <cell r="D114">
            <v>1050000</v>
          </cell>
        </row>
        <row r="115">
          <cell r="A115" t="str">
            <v>356545-B21</v>
          </cell>
          <cell r="B115" t="str">
            <v>ML370G4 Tower to Rack Conversion Kit</v>
          </cell>
          <cell r="C115" t="str">
            <v>ML370G4</v>
          </cell>
          <cell r="D115">
            <v>1150000</v>
          </cell>
        </row>
        <row r="116">
          <cell r="A116" t="str">
            <v>238547-B22</v>
          </cell>
          <cell r="B116" t="str">
            <v>ML330 Tower to Rack Enabling Kit</v>
          </cell>
          <cell r="C116" t="str">
            <v>ML330G2, ML330G3</v>
          </cell>
          <cell r="D116">
            <v>1250000</v>
          </cell>
        </row>
        <row r="117">
          <cell r="A117" t="str">
            <v>290683-B22</v>
          </cell>
          <cell r="B117" t="str">
            <v>ML350 G3 Tower to Rack Conversion Kit</v>
          </cell>
          <cell r="C117" t="str">
            <v>ML350G3</v>
          </cell>
          <cell r="D117">
            <v>975000</v>
          </cell>
        </row>
        <row r="118">
          <cell r="A118" t="str">
            <v>225074-B22</v>
          </cell>
          <cell r="B118" t="str">
            <v>ML370 G3 Tower to Rack Conversion Kit</v>
          </cell>
          <cell r="C118" t="str">
            <v>ML370G2, ML370G3</v>
          </cell>
          <cell r="D118">
            <v>985000</v>
          </cell>
        </row>
        <row r="119">
          <cell r="A119" t="str">
            <v>371482-B21</v>
          </cell>
          <cell r="B119" t="str">
            <v>Rnd/SqrHole Shpng Kt 350/70/80 ALL</v>
          </cell>
          <cell r="C119" t="str">
            <v>ML350G4, ML370G4, DL380G4</v>
          </cell>
          <cell r="D119">
            <v>75400</v>
          </cell>
        </row>
        <row r="121">
          <cell r="A121" t="str">
            <v>Rack Options</v>
          </cell>
        </row>
        <row r="122">
          <cell r="A122" t="str">
            <v>365403-B21</v>
          </cell>
          <cell r="B122" t="str">
            <v>1U Cable Management Arm DL360G4</v>
          </cell>
          <cell r="C122" t="str">
            <v>DL360G4</v>
          </cell>
          <cell r="D122">
            <v>456000</v>
          </cell>
        </row>
        <row r="123">
          <cell r="A123" t="str">
            <v>303341-B21</v>
          </cell>
          <cell r="B123" t="str">
            <v>DL360G3 Universal Sliding Rail Kit</v>
          </cell>
          <cell r="C123" t="str">
            <v>DL360G3</v>
          </cell>
          <cell r="D123">
            <v>607000</v>
          </cell>
        </row>
        <row r="124">
          <cell r="A124" t="str">
            <v>251243-B21</v>
          </cell>
          <cell r="B124" t="str">
            <v>DL360 Telco Rack Option Kit</v>
          </cell>
          <cell r="C124" t="str">
            <v>DL360G2, DL360G3</v>
          </cell>
          <cell r="D124">
            <v>557000</v>
          </cell>
        </row>
        <row r="125">
          <cell r="A125" t="str">
            <v>231121-B21</v>
          </cell>
          <cell r="B125" t="str">
            <v>ML370 Telco Rail Kit</v>
          </cell>
          <cell r="C125" t="str">
            <v>ML370G2, ML370G3</v>
          </cell>
          <cell r="D125">
            <v>776000</v>
          </cell>
        </row>
        <row r="126">
          <cell r="A126" t="str">
            <v>231122-B21</v>
          </cell>
          <cell r="B126" t="str">
            <v>ML370 3rd Party Rail Kit</v>
          </cell>
          <cell r="C126" t="str">
            <v>ML370G2, ML370G3</v>
          </cell>
          <cell r="D126">
            <v>314000</v>
          </cell>
        </row>
        <row r="127">
          <cell r="A127" t="str">
            <v>228892-B21</v>
          </cell>
          <cell r="B127" t="str">
            <v>DL380G2 Telco Rail Kit</v>
          </cell>
          <cell r="C127" t="str">
            <v>DL380G2, DL380G2 Packaged  Cluster</v>
          </cell>
          <cell r="D127">
            <v>557000</v>
          </cell>
        </row>
        <row r="128">
          <cell r="A128" t="str">
            <v>228894-B21</v>
          </cell>
          <cell r="B128" t="str">
            <v>DL380G2 3rd Party Rail Kit</v>
          </cell>
          <cell r="C128" t="str">
            <v>DL380G2, DL380G2 Packaged  Cluster</v>
          </cell>
          <cell r="D128">
            <v>557000</v>
          </cell>
        </row>
        <row r="129">
          <cell r="A129" t="str">
            <v>293052-B21</v>
          </cell>
          <cell r="B129" t="str">
            <v>Round Hole Rack Cabinet Rail Kit</v>
          </cell>
          <cell r="C129" t="str">
            <v>DL380G3, DL380G3 Packaged Cluster</v>
          </cell>
          <cell r="D129">
            <v>555000</v>
          </cell>
        </row>
        <row r="130">
          <cell r="A130" t="str">
            <v>313877-B21</v>
          </cell>
          <cell r="B130" t="str">
            <v>M-Series Rack Rail Kit ALL</v>
          </cell>
          <cell r="C130" t="str">
            <v>DL380G3 Packaged Cluster, Smart Array Cluster Storage</v>
          </cell>
          <cell r="D130">
            <v>738000</v>
          </cell>
        </row>
        <row r="132">
          <cell r="A132" t="str">
            <v>PCI-E Options</v>
          </cell>
        </row>
        <row r="133">
          <cell r="A133" t="str">
            <v>354589-B21</v>
          </cell>
          <cell r="B133" t="str">
            <v>ProLiant PCI-E Riser DL360G4</v>
          </cell>
          <cell r="C133" t="str">
            <v>DL360G4</v>
          </cell>
          <cell r="D133">
            <v>230000</v>
          </cell>
        </row>
        <row r="134">
          <cell r="A134" t="str">
            <v>354675-B21</v>
          </cell>
          <cell r="B134" t="str">
            <v>ProLiant PCI-E Riser DL380G4</v>
          </cell>
          <cell r="C134" t="str">
            <v>DL380G4</v>
          </cell>
          <cell r="D134">
            <v>1020000</v>
          </cell>
        </row>
        <row r="135">
          <cell r="A135" t="str">
            <v>354676-B21</v>
          </cell>
          <cell r="B135" t="str">
            <v>ProLiant HP PCI Riser DL380G4</v>
          </cell>
          <cell r="C135" t="str">
            <v>DL380G4</v>
          </cell>
          <cell r="D135">
            <v>1530000</v>
          </cell>
        </row>
        <row r="137">
          <cell r="A137" t="str">
            <v>ProLiant 500/700 Series Option</v>
          </cell>
        </row>
        <row r="139">
          <cell r="A139" t="str">
            <v>500/700 Series Processor Options</v>
          </cell>
        </row>
        <row r="140">
          <cell r="A140" t="str">
            <v>Processor Options - Xeon</v>
          </cell>
        </row>
        <row r="141">
          <cell r="A141" t="str">
            <v>191224-B21</v>
          </cell>
          <cell r="B141" t="str">
            <v>Xeon 2.40GHz-512KB Processor Option Kit</v>
          </cell>
          <cell r="C141" t="str">
            <v>ML530G2</v>
          </cell>
          <cell r="D141">
            <v>1854000</v>
          </cell>
        </row>
        <row r="142">
          <cell r="A142" t="str">
            <v>306504-B21</v>
          </cell>
          <cell r="B142" t="str">
            <v>Xeon 2.80GHz-512KB Processor Option Kit</v>
          </cell>
          <cell r="C142" t="str">
            <v>ML530G2</v>
          </cell>
          <cell r="D142">
            <v>2283000</v>
          </cell>
        </row>
        <row r="143">
          <cell r="A143" t="str">
            <v>316898-B21</v>
          </cell>
          <cell r="B143" t="str">
            <v>Xeon 3.0 GHz/512 KB Processor Option Kit</v>
          </cell>
          <cell r="C143" t="str">
            <v>ML530G2</v>
          </cell>
          <cell r="D143">
            <v>3430000</v>
          </cell>
        </row>
        <row r="144">
          <cell r="A144" t="str">
            <v>226775-B21</v>
          </cell>
          <cell r="B144" t="str">
            <v>Xeon MP X1400-512KB Processor Option Kit</v>
          </cell>
          <cell r="C144" t="str">
            <v>ML570G2, DL580G2</v>
          </cell>
          <cell r="D144">
            <v>6580000</v>
          </cell>
        </row>
        <row r="145">
          <cell r="A145" t="str">
            <v>191220-B21</v>
          </cell>
          <cell r="B145" t="str">
            <v>Xeon MP X1500-1MB Processor Option Kit</v>
          </cell>
          <cell r="C145" t="str">
            <v>ML570G2, DL580G2</v>
          </cell>
          <cell r="D145">
            <v>5590000</v>
          </cell>
        </row>
        <row r="146">
          <cell r="A146" t="str">
            <v>226776-B21</v>
          </cell>
          <cell r="B146" t="str">
            <v>Xeon MP X1600-1MB Processor Option Kit</v>
          </cell>
          <cell r="C146" t="str">
            <v>DL580G2</v>
          </cell>
          <cell r="D146">
            <v>16880000</v>
          </cell>
        </row>
        <row r="147">
          <cell r="A147" t="str">
            <v>345321-B21</v>
          </cell>
          <cell r="B147" t="str">
            <v>Xeon MP X2200-2MB Processor Option Kit</v>
          </cell>
          <cell r="C147" t="str">
            <v>ML570G2, DL580G2</v>
          </cell>
          <cell r="D147">
            <v>16638000</v>
          </cell>
          <cell r="E147" t="str">
            <v>NEW</v>
          </cell>
        </row>
        <row r="148">
          <cell r="A148" t="str">
            <v>325253-B21</v>
          </cell>
          <cell r="B148" t="str">
            <v>Xeon MP X2500-1MB Processor Option Kit</v>
          </cell>
          <cell r="C148" t="str">
            <v>ML570G2, DL580G2</v>
          </cell>
          <cell r="D148">
            <v>14165000</v>
          </cell>
        </row>
        <row r="149">
          <cell r="A149" t="str">
            <v>345322-B21</v>
          </cell>
          <cell r="B149" t="str">
            <v>Xeon MP X2700-2MB Processor Option Kit</v>
          </cell>
          <cell r="C149" t="str">
            <v>ML570G2, DL580G2</v>
          </cell>
          <cell r="D149">
            <v>15270000</v>
          </cell>
        </row>
        <row r="150">
          <cell r="A150" t="str">
            <v>325254-B21</v>
          </cell>
          <cell r="B150" t="str">
            <v>Xeon MP X2800-2MB Processor Option Kit</v>
          </cell>
          <cell r="C150" t="str">
            <v>ML570G2, DL580G2</v>
          </cell>
          <cell r="D150">
            <v>25916000</v>
          </cell>
        </row>
        <row r="151">
          <cell r="A151" t="str">
            <v>345323-B21</v>
          </cell>
          <cell r="B151" t="str">
            <v xml:space="preserve">Xeon MP X3000-4M Processor Option Kit </v>
          </cell>
          <cell r="C151" t="str">
            <v>ML570G2, DL580G2</v>
          </cell>
          <cell r="D151">
            <v>27250000</v>
          </cell>
        </row>
        <row r="152">
          <cell r="A152" t="str">
            <v>270763-B21</v>
          </cell>
          <cell r="B152" t="str">
            <v>Xeon MP X1500-1MB Processor Option Kit</v>
          </cell>
          <cell r="C152" t="str">
            <v>DL560</v>
          </cell>
          <cell r="D152">
            <v>5141000</v>
          </cell>
        </row>
        <row r="153">
          <cell r="A153" t="str">
            <v>331002-B21</v>
          </cell>
          <cell r="B153" t="str">
            <v xml:space="preserve">Xeon MP X2000-1MB Processor Option Kit </v>
          </cell>
          <cell r="C153" t="str">
            <v>DL560</v>
          </cell>
          <cell r="D153">
            <v>6230000</v>
          </cell>
        </row>
        <row r="154">
          <cell r="A154" t="str">
            <v>270765-B21</v>
          </cell>
          <cell r="B154" t="str">
            <v>Xeon MP X2000-2MB Processor Option Kit</v>
          </cell>
          <cell r="C154" t="str">
            <v>DL560</v>
          </cell>
          <cell r="D154">
            <v>17244000</v>
          </cell>
        </row>
        <row r="155">
          <cell r="A155" t="str">
            <v>346988-B21</v>
          </cell>
          <cell r="B155" t="str">
            <v xml:space="preserve">Xeon MP 2.2GHz/2M Processor Option Kit </v>
          </cell>
          <cell r="C155" t="str">
            <v>DL560</v>
          </cell>
          <cell r="D155">
            <v>10419000</v>
          </cell>
        </row>
        <row r="156">
          <cell r="A156" t="str">
            <v>331003-B21</v>
          </cell>
          <cell r="B156" t="str">
            <v>Xeon MP X2500-1MB Processor Option Kit</v>
          </cell>
          <cell r="C156" t="str">
            <v>DL560</v>
          </cell>
          <cell r="D156">
            <v>13100000</v>
          </cell>
        </row>
        <row r="157">
          <cell r="A157" t="str">
            <v>346989-B21</v>
          </cell>
          <cell r="B157" t="str">
            <v>Xeon MP X2700-2MB Processor Option Kit</v>
          </cell>
          <cell r="C157" t="str">
            <v>DL560</v>
          </cell>
          <cell r="D157">
            <v>14540000</v>
          </cell>
        </row>
        <row r="158">
          <cell r="A158" t="str">
            <v>331004-B21</v>
          </cell>
          <cell r="B158" t="str">
            <v>Xeon MP X2800-2MB Processor Option Kit</v>
          </cell>
          <cell r="C158" t="str">
            <v>DL560</v>
          </cell>
          <cell r="D158">
            <v>26767000</v>
          </cell>
        </row>
        <row r="159">
          <cell r="A159" t="str">
            <v>346990-B21</v>
          </cell>
          <cell r="B159" t="str">
            <v xml:space="preserve">Xeon MP 3.0GHz/4M Processor Option Kit  </v>
          </cell>
          <cell r="C159" t="str">
            <v>DL560</v>
          </cell>
          <cell r="D159">
            <v>23830000</v>
          </cell>
        </row>
        <row r="160">
          <cell r="A160" t="str">
            <v>167444-B21</v>
          </cell>
          <cell r="B160" t="str">
            <v xml:space="preserve">Xeon 700-1MB Processor Option Kit </v>
          </cell>
          <cell r="C160" t="str">
            <v>PL8000, PL8500, ML750, DL760</v>
          </cell>
          <cell r="D160">
            <v>7605000</v>
          </cell>
        </row>
        <row r="161">
          <cell r="A161" t="str">
            <v>177666-B21</v>
          </cell>
          <cell r="B161" t="str">
            <v>Xeon 900-2MB Processor Option Kit</v>
          </cell>
          <cell r="C161" t="str">
            <v>ML750, DL760</v>
          </cell>
          <cell r="D161">
            <v>23150000</v>
          </cell>
        </row>
        <row r="162">
          <cell r="A162" t="str">
            <v>287519-B21</v>
          </cell>
          <cell r="B162" t="str">
            <v>Xeon MP 1.5GHz-1MB Processor Option Kit (4P)</v>
          </cell>
          <cell r="C162" t="str">
            <v>DL740, DL760G2</v>
          </cell>
          <cell r="D162">
            <v>39151000</v>
          </cell>
        </row>
        <row r="163">
          <cell r="A163" t="str">
            <v>287520-B21</v>
          </cell>
          <cell r="B163" t="str">
            <v>Xeon MP 2.0GHz -2MB Processor Option Kit (4P)</v>
          </cell>
          <cell r="C163" t="str">
            <v>DL740, DL760G2</v>
          </cell>
          <cell r="D163">
            <v>98600000</v>
          </cell>
        </row>
        <row r="164">
          <cell r="A164" t="str">
            <v>339072-B21</v>
          </cell>
          <cell r="B164" t="str">
            <v>Xeon MP 2.5GHz-1MB Processor Option Kit (4P)</v>
          </cell>
          <cell r="C164" t="str">
            <v>DL740, DL760G2</v>
          </cell>
          <cell r="D164">
            <v>59500000</v>
          </cell>
        </row>
        <row r="165">
          <cell r="A165" t="str">
            <v>334037-B21</v>
          </cell>
          <cell r="B165" t="str">
            <v>Xeon MP 2.8GHz-2MB Processor Option Kit(4P)</v>
          </cell>
          <cell r="C165" t="str">
            <v>DL740, DL760G2</v>
          </cell>
          <cell r="D165">
            <v>110018000</v>
          </cell>
        </row>
        <row r="166">
          <cell r="A166" t="str">
            <v>351052-B21</v>
          </cell>
          <cell r="B166" t="str">
            <v>Xeon MP 2.2GHz-2MB Processor Option Kit(4P)</v>
          </cell>
          <cell r="C166" t="str">
            <v>DL740, DL760G2</v>
          </cell>
          <cell r="D166">
            <v>100350000</v>
          </cell>
        </row>
        <row r="167">
          <cell r="A167" t="str">
            <v>351051-B21</v>
          </cell>
          <cell r="B167" t="str">
            <v>Xeon MP 2.7GHz-2MB Processor Option Kit(4P)</v>
          </cell>
          <cell r="C167" t="str">
            <v>DL740, DL760G2</v>
          </cell>
          <cell r="D167">
            <v>105000000</v>
          </cell>
        </row>
        <row r="168">
          <cell r="A168" t="str">
            <v>351050-B21</v>
          </cell>
          <cell r="B168" t="str">
            <v>Xeon MP 3.0GHz-4MB Processor Option Kit(4P)</v>
          </cell>
          <cell r="C168" t="str">
            <v>DL740, DL760G2</v>
          </cell>
          <cell r="D168">
            <v>124500000</v>
          </cell>
        </row>
        <row r="170">
          <cell r="A170" t="str">
            <v>Processor Options - Opteron</v>
          </cell>
        </row>
        <row r="171">
          <cell r="A171" t="str">
            <v>359706-B21</v>
          </cell>
          <cell r="B171" t="str">
            <v>O842 1.6/800-1M DL585 ALL</v>
          </cell>
          <cell r="C171" t="str">
            <v>DL585</v>
          </cell>
          <cell r="D171">
            <v>7276000</v>
          </cell>
        </row>
        <row r="172">
          <cell r="A172" t="str">
            <v>359707-B21</v>
          </cell>
          <cell r="B172" t="str">
            <v>O844 1.8/800-1M DL585 ALL</v>
          </cell>
          <cell r="C172" t="str">
            <v>DL585</v>
          </cell>
          <cell r="D172">
            <v>8273000</v>
          </cell>
        </row>
        <row r="173">
          <cell r="A173" t="str">
            <v>359708-B21</v>
          </cell>
          <cell r="B173" t="str">
            <v>O848 2.2/800-1M DL585 ALL</v>
          </cell>
          <cell r="C173" t="str">
            <v>DL585</v>
          </cell>
          <cell r="D173">
            <v>13408000</v>
          </cell>
        </row>
        <row r="174">
          <cell r="A174" t="str">
            <v>366725-B21</v>
          </cell>
          <cell r="B174" t="str">
            <v>O850 2.4/800-1M DL585 ALL</v>
          </cell>
          <cell r="C174" t="str">
            <v>DL585</v>
          </cell>
          <cell r="D174">
            <v>16439000</v>
          </cell>
        </row>
        <row r="176">
          <cell r="A176" t="str">
            <v>500/700 Series Memory Options</v>
          </cell>
        </row>
        <row r="177">
          <cell r="A177" t="str">
            <v>Registered Synchronous Dimm</v>
          </cell>
        </row>
        <row r="178">
          <cell r="A178" t="str">
            <v>128279-B21</v>
          </cell>
          <cell r="B178" t="str">
            <v>512MB Registered SDRAM DIMM - 133MHz</v>
          </cell>
          <cell r="C178" t="str">
            <v>ML530, ML370, ML350, ML350G2, ML330, ML330G2, DL380, DL360, DL320, BL e-Class</v>
          </cell>
          <cell r="D178">
            <v>955000</v>
          </cell>
        </row>
        <row r="179">
          <cell r="A179" t="str">
            <v>DDR Memory Kits</v>
          </cell>
        </row>
        <row r="180">
          <cell r="A180" t="str">
            <v>371047-B21</v>
          </cell>
          <cell r="B180" t="str">
            <v>1GB PC2700 (2 x 512MB)</v>
          </cell>
          <cell r="C180" t="str">
            <v>DL585 (2.4GHz)</v>
          </cell>
          <cell r="D180">
            <v>2210000</v>
          </cell>
        </row>
        <row r="181">
          <cell r="A181" t="str">
            <v>371048-B21</v>
          </cell>
          <cell r="B181" t="str">
            <v xml:space="preserve">2GB PC2700 (2 x 1GB) </v>
          </cell>
          <cell r="C181" t="str">
            <v>DL585 (2.4GHz)</v>
          </cell>
          <cell r="D181">
            <v>4530000</v>
          </cell>
        </row>
        <row r="182">
          <cell r="A182" t="str">
            <v xml:space="preserve">371049-B21 </v>
          </cell>
          <cell r="B182" t="str">
            <v xml:space="preserve">4GB PC2700 (2 x 2GB)   </v>
          </cell>
          <cell r="C182" t="str">
            <v>DL585 (2.4GHz)</v>
          </cell>
          <cell r="D182">
            <v>10705000</v>
          </cell>
        </row>
        <row r="183">
          <cell r="A183" t="str">
            <v>300678-B21</v>
          </cell>
          <cell r="B183" t="str">
            <v>512MB of Advanced ECC PC2100 DDR SDRAM DIMM Memory Kit 
(2 x 256 MB)</v>
          </cell>
          <cell r="C183" t="str">
            <v>DL560, DL360G3, ML370G3, DL380G3</v>
          </cell>
          <cell r="D183">
            <v>1330000</v>
          </cell>
        </row>
        <row r="184">
          <cell r="A184" t="str">
            <v>300679-B21</v>
          </cell>
          <cell r="B184" t="str">
            <v>1GB of Advanced ECC PC2100 DDR SDRAM DIMM Memory Kit 
(2 x 512 MB)</v>
          </cell>
          <cell r="C184" t="str">
            <v>DL585, DL560, DL360G3, ML370G3, DL380G3</v>
          </cell>
          <cell r="D184">
            <v>2210000</v>
          </cell>
        </row>
        <row r="185">
          <cell r="A185" t="str">
            <v>300680-B21</v>
          </cell>
          <cell r="B185" t="str">
            <v>2GB of Advanced ECC PC2100 DDR SDRAM DIMM Memory Kit 
(2 x 1GB)</v>
          </cell>
          <cell r="C185" t="str">
            <v>DL585, DL560, DL360G3, ML370G3, DL380G3</v>
          </cell>
          <cell r="D185">
            <v>4530000</v>
          </cell>
        </row>
        <row r="186">
          <cell r="A186" t="str">
            <v>300682-B21</v>
          </cell>
          <cell r="B186" t="str">
            <v>4GB of Advanced ECC PC2100 DDR SDRAM DIMM Memory Kit 
(2 x 2GB)</v>
          </cell>
          <cell r="C186" t="str">
            <v>DL585, DL560, DL360G3, ML370G3</v>
          </cell>
          <cell r="D186">
            <v>10705000</v>
          </cell>
        </row>
        <row r="187">
          <cell r="A187" t="str">
            <v>187418-B21</v>
          </cell>
          <cell r="B187" t="str">
            <v>512MB PC1600 ECC SDRAM Memory Kit (2x256MB)</v>
          </cell>
          <cell r="C187" t="str">
            <v>ML530G2, ML570G2</v>
          </cell>
          <cell r="D187">
            <v>1270000</v>
          </cell>
        </row>
        <row r="188">
          <cell r="A188" t="str">
            <v>187419-B21</v>
          </cell>
          <cell r="B188" t="str">
            <v>1GB  PC1600 ECC SDRAM Memory Kit (2x512 MB)</v>
          </cell>
          <cell r="C188" t="str">
            <v>ML530G2, ML570G2</v>
          </cell>
          <cell r="D188">
            <v>1736000</v>
          </cell>
        </row>
        <row r="189">
          <cell r="A189" t="str">
            <v>187420-B21</v>
          </cell>
          <cell r="B189" t="str">
            <v>2GB  PC1600 ECC SDRAM Memory Kit (2x1GB)</v>
          </cell>
          <cell r="C189" t="str">
            <v>ML530G2, ML570G2</v>
          </cell>
          <cell r="D189">
            <v>3967000</v>
          </cell>
        </row>
        <row r="190">
          <cell r="A190" t="str">
            <v>187421-B21</v>
          </cell>
          <cell r="B190" t="str">
            <v>4GB  PC1600 ECC SDRAM Memory Kit (2x2GB)</v>
          </cell>
          <cell r="C190" t="str">
            <v>ML530G2, ML570G2</v>
          </cell>
          <cell r="D190">
            <v>11237000</v>
          </cell>
        </row>
        <row r="191">
          <cell r="A191" t="str">
            <v>202170-B21</v>
          </cell>
          <cell r="B191" t="str">
            <v>1GB  PC1600 Registered ECC SDRAM Memory Kit (4x256MB)</v>
          </cell>
          <cell r="C191" t="str">
            <v>DL580G2</v>
          </cell>
          <cell r="D191">
            <v>2454000</v>
          </cell>
        </row>
        <row r="192">
          <cell r="A192" t="str">
            <v>202171-B21</v>
          </cell>
          <cell r="B192" t="str">
            <v>2GB  PC1600 Registered ECC SDRAM Memory Kit (4x512MB)</v>
          </cell>
          <cell r="C192" t="str">
            <v>DL580G2</v>
          </cell>
          <cell r="D192">
            <v>3424000</v>
          </cell>
        </row>
        <row r="193">
          <cell r="A193" t="str">
            <v>202172-B21</v>
          </cell>
          <cell r="B193" t="str">
            <v>4GB  PC1600 Registered ECC SDRAM Memory Kit (4x1GB)</v>
          </cell>
          <cell r="C193" t="str">
            <v>DL580G2</v>
          </cell>
          <cell r="D193">
            <v>7054000</v>
          </cell>
        </row>
        <row r="194">
          <cell r="A194" t="str">
            <v>202173-B21</v>
          </cell>
          <cell r="B194" t="str">
            <v>8GB  PC1600 Registered ECC SDRAM Memory Kit (4x2GB)</v>
          </cell>
          <cell r="C194" t="str">
            <v>DL580G2</v>
          </cell>
          <cell r="D194">
            <v>22474000</v>
          </cell>
        </row>
        <row r="195">
          <cell r="A195" t="str">
            <v>203320-B21</v>
          </cell>
          <cell r="B195" t="str">
            <v>Hot Plug Memory Expansion Board</v>
          </cell>
          <cell r="C195" t="str">
            <v>DL580G2</v>
          </cell>
          <cell r="D195">
            <v>1696000</v>
          </cell>
        </row>
        <row r="196">
          <cell r="B196" t="str">
            <v>* DL580 G2 (Hot Plug Mirrored Memory, Dual-Board Online Spare Memory 구현시 필요)</v>
          </cell>
          <cell r="D196" t="e">
            <v>#N/A</v>
          </cell>
        </row>
        <row r="197">
          <cell r="A197" t="str">
            <v>236844-B21</v>
          </cell>
          <cell r="B197" t="str">
            <v>Hot Plug Memory Expansion Board</v>
          </cell>
          <cell r="C197" t="str">
            <v>ML570G2</v>
          </cell>
          <cell r="D197">
            <v>1696000</v>
          </cell>
        </row>
        <row r="198">
          <cell r="B198" t="str">
            <v>* 2GB DIMM을 사용하여 16GB Memory 구성할 때 필요</v>
          </cell>
          <cell r="D198" t="e">
            <v>#N/A</v>
          </cell>
        </row>
        <row r="199">
          <cell r="A199" t="str">
            <v>Memory 2XDIMM SDRAM</v>
          </cell>
        </row>
        <row r="200">
          <cell r="A200" t="str">
            <v>328808-B21</v>
          </cell>
          <cell r="B200" t="str">
            <v>1GB Registered SDRAM (2x512MB)</v>
          </cell>
          <cell r="C200" t="str">
            <v>PL8000, PL8500, ML750, DL760</v>
          </cell>
          <cell r="D200">
            <v>4164000</v>
          </cell>
        </row>
        <row r="201">
          <cell r="A201" t="str">
            <v>328809-B21</v>
          </cell>
          <cell r="B201" t="str">
            <v>2GB Registered SDRAM 100MHz (2x1024MB)</v>
          </cell>
          <cell r="C201" t="str">
            <v>PL8000, PL8500, ML750, DL760</v>
          </cell>
          <cell r="D201">
            <v>7141000</v>
          </cell>
        </row>
        <row r="202">
          <cell r="A202" t="str">
            <v>236853-B21</v>
          </cell>
          <cell r="B202" t="str">
            <v>512MB 133MHz ECC SDRAM Memory Option Kit (1x512MB)</v>
          </cell>
          <cell r="C202" t="str">
            <v>DL740, DL760G2</v>
          </cell>
          <cell r="D202">
            <v>1351000</v>
          </cell>
        </row>
        <row r="203">
          <cell r="A203" t="str">
            <v>236854-B21</v>
          </cell>
          <cell r="B203" t="str">
            <v>1GB 133MHz ECC SDRAM Memory Option Kit (1x1024MB)</v>
          </cell>
          <cell r="C203" t="str">
            <v>DL740, DL760G2</v>
          </cell>
          <cell r="D203">
            <v>2981000</v>
          </cell>
        </row>
        <row r="204">
          <cell r="A204" t="str">
            <v>317093-B21</v>
          </cell>
          <cell r="B204" t="str">
            <v>2GB 133MHz ECC SDRAM Memory Option Kit (1x2048MB)</v>
          </cell>
          <cell r="C204" t="str">
            <v>DL740, DL760G2</v>
          </cell>
          <cell r="D204">
            <v>14225000</v>
          </cell>
        </row>
        <row r="205">
          <cell r="A205" t="str">
            <v>Memory 4XDIMM SDRAM</v>
          </cell>
        </row>
        <row r="206">
          <cell r="A206" t="str">
            <v>189081-B21</v>
          </cell>
          <cell r="B206" t="str">
            <v>1GB Registered SDRAM 100MHz DIMM KIT (4x256MB)</v>
          </cell>
          <cell r="C206" t="str">
            <v>ML570, DL580</v>
          </cell>
          <cell r="D206">
            <v>2099000</v>
          </cell>
        </row>
        <row r="207">
          <cell r="A207" t="str">
            <v>189082-B21</v>
          </cell>
          <cell r="B207" t="str">
            <v>2GB Registered SDRAM 100MHz DIMM KIT (4x512MB)</v>
          </cell>
          <cell r="C207" t="str">
            <v>ML570, DL580</v>
          </cell>
          <cell r="D207">
            <v>3978000</v>
          </cell>
        </row>
        <row r="208">
          <cell r="A208" t="str">
            <v>189083-B21</v>
          </cell>
          <cell r="B208" t="str">
            <v>4GB Registered SDRAM 100MHz DIMM KIT (4x1024MB)</v>
          </cell>
          <cell r="C208" t="str">
            <v>ML570, DL580</v>
          </cell>
          <cell r="D208">
            <v>10069000</v>
          </cell>
        </row>
        <row r="210">
          <cell r="A210" t="str">
            <v>500/700 Series Unique Options</v>
          </cell>
        </row>
        <row r="211">
          <cell r="A211" t="str">
            <v>Redundant Fan Kits</v>
          </cell>
        </row>
        <row r="212">
          <cell r="A212" t="str">
            <v>128284-B21</v>
          </cell>
          <cell r="B212" t="str">
            <v xml:space="preserve">Hot Plug Redundant Fan Kit </v>
          </cell>
          <cell r="C212" t="str">
            <v>ML530, ML530G2, ML570, ML570G2</v>
          </cell>
          <cell r="D212">
            <v>484000</v>
          </cell>
        </row>
        <row r="213">
          <cell r="A213" t="str">
            <v>288635-B21</v>
          </cell>
          <cell r="B213" t="str">
            <v xml:space="preserve">Hot Plug Redundant Fan Kit </v>
          </cell>
          <cell r="C213" t="str">
            <v>DL560</v>
          </cell>
          <cell r="D213">
            <v>432000</v>
          </cell>
        </row>
        <row r="215">
          <cell r="A215" t="str">
            <v>Drive cage</v>
          </cell>
        </row>
        <row r="216">
          <cell r="A216" t="str">
            <v>244058-B21</v>
          </cell>
          <cell r="B216" t="str">
            <v>Wide Ultra2/Ultra3 Internal Two-Bay Hot Plug SCSI Drive Cage 
(with fan)</v>
          </cell>
          <cell r="C216" t="str">
            <v>ML530 G2, ML570, ML570G2</v>
          </cell>
          <cell r="D216">
            <v>1073000</v>
          </cell>
        </row>
        <row r="218">
          <cell r="A218" t="str">
            <v>Fault Management Options</v>
          </cell>
        </row>
        <row r="219">
          <cell r="A219" t="str">
            <v>212693-B21</v>
          </cell>
          <cell r="B219" t="str">
            <v>Integrated Smart Array Bypass Kit (long cable)</v>
          </cell>
          <cell r="C219" t="str">
            <v xml:space="preserve"> PL8500</v>
          </cell>
        </row>
        <row r="220">
          <cell r="B220" t="str">
            <v>* Required when the customer chooses to install the Smart Array 5300 Controller in a 64-bit/66MHz PCI slot</v>
          </cell>
        </row>
        <row r="221">
          <cell r="A221" t="str">
            <v>Power Options</v>
          </cell>
        </row>
        <row r="222">
          <cell r="A222" t="str">
            <v>401231-B31</v>
          </cell>
          <cell r="B222" t="str">
            <v>1150/500 Watt Redundant Power Supply</v>
          </cell>
          <cell r="C222" t="str">
            <v>PL8000, PL8500, ML750, DL760</v>
          </cell>
        </row>
        <row r="223">
          <cell r="B223" t="str">
            <v>* 1150W @ 220V, 500W @ 110V</v>
          </cell>
        </row>
        <row r="224">
          <cell r="A224" t="str">
            <v>236845-001</v>
          </cell>
          <cell r="B224" t="str">
            <v>Hot Plug Redundant Power Supply</v>
          </cell>
          <cell r="C224" t="str">
            <v>ML530G2, ML570G2</v>
          </cell>
          <cell r="D224">
            <v>847000</v>
          </cell>
        </row>
        <row r="225">
          <cell r="A225" t="str">
            <v>267555-B21</v>
          </cell>
          <cell r="B225" t="str">
            <v>Hot Plug Redundant Power Supply</v>
          </cell>
          <cell r="C225" t="str">
            <v>DL560</v>
          </cell>
          <cell r="D225">
            <v>722000</v>
          </cell>
        </row>
        <row r="226">
          <cell r="A226" t="str">
            <v>278535-001</v>
          </cell>
          <cell r="B226" t="str">
            <v>Hot Plug Redundant Power Supply</v>
          </cell>
          <cell r="C226" t="str">
            <v>DL580G2</v>
          </cell>
          <cell r="D226">
            <v>989000</v>
          </cell>
        </row>
        <row r="227">
          <cell r="A227" t="str">
            <v xml:space="preserve">Rack Options </v>
          </cell>
        </row>
        <row r="228">
          <cell r="A228" t="str">
            <v>274739-B21</v>
          </cell>
          <cell r="B228" t="str">
            <v>Rack Option Kit: round/threaded hole racks</v>
          </cell>
          <cell r="C228" t="str">
            <v>ML530G2</v>
          </cell>
          <cell r="D228">
            <v>307000</v>
          </cell>
        </row>
        <row r="229">
          <cell r="A229" t="str">
            <v>287528-B21</v>
          </cell>
          <cell r="B229" t="str">
            <v>DL580G2 Third Party Racking Kit</v>
          </cell>
          <cell r="C229" t="str">
            <v>DL580G2</v>
          </cell>
          <cell r="D229">
            <v>267000</v>
          </cell>
        </row>
        <row r="230">
          <cell r="A230" t="str">
            <v>289294-B21</v>
          </cell>
          <cell r="B230" t="str">
            <v>DL580G2 Folding Cable Management Arm</v>
          </cell>
          <cell r="C230" t="str">
            <v>DL580G2</v>
          </cell>
          <cell r="D230">
            <v>354000</v>
          </cell>
        </row>
        <row r="231">
          <cell r="A231" t="str">
            <v>288874-B21</v>
          </cell>
          <cell r="B231" t="str">
            <v>DL580G2 Cable Assembly, SCSI, Ultra3, LVDS</v>
          </cell>
          <cell r="C231" t="str">
            <v>DL580G2</v>
          </cell>
          <cell r="D231">
            <v>136000</v>
          </cell>
        </row>
        <row r="232">
          <cell r="A232" t="str">
            <v>291034-B21</v>
          </cell>
          <cell r="B232" t="str">
            <v>DL580G2 Power Cord, Cable 10A</v>
          </cell>
          <cell r="C232" t="str">
            <v xml:space="preserve"> DL580G2</v>
          </cell>
          <cell r="D232">
            <v>95000</v>
          </cell>
        </row>
        <row r="233">
          <cell r="B233" t="str">
            <v>* IEC320-C14 to IEC320-C19, DL580G2를 PDU에 연결시 필요</v>
          </cell>
          <cell r="D233" t="e">
            <v>#N/A</v>
          </cell>
        </row>
        <row r="234">
          <cell r="A234" t="str">
            <v>321716-B21</v>
          </cell>
          <cell r="B234" t="str">
            <v>DL740 Cable Management Arm</v>
          </cell>
          <cell r="C234" t="str">
            <v xml:space="preserve"> DL740</v>
          </cell>
          <cell r="D234">
            <v>980000</v>
          </cell>
        </row>
        <row r="235">
          <cell r="A235" t="str">
            <v>Rack Conversion Kits</v>
          </cell>
        </row>
        <row r="236">
          <cell r="A236" t="str">
            <v>253699-B21</v>
          </cell>
          <cell r="B236" t="str">
            <v>ProLiant ML5xx G2 Tower to Rack Conversion Kit</v>
          </cell>
          <cell r="C236" t="str">
            <v>ML530G2, ML570G2</v>
          </cell>
          <cell r="D236">
            <v>1044000</v>
          </cell>
        </row>
        <row r="237">
          <cell r="A237" t="str">
            <v>271258-B21</v>
          </cell>
          <cell r="B237" t="str">
            <v>ProLiant ML5xx G2 Rack to Tower Conversion Kit</v>
          </cell>
          <cell r="C237" t="str">
            <v>ML530G2, ML570G2</v>
          </cell>
          <cell r="D237">
            <v>1054000</v>
          </cell>
        </row>
        <row r="238">
          <cell r="A238" t="str">
            <v>128289-B21</v>
          </cell>
          <cell r="B238" t="str">
            <v>Tower to Rack Conversion Kit</v>
          </cell>
          <cell r="C238" t="str">
            <v>ML530, ML570</v>
          </cell>
          <cell r="D238">
            <v>1287000</v>
          </cell>
        </row>
        <row r="239">
          <cell r="A239" t="str">
            <v>DVD-ROM</v>
          </cell>
        </row>
        <row r="240">
          <cell r="A240" t="str">
            <v>337057-B21</v>
          </cell>
          <cell r="B240" t="str">
            <v>8X DVD UPG DL760 G2</v>
          </cell>
          <cell r="C240" t="str">
            <v>DL760 G2</v>
          </cell>
          <cell r="D240">
            <v>638000</v>
          </cell>
        </row>
        <row r="241">
          <cell r="A241" t="str">
            <v>SCSI Cable Kit</v>
          </cell>
        </row>
        <row r="242">
          <cell r="A242" t="str">
            <v>365483-B21</v>
          </cell>
          <cell r="B242" t="str">
            <v>SCSI Cable Kit DL585</v>
          </cell>
          <cell r="C242" t="str">
            <v>DL585</v>
          </cell>
          <cell r="D242">
            <v>132000</v>
          </cell>
        </row>
        <row r="244">
          <cell r="A244" t="str">
            <v>ProLiant BL Series Option</v>
          </cell>
        </row>
        <row r="246">
          <cell r="A246" t="str">
            <v>BL Series Processor Options</v>
          </cell>
        </row>
        <row r="248">
          <cell r="A248" t="str">
            <v>Processor Options</v>
          </cell>
        </row>
        <row r="249">
          <cell r="A249" t="str">
            <v>361412-B21</v>
          </cell>
          <cell r="B249" t="str">
            <v>Xeon 3.4GHz/800-1M Processor Option Kit</v>
          </cell>
          <cell r="C249" t="str">
            <v>BL20p G3</v>
          </cell>
          <cell r="D249">
            <v>3654000</v>
          </cell>
          <cell r="E249" t="str">
            <v>NEW</v>
          </cell>
        </row>
        <row r="250">
          <cell r="A250" t="str">
            <v>361413-B21</v>
          </cell>
          <cell r="B250" t="str">
            <v>Xeon 3.2 GHz-1M Processor Option Kit</v>
          </cell>
          <cell r="C250" t="str">
            <v>BL20p G3</v>
          </cell>
          <cell r="D250">
            <v>3851000</v>
          </cell>
        </row>
        <row r="251">
          <cell r="A251" t="str">
            <v>336121-B21</v>
          </cell>
          <cell r="B251" t="str">
            <v>Xeon MP 2.8GHz 2M Processor Option Kit</v>
          </cell>
          <cell r="C251" t="str">
            <v>BL40p</v>
          </cell>
          <cell r="D251">
            <v>19523000</v>
          </cell>
        </row>
        <row r="252">
          <cell r="A252" t="str">
            <v>344287-B21</v>
          </cell>
          <cell r="B252" t="str">
            <v xml:space="preserve">Xeon MP 3.0GHz-4M Processor Option Kit </v>
          </cell>
          <cell r="C252" t="str">
            <v>BL40p</v>
          </cell>
          <cell r="D252">
            <v>21830000</v>
          </cell>
        </row>
        <row r="253">
          <cell r="A253" t="str">
            <v>354053-B21</v>
          </cell>
          <cell r="B253" t="str">
            <v>X3.06/533-512 BL30p</v>
          </cell>
          <cell r="C253" t="str">
            <v>BL30p</v>
          </cell>
          <cell r="D253">
            <v>3145000</v>
          </cell>
        </row>
        <row r="255">
          <cell r="A255" t="str">
            <v>BL Series Memory Options</v>
          </cell>
        </row>
        <row r="257">
          <cell r="A257" t="str">
            <v>Registered Synchronous Dimm</v>
          </cell>
        </row>
        <row r="258">
          <cell r="A258" t="str">
            <v>128279-B21</v>
          </cell>
          <cell r="B258" t="str">
            <v>512MB Registered SDRAM DIMM - 133MHz</v>
          </cell>
          <cell r="C258" t="str">
            <v>ML530, ML370, ML350, ML350G2, ML330, 
ML330G2, DL380, DL360, DL320, BL e-Class</v>
          </cell>
          <cell r="D258">
            <v>955000</v>
          </cell>
        </row>
        <row r="260">
          <cell r="A260" t="str">
            <v>2XRegistered Synchronous Dimm</v>
          </cell>
        </row>
        <row r="261">
          <cell r="A261" t="str">
            <v>201694-B21</v>
          </cell>
          <cell r="B261" t="str">
            <v>1GB Registered SDRAM  - 133MHz (2 x 512MB)</v>
          </cell>
          <cell r="C261" t="str">
            <v>DL360, DL360G2, DL380G2, 
 DL380G2 Packaged Cluster, ML370G2, BL20p</v>
          </cell>
          <cell r="D261">
            <v>2050000</v>
          </cell>
        </row>
        <row r="262">
          <cell r="A262" t="str">
            <v>201695-B21</v>
          </cell>
          <cell r="B262" t="str">
            <v>2GB Registered SDRAM  - 133MHz (2 x 1GB)</v>
          </cell>
          <cell r="C262" t="str">
            <v>DL360, DL360G2, DL380G2, 
 DL380G2 Packaged Cluster, ML370G2, BL20p</v>
          </cell>
          <cell r="D262">
            <v>5120000</v>
          </cell>
        </row>
        <row r="264">
          <cell r="A264" t="str">
            <v>DDR Memory Kits</v>
          </cell>
        </row>
        <row r="265">
          <cell r="A265" t="str">
            <v>343055-B21</v>
          </cell>
          <cell r="B265" t="str">
            <v>1GB of Advanced ECC PC3200 DDR2 SDRAM DIMM 
Memory Kit (2 x 512 MB)</v>
          </cell>
          <cell r="C265" t="str">
            <v>BL20pG3, DL380G4, ML370G4</v>
          </cell>
          <cell r="D265">
            <v>3215000</v>
          </cell>
        </row>
        <row r="266">
          <cell r="A266" t="str">
            <v>343056-B21</v>
          </cell>
          <cell r="B266" t="str">
            <v>2GB of Advanced ECC PC3200 DDR2 SDRAM DIMM 
Memory Kit (2 x 1GB)</v>
          </cell>
          <cell r="C266" t="str">
            <v>BL20pG3, DL380G4, ML370G4</v>
          </cell>
          <cell r="D266">
            <v>6950000</v>
          </cell>
          <cell r="E266" t="str">
            <v>가격변경</v>
          </cell>
        </row>
        <row r="267">
          <cell r="A267" t="str">
            <v>287494-B21</v>
          </cell>
          <cell r="B267" t="str">
            <v>128MB of Advanced ECC PC2100 DDR SDRAM DIMM 
(1*128MB)</v>
          </cell>
          <cell r="C267" t="str">
            <v>tc2120, DL320G2, ML330G3, ML350G3, BL10eG2</v>
          </cell>
          <cell r="D267">
            <v>522000</v>
          </cell>
        </row>
        <row r="268">
          <cell r="A268" t="str">
            <v>287495-B21</v>
          </cell>
          <cell r="B268" t="str">
            <v>256MB of Advanced ECC PC2100 DDR SDRAM DIMM 
(1*256MB)</v>
          </cell>
          <cell r="C268" t="str">
            <v>tc2120, DL320G2, ML330G3, ML350G3, BL10eG2</v>
          </cell>
          <cell r="D268">
            <v>622000</v>
          </cell>
        </row>
        <row r="269">
          <cell r="A269" t="str">
            <v>287496-B21</v>
          </cell>
          <cell r="B269" t="str">
            <v>512MB of Advanced ECC PC2100 DDR SDRAM DIMM
(1*512MB)</v>
          </cell>
          <cell r="C269" t="str">
            <v>tc2120, DL320G2, ML330G3, ML350G3, BL10eG2</v>
          </cell>
          <cell r="D269">
            <v>955000</v>
          </cell>
        </row>
        <row r="270">
          <cell r="A270" t="str">
            <v>300678-B21</v>
          </cell>
          <cell r="B270" t="str">
            <v>512MB of Advanced ECC PC2100 DDR SDRAM DIMM 
Memory Kit (2 x 256 MB)</v>
          </cell>
          <cell r="C270" t="str">
            <v>DL360G3, ML370G3, DL380G3, 
 BL20p G2, BL40p</v>
          </cell>
          <cell r="D270">
            <v>1330000</v>
          </cell>
        </row>
        <row r="271">
          <cell r="A271" t="str">
            <v>300679-B21</v>
          </cell>
          <cell r="B271" t="str">
            <v>1GB of Advanced ECC PC2100 DDR SDRAM DIMM 
Memory Kit (2 x 512 MB)</v>
          </cell>
          <cell r="C271" t="str">
            <v>DL360G3, ML370G3, DL380G3, 
 BL20p G2, BL40p</v>
          </cell>
          <cell r="D271">
            <v>2210000</v>
          </cell>
        </row>
        <row r="272">
          <cell r="A272" t="str">
            <v>257974-B21</v>
          </cell>
          <cell r="B272" t="str">
            <v xml:space="preserve">1GB of Advanced ECC PC2100 DDR SDRAM DIMM 
Memory Kit (2 x 512 MB) </v>
          </cell>
          <cell r="C272" t="str">
            <v>BL30p</v>
          </cell>
          <cell r="D272">
            <v>2210000</v>
          </cell>
        </row>
        <row r="273">
          <cell r="A273" t="str">
            <v>287497-B21</v>
          </cell>
          <cell r="B273" t="str">
            <v>1GB of Advanced ECC PC2100 DDR SDRAM DIMM 
(1*1GB)</v>
          </cell>
          <cell r="C273" t="str">
            <v>tc2120, DL320G2, ML330G3, ML350G3, BL30p</v>
          </cell>
          <cell r="D273">
            <v>2796000</v>
          </cell>
        </row>
        <row r="274">
          <cell r="A274" t="str">
            <v>300680-B21</v>
          </cell>
          <cell r="B274" t="str">
            <v>2GB of Advanced ECC PC2100 DDR SDRAM DIMM 
Memory Kit (2 x 1GB)</v>
          </cell>
          <cell r="C274" t="str">
            <v>DL360G3, ML370G3, DL380G3, 
 BL20p G2, BL40p</v>
          </cell>
          <cell r="D274">
            <v>4530000</v>
          </cell>
        </row>
        <row r="275">
          <cell r="A275" t="str">
            <v>300682-B21</v>
          </cell>
          <cell r="B275" t="str">
            <v>4GB of Advanced ECC PC2100 DDR SDRAM DIMM 
Memory Kit (2 x 2GB)</v>
          </cell>
          <cell r="C275" t="str">
            <v>DL360G3, ML370G3, 
 BL20p G2, BL30p, BL40p</v>
          </cell>
          <cell r="D275">
            <v>10705000</v>
          </cell>
        </row>
        <row r="277">
          <cell r="A277" t="str">
            <v>BL Series Unique Options</v>
          </cell>
        </row>
        <row r="279">
          <cell r="A279" t="str">
            <v>Blade Enclosure</v>
          </cell>
        </row>
        <row r="280">
          <cell r="A280" t="str">
            <v>243564-B21</v>
          </cell>
          <cell r="B280" t="str">
            <v>BLp Enclosure ALL</v>
          </cell>
          <cell r="C280" t="str">
            <v>BL20p, BL20p G2, BL40p</v>
          </cell>
          <cell r="D280">
            <v>6941000</v>
          </cell>
        </row>
        <row r="281">
          <cell r="A281" t="str">
            <v>281404-B21</v>
          </cell>
          <cell r="B281" t="str">
            <v>BLp Enclosure with 8 RDP license ALL</v>
          </cell>
          <cell r="C281" t="str">
            <v>BL20p, BL20p G2, BL40p</v>
          </cell>
          <cell r="D281">
            <v>8501000</v>
          </cell>
        </row>
        <row r="282">
          <cell r="A282" t="str">
            <v>243564-B22</v>
          </cell>
          <cell r="B282" t="str">
            <v>BLp Enclosure with enhanced backplanes</v>
          </cell>
          <cell r="C282" t="str">
            <v>BL20p, BL20p G2, BL30p, BL40p</v>
          </cell>
          <cell r="D282">
            <v>8276000</v>
          </cell>
        </row>
        <row r="283">
          <cell r="A283" t="str">
            <v>354101-B21</v>
          </cell>
          <cell r="B283" t="str">
            <v>BL30p Blade Sleeve ALL</v>
          </cell>
          <cell r="C283" t="str">
            <v>BL30p</v>
          </cell>
          <cell r="D283">
            <v>1868000</v>
          </cell>
        </row>
        <row r="286">
          <cell r="A286" t="str">
            <v>p-Class Interconnects</v>
          </cell>
        </row>
        <row r="287">
          <cell r="A287" t="str">
            <v>230766-B21</v>
          </cell>
          <cell r="B287" t="str">
            <v>BLp PPs-pair ALL</v>
          </cell>
          <cell r="C287" t="str">
            <v>BL20p, BL20p G2, BL40p</v>
          </cell>
          <cell r="D287">
            <v>3398000</v>
          </cell>
        </row>
        <row r="288">
          <cell r="A288" t="str">
            <v>283192-B21</v>
          </cell>
          <cell r="B288" t="str">
            <v>BL p-Class C-GbE2 Interconnect Kit 
(with 12 RJ-45 10/100/1000 T/TX/T 외장형 포트)</v>
          </cell>
          <cell r="D288">
            <v>27441000</v>
          </cell>
        </row>
        <row r="289">
          <cell r="A289" t="str">
            <v>283193-B21</v>
          </cell>
          <cell r="B289" t="str">
            <v xml:space="preserve">BL p-Class F-GbE2 Interconnect 
(with 8 LC 1000 SX, 4 RJ-45 10/100/1000 T/TX/T 외장형 포트) </v>
          </cell>
          <cell r="D289">
            <v>30441000</v>
          </cell>
        </row>
        <row r="290">
          <cell r="A290" t="str">
            <v>321745-B21</v>
          </cell>
          <cell r="B290" t="str">
            <v>ProLiant BL p-Class GbE2 Storage Connectivity Kit 
(with pair of OctalFC Interconnect Modules와 
Fibre Channel signal conditioning card 2개)</v>
          </cell>
          <cell r="D290">
            <v>4925000</v>
          </cell>
        </row>
        <row r="291">
          <cell r="A291" t="str">
            <v>249655-B21</v>
          </cell>
          <cell r="B291" t="str">
            <v>BLp SWs (C) -pair ALL</v>
          </cell>
          <cell r="C291" t="str">
            <v>BL20p, BL20p G2, BL40p</v>
          </cell>
          <cell r="D291">
            <v>8263000</v>
          </cell>
        </row>
        <row r="292">
          <cell r="A292" t="str">
            <v>279720-B21</v>
          </cell>
          <cell r="B292" t="str">
            <v>BLp SWs (F) - pair ALL</v>
          </cell>
          <cell r="C292" t="str">
            <v>BL20p, BL20p G2, BL40p</v>
          </cell>
          <cell r="D292">
            <v>13035000</v>
          </cell>
        </row>
        <row r="293">
          <cell r="A293" t="str">
            <v>306465-B21</v>
          </cell>
          <cell r="B293" t="str">
            <v>BLp-Class RJ-45 Patch panel 2 with Fibre pass-through(pair)</v>
          </cell>
          <cell r="C293" t="str">
            <v>BL20p, BL20p G2, BL40p</v>
          </cell>
          <cell r="D293">
            <v>7245000</v>
          </cell>
        </row>
        <row r="294">
          <cell r="B294" t="str">
            <v>* BL20p는 Fiber Channel 연결이 불가능함</v>
          </cell>
          <cell r="D294" t="e">
            <v>#N/A</v>
          </cell>
        </row>
        <row r="296">
          <cell r="A296" t="str">
            <v>Power Options</v>
          </cell>
        </row>
        <row r="297">
          <cell r="A297" t="str">
            <v>239162-001</v>
          </cell>
          <cell r="B297" t="str">
            <v>BLp 1Ph Pwr Enc w/4PS US</v>
          </cell>
          <cell r="C297" t="str">
            <v>BL20p, BL20p G2, BL40p</v>
          </cell>
          <cell r="D297">
            <v>12263000</v>
          </cell>
        </row>
        <row r="298">
          <cell r="A298" t="str">
            <v>230769-001</v>
          </cell>
          <cell r="B298" t="str">
            <v>BLp 3Ph Pwr Enc w/6PS US</v>
          </cell>
          <cell r="C298" t="str">
            <v>BL20p, BL20p G2, BL40p</v>
          </cell>
          <cell r="D298">
            <v>16636000</v>
          </cell>
        </row>
        <row r="299">
          <cell r="A299" t="str">
            <v>231710-001</v>
          </cell>
          <cell r="B299" t="str">
            <v>BLp 1Ph Pwr Enc Empty US</v>
          </cell>
          <cell r="C299" t="str">
            <v>BL20p, BL20p G2, BL40p</v>
          </cell>
          <cell r="D299">
            <v>5355000</v>
          </cell>
        </row>
        <row r="300">
          <cell r="A300" t="str">
            <v>231709-001</v>
          </cell>
          <cell r="B300" t="str">
            <v>BLp 3Ph Pwr Enc Empty US</v>
          </cell>
          <cell r="C300" t="str">
            <v>BL20p, BL20p G2, BL40p</v>
          </cell>
          <cell r="D300">
            <v>6002000</v>
          </cell>
        </row>
        <row r="301">
          <cell r="A301" t="str">
            <v>239161-B21</v>
          </cell>
          <cell r="B301" t="str">
            <v>BLp Pwr Supply ALL</v>
          </cell>
          <cell r="C301" t="str">
            <v>BL20p, BL20p G2, BL40p</v>
          </cell>
          <cell r="D301">
            <v>2206000</v>
          </cell>
        </row>
        <row r="302">
          <cell r="A302" t="str">
            <v>240563-B21</v>
          </cell>
          <cell r="B302" t="str">
            <v>BLp DC Pwr Kit ALL</v>
          </cell>
          <cell r="C302" t="str">
            <v>BL20p, BL20p G2, BL40p</v>
          </cell>
          <cell r="D302">
            <v>1980000</v>
          </cell>
        </row>
        <row r="304">
          <cell r="A304" t="str">
            <v>Power Distribution</v>
          </cell>
        </row>
        <row r="305">
          <cell r="A305" t="str">
            <v>240560-B21</v>
          </cell>
          <cell r="B305" t="str">
            <v>BLp Scalable Busbar ALL</v>
          </cell>
          <cell r="C305" t="str">
            <v>BL20p, BL20p G2, BL40p</v>
          </cell>
          <cell r="D305">
            <v>4050000</v>
          </cell>
        </row>
        <row r="306">
          <cell r="A306" t="str">
            <v>240559-B21</v>
          </cell>
          <cell r="B306" t="str">
            <v>BLp Mini Busbar ALL</v>
          </cell>
          <cell r="C306" t="str">
            <v>BL20p, BL20p G2, BL40p</v>
          </cell>
          <cell r="D306">
            <v>2687000</v>
          </cell>
        </row>
        <row r="307">
          <cell r="A307" t="str">
            <v>240562-B21</v>
          </cell>
          <cell r="B307" t="str">
            <v>BLp 1:1 Connect Kit ALL</v>
          </cell>
          <cell r="C307" t="str">
            <v>BL20p, BL20p G2, BL40p</v>
          </cell>
          <cell r="D307">
            <v>988000</v>
          </cell>
        </row>
        <row r="308">
          <cell r="A308" t="str">
            <v>364565-B21</v>
          </cell>
          <cell r="B308" t="str">
            <v>Dual Power Input Kit for Mini Bus Bar</v>
          </cell>
          <cell r="C308" t="str">
            <v>BL30p</v>
          </cell>
          <cell r="D308">
            <v>1268000</v>
          </cell>
        </row>
        <row r="310">
          <cell r="A310" t="str">
            <v>Rack Options</v>
          </cell>
        </row>
        <row r="311">
          <cell r="A311" t="str">
            <v>266076-B21</v>
          </cell>
          <cell r="B311" t="str">
            <v>BL Enclosure Telco Rack Kit</v>
          </cell>
          <cell r="C311" t="str">
            <v>BL10e</v>
          </cell>
          <cell r="D311">
            <v>1156000</v>
          </cell>
        </row>
        <row r="312">
          <cell r="A312" t="str">
            <v>245249-B21</v>
          </cell>
          <cell r="B312" t="str">
            <v>Bus Bar Telco Rail Option Kit</v>
          </cell>
          <cell r="C312" t="str">
            <v>BL20p, BL20p G2, BL40p</v>
          </cell>
          <cell r="D312">
            <v>1980000</v>
          </cell>
        </row>
        <row r="313">
          <cell r="A313" t="str">
            <v>293119-B21</v>
          </cell>
          <cell r="B313" t="str">
            <v>BLe Enclosure Shipping Bracket Kit</v>
          </cell>
          <cell r="C313" t="str">
            <v>BL10e</v>
          </cell>
          <cell r="D313">
            <v>432000</v>
          </cell>
        </row>
        <row r="314">
          <cell r="B314" t="str">
            <v>* Enclosure를 Rack에 장착한 상태로 운반시 반드시 필요</v>
          </cell>
          <cell r="D314" t="e">
            <v>#N/A</v>
          </cell>
        </row>
        <row r="315">
          <cell r="A315" t="str">
            <v>293121-B21</v>
          </cell>
          <cell r="B315" t="str">
            <v>BL p-Class Server Enclosure Shipping Bracket Option Kit</v>
          </cell>
          <cell r="C315" t="str">
            <v>BL20p, BL20p G2, BL40p</v>
          </cell>
          <cell r="D315">
            <v>432000</v>
          </cell>
        </row>
        <row r="316">
          <cell r="B316" t="str">
            <v>* Enclosure를 Rack에 장착한 상태로 운반시 반드시 필요</v>
          </cell>
          <cell r="D316" t="e">
            <v>#N/A</v>
          </cell>
        </row>
        <row r="317">
          <cell r="A317" t="str">
            <v>365044-B21</v>
          </cell>
          <cell r="B317" t="str">
            <v>BL p-Class Power Enclosure Shipping Bracket Option Kit
*Enclosure를 Rack에 장착한 상태로 운반시 반드시 필요</v>
          </cell>
          <cell r="C317" t="str">
            <v>BL20p, BL20p G2, BL40p</v>
          </cell>
          <cell r="D317">
            <v>397000</v>
          </cell>
        </row>
        <row r="319">
          <cell r="A319" t="str">
            <v>Diagnostic Options</v>
          </cell>
        </row>
        <row r="320">
          <cell r="A320" t="str">
            <v>230743-B21</v>
          </cell>
          <cell r="B320" t="str">
            <v>BLp Diag Station ALL</v>
          </cell>
          <cell r="C320" t="str">
            <v>BL20p, BL20p G2</v>
          </cell>
          <cell r="D320">
            <v>5100000</v>
          </cell>
        </row>
        <row r="321">
          <cell r="A321" t="str">
            <v>309329-B21</v>
          </cell>
          <cell r="B321" t="str">
            <v>ProLiant p-Class Diagnostic Station Upgrade Kit for BL40p</v>
          </cell>
          <cell r="C321" t="str">
            <v>BL40p</v>
          </cell>
          <cell r="D321">
            <v>2896000</v>
          </cell>
        </row>
        <row r="323">
          <cell r="A323" t="str">
            <v>Fibre Channel Mezzanine Card</v>
          </cell>
        </row>
        <row r="324">
          <cell r="A324" t="str">
            <v>300874-B21</v>
          </cell>
          <cell r="B324" t="str">
            <v>Dual port Fibre Channel Mezzanine Card(2-Gb) 
for ProLiant BL20p G2</v>
          </cell>
          <cell r="C324" t="str">
            <v>BL20p G2</v>
          </cell>
          <cell r="D324">
            <v>2896000</v>
          </cell>
        </row>
        <row r="325">
          <cell r="A325" t="str">
            <v>354054-B21</v>
          </cell>
          <cell r="B325" t="str">
            <v>FC Adapter Option BL30p</v>
          </cell>
          <cell r="C325" t="str">
            <v>BL30p</v>
          </cell>
          <cell r="D325">
            <v>2851000</v>
          </cell>
        </row>
        <row r="326">
          <cell r="A326" t="str">
            <v>361426-B21</v>
          </cell>
          <cell r="B326" t="str">
            <v>FC Adapter Card BL20pG3 ALL</v>
          </cell>
          <cell r="C326" t="str">
            <v>BL20p G3</v>
          </cell>
          <cell r="D326">
            <v>2851000</v>
          </cell>
        </row>
        <row r="328">
          <cell r="A328" t="str">
            <v>BL30p HDD Option</v>
          </cell>
        </row>
        <row r="329">
          <cell r="A329" t="str">
            <v>354052-B21</v>
          </cell>
          <cell r="B329" t="str">
            <v>BL30p 60G ATA HDD</v>
          </cell>
          <cell r="C329" t="str">
            <v>BL30p</v>
          </cell>
          <cell r="D329">
            <v>1354000</v>
          </cell>
        </row>
        <row r="331">
          <cell r="A331" t="str">
            <v>ProLiant LC Cluster</v>
          </cell>
        </row>
        <row r="333">
          <cell r="A333" t="str">
            <v>ProLiant LC cluster</v>
          </cell>
        </row>
        <row r="334">
          <cell r="A334" t="str">
            <v>350060-002</v>
          </cell>
          <cell r="B334" t="str">
            <v>LC Series 1000 32 Node 3.06/533-512 DL140 US</v>
          </cell>
          <cell r="C334" t="str">
            <v>32node</v>
          </cell>
          <cell r="D334">
            <v>314443000</v>
          </cell>
        </row>
        <row r="335">
          <cell r="A335" t="str">
            <v>361364-002</v>
          </cell>
          <cell r="B335" t="str">
            <v>LC Series 2000 32 Node  3.06/533-512 DL360 US</v>
          </cell>
          <cell r="C335" t="str">
            <v>32node</v>
          </cell>
          <cell r="D335">
            <v>444678000</v>
          </cell>
        </row>
        <row r="336">
          <cell r="A336" t="str">
            <v>361363-002</v>
          </cell>
          <cell r="B336" t="str">
            <v>LC Series 3000 32 Node  O248 2200 DL145 US</v>
          </cell>
          <cell r="C336" t="str">
            <v>32node</v>
          </cell>
          <cell r="D336">
            <v>563751000</v>
          </cell>
        </row>
        <row r="339">
          <cell r="A339" t="str">
            <v>ProLiant LC Cluster Option</v>
          </cell>
        </row>
        <row r="341">
          <cell r="A341" t="str">
            <v>LC Cluster Option</v>
          </cell>
        </row>
        <row r="342">
          <cell r="A342" t="str">
            <v>LC Cluster Option</v>
          </cell>
        </row>
        <row r="343">
          <cell r="A343" t="str">
            <v>361801-B21</v>
          </cell>
          <cell r="B343" t="str">
            <v>GigE Option Kit</v>
          </cell>
          <cell r="C343" t="str">
            <v>LC cluster</v>
          </cell>
          <cell r="D343">
            <v>109330000</v>
          </cell>
        </row>
        <row r="344">
          <cell r="A344" t="str">
            <v>361802-B21</v>
          </cell>
          <cell r="B344" t="str">
            <v>Myrinet Option Kit</v>
          </cell>
          <cell r="C344" t="str">
            <v>LC cluster</v>
          </cell>
          <cell r="D344">
            <v>98830000</v>
          </cell>
        </row>
        <row r="345">
          <cell r="A345" t="str">
            <v>355477-B21</v>
          </cell>
          <cell r="B345" t="str">
            <v>Cyclades - ATP1200 (with rail kit brackets)</v>
          </cell>
          <cell r="C345" t="str">
            <v>LC cluster</v>
          </cell>
          <cell r="D345">
            <v>18805000</v>
          </cell>
        </row>
        <row r="346">
          <cell r="A346" t="str">
            <v>356578-B21</v>
          </cell>
          <cell r="B346" t="str">
            <v>Kit, Procurve 1U Switch,Rack Mount,10K</v>
          </cell>
          <cell r="C346" t="str">
            <v>LC cluster</v>
          </cell>
          <cell r="D346">
            <v>361000</v>
          </cell>
        </row>
        <row r="347">
          <cell r="A347" t="str">
            <v>360363-B21</v>
          </cell>
          <cell r="B347" t="str">
            <v>Myrinet Switch rail kit</v>
          </cell>
          <cell r="C347" t="str">
            <v>LC cluster</v>
          </cell>
          <cell r="D347">
            <v>634000</v>
          </cell>
        </row>
        <row r="348">
          <cell r="A348" t="str">
            <v>359578-B21</v>
          </cell>
          <cell r="B348" t="str">
            <v>Configuration Resource Kit</v>
          </cell>
          <cell r="C348" t="str">
            <v>LC cluster</v>
          </cell>
          <cell r="D348">
            <v>457000</v>
          </cell>
        </row>
        <row r="349">
          <cell r="A349" t="str">
            <v>365242-B21</v>
          </cell>
          <cell r="B349" t="str">
            <v>Cyclades RS-232 to RJ45 Adapter</v>
          </cell>
          <cell r="C349" t="str">
            <v>LC cluster</v>
          </cell>
          <cell r="D349">
            <v>121000</v>
          </cell>
        </row>
        <row r="350">
          <cell r="A350" t="str">
            <v>337808-002</v>
          </cell>
          <cell r="B350" t="str">
            <v>RM Kit Multi Use 10K HP Rack</v>
          </cell>
          <cell r="C350" t="str">
            <v>LC cluster</v>
          </cell>
          <cell r="D350">
            <v>473000</v>
          </cell>
        </row>
        <row r="351">
          <cell r="A351" t="str">
            <v>257894-006</v>
          </cell>
          <cell r="B351" t="str">
            <v>Myrinet XP Card</v>
          </cell>
          <cell r="C351" t="str">
            <v>LC cluster</v>
          </cell>
          <cell r="D351">
            <v>3684000</v>
          </cell>
        </row>
        <row r="352">
          <cell r="A352" t="str">
            <v>356921-B21</v>
          </cell>
          <cell r="B352" t="str">
            <v>Myrinet Line Card, 8-Port GIGE</v>
          </cell>
          <cell r="C352" t="str">
            <v>LC cluster</v>
          </cell>
          <cell r="D352">
            <v>15130000</v>
          </cell>
        </row>
        <row r="353">
          <cell r="A353" t="str">
            <v>360040-B21</v>
          </cell>
          <cell r="B353" t="str">
            <v>Myrinet 2XP PCI-X ,Fiber,E-series,2MB</v>
          </cell>
          <cell r="C353" t="str">
            <v>LC cluster</v>
          </cell>
          <cell r="D353">
            <v>5611000</v>
          </cell>
        </row>
        <row r="354">
          <cell r="A354" t="str">
            <v>360041-B21</v>
          </cell>
          <cell r="B354" t="str">
            <v>Myrinet Cable,LC,Fiber,2Gb,5 meter</v>
          </cell>
          <cell r="C354" t="str">
            <v>LC cluster</v>
          </cell>
          <cell r="D354">
            <v>367000</v>
          </cell>
        </row>
        <row r="356">
          <cell r="A356" t="str">
            <v>UPS &amp; Options</v>
          </cell>
        </row>
        <row r="357">
          <cell r="A357" t="str">
            <v>Rack Type UPS</v>
          </cell>
        </row>
        <row r="358">
          <cell r="A358" t="str">
            <v>207552-B22</v>
          </cell>
          <cell r="B358" t="str">
            <v>UPS R12000 XR, N+x (High Voltage)</v>
          </cell>
          <cell r="D358">
            <v>43500000</v>
          </cell>
        </row>
        <row r="359">
          <cell r="A359" t="str">
            <v>326529-B31</v>
          </cell>
          <cell r="B359" t="str">
            <v>UPS R5500 XR</v>
          </cell>
          <cell r="D359">
            <v>13545000</v>
          </cell>
        </row>
        <row r="360">
          <cell r="A360" t="str">
            <v>204404-B31</v>
          </cell>
          <cell r="B360" t="str">
            <v>UPS R1500 XR</v>
          </cell>
          <cell r="D360">
            <v>3230000</v>
          </cell>
        </row>
        <row r="361">
          <cell r="A361" t="str">
            <v>192186-B31</v>
          </cell>
          <cell r="B361" t="str">
            <v>UPS R3000 XR</v>
          </cell>
          <cell r="D361">
            <v>5340000</v>
          </cell>
        </row>
        <row r="362">
          <cell r="A362" t="str">
            <v>Tower Type UPS</v>
          </cell>
        </row>
        <row r="363">
          <cell r="A363" t="str">
            <v>204451-B31</v>
          </cell>
          <cell r="B363" t="str">
            <v>HP UPS T2200 XR</v>
          </cell>
          <cell r="D363">
            <v>2570000</v>
          </cell>
        </row>
        <row r="364">
          <cell r="A364" t="str">
            <v>204155-B32</v>
          </cell>
          <cell r="B364" t="str">
            <v>HP UPS T1500 XR</v>
          </cell>
          <cell r="D364">
            <v>1773000</v>
          </cell>
        </row>
        <row r="365">
          <cell r="A365" t="str">
            <v>204155-B31</v>
          </cell>
          <cell r="B365" t="str">
            <v xml:space="preserve">HP UPS T1000 XR </v>
          </cell>
          <cell r="D365">
            <v>1540000</v>
          </cell>
        </row>
        <row r="366">
          <cell r="A366" t="str">
            <v>204015-B31</v>
          </cell>
          <cell r="B366" t="str">
            <v>UPS T700</v>
          </cell>
          <cell r="D366">
            <v>749000</v>
          </cell>
        </row>
        <row r="367">
          <cell r="A367" t="str">
            <v>UPS Options</v>
          </cell>
        </row>
        <row r="368">
          <cell r="A368" t="str">
            <v>192185-B21</v>
          </cell>
          <cell r="B368" t="str">
            <v>Six Port Card</v>
          </cell>
          <cell r="D368">
            <v>720000</v>
          </cell>
        </row>
        <row r="369">
          <cell r="A369" t="str">
            <v>192189-B21</v>
          </cell>
          <cell r="B369" t="str">
            <v>SNMP/Serial Port Card</v>
          </cell>
          <cell r="D369">
            <v>1180000</v>
          </cell>
        </row>
        <row r="370">
          <cell r="A370" t="str">
            <v>326564-B21</v>
          </cell>
          <cell r="B370" t="str">
            <v>Extended Runtime Module (ERM), R5500 XR</v>
          </cell>
          <cell r="C370" t="str">
            <v>UPS R5500</v>
          </cell>
          <cell r="D370">
            <v>3420000</v>
          </cell>
        </row>
        <row r="371">
          <cell r="A371" t="str">
            <v>217800-B21</v>
          </cell>
          <cell r="B371" t="str">
            <v>Extended Runtime Module(ERM), R12000XR</v>
          </cell>
          <cell r="C371" t="str">
            <v>UPS R12000XR</v>
          </cell>
          <cell r="D371">
            <v>5860000</v>
          </cell>
        </row>
        <row r="372">
          <cell r="A372" t="str">
            <v>218967-B21</v>
          </cell>
          <cell r="B372" t="str">
            <v>Extended Runtime Module (ERM), T1000 XR</v>
          </cell>
          <cell r="C372" t="str">
            <v>UPS T1000XR</v>
          </cell>
          <cell r="D372">
            <v>1420000</v>
          </cell>
        </row>
        <row r="373">
          <cell r="A373" t="str">
            <v>218971-B21</v>
          </cell>
          <cell r="B373" t="str">
            <v>Extended Runtime Module (ERM), R1500 XR</v>
          </cell>
          <cell r="C373" t="str">
            <v>UPS R1500XR</v>
          </cell>
          <cell r="D373">
            <v>2320000</v>
          </cell>
        </row>
        <row r="374">
          <cell r="A374" t="str">
            <v>218969-B21</v>
          </cell>
          <cell r="B374" t="str">
            <v>Extended Runtime Module (ERM), T1500/T2200XR</v>
          </cell>
          <cell r="C374" t="str">
            <v>UPS T1500XR, UPS T2200XR</v>
          </cell>
          <cell r="D374">
            <v>1460000</v>
          </cell>
        </row>
        <row r="375">
          <cell r="A375" t="str">
            <v>192188-B21</v>
          </cell>
          <cell r="B375" t="str">
            <v>Extended Runtime Module, R3000 XR</v>
          </cell>
          <cell r="C375" t="str">
            <v>UPS R3000XR</v>
          </cell>
          <cell r="D375">
            <v>3720000</v>
          </cell>
        </row>
        <row r="376">
          <cell r="A376" t="str">
            <v>325361-B21</v>
          </cell>
          <cell r="B376" t="str">
            <v>R12000 XR Back Plate Receptacle Kit</v>
          </cell>
          <cell r="C376" t="str">
            <v>UPS R12000XR</v>
          </cell>
          <cell r="D376">
            <v>1420000</v>
          </cell>
        </row>
        <row r="378">
          <cell r="A378" t="str">
            <v>HARD DISK DRIVE</v>
          </cell>
        </row>
        <row r="379">
          <cell r="A379" t="str">
            <v>ATA Hard Drive Options</v>
          </cell>
        </row>
        <row r="380">
          <cell r="A380" t="str">
            <v>230534-B21</v>
          </cell>
          <cell r="B380" t="str">
            <v>40GB ATA/100 7,200 RPM Drive (1")</v>
          </cell>
          <cell r="C380" t="str">
            <v>DL320, DL320G2, ML330, ML330e, ML330G2</v>
          </cell>
          <cell r="D380">
            <v>430000</v>
          </cell>
        </row>
        <row r="381">
          <cell r="A381" t="str">
            <v>278424-B21</v>
          </cell>
          <cell r="B381" t="str">
            <v>80GB ATA 100 7,200 RPM Hard Drive(1")</v>
          </cell>
          <cell r="C381" t="str">
            <v>DL140, DL320, DL320G2, ML330G2</v>
          </cell>
          <cell r="D381">
            <v>540000</v>
          </cell>
        </row>
        <row r="382">
          <cell r="A382" t="str">
            <v>366486-B21</v>
          </cell>
          <cell r="B382" t="str">
            <v>160-GB ATA 100 7,200 RPM Hard Drive (1")</v>
          </cell>
          <cell r="C382" t="str">
            <v>DL140, DL320, DL320G2, ML330G2</v>
          </cell>
          <cell r="D382">
            <v>670000</v>
          </cell>
        </row>
        <row r="383">
          <cell r="A383" t="str">
            <v>349237-B21</v>
          </cell>
          <cell r="B383" t="str">
            <v>80-GB SATA 1.5Gb 7,200 RPM Hard Drive (1")</v>
          </cell>
          <cell r="C383" t="str">
            <v>ML110</v>
          </cell>
          <cell r="D383">
            <v>469000</v>
          </cell>
        </row>
        <row r="384">
          <cell r="A384" t="str">
            <v>349238-B21</v>
          </cell>
          <cell r="B384" t="str">
            <v>160-GB SATA 1.5Gb 7,200 RPM Hard Drive (1")</v>
          </cell>
          <cell r="C384" t="str">
            <v>ML110</v>
          </cell>
          <cell r="D384">
            <v>735000</v>
          </cell>
        </row>
        <row r="385">
          <cell r="A385" t="str">
            <v>349239-B21</v>
          </cell>
          <cell r="B385" t="str">
            <v>250-GB SATA 1.5Gb 7,200 RPM Hard Drive (1")</v>
          </cell>
          <cell r="C385" t="str">
            <v>ML110</v>
          </cell>
          <cell r="D385">
            <v>1135000</v>
          </cell>
        </row>
        <row r="387">
          <cell r="A387" t="str">
            <v>U320 SCSI Non-Hot Plug Hard Drives</v>
          </cell>
        </row>
        <row r="388">
          <cell r="A388" t="str">
            <v>332751-B21</v>
          </cell>
          <cell r="B388" t="str">
            <v>72GB U320 Non-Hot Plug SCSI 10K Hard Drive(1")</v>
          </cell>
          <cell r="C388" t="str">
            <v>DL145, DL320G2, ML330G3</v>
          </cell>
          <cell r="D388">
            <v>1391000</v>
          </cell>
        </row>
        <row r="389">
          <cell r="A389" t="str">
            <v>356990-B21</v>
          </cell>
          <cell r="B389" t="str">
            <v>146GB 10K U320 Non-Hot Plug Hard Drive</v>
          </cell>
          <cell r="C389" t="str">
            <v>100 series , 350G4</v>
          </cell>
          <cell r="D389">
            <v>2120000</v>
          </cell>
        </row>
        <row r="390">
          <cell r="A390" t="str">
            <v>357012-B21</v>
          </cell>
          <cell r="B390" t="str">
            <v>36GB 15K U320 NHP ALL</v>
          </cell>
          <cell r="C390" t="str">
            <v>See Each SVR Spec.</v>
          </cell>
          <cell r="D390">
            <v>1120000</v>
          </cell>
        </row>
        <row r="392">
          <cell r="A392" t="str">
            <v>U320 SCSI Hot Plug Hard Drives</v>
          </cell>
        </row>
        <row r="393">
          <cell r="A393" t="str">
            <v>286776-B22</v>
          </cell>
          <cell r="B393" t="str">
            <v>36.4GB Pluggable Ultra320 SCSI 15K Universal Hard Drive(1")</v>
          </cell>
          <cell r="C393" t="str">
            <v>See Each SVR Spec.</v>
          </cell>
          <cell r="D393">
            <v>1568000</v>
          </cell>
        </row>
        <row r="394">
          <cell r="A394" t="str">
            <v>286714-B22</v>
          </cell>
          <cell r="B394" t="str">
            <v>72.8GB Pluggable Ultra320 SCSI 10K Universal Hard Drive(1")</v>
          </cell>
          <cell r="C394" t="str">
            <v>See Each SVR Spec.</v>
          </cell>
          <cell r="D394">
            <v>1487000</v>
          </cell>
        </row>
        <row r="395">
          <cell r="A395" t="str">
            <v>286778-B22</v>
          </cell>
          <cell r="B395" t="str">
            <v>72.8GB Pluggable Ultra320 SCSI 15K Universal Hard Drive(1")</v>
          </cell>
          <cell r="C395" t="str">
            <v>See Each SVR Spec.</v>
          </cell>
          <cell r="D395">
            <v>3031000</v>
          </cell>
        </row>
        <row r="396">
          <cell r="A396" t="str">
            <v>286716-B22</v>
          </cell>
          <cell r="B396" t="str">
            <v>146.8GB Pluggable Ultra320 SCSI 10K Universal Hard Drive(1")</v>
          </cell>
          <cell r="C396" t="str">
            <v>See Each SVR Spec.</v>
          </cell>
          <cell r="D396">
            <v>2380000</v>
          </cell>
        </row>
        <row r="397">
          <cell r="A397" t="str">
            <v>347708-B22</v>
          </cell>
          <cell r="B397" t="str">
            <v>146.8GB Pluggable Ultra320 SCSI 15K Universal Hard Drive(1")</v>
          </cell>
          <cell r="C397" t="str">
            <v>See Each SVR Spec.</v>
          </cell>
          <cell r="D397">
            <v>3880000</v>
          </cell>
        </row>
        <row r="398">
          <cell r="A398" t="str">
            <v>350964-B22</v>
          </cell>
          <cell r="B398" t="str">
            <v>300 GB Pluggable Ultra320 SCSI 10K Universal Hard Drive(1")</v>
          </cell>
          <cell r="C398" t="str">
            <v>See Each SVR Spec.</v>
          </cell>
          <cell r="D398">
            <v>4960000</v>
          </cell>
        </row>
        <row r="401">
          <cell r="A401" t="str">
            <v>SmartArray Cluster Storage &amp; Controller</v>
          </cell>
        </row>
        <row r="402">
          <cell r="A402" t="str">
            <v>Controller Options</v>
          </cell>
        </row>
        <row r="403">
          <cell r="A403" t="str">
            <v>291966-B21</v>
          </cell>
          <cell r="B403" t="str">
            <v xml:space="preserve">Smart Array 641 </v>
          </cell>
          <cell r="C403" t="str">
            <v>See Each SVR Spec.</v>
          </cell>
          <cell r="D403">
            <v>1487000</v>
          </cell>
        </row>
        <row r="404">
          <cell r="A404" t="str">
            <v>291967-B21</v>
          </cell>
          <cell r="B404" t="str">
            <v xml:space="preserve">Smart Array 642 </v>
          </cell>
          <cell r="C404" t="str">
            <v>See Each SVR Spec.</v>
          </cell>
          <cell r="D404">
            <v>1895000</v>
          </cell>
        </row>
        <row r="405">
          <cell r="A405" t="str">
            <v>273915-B21</v>
          </cell>
          <cell r="B405" t="str">
            <v>Smart Array 6402/128 Controller</v>
          </cell>
          <cell r="C405" t="str">
            <v>See Each SVR Spec.</v>
          </cell>
          <cell r="D405">
            <v>2640000</v>
          </cell>
        </row>
        <row r="406">
          <cell r="A406" t="str">
            <v>273914-B21</v>
          </cell>
          <cell r="B406" t="str">
            <v>Smart Array 6404/256 Controller</v>
          </cell>
          <cell r="C406" t="str">
            <v>See Each SVR Spec.</v>
          </cell>
          <cell r="D406">
            <v>4500000</v>
          </cell>
        </row>
        <row r="407">
          <cell r="A407" t="str">
            <v>346914-B21</v>
          </cell>
          <cell r="B407" t="str">
            <v>128MB Battery Backed Write Cache Enabler  for SA6i</v>
          </cell>
          <cell r="C407" t="str">
            <v>DL360 G4 and DL380 G4</v>
          </cell>
          <cell r="D407">
            <v>560000</v>
          </cell>
        </row>
        <row r="408">
          <cell r="A408" t="str">
            <v>273911-B21</v>
          </cell>
          <cell r="B408" t="str">
            <v>Ultra320 Expansion Module for SA-6402</v>
          </cell>
          <cell r="C408" t="str">
            <v>See Each SVR Spec.</v>
          </cell>
          <cell r="D408">
            <v>1267000</v>
          </cell>
        </row>
        <row r="409">
          <cell r="A409" t="str">
            <v>273913-B21</v>
          </cell>
          <cell r="B409" t="str">
            <v>256-MB Battery-Backed Cache Upgrade Kit</v>
          </cell>
          <cell r="C409" t="str">
            <v>Smart Array 6400 Family</v>
          </cell>
          <cell r="D409">
            <v>1722000</v>
          </cell>
        </row>
        <row r="410">
          <cell r="A410" t="str">
            <v>254786-B21</v>
          </cell>
          <cell r="B410" t="str">
            <v>256MB Battery Backed Cache Module</v>
          </cell>
          <cell r="C410" t="str">
            <v>See Each SVR Spec.</v>
          </cell>
          <cell r="D410">
            <v>1659000</v>
          </cell>
        </row>
        <row r="411">
          <cell r="A411" t="str">
            <v>255514-B21</v>
          </cell>
          <cell r="B411" t="str">
            <v>Battery Backed Write Cache Enabler</v>
          </cell>
          <cell r="C411" t="str">
            <v>BL p-Class(20p), DL360G2, DL360G3, DL380G3, 
DL560(1p), DL580G2(1p)</v>
          </cell>
          <cell r="D411">
            <v>555000</v>
          </cell>
        </row>
        <row r="412">
          <cell r="A412" t="str">
            <v>351580-B21</v>
          </cell>
          <cell r="B412" t="str">
            <v>Battery Backed Write Cache Enabler for SA641,642</v>
          </cell>
          <cell r="C412" t="str">
            <v>Smart Array 641, 642</v>
          </cell>
          <cell r="D412">
            <v>950000</v>
          </cell>
        </row>
        <row r="413">
          <cell r="A413" t="str">
            <v>284688-B21</v>
          </cell>
          <cell r="B413" t="str">
            <v>64-Bit/66-MHz 2-Channel WU3 SCSI Adapter</v>
          </cell>
          <cell r="C413" t="str">
            <v>See Each SVR Spec.</v>
          </cell>
          <cell r="D413">
            <v>972000</v>
          </cell>
        </row>
        <row r="414">
          <cell r="A414" t="str">
            <v>268351-B21</v>
          </cell>
          <cell r="B414" t="str">
            <v>64-Bit/133-MHz 2-Channel Ultra320 SCSI Adapter</v>
          </cell>
          <cell r="C414" t="str">
            <v>See Each SVR Spec.</v>
          </cell>
          <cell r="D414">
            <v>970000</v>
          </cell>
        </row>
        <row r="416">
          <cell r="A416" t="str">
            <v>SmartArray Cluster Storage</v>
          </cell>
        </row>
        <row r="417">
          <cell r="A417" t="str">
            <v>335921-B21</v>
          </cell>
          <cell r="B417" t="str">
            <v xml:space="preserve">StorageWorks MSA20 10 SATA drive enclosure </v>
          </cell>
          <cell r="D417">
            <v>8404000</v>
          </cell>
        </row>
        <row r="418">
          <cell r="A418" t="str">
            <v>366172-B21</v>
          </cell>
          <cell r="B418" t="str">
            <v>StorageWorks MSA20 Starter Kit</v>
          </cell>
          <cell r="D418">
            <v>11066000</v>
          </cell>
        </row>
        <row r="419">
          <cell r="A419" t="str">
            <v>302969-B21</v>
          </cell>
          <cell r="B419" t="str">
            <v>Modular Smart Array 30 Single Bus
14 drive enclosure with redundant power supplies</v>
          </cell>
          <cell r="C419" t="str">
            <v>Renamed from StorageWorks 4414 S/B</v>
          </cell>
          <cell r="D419">
            <v>7446000</v>
          </cell>
        </row>
        <row r="420">
          <cell r="A420" t="str">
            <v>302970-B21</v>
          </cell>
          <cell r="B420" t="str">
            <v>Modular Smart Array 30 Dual Bus (rack-mountable)
14 drive enclosure with redundant power supplies</v>
          </cell>
          <cell r="C420" t="str">
            <v>Renamed from StorageWorks 4454 D/B</v>
          </cell>
          <cell r="D420">
            <v>8019000</v>
          </cell>
        </row>
        <row r="421">
          <cell r="A421" t="str">
            <v>359645-B21</v>
          </cell>
          <cell r="B421" t="str">
            <v>MSA30 4Port HPUX/IA64 Linux JBOD</v>
          </cell>
          <cell r="D421">
            <v>11890000</v>
          </cell>
        </row>
        <row r="422">
          <cell r="A422" t="str">
            <v>287483-B21</v>
          </cell>
          <cell r="B422" t="str">
            <v>Ultra320 Dual Bus I/0 Module</v>
          </cell>
          <cell r="C422" t="str">
            <v>StorageWorks 4400 Enclosure I/O Upgrade Modules</v>
          </cell>
          <cell r="D422">
            <v>2553000</v>
          </cell>
        </row>
        <row r="423">
          <cell r="A423" t="str">
            <v>287484-B21</v>
          </cell>
          <cell r="B423" t="str">
            <v>Ultra320 Single Bus I/O Module</v>
          </cell>
          <cell r="C423" t="str">
            <v>StorageWorks 4400 Enclosure I/O Upgrade Modules</v>
          </cell>
          <cell r="D423">
            <v>2144000</v>
          </cell>
        </row>
        <row r="424">
          <cell r="A424" t="str">
            <v>351504-B21</v>
          </cell>
          <cell r="B424" t="str">
            <v>HP Modular Smart Array 500 Starter Kit 
(MSA 500 and 2 SA-532 Adapters 포함)</v>
          </cell>
          <cell r="D424">
            <v>14056000</v>
          </cell>
        </row>
        <row r="425">
          <cell r="A425" t="str">
            <v>351281-B21</v>
          </cell>
          <cell r="B425" t="str">
            <v>Modular Smart Array 500 High Availability Kit 
(MSA500 controller + 4-port IO Module + Smart Array Multipath Software + 2개의 SA-532 Adapters 포함)</v>
          </cell>
          <cell r="D425">
            <v>10221000</v>
          </cell>
        </row>
        <row r="426">
          <cell r="A426" t="str">
            <v>218252-B21</v>
          </cell>
          <cell r="B426" t="str">
            <v>Modular Smart Array 500 Controller</v>
          </cell>
          <cell r="C426" t="str">
            <v>See Each SVR Spec.</v>
          </cell>
          <cell r="D426">
            <v>7809000</v>
          </cell>
        </row>
        <row r="427">
          <cell r="A427" t="str">
            <v>292944-B21</v>
          </cell>
          <cell r="B427" t="str">
            <v>4-Port Shared Storage Module with SmartArray Multipath Software
for SmartArray Cluster Storage</v>
          </cell>
          <cell r="C427" t="str">
            <v>See Each SVR Spec.</v>
          </cell>
          <cell r="D427">
            <v>3519000</v>
          </cell>
        </row>
        <row r="428">
          <cell r="A428" t="str">
            <v>360229-B21</v>
          </cell>
          <cell r="B428" t="str">
            <v>Modular Smart Array 500 G2 High Availability Kit 
(MSA500 G2 controller + G2 4-port IO Module + Smart Array Multipath Software + 2개의 SA-642 Adapters 포함)</v>
          </cell>
          <cell r="D428">
            <v>11587000</v>
          </cell>
        </row>
        <row r="429">
          <cell r="A429" t="str">
            <v>335880-B21</v>
          </cell>
          <cell r="B429" t="str">
            <v>Modular Smart Array 500 G2Modular M</v>
          </cell>
          <cell r="C429" t="str">
            <v>See Each SVR Spec.</v>
          </cell>
          <cell r="D429">
            <v>16050000</v>
          </cell>
        </row>
        <row r="430">
          <cell r="A430" t="str">
            <v>335881-B21</v>
          </cell>
          <cell r="B430" t="str">
            <v>Modular Smart Array 500 G2 Controller</v>
          </cell>
          <cell r="C430" t="str">
            <v>See Each SVR Spec.</v>
          </cell>
          <cell r="D430">
            <v>7200000</v>
          </cell>
        </row>
        <row r="431">
          <cell r="A431" t="str">
            <v>335882-B21</v>
          </cell>
          <cell r="B431" t="str">
            <v>MSA500 G2 4-port IO module with Smart Array Multipath Software</v>
          </cell>
          <cell r="C431" t="str">
            <v>See Each SVR Spec.</v>
          </cell>
          <cell r="D431">
            <v>3580000</v>
          </cell>
        </row>
        <row r="432">
          <cell r="A432" t="str">
            <v>148649-B21</v>
          </cell>
          <cell r="B432" t="str">
            <v>Drive Height Converter (4 Pack)</v>
          </cell>
          <cell r="C432" t="str">
            <v>MA8000/EMA12000/EMA16000
Enclosure4300</v>
          </cell>
          <cell r="D432">
            <v>120000</v>
          </cell>
        </row>
        <row r="434">
          <cell r="A434" t="str">
            <v>OPTIONS</v>
          </cell>
        </row>
        <row r="435">
          <cell r="A435" t="str">
            <v>REMOTE MANAGEMENT</v>
          </cell>
        </row>
        <row r="436">
          <cell r="A436" t="str">
            <v>227251-371</v>
          </cell>
          <cell r="B436" t="str">
            <v>Remote Insight Lights-Out Edition II</v>
          </cell>
          <cell r="C436" t="str">
            <v>DL590/64, PL8500 DC, BL 제외</v>
          </cell>
          <cell r="D436">
            <v>1811000</v>
          </cell>
        </row>
        <row r="437">
          <cell r="A437" t="str">
            <v>201493-B21</v>
          </cell>
          <cell r="B437" t="str">
            <v>New 220V High-Line PDU Power Cord for Remote Insight Board</v>
          </cell>
          <cell r="D437">
            <v>83000</v>
          </cell>
        </row>
        <row r="440">
          <cell r="A440" t="str">
            <v>CD-ROM / DVD-ROM</v>
          </cell>
        </row>
        <row r="441">
          <cell r="A441" t="str">
            <v>331346-B21</v>
          </cell>
          <cell r="B441" t="str">
            <v>CD-RW/DVD-ROM 48X Combo Drive Option Kit</v>
          </cell>
          <cell r="C441" t="str">
            <v>Mostly ML Series Servers</v>
          </cell>
          <cell r="D441">
            <v>489000</v>
          </cell>
        </row>
        <row r="442">
          <cell r="A442" t="str">
            <v>331903-B21</v>
          </cell>
          <cell r="B442" t="str">
            <v>Slim Line CD-RW/DVD-ROM 24X Combo Drive Option Kit</v>
          </cell>
          <cell r="C442" t="str">
            <v>Mostly DL Series Servers</v>
          </cell>
          <cell r="D442">
            <v>634000</v>
          </cell>
        </row>
        <row r="444">
          <cell r="A444" t="str">
            <v>NETWORK INTERFACE CARD (NIC)</v>
          </cell>
        </row>
        <row r="445">
          <cell r="A445" t="str">
            <v>Gigabit NICs</v>
          </cell>
        </row>
        <row r="446">
          <cell r="A446" t="str">
            <v>313879-B21</v>
          </cell>
          <cell r="B446" t="str">
            <v>HP NC6170 Dual Port PCI-X 1000SX Gigabit Server Adapter</v>
          </cell>
          <cell r="C446" t="str">
            <v>See Each SVR Spec</v>
          </cell>
          <cell r="D446">
            <v>3327000</v>
          </cell>
        </row>
        <row r="447">
          <cell r="A447" t="str">
            <v>244949-B21</v>
          </cell>
          <cell r="B447" t="str">
            <v>HP NC6770 PCI-X Gigabit Server Adapter</v>
          </cell>
          <cell r="C447" t="str">
            <v>See Each SVR Spec (G4 model 사용불가)</v>
          </cell>
          <cell r="D447">
            <v>2032000</v>
          </cell>
        </row>
        <row r="448">
          <cell r="A448" t="str">
            <v>313881-B21</v>
          </cell>
          <cell r="B448" t="str">
            <v>HP NC7170 Dual Port PCI-X 1000T Gigabit Server Adapter</v>
          </cell>
          <cell r="C448" t="str">
            <v>See Each SVR Spec</v>
          </cell>
          <cell r="D448">
            <v>836000</v>
          </cell>
        </row>
        <row r="449">
          <cell r="A449" t="str">
            <v>290563-B21</v>
          </cell>
          <cell r="B449" t="str">
            <v>HP NC7771 PCI-X Gigabit Server Adapter</v>
          </cell>
          <cell r="C449" t="str">
            <v>See Each SVR Spec</v>
          </cell>
          <cell r="D449">
            <v>675000</v>
          </cell>
        </row>
        <row r="450">
          <cell r="A450" t="str">
            <v>353377-B21</v>
          </cell>
          <cell r="B450" t="str">
            <v xml:space="preserve">HP NC1020 Cu Gigabit Server Adapter 32 PCI Single Port </v>
          </cell>
          <cell r="C450" t="str">
            <v>ML330, ML350, ML370, DL360, DL380
(174830-B21 대체)</v>
          </cell>
          <cell r="D450">
            <v>281000</v>
          </cell>
        </row>
        <row r="451">
          <cell r="A451" t="str">
            <v>367132-B21</v>
          </cell>
          <cell r="B451" t="str">
            <v>NC150T PCI 4Port Gig/Switch Adptr ALL</v>
          </cell>
          <cell r="C451" t="str">
            <v xml:space="preserve">100 / 300 </v>
          </cell>
          <cell r="D451">
            <v>580000</v>
          </cell>
        </row>
        <row r="452">
          <cell r="A452" t="str">
            <v>368169-B21</v>
          </cell>
          <cell r="B452" t="str">
            <v>NC 310F PCI-X Gig Server NIC</v>
          </cell>
          <cell r="C452" t="str">
            <v>G4 compatible</v>
          </cell>
          <cell r="D452">
            <v>2150000</v>
          </cell>
        </row>
        <row r="453">
          <cell r="A453" t="str">
            <v>367047-B21</v>
          </cell>
          <cell r="B453" t="str">
            <v>HP NC320T PCI Express single port Gigabit Server Adapter</v>
          </cell>
          <cell r="C453" t="str">
            <v>DL145,ML150 G2,ML350 G4,DL360 G4,DL380 G4
DL580 G3</v>
          </cell>
          <cell r="D453">
            <v>590000</v>
          </cell>
        </row>
        <row r="455">
          <cell r="A455" t="str">
            <v>RACK OPTIONS</v>
          </cell>
        </row>
        <row r="456">
          <cell r="A456" t="str">
            <v>Racks</v>
          </cell>
        </row>
        <row r="457">
          <cell r="A457" t="str">
            <v>245160-B21</v>
          </cell>
          <cell r="B457" t="str">
            <v xml:space="preserve">Rack 10647 - 47U 일반포장 Pallet </v>
          </cell>
          <cell r="D457">
            <v>6820000</v>
          </cell>
        </row>
        <row r="458">
          <cell r="A458" t="str">
            <v>245161-B21</v>
          </cell>
          <cell r="B458" t="str">
            <v>Rack 10642 - 42U, 일반 포장 Pallet</v>
          </cell>
          <cell r="D458">
            <v>6240000</v>
          </cell>
        </row>
        <row r="459">
          <cell r="A459" t="str">
            <v>245162-B21</v>
          </cell>
          <cell r="B459" t="str">
            <v>Rack 10636 - 36U 일반 포장 Pallet</v>
          </cell>
          <cell r="D459">
            <v>6120000</v>
          </cell>
        </row>
        <row r="460">
          <cell r="A460" t="str">
            <v>245163-B21</v>
          </cell>
          <cell r="B460" t="str">
            <v>Rack 10622 - 22U, 일반 포장 Pallet</v>
          </cell>
          <cell r="C460" t="str">
            <v>Side Panel 포함</v>
          </cell>
          <cell r="D460">
            <v>6080000</v>
          </cell>
        </row>
        <row r="461">
          <cell r="A461" t="str">
            <v>257415-B21</v>
          </cell>
          <cell r="B461" t="str">
            <v>Rack 10842 - 42U 800mm 광폭형 Pallet</v>
          </cell>
          <cell r="D461">
            <v>8900000</v>
          </cell>
        </row>
        <row r="462">
          <cell r="B462" t="str">
            <v>* Wider Version of 245161-B21</v>
          </cell>
        </row>
        <row r="464">
          <cell r="A464" t="str">
            <v>Universal Rack Accessories</v>
          </cell>
        </row>
        <row r="465">
          <cell r="A465" t="str">
            <v>255486-B21</v>
          </cell>
          <cell r="B465" t="str">
            <v>Side Panel 47U 10000 Series</v>
          </cell>
          <cell r="C465" t="str">
            <v>Rack 10000 Series</v>
          </cell>
          <cell r="D465">
            <v>2142920</v>
          </cell>
        </row>
        <row r="466">
          <cell r="A466" t="str">
            <v>246099-B21</v>
          </cell>
          <cell r="B466" t="str">
            <v>Side Panel 42U 10000 Series</v>
          </cell>
          <cell r="C466" t="str">
            <v>Rack 10000 Series</v>
          </cell>
          <cell r="D466">
            <v>1608100</v>
          </cell>
        </row>
        <row r="467">
          <cell r="A467" t="str">
            <v>246102-B21</v>
          </cell>
          <cell r="B467" t="str">
            <v>Side Panel 36U 10000 Series</v>
          </cell>
          <cell r="C467" t="str">
            <v>Rack 10000 Series</v>
          </cell>
          <cell r="D467">
            <v>1625000</v>
          </cell>
        </row>
        <row r="468">
          <cell r="A468" t="str">
            <v>120672-B21</v>
          </cell>
          <cell r="B468" t="str">
            <v>Ballast Kit (used primarily in CTO environment)</v>
          </cell>
          <cell r="C468" t="str">
            <v>Rack 9000 Series</v>
          </cell>
          <cell r="D468">
            <v>1947400</v>
          </cell>
        </row>
        <row r="469">
          <cell r="A469" t="str">
            <v>255488-B21</v>
          </cell>
          <cell r="B469" t="str">
            <v>800mm Stabilizer Option Kit</v>
          </cell>
          <cell r="C469" t="str">
            <v>10842 Rack</v>
          </cell>
          <cell r="D469">
            <v>991900</v>
          </cell>
        </row>
        <row r="470">
          <cell r="A470" t="str">
            <v>246107-B21</v>
          </cell>
          <cell r="B470" t="str">
            <v>600mm Stabilizer Option Kit for 10000 Series</v>
          </cell>
          <cell r="C470" t="str">
            <v>Rack 10000 Series</v>
          </cell>
          <cell r="D470">
            <v>815100</v>
          </cell>
        </row>
        <row r="471">
          <cell r="A471" t="str">
            <v>260457-B21</v>
          </cell>
          <cell r="B471" t="str">
            <v>Grounding Option Kit (9000/10000)</v>
          </cell>
          <cell r="C471" t="str">
            <v>All</v>
          </cell>
          <cell r="D471">
            <v>244400</v>
          </cell>
        </row>
        <row r="472">
          <cell r="A472" t="str">
            <v>257413-B21</v>
          </cell>
          <cell r="B472" t="str">
            <v>Fan Kit 110VAC for R10000</v>
          </cell>
          <cell r="C472" t="str">
            <v>Rack 10000 Series</v>
          </cell>
          <cell r="D472">
            <v>1578200</v>
          </cell>
        </row>
        <row r="473">
          <cell r="A473" t="str">
            <v>257414-B21</v>
          </cell>
          <cell r="B473" t="str">
            <v>Fan Kit 220VAC for R10000</v>
          </cell>
          <cell r="C473" t="str">
            <v>Rack 10000 Series</v>
          </cell>
          <cell r="D473">
            <v>1578200</v>
          </cell>
        </row>
        <row r="474">
          <cell r="A474" t="str">
            <v>253214-B21</v>
          </cell>
          <cell r="B474" t="str">
            <v>Rack Blanking Panel Kit for 10000 Series (10 * 1U panel)</v>
          </cell>
          <cell r="C474" t="str">
            <v>Rack 10000 Series</v>
          </cell>
          <cell r="D474">
            <v>403000</v>
          </cell>
        </row>
        <row r="475">
          <cell r="A475" t="str">
            <v>253214-B22</v>
          </cell>
          <cell r="B475" t="str">
            <v>Rack Blanking Panel Kit for 10000 Series (10 * 2U panel)</v>
          </cell>
          <cell r="C475" t="str">
            <v>Rack 10000 Series</v>
          </cell>
          <cell r="D475">
            <v>324000</v>
          </cell>
        </row>
        <row r="476">
          <cell r="A476" t="str">
            <v>253214-B23</v>
          </cell>
          <cell r="B476" t="str">
            <v>Rack Blanking Panel Kit for 10000 Series (10 * 3U panel)</v>
          </cell>
          <cell r="C476" t="str">
            <v>Rack 10000 Series</v>
          </cell>
          <cell r="D476">
            <v>382000</v>
          </cell>
        </row>
        <row r="477">
          <cell r="A477" t="str">
            <v>253214-B24</v>
          </cell>
          <cell r="B477" t="str">
            <v>Rack Blanking Panel Kit for 10000 Series (10 * 4U panel)</v>
          </cell>
          <cell r="C477" t="str">
            <v>Rack 10000 Series</v>
          </cell>
          <cell r="D477">
            <v>480000</v>
          </cell>
        </row>
        <row r="478">
          <cell r="A478" t="str">
            <v>253214-B25</v>
          </cell>
          <cell r="B478" t="str">
            <v>Rack Blanking Panel Kit for 10000 Series (10 * 5U panel)</v>
          </cell>
          <cell r="C478" t="str">
            <v>Rack 10000 Series</v>
          </cell>
          <cell r="D478">
            <v>629200</v>
          </cell>
        </row>
        <row r="479">
          <cell r="A479" t="str">
            <v>253214-B26</v>
          </cell>
          <cell r="B479" t="str">
            <v>Rack Blanking Panel Kit for 10000 Series 
(one each of a 1U, 2U, 4U, 8U panel)</v>
          </cell>
          <cell r="C479" t="str">
            <v>Rack 10000 Series</v>
          </cell>
          <cell r="D479">
            <v>205400</v>
          </cell>
        </row>
        <row r="480">
          <cell r="A480" t="str">
            <v>332558-B21</v>
          </cell>
          <cell r="B480" t="str">
            <v>Adjustable Rail Assemblies</v>
          </cell>
          <cell r="C480" t="str">
            <v>All Rack Mount Components</v>
          </cell>
          <cell r="D480">
            <v>174000</v>
          </cell>
        </row>
        <row r="481">
          <cell r="A481" t="str">
            <v>234672-B21</v>
          </cell>
          <cell r="B481" t="str">
            <v>100KG Sliding Shelf Kit</v>
          </cell>
          <cell r="D481">
            <v>1080000</v>
          </cell>
        </row>
        <row r="482">
          <cell r="A482" t="str">
            <v>248929-B21</v>
          </cell>
          <cell r="B482" t="str">
            <v>Baying Kit  10000 Series</v>
          </cell>
          <cell r="C482" t="str">
            <v>Rack 10000 Series</v>
          </cell>
          <cell r="D482">
            <v>238000</v>
          </cell>
        </row>
        <row r="483">
          <cell r="A483" t="str">
            <v>248931-B21</v>
          </cell>
          <cell r="B483" t="str">
            <v>9000/10000 Offset Baying Kit</v>
          </cell>
          <cell r="C483" t="str">
            <v>All</v>
          </cell>
          <cell r="D483">
            <v>684000</v>
          </cell>
        </row>
        <row r="486">
          <cell r="A486" t="str">
            <v>Monitor Options</v>
          </cell>
        </row>
        <row r="487">
          <cell r="A487" t="str">
            <v>221546-B31</v>
          </cell>
          <cell r="B487" t="str">
            <v>TFT5600RKM Integrated Keyboard and Monitor</v>
          </cell>
          <cell r="C487" t="str">
            <v>All Racks</v>
          </cell>
          <cell r="D487">
            <v>6976000</v>
          </cell>
        </row>
        <row r="488">
          <cell r="A488" t="str">
            <v>348373-B21</v>
          </cell>
          <cell r="B488" t="str">
            <v>TFT7210R Rack Mounted 17" Monitor</v>
          </cell>
          <cell r="C488" t="str">
            <v>All Racks</v>
          </cell>
          <cell r="D488">
            <v>4620000</v>
          </cell>
        </row>
        <row r="489">
          <cell r="A489" t="str">
            <v>253449-B21</v>
          </cell>
          <cell r="B489" t="str">
            <v>Monitor/Utility Shelf Graphite</v>
          </cell>
          <cell r="C489" t="str">
            <v>All Racks</v>
          </cell>
          <cell r="D489">
            <v>480000</v>
          </cell>
        </row>
        <row r="490">
          <cell r="A490" t="str">
            <v>257054-B31</v>
          </cell>
          <cell r="B490" t="str">
            <v>1U Integrated Keyboard and Drawer</v>
          </cell>
          <cell r="C490" t="str">
            <v>All Racks</v>
          </cell>
          <cell r="D490">
            <v>1397000</v>
          </cell>
        </row>
        <row r="491">
          <cell r="A491" t="str">
            <v>169989-001</v>
          </cell>
          <cell r="B491" t="str">
            <v>Keyboard/Monitor/Mouse extension cables</v>
          </cell>
          <cell r="C491" t="str">
            <v>All Racks</v>
          </cell>
          <cell r="D491">
            <v>140000</v>
          </cell>
        </row>
        <row r="492">
          <cell r="A492" t="str">
            <v>287139-B21</v>
          </cell>
          <cell r="B492" t="str">
            <v>Input Device Adjustable Rails</v>
          </cell>
          <cell r="C492" t="str">
            <v>All Racks</v>
          </cell>
          <cell r="D492">
            <v>230000</v>
          </cell>
        </row>
        <row r="493">
          <cell r="B493" t="str">
            <v>*257054-B31, 281683-B21, 221546-B31 3rd Party Rack에 탑재시 필요</v>
          </cell>
        </row>
        <row r="494">
          <cell r="A494" t="str">
            <v>287138-B21</v>
          </cell>
          <cell r="B494" t="str">
            <v>Input Device Telco Rails</v>
          </cell>
          <cell r="C494" t="str">
            <v>All Racks</v>
          </cell>
          <cell r="D494">
            <v>280000</v>
          </cell>
        </row>
        <row r="495">
          <cell r="B495" t="str">
            <v>*257054-B31, 281683-B21, 221546-B31 Telco Rack에 탑재시 필요</v>
          </cell>
        </row>
        <row r="497">
          <cell r="A497" t="str">
            <v>Power Distribution Units</v>
          </cell>
        </row>
        <row r="498">
          <cell r="A498" t="str">
            <v>142257-002</v>
          </cell>
          <cell r="B498" t="str">
            <v>PDU Cable Kit</v>
          </cell>
          <cell r="C498" t="str">
            <v>All Racks</v>
          </cell>
          <cell r="D498">
            <v>38000</v>
          </cell>
        </row>
        <row r="499">
          <cell r="A499" t="str">
            <v>252663-B24</v>
          </cell>
          <cell r="B499" t="str">
            <v>16A Model - mPDU, 16A High</v>
          </cell>
          <cell r="C499" t="str">
            <v>Control Unit 입력전원부 : IEC320-C20 (분리 가능)
Extension Bar 코드연결 부분 : C13
Extension Bar : 2개</v>
          </cell>
          <cell r="D499">
            <v>853000</v>
          </cell>
        </row>
        <row r="500">
          <cell r="A500" t="str">
            <v>252663-B31</v>
          </cell>
          <cell r="B500" t="str">
            <v>32A Model - mPDU, 32A, High</v>
          </cell>
          <cell r="C500" t="str">
            <v>Control Unit 입력전원부 : IEC309-32A
Extension Bar 코드연결 부분 : C13
Extension Bar : 4개</v>
          </cell>
          <cell r="D500">
            <v>1420000</v>
          </cell>
        </row>
        <row r="501">
          <cell r="A501" t="str">
            <v>252663-B21</v>
          </cell>
          <cell r="B501" t="str">
            <v>40A Model - mPDU, 40A, High</v>
          </cell>
          <cell r="C501" t="str">
            <v>Control Unit 입력전원부 : Hardwire
Extension Bar 코드연결 부분 : 
 C13(8구 Extension Bar 3개)
 C19(4구 Extension Bar 1개)</v>
          </cell>
          <cell r="D501">
            <v>1410000</v>
          </cell>
        </row>
        <row r="502">
          <cell r="A502" t="str">
            <v>351655-B21</v>
          </cell>
          <cell r="B502" t="str">
            <v xml:space="preserve">Fixed Cord Extension Bars, 100 - 240 VAC </v>
          </cell>
          <cell r="C502" t="str">
            <v xml:space="preserve">2개의 PDU extension bars </v>
          </cell>
          <cell r="D502">
            <v>338000</v>
          </cell>
        </row>
        <row r="503">
          <cell r="A503" t="str">
            <v xml:space="preserve">351655-B31 </v>
          </cell>
          <cell r="B503" t="str">
            <v xml:space="preserve">Fixed Cord PDU
100 - 240 VAC 4 PDU sticks + 32A HV PDU </v>
          </cell>
          <cell r="C503" t="str">
            <v>32A HV PDU - IEC-309 plug</v>
          </cell>
          <cell r="D503">
            <v>1135000</v>
          </cell>
        </row>
        <row r="504">
          <cell r="A504" t="str">
            <v>305340-021</v>
          </cell>
          <cell r="B504" t="str">
            <v>3.6 meters (12-ft), 16A  power cord 25 ea</v>
          </cell>
          <cell r="D504">
            <v>320000</v>
          </cell>
          <cell r="E504" t="str">
            <v>new</v>
          </cell>
        </row>
        <row r="505">
          <cell r="A505" t="str">
            <v>310777-B21</v>
          </cell>
          <cell r="B505" t="str">
            <v>Third Party PDU Mounting Kit</v>
          </cell>
          <cell r="D505">
            <v>164000</v>
          </cell>
        </row>
        <row r="507">
          <cell r="A507" t="str">
            <v>Switch Box</v>
          </cell>
        </row>
        <row r="508">
          <cell r="A508" t="str">
            <v>144007-B33</v>
          </cell>
          <cell r="B508" t="str">
            <v>Switch Box Connector Kit (Opal)</v>
          </cell>
          <cell r="C508" t="str">
            <v>All Racks</v>
          </cell>
          <cell r="D508">
            <v>1080000</v>
          </cell>
        </row>
        <row r="509">
          <cell r="A509" t="str">
            <v>262585-B21</v>
          </cell>
          <cell r="B509" t="str">
            <v>IP Console Switch 1x1x16 port (1 remote user and 1 local user)</v>
          </cell>
          <cell r="C509" t="str">
            <v>All Racks</v>
          </cell>
          <cell r="D509">
            <v>12400000</v>
          </cell>
        </row>
        <row r="510">
          <cell r="A510" t="str">
            <v>262586-B21</v>
          </cell>
          <cell r="B510" t="str">
            <v>IP Console Switch 3x1x16 port (3 remote users and 1 local user)</v>
          </cell>
          <cell r="C510" t="str">
            <v>All Racks</v>
          </cell>
          <cell r="D510">
            <v>17200000</v>
          </cell>
        </row>
        <row r="511">
          <cell r="A511" t="str">
            <v>262587-B21</v>
          </cell>
          <cell r="B511" t="str">
            <v>IP Console Switch Interface adapter (8 pack)</v>
          </cell>
          <cell r="C511" t="str">
            <v>All Racks</v>
          </cell>
          <cell r="D511">
            <v>2508000</v>
          </cell>
        </row>
        <row r="512">
          <cell r="A512" t="str">
            <v>262588-B21</v>
          </cell>
          <cell r="B512" t="str">
            <v>IP Console Switch Interface adapter (single pack)</v>
          </cell>
          <cell r="C512" t="str">
            <v>All Racks</v>
          </cell>
          <cell r="D512">
            <v>349000</v>
          </cell>
        </row>
        <row r="513">
          <cell r="A513" t="str">
            <v>262589-B21</v>
          </cell>
          <cell r="B513" t="str">
            <v>IP Console Switch Expansion module</v>
          </cell>
          <cell r="C513" t="str">
            <v>All Racks</v>
          </cell>
          <cell r="D513">
            <v>677000</v>
          </cell>
        </row>
        <row r="514">
          <cell r="A514" t="str">
            <v>336044-B21</v>
          </cell>
          <cell r="B514" t="str">
            <v>1x8-Port KVM Server Console Switch</v>
          </cell>
          <cell r="C514" t="str">
            <v>All Racks(400337-B31 대체 제품)</v>
          </cell>
          <cell r="D514">
            <v>4200000</v>
          </cell>
        </row>
        <row r="515">
          <cell r="A515" t="str">
            <v>336045-B21</v>
          </cell>
          <cell r="B515" t="str">
            <v>2x16-Port KVM Sever Console Switch</v>
          </cell>
          <cell r="C515" t="str">
            <v>All Racks</v>
          </cell>
          <cell r="D515">
            <v>4860000</v>
          </cell>
        </row>
        <row r="516">
          <cell r="A516" t="str">
            <v>336047-B21</v>
          </cell>
          <cell r="B516" t="str">
            <v>KVM USB Console Interface Adapter – 1 pack</v>
          </cell>
          <cell r="C516" t="str">
            <v>All Racks</v>
          </cell>
          <cell r="D516">
            <v>359000</v>
          </cell>
        </row>
        <row r="517">
          <cell r="A517" t="str">
            <v>371302-B21</v>
          </cell>
          <cell r="B517" t="str">
            <v>1x4 USB/PS2 KVM Switch-Rack Mt</v>
          </cell>
          <cell r="C517" t="str">
            <v>All Racks</v>
          </cell>
          <cell r="D517">
            <v>920000</v>
          </cell>
        </row>
        <row r="518">
          <cell r="A518" t="str">
            <v>371729-B21</v>
          </cell>
          <cell r="B518" t="str">
            <v>KVM USB Cbl w/audio 6ft 2ea</v>
          </cell>
          <cell r="C518" t="str">
            <v>All Racks</v>
          </cell>
          <cell r="D518">
            <v>140000</v>
          </cell>
        </row>
        <row r="519">
          <cell r="A519" t="str">
            <v>371730-B21</v>
          </cell>
          <cell r="B519" t="str">
            <v>KVM PS2 Cbl w/audio 6ft 2ea</v>
          </cell>
          <cell r="C519" t="str">
            <v>All Racks</v>
          </cell>
          <cell r="D519">
            <v>140000</v>
          </cell>
        </row>
        <row r="521">
          <cell r="A521" t="str">
            <v>Rack Cables &amp; Cable Management</v>
          </cell>
        </row>
        <row r="522">
          <cell r="A522" t="str">
            <v>263474-B21</v>
          </cell>
          <cell r="B522" t="str">
            <v>CAT5 UTP Cables 3ft (4/pack)</v>
          </cell>
          <cell r="C522" t="str">
            <v>IP Console Switch</v>
          </cell>
          <cell r="D522">
            <v>48000</v>
          </cell>
        </row>
        <row r="523">
          <cell r="B523" t="str">
            <v>Unshielded Category 5 cables with RJ45 connectors</v>
          </cell>
        </row>
        <row r="524">
          <cell r="A524" t="str">
            <v>263474-B22</v>
          </cell>
          <cell r="B524" t="str">
            <v>CAT5 UTP Cables 6ft (8/pack)</v>
          </cell>
          <cell r="C524" t="str">
            <v>IP Console Switch</v>
          </cell>
          <cell r="D524">
            <v>111000</v>
          </cell>
        </row>
        <row r="525">
          <cell r="B525" t="str">
            <v>Unshielded Category 5 cables with RJ45 connectors</v>
          </cell>
        </row>
        <row r="526">
          <cell r="A526" t="str">
            <v>263474-B23</v>
          </cell>
          <cell r="B526" t="str">
            <v>CAT5 UTP Cables 12ft (8/pack)</v>
          </cell>
          <cell r="C526" t="str">
            <v>IP Console Switch</v>
          </cell>
          <cell r="D526">
            <v>125000</v>
          </cell>
        </row>
        <row r="527">
          <cell r="B527" t="str">
            <v>Unshielded Category 5 cables with RJ45 connectors</v>
          </cell>
        </row>
        <row r="528">
          <cell r="A528" t="str">
            <v>263474-B24</v>
          </cell>
          <cell r="B528" t="str">
            <v>CAT5 UTP Cables 20ft (4/pack)</v>
          </cell>
          <cell r="C528" t="str">
            <v>IP Console Switch</v>
          </cell>
          <cell r="D528">
            <v>85000</v>
          </cell>
        </row>
        <row r="529">
          <cell r="B529" t="str">
            <v>Unshielded Category 5 cables with RJ45 connectors</v>
          </cell>
        </row>
        <row r="530">
          <cell r="A530" t="str">
            <v>263474-B25</v>
          </cell>
          <cell r="B530" t="str">
            <v>CAT5 UTP Cables 40ft (1/pack)</v>
          </cell>
          <cell r="C530" t="str">
            <v>IP Console Switch</v>
          </cell>
          <cell r="D530">
            <v>41000</v>
          </cell>
        </row>
        <row r="531">
          <cell r="B531" t="str">
            <v>Unshielded Category 5 cables with RJ45 connectors</v>
          </cell>
        </row>
        <row r="532">
          <cell r="A532" t="str">
            <v>110936-B24</v>
          </cell>
          <cell r="B532" t="str">
            <v>CPU to Switch Cable (3 ft)</v>
          </cell>
          <cell r="C532" t="str">
            <v>All Racks</v>
          </cell>
          <cell r="D532">
            <v>112000</v>
          </cell>
        </row>
        <row r="533">
          <cell r="A533" t="str">
            <v>110936-B25</v>
          </cell>
          <cell r="B533" t="str">
            <v>CPU to Switch Cable (6 ft)</v>
          </cell>
          <cell r="C533" t="str">
            <v>All Racks</v>
          </cell>
          <cell r="D533">
            <v>126000</v>
          </cell>
        </row>
        <row r="534">
          <cell r="A534" t="str">
            <v>110936-B21</v>
          </cell>
          <cell r="B534" t="str">
            <v>CPU to Switch Cable (12 ft)</v>
          </cell>
          <cell r="C534" t="str">
            <v>All Racks</v>
          </cell>
          <cell r="D534">
            <v>205000</v>
          </cell>
        </row>
        <row r="535">
          <cell r="A535" t="str">
            <v>168233-B21</v>
          </cell>
          <cell r="B535" t="str">
            <v>Cable Management D Rings</v>
          </cell>
          <cell r="C535" t="str">
            <v>Rack 9000/10000 Series</v>
          </cell>
          <cell r="D535">
            <v>85000</v>
          </cell>
        </row>
        <row r="536">
          <cell r="A536" t="str">
            <v>292407-B21</v>
          </cell>
          <cell r="B536" t="str">
            <v xml:space="preserve">Netelligent Cable Management Kit </v>
          </cell>
          <cell r="C536" t="str">
            <v>All Racks</v>
          </cell>
          <cell r="D536">
            <v>640000</v>
          </cell>
        </row>
        <row r="539">
          <cell r="A539" t="str">
            <v>High Availability Clustering Options</v>
          </cell>
        </row>
        <row r="540">
          <cell r="A540" t="str">
            <v>ProLiant Clusters for Microsoft Windows</v>
          </cell>
        </row>
        <row r="541">
          <cell r="A541" t="str">
            <v>364023-B21</v>
          </cell>
          <cell r="B541" t="str">
            <v xml:space="preserve">ProLiant Cluster Starter Kit              </v>
          </cell>
          <cell r="C541" t="str">
            <v>309816-B24, 313047-B23, 252408-B24 대체</v>
          </cell>
          <cell r="D541">
            <v>568000</v>
          </cell>
        </row>
        <row r="542">
          <cell r="A542" t="str">
            <v>364024-B21</v>
          </cell>
          <cell r="B542" t="str">
            <v xml:space="preserve">Proliant Cluster HA/F500 for the Enterprise SAN    </v>
          </cell>
          <cell r="C542" t="str">
            <v xml:space="preserve">254623-B24, 306791-B22, 379937-B27, 164227-B25 대체, </v>
          </cell>
          <cell r="D542">
            <v>13778000</v>
          </cell>
        </row>
        <row r="543">
          <cell r="A543" t="str">
            <v>364025-B21</v>
          </cell>
          <cell r="B543" t="str">
            <v xml:space="preserve">ProLiant Cluster Kit with Open View Mirroring          </v>
          </cell>
          <cell r="C543" t="str">
            <v xml:space="preserve">EVA3000/5000, MSA1000, RA4100 </v>
          </cell>
          <cell r="D543">
            <v>14262000</v>
          </cell>
        </row>
        <row r="544">
          <cell r="A544" t="str">
            <v>364026-B21</v>
          </cell>
          <cell r="B544" t="str">
            <v xml:space="preserve">ProLiant Cluster HA/F200 for the Entry Level SAN  </v>
          </cell>
          <cell r="C544" t="str">
            <v>380357-B24, 252409-B24 대체, RA4100, MSA1000</v>
          </cell>
          <cell r="D544">
            <v>7730000</v>
          </cell>
        </row>
        <row r="548">
          <cell r="A548" t="str">
            <v>ProLiant Essential Software</v>
          </cell>
        </row>
        <row r="549">
          <cell r="A549" t="str">
            <v>ProLiant Essentials Value Pack</v>
          </cell>
        </row>
        <row r="550">
          <cell r="A550" t="str">
            <v>267196-B21</v>
          </cell>
          <cell r="B550" t="str">
            <v>Rapid Deployment Pack Software  1user</v>
          </cell>
          <cell r="D550">
            <v>305000</v>
          </cell>
        </row>
        <row r="551">
          <cell r="A551" t="str">
            <v>269817-B21</v>
          </cell>
          <cell r="B551" t="str">
            <v xml:space="preserve">Rapid Deployment Pack 10user </v>
          </cell>
          <cell r="D551">
            <v>3017000</v>
          </cell>
        </row>
        <row r="552">
          <cell r="A552" t="str">
            <v>302127-B21</v>
          </cell>
          <cell r="B552" t="str">
            <v>Rapid Deployment Pack - Flexible Quantity License Kit</v>
          </cell>
          <cell r="D552">
            <v>305000</v>
          </cell>
        </row>
        <row r="553">
          <cell r="A553" t="str">
            <v>263825-B21</v>
          </cell>
          <cell r="B553" t="str">
            <v>Integrated Lights-Out Advance Pack - 1 License</v>
          </cell>
          <cell r="C553" t="str">
            <v>DL360G2, DL360G3, ML370G3, DL380G3, DL380G3 Packaged Cluster, DL560, DL580G2, DL740</v>
          </cell>
          <cell r="D553">
            <v>1015000</v>
          </cell>
        </row>
        <row r="554">
          <cell r="A554" t="str">
            <v>302280-B21</v>
          </cell>
          <cell r="B554" t="str">
            <v>Integrated Lights-Out Advance Pack 
- Flexible Quantity License Kit</v>
          </cell>
          <cell r="C554" t="str">
            <v>DL360G2, DL360G3, ML370G3, DL380G3, DL380G3 Packaged Cluster, DL560, DL580G2, DL740</v>
          </cell>
          <cell r="D554">
            <v>1015000</v>
          </cell>
        </row>
        <row r="555">
          <cell r="A555" t="str">
            <v>303284-B21</v>
          </cell>
          <cell r="B555" t="str">
            <v xml:space="preserve">Workload Management Pack v2.0 - 1 License </v>
          </cell>
          <cell r="C555" t="str">
            <v>See Each SVR Spec</v>
          </cell>
          <cell r="D555">
            <v>1279000</v>
          </cell>
        </row>
        <row r="556">
          <cell r="A556" t="str">
            <v>294744-B21</v>
          </cell>
          <cell r="B556" t="str">
            <v xml:space="preserve">Workload Management Pack v2.0 - Flexible Quantity License Kit </v>
          </cell>
          <cell r="D556">
            <v>1279000</v>
          </cell>
        </row>
        <row r="557">
          <cell r="A557" t="str">
            <v>306696-B21</v>
          </cell>
          <cell r="B557" t="str">
            <v>Performance Management Pack - 1 License</v>
          </cell>
          <cell r="C557" t="str">
            <v>See Each SVR Spec</v>
          </cell>
          <cell r="D557">
            <v>238000</v>
          </cell>
        </row>
        <row r="558">
          <cell r="A558" t="str">
            <v>306697-B21</v>
          </cell>
          <cell r="B558" t="str">
            <v>Performance Management Pack - Flexible Quantity License Kit</v>
          </cell>
          <cell r="D558">
            <v>238000</v>
          </cell>
        </row>
        <row r="559">
          <cell r="A559" t="str">
            <v>372906-B21</v>
          </cell>
          <cell r="B559" t="str">
            <v>Intelligent Networking Pack-1 License</v>
          </cell>
          <cell r="C559" t="str">
            <v>See Each SVR Spec</v>
          </cell>
          <cell r="D559">
            <v>278000</v>
          </cell>
        </row>
        <row r="560">
          <cell r="A560" t="str">
            <v>372950-B21</v>
          </cell>
          <cell r="B560" t="str">
            <v>Intelligent Networking Pack - Flexible License</v>
          </cell>
          <cell r="D560">
            <v>278000</v>
          </cell>
        </row>
        <row r="562">
          <cell r="A562" t="str">
            <v>VMWARE</v>
          </cell>
        </row>
        <row r="563">
          <cell r="A563" t="str">
            <v>370666-B21</v>
          </cell>
          <cell r="B563" t="str">
            <v>VMware GSX LX 2P License Software</v>
          </cell>
          <cell r="D563">
            <v>11541000</v>
          </cell>
        </row>
        <row r="564">
          <cell r="A564" t="str">
            <v>370665-B21</v>
          </cell>
          <cell r="B564" t="str">
            <v xml:space="preserve">VMware GSX WIN 2P License Software </v>
          </cell>
          <cell r="D564">
            <v>11541000</v>
          </cell>
        </row>
        <row r="565">
          <cell r="A565" t="str">
            <v>370598-B21</v>
          </cell>
          <cell r="B565" t="str">
            <v xml:space="preserve">VMware ESX 2P License Software </v>
          </cell>
          <cell r="D565">
            <v>17511000</v>
          </cell>
        </row>
        <row r="566">
          <cell r="A566" t="str">
            <v>370600-B21</v>
          </cell>
          <cell r="B566" t="str">
            <v xml:space="preserve">VMware ESX 4P License Software </v>
          </cell>
          <cell r="D566">
            <v>35022000</v>
          </cell>
        </row>
        <row r="567">
          <cell r="A567" t="str">
            <v>370602-B21</v>
          </cell>
          <cell r="B567" t="str">
            <v xml:space="preserve">VMware ESX 8P License Software </v>
          </cell>
          <cell r="D567">
            <v>70044000</v>
          </cell>
        </row>
        <row r="568">
          <cell r="A568" t="str">
            <v>370604-B21</v>
          </cell>
          <cell r="B568" t="str">
            <v xml:space="preserve">VMware SMP ESX 2P License Software </v>
          </cell>
          <cell r="D568">
            <v>5870000</v>
          </cell>
        </row>
        <row r="569">
          <cell r="A569" t="str">
            <v>370606-B21</v>
          </cell>
          <cell r="B569" t="str">
            <v xml:space="preserve">VMware SMP ESX 4P License Software </v>
          </cell>
          <cell r="D569">
            <v>11740000</v>
          </cell>
        </row>
        <row r="570">
          <cell r="A570" t="str">
            <v>370609-B21</v>
          </cell>
          <cell r="B570" t="str">
            <v xml:space="preserve">VMware SMP ESX 8P License Software </v>
          </cell>
          <cell r="D570">
            <v>23480000</v>
          </cell>
        </row>
        <row r="571">
          <cell r="A571" t="str">
            <v>370643-B21</v>
          </cell>
          <cell r="B571" t="str">
            <v xml:space="preserve">VMware VC Management SVR License Software </v>
          </cell>
          <cell r="D571">
            <v>23480000</v>
          </cell>
        </row>
        <row r="572">
          <cell r="A572" t="str">
            <v>370645-B21</v>
          </cell>
          <cell r="B572" t="str">
            <v xml:space="preserve">VMware ESX/VC 2P BL License Software </v>
          </cell>
          <cell r="D572">
            <v>16200000</v>
          </cell>
        </row>
        <row r="573">
          <cell r="A573" t="str">
            <v>370646-B21</v>
          </cell>
          <cell r="B573" t="str">
            <v xml:space="preserve">VMware VIN 16P BL License Software </v>
          </cell>
          <cell r="D573">
            <v>151159000</v>
          </cell>
        </row>
        <row r="574">
          <cell r="A574" t="str">
            <v>366714-B21</v>
          </cell>
          <cell r="B574" t="str">
            <v>VMware VIN 2P SUP License Software</v>
          </cell>
          <cell r="D574">
            <v>23480000</v>
          </cell>
        </row>
        <row r="575">
          <cell r="A575" t="str">
            <v>366714-B22</v>
          </cell>
          <cell r="B575" t="str">
            <v>VMware VIN 4P SUP License Software</v>
          </cell>
          <cell r="D575">
            <v>46960000</v>
          </cell>
        </row>
        <row r="576">
          <cell r="A576" t="str">
            <v>366714-B23</v>
          </cell>
          <cell r="B576" t="str">
            <v>VMware VIN 8P License Software</v>
          </cell>
          <cell r="D576">
            <v>93920000</v>
          </cell>
        </row>
        <row r="577">
          <cell r="A577" t="str">
            <v>Server Options</v>
          </cell>
        </row>
        <row r="578">
          <cell r="A578" t="str">
            <v>Server Modular Smart Array Products</v>
          </cell>
        </row>
        <row r="579">
          <cell r="A579" t="str">
            <v>A7450A</v>
          </cell>
          <cell r="B579" t="str">
            <v>HP MSA1000 Small Business SAN Kit</v>
          </cell>
          <cell r="C579" t="str">
            <v>1Y</v>
          </cell>
          <cell r="D579">
            <v>54470392</v>
          </cell>
          <cell r="E579">
            <v>0</v>
          </cell>
        </row>
        <row r="580">
          <cell r="A580" t="str">
            <v>A7452A</v>
          </cell>
          <cell r="B580" t="str">
            <v>HP MSA1000 Small Business HA Upgrade Kit</v>
          </cell>
          <cell r="C580" t="str">
            <v>1Y</v>
          </cell>
          <cell r="D580">
            <v>40851432</v>
          </cell>
          <cell r="E580">
            <v>0</v>
          </cell>
        </row>
        <row r="581">
          <cell r="A581" t="str">
            <v>A7523A</v>
          </cell>
          <cell r="B581" t="str">
            <v>HP Q200 Fibre Channel HBA</v>
          </cell>
          <cell r="C581" t="str">
            <v>LL</v>
          </cell>
          <cell r="D581">
            <v>3832312</v>
          </cell>
          <cell r="E581">
            <v>0</v>
          </cell>
        </row>
        <row r="583">
          <cell r="A583" t="str">
            <v>StorageWorks - Tape Drives &amp; Entry Autoloader</v>
          </cell>
        </row>
        <row r="584">
          <cell r="A584" t="str">
            <v>Rack products</v>
          </cell>
        </row>
        <row r="585">
          <cell r="A585" t="str">
            <v>254795-001</v>
          </cell>
          <cell r="B585" t="str">
            <v>Alpha Rack Rails for TA III</v>
          </cell>
          <cell r="C585" t="str">
            <v>3C</v>
          </cell>
          <cell r="D585">
            <v>208000</v>
          </cell>
          <cell r="E585">
            <v>0</v>
          </cell>
        </row>
        <row r="586">
          <cell r="A586" t="str">
            <v>274338-B21</v>
          </cell>
          <cell r="B586" t="str">
            <v>HP 3U Rack-Mount Kit</v>
          </cell>
          <cell r="C586" t="str">
            <v>3C</v>
          </cell>
          <cell r="D586">
            <v>2474000</v>
          </cell>
          <cell r="E586">
            <v>0</v>
          </cell>
        </row>
        <row r="587">
          <cell r="A587" t="str">
            <v>274339-B21</v>
          </cell>
          <cell r="B587" t="str">
            <v>HP 5U Rack-Mount Kit</v>
          </cell>
          <cell r="C587" t="str">
            <v>3C</v>
          </cell>
          <cell r="D587">
            <v>5901000</v>
          </cell>
          <cell r="E587">
            <v>0</v>
          </cell>
        </row>
        <row r="588">
          <cell r="A588" t="str">
            <v>280571-001</v>
          </cell>
          <cell r="B588" t="str">
            <v>Alpha Rail Kit for 3U RM</v>
          </cell>
          <cell r="C588" t="str">
            <v>3C</v>
          </cell>
          <cell r="D588">
            <v>211000</v>
          </cell>
          <cell r="E588">
            <v>0</v>
          </cell>
        </row>
        <row r="589">
          <cell r="A589" t="str">
            <v>350544-B21</v>
          </cell>
          <cell r="B589" t="str">
            <v>HP Ultrium 215 3U Rack (1 drv)</v>
          </cell>
          <cell r="C589" t="str">
            <v>3C</v>
          </cell>
          <cell r="D589">
            <v>13185402</v>
          </cell>
          <cell r="E589">
            <v>0</v>
          </cell>
        </row>
        <row r="590">
          <cell r="A590" t="str">
            <v>350545-B21</v>
          </cell>
          <cell r="B590" t="str">
            <v>HP Ultrium 230 3U Rack (1 drv)</v>
          </cell>
          <cell r="C590" t="str">
            <v>3C</v>
          </cell>
          <cell r="D590">
            <v>19536281</v>
          </cell>
          <cell r="E590">
            <v>0</v>
          </cell>
        </row>
        <row r="591">
          <cell r="A591" t="str">
            <v>350546-B21</v>
          </cell>
          <cell r="B591" t="str">
            <v>HP Ultrium 460 3U Rack (1 drv)</v>
          </cell>
          <cell r="C591" t="str">
            <v>3C</v>
          </cell>
          <cell r="D591">
            <v>26864218</v>
          </cell>
          <cell r="E591">
            <v>0</v>
          </cell>
        </row>
        <row r="592">
          <cell r="A592" t="str">
            <v>C7470B</v>
          </cell>
          <cell r="B592" t="str">
            <v>HP Ultrium 230 Array Module</v>
          </cell>
          <cell r="C592" t="str">
            <v>3C</v>
          </cell>
          <cell r="D592">
            <v>18961171</v>
          </cell>
          <cell r="E592">
            <v>0</v>
          </cell>
        </row>
        <row r="593">
          <cell r="A593" t="str">
            <v>C7492B</v>
          </cell>
          <cell r="B593" t="str">
            <v>HP Ultrium 215 Array Module</v>
          </cell>
          <cell r="C593" t="str">
            <v>3C</v>
          </cell>
          <cell r="D593">
            <v>12152851</v>
          </cell>
          <cell r="E593">
            <v>0</v>
          </cell>
        </row>
        <row r="594">
          <cell r="A594" t="str">
            <v>C7496A</v>
          </cell>
          <cell r="B594" t="str">
            <v>PSU/Fan Kit for Tape Array 5300</v>
          </cell>
          <cell r="C594" t="str">
            <v>3C</v>
          </cell>
          <cell r="D594">
            <v>1551324</v>
          </cell>
          <cell r="E594">
            <v>0</v>
          </cell>
        </row>
        <row r="595">
          <cell r="A595" t="str">
            <v>C7497B</v>
          </cell>
          <cell r="B595" t="str">
            <v>HP DAT 40 Array Module</v>
          </cell>
          <cell r="C595" t="str">
            <v>3C</v>
          </cell>
          <cell r="D595">
            <v>5101377</v>
          </cell>
          <cell r="E595">
            <v>0</v>
          </cell>
        </row>
        <row r="596">
          <cell r="A596" t="str">
            <v>C7498A</v>
          </cell>
          <cell r="B596" t="str">
            <v>HP DAT 24 Array Module (flint)</v>
          </cell>
          <cell r="C596" t="str">
            <v>3C</v>
          </cell>
          <cell r="D596">
            <v>4615068</v>
          </cell>
          <cell r="E596">
            <v>0</v>
          </cell>
        </row>
        <row r="597">
          <cell r="A597" t="str">
            <v>C7499B</v>
          </cell>
          <cell r="B597" t="str">
            <v>HP DVD-ROM Array Module</v>
          </cell>
          <cell r="C597" t="str">
            <v>3C</v>
          </cell>
          <cell r="D597">
            <v>2504489</v>
          </cell>
          <cell r="E597">
            <v>0</v>
          </cell>
        </row>
        <row r="598">
          <cell r="A598" t="str">
            <v>C7508A</v>
          </cell>
          <cell r="B598" t="str">
            <v>HP Tape Array 5300</v>
          </cell>
          <cell r="C598" t="str">
            <v>3C</v>
          </cell>
          <cell r="D598">
            <v>3545189</v>
          </cell>
          <cell r="E598">
            <v>0</v>
          </cell>
        </row>
        <row r="599">
          <cell r="A599" t="str">
            <v>C7508AZ</v>
          </cell>
          <cell r="B599" t="str">
            <v>HP Tape Array 5300 (factory-racked)</v>
          </cell>
          <cell r="C599" t="str">
            <v>3C</v>
          </cell>
          <cell r="D599">
            <v>5081924</v>
          </cell>
          <cell r="E599">
            <v>0</v>
          </cell>
        </row>
        <row r="600">
          <cell r="A600" t="str">
            <v>Q1524B</v>
          </cell>
          <cell r="B600" t="str">
            <v>HP DAT 72 Array Module</v>
          </cell>
          <cell r="C600" t="str">
            <v>3C</v>
          </cell>
          <cell r="D600">
            <v>7095242</v>
          </cell>
          <cell r="E600">
            <v>0</v>
          </cell>
        </row>
        <row r="602">
          <cell r="A602" t="str">
            <v>Trade-Ready</v>
          </cell>
        </row>
        <row r="603">
          <cell r="A603" t="str">
            <v>C1554C</v>
          </cell>
          <cell r="B603" t="str">
            <v>HP DDS-3 Trade-Ready Tape Drive</v>
          </cell>
          <cell r="C603" t="str">
            <v>3C</v>
          </cell>
          <cell r="D603">
            <v>2298308</v>
          </cell>
          <cell r="E603">
            <v>0</v>
          </cell>
        </row>
        <row r="604">
          <cell r="A604" t="str">
            <v>C5685C</v>
          </cell>
          <cell r="B604" t="str">
            <v>HP DDS-4 Trade-Ready Tape Drive</v>
          </cell>
          <cell r="C604" t="str">
            <v>3C</v>
          </cell>
          <cell r="D604">
            <v>2394237</v>
          </cell>
          <cell r="E604">
            <v>0</v>
          </cell>
        </row>
        <row r="605">
          <cell r="A605" t="str">
            <v>Q1526A</v>
          </cell>
          <cell r="B605" t="str">
            <v>HP Trade-Ready DAT 72 Tape Drive</v>
          </cell>
          <cell r="C605" t="str">
            <v>3C</v>
          </cell>
          <cell r="D605">
            <v>3457454</v>
          </cell>
          <cell r="E605">
            <v>0</v>
          </cell>
        </row>
        <row r="607">
          <cell r="A607" t="str">
            <v>Ultrium LTO Tape Drives</v>
          </cell>
        </row>
        <row r="608">
          <cell r="A608" t="str">
            <v>A7444A</v>
          </cell>
          <cell r="B608" t="str">
            <v>HP Ultrium 215 1U Rack-mount</v>
          </cell>
          <cell r="C608" t="str">
            <v>3C</v>
          </cell>
          <cell r="D608">
            <v>11226400</v>
          </cell>
          <cell r="E608">
            <v>0</v>
          </cell>
        </row>
        <row r="609">
          <cell r="A609" t="str">
            <v>Q1512B</v>
          </cell>
          <cell r="B609" t="str">
            <v>HP Ultrium 460 Array Module</v>
          </cell>
          <cell r="C609" t="str">
            <v>3C</v>
          </cell>
          <cell r="D609">
            <v>26742108</v>
          </cell>
          <cell r="E609">
            <v>0</v>
          </cell>
        </row>
        <row r="610">
          <cell r="A610" t="str">
            <v>Q1515A</v>
          </cell>
          <cell r="B610" t="str">
            <v>HP Ultrium 230 Internal Tape Drive</v>
          </cell>
          <cell r="C610" t="str">
            <v>3C</v>
          </cell>
          <cell r="D610">
            <v>17093635</v>
          </cell>
          <cell r="E610">
            <v>0</v>
          </cell>
        </row>
        <row r="611">
          <cell r="A611" t="str">
            <v>Q1517A</v>
          </cell>
          <cell r="B611" t="str">
            <v>HP Ultrium 230 External Tape Drive</v>
          </cell>
          <cell r="C611" t="str">
            <v>3C</v>
          </cell>
          <cell r="D611">
            <v>18559222</v>
          </cell>
          <cell r="E611">
            <v>0</v>
          </cell>
        </row>
        <row r="612">
          <cell r="A612" t="str">
            <v>Q1518A</v>
          </cell>
          <cell r="B612" t="str">
            <v>HP Ultrium 460 Internal Tape Drive</v>
          </cell>
          <cell r="C612" t="str">
            <v>3C</v>
          </cell>
          <cell r="D612">
            <v>24421572</v>
          </cell>
          <cell r="E612">
            <v>0</v>
          </cell>
        </row>
        <row r="613">
          <cell r="A613" t="str">
            <v>Q1520A</v>
          </cell>
          <cell r="B613" t="str">
            <v>HP Ultrium 460 External Tape Drive</v>
          </cell>
          <cell r="C613" t="str">
            <v>3C</v>
          </cell>
          <cell r="D613">
            <v>25887160</v>
          </cell>
          <cell r="E613">
            <v>0</v>
          </cell>
        </row>
        <row r="614">
          <cell r="A614" t="str">
            <v>Q1543A</v>
          </cell>
          <cell r="B614" t="str">
            <v>HP Ultrium 215 Internal Tape Drive</v>
          </cell>
          <cell r="C614" t="str">
            <v>3C</v>
          </cell>
          <cell r="D614">
            <v>10742756</v>
          </cell>
          <cell r="E614">
            <v>0</v>
          </cell>
        </row>
        <row r="615">
          <cell r="A615" t="str">
            <v>Q1545A</v>
          </cell>
          <cell r="B615" t="str">
            <v>HP Ultrium 215 External Tape Drive</v>
          </cell>
          <cell r="C615" t="str">
            <v>3C</v>
          </cell>
          <cell r="D615">
            <v>11964079</v>
          </cell>
          <cell r="E615">
            <v>0</v>
          </cell>
        </row>
        <row r="617">
          <cell r="A617" t="str">
            <v>DAT Tape Drive &amp; Autoloaders</v>
          </cell>
        </row>
        <row r="618">
          <cell r="A618" t="str">
            <v>A7443A</v>
          </cell>
          <cell r="B618" t="str">
            <v>HP DAT 72 1U Rack-mount</v>
          </cell>
          <cell r="C618" t="str">
            <v>3C</v>
          </cell>
          <cell r="D618">
            <v>6341108</v>
          </cell>
          <cell r="E618">
            <v>0</v>
          </cell>
        </row>
        <row r="619">
          <cell r="A619" t="str">
            <v>C1555D</v>
          </cell>
          <cell r="B619" t="str">
            <v>HP DAT 24 Internal Tape Drive</v>
          </cell>
          <cell r="C619" t="str">
            <v>3C</v>
          </cell>
          <cell r="D619">
            <v>3946078</v>
          </cell>
          <cell r="E619">
            <v>0</v>
          </cell>
        </row>
        <row r="620">
          <cell r="A620" t="str">
            <v>C1556D</v>
          </cell>
          <cell r="B620" t="str">
            <v>HP DAT 24 External Tape Drive (flint)</v>
          </cell>
          <cell r="C620" t="str">
            <v>3C</v>
          </cell>
          <cell r="D620">
            <v>4604855</v>
          </cell>
          <cell r="E620">
            <v>0</v>
          </cell>
        </row>
        <row r="621">
          <cell r="A621" t="str">
            <v>C5686B</v>
          </cell>
          <cell r="B621" t="str">
            <v>HP DAT 40 Internal Tape Drive</v>
          </cell>
          <cell r="C621" t="str">
            <v>3C</v>
          </cell>
          <cell r="D621">
            <v>4604855</v>
          </cell>
          <cell r="E621">
            <v>0</v>
          </cell>
        </row>
        <row r="622">
          <cell r="A622" t="str">
            <v>C5687C</v>
          </cell>
          <cell r="B622" t="str">
            <v>HP DAT 40 External Tape Drive</v>
          </cell>
          <cell r="C622" t="str">
            <v>3C</v>
          </cell>
          <cell r="D622">
            <v>6251799</v>
          </cell>
          <cell r="E622">
            <v>0</v>
          </cell>
        </row>
        <row r="623">
          <cell r="A623" t="str">
            <v>Q1522A</v>
          </cell>
          <cell r="B623" t="str">
            <v>HP DAT 72 Internal Tape Drive</v>
          </cell>
          <cell r="C623" t="str">
            <v>3C</v>
          </cell>
          <cell r="D623">
            <v>6581188</v>
          </cell>
          <cell r="E623">
            <v>0</v>
          </cell>
        </row>
        <row r="624">
          <cell r="A624" t="str">
            <v>Q1523A</v>
          </cell>
          <cell r="B624" t="str">
            <v>HP DAT 72 External Tape Drive</v>
          </cell>
          <cell r="C624" t="str">
            <v>3C</v>
          </cell>
          <cell r="D624">
            <v>7898743</v>
          </cell>
          <cell r="E624">
            <v>0</v>
          </cell>
        </row>
        <row r="625">
          <cell r="A625" t="str">
            <v>Q1529A</v>
          </cell>
          <cell r="B625" t="str">
            <v>HP DAT 72 Hot-Plug Tape Drive</v>
          </cell>
          <cell r="C625" t="str">
            <v>3C</v>
          </cell>
          <cell r="D625">
            <v>9875076</v>
          </cell>
          <cell r="E625">
            <v>0</v>
          </cell>
        </row>
        <row r="626">
          <cell r="A626" t="str">
            <v>Q1546A</v>
          </cell>
          <cell r="B626" t="str">
            <v>HP DAT 40 Hot-Plug Tape Drive</v>
          </cell>
          <cell r="C626" t="str">
            <v>3C</v>
          </cell>
          <cell r="D626">
            <v>7898743</v>
          </cell>
          <cell r="E626">
            <v>0</v>
          </cell>
        </row>
        <row r="627">
          <cell r="A627" t="str">
            <v>Q1566A</v>
          </cell>
          <cell r="B627" t="str">
            <v>HP DAT 72x6 Internal Tape Autoloader</v>
          </cell>
          <cell r="C627" t="str">
            <v>3C</v>
          </cell>
          <cell r="D627">
            <v>18439185</v>
          </cell>
          <cell r="E627">
            <v>0</v>
          </cell>
        </row>
        <row r="628">
          <cell r="A628" t="str">
            <v>Q1567A</v>
          </cell>
          <cell r="B628" t="str">
            <v>HP DAT 72x6 External Tape Autoloader</v>
          </cell>
          <cell r="C628" t="str">
            <v>3C</v>
          </cell>
          <cell r="D628">
            <v>19756740</v>
          </cell>
          <cell r="E628">
            <v>0</v>
          </cell>
        </row>
        <row r="630">
          <cell r="A630" t="str">
            <v>DLTVS &amp; SDLT Tape Drive</v>
          </cell>
        </row>
        <row r="631">
          <cell r="A631" t="str">
            <v>257319-001</v>
          </cell>
          <cell r="B631" t="str">
            <v>HP SDLT 320 External Drive NA</v>
          </cell>
          <cell r="C631" t="str">
            <v>3C</v>
          </cell>
          <cell r="D631">
            <v>5056000</v>
          </cell>
          <cell r="E631">
            <v>0</v>
          </cell>
        </row>
        <row r="632">
          <cell r="A632" t="str">
            <v>257319-291</v>
          </cell>
          <cell r="B632" t="str">
            <v>HP SDLT 320 External Drive JPN</v>
          </cell>
          <cell r="C632" t="str">
            <v>3C</v>
          </cell>
          <cell r="D632">
            <v>5526000</v>
          </cell>
          <cell r="E632">
            <v>0</v>
          </cell>
        </row>
        <row r="633">
          <cell r="A633" t="str">
            <v>257319-B21</v>
          </cell>
          <cell r="B633" t="str">
            <v>HP SDLT 320 Internal Drive</v>
          </cell>
          <cell r="C633" t="str">
            <v>3C</v>
          </cell>
          <cell r="D633">
            <v>21312306</v>
          </cell>
          <cell r="E633">
            <v>0</v>
          </cell>
        </row>
        <row r="634">
          <cell r="A634" t="str">
            <v>257319-B31</v>
          </cell>
          <cell r="B634" t="str">
            <v>SDLT 160/320 GB Extrn INTL</v>
          </cell>
          <cell r="C634" t="str">
            <v>3C</v>
          </cell>
          <cell r="D634">
            <v>25042893</v>
          </cell>
          <cell r="E634">
            <v>0</v>
          </cell>
        </row>
        <row r="635">
          <cell r="A635" t="str">
            <v>337699-291</v>
          </cell>
          <cell r="B635" t="str">
            <v>HP DLT VS80 External Drive JPN</v>
          </cell>
          <cell r="C635" t="str">
            <v>3C</v>
          </cell>
          <cell r="D635">
            <v>1823000</v>
          </cell>
          <cell r="E635">
            <v>0</v>
          </cell>
        </row>
        <row r="636">
          <cell r="A636" t="str">
            <v>337699-B21</v>
          </cell>
          <cell r="B636" t="str">
            <v>HP DLT VS80 Internal Drive</v>
          </cell>
          <cell r="C636" t="str">
            <v>3C</v>
          </cell>
          <cell r="D636">
            <v>7189373</v>
          </cell>
          <cell r="E636">
            <v>0</v>
          </cell>
        </row>
        <row r="637">
          <cell r="A637" t="str">
            <v>337699-B22</v>
          </cell>
          <cell r="B637" t="str">
            <v>HP DLT VS80 External Drive NA</v>
          </cell>
          <cell r="C637" t="str">
            <v>3C</v>
          </cell>
          <cell r="D637">
            <v>1880000</v>
          </cell>
          <cell r="E637">
            <v>0</v>
          </cell>
        </row>
        <row r="638">
          <cell r="A638" t="str">
            <v>337699-B31</v>
          </cell>
          <cell r="B638" t="str">
            <v>HP DLT VS80 External Drive INTL</v>
          </cell>
          <cell r="C638" t="str">
            <v>3C</v>
          </cell>
          <cell r="D638">
            <v>8260584</v>
          </cell>
          <cell r="E638">
            <v>0</v>
          </cell>
        </row>
        <row r="640">
          <cell r="A640" t="str">
            <v>Others &amp; Misc</v>
          </cell>
        </row>
        <row r="641">
          <cell r="A641" t="str">
            <v>168048-B21</v>
          </cell>
          <cell r="B641" t="str">
            <v>HD-VHD SCSI Cables for 3U RM</v>
          </cell>
          <cell r="C641" t="str">
            <v>3C</v>
          </cell>
          <cell r="D641">
            <v>1155000</v>
          </cell>
          <cell r="E641">
            <v>0</v>
          </cell>
        </row>
        <row r="642">
          <cell r="A642" t="str">
            <v>242381-B21</v>
          </cell>
          <cell r="B642" t="str">
            <v>HD-HD SCSI Cables for 3U RM</v>
          </cell>
          <cell r="C642" t="str">
            <v>3C</v>
          </cell>
          <cell r="D642">
            <v>976000</v>
          </cell>
          <cell r="E642">
            <v>0</v>
          </cell>
        </row>
        <row r="643">
          <cell r="A643" t="str">
            <v>344257-B21</v>
          </cell>
          <cell r="B643" t="str">
            <v>Fan Kit for Full-Ht Tape Drive</v>
          </cell>
          <cell r="C643" t="str">
            <v>3C</v>
          </cell>
          <cell r="D643">
            <v>159882</v>
          </cell>
          <cell r="E643">
            <v>0</v>
          </cell>
        </row>
        <row r="644">
          <cell r="A644" t="str">
            <v>35470-90400</v>
          </cell>
          <cell r="B644" t="str">
            <v>3.5" DDS-3 Black Front Panels (40)</v>
          </cell>
          <cell r="C644" t="str">
            <v>3C</v>
          </cell>
          <cell r="D644">
            <v>404028</v>
          </cell>
          <cell r="E644">
            <v>0</v>
          </cell>
        </row>
        <row r="645">
          <cell r="A645" t="str">
            <v>A7445A</v>
          </cell>
          <cell r="B645" t="str">
            <v>HP 1U Rack-mount kit</v>
          </cell>
          <cell r="C645" t="str">
            <v>3C</v>
          </cell>
          <cell r="D645">
            <v>1949231</v>
          </cell>
          <cell r="E645">
            <v>0</v>
          </cell>
        </row>
        <row r="646">
          <cell r="A646" t="str">
            <v>C5742A</v>
          </cell>
          <cell r="B646" t="str">
            <v>1.5m external SCSI Cable (LVD/SE)</v>
          </cell>
          <cell r="C646" t="str">
            <v>3C</v>
          </cell>
          <cell r="D646">
            <v>120500</v>
          </cell>
          <cell r="E646">
            <v>0</v>
          </cell>
        </row>
        <row r="647">
          <cell r="A647" t="str">
            <v>C7434A</v>
          </cell>
          <cell r="B647" t="str">
            <v>68-pin HD 68-pin VHD SCSI Adapter</v>
          </cell>
          <cell r="C647" t="str">
            <v>3C</v>
          </cell>
          <cell r="D647">
            <v>85059</v>
          </cell>
          <cell r="E647">
            <v>0</v>
          </cell>
        </row>
        <row r="648">
          <cell r="A648" t="str">
            <v>C7474A</v>
          </cell>
          <cell r="B648" t="str">
            <v>Wide Ultra3 SCSI HBA Kit</v>
          </cell>
          <cell r="C648" t="str">
            <v>3C</v>
          </cell>
          <cell r="D648">
            <v>1216438</v>
          </cell>
          <cell r="E648">
            <v>0</v>
          </cell>
        </row>
        <row r="649">
          <cell r="A649" t="str">
            <v>Q1497A</v>
          </cell>
          <cell r="B649" t="str">
            <v>Tape Mounting Kit for TC Netservers</v>
          </cell>
          <cell r="C649" t="str">
            <v>3C</v>
          </cell>
          <cell r="D649">
            <v>6734</v>
          </cell>
          <cell r="E649">
            <v>0</v>
          </cell>
        </row>
        <row r="651">
          <cell r="A651" t="str">
            <v>StorageWorks - Tape media &amp; Labels</v>
          </cell>
        </row>
        <row r="652">
          <cell r="A652" t="str">
            <v>Tape media</v>
          </cell>
        </row>
        <row r="653">
          <cell r="A653" t="str">
            <v>88146J</v>
          </cell>
          <cell r="B653" t="str">
            <v>HP 5.2GB write-once optical disk,2048bps</v>
          </cell>
          <cell r="C653" t="str">
            <v>7A</v>
          </cell>
          <cell r="D653">
            <v>76989</v>
          </cell>
          <cell r="E653">
            <v>0</v>
          </cell>
        </row>
        <row r="654">
          <cell r="A654" t="str">
            <v>88147J</v>
          </cell>
          <cell r="B654" t="str">
            <v>HP 5.2GB rewritable optical disk,2048bps</v>
          </cell>
          <cell r="C654" t="str">
            <v>7A</v>
          </cell>
          <cell r="D654">
            <v>76989</v>
          </cell>
          <cell r="E654">
            <v>0</v>
          </cell>
        </row>
        <row r="655">
          <cell r="A655" t="str">
            <v>92279F</v>
          </cell>
          <cell r="B655" t="str">
            <v>hp 2.3GB rewritable optical disk, 512bps</v>
          </cell>
          <cell r="C655" t="str">
            <v>7A</v>
          </cell>
          <cell r="D655">
            <v>69880</v>
          </cell>
          <cell r="E655">
            <v>0</v>
          </cell>
        </row>
        <row r="656">
          <cell r="A656" t="str">
            <v>92280F</v>
          </cell>
          <cell r="B656" t="str">
            <v>hp 2.6GB rewritable optical disk,1024bps</v>
          </cell>
          <cell r="C656" t="str">
            <v>7A</v>
          </cell>
          <cell r="D656">
            <v>69880</v>
          </cell>
          <cell r="E656">
            <v>0</v>
          </cell>
        </row>
        <row r="657">
          <cell r="A657" t="str">
            <v>92280T</v>
          </cell>
          <cell r="B657" t="str">
            <v>hp 1.3GB rewritable optical disk,1024bps</v>
          </cell>
          <cell r="C657" t="str">
            <v>7A</v>
          </cell>
          <cell r="D657">
            <v>56191</v>
          </cell>
          <cell r="E657">
            <v>0</v>
          </cell>
        </row>
        <row r="658">
          <cell r="A658" t="str">
            <v>92290F</v>
          </cell>
          <cell r="B658" t="str">
            <v>hp 2.6GB write-once optical disk,1024bps</v>
          </cell>
          <cell r="C658" t="str">
            <v>7A</v>
          </cell>
          <cell r="D658">
            <v>69880</v>
          </cell>
          <cell r="E658">
            <v>0</v>
          </cell>
        </row>
        <row r="659">
          <cell r="A659" t="str">
            <v>92290T</v>
          </cell>
          <cell r="B659" t="str">
            <v>hp 1.3GB write-once optical disk,1024bps</v>
          </cell>
          <cell r="C659" t="str">
            <v>7A</v>
          </cell>
          <cell r="D659">
            <v>56191</v>
          </cell>
          <cell r="E659">
            <v>0</v>
          </cell>
        </row>
        <row r="660">
          <cell r="A660" t="str">
            <v>C1571A</v>
          </cell>
          <cell r="B660" t="str">
            <v>hp 1.3GB write-once optical disk,1024bps</v>
          </cell>
          <cell r="C660" t="str">
            <v>7A</v>
          </cell>
          <cell r="D660">
            <v>32147</v>
          </cell>
          <cell r="E660">
            <v>0</v>
          </cell>
        </row>
        <row r="661">
          <cell r="A661" t="str">
            <v>C4425A</v>
          </cell>
          <cell r="B661" t="str">
            <v>HP 8GB Travan data cartridge</v>
          </cell>
          <cell r="C661" t="str">
            <v>7A</v>
          </cell>
          <cell r="D661">
            <v>41531</v>
          </cell>
          <cell r="E661">
            <v>0</v>
          </cell>
        </row>
        <row r="662">
          <cell r="A662" t="str">
            <v>C4429A</v>
          </cell>
          <cell r="B662" t="str">
            <v>HP 5GB Travan data cartridge</v>
          </cell>
          <cell r="C662" t="str">
            <v>7A</v>
          </cell>
          <cell r="D662">
            <v>39742</v>
          </cell>
          <cell r="E662">
            <v>0</v>
          </cell>
        </row>
        <row r="663">
          <cell r="A663" t="str">
            <v>C4435A</v>
          </cell>
          <cell r="B663" t="str">
            <v>HP 20GB Travan data cartridge</v>
          </cell>
          <cell r="C663" t="str">
            <v>7A</v>
          </cell>
          <cell r="D663">
            <v>57129</v>
          </cell>
          <cell r="E663">
            <v>0</v>
          </cell>
        </row>
        <row r="664">
          <cell r="A664" t="str">
            <v>C4436A</v>
          </cell>
          <cell r="B664" t="str">
            <v>HP 14GB Travan data cartridge</v>
          </cell>
          <cell r="C664" t="str">
            <v>7A</v>
          </cell>
          <cell r="D664">
            <v>1111000</v>
          </cell>
          <cell r="E664">
            <v>0</v>
          </cell>
        </row>
        <row r="665">
          <cell r="A665" t="str">
            <v>C5141A</v>
          </cell>
          <cell r="B665" t="str">
            <v>HP DLT IIIXT data cartridge</v>
          </cell>
          <cell r="C665" t="str">
            <v>7A</v>
          </cell>
          <cell r="D665">
            <v>63554</v>
          </cell>
          <cell r="E665">
            <v>0</v>
          </cell>
        </row>
        <row r="666">
          <cell r="A666" t="str">
            <v>C5141F</v>
          </cell>
          <cell r="B666" t="str">
            <v>HP DLT IV data cartridge, 40/70/80GB</v>
          </cell>
          <cell r="C666" t="str">
            <v>7A</v>
          </cell>
          <cell r="D666">
            <v>56500</v>
          </cell>
          <cell r="E666">
            <v>0</v>
          </cell>
        </row>
        <row r="667">
          <cell r="A667" t="str">
            <v>C5142A</v>
          </cell>
          <cell r="B667" t="str">
            <v>HP DLT cleaning cartridge</v>
          </cell>
          <cell r="C667" t="str">
            <v>7A</v>
          </cell>
          <cell r="D667">
            <v>71227</v>
          </cell>
          <cell r="E667">
            <v>0</v>
          </cell>
        </row>
        <row r="668">
          <cell r="A668" t="str">
            <v>C5706A</v>
          </cell>
          <cell r="B668" t="str">
            <v>hp dds-1 data cartridge, 4GB</v>
          </cell>
          <cell r="C668" t="str">
            <v>7A</v>
          </cell>
          <cell r="D668">
            <v>4835</v>
          </cell>
          <cell r="E668">
            <v>0</v>
          </cell>
        </row>
        <row r="669">
          <cell r="A669" t="str">
            <v>C5707A</v>
          </cell>
          <cell r="B669" t="str">
            <v>HP DDS-2 data cartridge, 8GB</v>
          </cell>
          <cell r="C669" t="str">
            <v>7A</v>
          </cell>
          <cell r="D669">
            <v>6331</v>
          </cell>
          <cell r="E669">
            <v>0</v>
          </cell>
        </row>
        <row r="670">
          <cell r="A670" t="str">
            <v>C5708A</v>
          </cell>
          <cell r="B670" t="str">
            <v>HP DDS-3 data cartridge, 24GB</v>
          </cell>
          <cell r="C670" t="str">
            <v>7A</v>
          </cell>
          <cell r="D670">
            <v>6321</v>
          </cell>
          <cell r="E670">
            <v>0</v>
          </cell>
        </row>
        <row r="671">
          <cell r="A671" t="str">
            <v>C5709A</v>
          </cell>
          <cell r="B671" t="str">
            <v>hp dds cleaning cartridge</v>
          </cell>
          <cell r="C671" t="str">
            <v>7A</v>
          </cell>
          <cell r="D671">
            <v>11338</v>
          </cell>
          <cell r="E671">
            <v>0</v>
          </cell>
        </row>
        <row r="672">
          <cell r="A672" t="str">
            <v>C5718A</v>
          </cell>
          <cell r="B672" t="str">
            <v>HP DDS-4 data cartridge, 40GB</v>
          </cell>
          <cell r="C672" t="str">
            <v>7A</v>
          </cell>
          <cell r="D672">
            <v>12314</v>
          </cell>
          <cell r="E672">
            <v>0</v>
          </cell>
        </row>
        <row r="673">
          <cell r="A673" t="str">
            <v>C7971A</v>
          </cell>
          <cell r="B673" t="str">
            <v>HP Ultrium 200GB data cartridge</v>
          </cell>
          <cell r="C673" t="str">
            <v>7A</v>
          </cell>
          <cell r="D673">
            <v>44054</v>
          </cell>
          <cell r="E673">
            <v>0</v>
          </cell>
        </row>
        <row r="674">
          <cell r="A674" t="str">
            <v>C7972A</v>
          </cell>
          <cell r="B674" t="str">
            <v>HP Ultrium data cartridge,400GB</v>
          </cell>
          <cell r="C674" t="str">
            <v>7A</v>
          </cell>
          <cell r="D674">
            <v>85367</v>
          </cell>
          <cell r="E674">
            <v>0</v>
          </cell>
        </row>
        <row r="675">
          <cell r="A675" t="str">
            <v>C7978A</v>
          </cell>
          <cell r="B675" t="str">
            <v>hp ultrium universal cleaning cartridge</v>
          </cell>
          <cell r="C675" t="str">
            <v>7A</v>
          </cell>
          <cell r="D675">
            <v>98505</v>
          </cell>
          <cell r="E675">
            <v>0</v>
          </cell>
        </row>
        <row r="676">
          <cell r="A676" t="str">
            <v>C7980A</v>
          </cell>
          <cell r="B676" t="str">
            <v>HP SDLTtape I data cartridge,220-320GB</v>
          </cell>
          <cell r="C676" t="str">
            <v>7A</v>
          </cell>
          <cell r="D676">
            <v>72540</v>
          </cell>
          <cell r="E676">
            <v>0</v>
          </cell>
        </row>
        <row r="677">
          <cell r="A677" t="str">
            <v>C7982A</v>
          </cell>
          <cell r="B677" t="str">
            <v>hp SDLT cleaning cartridge</v>
          </cell>
          <cell r="C677" t="str">
            <v>7A</v>
          </cell>
          <cell r="D677">
            <v>130178</v>
          </cell>
          <cell r="E677">
            <v>0</v>
          </cell>
        </row>
        <row r="678">
          <cell r="A678" t="str">
            <v>C7983A</v>
          </cell>
          <cell r="B678" t="str">
            <v>HP 9.1GB rewritable optical disk,4096bps</v>
          </cell>
          <cell r="C678" t="str">
            <v>7A</v>
          </cell>
          <cell r="D678">
            <v>103572</v>
          </cell>
          <cell r="E678">
            <v>0</v>
          </cell>
        </row>
        <row r="679">
          <cell r="A679" t="str">
            <v>C7984A</v>
          </cell>
          <cell r="B679" t="str">
            <v>HP 9.1GB write-once optical disk,4096bps</v>
          </cell>
          <cell r="C679" t="str">
            <v>7A</v>
          </cell>
          <cell r="D679">
            <v>103572</v>
          </cell>
          <cell r="E679">
            <v>0</v>
          </cell>
        </row>
        <row r="680">
          <cell r="A680" t="str">
            <v>C7986A</v>
          </cell>
          <cell r="B680" t="str">
            <v>HP 8.6GB write-once optical disk,2048bps</v>
          </cell>
          <cell r="C680" t="str">
            <v>7A</v>
          </cell>
          <cell r="D680">
            <v>103572</v>
          </cell>
          <cell r="E680">
            <v>0</v>
          </cell>
        </row>
        <row r="681">
          <cell r="A681" t="str">
            <v>C7998A</v>
          </cell>
          <cell r="B681" t="str">
            <v>hp dlt vs cleaning cartridge</v>
          </cell>
          <cell r="C681" t="str">
            <v>7A</v>
          </cell>
          <cell r="D681">
            <v>93836</v>
          </cell>
          <cell r="E681">
            <v>0</v>
          </cell>
        </row>
        <row r="682">
          <cell r="A682" t="str">
            <v>C8010A</v>
          </cell>
          <cell r="B682" t="str">
            <v>HP DAT 72 data cartridge,72GB</v>
          </cell>
          <cell r="C682" t="str">
            <v>7A</v>
          </cell>
          <cell r="D682">
            <v>29195</v>
          </cell>
          <cell r="E682">
            <v>0</v>
          </cell>
        </row>
        <row r="683">
          <cell r="A683" t="str">
            <v>Q1996A</v>
          </cell>
          <cell r="B683" t="str">
            <v>hp AIT cleaning cartridge</v>
          </cell>
          <cell r="C683" t="str">
            <v>7A</v>
          </cell>
          <cell r="D683">
            <v>41950</v>
          </cell>
          <cell r="E683">
            <v>0</v>
          </cell>
        </row>
        <row r="684">
          <cell r="A684" t="str">
            <v>Q1997A</v>
          </cell>
          <cell r="B684" t="str">
            <v>HP AIT-1 70GB data cartridge</v>
          </cell>
          <cell r="C684" t="str">
            <v>7A</v>
          </cell>
          <cell r="D684">
            <v>63848</v>
          </cell>
          <cell r="E684">
            <v>0</v>
          </cell>
        </row>
        <row r="685">
          <cell r="A685" t="str">
            <v>Q1998A</v>
          </cell>
          <cell r="B685" t="str">
            <v>HP AIT-2 100GB data cartridge</v>
          </cell>
          <cell r="C685" t="str">
            <v>7A</v>
          </cell>
          <cell r="D685">
            <v>74859</v>
          </cell>
          <cell r="E685">
            <v>0</v>
          </cell>
        </row>
        <row r="686">
          <cell r="A686" t="str">
            <v>Q1999A</v>
          </cell>
          <cell r="B686" t="str">
            <v>HP AIT-3 200GB data cartridge</v>
          </cell>
          <cell r="C686" t="str">
            <v>7A</v>
          </cell>
          <cell r="D686">
            <v>80514</v>
          </cell>
          <cell r="E686">
            <v>0</v>
          </cell>
        </row>
        <row r="687">
          <cell r="A687" t="str">
            <v>Q2001A</v>
          </cell>
          <cell r="B687" t="str">
            <v>HP ultrium 1 bar code label pack</v>
          </cell>
          <cell r="C687" t="str">
            <v>7A</v>
          </cell>
          <cell r="D687">
            <v>102656</v>
          </cell>
          <cell r="E687">
            <v>0</v>
          </cell>
        </row>
        <row r="688">
          <cell r="A688" t="str">
            <v>Q2002A</v>
          </cell>
          <cell r="B688" t="str">
            <v>HP ultrium 2 bar code label pack</v>
          </cell>
          <cell r="C688" t="str">
            <v>7A</v>
          </cell>
          <cell r="D688">
            <v>102656</v>
          </cell>
          <cell r="E688">
            <v>0</v>
          </cell>
        </row>
        <row r="689">
          <cell r="A689" t="str">
            <v>Q2003A</v>
          </cell>
          <cell r="B689" t="str">
            <v>HP SDLT 1 bar code label pack</v>
          </cell>
          <cell r="C689" t="str">
            <v>7A</v>
          </cell>
          <cell r="D689">
            <v>102656</v>
          </cell>
          <cell r="E689">
            <v>0</v>
          </cell>
        </row>
        <row r="690">
          <cell r="A690" t="str">
            <v>Q2004A</v>
          </cell>
          <cell r="B690" t="str">
            <v>HP dlt IV bar code label pack</v>
          </cell>
          <cell r="C690" t="str">
            <v>7A</v>
          </cell>
          <cell r="D690">
            <v>102656</v>
          </cell>
          <cell r="E690">
            <v>0</v>
          </cell>
        </row>
        <row r="691">
          <cell r="A691" t="str">
            <v>Q2005A</v>
          </cell>
          <cell r="B691" t="str">
            <v>HP AIT bar code label pack</v>
          </cell>
          <cell r="C691" t="str">
            <v>7A</v>
          </cell>
          <cell r="D691">
            <v>102656</v>
          </cell>
          <cell r="E691">
            <v>0</v>
          </cell>
        </row>
        <row r="692">
          <cell r="A692" t="str">
            <v>Q2030A</v>
          </cell>
          <cell r="B692" t="str">
            <v>HP UDO 30GB write-once disk</v>
          </cell>
          <cell r="C692" t="str">
            <v>7A</v>
          </cell>
          <cell r="D692">
            <v>76541</v>
          </cell>
          <cell r="E692">
            <v>0</v>
          </cell>
        </row>
        <row r="693">
          <cell r="A693" t="str">
            <v>Q2031A</v>
          </cell>
          <cell r="B693" t="str">
            <v>HP UDO 30GB rewritable disk</v>
          </cell>
          <cell r="C693" t="str">
            <v>7A</v>
          </cell>
          <cell r="D693">
            <v>95931</v>
          </cell>
          <cell r="E693">
            <v>0</v>
          </cell>
        </row>
        <row r="695">
          <cell r="A695" t="str">
            <v>StorageWorks - NAS Storage Server</v>
          </cell>
        </row>
        <row r="696">
          <cell r="A696" t="str">
            <v>NAS 500s</v>
          </cell>
        </row>
        <row r="697">
          <cell r="A697" t="str">
            <v>367984-001</v>
          </cell>
          <cell r="B697" t="str">
            <v>HP ProLiant ML110 320GB Storage Server</v>
          </cell>
          <cell r="C697" t="str">
            <v>LI</v>
          </cell>
          <cell r="D697">
            <v>15813133</v>
          </cell>
          <cell r="E697">
            <v>0</v>
          </cell>
        </row>
        <row r="698">
          <cell r="A698" t="str">
            <v>367984-011</v>
          </cell>
          <cell r="B698" t="str">
            <v>HP ProLiant ML110 320GB Storage Server</v>
          </cell>
          <cell r="C698" t="str">
            <v>LI</v>
          </cell>
          <cell r="D698">
            <v>15813133</v>
          </cell>
          <cell r="E698">
            <v>0</v>
          </cell>
        </row>
        <row r="699">
          <cell r="A699" t="str">
            <v>367984-371</v>
          </cell>
          <cell r="B699" t="str">
            <v>HP ProLiant ML110 320GB Storage Server</v>
          </cell>
          <cell r="C699" t="str">
            <v>LI</v>
          </cell>
          <cell r="D699">
            <v>15813133</v>
          </cell>
          <cell r="E699">
            <v>0</v>
          </cell>
        </row>
        <row r="700">
          <cell r="A700" t="str">
            <v>367985-001</v>
          </cell>
          <cell r="B700" t="str">
            <v>HP ProLiant ML110 640GB Storage Server</v>
          </cell>
          <cell r="C700" t="str">
            <v>LI</v>
          </cell>
          <cell r="D700">
            <v>21086521</v>
          </cell>
          <cell r="E700">
            <v>0</v>
          </cell>
        </row>
        <row r="701">
          <cell r="A701" t="str">
            <v>367985-011</v>
          </cell>
          <cell r="B701" t="str">
            <v>HP ProLiant ML110 640GB Storage Server</v>
          </cell>
          <cell r="C701" t="str">
            <v>LI</v>
          </cell>
          <cell r="D701">
            <v>21086521</v>
          </cell>
          <cell r="E701">
            <v>0</v>
          </cell>
        </row>
        <row r="702">
          <cell r="A702" t="str">
            <v>367985-371</v>
          </cell>
          <cell r="B702" t="str">
            <v>HP ProLiant ML110 640GB Storage Server</v>
          </cell>
          <cell r="C702" t="str">
            <v>LI</v>
          </cell>
          <cell r="D702">
            <v>21086521</v>
          </cell>
          <cell r="E702">
            <v>0</v>
          </cell>
        </row>
        <row r="703">
          <cell r="A703" t="str">
            <v>367986-001</v>
          </cell>
          <cell r="B703" t="str">
            <v>HP ProLiant ML110 1TB Storage Server</v>
          </cell>
          <cell r="C703" t="str">
            <v>LI</v>
          </cell>
          <cell r="D703">
            <v>28469264</v>
          </cell>
          <cell r="E703">
            <v>0</v>
          </cell>
        </row>
        <row r="704">
          <cell r="A704" t="str">
            <v>367986-011</v>
          </cell>
          <cell r="B704" t="str">
            <v>HP ProLiant ML110 1TB Storage Server</v>
          </cell>
          <cell r="C704" t="str">
            <v>LI</v>
          </cell>
          <cell r="D704">
            <v>28469264</v>
          </cell>
          <cell r="E704">
            <v>0</v>
          </cell>
        </row>
        <row r="705">
          <cell r="A705" t="str">
            <v>367986-371</v>
          </cell>
          <cell r="B705" t="str">
            <v>HP ProLiant ML110 1TB Storage Server</v>
          </cell>
          <cell r="C705" t="str">
            <v>LI</v>
          </cell>
          <cell r="D705">
            <v>28469264</v>
          </cell>
          <cell r="E705">
            <v>0</v>
          </cell>
        </row>
        <row r="707">
          <cell r="A707" t="str">
            <v>NAS 1200s</v>
          </cell>
        </row>
        <row r="708">
          <cell r="A708" t="str">
            <v>349037-B21</v>
          </cell>
          <cell r="B708" t="str">
            <v>StorageWorks NAS 1200S 320GB WSS ALL</v>
          </cell>
          <cell r="C708" t="str">
            <v>LI</v>
          </cell>
          <cell r="D708">
            <v>21086521</v>
          </cell>
          <cell r="E708">
            <v>0</v>
          </cell>
        </row>
        <row r="709">
          <cell r="A709" t="str">
            <v>349038-B21</v>
          </cell>
          <cell r="B709" t="str">
            <v>StorageWorks NAS 1200S 640GB WSS ALL</v>
          </cell>
          <cell r="C709" t="str">
            <v>LI</v>
          </cell>
          <cell r="D709">
            <v>35148889</v>
          </cell>
          <cell r="E709">
            <v>0</v>
          </cell>
        </row>
        <row r="710">
          <cell r="A710" t="str">
            <v>349039-B21</v>
          </cell>
          <cell r="B710" t="str">
            <v>StorageWorks NAS 1200S 1 TB WSS ALL</v>
          </cell>
          <cell r="C710" t="str">
            <v>LI</v>
          </cell>
          <cell r="D710">
            <v>49211257</v>
          </cell>
          <cell r="E710">
            <v>0</v>
          </cell>
        </row>
        <row r="712">
          <cell r="A712" t="str">
            <v>NAS 1500s</v>
          </cell>
        </row>
        <row r="713">
          <cell r="A713" t="str">
            <v>367987-B21</v>
          </cell>
          <cell r="B713" t="str">
            <v>HP ProLiant DL100 320 GB Storage Server</v>
          </cell>
          <cell r="C713" t="str">
            <v>LI</v>
          </cell>
          <cell r="D713">
            <v>21086521</v>
          </cell>
          <cell r="E713">
            <v>0</v>
          </cell>
        </row>
        <row r="714">
          <cell r="A714" t="str">
            <v>367988-B21</v>
          </cell>
          <cell r="B714" t="str">
            <v>HP ProLiant DL100 640GB Storage Server</v>
          </cell>
          <cell r="C714" t="str">
            <v>LI</v>
          </cell>
          <cell r="D714">
            <v>35148889</v>
          </cell>
          <cell r="E714">
            <v>0</v>
          </cell>
        </row>
        <row r="715">
          <cell r="A715" t="str">
            <v>367989-B21</v>
          </cell>
          <cell r="B715" t="str">
            <v>HP ProLiant DL100 1TB Storage Server</v>
          </cell>
          <cell r="C715" t="str">
            <v>LI</v>
          </cell>
          <cell r="D715">
            <v>49211257</v>
          </cell>
          <cell r="E715">
            <v>0</v>
          </cell>
        </row>
        <row r="717">
          <cell r="A717" t="str">
            <v>NAS 2000s</v>
          </cell>
        </row>
        <row r="718">
          <cell r="A718" t="str">
            <v>345645-001</v>
          </cell>
          <cell r="B718" t="str">
            <v>NAS 2000s Internal SCSI US</v>
          </cell>
          <cell r="C718" t="str">
            <v>LI</v>
          </cell>
          <cell r="D718">
            <v>58323671</v>
          </cell>
          <cell r="E718">
            <v>0</v>
          </cell>
        </row>
        <row r="719">
          <cell r="A719" t="str">
            <v>345646-001</v>
          </cell>
          <cell r="B719" t="str">
            <v>NAS 2000s External SCSI US</v>
          </cell>
          <cell r="C719" t="str">
            <v>LI</v>
          </cell>
          <cell r="D719">
            <v>93479591</v>
          </cell>
          <cell r="E719">
            <v>0</v>
          </cell>
        </row>
        <row r="720">
          <cell r="A720" t="str">
            <v>364971-B21</v>
          </cell>
          <cell r="B720" t="str">
            <v>NAS 2000s Base WSS</v>
          </cell>
          <cell r="C720" t="str">
            <v>LI</v>
          </cell>
          <cell r="D720">
            <v>40780867</v>
          </cell>
          <cell r="E720">
            <v>0</v>
          </cell>
        </row>
        <row r="722">
          <cell r="A722" t="str">
            <v>NAS 4000s</v>
          </cell>
        </row>
        <row r="723">
          <cell r="A723" t="str">
            <v>348936-B21</v>
          </cell>
          <cell r="B723" t="str">
            <v>StorageWorks NAS 4000S ALL</v>
          </cell>
          <cell r="C723" t="str">
            <v>LI</v>
          </cell>
          <cell r="D723">
            <v>58323671</v>
          </cell>
          <cell r="E723">
            <v>0</v>
          </cell>
        </row>
        <row r="725">
          <cell r="A725" t="str">
            <v>NAS Others</v>
          </cell>
        </row>
        <row r="726">
          <cell r="A726" t="str">
            <v>331474-B21</v>
          </cell>
          <cell r="B726" t="str">
            <v>StorageWorks NAS Cluster Kit ALL</v>
          </cell>
          <cell r="C726" t="str">
            <v>LI</v>
          </cell>
          <cell r="D726">
            <v>17577960</v>
          </cell>
          <cell r="E726">
            <v>0</v>
          </cell>
        </row>
        <row r="727">
          <cell r="A727" t="str">
            <v>348937-B22</v>
          </cell>
          <cell r="B727" t="str">
            <v>HP DL580G2-2.8G Storage Server SAN</v>
          </cell>
          <cell r="C727" t="str">
            <v>LI</v>
          </cell>
          <cell r="D727">
            <v>243398497</v>
          </cell>
          <cell r="E727">
            <v>0</v>
          </cell>
        </row>
        <row r="728">
          <cell r="A728" t="str">
            <v>349040-B21</v>
          </cell>
          <cell r="B728" t="str">
            <v>StorageWorks NAS 1200S WSS Upgd ALL</v>
          </cell>
          <cell r="C728" t="str">
            <v>LI</v>
          </cell>
          <cell r="D728">
            <v>7024153</v>
          </cell>
          <cell r="E728">
            <v>0</v>
          </cell>
        </row>
        <row r="729">
          <cell r="A729" t="str">
            <v>350330-B21</v>
          </cell>
          <cell r="B729" t="str">
            <v>Kit Upgrd WIN Srv 2K/NAS WSS 2K 3/NAS</v>
          </cell>
          <cell r="C729" t="str">
            <v>LI</v>
          </cell>
          <cell r="D729">
            <v>7024153</v>
          </cell>
          <cell r="E729">
            <v>0</v>
          </cell>
        </row>
        <row r="730">
          <cell r="A730" t="str">
            <v>351784-B21</v>
          </cell>
          <cell r="B730" t="str">
            <v>Upgrd Kit NAS 4000s/9000s WSS ALL</v>
          </cell>
          <cell r="C730" t="str">
            <v>LI</v>
          </cell>
          <cell r="D730">
            <v>9133508</v>
          </cell>
          <cell r="E730">
            <v>0</v>
          </cell>
        </row>
        <row r="731">
          <cell r="A731" t="str">
            <v>371224-B21</v>
          </cell>
          <cell r="B731" t="str">
            <v>HP DL380-3.4G Storage Server Base</v>
          </cell>
          <cell r="C731" t="str">
            <v>LI</v>
          </cell>
          <cell r="D731">
            <v>38425421</v>
          </cell>
          <cell r="E731">
            <v>0</v>
          </cell>
        </row>
        <row r="732">
          <cell r="A732" t="str">
            <v>371225-B21</v>
          </cell>
          <cell r="B732" t="str">
            <v>HP DL380-3.4G Storage Server Ext SCSI</v>
          </cell>
          <cell r="C732" t="str">
            <v>LI</v>
          </cell>
          <cell r="D732">
            <v>86835122</v>
          </cell>
          <cell r="E732">
            <v>0</v>
          </cell>
        </row>
        <row r="733">
          <cell r="A733" t="str">
            <v>371226-B21</v>
          </cell>
          <cell r="B733" t="str">
            <v>HP DL380-3.4G Storage Server Ext SATA</v>
          </cell>
          <cell r="C733" t="str">
            <v>LI</v>
          </cell>
          <cell r="D733">
            <v>68905603</v>
          </cell>
          <cell r="E733">
            <v>0</v>
          </cell>
        </row>
        <row r="734">
          <cell r="A734" t="str">
            <v>371227-B21</v>
          </cell>
          <cell r="B734" t="str">
            <v>HP DL380-3.4G HPM Storage Server SAN</v>
          </cell>
          <cell r="C734" t="str">
            <v>LI</v>
          </cell>
          <cell r="D734">
            <v>65741570</v>
          </cell>
          <cell r="E734">
            <v>0</v>
          </cell>
        </row>
        <row r="735">
          <cell r="A735" t="str">
            <v>375637-001</v>
          </cell>
          <cell r="B735" t="str">
            <v>HP ML350-3.0G Storage Server</v>
          </cell>
          <cell r="C735" t="str">
            <v>LI</v>
          </cell>
          <cell r="D735">
            <v>27070058</v>
          </cell>
          <cell r="E735">
            <v>0</v>
          </cell>
        </row>
        <row r="736">
          <cell r="A736" t="str">
            <v>375637-371</v>
          </cell>
          <cell r="B736" t="str">
            <v>HP ML350-3.0G Storage Server AP</v>
          </cell>
          <cell r="C736" t="str">
            <v>LI</v>
          </cell>
          <cell r="D736">
            <v>27070058</v>
          </cell>
          <cell r="E736">
            <v>0</v>
          </cell>
        </row>
        <row r="737">
          <cell r="A737" t="str">
            <v>375638-001</v>
          </cell>
          <cell r="B737" t="str">
            <v>HP ML350-3.2G Storage Server IntSCSI</v>
          </cell>
          <cell r="C737" t="str">
            <v>LI</v>
          </cell>
          <cell r="D737">
            <v>56776811</v>
          </cell>
          <cell r="E737">
            <v>0</v>
          </cell>
        </row>
        <row r="738">
          <cell r="A738" t="str">
            <v>375638-371</v>
          </cell>
          <cell r="B738" t="str">
            <v>HP ML350-3.2G Storage Server AP</v>
          </cell>
          <cell r="C738" t="str">
            <v>LI</v>
          </cell>
          <cell r="D738">
            <v>56776811</v>
          </cell>
          <cell r="E738">
            <v>0</v>
          </cell>
        </row>
        <row r="739">
          <cell r="A739" t="str">
            <v>375639-001</v>
          </cell>
          <cell r="B739" t="str">
            <v>HP ML370-3.4G Storage Server</v>
          </cell>
          <cell r="C739" t="str">
            <v>LI</v>
          </cell>
          <cell r="D739">
            <v>37265275</v>
          </cell>
          <cell r="E739">
            <v>0</v>
          </cell>
        </row>
        <row r="740">
          <cell r="A740" t="str">
            <v>375639-371</v>
          </cell>
          <cell r="B740" t="str">
            <v>HP ML370-3.4G Storage Server AP</v>
          </cell>
          <cell r="C740" t="str">
            <v>LI</v>
          </cell>
          <cell r="D740">
            <v>37265275</v>
          </cell>
          <cell r="E740">
            <v>0</v>
          </cell>
        </row>
        <row r="741">
          <cell r="A741" t="str">
            <v>375640-001</v>
          </cell>
          <cell r="B741" t="str">
            <v>HP ML370-3.4G HPM Storage Server</v>
          </cell>
          <cell r="C741" t="str">
            <v>LI</v>
          </cell>
          <cell r="D741">
            <v>52382321</v>
          </cell>
          <cell r="E741">
            <v>0</v>
          </cell>
        </row>
        <row r="742">
          <cell r="A742" t="str">
            <v>375640-371</v>
          </cell>
          <cell r="B742" t="str">
            <v>HP ML370-3.4G HPM Storage Server AP</v>
          </cell>
          <cell r="C742" t="str">
            <v>LI</v>
          </cell>
          <cell r="D742">
            <v>52382321</v>
          </cell>
          <cell r="E742">
            <v>0</v>
          </cell>
        </row>
        <row r="743">
          <cell r="A743" t="str">
            <v>377385-B21</v>
          </cell>
          <cell r="B743" t="str">
            <v>HP Proliant ML110 Stor Serv Prnt Upgrade</v>
          </cell>
          <cell r="C743" t="str">
            <v>LI</v>
          </cell>
          <cell r="D743">
            <v>3164033</v>
          </cell>
          <cell r="E743">
            <v>0</v>
          </cell>
        </row>
        <row r="744">
          <cell r="A744" t="str">
            <v>A7950A</v>
          </cell>
          <cell r="B744" t="str">
            <v>HP StorageWorks IP 500 320gb US Bundle</v>
          </cell>
          <cell r="C744" t="str">
            <v>LI</v>
          </cell>
          <cell r="D744">
            <v>24426333</v>
          </cell>
          <cell r="E744">
            <v>0</v>
          </cell>
        </row>
        <row r="745">
          <cell r="A745" t="str">
            <v>A7951A</v>
          </cell>
          <cell r="B745" t="str">
            <v>HP StorageWorks IP 500 640gb US Bundle</v>
          </cell>
          <cell r="C745" t="str">
            <v>LI</v>
          </cell>
          <cell r="D745">
            <v>29172382</v>
          </cell>
          <cell r="E745">
            <v>0</v>
          </cell>
        </row>
        <row r="746">
          <cell r="A746" t="str">
            <v>A7952A</v>
          </cell>
          <cell r="B746" t="str">
            <v>HP StorageWorks IP 500 1TB US Bundle</v>
          </cell>
          <cell r="C746" t="str">
            <v>LI</v>
          </cell>
          <cell r="D746">
            <v>36133255</v>
          </cell>
          <cell r="E746">
            <v>0</v>
          </cell>
        </row>
        <row r="747">
          <cell r="A747" t="str">
            <v>A7959A</v>
          </cell>
          <cell r="B747" t="str">
            <v>HP StorageWorks IP 1500 320GB Bundle</v>
          </cell>
          <cell r="C747" t="str">
            <v>LI</v>
          </cell>
          <cell r="D747">
            <v>29172382</v>
          </cell>
          <cell r="E747">
            <v>0</v>
          </cell>
        </row>
        <row r="748">
          <cell r="A748" t="str">
            <v>A7960A</v>
          </cell>
          <cell r="B748" t="str">
            <v>HP StorageWorks IP 1500 640GB Bundle</v>
          </cell>
          <cell r="C748" t="str">
            <v>LI</v>
          </cell>
          <cell r="D748">
            <v>41828514</v>
          </cell>
          <cell r="E748">
            <v>0</v>
          </cell>
        </row>
        <row r="749">
          <cell r="A749" t="str">
            <v>A7961A</v>
          </cell>
          <cell r="B749" t="str">
            <v>HP StorageWorks IP 1500 1TB Bundle</v>
          </cell>
          <cell r="C749" t="str">
            <v>LI</v>
          </cell>
          <cell r="D749">
            <v>54484645</v>
          </cell>
          <cell r="E749">
            <v>0</v>
          </cell>
        </row>
        <row r="750">
          <cell r="A750" t="str">
            <v>T3669A</v>
          </cell>
          <cell r="B750" t="str">
            <v>HP, iSCSI Feature Pack v2</v>
          </cell>
          <cell r="C750" t="str">
            <v>LI</v>
          </cell>
          <cell r="D750">
            <v>13816479</v>
          </cell>
          <cell r="E750">
            <v>0</v>
          </cell>
        </row>
        <row r="751">
          <cell r="A751" t="str">
            <v>T3670A</v>
          </cell>
          <cell r="B751" t="str">
            <v>HP, iSCSI Gateway</v>
          </cell>
          <cell r="C751" t="str">
            <v>LI</v>
          </cell>
          <cell r="D751">
            <v>17952323</v>
          </cell>
          <cell r="E751">
            <v>0</v>
          </cell>
        </row>
        <row r="752">
          <cell r="A752" t="str">
            <v>T3671A</v>
          </cell>
          <cell r="B752" t="str">
            <v>HP, iSCSI Target Snapshot</v>
          </cell>
          <cell r="C752" t="str">
            <v>LI</v>
          </cell>
          <cell r="D752">
            <v>20672053</v>
          </cell>
          <cell r="E752">
            <v>0</v>
          </cell>
        </row>
        <row r="753">
          <cell r="A753" t="str">
            <v>T3672A</v>
          </cell>
          <cell r="B753" t="str">
            <v>HP, iSCSI Target Clustering</v>
          </cell>
          <cell r="C753" t="str">
            <v>LI</v>
          </cell>
          <cell r="D753">
            <v>26861824</v>
          </cell>
          <cell r="E753">
            <v>0</v>
          </cell>
        </row>
        <row r="754">
          <cell r="A754" t="str">
            <v>T3673A</v>
          </cell>
          <cell r="B754" t="str">
            <v>HP, iSCSI Target Backup Enabler</v>
          </cell>
          <cell r="C754" t="str">
            <v>LI</v>
          </cell>
          <cell r="D754">
            <v>26903532</v>
          </cell>
          <cell r="E754">
            <v>0</v>
          </cell>
        </row>
        <row r="755">
          <cell r="A755" t="str">
            <v>T3674A</v>
          </cell>
          <cell r="B755" t="str">
            <v>HP, iSCSI Backup Enabler</v>
          </cell>
          <cell r="C755" t="str">
            <v>LI</v>
          </cell>
          <cell r="D755">
            <v>10304729</v>
          </cell>
          <cell r="E755">
            <v>0</v>
          </cell>
        </row>
        <row r="756">
          <cell r="A756" t="str">
            <v>T3675A</v>
          </cell>
          <cell r="B756" t="str">
            <v>HP, iSCSI Backup Enabler for Gateway</v>
          </cell>
          <cell r="C756" t="str">
            <v>LI</v>
          </cell>
          <cell r="D756">
            <v>13739650</v>
          </cell>
          <cell r="E756">
            <v>0</v>
          </cell>
        </row>
        <row r="758">
          <cell r="A758" t="str">
            <v>StorageWorks - MSA1000 &amp; MSA1500</v>
          </cell>
        </row>
        <row r="759">
          <cell r="A759" t="str">
            <v>MSA1000</v>
          </cell>
        </row>
        <row r="760">
          <cell r="A760" t="str">
            <v>201723-B22</v>
          </cell>
          <cell r="B760" t="str">
            <v>Modular SAN Array 1000</v>
          </cell>
          <cell r="C760" t="str">
            <v>1Y</v>
          </cell>
          <cell r="D760">
            <v>43553434</v>
          </cell>
          <cell r="E760">
            <v>0</v>
          </cell>
        </row>
        <row r="761">
          <cell r="A761" t="str">
            <v>218231-B22</v>
          </cell>
          <cell r="B761" t="str">
            <v>HP MSA1000/1500 Controller 256 Cache All</v>
          </cell>
          <cell r="C761" t="str">
            <v>1Y</v>
          </cell>
          <cell r="D761">
            <v>18859156</v>
          </cell>
          <cell r="E761">
            <v>0</v>
          </cell>
        </row>
        <row r="762">
          <cell r="A762" t="str">
            <v>286763-B21</v>
          </cell>
          <cell r="B762" t="str">
            <v>MSA1000 Embedded 3-port Hub ALL</v>
          </cell>
          <cell r="C762" t="str">
            <v>LL</v>
          </cell>
          <cell r="D762">
            <v>4199897</v>
          </cell>
          <cell r="E762">
            <v>0</v>
          </cell>
        </row>
        <row r="763">
          <cell r="A763" t="str">
            <v>353803-B22</v>
          </cell>
          <cell r="B763" t="str">
            <v>MSA1000 SAN Starter kit</v>
          </cell>
          <cell r="C763" t="str">
            <v>1Y</v>
          </cell>
          <cell r="D763">
            <v>69843094</v>
          </cell>
          <cell r="E763">
            <v>0</v>
          </cell>
        </row>
        <row r="764">
          <cell r="A764" t="str">
            <v>353804-B21</v>
          </cell>
          <cell r="B764" t="str">
            <v>MSA1000 Windows High Availability Kit</v>
          </cell>
          <cell r="C764" t="str">
            <v>1Y</v>
          </cell>
          <cell r="D764">
            <v>62343165</v>
          </cell>
          <cell r="E764">
            <v>0</v>
          </cell>
        </row>
        <row r="765">
          <cell r="A765" t="str">
            <v>353805-B21</v>
          </cell>
          <cell r="B765" t="str">
            <v>MSA1000 Linux High Availability Kit</v>
          </cell>
          <cell r="C765" t="str">
            <v>1Y</v>
          </cell>
          <cell r="D765">
            <v>62343165</v>
          </cell>
          <cell r="E765">
            <v>0</v>
          </cell>
        </row>
        <row r="767">
          <cell r="A767" t="str">
            <v>MSA1500</v>
          </cell>
        </row>
        <row r="768">
          <cell r="A768" t="str">
            <v>AA986A</v>
          </cell>
          <cell r="B768" t="str">
            <v>MSA1500 controller shelf</v>
          </cell>
          <cell r="C768" t="str">
            <v>1Y</v>
          </cell>
          <cell r="D768">
            <v>49001018</v>
          </cell>
          <cell r="E768">
            <v>0</v>
          </cell>
        </row>
        <row r="769">
          <cell r="A769" t="str">
            <v>AA987A</v>
          </cell>
          <cell r="B769" t="str">
            <v>MSA 1500 Fibre Channel I/O Module</v>
          </cell>
          <cell r="C769" t="str">
            <v>1Y</v>
          </cell>
          <cell r="D769">
            <v>1757796</v>
          </cell>
          <cell r="E769">
            <v>0</v>
          </cell>
        </row>
        <row r="770">
          <cell r="A770" t="str">
            <v>AA988A</v>
          </cell>
          <cell r="B770" t="str">
            <v>MSA 1500 Dual Channel SCSI I/O Module</v>
          </cell>
          <cell r="C770" t="str">
            <v>1Y</v>
          </cell>
          <cell r="D770">
            <v>2460914</v>
          </cell>
          <cell r="E770">
            <v>0</v>
          </cell>
        </row>
        <row r="771">
          <cell r="A771" t="str">
            <v>AD509A</v>
          </cell>
          <cell r="B771" t="str">
            <v>MSA1500 cs w/Serial ATA enclosure</v>
          </cell>
          <cell r="C771" t="str">
            <v>1Y</v>
          </cell>
          <cell r="D771">
            <v>54448602</v>
          </cell>
          <cell r="E771">
            <v>0</v>
          </cell>
        </row>
        <row r="772">
          <cell r="A772" t="str">
            <v>AD510A</v>
          </cell>
          <cell r="B772" t="str">
            <v>MSA1500 cs w/SCSI enclosure</v>
          </cell>
          <cell r="C772" t="str">
            <v>1Y</v>
          </cell>
          <cell r="D772">
            <v>54448602</v>
          </cell>
          <cell r="E772">
            <v>0</v>
          </cell>
        </row>
        <row r="773">
          <cell r="A773" t="str">
            <v>AD511A</v>
          </cell>
          <cell r="B773" t="str">
            <v>MSA1500 Upgrade Controller Shelf</v>
          </cell>
          <cell r="C773" t="str">
            <v>1Y</v>
          </cell>
          <cell r="D773">
            <v>23413843</v>
          </cell>
          <cell r="E773">
            <v>0</v>
          </cell>
        </row>
        <row r="775">
          <cell r="A775" t="str">
            <v>MSA Options Others</v>
          </cell>
        </row>
        <row r="776">
          <cell r="A776" t="str">
            <v>150214-B21</v>
          </cell>
          <cell r="B776" t="str">
            <v>SW 4000 39FT CABLE ALL</v>
          </cell>
          <cell r="C776" t="str">
            <v>1Y</v>
          </cell>
          <cell r="D776">
            <v>832000</v>
          </cell>
          <cell r="E776">
            <v>0</v>
          </cell>
        </row>
        <row r="777">
          <cell r="A777" t="str">
            <v>218960-B21</v>
          </cell>
          <cell r="B777" t="str">
            <v>MSA 1000 Fibre Channel I/O Module</v>
          </cell>
          <cell r="C777" t="str">
            <v>1Y</v>
          </cell>
          <cell r="D777">
            <v>1757796</v>
          </cell>
          <cell r="E777">
            <v>0</v>
          </cell>
        </row>
        <row r="778">
          <cell r="A778" t="str">
            <v>338296-B21</v>
          </cell>
          <cell r="B778" t="str">
            <v>Power Supply 499 Watts</v>
          </cell>
          <cell r="C778" t="str">
            <v>1Y</v>
          </cell>
          <cell r="D778">
            <v>1080000</v>
          </cell>
          <cell r="E778">
            <v>0</v>
          </cell>
        </row>
        <row r="779">
          <cell r="A779" t="str">
            <v>338296-B22</v>
          </cell>
          <cell r="B779" t="str">
            <v>Power Supply 499 watts</v>
          </cell>
          <cell r="C779" t="str">
            <v>1Y</v>
          </cell>
          <cell r="D779">
            <v>1080000</v>
          </cell>
          <cell r="E779">
            <v>0</v>
          </cell>
        </row>
        <row r="781">
          <cell r="A781" t="str">
            <v>StorageWorks - Network Infrastructure</v>
          </cell>
        </row>
        <row r="782">
          <cell r="A782" t="str">
            <v>iSCSI router</v>
          </cell>
        </row>
        <row r="783">
          <cell r="A783" t="str">
            <v>350074-B21</v>
          </cell>
          <cell r="B783" t="str">
            <v>HP Storage Router 2122-2</v>
          </cell>
          <cell r="C783" t="str">
            <v>LL</v>
          </cell>
          <cell r="D783">
            <v>63394675</v>
          </cell>
          <cell r="E783">
            <v>0</v>
          </cell>
        </row>
        <row r="785">
          <cell r="A785" t="str">
            <v>M-series FC switch &amp; SW</v>
          </cell>
        </row>
        <row r="786">
          <cell r="A786" t="str">
            <v>302660-B21</v>
          </cell>
          <cell r="B786" t="str">
            <v>8-Flexport Ugd 2/32 ALL</v>
          </cell>
          <cell r="C786" t="str">
            <v>LL</v>
          </cell>
          <cell r="D786">
            <v>41195973</v>
          </cell>
          <cell r="E786">
            <v>0</v>
          </cell>
        </row>
        <row r="787">
          <cell r="A787" t="str">
            <v>316095-B21</v>
          </cell>
          <cell r="B787" t="str">
            <v>HP StorageWorks Edge Switch 2/24</v>
          </cell>
          <cell r="C787" t="str">
            <v>LL</v>
          </cell>
          <cell r="D787">
            <v>48391269</v>
          </cell>
          <cell r="E787">
            <v>0</v>
          </cell>
        </row>
        <row r="788">
          <cell r="A788" t="str">
            <v>316096-B21</v>
          </cell>
          <cell r="B788" t="str">
            <v>hp StorageWorks 8 port upg</v>
          </cell>
          <cell r="C788" t="str">
            <v>LL</v>
          </cell>
          <cell r="D788">
            <v>37276069</v>
          </cell>
          <cell r="E788">
            <v>0</v>
          </cell>
        </row>
        <row r="789">
          <cell r="A789" t="str">
            <v>317069-B21</v>
          </cell>
          <cell r="B789" t="str">
            <v>2/16 Santegrity BD LC LTU</v>
          </cell>
          <cell r="C789" t="str">
            <v>LL</v>
          </cell>
          <cell r="D789">
            <v>11881219</v>
          </cell>
          <cell r="E789">
            <v>0</v>
          </cell>
        </row>
        <row r="790">
          <cell r="A790" t="str">
            <v>317070-B21</v>
          </cell>
          <cell r="B790" t="str">
            <v>2/24 Santegrity BD LC LTU</v>
          </cell>
          <cell r="C790" t="str">
            <v>LL</v>
          </cell>
          <cell r="D790">
            <v>12145363</v>
          </cell>
          <cell r="E790">
            <v>0</v>
          </cell>
        </row>
        <row r="791">
          <cell r="A791" t="str">
            <v>317071-B21</v>
          </cell>
          <cell r="B791" t="str">
            <v>2/32 Santegrity BD LC LTU</v>
          </cell>
          <cell r="C791" t="str">
            <v>LL</v>
          </cell>
          <cell r="D791">
            <v>15843386</v>
          </cell>
          <cell r="E791">
            <v>0</v>
          </cell>
        </row>
        <row r="792">
          <cell r="A792" t="str">
            <v>348406-B21</v>
          </cell>
          <cell r="B792" t="str">
            <v>Edge Switch 2/12 ALL</v>
          </cell>
          <cell r="C792" t="str">
            <v>LL</v>
          </cell>
          <cell r="D792">
            <v>30508687</v>
          </cell>
          <cell r="E792">
            <v>0</v>
          </cell>
        </row>
        <row r="793">
          <cell r="A793" t="str">
            <v>348407-B21</v>
          </cell>
          <cell r="B793" t="str">
            <v>Upg Kit, 4 Port 2/12 ALL</v>
          </cell>
          <cell r="C793" t="str">
            <v>LL</v>
          </cell>
          <cell r="D793">
            <v>3164451</v>
          </cell>
          <cell r="E793">
            <v>0</v>
          </cell>
        </row>
        <row r="794">
          <cell r="A794" t="str">
            <v>348408-B21</v>
          </cell>
          <cell r="B794" t="str">
            <v>2/12 E-Port License ALL</v>
          </cell>
          <cell r="C794" t="str">
            <v>LL</v>
          </cell>
          <cell r="D794">
            <v>10560496</v>
          </cell>
          <cell r="E794">
            <v>0</v>
          </cell>
        </row>
        <row r="796">
          <cell r="A796" t="str">
            <v>FC HBAs</v>
          </cell>
        </row>
        <row r="797">
          <cell r="A797" t="str">
            <v>281541-B21</v>
          </cell>
          <cell r="B797" t="str">
            <v>FCA2214 2Gb FC HBA for Linux and Windows</v>
          </cell>
          <cell r="C797" t="str">
            <v>LL</v>
          </cell>
          <cell r="D797">
            <v>11078866</v>
          </cell>
          <cell r="E797">
            <v>0</v>
          </cell>
        </row>
        <row r="798">
          <cell r="A798" t="str">
            <v>305573-B21</v>
          </cell>
          <cell r="B798" t="str">
            <v>FCA2404 PCIx 2GB FC HBA for Win</v>
          </cell>
          <cell r="C798" t="str">
            <v>LL</v>
          </cell>
          <cell r="D798">
            <v>10800152</v>
          </cell>
          <cell r="E798">
            <v>0</v>
          </cell>
        </row>
        <row r="799">
          <cell r="A799" t="str">
            <v>308540-B21</v>
          </cell>
          <cell r="B799" t="str">
            <v>2Gb FC PCI Host Bus Adapter W2K</v>
          </cell>
          <cell r="C799" t="str">
            <v>LL</v>
          </cell>
          <cell r="D799">
            <v>19196399</v>
          </cell>
          <cell r="E799">
            <v>0</v>
          </cell>
        </row>
        <row r="800">
          <cell r="A800" t="str">
            <v>321835-B21</v>
          </cell>
          <cell r="B800" t="str">
            <v>2GB Dual Channel PCIx FC HBA</v>
          </cell>
          <cell r="C800" t="str">
            <v>LL</v>
          </cell>
          <cell r="D800">
            <v>17419600</v>
          </cell>
          <cell r="E800">
            <v>0</v>
          </cell>
        </row>
        <row r="801">
          <cell r="A801" t="str">
            <v>323264-B21</v>
          </cell>
          <cell r="B801" t="str">
            <v>FCA2404DC 2GB Dual Channel PCI-X for Win</v>
          </cell>
          <cell r="C801" t="str">
            <v>LL</v>
          </cell>
          <cell r="D801">
            <v>17419600</v>
          </cell>
          <cell r="E801">
            <v>0</v>
          </cell>
        </row>
        <row r="802">
          <cell r="A802" t="str">
            <v>343073-B21</v>
          </cell>
          <cell r="B802" t="str">
            <v>E982 PCIx 2GB Fibre Channel HBA All</v>
          </cell>
          <cell r="C802" t="str">
            <v>LL</v>
          </cell>
          <cell r="D802">
            <v>10103368</v>
          </cell>
          <cell r="E802">
            <v>0</v>
          </cell>
        </row>
        <row r="803">
          <cell r="A803" t="str">
            <v>A7387A</v>
          </cell>
          <cell r="B803" t="str">
            <v>2GB PCI-X 64 BIT 133Mhz Dual Channel</v>
          </cell>
          <cell r="C803" t="str">
            <v>LL</v>
          </cell>
          <cell r="D803">
            <v>17071208</v>
          </cell>
          <cell r="E803">
            <v>0</v>
          </cell>
        </row>
        <row r="804">
          <cell r="A804" t="str">
            <v>A7388A</v>
          </cell>
          <cell r="B804" t="str">
            <v>PCI-X 64 bit 133mhz 2GB for Windows</v>
          </cell>
          <cell r="C804" t="str">
            <v>LL</v>
          </cell>
          <cell r="D804">
            <v>10591117</v>
          </cell>
          <cell r="E804">
            <v>0</v>
          </cell>
        </row>
        <row r="805">
          <cell r="A805" t="str">
            <v>AB232A</v>
          </cell>
          <cell r="B805" t="str">
            <v>2Gb PCI-X FC HBA for Windows, 64 bit</v>
          </cell>
          <cell r="C805" t="str">
            <v>LL</v>
          </cell>
          <cell r="D805">
            <v>8188479</v>
          </cell>
          <cell r="E805">
            <v>0</v>
          </cell>
        </row>
        <row r="807">
          <cell r="A807" t="str">
            <v>B-series FC switch &amp; SW</v>
          </cell>
        </row>
        <row r="808">
          <cell r="A808" t="str">
            <v>240603-B21</v>
          </cell>
          <cell r="B808" t="str">
            <v>32 Port SAN 2 GB ALL</v>
          </cell>
          <cell r="C808" t="str">
            <v>LL</v>
          </cell>
          <cell r="D808">
            <v>199339273</v>
          </cell>
          <cell r="E808">
            <v>0</v>
          </cell>
        </row>
        <row r="809">
          <cell r="A809" t="str">
            <v>288247-B21</v>
          </cell>
          <cell r="B809" t="str">
            <v>MSA SAN Switch 2/8</v>
          </cell>
          <cell r="C809" t="str">
            <v>LL</v>
          </cell>
          <cell r="D809">
            <v>33810493</v>
          </cell>
          <cell r="E809">
            <v>0</v>
          </cell>
        </row>
        <row r="810">
          <cell r="A810" t="str">
            <v>313448-B21</v>
          </cell>
          <cell r="B810" t="str">
            <v>HP StgWks 32-prt PwrPk License</v>
          </cell>
          <cell r="C810" t="str">
            <v>LL</v>
          </cell>
          <cell r="D810">
            <v>63394675</v>
          </cell>
          <cell r="E810">
            <v>0</v>
          </cell>
        </row>
        <row r="811">
          <cell r="A811" t="str">
            <v>313450-B21</v>
          </cell>
          <cell r="B811" t="str">
            <v>San Switch 2/32 Adv Perf Monitor LTU ALL</v>
          </cell>
          <cell r="C811" t="str">
            <v>LL</v>
          </cell>
          <cell r="D811">
            <v>21791920</v>
          </cell>
          <cell r="E811">
            <v>0</v>
          </cell>
        </row>
        <row r="812">
          <cell r="A812" t="str">
            <v>313452-B21</v>
          </cell>
          <cell r="B812" t="str">
            <v>2/32 ISL Trunking LTU ALL</v>
          </cell>
          <cell r="C812" t="str">
            <v>LL</v>
          </cell>
          <cell r="D812">
            <v>27735170</v>
          </cell>
          <cell r="E812">
            <v>0</v>
          </cell>
        </row>
        <row r="813">
          <cell r="A813" t="str">
            <v>313454-B21</v>
          </cell>
          <cell r="B813" t="str">
            <v>2/32 Fabric Watch LTU ALL</v>
          </cell>
          <cell r="C813" t="str">
            <v>LL</v>
          </cell>
          <cell r="D813">
            <v>19810836</v>
          </cell>
          <cell r="E813">
            <v>0</v>
          </cell>
        </row>
        <row r="814">
          <cell r="A814" t="str">
            <v>313458-B21</v>
          </cell>
          <cell r="B814" t="str">
            <v>Extended Fabrics, SAN Switch 2/32</v>
          </cell>
          <cell r="C814" t="str">
            <v>LL</v>
          </cell>
          <cell r="D814">
            <v>21791920</v>
          </cell>
          <cell r="E814">
            <v>0</v>
          </cell>
        </row>
        <row r="815">
          <cell r="A815" t="str">
            <v>313460-B21</v>
          </cell>
          <cell r="B815" t="str">
            <v>Remote Switch, SAN Switch 2/32</v>
          </cell>
          <cell r="C815" t="str">
            <v>LL</v>
          </cell>
          <cell r="D815">
            <v>43583839</v>
          </cell>
          <cell r="E815">
            <v>0</v>
          </cell>
        </row>
        <row r="816">
          <cell r="A816" t="str">
            <v>322118-B21</v>
          </cell>
          <cell r="B816" t="str">
            <v>SAN Switch 2/16 BS</v>
          </cell>
          <cell r="C816" t="str">
            <v>LL</v>
          </cell>
          <cell r="D816">
            <v>102709940</v>
          </cell>
          <cell r="E816">
            <v>0</v>
          </cell>
        </row>
        <row r="817">
          <cell r="A817" t="str">
            <v>324504-B21</v>
          </cell>
          <cell r="B817" t="str">
            <v>Fabric Watch 2GB SAN SW LTU</v>
          </cell>
          <cell r="C817" t="str">
            <v>LL</v>
          </cell>
          <cell r="D817">
            <v>13201941</v>
          </cell>
          <cell r="E817">
            <v>0</v>
          </cell>
        </row>
        <row r="818">
          <cell r="A818" t="str">
            <v>324505-B21</v>
          </cell>
          <cell r="B818" t="str">
            <v>Extended Fabric 2/8, 2/16 SAN SW LTU</v>
          </cell>
          <cell r="C818" t="str">
            <v>LL</v>
          </cell>
          <cell r="D818">
            <v>20603269</v>
          </cell>
          <cell r="E818">
            <v>0</v>
          </cell>
        </row>
        <row r="819">
          <cell r="A819" t="str">
            <v>324506-B21</v>
          </cell>
          <cell r="B819" t="str">
            <v>ISL Trunking 2/8, 2/16 SAN SW LTU</v>
          </cell>
          <cell r="C819" t="str">
            <v>LL</v>
          </cell>
          <cell r="D819">
            <v>20074980</v>
          </cell>
          <cell r="E819">
            <v>0</v>
          </cell>
        </row>
        <row r="820">
          <cell r="A820" t="str">
            <v>324507-B21</v>
          </cell>
          <cell r="B820" t="str">
            <v>Advanced Perf Monitor 2/8 SAN SW LTU</v>
          </cell>
          <cell r="C820" t="str">
            <v>LL</v>
          </cell>
          <cell r="D820">
            <v>12678935</v>
          </cell>
          <cell r="E820">
            <v>0</v>
          </cell>
        </row>
        <row r="821">
          <cell r="A821" t="str">
            <v>324508-B21</v>
          </cell>
          <cell r="B821" t="str">
            <v>Quickloop 2/8, 2/16 SAN SW LTU</v>
          </cell>
          <cell r="C821" t="str">
            <v>LL</v>
          </cell>
          <cell r="D821">
            <v>4754601</v>
          </cell>
          <cell r="E821">
            <v>0</v>
          </cell>
        </row>
        <row r="822">
          <cell r="A822" t="str">
            <v>325888-B21</v>
          </cell>
          <cell r="B822" t="str">
            <v>San Switch 2/8-EL Upgrade</v>
          </cell>
          <cell r="C822" t="str">
            <v>LL</v>
          </cell>
          <cell r="D822">
            <v>15848669</v>
          </cell>
          <cell r="E822">
            <v>0</v>
          </cell>
        </row>
        <row r="823">
          <cell r="A823" t="str">
            <v>325889-B21</v>
          </cell>
          <cell r="B823" t="str">
            <v>San Switch 2/16-EL Upgrade</v>
          </cell>
          <cell r="C823" t="str">
            <v>LL</v>
          </cell>
          <cell r="D823">
            <v>73960454</v>
          </cell>
          <cell r="E823">
            <v>0</v>
          </cell>
        </row>
        <row r="824">
          <cell r="A824" t="str">
            <v>325891-B21</v>
          </cell>
          <cell r="B824" t="str">
            <v>Remote Switch 2/8, 2/16 SAN SW LTU</v>
          </cell>
          <cell r="C824" t="str">
            <v>LL</v>
          </cell>
          <cell r="D824">
            <v>15848669</v>
          </cell>
          <cell r="E824">
            <v>0</v>
          </cell>
        </row>
        <row r="825">
          <cell r="A825" t="str">
            <v>325892-B21</v>
          </cell>
          <cell r="B825" t="str">
            <v>Power Pac Bundle 2/8,2/16 LTU</v>
          </cell>
          <cell r="C825" t="str">
            <v>LL</v>
          </cell>
          <cell r="D825">
            <v>43319695</v>
          </cell>
          <cell r="E825">
            <v>0</v>
          </cell>
        </row>
        <row r="826">
          <cell r="A826" t="str">
            <v>332923-B21</v>
          </cell>
          <cell r="B826" t="str">
            <v>SAN Security 1Gb/s SAN Switches V2.6.1FW</v>
          </cell>
          <cell r="C826" t="str">
            <v>LL</v>
          </cell>
          <cell r="D826">
            <v>23244714</v>
          </cell>
          <cell r="E826">
            <v>0</v>
          </cell>
        </row>
        <row r="827">
          <cell r="A827" t="str">
            <v>332924-B21</v>
          </cell>
          <cell r="B827" t="str">
            <v>SAN Security 2/8EL-2/16 Switches V3.1 FW</v>
          </cell>
          <cell r="C827" t="str">
            <v>LL</v>
          </cell>
          <cell r="D827">
            <v>23244714</v>
          </cell>
          <cell r="E827">
            <v>0</v>
          </cell>
        </row>
        <row r="828">
          <cell r="A828" t="str">
            <v>332925-B21</v>
          </cell>
          <cell r="B828" t="str">
            <v>SAN Security SAN Switch 2/32 w/4.1 FW</v>
          </cell>
          <cell r="C828" t="str">
            <v>LL</v>
          </cell>
          <cell r="D828">
            <v>39621672</v>
          </cell>
          <cell r="E828">
            <v>0</v>
          </cell>
        </row>
        <row r="829">
          <cell r="A829" t="str">
            <v>332927-B21</v>
          </cell>
          <cell r="B829" t="str">
            <v>SAN Security V 261 KIT ALL</v>
          </cell>
          <cell r="C829" t="str">
            <v>LL</v>
          </cell>
          <cell r="D829">
            <v>528289</v>
          </cell>
          <cell r="E829">
            <v>0</v>
          </cell>
        </row>
        <row r="830">
          <cell r="A830" t="str">
            <v>332928-B21</v>
          </cell>
          <cell r="B830" t="str">
            <v>SAN Security V3.1 KIT ALL</v>
          </cell>
          <cell r="C830" t="str">
            <v>LL</v>
          </cell>
          <cell r="D830">
            <v>528289</v>
          </cell>
          <cell r="E830">
            <v>0</v>
          </cell>
        </row>
        <row r="831">
          <cell r="A831" t="str">
            <v>332929-B21</v>
          </cell>
          <cell r="B831" t="str">
            <v>SAN Security 2/32 and 2/64 DOC KIT</v>
          </cell>
          <cell r="C831" t="str">
            <v>LL</v>
          </cell>
          <cell r="D831">
            <v>528289</v>
          </cell>
          <cell r="E831">
            <v>0</v>
          </cell>
        </row>
        <row r="832">
          <cell r="A832" t="str">
            <v>333764-B21</v>
          </cell>
          <cell r="B832" t="str">
            <v>HPSW SAN Switch 2/32 PowerPak ALL</v>
          </cell>
          <cell r="C832" t="str">
            <v>LL</v>
          </cell>
          <cell r="D832">
            <v>263579211</v>
          </cell>
          <cell r="E832">
            <v>0</v>
          </cell>
        </row>
        <row r="833">
          <cell r="A833" t="str">
            <v>AA975A</v>
          </cell>
          <cell r="B833" t="str">
            <v>HP StorageWorks 2/8V full fabric Upg LTU</v>
          </cell>
          <cell r="C833" t="str">
            <v>LL</v>
          </cell>
          <cell r="D833">
            <v>13735513</v>
          </cell>
          <cell r="E833">
            <v>0</v>
          </cell>
        </row>
        <row r="834">
          <cell r="A834" t="str">
            <v>AA976A</v>
          </cell>
          <cell r="B834" t="str">
            <v>HP StorageWorks 2/16V FullFabric Upg LTU</v>
          </cell>
          <cell r="C834" t="str">
            <v>LL</v>
          </cell>
          <cell r="D834">
            <v>28527604</v>
          </cell>
          <cell r="E834">
            <v>0</v>
          </cell>
        </row>
        <row r="835">
          <cell r="A835" t="str">
            <v>AA977A</v>
          </cell>
          <cell r="B835" t="str">
            <v>HP StorageWorks SAN switch 2/16N Pwr Pak</v>
          </cell>
          <cell r="C835" t="str">
            <v>LL</v>
          </cell>
          <cell r="D835">
            <v>118865016</v>
          </cell>
          <cell r="E835">
            <v>0</v>
          </cell>
        </row>
        <row r="836">
          <cell r="A836" t="str">
            <v>AA978A</v>
          </cell>
          <cell r="B836" t="str">
            <v>HP StorageWorks SAN switch 2/16V</v>
          </cell>
          <cell r="C836" t="str">
            <v>LL</v>
          </cell>
          <cell r="D836">
            <v>66036120</v>
          </cell>
          <cell r="E836">
            <v>0</v>
          </cell>
        </row>
        <row r="837">
          <cell r="A837" t="str">
            <v>AA979A</v>
          </cell>
          <cell r="B837" t="str">
            <v>HP StorageWorks SAN switch 2/8V</v>
          </cell>
          <cell r="C837" t="str">
            <v>LL</v>
          </cell>
          <cell r="D837">
            <v>26414448</v>
          </cell>
          <cell r="E837">
            <v>0</v>
          </cell>
        </row>
        <row r="838">
          <cell r="A838" t="str">
            <v>AA980A</v>
          </cell>
          <cell r="B838" t="str">
            <v>HP StorageWorks SAN switch 2/8V pwr pack</v>
          </cell>
          <cell r="C838" t="str">
            <v>LL</v>
          </cell>
          <cell r="D838">
            <v>50187451</v>
          </cell>
          <cell r="E838">
            <v>0</v>
          </cell>
        </row>
        <row r="839">
          <cell r="A839" t="str">
            <v>AA990A</v>
          </cell>
          <cell r="B839" t="str">
            <v>HP StorageWorks SAN Sw 2/16N full fabric</v>
          </cell>
          <cell r="C839" t="str">
            <v>LL</v>
          </cell>
          <cell r="D839">
            <v>87167678</v>
          </cell>
          <cell r="E839">
            <v>0</v>
          </cell>
        </row>
        <row r="840">
          <cell r="A840" t="str">
            <v>T3572A</v>
          </cell>
          <cell r="B840" t="str">
            <v>HP StorageWorks 2/16V 2-4 switch Upg LTU</v>
          </cell>
          <cell r="C840" t="str">
            <v>LL</v>
          </cell>
          <cell r="D840">
            <v>14263802</v>
          </cell>
          <cell r="E840">
            <v>0</v>
          </cell>
        </row>
        <row r="841">
          <cell r="A841" t="str">
            <v>T3573A</v>
          </cell>
          <cell r="B841" t="str">
            <v>HP StorageWorks 2/8V Pwr Pak Upgrade LTU</v>
          </cell>
          <cell r="C841" t="str">
            <v>LL</v>
          </cell>
          <cell r="D841">
            <v>28527604</v>
          </cell>
          <cell r="E841">
            <v>0</v>
          </cell>
        </row>
        <row r="842">
          <cell r="A842" t="str">
            <v>T3574A</v>
          </cell>
          <cell r="B842" t="str">
            <v>HP StorageWorks 2/16V Pwr Pak Upg LTU</v>
          </cell>
          <cell r="C842" t="str">
            <v>LL</v>
          </cell>
          <cell r="D842">
            <v>34338782</v>
          </cell>
          <cell r="E842">
            <v>0</v>
          </cell>
        </row>
        <row r="844">
          <cell r="A844" t="str">
            <v>Cables &amp; Transceivers</v>
          </cell>
        </row>
        <row r="845">
          <cell r="A845" t="str">
            <v>164604-B21</v>
          </cell>
          <cell r="B845" t="str">
            <v>24FT SCSI CABLE ALL ALL</v>
          </cell>
          <cell r="C845" t="str">
            <v>LL</v>
          </cell>
          <cell r="D845">
            <v>708000</v>
          </cell>
          <cell r="E845">
            <v>0</v>
          </cell>
        </row>
        <row r="846">
          <cell r="A846" t="str">
            <v>221470-B21</v>
          </cell>
          <cell r="B846" t="str">
            <v>2Gb SFF-SW Trncvr Kit ALL</v>
          </cell>
          <cell r="C846" t="str">
            <v>LL</v>
          </cell>
          <cell r="D846">
            <v>1934937</v>
          </cell>
          <cell r="E846">
            <v>0</v>
          </cell>
        </row>
        <row r="847">
          <cell r="A847" t="str">
            <v>221691-B21</v>
          </cell>
          <cell r="B847" t="str">
            <v>2m SW LC/SC FC Cable ALL</v>
          </cell>
          <cell r="C847" t="str">
            <v>LL</v>
          </cell>
          <cell r="D847">
            <v>536524</v>
          </cell>
          <cell r="E847">
            <v>0</v>
          </cell>
        </row>
        <row r="848">
          <cell r="A848" t="str">
            <v>221691-B22</v>
          </cell>
          <cell r="B848" t="str">
            <v>5m SW LC/SC FC Cable ALL</v>
          </cell>
          <cell r="C848" t="str">
            <v>LL</v>
          </cell>
          <cell r="D848">
            <v>571363</v>
          </cell>
          <cell r="E848">
            <v>0</v>
          </cell>
        </row>
        <row r="849">
          <cell r="A849" t="str">
            <v>221691-B23</v>
          </cell>
          <cell r="B849" t="str">
            <v>15m SW LC/SC FC Cable ALL</v>
          </cell>
          <cell r="C849" t="str">
            <v>LL</v>
          </cell>
          <cell r="D849">
            <v>717688</v>
          </cell>
          <cell r="E849">
            <v>0</v>
          </cell>
        </row>
        <row r="850">
          <cell r="A850" t="str">
            <v>221691-B26</v>
          </cell>
          <cell r="B850" t="str">
            <v>F/C cable,LC-SC, SW,30M ALL</v>
          </cell>
          <cell r="C850" t="str">
            <v>LL</v>
          </cell>
          <cell r="D850">
            <v>933691</v>
          </cell>
          <cell r="E850">
            <v>0</v>
          </cell>
        </row>
        <row r="851">
          <cell r="A851" t="str">
            <v>221691-B27</v>
          </cell>
          <cell r="B851" t="str">
            <v>F/C cable,LC-SC, SW,50M ALL</v>
          </cell>
          <cell r="C851" t="str">
            <v>LL</v>
          </cell>
          <cell r="D851">
            <v>1337825</v>
          </cell>
          <cell r="E851">
            <v>0</v>
          </cell>
        </row>
        <row r="852">
          <cell r="A852" t="str">
            <v>221692-B21</v>
          </cell>
          <cell r="B852" t="str">
            <v>Storage Works LC/LC 2m Cable</v>
          </cell>
          <cell r="C852" t="str">
            <v>LL</v>
          </cell>
          <cell r="D852">
            <v>536524</v>
          </cell>
          <cell r="E852">
            <v>0</v>
          </cell>
        </row>
        <row r="853">
          <cell r="A853" t="str">
            <v>221692-B22</v>
          </cell>
          <cell r="B853" t="str">
            <v>5m SW LC/LC FC Cable ALL</v>
          </cell>
          <cell r="C853" t="str">
            <v>LL</v>
          </cell>
          <cell r="D853">
            <v>571363</v>
          </cell>
          <cell r="E853">
            <v>0</v>
          </cell>
        </row>
        <row r="854">
          <cell r="A854" t="str">
            <v>221692-B23</v>
          </cell>
          <cell r="B854" t="str">
            <v>Storage Works LC/LC 15m Cable</v>
          </cell>
          <cell r="C854" t="str">
            <v>LL</v>
          </cell>
          <cell r="D854">
            <v>717688</v>
          </cell>
          <cell r="E854">
            <v>0</v>
          </cell>
        </row>
        <row r="855">
          <cell r="A855" t="str">
            <v>221692-B26</v>
          </cell>
          <cell r="B855" t="str">
            <v>F/C cable,LC-LC, SW,30M ALL</v>
          </cell>
          <cell r="C855" t="str">
            <v>LL</v>
          </cell>
          <cell r="D855">
            <v>933691</v>
          </cell>
          <cell r="E855">
            <v>0</v>
          </cell>
        </row>
        <row r="856">
          <cell r="A856" t="str">
            <v>221692-B27</v>
          </cell>
          <cell r="B856" t="str">
            <v>F/C cable,LC-LC, SW,50M ALL</v>
          </cell>
          <cell r="C856" t="str">
            <v>LL</v>
          </cell>
          <cell r="D856">
            <v>1337825</v>
          </cell>
          <cell r="E856">
            <v>0</v>
          </cell>
        </row>
        <row r="857">
          <cell r="A857" t="str">
            <v>234457-B22</v>
          </cell>
          <cell r="B857" t="str">
            <v>Fbre Ch Cable-SW 5m ALL</v>
          </cell>
          <cell r="C857" t="str">
            <v>LL</v>
          </cell>
          <cell r="D857">
            <v>794334</v>
          </cell>
          <cell r="E857">
            <v>0</v>
          </cell>
        </row>
        <row r="858">
          <cell r="A858" t="str">
            <v>234457-B23</v>
          </cell>
          <cell r="B858" t="str">
            <v>Fbre Ch Cable-SW 15m ALL</v>
          </cell>
          <cell r="C858" t="str">
            <v>LL</v>
          </cell>
          <cell r="D858">
            <v>1191501</v>
          </cell>
          <cell r="E858">
            <v>0</v>
          </cell>
        </row>
        <row r="859">
          <cell r="A859" t="str">
            <v>234457-B24</v>
          </cell>
          <cell r="B859" t="str">
            <v>Fbre CH Cable-SW 30m ALL</v>
          </cell>
          <cell r="C859" t="str">
            <v>LL</v>
          </cell>
          <cell r="D859">
            <v>1978867</v>
          </cell>
          <cell r="E859">
            <v>0</v>
          </cell>
        </row>
        <row r="860">
          <cell r="A860" t="str">
            <v>234457-B25</v>
          </cell>
          <cell r="B860" t="str">
            <v>Fbre Ch Cable SW 50M ALL</v>
          </cell>
          <cell r="C860" t="str">
            <v>LL</v>
          </cell>
          <cell r="D860">
            <v>2376033</v>
          </cell>
          <cell r="E860">
            <v>0</v>
          </cell>
        </row>
        <row r="861">
          <cell r="A861" t="str">
            <v>300834-B21</v>
          </cell>
          <cell r="B861" t="str">
            <v>500m Optical Tran  ALL</v>
          </cell>
          <cell r="C861" t="str">
            <v>LL</v>
          </cell>
          <cell r="D861">
            <v>1934937</v>
          </cell>
          <cell r="E861">
            <v>0</v>
          </cell>
        </row>
        <row r="862">
          <cell r="A862" t="str">
            <v>300835-B21</v>
          </cell>
          <cell r="B862" t="str">
            <v>10Km LD Opti Tran  ALL</v>
          </cell>
          <cell r="C862" t="str">
            <v>LL</v>
          </cell>
          <cell r="D862">
            <v>3164451</v>
          </cell>
          <cell r="E862">
            <v>0</v>
          </cell>
        </row>
        <row r="863">
          <cell r="A863" t="str">
            <v>300836-B21</v>
          </cell>
          <cell r="B863" t="str">
            <v>35Km ExtRch Opti Trankit ALL</v>
          </cell>
          <cell r="C863" t="str">
            <v>LL</v>
          </cell>
          <cell r="D863">
            <v>8975629</v>
          </cell>
          <cell r="E863">
            <v>0</v>
          </cell>
        </row>
        <row r="864">
          <cell r="A864" t="str">
            <v>328215-001</v>
          </cell>
          <cell r="B864" t="str">
            <v>SCSI, Diff. Cable/ 5m US</v>
          </cell>
          <cell r="C864" t="str">
            <v>LL</v>
          </cell>
          <cell r="D864">
            <v>480781</v>
          </cell>
          <cell r="E864">
            <v>0</v>
          </cell>
        </row>
        <row r="865">
          <cell r="A865" t="str">
            <v>328215-002</v>
          </cell>
          <cell r="B865" t="str">
            <v>SCSI Diff. Cable/ 10m US</v>
          </cell>
          <cell r="C865" t="str">
            <v>LL</v>
          </cell>
          <cell r="D865">
            <v>708000</v>
          </cell>
          <cell r="E865">
            <v>0</v>
          </cell>
        </row>
        <row r="866">
          <cell r="A866" t="str">
            <v>328215-003</v>
          </cell>
          <cell r="B866" t="str">
            <v>SCSI Diff. Cable/ 15m US</v>
          </cell>
          <cell r="C866" t="str">
            <v>LL</v>
          </cell>
          <cell r="D866">
            <v>905819</v>
          </cell>
          <cell r="E866">
            <v>0</v>
          </cell>
        </row>
        <row r="867">
          <cell r="A867" t="str">
            <v>328215-004</v>
          </cell>
          <cell r="B867" t="str">
            <v>SCSI Diff. Cable/ 20m US</v>
          </cell>
          <cell r="C867" t="str">
            <v>LL</v>
          </cell>
          <cell r="D867">
            <v>1123000</v>
          </cell>
          <cell r="E867">
            <v>0</v>
          </cell>
        </row>
        <row r="868">
          <cell r="A868" t="str">
            <v>341174-B21</v>
          </cell>
          <cell r="B868" t="str">
            <v>Cable 6ft Ext VHDCI/VHDCI</v>
          </cell>
          <cell r="C868" t="str">
            <v>LL</v>
          </cell>
          <cell r="D868">
            <v>397167</v>
          </cell>
          <cell r="E868">
            <v>0</v>
          </cell>
        </row>
        <row r="869">
          <cell r="A869" t="str">
            <v>341175-B21</v>
          </cell>
          <cell r="B869" t="str">
            <v>VHDCI/VHDCI 12ft Ext All</v>
          </cell>
          <cell r="C869" t="str">
            <v>LL</v>
          </cell>
          <cell r="D869">
            <v>599234</v>
          </cell>
          <cell r="E869">
            <v>0</v>
          </cell>
        </row>
        <row r="870">
          <cell r="A870" t="str">
            <v>341176-B21</v>
          </cell>
          <cell r="B870" t="str">
            <v>Cable Offset 6ft Ext VHDCI/WIDE</v>
          </cell>
          <cell r="C870" t="str">
            <v>LL</v>
          </cell>
          <cell r="D870">
            <v>397167</v>
          </cell>
          <cell r="E870">
            <v>0</v>
          </cell>
        </row>
        <row r="871">
          <cell r="A871" t="str">
            <v>341177-B21</v>
          </cell>
          <cell r="B871" t="str">
            <v>Cable Offset 12ft Ext VHDCI/WIDE</v>
          </cell>
          <cell r="C871" t="str">
            <v>LL</v>
          </cell>
          <cell r="D871">
            <v>599234</v>
          </cell>
          <cell r="E871">
            <v>0</v>
          </cell>
        </row>
        <row r="872">
          <cell r="A872" t="str">
            <v>400982-002</v>
          </cell>
          <cell r="B872" t="str">
            <v>VHDCI 2.0M SHLD CBL US</v>
          </cell>
          <cell r="C872" t="str">
            <v>LL</v>
          </cell>
          <cell r="D872">
            <v>734000</v>
          </cell>
          <cell r="E872">
            <v>0</v>
          </cell>
        </row>
        <row r="873">
          <cell r="A873" t="str">
            <v>400983-005</v>
          </cell>
          <cell r="B873" t="str">
            <v>VHDCI 5.0M SHLD CBL US</v>
          </cell>
          <cell r="C873" t="str">
            <v>LL</v>
          </cell>
          <cell r="D873">
            <v>923000</v>
          </cell>
          <cell r="E873">
            <v>0</v>
          </cell>
        </row>
        <row r="874">
          <cell r="A874" t="str">
            <v>A6515A</v>
          </cell>
          <cell r="B874" t="str">
            <v>Short Wave SFP - Field Install</v>
          </cell>
          <cell r="C874" t="str">
            <v>LL</v>
          </cell>
          <cell r="D874">
            <v>1934937</v>
          </cell>
          <cell r="E874">
            <v>0</v>
          </cell>
        </row>
        <row r="875">
          <cell r="A875" t="str">
            <v>A6516A</v>
          </cell>
          <cell r="B875" t="str">
            <v>Long Wave SFP - Field Install</v>
          </cell>
          <cell r="C875" t="str">
            <v>LL</v>
          </cell>
          <cell r="D875">
            <v>3555385</v>
          </cell>
          <cell r="E875">
            <v>0</v>
          </cell>
        </row>
        <row r="876">
          <cell r="A876" t="str">
            <v>A7428A</v>
          </cell>
          <cell r="B876" t="str">
            <v>Transceiver, SFF Pluggable Short Wave</v>
          </cell>
          <cell r="C876" t="str">
            <v>LL</v>
          </cell>
          <cell r="D876">
            <v>1584867</v>
          </cell>
          <cell r="E876">
            <v>0</v>
          </cell>
        </row>
        <row r="877">
          <cell r="A877" t="str">
            <v>A7429A</v>
          </cell>
          <cell r="B877" t="str">
            <v>Transceiver, SFF Pluggable Long Wave</v>
          </cell>
          <cell r="C877" t="str">
            <v>LL</v>
          </cell>
          <cell r="D877">
            <v>6423994</v>
          </cell>
          <cell r="E877">
            <v>0</v>
          </cell>
        </row>
        <row r="878">
          <cell r="A878" t="str">
            <v>A7485A</v>
          </cell>
          <cell r="B878" t="str">
            <v>Fibre Cable LC/SC 1 Meter</v>
          </cell>
          <cell r="C878" t="str">
            <v>LL</v>
          </cell>
          <cell r="D878">
            <v>1086983</v>
          </cell>
          <cell r="E878">
            <v>0</v>
          </cell>
        </row>
        <row r="879">
          <cell r="A879" t="str">
            <v>A7486A</v>
          </cell>
          <cell r="B879" t="str">
            <v>Fibre Cable LC/SC 5 Meter</v>
          </cell>
          <cell r="C879" t="str">
            <v>LL</v>
          </cell>
          <cell r="D879">
            <v>1240276</v>
          </cell>
          <cell r="E879">
            <v>0</v>
          </cell>
        </row>
        <row r="880">
          <cell r="A880" t="str">
            <v>A7487A</v>
          </cell>
          <cell r="B880" t="str">
            <v>1Gb Ethernet &amp; 1/2Gb FC SW SFP, LC</v>
          </cell>
          <cell r="C880" t="str">
            <v>LL</v>
          </cell>
          <cell r="D880">
            <v>5256475</v>
          </cell>
          <cell r="E880">
            <v>0</v>
          </cell>
        </row>
        <row r="881">
          <cell r="A881" t="str">
            <v>A7488A</v>
          </cell>
          <cell r="B881" t="str">
            <v>1Gb Ethernet &amp; 1/2Gb FC LW SFP, LC</v>
          </cell>
          <cell r="C881" t="str">
            <v>LL</v>
          </cell>
          <cell r="D881">
            <v>10539365</v>
          </cell>
          <cell r="E881">
            <v>0</v>
          </cell>
        </row>
        <row r="883">
          <cell r="A883" t="str">
            <v>C-series FC switch &amp; SW</v>
          </cell>
        </row>
        <row r="884">
          <cell r="A884" t="str">
            <v>A7426A</v>
          </cell>
          <cell r="B884" t="str">
            <v>Cisco MDS 9120 Multi Layer Fabric Switch</v>
          </cell>
          <cell r="C884" t="str">
            <v>LL</v>
          </cell>
          <cell r="D884">
            <v>81356500</v>
          </cell>
          <cell r="E884">
            <v>0</v>
          </cell>
        </row>
        <row r="885">
          <cell r="A885" t="str">
            <v>A7427A</v>
          </cell>
          <cell r="B885" t="str">
            <v>Cisco MDS 9140 Multi Layer Fabric Switch</v>
          </cell>
          <cell r="C885" t="str">
            <v>LL</v>
          </cell>
          <cell r="D885">
            <v>141845586</v>
          </cell>
          <cell r="E885">
            <v>0</v>
          </cell>
        </row>
        <row r="886">
          <cell r="A886" t="str">
            <v>A7430A</v>
          </cell>
          <cell r="B886" t="str">
            <v>MDS 9000 Port Analyzer Adapter</v>
          </cell>
          <cell r="C886" t="str">
            <v>LL</v>
          </cell>
          <cell r="D886">
            <v>25357870</v>
          </cell>
          <cell r="E886">
            <v>0</v>
          </cell>
        </row>
        <row r="887">
          <cell r="A887" t="str">
            <v>A7512A</v>
          </cell>
          <cell r="B887" t="str">
            <v>MDS 9100 Fab Mgr Server Lic for 1 Switch</v>
          </cell>
          <cell r="C887" t="str">
            <v>LL</v>
          </cell>
          <cell r="D887">
            <v>61524090</v>
          </cell>
          <cell r="E887">
            <v>0</v>
          </cell>
        </row>
        <row r="888">
          <cell r="A888" t="str">
            <v>A7515A</v>
          </cell>
          <cell r="B888" t="str">
            <v>MDS 9100 Enterprise Package License</v>
          </cell>
          <cell r="C888" t="str">
            <v>LL</v>
          </cell>
          <cell r="D888">
            <v>67150851</v>
          </cell>
          <cell r="E888">
            <v>0</v>
          </cell>
        </row>
        <row r="890">
          <cell r="A890" t="str">
            <v>Others</v>
          </cell>
        </row>
        <row r="891">
          <cell r="A891" t="str">
            <v>331148-B21</v>
          </cell>
          <cell r="B891" t="str">
            <v>Rack Mount Kit for 2/8, 2/16, 2/32</v>
          </cell>
          <cell r="C891" t="str">
            <v>LL</v>
          </cell>
          <cell r="D891">
            <v>2905589</v>
          </cell>
          <cell r="E891">
            <v>0</v>
          </cell>
        </row>
        <row r="892">
          <cell r="A892" t="str">
            <v>A7389A</v>
          </cell>
          <cell r="B892" t="str">
            <v>Fabric Manager Enterprise Edition S/W</v>
          </cell>
          <cell r="C892" t="str">
            <v>LL</v>
          </cell>
          <cell r="D892">
            <v>143095698</v>
          </cell>
          <cell r="E892">
            <v>0</v>
          </cell>
        </row>
        <row r="893">
          <cell r="A893" t="str">
            <v>A7390A</v>
          </cell>
          <cell r="B893" t="str">
            <v>Fabric Manager Base Edition S/W</v>
          </cell>
          <cell r="C893" t="str">
            <v>LL</v>
          </cell>
          <cell r="D893">
            <v>91060899</v>
          </cell>
          <cell r="E893">
            <v>0</v>
          </cell>
        </row>
        <row r="894">
          <cell r="A894" t="str">
            <v>A7391A</v>
          </cell>
          <cell r="B894" t="str">
            <v>Fabric Mgr v3 to v4 Enterprise LTU Upgr.</v>
          </cell>
          <cell r="C894" t="str">
            <v>LL</v>
          </cell>
          <cell r="D894">
            <v>97168200</v>
          </cell>
          <cell r="E894">
            <v>0</v>
          </cell>
        </row>
        <row r="895">
          <cell r="A895" t="str">
            <v>A7392A</v>
          </cell>
          <cell r="B895" t="str">
            <v>Fabric Mgr Base to Enterprise LTU Upgr.</v>
          </cell>
          <cell r="C895" t="str">
            <v>LL</v>
          </cell>
          <cell r="D895">
            <v>87640810</v>
          </cell>
          <cell r="E895">
            <v>0</v>
          </cell>
        </row>
        <row r="896">
          <cell r="A896" t="str">
            <v>A7489A</v>
          </cell>
          <cell r="B896" t="str">
            <v>HA Fabric Manager Appliance</v>
          </cell>
          <cell r="C896" t="str">
            <v>LL</v>
          </cell>
          <cell r="D896">
            <v>126670527</v>
          </cell>
          <cell r="E896">
            <v>0</v>
          </cell>
        </row>
        <row r="897">
          <cell r="A897" t="str">
            <v>A7490A</v>
          </cell>
          <cell r="B897" t="str">
            <v>HAFM Fabric Mgr SW Upgrade Kit</v>
          </cell>
          <cell r="C897" t="str">
            <v>LL</v>
          </cell>
          <cell r="D897">
            <v>1558452</v>
          </cell>
          <cell r="E897">
            <v>0</v>
          </cell>
        </row>
        <row r="898">
          <cell r="A898" t="str">
            <v>A7491A</v>
          </cell>
          <cell r="B898" t="str">
            <v>HAFN Planning, PFE</v>
          </cell>
          <cell r="C898" t="str">
            <v>LL</v>
          </cell>
          <cell r="D898">
            <v>45976355</v>
          </cell>
          <cell r="E898">
            <v>0</v>
          </cell>
        </row>
        <row r="899">
          <cell r="A899" t="str">
            <v>A7492A</v>
          </cell>
          <cell r="B899" t="str">
            <v>HAFM Performance Monitoring-512 Port PFE</v>
          </cell>
          <cell r="C899" t="str">
            <v>LL</v>
          </cell>
          <cell r="D899">
            <v>529154523</v>
          </cell>
          <cell r="E899">
            <v>0</v>
          </cell>
        </row>
        <row r="900">
          <cell r="A900" t="str">
            <v>A7493A</v>
          </cell>
          <cell r="B900" t="str">
            <v>HAFM Event Management-512 Port,PFE</v>
          </cell>
          <cell r="C900" t="str">
            <v>LL</v>
          </cell>
          <cell r="D900">
            <v>261495682</v>
          </cell>
          <cell r="E900">
            <v>0</v>
          </cell>
        </row>
        <row r="901">
          <cell r="A901" t="str">
            <v>A7494A</v>
          </cell>
          <cell r="B901" t="str">
            <v>HAFM Performance Monitoring-64 Port,PFE</v>
          </cell>
          <cell r="C901" t="str">
            <v>LL</v>
          </cell>
          <cell r="D901">
            <v>78502188</v>
          </cell>
          <cell r="E901">
            <v>0</v>
          </cell>
        </row>
        <row r="902">
          <cell r="A902" t="str">
            <v>A7495A</v>
          </cell>
          <cell r="B902" t="str">
            <v>HAFM Event Management-64 Port, PFE</v>
          </cell>
          <cell r="C902" t="str">
            <v>LL</v>
          </cell>
          <cell r="D902">
            <v>33332903</v>
          </cell>
          <cell r="E902">
            <v>0</v>
          </cell>
        </row>
        <row r="903">
          <cell r="A903" t="str">
            <v>A7496A</v>
          </cell>
          <cell r="B903" t="str">
            <v>Element Manager 2/24, PFE</v>
          </cell>
          <cell r="C903" t="str">
            <v>LL</v>
          </cell>
          <cell r="D903">
            <v>25103860</v>
          </cell>
          <cell r="E903">
            <v>0</v>
          </cell>
        </row>
        <row r="904">
          <cell r="A904" t="str">
            <v>A7497A</v>
          </cell>
          <cell r="B904" t="str">
            <v>Element Manager 2/32, PFE</v>
          </cell>
          <cell r="C904" t="str">
            <v>LL</v>
          </cell>
          <cell r="D904">
            <v>42693052</v>
          </cell>
          <cell r="E904">
            <v>0</v>
          </cell>
        </row>
        <row r="905">
          <cell r="A905" t="str">
            <v>A7498A</v>
          </cell>
          <cell r="B905" t="str">
            <v>Full Volatility PFE</v>
          </cell>
          <cell r="C905" t="str">
            <v>LL</v>
          </cell>
          <cell r="D905">
            <v>41369459</v>
          </cell>
          <cell r="E905">
            <v>0</v>
          </cell>
        </row>
        <row r="906">
          <cell r="A906" t="str">
            <v>A7503A</v>
          </cell>
          <cell r="B906" t="str">
            <v>Open Trunking, 2/24, PFE</v>
          </cell>
          <cell r="C906" t="str">
            <v>LL</v>
          </cell>
          <cell r="D906">
            <v>24820868</v>
          </cell>
          <cell r="E906">
            <v>0</v>
          </cell>
        </row>
        <row r="907">
          <cell r="A907" t="str">
            <v>A7504A</v>
          </cell>
          <cell r="B907" t="str">
            <v>Open Trunking, 2/32, PFE</v>
          </cell>
          <cell r="C907" t="str">
            <v>LL</v>
          </cell>
          <cell r="D907">
            <v>49668150</v>
          </cell>
          <cell r="E907">
            <v>0</v>
          </cell>
        </row>
        <row r="908">
          <cell r="A908" t="str">
            <v>A7507A</v>
          </cell>
          <cell r="B908" t="str">
            <v>HAFM Perf Mgt, Event Mgt, 512 Port,PFE</v>
          </cell>
          <cell r="C908" t="str">
            <v>LL</v>
          </cell>
          <cell r="D908">
            <v>630083266</v>
          </cell>
          <cell r="E908">
            <v>0</v>
          </cell>
        </row>
        <row r="909">
          <cell r="A909" t="str">
            <v>A7508A</v>
          </cell>
          <cell r="B909" t="str">
            <v>HAFM Perf Mgt,Event Mgt,64 port,PFE</v>
          </cell>
          <cell r="C909" t="str">
            <v>LL</v>
          </cell>
          <cell r="D909">
            <v>92099745</v>
          </cell>
          <cell r="E909">
            <v>0</v>
          </cell>
        </row>
        <row r="910">
          <cell r="A910" t="str">
            <v>A7509A</v>
          </cell>
          <cell r="B910" t="str">
            <v>HAFM Appliance W/O HAFM</v>
          </cell>
          <cell r="C910" t="str">
            <v>LL</v>
          </cell>
          <cell r="D910">
            <v>36953813</v>
          </cell>
          <cell r="E910">
            <v>0</v>
          </cell>
        </row>
        <row r="911">
          <cell r="A911" t="str">
            <v>A7511A</v>
          </cell>
          <cell r="B911" t="str">
            <v>HP Rack Mount Kit for B-Series Switches</v>
          </cell>
          <cell r="C911" t="str">
            <v>LL</v>
          </cell>
          <cell r="D911">
            <v>2905589</v>
          </cell>
          <cell r="E911">
            <v>0</v>
          </cell>
        </row>
        <row r="913">
          <cell r="A913" t="str">
            <v>StorageWorks - Tape Autoloader &amp; Tape Library</v>
          </cell>
        </row>
        <row r="914">
          <cell r="A914" t="str">
            <v>MSL tape library</v>
          </cell>
        </row>
        <row r="915">
          <cell r="A915" t="str">
            <v>255102-B21</v>
          </cell>
          <cell r="B915" t="str">
            <v>MSL5052, 0 DR, LVDS RM Library</v>
          </cell>
          <cell r="C915" t="str">
            <v>LJ</v>
          </cell>
          <cell r="D915">
            <v>71520668</v>
          </cell>
          <cell r="E915">
            <v>0</v>
          </cell>
        </row>
        <row r="916">
          <cell r="A916" t="str">
            <v>293472-B21</v>
          </cell>
          <cell r="B916" t="str">
            <v>MSL5026S2, 0 drive, RM Library</v>
          </cell>
          <cell r="C916" t="str">
            <v>LJ</v>
          </cell>
          <cell r="D916">
            <v>29311750</v>
          </cell>
          <cell r="E916">
            <v>0</v>
          </cell>
        </row>
        <row r="917">
          <cell r="A917" t="str">
            <v>293472-B22</v>
          </cell>
          <cell r="B917" t="str">
            <v>MSL5026S2, 1 dr SDLT320, RM Library</v>
          </cell>
          <cell r="C917" t="str">
            <v>LJ</v>
          </cell>
          <cell r="D917">
            <v>71520668</v>
          </cell>
          <cell r="E917">
            <v>0</v>
          </cell>
        </row>
        <row r="918">
          <cell r="A918" t="str">
            <v>293472-B23</v>
          </cell>
          <cell r="B918" t="str">
            <v>MSL5026S2, 2 dr SDLT320, RM Library</v>
          </cell>
          <cell r="C918" t="str">
            <v>LJ</v>
          </cell>
          <cell r="D918">
            <v>113729586</v>
          </cell>
          <cell r="E918">
            <v>0</v>
          </cell>
        </row>
        <row r="919">
          <cell r="A919" t="str">
            <v>293472-B24</v>
          </cell>
          <cell r="B919" t="str">
            <v>MSL5026S2, 1 dr SDLT320, RM Library FC</v>
          </cell>
          <cell r="C919" t="str">
            <v>LJ</v>
          </cell>
          <cell r="D919">
            <v>112557116</v>
          </cell>
          <cell r="E919">
            <v>0</v>
          </cell>
        </row>
        <row r="920">
          <cell r="A920" t="str">
            <v>293472-B25</v>
          </cell>
          <cell r="B920" t="str">
            <v>MSL5026S2, 2 dr SDLT320, RM Library FC</v>
          </cell>
          <cell r="C920" t="str">
            <v>LJ</v>
          </cell>
          <cell r="D920">
            <v>154766035</v>
          </cell>
          <cell r="E920">
            <v>0</v>
          </cell>
        </row>
        <row r="921">
          <cell r="A921" t="str">
            <v>293473-B21</v>
          </cell>
          <cell r="B921" t="str">
            <v>MSL5026S2, 1 dr SDLT320, TT Library</v>
          </cell>
          <cell r="C921" t="str">
            <v>LJ</v>
          </cell>
          <cell r="D921">
            <v>71520668</v>
          </cell>
          <cell r="E921">
            <v>0</v>
          </cell>
        </row>
        <row r="922">
          <cell r="A922" t="str">
            <v>293473-B22</v>
          </cell>
          <cell r="B922" t="str">
            <v>MSL5026S2, 2 dr SDLT320, TT Library</v>
          </cell>
          <cell r="C922" t="str">
            <v>LJ</v>
          </cell>
          <cell r="D922">
            <v>113729586</v>
          </cell>
          <cell r="E922">
            <v>0</v>
          </cell>
        </row>
        <row r="923">
          <cell r="A923" t="str">
            <v>293474-B21</v>
          </cell>
          <cell r="B923" t="str">
            <v>MSL5052S2, 2 dr SDLT320, RM Library</v>
          </cell>
          <cell r="C923" t="str">
            <v>LJ</v>
          </cell>
          <cell r="D923">
            <v>155938505</v>
          </cell>
          <cell r="E923">
            <v>0</v>
          </cell>
        </row>
        <row r="924">
          <cell r="A924" t="str">
            <v>293474-B24</v>
          </cell>
          <cell r="B924" t="str">
            <v>MSL5052S2, 2 dr SDLT320, RM Library FC</v>
          </cell>
          <cell r="C924" t="str">
            <v>LJ</v>
          </cell>
          <cell r="D924">
            <v>196974954</v>
          </cell>
          <cell r="E924">
            <v>0</v>
          </cell>
        </row>
        <row r="925">
          <cell r="A925" t="str">
            <v>293476-B21</v>
          </cell>
          <cell r="B925" t="str">
            <v>MSL5052S2, 2 dr SDLT320, TT Library</v>
          </cell>
          <cell r="C925" t="str">
            <v>LJ</v>
          </cell>
          <cell r="D925">
            <v>155938505</v>
          </cell>
          <cell r="E925">
            <v>0</v>
          </cell>
        </row>
        <row r="926">
          <cell r="A926" t="str">
            <v>301897-B21</v>
          </cell>
          <cell r="B926" t="str">
            <v>MSL5030, 0 drive, Rackmount Library</v>
          </cell>
          <cell r="C926" t="str">
            <v>LJ</v>
          </cell>
          <cell r="D926">
            <v>30894584</v>
          </cell>
          <cell r="E926">
            <v>0</v>
          </cell>
        </row>
        <row r="927">
          <cell r="A927" t="str">
            <v>301897-B22</v>
          </cell>
          <cell r="B927" t="str">
            <v>MSL5030, 1 Dr Ultrium 230, RM Library</v>
          </cell>
          <cell r="C927" t="str">
            <v>LJ</v>
          </cell>
          <cell r="D927">
            <v>76327795</v>
          </cell>
          <cell r="E927">
            <v>0</v>
          </cell>
        </row>
        <row r="928">
          <cell r="A928" t="str">
            <v>301897-B23</v>
          </cell>
          <cell r="B928" t="str">
            <v>MSL5030, 2 Dr Ultrium 230, RM Library</v>
          </cell>
          <cell r="C928" t="str">
            <v>LJ</v>
          </cell>
          <cell r="D928">
            <v>121761006</v>
          </cell>
          <cell r="E928">
            <v>0</v>
          </cell>
        </row>
        <row r="929">
          <cell r="A929" t="str">
            <v>301897-B24</v>
          </cell>
          <cell r="B929" t="str">
            <v>MSL5030, 1 Dr Ultrium 230, RM Libr w/ FC</v>
          </cell>
          <cell r="C929" t="str">
            <v>LJ</v>
          </cell>
          <cell r="D929">
            <v>117364243</v>
          </cell>
          <cell r="E929">
            <v>0</v>
          </cell>
        </row>
        <row r="930">
          <cell r="A930" t="str">
            <v>301897-B25</v>
          </cell>
          <cell r="B930" t="str">
            <v>MSL5030, 2 Dr Ultrium 230, RM Libr w/ FC</v>
          </cell>
          <cell r="C930" t="str">
            <v>LJ</v>
          </cell>
          <cell r="D930">
            <v>162797454</v>
          </cell>
          <cell r="E930">
            <v>0</v>
          </cell>
        </row>
        <row r="931">
          <cell r="A931" t="str">
            <v>301898-B21</v>
          </cell>
          <cell r="B931" t="str">
            <v>MSL5030, 1 Dr Ultrium 230, TT Library</v>
          </cell>
          <cell r="C931" t="str">
            <v>LJ</v>
          </cell>
          <cell r="D931">
            <v>76327795</v>
          </cell>
          <cell r="E931">
            <v>0</v>
          </cell>
        </row>
        <row r="932">
          <cell r="A932" t="str">
            <v>301898-B22</v>
          </cell>
          <cell r="B932" t="str">
            <v>MSL5030, 2 Dr Ultrium 230, TT Library</v>
          </cell>
          <cell r="C932" t="str">
            <v>LJ</v>
          </cell>
          <cell r="D932">
            <v>121761006</v>
          </cell>
          <cell r="E932">
            <v>0</v>
          </cell>
        </row>
        <row r="933">
          <cell r="A933" t="str">
            <v>301899-B21</v>
          </cell>
          <cell r="B933" t="str">
            <v>MSL5060, 0 drive, Rackmount Library</v>
          </cell>
          <cell r="C933" t="str">
            <v>LJ</v>
          </cell>
          <cell r="D933">
            <v>61789167</v>
          </cell>
          <cell r="E933">
            <v>0</v>
          </cell>
        </row>
        <row r="934">
          <cell r="A934" t="str">
            <v>301899-B22</v>
          </cell>
          <cell r="B934" t="str">
            <v>MSL5060, 2 Dr Ultrium 230, RM Library</v>
          </cell>
          <cell r="C934" t="str">
            <v>LJ</v>
          </cell>
          <cell r="D934">
            <v>152655589</v>
          </cell>
          <cell r="E934">
            <v>0</v>
          </cell>
        </row>
        <row r="935">
          <cell r="A935" t="str">
            <v>301899-B23</v>
          </cell>
          <cell r="B935" t="str">
            <v>MSL5060, 2 Dr Ultrium 230, RM Libr w/ FC</v>
          </cell>
          <cell r="C935" t="str">
            <v>LJ</v>
          </cell>
          <cell r="D935">
            <v>193692038</v>
          </cell>
          <cell r="E935">
            <v>0</v>
          </cell>
        </row>
        <row r="936">
          <cell r="A936" t="str">
            <v>301900-B21</v>
          </cell>
          <cell r="B936" t="str">
            <v>MSL5060, 2 Dr Ultrium 230, TT Library</v>
          </cell>
          <cell r="C936" t="str">
            <v>LJ</v>
          </cell>
          <cell r="D936">
            <v>152655589</v>
          </cell>
          <cell r="E936">
            <v>0</v>
          </cell>
        </row>
        <row r="937">
          <cell r="A937" t="str">
            <v>330731-B21</v>
          </cell>
          <cell r="B937" t="str">
            <v>MSL6030 0-dr, Ultrium 460, LVDS, RM Lib</v>
          </cell>
          <cell r="C937" t="str">
            <v>LJ</v>
          </cell>
          <cell r="D937">
            <v>30894584</v>
          </cell>
          <cell r="E937">
            <v>0</v>
          </cell>
        </row>
        <row r="938">
          <cell r="A938" t="str">
            <v>330731-B22</v>
          </cell>
          <cell r="B938" t="str">
            <v>MSL6030 1-dr, Ultrium 460, LVDS, RM Lib</v>
          </cell>
          <cell r="C938" t="str">
            <v>LJ</v>
          </cell>
          <cell r="D938">
            <v>87524883</v>
          </cell>
          <cell r="E938">
            <v>0</v>
          </cell>
        </row>
        <row r="939">
          <cell r="A939" t="str">
            <v>330731-B23</v>
          </cell>
          <cell r="B939" t="str">
            <v>MSL6030 2-dr, Ultrium 460, LVDS, RM Lib</v>
          </cell>
          <cell r="C939" t="str">
            <v>LJ</v>
          </cell>
          <cell r="D939">
            <v>144155182</v>
          </cell>
          <cell r="E939">
            <v>0</v>
          </cell>
        </row>
        <row r="940">
          <cell r="A940" t="str">
            <v>330731-B24</v>
          </cell>
          <cell r="B940" t="str">
            <v>MSL6030 1-dr, Ultrium 460, Fibre, RM Lib</v>
          </cell>
          <cell r="C940" t="str">
            <v>LJ</v>
          </cell>
          <cell r="D940">
            <v>128561331</v>
          </cell>
          <cell r="E940">
            <v>0</v>
          </cell>
        </row>
        <row r="941">
          <cell r="A941" t="str">
            <v>330731-B25</v>
          </cell>
          <cell r="B941" t="str">
            <v>MSL6030 2-dr, Ultrium 460, Fibre, RM Lib</v>
          </cell>
          <cell r="C941" t="str">
            <v>LJ</v>
          </cell>
          <cell r="D941">
            <v>185191631</v>
          </cell>
          <cell r="E941">
            <v>0</v>
          </cell>
        </row>
        <row r="942">
          <cell r="A942" t="str">
            <v>330788-B21</v>
          </cell>
          <cell r="B942" t="str">
            <v>MSL6030 1-dr, Ultrium 460, LVDS, TT Lib</v>
          </cell>
          <cell r="C942" t="str">
            <v>LJ</v>
          </cell>
          <cell r="D942">
            <v>87524883</v>
          </cell>
          <cell r="E942">
            <v>0</v>
          </cell>
        </row>
        <row r="943">
          <cell r="A943" t="str">
            <v>330788-B22</v>
          </cell>
          <cell r="B943" t="str">
            <v>MSL6030 2-dr, Ultrium 460, LVDS, TT Lib</v>
          </cell>
          <cell r="C943" t="str">
            <v>LJ</v>
          </cell>
          <cell r="D943">
            <v>144155182</v>
          </cell>
          <cell r="E943">
            <v>0</v>
          </cell>
        </row>
        <row r="944">
          <cell r="A944" t="str">
            <v>331195-B21</v>
          </cell>
          <cell r="B944" t="str">
            <v>MSL6060 2-dr, Ultrium 460, LVDS, TT Lib</v>
          </cell>
          <cell r="C944" t="str">
            <v>LJ</v>
          </cell>
          <cell r="D944">
            <v>175049765</v>
          </cell>
          <cell r="E944">
            <v>0</v>
          </cell>
        </row>
        <row r="945">
          <cell r="A945" t="str">
            <v>331196-B21</v>
          </cell>
          <cell r="B945" t="str">
            <v>MSL6060 2-dr, Ultrium 460, LVDS, RM Lib</v>
          </cell>
          <cell r="C945" t="str">
            <v>LJ</v>
          </cell>
          <cell r="D945">
            <v>175049765</v>
          </cell>
          <cell r="E945">
            <v>0</v>
          </cell>
        </row>
        <row r="946">
          <cell r="A946" t="str">
            <v>331196-B22</v>
          </cell>
          <cell r="B946" t="str">
            <v>MSL6060 2-dr, Ultrium 460, Fibre, RM Lib</v>
          </cell>
          <cell r="C946" t="str">
            <v>LJ</v>
          </cell>
          <cell r="D946">
            <v>216086214</v>
          </cell>
          <cell r="E946">
            <v>0</v>
          </cell>
        </row>
        <row r="947">
          <cell r="A947" t="str">
            <v>331196-B23</v>
          </cell>
          <cell r="B947" t="str">
            <v>MSL6060 0-dr, Ultrium 460, LVDS, RM Lib</v>
          </cell>
          <cell r="C947" t="str">
            <v>LJ</v>
          </cell>
          <cell r="D947">
            <v>61789167</v>
          </cell>
          <cell r="E947">
            <v>0</v>
          </cell>
        </row>
        <row r="949">
          <cell r="A949" t="str">
            <v>MSL tape library options</v>
          </cell>
        </row>
        <row r="950">
          <cell r="A950" t="str">
            <v>231824-B22</v>
          </cell>
          <cell r="B950" t="str">
            <v>MSL5000 5U Pass Thru Extender</v>
          </cell>
          <cell r="C950" t="str">
            <v>LJ</v>
          </cell>
          <cell r="D950">
            <v>3265329</v>
          </cell>
          <cell r="E950">
            <v>0</v>
          </cell>
        </row>
        <row r="951">
          <cell r="A951" t="str">
            <v>231824-B23</v>
          </cell>
          <cell r="B951" t="str">
            <v>MSL5052 Pass Thru Extender, 10U</v>
          </cell>
          <cell r="C951" t="str">
            <v>LJ</v>
          </cell>
          <cell r="D951">
            <v>3517410</v>
          </cell>
          <cell r="E951">
            <v>0</v>
          </cell>
        </row>
        <row r="952">
          <cell r="A952" t="str">
            <v>231894-B21</v>
          </cell>
          <cell r="B952" t="str">
            <v>MSL5026 Rackmount Kit, Alpha servers</v>
          </cell>
          <cell r="C952" t="str">
            <v>LJ</v>
          </cell>
          <cell r="D952">
            <v>3224292</v>
          </cell>
          <cell r="E952">
            <v>0</v>
          </cell>
        </row>
        <row r="953">
          <cell r="A953" t="str">
            <v>231894-B22</v>
          </cell>
          <cell r="B953" t="str">
            <v>MSL5026 Rackmount Kit, ProLiant servers</v>
          </cell>
          <cell r="C953" t="str">
            <v>LJ</v>
          </cell>
          <cell r="D953">
            <v>2333215</v>
          </cell>
          <cell r="E953">
            <v>0</v>
          </cell>
        </row>
        <row r="954">
          <cell r="A954" t="str">
            <v>232136-B21</v>
          </cell>
          <cell r="B954" t="str">
            <v>MSL5000 Dual Magazine Kit</v>
          </cell>
          <cell r="C954" t="str">
            <v>LJ</v>
          </cell>
          <cell r="D954">
            <v>2403563</v>
          </cell>
          <cell r="E954">
            <v>0</v>
          </cell>
        </row>
        <row r="955">
          <cell r="A955" t="str">
            <v>280823-B21</v>
          </cell>
          <cell r="B955" t="str">
            <v>NSR 1x2 LVD SCSI Serverless</v>
          </cell>
          <cell r="C955" t="str">
            <v>LJ</v>
          </cell>
          <cell r="D955">
            <v>43340441</v>
          </cell>
          <cell r="E955">
            <v>0</v>
          </cell>
        </row>
        <row r="956">
          <cell r="A956" t="str">
            <v>293475-B21</v>
          </cell>
          <cell r="B956" t="str">
            <v>MSL5000 SDLT320 Drive Upgrade Kit</v>
          </cell>
          <cell r="C956" t="str">
            <v>LJ</v>
          </cell>
          <cell r="D956">
            <v>42208919</v>
          </cell>
          <cell r="E956">
            <v>0</v>
          </cell>
        </row>
        <row r="957">
          <cell r="A957" t="str">
            <v>301901-B21</v>
          </cell>
          <cell r="B957" t="str">
            <v>MSL5000 Ultrium 230 Drive Upgrade Kit</v>
          </cell>
          <cell r="C957" t="str">
            <v>LJ</v>
          </cell>
          <cell r="D957">
            <v>45433211</v>
          </cell>
          <cell r="E957">
            <v>0</v>
          </cell>
        </row>
        <row r="958">
          <cell r="A958" t="str">
            <v>301902-B21</v>
          </cell>
          <cell r="B958" t="str">
            <v>MSL5000 Dual Magazine Kit, Ultrium</v>
          </cell>
          <cell r="C958" t="str">
            <v>LJ</v>
          </cell>
          <cell r="D958">
            <v>2397701</v>
          </cell>
          <cell r="E958">
            <v>0</v>
          </cell>
        </row>
        <row r="959">
          <cell r="A959" t="str">
            <v>304825-B21</v>
          </cell>
          <cell r="B959" t="str">
            <v>MSL5000 Universal Pass-thru Mech Kit</v>
          </cell>
          <cell r="C959" t="str">
            <v>LJ</v>
          </cell>
          <cell r="D959">
            <v>15922142</v>
          </cell>
          <cell r="E959">
            <v>0</v>
          </cell>
        </row>
        <row r="960">
          <cell r="A960" t="str">
            <v>304826-B21</v>
          </cell>
          <cell r="B960" t="str">
            <v>MSL Tape Library Rackmount Kit</v>
          </cell>
          <cell r="C960" t="str">
            <v>LJ</v>
          </cell>
          <cell r="D960">
            <v>3224292</v>
          </cell>
          <cell r="E960">
            <v>0</v>
          </cell>
        </row>
        <row r="961">
          <cell r="A961" t="str">
            <v>330728-B21</v>
          </cell>
          <cell r="B961" t="str">
            <v>MSL e1200-160 Fibre Card Kit</v>
          </cell>
          <cell r="C961" t="str">
            <v>LJ</v>
          </cell>
          <cell r="D961">
            <v>41036449</v>
          </cell>
          <cell r="E961">
            <v>0</v>
          </cell>
        </row>
        <row r="962">
          <cell r="A962" t="str">
            <v>330729-B21</v>
          </cell>
          <cell r="B962" t="str">
            <v>MSL6000 Ultrium 460 Drive Upgrade Kit</v>
          </cell>
          <cell r="C962" t="str">
            <v>LJ</v>
          </cell>
          <cell r="D962">
            <v>56630299</v>
          </cell>
          <cell r="E962">
            <v>0</v>
          </cell>
        </row>
        <row r="963">
          <cell r="A963" t="str">
            <v>AB128A</v>
          </cell>
          <cell r="B963" t="str">
            <v>OEM E2400-160 Fibre Interface Controller</v>
          </cell>
          <cell r="C963" t="str">
            <v>LJ</v>
          </cell>
          <cell r="D963">
            <v>14111000</v>
          </cell>
          <cell r="E963">
            <v>0</v>
          </cell>
        </row>
        <row r="965">
          <cell r="A965" t="str">
            <v>1/8 Autoloader</v>
          </cell>
        </row>
        <row r="966">
          <cell r="A966" t="str">
            <v>AA926A</v>
          </cell>
          <cell r="B966" t="str">
            <v>HP StorageWorks 1/8 SDLT 320 autoloader</v>
          </cell>
          <cell r="C966" t="str">
            <v>LJ</v>
          </cell>
          <cell r="D966">
            <v>39271881</v>
          </cell>
          <cell r="E966">
            <v>0</v>
          </cell>
        </row>
        <row r="967">
          <cell r="A967" t="str">
            <v>AA927A</v>
          </cell>
          <cell r="B967" t="str">
            <v>HP StorageWorks 1/8 Ultrium 460 autoldr</v>
          </cell>
          <cell r="C967" t="str">
            <v>LJ</v>
          </cell>
          <cell r="D967">
            <v>49237876</v>
          </cell>
          <cell r="E967">
            <v>0</v>
          </cell>
        </row>
        <row r="968">
          <cell r="A968" t="str">
            <v>C9264CB</v>
          </cell>
          <cell r="B968" t="str">
            <v>HP StorageWorks 1/8 DLT VS 80 autoloader</v>
          </cell>
          <cell r="C968" t="str">
            <v>LJ</v>
          </cell>
          <cell r="D968">
            <v>19808880</v>
          </cell>
          <cell r="E968">
            <v>0</v>
          </cell>
        </row>
        <row r="969">
          <cell r="A969" t="str">
            <v>C9268R</v>
          </cell>
          <cell r="B969" t="str">
            <v>HP 1/8 Tape Autoloader Rack Kit</v>
          </cell>
          <cell r="C969" t="str">
            <v>LJ</v>
          </cell>
          <cell r="D969">
            <v>1319029</v>
          </cell>
          <cell r="E969">
            <v>0</v>
          </cell>
        </row>
        <row r="970">
          <cell r="A970" t="str">
            <v>C9572CB</v>
          </cell>
          <cell r="B970" t="str">
            <v>HP StorageWorks 1/8 Ultrium 230 autoldr</v>
          </cell>
          <cell r="C970" t="str">
            <v>LJ</v>
          </cell>
          <cell r="D970">
            <v>33995767</v>
          </cell>
          <cell r="E970">
            <v>0</v>
          </cell>
        </row>
        <row r="972">
          <cell r="A972" t="str">
            <v>SSL Autoloader</v>
          </cell>
        </row>
        <row r="973">
          <cell r="A973" t="str">
            <v>268664-B22</v>
          </cell>
          <cell r="B973" t="str">
            <v>HP StorageWorks SSL1016 DLT Magazine Kit</v>
          </cell>
          <cell r="C973" t="str">
            <v>LJ</v>
          </cell>
          <cell r="D973">
            <v>5856487</v>
          </cell>
          <cell r="E973">
            <v>0</v>
          </cell>
        </row>
        <row r="974">
          <cell r="A974" t="str">
            <v>330816-B21</v>
          </cell>
          <cell r="B974" t="str">
            <v>SSL1016 SDLT 320 Tape Autoloader</v>
          </cell>
          <cell r="C974" t="str">
            <v>LJ</v>
          </cell>
          <cell r="D974">
            <v>57304470</v>
          </cell>
          <cell r="E974">
            <v>0</v>
          </cell>
        </row>
        <row r="975">
          <cell r="A975" t="str">
            <v>330821-B21</v>
          </cell>
          <cell r="B975" t="str">
            <v>HP SSL1016 Ultrium 460 tape autoloader</v>
          </cell>
          <cell r="C975" t="str">
            <v>LJ</v>
          </cell>
          <cell r="D975">
            <v>62697831</v>
          </cell>
          <cell r="E975">
            <v>0</v>
          </cell>
        </row>
        <row r="976">
          <cell r="A976" t="str">
            <v>330823-B21</v>
          </cell>
          <cell r="B976" t="str">
            <v>HP StorageWorks SSL1016 Ultrium Mag Kit</v>
          </cell>
          <cell r="C976" t="str">
            <v>LJ</v>
          </cell>
          <cell r="D976">
            <v>5862350</v>
          </cell>
          <cell r="E976">
            <v>0</v>
          </cell>
        </row>
        <row r="978">
          <cell r="A978" t="str">
            <v>StorageWorks - Software</v>
          </cell>
        </row>
        <row r="979">
          <cell r="A979" t="str">
            <v>OpenView SRM</v>
          </cell>
        </row>
        <row r="980">
          <cell r="A980" t="str">
            <v>B7038AA</v>
          </cell>
          <cell r="B980" t="str">
            <v>OV Data Protector adv backup to disk LTU</v>
          </cell>
          <cell r="C980" t="str">
            <v>LK</v>
          </cell>
          <cell r="D980">
            <v>16211968</v>
          </cell>
          <cell r="E980">
            <v>0</v>
          </cell>
        </row>
        <row r="981">
          <cell r="A981" t="str">
            <v>T2557AA</v>
          </cell>
          <cell r="B981" t="str">
            <v>HP OV SM v4.3 MS media_doc 60d</v>
          </cell>
          <cell r="C981" t="str">
            <v>LK</v>
          </cell>
          <cell r="D981">
            <v>551093</v>
          </cell>
          <cell r="E981">
            <v>0</v>
          </cell>
        </row>
        <row r="982">
          <cell r="A982" t="str">
            <v>T2558AA</v>
          </cell>
          <cell r="B982" t="str">
            <v>HP OpenView SM v4.4 Media/Doc Kit</v>
          </cell>
          <cell r="C982" t="str">
            <v>LK</v>
          </cell>
          <cell r="D982">
            <v>551093</v>
          </cell>
          <cell r="E982">
            <v>0</v>
          </cell>
        </row>
        <row r="983">
          <cell r="A983" t="str">
            <v>T3591A</v>
          </cell>
          <cell r="B983" t="str">
            <v>hp OpenView VR Doc/Media kit</v>
          </cell>
          <cell r="C983" t="str">
            <v>LK</v>
          </cell>
          <cell r="D983">
            <v>570096</v>
          </cell>
          <cell r="E983">
            <v>0</v>
          </cell>
        </row>
        <row r="985">
          <cell r="A985" t="str">
            <v>Host-based Virtualization</v>
          </cell>
        </row>
        <row r="986">
          <cell r="A986" t="str">
            <v>345276-B21</v>
          </cell>
          <cell r="B986" t="str">
            <v>VolGrwth CD/LTU/DOC all</v>
          </cell>
          <cell r="C986" t="str">
            <v>LK</v>
          </cell>
          <cell r="D986">
            <v>1565864</v>
          </cell>
          <cell r="E986">
            <v>0</v>
          </cell>
        </row>
        <row r="988">
          <cell r="A988" t="str">
            <v>Backup &amp; Recovery</v>
          </cell>
        </row>
        <row r="989">
          <cell r="A989" t="str">
            <v>B6951AA</v>
          </cell>
          <cell r="B989" t="str">
            <v>OV Data Protector Cell Manager HP-UX LTU</v>
          </cell>
          <cell r="C989" t="str">
            <v>LK</v>
          </cell>
          <cell r="D989">
            <v>29150595</v>
          </cell>
          <cell r="E989">
            <v>0</v>
          </cell>
        </row>
        <row r="990">
          <cell r="A990" t="str">
            <v>B6951BA</v>
          </cell>
          <cell r="B990" t="str">
            <v>OV Data Protector Cell Mg HP-UX LTU only</v>
          </cell>
          <cell r="C990" t="str">
            <v>LK</v>
          </cell>
          <cell r="D990">
            <v>28591297</v>
          </cell>
          <cell r="E990">
            <v>0</v>
          </cell>
        </row>
        <row r="991">
          <cell r="A991" t="str">
            <v>B6951CA</v>
          </cell>
          <cell r="B991" t="str">
            <v>OV Data Protector Solaris Cell Mgr LTU</v>
          </cell>
          <cell r="C991" t="str">
            <v>LK</v>
          </cell>
          <cell r="D991">
            <v>28591297</v>
          </cell>
          <cell r="E991">
            <v>0</v>
          </cell>
        </row>
        <row r="992">
          <cell r="A992" t="str">
            <v>B6951DA</v>
          </cell>
          <cell r="B992" t="str">
            <v>OV Data Protector Cell Mgr Solaris LTU</v>
          </cell>
          <cell r="C992" t="str">
            <v>LK</v>
          </cell>
          <cell r="D992">
            <v>29150595</v>
          </cell>
          <cell r="E992">
            <v>0</v>
          </cell>
        </row>
        <row r="993">
          <cell r="A993" t="str">
            <v>B6953AA</v>
          </cell>
          <cell r="B993" t="str">
            <v>OV Data Protector one Drive UNIX etc LTU</v>
          </cell>
          <cell r="C993" t="str">
            <v>LK</v>
          </cell>
          <cell r="D993">
            <v>25606809</v>
          </cell>
          <cell r="E993">
            <v>0</v>
          </cell>
        </row>
        <row r="994">
          <cell r="A994" t="str">
            <v>B6955BA</v>
          </cell>
          <cell r="B994" t="str">
            <v>OV Data Protector On-line ext. UNIX LTU</v>
          </cell>
          <cell r="C994" t="str">
            <v>LK</v>
          </cell>
          <cell r="D994">
            <v>36142971</v>
          </cell>
          <cell r="E994">
            <v>0</v>
          </cell>
        </row>
        <row r="995">
          <cell r="A995" t="str">
            <v>B6956AA</v>
          </cell>
          <cell r="B995" t="str">
            <v>OV Data Protector MoM UNIX LTU</v>
          </cell>
          <cell r="C995" t="str">
            <v>LK</v>
          </cell>
          <cell r="D995">
            <v>25606809</v>
          </cell>
          <cell r="E995">
            <v>0</v>
          </cell>
        </row>
        <row r="996">
          <cell r="A996" t="str">
            <v>B6957BA</v>
          </cell>
          <cell r="B996" t="str">
            <v>OV Data Protector 61-250 library LTU</v>
          </cell>
          <cell r="C996" t="str">
            <v>LK</v>
          </cell>
          <cell r="D996">
            <v>44724971</v>
          </cell>
          <cell r="E996">
            <v>0</v>
          </cell>
        </row>
        <row r="997">
          <cell r="A997" t="str">
            <v>B6958BA</v>
          </cell>
          <cell r="B997" t="str">
            <v>OV Data Protector unlimited libr. LTU</v>
          </cell>
          <cell r="C997" t="str">
            <v>LK</v>
          </cell>
          <cell r="D997">
            <v>92429777</v>
          </cell>
          <cell r="E997">
            <v>0</v>
          </cell>
        </row>
        <row r="998">
          <cell r="A998" t="str">
            <v>B6959CA</v>
          </cell>
          <cell r="B998" t="str">
            <v>OV Data Protector ZDB EMC 1 TB LTU</v>
          </cell>
          <cell r="C998" t="str">
            <v>LK</v>
          </cell>
          <cell r="D998">
            <v>96184856</v>
          </cell>
          <cell r="E998">
            <v>0</v>
          </cell>
        </row>
        <row r="999">
          <cell r="A999" t="str">
            <v>B6960BA</v>
          </cell>
          <cell r="B999" t="str">
            <v>OV Omniback 4.x all media &amp; manuals</v>
          </cell>
          <cell r="C999" t="str">
            <v>LK</v>
          </cell>
          <cell r="D999">
            <v>1396929</v>
          </cell>
          <cell r="E999">
            <v>0</v>
          </cell>
        </row>
        <row r="1000">
          <cell r="A1000" t="str">
            <v>B6960BD</v>
          </cell>
          <cell r="B1000" t="str">
            <v>OV Omniback 4.x all media&amp;manuals-German</v>
          </cell>
          <cell r="C1000" t="str">
            <v>LK</v>
          </cell>
          <cell r="D1000">
            <v>965000</v>
          </cell>
          <cell r="E1000">
            <v>0</v>
          </cell>
        </row>
        <row r="1001">
          <cell r="A1001" t="str">
            <v>B6960BF</v>
          </cell>
          <cell r="B1001" t="str">
            <v>OV Omniback 4.x all media &amp; mnls French</v>
          </cell>
          <cell r="C1001" t="str">
            <v>LK</v>
          </cell>
          <cell r="D1001">
            <v>965000</v>
          </cell>
          <cell r="E1001">
            <v>0</v>
          </cell>
        </row>
        <row r="1002">
          <cell r="A1002" t="str">
            <v>B6960BJ</v>
          </cell>
          <cell r="B1002" t="str">
            <v>OV Omniback 4.x all media, mnls Japanese</v>
          </cell>
          <cell r="C1002" t="str">
            <v>LK</v>
          </cell>
          <cell r="D1002">
            <v>785000</v>
          </cell>
          <cell r="E1002">
            <v>0</v>
          </cell>
        </row>
        <row r="1003">
          <cell r="A1003" t="str">
            <v>B6960EA</v>
          </cell>
          <cell r="B1003" t="str">
            <v>OV Data Protector Funct. Extens. manuals</v>
          </cell>
          <cell r="C1003" t="str">
            <v>LK</v>
          </cell>
          <cell r="D1003">
            <v>1396929</v>
          </cell>
          <cell r="E1003">
            <v>0</v>
          </cell>
        </row>
        <row r="1004">
          <cell r="A1004" t="str">
            <v>B6960LA</v>
          </cell>
          <cell r="B1004" t="str">
            <v>OV Data Protector Cell Manager manuals</v>
          </cell>
          <cell r="C1004" t="str">
            <v>LK</v>
          </cell>
          <cell r="D1004">
            <v>1396929</v>
          </cell>
          <cell r="E1004">
            <v>0</v>
          </cell>
        </row>
        <row r="1005">
          <cell r="A1005" t="str">
            <v>B6960MA</v>
          </cell>
          <cell r="B1005" t="str">
            <v>OV Data Protector Cell Manager media</v>
          </cell>
          <cell r="C1005" t="str">
            <v>LK</v>
          </cell>
          <cell r="D1005">
            <v>692114</v>
          </cell>
          <cell r="E1005">
            <v>0</v>
          </cell>
        </row>
        <row r="1006">
          <cell r="A1006" t="str">
            <v>B6961AA</v>
          </cell>
          <cell r="B1006" t="str">
            <v>OV Data Protector Cell Manag Win. LTU CD</v>
          </cell>
          <cell r="C1006" t="str">
            <v>LK</v>
          </cell>
          <cell r="D1006">
            <v>5938441</v>
          </cell>
          <cell r="E1006">
            <v>0</v>
          </cell>
        </row>
        <row r="1007">
          <cell r="A1007" t="str">
            <v>B6961AF</v>
          </cell>
          <cell r="B1007" t="str">
            <v>OV Data Protector CellMgr Win French LTU</v>
          </cell>
          <cell r="C1007" t="str">
            <v>LK</v>
          </cell>
          <cell r="D1007">
            <v>2713000</v>
          </cell>
          <cell r="E1007">
            <v>0</v>
          </cell>
        </row>
        <row r="1008">
          <cell r="A1008" t="str">
            <v>B6961BA</v>
          </cell>
          <cell r="B1008" t="str">
            <v>OV Data Protector Cell Mgr Win LTU only</v>
          </cell>
          <cell r="C1008" t="str">
            <v>LK</v>
          </cell>
          <cell r="D1008">
            <v>5425971</v>
          </cell>
          <cell r="E1008">
            <v>0</v>
          </cell>
        </row>
        <row r="1009">
          <cell r="A1009" t="str">
            <v>B6963AA</v>
          </cell>
          <cell r="B1009" t="str">
            <v>OV Data Protector Drive Windows etc LTU</v>
          </cell>
          <cell r="C1009" t="str">
            <v>LK</v>
          </cell>
          <cell r="D1009">
            <v>4197321</v>
          </cell>
          <cell r="E1009">
            <v>0</v>
          </cell>
        </row>
        <row r="1010">
          <cell r="A1010" t="str">
            <v>B6965BA</v>
          </cell>
          <cell r="B1010" t="str">
            <v>OV Data Protector On-line ext Win, LTU</v>
          </cell>
          <cell r="C1010" t="str">
            <v>LK</v>
          </cell>
          <cell r="D1010">
            <v>6413273</v>
          </cell>
          <cell r="E1010">
            <v>0</v>
          </cell>
        </row>
        <row r="1011">
          <cell r="A1011" t="str">
            <v>B6966AA</v>
          </cell>
          <cell r="B1011" t="str">
            <v>OV Data Protector MoM Windows LTU</v>
          </cell>
          <cell r="C1011" t="str">
            <v>LK</v>
          </cell>
          <cell r="D1011">
            <v>6413273</v>
          </cell>
          <cell r="E1011">
            <v>0</v>
          </cell>
        </row>
        <row r="1012">
          <cell r="A1012" t="str">
            <v>B7020AA</v>
          </cell>
          <cell r="B1012" t="str">
            <v>OV Data Protector SSE HP-UX LTU</v>
          </cell>
          <cell r="C1012" t="str">
            <v>LK</v>
          </cell>
          <cell r="D1012">
            <v>15068744</v>
          </cell>
          <cell r="E1012">
            <v>0</v>
          </cell>
        </row>
        <row r="1013">
          <cell r="A1013" t="str">
            <v>B7020BA</v>
          </cell>
          <cell r="B1013" t="str">
            <v>OV Data Protector SSE HP-UX LTU only</v>
          </cell>
          <cell r="C1013" t="str">
            <v>LK</v>
          </cell>
          <cell r="D1013">
            <v>14499786</v>
          </cell>
          <cell r="E1013">
            <v>0</v>
          </cell>
        </row>
        <row r="1014">
          <cell r="A1014" t="str">
            <v>B7020CA</v>
          </cell>
          <cell r="B1014" t="str">
            <v>OV Data Protector SSE Solaris LTU only</v>
          </cell>
          <cell r="C1014" t="str">
            <v>LK</v>
          </cell>
          <cell r="D1014">
            <v>14499786</v>
          </cell>
          <cell r="E1014">
            <v>0</v>
          </cell>
        </row>
        <row r="1015">
          <cell r="A1015" t="str">
            <v>B7020DA</v>
          </cell>
          <cell r="B1015" t="str">
            <v>OV Data Protector SSE Solaris LTU, CD&amp;ma</v>
          </cell>
          <cell r="C1015" t="str">
            <v>LK</v>
          </cell>
          <cell r="D1015">
            <v>14626372</v>
          </cell>
          <cell r="E1015">
            <v>0</v>
          </cell>
        </row>
        <row r="1016">
          <cell r="A1016" t="str">
            <v>B7020UA</v>
          </cell>
          <cell r="B1016" t="str">
            <v>OV Upgd to OB Single Serv Edition UX LTU</v>
          </cell>
          <cell r="C1016" t="str">
            <v>LK</v>
          </cell>
          <cell r="D1016">
            <v>14771696</v>
          </cell>
          <cell r="E1016">
            <v>0</v>
          </cell>
        </row>
        <row r="1017">
          <cell r="A1017" t="str">
            <v>B7021AA</v>
          </cell>
          <cell r="B1017" t="str">
            <v>OV Data Protector SSE Migr. HP-UX LTU</v>
          </cell>
          <cell r="C1017" t="str">
            <v>LK</v>
          </cell>
          <cell r="D1017">
            <v>17180615</v>
          </cell>
          <cell r="E1017">
            <v>0</v>
          </cell>
        </row>
        <row r="1018">
          <cell r="A1018" t="str">
            <v>B7021DA</v>
          </cell>
          <cell r="B1018" t="str">
            <v>OV Data Protector SSE Solaris Migrat LTU</v>
          </cell>
          <cell r="C1018" t="str">
            <v>LK</v>
          </cell>
          <cell r="D1018">
            <v>17180615</v>
          </cell>
          <cell r="E1018">
            <v>0</v>
          </cell>
        </row>
        <row r="1019">
          <cell r="A1019" t="str">
            <v>B7022BA</v>
          </cell>
          <cell r="B1019" t="str">
            <v>OV Data Protector Direct Backup NDMP LTU</v>
          </cell>
          <cell r="C1019" t="str">
            <v>LK</v>
          </cell>
          <cell r="D1019">
            <v>34351734</v>
          </cell>
          <cell r="E1019">
            <v>0</v>
          </cell>
        </row>
        <row r="1020">
          <cell r="A1020" t="str">
            <v>B7023CA</v>
          </cell>
          <cell r="B1020" t="str">
            <v>OV Data Protector ZDB for XP, 1 TB LTU</v>
          </cell>
          <cell r="C1020" t="str">
            <v>LK</v>
          </cell>
          <cell r="D1020">
            <v>96184856</v>
          </cell>
          <cell r="E1020">
            <v>0</v>
          </cell>
        </row>
        <row r="1021">
          <cell r="A1021" t="str">
            <v>B7025CA</v>
          </cell>
          <cell r="B1021" t="str">
            <v>OV Data Protector ZDB EVA/VA, 1 TB LTU</v>
          </cell>
          <cell r="C1021" t="str">
            <v>LK</v>
          </cell>
          <cell r="D1021">
            <v>47268199</v>
          </cell>
          <cell r="E1021">
            <v>0</v>
          </cell>
        </row>
        <row r="1022">
          <cell r="A1022" t="str">
            <v>B7026CA</v>
          </cell>
          <cell r="B1022" t="str">
            <v>OV Data Protector Inst. Rec. XP 1 TB LTU</v>
          </cell>
          <cell r="C1022" t="str">
            <v>LK</v>
          </cell>
          <cell r="D1022">
            <v>47268199</v>
          </cell>
          <cell r="E1022">
            <v>0</v>
          </cell>
        </row>
        <row r="1023">
          <cell r="A1023" t="str">
            <v>B7028AA</v>
          </cell>
          <cell r="B1023" t="str">
            <v>OV Data Protector IR EVA/VA 1 TB LTU</v>
          </cell>
          <cell r="C1023" t="str">
            <v>LK</v>
          </cell>
          <cell r="D1023">
            <v>24052564</v>
          </cell>
          <cell r="E1023">
            <v>0</v>
          </cell>
        </row>
        <row r="1024">
          <cell r="A1024" t="str">
            <v>B7030AA</v>
          </cell>
          <cell r="B1024" t="str">
            <v>OV Data Protector Single Serv Ed Win LTU</v>
          </cell>
          <cell r="C1024" t="str">
            <v>LK</v>
          </cell>
          <cell r="D1024">
            <v>2272036</v>
          </cell>
          <cell r="E1024">
            <v>0</v>
          </cell>
        </row>
        <row r="1025">
          <cell r="A1025" t="str">
            <v>B7030AJ</v>
          </cell>
          <cell r="B1025" t="str">
            <v>OV Data Protector SSE Windows JPN LTU</v>
          </cell>
          <cell r="C1025" t="str">
            <v>LK</v>
          </cell>
          <cell r="D1025">
            <v>1622000</v>
          </cell>
          <cell r="E1025">
            <v>0</v>
          </cell>
        </row>
        <row r="1026">
          <cell r="A1026" t="str">
            <v>B7030BA</v>
          </cell>
          <cell r="B1026" t="str">
            <v>OV Data Protector SSE Win LTU only</v>
          </cell>
          <cell r="C1026" t="str">
            <v>LK</v>
          </cell>
          <cell r="D1026">
            <v>1964426</v>
          </cell>
          <cell r="E1026">
            <v>0</v>
          </cell>
        </row>
        <row r="1027">
          <cell r="A1027" t="str">
            <v>B7030UA</v>
          </cell>
          <cell r="B1027" t="str">
            <v>OV Upgd to OB Single Serv Edition NT LTU</v>
          </cell>
          <cell r="C1027" t="str">
            <v>LK</v>
          </cell>
          <cell r="D1027">
            <v>2044278</v>
          </cell>
          <cell r="E1027">
            <v>0</v>
          </cell>
        </row>
        <row r="1028">
          <cell r="A1028" t="str">
            <v>B7031AA</v>
          </cell>
          <cell r="B1028" t="str">
            <v>OV Data Protector SSE Migr. Win. LTU</v>
          </cell>
          <cell r="C1028" t="str">
            <v>LK</v>
          </cell>
          <cell r="D1028">
            <v>3865933</v>
          </cell>
          <cell r="E1028">
            <v>0</v>
          </cell>
        </row>
        <row r="1029">
          <cell r="A1029" t="str">
            <v>BA152AA</v>
          </cell>
          <cell r="B1029" t="str">
            <v>OV Data Protector open file media v.9</v>
          </cell>
          <cell r="C1029" t="str">
            <v>LK</v>
          </cell>
          <cell r="D1029">
            <v>1238186</v>
          </cell>
          <cell r="E1029">
            <v>0</v>
          </cell>
        </row>
        <row r="1030">
          <cell r="A1030" t="str">
            <v>BA153AA</v>
          </cell>
          <cell r="B1030" t="str">
            <v>OV Data Protector open file serv v.9 LTU</v>
          </cell>
          <cell r="C1030" t="str">
            <v>LK</v>
          </cell>
          <cell r="D1030">
            <v>4120938</v>
          </cell>
          <cell r="E1030">
            <v>0</v>
          </cell>
        </row>
        <row r="1031">
          <cell r="A1031" t="str">
            <v>BA153BA</v>
          </cell>
          <cell r="B1031" t="str">
            <v>OV Data Protector open file 10-sv v9 LTU</v>
          </cell>
          <cell r="C1031" t="str">
            <v>LK</v>
          </cell>
          <cell r="D1031">
            <v>41209382</v>
          </cell>
          <cell r="E1031">
            <v>0</v>
          </cell>
        </row>
        <row r="1032">
          <cell r="A1032" t="str">
            <v>BA154AA</v>
          </cell>
          <cell r="B1032" t="str">
            <v>OV Data Protector open file 5-wk v.9 LTU</v>
          </cell>
          <cell r="C1032" t="str">
            <v>LK</v>
          </cell>
          <cell r="D1032">
            <v>1555670</v>
          </cell>
          <cell r="E1032">
            <v>0</v>
          </cell>
        </row>
        <row r="1033">
          <cell r="A1033" t="str">
            <v>BA155AA</v>
          </cell>
          <cell r="B1033" t="str">
            <v>OV Data Protector open file entsv v9 LTU</v>
          </cell>
          <cell r="C1033" t="str">
            <v>LK</v>
          </cell>
          <cell r="D1033">
            <v>6317925</v>
          </cell>
          <cell r="E1033">
            <v>0</v>
          </cell>
        </row>
        <row r="1035">
          <cell r="A1035" t="str">
            <v>Remote Replication</v>
          </cell>
        </row>
        <row r="1036">
          <cell r="A1036" t="str">
            <v>336243-B21</v>
          </cell>
          <cell r="B1036" t="str">
            <v>OV SM v4.4 Svr LTU 1</v>
          </cell>
          <cell r="C1036" t="str">
            <v>LK</v>
          </cell>
          <cell r="D1036">
            <v>9482597</v>
          </cell>
          <cell r="E1036">
            <v>0</v>
          </cell>
        </row>
        <row r="1037">
          <cell r="A1037" t="str">
            <v>336245-B21</v>
          </cell>
          <cell r="B1037" t="str">
            <v>OV SM v4.4 Svr LTU 25</v>
          </cell>
          <cell r="C1037" t="str">
            <v>LK</v>
          </cell>
          <cell r="D1037">
            <v>237064920</v>
          </cell>
          <cell r="E1037">
            <v>0</v>
          </cell>
        </row>
        <row r="1038">
          <cell r="A1038" t="str">
            <v>336247-B21</v>
          </cell>
          <cell r="B1038" t="str">
            <v>OV SM v4.4 AdvSvr LTU 1</v>
          </cell>
          <cell r="C1038" t="str">
            <v>LK</v>
          </cell>
          <cell r="D1038">
            <v>17083877</v>
          </cell>
          <cell r="E1038">
            <v>0</v>
          </cell>
        </row>
        <row r="1039">
          <cell r="A1039" t="str">
            <v>336249-B21</v>
          </cell>
          <cell r="B1039" t="str">
            <v>OV SM v4.4 AdvSvr LTU 25</v>
          </cell>
          <cell r="C1039" t="str">
            <v>LK</v>
          </cell>
          <cell r="D1039">
            <v>427096920</v>
          </cell>
          <cell r="E1039">
            <v>0</v>
          </cell>
        </row>
        <row r="1040">
          <cell r="A1040" t="str">
            <v>344954-B21</v>
          </cell>
          <cell r="B1040" t="str">
            <v>OV SM v4.4 wrkgr NAS edition LTU 1</v>
          </cell>
          <cell r="C1040" t="str">
            <v>LK</v>
          </cell>
          <cell r="D1040">
            <v>11190961</v>
          </cell>
          <cell r="E1040">
            <v>0</v>
          </cell>
        </row>
        <row r="1041">
          <cell r="A1041" t="str">
            <v>T2536AA</v>
          </cell>
          <cell r="B1041" t="str">
            <v>HPOV SM 4.4 Workgroup NAS ed. 25 LTU</v>
          </cell>
          <cell r="C1041" t="str">
            <v>LK</v>
          </cell>
          <cell r="D1041">
            <v>255403008</v>
          </cell>
          <cell r="E1041">
            <v>0</v>
          </cell>
        </row>
        <row r="1043">
          <cell r="A1043" t="str">
            <v>Secure Path - Workgroup</v>
          </cell>
        </row>
        <row r="1044">
          <cell r="A1044" t="str">
            <v>213076-B26</v>
          </cell>
          <cell r="B1044" t="str">
            <v>SP WIN Work Edition 1 LTU/CD 4.0C</v>
          </cell>
          <cell r="C1044" t="str">
            <v>LK</v>
          </cell>
          <cell r="D1044">
            <v>7601280</v>
          </cell>
          <cell r="E1044">
            <v>0</v>
          </cell>
        </row>
        <row r="1045">
          <cell r="A1045" t="str">
            <v>222411-B22</v>
          </cell>
          <cell r="B1045" t="str">
            <v>Secure Path V3.0C for Netware Workgroup</v>
          </cell>
          <cell r="C1045" t="str">
            <v>LK</v>
          </cell>
          <cell r="D1045">
            <v>7601280</v>
          </cell>
          <cell r="E1045">
            <v>0</v>
          </cell>
        </row>
        <row r="1046">
          <cell r="A1046" t="str">
            <v>231316-B26</v>
          </cell>
          <cell r="B1046" t="str">
            <v>SP WIN Work Edition 5 LTU/CD 4.0C all</v>
          </cell>
          <cell r="C1046" t="str">
            <v>LK</v>
          </cell>
          <cell r="D1046">
            <v>34205760</v>
          </cell>
          <cell r="E1046">
            <v>0</v>
          </cell>
        </row>
        <row r="1047">
          <cell r="A1047" t="str">
            <v>231317-B26</v>
          </cell>
          <cell r="B1047" t="str">
            <v>SP WIN Work Edition 10 LTU/CD 4.0C</v>
          </cell>
          <cell r="C1047" t="str">
            <v>LK</v>
          </cell>
          <cell r="D1047">
            <v>61570368</v>
          </cell>
          <cell r="E1047">
            <v>0</v>
          </cell>
        </row>
        <row r="1048">
          <cell r="A1048" t="str">
            <v>231318-B26</v>
          </cell>
          <cell r="B1048" t="str">
            <v>SP WIN Work Edition 25 LTU/CD 4.0C</v>
          </cell>
          <cell r="C1048" t="str">
            <v>LK</v>
          </cell>
          <cell r="D1048">
            <v>138533328</v>
          </cell>
          <cell r="E1048">
            <v>0</v>
          </cell>
        </row>
        <row r="1049">
          <cell r="A1049" t="str">
            <v>231319-B26</v>
          </cell>
          <cell r="B1049" t="str">
            <v>SP WIN Work Edition 50 LTU/CD 4.0C</v>
          </cell>
          <cell r="C1049" t="str">
            <v>LK</v>
          </cell>
          <cell r="D1049">
            <v>249359990</v>
          </cell>
          <cell r="E1049">
            <v>0</v>
          </cell>
        </row>
        <row r="1050">
          <cell r="A1050" t="str">
            <v>231324-B22</v>
          </cell>
          <cell r="B1050" t="str">
            <v>Secure Path V3.0C for Netware Workgroup</v>
          </cell>
          <cell r="C1050" t="str">
            <v>LK</v>
          </cell>
          <cell r="D1050">
            <v>34205760</v>
          </cell>
          <cell r="E1050">
            <v>0</v>
          </cell>
        </row>
        <row r="1051">
          <cell r="A1051" t="str">
            <v>231325-B22</v>
          </cell>
          <cell r="B1051" t="str">
            <v>Secure Path V3.0C for Netware Workgroup</v>
          </cell>
          <cell r="C1051" t="str">
            <v>LK</v>
          </cell>
          <cell r="D1051">
            <v>61570368</v>
          </cell>
          <cell r="E1051">
            <v>0</v>
          </cell>
        </row>
        <row r="1052">
          <cell r="A1052" t="str">
            <v>231326-B22</v>
          </cell>
          <cell r="B1052" t="str">
            <v>Secure Path V3.0C for Netware Workgroup</v>
          </cell>
          <cell r="C1052" t="str">
            <v>LK</v>
          </cell>
          <cell r="D1052">
            <v>138533328</v>
          </cell>
          <cell r="E1052">
            <v>0</v>
          </cell>
        </row>
        <row r="1053">
          <cell r="A1053" t="str">
            <v>231327-B22</v>
          </cell>
          <cell r="B1053" t="str">
            <v>Secure Path V3.0C for Netware Workgroup</v>
          </cell>
          <cell r="C1053" t="str">
            <v>LK</v>
          </cell>
          <cell r="D1053">
            <v>249359990</v>
          </cell>
          <cell r="E1053">
            <v>0</v>
          </cell>
        </row>
        <row r="1054">
          <cell r="A1054" t="str">
            <v>261715-B24</v>
          </cell>
          <cell r="B1054" t="str">
            <v>SP WIN Work Edition Upg LTU/CD 4.0C</v>
          </cell>
          <cell r="C1054" t="str">
            <v>LK</v>
          </cell>
          <cell r="D1054">
            <v>2280384</v>
          </cell>
          <cell r="E1054">
            <v>0</v>
          </cell>
        </row>
        <row r="1055">
          <cell r="A1055" t="str">
            <v>325634-B23</v>
          </cell>
          <cell r="B1055" t="str">
            <v>SP WIN Work Edition 8 LTU/CD 4.0C</v>
          </cell>
          <cell r="C1055" t="str">
            <v>LK</v>
          </cell>
          <cell r="D1055">
            <v>30405120</v>
          </cell>
          <cell r="E1055">
            <v>0</v>
          </cell>
        </row>
        <row r="1056">
          <cell r="A1056" t="str">
            <v>T3554A</v>
          </cell>
          <cell r="B1056" t="str">
            <v>SecurePath HP-UX WE 1 LTU/CD Kit</v>
          </cell>
          <cell r="C1056" t="str">
            <v>LK</v>
          </cell>
          <cell r="D1056">
            <v>7601280</v>
          </cell>
          <cell r="E1056">
            <v>0</v>
          </cell>
        </row>
        <row r="1057">
          <cell r="A1057" t="str">
            <v>T3554B</v>
          </cell>
          <cell r="B1057" t="str">
            <v>HP SecurePath HP-UX V3.0E WE 1 LTU/CD</v>
          </cell>
          <cell r="C1057" t="str">
            <v>LK</v>
          </cell>
          <cell r="D1057">
            <v>7601280</v>
          </cell>
          <cell r="E1057">
            <v>0</v>
          </cell>
        </row>
        <row r="1058">
          <cell r="A1058" t="str">
            <v>T3555A</v>
          </cell>
          <cell r="B1058" t="str">
            <v>SecurePath HP-UX WE 5 LTU/CD Kit</v>
          </cell>
          <cell r="C1058" t="str">
            <v>LK</v>
          </cell>
          <cell r="D1058">
            <v>34205760</v>
          </cell>
          <cell r="E1058">
            <v>0</v>
          </cell>
        </row>
        <row r="1059">
          <cell r="A1059" t="str">
            <v>T3555B</v>
          </cell>
          <cell r="B1059" t="str">
            <v>HP SecurePath HP-UX V3.0E WE 5 LTU/CD</v>
          </cell>
          <cell r="C1059" t="str">
            <v>LK</v>
          </cell>
          <cell r="D1059">
            <v>34205760</v>
          </cell>
          <cell r="E1059">
            <v>0</v>
          </cell>
        </row>
        <row r="1060">
          <cell r="A1060" t="str">
            <v>T3556A</v>
          </cell>
          <cell r="B1060" t="str">
            <v>Secure Path HP-UX WE 10 LTU/CD Kit</v>
          </cell>
          <cell r="C1060" t="str">
            <v>LK</v>
          </cell>
          <cell r="D1060">
            <v>61570368</v>
          </cell>
          <cell r="E1060">
            <v>0</v>
          </cell>
        </row>
        <row r="1061">
          <cell r="A1061" t="str">
            <v>T3556B</v>
          </cell>
          <cell r="B1061" t="str">
            <v>HP SecurePath HP-UX V3.0E WE 10 LTU/CD</v>
          </cell>
          <cell r="C1061" t="str">
            <v>LK</v>
          </cell>
          <cell r="D1061">
            <v>61570368</v>
          </cell>
          <cell r="E1061">
            <v>0</v>
          </cell>
        </row>
        <row r="1062">
          <cell r="A1062" t="str">
            <v>T3557A</v>
          </cell>
          <cell r="B1062" t="str">
            <v>Secure Path HP-UX WE 25 LTU/CD Kit</v>
          </cell>
          <cell r="C1062" t="str">
            <v>LK</v>
          </cell>
          <cell r="D1062">
            <v>138533328</v>
          </cell>
          <cell r="E1062">
            <v>0</v>
          </cell>
        </row>
        <row r="1063">
          <cell r="A1063" t="str">
            <v>T3557B</v>
          </cell>
          <cell r="B1063" t="str">
            <v>HP SecurePath HP-UX V3.0E WE 25 LTU/CD</v>
          </cell>
          <cell r="C1063" t="str">
            <v>LK</v>
          </cell>
          <cell r="D1063">
            <v>138533328</v>
          </cell>
          <cell r="E1063">
            <v>0</v>
          </cell>
        </row>
        <row r="1064">
          <cell r="A1064" t="str">
            <v>T3558A</v>
          </cell>
          <cell r="B1064" t="str">
            <v>SecurePath HP-UX WE 50 LTU/CD Kit</v>
          </cell>
          <cell r="C1064" t="str">
            <v>LK</v>
          </cell>
          <cell r="D1064">
            <v>249359990</v>
          </cell>
          <cell r="E1064">
            <v>0</v>
          </cell>
        </row>
        <row r="1065">
          <cell r="A1065" t="str">
            <v>T3558B</v>
          </cell>
          <cell r="B1065" t="str">
            <v>HP SecurePath HP-UX V3.0E WE 50 LTU/CD</v>
          </cell>
          <cell r="C1065" t="str">
            <v>LK</v>
          </cell>
          <cell r="D1065">
            <v>249359990</v>
          </cell>
          <cell r="E1065">
            <v>0</v>
          </cell>
        </row>
        <row r="1066">
          <cell r="A1066" t="str">
            <v>T3581A</v>
          </cell>
          <cell r="B1066" t="str">
            <v>Secure Path Linux WE 1 LTU/CD 3.0C</v>
          </cell>
          <cell r="C1066" t="str">
            <v>LK</v>
          </cell>
          <cell r="D1066">
            <v>7601280</v>
          </cell>
          <cell r="E1066">
            <v>0</v>
          </cell>
        </row>
        <row r="1067">
          <cell r="A1067" t="str">
            <v>T3582A</v>
          </cell>
          <cell r="B1067" t="str">
            <v>Secure Path Linux WE 5 LTU/CD 3.0C</v>
          </cell>
          <cell r="C1067" t="str">
            <v>LK</v>
          </cell>
          <cell r="D1067">
            <v>34205760</v>
          </cell>
          <cell r="E1067">
            <v>0</v>
          </cell>
        </row>
        <row r="1068">
          <cell r="A1068" t="str">
            <v>T3583A</v>
          </cell>
          <cell r="B1068" t="str">
            <v>Secure Path Linux WE 8 LTU/CD 3.0C</v>
          </cell>
          <cell r="C1068" t="str">
            <v>LK</v>
          </cell>
          <cell r="D1068">
            <v>30405120</v>
          </cell>
          <cell r="E1068">
            <v>0</v>
          </cell>
        </row>
        <row r="1069">
          <cell r="A1069" t="str">
            <v>T3584A</v>
          </cell>
          <cell r="B1069" t="str">
            <v>Secure Path Linux WE 10 LTU/CD 3.0C</v>
          </cell>
          <cell r="C1069" t="str">
            <v>LK</v>
          </cell>
          <cell r="D1069">
            <v>61570368</v>
          </cell>
          <cell r="E1069">
            <v>0</v>
          </cell>
        </row>
        <row r="1070">
          <cell r="A1070" t="str">
            <v>T3585A</v>
          </cell>
          <cell r="B1070" t="str">
            <v>Secure Path Linux WE 25 LTU/CD 3.0C</v>
          </cell>
          <cell r="C1070" t="str">
            <v>LK</v>
          </cell>
          <cell r="D1070">
            <v>138533328</v>
          </cell>
          <cell r="E1070">
            <v>0</v>
          </cell>
        </row>
        <row r="1071">
          <cell r="A1071" t="str">
            <v>T3586A</v>
          </cell>
          <cell r="B1071" t="str">
            <v>Secure Path Linux WE 50 LTU/CD 3.0C</v>
          </cell>
          <cell r="C1071" t="str">
            <v>LK</v>
          </cell>
          <cell r="D1071">
            <v>249359990</v>
          </cell>
          <cell r="E1071">
            <v>0</v>
          </cell>
        </row>
        <row r="1073">
          <cell r="A1073" t="str">
            <v>Software Products</v>
          </cell>
        </row>
        <row r="1074">
          <cell r="A1074" t="str">
            <v>Storage Software Products</v>
          </cell>
        </row>
        <row r="1075">
          <cell r="A1075" t="str">
            <v>B7027AA</v>
          </cell>
          <cell r="B1075" t="str">
            <v>OV Data Protector Direct B. XP 1TB LTU</v>
          </cell>
          <cell r="C1075" t="str">
            <v>LK</v>
          </cell>
          <cell r="D1075">
            <v>19530000</v>
          </cell>
          <cell r="E1075">
            <v>0</v>
          </cell>
        </row>
        <row r="1076">
          <cell r="A1076" t="str">
            <v>J5367AA</v>
          </cell>
          <cell r="B1076" t="str">
            <v>HP OV Storage Area Manager 50TB LTU</v>
          </cell>
          <cell r="C1076" t="str">
            <v>LK</v>
          </cell>
          <cell r="D1076">
            <v>1666789320</v>
          </cell>
          <cell r="E1076">
            <v>0</v>
          </cell>
        </row>
        <row r="1077">
          <cell r="A1077" t="str">
            <v>T3592A</v>
          </cell>
          <cell r="B1077" t="str">
            <v>hp OpenView Virtual Replicator Upg kit</v>
          </cell>
          <cell r="C1077" t="str">
            <v>LK</v>
          </cell>
          <cell r="D1077">
            <v>570096</v>
          </cell>
          <cell r="E1077">
            <v>0</v>
          </cell>
        </row>
        <row r="1078">
          <cell r="A1078" t="str">
            <v>T3593A</v>
          </cell>
          <cell r="B1078" t="str">
            <v>hp OpenView Virtual Replicator 1 Sys LTU</v>
          </cell>
          <cell r="C1078" t="str">
            <v>LK</v>
          </cell>
          <cell r="D1078">
            <v>19212235</v>
          </cell>
          <cell r="E1078">
            <v>0</v>
          </cell>
        </row>
        <row r="1079">
          <cell r="A1079" t="str">
            <v>T3594A</v>
          </cell>
          <cell r="B1079" t="str">
            <v>hp OpenView Virtual Repli 10 Sys LTU</v>
          </cell>
          <cell r="C1079" t="str">
            <v>LK</v>
          </cell>
          <cell r="D1079">
            <v>96201800</v>
          </cell>
          <cell r="E1079">
            <v>0</v>
          </cell>
        </row>
        <row r="1080">
          <cell r="A1080" t="str">
            <v>T3597A</v>
          </cell>
          <cell r="B1080" t="str">
            <v>hp OpenView Virtual Replicator 5 Sys LTU</v>
          </cell>
          <cell r="C1080" t="str">
            <v>LK</v>
          </cell>
          <cell r="D1080">
            <v>56116450</v>
          </cell>
          <cell r="E1080">
            <v>0</v>
          </cell>
        </row>
        <row r="1081">
          <cell r="A1081" t="str">
            <v>T3598A</v>
          </cell>
          <cell r="B1081" t="str">
            <v>hp OpenView Virtual Replicator 3 Sys LTU</v>
          </cell>
          <cell r="C1081" t="str">
            <v>LK</v>
          </cell>
          <cell r="D1081">
            <v>37607333</v>
          </cell>
          <cell r="E1081">
            <v>0</v>
          </cell>
        </row>
        <row r="1082">
          <cell r="A1082" t="str">
            <v>T3599A</v>
          </cell>
          <cell r="B1082" t="str">
            <v>hp OpenView Virtual Repli 1 Sys Upg LTU</v>
          </cell>
          <cell r="C1082" t="str">
            <v>LK</v>
          </cell>
          <cell r="D1082">
            <v>5765571</v>
          </cell>
          <cell r="E1082">
            <v>0</v>
          </cell>
        </row>
        <row r="1083">
          <cell r="A1083" t="str">
            <v>T3600A</v>
          </cell>
          <cell r="B1083" t="str">
            <v>hp OpenView Virtual Repli 10 Sys Upg LTU</v>
          </cell>
          <cell r="C1083" t="str">
            <v>LK</v>
          </cell>
          <cell r="D1083">
            <v>28862060</v>
          </cell>
          <cell r="E1083">
            <v>0</v>
          </cell>
        </row>
        <row r="1084">
          <cell r="A1084" t="str">
            <v>T3603A</v>
          </cell>
          <cell r="B1084" t="str">
            <v>hp OpenView Virtual Repli 5 Sys Upg LTU</v>
          </cell>
          <cell r="C1084" t="str">
            <v>LK</v>
          </cell>
          <cell r="D1084">
            <v>16836835</v>
          </cell>
          <cell r="E1084">
            <v>0</v>
          </cell>
        </row>
        <row r="1085">
          <cell r="A1085" t="str">
            <v>T3604A</v>
          </cell>
          <cell r="B1085" t="str">
            <v>hp OpenView Virtual Replic 3 Sys Upg LTU</v>
          </cell>
          <cell r="C1085" t="str">
            <v>LK</v>
          </cell>
          <cell r="D1085">
            <v>11284100</v>
          </cell>
          <cell r="E1085">
            <v>0</v>
          </cell>
        </row>
        <row r="1087">
          <cell r="A1087" t="str">
            <v>HP Care Packs</v>
          </cell>
        </row>
        <row r="1088">
          <cell r="A1088" t="str">
            <v>HP Care Packs (Storage Software)</v>
          </cell>
        </row>
        <row r="1089">
          <cell r="A1089" t="str">
            <v>U2507</v>
          </cell>
          <cell r="B1089" t="str">
            <v>OpenView FibreNet Onsite supp LTU</v>
          </cell>
          <cell r="C1089" t="str">
            <v>R8</v>
          </cell>
          <cell r="D1089">
            <v>313000</v>
          </cell>
          <cell r="E1089">
            <v>0</v>
          </cell>
        </row>
        <row r="1090">
          <cell r="A1090" t="str">
            <v>U9541E</v>
          </cell>
          <cell r="B1090" t="str">
            <v>HP 1y 24x7 SPWIN WE LTU4.0C SW Support</v>
          </cell>
          <cell r="C1090" t="str">
            <v>R8</v>
          </cell>
          <cell r="D1090">
            <v>159000</v>
          </cell>
          <cell r="E1090">
            <v>0</v>
          </cell>
        </row>
        <row r="1091">
          <cell r="A1091" t="str">
            <v>U9542E</v>
          </cell>
          <cell r="B1091" t="str">
            <v>HP 3y 24x7 SPWIN WE LTU4.0C SW Support</v>
          </cell>
          <cell r="C1091" t="str">
            <v>R8</v>
          </cell>
          <cell r="D1091">
            <v>465000</v>
          </cell>
          <cell r="E1091">
            <v>0</v>
          </cell>
        </row>
        <row r="1092">
          <cell r="A1092" t="str">
            <v>U9543E</v>
          </cell>
          <cell r="B1092" t="str">
            <v>HP 1y 24x7 SPWI/LX/HP/Nt WE1LT SW Supp</v>
          </cell>
          <cell r="C1092" t="str">
            <v>R8</v>
          </cell>
          <cell r="D1092">
            <v>607000</v>
          </cell>
          <cell r="E1092">
            <v>0</v>
          </cell>
        </row>
        <row r="1093">
          <cell r="A1093" t="str">
            <v>U9544E</v>
          </cell>
          <cell r="B1093" t="str">
            <v>HP 3y 24x7 SPWI/LX/HP/Nt WE1LT SW Supp</v>
          </cell>
          <cell r="C1093" t="str">
            <v>R8</v>
          </cell>
          <cell r="D1093">
            <v>1767000</v>
          </cell>
          <cell r="E1093">
            <v>0</v>
          </cell>
        </row>
        <row r="1094">
          <cell r="A1094" t="str">
            <v>U9545E</v>
          </cell>
          <cell r="B1094" t="str">
            <v>HP 1y 24x7 SPWIN/LNX WE 8 LTU SW Support</v>
          </cell>
          <cell r="C1094" t="str">
            <v>R8</v>
          </cell>
          <cell r="D1094">
            <v>2558000</v>
          </cell>
          <cell r="E1094">
            <v>0</v>
          </cell>
        </row>
        <row r="1095">
          <cell r="A1095" t="str">
            <v>U9546E</v>
          </cell>
          <cell r="B1095" t="str">
            <v>HP 3y 24x7 SPWIN/LNX WE 8 LTU SW Support</v>
          </cell>
          <cell r="C1095" t="str">
            <v>R8</v>
          </cell>
          <cell r="D1095">
            <v>7443000</v>
          </cell>
          <cell r="E1095">
            <v>0</v>
          </cell>
        </row>
        <row r="1096">
          <cell r="A1096" t="str">
            <v>U9547E</v>
          </cell>
          <cell r="B1096" t="str">
            <v>HP 1y 24x7 SPWIN/LX/HP WE 5LT SW Support</v>
          </cell>
          <cell r="C1096" t="str">
            <v>R8</v>
          </cell>
          <cell r="D1096">
            <v>2878000</v>
          </cell>
          <cell r="E1096">
            <v>0</v>
          </cell>
        </row>
        <row r="1097">
          <cell r="A1097" t="str">
            <v>U9548E</v>
          </cell>
          <cell r="B1097" t="str">
            <v>HP 3y 24x7 SPWIN/LX/HP WE 5LT SW Support</v>
          </cell>
          <cell r="C1097" t="str">
            <v>R8</v>
          </cell>
          <cell r="D1097">
            <v>8361000</v>
          </cell>
          <cell r="E1097">
            <v>0</v>
          </cell>
        </row>
        <row r="1098">
          <cell r="A1098" t="str">
            <v>U9549E</v>
          </cell>
          <cell r="B1098" t="str">
            <v>HP 1y 24x7 SPWIN/LX/HP WE10LT SW Support</v>
          </cell>
          <cell r="C1098" t="str">
            <v>R8</v>
          </cell>
          <cell r="D1098">
            <v>5275000</v>
          </cell>
          <cell r="E1098">
            <v>0</v>
          </cell>
        </row>
        <row r="1099">
          <cell r="A1099" t="str">
            <v>U9550E</v>
          </cell>
          <cell r="B1099" t="str">
            <v>HP 3y 24x7 SPWIN/LX/HP WE10LT SW Support</v>
          </cell>
          <cell r="C1099" t="str">
            <v>R8</v>
          </cell>
          <cell r="D1099">
            <v>15352000</v>
          </cell>
          <cell r="E1099">
            <v>0</v>
          </cell>
        </row>
        <row r="1101">
          <cell r="A1101" t="str">
            <v>HP Care Packs (Miscellaneous Products)</v>
          </cell>
        </row>
        <row r="1102">
          <cell r="A1102" t="str">
            <v>U2508</v>
          </cell>
          <cell r="B1102" t="str">
            <v>OpenView FibreNet Hrly Phone Supp LTU</v>
          </cell>
          <cell r="C1102" t="str">
            <v>R8</v>
          </cell>
          <cell r="D1102">
            <v>65000</v>
          </cell>
          <cell r="E1102">
            <v>0</v>
          </cell>
        </row>
        <row r="1103">
          <cell r="A1103" t="str">
            <v>UA827E</v>
          </cell>
          <cell r="B1103" t="str">
            <v>HP 3y 24x7 SPWIN/LX/HP WE25LT SW Support</v>
          </cell>
          <cell r="C1103" t="str">
            <v>R8</v>
          </cell>
          <cell r="D1103">
            <v>32101000</v>
          </cell>
          <cell r="E1103">
            <v>0</v>
          </cell>
        </row>
        <row r="1104">
          <cell r="A1104" t="str">
            <v>UA829E</v>
          </cell>
          <cell r="B1104" t="str">
            <v>HP 3y 24x7 SPWIN/LX/HP WE50LT SW Support</v>
          </cell>
          <cell r="C1104" t="str">
            <v>R8</v>
          </cell>
          <cell r="D1104">
            <v>58155000</v>
          </cell>
          <cell r="E1104">
            <v>0</v>
          </cell>
        </row>
        <row r="1105">
          <cell r="A1105" t="str">
            <v>309620-B23</v>
          </cell>
          <cell r="B1105" t="str">
            <v xml:space="preserve">EVA 2C2D-C, 50Hz-graphite </v>
          </cell>
          <cell r="D1105">
            <v>353313432</v>
          </cell>
        </row>
        <row r="1106">
          <cell r="A1106" t="str">
            <v>309620-B24</v>
          </cell>
          <cell r="B1106" t="str">
            <v xml:space="preserve">EVA 2C2D-C, 60Hz-graphite </v>
          </cell>
          <cell r="D1106">
            <v>353313432</v>
          </cell>
        </row>
        <row r="1107">
          <cell r="A1107" t="str">
            <v>AD543A</v>
          </cell>
          <cell r="B1107" t="str">
            <v>EVA3000 2C1D-C wFound Serv Sol</v>
          </cell>
          <cell r="D1107">
            <v>161157623</v>
          </cell>
        </row>
        <row r="1109">
          <cell r="A1109" t="str">
            <v>A7368A</v>
          </cell>
          <cell r="B1109" t="str">
            <v>EVA 2C2D 50hz Enhanced Proactive Service Solution</v>
          </cell>
          <cell r="D1109">
            <v>339549178</v>
          </cell>
        </row>
        <row r="1110">
          <cell r="A1110" t="str">
            <v>A7369A</v>
          </cell>
          <cell r="B1110" t="str">
            <v>EVA 2C2D 50hz Proactive Service Solution</v>
          </cell>
          <cell r="D1110">
            <v>339549178</v>
          </cell>
        </row>
        <row r="1111">
          <cell r="A1111" t="str">
            <v>A7370A</v>
          </cell>
          <cell r="B1111" t="str">
            <v>EVA 2C2D 60hz Enhanced Proactive Service Solution</v>
          </cell>
          <cell r="D1111">
            <v>339549178</v>
          </cell>
        </row>
        <row r="1112">
          <cell r="A1112" t="str">
            <v>A7371A</v>
          </cell>
          <cell r="B1112" t="str">
            <v>EVA 2C2D 60hz Proactive Service Solution</v>
          </cell>
          <cell r="D1112">
            <v>339549178</v>
          </cell>
        </row>
        <row r="1113">
          <cell r="D1113">
            <v>0</v>
          </cell>
        </row>
        <row r="1114">
          <cell r="A1114" t="str">
            <v>324394-B21</v>
          </cell>
          <cell r="B1114" t="str">
            <v>Cable FC Copper SFP 2m</v>
          </cell>
          <cell r="D1114">
            <v>779131</v>
          </cell>
        </row>
        <row r="1115">
          <cell r="A1115" t="str">
            <v>325584-888</v>
          </cell>
          <cell r="B1115" t="str">
            <v>EVA3K CTO Flag Storage</v>
          </cell>
          <cell r="D1115">
            <v>3801</v>
          </cell>
        </row>
        <row r="1116">
          <cell r="A1116" t="str">
            <v>344818-B21</v>
          </cell>
          <cell r="B1116" t="str">
            <v xml:space="preserve">EVA3K Cntrlr pair w/encl                </v>
          </cell>
          <cell r="D1116">
            <v>135461496</v>
          </cell>
        </row>
        <row r="1117">
          <cell r="A1117" t="str">
            <v>344818-B21  0D1</v>
          </cell>
          <cell r="B1117" t="str">
            <v>EVA3K Cntrlr pair w/encl - Factory integrated</v>
          </cell>
          <cell r="D1117">
            <v>0</v>
          </cell>
        </row>
        <row r="1118">
          <cell r="A1118" t="str">
            <v>344820-B21</v>
          </cell>
          <cell r="B1118" t="str">
            <v>EVA3K 2C2D-C 16x36 GB/15k</v>
          </cell>
          <cell r="D1118">
            <v>278485913</v>
          </cell>
        </row>
        <row r="1119">
          <cell r="A1119" t="str">
            <v>344820-B21  0D1</v>
          </cell>
          <cell r="B1119" t="str">
            <v>EVA3K 2C2D-C 16x36 GB/15k - Factory integrated</v>
          </cell>
          <cell r="D1119">
            <v>0</v>
          </cell>
        </row>
        <row r="1120">
          <cell r="A1120" t="str">
            <v>344821-B21</v>
          </cell>
          <cell r="B1120" t="str">
            <v xml:space="preserve">EVA3K 2C2D-C 8x72 GB/10k                </v>
          </cell>
          <cell r="D1120">
            <v>237147619</v>
          </cell>
        </row>
        <row r="1121">
          <cell r="A1121" t="str">
            <v>344821-B21  0D1</v>
          </cell>
          <cell r="B1121" t="str">
            <v>EVA3K 2C2D-C 8x72 GB/10k - Factory integrated</v>
          </cell>
          <cell r="D1121">
            <v>0</v>
          </cell>
        </row>
        <row r="1122">
          <cell r="A1122" t="str">
            <v>344822-B21</v>
          </cell>
          <cell r="B1122" t="str">
            <v xml:space="preserve">EVA3K 2C2D-C 8x72 GB/15k </v>
          </cell>
          <cell r="D1122">
            <v>260259311</v>
          </cell>
        </row>
        <row r="1123">
          <cell r="A1123" t="str">
            <v>344822-B21  0D1</v>
          </cell>
          <cell r="B1123" t="str">
            <v>EVA3K 2C2D-C 8x72 GB/15k  - Factory integrated</v>
          </cell>
          <cell r="D1123">
            <v>0</v>
          </cell>
        </row>
        <row r="1124">
          <cell r="A1124" t="str">
            <v>344823-B21</v>
          </cell>
          <cell r="B1124" t="str">
            <v>EVA3K 2C2D-C 8x146 GB/10k</v>
          </cell>
          <cell r="D1124">
            <v>267092862</v>
          </cell>
        </row>
        <row r="1125">
          <cell r="A1125" t="str">
            <v>344823-B21  0D1</v>
          </cell>
          <cell r="B1125" t="str">
            <v>EVA3K 2C2D-C 8x146 GB/10k - Factory integrated</v>
          </cell>
          <cell r="D1125">
            <v>0</v>
          </cell>
        </row>
        <row r="1126">
          <cell r="A1126" t="str">
            <v>AD517A</v>
          </cell>
          <cell r="B1126" t="str">
            <v>EVA3000 2C2D-C 8x250GB</v>
          </cell>
          <cell r="D1126">
            <v>226258786</v>
          </cell>
        </row>
        <row r="1128">
          <cell r="A1128" t="str">
            <v>345438-B21</v>
          </cell>
          <cell r="B1128" t="str">
            <v>EVA3K Cntrlr Accessory Kit</v>
          </cell>
          <cell r="D1128">
            <v>5434915</v>
          </cell>
        </row>
        <row r="1129">
          <cell r="A1129" t="str">
            <v>345438-B21  0D1</v>
          </cell>
          <cell r="B1129" t="str">
            <v>EVA3K Cntrlr Accessory Kit - Factory integrated</v>
          </cell>
          <cell r="D1129">
            <v>0</v>
          </cell>
        </row>
        <row r="1130">
          <cell r="D1130">
            <v>0</v>
          </cell>
        </row>
        <row r="1131">
          <cell r="A1131" t="str">
            <v>238590-B22</v>
          </cell>
          <cell r="B1131" t="str">
            <v>Hard Disk Drive INT noS/W 36G 10K Upgrd</v>
          </cell>
          <cell r="D1131">
            <v>4674787</v>
          </cell>
        </row>
        <row r="1132">
          <cell r="A1132" t="str">
            <v>238921-B22</v>
          </cell>
          <cell r="B1132" t="str">
            <v>Hard Disk Drive INT noS/W 72G 10K Upgrd</v>
          </cell>
          <cell r="D1132">
            <v>7487261</v>
          </cell>
        </row>
        <row r="1133">
          <cell r="A1133" t="str">
            <v>293556-B22</v>
          </cell>
          <cell r="B1133" t="str">
            <v>Hard Disk Drive INT noS/W 146G 10K Upgrd</v>
          </cell>
          <cell r="D1133">
            <v>11972016</v>
          </cell>
        </row>
        <row r="1134">
          <cell r="A1134" t="str">
            <v>364622-B22</v>
          </cell>
          <cell r="B1134" t="str">
            <v>Hard Disk Drive INT noS/W 300G 10K Upgrd</v>
          </cell>
          <cell r="D1134">
            <v>18471110</v>
          </cell>
        </row>
        <row r="1135">
          <cell r="A1135" t="str">
            <v>236205-B22</v>
          </cell>
          <cell r="B1135" t="str">
            <v>Hard Disk Drive INT noS/W 36G 15K Upgrd</v>
          </cell>
          <cell r="D1135">
            <v>6841152</v>
          </cell>
        </row>
        <row r="1136">
          <cell r="A1136" t="str">
            <v>293568-B22</v>
          </cell>
          <cell r="B1136" t="str">
            <v>Hard Disk Drive INT noS/W 72G 15K Upgrd</v>
          </cell>
          <cell r="D1136">
            <v>10945843</v>
          </cell>
        </row>
        <row r="1137">
          <cell r="A1137" t="str">
            <v>238590-B23</v>
          </cell>
          <cell r="B1137" t="str">
            <v>Hard Disk Drive INT noS/W 36G 10K Fact</v>
          </cell>
          <cell r="D1137">
            <v>3895656</v>
          </cell>
        </row>
        <row r="1138">
          <cell r="A1138" t="str">
            <v>238590-B23  0D1</v>
          </cell>
          <cell r="B1138" t="str">
            <v>Hard Disk Drive INT noS/W 36G 10K Fact</v>
          </cell>
          <cell r="D1138">
            <v>0</v>
          </cell>
        </row>
        <row r="1139">
          <cell r="A1139" t="str">
            <v>238921-B23</v>
          </cell>
          <cell r="B1139" t="str">
            <v>Hard Disk Drive INT noS/W 72G 10K Fact</v>
          </cell>
          <cell r="D1139">
            <v>6233050</v>
          </cell>
        </row>
        <row r="1140">
          <cell r="A1140" t="str">
            <v>238921-B23  0D1</v>
          </cell>
          <cell r="B1140" t="str">
            <v>Hard Disk Drive INT noS/W 72G 10K Fact</v>
          </cell>
          <cell r="D1140">
            <v>0</v>
          </cell>
        </row>
        <row r="1141">
          <cell r="A1141" t="str">
            <v>293556-B23</v>
          </cell>
          <cell r="B1141" t="str">
            <v xml:space="preserve">Hard Disk Drive INT noS/W 146G 10K Fact </v>
          </cell>
          <cell r="D1141">
            <v>9976680</v>
          </cell>
        </row>
        <row r="1142">
          <cell r="A1142" t="str">
            <v>293556-B23  0D1</v>
          </cell>
          <cell r="B1142" t="str">
            <v xml:space="preserve">Hard Disk Drive INT noS/W 146G 10K Fact </v>
          </cell>
          <cell r="D1142">
            <v>0</v>
          </cell>
        </row>
        <row r="1143">
          <cell r="A1143" t="str">
            <v>236205-B23</v>
          </cell>
          <cell r="B1143" t="str">
            <v>Hard Disk Drive INT noS/W 36G 15K Fact</v>
          </cell>
          <cell r="D1143">
            <v>5700960</v>
          </cell>
        </row>
        <row r="1144">
          <cell r="A1144" t="str">
            <v>236205-B23  0D1</v>
          </cell>
          <cell r="B1144" t="str">
            <v>Hard Disk Drive INT noS/W 36G 15K Fact</v>
          </cell>
          <cell r="D1144">
            <v>0</v>
          </cell>
        </row>
        <row r="1145">
          <cell r="A1145" t="str">
            <v>293568-B23</v>
          </cell>
          <cell r="B1145" t="str">
            <v>Hard Disk Drive INT noS/W 72G 15K Fact</v>
          </cell>
          <cell r="D1145">
            <v>9121536</v>
          </cell>
        </row>
        <row r="1146">
          <cell r="A1146" t="str">
            <v>293568-B23  0D1</v>
          </cell>
          <cell r="B1146" t="str">
            <v>Hard Disk Drive INT noS/W 72G 15K Fact</v>
          </cell>
          <cell r="D1146">
            <v>0</v>
          </cell>
        </row>
        <row r="1147">
          <cell r="A1147" t="str">
            <v>364437-B22</v>
          </cell>
          <cell r="B1147" t="str">
            <v>250GB FATA HDD, Upgrade</v>
          </cell>
          <cell r="D1147">
            <v>6841152</v>
          </cell>
        </row>
        <row r="1148">
          <cell r="A1148" t="str">
            <v>364437-B23</v>
          </cell>
          <cell r="B1148" t="str">
            <v>250GB FATA HDD Factory Integration</v>
          </cell>
          <cell r="D1148">
            <v>6841152</v>
          </cell>
        </row>
        <row r="1149">
          <cell r="D1149">
            <v>0</v>
          </cell>
        </row>
        <row r="1150">
          <cell r="A1150" t="str">
            <v>291542-B21</v>
          </cell>
          <cell r="B1150" t="str">
            <v>VCS HSV110UPG V2 L/CD</v>
          </cell>
          <cell r="D1150">
            <v>7582277</v>
          </cell>
        </row>
        <row r="1151">
          <cell r="A1151" t="str">
            <v>T3588A</v>
          </cell>
          <cell r="B1151" t="str">
            <v>VCS v3.0b media kit for dual HSV110 controllers</v>
          </cell>
          <cell r="D1151">
            <v>1140192</v>
          </cell>
        </row>
        <row r="1152">
          <cell r="A1152" t="str">
            <v>T3589A</v>
          </cell>
          <cell r="B1152" t="str">
            <v>VCS v3.0 media kit for dual HSV100 controllers</v>
          </cell>
          <cell r="D1152">
            <v>1140192</v>
          </cell>
        </row>
        <row r="1153">
          <cell r="D1153">
            <v>0</v>
          </cell>
        </row>
        <row r="1154">
          <cell r="A1154" t="str">
            <v>321617-B21</v>
          </cell>
          <cell r="B1154" t="str">
            <v>EVA Dual Power Supply ALL</v>
          </cell>
          <cell r="D1154">
            <v>285808128</v>
          </cell>
        </row>
        <row r="1155">
          <cell r="A1155" t="str">
            <v>283266-B21</v>
          </cell>
          <cell r="B1155" t="str">
            <v>Enterprise FC Loop Switch Kit ALL</v>
          </cell>
          <cell r="D1155">
            <v>121620480</v>
          </cell>
        </row>
        <row r="1156">
          <cell r="A1156" t="str">
            <v>293357-B21</v>
          </cell>
          <cell r="B1156" t="str">
            <v>FC Cbl Routing Spo ALL</v>
          </cell>
          <cell r="D1156">
            <v>3040512</v>
          </cell>
        </row>
        <row r="1157">
          <cell r="A1157" t="str">
            <v>293358-B21</v>
          </cell>
          <cell r="B1157" t="str">
            <v>Rail-to-Rail FC Cb ALL</v>
          </cell>
          <cell r="D1157">
            <v>1178198</v>
          </cell>
        </row>
        <row r="1158">
          <cell r="A1158" t="str">
            <v>293359-B21</v>
          </cell>
          <cell r="B1158" t="str">
            <v>Side-Rail FC Cable ALL</v>
          </cell>
          <cell r="D1158">
            <v>1512655</v>
          </cell>
        </row>
        <row r="1159">
          <cell r="A1159" t="str">
            <v>338042-B21</v>
          </cell>
          <cell r="B1159" t="str">
            <v>42U EVA cab 60Hz</v>
          </cell>
          <cell r="D1159">
            <v>23982038</v>
          </cell>
        </row>
        <row r="1160">
          <cell r="A1160" t="str">
            <v>338043-B21</v>
          </cell>
          <cell r="B1160" t="str">
            <v>42U EVA cab 50Hz</v>
          </cell>
          <cell r="D1160">
            <v>23982038</v>
          </cell>
        </row>
        <row r="1161">
          <cell r="A1161" t="str">
            <v>338044-B21</v>
          </cell>
          <cell r="B1161" t="str">
            <v>36U EVA cab 60Hz</v>
          </cell>
          <cell r="D1161">
            <v>22974869</v>
          </cell>
        </row>
        <row r="1162">
          <cell r="A1162" t="str">
            <v>338045-B21</v>
          </cell>
          <cell r="B1162" t="str">
            <v>36U EVA cab 50Hz</v>
          </cell>
          <cell r="D1162">
            <v>22974869</v>
          </cell>
        </row>
        <row r="1163">
          <cell r="A1163" t="str">
            <v>338046-B21</v>
          </cell>
          <cell r="B1163" t="str">
            <v>22U EVA cab 60Hz</v>
          </cell>
          <cell r="D1163">
            <v>22290754</v>
          </cell>
        </row>
        <row r="1164">
          <cell r="A1164" t="str">
            <v>338047-B21</v>
          </cell>
          <cell r="B1164" t="str">
            <v>22U EVA cab 50Hz</v>
          </cell>
          <cell r="D1164">
            <v>22290754</v>
          </cell>
        </row>
        <row r="1165">
          <cell r="A1165" t="str">
            <v>344819-B21</v>
          </cell>
          <cell r="B1165" t="str">
            <v xml:space="preserve">M5314 FC Drive Enclosure </v>
          </cell>
          <cell r="D1165">
            <v>27896698</v>
          </cell>
        </row>
        <row r="1166">
          <cell r="A1166" t="str">
            <v>344819-B21  0D1</v>
          </cell>
          <cell r="B1166" t="str">
            <v>M5314 FC Drive Enclosure</v>
          </cell>
          <cell r="D1166">
            <v>0</v>
          </cell>
        </row>
        <row r="1167">
          <cell r="A1167" t="str">
            <v>345439-B21</v>
          </cell>
          <cell r="B1167" t="str">
            <v>Universal Rail Kit for M5x14</v>
          </cell>
          <cell r="D1167">
            <v>665112</v>
          </cell>
        </row>
        <row r="1168">
          <cell r="A1168" t="str">
            <v>336880-B21</v>
          </cell>
          <cell r="B1168" t="str">
            <v>EVA FC Loop Switch Copper</v>
          </cell>
          <cell r="D1168">
            <v>95016000</v>
          </cell>
        </row>
        <row r="1169">
          <cell r="A1169" t="str">
            <v>336880-B21  0D1</v>
          </cell>
          <cell r="B1169" t="str">
            <v>EVA FC Loop Switch Copper - Factory integrated</v>
          </cell>
          <cell r="D1169">
            <v>0</v>
          </cell>
        </row>
        <row r="1170">
          <cell r="A1170" t="str">
            <v>336881-B21</v>
          </cell>
          <cell r="B1170" t="str">
            <v>CAN bus cab-to-cab cable</v>
          </cell>
          <cell r="D1170">
            <v>760128</v>
          </cell>
        </row>
        <row r="1171">
          <cell r="A1171" t="str">
            <v>345580-B21</v>
          </cell>
          <cell r="B1171" t="str">
            <v>Cable Kit, Expansion Cab Drive Shelf</v>
          </cell>
          <cell r="D1171">
            <v>5681957</v>
          </cell>
        </row>
        <row r="1172">
          <cell r="D1172">
            <v>0</v>
          </cell>
        </row>
        <row r="1173">
          <cell r="A1173" t="str">
            <v>250193-B22</v>
          </cell>
          <cell r="B1173" t="str">
            <v>T64 KIT V2.0 ENT VA ALL</v>
          </cell>
          <cell r="D1173">
            <v>1140192</v>
          </cell>
        </row>
        <row r="1174">
          <cell r="A1174" t="str">
            <v>250194-B22</v>
          </cell>
          <cell r="B1174" t="str">
            <v>OVMS KIT V2.0 ENT VA ALL</v>
          </cell>
          <cell r="D1174">
            <v>1140192</v>
          </cell>
        </row>
        <row r="1175">
          <cell r="A1175" t="str">
            <v>250195-B23</v>
          </cell>
          <cell r="B1175" t="str">
            <v>WNT/2K KT V2.0 ENT VA ALL</v>
          </cell>
          <cell r="D1175">
            <v>1140192</v>
          </cell>
        </row>
        <row r="1176">
          <cell r="A1176" t="str">
            <v>250197-B22</v>
          </cell>
          <cell r="B1176" t="str">
            <v>SUN KIT V2.0 ENT VA ALL</v>
          </cell>
          <cell r="D1176">
            <v>1140192</v>
          </cell>
        </row>
        <row r="1177">
          <cell r="A1177" t="str">
            <v>282447-B22</v>
          </cell>
          <cell r="B1177" t="str">
            <v>AIX KIT V2.0 ENT VA ALL</v>
          </cell>
          <cell r="D1177">
            <v>1140192</v>
          </cell>
        </row>
        <row r="1178">
          <cell r="A1178" t="str">
            <v>282448-B21</v>
          </cell>
          <cell r="B1178" t="str">
            <v>HP-UX KIT V2.0 ENT VA ALL</v>
          </cell>
          <cell r="D1178">
            <v>1140192</v>
          </cell>
        </row>
        <row r="1179">
          <cell r="A1179" t="str">
            <v>309621-B21</v>
          </cell>
          <cell r="B1179" t="str">
            <v>NVL KIT ENT VA v2.0 ALL</v>
          </cell>
          <cell r="D1179">
            <v>1140192</v>
          </cell>
        </row>
        <row r="1180">
          <cell r="A1180" t="str">
            <v>309622-B22</v>
          </cell>
          <cell r="B1180" t="str">
            <v>LINUX KT V2.0 ENT VA ALL</v>
          </cell>
          <cell r="D1180">
            <v>1140192</v>
          </cell>
        </row>
        <row r="1181">
          <cell r="A1181" t="str">
            <v>312930-B21</v>
          </cell>
          <cell r="B1181" t="str">
            <v>Datacenter Kit V2.0 Ent Vir Ary ALL</v>
          </cell>
          <cell r="D1181">
            <v>1140192</v>
          </cell>
        </row>
        <row r="1184">
          <cell r="A1184" t="str">
            <v>189715-003</v>
          </cell>
          <cell r="B1184" t="str">
            <v>OV Storage Mgmt App US</v>
          </cell>
          <cell r="D1184">
            <v>45376800</v>
          </cell>
        </row>
        <row r="1185">
          <cell r="A1185" t="str">
            <v>189715-003  0D1</v>
          </cell>
          <cell r="B1185" t="str">
            <v>SMA factory integration</v>
          </cell>
          <cell r="D1185">
            <v>0</v>
          </cell>
        </row>
        <row r="1186">
          <cell r="A1186" t="str">
            <v>342237-B21</v>
          </cell>
          <cell r="B1186" t="str">
            <v>OV SMA rail kit SAN2</v>
          </cell>
          <cell r="D1186">
            <v>1140192</v>
          </cell>
        </row>
        <row r="1187">
          <cell r="D1187">
            <v>0</v>
          </cell>
        </row>
        <row r="1188">
          <cell r="A1188" t="str">
            <v>T3268AA</v>
          </cell>
          <cell r="B1188" t="str">
            <v>OVSOM v1.2 media</v>
          </cell>
          <cell r="D1188">
            <v>570096</v>
          </cell>
        </row>
        <row r="1189">
          <cell r="A1189" t="str">
            <v>T3269AA</v>
          </cell>
          <cell r="B1189" t="str">
            <v>OVSOM EVA3000 1TB LTU</v>
          </cell>
          <cell r="D1189">
            <v>17209595</v>
          </cell>
        </row>
        <row r="1190">
          <cell r="A1190" t="str">
            <v>T3270AA</v>
          </cell>
          <cell r="B1190" t="str">
            <v>OVSOM EVA3000 unlimited LTU</v>
          </cell>
          <cell r="D1190">
            <v>52123761</v>
          </cell>
        </row>
        <row r="1191">
          <cell r="A1191" t="str">
            <v>T3271AA</v>
          </cell>
          <cell r="B1191" t="str">
            <v>OVSOM EVA3000 upg to unlimited LTU</v>
          </cell>
          <cell r="D1191">
            <v>40252815</v>
          </cell>
        </row>
        <row r="1192">
          <cell r="A1192" t="str">
            <v>T3272AA</v>
          </cell>
          <cell r="B1192" t="str">
            <v>OVSOM EVA5000 1TB LTU</v>
          </cell>
          <cell r="D1192">
            <v>37901439</v>
          </cell>
        </row>
        <row r="1193">
          <cell r="A1193" t="str">
            <v>T3273AA</v>
          </cell>
          <cell r="B1193" t="str">
            <v>OVSOM EVA5000 unlimited LTU</v>
          </cell>
          <cell r="D1193">
            <v>140527652</v>
          </cell>
        </row>
        <row r="1194">
          <cell r="A1194" t="str">
            <v>T3274AA</v>
          </cell>
          <cell r="B1194" t="str">
            <v>OVSOM EVA5000 upg to unlimited LTU</v>
          </cell>
          <cell r="D1194">
            <v>121132961</v>
          </cell>
        </row>
        <row r="1195">
          <cell r="A1195" t="str">
            <v>T3275AA</v>
          </cell>
          <cell r="B1195" t="str">
            <v>OVSOM v1.2 migration media</v>
          </cell>
          <cell r="D1195">
            <v>633</v>
          </cell>
        </row>
        <row r="1196">
          <cell r="A1196" t="str">
            <v>T3276AA</v>
          </cell>
          <cell r="B1196" t="str">
            <v>SOM EVA3000 migration 1TB/EVA LTU</v>
          </cell>
          <cell r="D1196">
            <v>633</v>
          </cell>
        </row>
        <row r="1197">
          <cell r="A1197" t="str">
            <v>T3277AA</v>
          </cell>
          <cell r="B1197" t="str">
            <v>SOM EVA3000 migration unlimited/EVA LTU</v>
          </cell>
          <cell r="D1197">
            <v>633</v>
          </cell>
        </row>
        <row r="1198">
          <cell r="A1198" t="str">
            <v>T3278AA</v>
          </cell>
          <cell r="B1198" t="str">
            <v>SOM EVA5000 migration 1TB/EVA LTU</v>
          </cell>
          <cell r="D1198">
            <v>633</v>
          </cell>
        </row>
        <row r="1199">
          <cell r="A1199" t="str">
            <v>T3279AA</v>
          </cell>
          <cell r="B1199" t="str">
            <v>SOM EVA5000 migration unlimited/EVA LTU</v>
          </cell>
          <cell r="D1199">
            <v>633</v>
          </cell>
        </row>
        <row r="1201">
          <cell r="D1201">
            <v>0</v>
          </cell>
        </row>
        <row r="1202">
          <cell r="A1202" t="str">
            <v>T3637A</v>
          </cell>
          <cell r="B1202" t="str">
            <v>BC EVA3k Unlimited LTU v1</v>
          </cell>
          <cell r="D1202">
            <v>67565905</v>
          </cell>
        </row>
        <row r="1203">
          <cell r="A1203" t="str">
            <v>T3638A</v>
          </cell>
          <cell r="B1203" t="str">
            <v>BC EVA3k Upgd. to Unlim. LTU v1</v>
          </cell>
          <cell r="D1203">
            <v>37517799</v>
          </cell>
        </row>
        <row r="1204">
          <cell r="A1204" t="str">
            <v>T3640A</v>
          </cell>
          <cell r="B1204" t="str">
            <v>BC EVA5k Unlimited LTU v1</v>
          </cell>
          <cell r="D1204">
            <v>89337048</v>
          </cell>
        </row>
        <row r="1205">
          <cell r="A1205" t="str">
            <v>T3641A</v>
          </cell>
          <cell r="B1205" t="str">
            <v>BC EVA5k Upgd. to Unlim. LTU v1</v>
          </cell>
          <cell r="D1205">
            <v>51012259</v>
          </cell>
        </row>
        <row r="1206">
          <cell r="A1206" t="str">
            <v>T3660A</v>
          </cell>
          <cell r="B1206" t="str">
            <v>Business Copy CD media kit v2.3</v>
          </cell>
          <cell r="D1206">
            <v>1900320</v>
          </cell>
        </row>
        <row r="1207">
          <cell r="A1207" t="str">
            <v>T3639A</v>
          </cell>
          <cell r="B1207" t="str">
            <v>BC EVA5k 1 TB LTU 1.0</v>
          </cell>
          <cell r="D1207">
            <v>65359675</v>
          </cell>
        </row>
        <row r="1208">
          <cell r="A1208" t="str">
            <v>T3636A</v>
          </cell>
          <cell r="B1208" t="str">
            <v>BC EVA3K 1TB LTU 1.0</v>
          </cell>
          <cell r="D1208">
            <v>54890524</v>
          </cell>
        </row>
        <row r="1210">
          <cell r="A1210" t="str">
            <v>T3643A</v>
          </cell>
          <cell r="B1210" t="str">
            <v>CA EVA3k Unlimited LTU v1</v>
          </cell>
          <cell r="D1210">
            <v>179800476</v>
          </cell>
        </row>
        <row r="1211">
          <cell r="A1211" t="str">
            <v>T3644A</v>
          </cell>
          <cell r="B1211" t="str">
            <v>CA EVA3k Upgd. to Unlim. LTU v1</v>
          </cell>
          <cell r="D1211">
            <v>104727153</v>
          </cell>
        </row>
        <row r="1212">
          <cell r="A1212" t="str">
            <v>T3646A</v>
          </cell>
          <cell r="B1212" t="str">
            <v>CA EVA5k Unlimited LTU v1</v>
          </cell>
          <cell r="D1212">
            <v>235718441</v>
          </cell>
        </row>
        <row r="1213">
          <cell r="A1213" t="str">
            <v>T3647A</v>
          </cell>
          <cell r="B1213" t="str">
            <v>CA EVA5k Upgd. to Unlim. LTU v1</v>
          </cell>
          <cell r="D1213">
            <v>135131811</v>
          </cell>
        </row>
        <row r="1214">
          <cell r="A1214" t="str">
            <v>T3661A</v>
          </cell>
          <cell r="B1214" t="str">
            <v>CA EVA3k CD Media Kit v1</v>
          </cell>
          <cell r="D1214">
            <v>1900320</v>
          </cell>
        </row>
        <row r="1215">
          <cell r="A1215" t="str">
            <v>T3645A</v>
          </cell>
          <cell r="B1215" t="str">
            <v>CA EVA5k 1 TB LTU 1.0</v>
          </cell>
          <cell r="D1215">
            <v>173138211</v>
          </cell>
        </row>
        <row r="1216">
          <cell r="A1216" t="str">
            <v>T3642A</v>
          </cell>
          <cell r="B1216" t="str">
            <v>CA EVA3K 1TB LTU 1.0</v>
          </cell>
          <cell r="D1216">
            <v>142923585</v>
          </cell>
        </row>
        <row r="1218">
          <cell r="A1218" t="str">
            <v>165989-B24</v>
          </cell>
          <cell r="B1218" t="str">
            <v>SP WIN 1 LIC/CD 4.0B</v>
          </cell>
          <cell r="D1218">
            <v>16452971</v>
          </cell>
        </row>
        <row r="1219">
          <cell r="A1219" t="str">
            <v>231292-B24</v>
          </cell>
          <cell r="B1219" t="str">
            <v>SP WIN 5 LIC/CD 4.0B</v>
          </cell>
          <cell r="D1219">
            <v>74017464</v>
          </cell>
        </row>
        <row r="1220">
          <cell r="A1220" t="str">
            <v>231293-B24</v>
          </cell>
          <cell r="B1220" t="str">
            <v>SP WIN 10 LIC/CD 4.0B</v>
          </cell>
          <cell r="D1220">
            <v>133246638</v>
          </cell>
        </row>
        <row r="1221">
          <cell r="A1221" t="str">
            <v>231294-B24</v>
          </cell>
          <cell r="B1221" t="str">
            <v>SP WIN 25 LIC/CD 4.0B</v>
          </cell>
          <cell r="D1221">
            <v>299775480</v>
          </cell>
        </row>
        <row r="1222">
          <cell r="A1222" t="str">
            <v>231295-B24</v>
          </cell>
          <cell r="B1222" t="str">
            <v>SP WIN 50 LIC/CD 4.0B</v>
          </cell>
          <cell r="D1222">
            <v>539611067</v>
          </cell>
        </row>
        <row r="1223">
          <cell r="A1223" t="str">
            <v>325633-B22</v>
          </cell>
          <cell r="B1223" t="str">
            <v>Secure Path v4.0B for Windows for Proliant BL 8 licenses</v>
          </cell>
          <cell r="D1223">
            <v>65785278</v>
          </cell>
        </row>
        <row r="1224">
          <cell r="A1224" t="str">
            <v>165989-B25</v>
          </cell>
          <cell r="B1224" t="str">
            <v>Secure Path V4.0C for Windows 1 license and media</v>
          </cell>
          <cell r="D1224">
            <v>13530278</v>
          </cell>
        </row>
        <row r="1225">
          <cell r="A1225" t="str">
            <v>231292-B25</v>
          </cell>
          <cell r="B1225" t="str">
            <v>Secure Path V4.0C for Windows 5 licenses and media</v>
          </cell>
          <cell r="D1225">
            <v>60810240</v>
          </cell>
        </row>
        <row r="1226">
          <cell r="A1226" t="str">
            <v>231293-B25</v>
          </cell>
          <cell r="B1226" t="str">
            <v>Secure Path V4.0C for Windows 10 licenses and media</v>
          </cell>
          <cell r="D1226">
            <v>109116374</v>
          </cell>
        </row>
        <row r="1227">
          <cell r="A1227" t="str">
            <v>231294-B25</v>
          </cell>
          <cell r="B1227" t="str">
            <v>Secure Path V4.0C for Windows 25 licenses and media</v>
          </cell>
          <cell r="D1227">
            <v>246281472</v>
          </cell>
        </row>
        <row r="1228">
          <cell r="A1228" t="str">
            <v>231295-B25</v>
          </cell>
          <cell r="B1228" t="str">
            <v>Secure Path V4.0C for Windows 50 licenses and media</v>
          </cell>
          <cell r="D1228">
            <v>443306650</v>
          </cell>
        </row>
        <row r="1229">
          <cell r="A1229" t="str">
            <v>165988-B25</v>
          </cell>
          <cell r="B1229" t="str">
            <v>Secure Path V4.0C for Windows Upgrade</v>
          </cell>
          <cell r="D1229">
            <v>4066685</v>
          </cell>
        </row>
        <row r="1230">
          <cell r="A1230" t="str">
            <v>325633-B23</v>
          </cell>
          <cell r="B1230" t="str">
            <v>Secure Path V4.0C for Windows for ProLiant BL Line 8 licenses and media</v>
          </cell>
          <cell r="D1230">
            <v>54045101</v>
          </cell>
        </row>
        <row r="1231">
          <cell r="A1231" t="str">
            <v>165991-B24</v>
          </cell>
          <cell r="B1231" t="str">
            <v>SP Sun Lic/CD 3.0B</v>
          </cell>
          <cell r="D1231">
            <v>32894539</v>
          </cell>
        </row>
        <row r="1232">
          <cell r="A1232" t="str">
            <v>231300-B24</v>
          </cell>
          <cell r="B1232" t="str">
            <v>SP Sun 5 Lic/CD 3.0B</v>
          </cell>
          <cell r="D1232">
            <v>148031127</v>
          </cell>
        </row>
        <row r="1233">
          <cell r="A1233" t="str">
            <v>231301-B24</v>
          </cell>
          <cell r="B1233" t="str">
            <v>SP Sun 10 Lic/CD 3.0B</v>
          </cell>
          <cell r="D1233">
            <v>266459070</v>
          </cell>
        </row>
        <row r="1234">
          <cell r="A1234" t="str">
            <v>231302-B24</v>
          </cell>
          <cell r="B1234" t="str">
            <v>SP Sun 25 Lic/CD 3.0B</v>
          </cell>
          <cell r="D1234">
            <v>599547159</v>
          </cell>
        </row>
        <row r="1235">
          <cell r="A1235" t="str">
            <v>231303-B24</v>
          </cell>
          <cell r="B1235" t="str">
            <v>SP Sun 50 Lic/CD 3.0B</v>
          </cell>
          <cell r="D1235">
            <v>1079187927</v>
          </cell>
        </row>
        <row r="1236">
          <cell r="A1236" t="str">
            <v>165990-B24</v>
          </cell>
          <cell r="B1236" t="str">
            <v>Secure Path v3.0C for Sun Upgrade</v>
          </cell>
          <cell r="D1236">
            <v>8095363</v>
          </cell>
        </row>
        <row r="1237">
          <cell r="A1237" t="str">
            <v>231495-B23</v>
          </cell>
          <cell r="B1237" t="str">
            <v>SP IBM 1 LIC/CD V2.0C</v>
          </cell>
          <cell r="D1237">
            <v>32894539</v>
          </cell>
        </row>
        <row r="1238">
          <cell r="A1238" t="str">
            <v>231312-B23</v>
          </cell>
          <cell r="B1238" t="str">
            <v>SP IBM 5 LIC/CD V2.0C</v>
          </cell>
          <cell r="D1238">
            <v>148031127</v>
          </cell>
        </row>
        <row r="1239">
          <cell r="A1239" t="str">
            <v>231313-B23</v>
          </cell>
          <cell r="B1239" t="str">
            <v>SP IBM 10 LIC/CD V2.0C</v>
          </cell>
          <cell r="D1239">
            <v>266459070</v>
          </cell>
        </row>
        <row r="1240">
          <cell r="A1240" t="str">
            <v>231495-B24</v>
          </cell>
          <cell r="B1240" t="str">
            <v>Secure Path v2.0D for IBM-AIX one license</v>
          </cell>
          <cell r="D1240">
            <v>27022550</v>
          </cell>
        </row>
        <row r="1241">
          <cell r="A1241" t="str">
            <v>231312-B24</v>
          </cell>
          <cell r="B1241" t="str">
            <v>Secure Path v2.0D for IBM-AIX five licenses and media</v>
          </cell>
          <cell r="D1241">
            <v>121620480</v>
          </cell>
        </row>
        <row r="1242">
          <cell r="A1242" t="str">
            <v>231313-B24</v>
          </cell>
          <cell r="B1242" t="str">
            <v>Secure Path v2.0D for IBM-AIX 10 licenses and media</v>
          </cell>
          <cell r="D1242">
            <v>218916864</v>
          </cell>
        </row>
        <row r="1243">
          <cell r="A1243" t="str">
            <v>261705-B23</v>
          </cell>
          <cell r="B1243" t="str">
            <v>SP HP Lic/CD 3.0B</v>
          </cell>
          <cell r="D1243">
            <v>32894539</v>
          </cell>
        </row>
        <row r="1244">
          <cell r="A1244" t="str">
            <v>261706-B23</v>
          </cell>
          <cell r="B1244" t="str">
            <v>SP HP 5 Lic/CD 3.0B</v>
          </cell>
          <cell r="D1244">
            <v>148031127</v>
          </cell>
        </row>
        <row r="1245">
          <cell r="A1245" t="str">
            <v>261707-B23</v>
          </cell>
          <cell r="B1245" t="str">
            <v>SP HP 10 Lic/CD 3.0B</v>
          </cell>
          <cell r="D1245">
            <v>266459070</v>
          </cell>
        </row>
        <row r="1246">
          <cell r="A1246" t="str">
            <v>261708-B23</v>
          </cell>
          <cell r="B1246" t="str">
            <v>SP HP 25 Lic/CD 3.0B</v>
          </cell>
          <cell r="D1246">
            <v>599547159</v>
          </cell>
        </row>
        <row r="1247">
          <cell r="A1247" t="str">
            <v>261709-B23</v>
          </cell>
          <cell r="B1247" t="str">
            <v>SP HP 50 Lic/CD 3.0B</v>
          </cell>
          <cell r="D1247">
            <v>1079187927</v>
          </cell>
        </row>
        <row r="1248">
          <cell r="A1248" t="str">
            <v>T3549A</v>
          </cell>
          <cell r="B1248" t="str">
            <v>Secure Path v3.0C for HP-UX</v>
          </cell>
          <cell r="D1248">
            <v>13530278</v>
          </cell>
        </row>
        <row r="1249">
          <cell r="A1249" t="str">
            <v>T3550A</v>
          </cell>
          <cell r="B1249" t="str">
            <v>Secure Path v3.0C for HP-UX</v>
          </cell>
          <cell r="D1249">
            <v>60810240</v>
          </cell>
        </row>
        <row r="1250">
          <cell r="A1250" t="str">
            <v>T3551A</v>
          </cell>
          <cell r="B1250" t="str">
            <v>Secure Path v3.0C for HP-UX</v>
          </cell>
          <cell r="D1250">
            <v>109116374</v>
          </cell>
        </row>
        <row r="1251">
          <cell r="A1251" t="str">
            <v>T3552A</v>
          </cell>
          <cell r="B1251" t="str">
            <v>Secure Path v3.0C for HP-UX</v>
          </cell>
          <cell r="D1251">
            <v>246281472</v>
          </cell>
        </row>
        <row r="1252">
          <cell r="A1252" t="str">
            <v>T3553A</v>
          </cell>
          <cell r="B1252" t="str">
            <v>Secure Path v3.0C for HP-UX</v>
          </cell>
          <cell r="D1252">
            <v>443306650</v>
          </cell>
        </row>
        <row r="1253">
          <cell r="A1253" t="str">
            <v>165993-B22</v>
          </cell>
          <cell r="B1253" t="str">
            <v>SP V3.0C for NetWare 1 license</v>
          </cell>
          <cell r="D1253">
            <v>13530278</v>
          </cell>
        </row>
        <row r="1254">
          <cell r="A1254" t="str">
            <v>231308-B22</v>
          </cell>
          <cell r="B1254" t="str">
            <v>SP V3.0 for NetWare 5 licenses</v>
          </cell>
          <cell r="D1254">
            <v>60810240</v>
          </cell>
        </row>
        <row r="1255">
          <cell r="A1255" t="str">
            <v>231309-B22</v>
          </cell>
          <cell r="B1255" t="str">
            <v>SP V3.0C for NetWare 10 licenses</v>
          </cell>
          <cell r="D1255">
            <v>109116374</v>
          </cell>
        </row>
        <row r="1256">
          <cell r="A1256" t="str">
            <v>231310-B22</v>
          </cell>
          <cell r="B1256" t="str">
            <v>SP V3.0C for NetWare 25 licenses</v>
          </cell>
          <cell r="D1256">
            <v>246281472</v>
          </cell>
        </row>
        <row r="1257">
          <cell r="A1257" t="str">
            <v>231311-B22</v>
          </cell>
          <cell r="B1257" t="str">
            <v>SP V3.0C for NetWare 50 licenses</v>
          </cell>
          <cell r="D1257">
            <v>443306650</v>
          </cell>
        </row>
        <row r="1258">
          <cell r="A1258" t="str">
            <v>282412-B21</v>
          </cell>
          <cell r="B1258" t="str">
            <v>SP for Linux 1 License</v>
          </cell>
          <cell r="D1258">
            <v>15202560</v>
          </cell>
        </row>
        <row r="1259">
          <cell r="A1259" t="str">
            <v>282413-B21</v>
          </cell>
          <cell r="B1259" t="str">
            <v>SP for Linux 5 License</v>
          </cell>
          <cell r="D1259">
            <v>68411520</v>
          </cell>
        </row>
        <row r="1260">
          <cell r="A1260" t="str">
            <v>282414-B21</v>
          </cell>
          <cell r="B1260" t="str">
            <v>SP for Linux 10 License</v>
          </cell>
          <cell r="D1260">
            <v>123140736</v>
          </cell>
        </row>
        <row r="1261">
          <cell r="A1261" t="str">
            <v>282415-B21</v>
          </cell>
          <cell r="B1261" t="str">
            <v>SP for Linux 25 License</v>
          </cell>
          <cell r="D1261">
            <v>277066656</v>
          </cell>
        </row>
        <row r="1262">
          <cell r="A1262" t="str">
            <v>282416-B21</v>
          </cell>
          <cell r="B1262" t="str">
            <v>SP for Linux 50 License</v>
          </cell>
          <cell r="D1262">
            <v>498719981</v>
          </cell>
        </row>
        <row r="1263">
          <cell r="A1263" t="str">
            <v>326266-B21</v>
          </cell>
          <cell r="B1263" t="str">
            <v>SP for Linux 8 license</v>
          </cell>
          <cell r="D1263">
            <v>60810240</v>
          </cell>
        </row>
        <row r="1264">
          <cell r="A1264" t="str">
            <v>T3575A</v>
          </cell>
          <cell r="B1264" t="str">
            <v>Secure Path Linux 1 LTU/CD 3.0C</v>
          </cell>
          <cell r="D1264">
            <v>13530278</v>
          </cell>
        </row>
        <row r="1265">
          <cell r="A1265" t="str">
            <v>T3576A</v>
          </cell>
          <cell r="B1265" t="str">
            <v>Secure Path Linux 5 LTU/CD 3.0C</v>
          </cell>
          <cell r="D1265">
            <v>60810240</v>
          </cell>
        </row>
        <row r="1266">
          <cell r="A1266" t="str">
            <v>T3577A</v>
          </cell>
          <cell r="B1266" t="str">
            <v>Secure Path Linux 8 LTU/CD 3.0C</v>
          </cell>
          <cell r="D1266">
            <v>54045101</v>
          </cell>
        </row>
        <row r="1267">
          <cell r="A1267" t="str">
            <v>T3578A</v>
          </cell>
          <cell r="B1267" t="str">
            <v xml:space="preserve">Secure Path Linux 10 LTU/CD 3.0C </v>
          </cell>
          <cell r="D1267">
            <v>109116374</v>
          </cell>
        </row>
        <row r="1268">
          <cell r="A1268" t="str">
            <v>T3579A</v>
          </cell>
          <cell r="B1268" t="str">
            <v>Secure Path 25 LTU/CD 3.0C</v>
          </cell>
          <cell r="D1268">
            <v>246281472</v>
          </cell>
        </row>
        <row r="1269">
          <cell r="A1269" t="str">
            <v>T3580A</v>
          </cell>
          <cell r="B1269" t="str">
            <v>Secure Path Linux 50 LTU/CD 3.0C</v>
          </cell>
          <cell r="D1269">
            <v>443306650</v>
          </cell>
        </row>
        <row r="1270">
          <cell r="D1270">
            <v>0</v>
          </cell>
        </row>
        <row r="1271">
          <cell r="A1271" t="str">
            <v>213076-B26</v>
          </cell>
          <cell r="B1271" t="str">
            <v>Secure Path v4.0C for Windows Workgroup Edition 1 license and media</v>
          </cell>
          <cell r="D1271">
            <v>7601280</v>
          </cell>
        </row>
        <row r="1272">
          <cell r="A1272" t="str">
            <v>231316-B26</v>
          </cell>
          <cell r="B1272" t="str">
            <v>Secure Path v4.0C for Windows Workgroup Edition 5 licenses and media</v>
          </cell>
          <cell r="D1272">
            <v>34205760</v>
          </cell>
        </row>
        <row r="1273">
          <cell r="A1273" t="str">
            <v>231317-B26</v>
          </cell>
          <cell r="B1273" t="str">
            <v>Secure Path v4.0C for Windows Workgroup Edition 10 licenses and media</v>
          </cell>
          <cell r="D1273">
            <v>61570368</v>
          </cell>
        </row>
        <row r="1274">
          <cell r="A1274" t="str">
            <v>231318-B26</v>
          </cell>
          <cell r="B1274" t="str">
            <v>Secure Path v4.0C for Windows Workgroup Edition 25 licenses and media</v>
          </cell>
          <cell r="D1274">
            <v>138533328</v>
          </cell>
        </row>
        <row r="1275">
          <cell r="A1275" t="str">
            <v>231319-B26</v>
          </cell>
          <cell r="B1275" t="str">
            <v>Secure Path v4.0C for Windows Workgroup Edition 50 licenses and media</v>
          </cell>
          <cell r="D1275">
            <v>249359990</v>
          </cell>
        </row>
        <row r="1276">
          <cell r="A1276" t="str">
            <v>261715-B24</v>
          </cell>
          <cell r="B1276" t="str">
            <v>Secure Path v4.0C for Windows Workgroup Edition Upgrade</v>
          </cell>
          <cell r="D1276">
            <v>2280384</v>
          </cell>
        </row>
        <row r="1277">
          <cell r="A1277" t="str">
            <v>325634-B23</v>
          </cell>
          <cell r="B1277" t="str">
            <v>Secure Path v4.0C for Windows for ProLiant Workgroup Edition  8 licenses and media</v>
          </cell>
          <cell r="D1277">
            <v>30405120</v>
          </cell>
        </row>
        <row r="1278">
          <cell r="A1278" t="str">
            <v>222411-B22</v>
          </cell>
          <cell r="B1278" t="str">
            <v>SP NVLWkg 1 L/CD 3.0C ALL</v>
          </cell>
          <cell r="D1278">
            <v>7601280</v>
          </cell>
        </row>
        <row r="1279">
          <cell r="A1279" t="str">
            <v>231324-B22</v>
          </cell>
          <cell r="B1279" t="str">
            <v>SP NVLWkg 5 L/CD 3.0C ALL</v>
          </cell>
          <cell r="D1279">
            <v>34205760</v>
          </cell>
        </row>
        <row r="1280">
          <cell r="A1280" t="str">
            <v>231325-B22</v>
          </cell>
          <cell r="B1280" t="str">
            <v>SP NVLWkg 10 LCD 3.0C ALL</v>
          </cell>
          <cell r="D1280">
            <v>61570368</v>
          </cell>
        </row>
        <row r="1281">
          <cell r="A1281" t="str">
            <v>231326-B22</v>
          </cell>
          <cell r="B1281" t="str">
            <v>SP NVLWkg 25 LCD 3.0C ALL</v>
          </cell>
          <cell r="D1281">
            <v>138533328</v>
          </cell>
        </row>
        <row r="1282">
          <cell r="A1282" t="str">
            <v>231327-B22</v>
          </cell>
          <cell r="B1282" t="str">
            <v>SP NVLWkg 50 LCD 3.0C ALL</v>
          </cell>
          <cell r="D1282">
            <v>249359990</v>
          </cell>
        </row>
        <row r="1283">
          <cell r="A1283" t="str">
            <v>T3581A</v>
          </cell>
          <cell r="B1283" t="str">
            <v>Secure Path Linux WE 1 LTU/CD 3.0C</v>
          </cell>
          <cell r="D1283">
            <v>7601280</v>
          </cell>
        </row>
        <row r="1284">
          <cell r="A1284" t="str">
            <v>T3582A</v>
          </cell>
          <cell r="B1284" t="str">
            <v>Secure Path Linux WE 5 LTU/CD 3.0C</v>
          </cell>
          <cell r="D1284">
            <v>34205760</v>
          </cell>
        </row>
        <row r="1285">
          <cell r="A1285" t="str">
            <v>T3583A</v>
          </cell>
          <cell r="B1285" t="str">
            <v>Secure Path Linux WE 8 LTU/CD 3.0C</v>
          </cell>
          <cell r="D1285">
            <v>30405120</v>
          </cell>
        </row>
        <row r="1286">
          <cell r="A1286" t="str">
            <v>T3584A</v>
          </cell>
          <cell r="B1286" t="str">
            <v>Secure Path Linux WE 10 LTU/CD 3.0C</v>
          </cell>
          <cell r="D1286">
            <v>61570368</v>
          </cell>
        </row>
        <row r="1287">
          <cell r="A1287" t="str">
            <v>T3585A</v>
          </cell>
          <cell r="B1287" t="str">
            <v>Secure Path Linux WE 25 LTU/CD 3.0C</v>
          </cell>
          <cell r="D1287">
            <v>138533328</v>
          </cell>
        </row>
        <row r="1288">
          <cell r="A1288" t="str">
            <v>T3586A</v>
          </cell>
          <cell r="B1288" t="str">
            <v>Secure Path Linux WE 50 LTU/CD 3.0C</v>
          </cell>
          <cell r="D1288">
            <v>249359990</v>
          </cell>
        </row>
        <row r="1289">
          <cell r="A1289" t="str">
            <v>T3554A</v>
          </cell>
          <cell r="B1289" t="str">
            <v>Secure Path v3.0C for HP-UX Workgroup Edition l license and media</v>
          </cell>
          <cell r="D1289">
            <v>7601280</v>
          </cell>
        </row>
        <row r="1290">
          <cell r="A1290" t="str">
            <v>T3555A</v>
          </cell>
          <cell r="B1290" t="str">
            <v>Secure Path v3.0C for HP-UX Workgroup Edition 5 licenses and media</v>
          </cell>
          <cell r="D1290">
            <v>34205760</v>
          </cell>
        </row>
        <row r="1291">
          <cell r="A1291" t="str">
            <v>T3556A</v>
          </cell>
          <cell r="B1291" t="str">
            <v>Secure Path v3.0C for HP-UX Workgroup Edition l0 licenses and media</v>
          </cell>
          <cell r="D1291">
            <v>61570368</v>
          </cell>
        </row>
        <row r="1292">
          <cell r="A1292" t="str">
            <v>T3557A</v>
          </cell>
          <cell r="B1292" t="str">
            <v>Secure Path v3.0C for HP-UX Workgroup Edition 25 licenses and media</v>
          </cell>
          <cell r="D1292">
            <v>138533328</v>
          </cell>
        </row>
        <row r="1293">
          <cell r="A1293" t="str">
            <v>T3558A</v>
          </cell>
          <cell r="B1293" t="str">
            <v>Secure Path v3.0C for HP-UX Workgroup Edition 50 licenses and media</v>
          </cell>
          <cell r="D1293">
            <v>249359990</v>
          </cell>
        </row>
        <row r="1294">
          <cell r="D1294">
            <v>0</v>
          </cell>
        </row>
        <row r="1295">
          <cell r="A1295" t="str">
            <v>165988-B22</v>
          </cell>
          <cell r="B1295" t="str">
            <v>SP WINDOWS UPG V4.0 ALL</v>
          </cell>
          <cell r="D1295">
            <v>4937031</v>
          </cell>
        </row>
        <row r="1296">
          <cell r="A1296" t="str">
            <v>165988-B23</v>
          </cell>
          <cell r="B1296" t="str">
            <v>Secure Path v4.0A for Windows Upgrade</v>
          </cell>
          <cell r="D1296">
            <v>4937031</v>
          </cell>
        </row>
        <row r="1297">
          <cell r="A1297" t="str">
            <v>165988-B24</v>
          </cell>
          <cell r="B1297" t="str">
            <v>SP WIN UPGLIC/CD 4.0B</v>
          </cell>
          <cell r="D1297">
            <v>4937031</v>
          </cell>
        </row>
        <row r="1298">
          <cell r="A1298" t="str">
            <v>165989-B22</v>
          </cell>
          <cell r="B1298" t="str">
            <v>SP WINDOWS V4.0 ALL</v>
          </cell>
          <cell r="D1298">
            <v>16452971</v>
          </cell>
        </row>
        <row r="1299">
          <cell r="A1299" t="str">
            <v>165989-B23</v>
          </cell>
          <cell r="B1299" t="str">
            <v>Secure Path v4.0A for Windows  1 license</v>
          </cell>
          <cell r="D1299">
            <v>16452971</v>
          </cell>
        </row>
        <row r="1300">
          <cell r="A1300" t="str">
            <v>165990-B23</v>
          </cell>
          <cell r="B1300" t="str">
            <v>SP Sun UPG LicCD 3.0B</v>
          </cell>
          <cell r="D1300">
            <v>9877863</v>
          </cell>
        </row>
        <row r="1301">
          <cell r="A1301" t="str">
            <v>165993-B21</v>
          </cell>
          <cell r="B1301" t="str">
            <v>SP NVL 1 Lic/CD 3.0C ALL</v>
          </cell>
          <cell r="D1301">
            <v>16452971</v>
          </cell>
        </row>
        <row r="1302">
          <cell r="A1302" t="str">
            <v>213076-B23</v>
          </cell>
          <cell r="B1302" t="str">
            <v>SP 4.0 Win WkGp 1 lic ALL</v>
          </cell>
          <cell r="D1302">
            <v>7601280</v>
          </cell>
        </row>
        <row r="1303">
          <cell r="A1303" t="str">
            <v>213076-B24</v>
          </cell>
          <cell r="B1303" t="str">
            <v>Secure Path v4.0A  for Windows Workgroup Edition 1 license</v>
          </cell>
          <cell r="D1303">
            <v>7601280</v>
          </cell>
        </row>
        <row r="1304">
          <cell r="A1304" t="str">
            <v>213076-B25</v>
          </cell>
          <cell r="B1304" t="str">
            <v>SP WIN  WE 1 L/CD 4.0B</v>
          </cell>
          <cell r="D1304">
            <v>7601280</v>
          </cell>
        </row>
        <row r="1305">
          <cell r="A1305" t="str">
            <v>231292-B22</v>
          </cell>
          <cell r="B1305" t="str">
            <v>SP WINDOWS 5 LIC V4.0 ALL</v>
          </cell>
          <cell r="D1305">
            <v>74017464</v>
          </cell>
        </row>
        <row r="1306">
          <cell r="A1306" t="str">
            <v>231292-B23</v>
          </cell>
          <cell r="B1306" t="str">
            <v>Secure Path v4.0A for Windows  5 licenses</v>
          </cell>
          <cell r="D1306">
            <v>74017464</v>
          </cell>
        </row>
        <row r="1307">
          <cell r="A1307" t="str">
            <v>231293-B22</v>
          </cell>
          <cell r="B1307" t="str">
            <v>SP WINDWS 10 LIC V4.0 ALL</v>
          </cell>
          <cell r="D1307">
            <v>133246638</v>
          </cell>
        </row>
        <row r="1308">
          <cell r="A1308" t="str">
            <v>231293-B23</v>
          </cell>
          <cell r="B1308" t="str">
            <v>Secure Path v4.0A for Windows  10 licenses</v>
          </cell>
          <cell r="D1308">
            <v>133246638</v>
          </cell>
        </row>
        <row r="1309">
          <cell r="A1309" t="str">
            <v>231294-B22</v>
          </cell>
          <cell r="B1309" t="str">
            <v>SP WINDWS 25 LIC V4.0 ALL</v>
          </cell>
          <cell r="D1309">
            <v>299775480</v>
          </cell>
        </row>
        <row r="1310">
          <cell r="A1310" t="str">
            <v>231294-B23</v>
          </cell>
          <cell r="B1310" t="str">
            <v>Secure Path v4.0A for Windows  25 licenses</v>
          </cell>
          <cell r="D1310">
            <v>299775480</v>
          </cell>
        </row>
        <row r="1311">
          <cell r="A1311" t="str">
            <v>231295-B22</v>
          </cell>
          <cell r="B1311" t="str">
            <v>SP WINDWS 50 LIC V4.0 ALL</v>
          </cell>
          <cell r="D1311">
            <v>539611067</v>
          </cell>
        </row>
        <row r="1312">
          <cell r="A1312" t="str">
            <v>231295-B23</v>
          </cell>
          <cell r="B1312" t="str">
            <v>Secure Path v4.0A for Windows  50 licenses</v>
          </cell>
          <cell r="D1312">
            <v>539611067</v>
          </cell>
        </row>
        <row r="1313">
          <cell r="A1313" t="str">
            <v>231316-B23</v>
          </cell>
          <cell r="B1313" t="str">
            <v>SP 4.0 Win WkGp 5 lic ALL</v>
          </cell>
          <cell r="D1313">
            <v>34205760</v>
          </cell>
        </row>
        <row r="1314">
          <cell r="A1314" t="str">
            <v>231316-B24</v>
          </cell>
          <cell r="B1314" t="str">
            <v>Secure Path v4.0A  for Windows Workgroup Edition 5 licenses</v>
          </cell>
          <cell r="D1314">
            <v>34205760</v>
          </cell>
        </row>
        <row r="1315">
          <cell r="A1315" t="str">
            <v>231316-B25</v>
          </cell>
          <cell r="B1315" t="str">
            <v>SP WIN  WE 5 L/CD 4.0B</v>
          </cell>
          <cell r="D1315">
            <v>34205760</v>
          </cell>
        </row>
        <row r="1316">
          <cell r="A1316" t="str">
            <v>231317-B23</v>
          </cell>
          <cell r="B1316" t="str">
            <v>SP 4.0 Win WkGp 10 lic ALL</v>
          </cell>
          <cell r="D1316">
            <v>61570368</v>
          </cell>
        </row>
        <row r="1317">
          <cell r="A1317" t="str">
            <v>231317-B24</v>
          </cell>
          <cell r="B1317" t="str">
            <v>Secure Path v4.0A  for Windows Workgroup Edition 10 licenses</v>
          </cell>
          <cell r="D1317">
            <v>61570368</v>
          </cell>
        </row>
        <row r="1318">
          <cell r="A1318" t="str">
            <v>231317-B25</v>
          </cell>
          <cell r="B1318" t="str">
            <v>SP WIN  WE 10 L/CD 4.0B</v>
          </cell>
          <cell r="D1318">
            <v>61570368</v>
          </cell>
        </row>
        <row r="1319">
          <cell r="A1319" t="str">
            <v>231318-B23</v>
          </cell>
          <cell r="B1319" t="str">
            <v>SP 4.0 Win WkGp 25 lic ALL</v>
          </cell>
          <cell r="D1319">
            <v>138533328</v>
          </cell>
        </row>
        <row r="1320">
          <cell r="A1320" t="str">
            <v>231318-B24</v>
          </cell>
          <cell r="B1320" t="str">
            <v>Secure Path v4.0A  for Windows Workgroup Edition 25 licenses</v>
          </cell>
          <cell r="D1320">
            <v>138533328</v>
          </cell>
        </row>
        <row r="1321">
          <cell r="A1321" t="str">
            <v>231318-B25</v>
          </cell>
          <cell r="B1321" t="str">
            <v>SP WIN  WE 25 L/CD 4.0B</v>
          </cell>
          <cell r="D1321">
            <v>138533328</v>
          </cell>
        </row>
        <row r="1322">
          <cell r="A1322" t="str">
            <v>231319-B23</v>
          </cell>
          <cell r="B1322" t="str">
            <v>SP 4.0 Win WkGp 50 lic ALL</v>
          </cell>
          <cell r="D1322">
            <v>249359990</v>
          </cell>
        </row>
        <row r="1323">
          <cell r="A1323" t="str">
            <v>231319-B24</v>
          </cell>
          <cell r="B1323" t="str">
            <v>Secure Path v4.0A  for Windows Workgroup Edition 50 licenses</v>
          </cell>
          <cell r="D1323">
            <v>249359990</v>
          </cell>
        </row>
        <row r="1324">
          <cell r="A1324" t="str">
            <v>231319-B25</v>
          </cell>
          <cell r="B1324" t="str">
            <v>SP WIN  WE 50 L/CD 4.0B</v>
          </cell>
          <cell r="D1324">
            <v>249359990</v>
          </cell>
        </row>
        <row r="1325">
          <cell r="A1325" t="str">
            <v>261705-B22</v>
          </cell>
          <cell r="B1325" t="str">
            <v>SP HP Lic/CD 3.0A ALL</v>
          </cell>
          <cell r="D1325">
            <v>32894539</v>
          </cell>
        </row>
        <row r="1326">
          <cell r="A1326" t="str">
            <v>261706-B22</v>
          </cell>
          <cell r="B1326" t="str">
            <v>SP HP 5 Lic/CD 3.0A ALL</v>
          </cell>
          <cell r="D1326">
            <v>148031127</v>
          </cell>
        </row>
        <row r="1327">
          <cell r="A1327" t="str">
            <v>261707-B22</v>
          </cell>
          <cell r="B1327" t="str">
            <v>SP HP 10 Lic/CD 3.0A ALL</v>
          </cell>
          <cell r="D1327">
            <v>266459070</v>
          </cell>
        </row>
        <row r="1328">
          <cell r="A1328" t="str">
            <v>261708-B22</v>
          </cell>
          <cell r="B1328" t="str">
            <v>SP HP 25 Lic/CD 3.0A ALL</v>
          </cell>
          <cell r="D1328">
            <v>599547159</v>
          </cell>
        </row>
        <row r="1329">
          <cell r="A1329" t="str">
            <v>261709-B22</v>
          </cell>
          <cell r="B1329" t="str">
            <v>SP HP 50 Lic/CD 3.0A ALL</v>
          </cell>
          <cell r="D1329">
            <v>1079187927</v>
          </cell>
        </row>
        <row r="1330">
          <cell r="A1330" t="str">
            <v>261715-B22</v>
          </cell>
          <cell r="B1330" t="str">
            <v>Secure Path v4 for Windows Workgroup Edition Upgrade</v>
          </cell>
          <cell r="D1330">
            <v>2280384</v>
          </cell>
        </row>
        <row r="1331">
          <cell r="A1331" t="str">
            <v>261715-B23</v>
          </cell>
          <cell r="B1331" t="str">
            <v>SP WIN WE UPGL/CD4.0B</v>
          </cell>
          <cell r="D1331">
            <v>2280384</v>
          </cell>
        </row>
        <row r="1332">
          <cell r="A1332" t="str">
            <v>231308-B21</v>
          </cell>
          <cell r="B1332" t="str">
            <v>Secure Path for NetWare (5 agents)</v>
          </cell>
          <cell r="D1332">
            <v>74017464</v>
          </cell>
        </row>
        <row r="1333">
          <cell r="A1333" t="str">
            <v>231309-B21</v>
          </cell>
          <cell r="B1333" t="str">
            <v>Secure Path for NetWare (10 agents)</v>
          </cell>
          <cell r="D1333">
            <v>133231435</v>
          </cell>
        </row>
        <row r="1334">
          <cell r="A1334" t="str">
            <v>231310-B21</v>
          </cell>
          <cell r="B1334" t="str">
            <v>Secure Path for NetWare (25 agents)</v>
          </cell>
          <cell r="D1334">
            <v>299775480</v>
          </cell>
        </row>
        <row r="1335">
          <cell r="A1335" t="str">
            <v>231311-B21</v>
          </cell>
          <cell r="B1335" t="str">
            <v>Secure Path for NetWare (50 agents)</v>
          </cell>
          <cell r="D1335">
            <v>539595864</v>
          </cell>
        </row>
        <row r="1336">
          <cell r="A1336" t="str">
            <v>325634-B21</v>
          </cell>
          <cell r="B1336" t="str">
            <v>Secure Path v4.0A for Win WE for Proliant BL 8 licenses</v>
          </cell>
          <cell r="D1336">
            <v>30405120</v>
          </cell>
        </row>
        <row r="1337">
          <cell r="A1337" t="str">
            <v>325634-B22</v>
          </cell>
          <cell r="B1337" t="str">
            <v>SP WIN WE 8L/CD 4.0B</v>
          </cell>
          <cell r="D1337">
            <v>30405120</v>
          </cell>
        </row>
        <row r="1338">
          <cell r="A1338" t="str">
            <v>325633-B21</v>
          </cell>
          <cell r="B1338" t="str">
            <v>Secure Path v4.0A for Windows for Proliant BL 8 licenses</v>
          </cell>
          <cell r="D1338">
            <v>65785278</v>
          </cell>
        </row>
        <row r="1339">
          <cell r="A1339" t="str">
            <v>218206-B22</v>
          </cell>
          <cell r="B1339" t="str">
            <v xml:space="preserve">Command Scripter 1.0B 5 user license </v>
          </cell>
          <cell r="D1339">
            <v>18072043</v>
          </cell>
        </row>
        <row r="1340">
          <cell r="A1340" t="str">
            <v>218207-B22</v>
          </cell>
          <cell r="B1340" t="str">
            <v>Command Scripter 1.0B 10 user license</v>
          </cell>
          <cell r="D1340">
            <v>31161447</v>
          </cell>
        </row>
        <row r="1341">
          <cell r="A1341" t="str">
            <v>218208-B22</v>
          </cell>
          <cell r="B1341" t="str">
            <v xml:space="preserve">Command Scripter 1.0B 25 user license </v>
          </cell>
          <cell r="D1341">
            <v>67267527</v>
          </cell>
        </row>
        <row r="1342">
          <cell r="A1342" t="str">
            <v>326267-B21</v>
          </cell>
          <cell r="B1342" t="str">
            <v>SP for Linux Work. Ed. 8 license</v>
          </cell>
          <cell r="D1342">
            <v>30405120</v>
          </cell>
        </row>
        <row r="1343">
          <cell r="A1343" t="str">
            <v>291536-B21</v>
          </cell>
          <cell r="B1343" t="str">
            <v xml:space="preserve">SP v3.0 for Linux  Workgroup Edition one license </v>
          </cell>
          <cell r="D1343">
            <v>7601280</v>
          </cell>
        </row>
        <row r="1344">
          <cell r="A1344" t="str">
            <v>291537-B21</v>
          </cell>
          <cell r="B1344" t="str">
            <v>SP v3.0 for Linux Workgroup Edition five licenses</v>
          </cell>
          <cell r="D1344">
            <v>34205760</v>
          </cell>
        </row>
        <row r="1345">
          <cell r="A1345" t="str">
            <v>291538-B21</v>
          </cell>
          <cell r="B1345" t="str">
            <v>SP v3.0 for Linux Workgroup Edition 10 licenses</v>
          </cell>
          <cell r="D1345">
            <v>61570368</v>
          </cell>
        </row>
        <row r="1346">
          <cell r="A1346" t="str">
            <v>291539-B21</v>
          </cell>
          <cell r="B1346" t="str">
            <v>SP v3.0 for Linux Workgroup Edition 25 licenses</v>
          </cell>
          <cell r="D1346">
            <v>138533328</v>
          </cell>
        </row>
        <row r="1347">
          <cell r="A1347" t="str">
            <v>291540-B21</v>
          </cell>
          <cell r="B1347" t="str">
            <v xml:space="preserve">SP v3.0 for Linux Workgroup Edition 50 licenses </v>
          </cell>
          <cell r="D1347">
            <v>249359990</v>
          </cell>
        </row>
        <row r="1348">
          <cell r="A1348" t="str">
            <v>165991-B25</v>
          </cell>
          <cell r="B1348" t="str">
            <v>Secure Path v3.0C for Sun 1 license and media</v>
          </cell>
          <cell r="D1348">
            <v>27022550</v>
          </cell>
        </row>
        <row r="1349">
          <cell r="A1349" t="str">
            <v>231300-B25</v>
          </cell>
          <cell r="B1349" t="str">
            <v>Secure Path v3.0C for Sun 5 licenses and media</v>
          </cell>
          <cell r="D1349">
            <v>121620480</v>
          </cell>
        </row>
        <row r="1350">
          <cell r="A1350" t="str">
            <v>231301-B25</v>
          </cell>
          <cell r="B1350" t="str">
            <v>Secure Path v3.0C for Sun 10 licenses and media</v>
          </cell>
          <cell r="D1350">
            <v>218916864</v>
          </cell>
        </row>
        <row r="1351">
          <cell r="A1351" t="str">
            <v>231302-B25</v>
          </cell>
          <cell r="B1351" t="str">
            <v>Secure Path v3.0C for Sun 25 licenses and media</v>
          </cell>
          <cell r="D1351">
            <v>492562944</v>
          </cell>
        </row>
        <row r="1352">
          <cell r="A1352" t="str">
            <v>231303-B25</v>
          </cell>
          <cell r="B1352" t="str">
            <v>Secure Path v3.0C for Sun 50 licenses and media</v>
          </cell>
          <cell r="D1352">
            <v>886613299</v>
          </cell>
        </row>
        <row r="1353">
          <cell r="D1353">
            <v>0</v>
          </cell>
        </row>
        <row r="1354">
          <cell r="A1354" t="str">
            <v>222306-B24</v>
          </cell>
          <cell r="B1354" t="str">
            <v>G80 ACS ALL 8.xL-8.7-1S LIC/PCM</v>
          </cell>
          <cell r="D1354">
            <v>29717204</v>
          </cell>
        </row>
        <row r="1355">
          <cell r="A1355" t="str">
            <v>222308-B24</v>
          </cell>
          <cell r="B1355" t="str">
            <v>G80 ACS ALL 8.xG-8.7-1S LIC/PCM</v>
          </cell>
          <cell r="D1355">
            <v>30234091</v>
          </cell>
        </row>
        <row r="1356">
          <cell r="A1356" t="str">
            <v>222309-B24</v>
          </cell>
          <cell r="B1356" t="str">
            <v>G80 ACS ALL 8.xF-8.7-1S LIC/PCM</v>
          </cell>
          <cell r="D1356">
            <v>21150562</v>
          </cell>
        </row>
        <row r="1357">
          <cell r="A1357" t="str">
            <v>222364-B24</v>
          </cell>
          <cell r="B1357" t="str">
            <v>CS SNP 8.7-1S LIC/PCM PK</v>
          </cell>
          <cell r="D1357">
            <v>40282983</v>
          </cell>
        </row>
        <row r="1358">
          <cell r="A1358" t="str">
            <v>222365-B24</v>
          </cell>
          <cell r="B1358" t="str">
            <v>G80 ACS SNP 8.6S-8.7-1S UPG/PCM</v>
          </cell>
          <cell r="D1358">
            <v>12082235</v>
          </cell>
        </row>
        <row r="1359">
          <cell r="D1359">
            <v>0</v>
          </cell>
        </row>
        <row r="1360">
          <cell r="A1360" t="str">
            <v>222316-B24</v>
          </cell>
          <cell r="B1360" t="str">
            <v>G80 DRM ALL 8.7-1P LIC/PCM PK</v>
          </cell>
          <cell r="D1360">
            <v>92123713</v>
          </cell>
        </row>
        <row r="1361">
          <cell r="A1361" t="str">
            <v>222317-B24</v>
          </cell>
          <cell r="B1361" t="str">
            <v>G80 DRM ALL 8.6P-8.7-1P UPG/PCM</v>
          </cell>
          <cell r="D1361">
            <v>27626852</v>
          </cell>
        </row>
        <row r="1362">
          <cell r="A1362" t="str">
            <v>222369-B24</v>
          </cell>
          <cell r="B1362" t="str">
            <v>G80 ACS ALL 8.xL-8.7-1P LIC/PCM</v>
          </cell>
          <cell r="D1362">
            <v>84104363</v>
          </cell>
        </row>
        <row r="1363">
          <cell r="A1363" t="str">
            <v>222370-B24</v>
          </cell>
          <cell r="B1363" t="str">
            <v>G80 ACS ALL 8.xG-8.7-1P LIC/PCM</v>
          </cell>
          <cell r="D1363">
            <v>84636452</v>
          </cell>
        </row>
        <row r="1364">
          <cell r="A1364" t="str">
            <v>222371-B24</v>
          </cell>
          <cell r="B1364" t="str">
            <v>G80 ACS ALL 8.xF-8.7-1P LIC/PCM</v>
          </cell>
          <cell r="D1364">
            <v>75552923</v>
          </cell>
        </row>
        <row r="1365">
          <cell r="A1365" t="str">
            <v>222372-B24</v>
          </cell>
          <cell r="B1365" t="str">
            <v>G80 ACS ALL 8.xS-8.7-1P LIC/PCM</v>
          </cell>
          <cell r="D1365">
            <v>77719287</v>
          </cell>
        </row>
        <row r="1367">
          <cell r="D1367">
            <v>0</v>
          </cell>
        </row>
        <row r="1368">
          <cell r="A1368" t="str">
            <v>261769-B24</v>
          </cell>
          <cell r="B1368" t="str">
            <v>Virtual Replicator Media &amp; Doc</v>
          </cell>
          <cell r="D1368">
            <v>570096</v>
          </cell>
        </row>
        <row r="1369">
          <cell r="A1369" t="str">
            <v>261770-B22</v>
          </cell>
          <cell r="B1369" t="str">
            <v>Virtual Replicator 1 System License</v>
          </cell>
          <cell r="D1369">
            <v>19212235</v>
          </cell>
        </row>
        <row r="1370">
          <cell r="A1370" t="str">
            <v>266236-B22</v>
          </cell>
          <cell r="B1370" t="str">
            <v>Virtual Replicator 3 Systems License</v>
          </cell>
          <cell r="D1370">
            <v>37607333</v>
          </cell>
        </row>
        <row r="1371">
          <cell r="A1371" t="str">
            <v>261775-B22</v>
          </cell>
          <cell r="B1371" t="str">
            <v>Virtual Replicator 5 Systems License</v>
          </cell>
          <cell r="D1371">
            <v>56116450</v>
          </cell>
        </row>
        <row r="1372">
          <cell r="A1372" t="str">
            <v>261771-B22</v>
          </cell>
          <cell r="B1372" t="str">
            <v>Virtual Replicator 10 Systems License</v>
          </cell>
          <cell r="D1372">
            <v>96201800</v>
          </cell>
        </row>
        <row r="1373">
          <cell r="A1373" t="str">
            <v>261772-B22</v>
          </cell>
          <cell r="B1373" t="str">
            <v>Virtual Replicator 25 Systems License</v>
          </cell>
          <cell r="D1373">
            <v>193004100</v>
          </cell>
        </row>
        <row r="1374">
          <cell r="A1374" t="str">
            <v>261773-B22</v>
          </cell>
          <cell r="B1374" t="str">
            <v>Virtual Replicator 50 Systems License</v>
          </cell>
          <cell r="D1374">
            <v>296925000</v>
          </cell>
        </row>
        <row r="1375">
          <cell r="A1375" t="str">
            <v>266235-B24</v>
          </cell>
          <cell r="B1375" t="str">
            <v>Virtual Replicator Upg Media &amp; Doc</v>
          </cell>
          <cell r="D1375">
            <v>570096</v>
          </cell>
        </row>
        <row r="1376">
          <cell r="A1376" t="str">
            <v>261776-B22</v>
          </cell>
          <cell r="B1376" t="str">
            <v>Virtual Replicator Upg 1 System License</v>
          </cell>
          <cell r="D1376">
            <v>5765571</v>
          </cell>
        </row>
        <row r="1377">
          <cell r="A1377" t="str">
            <v>332931-B21</v>
          </cell>
          <cell r="B1377" t="str">
            <v>Virtual Replicator Upg 3 Systems License</v>
          </cell>
          <cell r="D1377">
            <v>11284100</v>
          </cell>
        </row>
        <row r="1378">
          <cell r="A1378" t="str">
            <v>261781-B22</v>
          </cell>
          <cell r="B1378" t="str">
            <v>Virtual Replicator Upg 5 Systems License</v>
          </cell>
          <cell r="D1378">
            <v>16836835</v>
          </cell>
        </row>
        <row r="1379">
          <cell r="A1379" t="str">
            <v>261777-B22</v>
          </cell>
          <cell r="B1379" t="str">
            <v>Virtual Replicator Upg 10 Systems License</v>
          </cell>
          <cell r="D1379">
            <v>28862060</v>
          </cell>
        </row>
        <row r="1380">
          <cell r="A1380" t="str">
            <v>261778-B22</v>
          </cell>
          <cell r="B1380" t="str">
            <v>Virtual Replicator Upg 25 Systems License</v>
          </cell>
          <cell r="D1380">
            <v>57902750</v>
          </cell>
        </row>
        <row r="1381">
          <cell r="A1381" t="str">
            <v>261779-B22</v>
          </cell>
          <cell r="B1381" t="str">
            <v>Virtual Replicator Upg 50 Systems License</v>
          </cell>
          <cell r="D1381">
            <v>89079400</v>
          </cell>
        </row>
        <row r="1383">
          <cell r="D1383">
            <v>0</v>
          </cell>
        </row>
        <row r="1384">
          <cell r="A1384" t="str">
            <v>336246-B21</v>
          </cell>
          <cell r="B1384" t="str">
            <v xml:space="preserve">OpenView storage mirroring v4.2 Msft media_doc 60d </v>
          </cell>
          <cell r="D1384">
            <v>570096</v>
          </cell>
        </row>
        <row r="1385">
          <cell r="A1385" t="str">
            <v>T2557AA</v>
          </cell>
          <cell r="B1385" t="str">
            <v>OpenView Storage Mirroring v4.3 MS media_doc 60d</v>
          </cell>
          <cell r="D1385">
            <v>551093</v>
          </cell>
        </row>
        <row r="1386">
          <cell r="A1386" t="str">
            <v>344954-B21</v>
          </cell>
          <cell r="B1386" t="str">
            <v>OpenView storage mirroring workgroup edition v4.2 LTU 1 requires 336246-B21</v>
          </cell>
          <cell r="D1386">
            <v>11190961</v>
          </cell>
        </row>
        <row r="1387">
          <cell r="A1387" t="str">
            <v>344955-B21</v>
          </cell>
          <cell r="B1387" t="str">
            <v>OpenView storage mirroring workgroup edition v4.2 LTU 10 requires 336246-B21</v>
          </cell>
          <cell r="D1387">
            <v>111909609</v>
          </cell>
        </row>
        <row r="1388">
          <cell r="A1388" t="str">
            <v>336243-B21</v>
          </cell>
          <cell r="B1388" t="str">
            <v>OpenView storage mirroring server v4.2 LTU 1 requires 336246-B21</v>
          </cell>
          <cell r="D1388">
            <v>9482597</v>
          </cell>
        </row>
        <row r="1389">
          <cell r="A1389" t="str">
            <v>336244-B21</v>
          </cell>
          <cell r="B1389" t="str">
            <v>OpenView storage mirroring server v4.2 LTU 10 requires 336246-B21</v>
          </cell>
          <cell r="D1389">
            <v>94825968</v>
          </cell>
        </row>
        <row r="1390">
          <cell r="A1390" t="str">
            <v>336245-B21</v>
          </cell>
          <cell r="B1390" t="str">
            <v>OpenView storage mirroring server v4.2 LTU 25 requires 336246-B21</v>
          </cell>
          <cell r="D1390">
            <v>237064920</v>
          </cell>
        </row>
        <row r="1391">
          <cell r="A1391" t="str">
            <v>336247-B21</v>
          </cell>
          <cell r="B1391" t="str">
            <v>OpenView storage mirroring adv server v4.2 LTU 1 requires 336246-B21</v>
          </cell>
          <cell r="D1391">
            <v>17083877</v>
          </cell>
        </row>
        <row r="1392">
          <cell r="A1392" t="str">
            <v>336248-B21</v>
          </cell>
          <cell r="B1392" t="str">
            <v>OpenView storage mirroring adv server v4.2 LTU 10 requires 336246-B21</v>
          </cell>
          <cell r="D1392">
            <v>170838768</v>
          </cell>
        </row>
        <row r="1393">
          <cell r="A1393" t="str">
            <v>336249-B21</v>
          </cell>
          <cell r="B1393" t="str">
            <v>OpenView storage mirroring adv server v4.2 LTU 25 requires 336246-B21</v>
          </cell>
          <cell r="D1393">
            <v>427096920</v>
          </cell>
        </row>
        <row r="1394">
          <cell r="A1394" t="str">
            <v>336250-B21</v>
          </cell>
          <cell r="B1394" t="str">
            <v>OpenView storage mirroring adv server v4.2 LTU 50 requires 336246-B21</v>
          </cell>
          <cell r="D1394">
            <v>854193840</v>
          </cell>
        </row>
        <row r="1395">
          <cell r="A1395" t="str">
            <v>336251-B21</v>
          </cell>
          <cell r="B1395" t="str">
            <v>OpenView storage mirroring adv server v4.2 LTU 100 requires 336246-B21</v>
          </cell>
          <cell r="D1395">
            <v>1708387680</v>
          </cell>
        </row>
        <row r="1396">
          <cell r="A1396" t="str">
            <v>336252-B21</v>
          </cell>
          <cell r="B1396" t="str">
            <v>OpenView storage mirroring adv server v4.2 LTU 250 requires 336246-B21</v>
          </cell>
          <cell r="D1396">
            <v>4270969200</v>
          </cell>
        </row>
        <row r="1397">
          <cell r="A1397" t="str">
            <v>345276-B21</v>
          </cell>
          <cell r="B1397" t="str">
            <v>Storage Volume Growth</v>
          </cell>
          <cell r="D1397">
            <v>1565864</v>
          </cell>
        </row>
        <row r="1398">
          <cell r="D1398">
            <v>0</v>
          </cell>
        </row>
        <row r="1399">
          <cell r="A1399" t="str">
            <v>279803-B21</v>
          </cell>
          <cell r="B1399" t="str">
            <v>G80 U/A LIC/DOC V8.7 ALL</v>
          </cell>
          <cell r="D1399">
            <v>2162564</v>
          </cell>
        </row>
        <row r="1400">
          <cell r="A1400" t="str">
            <v>279804-B21</v>
          </cell>
          <cell r="B1400" t="str">
            <v>G80 U/A UPG/LIC V8.7 ALL</v>
          </cell>
          <cell r="D1400">
            <v>1425240</v>
          </cell>
        </row>
        <row r="1401">
          <cell r="A1401" t="str">
            <v>279807-B21</v>
          </cell>
          <cell r="B1401" t="str">
            <v>HSG80 Solution Software for OpenVMS</v>
          </cell>
          <cell r="D1401">
            <v>2162564</v>
          </cell>
        </row>
        <row r="1402">
          <cell r="A1402" t="str">
            <v>279808-B21</v>
          </cell>
          <cell r="B1402" t="str">
            <v>G80 VMS UPG/LIC V8.7 ALL</v>
          </cell>
          <cell r="D1402">
            <v>1425240</v>
          </cell>
        </row>
        <row r="1403">
          <cell r="A1403" t="str">
            <v>279815-B21</v>
          </cell>
          <cell r="B1403" t="str">
            <v>G80 NVL LIC/DOC V8.7 ALL</v>
          </cell>
          <cell r="D1403">
            <v>2162564</v>
          </cell>
        </row>
        <row r="1404">
          <cell r="A1404" t="str">
            <v>279816-B21</v>
          </cell>
          <cell r="B1404" t="str">
            <v>G80 NVL UPG/LIC V8.7 ALL</v>
          </cell>
          <cell r="D1404">
            <v>1425240</v>
          </cell>
        </row>
        <row r="1405">
          <cell r="A1405" t="str">
            <v>279819-B21</v>
          </cell>
          <cell r="B1405" t="str">
            <v>HSG80 Solution Software for Sun Solaris</v>
          </cell>
          <cell r="D1405">
            <v>2162564</v>
          </cell>
        </row>
        <row r="1406">
          <cell r="A1406" t="str">
            <v>279820-B21</v>
          </cell>
          <cell r="B1406" t="str">
            <v>G80 SOL UPG/LIC V8.7 ALL</v>
          </cell>
          <cell r="D1406">
            <v>1425240</v>
          </cell>
        </row>
        <row r="1407">
          <cell r="A1407" t="str">
            <v>279823-B21</v>
          </cell>
          <cell r="B1407" t="str">
            <v>G80 UX LIC/DOC V8.7 ALL</v>
          </cell>
          <cell r="D1407">
            <v>2162564</v>
          </cell>
        </row>
        <row r="1408">
          <cell r="A1408" t="str">
            <v>279824-B21</v>
          </cell>
          <cell r="B1408" t="str">
            <v>G80 UX UPG/LIC V8.7 ALL</v>
          </cell>
          <cell r="D1408">
            <v>1425240</v>
          </cell>
        </row>
        <row r="1409">
          <cell r="A1409" t="str">
            <v>279827-B21</v>
          </cell>
          <cell r="B1409" t="str">
            <v>G80 AXR LIC/DOC V8.7 ALL</v>
          </cell>
          <cell r="D1409">
            <v>2162564</v>
          </cell>
        </row>
        <row r="1410">
          <cell r="A1410" t="str">
            <v>279828-B21</v>
          </cell>
          <cell r="B1410" t="str">
            <v>G80 AXR UPG/LIC V8.7 ALL</v>
          </cell>
          <cell r="D1410">
            <v>1425240</v>
          </cell>
        </row>
        <row r="1411">
          <cell r="A1411" t="str">
            <v>Monitor</v>
          </cell>
        </row>
        <row r="1412">
          <cell r="A1412" t="str">
            <v>CRT</v>
          </cell>
        </row>
        <row r="1413">
          <cell r="A1413" t="str">
            <v>261602-371</v>
          </cell>
          <cell r="B1413" t="str">
            <v>S5500 15" CRT  Monitor</v>
          </cell>
          <cell r="D1413">
            <v>240000</v>
          </cell>
        </row>
        <row r="1414">
          <cell r="A1414" t="str">
            <v>261606-371</v>
          </cell>
          <cell r="B1414" t="str">
            <v>S7500 17" CRT Monitor</v>
          </cell>
          <cell r="D1414">
            <v>384000</v>
          </cell>
        </row>
        <row r="1415">
          <cell r="A1415" t="str">
            <v>P9013A#AB1</v>
          </cell>
          <cell r="B1415" t="str">
            <v>V7550 17" Flat Monitor</v>
          </cell>
          <cell r="D1415">
            <v>440000</v>
          </cell>
        </row>
        <row r="1416">
          <cell r="A1416" t="str">
            <v>P9009D#AB1</v>
          </cell>
          <cell r="B1416" t="str">
            <v>P930 19" Flat Monitor</v>
          </cell>
          <cell r="D1416">
            <v>1300000</v>
          </cell>
          <cell r="E1416" t="str">
            <v>P/N 변경</v>
          </cell>
        </row>
        <row r="1417">
          <cell r="A1417" t="str">
            <v>P4819A#AB1</v>
          </cell>
          <cell r="B1417" t="str">
            <v>P1130 21" Flat Monitor</v>
          </cell>
          <cell r="D1417">
            <v>3400000</v>
          </cell>
          <cell r="E1417" t="str">
            <v>P/N 변경</v>
          </cell>
        </row>
        <row r="1419">
          <cell r="A1419" t="str">
            <v>LCD</v>
          </cell>
        </row>
        <row r="1420">
          <cell r="A1420" t="str">
            <v>P4825D#AB1</v>
          </cell>
          <cell r="B1420" t="str">
            <v>TFT1501 15" LCD Monitor</v>
          </cell>
          <cell r="C1420" t="str">
            <v>0.3mm</v>
          </cell>
          <cell r="D1420">
            <v>1200000</v>
          </cell>
          <cell r="E1420" t="str">
            <v>EOL in June</v>
          </cell>
        </row>
        <row r="1421">
          <cell r="A1421" t="str">
            <v>P9617D#AB1</v>
          </cell>
          <cell r="B1421" t="str">
            <v>L1502 15" LCD Monitor</v>
          </cell>
          <cell r="C1421" t="str">
            <v>0.3mm</v>
          </cell>
          <cell r="D1421">
            <v>670000</v>
          </cell>
        </row>
        <row r="1422">
          <cell r="A1422" t="str">
            <v>D5063D#AB1</v>
          </cell>
          <cell r="B1422" t="str">
            <v>TFT1520 15" LCD Monitor</v>
          </cell>
          <cell r="C1422" t="str">
            <v>0.297mm</v>
          </cell>
          <cell r="D1422">
            <v>1250000</v>
          </cell>
        </row>
        <row r="1423">
          <cell r="A1423" t="str">
            <v>D5063P#AB1</v>
          </cell>
          <cell r="B1423" t="str">
            <v>TFT1520M 15" LCD Monitor</v>
          </cell>
          <cell r="C1423" t="str">
            <v>0.297mm</v>
          </cell>
          <cell r="D1423">
            <v>1340000</v>
          </cell>
        </row>
        <row r="1424">
          <cell r="A1424" t="str">
            <v>P9019A#AB1</v>
          </cell>
          <cell r="B1424" t="str">
            <v>TFT1701 17" LCD Monitor</v>
          </cell>
          <cell r="C1424" t="str">
            <v>0.264mm</v>
          </cell>
          <cell r="D1424">
            <v>2850000</v>
          </cell>
          <cell r="E1424" t="str">
            <v>EOL in June</v>
          </cell>
        </row>
        <row r="1425">
          <cell r="A1425" t="str">
            <v>P9621D#AB1</v>
          </cell>
          <cell r="B1425" t="str">
            <v>L1702 17" LCD Monitor</v>
          </cell>
          <cell r="C1425" t="str">
            <v>0.264mm</v>
          </cell>
          <cell r="D1425">
            <v>970000</v>
          </cell>
        </row>
        <row r="1426">
          <cell r="A1426" t="str">
            <v>D5064D#AB1</v>
          </cell>
          <cell r="B1426" t="str">
            <v>TFT1720 17" LCD Monitor</v>
          </cell>
          <cell r="C1426" t="str">
            <v>0.264mm</v>
          </cell>
          <cell r="D1426">
            <v>3000000</v>
          </cell>
        </row>
        <row r="1427">
          <cell r="A1427" t="str">
            <v>D5064P#AB1</v>
          </cell>
          <cell r="B1427" t="str">
            <v>TFT1720M 17" LCD Monitor</v>
          </cell>
          <cell r="C1427" t="str">
            <v>0.264mm</v>
          </cell>
          <cell r="D1427">
            <v>3100000</v>
          </cell>
        </row>
        <row r="1428">
          <cell r="A1428" t="str">
            <v>P9626A#AB1</v>
          </cell>
          <cell r="B1428" t="str">
            <v>L1925 19" LCD Monitor</v>
          </cell>
          <cell r="C1428" t="str">
            <v>0.294mm</v>
          </cell>
          <cell r="D1428">
            <v>1600000</v>
          </cell>
        </row>
        <row r="1429">
          <cell r="A1429" t="str">
            <v>P4831D#AB1</v>
          </cell>
          <cell r="B1429" t="str">
            <v>TFT2025 20" LCD Monitor</v>
          </cell>
          <cell r="C1429" t="str">
            <v>0.255mm</v>
          </cell>
          <cell r="D1429">
            <v>4900000</v>
          </cell>
        </row>
        <row r="1430">
          <cell r="B1430" t="str">
            <v>L2335 23" LCD Monitor</v>
          </cell>
          <cell r="D1430">
            <v>8313000</v>
          </cell>
        </row>
        <row r="1431">
          <cell r="A1431" t="str">
            <v>299994-003</v>
          </cell>
          <cell r="B1431" t="str">
            <v>H Windows 2003 Server 5 User License</v>
          </cell>
          <cell r="D1431" t="str">
            <v>-</v>
          </cell>
        </row>
        <row r="1432">
          <cell r="A1432" t="str">
            <v>Server Full Product Package(September)</v>
          </cell>
        </row>
        <row r="1434">
          <cell r="A1434" t="str">
            <v>한글제품</v>
          </cell>
        </row>
        <row r="1435">
          <cell r="A1435" t="str">
            <v>Part Number</v>
          </cell>
          <cell r="B1435" t="str">
            <v>Product Name</v>
          </cell>
          <cell r="C1435" t="str">
            <v>변경사항</v>
          </cell>
          <cell r="D1435" t="str">
            <v>ERP</v>
          </cell>
          <cell r="E1435" t="str">
            <v>A</v>
          </cell>
        </row>
        <row r="1436">
          <cell r="A1436" t="str">
            <v>Standard</v>
          </cell>
        </row>
        <row r="1437">
          <cell r="A1437" t="str">
            <v>810-00980</v>
          </cell>
          <cell r="B1437" t="str">
            <v>SQL Svr 2000 Enterprise Edtn Korean CD 1 Processor License</v>
          </cell>
          <cell r="C1437" t="str">
            <v>동일</v>
          </cell>
          <cell r="D1437">
            <v>22759000</v>
          </cell>
          <cell r="E1437">
            <v>18503000</v>
          </cell>
        </row>
        <row r="1438">
          <cell r="A1438" t="str">
            <v>810-00623</v>
          </cell>
          <cell r="B1438" t="str">
            <v>SQL Svr 2000 Enterprise Edtn Korean CD 25 Clt</v>
          </cell>
          <cell r="C1438" t="str">
            <v>동일</v>
          </cell>
          <cell r="D1438">
            <v>16419000</v>
          </cell>
          <cell r="E1438">
            <v>13348000</v>
          </cell>
        </row>
        <row r="1439">
          <cell r="A1439" t="str">
            <v>228-01098</v>
          </cell>
          <cell r="B1439" t="str">
            <v>SQL Svr 2000 Standard Edtn Korean CD 1 Processor License</v>
          </cell>
          <cell r="C1439" t="str">
            <v>동일</v>
          </cell>
          <cell r="D1439">
            <v>7395000</v>
          </cell>
          <cell r="E1439">
            <v>6012000</v>
          </cell>
        </row>
        <row r="1440">
          <cell r="A1440" t="str">
            <v>228-00738</v>
          </cell>
          <cell r="B1440" t="str">
            <v>SQL Svr 2000 Standard Edtn Korean CD 10 Clt</v>
          </cell>
          <cell r="C1440" t="str">
            <v>동일</v>
          </cell>
          <cell r="D1440">
            <v>3326000</v>
          </cell>
          <cell r="E1440">
            <v>2704000</v>
          </cell>
        </row>
        <row r="1441">
          <cell r="A1441" t="str">
            <v>228-00737</v>
          </cell>
          <cell r="B1441" t="str">
            <v>SQL Svr 2000 Standard Edtn Korean CD 5 Clt</v>
          </cell>
          <cell r="C1441" t="str">
            <v>동일</v>
          </cell>
          <cell r="D1441">
            <v>2194000</v>
          </cell>
          <cell r="E1441">
            <v>1783000</v>
          </cell>
        </row>
        <row r="1442">
          <cell r="A1442" t="str">
            <v>355-00963</v>
          </cell>
          <cell r="B1442" t="str">
            <v>Sys Mgmt CAL 2003 English MLP 20 Device CAL</v>
          </cell>
          <cell r="C1442" t="str">
            <v>동일</v>
          </cell>
          <cell r="D1442">
            <v>1602000</v>
          </cell>
          <cell r="E1442">
            <v>1302000</v>
          </cell>
        </row>
        <row r="1443">
          <cell r="A1443" t="str">
            <v>C10-00090</v>
          </cell>
          <cell r="B1443" t="str">
            <v>Windows Advanced Svr 2000 Korean CD 25 Clt</v>
          </cell>
          <cell r="C1443" t="str">
            <v>동일</v>
          </cell>
          <cell r="D1443">
            <v>5374000</v>
          </cell>
          <cell r="E1443">
            <v>4369000</v>
          </cell>
        </row>
        <row r="1444">
          <cell r="A1444" t="str">
            <v>C78-00050</v>
          </cell>
          <cell r="B1444" t="str">
            <v>Windows CAL 2000 Korean MLP 20</v>
          </cell>
          <cell r="C1444" t="str">
            <v>동일</v>
          </cell>
          <cell r="D1444">
            <v>1004000</v>
          </cell>
          <cell r="E1444">
            <v>816000</v>
          </cell>
        </row>
        <row r="1445">
          <cell r="A1445" t="str">
            <v>C78-00049</v>
          </cell>
          <cell r="B1445" t="str">
            <v>Windows CAL 2000 Korean MLP 5</v>
          </cell>
          <cell r="C1445" t="str">
            <v>동일</v>
          </cell>
          <cell r="D1445">
            <v>251000</v>
          </cell>
          <cell r="E1445">
            <v>204000</v>
          </cell>
        </row>
        <row r="1446">
          <cell r="A1446" t="str">
            <v>C80-00071</v>
          </cell>
          <cell r="B1446" t="str">
            <v>Windows Internet Conn 2000 Korean MLP Unlim Clt</v>
          </cell>
          <cell r="C1446" t="str">
            <v>동일</v>
          </cell>
          <cell r="D1446">
            <v>2746000</v>
          </cell>
          <cell r="E1446">
            <v>2232000</v>
          </cell>
        </row>
        <row r="1447">
          <cell r="A1447" t="str">
            <v>R18-00944</v>
          </cell>
          <cell r="B1447" t="str">
            <v>Windows Server CAL 2003 Korean MLP 20 Device CAL</v>
          </cell>
          <cell r="C1447" t="str">
            <v>동일</v>
          </cell>
          <cell r="D1447">
            <v>1080000</v>
          </cell>
          <cell r="E1447">
            <v>878000</v>
          </cell>
        </row>
        <row r="1448">
          <cell r="A1448" t="str">
            <v>R18-00942</v>
          </cell>
          <cell r="B1448" t="str">
            <v>Windows Server CAL 2003 Korean MLP 20 User CAL</v>
          </cell>
          <cell r="C1448" t="str">
            <v>동일</v>
          </cell>
          <cell r="D1448">
            <v>1080000</v>
          </cell>
          <cell r="E1448">
            <v>878000</v>
          </cell>
        </row>
        <row r="1449">
          <cell r="A1449" t="str">
            <v>R18-00943</v>
          </cell>
          <cell r="B1449" t="str">
            <v>Windows Server CAL 2003 Korean MLP 5 Device CAL</v>
          </cell>
          <cell r="C1449" t="str">
            <v>동일</v>
          </cell>
          <cell r="D1449">
            <v>271000</v>
          </cell>
          <cell r="E1449">
            <v>220000</v>
          </cell>
        </row>
        <row r="1450">
          <cell r="A1450" t="str">
            <v>R18-00941</v>
          </cell>
          <cell r="B1450" t="str">
            <v>Windows Server CAL 2003 Korean MLP 5 User CAL</v>
          </cell>
          <cell r="C1450" t="str">
            <v>동일</v>
          </cell>
          <cell r="D1450">
            <v>271000</v>
          </cell>
          <cell r="E1450">
            <v>220000</v>
          </cell>
        </row>
        <row r="1451">
          <cell r="A1451" t="str">
            <v>C11-00137</v>
          </cell>
          <cell r="B1451" t="str">
            <v>Windows Svr 2000 Korean CD 10 Clt</v>
          </cell>
          <cell r="C1451" t="str">
            <v>동일</v>
          </cell>
          <cell r="D1451">
            <v>1598000</v>
          </cell>
          <cell r="E1451">
            <v>1299000</v>
          </cell>
        </row>
        <row r="1452">
          <cell r="A1452" t="str">
            <v>C11-00136</v>
          </cell>
          <cell r="B1452" t="str">
            <v>Windows Svr 2000 Korean CD 5 Clt</v>
          </cell>
          <cell r="C1452" t="str">
            <v>동일</v>
          </cell>
          <cell r="D1452">
            <v>1347000</v>
          </cell>
          <cell r="E1452">
            <v>1095000</v>
          </cell>
        </row>
        <row r="1453">
          <cell r="A1453" t="str">
            <v>P72-00062</v>
          </cell>
          <cell r="B1453" t="str">
            <v>Windows Svr Ent 2003 Korean CD 25 Clt</v>
          </cell>
          <cell r="C1453" t="str">
            <v>동일</v>
          </cell>
          <cell r="D1453">
            <v>5786000</v>
          </cell>
          <cell r="E1453">
            <v>4704000</v>
          </cell>
        </row>
        <row r="1454">
          <cell r="A1454" t="str">
            <v>P73-00088</v>
          </cell>
          <cell r="B1454" t="str">
            <v>Windows Svr Std 2003 Korean CD 10 Clt</v>
          </cell>
          <cell r="C1454" t="str">
            <v>동일</v>
          </cell>
          <cell r="D1454">
            <v>1777000</v>
          </cell>
          <cell r="E1454">
            <v>1444000</v>
          </cell>
        </row>
        <row r="1455">
          <cell r="A1455" t="str">
            <v>P73-00086</v>
          </cell>
          <cell r="B1455" t="str">
            <v>Windows Svr Std 2003 Korean CD 5 Clt</v>
          </cell>
          <cell r="C1455" t="str">
            <v>동일</v>
          </cell>
          <cell r="D1455">
            <v>1507000</v>
          </cell>
          <cell r="E1455">
            <v>1225000</v>
          </cell>
        </row>
        <row r="1457">
          <cell r="A1457" t="str">
            <v>영문제품</v>
          </cell>
        </row>
        <row r="1458">
          <cell r="A1458" t="str">
            <v>Part Number</v>
          </cell>
          <cell r="B1458" t="str">
            <v>Product Name</v>
          </cell>
          <cell r="C1458" t="str">
            <v>변경사항</v>
          </cell>
          <cell r="D1458" t="str">
            <v>ERP</v>
          </cell>
          <cell r="E1458" t="str">
            <v>A</v>
          </cell>
        </row>
        <row r="1459">
          <cell r="A1459" t="str">
            <v>Standard</v>
          </cell>
        </row>
        <row r="1460">
          <cell r="A1460" t="str">
            <v>810-00963</v>
          </cell>
          <cell r="B1460" t="str">
            <v>SQL Svr 2000 Enterprise Edtn English Intl CD 1 Processor License</v>
          </cell>
          <cell r="C1460" t="str">
            <v>동일</v>
          </cell>
          <cell r="D1460">
            <v>29586000</v>
          </cell>
          <cell r="E1460">
            <v>24053000</v>
          </cell>
        </row>
        <row r="1461">
          <cell r="A1461" t="str">
            <v>810-00570</v>
          </cell>
          <cell r="B1461" t="str">
            <v>SQL Svr 2000 Enterprise Edtn English Intl CD 25 Clt</v>
          </cell>
          <cell r="C1461" t="str">
            <v>동일</v>
          </cell>
          <cell r="D1461">
            <v>16419000</v>
          </cell>
          <cell r="E1461">
            <v>13348000</v>
          </cell>
        </row>
        <row r="1462">
          <cell r="A1462" t="str">
            <v>228-01081</v>
          </cell>
          <cell r="B1462" t="str">
            <v>SQL Svr 2000 Standard Edtn English Intl CD 1 Processor License</v>
          </cell>
          <cell r="C1462" t="str">
            <v>동일</v>
          </cell>
          <cell r="D1462">
            <v>7395000</v>
          </cell>
          <cell r="E1462">
            <v>6012000</v>
          </cell>
        </row>
        <row r="1463">
          <cell r="A1463" t="str">
            <v>228-00691</v>
          </cell>
          <cell r="B1463" t="str">
            <v>SQL Svr 2000 Standard Edtn English Intl CD 10 Clt</v>
          </cell>
          <cell r="C1463" t="str">
            <v>동일</v>
          </cell>
          <cell r="D1463">
            <v>3326000</v>
          </cell>
          <cell r="E1463">
            <v>2704000</v>
          </cell>
        </row>
        <row r="1464">
          <cell r="A1464" t="str">
            <v>228-00690</v>
          </cell>
          <cell r="B1464" t="str">
            <v>SQL Svr 2000 Standard Edtn English Intl CD 5 Clt</v>
          </cell>
          <cell r="C1464" t="str">
            <v>동일</v>
          </cell>
          <cell r="D1464">
            <v>2194000</v>
          </cell>
          <cell r="E1464">
            <v>1783000</v>
          </cell>
        </row>
        <row r="1465">
          <cell r="A1465" t="str">
            <v>C10-00030</v>
          </cell>
          <cell r="B1465" t="str">
            <v>Windows Advanced Svr 2000 English Intl CD 25 Clt</v>
          </cell>
          <cell r="C1465" t="str">
            <v>동일</v>
          </cell>
          <cell r="D1465">
            <v>5786000</v>
          </cell>
          <cell r="E1465">
            <v>4704000</v>
          </cell>
        </row>
        <row r="1466">
          <cell r="A1466" t="str">
            <v>C10-00612</v>
          </cell>
          <cell r="B1466" t="str">
            <v>Windows Advanced Svr 2000 English Intl CD 50 Clt</v>
          </cell>
          <cell r="C1466" t="str">
            <v>동일</v>
          </cell>
          <cell r="D1466">
            <v>6711000</v>
          </cell>
          <cell r="E1466">
            <v>5456000</v>
          </cell>
        </row>
        <row r="1467">
          <cell r="A1467" t="str">
            <v>C78-00008</v>
          </cell>
          <cell r="B1467" t="str">
            <v>Windows CAL 2000 English Intl MLP 20</v>
          </cell>
          <cell r="C1467" t="str">
            <v>동일</v>
          </cell>
          <cell r="D1467">
            <v>1080000</v>
          </cell>
          <cell r="E1467">
            <v>878000</v>
          </cell>
        </row>
        <row r="1468">
          <cell r="A1468" t="str">
            <v>C78-00007</v>
          </cell>
          <cell r="B1468" t="str">
            <v>Windows CAL 2000 English Intl MLP 5</v>
          </cell>
          <cell r="C1468" t="str">
            <v>동일</v>
          </cell>
          <cell r="D1468">
            <v>271000</v>
          </cell>
          <cell r="E1468">
            <v>220000</v>
          </cell>
        </row>
        <row r="1469">
          <cell r="A1469" t="str">
            <v>C80-00055</v>
          </cell>
          <cell r="B1469" t="str">
            <v>Windows Internet Conn 2000 English Intl MLP Unlim Clt</v>
          </cell>
          <cell r="C1469" t="str">
            <v>동일</v>
          </cell>
          <cell r="D1469">
            <v>2957000</v>
          </cell>
          <cell r="E1469">
            <v>2404000</v>
          </cell>
        </row>
        <row r="1470">
          <cell r="A1470" t="str">
            <v>R18-00910</v>
          </cell>
          <cell r="B1470" t="str">
            <v>Windows Server CAL 2003 English MLP 20 Device CAL</v>
          </cell>
          <cell r="C1470" t="str">
            <v>동일</v>
          </cell>
          <cell r="D1470">
            <v>1080000</v>
          </cell>
          <cell r="E1470">
            <v>878000</v>
          </cell>
        </row>
        <row r="1471">
          <cell r="A1471" t="str">
            <v>R18-00908</v>
          </cell>
          <cell r="B1471" t="str">
            <v>Windows Server CAL 2003 English MLP 20 User CAL</v>
          </cell>
          <cell r="C1471" t="str">
            <v>동일</v>
          </cell>
          <cell r="D1471">
            <v>1080000</v>
          </cell>
          <cell r="E1471">
            <v>878000</v>
          </cell>
        </row>
        <row r="1472">
          <cell r="A1472" t="str">
            <v>R18-00909</v>
          </cell>
          <cell r="B1472" t="str">
            <v>Windows Server CAL 2003 English MLP 5 Device CAL</v>
          </cell>
          <cell r="C1472" t="str">
            <v>동일</v>
          </cell>
          <cell r="D1472">
            <v>271000</v>
          </cell>
          <cell r="E1472">
            <v>220000</v>
          </cell>
        </row>
        <row r="1473">
          <cell r="A1473" t="str">
            <v>R18-00907</v>
          </cell>
          <cell r="B1473" t="str">
            <v>Windows Server CAL 2003 English MLP 5 User CAL</v>
          </cell>
          <cell r="C1473" t="str">
            <v>동일</v>
          </cell>
          <cell r="D1473">
            <v>271000</v>
          </cell>
          <cell r="E1473">
            <v>220000</v>
          </cell>
        </row>
        <row r="1474">
          <cell r="A1474" t="str">
            <v>C11-00036</v>
          </cell>
          <cell r="B1474" t="str">
            <v>Windows Svr 2000 English Intl CD 10 Clt</v>
          </cell>
          <cell r="C1474" t="str">
            <v>동일</v>
          </cell>
          <cell r="D1474">
            <v>1721000</v>
          </cell>
          <cell r="E1474">
            <v>1399000</v>
          </cell>
        </row>
        <row r="1475">
          <cell r="A1475" t="str">
            <v>C11-00037</v>
          </cell>
          <cell r="B1475" t="str">
            <v>Windows Svr 2000 English Intl CD 25 Clt</v>
          </cell>
          <cell r="C1475" t="str">
            <v>동일</v>
          </cell>
          <cell r="D1475">
            <v>2532000</v>
          </cell>
          <cell r="E1475">
            <v>2058000</v>
          </cell>
        </row>
        <row r="1476">
          <cell r="A1476" t="str">
            <v>C11-00035</v>
          </cell>
          <cell r="B1476" t="str">
            <v>Windows Svr 2000 English Intl CD 5 Clt</v>
          </cell>
          <cell r="C1476" t="str">
            <v>동일</v>
          </cell>
          <cell r="D1476">
            <v>1452000</v>
          </cell>
          <cell r="E1476">
            <v>1180000</v>
          </cell>
        </row>
        <row r="1477">
          <cell r="A1477" t="str">
            <v>C11-00048</v>
          </cell>
          <cell r="B1477" t="str">
            <v>Windows Svr 2000 English Intl MLP</v>
          </cell>
          <cell r="C1477" t="str">
            <v>동일</v>
          </cell>
          <cell r="D1477">
            <v>1283000</v>
          </cell>
          <cell r="E1477">
            <v>1043000</v>
          </cell>
        </row>
        <row r="1478">
          <cell r="A1478" t="str">
            <v>P72-00001</v>
          </cell>
          <cell r="B1478" t="str">
            <v>Windows Svr Ent 2003 English CD 25 Clt</v>
          </cell>
          <cell r="C1478" t="str">
            <v>동일</v>
          </cell>
          <cell r="D1478">
            <v>5785000</v>
          </cell>
          <cell r="E1478">
            <v>4703000</v>
          </cell>
        </row>
        <row r="1479">
          <cell r="A1479" t="str">
            <v>P73-00003</v>
          </cell>
          <cell r="B1479" t="str">
            <v>Windows Svr Std 2003 English CD 10 Clt</v>
          </cell>
          <cell r="C1479" t="str">
            <v>동일</v>
          </cell>
          <cell r="D1479">
            <v>1777000</v>
          </cell>
          <cell r="E1479">
            <v>1444000</v>
          </cell>
        </row>
        <row r="1480">
          <cell r="A1480" t="str">
            <v>P73-00001</v>
          </cell>
          <cell r="B1480" t="str">
            <v>Windows Svr Std 2003 English CD 5 Clt</v>
          </cell>
          <cell r="C1480" t="str">
            <v>동일</v>
          </cell>
          <cell r="D1480">
            <v>1507000</v>
          </cell>
          <cell r="E1480">
            <v>1225000</v>
          </cell>
        </row>
        <row r="1482">
          <cell r="A1482" t="str">
            <v>Server MOLP(September)</v>
          </cell>
        </row>
        <row r="1484">
          <cell r="A1484" t="str">
            <v>한글제품</v>
          </cell>
        </row>
        <row r="1485">
          <cell r="A1485" t="str">
            <v>Part Number</v>
          </cell>
          <cell r="B1485" t="str">
            <v>Product Name</v>
          </cell>
          <cell r="C1485" t="str">
            <v>변경사항</v>
          </cell>
          <cell r="D1485" t="str">
            <v>ERP</v>
          </cell>
          <cell r="E1485" t="str">
            <v>A</v>
          </cell>
        </row>
        <row r="1486">
          <cell r="A1486" t="str">
            <v>Standard</v>
          </cell>
        </row>
        <row r="1487">
          <cell r="A1487" t="str">
            <v>359-00651</v>
          </cell>
          <cell r="B1487" t="str">
            <v>SQL CAL 2000 Korean OLP NL Device CAL</v>
          </cell>
          <cell r="C1487" t="str">
            <v>동일</v>
          </cell>
          <cell r="D1487">
            <v>219000</v>
          </cell>
          <cell r="E1487">
            <v>182000</v>
          </cell>
        </row>
        <row r="1488">
          <cell r="A1488" t="str">
            <v>359-01172</v>
          </cell>
          <cell r="B1488" t="str">
            <v>SQL CAL 2000 Korean OLP NL User CAL</v>
          </cell>
          <cell r="C1488" t="str">
            <v>동일</v>
          </cell>
          <cell r="D1488">
            <v>219000</v>
          </cell>
          <cell r="E1488">
            <v>182000</v>
          </cell>
        </row>
        <row r="1489">
          <cell r="A1489" t="str">
            <v>359-00729</v>
          </cell>
          <cell r="B1489" t="str">
            <v>SQL CAL Korean Lic/SA Pack OLP NL Device CAL</v>
          </cell>
          <cell r="C1489" t="str">
            <v>동일</v>
          </cell>
          <cell r="D1489">
            <v>327000</v>
          </cell>
          <cell r="E1489">
            <v>272000</v>
          </cell>
        </row>
        <row r="1490">
          <cell r="A1490" t="str">
            <v>359-01158</v>
          </cell>
          <cell r="B1490" t="str">
            <v>SQL CAL Korean Lic/SA Pack OLP NL User CAL</v>
          </cell>
          <cell r="C1490" t="str">
            <v>동일</v>
          </cell>
          <cell r="D1490">
            <v>327000</v>
          </cell>
          <cell r="E1490">
            <v>272000</v>
          </cell>
        </row>
        <row r="1491">
          <cell r="A1491" t="str">
            <v>359-00806</v>
          </cell>
          <cell r="B1491" t="str">
            <v>SQL CAL Korean SA OLP NL Device CAL</v>
          </cell>
          <cell r="C1491" t="str">
            <v>동일</v>
          </cell>
          <cell r="D1491">
            <v>110000</v>
          </cell>
          <cell r="E1491">
            <v>91000</v>
          </cell>
        </row>
        <row r="1492">
          <cell r="A1492" t="str">
            <v>359-01165</v>
          </cell>
          <cell r="B1492" t="str">
            <v>SQL CAL Korean SA OLP NL User CAL</v>
          </cell>
          <cell r="C1492" t="str">
            <v>동일</v>
          </cell>
          <cell r="D1492">
            <v>110000</v>
          </cell>
          <cell r="E1492">
            <v>91000</v>
          </cell>
        </row>
        <row r="1493">
          <cell r="A1493" t="str">
            <v>810-00822</v>
          </cell>
          <cell r="B1493" t="str">
            <v>SQL Svr 2000 Enterprise Edtn Korean OLP NL</v>
          </cell>
          <cell r="C1493" t="str">
            <v>동일</v>
          </cell>
          <cell r="D1493">
            <v>9520000</v>
          </cell>
          <cell r="E1493">
            <v>7933000</v>
          </cell>
        </row>
        <row r="1494">
          <cell r="A1494" t="str">
            <v>810-01117</v>
          </cell>
          <cell r="B1494" t="str">
            <v>SQL Svr 2000 Enterprise Edtn Korean OLP NL 1 Processor License</v>
          </cell>
          <cell r="C1494" t="str">
            <v>동일</v>
          </cell>
          <cell r="D1494">
            <v>21950000</v>
          </cell>
          <cell r="E1494">
            <v>18291000</v>
          </cell>
        </row>
        <row r="1495">
          <cell r="A1495" t="str">
            <v>228-00951</v>
          </cell>
          <cell r="B1495" t="str">
            <v>SQL Svr 2000 Standard Edtn Korean OLP NL</v>
          </cell>
          <cell r="C1495" t="str">
            <v>동일</v>
          </cell>
          <cell r="D1495">
            <v>993000</v>
          </cell>
          <cell r="E1495">
            <v>827000</v>
          </cell>
        </row>
        <row r="1496">
          <cell r="A1496" t="str">
            <v>228-01234</v>
          </cell>
          <cell r="B1496" t="str">
            <v>SQL Svr 2000 Standard Edtn Korean OLP NL 1 Processor License</v>
          </cell>
          <cell r="C1496" t="str">
            <v>동일</v>
          </cell>
          <cell r="D1496">
            <v>7132000</v>
          </cell>
          <cell r="E1496">
            <v>5943000</v>
          </cell>
        </row>
        <row r="1497">
          <cell r="A1497" t="str">
            <v>810-01433</v>
          </cell>
          <cell r="B1497" t="str">
            <v>SQL Svr Enterprise Edtn Korean Lic/SA Pack OLP NL</v>
          </cell>
          <cell r="C1497" t="str">
            <v>동일</v>
          </cell>
          <cell r="D1497">
            <v>14279000</v>
          </cell>
          <cell r="E1497">
            <v>11899000</v>
          </cell>
        </row>
        <row r="1498">
          <cell r="A1498" t="str">
            <v>810-01444</v>
          </cell>
          <cell r="B1498" t="str">
            <v>SQL Svr Enterprise Edtn Korean Lic/SA Pack OLP NL 1 Processor License</v>
          </cell>
          <cell r="C1498" t="str">
            <v>동일</v>
          </cell>
          <cell r="D1498">
            <v>32924000</v>
          </cell>
          <cell r="E1498">
            <v>27436000</v>
          </cell>
        </row>
        <row r="1499">
          <cell r="A1499" t="str">
            <v>810-01594</v>
          </cell>
          <cell r="B1499" t="str">
            <v>SQL Svr Enterprise Edtn Korean SA OLP NL</v>
          </cell>
          <cell r="C1499" t="str">
            <v>동일</v>
          </cell>
          <cell r="D1499">
            <v>4761000</v>
          </cell>
          <cell r="E1499">
            <v>3967000</v>
          </cell>
        </row>
        <row r="1500">
          <cell r="A1500" t="str">
            <v>810-01600</v>
          </cell>
          <cell r="B1500" t="str">
            <v>SQL Svr Enterprise Edtn Korean SA OLP NL 1 Processor License</v>
          </cell>
          <cell r="C1500" t="str">
            <v>동일</v>
          </cell>
          <cell r="D1500">
            <v>10976000</v>
          </cell>
          <cell r="E1500">
            <v>9146000</v>
          </cell>
        </row>
        <row r="1501">
          <cell r="A1501" t="str">
            <v>228-01489</v>
          </cell>
          <cell r="B1501" t="str">
            <v>SQL Svr Standard Edtn Korean Lic/SA Pack OLP NL</v>
          </cell>
          <cell r="C1501" t="str">
            <v>동일</v>
          </cell>
          <cell r="D1501">
            <v>1490000</v>
          </cell>
          <cell r="E1501">
            <v>1241000</v>
          </cell>
        </row>
        <row r="1502">
          <cell r="A1502" t="str">
            <v>228-01484</v>
          </cell>
          <cell r="B1502" t="str">
            <v>SQL Svr Standard Edtn Korean Lic/SA Pack OLP NL 1 Processor License</v>
          </cell>
          <cell r="C1502" t="str">
            <v>동일</v>
          </cell>
          <cell r="D1502">
            <v>10697000</v>
          </cell>
          <cell r="E1502">
            <v>8914000</v>
          </cell>
        </row>
        <row r="1503">
          <cell r="A1503" t="str">
            <v>228-01651</v>
          </cell>
          <cell r="B1503" t="str">
            <v>SQL Svr Standard Edtn Korean SA OLP NL</v>
          </cell>
          <cell r="C1503" t="str">
            <v>동일</v>
          </cell>
          <cell r="D1503">
            <v>497000</v>
          </cell>
          <cell r="E1503">
            <v>414000</v>
          </cell>
        </row>
        <row r="1504">
          <cell r="A1504" t="str">
            <v>228-01647</v>
          </cell>
          <cell r="B1504" t="str">
            <v>SQL Svr Standard Edtn Korean SA OLP NL 1 Processor License</v>
          </cell>
          <cell r="C1504" t="str">
            <v>동일</v>
          </cell>
          <cell r="D1504">
            <v>3567000</v>
          </cell>
          <cell r="E1504">
            <v>2972000</v>
          </cell>
        </row>
        <row r="1505">
          <cell r="A1505" t="str">
            <v>R18-00688</v>
          </cell>
          <cell r="B1505" t="str">
            <v>Windows Server CAL 2003 Korean OLP NL Device CAL</v>
          </cell>
          <cell r="C1505" t="str">
            <v>동일</v>
          </cell>
          <cell r="D1505">
            <v>44000</v>
          </cell>
          <cell r="E1505">
            <v>36000</v>
          </cell>
        </row>
        <row r="1506">
          <cell r="A1506" t="str">
            <v>R18-00687</v>
          </cell>
          <cell r="B1506" t="str">
            <v>Windows Server CAL 2003 Korean OLP NL User CAL</v>
          </cell>
          <cell r="C1506" t="str">
            <v>동일</v>
          </cell>
          <cell r="D1506">
            <v>44000</v>
          </cell>
          <cell r="E1506">
            <v>36000</v>
          </cell>
        </row>
        <row r="1507">
          <cell r="A1507" t="str">
            <v>R18-00704</v>
          </cell>
          <cell r="B1507" t="str">
            <v>Windows Server CAL Korean Lic/SA Pack OLP NL Device CAL</v>
          </cell>
          <cell r="C1507" t="str">
            <v>동일</v>
          </cell>
          <cell r="D1507">
            <v>65000</v>
          </cell>
          <cell r="E1507">
            <v>54000</v>
          </cell>
        </row>
        <row r="1508">
          <cell r="A1508" t="str">
            <v>R18-00703</v>
          </cell>
          <cell r="B1508" t="str">
            <v>Windows Server CAL Korean Lic/SA Pack OLP NL User CAL</v>
          </cell>
          <cell r="C1508" t="str">
            <v>동일</v>
          </cell>
          <cell r="D1508">
            <v>65000</v>
          </cell>
          <cell r="E1508">
            <v>54000</v>
          </cell>
        </row>
        <row r="1509">
          <cell r="A1509" t="str">
            <v>R18-00708</v>
          </cell>
          <cell r="B1509" t="str">
            <v>Windows Server CAL Korean SA OLP NL Device CAL</v>
          </cell>
          <cell r="C1509" t="str">
            <v>동일</v>
          </cell>
          <cell r="D1509">
            <v>22000</v>
          </cell>
          <cell r="E1509">
            <v>18000</v>
          </cell>
        </row>
        <row r="1510">
          <cell r="A1510" t="str">
            <v>R18-00707</v>
          </cell>
          <cell r="B1510" t="str">
            <v>Windows Server CAL Korean SA OLP NL User CAL</v>
          </cell>
          <cell r="C1510" t="str">
            <v>동일</v>
          </cell>
          <cell r="D1510">
            <v>22000</v>
          </cell>
          <cell r="E1510">
            <v>18000</v>
          </cell>
        </row>
        <row r="1511">
          <cell r="A1511" t="str">
            <v>P72-00256</v>
          </cell>
          <cell r="B1511" t="str">
            <v>Windows Svr Ent 2003 Korean OLP NL</v>
          </cell>
          <cell r="C1511" t="str">
            <v>동일</v>
          </cell>
          <cell r="D1511">
            <v>3483000</v>
          </cell>
          <cell r="E1511">
            <v>2902000</v>
          </cell>
        </row>
        <row r="1512">
          <cell r="A1512" t="str">
            <v>P72-00349</v>
          </cell>
          <cell r="B1512" t="str">
            <v>Windows Svr Ent Korean Lic/SA Pack OLP NL</v>
          </cell>
          <cell r="C1512" t="str">
            <v>동일</v>
          </cell>
          <cell r="D1512">
            <v>5223000</v>
          </cell>
          <cell r="E1512">
            <v>4352000</v>
          </cell>
        </row>
        <row r="1513">
          <cell r="A1513" t="str">
            <v>P72-00351</v>
          </cell>
          <cell r="B1513" t="str">
            <v>Windows Svr Ent Korean SA OLP NL</v>
          </cell>
          <cell r="C1513" t="str">
            <v>동일</v>
          </cell>
          <cell r="D1513">
            <v>1742000</v>
          </cell>
          <cell r="E1513">
            <v>1451000</v>
          </cell>
        </row>
        <row r="1514">
          <cell r="A1514" t="str">
            <v>R39-00286</v>
          </cell>
          <cell r="B1514" t="str">
            <v>Windows Svr ExtrnConn 2003 Korean OLP NL</v>
          </cell>
          <cell r="C1514" t="str">
            <v>동일</v>
          </cell>
          <cell r="D1514">
            <v>2237000</v>
          </cell>
          <cell r="E1514">
            <v>1864000</v>
          </cell>
        </row>
        <row r="1515">
          <cell r="A1515" t="str">
            <v>R39-00159</v>
          </cell>
          <cell r="B1515" t="str">
            <v>Windows Svr ExtrnConn Korean Lic/SA Pack OLP NL</v>
          </cell>
          <cell r="C1515" t="str">
            <v>동일</v>
          </cell>
          <cell r="D1515">
            <v>3356000</v>
          </cell>
          <cell r="E1515">
            <v>2796000</v>
          </cell>
        </row>
        <row r="1516">
          <cell r="A1516" t="str">
            <v>R39-00217</v>
          </cell>
          <cell r="B1516" t="str">
            <v>Windows Svr ExtrnConn Korean SA OLP NL</v>
          </cell>
          <cell r="C1516" t="str">
            <v>동일</v>
          </cell>
          <cell r="D1516">
            <v>1119000</v>
          </cell>
          <cell r="E1516">
            <v>932000</v>
          </cell>
        </row>
        <row r="1517">
          <cell r="A1517" t="str">
            <v>P73-00287</v>
          </cell>
          <cell r="B1517" t="str">
            <v>Windows Svr Std 2003 Korean OLP NL</v>
          </cell>
          <cell r="C1517" t="str">
            <v>동일</v>
          </cell>
          <cell r="D1517">
            <v>1073000</v>
          </cell>
          <cell r="E1517">
            <v>894000</v>
          </cell>
        </row>
        <row r="1518">
          <cell r="A1518" t="str">
            <v>P73-00380</v>
          </cell>
          <cell r="B1518" t="str">
            <v>Windows Svr Std Korean Lic/SA Pack OLP NL</v>
          </cell>
          <cell r="C1518" t="str">
            <v>동일</v>
          </cell>
          <cell r="D1518">
            <v>1608000</v>
          </cell>
          <cell r="E1518">
            <v>1340000</v>
          </cell>
        </row>
        <row r="1519">
          <cell r="A1519" t="str">
            <v>P73-00382</v>
          </cell>
          <cell r="B1519" t="str">
            <v>Windows Svr Std Korean SA OLP NL</v>
          </cell>
          <cell r="C1519" t="str">
            <v>동일</v>
          </cell>
          <cell r="D1519">
            <v>537000</v>
          </cell>
          <cell r="E1519">
            <v>447000</v>
          </cell>
        </row>
        <row r="1521">
          <cell r="A1521" t="str">
            <v>영문제품</v>
          </cell>
        </row>
        <row r="1522">
          <cell r="A1522" t="str">
            <v>Part Number</v>
          </cell>
          <cell r="B1522" t="str">
            <v>Product Name</v>
          </cell>
          <cell r="C1522" t="str">
            <v>변경사항</v>
          </cell>
          <cell r="D1522" t="str">
            <v>ERP</v>
          </cell>
          <cell r="E1522" t="str">
            <v>A</v>
          </cell>
        </row>
        <row r="1523">
          <cell r="A1523" t="str">
            <v>Standard</v>
          </cell>
        </row>
        <row r="1524">
          <cell r="A1524" t="str">
            <v>359-00532</v>
          </cell>
          <cell r="B1524" t="str">
            <v>SQL CAL 2000 English OLP NL Device CAL</v>
          </cell>
          <cell r="C1524" t="str">
            <v>동일</v>
          </cell>
          <cell r="D1524">
            <v>219000</v>
          </cell>
          <cell r="E1524">
            <v>182000</v>
          </cell>
        </row>
        <row r="1525">
          <cell r="A1525" t="str">
            <v>359-01039</v>
          </cell>
          <cell r="B1525" t="str">
            <v>SQL CAL 2000 English OLP NL User CAL</v>
          </cell>
          <cell r="C1525" t="str">
            <v>동일</v>
          </cell>
          <cell r="D1525">
            <v>219000</v>
          </cell>
          <cell r="E1525">
            <v>182000</v>
          </cell>
        </row>
        <row r="1526">
          <cell r="A1526" t="str">
            <v>359-00734</v>
          </cell>
          <cell r="B1526" t="str">
            <v>SQL CAL English Lic/SA Pack OLP NL Device CAL</v>
          </cell>
          <cell r="C1526" t="str">
            <v>동일</v>
          </cell>
          <cell r="D1526">
            <v>327000</v>
          </cell>
          <cell r="E1526">
            <v>272000</v>
          </cell>
        </row>
        <row r="1527">
          <cell r="A1527" t="str">
            <v>359-01005</v>
          </cell>
          <cell r="B1527" t="str">
            <v>SQL CAL English Lic/SA Pack OLP NL User CAL</v>
          </cell>
          <cell r="C1527" t="str">
            <v>동일</v>
          </cell>
          <cell r="D1527">
            <v>327000</v>
          </cell>
          <cell r="E1527">
            <v>272000</v>
          </cell>
        </row>
        <row r="1528">
          <cell r="A1528" t="str">
            <v>359-00810</v>
          </cell>
          <cell r="B1528" t="str">
            <v>SQL CAL English SA OLP NL Device CAL</v>
          </cell>
          <cell r="C1528" t="str">
            <v>동일</v>
          </cell>
          <cell r="D1528">
            <v>110000</v>
          </cell>
          <cell r="E1528">
            <v>91000</v>
          </cell>
        </row>
        <row r="1529">
          <cell r="A1529" t="str">
            <v>359-01028</v>
          </cell>
          <cell r="B1529" t="str">
            <v>SQL CAL English SA OLP NL User CAL</v>
          </cell>
          <cell r="C1529" t="str">
            <v>동일</v>
          </cell>
          <cell r="D1529">
            <v>110000</v>
          </cell>
          <cell r="E1529">
            <v>91000</v>
          </cell>
        </row>
        <row r="1530">
          <cell r="A1530" t="str">
            <v>810-00652</v>
          </cell>
          <cell r="B1530" t="str">
            <v>SQL Svr 2000 Enterprise Edtn English OLP NL</v>
          </cell>
          <cell r="C1530" t="str">
            <v>동일</v>
          </cell>
          <cell r="D1530">
            <v>9520000</v>
          </cell>
          <cell r="E1530">
            <v>7933000</v>
          </cell>
        </row>
        <row r="1531">
          <cell r="A1531" t="str">
            <v>810-00848</v>
          </cell>
          <cell r="B1531" t="str">
            <v>SQL Svr 2000 Enterprise Edtn English OLP NL 1 Processor License</v>
          </cell>
          <cell r="C1531" t="str">
            <v>동일</v>
          </cell>
          <cell r="D1531">
            <v>28534000</v>
          </cell>
          <cell r="E1531">
            <v>23778000</v>
          </cell>
        </row>
        <row r="1532">
          <cell r="A1532" t="str">
            <v>228-00782</v>
          </cell>
          <cell r="B1532" t="str">
            <v>SQL Svr 2000 Standard Edtn English OLP NL</v>
          </cell>
          <cell r="C1532" t="str">
            <v>동일</v>
          </cell>
          <cell r="D1532">
            <v>993000</v>
          </cell>
          <cell r="E1532">
            <v>827000</v>
          </cell>
        </row>
        <row r="1533">
          <cell r="A1533" t="str">
            <v>228-00971</v>
          </cell>
          <cell r="B1533" t="str">
            <v>SQL Svr 2000 Standard Edtn English OLP NL 1 Processor License</v>
          </cell>
          <cell r="C1533" t="str">
            <v>동일</v>
          </cell>
          <cell r="D1533">
            <v>7132000</v>
          </cell>
          <cell r="E1533">
            <v>5943000</v>
          </cell>
        </row>
        <row r="1534">
          <cell r="A1534" t="str">
            <v>810-01547</v>
          </cell>
          <cell r="B1534" t="str">
            <v>SQL Svr Enterprise Edtn English Lic/SA Pack OLP NL</v>
          </cell>
          <cell r="C1534" t="str">
            <v>동일</v>
          </cell>
          <cell r="D1534">
            <v>14279000</v>
          </cell>
          <cell r="E1534">
            <v>11899000</v>
          </cell>
        </row>
        <row r="1535">
          <cell r="A1535" t="str">
            <v>810-01520</v>
          </cell>
          <cell r="B1535" t="str">
            <v>SQL Svr Enterprise Edtn English Lic/SA Pack OLP NL 1 Processor License</v>
          </cell>
          <cell r="C1535" t="str">
            <v>동일</v>
          </cell>
          <cell r="D1535">
            <v>42801000</v>
          </cell>
          <cell r="E1535">
            <v>35667000</v>
          </cell>
        </row>
        <row r="1536">
          <cell r="A1536" t="str">
            <v>810-01693</v>
          </cell>
          <cell r="B1536" t="str">
            <v>SQL Svr Enterprise Edtn English SA OLP NL</v>
          </cell>
          <cell r="C1536" t="str">
            <v>동일</v>
          </cell>
          <cell r="D1536">
            <v>4761000</v>
          </cell>
          <cell r="E1536">
            <v>3967000</v>
          </cell>
        </row>
        <row r="1537">
          <cell r="A1537" t="str">
            <v>810-01667</v>
          </cell>
          <cell r="B1537" t="str">
            <v>SQL Svr Enterprise Edtn English SA OLP NL 1 Processor License</v>
          </cell>
          <cell r="C1537" t="str">
            <v>동일</v>
          </cell>
          <cell r="D1537">
            <v>14267000</v>
          </cell>
          <cell r="E1537">
            <v>11889000</v>
          </cell>
        </row>
        <row r="1538">
          <cell r="A1538" t="str">
            <v>228-01465</v>
          </cell>
          <cell r="B1538" t="str">
            <v>SQL Svr Standard Edtn English Lic/SA Pack OLP NL</v>
          </cell>
          <cell r="C1538" t="str">
            <v>동일</v>
          </cell>
          <cell r="D1538">
            <v>1490000</v>
          </cell>
          <cell r="E1538">
            <v>1241000</v>
          </cell>
        </row>
        <row r="1539">
          <cell r="A1539" t="str">
            <v>228-01509</v>
          </cell>
          <cell r="B1539" t="str">
            <v>SQL Svr Standard Edtn English Lic/SA Pack OLP NL 1 Processor License</v>
          </cell>
          <cell r="C1539" t="str">
            <v>동일</v>
          </cell>
          <cell r="D1539">
            <v>10697000</v>
          </cell>
          <cell r="E1539">
            <v>8914000</v>
          </cell>
        </row>
        <row r="1540">
          <cell r="A1540" t="str">
            <v>228-01634</v>
          </cell>
          <cell r="B1540" t="str">
            <v>SQL Svr Standard Edtn English SA OLP NL</v>
          </cell>
          <cell r="C1540" t="str">
            <v>동일</v>
          </cell>
          <cell r="D1540">
            <v>497000</v>
          </cell>
          <cell r="E1540">
            <v>414000</v>
          </cell>
        </row>
        <row r="1541">
          <cell r="A1541" t="str">
            <v>228-01666</v>
          </cell>
          <cell r="B1541" t="str">
            <v>SQL Svr Standard Edtn English SA OLP NL 1 Processor License</v>
          </cell>
          <cell r="C1541" t="str">
            <v>동일</v>
          </cell>
          <cell r="D1541">
            <v>3567000</v>
          </cell>
          <cell r="E1541">
            <v>2972000</v>
          </cell>
        </row>
        <row r="1542">
          <cell r="A1542" t="str">
            <v>R18-00134</v>
          </cell>
          <cell r="B1542" t="str">
            <v>Windows Server CAL 2003 English OLP NL Device CAL</v>
          </cell>
          <cell r="C1542" t="str">
            <v>동일</v>
          </cell>
          <cell r="D1542">
            <v>44000</v>
          </cell>
          <cell r="E1542">
            <v>36000</v>
          </cell>
        </row>
        <row r="1543">
          <cell r="A1543" t="str">
            <v>R18-00133</v>
          </cell>
          <cell r="B1543" t="str">
            <v>Windows Server CAL 2003 English OLP NL User CAL</v>
          </cell>
          <cell r="C1543" t="str">
            <v>동일</v>
          </cell>
          <cell r="D1543">
            <v>44000</v>
          </cell>
          <cell r="E1543">
            <v>36000</v>
          </cell>
        </row>
        <row r="1544">
          <cell r="A1544" t="str">
            <v>R18-00144</v>
          </cell>
          <cell r="B1544" t="str">
            <v>Windows Server CAL English Lic/SA Pack OLP NL Device CAL</v>
          </cell>
          <cell r="C1544" t="str">
            <v>동일</v>
          </cell>
          <cell r="D1544">
            <v>65000</v>
          </cell>
          <cell r="E1544">
            <v>54000</v>
          </cell>
        </row>
        <row r="1545">
          <cell r="A1545" t="str">
            <v>R18-00143</v>
          </cell>
          <cell r="B1545" t="str">
            <v>Windows Server CAL English Lic/SA Pack OLP NL User CAL</v>
          </cell>
          <cell r="C1545" t="str">
            <v>동일</v>
          </cell>
          <cell r="D1545">
            <v>65000</v>
          </cell>
          <cell r="E1545">
            <v>54000</v>
          </cell>
        </row>
        <row r="1546">
          <cell r="A1546" t="str">
            <v>R18-00146</v>
          </cell>
          <cell r="B1546" t="str">
            <v>Windows Server CAL English SA OLP NL Device CAL</v>
          </cell>
          <cell r="C1546" t="str">
            <v>동일</v>
          </cell>
          <cell r="D1546">
            <v>22000</v>
          </cell>
          <cell r="E1546">
            <v>18000</v>
          </cell>
        </row>
        <row r="1547">
          <cell r="A1547" t="str">
            <v>R18-00145</v>
          </cell>
          <cell r="B1547" t="str">
            <v>Windows Server CAL English SA OLP NL User CAL</v>
          </cell>
          <cell r="C1547" t="str">
            <v>동일</v>
          </cell>
          <cell r="D1547">
            <v>22000</v>
          </cell>
          <cell r="E1547">
            <v>18000</v>
          </cell>
        </row>
        <row r="1548">
          <cell r="A1548" t="str">
            <v>P72-00264</v>
          </cell>
          <cell r="B1548" t="str">
            <v>Windows Svr Ent 2003 English OLP NL</v>
          </cell>
          <cell r="C1548" t="str">
            <v>동일</v>
          </cell>
          <cell r="D1548">
            <v>3483000</v>
          </cell>
          <cell r="E1548">
            <v>2902000</v>
          </cell>
        </row>
        <row r="1549">
          <cell r="A1549" t="str">
            <v>P72-00247</v>
          </cell>
          <cell r="B1549" t="str">
            <v>Windows Svr Ent 2003 English/MultiLang OLP NL</v>
          </cell>
          <cell r="C1549" t="str">
            <v>동일</v>
          </cell>
          <cell r="D1549">
            <v>4109000</v>
          </cell>
          <cell r="E1549">
            <v>3424000</v>
          </cell>
        </row>
        <row r="1550">
          <cell r="A1550" t="str">
            <v>P72-00321</v>
          </cell>
          <cell r="B1550" t="str">
            <v>Windows Svr Ent English Lic/SA Pack OLP NL</v>
          </cell>
          <cell r="C1550" t="str">
            <v>동일</v>
          </cell>
          <cell r="D1550">
            <v>5223000</v>
          </cell>
          <cell r="E1550">
            <v>4352000</v>
          </cell>
        </row>
        <row r="1551">
          <cell r="A1551" t="str">
            <v>P72-00323</v>
          </cell>
          <cell r="B1551" t="str">
            <v>Windows Svr Ent English SA OLP NL</v>
          </cell>
          <cell r="C1551" t="str">
            <v>동일</v>
          </cell>
          <cell r="D1551">
            <v>1742000</v>
          </cell>
          <cell r="E1551">
            <v>1451000</v>
          </cell>
        </row>
        <row r="1552">
          <cell r="A1552" t="str">
            <v>P72-00325</v>
          </cell>
          <cell r="B1552" t="str">
            <v>Windows Svr Ent English/MultiLang Lic/SA Pack OLP NL</v>
          </cell>
          <cell r="C1552" t="str">
            <v>동일</v>
          </cell>
          <cell r="D1552">
            <v>6164000</v>
          </cell>
          <cell r="E1552">
            <v>5136000</v>
          </cell>
        </row>
        <row r="1553">
          <cell r="A1553" t="str">
            <v>P72-00327</v>
          </cell>
          <cell r="B1553" t="str">
            <v>Windows Svr Ent English/MultiLang SA OLP NL</v>
          </cell>
          <cell r="C1553" t="str">
            <v>동일</v>
          </cell>
          <cell r="D1553">
            <v>2055000</v>
          </cell>
          <cell r="E1553">
            <v>1712000</v>
          </cell>
        </row>
        <row r="1554">
          <cell r="A1554" t="str">
            <v>R39-00292</v>
          </cell>
          <cell r="B1554" t="str">
            <v>Windows Svr ExtrnConn 2003 English OLP NL</v>
          </cell>
          <cell r="C1554" t="str">
            <v>동일</v>
          </cell>
          <cell r="D1554">
            <v>2237000</v>
          </cell>
          <cell r="E1554">
            <v>1864000</v>
          </cell>
        </row>
        <row r="1555">
          <cell r="A1555" t="str">
            <v>R39-00171</v>
          </cell>
          <cell r="B1555" t="str">
            <v>Windows Svr ExtrnConn English Lic/SA Pack OLP NL</v>
          </cell>
          <cell r="C1555" t="str">
            <v>동일</v>
          </cell>
          <cell r="D1555">
            <v>3356000</v>
          </cell>
          <cell r="E1555">
            <v>2796000</v>
          </cell>
        </row>
        <row r="1556">
          <cell r="A1556" t="str">
            <v>R39-00229</v>
          </cell>
          <cell r="B1556" t="str">
            <v>Windows Svr ExtrnConn English SA OLP NL</v>
          </cell>
          <cell r="C1556" t="str">
            <v>동일</v>
          </cell>
          <cell r="D1556">
            <v>1119000</v>
          </cell>
          <cell r="E1556">
            <v>932000</v>
          </cell>
        </row>
        <row r="1557">
          <cell r="A1557" t="str">
            <v>P73-00295</v>
          </cell>
          <cell r="B1557" t="str">
            <v>Windows Svr Std 2003 English OLP NL</v>
          </cell>
          <cell r="C1557" t="str">
            <v>동일</v>
          </cell>
          <cell r="D1557">
            <v>1073000</v>
          </cell>
          <cell r="E1557">
            <v>894000</v>
          </cell>
        </row>
        <row r="1558">
          <cell r="A1558" t="str">
            <v>P73-00278</v>
          </cell>
          <cell r="B1558" t="str">
            <v>Windows Svr Std 2003 English/MultiLang OLP NL</v>
          </cell>
          <cell r="C1558" t="str">
            <v>동일</v>
          </cell>
          <cell r="D1558">
            <v>1265000</v>
          </cell>
          <cell r="E1558">
            <v>1054000</v>
          </cell>
        </row>
        <row r="1559">
          <cell r="A1559" t="str">
            <v>P73-00352</v>
          </cell>
          <cell r="B1559" t="str">
            <v>Windows Svr Std English Lic/SA Pack OLP NL</v>
          </cell>
          <cell r="C1559" t="str">
            <v>동일</v>
          </cell>
          <cell r="D1559">
            <v>1608000</v>
          </cell>
          <cell r="E1559">
            <v>1340000</v>
          </cell>
        </row>
        <row r="1560">
          <cell r="A1560" t="str">
            <v>P73-00354</v>
          </cell>
          <cell r="B1560" t="str">
            <v>Windows Svr Std English SA OLP NL</v>
          </cell>
          <cell r="C1560" t="str">
            <v>동일</v>
          </cell>
          <cell r="D1560">
            <v>537000</v>
          </cell>
          <cell r="E1560">
            <v>447000</v>
          </cell>
        </row>
        <row r="1561">
          <cell r="A1561" t="str">
            <v>P73-00356</v>
          </cell>
          <cell r="B1561" t="str">
            <v>Windows Svr Std English/MultiLang Lic/SA Pack OLP NL</v>
          </cell>
          <cell r="C1561" t="str">
            <v>동일</v>
          </cell>
          <cell r="D1561">
            <v>1898000</v>
          </cell>
          <cell r="E1561">
            <v>1581000</v>
          </cell>
        </row>
        <row r="1562">
          <cell r="A1562" t="str">
            <v>P73-00358</v>
          </cell>
          <cell r="B1562" t="str">
            <v>Windows Svr Std English/MultiLang SA OLP NL</v>
          </cell>
          <cell r="C1562" t="str">
            <v>동일</v>
          </cell>
          <cell r="D1562">
            <v>633000</v>
          </cell>
          <cell r="E1562">
            <v>527000</v>
          </cell>
        </row>
      </sheetData>
      <sheetData sheetId="2" refreshError="1">
        <row r="1">
          <cell r="A1" t="str">
            <v>Microsoft 제품</v>
          </cell>
          <cell r="B1" t="str">
            <v>HP 지원서비스 없음</v>
          </cell>
          <cell r="E1" t="str">
            <v>설치 및 스타트업 서비스- MS Win OS-Win2003 Web edition</v>
          </cell>
        </row>
        <row r="2">
          <cell r="E2" t="str">
            <v>설치 및 스타트업 서비스- MS Win OS-Win2003 Std. Edition</v>
          </cell>
        </row>
        <row r="3">
          <cell r="E3" t="str">
            <v>설치 및 스타트업 서비스- MS Win OS-Win2003 Ent. edition</v>
          </cell>
        </row>
        <row r="4">
          <cell r="A4" t="str">
            <v>Linux 제품</v>
          </cell>
          <cell r="B4" t="str">
            <v>HP 지원서비스 없음</v>
          </cell>
          <cell r="C4" t="str">
            <v>U8156E</v>
          </cell>
          <cell r="E4" t="str">
            <v>근무시간 2시간내 전화지원- RedHat Ent Linux AS 2.1</v>
          </cell>
          <cell r="F4">
            <v>1552000</v>
          </cell>
        </row>
        <row r="5">
          <cell r="C5" t="str">
            <v>U8158E</v>
          </cell>
          <cell r="E5" t="str">
            <v xml:space="preserve">24X7  2시간내 전화지원- RedHat Ent Linux AS 2.1 </v>
          </cell>
          <cell r="F5">
            <v>4652000</v>
          </cell>
        </row>
        <row r="6">
          <cell r="C6" t="str">
            <v>U8160E</v>
          </cell>
          <cell r="E6" t="str">
            <v>근무시간 2시간내 전화지원- RedHat Ent Linux ES 2.1</v>
          </cell>
          <cell r="F6">
            <v>927000</v>
          </cell>
        </row>
        <row r="7">
          <cell r="C7" t="str">
            <v>U8162E</v>
          </cell>
          <cell r="E7" t="str">
            <v xml:space="preserve">24X7  2시간내 전화지원- RedHat Ent Linux ES 2.1 </v>
          </cell>
          <cell r="F7">
            <v>9606000</v>
          </cell>
        </row>
        <row r="8">
          <cell r="E8" t="str">
            <v>설치 및 스타트업 서비스- Linux Server OS</v>
          </cell>
        </row>
        <row r="9">
          <cell r="A9" t="str">
            <v xml:space="preserve">Proliant 400 </v>
          </cell>
          <cell r="B9" t="str">
            <v>3년 HW 익일방문 서비스</v>
          </cell>
          <cell r="E9" t="str">
            <v>보증기간후 1년 하드웨어 익일방문 서비스</v>
          </cell>
        </row>
        <row r="10">
          <cell r="B10" t="str">
            <v>(3-3-3)</v>
          </cell>
          <cell r="E10" t="str">
            <v>보증기간후 1년 하드웨어 근무시간 4시간내 방문 서비스</v>
          </cell>
        </row>
        <row r="11">
          <cell r="E11" t="str">
            <v>보증기간후 1년 하드웨어 24X7 4시간내 방문 서비스</v>
          </cell>
        </row>
        <row r="12">
          <cell r="E12" t="str">
            <v>보증기간후 1년 하드웨어 24X7 6시간내 복구완료 서비스</v>
          </cell>
        </row>
        <row r="13">
          <cell r="A13" t="str">
            <v>Proliant 1600</v>
          </cell>
          <cell r="B13" t="str">
            <v>3년 HW 익일방문 서비스</v>
          </cell>
          <cell r="E13" t="str">
            <v>보증기간후 1년 하드웨어 익일방문 서비스</v>
          </cell>
        </row>
        <row r="14">
          <cell r="B14" t="str">
            <v>(3-3-3)</v>
          </cell>
          <cell r="E14" t="str">
            <v>보증기간후 1년 하드웨어 근무시간 4시간내 방문 서비스</v>
          </cell>
        </row>
        <row r="15">
          <cell r="E15" t="str">
            <v>보증기간후 1년 하드웨어 24X7 4시간내 방문 서비스</v>
          </cell>
        </row>
        <row r="16">
          <cell r="E16" t="str">
            <v>보증기간후 1년 하드웨어 24X7 6시간내 복구완료 서비스</v>
          </cell>
        </row>
        <row r="17">
          <cell r="A17" t="str">
            <v>Proliant 1850R</v>
          </cell>
          <cell r="B17" t="str">
            <v>3년 HW 익일방문 서비스</v>
          </cell>
          <cell r="E17" t="str">
            <v>보증기간후 1년 하드웨어 익일방문 서비스</v>
          </cell>
        </row>
        <row r="18">
          <cell r="B18" t="str">
            <v>(3-3-3)</v>
          </cell>
          <cell r="E18" t="str">
            <v>보증기간후 1년 하드웨어 근무시간 4시간내 방문 서비스</v>
          </cell>
        </row>
        <row r="19">
          <cell r="E19" t="str">
            <v>보증기간후 1년 하드웨어 24X7 4시간내 방문 서비스</v>
          </cell>
        </row>
        <row r="20">
          <cell r="E20" t="str">
            <v>보증기간후 1년 하드웨어 24X7 6시간내 복구완료 서비스</v>
          </cell>
        </row>
        <row r="21">
          <cell r="A21" t="str">
            <v>Proliant 3000</v>
          </cell>
          <cell r="B21" t="str">
            <v>3년 HW 익일방문 서비스</v>
          </cell>
          <cell r="E21" t="str">
            <v>보증기간후 1년 하드웨어 익일방문 서비스</v>
          </cell>
        </row>
        <row r="22">
          <cell r="B22" t="str">
            <v>(3-3-3)</v>
          </cell>
          <cell r="E22" t="str">
            <v>보증기간후 1년 하드웨어 근무시간 4시간내 방문 서비스</v>
          </cell>
        </row>
        <row r="23">
          <cell r="E23" t="str">
            <v>보증기간후 1년 하드웨어 24X7 4시간내 방문 서비스</v>
          </cell>
        </row>
        <row r="24">
          <cell r="E24" t="str">
            <v>보증기간후 1년 하드웨어 24X7 6시간내 복구완료 서비스</v>
          </cell>
        </row>
        <row r="25">
          <cell r="A25" t="str">
            <v>Proliant 5500</v>
          </cell>
          <cell r="B25" t="str">
            <v>3년 HW 익일방문 서비스</v>
          </cell>
          <cell r="E25" t="str">
            <v>보증기간후 1년 하드웨어 익일방문 서비스</v>
          </cell>
        </row>
        <row r="26">
          <cell r="B26" t="str">
            <v>(3-3-3)</v>
          </cell>
          <cell r="E26" t="str">
            <v>보증기간후 1년 하드웨어 근무시간 4시간내 방문 서비스</v>
          </cell>
        </row>
        <row r="27">
          <cell r="E27" t="str">
            <v>보증기간후 1년 하드웨어 24X7 4시간내 방문 서비스</v>
          </cell>
        </row>
        <row r="28">
          <cell r="E28" t="str">
            <v>보증기간후 1년 하드웨어 24X7 6시간내 복구완료 서비스</v>
          </cell>
        </row>
        <row r="29">
          <cell r="A29" t="str">
            <v>Proliant 6000</v>
          </cell>
          <cell r="B29" t="str">
            <v>3년 HW 익일방문 서비스</v>
          </cell>
          <cell r="E29" t="str">
            <v>보증기간후 1년 하드웨어 익일방문 서비스</v>
          </cell>
        </row>
        <row r="30">
          <cell r="B30" t="str">
            <v>(3-3-3)</v>
          </cell>
          <cell r="E30" t="str">
            <v>보증기간후 1년 하드웨어 근무시간 4시간내 방문 서비스</v>
          </cell>
        </row>
        <row r="31">
          <cell r="E31" t="str">
            <v>보증기간후 1년 하드웨어 24X7 4시간내 방문 서비스</v>
          </cell>
        </row>
        <row r="32">
          <cell r="E32" t="str">
            <v>보증기간후 1년 하드웨어 24X7 6시간내 복구완료 서비스</v>
          </cell>
        </row>
        <row r="33">
          <cell r="A33" t="str">
            <v>Proliant 6400R</v>
          </cell>
          <cell r="B33" t="str">
            <v>3년 HW 익일방문 서비스</v>
          </cell>
          <cell r="E33" t="str">
            <v>보증기간후 1년 하드웨어 익일방문 서비스</v>
          </cell>
        </row>
        <row r="34">
          <cell r="B34" t="str">
            <v>(3-3-3)</v>
          </cell>
          <cell r="E34" t="str">
            <v>보증기간후 1년 하드웨어 근무시간 4시간내 방문 서비스</v>
          </cell>
        </row>
        <row r="35">
          <cell r="E35" t="str">
            <v>보증기간후 1년 하드웨어 24X7 4시간내 방문 서비스</v>
          </cell>
        </row>
        <row r="36">
          <cell r="E36" t="str">
            <v>보증기간후 1년 하드웨어 24X7 6시간내 복구완료 서비스</v>
          </cell>
        </row>
        <row r="37">
          <cell r="A37" t="str">
            <v>Proliant 6500</v>
          </cell>
          <cell r="B37" t="str">
            <v>3년 HW 익일방문 서비스</v>
          </cell>
          <cell r="E37" t="str">
            <v>보증기간후 1년 하드웨어 익일방문 서비스</v>
          </cell>
        </row>
        <row r="38">
          <cell r="B38" t="str">
            <v>(3-3-3)</v>
          </cell>
          <cell r="E38" t="str">
            <v>보증기간후 1년 하드웨어 근무시간 4시간내 방문 서비스</v>
          </cell>
        </row>
        <row r="39">
          <cell r="E39" t="str">
            <v>보증기간후 1년 하드웨어 24X7 4시간내 방문 서비스</v>
          </cell>
        </row>
        <row r="40">
          <cell r="E40" t="str">
            <v>보증기간후 1년 하드웨어 24X7 6시간내 복구완료 서비스</v>
          </cell>
        </row>
        <row r="41">
          <cell r="A41" t="str">
            <v>Proliant 7000</v>
          </cell>
          <cell r="B41" t="str">
            <v>3년 HW 익일방문 서비스</v>
          </cell>
          <cell r="E41" t="str">
            <v>보증기간후 1년 하드웨어 익일방문 서비스</v>
          </cell>
        </row>
        <row r="42">
          <cell r="B42" t="str">
            <v>(3-3-3)</v>
          </cell>
          <cell r="E42" t="str">
            <v>보증기간후 1년 하드웨어 근무시간 4시간내 방문 서비스</v>
          </cell>
        </row>
        <row r="43">
          <cell r="E43" t="str">
            <v>보증기간후 1년 하드웨어 24X7 4시간내 방문 서비스</v>
          </cell>
        </row>
        <row r="44">
          <cell r="E44" t="str">
            <v>보증기간후 1년 하드웨어 24X7 6시간내 복구완료 서비스</v>
          </cell>
        </row>
        <row r="45">
          <cell r="A45" t="str">
            <v>Proliant 8000</v>
          </cell>
          <cell r="B45" t="str">
            <v>3년 HW 익일방문 서비스</v>
          </cell>
          <cell r="E45" t="str">
            <v>보증기간후 1년 하드웨어 익일방문 서비스</v>
          </cell>
        </row>
        <row r="46">
          <cell r="B46" t="str">
            <v>(3-3-3)</v>
          </cell>
          <cell r="E46" t="str">
            <v>보증기간후 1년 하드웨어 근무시간 4시간내 방문 서비스</v>
          </cell>
        </row>
        <row r="47">
          <cell r="E47" t="str">
            <v>보증기간후 1년 하드웨어 24X7 4시간내 방문 서비스</v>
          </cell>
        </row>
        <row r="48">
          <cell r="E48" t="str">
            <v>보증기간후 1년 하드웨어 24X7 6시간내 복구완료 서비스</v>
          </cell>
        </row>
        <row r="49">
          <cell r="A49" t="str">
            <v>Proliant 8500</v>
          </cell>
          <cell r="B49" t="str">
            <v>3년 HW 익일방문 서비스</v>
          </cell>
          <cell r="E49" t="str">
            <v>보증기간후 1년 하드웨어 익일방문 서비스</v>
          </cell>
        </row>
        <row r="50">
          <cell r="B50" t="str">
            <v>(3-3-3)</v>
          </cell>
          <cell r="E50" t="str">
            <v>보증기간후 1년 하드웨어 근무시간 4시간내 방문 서비스</v>
          </cell>
        </row>
        <row r="51">
          <cell r="E51" t="str">
            <v>보증기간후 1년 하드웨어 24X7 4시간내 방문 서비스</v>
          </cell>
        </row>
        <row r="52">
          <cell r="E52" t="str">
            <v>보증기간후 1년 하드웨어 24X7 6시간내 복구완료 서비스</v>
          </cell>
        </row>
        <row r="53">
          <cell r="A53" t="str">
            <v>TC2120</v>
          </cell>
          <cell r="B53" t="str">
            <v>1년 HW 익일방문서비스</v>
          </cell>
          <cell r="E53" t="str">
            <v>보증기간후 1년 하드웨어 익일방문 서비스</v>
          </cell>
        </row>
        <row r="54">
          <cell r="B54" t="str">
            <v xml:space="preserve"> (1-1-1)</v>
          </cell>
          <cell r="E54" t="str">
            <v>보증기간후 1년 하드웨어 근무시간 4시간내 방문 서비스</v>
          </cell>
        </row>
        <row r="55">
          <cell r="E55" t="str">
            <v>보증기간후 1년 하드웨어 24X7 4시간내 방문 서비스</v>
          </cell>
        </row>
        <row r="56">
          <cell r="E56" t="str">
            <v>보증기간후 1년 하드웨어 24x7 6시간내 복구완료 서비스</v>
          </cell>
        </row>
        <row r="57">
          <cell r="A57" t="str">
            <v>ML110</v>
          </cell>
          <cell r="B57" t="str">
            <v>1년 HW 익일방문서비스</v>
          </cell>
          <cell r="C57" t="str">
            <v>U4433E</v>
          </cell>
          <cell r="E57" t="str">
            <v>하드웨어 익일방문 서비스</v>
          </cell>
          <cell r="F57">
            <v>181000</v>
          </cell>
        </row>
        <row r="58">
          <cell r="B58" t="str">
            <v xml:space="preserve"> (1-1-1)</v>
          </cell>
          <cell r="C58" t="str">
            <v>U4434E</v>
          </cell>
          <cell r="E58" t="str">
            <v>하드웨어 근무시간 4시간내 방문 서비스</v>
          </cell>
          <cell r="F58">
            <v>424000</v>
          </cell>
        </row>
        <row r="59">
          <cell r="C59" t="str">
            <v>U4435E</v>
          </cell>
          <cell r="E59" t="str">
            <v>하드웨어 24X7 4시간내 방문 서비스</v>
          </cell>
          <cell r="F59">
            <v>545000</v>
          </cell>
        </row>
        <row r="60">
          <cell r="C60" t="str">
            <v>U4436E</v>
          </cell>
          <cell r="E60" t="str">
            <v>하드웨어 24X7 6시간내 복구완료 서비스</v>
          </cell>
          <cell r="F60">
            <v>816000</v>
          </cell>
        </row>
        <row r="61">
          <cell r="E61" t="str">
            <v>보증기간후 1년 하드웨어 익일방문 서비스</v>
          </cell>
        </row>
        <row r="62">
          <cell r="E62" t="str">
            <v>보증기간후 1년 하드웨어 근무시간 4시간내 방문 서비스</v>
          </cell>
        </row>
        <row r="63">
          <cell r="E63" t="str">
            <v>보증기간후 1년 하드웨어 24X7 4시간내 방문 서비스</v>
          </cell>
        </row>
        <row r="64">
          <cell r="E64" t="str">
            <v>보증기간후 1년 하드웨어 24X7 6시간내 복구완료 서비스</v>
          </cell>
        </row>
        <row r="65">
          <cell r="E65" t="str">
            <v>ML110 설치 서비스</v>
          </cell>
        </row>
        <row r="66">
          <cell r="A66" t="str">
            <v>DL140, DL145</v>
          </cell>
          <cell r="B66" t="str">
            <v>1년간 부품만제공(1-0-0)</v>
          </cell>
          <cell r="C66" t="str">
            <v>U9508E</v>
          </cell>
          <cell r="E66" t="str">
            <v>하드웨어 익일 방문 서비스</v>
          </cell>
          <cell r="F66">
            <v>194000</v>
          </cell>
        </row>
        <row r="67">
          <cell r="C67" t="str">
            <v>U9509E</v>
          </cell>
          <cell r="E67" t="str">
            <v>하드웨어 근무시간 4시간내 방문 서비스</v>
          </cell>
          <cell r="F67">
            <v>366000</v>
          </cell>
        </row>
        <row r="68">
          <cell r="C68" t="str">
            <v>U9510E</v>
          </cell>
          <cell r="E68" t="str">
            <v>하드웨어 24X7 4시간내 방문 서비스</v>
          </cell>
          <cell r="F68">
            <v>538000</v>
          </cell>
        </row>
        <row r="69">
          <cell r="C69" t="str">
            <v>U9511E</v>
          </cell>
          <cell r="E69" t="str">
            <v>하드웨어 24X7 6시간내 복구완료 서비스</v>
          </cell>
          <cell r="F69">
            <v>760000</v>
          </cell>
        </row>
        <row r="70">
          <cell r="E70" t="str">
            <v>DL140 또는 DL145 설치 서비스</v>
          </cell>
        </row>
        <row r="71">
          <cell r="A71" t="str">
            <v>ML150</v>
          </cell>
          <cell r="B71" t="str">
            <v>1년 HW 익일방문서비스</v>
          </cell>
          <cell r="C71" t="str">
            <v>U8184E</v>
          </cell>
          <cell r="E71" t="str">
            <v>하드웨어 익일방문 서비스</v>
          </cell>
          <cell r="F71">
            <v>171000</v>
          </cell>
        </row>
        <row r="72">
          <cell r="B72" t="str">
            <v xml:space="preserve">,그 후 2년간 부품만지원 </v>
          </cell>
          <cell r="C72" t="str">
            <v>U8192E</v>
          </cell>
          <cell r="E72" t="str">
            <v>하드웨어 근무시간 4시간내 방문 서비스</v>
          </cell>
          <cell r="F72">
            <v>400000</v>
          </cell>
        </row>
        <row r="73">
          <cell r="B73" t="str">
            <v xml:space="preserve"> (3-1-1)</v>
          </cell>
          <cell r="C73" t="str">
            <v>U8193E</v>
          </cell>
          <cell r="E73" t="str">
            <v>하드웨어 24X7 4시간내 방문 서비스</v>
          </cell>
          <cell r="F73">
            <v>514000</v>
          </cell>
        </row>
        <row r="74">
          <cell r="C74" t="str">
            <v>U8194E</v>
          </cell>
          <cell r="E74" t="str">
            <v>하드웨어 24X7 6시간내 복구완료 서비스</v>
          </cell>
          <cell r="F74">
            <v>769000</v>
          </cell>
        </row>
        <row r="75">
          <cell r="E75" t="str">
            <v>서포트플러스 Microsoft OS 프로라이언트서버용</v>
          </cell>
        </row>
        <row r="76">
          <cell r="E76" t="str">
            <v>보증기간후 1년 하드웨어 익일방문 서비스</v>
          </cell>
        </row>
        <row r="77">
          <cell r="E77" t="str">
            <v>보증기간후 1년 하드웨어 근무시간 4시간내 방문 서비스</v>
          </cell>
        </row>
        <row r="78">
          <cell r="E78" t="str">
            <v>보증기간후 1년 하드웨어 24X7 4시간내 방문 서비스</v>
          </cell>
        </row>
        <row r="79">
          <cell r="E79" t="str">
            <v>보증기간후 1년 하드웨어 24X7 6시간내 복구완료 서비스</v>
          </cell>
        </row>
        <row r="80">
          <cell r="E80" t="str">
            <v>ML150 설치 서비스</v>
          </cell>
        </row>
        <row r="81">
          <cell r="A81" t="str">
            <v xml:space="preserve"> DL320</v>
          </cell>
          <cell r="B81" t="str">
            <v>322544-372 (DL320 G2) :</v>
          </cell>
          <cell r="C81" t="str">
            <v>U4479E</v>
          </cell>
          <cell r="E81" t="str">
            <v>하드웨어 익일방문 서비스</v>
          </cell>
          <cell r="F81">
            <v>228000</v>
          </cell>
        </row>
        <row r="82">
          <cell r="B82" t="str">
            <v>3년 HW 익일방문 서비스</v>
          </cell>
          <cell r="C82" t="str">
            <v>U4480E</v>
          </cell>
          <cell r="E82" t="str">
            <v>하드웨어 근무시간 4시간내 방문 서비스</v>
          </cell>
          <cell r="F82">
            <v>353000</v>
          </cell>
        </row>
        <row r="83">
          <cell r="B83" t="str">
            <v>(3-3-3)</v>
          </cell>
          <cell r="C83" t="str">
            <v>U4481E</v>
          </cell>
          <cell r="E83" t="str">
            <v>하드웨어 24X7 4시간내 방문 서비스</v>
          </cell>
          <cell r="F83">
            <v>600000</v>
          </cell>
        </row>
        <row r="84">
          <cell r="B84" t="str">
            <v xml:space="preserve">254823-372, 254824-372 </v>
          </cell>
          <cell r="C84" t="str">
            <v>U4482E</v>
          </cell>
          <cell r="E84" t="str">
            <v>하드웨어 24X7 6시간내 복구완료 서비스</v>
          </cell>
          <cell r="F84">
            <v>1085000</v>
          </cell>
        </row>
        <row r="85">
          <cell r="B85" t="str">
            <v>(DL320R01) : 1년간 HW</v>
          </cell>
          <cell r="C85" t="str">
            <v>U4492E</v>
          </cell>
          <cell r="E85" t="str">
            <v>서포트플러스 Microsoft OS 프로라이언트서버용</v>
          </cell>
          <cell r="F85">
            <v>1676000</v>
          </cell>
        </row>
        <row r="86">
          <cell r="B86" t="str">
            <v>익일방문서비스, 그 후</v>
          </cell>
          <cell r="C86" t="str">
            <v>U4493E</v>
          </cell>
          <cell r="E86" t="str">
            <v>서포트플러스24 Microsoft OS 프로라이언트서버용</v>
          </cell>
          <cell r="F86">
            <v>2703000</v>
          </cell>
        </row>
        <row r="87">
          <cell r="B87" t="str">
            <v>2년간 부품만지원(3-1-1)</v>
          </cell>
          <cell r="E87" t="str">
            <v>프로라이언트서버 설치 및 스타트업 서비스</v>
          </cell>
        </row>
        <row r="88">
          <cell r="E88" t="str">
            <v>프로라이언트서버 설치 서비스</v>
          </cell>
        </row>
        <row r="89">
          <cell r="E89" t="str">
            <v>보증기간후 1년 하드웨어 익일방문 서비스</v>
          </cell>
        </row>
        <row r="90">
          <cell r="E90" t="str">
            <v>보증기간후 1년 하드웨어 근무시간 4시간내 방문 서비스</v>
          </cell>
        </row>
        <row r="91">
          <cell r="E91" t="str">
            <v>보증기간후 1년 하드웨어 24X7 4시간내 방문 서비스</v>
          </cell>
        </row>
        <row r="92">
          <cell r="E92" t="str">
            <v>보증기간후 1년 하드웨어 24x7 6시간내 복구완료 서비스</v>
          </cell>
        </row>
        <row r="93">
          <cell r="A93" t="str">
            <v xml:space="preserve"> ML330</v>
          </cell>
          <cell r="B93" t="str">
            <v>317821-372, 323138-372</v>
          </cell>
          <cell r="C93" t="str">
            <v>U4462E</v>
          </cell>
          <cell r="E93" t="str">
            <v>하드웨어 익일방문 서비스</v>
          </cell>
          <cell r="F93">
            <v>228000</v>
          </cell>
        </row>
        <row r="94">
          <cell r="B94" t="str">
            <v>(ML330G3):</v>
          </cell>
          <cell r="C94" t="str">
            <v>U4463E</v>
          </cell>
          <cell r="E94" t="str">
            <v>3년 하드웨어 근무시간 4시간내 방문 서비스</v>
          </cell>
          <cell r="F94">
            <v>353000</v>
          </cell>
        </row>
        <row r="95">
          <cell r="B95" t="str">
            <v>3년 HW 익일방문 서비스</v>
          </cell>
          <cell r="C95" t="str">
            <v>U4464E</v>
          </cell>
          <cell r="E95" t="str">
            <v>3년 하드웨어 24X7 4시간내 방문 서비스</v>
          </cell>
          <cell r="F95">
            <v>600000</v>
          </cell>
        </row>
        <row r="96">
          <cell r="B96" t="str">
            <v>(3-3-3)</v>
          </cell>
          <cell r="C96" t="str">
            <v>U4465E</v>
          </cell>
          <cell r="E96" t="str">
            <v>3년 하드웨어 24X7 6시간내 복구완료 서비스</v>
          </cell>
          <cell r="F96">
            <v>1085000</v>
          </cell>
        </row>
        <row r="97">
          <cell r="B97" t="str">
            <v>157797-042, 157797-051</v>
          </cell>
          <cell r="C97" t="str">
            <v>U4475E</v>
          </cell>
          <cell r="E97" t="str">
            <v>3년 서포트플러스 Microsoft OS 프로라이언트서버용</v>
          </cell>
          <cell r="F97">
            <v>1676000</v>
          </cell>
        </row>
        <row r="98">
          <cell r="B98" t="str">
            <v>(ML330T01), 267622-372,</v>
          </cell>
          <cell r="C98" t="str">
            <v>U4476E</v>
          </cell>
          <cell r="E98" t="str">
            <v>3년 서포트플러스24 Microsoft OS 프로라이언트서버용</v>
          </cell>
          <cell r="F98">
            <v>2703000</v>
          </cell>
        </row>
        <row r="99">
          <cell r="B99" t="str">
            <v xml:space="preserve">267621-372 (ML330T02) : </v>
          </cell>
          <cell r="E99" t="str">
            <v>프로라이언트서버 설치 및 스타트업 서비스</v>
          </cell>
        </row>
        <row r="100">
          <cell r="B100" t="str">
            <v>1년 HW 익일방문 서비스</v>
          </cell>
          <cell r="E100" t="str">
            <v>프로라이언트서버 설치 서비스</v>
          </cell>
        </row>
        <row r="101">
          <cell r="B101" t="str">
            <v>(1-1-1)</v>
          </cell>
          <cell r="E101" t="str">
            <v>보증기간후 1년 하드웨어 익일방문 서비스</v>
          </cell>
        </row>
        <row r="102">
          <cell r="E102" t="str">
            <v>보증기간후 1년 하드웨어 근무시간 4시간내 방문 서비스</v>
          </cell>
        </row>
        <row r="103">
          <cell r="E103" t="str">
            <v>보증기간후 1년 하드웨어 24X7 4시간내 방문 서비스</v>
          </cell>
        </row>
        <row r="104">
          <cell r="E104" t="str">
            <v>보증기간후 1년 하드웨어 24x7 6시간내 복구완료 서비스</v>
          </cell>
        </row>
        <row r="105">
          <cell r="A105" t="str">
            <v xml:space="preserve"> ML350</v>
          </cell>
          <cell r="B105" t="str">
            <v>3년 HW 익일방문 서비스</v>
          </cell>
          <cell r="C105" t="str">
            <v>U4512E</v>
          </cell>
          <cell r="E105" t="str">
            <v>하드웨어 근무시간 4시간내 방문 서비스</v>
          </cell>
          <cell r="F105">
            <v>353000</v>
          </cell>
        </row>
        <row r="106">
          <cell r="B106" t="str">
            <v>(3-3-3)</v>
          </cell>
          <cell r="C106" t="str">
            <v>U4513E</v>
          </cell>
          <cell r="E106" t="str">
            <v>하드웨어 24X7 4시간내 방문 서비스</v>
          </cell>
          <cell r="F106">
            <v>600000</v>
          </cell>
        </row>
        <row r="107">
          <cell r="C107" t="str">
            <v>U4514E</v>
          </cell>
          <cell r="E107" t="str">
            <v>하드웨어 24X7 6시간내 복구완료 서비스</v>
          </cell>
          <cell r="F107">
            <v>1085000</v>
          </cell>
        </row>
        <row r="108">
          <cell r="C108" t="str">
            <v>U4524E</v>
          </cell>
          <cell r="E108" t="str">
            <v>서포트플러스 Microsoft OS 프로라이언트서버용</v>
          </cell>
          <cell r="F108">
            <v>1676000</v>
          </cell>
        </row>
        <row r="109">
          <cell r="C109" t="str">
            <v>U4525E</v>
          </cell>
          <cell r="E109" t="str">
            <v>서포트플러스24 Microsoft OS 프로라이언트서버용</v>
          </cell>
          <cell r="F109">
            <v>2703000</v>
          </cell>
        </row>
        <row r="110">
          <cell r="E110" t="str">
            <v>프로라이언트서버 설치 및 스타트업 서비스</v>
          </cell>
        </row>
        <row r="111">
          <cell r="E111" t="str">
            <v>프로라이언트서버 설치 서비스</v>
          </cell>
        </row>
        <row r="112">
          <cell r="E112" t="str">
            <v>보증기간후 1년 하드웨어 익일방문 서비스</v>
          </cell>
        </row>
        <row r="113">
          <cell r="E113" t="str">
            <v>보증기간후 1년 하드웨어 근무시간 4시간내 방문 서비스</v>
          </cell>
        </row>
        <row r="114">
          <cell r="E114" t="str">
            <v>보증기간후 1년 하드웨어 24X7 4시간내 방문 서비스</v>
          </cell>
        </row>
        <row r="115">
          <cell r="E115" t="str">
            <v>보증기간후 1년 하드웨어 24x7 6시간내 복구완료 서비스</v>
          </cell>
        </row>
        <row r="116">
          <cell r="A116" t="str">
            <v xml:space="preserve"> DL360</v>
          </cell>
          <cell r="B116" t="str">
            <v>3년 HW 익일방문 서비스</v>
          </cell>
          <cell r="C116" t="str">
            <v>U4496E</v>
          </cell>
          <cell r="E116" t="str">
            <v>하드웨어 근무시간 4시간내 방문 서비스</v>
          </cell>
          <cell r="F116">
            <v>722000</v>
          </cell>
        </row>
        <row r="117">
          <cell r="B117" t="str">
            <v>(3-3-3)</v>
          </cell>
          <cell r="C117" t="str">
            <v>U4497E</v>
          </cell>
          <cell r="E117" t="str">
            <v>하드웨어 24X7 4시간내 방문 서비스</v>
          </cell>
          <cell r="F117">
            <v>982000</v>
          </cell>
        </row>
        <row r="118">
          <cell r="C118" t="str">
            <v>U4498E</v>
          </cell>
          <cell r="E118" t="str">
            <v>하드웨어 24X7 6시간내 복구완료 서비스</v>
          </cell>
          <cell r="F118">
            <v>1716000</v>
          </cell>
        </row>
        <row r="119">
          <cell r="C119" t="str">
            <v>U4508E</v>
          </cell>
          <cell r="E119" t="str">
            <v>서포트플러스 Microsoft OS 프로라이언트서버용</v>
          </cell>
          <cell r="F119">
            <v>1963000</v>
          </cell>
        </row>
        <row r="120">
          <cell r="C120" t="str">
            <v>U4509E</v>
          </cell>
          <cell r="E120" t="str">
            <v>서포트플러스24 Microsoft OS 프로라이언트서버용</v>
          </cell>
          <cell r="F120">
            <v>3237000</v>
          </cell>
        </row>
        <row r="121">
          <cell r="E121" t="str">
            <v>프로라이언트서버 설치 및 스타트업 서비스</v>
          </cell>
        </row>
        <row r="122">
          <cell r="E122" t="str">
            <v>프로라이언트서버 설치 서비스</v>
          </cell>
        </row>
        <row r="123">
          <cell r="E123" t="str">
            <v>보증기간후 1년 하드웨어 익일방문 서비스</v>
          </cell>
        </row>
        <row r="124">
          <cell r="E124" t="str">
            <v>보증기간후 1년 하드웨어 근무시간 4시간내 방문 서비스</v>
          </cell>
        </row>
        <row r="125">
          <cell r="E125" t="str">
            <v>보증기간후 1년 하드웨어 24X7 4시간내 방문 서비스</v>
          </cell>
        </row>
        <row r="126">
          <cell r="E126" t="str">
            <v>보증기간후 1년 하드웨어 24x7 6시간내 복구완료 서비스</v>
          </cell>
        </row>
        <row r="127">
          <cell r="A127" t="str">
            <v xml:space="preserve"> ML370</v>
          </cell>
          <cell r="B127" t="str">
            <v>3년 HW 익일방문 서비스</v>
          </cell>
          <cell r="C127" t="str">
            <v>U4528E</v>
          </cell>
          <cell r="E127" t="str">
            <v>하드웨어 근무시간 4시간내 방문 서비스</v>
          </cell>
          <cell r="F127">
            <v>722000</v>
          </cell>
        </row>
        <row r="128">
          <cell r="B128" t="str">
            <v>(3-3-3)</v>
          </cell>
          <cell r="C128" t="str">
            <v>U4529E</v>
          </cell>
          <cell r="E128" t="str">
            <v>하드웨어 24X7 4시간내 방문 서비스</v>
          </cell>
          <cell r="F128">
            <v>982000</v>
          </cell>
        </row>
        <row r="129">
          <cell r="C129" t="str">
            <v>U4530E</v>
          </cell>
          <cell r="E129" t="str">
            <v>하드웨어 24X7 6시간내 복구완료 서비스</v>
          </cell>
          <cell r="F129">
            <v>1716000</v>
          </cell>
        </row>
        <row r="130">
          <cell r="C130" t="str">
            <v>U4540E</v>
          </cell>
          <cell r="E130" t="str">
            <v>서포트플러스 Microsoft OS 프로라이언트서버용</v>
          </cell>
          <cell r="F130">
            <v>1963000</v>
          </cell>
        </row>
        <row r="131">
          <cell r="C131" t="str">
            <v>U4541E</v>
          </cell>
          <cell r="E131" t="str">
            <v>서포트플러스24 Microsoft OS 프로라이언트서버용</v>
          </cell>
          <cell r="F131">
            <v>3237000</v>
          </cell>
        </row>
        <row r="132">
          <cell r="E132" t="str">
            <v>프로라이언트서버 설치 및 스타트업 서비스</v>
          </cell>
        </row>
        <row r="133">
          <cell r="E133" t="str">
            <v>프로라이언트서버 설치 서비스</v>
          </cell>
        </row>
        <row r="134">
          <cell r="E134" t="str">
            <v>보증기간후 1년 하드웨어 익일방문 서비스</v>
          </cell>
        </row>
        <row r="135">
          <cell r="E135" t="str">
            <v>보증기간후 1년 하드웨어 근무시간 4시간내 방문 서비스</v>
          </cell>
        </row>
        <row r="136">
          <cell r="E136" t="str">
            <v>보증기간후 1년 하드웨어 24X7 4시간내 방문 서비스</v>
          </cell>
        </row>
        <row r="137">
          <cell r="E137" t="str">
            <v>보증기간후 1년 하드웨어 24x7 6시간내 복구완료 서비스</v>
          </cell>
        </row>
        <row r="138">
          <cell r="A138" t="str">
            <v xml:space="preserve"> DL380</v>
          </cell>
          <cell r="B138" t="str">
            <v>3년 HW 익일방문 서비스</v>
          </cell>
          <cell r="C138" t="str">
            <v>U4544E</v>
          </cell>
          <cell r="E138" t="str">
            <v>하드웨어 근무시간 4시간내 방문 서비스</v>
          </cell>
          <cell r="F138">
            <v>722000</v>
          </cell>
        </row>
        <row r="139">
          <cell r="B139" t="str">
            <v>(3-3-3)</v>
          </cell>
          <cell r="C139" t="str">
            <v>U4545E</v>
          </cell>
          <cell r="E139" t="str">
            <v>하드웨어 24X7 4시간내 방문 서비스</v>
          </cell>
          <cell r="F139">
            <v>982000</v>
          </cell>
        </row>
        <row r="140">
          <cell r="C140" t="str">
            <v>U4546E</v>
          </cell>
          <cell r="E140" t="str">
            <v>하드웨어 24X7 6시간내 복구완료 서비스</v>
          </cell>
          <cell r="F140">
            <v>1716000</v>
          </cell>
        </row>
        <row r="141">
          <cell r="C141" t="str">
            <v>U4556E</v>
          </cell>
          <cell r="E141" t="str">
            <v>서포트플러스 Microsoft OS 프로라이언트서버용</v>
          </cell>
          <cell r="F141">
            <v>1963000</v>
          </cell>
        </row>
        <row r="142">
          <cell r="C142" t="str">
            <v>U4557E</v>
          </cell>
          <cell r="E142" t="str">
            <v>서포트플러스24 Microsoft OS 프로라이언트서버용</v>
          </cell>
          <cell r="F142">
            <v>3237000</v>
          </cell>
        </row>
        <row r="143">
          <cell r="E143" t="str">
            <v>프로라이언트서버 설치 및 스타트업 서비스</v>
          </cell>
        </row>
        <row r="144">
          <cell r="E144" t="str">
            <v>프로라이언트서버 설치 서비스</v>
          </cell>
        </row>
        <row r="145">
          <cell r="E145" t="str">
            <v>보증기간후 1년 하드웨어 익일방문 서비스</v>
          </cell>
        </row>
        <row r="146">
          <cell r="E146" t="str">
            <v>보증기간후 1년 하드웨어 근무시간 4시간내 방문 서비스</v>
          </cell>
        </row>
        <row r="147">
          <cell r="E147" t="str">
            <v>보증기간후 1년 하드웨어 24X7 4시간내 방문 서비스</v>
          </cell>
        </row>
        <row r="148">
          <cell r="E148" t="str">
            <v>보증기간후 1년 하드웨어 24x7 6시간내 복구완료 서비스</v>
          </cell>
        </row>
        <row r="149">
          <cell r="A149" t="str">
            <v xml:space="preserve"> DL380</v>
          </cell>
          <cell r="B149" t="str">
            <v>3년 HW 익일방문 서비스</v>
          </cell>
          <cell r="C149" t="str">
            <v>U4560E</v>
          </cell>
          <cell r="E149" t="str">
            <v>하드웨어 근무시간 4시간내 방문 서비스</v>
          </cell>
          <cell r="F149">
            <v>2089000</v>
          </cell>
        </row>
        <row r="150">
          <cell r="A150" t="str">
            <v>Packaged Cluster</v>
          </cell>
          <cell r="B150" t="str">
            <v>(3-3-3)</v>
          </cell>
          <cell r="C150" t="str">
            <v>U4561E</v>
          </cell>
          <cell r="E150" t="str">
            <v>하드웨어 24X7 4시간내 방문 서비스</v>
          </cell>
          <cell r="F150">
            <v>2870000</v>
          </cell>
        </row>
        <row r="151">
          <cell r="C151" t="str">
            <v>U4562E</v>
          </cell>
          <cell r="E151" t="str">
            <v>하드웨어 24X7 6시간내 복구완료 서비스</v>
          </cell>
          <cell r="F151">
            <v>4517000</v>
          </cell>
        </row>
        <row r="152">
          <cell r="C152" t="str">
            <v>U4571E</v>
          </cell>
          <cell r="E152" t="str">
            <v>서포트플러스 Microsoft OS 프로라이언트서버용</v>
          </cell>
          <cell r="F152">
            <v>2657000</v>
          </cell>
        </row>
        <row r="153">
          <cell r="C153" t="str">
            <v>U4572E</v>
          </cell>
          <cell r="E153" t="str">
            <v>서포트플러스24 Microsoft OS 프로라이언트서버용</v>
          </cell>
          <cell r="F153">
            <v>4930000</v>
          </cell>
        </row>
        <row r="154">
          <cell r="E154" t="str">
            <v>프로라이언트서버 설치 서비스</v>
          </cell>
        </row>
        <row r="155">
          <cell r="E155" t="str">
            <v>프로라이언트서버 설치 및 스타트업 서비스</v>
          </cell>
        </row>
        <row r="156">
          <cell r="E156" t="str">
            <v>보증기간후 1년 하드웨어 익일방문 서비스</v>
          </cell>
        </row>
        <row r="157">
          <cell r="E157" t="str">
            <v>보증기간후 1년 하드웨어 근무시간 4시간내 방문 서비스</v>
          </cell>
        </row>
        <row r="158">
          <cell r="E158" t="str">
            <v>보증기간후 1년 하드웨어 24X7 4시간내 방문 서비스</v>
          </cell>
        </row>
        <row r="159">
          <cell r="E159" t="str">
            <v>보증기간후 1년 하드웨어 24x7 6시간내 복구완료 서비스</v>
          </cell>
        </row>
        <row r="160">
          <cell r="A160" t="str">
            <v xml:space="preserve"> ML530</v>
          </cell>
          <cell r="B160" t="str">
            <v>3년 HW 익일방문 서비스</v>
          </cell>
          <cell r="C160" t="str">
            <v>U4575E</v>
          </cell>
          <cell r="E160" t="str">
            <v>하드웨어 근무시간 4시간내 방문 서비스</v>
          </cell>
          <cell r="F160">
            <v>1372000</v>
          </cell>
        </row>
        <row r="161">
          <cell r="B161" t="str">
            <v>(3-3-3)</v>
          </cell>
          <cell r="C161" t="str">
            <v>U4576E</v>
          </cell>
          <cell r="E161" t="str">
            <v>하드웨어 24X7 4시간내 방문 서비스</v>
          </cell>
          <cell r="F161">
            <v>1923000</v>
          </cell>
        </row>
        <row r="162">
          <cell r="C162" t="str">
            <v>U4577E</v>
          </cell>
          <cell r="E162" t="str">
            <v>하드웨어 24X7 6시간내 복구완료 서비스</v>
          </cell>
          <cell r="F162">
            <v>3225000</v>
          </cell>
        </row>
        <row r="163">
          <cell r="C163" t="str">
            <v>U4587E</v>
          </cell>
          <cell r="E163" t="str">
            <v>서포트플러스 Microsoft OS 프로라이언트서버용</v>
          </cell>
          <cell r="F163">
            <v>2278000</v>
          </cell>
        </row>
        <row r="164">
          <cell r="C164" t="str">
            <v>U4588E</v>
          </cell>
          <cell r="E164" t="str">
            <v>서포트플러스24 Microsoft OS 프로라이언트서버용</v>
          </cell>
          <cell r="F164">
            <v>4155000</v>
          </cell>
        </row>
        <row r="165">
          <cell r="E165" t="str">
            <v>프로라이언트서버 설치 및 스타트업 서비스</v>
          </cell>
        </row>
        <row r="166">
          <cell r="E166" t="str">
            <v>프로라이언트서버 설치 서비스</v>
          </cell>
        </row>
        <row r="167">
          <cell r="E167" t="str">
            <v>보증기간후 1년 하드웨어 익일방문 서비스</v>
          </cell>
        </row>
        <row r="168">
          <cell r="E168" t="str">
            <v>보증기간후 1년 하드웨어 근무시간 4시간내 방문 서비스</v>
          </cell>
        </row>
        <row r="169">
          <cell r="E169" t="str">
            <v>보증기간후 1년 하드웨어 24X7 4시간내 방문 서비스</v>
          </cell>
        </row>
        <row r="170">
          <cell r="E170" t="str">
            <v>보증기간후 1년 하드웨어 24x7 6시간내 복구완료 서비스</v>
          </cell>
        </row>
        <row r="171">
          <cell r="A171" t="str">
            <v xml:space="preserve"> ML570</v>
          </cell>
          <cell r="B171" t="str">
            <v>3년 HW 익일방문 서비스</v>
          </cell>
          <cell r="C171" t="str">
            <v>U4591E</v>
          </cell>
          <cell r="E171" t="str">
            <v>하드웨어 근무시간 4시간내 방문 서비스</v>
          </cell>
          <cell r="F171">
            <v>1372000</v>
          </cell>
        </row>
        <row r="172">
          <cell r="B172" t="str">
            <v>(3-3-3)</v>
          </cell>
          <cell r="C172" t="str">
            <v>U4592E</v>
          </cell>
          <cell r="E172" t="str">
            <v>하드웨어 24X7 4시간내 방문 서비스</v>
          </cell>
          <cell r="F172">
            <v>1923000</v>
          </cell>
        </row>
        <row r="173">
          <cell r="C173" t="str">
            <v>U4593E</v>
          </cell>
          <cell r="E173" t="str">
            <v>하드웨어 24X7 6시간내 복구완료 서비스</v>
          </cell>
          <cell r="F173">
            <v>3225000</v>
          </cell>
        </row>
        <row r="174">
          <cell r="C174" t="str">
            <v>U4603E</v>
          </cell>
          <cell r="E174" t="str">
            <v>서포트플러스 Microsoft OS 프로라이언트서버용</v>
          </cell>
          <cell r="F174">
            <v>2278000</v>
          </cell>
        </row>
        <row r="175">
          <cell r="C175" t="str">
            <v>U4604E</v>
          </cell>
          <cell r="E175" t="str">
            <v>서포트플러스24 Microsoft OS 프로라이언트서버용</v>
          </cell>
          <cell r="F175">
            <v>4155000</v>
          </cell>
        </row>
        <row r="176">
          <cell r="E176" t="str">
            <v>프로라이언트서버 설치 및 스타트업 서비스</v>
          </cell>
        </row>
        <row r="177">
          <cell r="E177" t="str">
            <v>프로라이언트서버 설치 서비스</v>
          </cell>
        </row>
        <row r="178">
          <cell r="E178" t="str">
            <v>보증기간후 1년 하드웨어 익일방문 서비스</v>
          </cell>
        </row>
        <row r="179">
          <cell r="E179" t="str">
            <v>보증기간후 1년 하드웨어 근무시간 4시간내 방문 서비스</v>
          </cell>
        </row>
        <row r="180">
          <cell r="E180" t="str">
            <v>보증기간후 1년 하드웨어 24X7 4시간내 방문 서비스</v>
          </cell>
        </row>
        <row r="181">
          <cell r="E181" t="str">
            <v>보증기간후 1년 하드웨어 24x7 6시간내 복구완료 서비스</v>
          </cell>
        </row>
        <row r="182">
          <cell r="A182" t="str">
            <v xml:space="preserve"> DL560</v>
          </cell>
          <cell r="B182" t="str">
            <v>3년 HW 익일방문 서비스</v>
          </cell>
          <cell r="C182" t="str">
            <v>U4697E</v>
          </cell>
          <cell r="E182" t="str">
            <v>하드웨어 근무시간 4시간내 방문 서비스</v>
          </cell>
          <cell r="F182">
            <v>1372000</v>
          </cell>
        </row>
        <row r="183">
          <cell r="B183" t="str">
            <v>(3-3-3)</v>
          </cell>
          <cell r="C183" t="str">
            <v>U4698E</v>
          </cell>
          <cell r="E183" t="str">
            <v>하드웨어 24X7 4시간내 방문 서비스</v>
          </cell>
          <cell r="F183">
            <v>1923000</v>
          </cell>
        </row>
        <row r="184">
          <cell r="C184" t="str">
            <v>U4699E</v>
          </cell>
          <cell r="E184" t="str">
            <v>하드웨어 24X7 6시간내 복구완료 서비스</v>
          </cell>
          <cell r="F184">
            <v>3225000</v>
          </cell>
        </row>
        <row r="185">
          <cell r="C185" t="str">
            <v>U4709E</v>
          </cell>
          <cell r="E185" t="str">
            <v>서포트플러스 Microsoft OS 프로라이언트서버용</v>
          </cell>
          <cell r="F185">
            <v>2278000</v>
          </cell>
        </row>
        <row r="186">
          <cell r="C186" t="str">
            <v>U4710E</v>
          </cell>
          <cell r="E186" t="str">
            <v>서포트플러스24 Microsoft OS 프로라이언트서버용</v>
          </cell>
          <cell r="F186">
            <v>4155000</v>
          </cell>
        </row>
        <row r="187">
          <cell r="E187" t="str">
            <v>프로라이언트서버 설치 및 스타트업 서비스</v>
          </cell>
        </row>
        <row r="188">
          <cell r="E188" t="str">
            <v>프로라이언트서버 설치 서비스</v>
          </cell>
        </row>
        <row r="189">
          <cell r="E189" t="str">
            <v>보증기간후 1년 하드웨어 익일방문 서비스</v>
          </cell>
        </row>
        <row r="190">
          <cell r="E190" t="str">
            <v>보증기간후 1년 하드웨어 근무시간 4시간내 방문 서비스</v>
          </cell>
        </row>
        <row r="191">
          <cell r="E191" t="str">
            <v>보증기간후 1년 하드웨어 24X7 4시간내 방문 서비스</v>
          </cell>
        </row>
        <row r="192">
          <cell r="E192" t="str">
            <v>보증기간후 1년 하드웨어 24x7 6시간내 복구완료 서비스</v>
          </cell>
        </row>
        <row r="193">
          <cell r="A193" t="str">
            <v xml:space="preserve"> DL580</v>
          </cell>
          <cell r="B193" t="str">
            <v>3년 HW 익일방문 서비스</v>
          </cell>
          <cell r="C193" t="str">
            <v>U4607E</v>
          </cell>
          <cell r="E193" t="str">
            <v>하드웨어 근무시간 4시간내 방문 서비스</v>
          </cell>
          <cell r="F193">
            <v>1372000</v>
          </cell>
        </row>
        <row r="194">
          <cell r="A194" t="str">
            <v>DL585</v>
          </cell>
          <cell r="B194" t="str">
            <v>(3-3-3)</v>
          </cell>
          <cell r="C194" t="str">
            <v>U4608E</v>
          </cell>
          <cell r="E194" t="str">
            <v>하드웨어 24X7 4시간내 방문 서비스</v>
          </cell>
          <cell r="F194">
            <v>1923000</v>
          </cell>
        </row>
        <row r="195">
          <cell r="C195" t="str">
            <v>U4609E</v>
          </cell>
          <cell r="E195" t="str">
            <v>하드웨어 24X7 6시간내 복구완료 서비스</v>
          </cell>
          <cell r="F195">
            <v>3225000</v>
          </cell>
        </row>
        <row r="196">
          <cell r="C196" t="str">
            <v>U4619E</v>
          </cell>
          <cell r="E196" t="str">
            <v>서포트플러스 Microsoft OS 프로라이언트서버용</v>
          </cell>
          <cell r="F196">
            <v>2278000</v>
          </cell>
        </row>
        <row r="197">
          <cell r="C197" t="str">
            <v>U4620E</v>
          </cell>
          <cell r="E197" t="str">
            <v>서포트플러스24 Microsoft OS 프로라이언트서버용</v>
          </cell>
          <cell r="F197">
            <v>4155000</v>
          </cell>
        </row>
        <row r="198">
          <cell r="E198" t="str">
            <v>프로라이언트서버 설치 및 스타트업 서비스</v>
          </cell>
        </row>
        <row r="199">
          <cell r="E199" t="str">
            <v>프로라이언트서버 설치 서비스</v>
          </cell>
        </row>
        <row r="200">
          <cell r="E200" t="str">
            <v>보증기간후 1년 하드웨어 익일방문 서비스</v>
          </cell>
        </row>
        <row r="201">
          <cell r="E201" t="str">
            <v>보증기간후 1년 하드웨어 근무시간 4시간내 방문 서비스</v>
          </cell>
        </row>
        <row r="202">
          <cell r="E202" t="str">
            <v>보증기간후 1년 하드웨어 24X7 4시간내 방문 서비스</v>
          </cell>
        </row>
        <row r="203">
          <cell r="E203" t="str">
            <v>보증기간후 1년 하드웨어 24x7 6시간내 복구완료 서비스</v>
          </cell>
        </row>
        <row r="204">
          <cell r="A204" t="str">
            <v xml:space="preserve"> DL740</v>
          </cell>
          <cell r="B204" t="str">
            <v>3년 HW 익일방문 서비스</v>
          </cell>
          <cell r="C204" t="str">
            <v>U4713E</v>
          </cell>
          <cell r="E204" t="str">
            <v>하드웨어 근무시간 4시간내 방문 서비스</v>
          </cell>
          <cell r="F204">
            <v>1854000</v>
          </cell>
        </row>
        <row r="205">
          <cell r="B205" t="str">
            <v>(3-3-3)</v>
          </cell>
          <cell r="C205" t="str">
            <v>U4714E</v>
          </cell>
          <cell r="E205" t="str">
            <v>하드웨어 24X7 4시간내 방문 서비스</v>
          </cell>
          <cell r="F205">
            <v>3462000</v>
          </cell>
        </row>
        <row r="206">
          <cell r="C206" t="str">
            <v>U4715E</v>
          </cell>
          <cell r="E206" t="str">
            <v>하드웨어 24X7 6시간내 복구완료 서비스</v>
          </cell>
          <cell r="F206">
            <v>6106000</v>
          </cell>
        </row>
        <row r="207">
          <cell r="C207" t="str">
            <v>U4725E</v>
          </cell>
          <cell r="E207" t="str">
            <v>서포트플러스 Microsoft OS 프로라이언트서버용</v>
          </cell>
          <cell r="F207">
            <v>5154000</v>
          </cell>
        </row>
        <row r="208">
          <cell r="C208" t="str">
            <v>U4726E</v>
          </cell>
          <cell r="E208" t="str">
            <v>서포트플러스24 Microsoft OS 프로라이언트서버용</v>
          </cell>
          <cell r="F208">
            <v>8586000</v>
          </cell>
        </row>
        <row r="209">
          <cell r="E209" t="str">
            <v>프로라이언트서버 설치 및 스타트업 서비스</v>
          </cell>
        </row>
        <row r="210">
          <cell r="E210" t="str">
            <v>프로라이언트서버 설치 서비스</v>
          </cell>
        </row>
        <row r="211">
          <cell r="E211" t="str">
            <v>보증기간후 1년 하드웨어 익일방문 서비스</v>
          </cell>
        </row>
        <row r="212">
          <cell r="E212" t="str">
            <v>보증기간후 1년 하드웨어 근무시간 4시간내 방문 서비스</v>
          </cell>
        </row>
        <row r="213">
          <cell r="E213" t="str">
            <v>보증기간후 1년 하드웨어 24X7 4시간내 방문 서비스</v>
          </cell>
        </row>
        <row r="214">
          <cell r="E214" t="str">
            <v>보증기간후 1년 하드웨어 24x7 6시간내 복구완료 서비스</v>
          </cell>
        </row>
        <row r="215">
          <cell r="A215" t="str">
            <v xml:space="preserve"> DL760</v>
          </cell>
          <cell r="B215" t="str">
            <v>3년 HW 익일방문 서비스</v>
          </cell>
          <cell r="C215" t="str">
            <v>U4623E</v>
          </cell>
          <cell r="E215" t="str">
            <v>하드웨어 근무시간 4시간내 방문 서비스</v>
          </cell>
          <cell r="F215">
            <v>1854000</v>
          </cell>
        </row>
        <row r="216">
          <cell r="B216" t="str">
            <v>(3-3-3)</v>
          </cell>
          <cell r="C216" t="str">
            <v>U4624E</v>
          </cell>
          <cell r="E216" t="str">
            <v>하드웨어 24X7 4시간내 방문 서비스</v>
          </cell>
          <cell r="F216">
            <v>3462000</v>
          </cell>
        </row>
        <row r="217">
          <cell r="C217" t="str">
            <v>U4625E</v>
          </cell>
          <cell r="E217" t="str">
            <v>하드웨어 24X7 6시간내 복구완료 서비스</v>
          </cell>
          <cell r="F217">
            <v>6106000</v>
          </cell>
        </row>
        <row r="218">
          <cell r="C218" t="str">
            <v>U4635E</v>
          </cell>
          <cell r="E218" t="str">
            <v>서포트플러스 Microsoft OS 프로라이언트서버용</v>
          </cell>
          <cell r="F218">
            <v>5154000</v>
          </cell>
        </row>
        <row r="219">
          <cell r="C219" t="str">
            <v>U4636E</v>
          </cell>
          <cell r="E219" t="str">
            <v>서포트플러스24 Microsoft OS 프로라이언트서버용</v>
          </cell>
          <cell r="F219">
            <v>8586000</v>
          </cell>
        </row>
        <row r="220">
          <cell r="E220" t="str">
            <v>프로라이언트서버 설치 및 스타트업 서비스</v>
          </cell>
        </row>
        <row r="221">
          <cell r="E221" t="str">
            <v>프로라이언트서버 설치 서비스</v>
          </cell>
        </row>
        <row r="222">
          <cell r="E222" t="str">
            <v>보증기간후 1년 하드웨어 익일방문 서비스</v>
          </cell>
        </row>
        <row r="223">
          <cell r="E223" t="str">
            <v>보증기간후 1년 하드웨어 근무시간 4시간내 방문 서비스</v>
          </cell>
        </row>
        <row r="224">
          <cell r="E224" t="str">
            <v>보증기간후 1년 하드웨어 24X7 4시간내 방문 서비스</v>
          </cell>
        </row>
        <row r="225">
          <cell r="E225" t="str">
            <v>보증기간후 1년 하드웨어 24x7 6시간내 복구완료 서비스</v>
          </cell>
        </row>
        <row r="226">
          <cell r="A226" t="str">
            <v xml:space="preserve">e-class Blade Server </v>
          </cell>
          <cell r="B226" t="str">
            <v>1년간 부품만 지원(1-0-0)</v>
          </cell>
          <cell r="C226" t="str">
            <v>UA220E</v>
          </cell>
          <cell r="E226" t="str">
            <v>하드웨어 익일 방문 서비스</v>
          </cell>
          <cell r="F226">
            <v>362000</v>
          </cell>
        </row>
        <row r="227">
          <cell r="A227" t="str">
            <v>BL10e</v>
          </cell>
          <cell r="B227" t="str">
            <v>243280-B21,273644-B21</v>
          </cell>
          <cell r="C227" t="str">
            <v>UA221E</v>
          </cell>
          <cell r="E227" t="str">
            <v>하드웨어 근무시간 4시간내 방문 서비스</v>
          </cell>
          <cell r="F227">
            <v>573000</v>
          </cell>
        </row>
        <row r="228">
          <cell r="C228" t="str">
            <v>UA222E</v>
          </cell>
          <cell r="E228" t="str">
            <v>하드웨어 24X7 4시간내 방문 서비스</v>
          </cell>
          <cell r="F228">
            <v>660000</v>
          </cell>
        </row>
        <row r="229">
          <cell r="E229" t="str">
            <v>프로라이언트서버 설치 서비스</v>
          </cell>
        </row>
        <row r="230">
          <cell r="E230" t="str">
            <v>보증기간후 1년 하드웨어 익일방문 서비스</v>
          </cell>
        </row>
        <row r="231">
          <cell r="E231" t="str">
            <v>보증기간후 1년 하드웨어 근무시간 4시간내 방문 서비스</v>
          </cell>
        </row>
        <row r="232">
          <cell r="E232" t="str">
            <v>보증기간후 1년 하드웨어 24X7 4시간내 방문 서비스</v>
          </cell>
        </row>
        <row r="233">
          <cell r="E233" t="str">
            <v>보증기간후 1년 하드웨어 24x7 6시간내 복구완료 서비스</v>
          </cell>
        </row>
        <row r="234">
          <cell r="A234" t="str">
            <v xml:space="preserve"> p-Class Blade Server</v>
          </cell>
          <cell r="B234" t="str">
            <v>3년 HW 익일방문 서비스</v>
          </cell>
          <cell r="C234" t="str">
            <v>UA203E</v>
          </cell>
          <cell r="E234" t="str">
            <v>하드웨어 익일방문 서비스</v>
          </cell>
          <cell r="F234">
            <v>171000</v>
          </cell>
        </row>
        <row r="235">
          <cell r="A235" t="str">
            <v>BL20p, 30p, 40p</v>
          </cell>
          <cell r="B235" t="str">
            <v>(3-3-3)</v>
          </cell>
          <cell r="C235" t="str">
            <v>UA204E</v>
          </cell>
          <cell r="E235" t="str">
            <v>하드웨어 근무시간 4시간내 방문 서비스</v>
          </cell>
          <cell r="F235">
            <v>340000</v>
          </cell>
        </row>
        <row r="236">
          <cell r="B236" t="str">
            <v>243564-B21,281404-B21,</v>
          </cell>
          <cell r="C236" t="str">
            <v>UA205E</v>
          </cell>
          <cell r="E236" t="str">
            <v>하드웨어 24X7 4시간내 방문 서비스</v>
          </cell>
          <cell r="F236">
            <v>487000</v>
          </cell>
        </row>
        <row r="237">
          <cell r="B237" t="str">
            <v>306465-B21</v>
          </cell>
          <cell r="C237" t="str">
            <v>UA206E</v>
          </cell>
          <cell r="E237" t="str">
            <v>하드웨어 24X7 6시간내 복구완료 서비스</v>
          </cell>
          <cell r="F237">
            <v>930000</v>
          </cell>
        </row>
        <row r="238">
          <cell r="E238" t="str">
            <v>프로라이언트서버 설치 서비스</v>
          </cell>
        </row>
        <row r="239">
          <cell r="E239" t="str">
            <v>보증기간후 1년 하드웨어 익일방문 서비스</v>
          </cell>
        </row>
        <row r="240">
          <cell r="E240" t="str">
            <v>보증기간후 1년 하드웨어 근무시간 4시간내 방문 서비스</v>
          </cell>
        </row>
        <row r="241">
          <cell r="E241" t="str">
            <v>보증기간후 1년 하드웨어 24X7 4시간내 방문 서비스</v>
          </cell>
        </row>
        <row r="242">
          <cell r="E242" t="str">
            <v>보증기간후 1년 하드웨어 24x7 6시간내 복구완료 서비스</v>
          </cell>
        </row>
        <row r="243">
          <cell r="A243" t="str">
            <v xml:space="preserve"> HP Proliant MSA500</v>
          </cell>
          <cell r="B243" t="str">
            <v>3년간 부품만 제공 (3-0-0)</v>
          </cell>
          <cell r="C243" t="str">
            <v>U6455E</v>
          </cell>
          <cell r="E243" t="str">
            <v>하드웨어 근무시간 4시간내 방문 서비스</v>
          </cell>
          <cell r="F243">
            <v>1561000</v>
          </cell>
        </row>
        <row r="244">
          <cell r="C244" t="str">
            <v>U6456E</v>
          </cell>
          <cell r="E244" t="str">
            <v>하드웨어 24X7 4시간내 방문 서비스</v>
          </cell>
          <cell r="F244">
            <v>2239000</v>
          </cell>
        </row>
        <row r="245">
          <cell r="C245" t="str">
            <v>U6457E</v>
          </cell>
          <cell r="E245" t="str">
            <v>하드웨어 24X7 6시간내 복구완료 서비스</v>
          </cell>
          <cell r="F245">
            <v>4237000</v>
          </cell>
        </row>
        <row r="246">
          <cell r="E246" t="str">
            <v>HP SAC Storage 설치서비스</v>
          </cell>
        </row>
        <row r="247">
          <cell r="A247" t="str">
            <v xml:space="preserve"> HP Proliant MSA30</v>
          </cell>
          <cell r="B247" t="str">
            <v>3년간 부품만 제공 (3-0-0)</v>
          </cell>
          <cell r="C247" t="str">
            <v>U8128E</v>
          </cell>
          <cell r="E247" t="str">
            <v>하드웨어 익일방문 서비스</v>
          </cell>
          <cell r="F247">
            <v>1082000</v>
          </cell>
        </row>
        <row r="248">
          <cell r="B248" t="str">
            <v>PL72</v>
          </cell>
          <cell r="C248" t="str">
            <v>U8129E</v>
          </cell>
          <cell r="E248" t="str">
            <v>하드웨어 근무시간 4시간내 방문 서비스</v>
          </cell>
          <cell r="F248">
            <v>1807000</v>
          </cell>
        </row>
        <row r="249">
          <cell r="C249" t="str">
            <v>U8130E</v>
          </cell>
          <cell r="E249" t="str">
            <v>하드웨어 24X7 4시간내 방문 서비스</v>
          </cell>
          <cell r="F249">
            <v>2098000</v>
          </cell>
        </row>
        <row r="250">
          <cell r="C250" t="str">
            <v>U8131E</v>
          </cell>
          <cell r="E250" t="str">
            <v>하드웨어 24X7 6시간내 복구완료 서비스</v>
          </cell>
          <cell r="F250">
            <v>3021000</v>
          </cell>
        </row>
        <row r="251">
          <cell r="E251" t="str">
            <v>HP MSA30 Storage 설치서비스</v>
          </cell>
        </row>
        <row r="253">
          <cell r="C253" t="str">
            <v>U5971E</v>
          </cell>
          <cell r="E253" t="str">
            <v>HP CP 3Y NxtDay HW Switches 8 port</v>
          </cell>
          <cell r="F253">
            <v>652000</v>
          </cell>
          <cell r="G253" t="str">
            <v>UA474PE</v>
          </cell>
        </row>
        <row r="254">
          <cell r="A254" t="str">
            <v>A7346A</v>
          </cell>
          <cell r="B254" t="str">
            <v>HP FC 1Gb/2Gb Entry Switch 8B, Field Rk</v>
          </cell>
          <cell r="C254" t="str">
            <v>U2088E</v>
          </cell>
          <cell r="E254" t="str">
            <v>HP CP 3Y 4H 13x5 Brocade/Entry Switch</v>
          </cell>
          <cell r="F254">
            <v>1194000</v>
          </cell>
          <cell r="G254" t="str">
            <v>UA475PE</v>
          </cell>
        </row>
        <row r="255">
          <cell r="A255" t="str">
            <v>A7346AZ</v>
          </cell>
          <cell r="B255" t="str">
            <v>HP FC 1Gb/2Gb Entry Switch 8B,Factory Rk</v>
          </cell>
          <cell r="C255" t="str">
            <v>U2089E</v>
          </cell>
          <cell r="E255" t="str">
            <v>HP CP 3Y 4H 24x7 Brocade/Entry Switch</v>
          </cell>
          <cell r="F255">
            <v>1411000</v>
          </cell>
          <cell r="G255" t="str">
            <v>UA476PE</v>
          </cell>
        </row>
        <row r="256">
          <cell r="A256" t="str">
            <v>A7347A</v>
          </cell>
          <cell r="B256" t="str">
            <v>HP FC 1Gb/2Gb Switch 8B, Field rack</v>
          </cell>
          <cell r="C256" t="str">
            <v>U9402E</v>
          </cell>
          <cell r="E256" t="str">
            <v>HP CP 4Y 4H 13x5 Brocade/Entry Switch</v>
          </cell>
          <cell r="F256">
            <v>1668000</v>
          </cell>
        </row>
        <row r="257">
          <cell r="A257" t="str">
            <v>A7347AZ</v>
          </cell>
          <cell r="B257" t="str">
            <v>HP FC 1Gb/2Gb Switch 8B,Factory Rack</v>
          </cell>
          <cell r="C257" t="str">
            <v>U9403E</v>
          </cell>
          <cell r="E257" t="str">
            <v>HP CP 4Y 4H 24x7 Brocade/Entry Switch</v>
          </cell>
          <cell r="F257">
            <v>1953000</v>
          </cell>
        </row>
        <row r="258">
          <cell r="A258" t="str">
            <v>258707-B21</v>
          </cell>
          <cell r="B258" t="str">
            <v>SAN Switch 2/8 EL, ALL</v>
          </cell>
          <cell r="C258" t="str">
            <v>U9404E</v>
          </cell>
          <cell r="E258" t="str">
            <v>HP CP 5Y 4H 13x5 Brocade/Entry Switch</v>
          </cell>
          <cell r="F258">
            <v>2120000</v>
          </cell>
        </row>
        <row r="259">
          <cell r="A259" t="str">
            <v>AA979A</v>
          </cell>
          <cell r="B259" t="str">
            <v>SW SAN Switch 2/8V</v>
          </cell>
          <cell r="C259" t="str">
            <v>U9405E</v>
          </cell>
          <cell r="E259" t="str">
            <v>HP CP 5Y 4H 24x7 Brocade/Entry Switch</v>
          </cell>
          <cell r="F259">
            <v>2469000</v>
          </cell>
        </row>
        <row r="260">
          <cell r="A260" t="str">
            <v>AD515A</v>
          </cell>
          <cell r="B260" t="str">
            <v>SW SAN GSA SWCH 2/8V</v>
          </cell>
          <cell r="C260" t="str">
            <v>U5988E</v>
          </cell>
          <cell r="E260" t="str">
            <v>HP CP Install Storage 8,16,24,32 port</v>
          </cell>
          <cell r="F260">
            <v>1413000</v>
          </cell>
        </row>
        <row r="261">
          <cell r="A261" t="str">
            <v>322120-B21</v>
          </cell>
          <cell r="B261" t="str">
            <v>SAN Switch 2/8 EL</v>
          </cell>
        </row>
        <row r="262">
          <cell r="C262" t="str">
            <v>UA255E</v>
          </cell>
          <cell r="E262" t="str">
            <v>CP 1YSupportPlus Strg Switch 8 port N PP</v>
          </cell>
          <cell r="F262">
            <v>1275000</v>
          </cell>
        </row>
        <row r="263">
          <cell r="A263" t="str">
            <v>AA980A</v>
          </cell>
          <cell r="B263" t="str">
            <v>SW SAN Switch 2/8V PP</v>
          </cell>
          <cell r="C263" t="str">
            <v>UA257E</v>
          </cell>
          <cell r="E263" t="str">
            <v>CP 1Y SupportPlus24 Stg Switch8port N PP</v>
          </cell>
          <cell r="F263">
            <v>1570000</v>
          </cell>
          <cell r="G263" t="str">
            <v>UA481PE</v>
          </cell>
        </row>
        <row r="264">
          <cell r="A264" t="str">
            <v>AD516A</v>
          </cell>
          <cell r="B264" t="str">
            <v>SW SAN GSA SWCH 2/8V PP</v>
          </cell>
          <cell r="C264" t="str">
            <v>UA254E</v>
          </cell>
          <cell r="E264" t="str">
            <v>CP 3YSupportPlus Strg Switch 8 port N PP</v>
          </cell>
          <cell r="F264">
            <v>4362000</v>
          </cell>
          <cell r="G264" t="str">
            <v>UA482PE</v>
          </cell>
        </row>
        <row r="265">
          <cell r="A265" t="str">
            <v>322121-B21</v>
          </cell>
          <cell r="B265" t="str">
            <v>SAN Switch 2/8 PP</v>
          </cell>
          <cell r="C265" t="str">
            <v>UA256E</v>
          </cell>
          <cell r="E265" t="str">
            <v>CP 3Y SupportPlus24 Stg Switch8port N PP</v>
          </cell>
          <cell r="F265">
            <v>5219000</v>
          </cell>
        </row>
        <row r="266">
          <cell r="C266" t="str">
            <v>U5988E</v>
          </cell>
          <cell r="E266" t="str">
            <v>HP CP Install Storage 8,16,24,32 port</v>
          </cell>
          <cell r="F266">
            <v>1413000</v>
          </cell>
        </row>
        <row r="269">
          <cell r="A269" t="str">
            <v>A7340A</v>
          </cell>
          <cell r="B269" t="str">
            <v>HP Surestore FC switch 4316, 2 Gb 16 ports</v>
          </cell>
          <cell r="C269" t="str">
            <v>U5972E</v>
          </cell>
          <cell r="E269" t="str">
            <v>HP CP 3Y Next Day HW Switch 16 ports</v>
          </cell>
          <cell r="F269">
            <v>1555000</v>
          </cell>
          <cell r="G269" t="str">
            <v>UA493PE</v>
          </cell>
        </row>
        <row r="270">
          <cell r="A270" t="str">
            <v>A7340AZ</v>
          </cell>
          <cell r="B270" t="str">
            <v xml:space="preserve">HP FC 1Gb/2Gb Switch 16B, Field Rack </v>
          </cell>
          <cell r="C270" t="str">
            <v>H4620E</v>
          </cell>
          <cell r="E270" t="str">
            <v>HP CP 3Y 4H 13x5 Switch 16 ports</v>
          </cell>
          <cell r="F270">
            <v>2850000</v>
          </cell>
          <cell r="G270" t="str">
            <v>UA494PE</v>
          </cell>
        </row>
        <row r="271">
          <cell r="A271" t="str">
            <v>283056-B21</v>
          </cell>
          <cell r="B271" t="str">
            <v>SAN Switch 2/16 EL, ALL</v>
          </cell>
          <cell r="C271" t="str">
            <v>H4621E</v>
          </cell>
          <cell r="E271" t="str">
            <v>HP CP 3Y 4H 24x7 Switch 16 ports</v>
          </cell>
          <cell r="F271">
            <v>3369000</v>
          </cell>
          <cell r="G271" t="str">
            <v>UA495PE</v>
          </cell>
        </row>
        <row r="272">
          <cell r="A272" t="str">
            <v>344181-B21</v>
          </cell>
          <cell r="B272" t="str">
            <v xml:space="preserve">Fibre Channel Switch,2/16 EL All </v>
          </cell>
          <cell r="C272" t="str">
            <v>U9474E</v>
          </cell>
          <cell r="E272" t="str">
            <v>HP CP 4Y 4H 13x5 Switch 16 ports</v>
          </cell>
          <cell r="F272">
            <v>4016000</v>
          </cell>
        </row>
        <row r="273">
          <cell r="A273" t="str">
            <v>AA978A</v>
          </cell>
          <cell r="B273" t="str">
            <v xml:space="preserve">SW SAN Switch 2/16V  </v>
          </cell>
          <cell r="C273" t="str">
            <v>U9475E</v>
          </cell>
          <cell r="E273" t="str">
            <v>HP CP 4Y 4H 24x7 Switch 16 ports</v>
          </cell>
          <cell r="F273">
            <v>4699000</v>
          </cell>
        </row>
        <row r="274">
          <cell r="A274" t="str">
            <v>AA990A</v>
          </cell>
          <cell r="B274" t="str">
            <v>SW SAN Switch 2/16V  FF</v>
          </cell>
          <cell r="C274" t="str">
            <v>U9476E</v>
          </cell>
          <cell r="E274" t="str">
            <v>HP CP 5Y 4H 13x5 Switch 16 ports</v>
          </cell>
          <cell r="F274">
            <v>5156000</v>
          </cell>
        </row>
        <row r="275">
          <cell r="A275" t="str">
            <v>AD512A</v>
          </cell>
          <cell r="B275" t="str">
            <v xml:space="preserve">SW SAN GSA SWCH 2/16V </v>
          </cell>
          <cell r="C275" t="str">
            <v>U9477E</v>
          </cell>
          <cell r="E275" t="str">
            <v>HP CP 5Y 4H 24x7 Switch 16 ports</v>
          </cell>
          <cell r="F275">
            <v>6002000</v>
          </cell>
        </row>
        <row r="276">
          <cell r="A276" t="str">
            <v>AD513A</v>
          </cell>
          <cell r="B276" t="str">
            <v>SW SAN GSA SWCH 2/16V FF</v>
          </cell>
          <cell r="G276" t="str">
            <v>n/a</v>
          </cell>
        </row>
        <row r="277">
          <cell r="A277" t="str">
            <v>322118-B21</v>
          </cell>
          <cell r="B277" t="str">
            <v>SAN Switch 2/16 Base</v>
          </cell>
          <cell r="C277" t="str">
            <v>U5988E</v>
          </cell>
          <cell r="E277" t="str">
            <v>HP CP Install Storage 8,16,24,32 port</v>
          </cell>
          <cell r="F277">
            <v>1413000</v>
          </cell>
        </row>
        <row r="278">
          <cell r="A278" t="str">
            <v>287055-B21</v>
          </cell>
          <cell r="B278" t="str">
            <v>SAN Switch 2/16 Pwer ALL</v>
          </cell>
        </row>
        <row r="280">
          <cell r="C280" t="str">
            <v>UA251E</v>
          </cell>
          <cell r="E280" t="str">
            <v>CP 1YSupportPlus Strg Switch 16port N PP</v>
          </cell>
          <cell r="F280">
            <v>1897000</v>
          </cell>
        </row>
        <row r="281">
          <cell r="A281" t="str">
            <v>AA977A</v>
          </cell>
          <cell r="B281" t="str">
            <v>SW SAN Switch 2/16V PP</v>
          </cell>
          <cell r="C281" t="str">
            <v>UA253E</v>
          </cell>
          <cell r="E281" t="str">
            <v>CP 1YSupportPlus24 Strg Switch 16port N PP</v>
          </cell>
          <cell r="F281">
            <v>2368000</v>
          </cell>
          <cell r="G281" t="str">
            <v>UA487PE</v>
          </cell>
        </row>
        <row r="282">
          <cell r="A282" t="str">
            <v>AD514A</v>
          </cell>
          <cell r="B282" t="str">
            <v>SW SAN GSA SWCH 216V PP</v>
          </cell>
          <cell r="C282" t="str">
            <v>UA250E</v>
          </cell>
          <cell r="E282" t="str">
            <v>CP 3Y SupportPlus Stg Switch16prt N PP</v>
          </cell>
          <cell r="F282">
            <v>7075000</v>
          </cell>
          <cell r="G282" t="str">
            <v>UA488PE</v>
          </cell>
        </row>
        <row r="283">
          <cell r="A283" t="str">
            <v>322119-B21</v>
          </cell>
          <cell r="B283" t="str">
            <v>SAN Switch 2/16 PP</v>
          </cell>
          <cell r="C283" t="str">
            <v>UA252E</v>
          </cell>
          <cell r="E283" t="str">
            <v>CP 3YSupportPlus24 Strg Switch 16port N PP</v>
          </cell>
          <cell r="F283">
            <v>8447000</v>
          </cell>
        </row>
        <row r="284">
          <cell r="C284" t="str">
            <v>U5988E</v>
          </cell>
          <cell r="E284" t="str">
            <v>HP CP Install Storage 8,16,24,32 port</v>
          </cell>
          <cell r="F284">
            <v>1413000</v>
          </cell>
        </row>
        <row r="285">
          <cell r="C285" t="str">
            <v>UA258E</v>
          </cell>
          <cell r="E285" t="str">
            <v>HP CP 3Y Next Day HW B Series 32 Ports</v>
          </cell>
          <cell r="F285">
            <v>3236000</v>
          </cell>
        </row>
        <row r="286">
          <cell r="A286" t="str">
            <v>240603-B21</v>
          </cell>
          <cell r="B286" t="str">
            <v>SAN Switch 2/32 Base</v>
          </cell>
          <cell r="C286" t="str">
            <v>UA259E</v>
          </cell>
          <cell r="E286" t="str">
            <v>HP CP 3Y 4h 13x5 HW B Series 32 Ports</v>
          </cell>
          <cell r="F286">
            <v>4741000</v>
          </cell>
          <cell r="G286" t="str">
            <v>UA489PE</v>
          </cell>
        </row>
        <row r="287">
          <cell r="C287" t="str">
            <v>UA260E</v>
          </cell>
          <cell r="E287" t="str">
            <v>HP CP 3Y 4h 24x7 HW B Series 32 Ports</v>
          </cell>
          <cell r="F287">
            <v>6837000</v>
          </cell>
          <cell r="G287" t="str">
            <v>UA490PE</v>
          </cell>
        </row>
        <row r="288">
          <cell r="C288" t="str">
            <v>U9306E</v>
          </cell>
          <cell r="E288" t="str">
            <v>HP CP 4Y 4H 13x5 Switches 32 ports</v>
          </cell>
          <cell r="F288">
            <v>8064000</v>
          </cell>
        </row>
        <row r="289">
          <cell r="C289" t="str">
            <v>U9307E</v>
          </cell>
          <cell r="E289" t="str">
            <v>HP CP 4Y 4H 24x7 Switches 32 ports</v>
          </cell>
          <cell r="F289">
            <v>9438000</v>
          </cell>
        </row>
        <row r="290">
          <cell r="C290" t="str">
            <v>U9308E</v>
          </cell>
          <cell r="E290" t="str">
            <v>HP CP 5Y 4H 13x5 Switches 32 ports</v>
          </cell>
          <cell r="F290">
            <v>10252000</v>
          </cell>
        </row>
        <row r="291">
          <cell r="C291" t="str">
            <v>U9309E</v>
          </cell>
          <cell r="E291" t="str">
            <v>HP CP 5Y 4H 24x7 Switches 32 ports</v>
          </cell>
          <cell r="F291">
            <v>11938000</v>
          </cell>
        </row>
        <row r="293">
          <cell r="C293" t="str">
            <v>U5988E</v>
          </cell>
          <cell r="E293" t="str">
            <v>HP CP Install Storage 8,16,24,32 port</v>
          </cell>
          <cell r="F293">
            <v>1413000</v>
          </cell>
        </row>
        <row r="294">
          <cell r="C294" t="str">
            <v>U5955E</v>
          </cell>
          <cell r="E294" t="str">
            <v>HP CP 1Y SupportPlus Strg  Swh32prt pk</v>
          </cell>
          <cell r="F294">
            <v>2786000</v>
          </cell>
        </row>
        <row r="295">
          <cell r="A295" t="str">
            <v>333764-B21</v>
          </cell>
          <cell r="B295" t="str">
            <v>SAN Switch 2/32 PP</v>
          </cell>
          <cell r="C295" t="str">
            <v>U5956E</v>
          </cell>
          <cell r="E295" t="str">
            <v>HP CP 1Y SupportPlus24 Strg Swh32prt pk</v>
          </cell>
          <cell r="F295">
            <v>3880000</v>
          </cell>
          <cell r="G295" t="str">
            <v>UA491PE</v>
          </cell>
        </row>
        <row r="296">
          <cell r="A296" t="str">
            <v>311026-B21</v>
          </cell>
          <cell r="B296" t="str">
            <v>SAN Switch 2/32 PP</v>
          </cell>
          <cell r="C296" t="str">
            <v>U5957E</v>
          </cell>
          <cell r="E296" t="str">
            <v>HP CP 3Y SupportPlus Strg Swh32prt pk</v>
          </cell>
          <cell r="F296">
            <v>10105000</v>
          </cell>
          <cell r="G296" t="str">
            <v>UA492PE</v>
          </cell>
        </row>
        <row r="297">
          <cell r="C297" t="str">
            <v>U5958E</v>
          </cell>
          <cell r="E297" t="str">
            <v>HP CP 3Y SupportPlus24 Strg Swh32prt pk</v>
          </cell>
          <cell r="F297">
            <v>14288000</v>
          </cell>
        </row>
        <row r="302">
          <cell r="C302" t="str">
            <v>U5988E</v>
          </cell>
          <cell r="E302" t="str">
            <v>HP CP Install Storage 8,16,24,32 port</v>
          </cell>
          <cell r="F302">
            <v>1413000</v>
          </cell>
        </row>
        <row r="304">
          <cell r="C304" t="str">
            <v>H5545E</v>
          </cell>
          <cell r="E304" t="str">
            <v>HP CP 3Y Nxt Day HW Switches 64 ports</v>
          </cell>
          <cell r="F304">
            <v>10994000</v>
          </cell>
        </row>
        <row r="305">
          <cell r="C305" t="str">
            <v>H5546E</v>
          </cell>
          <cell r="E305" t="str">
            <v>HP CP 3Y 4H 13x5 HW Switches 64 ports</v>
          </cell>
          <cell r="F305">
            <v>14897000</v>
          </cell>
          <cell r="G305" t="str">
            <v>n/a</v>
          </cell>
        </row>
        <row r="306">
          <cell r="A306" t="str">
            <v>A6509A</v>
          </cell>
          <cell r="B306" t="str">
            <v>HP StorageWorks Core Switch 2/64</v>
          </cell>
          <cell r="C306" t="str">
            <v>H5547E</v>
          </cell>
          <cell r="E306" t="str">
            <v>HP CP 3Y 4H 24x7 HW Switches 64 ports</v>
          </cell>
          <cell r="F306">
            <v>19737000</v>
          </cell>
        </row>
        <row r="307">
          <cell r="A307" t="str">
            <v>A6534B</v>
          </cell>
          <cell r="B307" t="str">
            <v>HP StorageWorks Director 64</v>
          </cell>
          <cell r="C307" t="str">
            <v>H7724E</v>
          </cell>
          <cell r="E307" t="str">
            <v>HP CP 3Y 6H CTR HW Switches 64 ports</v>
          </cell>
          <cell r="F307">
            <v>40342000</v>
          </cell>
        </row>
        <row r="308">
          <cell r="A308" t="str">
            <v>A6534BZ</v>
          </cell>
          <cell r="B308" t="str">
            <v xml:space="preserve">HP StorageWorks director 64 Fact Rack </v>
          </cell>
          <cell r="C308" t="str">
            <v>U9482E</v>
          </cell>
          <cell r="E308" t="str">
            <v>HP CP 4Y 4H 13x5 Switches 64 ports</v>
          </cell>
          <cell r="F308">
            <v>23678000</v>
          </cell>
        </row>
        <row r="309">
          <cell r="A309" t="str">
            <v>286809-B21</v>
          </cell>
          <cell r="B309" t="str">
            <v>HP StorageWorks SAN director 2/64</v>
          </cell>
          <cell r="C309" t="str">
            <v>U9483E</v>
          </cell>
          <cell r="E309" t="str">
            <v>HP CP 4Y 4H 24x7 Switches 64 ports</v>
          </cell>
          <cell r="F309">
            <v>30801000</v>
          </cell>
        </row>
        <row r="310">
          <cell r="A310" t="str">
            <v>254508-B21</v>
          </cell>
          <cell r="B310" t="str">
            <v>SW SAN CORE SWTCH/64 ALL</v>
          </cell>
          <cell r="C310" t="str">
            <v>U9484E</v>
          </cell>
          <cell r="E310" t="str">
            <v>HP CP 5Y 4H 13x5 Switches 64 ports</v>
          </cell>
          <cell r="F310">
            <v>30835000</v>
          </cell>
        </row>
        <row r="311">
          <cell r="A311" t="str">
            <v>332177-B22</v>
          </cell>
          <cell r="B311" t="str">
            <v>SAN Core Switch 2/64</v>
          </cell>
          <cell r="C311" t="str">
            <v>U9485E</v>
          </cell>
          <cell r="E311" t="str">
            <v>HP CP 5Y 4H 24x7 Switches 64 ports</v>
          </cell>
          <cell r="F311">
            <v>39727000</v>
          </cell>
        </row>
        <row r="312">
          <cell r="B312" t="str">
            <v xml:space="preserve"> </v>
          </cell>
          <cell r="C312" t="str">
            <v>U5990E</v>
          </cell>
          <cell r="E312" t="str">
            <v>HP CP Installation Strg Directors&amp;64 Swh</v>
          </cell>
          <cell r="F312">
            <v>1305000</v>
          </cell>
        </row>
        <row r="313">
          <cell r="C313" t="str">
            <v>U5963E</v>
          </cell>
          <cell r="E313" t="str">
            <v>HP CP 1Y SupportPlus Strg Swh 64 port Pk</v>
          </cell>
          <cell r="F313">
            <v>9262000</v>
          </cell>
        </row>
        <row r="314">
          <cell r="C314" t="str">
            <v>U5964E</v>
          </cell>
          <cell r="E314" t="str">
            <v>HP CP 1Y SupportPlus24 Strg Swh64port Pk</v>
          </cell>
          <cell r="F314">
            <v>12464000</v>
          </cell>
        </row>
        <row r="315">
          <cell r="A315" t="str">
            <v>332178-B22</v>
          </cell>
          <cell r="B315" t="str">
            <v>SAN Core Switch 2/64 PP</v>
          </cell>
          <cell r="C315" t="str">
            <v>U5965E</v>
          </cell>
          <cell r="E315" t="str">
            <v>HP CP 3Y SupportPlus Strg Swh 64port Pk</v>
          </cell>
          <cell r="F315">
            <v>43099000</v>
          </cell>
          <cell r="G315" t="str">
            <v>n/a</v>
          </cell>
        </row>
        <row r="316">
          <cell r="C316" t="str">
            <v>U5966E</v>
          </cell>
          <cell r="E316" t="str">
            <v>HP CP 3Y SupportPlus24 Strg Swh64port Pk</v>
          </cell>
          <cell r="F316">
            <v>53815000</v>
          </cell>
        </row>
        <row r="317">
          <cell r="C317" t="str">
            <v>U5990E</v>
          </cell>
          <cell r="E317" t="str">
            <v>HP CP Installation Strg Directors&amp;64 Swh</v>
          </cell>
          <cell r="F317">
            <v>1305000</v>
          </cell>
        </row>
        <row r="322">
          <cell r="C322" t="str">
            <v>U3413E</v>
          </cell>
          <cell r="E322" t="str">
            <v>HP CP 3Y Nxt Day HW B Series Core Blades</v>
          </cell>
          <cell r="F322">
            <v>3061000</v>
          </cell>
        </row>
        <row r="323">
          <cell r="A323" t="str">
            <v>334883-B21</v>
          </cell>
          <cell r="B323" t="str">
            <v>Core blade for 64 ports switch</v>
          </cell>
          <cell r="C323" t="str">
            <v>U3414E</v>
          </cell>
          <cell r="E323" t="str">
            <v>HP CP 3Y 4H 13x5 HW B Series Core Blades</v>
          </cell>
          <cell r="F323">
            <v>4148000</v>
          </cell>
        </row>
        <row r="324">
          <cell r="A324" t="str">
            <v>A6510A</v>
          </cell>
          <cell r="B324" t="str">
            <v>HP Brocade 16 port slot upgrade</v>
          </cell>
          <cell r="C324" t="str">
            <v>U3415E</v>
          </cell>
          <cell r="E324" t="str">
            <v>HP CP 3Y 4H 24x7 HW B Series Core Blades</v>
          </cell>
          <cell r="F324">
            <v>5496000</v>
          </cell>
          <cell r="G324" t="str">
            <v>n/a</v>
          </cell>
        </row>
        <row r="325">
          <cell r="C325" t="str">
            <v>U3416E</v>
          </cell>
          <cell r="E325" t="str">
            <v>HP CP 3Y 6H CTR HW B Series Core Blades</v>
          </cell>
          <cell r="F325">
            <v>9581000</v>
          </cell>
        </row>
        <row r="326">
          <cell r="C326" t="str">
            <v>U9490E</v>
          </cell>
          <cell r="E326" t="str">
            <v>HP CP 4Y 4H 13x5 B Series Core Blades</v>
          </cell>
          <cell r="F326">
            <v>6535000</v>
          </cell>
        </row>
        <row r="327">
          <cell r="C327" t="str">
            <v>U9491E</v>
          </cell>
          <cell r="E327" t="str">
            <v>HP CP 4Y 4H 24x7 B Series Core Blades</v>
          </cell>
          <cell r="F327">
            <v>8505000</v>
          </cell>
        </row>
        <row r="328">
          <cell r="C328" t="str">
            <v>U9492E</v>
          </cell>
          <cell r="E328" t="str">
            <v>HP CP 5Y 4H 13x5 B Series Core Blades</v>
          </cell>
          <cell r="F328">
            <v>8421000</v>
          </cell>
        </row>
        <row r="329">
          <cell r="C329" t="str">
            <v>U9493E</v>
          </cell>
          <cell r="E329" t="str">
            <v>HP CP 5Y 4H 24x7 B Series Core Blades</v>
          </cell>
          <cell r="F329">
            <v>10860000</v>
          </cell>
        </row>
        <row r="330">
          <cell r="C330" t="str">
            <v>U5989E</v>
          </cell>
          <cell r="E330" t="str">
            <v>HP CP Inst Core blade, Rtr,Edge 12 ports</v>
          </cell>
          <cell r="F330">
            <v>457000</v>
          </cell>
        </row>
        <row r="332">
          <cell r="G332" t="str">
            <v>UA263PE</v>
          </cell>
        </row>
        <row r="333">
          <cell r="C333" t="str">
            <v>U5985E</v>
          </cell>
          <cell r="E333" t="str">
            <v>HP CP 3Y NxtDay HW Routers</v>
          </cell>
          <cell r="F333">
            <v>1367000</v>
          </cell>
          <cell r="G333" t="str">
            <v>UA264PE</v>
          </cell>
        </row>
        <row r="334">
          <cell r="A334" t="str">
            <v>293360-B21</v>
          </cell>
          <cell r="B334" t="str">
            <v>HP SW SR2122 iSCSI router</v>
          </cell>
          <cell r="C334" t="str">
            <v>U5986E</v>
          </cell>
          <cell r="E334" t="str">
            <v>3 Yr Same Day/Onsite</v>
          </cell>
          <cell r="F334">
            <v>2507000</v>
          </cell>
        </row>
        <row r="335">
          <cell r="A335" t="str">
            <v>348406-B21</v>
          </cell>
          <cell r="B335" t="str">
            <v>EDGE SWITCH 2/12</v>
          </cell>
          <cell r="C335" t="str">
            <v>U5987E</v>
          </cell>
          <cell r="E335" t="str">
            <v>3 Yr 7X24/Onsite</v>
          </cell>
          <cell r="F335">
            <v>2963000</v>
          </cell>
        </row>
        <row r="336">
          <cell r="A336" t="str">
            <v>350074-B21</v>
          </cell>
          <cell r="B336" t="str">
            <v>IP Storage Router 2122-2</v>
          </cell>
          <cell r="C336" t="str">
            <v>U9418E</v>
          </cell>
          <cell r="E336" t="str">
            <v>4 Yr Same Day/Onsite</v>
          </cell>
          <cell r="F336">
            <v>3531000</v>
          </cell>
        </row>
        <row r="337">
          <cell r="C337" t="str">
            <v>U9419E</v>
          </cell>
          <cell r="E337" t="str">
            <v>HP CP 4Y 4H 24x7 Routers</v>
          </cell>
          <cell r="F337">
            <v>4132000</v>
          </cell>
        </row>
        <row r="338">
          <cell r="C338" t="str">
            <v>U9420E</v>
          </cell>
          <cell r="E338" t="str">
            <v>HP CP 5Y 4H 13x5 Routers</v>
          </cell>
          <cell r="F338">
            <v>4534000</v>
          </cell>
        </row>
        <row r="339">
          <cell r="C339" t="str">
            <v>U9421E</v>
          </cell>
          <cell r="E339" t="str">
            <v>HP CP 5Y 4H 24x7 Routers</v>
          </cell>
          <cell r="F339">
            <v>5278000</v>
          </cell>
        </row>
        <row r="341">
          <cell r="C341" t="str">
            <v>U5989E</v>
          </cell>
          <cell r="E341" t="str">
            <v>HP CP Inst Core blade, Rtr,Edge 12 ports</v>
          </cell>
          <cell r="F341">
            <v>457000</v>
          </cell>
        </row>
        <row r="343">
          <cell r="A343" t="str">
            <v>A7284A</v>
          </cell>
          <cell r="B343" t="str">
            <v>HP StorageWorks Edge Switch 2/16</v>
          </cell>
          <cell r="C343" t="str">
            <v>U3486E</v>
          </cell>
          <cell r="E343" t="str">
            <v>HP CP 3Y NxtDay Edge Switch 16 ports</v>
          </cell>
          <cell r="F343">
            <v>2272000</v>
          </cell>
          <cell r="G343" t="str">
            <v>UA498PE</v>
          </cell>
        </row>
        <row r="344">
          <cell r="A344" t="str">
            <v>286811-B21</v>
          </cell>
          <cell r="B344" t="str">
            <v xml:space="preserve">Stgwks SAN Edg Sw ALL </v>
          </cell>
          <cell r="C344" t="str">
            <v>U3487E</v>
          </cell>
          <cell r="E344" t="str">
            <v>HP CP 3Y 4H 13x5 Edge Switch 16 ports</v>
          </cell>
          <cell r="F344">
            <v>4165000</v>
          </cell>
          <cell r="G344" t="str">
            <v>UA499PE</v>
          </cell>
        </row>
        <row r="345">
          <cell r="C345" t="str">
            <v>U3488E</v>
          </cell>
          <cell r="E345" t="str">
            <v>HP CP 3Y 4H 24x7 Edge Switch 16 ports</v>
          </cell>
          <cell r="F345">
            <v>4923000</v>
          </cell>
          <cell r="G345" t="str">
            <v>UA062PE</v>
          </cell>
        </row>
        <row r="346">
          <cell r="C346" t="str">
            <v>U3489E</v>
          </cell>
          <cell r="E346" t="str">
            <v>HP CP 3Y 6H CTR Edge Switch 16 ports</v>
          </cell>
          <cell r="F346">
            <v>7332000</v>
          </cell>
        </row>
        <row r="347">
          <cell r="C347" t="str">
            <v>U9498E</v>
          </cell>
          <cell r="E347" t="str">
            <v>HP CP 4Y 4H 13x5 Edge Switch 16 port</v>
          </cell>
          <cell r="F347">
            <v>5784000</v>
          </cell>
        </row>
        <row r="348">
          <cell r="C348" t="str">
            <v>U9499E</v>
          </cell>
          <cell r="E348" t="str">
            <v>HP CP 4Y 4H 24x7 Edge Switch 16 port</v>
          </cell>
          <cell r="F348">
            <v>6771000</v>
          </cell>
        </row>
        <row r="349">
          <cell r="C349" t="str">
            <v>U9500E</v>
          </cell>
          <cell r="E349" t="str">
            <v>HP CP 5Y 4H 13x5 Edge Switch 16 port</v>
          </cell>
          <cell r="F349">
            <v>7355000</v>
          </cell>
        </row>
        <row r="350">
          <cell r="C350" t="str">
            <v>U9501E</v>
          </cell>
          <cell r="E350" t="str">
            <v>HP CP 5Y 4H 24x7 Edge Switch 16 port</v>
          </cell>
          <cell r="F350">
            <v>8564000</v>
          </cell>
        </row>
        <row r="351">
          <cell r="C351" t="str">
            <v>U5988E</v>
          </cell>
          <cell r="E351" t="str">
            <v>HP CP Install Storage 8,16,24,32 port</v>
          </cell>
          <cell r="F351">
            <v>1413000</v>
          </cell>
        </row>
        <row r="353">
          <cell r="A353" t="str">
            <v>A7283A</v>
          </cell>
          <cell r="B353" t="str">
            <v>HP StorageWorks Edge Switch 2/32</v>
          </cell>
          <cell r="C353" t="str">
            <v>U3490E</v>
          </cell>
          <cell r="E353" t="str">
            <v>HP CP 3Y Next Day Edge Switches 32 ports</v>
          </cell>
          <cell r="F353">
            <v>4749000</v>
          </cell>
          <cell r="G353" t="str">
            <v>UA496PE</v>
          </cell>
        </row>
        <row r="354">
          <cell r="A354" t="str">
            <v>286810-B21</v>
          </cell>
          <cell r="B354" t="str">
            <v>Edge Switch 2/32</v>
          </cell>
          <cell r="C354" t="str">
            <v>U3491E</v>
          </cell>
          <cell r="E354" t="str">
            <v>HP CP 3Y 4H 13x5 Edge Switches 32 ports</v>
          </cell>
          <cell r="F354">
            <v>8707000</v>
          </cell>
          <cell r="G354" t="str">
            <v>UA497PE</v>
          </cell>
        </row>
        <row r="355">
          <cell r="C355" t="str">
            <v>U3492E</v>
          </cell>
          <cell r="E355" t="str">
            <v>HP CP 3Y 4H 24x7 Edge Switches 32 ports</v>
          </cell>
          <cell r="F355">
            <v>10290000</v>
          </cell>
        </row>
        <row r="356">
          <cell r="C356" t="str">
            <v>U3493E</v>
          </cell>
          <cell r="E356" t="str">
            <v>HP CP 3Y 6H CTR Edge Switches 32 ports</v>
          </cell>
          <cell r="F356">
            <v>15328000</v>
          </cell>
        </row>
        <row r="357">
          <cell r="C357" t="str">
            <v>U9394E</v>
          </cell>
          <cell r="E357" t="str">
            <v>HP CP 4Y 4H 13x5 Edge Switches 32 port</v>
          </cell>
          <cell r="F357">
            <v>12160000</v>
          </cell>
        </row>
        <row r="358">
          <cell r="C358" t="str">
            <v>U9395E</v>
          </cell>
          <cell r="E358" t="str">
            <v>HP CP 4Y 4H 24x7 Edge Switches 32 port</v>
          </cell>
          <cell r="F358">
            <v>14233000</v>
          </cell>
        </row>
        <row r="359">
          <cell r="C359" t="str">
            <v>U9396E</v>
          </cell>
          <cell r="E359" t="str">
            <v>HP CP 5Y 4H 13x5 Edge Switches 32 port</v>
          </cell>
          <cell r="F359">
            <v>15460000</v>
          </cell>
        </row>
        <row r="360">
          <cell r="C360" t="str">
            <v>U9397E</v>
          </cell>
          <cell r="E360" t="str">
            <v>HP CP 5Y 4H 24x7 Edge Switches 32 port</v>
          </cell>
          <cell r="F360">
            <v>18003000</v>
          </cell>
        </row>
        <row r="361">
          <cell r="C361" t="str">
            <v>U5988E</v>
          </cell>
          <cell r="E361" t="str">
            <v>HP CP Install Storage 8,16,24,32 port</v>
          </cell>
          <cell r="F361">
            <v>1413000</v>
          </cell>
        </row>
        <row r="363">
          <cell r="C363" t="str">
            <v>U5973E</v>
          </cell>
          <cell r="E363" t="str">
            <v>HP CP 3Y NxtDay HW Edge Switch 24 ports</v>
          </cell>
          <cell r="F363">
            <v>3422000</v>
          </cell>
          <cell r="G363" t="str">
            <v>UA063PE</v>
          </cell>
        </row>
        <row r="364">
          <cell r="A364" t="str">
            <v>316095-B21</v>
          </cell>
          <cell r="B364" t="str">
            <v>hp StorageWorks Edge switch 2/24</v>
          </cell>
          <cell r="C364" t="str">
            <v>U5974E</v>
          </cell>
          <cell r="E364" t="str">
            <v>HP CP 3Y 4H 13x5 HW Edge Switch 24 ports</v>
          </cell>
          <cell r="F364">
            <v>6276000</v>
          </cell>
          <cell r="G364" t="str">
            <v>UA064PE</v>
          </cell>
        </row>
        <row r="365">
          <cell r="C365" t="str">
            <v>U5975E</v>
          </cell>
          <cell r="E365" t="str">
            <v>HP CP 3Y 4H 24x7 HW Edge Switch 24 ports</v>
          </cell>
          <cell r="F365">
            <v>7417000</v>
          </cell>
        </row>
        <row r="366">
          <cell r="C366" t="str">
            <v>U9410E</v>
          </cell>
          <cell r="E366" t="str">
            <v>HP CP 4Y 4H 13x5 Edge Switch 24 ports</v>
          </cell>
          <cell r="F366">
            <v>8785000</v>
          </cell>
        </row>
        <row r="367">
          <cell r="C367" t="str">
            <v>U9411E</v>
          </cell>
          <cell r="E367" t="str">
            <v>HP CP 4Y 4H 24x7 Edge Switch 24 ports</v>
          </cell>
          <cell r="F367">
            <v>10283000</v>
          </cell>
        </row>
        <row r="368">
          <cell r="C368" t="str">
            <v>U9412E</v>
          </cell>
          <cell r="E368" t="str">
            <v>HP CP 5Y 4H 13x5 Edge Switch 24 ports</v>
          </cell>
          <cell r="F368">
            <v>11170000</v>
          </cell>
        </row>
        <row r="369">
          <cell r="C369" t="str">
            <v>U9413E</v>
          </cell>
          <cell r="E369" t="str">
            <v>HP CP 5Y 4H 24x7 Edge Switch 24 ports</v>
          </cell>
          <cell r="F369">
            <v>13006000</v>
          </cell>
        </row>
        <row r="370">
          <cell r="C370" t="str">
            <v>U5988E</v>
          </cell>
          <cell r="E370" t="str">
            <v>HP CP Install Storage 8,16,24,32 port</v>
          </cell>
          <cell r="F370">
            <v>1413000</v>
          </cell>
        </row>
        <row r="372">
          <cell r="C372" t="str">
            <v>U5976E</v>
          </cell>
          <cell r="E372" t="str">
            <v>HP CP 3Y NxtDay HW M Series Dir base 64p</v>
          </cell>
          <cell r="F372">
            <v>18259000</v>
          </cell>
        </row>
        <row r="373">
          <cell r="A373" t="str">
            <v>316093-B21</v>
          </cell>
          <cell r="B373" t="str">
            <v>hp StorageWorks Director 2/140 with 64 ports</v>
          </cell>
          <cell r="C373" t="str">
            <v>U5977E</v>
          </cell>
          <cell r="E373" t="str">
            <v>HP CP 3Y 4H 13x5 HW M SeriesDir base 64p</v>
          </cell>
          <cell r="F373">
            <v>24740000</v>
          </cell>
        </row>
        <row r="374">
          <cell r="C374" t="str">
            <v>U5978E</v>
          </cell>
          <cell r="E374" t="str">
            <v>HP CP 3Y 4H 24x7HW M Series Dir base 64p</v>
          </cell>
          <cell r="F374">
            <v>32776000</v>
          </cell>
        </row>
        <row r="375">
          <cell r="C375" t="str">
            <v>U9318E</v>
          </cell>
          <cell r="E375" t="str">
            <v>HP CP 4Y 4H 13x5 M Series Dir base 64 p</v>
          </cell>
          <cell r="F375">
            <v>35482000</v>
          </cell>
        </row>
        <row r="376">
          <cell r="C376" t="str">
            <v>U9319E</v>
          </cell>
          <cell r="E376" t="str">
            <v>HP CP 4Y 4H 24x7 M Series Dir base 64 p</v>
          </cell>
          <cell r="F376">
            <v>46184000</v>
          </cell>
        </row>
        <row r="377">
          <cell r="C377" t="str">
            <v>U9320E</v>
          </cell>
          <cell r="E377" t="str">
            <v>HP CP 5Y 4H 13x5 M Series Dir base 64 p</v>
          </cell>
          <cell r="F377">
            <v>45728000</v>
          </cell>
        </row>
        <row r="378">
          <cell r="C378" t="str">
            <v>U9321E</v>
          </cell>
          <cell r="E378" t="str">
            <v>HP CP 5Y 4H 24x7 M Series Dir base 64 p</v>
          </cell>
          <cell r="F378">
            <v>58971000</v>
          </cell>
        </row>
        <row r="379">
          <cell r="C379" t="str">
            <v>U5990E</v>
          </cell>
          <cell r="E379" t="str">
            <v>HP CP Installation Strg Directors&amp;64 Swh</v>
          </cell>
          <cell r="F379">
            <v>1305000</v>
          </cell>
        </row>
        <row r="381">
          <cell r="C381" t="str">
            <v>U5979E</v>
          </cell>
          <cell r="E381" t="str">
            <v>HP CP 3Y NxtDay M Series Director upgkit</v>
          </cell>
          <cell r="F381">
            <v>951000</v>
          </cell>
        </row>
        <row r="382">
          <cell r="A382" t="str">
            <v>316094-B21</v>
          </cell>
          <cell r="B382" t="str">
            <v>hp StorageWorks Director 2/140 upgrade kit</v>
          </cell>
          <cell r="C382" t="str">
            <v>U5980E</v>
          </cell>
          <cell r="E382" t="str">
            <v>HP CP 3Y 4H 13x5 M SeriesDirector upgkit</v>
          </cell>
          <cell r="F382">
            <v>1289000</v>
          </cell>
        </row>
        <row r="383">
          <cell r="C383" t="str">
            <v>U5981E</v>
          </cell>
          <cell r="E383" t="str">
            <v>HP CP 3Y 4H 24x7 M SeriesDirector upgkit</v>
          </cell>
          <cell r="F383">
            <v>1707000</v>
          </cell>
        </row>
        <row r="384">
          <cell r="C384" t="str">
            <v>U9322E</v>
          </cell>
          <cell r="E384" t="str">
            <v>HP CP 4Y 4H 13x5 M SeriesDirector upgkit</v>
          </cell>
          <cell r="F384">
            <v>1827000</v>
          </cell>
        </row>
        <row r="385">
          <cell r="C385" t="str">
            <v>U9323E</v>
          </cell>
          <cell r="E385" t="str">
            <v>HP CP 4Y 4H 24x7 M SeriesDirector upgkit</v>
          </cell>
          <cell r="F385">
            <v>2378000</v>
          </cell>
        </row>
        <row r="386">
          <cell r="C386" t="str">
            <v>U9324E</v>
          </cell>
          <cell r="E386" t="str">
            <v>HP CP 5Y 4H 13x5 M SeriesDirector upgkit</v>
          </cell>
          <cell r="F386">
            <v>2354000</v>
          </cell>
        </row>
        <row r="387">
          <cell r="C387" t="str">
            <v>U9325E</v>
          </cell>
          <cell r="E387" t="str">
            <v>HP CP 5Y 4H 24x7 M SeriesDirector upgkit</v>
          </cell>
          <cell r="F387">
            <v>3036000</v>
          </cell>
        </row>
        <row r="388">
          <cell r="C388" t="str">
            <v>U5989E</v>
          </cell>
          <cell r="E388" t="str">
            <v>HP CP Inst Core blade, Rtr,Edge 12 ports</v>
          </cell>
          <cell r="F388">
            <v>457000</v>
          </cell>
        </row>
        <row r="390">
          <cell r="A390" t="str">
            <v>335701-B21</v>
          </cell>
          <cell r="B390" t="str">
            <v xml:space="preserve">HA-Fabric Manager Server ALL </v>
          </cell>
          <cell r="G390" t="str">
            <v>UA778PE</v>
          </cell>
        </row>
        <row r="391">
          <cell r="C391" t="str">
            <v>U9272E</v>
          </cell>
          <cell r="E391" t="str">
            <v>HP CP 3Y Support Plus HAFM Server</v>
          </cell>
          <cell r="F391">
            <v>6004000</v>
          </cell>
          <cell r="G391" t="str">
            <v>UA779PE</v>
          </cell>
        </row>
        <row r="392">
          <cell r="C392" t="str">
            <v>U9273E</v>
          </cell>
          <cell r="E392" t="str">
            <v>HP CP 1Y Support Plus HAFM Server</v>
          </cell>
          <cell r="F392">
            <v>1722000</v>
          </cell>
        </row>
        <row r="393">
          <cell r="C393" t="str">
            <v>U9274E</v>
          </cell>
          <cell r="E393" t="str">
            <v>HP CP 3Y Support Plus 24 HAFM Server</v>
          </cell>
          <cell r="F393">
            <v>7815000</v>
          </cell>
        </row>
        <row r="394">
          <cell r="C394" t="str">
            <v>U9275E</v>
          </cell>
          <cell r="E394" t="str">
            <v>HP CPe 1Y Support Plus 24 HAFM Server</v>
          </cell>
          <cell r="F394">
            <v>2346000</v>
          </cell>
        </row>
        <row r="395">
          <cell r="C395" t="str">
            <v>U5988E</v>
          </cell>
          <cell r="E395" t="str">
            <v>HP CP Install Storage 8,16,24,32 port</v>
          </cell>
          <cell r="F395">
            <v>1413000</v>
          </cell>
        </row>
        <row r="397">
          <cell r="C397" t="str">
            <v>U5988E</v>
          </cell>
          <cell r="E397" t="str">
            <v>HP CP Install Storage 8,16,24,32 port</v>
          </cell>
          <cell r="F397">
            <v>1413000</v>
          </cell>
        </row>
        <row r="398">
          <cell r="C398" t="str">
            <v>UB123E</v>
          </cell>
          <cell r="E398" t="str">
            <v>HP 1y Support Plus HAFM Appliance SVC</v>
          </cell>
          <cell r="F398">
            <v>1366000</v>
          </cell>
        </row>
        <row r="399">
          <cell r="A399" t="str">
            <v>A7489A</v>
          </cell>
          <cell r="B399" t="str">
            <v>HA FABRIC MANAGER APPLIANCE</v>
          </cell>
          <cell r="C399" t="str">
            <v>UB124E</v>
          </cell>
          <cell r="E399" t="str">
            <v>HP 1y Support Plus 24 HAFM Appliance SVC</v>
          </cell>
          <cell r="F399">
            <v>2190000</v>
          </cell>
        </row>
        <row r="400">
          <cell r="C400" t="str">
            <v>UB125E</v>
          </cell>
          <cell r="E400" t="str">
            <v>HP 3y Support Plus HAFM Appliance SVC</v>
          </cell>
          <cell r="F400">
            <v>9346000</v>
          </cell>
        </row>
        <row r="401">
          <cell r="C401" t="str">
            <v>UB126E</v>
          </cell>
          <cell r="E401" t="str">
            <v>HP 3y Support Plus 24 HAFM Appliance SVC</v>
          </cell>
          <cell r="F401">
            <v>11740000</v>
          </cell>
        </row>
        <row r="402">
          <cell r="C402" t="str">
            <v>U5988E</v>
          </cell>
          <cell r="E402" t="str">
            <v>HP CP Install Storage 8,16,24,32 port</v>
          </cell>
          <cell r="F402">
            <v>1413000</v>
          </cell>
        </row>
        <row r="403">
          <cell r="C403" t="str">
            <v>UB131E</v>
          </cell>
          <cell r="E403" t="str">
            <v>HP 1y Support Plus Appliancew/o HAFM SVC</v>
          </cell>
          <cell r="F403">
            <v>434000</v>
          </cell>
        </row>
        <row r="404">
          <cell r="A404" t="str">
            <v>A7509A</v>
          </cell>
          <cell r="B404" t="str">
            <v>HAFM APPLIANCE W/O HAFM</v>
          </cell>
          <cell r="C404" t="str">
            <v>UB132E</v>
          </cell>
          <cell r="E404" t="str">
            <v>HP 1y Support Plus 24 Appli w/o HAFM SVC</v>
          </cell>
          <cell r="F404">
            <v>607000</v>
          </cell>
        </row>
        <row r="405">
          <cell r="C405" t="str">
            <v>UB133E</v>
          </cell>
          <cell r="E405" t="str">
            <v>HP 3y Support Plus Appliancew/o HAFM SVC</v>
          </cell>
          <cell r="F405">
            <v>2258000</v>
          </cell>
        </row>
        <row r="406">
          <cell r="C406" t="str">
            <v>UB134E</v>
          </cell>
          <cell r="E406" t="str">
            <v>HP 3y Support Plus 24 Appli w/o HAFM SVC</v>
          </cell>
          <cell r="F406">
            <v>2759000</v>
          </cell>
        </row>
        <row r="408">
          <cell r="C408" t="str">
            <v>U9276E</v>
          </cell>
          <cell r="E408" t="str">
            <v xml:space="preserve">HP CP 3Y Next Day HW MDS 9120 </v>
          </cell>
          <cell r="F408">
            <v>2359000</v>
          </cell>
          <cell r="G408" t="str">
            <v>UA065PE</v>
          </cell>
        </row>
        <row r="409">
          <cell r="A409" t="str">
            <v>A7426A</v>
          </cell>
          <cell r="B409" t="str">
            <v>MDS 9120</v>
          </cell>
          <cell r="C409" t="str">
            <v>U9277E</v>
          </cell>
          <cell r="E409" t="str">
            <v>HP CP 3Y 4H 13x5 HW MDS 9120</v>
          </cell>
          <cell r="F409">
            <v>4326000</v>
          </cell>
          <cell r="G409" t="str">
            <v>UA066PE</v>
          </cell>
        </row>
        <row r="410">
          <cell r="C410" t="str">
            <v>U9278E</v>
          </cell>
          <cell r="E410" t="str">
            <v>HP CP 3Y 4H 24x7 HW MDS 9120</v>
          </cell>
          <cell r="F410">
            <v>5111000</v>
          </cell>
        </row>
        <row r="411">
          <cell r="C411" t="str">
            <v>U5988E</v>
          </cell>
          <cell r="E411" t="str">
            <v>HP CP Instl Router, Swt 8,12,16,24,32 pr</v>
          </cell>
          <cell r="F411">
            <v>1413000</v>
          </cell>
        </row>
        <row r="413">
          <cell r="C413" t="str">
            <v>U9279E</v>
          </cell>
          <cell r="E413" t="str">
            <v xml:space="preserve">HP CP 3Y Next Day HW MDS 9140 </v>
          </cell>
          <cell r="F413">
            <v>2949000</v>
          </cell>
          <cell r="G413" t="str">
            <v>UA067PE</v>
          </cell>
        </row>
        <row r="414">
          <cell r="A414" t="str">
            <v>A7427A</v>
          </cell>
          <cell r="B414" t="str">
            <v>MDS 9140</v>
          </cell>
          <cell r="C414" t="str">
            <v>U9280E</v>
          </cell>
          <cell r="E414" t="str">
            <v>HP CP 3Y 4H 13x5 HW MDS 9140</v>
          </cell>
          <cell r="F414">
            <v>5406000</v>
          </cell>
          <cell r="G414" t="str">
            <v>UA068PE</v>
          </cell>
        </row>
        <row r="415">
          <cell r="C415" t="str">
            <v>U9281E</v>
          </cell>
          <cell r="E415" t="str">
            <v>HP CP 3Y 4H 24x7 HW MDS 9140</v>
          </cell>
          <cell r="F415">
            <v>6390000</v>
          </cell>
        </row>
        <row r="416">
          <cell r="C416" t="str">
            <v>U5988E</v>
          </cell>
          <cell r="E416" t="str">
            <v>HP CP Instl Router, Swt 8,12,16,24,32 pr</v>
          </cell>
          <cell r="F416">
            <v>1413000</v>
          </cell>
        </row>
        <row r="418">
          <cell r="C418" t="str">
            <v>U9918E</v>
          </cell>
          <cell r="E418" t="str">
            <v>HP CP 3Y Next Day HW Prt Analyzer Adpt</v>
          </cell>
          <cell r="F418">
            <v>426000</v>
          </cell>
          <cell r="G418" t="str">
            <v>UA069PE</v>
          </cell>
        </row>
        <row r="419">
          <cell r="A419" t="str">
            <v>A7430A</v>
          </cell>
          <cell r="B419" t="str">
            <v>MDS Port Analyzer Adapter</v>
          </cell>
          <cell r="C419" t="str">
            <v>U9919E</v>
          </cell>
          <cell r="E419" t="str">
            <v>HP CP 3Y 4H 13x5 HW Prt Analyzer Adpt</v>
          </cell>
          <cell r="F419">
            <v>782000</v>
          </cell>
          <cell r="G419" t="str">
            <v>UA262PE</v>
          </cell>
        </row>
        <row r="420">
          <cell r="C420" t="str">
            <v>U9920E</v>
          </cell>
          <cell r="E420" t="str">
            <v>HP CP 3Y 4H 24x7 HW Prt Analyzer Adpt</v>
          </cell>
          <cell r="F420">
            <v>925000</v>
          </cell>
        </row>
        <row r="423">
          <cell r="A423" t="str">
            <v>308540-B21</v>
          </cell>
          <cell r="B423" t="str">
            <v>FCA2355 - 64BIT 2GB PCI FC HBA, W2K</v>
          </cell>
        </row>
        <row r="424">
          <cell r="A424" t="str">
            <v>321835-B21</v>
          </cell>
          <cell r="B424" t="str">
            <v>FCA2214DC - PL LL</v>
          </cell>
          <cell r="G424" t="str">
            <v>UA265PE</v>
          </cell>
        </row>
        <row r="425">
          <cell r="A425" t="str">
            <v>245299-B21</v>
          </cell>
          <cell r="B425" t="str">
            <v>PCI-FCH HBA 2GB W2K ALL</v>
          </cell>
          <cell r="G425" t="str">
            <v>UA266PE</v>
          </cell>
        </row>
        <row r="426">
          <cell r="A426" t="str">
            <v>254456-B21</v>
          </cell>
          <cell r="B426" t="str">
            <v>PCI-FC 2 GB HBA SOL ALL</v>
          </cell>
          <cell r="C426" t="str">
            <v>U5982E</v>
          </cell>
          <cell r="E426" t="str">
            <v>HP CP 3Y NxtDay HW HBAs</v>
          </cell>
          <cell r="F426">
            <v>489000</v>
          </cell>
        </row>
        <row r="427">
          <cell r="A427" t="str">
            <v>254457-B21</v>
          </cell>
          <cell r="B427" t="str">
            <v>cPCI-FC 1 GB HBA SOL ALL</v>
          </cell>
          <cell r="C427" t="str">
            <v>U5983E</v>
          </cell>
          <cell r="E427" t="str">
            <v>HP CP 3Y 4H 13x5 HW HBAs</v>
          </cell>
          <cell r="F427">
            <v>818000</v>
          </cell>
        </row>
        <row r="428">
          <cell r="A428" t="str">
            <v>254458-B21</v>
          </cell>
          <cell r="B428" t="str">
            <v>SBUS-FC 1 GB HBA SOL ALL</v>
          </cell>
          <cell r="C428" t="str">
            <v>U5984E</v>
          </cell>
          <cell r="E428" t="str">
            <v>HP CP 3Y 4H 24x7 HW HBAs</v>
          </cell>
          <cell r="F428">
            <v>948000</v>
          </cell>
        </row>
        <row r="429">
          <cell r="A429" t="str">
            <v>197819-B21</v>
          </cell>
          <cell r="B429" t="str">
            <v>IBM FC ADPT PCI SWTCH ALL</v>
          </cell>
          <cell r="C429" t="str">
            <v>U9414E</v>
          </cell>
          <cell r="E429" t="str">
            <v>HP CP 4Y 4H 13x5 HBAs</v>
          </cell>
          <cell r="F429">
            <v>1106000</v>
          </cell>
        </row>
        <row r="430">
          <cell r="A430" t="str">
            <v>302784-B21</v>
          </cell>
          <cell r="B430" t="str">
            <v>64BIT 2GB PCIX FC HBA ALL</v>
          </cell>
          <cell r="C430" t="str">
            <v>U9415E</v>
          </cell>
          <cell r="E430" t="str">
            <v>HP CP 4Y 4H 24x7 HBAs</v>
          </cell>
          <cell r="F430">
            <v>1278000</v>
          </cell>
        </row>
        <row r="431">
          <cell r="A431" t="str">
            <v>176479-B21</v>
          </cell>
          <cell r="B431" t="str">
            <v>64 bit FC HBA NT-RA8K ALL</v>
          </cell>
          <cell r="C431" t="str">
            <v>U9416E</v>
          </cell>
          <cell r="E431" t="str">
            <v>HP CP 5Y 4H 13x5 HBAs</v>
          </cell>
          <cell r="F431">
            <v>1382000</v>
          </cell>
        </row>
        <row r="432">
          <cell r="A432" t="str">
            <v>281540-B21</v>
          </cell>
          <cell r="B432" t="str">
            <v>FC HBA 2GB 64 Bit NW ALL</v>
          </cell>
          <cell r="C432" t="str">
            <v>U9417E</v>
          </cell>
          <cell r="E432" t="str">
            <v>HP CP 5Y 4H 24x7 HBAs</v>
          </cell>
          <cell r="F432">
            <v>1592000</v>
          </cell>
        </row>
        <row r="433">
          <cell r="A433" t="str">
            <v>281541-B21</v>
          </cell>
          <cell r="B433" t="str">
            <v>FC HBA 2GB 64 Bit LNX ALL</v>
          </cell>
        </row>
        <row r="434">
          <cell r="C434" t="str">
            <v>U6305E</v>
          </cell>
          <cell r="E434" t="str">
            <v>HP CP Installation Storage HBAs</v>
          </cell>
          <cell r="F434">
            <v>457000</v>
          </cell>
        </row>
        <row r="435">
          <cell r="A435" t="str">
            <v>305573-B21</v>
          </cell>
          <cell r="B435" t="str">
            <v xml:space="preserve">E982 PCIx 2GBFC HBA ALL </v>
          </cell>
        </row>
        <row r="436">
          <cell r="A436" t="str">
            <v>343073-B21</v>
          </cell>
          <cell r="B436" t="str">
            <v xml:space="preserve">E982 PCIx 2GB Fibre Channel HBA All </v>
          </cell>
          <cell r="C436" t="str">
            <v>U6445E</v>
          </cell>
          <cell r="E436" t="str">
            <v xml:space="preserve">HP CP 3Y 2H 13x5 Strg HBAs </v>
          </cell>
          <cell r="F436">
            <v>940000</v>
          </cell>
        </row>
        <row r="437">
          <cell r="A437" t="str">
            <v>323264-B21</v>
          </cell>
          <cell r="B437" t="str">
            <v xml:space="preserve">2GB Dual Channel PCI-X for WIN All </v>
          </cell>
          <cell r="C437" t="str">
            <v>U6446E</v>
          </cell>
          <cell r="E437" t="str">
            <v xml:space="preserve">HP CP 3Y 2H 24x7 Strg HBAs </v>
          </cell>
          <cell r="F437">
            <v>1091000</v>
          </cell>
        </row>
        <row r="440">
          <cell r="A440" t="str">
            <v>C4473A</v>
          </cell>
          <cell r="B440" t="str">
            <v xml:space="preserve">HP SureStore NetStorage 6000 4 36GB </v>
          </cell>
          <cell r="C440" t="str">
            <v>N/A</v>
          </cell>
          <cell r="E440" t="str">
            <v>N/A</v>
          </cell>
          <cell r="G440" t="str">
            <v>n/a</v>
          </cell>
        </row>
        <row r="441">
          <cell r="A441" t="str">
            <v>C4474A</v>
          </cell>
          <cell r="B441" t="str">
            <v xml:space="preserve">HP SureStore NetStorage 6000 7 36GB </v>
          </cell>
        </row>
        <row r="442">
          <cell r="A442" t="str">
            <v>C4475A</v>
          </cell>
          <cell r="B442" t="str">
            <v xml:space="preserve">HP SureStore NetStorage 6000 10 36GB </v>
          </cell>
        </row>
        <row r="443">
          <cell r="A443" t="str">
            <v>C4485A</v>
          </cell>
          <cell r="B443" t="str">
            <v xml:space="preserve">HP SureStore NetStorage 6000 4 73GB </v>
          </cell>
        </row>
        <row r="444">
          <cell r="A444" t="str">
            <v>C4486A</v>
          </cell>
          <cell r="B444" t="str">
            <v xml:space="preserve">HP SureStore NetStorage 6000 7 73GB </v>
          </cell>
        </row>
        <row r="445">
          <cell r="A445" t="str">
            <v>C4487A</v>
          </cell>
          <cell r="B445" t="str">
            <v xml:space="preserve">HP SureStore NetStorage 6000 10 73GB </v>
          </cell>
        </row>
        <row r="447">
          <cell r="A447" t="str">
            <v>A5635A</v>
          </cell>
          <cell r="B447" t="str">
            <v xml:space="preserve">SureStore E Disk Array FC60 for NT </v>
          </cell>
          <cell r="C447" t="str">
            <v>N/A</v>
          </cell>
          <cell r="E447" t="str">
            <v>N/A</v>
          </cell>
          <cell r="G447" t="str">
            <v>n/a</v>
          </cell>
        </row>
        <row r="452">
          <cell r="A452" t="str">
            <v>C1556D</v>
          </cell>
          <cell r="B452" t="str">
            <v>HP SureStore DAT 24e 24GB Ext Tape Drive</v>
          </cell>
          <cell r="C452" t="str">
            <v>H3155E</v>
          </cell>
          <cell r="E452" t="str">
            <v>HP CP 3Y Nxt Day DAT/DDS External Tape</v>
          </cell>
          <cell r="F452">
            <v>294000</v>
          </cell>
          <cell r="G452" t="str">
            <v>UA450PE</v>
          </cell>
        </row>
        <row r="453">
          <cell r="A453" t="str">
            <v>C5653C</v>
          </cell>
          <cell r="B453" t="str">
            <v>HP SureStore DAT 24eU 24GB Ext Tape Drive</v>
          </cell>
          <cell r="C453" t="str">
            <v>H4616E</v>
          </cell>
          <cell r="E453" t="str">
            <v>HP CP 3Y 4H 13x5 DAT/DDS External Tape</v>
          </cell>
          <cell r="F453">
            <v>383000</v>
          </cell>
          <cell r="G453" t="str">
            <v>UA451PE</v>
          </cell>
        </row>
        <row r="454">
          <cell r="A454" t="str">
            <v>C5686B</v>
          </cell>
          <cell r="B454" t="str">
            <v xml:space="preserve">HP DAT 40 Internal Tape Drive </v>
          </cell>
          <cell r="C454" t="str">
            <v>U2068E</v>
          </cell>
          <cell r="E454" t="str">
            <v>HP CP 3Y 4H 24x7 DAT/DDS External Tape</v>
          </cell>
          <cell r="F454">
            <v>493000</v>
          </cell>
          <cell r="G454" t="str">
            <v>UA452PE</v>
          </cell>
        </row>
        <row r="455">
          <cell r="A455" t="str">
            <v>C5687A</v>
          </cell>
          <cell r="B455" t="str">
            <v xml:space="preserve">HP SureStore DAT40e 40GB Ext UNIX comp </v>
          </cell>
          <cell r="C455" t="str">
            <v>U6358E</v>
          </cell>
          <cell r="E455" t="str">
            <v>HP CP 3Y 6H CTR SureStore DAT/DLT</v>
          </cell>
          <cell r="F455">
            <v>965000</v>
          </cell>
          <cell r="G455" t="str">
            <v>UA453PE</v>
          </cell>
        </row>
        <row r="456">
          <cell r="A456" t="str">
            <v>C5687B</v>
          </cell>
          <cell r="B456" t="str">
            <v xml:space="preserve">HP DAT 40e External Tape Drive </v>
          </cell>
          <cell r="C456" t="str">
            <v>U9338E</v>
          </cell>
          <cell r="E456" t="str">
            <v>HP CP 4Y 4H 13x5 SureStore DAT/DLT</v>
          </cell>
          <cell r="F456">
            <v>522000</v>
          </cell>
        </row>
        <row r="457">
          <cell r="A457" t="str">
            <v>C5687C</v>
          </cell>
          <cell r="B457" t="str">
            <v xml:space="preserve">HP DAT 40 External Tape Drive </v>
          </cell>
          <cell r="C457" t="str">
            <v>U9339E</v>
          </cell>
          <cell r="E457" t="str">
            <v>HP CP 4Y 4H 24x7 SureStore DAT/DLT</v>
          </cell>
          <cell r="F457">
            <v>667000</v>
          </cell>
        </row>
        <row r="458">
          <cell r="A458" t="str">
            <v>C6525A</v>
          </cell>
          <cell r="B458" t="str">
            <v xml:space="preserve">HP SureStore DAT24k Tape Drive </v>
          </cell>
          <cell r="C458" t="str">
            <v>U9340E</v>
          </cell>
          <cell r="E458" t="str">
            <v>HP CP 5Y 4H 13x5 SureStore DAT/DLT</v>
          </cell>
          <cell r="F458">
            <v>655000</v>
          </cell>
        </row>
        <row r="459">
          <cell r="A459" t="str">
            <v>C6541A</v>
          </cell>
          <cell r="B459" t="str">
            <v xml:space="preserve">HP SureStore DAT40k Tape Drive </v>
          </cell>
          <cell r="C459" t="str">
            <v>U9341E</v>
          </cell>
          <cell r="E459" t="str">
            <v>HP CP 5Y 4H 24x7 SureStore DAT/DLT</v>
          </cell>
          <cell r="F459">
            <v>833000</v>
          </cell>
        </row>
        <row r="460">
          <cell r="A460" t="str">
            <v>C7503A</v>
          </cell>
          <cell r="B460" t="str">
            <v>HP SureStore DLT VS80 External Tape Drive</v>
          </cell>
        </row>
        <row r="461">
          <cell r="A461" t="str">
            <v>157770-B32</v>
          </cell>
          <cell r="B461" t="str">
            <v>DAT 2040 DRV Ext CRB INTL</v>
          </cell>
          <cell r="C461" t="str">
            <v>U2090E</v>
          </cell>
          <cell r="E461" t="str">
            <v>HP CP Install Stg Autoldr/TapeDrv&amp;Array</v>
          </cell>
          <cell r="F461">
            <v>540000</v>
          </cell>
        </row>
        <row r="462">
          <cell r="A462" t="str">
            <v>216885-B31</v>
          </cell>
          <cell r="B462" t="str">
            <v>35 AIT LVD External INTL </v>
          </cell>
        </row>
        <row r="463">
          <cell r="A463" t="str">
            <v>280129-B31</v>
          </cell>
          <cell r="B463" t="str">
            <v>DLT VS80 40/80 Extrnl INTL </v>
          </cell>
          <cell r="C463" t="str">
            <v>U6437E</v>
          </cell>
          <cell r="E463" t="str">
            <v xml:space="preserve">HP CP 3Y 2H 13x5 Strg SureStore DAT/DLT </v>
          </cell>
          <cell r="F463">
            <v>730000</v>
          </cell>
        </row>
        <row r="464">
          <cell r="A464" t="str">
            <v>Q1523A</v>
          </cell>
          <cell r="B464" t="str">
            <v>HP DAT 72e External Tape Drive</v>
          </cell>
          <cell r="C464" t="str">
            <v>U6438E</v>
          </cell>
          <cell r="E464" t="str">
            <v xml:space="preserve">HP CP 3Y 2H 24x7 Strg SureStore DAT/DLT </v>
          </cell>
          <cell r="F464">
            <v>941000</v>
          </cell>
        </row>
        <row r="465">
          <cell r="A465" t="str">
            <v>337699-B22</v>
          </cell>
          <cell r="B465" t="str">
            <v xml:space="preserve">HP StorageWorks DLT VS 80 External NA </v>
          </cell>
        </row>
        <row r="466">
          <cell r="A466" t="str">
            <v>337699-291</v>
          </cell>
          <cell r="B466" t="str">
            <v xml:space="preserve">HP StorageWorks DLT VS 80 External JPN </v>
          </cell>
        </row>
        <row r="467">
          <cell r="A467" t="str">
            <v>337699-B31</v>
          </cell>
          <cell r="B467" t="str">
            <v xml:space="preserve">HP StorageWorks DLT VS 80 External WW </v>
          </cell>
        </row>
        <row r="469">
          <cell r="A469" t="str">
            <v>C5725A</v>
          </cell>
          <cell r="B469" t="str">
            <v>HP DLT 80i Internal Tape Drive</v>
          </cell>
          <cell r="C469" t="str">
            <v>H3157E</v>
          </cell>
          <cell r="E469" t="str">
            <v>HP CP 3Y Nxt Day DLT/LTO External Tape</v>
          </cell>
          <cell r="F469">
            <v>800000</v>
          </cell>
        </row>
        <row r="470">
          <cell r="A470" t="str">
            <v>C5726A</v>
          </cell>
          <cell r="B470" t="str">
            <v xml:space="preserve">HP SureStore DLT80e </v>
          </cell>
          <cell r="C470" t="str">
            <v>H4617E</v>
          </cell>
          <cell r="E470" t="str">
            <v>HP CP 3Y 4H 13x5 DLT/LTO External Tape</v>
          </cell>
          <cell r="F470">
            <v>1044000</v>
          </cell>
          <cell r="G470" t="str">
            <v>UA454PE</v>
          </cell>
        </row>
        <row r="471">
          <cell r="A471" t="str">
            <v>C7401A</v>
          </cell>
          <cell r="B471" t="str">
            <v xml:space="preserve">HP SureStore Ultrium 230 Ext Tape Drive </v>
          </cell>
          <cell r="C471" t="str">
            <v>H4622E</v>
          </cell>
          <cell r="E471" t="str">
            <v>HP CP 3Y 4H 24x7 DLT/LTO External Tape</v>
          </cell>
          <cell r="F471">
            <v>1346000</v>
          </cell>
          <cell r="G471" t="str">
            <v>UA455PE</v>
          </cell>
        </row>
        <row r="472">
          <cell r="A472" t="str">
            <v>C7401B</v>
          </cell>
          <cell r="B472" t="str">
            <v>HP Ultrium 230e External Tape Drive</v>
          </cell>
          <cell r="C472" t="str">
            <v>U6359E</v>
          </cell>
          <cell r="E472" t="str">
            <v>HP CP 3Y 6H CTR SureStore (DLT/LTO)</v>
          </cell>
          <cell r="F472">
            <v>2633000</v>
          </cell>
          <cell r="G472" t="str">
            <v>UA456PE</v>
          </cell>
        </row>
        <row r="473">
          <cell r="A473" t="str">
            <v>C7421A</v>
          </cell>
          <cell r="B473" t="str">
            <v>HP SureStore Ultrium 215 External Tape Drive</v>
          </cell>
          <cell r="C473" t="str">
            <v>U9342E</v>
          </cell>
          <cell r="E473" t="str">
            <v>HP CP 4Y 4H 13x5 SureStore (DLT/LTO)</v>
          </cell>
          <cell r="F473">
            <v>1423000</v>
          </cell>
          <cell r="G473" t="str">
            <v>UA457PE</v>
          </cell>
        </row>
        <row r="474">
          <cell r="A474" t="str">
            <v>C7421B</v>
          </cell>
          <cell r="B474" t="str">
            <v>HP Ultrium 215e External Tape Drive</v>
          </cell>
          <cell r="C474" t="str">
            <v>U9343E</v>
          </cell>
          <cell r="E474" t="str">
            <v>HP CP 4Y 4H 24x7 SureStore (DLT/LTO)</v>
          </cell>
          <cell r="F474">
            <v>1819000</v>
          </cell>
        </row>
        <row r="475">
          <cell r="A475" t="str">
            <v>Q1509A</v>
          </cell>
          <cell r="B475" t="str">
            <v>HP S'store Ultrium Gen2 External Tape Drive</v>
          </cell>
          <cell r="C475" t="str">
            <v>U9344E</v>
          </cell>
          <cell r="E475" t="str">
            <v>HP CP 5Y 4H 13x5 SureStore (DLT/LTO)</v>
          </cell>
          <cell r="F475">
            <v>1787000</v>
          </cell>
        </row>
        <row r="476">
          <cell r="A476" t="str">
            <v>Q1519A</v>
          </cell>
          <cell r="B476" t="str">
            <v>Proliant Ultrium Gen2 External (US)</v>
          </cell>
          <cell r="C476" t="str">
            <v>U9345E</v>
          </cell>
          <cell r="E476" t="str">
            <v>HP CP 5Y 4H 24x7 SureStore (DLT/LTO)</v>
          </cell>
          <cell r="F476">
            <v>2271000</v>
          </cell>
        </row>
        <row r="477">
          <cell r="A477" t="str">
            <v>Q1520A</v>
          </cell>
          <cell r="B477" t="str">
            <v>Proliant Ultrium Gen2 External (Int)</v>
          </cell>
        </row>
        <row r="478">
          <cell r="A478" t="str">
            <v>Q1517A</v>
          </cell>
          <cell r="B478" t="str">
            <v xml:space="preserve">LTO 100/200 GB Ext </v>
          </cell>
          <cell r="C478" t="str">
            <v>U2090E</v>
          </cell>
          <cell r="E478" t="str">
            <v>HP CP Install Stg Autoldr/TapeDrv&amp;Array</v>
          </cell>
          <cell r="F478">
            <v>540000</v>
          </cell>
        </row>
        <row r="479">
          <cell r="A479" t="str">
            <v>C7395B</v>
          </cell>
          <cell r="B479" t="str">
            <v>HP Trade-Ready Ultrium 230 - dove grey</v>
          </cell>
        </row>
        <row r="480">
          <cell r="A480" t="str">
            <v>C6529A</v>
          </cell>
          <cell r="B480" t="str">
            <v xml:space="preserve">HP SureStore DLT 80k Tape Drive </v>
          </cell>
          <cell r="C480" t="str">
            <v>U6439E</v>
          </cell>
          <cell r="E480" t="str">
            <v xml:space="preserve">HP CP 3Y 2H 13x5 Strg SureStore DLT/LTO </v>
          </cell>
          <cell r="F480">
            <v>2142000</v>
          </cell>
        </row>
        <row r="481">
          <cell r="A481" t="str">
            <v>C7396B</v>
          </cell>
          <cell r="B481" t="str">
            <v>HP Trade-Ready Ultrium 230 - white </v>
          </cell>
          <cell r="C481" t="str">
            <v>U6440E</v>
          </cell>
          <cell r="E481" t="str">
            <v xml:space="preserve">HP CP 3Y 2H 24x7 Strg SureStore DLT/LTO </v>
          </cell>
          <cell r="F481">
            <v>2763000</v>
          </cell>
        </row>
        <row r="482">
          <cell r="A482" t="str">
            <v>C7400A</v>
          </cell>
          <cell r="B482" t="str">
            <v>HP Ultrium 230i Internal Tape Drive</v>
          </cell>
        </row>
        <row r="483">
          <cell r="A483" t="str">
            <v>C7420A</v>
          </cell>
          <cell r="B483" t="str">
            <v>HP Ultrium 215i Internal Tape Drive </v>
          </cell>
        </row>
        <row r="484">
          <cell r="A484" t="str">
            <v>C7422B</v>
          </cell>
          <cell r="B484" t="str">
            <v>HP Trade-Ready Ultrium 215 Tape Drive</v>
          </cell>
        </row>
        <row r="485">
          <cell r="A485" t="str">
            <v>C7515A</v>
          </cell>
          <cell r="B485" t="str">
            <v>HP Ultrium 230 Internal Solution Bundle </v>
          </cell>
        </row>
        <row r="486">
          <cell r="A486" t="str">
            <v>C7516A</v>
          </cell>
          <cell r="B486" t="str">
            <v>HP Ultrium 230e solution bundle </v>
          </cell>
        </row>
        <row r="487">
          <cell r="A487" t="str">
            <v>C7516B</v>
          </cell>
          <cell r="B487" t="str">
            <v>HP Ultrium 230 External Solution Bundle</v>
          </cell>
        </row>
        <row r="488">
          <cell r="A488" t="str">
            <v>C7517A</v>
          </cell>
          <cell r="B488" t="str">
            <v>HP Ultrium 215 Internal Solution Bundle </v>
          </cell>
        </row>
        <row r="489">
          <cell r="A489" t="str">
            <v>C7518A</v>
          </cell>
          <cell r="B489" t="str">
            <v>SureStore Ultrium 215e solution bundle</v>
          </cell>
        </row>
        <row r="490">
          <cell r="A490" t="str">
            <v>C7518B</v>
          </cell>
          <cell r="B490" t="str">
            <v>HP Ultrium 215 External Solution Bundle</v>
          </cell>
        </row>
        <row r="491">
          <cell r="A491" t="str">
            <v>Q1516A</v>
          </cell>
          <cell r="B491" t="str">
            <v>LTO 100/200 GB Ext US </v>
          </cell>
        </row>
        <row r="492">
          <cell r="A492" t="str">
            <v>Q1517A</v>
          </cell>
          <cell r="B492" t="str">
            <v>LTO 100/200 GB Ext </v>
          </cell>
        </row>
        <row r="493">
          <cell r="A493" t="str">
            <v>Q1545A</v>
          </cell>
          <cell r="B493" t="str">
            <v>HP Ultrium 215 external (carbon) Intl</v>
          </cell>
        </row>
        <row r="494">
          <cell r="A494" t="str">
            <v>146197-293</v>
          </cell>
          <cell r="B494" t="str">
            <v xml:space="preserve">DLT 40/80 External JPN2 </v>
          </cell>
        </row>
        <row r="495">
          <cell r="A495" t="str">
            <v>146197-B23</v>
          </cell>
          <cell r="B495" t="str">
            <v>DLT 4080 DR Ext CRB JPN2</v>
          </cell>
        </row>
        <row r="496">
          <cell r="A496" t="str">
            <v>157767-B32</v>
          </cell>
          <cell r="B496" t="str">
            <v xml:space="preserve">AIT 50100 DRV, EXT CR INTL  </v>
          </cell>
        </row>
        <row r="497">
          <cell r="A497" t="str">
            <v>192103-292</v>
          </cell>
          <cell r="B497" t="str">
            <v>SDLT 110/220, External JPN2</v>
          </cell>
        </row>
        <row r="498">
          <cell r="A498" t="str">
            <v>192103-B32</v>
          </cell>
          <cell r="B498" t="str">
            <v>SDLT 110 Drive EXT CRB JPN2</v>
          </cell>
        </row>
        <row r="499">
          <cell r="A499" t="str">
            <v>249160-001</v>
          </cell>
          <cell r="B499" t="str">
            <v xml:space="preserve">AIT 100/200 GB Extrnl US  </v>
          </cell>
        </row>
        <row r="500">
          <cell r="A500" t="str">
            <v>249160-B31</v>
          </cell>
          <cell r="B500" t="str">
            <v>AIT 100/200 GB Extrnl US</v>
          </cell>
        </row>
        <row r="501">
          <cell r="A501" t="str">
            <v>257319-B31</v>
          </cell>
          <cell r="B501" t="str">
            <v xml:space="preserve">SDLT 160/320 GB Extrn INTL  </v>
          </cell>
        </row>
        <row r="502">
          <cell r="A502" t="str">
            <v>274331-B21</v>
          </cell>
          <cell r="B502" t="str">
            <v>SDLT 160/320 GB Extrn INTL</v>
          </cell>
        </row>
        <row r="503">
          <cell r="A503" t="str">
            <v>274332-B21</v>
          </cell>
          <cell r="B503" t="str">
            <v>DLT 40/80 RM All ALL </v>
          </cell>
        </row>
        <row r="505">
          <cell r="C505" t="str">
            <v>UB135E</v>
          </cell>
          <cell r="E505" t="str">
            <v>HP 3Y 4H 13x5 Onsite 1U Tape Array SVC</v>
          </cell>
          <cell r="F505">
            <v>905000</v>
          </cell>
        </row>
        <row r="506">
          <cell r="C506" t="str">
            <v>UB136E</v>
          </cell>
          <cell r="E506" t="str">
            <v xml:space="preserve">HP 3Y Next day 1U Tape Array SVC </v>
          </cell>
          <cell r="F506">
            <v>693000</v>
          </cell>
        </row>
        <row r="507">
          <cell r="A507" t="str">
            <v>A7443A</v>
          </cell>
          <cell r="B507" t="str">
            <v>HP SureStore Tape Array 5300</v>
          </cell>
          <cell r="C507" t="str">
            <v>UB137E</v>
          </cell>
          <cell r="E507" t="str">
            <v>HP 3Y 4H 24x7 1U Tape Array SVC</v>
          </cell>
          <cell r="F507">
            <v>1167000</v>
          </cell>
        </row>
        <row r="508">
          <cell r="A508" t="str">
            <v>A7444A</v>
          </cell>
          <cell r="B508" t="str">
            <v>3U Rackmount Kit All</v>
          </cell>
          <cell r="C508" t="str">
            <v>UB138E</v>
          </cell>
          <cell r="E508" t="str">
            <v>HP 3Y 6H CTR 1U Tape Array SVC</v>
          </cell>
          <cell r="F508">
            <v>2283000</v>
          </cell>
        </row>
        <row r="509">
          <cell r="A509" t="str">
            <v>A7445A</v>
          </cell>
          <cell r="C509" t="str">
            <v>UB139PE</v>
          </cell>
          <cell r="E509" t="str">
            <v>HP PW 1Y PW Nxt Day 1U Tape Array SVC</v>
          </cell>
        </row>
        <row r="510">
          <cell r="C510" t="str">
            <v>UB140E</v>
          </cell>
          <cell r="E510" t="str">
            <v>HP 4Y 4H 13x5 Onsite 1U Tape Array SVC</v>
          </cell>
          <cell r="F510">
            <v>1234000</v>
          </cell>
        </row>
        <row r="511">
          <cell r="C511" t="str">
            <v>UB141E</v>
          </cell>
          <cell r="E511" t="str">
            <v>HP 5Y 4H 24x7 1U Tape Array SVC</v>
          </cell>
          <cell r="F511">
            <v>1969000</v>
          </cell>
        </row>
        <row r="512">
          <cell r="C512" t="str">
            <v>UB144E</v>
          </cell>
          <cell r="E512" t="str">
            <v>HP 5Y 4H 13x5 Onsite 1U Tape Array SVC</v>
          </cell>
          <cell r="F512">
            <v>1548000</v>
          </cell>
        </row>
        <row r="513">
          <cell r="C513" t="str">
            <v>UB148E</v>
          </cell>
          <cell r="E513" t="str">
            <v>HP 4Y 4H 24x7 1U Tape Array SVC</v>
          </cell>
          <cell r="F513">
            <v>1577000</v>
          </cell>
        </row>
        <row r="514">
          <cell r="C514" t="str">
            <v>U2090E</v>
          </cell>
          <cell r="E514" t="str">
            <v>HP CP Install Stg Autoldr/TapeDrv&amp;Array</v>
          </cell>
          <cell r="F514">
            <v>540000</v>
          </cell>
        </row>
        <row r="515">
          <cell r="C515" t="str">
            <v>UB147PE</v>
          </cell>
          <cell r="E515" t="str">
            <v>HP PW 1Y PW 4H 13x5 1U Tape Array SVC</v>
          </cell>
        </row>
        <row r="516">
          <cell r="C516" t="str">
            <v>UC005PE</v>
          </cell>
          <cell r="E516" t="str">
            <v>HP PW 1Y PW 4H 24x7 1U Tape Array SVC</v>
          </cell>
        </row>
        <row r="517">
          <cell r="C517" t="str">
            <v>UC006PE</v>
          </cell>
          <cell r="E517" t="str">
            <v>HP PW 1Y PW 6H CTR 1U Tape Array SVC</v>
          </cell>
        </row>
        <row r="519">
          <cell r="C519" t="str">
            <v>H4618E</v>
          </cell>
          <cell r="E519" t="str">
            <v>HP CP 3Y 4H 13x5 Tape Array 5500/5300</v>
          </cell>
          <cell r="F519">
            <v>1148000</v>
          </cell>
          <cell r="G519" t="str">
            <v>UA458PE</v>
          </cell>
        </row>
        <row r="520">
          <cell r="A520" t="str">
            <v>C7508A</v>
          </cell>
          <cell r="B520" t="str">
            <v>HP SureStore Tape Array 5300</v>
          </cell>
          <cell r="C520" t="str">
            <v>H4623E</v>
          </cell>
          <cell r="E520" t="str">
            <v>HP CP 3Y 4H 24x7 Tape Array 5500/5300</v>
          </cell>
          <cell r="F520">
            <v>1480000</v>
          </cell>
          <cell r="G520" t="str">
            <v>UA459PE</v>
          </cell>
        </row>
        <row r="521">
          <cell r="A521" t="str">
            <v>274338-B21</v>
          </cell>
          <cell r="B521" t="str">
            <v>3U Rackmount Kit All</v>
          </cell>
          <cell r="C521" t="str">
            <v>U6368E</v>
          </cell>
          <cell r="E521" t="str">
            <v>HP CP 3Y 6H CTR 4 Bay Rack2</v>
          </cell>
          <cell r="F521">
            <v>4706000</v>
          </cell>
          <cell r="G521" t="str">
            <v>UA460PE</v>
          </cell>
        </row>
        <row r="522">
          <cell r="C522" t="str">
            <v>U9346E</v>
          </cell>
          <cell r="E522" t="str">
            <v>HP CP 4Y 4H 13x5 Tape Array - 4 Bay Rack</v>
          </cell>
          <cell r="F522">
            <v>1565000</v>
          </cell>
          <cell r="G522" t="str">
            <v>UA461PE</v>
          </cell>
        </row>
        <row r="523">
          <cell r="C523" t="str">
            <v>U9347E</v>
          </cell>
          <cell r="E523" t="str">
            <v>HP CP 4Y 4H 24x7 Tape Array - 4 Bay Rack</v>
          </cell>
          <cell r="F523">
            <v>2002000</v>
          </cell>
        </row>
        <row r="524">
          <cell r="C524" t="str">
            <v>U9348E</v>
          </cell>
          <cell r="E524" t="str">
            <v>HP CP 5Y 4H 13x5 Tape Array - 4 Bay Rack</v>
          </cell>
          <cell r="F524">
            <v>1965000</v>
          </cell>
        </row>
        <row r="525">
          <cell r="C525" t="str">
            <v>U9349E</v>
          </cell>
          <cell r="E525" t="str">
            <v>HP CP 5Y 4H 24x7 Tape Array - 4 Bay Rack</v>
          </cell>
          <cell r="F525">
            <v>2499000</v>
          </cell>
        </row>
        <row r="526">
          <cell r="C526" t="str">
            <v>U2090E</v>
          </cell>
          <cell r="E526" t="str">
            <v>HP CP Install Stg Autoldr/TapeDrv&amp;Array</v>
          </cell>
          <cell r="F526">
            <v>540000</v>
          </cell>
        </row>
        <row r="528">
          <cell r="C528" t="str">
            <v>U6369E</v>
          </cell>
          <cell r="E528" t="str">
            <v>HP CP 3Y 4H 13x5 5 Bay Rack</v>
          </cell>
          <cell r="F528">
            <v>3652000</v>
          </cell>
          <cell r="G528" t="str">
            <v>UA462PE</v>
          </cell>
        </row>
        <row r="529">
          <cell r="A529" t="str">
            <v>C1354A</v>
          </cell>
          <cell r="B529" t="str">
            <v xml:space="preserve">HP SureStore H/A Tape Array 5500 </v>
          </cell>
          <cell r="C529" t="str">
            <v>U6370E</v>
          </cell>
          <cell r="E529" t="str">
            <v>HP CP 3Y 4H 24x7 5 Bay Rack</v>
          </cell>
          <cell r="F529">
            <v>4711000</v>
          </cell>
          <cell r="G529" t="str">
            <v>UA463PE</v>
          </cell>
        </row>
        <row r="530">
          <cell r="A530" t="str">
            <v>274339-B21</v>
          </cell>
          <cell r="B530" t="str">
            <v>5U Rackmount Kit All ALL</v>
          </cell>
          <cell r="C530" t="str">
            <v>U6371E</v>
          </cell>
          <cell r="E530" t="str">
            <v>HP CP 3Y 6H CTR 5 Bay Rack</v>
          </cell>
          <cell r="F530">
            <v>9216000</v>
          </cell>
          <cell r="G530" t="str">
            <v>UA464PE</v>
          </cell>
        </row>
        <row r="531">
          <cell r="C531" t="str">
            <v>U9350E</v>
          </cell>
          <cell r="E531" t="str">
            <v>HP CP 4Y 4H 13x5 Tape Array - 5 Bay Rack</v>
          </cell>
          <cell r="F531">
            <v>4981000</v>
          </cell>
          <cell r="G531" t="str">
            <v>UA465PE</v>
          </cell>
        </row>
        <row r="532">
          <cell r="C532" t="str">
            <v>U9351E</v>
          </cell>
          <cell r="E532" t="str">
            <v>HP CP 4Y 4H 24x7 Tape Array - 5 Bay Rack</v>
          </cell>
          <cell r="F532">
            <v>6367000</v>
          </cell>
        </row>
        <row r="533">
          <cell r="C533" t="str">
            <v>U9352E</v>
          </cell>
          <cell r="E533" t="str">
            <v>HP CP 5Y 4H 13x5 Tape Array - 5 Bay Rack</v>
          </cell>
          <cell r="F533">
            <v>6252000</v>
          </cell>
        </row>
        <row r="534">
          <cell r="C534" t="str">
            <v>U9353E</v>
          </cell>
          <cell r="E534" t="str">
            <v>HP CP 5Y 4H 24x7 Tape Array - 5 Bay Rack</v>
          </cell>
          <cell r="F534">
            <v>7951000</v>
          </cell>
        </row>
        <row r="535">
          <cell r="C535" t="str">
            <v>U2090E</v>
          </cell>
          <cell r="E535" t="str">
            <v>HP CP Install Stg Autoldr/TapeDrv&amp;Array</v>
          </cell>
          <cell r="F535">
            <v>540000</v>
          </cell>
        </row>
        <row r="537">
          <cell r="C537" t="str">
            <v>U6335E</v>
          </cell>
          <cell r="E537" t="str">
            <v>HP CP 3Y NxtDay 3U Rackmount</v>
          </cell>
          <cell r="F537">
            <v>1600000</v>
          </cell>
          <cell r="G537" t="str">
            <v>UA466PE</v>
          </cell>
        </row>
        <row r="538">
          <cell r="A538" t="str">
            <v>274334-B21</v>
          </cell>
          <cell r="B538" t="str">
            <v>SDLT 110 2-Drive RM ALL </v>
          </cell>
          <cell r="C538" t="str">
            <v>U6336E</v>
          </cell>
          <cell r="E538" t="str">
            <v>HP CP 3Y 4H 13x5 3U Rackmount</v>
          </cell>
          <cell r="F538">
            <v>2087000</v>
          </cell>
          <cell r="G538" t="str">
            <v>UA467PE</v>
          </cell>
        </row>
        <row r="539">
          <cell r="A539" t="str">
            <v>274335-B21</v>
          </cell>
          <cell r="B539" t="str">
            <v xml:space="preserve">DLT 40/80, 2-Drive, RM ALL </v>
          </cell>
          <cell r="C539" t="str">
            <v>U6337E</v>
          </cell>
          <cell r="E539" t="str">
            <v>HP CP 3Y 4H 24x7 3U Rackmount</v>
          </cell>
          <cell r="F539">
            <v>2692000</v>
          </cell>
          <cell r="G539" t="str">
            <v>UA468PE</v>
          </cell>
        </row>
        <row r="540">
          <cell r="C540" t="str">
            <v>U9354E</v>
          </cell>
          <cell r="E540" t="str">
            <v>HP CP 4Y 4H 13x5 DLT/SDLT 2 Drives</v>
          </cell>
          <cell r="F540">
            <v>2846000</v>
          </cell>
          <cell r="G540" t="str">
            <v>UA469PE</v>
          </cell>
        </row>
        <row r="541">
          <cell r="A541" t="str">
            <v>350544-B21</v>
          </cell>
          <cell r="B541" t="str">
            <v>3u RM with one Ultrium 215 Tape Drive</v>
          </cell>
          <cell r="C541" t="str">
            <v>U9355E</v>
          </cell>
          <cell r="E541" t="str">
            <v>HP CP 4Y 4H 24x7 DLT/SDLT 2 Drives</v>
          </cell>
          <cell r="F541">
            <v>3638000</v>
          </cell>
        </row>
        <row r="542">
          <cell r="A542" t="str">
            <v>350545-B21</v>
          </cell>
          <cell r="B542" t="str">
            <v>3u RM with one Ultrium 230 Tape Drive</v>
          </cell>
          <cell r="C542" t="str">
            <v>U9356E</v>
          </cell>
          <cell r="E542" t="str">
            <v>HP CP 5Y 4H 13x5 DLT/SDLT 2 Drives</v>
          </cell>
          <cell r="F542">
            <v>3573000</v>
          </cell>
        </row>
        <row r="543">
          <cell r="A543" t="str">
            <v>350546-B21</v>
          </cell>
          <cell r="B543" t="str">
            <v>3u RM with one Ultrium 460 Tape Drive</v>
          </cell>
          <cell r="C543" t="str">
            <v>U9357E</v>
          </cell>
          <cell r="E543" t="str">
            <v>HP CP 5Y 4H 24x7 DLT/SDLT 2 Drives</v>
          </cell>
          <cell r="F543">
            <v>4544000</v>
          </cell>
        </row>
        <row r="544">
          <cell r="C544" t="str">
            <v>U9285E</v>
          </cell>
          <cell r="E544" t="str">
            <v>HP CP 3Y 6H CTR 3U DLT/SDLT 2 Drive</v>
          </cell>
          <cell r="F544">
            <v>5266000</v>
          </cell>
        </row>
        <row r="545">
          <cell r="A545" t="str">
            <v>Q1595A</v>
          </cell>
          <cell r="B545" t="str">
            <v>HP StorageWorks Ultrium 960 Rack-mount</v>
          </cell>
          <cell r="C545" t="str">
            <v>U2090E</v>
          </cell>
          <cell r="E545" t="str">
            <v>HP CP Install Stg Autoldr/TapeDrv&amp;Array</v>
          </cell>
          <cell r="F545">
            <v>540000</v>
          </cell>
        </row>
        <row r="547">
          <cell r="C547" t="str">
            <v>U6427E</v>
          </cell>
          <cell r="E547" t="str">
            <v xml:space="preserve">HP CP 3Y 2H 13x5 Strg 3U Rackmount </v>
          </cell>
          <cell r="F547">
            <v>5280000</v>
          </cell>
        </row>
        <row r="548">
          <cell r="C548" t="str">
            <v>U6428E</v>
          </cell>
          <cell r="E548" t="str">
            <v xml:space="preserve">HP CP 3Y 2H 24x7 Strg 3U Rackmount </v>
          </cell>
          <cell r="F548">
            <v>6810000</v>
          </cell>
        </row>
        <row r="550">
          <cell r="C550" t="str">
            <v>U6338E</v>
          </cell>
          <cell r="E550" t="str">
            <v>HP CP 3Y NxtDay 5U Rackmount</v>
          </cell>
          <cell r="F550">
            <v>3198000</v>
          </cell>
        </row>
        <row r="551">
          <cell r="A551" t="str">
            <v>274336-B21</v>
          </cell>
          <cell r="B551" t="str">
            <v>DLT 40/80 2-Drive RM ALL</v>
          </cell>
          <cell r="C551" t="str">
            <v>U6339E</v>
          </cell>
          <cell r="E551" t="str">
            <v>HP CP 3Y 4H 13x5 5U Rackmount</v>
          </cell>
          <cell r="F551">
            <v>4174000</v>
          </cell>
          <cell r="G551" t="str">
            <v>UA470PE</v>
          </cell>
        </row>
        <row r="552">
          <cell r="A552" t="str">
            <v>274337-B21</v>
          </cell>
          <cell r="B552" t="str">
            <v xml:space="preserve">DLT 40/80 4-Drive RM ALL </v>
          </cell>
          <cell r="C552" t="str">
            <v>U6340E</v>
          </cell>
          <cell r="E552" t="str">
            <v>HP CP 3Y 4H 24x7 5U Rackmount</v>
          </cell>
          <cell r="F552">
            <v>5383000</v>
          </cell>
          <cell r="G552" t="str">
            <v>UA471PE</v>
          </cell>
        </row>
        <row r="553">
          <cell r="C553" t="str">
            <v>U9358E</v>
          </cell>
          <cell r="E553" t="str">
            <v>HP CP 4Y 4H 13x5 DLT/SDLT 4 Drives</v>
          </cell>
          <cell r="F553">
            <v>5693000</v>
          </cell>
          <cell r="G553" t="str">
            <v>UA472PE</v>
          </cell>
        </row>
        <row r="554">
          <cell r="C554" t="str">
            <v>U9359E</v>
          </cell>
          <cell r="E554" t="str">
            <v>HP CP 4Y 4H 24x7 DLT/SDLT 4 Drives</v>
          </cell>
          <cell r="F554">
            <v>7276000</v>
          </cell>
          <cell r="G554" t="str">
            <v>UA473PE</v>
          </cell>
        </row>
        <row r="555">
          <cell r="C555" t="str">
            <v>U9360E</v>
          </cell>
          <cell r="E555" t="str">
            <v>HP CP 5Y 4H 13x5 DLT/SDLT 4 Drives</v>
          </cell>
          <cell r="F555">
            <v>7145000</v>
          </cell>
        </row>
        <row r="556">
          <cell r="C556" t="str">
            <v>U9361E</v>
          </cell>
          <cell r="E556" t="str">
            <v>HP CP 5Y 4H 24x7 DLT/SDLT 4 Drives</v>
          </cell>
          <cell r="F556">
            <v>9087000</v>
          </cell>
        </row>
        <row r="557">
          <cell r="C557" t="str">
            <v>U9286E</v>
          </cell>
          <cell r="E557" t="str">
            <v>HP CP 3Y 6H CTR 5U DLT/SDLT 4 Drive</v>
          </cell>
          <cell r="F557">
            <v>10533000</v>
          </cell>
        </row>
        <row r="558">
          <cell r="C558" t="str">
            <v>U2090E</v>
          </cell>
          <cell r="E558" t="str">
            <v>HP CP Install Stg Autoldr/TapeDrv&amp;Array</v>
          </cell>
          <cell r="F558">
            <v>540000</v>
          </cell>
        </row>
        <row r="560">
          <cell r="C560" t="str">
            <v>U6429E</v>
          </cell>
          <cell r="E560" t="str">
            <v xml:space="preserve">HP CP 3Y 2H 13x5 Strg 5U Rackmount </v>
          </cell>
          <cell r="F560">
            <v>8800000</v>
          </cell>
        </row>
        <row r="561">
          <cell r="C561" t="str">
            <v>U6430E</v>
          </cell>
          <cell r="E561" t="str">
            <v xml:space="preserve">HP CP 3Y 2H 24x7 Strg 5U Rackmount  </v>
          </cell>
          <cell r="F561">
            <v>11350000</v>
          </cell>
        </row>
        <row r="563">
          <cell r="A563" t="str">
            <v>C1559C </v>
          </cell>
          <cell r="B563" t="str">
            <v> HP SureStore DAT24x6e Ext Autoloader</v>
          </cell>
          <cell r="C563" t="str">
            <v>U6360E</v>
          </cell>
          <cell r="E563" t="str">
            <v>HP CP 3Y NxtDay DAT,AIT Autoloader</v>
          </cell>
          <cell r="F563">
            <v>1083000</v>
          </cell>
        </row>
        <row r="564">
          <cell r="A564" t="str">
            <v>C1559D </v>
          </cell>
          <cell r="B564" t="str">
            <v> HP SureStore DAT24x6e External A/L</v>
          </cell>
          <cell r="C564" t="str">
            <v>U6361E</v>
          </cell>
          <cell r="E564" t="str">
            <v>HP CP 3Y 4H 13x5 DAT,AIT Autoloader</v>
          </cell>
          <cell r="F564">
            <v>1412000</v>
          </cell>
          <cell r="G564" t="str">
            <v>UA267PE</v>
          </cell>
        </row>
        <row r="565">
          <cell r="C565" t="str">
            <v>U6362E</v>
          </cell>
          <cell r="E565" t="str">
            <v>HP CP 3Y 4H 24x7 DAT,AIT Autoloader</v>
          </cell>
          <cell r="F565">
            <v>1823000</v>
          </cell>
          <cell r="G565" t="str">
            <v>UA268PE</v>
          </cell>
        </row>
        <row r="566">
          <cell r="A566" t="str">
            <v>C5717B </v>
          </cell>
          <cell r="B566" t="str">
            <v> HP SureStore DAT40x6e External A/L</v>
          </cell>
          <cell r="C566" t="str">
            <v>U6363E</v>
          </cell>
          <cell r="E566" t="str">
            <v>HP CP 3Y 6H CTR DAT,AIT Autoloader</v>
          </cell>
          <cell r="F566">
            <v>3565000</v>
          </cell>
          <cell r="G566" t="str">
            <v>UA269PE</v>
          </cell>
        </row>
        <row r="567">
          <cell r="A567" t="str">
            <v>C5717C </v>
          </cell>
          <cell r="B567" t="str">
            <v> HP DAT40x6e External Autoloader</v>
          </cell>
          <cell r="C567" t="str">
            <v>U9370E</v>
          </cell>
          <cell r="E567" t="str">
            <v>HP CP 4Y 4H 13x5 DAT/AIT Autoloaders</v>
          </cell>
          <cell r="F567">
            <v>1928000</v>
          </cell>
          <cell r="G567" t="str">
            <v>UA700PE</v>
          </cell>
        </row>
        <row r="568">
          <cell r="A568" t="str">
            <v>166504-B21 </v>
          </cell>
          <cell r="B568" t="str">
            <v>20/40 Dat8 Cassette AutoLoader </v>
          </cell>
          <cell r="C568" t="str">
            <v>U9371E</v>
          </cell>
          <cell r="E568" t="str">
            <v>HP CP 4Y 4H 24x7 DAT/AIT Autoloaders</v>
          </cell>
          <cell r="F568">
            <v>2463000</v>
          </cell>
        </row>
        <row r="569">
          <cell r="A569" t="str">
            <v>166505-001 </v>
          </cell>
          <cell r="B569" t="str">
            <v> 20/40GB DDS4 DAT 8 Cassette AutoLoader </v>
          </cell>
          <cell r="C569" t="str">
            <v>U9372E</v>
          </cell>
          <cell r="E569" t="str">
            <v>HP CP 5Y 4H 13x5 DAT/AIT Autoloaders</v>
          </cell>
          <cell r="F569">
            <v>2419000</v>
          </cell>
        </row>
        <row r="570">
          <cell r="A570" t="str">
            <v>166505-B31 </v>
          </cell>
          <cell r="B570" t="str">
            <v> 20/40GB DAT 8 Cassette AutoLoader Ext </v>
          </cell>
          <cell r="C570" t="str">
            <v>U9373E</v>
          </cell>
          <cell r="E570" t="str">
            <v>HP CP 5Y 4H 24x7 DAT/AIT Autoloaders</v>
          </cell>
          <cell r="F570">
            <v>3076000</v>
          </cell>
        </row>
        <row r="571">
          <cell r="A571" t="str">
            <v>280349-B31 </v>
          </cell>
          <cell r="B571" t="str">
            <v> HP StorageWork AIT 35GB Autoldr RM INTL</v>
          </cell>
        </row>
        <row r="572">
          <cell r="A572" t="str">
            <v>292355-B31 </v>
          </cell>
          <cell r="B572" t="str">
            <v> HP StorageWorks AIT 35GB Autoldr TT INTL</v>
          </cell>
          <cell r="C572" t="str">
            <v>U2090E</v>
          </cell>
          <cell r="E572" t="str">
            <v>HP CP Install Stg Autoldr/TapeDrv&amp;Array</v>
          </cell>
          <cell r="F572">
            <v>540000</v>
          </cell>
        </row>
        <row r="574">
          <cell r="A574" t="str">
            <v>Q1550A</v>
          </cell>
          <cell r="B574" t="str">
            <v xml:space="preserve"> HP DAT 40x6 Int Autoloader for ProLiant </v>
          </cell>
        </row>
        <row r="575">
          <cell r="A575" t="str">
            <v>Q1551A</v>
          </cell>
          <cell r="B575" t="str">
            <v xml:space="preserve">HP DAT40x6 Ext Autoloader US ProLiant </v>
          </cell>
        </row>
        <row r="576">
          <cell r="A576" t="str">
            <v>Q1552A</v>
          </cell>
          <cell r="B576" t="str">
            <v>HP DAT40x6 Ext Autoloader ProLiant Intl</v>
          </cell>
        </row>
        <row r="578">
          <cell r="A578" t="str">
            <v xml:space="preserve">Q1566A </v>
          </cell>
          <cell r="B578" t="str">
            <v>HP Storageworks DAT72x6i Tape Autoloader</v>
          </cell>
        </row>
        <row r="579">
          <cell r="A579" t="str">
            <v>Q1567A</v>
          </cell>
          <cell r="B579" t="str">
            <v>HP Storageworks DAT72x6e Tape Autoloader</v>
          </cell>
        </row>
        <row r="582">
          <cell r="A582" t="str">
            <v>C7145RA/NB</v>
          </cell>
          <cell r="B582" t="str">
            <v xml:space="preserve">HP SureStore Autoldr 1/9 HVDS Dsk no RMC </v>
          </cell>
          <cell r="G582" t="str">
            <v>H2737PA/PE</v>
          </cell>
        </row>
        <row r="583">
          <cell r="A583" t="str">
            <v>C7745RA/NB</v>
          </cell>
          <cell r="B583" t="str">
            <v xml:space="preserve">HP SureStore Autoldr 1/9 HVDS Rck no RMC </v>
          </cell>
        </row>
        <row r="584">
          <cell r="A584" t="str">
            <v>C7146RA/NB</v>
          </cell>
          <cell r="B584" t="str">
            <v xml:space="preserve">HP SureStore Autoldr 1/9 HVDS Dsk w/ RMC </v>
          </cell>
          <cell r="C584" t="str">
            <v>U6364E</v>
          </cell>
          <cell r="E584" t="str">
            <v>HP CP 1Y 4H 13x5 DLT Autoloader</v>
          </cell>
          <cell r="F584">
            <v>1009000</v>
          </cell>
          <cell r="G584" t="str">
            <v>UA701PE</v>
          </cell>
        </row>
        <row r="585">
          <cell r="A585" t="str">
            <v>C7746RA/NB</v>
          </cell>
          <cell r="B585" t="str">
            <v xml:space="preserve">HP SureStore Autoldr 1/9 HVDS Rck w/ RMC </v>
          </cell>
          <cell r="C585" t="str">
            <v>U6365E</v>
          </cell>
          <cell r="E585" t="str">
            <v>HP CP 1Y 4H 24x7 DLT Autoloader</v>
          </cell>
          <cell r="F585">
            <v>1303000</v>
          </cell>
          <cell r="G585" t="str">
            <v>UA702PE</v>
          </cell>
        </row>
        <row r="586">
          <cell r="A586" t="str">
            <v>C7147AA</v>
          </cell>
          <cell r="B586" t="str">
            <v xml:space="preserve">HP SureStore Autoldr 1/9 Ultrm HVDS Dsk </v>
          </cell>
          <cell r="C586" t="str">
            <v>U6366E</v>
          </cell>
          <cell r="E586" t="str">
            <v>HP CP 1Y 6H CTR DLT Autoloader</v>
          </cell>
          <cell r="F586">
            <v>2548000</v>
          </cell>
          <cell r="G586" t="str">
            <v>UA703PE</v>
          </cell>
        </row>
        <row r="587">
          <cell r="A587" t="str">
            <v>C7147CB</v>
          </cell>
          <cell r="B587" t="str">
            <v xml:space="preserve">HP SureStore Autoldr 1/9 Ultrm LVDS Dsk </v>
          </cell>
        </row>
        <row r="588">
          <cell r="A588" t="str">
            <v>C7747AA</v>
          </cell>
          <cell r="B588" t="str">
            <v xml:space="preserve">HP SureStore Autoldr 1/9 Ult HVDS Rck </v>
          </cell>
          <cell r="C588" t="str">
            <v>H4619E</v>
          </cell>
          <cell r="E588" t="str">
            <v>HP CP 3Y Nxt Day DLT/LTO Autoloader</v>
          </cell>
          <cell r="F588">
            <v>2579000</v>
          </cell>
        </row>
        <row r="589">
          <cell r="A589" t="str">
            <v xml:space="preserve">C7747CB </v>
          </cell>
          <cell r="B589" t="str">
            <v xml:space="preserve">HP SureStore Autoldr 1/9 Ult LVDS Rck </v>
          </cell>
          <cell r="C589" t="str">
            <v>H5526E</v>
          </cell>
          <cell r="E589" t="str">
            <v>HP CP 3Y 4H 13x5 HW DLT/LTO Autoloader</v>
          </cell>
          <cell r="F589">
            <v>3264000</v>
          </cell>
        </row>
        <row r="590">
          <cell r="A590" t="str">
            <v>C7149AA</v>
          </cell>
          <cell r="B590" t="str">
            <v xml:space="preserve">HP SureStore Autoldr 1/9 Ult HV Dsk RMC </v>
          </cell>
          <cell r="C590" t="str">
            <v>H4624E</v>
          </cell>
          <cell r="E590" t="str">
            <v>HP CP 3Y 4H 24x7 DLT/LTO Autoloader</v>
          </cell>
          <cell r="F590">
            <v>4116000</v>
          </cell>
        </row>
        <row r="591">
          <cell r="A591" t="str">
            <v>C7149CB</v>
          </cell>
          <cell r="B591" t="str">
            <v xml:space="preserve">HP SureStore Autoldr 1/9 Ult LV Dsk RMC </v>
          </cell>
          <cell r="C591" t="str">
            <v>U6367E</v>
          </cell>
          <cell r="E591" t="str">
            <v>HP CP 3Y 6H CTR DLT Autoloader</v>
          </cell>
          <cell r="F591">
            <v>7742000</v>
          </cell>
        </row>
        <row r="592">
          <cell r="A592" t="str">
            <v>C7748AA</v>
          </cell>
          <cell r="B592" t="str">
            <v xml:space="preserve">HP SureStore Autoldr 1/9 Ult HV Rck RMC </v>
          </cell>
        </row>
        <row r="593">
          <cell r="A593" t="str">
            <v xml:space="preserve">C7748CB   </v>
          </cell>
          <cell r="B593" t="str">
            <v xml:space="preserve">HP SureStore Autoldr 1/9 Ult LV Rck RMC </v>
          </cell>
          <cell r="C593" t="str">
            <v>U9374E</v>
          </cell>
          <cell r="E593" t="str">
            <v>HP CP 4Y 4H 13x5 DLT Autoloader</v>
          </cell>
          <cell r="F593">
            <v>4328000</v>
          </cell>
        </row>
        <row r="594">
          <cell r="A594" t="str">
            <v>C9240CB</v>
          </cell>
          <cell r="B594" t="str">
            <v xml:space="preserve">HP SureStore Autoldr 1/9 DLT1 LVD Dsk </v>
          </cell>
          <cell r="C594" t="str">
            <v>U9375E</v>
          </cell>
          <cell r="E594" t="str">
            <v>HP CP 4Y 4H 24x7 DLT Autoloader</v>
          </cell>
          <cell r="F594">
            <v>5442000</v>
          </cell>
        </row>
        <row r="595">
          <cell r="A595" t="str">
            <v>C9241CB</v>
          </cell>
          <cell r="B595" t="str">
            <v xml:space="preserve">HP SureStore Autoldr 1/9 DLT1 LVD Rck </v>
          </cell>
          <cell r="C595" t="str">
            <v>U9376E</v>
          </cell>
          <cell r="E595" t="str">
            <v>HP CP 5Y 4H 13x5 DLT Autoloader</v>
          </cell>
          <cell r="F595">
            <v>5343000</v>
          </cell>
        </row>
        <row r="596">
          <cell r="A596" t="str">
            <v>C9250CB</v>
          </cell>
          <cell r="B596" t="str">
            <v xml:space="preserve">HP SureStore Autoldr 1/9 DLT1 LV Dsk RMC </v>
          </cell>
          <cell r="C596" t="str">
            <v>U9377E</v>
          </cell>
          <cell r="E596" t="str">
            <v>HP CP 5Y 4H 24x7 DLT Autoloader</v>
          </cell>
          <cell r="F596">
            <v>6711000</v>
          </cell>
        </row>
        <row r="597">
          <cell r="A597" t="str">
            <v>C9251CB</v>
          </cell>
          <cell r="B597" t="str">
            <v>HP SureStore Autoldr 1/9 DLT1 LV Rck RMC</v>
          </cell>
        </row>
        <row r="598">
          <cell r="A598" t="str">
            <v>C9264CB</v>
          </cell>
          <cell r="B598" t="str">
            <v xml:space="preserve">HP Surestore DLT VS Autoloader 1/8 </v>
          </cell>
          <cell r="C598" t="str">
            <v>U2090E*</v>
          </cell>
          <cell r="E598" t="str">
            <v>HP CP Install Stg Autoldr/TapeDrv&amp;Array</v>
          </cell>
          <cell r="F598">
            <v>540000</v>
          </cell>
        </row>
        <row r="599">
          <cell r="A599" t="str">
            <v>C9572CB</v>
          </cell>
          <cell r="B599" t="str">
            <v xml:space="preserve">HP Ultrium Tape Autoloader 1/8 </v>
          </cell>
        </row>
        <row r="600">
          <cell r="A600" t="str">
            <v>330815-B21</v>
          </cell>
          <cell r="B600" t="str">
            <v>HP SSL1016 DLT1 Tape Autoloader</v>
          </cell>
        </row>
        <row r="601">
          <cell r="A601" t="str">
            <v>330816-B21</v>
          </cell>
          <cell r="B601" t="str">
            <v>HP SSL1016 SDLT320 Tape Autoloader</v>
          </cell>
        </row>
        <row r="602">
          <cell r="A602" t="str">
            <v>330821-B21*</v>
          </cell>
          <cell r="B602" t="str">
            <v>SSL1016 Ultrium 460 LTO2 Tape Autoloader</v>
          </cell>
        </row>
        <row r="603">
          <cell r="C603" t="str">
            <v>H2698E</v>
          </cell>
          <cell r="E603" t="str">
            <v>HP CP 3Y NxtDayExch DLT/LTO Autoloader</v>
          </cell>
          <cell r="F603">
            <v>1509000</v>
          </cell>
        </row>
        <row r="605">
          <cell r="A605" t="str">
            <v>C6280F/J</v>
          </cell>
          <cell r="B605" t="str">
            <v xml:space="preserve">HP SureStore DLT Autoloader 718 </v>
          </cell>
          <cell r="C605" t="str">
            <v>n/a</v>
          </cell>
          <cell r="E605" t="str">
            <v>n/a</v>
          </cell>
        </row>
        <row r="606">
          <cell r="A606" t="str">
            <v>C6282RA/NB</v>
          </cell>
          <cell r="B606" t="str">
            <v xml:space="preserve">HP SureStore DLT Autoloader 818 HVDS </v>
          </cell>
        </row>
        <row r="607">
          <cell r="A607" t="str">
            <v>C6284NB</v>
          </cell>
          <cell r="B607" t="str">
            <v xml:space="preserve">HP SureStore DLT Tape Autoloader 818 </v>
          </cell>
          <cell r="C607" t="str">
            <v>U6431E</v>
          </cell>
          <cell r="E607" t="str">
            <v xml:space="preserve">HP CP 1Y 2H 13x5 Strg DLT Autoloader </v>
          </cell>
          <cell r="F607">
            <v>1563000</v>
          </cell>
        </row>
        <row r="608">
          <cell r="A608" t="str">
            <v>C6340F</v>
          </cell>
          <cell r="B608" t="str">
            <v xml:space="preserve">HP SureStore 2100ER Fibre SCSI Bridge </v>
          </cell>
          <cell r="C608" t="str">
            <v>U6432E</v>
          </cell>
          <cell r="E608" t="str">
            <v xml:space="preserve">HP CP 1Y 2H 24x7 Strg DLT Autoloader </v>
          </cell>
          <cell r="F608">
            <v>2016000</v>
          </cell>
        </row>
        <row r="609">
          <cell r="C609" t="str">
            <v>U6433E</v>
          </cell>
          <cell r="E609" t="str">
            <v xml:space="preserve">HP CP 3Y 2H 13x5 Strg DLT Autoloader </v>
          </cell>
          <cell r="F609">
            <v>4548000</v>
          </cell>
        </row>
        <row r="610">
          <cell r="A610" t="str">
            <v>AA927A</v>
          </cell>
          <cell r="B610" t="str">
            <v>HP Storageworks 1/8 Ultrium 460 Tape Autoloader</v>
          </cell>
          <cell r="C610" t="str">
            <v>U6434E</v>
          </cell>
          <cell r="E610" t="str">
            <v xml:space="preserve">HP CP 3Y 2H 24x7 Strg DLT Autoloader </v>
          </cell>
          <cell r="F610">
            <v>5868000</v>
          </cell>
        </row>
        <row r="611">
          <cell r="A611" t="str">
            <v>AA926A</v>
          </cell>
          <cell r="B611" t="str">
            <v>HP Storageworks 1/8 SDLT 320 Tape Autoloader</v>
          </cell>
        </row>
        <row r="615">
          <cell r="A615" t="str">
            <v>A4688A</v>
          </cell>
          <cell r="B615" t="str">
            <v xml:space="preserve">FC Bridge 1 FC port, 4 HVDS SCSI ports </v>
          </cell>
          <cell r="C615" t="str">
            <v>U9378E</v>
          </cell>
          <cell r="E615" t="str">
            <v>HP CP 4Y 4H 13x5 HP FC Bridges</v>
          </cell>
          <cell r="F615">
            <v>8465000</v>
          </cell>
          <cell r="G615" t="str">
            <v>UA704PE</v>
          </cell>
        </row>
        <row r="616">
          <cell r="A616" t="str">
            <v>A4689A</v>
          </cell>
          <cell r="B616" t="str">
            <v xml:space="preserve">FC Bridge 1 FC port, 2 LVDS SCSI ports </v>
          </cell>
          <cell r="C616" t="str">
            <v>U9379E</v>
          </cell>
          <cell r="E616" t="str">
            <v>HP CP 4Y 4H 24x7 HP FC Bridges</v>
          </cell>
          <cell r="F616">
            <v>11114000</v>
          </cell>
          <cell r="G616" t="str">
            <v>UA705PE</v>
          </cell>
        </row>
        <row r="617">
          <cell r="C617" t="str">
            <v>U9380E</v>
          </cell>
          <cell r="E617" t="str">
            <v>HP CP 5Y 4H 13x5 HP FC Bridges</v>
          </cell>
          <cell r="F617">
            <v>10880000</v>
          </cell>
          <cell r="G617" t="str">
            <v>UA706PE</v>
          </cell>
        </row>
        <row r="618">
          <cell r="C618" t="str">
            <v>U9381E</v>
          </cell>
          <cell r="E618" t="str">
            <v>HP CP 5Y 4H 24x7 HP FC Bridges</v>
          </cell>
          <cell r="F618">
            <v>14128000</v>
          </cell>
          <cell r="G618" t="str">
            <v>UA707PE</v>
          </cell>
        </row>
        <row r="621">
          <cell r="A621" t="str">
            <v xml:space="preserve">301897-B21 </v>
          </cell>
          <cell r="B621" t="str">
            <v xml:space="preserve">MSL5030L1, 0,Drv RM Library </v>
          </cell>
          <cell r="G621" t="str">
            <v>UA708PE</v>
          </cell>
        </row>
        <row r="622">
          <cell r="A622" t="str">
            <v xml:space="preserve">301897-B22 </v>
          </cell>
          <cell r="B622" t="str">
            <v xml:space="preserve">MSL5030L1, 1Drv LTO1 RM Library </v>
          </cell>
          <cell r="C622" t="str">
            <v>U2859E</v>
          </cell>
          <cell r="E622" t="str">
            <v>HP CP 3Y Nxt Day HW MSL5030 Library</v>
          </cell>
          <cell r="F622">
            <v>1935000</v>
          </cell>
          <cell r="G622" t="str">
            <v>UA709PE</v>
          </cell>
        </row>
        <row r="623">
          <cell r="A623" t="str">
            <v>301897-B23</v>
          </cell>
          <cell r="B623" t="str">
            <v xml:space="preserve">MSL5030L1, 2Drv LTO1 RM Library  </v>
          </cell>
          <cell r="C623" t="str">
            <v>U2860E</v>
          </cell>
          <cell r="E623" t="str">
            <v>HP CP 3Y 4H 13x5 HW MSL5030 Library</v>
          </cell>
          <cell r="F623">
            <v>3548000</v>
          </cell>
          <cell r="G623" t="str">
            <v>UA710PE</v>
          </cell>
        </row>
        <row r="624">
          <cell r="A624" t="str">
            <v>301898-B21</v>
          </cell>
          <cell r="B624" t="str">
            <v xml:space="preserve">MSL5030L1, 1Drv LTO1 TT Library  </v>
          </cell>
          <cell r="C624" t="str">
            <v>U2861E</v>
          </cell>
          <cell r="E624" t="str">
            <v>HP CP 3Y 4H 24x7 HW MSL5030 Library</v>
          </cell>
          <cell r="F624">
            <v>4193000</v>
          </cell>
          <cell r="G624" t="str">
            <v>UA711PE</v>
          </cell>
        </row>
        <row r="625">
          <cell r="A625" t="str">
            <v>301898-B22</v>
          </cell>
          <cell r="B625" t="str">
            <v xml:space="preserve">MSL5030L1, 2Drv LTO1 TT Library  </v>
          </cell>
          <cell r="C625" t="str">
            <v>U9422E</v>
          </cell>
          <cell r="E625" t="str">
            <v>HP CP 4Y 4H 13x5 MSL5030</v>
          </cell>
          <cell r="F625">
            <v>4954000</v>
          </cell>
        </row>
        <row r="626">
          <cell r="A626" t="str">
            <v>301897-B24</v>
          </cell>
          <cell r="B626" t="str">
            <v xml:space="preserve">MSL5030L1FC 1Drv LTO1 RM-with integrated FC router </v>
          </cell>
          <cell r="C626" t="str">
            <v>U9423E</v>
          </cell>
          <cell r="E626" t="str">
            <v>HP CP 4Y 4H 24x7 MSL5030</v>
          </cell>
          <cell r="F626">
            <v>5799000</v>
          </cell>
        </row>
        <row r="627">
          <cell r="A627" t="str">
            <v>301897-B25</v>
          </cell>
          <cell r="B627" t="str">
            <v xml:space="preserve">MSL5030L1FC 2Drv LTO1 RM- with integrated FC router </v>
          </cell>
          <cell r="C627" t="str">
            <v>U9424E</v>
          </cell>
          <cell r="E627" t="str">
            <v>HP CP 5Y 4H 13x5 MSL5030</v>
          </cell>
          <cell r="F627">
            <v>6299000</v>
          </cell>
        </row>
        <row r="628">
          <cell r="A628" t="str">
            <v>330731-B21</v>
          </cell>
          <cell r="B628" t="str">
            <v xml:space="preserve"> MSL6030 0-dr, LTO, LVDS, RM             </v>
          </cell>
          <cell r="C628" t="str">
            <v>U9425E</v>
          </cell>
          <cell r="E628" t="str">
            <v>HP CP 5Y 4H 24x7 MSL5030</v>
          </cell>
          <cell r="F628">
            <v>7334000</v>
          </cell>
        </row>
        <row r="629">
          <cell r="A629" t="str">
            <v>330731-B22</v>
          </cell>
          <cell r="B629" t="str">
            <v xml:space="preserve"> MSL6030 1-dr, LTO2, LVDS, RM            </v>
          </cell>
        </row>
        <row r="630">
          <cell r="A630" t="str">
            <v>330731-B23</v>
          </cell>
          <cell r="B630" t="str">
            <v xml:space="preserve"> MSL6030 2-dr, LTO2, LVDS, RM            </v>
          </cell>
          <cell r="C630" t="str">
            <v>U4823E</v>
          </cell>
          <cell r="E630" t="str">
            <v>HP CP Install Stg MSL5030/6030,Opt Libr</v>
          </cell>
          <cell r="F630">
            <v>374000</v>
          </cell>
        </row>
        <row r="631">
          <cell r="A631" t="str">
            <v>330731-B24</v>
          </cell>
          <cell r="B631" t="str">
            <v xml:space="preserve"> MSL6030 1-dr, LTO2, Fibre, RM           </v>
          </cell>
        </row>
        <row r="632">
          <cell r="A632" t="str">
            <v>330731-B25</v>
          </cell>
          <cell r="B632" t="str">
            <v xml:space="preserve"> MSL6030 2-dr, LTO2, Fibre, RM           </v>
          </cell>
          <cell r="C632" t="str">
            <v>U9287E</v>
          </cell>
          <cell r="E632" t="str">
            <v>HP CP 3Y 6H CTR MSL 5026/5030/6030</v>
          </cell>
          <cell r="F632">
            <v>6243000</v>
          </cell>
        </row>
        <row r="633">
          <cell r="A633" t="str">
            <v>330788-B21</v>
          </cell>
          <cell r="B633" t="str">
            <v xml:space="preserve"> MSL6030 1-dr, LTO2, LVDS, TT            </v>
          </cell>
        </row>
        <row r="634">
          <cell r="A634" t="str">
            <v>330788-B22</v>
          </cell>
          <cell r="B634" t="str">
            <v xml:space="preserve"> MSL6030 2-dr, LTO2, LVDS, TT            </v>
          </cell>
          <cell r="C634" t="str">
            <v>U6422E</v>
          </cell>
          <cell r="E634" t="str">
            <v xml:space="preserve">HP CP 1Y 2H 13x5 MSL 5026/5030/6030 </v>
          </cell>
          <cell r="F634">
            <v>2627000</v>
          </cell>
        </row>
        <row r="635">
          <cell r="A635" t="str">
            <v>302512-B21</v>
          </cell>
          <cell r="B635" t="str">
            <v>MSL5026SL RM 1, SDLT Graphite ALL</v>
          </cell>
          <cell r="C635" t="str">
            <v>U6423E</v>
          </cell>
          <cell r="E635" t="str">
            <v xml:space="preserve">HP CP 3Y 2H 24x7 MSL 5026/5030/6030 </v>
          </cell>
          <cell r="F635">
            <v>9475000</v>
          </cell>
        </row>
        <row r="636">
          <cell r="A636" t="str">
            <v>231891-B21</v>
          </cell>
          <cell r="B636" t="str">
            <v>MSL5026DLX,1 40/80RM ALL</v>
          </cell>
          <cell r="C636" t="str">
            <v>U6424E</v>
          </cell>
          <cell r="E636" t="str">
            <v xml:space="preserve">HP CP 1Y 2H 24x7 Strg MSL 5026/5030/6030 </v>
          </cell>
          <cell r="F636">
            <v>3785000</v>
          </cell>
        </row>
        <row r="637">
          <cell r="A637" t="str">
            <v>293472-B21</v>
          </cell>
          <cell r="B637" t="str">
            <v>MSL5026 S2, 0Drv RM Library</v>
          </cell>
          <cell r="C637" t="str">
            <v>UA871E</v>
          </cell>
          <cell r="E637" t="str">
            <v>HP Startup TapeLib MSL5026/5030/6030 SVC</v>
          </cell>
          <cell r="F637">
            <v>6526000</v>
          </cell>
        </row>
        <row r="638">
          <cell r="A638" t="str">
            <v>293472-B22</v>
          </cell>
          <cell r="B638" t="str">
            <v>MSL5026 S2, 1Drv SDLT2 RM Lib</v>
          </cell>
        </row>
        <row r="639">
          <cell r="A639" t="str">
            <v>293473-B21</v>
          </cell>
          <cell r="B639" t="str">
            <v>MSL5026 S2, 1Drv SDLT2 TT Lib</v>
          </cell>
          <cell r="C639" t="str">
            <v>UC649E</v>
          </cell>
          <cell r="E639" t="str">
            <v>HP 1y 4h 13x5 MSL5030/6030/5026 HW Supp</v>
          </cell>
        </row>
        <row r="640">
          <cell r="A640" t="str">
            <v>293472-B23</v>
          </cell>
          <cell r="B640" t="str">
            <v>MSL5026 S2, 2Drv SDLT2 RM Lib</v>
          </cell>
          <cell r="C640" t="str">
            <v>UC650E</v>
          </cell>
          <cell r="E640" t="str">
            <v>HP 1y 4h 24x7 MSL5030/6030/5026 HW Supp</v>
          </cell>
        </row>
        <row r="641">
          <cell r="A641" t="str">
            <v>293473-B22</v>
          </cell>
          <cell r="B641" t="str">
            <v>MSL5026 S2, 2Drv SDLT2 TT Lib</v>
          </cell>
          <cell r="C641" t="str">
            <v>UC651E</v>
          </cell>
          <cell r="E641" t="str">
            <v>HP 1y 6h CTR MSL5030/6030/5026 HW Supp</v>
          </cell>
        </row>
        <row r="642">
          <cell r="A642" t="str">
            <v>293472-B24</v>
          </cell>
          <cell r="B642" t="str">
            <v>MSL5026 S2FC 1Drv SDLT2 RMwFC</v>
          </cell>
        </row>
        <row r="643">
          <cell r="A643" t="str">
            <v>293472-B25</v>
          </cell>
          <cell r="B643" t="str">
            <v>MSL5026 S2FC 2Drv SDLT2 RMwFC</v>
          </cell>
        </row>
        <row r="644">
          <cell r="A644" t="str">
            <v>231979-B21</v>
          </cell>
          <cell r="B644" t="str">
            <v>MSL5026, 0DR, LVD,  rack-mount model</v>
          </cell>
        </row>
        <row r="645">
          <cell r="A645" t="str">
            <v>231821-B21</v>
          </cell>
          <cell r="B645" t="str">
            <v>MSL5026DLX,1 40/80GB DLT DR,LVD,TT ALL</v>
          </cell>
        </row>
        <row r="646">
          <cell r="A646" t="str">
            <v>231891-B22</v>
          </cell>
          <cell r="B646" t="str">
            <v>MSL5026DLX,2 40/80GB DLT ,LVD,RM ALL</v>
          </cell>
        </row>
        <row r="647">
          <cell r="A647" t="str">
            <v>231821-B22</v>
          </cell>
          <cell r="B647" t="str">
            <v>MSL5026DLX,2 40/80GB DLT ,LVD,TT ALL</v>
          </cell>
        </row>
        <row r="648">
          <cell r="A648" t="str">
            <v>302512-B22</v>
          </cell>
          <cell r="B648" t="str">
            <v>MSL5026SL RM 2, SDLT Drv Graphite</v>
          </cell>
        </row>
        <row r="649">
          <cell r="A649" t="str">
            <v>302511-B21</v>
          </cell>
          <cell r="B649" t="str">
            <v>MSL5026SL TT 1SDLT Drv Graphite</v>
          </cell>
        </row>
        <row r="650">
          <cell r="A650" t="str">
            <v>302511-B22</v>
          </cell>
          <cell r="B650" t="str">
            <v>MSL5026SL TT 2SDLT Drv Graphite</v>
          </cell>
        </row>
        <row r="651">
          <cell r="A651" t="str">
            <v>231892-B21</v>
          </cell>
          <cell r="B651" t="str">
            <v>MSL5026SL, 1DR, SDLT 110/220, LVD, rack-mount model</v>
          </cell>
        </row>
        <row r="652">
          <cell r="A652" t="str">
            <v>231822-B21</v>
          </cell>
          <cell r="B652" t="str">
            <v>MSL5026SL, 1DV, SDLT 110/220, LVD, tabel top model</v>
          </cell>
        </row>
        <row r="653">
          <cell r="A653" t="str">
            <v>231892-B22</v>
          </cell>
          <cell r="B653" t="str">
            <v>MSL5026SL, 2DR, SDLT 110/220, LVD, rack-mount model</v>
          </cell>
        </row>
        <row r="654">
          <cell r="A654" t="str">
            <v>231822-B22</v>
          </cell>
          <cell r="B654" t="str">
            <v>MSL5026SL, 2DV, SDLT 110/220, LVD, tabel top model</v>
          </cell>
        </row>
        <row r="656">
          <cell r="A656" t="str">
            <v>301899-B21</v>
          </cell>
          <cell r="B656" t="str">
            <v>MSL5060L1, 0 DRV Rack Mount Library</v>
          </cell>
          <cell r="C656" t="str">
            <v>U2862E</v>
          </cell>
          <cell r="E656" t="str">
            <v>HP CP 3Y Nxt Day HW MSL5060 Library</v>
          </cell>
          <cell r="F656">
            <v>3851000</v>
          </cell>
          <cell r="G656" t="str">
            <v>UA712PE</v>
          </cell>
        </row>
        <row r="657">
          <cell r="A657" t="str">
            <v>301899-B22</v>
          </cell>
          <cell r="B657" t="str">
            <v xml:space="preserve">MSL5060L1, 2 DRV LTO Ulti Rk Mt Lib </v>
          </cell>
          <cell r="C657" t="str">
            <v>U2863E</v>
          </cell>
          <cell r="E657" t="str">
            <v>HP CP 3Y 4H 13x5 HW MSL5060 Library</v>
          </cell>
          <cell r="F657">
            <v>7061000</v>
          </cell>
          <cell r="G657" t="str">
            <v>UA713PE</v>
          </cell>
        </row>
        <row r="658">
          <cell r="A658" t="str">
            <v>301900-B21</v>
          </cell>
          <cell r="B658" t="str">
            <v xml:space="preserve">MSL5060L1, 2 DRV LTO Ultr Tble Top Libr </v>
          </cell>
          <cell r="C658" t="str">
            <v>U2864E</v>
          </cell>
          <cell r="E658" t="str">
            <v>HP CP 3Y 4H 24x7 HW MSL5060 Library</v>
          </cell>
          <cell r="F658">
            <v>8344000</v>
          </cell>
          <cell r="G658" t="str">
            <v>UA714PE</v>
          </cell>
        </row>
        <row r="659">
          <cell r="C659" t="str">
            <v>U9426E</v>
          </cell>
          <cell r="E659" t="str">
            <v>HP CP 4Y 4H 13x5 MSL5060</v>
          </cell>
          <cell r="F659">
            <v>9860000</v>
          </cell>
          <cell r="G659" t="str">
            <v>UA715PE</v>
          </cell>
        </row>
        <row r="660">
          <cell r="C660" t="str">
            <v>U9427E</v>
          </cell>
          <cell r="E660" t="str">
            <v>HP CP 4Y 4H 24x7 MSL5060</v>
          </cell>
          <cell r="F660">
            <v>11542000</v>
          </cell>
        </row>
        <row r="661">
          <cell r="C661" t="str">
            <v>U9428E</v>
          </cell>
          <cell r="E661" t="str">
            <v>HP CP 5Y 4H 13x5 MSL5060</v>
          </cell>
          <cell r="F661">
            <v>12537000</v>
          </cell>
        </row>
        <row r="662">
          <cell r="C662" t="str">
            <v>U9429E</v>
          </cell>
          <cell r="E662" t="str">
            <v>HP CP 5Y 4H 24x7 MSL5060</v>
          </cell>
          <cell r="F662">
            <v>14598000</v>
          </cell>
        </row>
        <row r="663">
          <cell r="A663" t="str">
            <v>301899-B23</v>
          </cell>
          <cell r="B663" t="str">
            <v>MSL5060L1FC 2 DRV LTO Ultrium 1 RM-with integrated FC Router</v>
          </cell>
        </row>
        <row r="664">
          <cell r="A664" t="str">
            <v>331196-B23</v>
          </cell>
          <cell r="B664" t="str">
            <v xml:space="preserve"> MSL6060 0-dr, LTO, LVDS, RM             </v>
          </cell>
          <cell r="C664" t="str">
            <v>U4824E*</v>
          </cell>
          <cell r="E664" t="str">
            <v>HP CP Install Storage MSL5060/6060 Tape</v>
          </cell>
          <cell r="F664">
            <v>832000</v>
          </cell>
        </row>
        <row r="665">
          <cell r="A665" t="str">
            <v>331195-B21</v>
          </cell>
          <cell r="B665" t="str">
            <v xml:space="preserve"> MSL6060 2-dr,LTO2,LVDS,TT               </v>
          </cell>
        </row>
        <row r="666">
          <cell r="A666" t="str">
            <v>331196-B21</v>
          </cell>
          <cell r="B666" t="str">
            <v xml:space="preserve"> MSL6060 2-dr,LTO2,LVDS,RM               </v>
          </cell>
          <cell r="C666" t="str">
            <v>U9288E</v>
          </cell>
          <cell r="E666" t="str">
            <v>HP CP 3Y 6H CTR MSL 5052/ 5060/6060</v>
          </cell>
          <cell r="F666">
            <v>12429000</v>
          </cell>
        </row>
        <row r="667">
          <cell r="A667" t="str">
            <v>331196-B22</v>
          </cell>
          <cell r="B667" t="str">
            <v xml:space="preserve"> MSL6060 2-dr,LTO2,Fibre,RM              </v>
          </cell>
        </row>
        <row r="668">
          <cell r="A668" t="str">
            <v>293474-B21</v>
          </cell>
          <cell r="B668" t="str">
            <v>MSL5052 S2 2Drv SDLT2 RM Lib</v>
          </cell>
          <cell r="C668" t="str">
            <v>U6418E</v>
          </cell>
          <cell r="E668" t="str">
            <v xml:space="preserve">HP CP 3Y 2H 13x5 MSL 5052/5060/6060 </v>
          </cell>
          <cell r="F668">
            <v>13605000</v>
          </cell>
        </row>
        <row r="669">
          <cell r="A669" t="str">
            <v>293476-B21</v>
          </cell>
          <cell r="B669" t="str">
            <v>MSL5052 S2 2Drv SDLT2 TT Lib</v>
          </cell>
          <cell r="C669" t="str">
            <v>U6419E</v>
          </cell>
          <cell r="E669" t="str">
            <v xml:space="preserve">HP CP 1Y 2H 13x5 MSL 5052/5060/6060 </v>
          </cell>
          <cell r="F669">
            <v>5442000</v>
          </cell>
        </row>
        <row r="670">
          <cell r="A670" t="str">
            <v>293474-B24</v>
          </cell>
          <cell r="B670" t="str">
            <v>MSL5052 S2FC 2Drv SDLT2 RMwFC</v>
          </cell>
          <cell r="C670" t="str">
            <v>U6420E</v>
          </cell>
          <cell r="E670" t="str">
            <v xml:space="preserve">HP CP 1Y 2H 24x7 MSL 5052/5060/6060 </v>
          </cell>
          <cell r="F670">
            <v>6634000</v>
          </cell>
        </row>
        <row r="671">
          <cell r="A671" t="str">
            <v>255102-B21</v>
          </cell>
          <cell r="B671" t="str">
            <v>MSL5052,0DR,LVD,RM</v>
          </cell>
          <cell r="C671" t="str">
            <v>UA872E</v>
          </cell>
          <cell r="E671" t="str">
            <v>HP Startup TapeLib MSL5052/5060/6060 SVC</v>
          </cell>
          <cell r="F671">
            <v>6526000</v>
          </cell>
        </row>
        <row r="672">
          <cell r="A672" t="str">
            <v>249491-B21</v>
          </cell>
          <cell r="B672" t="str">
            <v>MSL5052SL,2 SDLT110/220DR,LVD,RM</v>
          </cell>
        </row>
        <row r="673">
          <cell r="A673" t="str">
            <v>249490-B21</v>
          </cell>
          <cell r="B673" t="str">
            <v>MSL5052SL,2 SDLT110/220DR,LVD,TT</v>
          </cell>
          <cell r="C673" t="str">
            <v>UC652E</v>
          </cell>
          <cell r="E673" t="str">
            <v>HP 1y 4h 13x5 MSL5060/6060/5052 HW Supp</v>
          </cell>
        </row>
        <row r="674">
          <cell r="C674" t="str">
            <v>UC653E</v>
          </cell>
          <cell r="E674" t="str">
            <v>HP 1y 4h 24x7 MSL5060/6060/5052 HW Supp</v>
          </cell>
        </row>
        <row r="675">
          <cell r="C675" t="str">
            <v>UC654E</v>
          </cell>
          <cell r="E675" t="str">
            <v>HP 1y 6h CTR MSL5060/6060/5052 HW Supp</v>
          </cell>
        </row>
        <row r="678">
          <cell r="A678" t="str">
            <v>175195-B21</v>
          </cell>
          <cell r="B678" t="str">
            <v>SSL2020 1 dr AIT TT Library</v>
          </cell>
          <cell r="C678" t="str">
            <v>U6344E</v>
          </cell>
          <cell r="E678" t="str">
            <v>HP CP 3Y NxtDay AIT SSL2020</v>
          </cell>
          <cell r="F678">
            <v>3301000</v>
          </cell>
          <cell r="G678" t="str">
            <v>UA716PE</v>
          </cell>
        </row>
        <row r="679">
          <cell r="A679" t="str">
            <v>175196-B21</v>
          </cell>
          <cell r="B679" t="str">
            <v>SSL2020 1 dr AIT RM Library </v>
          </cell>
          <cell r="C679" t="str">
            <v>U6345E</v>
          </cell>
          <cell r="E679" t="str">
            <v>HP CP 3Y 4H 13x5 AIT SSL2020</v>
          </cell>
          <cell r="F679">
            <v>4551000</v>
          </cell>
          <cell r="G679" t="str">
            <v>UA717PE</v>
          </cell>
        </row>
        <row r="680">
          <cell r="A680" t="str">
            <v>175196-B22</v>
          </cell>
          <cell r="B680" t="str">
            <v>SSL2020 2 dr AIT RM Library</v>
          </cell>
          <cell r="C680" t="str">
            <v>U6346E</v>
          </cell>
          <cell r="E680" t="str">
            <v>HP CP 3Y 4H 24x7 AIT SSL2020</v>
          </cell>
          <cell r="F680">
            <v>6103000</v>
          </cell>
        </row>
        <row r="681">
          <cell r="A681" t="str">
            <v>175195-B22</v>
          </cell>
          <cell r="B681" t="str">
            <v>SSL2020 2 dr AIT TT Library</v>
          </cell>
          <cell r="C681" t="str">
            <v>U9362E</v>
          </cell>
          <cell r="E681" t="str">
            <v>HP CP 4Y 4H 13x5 AIT Libraries</v>
          </cell>
          <cell r="F681">
            <v>6486000</v>
          </cell>
        </row>
        <row r="682">
          <cell r="C682" t="str">
            <v>U9363E</v>
          </cell>
          <cell r="E682" t="str">
            <v>HP CP 4Y 4H 24x7 AIT Libraries</v>
          </cell>
          <cell r="F682">
            <v>8517000</v>
          </cell>
        </row>
        <row r="683">
          <cell r="C683" t="str">
            <v>U9364E</v>
          </cell>
          <cell r="E683" t="str">
            <v>HP CP 5Y 4H 13x5 AIT Libraries</v>
          </cell>
          <cell r="F683">
            <v>8337000</v>
          </cell>
        </row>
        <row r="684">
          <cell r="C684" t="str">
            <v>U9365E</v>
          </cell>
          <cell r="E684" t="str">
            <v>HP CP 5Y 4H 24x7 AIT Libraries</v>
          </cell>
          <cell r="F684">
            <v>10827000</v>
          </cell>
        </row>
        <row r="685">
          <cell r="C685" t="str">
            <v>U9289E</v>
          </cell>
          <cell r="E685" t="str">
            <v>HP CP 3Y 6H CTR AIT SSL2020 1/2 Drives</v>
          </cell>
          <cell r="F685">
            <v>12705000</v>
          </cell>
        </row>
        <row r="686">
          <cell r="C686" t="str">
            <v>U2090E</v>
          </cell>
          <cell r="E686" t="str">
            <v>HP CP Install Stg Autoldr/TapeDrv&amp;Array</v>
          </cell>
          <cell r="F686">
            <v>540000</v>
          </cell>
        </row>
        <row r="688">
          <cell r="C688" t="str">
            <v>U6425E</v>
          </cell>
          <cell r="E688" t="str">
            <v xml:space="preserve">HP CP 3Y 2H 24x7 Strg AIT SSL2020 </v>
          </cell>
          <cell r="F688">
            <v>8543000</v>
          </cell>
        </row>
        <row r="689">
          <cell r="C689" t="str">
            <v>U6426E</v>
          </cell>
          <cell r="E689" t="str">
            <v xml:space="preserve">HP CP 3Y 2H 13x5 Strg AIT SSL2020 </v>
          </cell>
          <cell r="F689">
            <v>6370000</v>
          </cell>
        </row>
        <row r="692">
          <cell r="A692" t="str">
            <v>C7200NB/RC</v>
          </cell>
          <cell r="B692" t="str">
            <v xml:space="preserve">HP SureStore DLT Library 1/20,Rack,LVDS </v>
          </cell>
          <cell r="C692" t="str">
            <v>N/A</v>
          </cell>
          <cell r="E692" t="str">
            <v>N/A</v>
          </cell>
          <cell r="G692" t="str">
            <v>U2063PA/PE</v>
          </cell>
        </row>
        <row r="693">
          <cell r="A693" t="str">
            <v>C7201NB/RC</v>
          </cell>
          <cell r="B693" t="str">
            <v xml:space="preserve">HP SureStore DLT Library 1/20,Dsktp,LVDS </v>
          </cell>
          <cell r="G693" t="str">
            <v>H2734PA/PE</v>
          </cell>
        </row>
        <row r="694">
          <cell r="A694" t="str">
            <v>C7202NB/RC</v>
          </cell>
          <cell r="B694" t="str">
            <v xml:space="preserve">HP SureStore DLT Library 2/20,Rack,LVDS </v>
          </cell>
          <cell r="G694" t="str">
            <v>U3500PA/PE</v>
          </cell>
        </row>
        <row r="695">
          <cell r="A695" t="str">
            <v>C7203NB/RC</v>
          </cell>
          <cell r="B695" t="str">
            <v xml:space="preserve">HP SureStore DLT Library 2/20,Dsktp,LVDS </v>
          </cell>
        </row>
        <row r="696">
          <cell r="A696" t="str">
            <v>C9520CB</v>
          </cell>
          <cell r="B696" t="str">
            <v xml:space="preserve">HP SureStore Tape Library 1/20,Rack,LVDS </v>
          </cell>
        </row>
        <row r="697">
          <cell r="A697" t="str">
            <v>C9520CC</v>
          </cell>
          <cell r="B697" t="str">
            <v xml:space="preserve">HP SureStore Tape Library 1/20,Rack,FC </v>
          </cell>
        </row>
        <row r="698">
          <cell r="A698" t="str">
            <v>C9521CB</v>
          </cell>
          <cell r="B698" t="str">
            <v xml:space="preserve">HP SureStore Tape Library 1/20,SA,LVDS </v>
          </cell>
        </row>
        <row r="699">
          <cell r="A699" t="str">
            <v>C9521CC</v>
          </cell>
          <cell r="B699" t="str">
            <v xml:space="preserve">HP SureStore Tape Library 1/20,SA,FC </v>
          </cell>
        </row>
        <row r="700">
          <cell r="A700" t="str">
            <v>C9522CB</v>
          </cell>
          <cell r="B700" t="str">
            <v xml:space="preserve">HP SureStore Tape Library 2/20,Rack,LVDS </v>
          </cell>
        </row>
        <row r="701">
          <cell r="A701" t="str">
            <v>C9522CC</v>
          </cell>
          <cell r="B701" t="str">
            <v xml:space="preserve">HP SureStore Tape Library 2/20,Rack,FC </v>
          </cell>
        </row>
        <row r="702">
          <cell r="A702" t="str">
            <v>C9523CB</v>
          </cell>
          <cell r="B702" t="str">
            <v xml:space="preserve">HP SureStore Tape Library 2/20,SA,LVDS </v>
          </cell>
        </row>
        <row r="703">
          <cell r="A703" t="str">
            <v>C9523CC</v>
          </cell>
          <cell r="B703" t="str">
            <v xml:space="preserve">HP SureStore Tape Library 2/20,SA,FC </v>
          </cell>
        </row>
        <row r="704">
          <cell r="A704" t="str">
            <v>A4680AZ</v>
          </cell>
          <cell r="B704" t="str">
            <v>HP Surestore DLT 2/20 Factry Rck LVDS</v>
          </cell>
        </row>
        <row r="705">
          <cell r="A705" t="str">
            <v>A5583AZ</v>
          </cell>
          <cell r="B705" t="str">
            <v>HP Surestore DLT 2/20 Factry Rck HVDS</v>
          </cell>
        </row>
        <row r="706">
          <cell r="A706" t="str">
            <v>A4680A</v>
          </cell>
          <cell r="B706" t="str">
            <v>HP Surestore DLT Libr 2/20 Rack LVDS</v>
          </cell>
        </row>
        <row r="707">
          <cell r="A707" t="str">
            <v>A4681A</v>
          </cell>
          <cell r="B707" t="str">
            <v>HP Surestore DLT Libr 2/20 SA LVDS</v>
          </cell>
        </row>
        <row r="708">
          <cell r="A708" t="str">
            <v>A5583A</v>
          </cell>
          <cell r="B708" t="str">
            <v>HP Surestore DLT Libr 2/20 Rack HVDS</v>
          </cell>
        </row>
        <row r="709">
          <cell r="A709" t="str">
            <v>A5584A</v>
          </cell>
          <cell r="B709" t="str">
            <v>HP Surestore DLT Libr 2/20 SA HVDS</v>
          </cell>
        </row>
        <row r="710">
          <cell r="A710" t="str">
            <v>A6310A</v>
          </cell>
          <cell r="B710" t="str">
            <v>HP Surestore Ultrium Libr 2/20 Rk HVDS</v>
          </cell>
        </row>
        <row r="711">
          <cell r="A711" t="str">
            <v>A6311A</v>
          </cell>
          <cell r="B711" t="str">
            <v>HP Surestore Ultrium Libr 2/20 Rk LVDS</v>
          </cell>
        </row>
        <row r="712">
          <cell r="A712" t="str">
            <v>A6312A</v>
          </cell>
          <cell r="B712" t="str">
            <v>HP Surestore Ultrium Libr 2/20 SA HVDS</v>
          </cell>
        </row>
        <row r="713">
          <cell r="A713" t="str">
            <v>A6313A</v>
          </cell>
          <cell r="B713" t="str">
            <v>HP Surestore Ultrium Libr 2/20 SA LVDS</v>
          </cell>
        </row>
        <row r="715">
          <cell r="A715" t="str">
            <v>C5170F/J</v>
          </cell>
          <cell r="B715" t="str">
            <v xml:space="preserve">HP SureStore 4115we/7115we DLT Library </v>
          </cell>
          <cell r="C715" t="str">
            <v>n/a</v>
          </cell>
          <cell r="E715" t="str">
            <v>n/a</v>
          </cell>
          <cell r="G715" t="str">
            <v>U2063PA/PE</v>
          </cell>
        </row>
        <row r="716">
          <cell r="A716" t="str">
            <v>C5171F/J</v>
          </cell>
          <cell r="B716" t="str">
            <v>HP SureStore DLT Library 4215we/7215we</v>
          </cell>
          <cell r="G716" t="str">
            <v>H2734PA/PE</v>
          </cell>
        </row>
        <row r="717">
          <cell r="A717" t="str">
            <v>C5172F/J</v>
          </cell>
          <cell r="B717" t="str">
            <v>HP SureStore DLT Library 4115wr /7115wr</v>
          </cell>
          <cell r="G717" t="str">
            <v>U3500PA/PE</v>
          </cell>
        </row>
        <row r="718">
          <cell r="A718" t="str">
            <v>C5173F/J</v>
          </cell>
          <cell r="B718" t="str">
            <v>HP SureStore DLT Library 4215wr /7215wr</v>
          </cell>
        </row>
        <row r="719">
          <cell r="A719" t="str">
            <v>C5185F/J</v>
          </cell>
          <cell r="B719" t="str">
            <v>HP DLT Library 4115wr /7115wr</v>
          </cell>
        </row>
        <row r="720">
          <cell r="A720" t="str">
            <v>C5186F/J</v>
          </cell>
          <cell r="B720" t="str">
            <v>HP DLT Libary 4215wr /7215wr</v>
          </cell>
        </row>
        <row r="721">
          <cell r="A721" t="str">
            <v>C7200RA</v>
          </cell>
          <cell r="B721" t="str">
            <v xml:space="preserve">HP SureStore DLT Library 1/20,Rack,LVDS </v>
          </cell>
        </row>
        <row r="722">
          <cell r="A722" t="str">
            <v>C7201RA</v>
          </cell>
          <cell r="B722" t="str">
            <v xml:space="preserve">HP SureStore DLT Library 1/20,Dsktp,LVDS </v>
          </cell>
        </row>
        <row r="723">
          <cell r="A723" t="str">
            <v>C7202RA</v>
          </cell>
          <cell r="B723" t="str">
            <v xml:space="preserve">HP SureStore DLT Library 2/20,Rack,LVDS </v>
          </cell>
        </row>
        <row r="724">
          <cell r="A724" t="str">
            <v>C7203RA</v>
          </cell>
          <cell r="B724" t="str">
            <v xml:space="preserve">HP SureStore DLT Library 2/20,Dsktp,LVDS </v>
          </cell>
        </row>
        <row r="725">
          <cell r="A725" t="str">
            <v>C9520AA</v>
          </cell>
          <cell r="B725" t="str">
            <v xml:space="preserve">HP SureStore Tape Library 1/20,Rack,HVDS </v>
          </cell>
        </row>
        <row r="726">
          <cell r="A726" t="str">
            <v>C9521AA</v>
          </cell>
          <cell r="B726" t="str">
            <v xml:space="preserve">HP SureStore Tape Library 1/20,SA,HVDS </v>
          </cell>
        </row>
        <row r="727">
          <cell r="A727" t="str">
            <v>C9522AA</v>
          </cell>
          <cell r="B727" t="str">
            <v>HP SureStore Tape Library 2/20,Rack,HVDS</v>
          </cell>
        </row>
        <row r="728">
          <cell r="A728" t="str">
            <v>C9523AA</v>
          </cell>
          <cell r="B728" t="str">
            <v xml:space="preserve">HP SureStore Tape Library 2/20,SA,HVDS </v>
          </cell>
        </row>
        <row r="729">
          <cell r="A729" t="str">
            <v>157303-B21</v>
          </cell>
          <cell r="B729" t="str">
            <v xml:space="preserve">TL891DLX DLT Library </v>
          </cell>
        </row>
        <row r="733">
          <cell r="A733" t="str">
            <v>C7210NB/RC</v>
          </cell>
          <cell r="B733" t="str">
            <v xml:space="preserve">HP SureStore DLT Library 2/40,Rack,LVDS </v>
          </cell>
          <cell r="C733" t="str">
            <v>H5533E</v>
          </cell>
          <cell r="E733" t="str">
            <v>HP CP 3Y 4H 13x5 SureStore 1200mx Opt</v>
          </cell>
          <cell r="F733">
            <v>10716000</v>
          </cell>
          <cell r="G733" t="str">
            <v>U2064PA/PE</v>
          </cell>
        </row>
        <row r="734">
          <cell r="A734" t="str">
            <v>C7211NB/RC</v>
          </cell>
          <cell r="B734" t="str">
            <v xml:space="preserve">HP SureStore DLT Library 2/40,Dsktp,LVDS </v>
          </cell>
          <cell r="C734" t="str">
            <v>H4435E</v>
          </cell>
          <cell r="E734" t="str">
            <v>HP CP 3Y 4H 24x7 SureStore 1200mx</v>
          </cell>
          <cell r="F734">
            <v>12665000</v>
          </cell>
          <cell r="G734" t="str">
            <v>H2735PA/PE</v>
          </cell>
        </row>
        <row r="735">
          <cell r="A735" t="str">
            <v>C7214NB/RC</v>
          </cell>
          <cell r="B735" t="str">
            <v xml:space="preserve">HP SureStore DLT Library 4/40,Rack,LVDS </v>
          </cell>
          <cell r="G735" t="str">
            <v>H3501PA/PE</v>
          </cell>
        </row>
        <row r="736">
          <cell r="A736" t="str">
            <v>C7215NB/RC</v>
          </cell>
          <cell r="B736" t="str">
            <v xml:space="preserve">HP SureStore DLT Library 4/40,Dsktp,LVDS </v>
          </cell>
        </row>
        <row r="737">
          <cell r="A737" t="str">
            <v>C9529CB</v>
          </cell>
          <cell r="B737" t="str">
            <v xml:space="preserve">HP SureStore Tape Library 2/40,Rack,LVDS </v>
          </cell>
        </row>
        <row r="738">
          <cell r="A738" t="str">
            <v>C9529CC</v>
          </cell>
          <cell r="B738" t="str">
            <v xml:space="preserve">HP SureStore Tape Library 2/40,Rack,FC </v>
          </cell>
        </row>
        <row r="739">
          <cell r="A739" t="str">
            <v>C9530CB</v>
          </cell>
          <cell r="B739" t="str">
            <v xml:space="preserve">HP SureStore Tape Library 2/40,SA,LVDS </v>
          </cell>
        </row>
        <row r="740">
          <cell r="A740" t="str">
            <v>C9530CC</v>
          </cell>
          <cell r="B740" t="str">
            <v xml:space="preserve">HP SureStore Tape Library 2/40,SA,FC </v>
          </cell>
        </row>
        <row r="741">
          <cell r="A741" t="str">
            <v>C9533CB</v>
          </cell>
          <cell r="B741" t="str">
            <v xml:space="preserve">HP SureStore Tape Library 4/40,Rack,LVDS </v>
          </cell>
        </row>
        <row r="742">
          <cell r="A742" t="str">
            <v>C9533CC</v>
          </cell>
          <cell r="B742" t="str">
            <v xml:space="preserve">HP SureStore Tape Library 4/40,Rack,FC </v>
          </cell>
        </row>
        <row r="743">
          <cell r="A743" t="str">
            <v>C9534CB</v>
          </cell>
          <cell r="B743" t="str">
            <v xml:space="preserve">HP SureStore Tape Library 4/40,SA,LVDS </v>
          </cell>
        </row>
        <row r="744">
          <cell r="A744" t="str">
            <v>C9534CC</v>
          </cell>
          <cell r="B744" t="str">
            <v xml:space="preserve">HP SureStore Tape Library 4/40,SA,FC </v>
          </cell>
        </row>
        <row r="745">
          <cell r="A745" t="str">
            <v>A4682AZ</v>
          </cell>
          <cell r="B745" t="str">
            <v>HP Surestore DLT 4/40 Factry Rck LVDS</v>
          </cell>
        </row>
        <row r="746">
          <cell r="A746" t="str">
            <v>A5585AZ</v>
          </cell>
          <cell r="B746" t="str">
            <v>HP Surestore DLT 4/40 Factry Rck HVDS</v>
          </cell>
        </row>
        <row r="747">
          <cell r="A747" t="str">
            <v>A4682A</v>
          </cell>
          <cell r="B747" t="str">
            <v>HP Surestore DLT Libr 4/40 Rack LVDS</v>
          </cell>
        </row>
        <row r="748">
          <cell r="A748" t="str">
            <v>A4683A</v>
          </cell>
          <cell r="B748" t="str">
            <v>HP Surestore DLT Libr 4/40 SA LVDS</v>
          </cell>
        </row>
        <row r="749">
          <cell r="A749" t="str">
            <v>A5585A</v>
          </cell>
          <cell r="B749" t="str">
            <v>HP Surestore DLT Libr 4/40 Rack HVDS</v>
          </cell>
        </row>
        <row r="750">
          <cell r="A750" t="str">
            <v>A5586A</v>
          </cell>
          <cell r="B750" t="str">
            <v>HP Surestore DLT Libr 4/40 SA HVDS</v>
          </cell>
        </row>
        <row r="751">
          <cell r="A751" t="str">
            <v>A6314A</v>
          </cell>
          <cell r="B751" t="str">
            <v>HP Surestore Ultrium Libr 4/40 Rk HVDS</v>
          </cell>
        </row>
        <row r="752">
          <cell r="A752" t="str">
            <v>A6315A</v>
          </cell>
          <cell r="B752" t="str">
            <v>HP Surestore Ultrium Libr 4/40 Rk LVDS</v>
          </cell>
        </row>
        <row r="753">
          <cell r="A753" t="str">
            <v>A6316A</v>
          </cell>
          <cell r="B753" t="str">
            <v>HP Surestore Ultrium Libr 4/40 SA HVDS</v>
          </cell>
        </row>
        <row r="754">
          <cell r="A754" t="str">
            <v>A6317A</v>
          </cell>
          <cell r="B754" t="str">
            <v>HP Surestore Ultrium Libr 4/40 SA LVDS</v>
          </cell>
        </row>
        <row r="756">
          <cell r="A756" t="str">
            <v>C5175F</v>
          </cell>
          <cell r="B756" t="str">
            <v xml:space="preserve">HP SureStore DLT Library 4228w </v>
          </cell>
          <cell r="C756" t="str">
            <v>n/a</v>
          </cell>
          <cell r="E756" t="str">
            <v>n/a</v>
          </cell>
          <cell r="G756" t="str">
            <v>U2064PA/PE</v>
          </cell>
        </row>
        <row r="757">
          <cell r="A757" t="str">
            <v>C5577F/J</v>
          </cell>
          <cell r="B757" t="str">
            <v xml:space="preserve">HP SureStore DLT Library 4448w </v>
          </cell>
          <cell r="G757" t="str">
            <v>H2735PA/PE</v>
          </cell>
        </row>
        <row r="758">
          <cell r="A758" t="str">
            <v>C7210RA</v>
          </cell>
          <cell r="B758" t="str">
            <v xml:space="preserve">HP SureStore DLT Library 2/40,Rack,LVDS </v>
          </cell>
          <cell r="G758" t="str">
            <v>H3501PA/PE</v>
          </cell>
        </row>
        <row r="759">
          <cell r="A759" t="str">
            <v>C7211RA</v>
          </cell>
          <cell r="B759" t="str">
            <v xml:space="preserve">HP SureStore DLT Library 2/40,Dsktp,LVDS </v>
          </cell>
        </row>
        <row r="760">
          <cell r="A760" t="str">
            <v>C7214RA</v>
          </cell>
          <cell r="B760" t="str">
            <v xml:space="preserve">HP SureStore DLT Library 4/40,Rack,LVDS </v>
          </cell>
        </row>
        <row r="761">
          <cell r="A761" t="str">
            <v>C7215RA</v>
          </cell>
          <cell r="B761" t="str">
            <v xml:space="preserve">HP SureStore DLT Library 4/40,Dsktp,LVDS </v>
          </cell>
        </row>
        <row r="762">
          <cell r="A762" t="str">
            <v>C9529AA</v>
          </cell>
          <cell r="B762" t="str">
            <v xml:space="preserve">HP SureStore Tape Library 2/40,Rack,HVDS </v>
          </cell>
        </row>
        <row r="763">
          <cell r="A763" t="str">
            <v>C9530AA</v>
          </cell>
          <cell r="B763" t="str">
            <v xml:space="preserve">HP SureStore Tape Library 2/40,SA,HVDS </v>
          </cell>
        </row>
        <row r="764">
          <cell r="A764" t="str">
            <v>C9533AA</v>
          </cell>
          <cell r="B764" t="str">
            <v xml:space="preserve">HP SureStore Tape Library 4/40,Rack,HVDS </v>
          </cell>
        </row>
        <row r="765">
          <cell r="A765" t="str">
            <v>C9534AA</v>
          </cell>
          <cell r="B765" t="str">
            <v xml:space="preserve">HP SureStore Tape Library 4/40,SA,HVDS </v>
          </cell>
        </row>
        <row r="769">
          <cell r="A769" t="str">
            <v>C7222NB/RC</v>
          </cell>
          <cell r="B769" t="str">
            <v xml:space="preserve">HP SureStore DLT Library 2/60,Rack,LVDS </v>
          </cell>
          <cell r="C769" t="str">
            <v>H5534E</v>
          </cell>
          <cell r="E769" t="str">
            <v>HP CP 3Y 4H 13x5 SureStore 2200mx Opt</v>
          </cell>
          <cell r="F769">
            <v>19752000</v>
          </cell>
          <cell r="G769" t="str">
            <v>U2065PA/PE</v>
          </cell>
        </row>
        <row r="770">
          <cell r="A770" t="str">
            <v>C7223NB/RC</v>
          </cell>
          <cell r="B770" t="str">
            <v xml:space="preserve">HP SureStore DLT Library,2/60,Dsksd,LVDS </v>
          </cell>
          <cell r="C770" t="str">
            <v>H4436E</v>
          </cell>
          <cell r="E770" t="str">
            <v>HP CP 3Y 4H 24x7 SureStore 2200mx</v>
          </cell>
          <cell r="F770">
            <v>23345000</v>
          </cell>
          <cell r="G770" t="str">
            <v>H2736PA/PE</v>
          </cell>
        </row>
        <row r="771">
          <cell r="A771" t="str">
            <v>C7226NB/RC</v>
          </cell>
          <cell r="B771" t="str">
            <v xml:space="preserve">HP SureStore DLT Library 4/60,Rack,LVDS </v>
          </cell>
          <cell r="G771" t="str">
            <v>H3502PA/PE</v>
          </cell>
        </row>
        <row r="772">
          <cell r="A772" t="str">
            <v>C7227NB/RC</v>
          </cell>
          <cell r="B772" t="str">
            <v xml:space="preserve">HP SureStore DLT Library,4/60,Dsksd,LVDS </v>
          </cell>
        </row>
        <row r="773">
          <cell r="A773" t="str">
            <v>C7230NB/RC</v>
          </cell>
          <cell r="B773" t="str">
            <v xml:space="preserve">HP SureStore DLT Library 6/60,Rack,LVDS </v>
          </cell>
        </row>
        <row r="774">
          <cell r="A774" t="str">
            <v>C7231NB/RC</v>
          </cell>
          <cell r="B774" t="str">
            <v xml:space="preserve">HP SureStore DLT Library 6/60,Dsksd,LVDS </v>
          </cell>
        </row>
        <row r="775">
          <cell r="A775" t="str">
            <v>C9540CB</v>
          </cell>
          <cell r="B775" t="str">
            <v xml:space="preserve">HP SureStore Tape Library 2/60,Rack,LVDS </v>
          </cell>
        </row>
        <row r="776">
          <cell r="A776" t="str">
            <v>C9540CC</v>
          </cell>
          <cell r="B776" t="str">
            <v xml:space="preserve">HP SureStore Tape Library 2/60,Rack,FC </v>
          </cell>
        </row>
        <row r="777">
          <cell r="A777" t="str">
            <v>C9541CB</v>
          </cell>
          <cell r="B777" t="str">
            <v xml:space="preserve">HP SureStore Tape Library,2/60,SA,LVDS </v>
          </cell>
        </row>
        <row r="778">
          <cell r="A778" t="str">
            <v>C9541CC</v>
          </cell>
          <cell r="B778" t="str">
            <v xml:space="preserve">HP SureStore Tape Library 2/60,SA,FC </v>
          </cell>
        </row>
        <row r="779">
          <cell r="A779" t="str">
            <v>C9544CB</v>
          </cell>
          <cell r="B779" t="str">
            <v xml:space="preserve">HP SureStore Tape Library 4/60,Rack,LVDS </v>
          </cell>
        </row>
        <row r="780">
          <cell r="A780" t="str">
            <v>C9544CC</v>
          </cell>
          <cell r="B780" t="str">
            <v xml:space="preserve">HP SureStore Tape Library,4/60,Rack,FC </v>
          </cell>
        </row>
        <row r="781">
          <cell r="A781" t="str">
            <v>C9545CB</v>
          </cell>
          <cell r="B781" t="str">
            <v xml:space="preserve">HP SureStore Tape Library 4/60,SA,LVDS </v>
          </cell>
        </row>
        <row r="782">
          <cell r="A782" t="str">
            <v>C9545CC</v>
          </cell>
          <cell r="B782" t="str">
            <v xml:space="preserve">HP SureStore Tape Library 4/60,SA,FC </v>
          </cell>
        </row>
        <row r="783">
          <cell r="A783" t="str">
            <v>C9548AA</v>
          </cell>
          <cell r="B783" t="str">
            <v xml:space="preserve">HP SureStore Tape Library 6/60,Rack,HVDS </v>
          </cell>
        </row>
        <row r="784">
          <cell r="A784" t="str">
            <v>C9548CB</v>
          </cell>
          <cell r="B784" t="str">
            <v xml:space="preserve">HP SureStore Tape Library 6/60,Rack,LVDS </v>
          </cell>
        </row>
        <row r="785">
          <cell r="A785" t="str">
            <v>C9548CC</v>
          </cell>
          <cell r="B785" t="str">
            <v xml:space="preserve">HP SureStore Tape Library 6/60,Rack,FC </v>
          </cell>
        </row>
        <row r="786">
          <cell r="A786" t="str">
            <v>C9549CB</v>
          </cell>
          <cell r="B786" t="str">
            <v xml:space="preserve">HP SureStore Tape Library 6/60,SA,LVDS </v>
          </cell>
        </row>
        <row r="787">
          <cell r="A787" t="str">
            <v>C9549CC</v>
          </cell>
          <cell r="B787" t="str">
            <v xml:space="preserve">HP SureStore Tape Library 6/60,SA,FC </v>
          </cell>
        </row>
        <row r="788">
          <cell r="A788" t="str">
            <v>A4684A</v>
          </cell>
          <cell r="B788" t="str">
            <v>HP Surestore DLT Libr 6/60 Rack LVDS</v>
          </cell>
        </row>
        <row r="789">
          <cell r="A789" t="str">
            <v>A4685A</v>
          </cell>
          <cell r="B789" t="str">
            <v>HP Surestore DLT Libr 6/60 SA LVDS</v>
          </cell>
        </row>
        <row r="790">
          <cell r="A790" t="str">
            <v>A5587A</v>
          </cell>
          <cell r="B790" t="str">
            <v>HP Surestore DLT Libr 6/60 Rack HVDS</v>
          </cell>
        </row>
        <row r="791">
          <cell r="A791" t="str">
            <v>A5588A</v>
          </cell>
          <cell r="B791" t="str">
            <v>HP Surestore DLT Libr 6/60 SA HVDS</v>
          </cell>
        </row>
        <row r="792">
          <cell r="A792" t="str">
            <v>A6318A</v>
          </cell>
          <cell r="B792" t="str">
            <v>HP Surestore Ultrium Libr 6/60 Rk HVDS</v>
          </cell>
        </row>
        <row r="793">
          <cell r="A793" t="str">
            <v>A6319A</v>
          </cell>
          <cell r="B793" t="str">
            <v>HP Surestore Ultrium Libr 6/60 Rk LVDS</v>
          </cell>
        </row>
        <row r="794">
          <cell r="A794" t="str">
            <v>A6320A</v>
          </cell>
          <cell r="B794" t="str">
            <v>HP Surestore Ultrium Libr 6/60 HVDS SA</v>
          </cell>
        </row>
        <row r="795">
          <cell r="A795" t="str">
            <v>A6321A</v>
          </cell>
          <cell r="B795" t="str">
            <v>HP Surestore Ultrium Libr 6/60 SA LVDS</v>
          </cell>
        </row>
        <row r="797">
          <cell r="A797" t="str">
            <v>C7222RA</v>
          </cell>
          <cell r="B797" t="str">
            <v xml:space="preserve">HP SureStore DLT Library 2/60,Rack,LVDS </v>
          </cell>
          <cell r="C797" t="str">
            <v>n/a</v>
          </cell>
          <cell r="E797" t="str">
            <v>n/a</v>
          </cell>
          <cell r="G797" t="str">
            <v>U2065PA/PE</v>
          </cell>
        </row>
        <row r="798">
          <cell r="A798" t="str">
            <v>C7223RA</v>
          </cell>
          <cell r="B798" t="str">
            <v xml:space="preserve">HP SureStore DLT Library,2/60,Dsksd,LVDS </v>
          </cell>
          <cell r="G798" t="str">
            <v>H2736PA/PE</v>
          </cell>
        </row>
        <row r="799">
          <cell r="A799" t="str">
            <v>C7226RA</v>
          </cell>
          <cell r="B799" t="str">
            <v xml:space="preserve">HP SureStore DLT Library 4/60,Rack,LVDS </v>
          </cell>
          <cell r="G799" t="str">
            <v>H3502PA/PE</v>
          </cell>
        </row>
        <row r="800">
          <cell r="A800" t="str">
            <v>C7227RA</v>
          </cell>
          <cell r="B800" t="str">
            <v xml:space="preserve">HP SureStore DLT Library,4/60,Dsksd,LVDS </v>
          </cell>
        </row>
        <row r="801">
          <cell r="A801" t="str">
            <v>C7230RA</v>
          </cell>
          <cell r="B801" t="str">
            <v xml:space="preserve">HP SureStore DLT Library 6/60,Rack,LVDS </v>
          </cell>
        </row>
        <row r="802">
          <cell r="A802" t="str">
            <v>C7231RA</v>
          </cell>
          <cell r="B802" t="str">
            <v xml:space="preserve">HP SureStore DLT Library 6/60,Dsksd,LVDS </v>
          </cell>
        </row>
        <row r="803">
          <cell r="A803" t="str">
            <v>C9540AA</v>
          </cell>
          <cell r="B803" t="str">
            <v xml:space="preserve">HP SureStore Tape Library 2/60,Rack,HVDS </v>
          </cell>
        </row>
        <row r="804">
          <cell r="A804" t="str">
            <v>C9541AA</v>
          </cell>
          <cell r="B804" t="str">
            <v xml:space="preserve">HP SureStore Tape Library,2/60,SA,HVDS </v>
          </cell>
        </row>
        <row r="805">
          <cell r="A805" t="str">
            <v>C9544AA</v>
          </cell>
          <cell r="B805" t="str">
            <v xml:space="preserve">HP SureStore Tape Library 4/60,Rack,HVDS </v>
          </cell>
        </row>
        <row r="806">
          <cell r="A806" t="str">
            <v>C9545AA</v>
          </cell>
          <cell r="B806" t="str">
            <v xml:space="preserve">HP SureStore Tape Library,4/60,SA,HVDS </v>
          </cell>
        </row>
        <row r="807">
          <cell r="A807" t="str">
            <v>C9549AA</v>
          </cell>
          <cell r="B807" t="str">
            <v xml:space="preserve">HP SureStore Tape Library 6/60,SA,HVDS </v>
          </cell>
        </row>
        <row r="809">
          <cell r="A809" t="str">
            <v>A6287A</v>
          </cell>
          <cell r="B809" t="str">
            <v>HP Surestore Tape Library 8/80 DLT, HVDS</v>
          </cell>
          <cell r="C809" t="str">
            <v>n/a</v>
          </cell>
          <cell r="E809" t="str">
            <v>n/a</v>
          </cell>
          <cell r="G809" t="str">
            <v>U2066PA/PE</v>
          </cell>
        </row>
        <row r="810">
          <cell r="A810" t="str">
            <v>A6288A</v>
          </cell>
          <cell r="B810" t="str">
            <v>HP Surestore Tape Library 8/80 DLT, LVDS</v>
          </cell>
          <cell r="G810" t="str">
            <v>U2067PA/PE</v>
          </cell>
        </row>
        <row r="811">
          <cell r="A811" t="str">
            <v>A6291A</v>
          </cell>
          <cell r="B811" t="str">
            <v>HP Surestore Tape Library 8/80 ULT, HVDS</v>
          </cell>
        </row>
        <row r="812">
          <cell r="A812" t="str">
            <v>A6292A</v>
          </cell>
          <cell r="B812" t="str">
            <v>HP Surestore Tape Library 8/80 ULT, LVDS</v>
          </cell>
        </row>
        <row r="813">
          <cell r="A813" t="str">
            <v>A6289A</v>
          </cell>
          <cell r="B813" t="str">
            <v>HP Surestore Tape Library 10/100 DLT, HVDS</v>
          </cell>
        </row>
        <row r="814">
          <cell r="A814" t="str">
            <v>A6290A</v>
          </cell>
          <cell r="B814" t="str">
            <v>HP Surestore Tape Library 10/100 DLT, LVDS</v>
          </cell>
        </row>
        <row r="815">
          <cell r="A815" t="str">
            <v>A6293A</v>
          </cell>
          <cell r="B815" t="str">
            <v>HP Surestore Tape Library 10/100 ULT, HVDS</v>
          </cell>
        </row>
        <row r="816">
          <cell r="A816" t="str">
            <v>A6294A</v>
          </cell>
          <cell r="B816" t="str">
            <v>HP Surestore Tape Library 10/100 ULT, LVDS</v>
          </cell>
        </row>
        <row r="817">
          <cell r="A817" t="str">
            <v>C9564NB</v>
          </cell>
          <cell r="B817" t="str">
            <v>HP Surestore Tabe Libr 4/100DLT 8K LVD</v>
          </cell>
        </row>
        <row r="818">
          <cell r="A818" t="str">
            <v>C9568CB</v>
          </cell>
          <cell r="B818" t="str">
            <v>HP Surestore Tape Libr 4/100 LTO LVD</v>
          </cell>
        </row>
        <row r="819">
          <cell r="A819" t="str">
            <v>C9584NB</v>
          </cell>
          <cell r="B819" t="str">
            <v>HP Surestore Tape Libr 2/80 DLT8000 LVD</v>
          </cell>
        </row>
        <row r="820">
          <cell r="A820" t="str">
            <v>C9585CB</v>
          </cell>
          <cell r="B820" t="str">
            <v>HP Surestore Tape Libr 2/80 Ultrim 8000 LVD</v>
          </cell>
        </row>
        <row r="823">
          <cell r="A823" t="str">
            <v>C7237N/R</v>
          </cell>
          <cell r="B823" t="str">
            <v xml:space="preserve">DLT 8000 Single Drive Upgrade Kit, HVDS </v>
          </cell>
          <cell r="C823" t="str">
            <v>n/a</v>
          </cell>
          <cell r="E823" t="str">
            <v>n/a</v>
          </cell>
          <cell r="G823" t="str">
            <v>UA718PE</v>
          </cell>
        </row>
        <row r="824">
          <cell r="A824" t="str">
            <v>C9555A/C</v>
          </cell>
          <cell r="B824" t="str">
            <v xml:space="preserve">Ultrium Single Drive Upgrade Kit LVDS </v>
          </cell>
          <cell r="G824" t="str">
            <v>UA719PE</v>
          </cell>
        </row>
        <row r="825">
          <cell r="A825" t="str">
            <v>C9173R</v>
          </cell>
          <cell r="B825" t="str">
            <v>DLT 20 Slot capacity upgrade kit</v>
          </cell>
        </row>
        <row r="826">
          <cell r="A826" t="str">
            <v>C9262B</v>
          </cell>
          <cell r="B826" t="str">
            <v>LTO 20 Slot capacity upgrade kit</v>
          </cell>
        </row>
        <row r="827">
          <cell r="A827" t="str">
            <v>C7242J</v>
          </cell>
          <cell r="B827" t="str">
            <v>20 to 40 Slot Upgrade Kit for 1,2/20</v>
          </cell>
        </row>
        <row r="828">
          <cell r="A828" t="str">
            <v>C7243J</v>
          </cell>
          <cell r="B828" t="str">
            <v>40 to 60 Slot Upgrade Kit for 2,4/40</v>
          </cell>
        </row>
        <row r="829">
          <cell r="A829" t="str">
            <v>C9560A</v>
          </cell>
          <cell r="B829" t="str">
            <v>HP Surestore 20 to 40 slot upgrade kit</v>
          </cell>
        </row>
        <row r="830">
          <cell r="A830" t="str">
            <v>C9561A</v>
          </cell>
          <cell r="B830" t="str">
            <v>HP Surestore 40 to 60 slot upgrade kit</v>
          </cell>
        </row>
        <row r="833">
          <cell r="A833" t="str">
            <v>C9570A</v>
          </cell>
          <cell r="B833" t="str">
            <v xml:space="preserve">10/100 Library Rack, 40 slots, DLT </v>
          </cell>
          <cell r="C833" t="str">
            <v>n/a</v>
          </cell>
          <cell r="E833" t="str">
            <v>n/a</v>
          </cell>
          <cell r="G833" t="str">
            <v>UA720PE</v>
          </cell>
        </row>
        <row r="834">
          <cell r="A834" t="str">
            <v>C9571A</v>
          </cell>
          <cell r="B834" t="str">
            <v xml:space="preserve">10/100 Library Rack, 40 slots, ULT </v>
          </cell>
          <cell r="G834" t="str">
            <v>UA721PE</v>
          </cell>
        </row>
        <row r="838">
          <cell r="A838" t="str">
            <v>C1113M/R</v>
          </cell>
          <cell r="B838" t="str">
            <v> HP 9.1GB Multifunction Optical Drive</v>
          </cell>
          <cell r="C838" t="str">
            <v>U6372E</v>
          </cell>
          <cell r="E838" t="str">
            <v>HP CP 3Y NxtDay Opt Jukebox Subsystem</v>
          </cell>
          <cell r="F838">
            <v>1048000</v>
          </cell>
          <cell r="G838" t="str">
            <v>UA722PE</v>
          </cell>
        </row>
        <row r="839">
          <cell r="A839" t="str">
            <v>C1114J/M/R</v>
          </cell>
          <cell r="B839" t="str">
            <v xml:space="preserve">HP SureStore Optical 9100mx Subsystem </v>
          </cell>
          <cell r="C839" t="str">
            <v>H4438E</v>
          </cell>
          <cell r="E839" t="str">
            <v>HP CP 3Y 4H 13x5 SureStore 9100mx sub</v>
          </cell>
          <cell r="F839">
            <v>1663000</v>
          </cell>
          <cell r="G839" t="str">
            <v>UA723PE</v>
          </cell>
        </row>
        <row r="840">
          <cell r="C840" t="str">
            <v>U2852E</v>
          </cell>
          <cell r="E840" t="str">
            <v>HP CP 3Y 4H 24x7 SureStore 9100mx sub</v>
          </cell>
          <cell r="F840">
            <v>1908000</v>
          </cell>
          <cell r="G840" t="str">
            <v>UA724PE</v>
          </cell>
        </row>
        <row r="841">
          <cell r="A841" t="str">
            <v>AA961A</v>
          </cell>
          <cell r="B841" t="str">
            <v>HP StorageWorks Optical 30ux Subsystem</v>
          </cell>
          <cell r="C841" t="str">
            <v>U6373E</v>
          </cell>
          <cell r="E841" t="str">
            <v>HP CP 3Y 6H CTR Opt Jukebox Subsystem</v>
          </cell>
          <cell r="F841">
            <v>2690000</v>
          </cell>
          <cell r="G841" t="str">
            <v>UA725PE</v>
          </cell>
        </row>
        <row r="842">
          <cell r="C842" t="str">
            <v>U9430E</v>
          </cell>
          <cell r="E842" t="str">
            <v>HP CP 4Y 4H 13x5 Optical Jukebox-Subsyst</v>
          </cell>
          <cell r="F842">
            <v>2198000</v>
          </cell>
        </row>
        <row r="843">
          <cell r="C843" t="str">
            <v>U9431E</v>
          </cell>
          <cell r="E843" t="str">
            <v>HP CP 4Y 4H 24x7 Optical Jukebox-Subsyst</v>
          </cell>
          <cell r="F843">
            <v>2520000</v>
          </cell>
        </row>
        <row r="844">
          <cell r="C844" t="str">
            <v>U9432E</v>
          </cell>
          <cell r="E844" t="str">
            <v>HP CP 5Y 4H 13x5 Optical Jukebox-Subsyst</v>
          </cell>
          <cell r="F844">
            <v>2711000</v>
          </cell>
        </row>
        <row r="845">
          <cell r="C845" t="str">
            <v>U9433E</v>
          </cell>
          <cell r="E845" t="str">
            <v>HP CP 5Y 4H 24x7 Optical Jukebox-Subsyst</v>
          </cell>
          <cell r="F845">
            <v>3105000</v>
          </cell>
        </row>
        <row r="846">
          <cell r="C846" t="str">
            <v>U4823E</v>
          </cell>
          <cell r="E846" t="str">
            <v>HP CP Install Stg MSL5030/6030,Opt Libr</v>
          </cell>
          <cell r="F846">
            <v>374000</v>
          </cell>
        </row>
        <row r="848">
          <cell r="C848" t="str">
            <v>UA350E</v>
          </cell>
          <cell r="E848" t="str">
            <v>HP CPe 1Y 4H 13x5 HW Optical 9100mx</v>
          </cell>
          <cell r="F848">
            <v>526000</v>
          </cell>
        </row>
        <row r="849">
          <cell r="C849" t="str">
            <v>UA351E</v>
          </cell>
          <cell r="E849" t="str">
            <v>HP CPe 1Y 4H 24x7 HW Optical 9100mx</v>
          </cell>
          <cell r="F849">
            <v>609000</v>
          </cell>
        </row>
        <row r="850">
          <cell r="C850" t="str">
            <v>UA352E</v>
          </cell>
          <cell r="E850" t="str">
            <v>HP CPe 1Y 6H CTR HW Optical 9100mx</v>
          </cell>
          <cell r="F850">
            <v>878000</v>
          </cell>
        </row>
        <row r="853">
          <cell r="C853" t="str">
            <v>U6374E</v>
          </cell>
          <cell r="E853" t="str">
            <v>HP CP 3Y NxtDay Optical Jukebox 220mx</v>
          </cell>
          <cell r="F853">
            <v>1797000</v>
          </cell>
        </row>
        <row r="854">
          <cell r="A854" t="str">
            <v>C1118M</v>
          </cell>
          <cell r="B854" t="str">
            <v xml:space="preserve">HP SureStore 220mx MO Jukebox 1 Drive </v>
          </cell>
          <cell r="C854" t="str">
            <v>H4437E</v>
          </cell>
          <cell r="E854" t="str">
            <v>HP CP 3Y 4H 13x5 SureStore 220mx</v>
          </cell>
          <cell r="F854">
            <v>3297000</v>
          </cell>
          <cell r="G854" t="str">
            <v>H2731PA/PE</v>
          </cell>
        </row>
        <row r="855">
          <cell r="A855" t="str">
            <v>C1119M</v>
          </cell>
          <cell r="B855" t="str">
            <v xml:space="preserve">HP SureStore 220mx MO Jukebox 2 Drive </v>
          </cell>
          <cell r="C855" t="str">
            <v>U2853E</v>
          </cell>
          <cell r="E855" t="str">
            <v>HP CP 3Y 4H 24x7 SureStore 220mx Opt Jk</v>
          </cell>
          <cell r="F855">
            <v>3896000</v>
          </cell>
          <cell r="G855" t="str">
            <v>U3503PE</v>
          </cell>
        </row>
        <row r="856">
          <cell r="C856" t="str">
            <v>U6375E</v>
          </cell>
          <cell r="E856" t="str">
            <v>HP CP 3Y 6H CTR Optical Jukebox 220mx</v>
          </cell>
          <cell r="F856">
            <v>5803000</v>
          </cell>
          <cell r="G856" t="str">
            <v>UA726PE</v>
          </cell>
        </row>
        <row r="857">
          <cell r="A857" t="str">
            <v>AA962A</v>
          </cell>
          <cell r="B857" t="str">
            <v>HP StorageWorks Optical 700ux 1 Drive</v>
          </cell>
          <cell r="C857" t="str">
            <v>U9434E</v>
          </cell>
          <cell r="E857" t="str">
            <v>HP CP 4Y 4H 13x5 Optical Jukebox - 220mx</v>
          </cell>
          <cell r="F857">
            <v>4603000</v>
          </cell>
          <cell r="G857" t="str">
            <v>UA727PE</v>
          </cell>
        </row>
        <row r="858">
          <cell r="A858" t="str">
            <v>AA963A</v>
          </cell>
          <cell r="B858" t="str">
            <v>HP StorageWorks Optical 700ux 2 Drive</v>
          </cell>
          <cell r="C858" t="str">
            <v>U9435E</v>
          </cell>
          <cell r="E858" t="str">
            <v>HP CP 4Y 4H 24x7 Optical Jukebox - 220mx</v>
          </cell>
          <cell r="F858">
            <v>5389000</v>
          </cell>
        </row>
        <row r="859">
          <cell r="C859" t="str">
            <v>U9436E</v>
          </cell>
          <cell r="E859" t="str">
            <v>HP CP 5Y 4H 13x5 Optical Jukebox - 220mx</v>
          </cell>
          <cell r="F859">
            <v>5853000</v>
          </cell>
        </row>
        <row r="860">
          <cell r="C860" t="str">
            <v>U9437E</v>
          </cell>
          <cell r="E860" t="str">
            <v>HP CP 5Y 4H 24x7 Optical Jukebox - 220mx</v>
          </cell>
          <cell r="F860">
            <v>6815000</v>
          </cell>
        </row>
        <row r="861">
          <cell r="C861" t="str">
            <v>U4823E</v>
          </cell>
          <cell r="E861" t="str">
            <v>HP CP Install Stg MSL5030/6030,Opt Libr</v>
          </cell>
          <cell r="F861">
            <v>374000</v>
          </cell>
        </row>
        <row r="863">
          <cell r="C863" t="str">
            <v>UA353E</v>
          </cell>
          <cell r="E863" t="str">
            <v>HP CPe 1Y 4H 13x5 HW Optical 220mx</v>
          </cell>
          <cell r="F863">
            <v>516000</v>
          </cell>
        </row>
        <row r="864">
          <cell r="C864" t="str">
            <v>UA354E</v>
          </cell>
          <cell r="E864" t="str">
            <v>HP CPe 1Y 4H 24x7 HW Optical 220mx</v>
          </cell>
          <cell r="F864">
            <v>720000</v>
          </cell>
        </row>
        <row r="865">
          <cell r="C865" t="str">
            <v>UA355E</v>
          </cell>
          <cell r="E865" t="str">
            <v>HP CPe 1Y 6H CTR HW Optical 220mx</v>
          </cell>
          <cell r="F865">
            <v>1377000</v>
          </cell>
        </row>
        <row r="867">
          <cell r="A867" t="str">
            <v>C1118J</v>
          </cell>
          <cell r="B867" t="str">
            <v xml:space="preserve">HP SureStore 220mx MO Jukebox 1 Drive </v>
          </cell>
          <cell r="C867" t="str">
            <v>n/a</v>
          </cell>
          <cell r="E867" t="str">
            <v>n/a</v>
          </cell>
          <cell r="G867" t="str">
            <v>H2731PA/PE</v>
          </cell>
        </row>
        <row r="868">
          <cell r="A868" t="str">
            <v>C1119J</v>
          </cell>
          <cell r="B868" t="str">
            <v xml:space="preserve">HP SureStore 220mx MO Jukebox 2 Drive </v>
          </cell>
        </row>
        <row r="869">
          <cell r="A869" t="str">
            <v>C1100F/J</v>
          </cell>
          <cell r="B869" t="str">
            <v xml:space="preserve">HP SureStore 80ex Optical Jukebox 1 Dr </v>
          </cell>
        </row>
        <row r="870">
          <cell r="A870" t="str">
            <v>C1115F/J/L</v>
          </cell>
          <cell r="B870" t="str">
            <v>HP SureStore 40fx Optical Jukebox 2 Dr</v>
          </cell>
        </row>
        <row r="871">
          <cell r="A871" t="str">
            <v>C1116F</v>
          </cell>
          <cell r="B871" t="str">
            <v xml:space="preserve">HP SureStore 40fx Optical Jukebox 2 Dr </v>
          </cell>
          <cell r="G871" t="str">
            <v>U3503PE</v>
          </cell>
        </row>
        <row r="874">
          <cell r="C874" t="str">
            <v>U6376E</v>
          </cell>
          <cell r="E874" t="str">
            <v>HP CP 3Y NxtDay Opt Jukebox 3/6/700mx</v>
          </cell>
          <cell r="F874">
            <v>3896000</v>
          </cell>
        </row>
        <row r="875">
          <cell r="A875" t="str">
            <v>C1150J/M</v>
          </cell>
          <cell r="B875" t="str">
            <v xml:space="preserve">HP SureStore 300mx Optical Jukebox </v>
          </cell>
          <cell r="C875" t="str">
            <v>H5532E</v>
          </cell>
          <cell r="E875" t="str">
            <v>HP CP 3Y 4H 13x5 SureStore 300/600/700mx</v>
          </cell>
          <cell r="F875">
            <v>7144000</v>
          </cell>
          <cell r="G875" t="str">
            <v>U3507PE</v>
          </cell>
        </row>
        <row r="876">
          <cell r="A876" t="str">
            <v>C1160J/M</v>
          </cell>
          <cell r="B876" t="str">
            <v xml:space="preserve">HP SureStore 600mx Optical Jukebox </v>
          </cell>
          <cell r="C876" t="str">
            <v>U2854E</v>
          </cell>
          <cell r="E876" t="str">
            <v>HP CP 3Y 4H 24x7 SureStore 300/600/700mx</v>
          </cell>
          <cell r="F876">
            <v>8443000</v>
          </cell>
          <cell r="G876" t="str">
            <v>U3504PE</v>
          </cell>
        </row>
        <row r="877">
          <cell r="A877" t="str">
            <v>C1170J/M</v>
          </cell>
          <cell r="B877" t="str">
            <v xml:space="preserve">HP SureStore 700mx Optical Jukebox </v>
          </cell>
          <cell r="C877" t="str">
            <v>U6377E</v>
          </cell>
          <cell r="E877" t="str">
            <v>HP CP 3Y 6H CTR Opt Jukebox 3/6/700mx</v>
          </cell>
          <cell r="F877">
            <v>12576000</v>
          </cell>
          <cell r="G877" t="str">
            <v>UA728PE</v>
          </cell>
        </row>
        <row r="878">
          <cell r="C878" t="str">
            <v>U9438E</v>
          </cell>
          <cell r="E878" t="str">
            <v>HP CP 4Y 4H 13x5 Optical - 300/600/700mx</v>
          </cell>
          <cell r="F878">
            <v>9961000</v>
          </cell>
          <cell r="G878" t="str">
            <v>UA729PE</v>
          </cell>
        </row>
        <row r="879">
          <cell r="A879" t="str">
            <v>AA964A</v>
          </cell>
          <cell r="B879" t="str">
            <v>HP StorageWorks Optical 1100ux 2 Drive</v>
          </cell>
          <cell r="C879" t="str">
            <v>U9439E</v>
          </cell>
          <cell r="E879" t="str">
            <v>HP CP 4Y 4H 24x7 Optical - 300/600/700mx</v>
          </cell>
          <cell r="F879">
            <v>11660000</v>
          </cell>
        </row>
        <row r="880">
          <cell r="A880" t="str">
            <v>AA965A</v>
          </cell>
          <cell r="B880" t="str">
            <v>HP StorageWorks Optical 1000ux 2 Drive</v>
          </cell>
          <cell r="C880" t="str">
            <v>U9440E</v>
          </cell>
          <cell r="E880" t="str">
            <v>HP CP 5Y 4H 13x5 Optical - 300/600/700mx</v>
          </cell>
          <cell r="F880">
            <v>12665000</v>
          </cell>
        </row>
        <row r="881">
          <cell r="A881" t="str">
            <v>AA966A</v>
          </cell>
          <cell r="B881" t="str">
            <v>HP StorageWorks Optical 1900ux 4 Drive</v>
          </cell>
          <cell r="C881" t="str">
            <v>U9441E</v>
          </cell>
          <cell r="E881" t="str">
            <v>HP CP 5Y 4H 24x7 Optical - 300/600/700mx</v>
          </cell>
          <cell r="F881">
            <v>14748000</v>
          </cell>
        </row>
        <row r="882">
          <cell r="A882" t="str">
            <v>AA967A</v>
          </cell>
          <cell r="B882" t="str">
            <v>HP StorageWorks Optical 2300ux 2 Drive</v>
          </cell>
          <cell r="C882" t="str">
            <v>U4823E</v>
          </cell>
          <cell r="E882" t="str">
            <v>HP CP Install Stg MSL5030/6030,Opt Libr</v>
          </cell>
          <cell r="F882">
            <v>374000</v>
          </cell>
        </row>
        <row r="883">
          <cell r="A883" t="str">
            <v>AA968A</v>
          </cell>
          <cell r="B883" t="str">
            <v>HP StorageWorks Optical 1900ux 4 Drive</v>
          </cell>
        </row>
        <row r="884">
          <cell r="C884" t="str">
            <v>UA356E</v>
          </cell>
          <cell r="E884" t="str">
            <v>HP CPe 1Y 4H 13x5 HW Optical 300/600/700</v>
          </cell>
          <cell r="F884">
            <v>1115000</v>
          </cell>
        </row>
        <row r="885">
          <cell r="C885" t="str">
            <v>UA357E</v>
          </cell>
          <cell r="E885" t="str">
            <v>HP CPe 1Y 4H 24x7 HW Optical 300/600/700</v>
          </cell>
          <cell r="F885">
            <v>1560000</v>
          </cell>
        </row>
        <row r="886">
          <cell r="C886" t="str">
            <v>UA358E</v>
          </cell>
          <cell r="E886" t="str">
            <v>HP CPe 1Y 6H CTR HW Optical 300/600/700</v>
          </cell>
          <cell r="F886">
            <v>2978000</v>
          </cell>
        </row>
        <row r="888">
          <cell r="A888" t="str">
            <v>C1150F</v>
          </cell>
          <cell r="B888" t="str">
            <v xml:space="preserve">HP SureStore 80fx Optical Jukebox </v>
          </cell>
          <cell r="C888" t="str">
            <v>n/a</v>
          </cell>
          <cell r="E888" t="str">
            <v>n/a</v>
          </cell>
          <cell r="G888" t="str">
            <v>U3507PE</v>
          </cell>
        </row>
        <row r="889">
          <cell r="A889" t="str">
            <v>C1160F</v>
          </cell>
          <cell r="B889" t="str">
            <v>HP SureStore 160fx Optical Jukebox</v>
          </cell>
          <cell r="G889" t="str">
            <v>U3504PE</v>
          </cell>
        </row>
        <row r="890">
          <cell r="A890" t="str">
            <v>C1170F</v>
          </cell>
          <cell r="B890" t="str">
            <v>HP SureStore 200fx Optical Jukebox</v>
          </cell>
        </row>
        <row r="893">
          <cell r="C893" t="str">
            <v>U6378E</v>
          </cell>
          <cell r="E893" t="str">
            <v>HP CP 3Y NxtDay Optical Jukebox 1200mx</v>
          </cell>
          <cell r="F893">
            <v>5844000</v>
          </cell>
        </row>
        <row r="894">
          <cell r="A894" t="str">
            <v>C1104M</v>
          </cell>
          <cell r="B894" t="str">
            <v xml:space="preserve">HP SureStore Optical 1200mx Jukebox 4 Dr </v>
          </cell>
          <cell r="C894" t="str">
            <v>H5533E</v>
          </cell>
          <cell r="E894" t="str">
            <v>HP CP 3Y 4H 13x5 SureStore 1200mx Opt</v>
          </cell>
          <cell r="F894">
            <v>10716000</v>
          </cell>
          <cell r="G894" t="str">
            <v>H2732PA/PE</v>
          </cell>
        </row>
        <row r="895">
          <cell r="A895" t="str">
            <v>C1105M</v>
          </cell>
          <cell r="B895" t="str">
            <v xml:space="preserve">HP SureStore Optical 1200mx Jukebox 6 Dr </v>
          </cell>
          <cell r="C895" t="str">
            <v>H4435E</v>
          </cell>
          <cell r="E895" t="str">
            <v>HP CP 3Y 4H 24x7 SureStore 1200mx</v>
          </cell>
          <cell r="F895">
            <v>12665000</v>
          </cell>
          <cell r="G895" t="str">
            <v>U3505PE</v>
          </cell>
        </row>
        <row r="896">
          <cell r="C896" t="str">
            <v>U6379E</v>
          </cell>
          <cell r="E896" t="str">
            <v>HP CP 3Y 6H CTR Optical Jukebox 1200mx</v>
          </cell>
          <cell r="F896">
            <v>18864000</v>
          </cell>
          <cell r="G896" t="str">
            <v>UA730PE</v>
          </cell>
        </row>
        <row r="897">
          <cell r="A897" t="str">
            <v>AA969A</v>
          </cell>
          <cell r="B897" t="str">
            <v>HP StorageWorks Optical 3800ux 4 Drive</v>
          </cell>
          <cell r="C897" t="str">
            <v>U9442E</v>
          </cell>
          <cell r="E897" t="str">
            <v>HP CP 4Y 4H 13x5 Optical Jukebox-1200mx</v>
          </cell>
          <cell r="F897">
            <v>14942000</v>
          </cell>
          <cell r="G897" t="str">
            <v>UA731PE</v>
          </cell>
        </row>
        <row r="898">
          <cell r="A898" t="str">
            <v>AA970A</v>
          </cell>
          <cell r="B898" t="str">
            <v>HP StorageWorks Optical 3800ux 6 Drive</v>
          </cell>
          <cell r="C898" t="str">
            <v>U9443E</v>
          </cell>
          <cell r="E898" t="str">
            <v>HP CP 4Y 4H 24x7 Optical Jukebox-1200mx</v>
          </cell>
          <cell r="F898">
            <v>17490000</v>
          </cell>
        </row>
        <row r="899">
          <cell r="C899" t="str">
            <v>U9444E</v>
          </cell>
          <cell r="E899" t="str">
            <v>HP CP 5Y 4H 13x5 Optical Jukebox-1200mx</v>
          </cell>
          <cell r="F899">
            <v>18999000</v>
          </cell>
        </row>
        <row r="900">
          <cell r="C900" t="str">
            <v>U9445E</v>
          </cell>
          <cell r="E900" t="str">
            <v>HP CP 5Y 4H 24x7 Optical Jukebox-1200mx</v>
          </cell>
          <cell r="F900">
            <v>22122000</v>
          </cell>
        </row>
        <row r="901">
          <cell r="C901" t="str">
            <v>U4823E</v>
          </cell>
          <cell r="E901" t="str">
            <v>HP CP Install Stg MSL5030/6030,Opt Libr</v>
          </cell>
          <cell r="F901">
            <v>374000</v>
          </cell>
        </row>
        <row r="903">
          <cell r="C903" t="str">
            <v>UA359E</v>
          </cell>
          <cell r="E903" t="str">
            <v>HP CPe 1Y 4H 13x5 HW Optical 1200mx</v>
          </cell>
          <cell r="F903">
            <v>1672000</v>
          </cell>
        </row>
        <row r="904">
          <cell r="C904" t="str">
            <v>UA360E</v>
          </cell>
          <cell r="E904" t="str">
            <v>HP CPe 1Y 4H 24x7 HW Optical 1200mx</v>
          </cell>
          <cell r="F904">
            <v>2340000</v>
          </cell>
        </row>
        <row r="905">
          <cell r="C905" t="str">
            <v>UA361E</v>
          </cell>
          <cell r="E905" t="str">
            <v>HP CPe 1Y 6H CTR HW Optical 1200mx</v>
          </cell>
          <cell r="F905">
            <v>4467000</v>
          </cell>
        </row>
        <row r="907">
          <cell r="A907" t="str">
            <v>C1104F/J</v>
          </cell>
          <cell r="B907" t="str">
            <v>HP SureStore Optical 330fx Jukebox 4 Dr</v>
          </cell>
          <cell r="C907" t="str">
            <v>n/a</v>
          </cell>
          <cell r="E907" t="str">
            <v>n/a</v>
          </cell>
          <cell r="G907" t="str">
            <v>H2732PA/PE</v>
          </cell>
        </row>
        <row r="908">
          <cell r="A908" t="str">
            <v>C1105F/J</v>
          </cell>
          <cell r="B908" t="str">
            <v>HP SureStore Optical 330fx Jukebox 6 Dr</v>
          </cell>
          <cell r="G908" t="str">
            <v>U3505PE</v>
          </cell>
        </row>
        <row r="910">
          <cell r="C910" t="str">
            <v>U6380E</v>
          </cell>
          <cell r="E910" t="str">
            <v>HP CP 3Y NxtDay Optical Jukebox 2200mx</v>
          </cell>
          <cell r="F910">
            <v>10772000</v>
          </cell>
        </row>
        <row r="911">
          <cell r="A911" t="str">
            <v>C1107M</v>
          </cell>
          <cell r="B911" t="str">
            <v xml:space="preserve">HP SureStore Optical 2200mx Jukebox 6 Dr </v>
          </cell>
          <cell r="C911" t="str">
            <v>H5534E</v>
          </cell>
          <cell r="E911" t="str">
            <v>HP CP 3Y 4H 13x5 SureStore 2200mx Opt</v>
          </cell>
          <cell r="F911">
            <v>19752000</v>
          </cell>
          <cell r="G911" t="str">
            <v>H2733PA/PE</v>
          </cell>
        </row>
        <row r="912">
          <cell r="A912" t="str">
            <v>C1110M/R</v>
          </cell>
          <cell r="B912" t="str">
            <v xml:space="preserve">HP SureStore Optical 2200mx Jukebox 10Dr </v>
          </cell>
          <cell r="C912" t="str">
            <v>H4436E</v>
          </cell>
          <cell r="E912" t="str">
            <v>HP CP 3Y 4H 24x7 SureStore 2200mx</v>
          </cell>
          <cell r="F912">
            <v>23345000</v>
          </cell>
          <cell r="G912" t="str">
            <v>U3506PE</v>
          </cell>
        </row>
        <row r="913">
          <cell r="A913" t="str">
            <v>C1111M</v>
          </cell>
          <cell r="B913" t="str">
            <v xml:space="preserve">HP SureStore Optical 2200mx Jukebox 4 Dr </v>
          </cell>
          <cell r="C913" t="str">
            <v>U6381E</v>
          </cell>
          <cell r="E913" t="str">
            <v>HP CP 3Y 6H CTR Optical Jukebox 2200mx</v>
          </cell>
          <cell r="F913">
            <v>29552000</v>
          </cell>
          <cell r="G913" t="str">
            <v>UA732PE</v>
          </cell>
        </row>
        <row r="914">
          <cell r="C914" t="str">
            <v>U9446E</v>
          </cell>
          <cell r="E914" t="str">
            <v>HP CP 4Y 4H 13x5 Optical - 1200ex/2200mx</v>
          </cell>
          <cell r="F914">
            <v>27620000</v>
          </cell>
          <cell r="G914" t="str">
            <v>UA733PE</v>
          </cell>
        </row>
        <row r="915">
          <cell r="A915" t="str">
            <v>AA971A</v>
          </cell>
          <cell r="B915" t="str">
            <v>HP StorageWorks Optical 7100ux 6 Drive</v>
          </cell>
          <cell r="C915" t="str">
            <v>U9447E</v>
          </cell>
          <cell r="E915" t="str">
            <v>HP CP 4Y 4H 24x7 Optical - 1200ex/2200mx</v>
          </cell>
          <cell r="F915">
            <v>32329000</v>
          </cell>
        </row>
        <row r="916">
          <cell r="A916" t="str">
            <v>AA972A</v>
          </cell>
          <cell r="B916" t="str">
            <v>HP StorageWorks Optical 7100ux 10 Drive</v>
          </cell>
          <cell r="C916" t="str">
            <v>U9448E</v>
          </cell>
          <cell r="E916" t="str">
            <v>HP CP 5Y 4H 13x5 Optical - 1200ex/2200mx</v>
          </cell>
          <cell r="F916">
            <v>35118000</v>
          </cell>
        </row>
        <row r="917">
          <cell r="A917" t="str">
            <v>AA973A</v>
          </cell>
          <cell r="B917" t="str">
            <v>HP StorageWorks Optical 7100ux 4 Drive</v>
          </cell>
          <cell r="C917" t="str">
            <v>U9449E</v>
          </cell>
          <cell r="E917" t="str">
            <v>HP CP 5Y 4H 24x7 Optical - 1200ex/2200mx</v>
          </cell>
          <cell r="F917">
            <v>40892000</v>
          </cell>
        </row>
        <row r="918">
          <cell r="A918" t="str">
            <v>AA974A</v>
          </cell>
          <cell r="B918" t="str">
            <v>HP StorageWorks Optical 7100ux 10 Drive</v>
          </cell>
          <cell r="C918" t="str">
            <v>U4823E</v>
          </cell>
          <cell r="E918" t="str">
            <v>HP CP Install Stg MSL5030/6030,Opt Libr</v>
          </cell>
          <cell r="F918">
            <v>374000</v>
          </cell>
        </row>
        <row r="920">
          <cell r="C920" t="str">
            <v>UA362E</v>
          </cell>
          <cell r="E920" t="str">
            <v>HP CPe 1Y 4H 13x5 HW Optical1200ex2200mx</v>
          </cell>
          <cell r="F920">
            <v>3081000</v>
          </cell>
        </row>
        <row r="921">
          <cell r="C921" t="str">
            <v>UA363E</v>
          </cell>
          <cell r="E921" t="str">
            <v>HP CPe 1Y 4H 24x7 HW Optical1200ex2200mx</v>
          </cell>
          <cell r="F921">
            <v>4313000</v>
          </cell>
        </row>
        <row r="922">
          <cell r="C922" t="str">
            <v>UA364E</v>
          </cell>
          <cell r="E922" t="str">
            <v>HP CPe 1Y 6H CTR HW Optical1200ex2200mx</v>
          </cell>
          <cell r="F922">
            <v>8235000</v>
          </cell>
        </row>
        <row r="924">
          <cell r="A924" t="str">
            <v>C1107F/J</v>
          </cell>
          <cell r="B924" t="str">
            <v xml:space="preserve">HP SureStore Optical 600fx Jukebox 6 Dr </v>
          </cell>
          <cell r="C924" t="str">
            <v>n/a</v>
          </cell>
          <cell r="E924" t="str">
            <v>n/a</v>
          </cell>
          <cell r="G924" t="str">
            <v>H2733PA/PE</v>
          </cell>
        </row>
        <row r="925">
          <cell r="A925" t="str">
            <v>C1108F</v>
          </cell>
          <cell r="B925" t="str">
            <v>HP SureStore 600fx Optical Jukebox 8 Dr</v>
          </cell>
          <cell r="G925" t="str">
            <v>U3506PE</v>
          </cell>
        </row>
        <row r="926">
          <cell r="A926" t="str">
            <v>C1110F/J</v>
          </cell>
          <cell r="B926" t="str">
            <v>HP SureStore Optical 600fx Jukebox 10 D</v>
          </cell>
        </row>
        <row r="927">
          <cell r="A927" t="str">
            <v>C1111J </v>
          </cell>
          <cell r="B927" t="str">
            <v> HP SureStore Optical 1200ex Jukebox 4 Dr</v>
          </cell>
        </row>
        <row r="928">
          <cell r="A928" t="str">
            <v>C1112F</v>
          </cell>
          <cell r="B928" t="str">
            <v>HP SureStore Optical 600fx Jukebox 12 Dr</v>
          </cell>
        </row>
        <row r="930">
          <cell r="A930" t="str">
            <v>AA991A</v>
          </cell>
          <cell r="B930" t="str">
            <v>HP StorageWorks 1200mx/660ex MO to UDO Conversion</v>
          </cell>
          <cell r="C930" t="str">
            <v>U9539E</v>
          </cell>
          <cell r="E930" t="str">
            <v>HP CP 1Y Installation MO-UDO conversion</v>
          </cell>
          <cell r="F930">
            <v>1958000</v>
          </cell>
        </row>
        <row r="931">
          <cell r="A931" t="str">
            <v>AA992A</v>
          </cell>
          <cell r="B931" t="str">
            <v>HP StorageWorks 2200mx/1200ex Conv/3800us Capacity</v>
          </cell>
        </row>
        <row r="932">
          <cell r="A932" t="str">
            <v>AA994A</v>
          </cell>
          <cell r="B932" t="str">
            <v>HP StorageWorks 300mx/160ex MO to UDO Conversion</v>
          </cell>
        </row>
        <row r="933">
          <cell r="A933" t="str">
            <v>AA995A</v>
          </cell>
          <cell r="B933" t="str">
            <v>HP StorageWorks 600mx Mixed Drive Conversion</v>
          </cell>
        </row>
        <row r="937">
          <cell r="A937" t="str">
            <v>AA993A</v>
          </cell>
          <cell r="B937" t="str">
            <v xml:space="preserve">HP StorageWorks 3800ux or 7100ux Drive Upgrade </v>
          </cell>
          <cell r="C937" t="str">
            <v>U4823E</v>
          </cell>
          <cell r="E937" t="str">
            <v>HP CP Install Stg MSL5030/6030,Opt Libr</v>
          </cell>
          <cell r="F937">
            <v>374000</v>
          </cell>
        </row>
        <row r="938">
          <cell r="A938" t="str">
            <v>AA996A</v>
          </cell>
          <cell r="B938" t="str">
            <v>HP StorageWorks 1000ux Drive Upgrade</v>
          </cell>
        </row>
        <row r="939">
          <cell r="A939" t="str">
            <v>AA997A</v>
          </cell>
          <cell r="B939" t="str">
            <v>HP StorageWorks 1000ux Capacity Upgrade</v>
          </cell>
        </row>
        <row r="940">
          <cell r="A940" t="str">
            <v>AA998A</v>
          </cell>
          <cell r="B940" t="str">
            <v>HP StorageWorks 700ux Drive Upgrade Kit</v>
          </cell>
        </row>
        <row r="941">
          <cell r="A941" t="str">
            <v>AD500A</v>
          </cell>
          <cell r="B941" t="str">
            <v>HP StorageWorks 700ux to 1100ux Capacity Upgrade</v>
          </cell>
        </row>
        <row r="942">
          <cell r="A942" t="str">
            <v>AD505A</v>
          </cell>
          <cell r="B942" t="str">
            <v>HP StorageWorks Rackmount Shelf for 700 or 1100ux</v>
          </cell>
        </row>
        <row r="944">
          <cell r="A944" t="str">
            <v>A6261A/AE/AZ</v>
          </cell>
          <cell r="B944" t="str">
            <v>HP Virtual Array 7100 w/ Dual Controller 256-MB Cache</v>
          </cell>
          <cell r="C944" t="str">
            <v>H7555E</v>
          </cell>
          <cell r="E944" t="str">
            <v>HP CP 3Y 4H 13x5 StgWrks VA7100 Series</v>
          </cell>
          <cell r="F944">
            <v>4808000</v>
          </cell>
          <cell r="G944" t="str">
            <v>UA734PE</v>
          </cell>
        </row>
        <row r="945">
          <cell r="A945" t="str">
            <v>A6262A/AE/AZ</v>
          </cell>
          <cell r="B945" t="str">
            <v>HP Virtual Array 7100 w/ Dual Controller 512-MB Cache</v>
          </cell>
          <cell r="C945" t="str">
            <v>H7559E</v>
          </cell>
          <cell r="E945" t="str">
            <v>HP CP 3Y 24x7 StgWrks VA7100 Series</v>
          </cell>
          <cell r="F945">
            <v>8421000</v>
          </cell>
          <cell r="G945" t="str">
            <v>UA735PE</v>
          </cell>
        </row>
        <row r="946">
          <cell r="A946" t="str">
            <v>A6263A/AE/AZ</v>
          </cell>
          <cell r="B946" t="str">
            <v>HP Virtual Array 7100 w/ Dual Controller 1024-MB Cache</v>
          </cell>
          <cell r="C946" t="str">
            <v>U3377E</v>
          </cell>
          <cell r="E946" t="str">
            <v>HP CP 3Y 6H CTR VA 7100 Series</v>
          </cell>
          <cell r="F946">
            <v>11359000</v>
          </cell>
        </row>
        <row r="947">
          <cell r="A947" t="str">
            <v>A7294A/AE/AZ</v>
          </cell>
          <cell r="B947" t="str">
            <v>HP Virtual Array 7110 w/ Dual Controller 512-MB Cache</v>
          </cell>
          <cell r="C947" t="str">
            <v>U9478E</v>
          </cell>
          <cell r="E947" t="str">
            <v>HP CP 4Y 4H 13x5  HP VA 7100 Series</v>
          </cell>
          <cell r="F947">
            <v>9416000</v>
          </cell>
        </row>
        <row r="948">
          <cell r="A948" t="str">
            <v>A7295A/AE/AZ</v>
          </cell>
          <cell r="B948" t="str">
            <v>HP Virtual Array 7110 w/ Dual Controller 1024-MB Cache</v>
          </cell>
          <cell r="C948" t="str">
            <v>U9479E</v>
          </cell>
          <cell r="E948" t="str">
            <v>HP CP 4Y 4H 24x7 HP VA 7100 Series</v>
          </cell>
          <cell r="F948">
            <v>14149000</v>
          </cell>
        </row>
        <row r="949">
          <cell r="A949" t="str">
            <v>A7296A/AE/AZ</v>
          </cell>
          <cell r="B949" t="str">
            <v>HP Virtual Array 7110 w/ Dual Controller 2048-MB Cache</v>
          </cell>
          <cell r="C949" t="str">
            <v>U9480E</v>
          </cell>
          <cell r="E949" t="str">
            <v>HP CP 5Y 4H 13x5 HP VA 7100 Series</v>
          </cell>
          <cell r="F949">
            <v>13828000</v>
          </cell>
        </row>
        <row r="950">
          <cell r="C950" t="str">
            <v>U9481E</v>
          </cell>
          <cell r="E950" t="str">
            <v>HP CP 5Y 4H 24x7 HP VA 7100 Series</v>
          </cell>
          <cell r="F950">
            <v>19629000</v>
          </cell>
        </row>
        <row r="951">
          <cell r="C951" t="str">
            <v>U4374E</v>
          </cell>
          <cell r="E951" t="str">
            <v>HP CP Install&amp;Startup Storage VA7100</v>
          </cell>
          <cell r="F951">
            <v>4698000</v>
          </cell>
        </row>
        <row r="956">
          <cell r="A956" t="str">
            <v>A6264A/AE/AZ</v>
          </cell>
          <cell r="B956" t="str">
            <v>HP Virtual Array 7400 wi/ Dual Controller 512-MB Cache</v>
          </cell>
          <cell r="C956" t="str">
            <v>H7561E</v>
          </cell>
          <cell r="E956" t="str">
            <v>HP CP 3Y 4H 13x5 StgWrks VA7400 Series</v>
          </cell>
          <cell r="F956">
            <v>6304000</v>
          </cell>
          <cell r="G956" t="str">
            <v>UA736PE</v>
          </cell>
        </row>
        <row r="957">
          <cell r="A957" t="str">
            <v>A6265A/AE/AZ</v>
          </cell>
          <cell r="B957" t="str">
            <v>HP Virtual Array 7400 wi/ Dual Controller 1024-MB Cache</v>
          </cell>
          <cell r="C957" t="str">
            <v>H7565E</v>
          </cell>
          <cell r="E957" t="str">
            <v>HP CP 3Y 24x7 StgWrks VA7400 Series</v>
          </cell>
          <cell r="F957">
            <v>11043000</v>
          </cell>
          <cell r="G957" t="str">
            <v>UA737PE</v>
          </cell>
        </row>
        <row r="958">
          <cell r="A958" t="str">
            <v>A6267A/AE/AZ</v>
          </cell>
          <cell r="B958" t="str">
            <v>HP Virtual Array 7410 w/ Dual Controller 1024-MB Cache</v>
          </cell>
          <cell r="C958" t="str">
            <v>U3378E</v>
          </cell>
          <cell r="E958" t="str">
            <v>HP CP 3Y 6H CTR VA 7400 Series</v>
          </cell>
          <cell r="F958">
            <v>18018000</v>
          </cell>
        </row>
        <row r="959">
          <cell r="A959" t="str">
            <v>A6268A/AE/AZ</v>
          </cell>
          <cell r="B959" t="str">
            <v>HP Virtual Array 7410 w/ Dual Controller 2048-MB Cache</v>
          </cell>
          <cell r="C959" t="str">
            <v>U9334E</v>
          </cell>
          <cell r="E959" t="str">
            <v>HP CP 4Y 4H 13x5 HP VA 7400 Series</v>
          </cell>
          <cell r="F959">
            <v>12349000</v>
          </cell>
        </row>
        <row r="960">
          <cell r="C960" t="str">
            <v>U9335E</v>
          </cell>
          <cell r="E960" t="str">
            <v>HP CP 4Y 4H 24x7 HP VA 7400 Series</v>
          </cell>
          <cell r="F960">
            <v>18554000</v>
          </cell>
        </row>
        <row r="961">
          <cell r="C961" t="str">
            <v>U9336E</v>
          </cell>
          <cell r="E961" t="str">
            <v>HP CP 5Y 4H 13x5 HP VA 7400 Series</v>
          </cell>
          <cell r="F961">
            <v>18133000</v>
          </cell>
        </row>
        <row r="962">
          <cell r="C962" t="str">
            <v>U9337E</v>
          </cell>
          <cell r="E962" t="str">
            <v>HP CP 5Y 4H 24x7 HP VA 7400 Series</v>
          </cell>
          <cell r="F962">
            <v>25741000</v>
          </cell>
        </row>
        <row r="963">
          <cell r="C963" t="str">
            <v>U4373A.E</v>
          </cell>
          <cell r="E963" t="str">
            <v>HP CP Install&amp;Startup Storage VA7400</v>
          </cell>
          <cell r="F963">
            <v>7048000</v>
          </cell>
        </row>
        <row r="966">
          <cell r="A966" t="str">
            <v>A6214AE</v>
          </cell>
          <cell r="B966" t="str">
            <v>HP DS2400 Disk Enclosure</v>
          </cell>
          <cell r="C966" t="str">
            <v>H7563E</v>
          </cell>
          <cell r="E966" t="str">
            <v>HP CP 3Y 4H 13x5 StgWrks VA Enclosure</v>
          </cell>
          <cell r="F966">
            <v>2414000</v>
          </cell>
          <cell r="G966" t="str">
            <v>UA738PE</v>
          </cell>
        </row>
        <row r="967">
          <cell r="A967" t="str">
            <v>A6183AE</v>
          </cell>
          <cell r="B967" t="str">
            <v>HP Virtual Array Disk Enclosure</v>
          </cell>
          <cell r="C967" t="str">
            <v>H7564E</v>
          </cell>
          <cell r="E967" t="str">
            <v>HP CP 3Y 24x7 StgWrks VA Enclosure</v>
          </cell>
          <cell r="F967">
            <v>4230000</v>
          </cell>
          <cell r="G967" t="str">
            <v>UA739PE</v>
          </cell>
        </row>
        <row r="968">
          <cell r="A968" t="str">
            <v>A6250A/AE/AZ</v>
          </cell>
          <cell r="B968" t="str">
            <v>HP DS2405 Disk Enclosure</v>
          </cell>
          <cell r="C968" t="str">
            <v>U3379E</v>
          </cell>
          <cell r="E968" t="str">
            <v>HP CP 3Y 6H CTR VA Enclosures</v>
          </cell>
          <cell r="F968">
            <v>5875000</v>
          </cell>
        </row>
        <row r="969">
          <cell r="C969" t="str">
            <v>U9330E</v>
          </cell>
          <cell r="E969" t="str">
            <v>HP CP 4Y 4H 13x5 HP VA Enclosures</v>
          </cell>
          <cell r="F969">
            <v>4730000</v>
          </cell>
        </row>
        <row r="970">
          <cell r="C970" t="str">
            <v>U9331E</v>
          </cell>
          <cell r="E970" t="str">
            <v>HP CP 4Y 4H 24x7 HP VA Enclosures</v>
          </cell>
          <cell r="F970">
            <v>7106000</v>
          </cell>
        </row>
        <row r="971">
          <cell r="C971" t="str">
            <v>U9332E</v>
          </cell>
          <cell r="E971" t="str">
            <v>HP CP 5Y 4H 13x5 HP VA Enclosures</v>
          </cell>
          <cell r="F971">
            <v>6946000</v>
          </cell>
        </row>
        <row r="972">
          <cell r="C972" t="str">
            <v>U9333E</v>
          </cell>
          <cell r="E972" t="str">
            <v>HP CP 5Y 4H 24x7 HP VA Enclosures</v>
          </cell>
          <cell r="F972">
            <v>9859000</v>
          </cell>
        </row>
        <row r="973">
          <cell r="C973" t="str">
            <v>U4372E</v>
          </cell>
          <cell r="E973" t="str">
            <v>HP CP Install&amp;Startup Storage VA Encl.</v>
          </cell>
          <cell r="F973">
            <v>1827000</v>
          </cell>
        </row>
        <row r="974">
          <cell r="A974" t="str">
            <v>A7566A</v>
          </cell>
          <cell r="B974" t="str">
            <v>Scaleable File Share 20 Enclosure</v>
          </cell>
          <cell r="C974" t="str">
            <v>UC678E</v>
          </cell>
          <cell r="E974" t="str">
            <v>HP 3Y NBD 9x5 SFS20</v>
          </cell>
          <cell r="F974">
            <v>895000</v>
          </cell>
          <cell r="G974" t="str">
            <v>UC682E</v>
          </cell>
        </row>
        <row r="975">
          <cell r="C975" t="str">
            <v>UC679E</v>
          </cell>
          <cell r="E975" t="str">
            <v>HP 3Y 4H 13x5 SFS20</v>
          </cell>
          <cell r="F975">
            <v>1495000</v>
          </cell>
          <cell r="G975" t="str">
            <v>UC683E</v>
          </cell>
        </row>
        <row r="976">
          <cell r="C976" t="str">
            <v>UC680E</v>
          </cell>
          <cell r="E976" t="str">
            <v>HP 3Y 4H 24x7 SFS20</v>
          </cell>
          <cell r="F976">
            <v>1736000</v>
          </cell>
          <cell r="G976" t="str">
            <v>UC684E</v>
          </cell>
        </row>
        <row r="977">
          <cell r="C977" t="str">
            <v>UC681E</v>
          </cell>
          <cell r="E977" t="str">
            <v>HP 3Y 6H CTR SFS20</v>
          </cell>
          <cell r="F977">
            <v>2499000</v>
          </cell>
          <cell r="G977" t="str">
            <v>UC685E</v>
          </cell>
        </row>
        <row r="978">
          <cell r="C978" t="str">
            <v>UC674E</v>
          </cell>
          <cell r="E978" t="str">
            <v>HP 1Y NBD 9x5 SFS20</v>
          </cell>
          <cell r="F978">
            <v>313000</v>
          </cell>
        </row>
        <row r="979">
          <cell r="C979" t="str">
            <v>UC675E</v>
          </cell>
          <cell r="E979" t="str">
            <v>HP 1Y 4H 13x5 SFS20</v>
          </cell>
          <cell r="F979">
            <v>523000</v>
          </cell>
        </row>
        <row r="980">
          <cell r="C980" t="str">
            <v>UC676E</v>
          </cell>
          <cell r="E980" t="str">
            <v>HP 1Y 4H 24x7 SFS20</v>
          </cell>
          <cell r="F980">
            <v>607000</v>
          </cell>
        </row>
        <row r="981">
          <cell r="C981" t="str">
            <v>UC677E</v>
          </cell>
          <cell r="E981" t="str">
            <v>HP 1Y 6H CTR SFS20</v>
          </cell>
          <cell r="F981">
            <v>875000</v>
          </cell>
        </row>
        <row r="982">
          <cell r="C982" t="str">
            <v>UC686E</v>
          </cell>
          <cell r="E982" t="str">
            <v>HP Installation SFS20</v>
          </cell>
          <cell r="F982">
            <v>427000</v>
          </cell>
        </row>
        <row r="984">
          <cell r="C984" t="str">
            <v>UC674A</v>
          </cell>
          <cell r="E984" t="str">
            <v>HP 1y NBD 9x5 SFS20 Support</v>
          </cell>
          <cell r="F984">
            <v>313000</v>
          </cell>
        </row>
        <row r="985">
          <cell r="C985" t="str">
            <v>UC675A</v>
          </cell>
          <cell r="E985" t="str">
            <v>HP 1y 4H 13x5 SFS20 Support</v>
          </cell>
          <cell r="F985">
            <v>523000</v>
          </cell>
        </row>
        <row r="986">
          <cell r="C986" t="str">
            <v>UC676A</v>
          </cell>
          <cell r="E986" t="str">
            <v>HP 1y 4H 24x7 SFS20 Support</v>
          </cell>
          <cell r="F986">
            <v>607000</v>
          </cell>
        </row>
        <row r="987">
          <cell r="C987" t="str">
            <v>UC677A</v>
          </cell>
          <cell r="E987" t="str">
            <v>HP 1y 6H CTR SFS20 Support</v>
          </cell>
          <cell r="F987">
            <v>875000</v>
          </cell>
        </row>
        <row r="988">
          <cell r="C988" t="str">
            <v>UC678A</v>
          </cell>
          <cell r="E988" t="str">
            <v>HP 3y NBD 9x5 SFS20 Support</v>
          </cell>
          <cell r="F988">
            <v>895000</v>
          </cell>
        </row>
        <row r="989">
          <cell r="C989" t="str">
            <v>UC679A</v>
          </cell>
          <cell r="E989" t="str">
            <v>HP 3y 4H 13x5 SFS20 Support</v>
          </cell>
          <cell r="F989">
            <v>1495000</v>
          </cell>
        </row>
        <row r="990">
          <cell r="C990" t="str">
            <v>UC680A</v>
          </cell>
          <cell r="E990" t="str">
            <v>HP 3y 4H 24x7 SFS20 Support</v>
          </cell>
          <cell r="F990">
            <v>1736000</v>
          </cell>
        </row>
        <row r="991">
          <cell r="C991" t="str">
            <v>UC681A</v>
          </cell>
          <cell r="E991" t="str">
            <v>HP 3y 6H CTR SFS20 Support</v>
          </cell>
          <cell r="F991">
            <v>2499000</v>
          </cell>
        </row>
        <row r="992">
          <cell r="C992" t="str">
            <v>UC686A</v>
          </cell>
          <cell r="E992" t="str">
            <v>HP Installation SFS20 Service</v>
          </cell>
          <cell r="F992">
            <v>427000</v>
          </cell>
        </row>
        <row r="995">
          <cell r="A995" t="str">
            <v>T1002A</v>
          </cell>
          <cell r="B995" t="str">
            <v>Entrprise Mgmt Smart Plug-Ins for Commd Vw 1 Host LTU; SW Media Kit</v>
          </cell>
          <cell r="C995" t="str">
            <v>U5885A</v>
          </cell>
          <cell r="E995" t="str">
            <v xml:space="preserve">HP CP 3Y SWsptM-F Strg Low $901-1000 </v>
          </cell>
          <cell r="F995">
            <v>837000</v>
          </cell>
        </row>
        <row r="996">
          <cell r="C996" t="str">
            <v>U5886A</v>
          </cell>
          <cell r="E996" t="str">
            <v xml:space="preserve">HP CP 3Y SWspt24x7 Strg Low $901-1000 </v>
          </cell>
          <cell r="F996">
            <v>1045000</v>
          </cell>
        </row>
        <row r="998">
          <cell r="A998" t="str">
            <v>T1004A</v>
          </cell>
          <cell r="B998" t="str">
            <v xml:space="preserve">Secure Manager VA SW Media Kit for 500 GB LTU </v>
          </cell>
          <cell r="C998" t="str">
            <v>U5889A</v>
          </cell>
          <cell r="E998" t="str">
            <v xml:space="preserve">HP CP 3Y SWsptM-F Strg Low $2001-2400 </v>
          </cell>
          <cell r="F998">
            <v>1937000</v>
          </cell>
        </row>
        <row r="999">
          <cell r="A999" t="str">
            <v>T1011A</v>
          </cell>
          <cell r="B999" t="str">
            <v>Auto Path VA for Win 2000 1 Host LTU w/SW Media Kit</v>
          </cell>
          <cell r="C999" t="str">
            <v>U5890A</v>
          </cell>
          <cell r="E999" t="str">
            <v xml:space="preserve">HP CP 3Y SWspt24x7 Strg Low $2001-2400 </v>
          </cell>
          <cell r="F999">
            <v>2420000</v>
          </cell>
        </row>
        <row r="1000">
          <cell r="A1000" t="str">
            <v>T1012A</v>
          </cell>
          <cell r="B1000" t="str">
            <v>Auto Path VA for Win 2000 1 Host LTU</v>
          </cell>
        </row>
        <row r="1001">
          <cell r="A1001" t="str">
            <v>T1039A</v>
          </cell>
          <cell r="B1001" t="str">
            <v>Auto Path VA for Win NT 4.0 1 Host LTU w/SW Media Kit</v>
          </cell>
        </row>
        <row r="1002">
          <cell r="A1002" t="str">
            <v>T1040A</v>
          </cell>
          <cell r="B1002" t="str">
            <v xml:space="preserve">Auto Path VA for Win NT 4.0 1 Host LTU </v>
          </cell>
        </row>
        <row r="1003">
          <cell r="A1003" t="str">
            <v>T1044A</v>
          </cell>
          <cell r="B1003" t="str">
            <v>Auto Path VA for Linux Red Hat 6.2/7.1 1 Host LTU w/SW Media Kit</v>
          </cell>
        </row>
        <row r="1004">
          <cell r="A1004" t="str">
            <v>T1045A</v>
          </cell>
          <cell r="B1004" t="str">
            <v xml:space="preserve">Auto Path VA for Linux Red Hat 6.2/7.1 1 Host LTU </v>
          </cell>
        </row>
        <row r="1005">
          <cell r="A1005" t="str">
            <v>T1070A</v>
          </cell>
          <cell r="B1005" t="str">
            <v>Auto Path VA for Win Server 2003 1 Host LTU &amp; SW Kit</v>
          </cell>
        </row>
        <row r="1006">
          <cell r="A1006" t="str">
            <v>T1071A</v>
          </cell>
          <cell r="B1006" t="str">
            <v>AutoPathVA for Win Server 2003 1 Host LTU</v>
          </cell>
        </row>
        <row r="1008">
          <cell r="A1008" t="str">
            <v>T1005A</v>
          </cell>
          <cell r="B1008" t="str">
            <v xml:space="preserve">Secure Manager VA SW Media Kit for 1 TB LTU </v>
          </cell>
          <cell r="C1008" t="str">
            <v>U9924A</v>
          </cell>
          <cell r="E1008" t="str">
            <v xml:space="preserve">HP CP 3Y SWsptM-F Strg Low $3201-3600 </v>
          </cell>
          <cell r="F1008">
            <v>2993000</v>
          </cell>
        </row>
        <row r="1009">
          <cell r="A1009" t="str">
            <v>T1060A</v>
          </cell>
          <cell r="B1009" t="str">
            <v>Auto Path VA for HP-UX 1 Host LTU w/SW Media Kit</v>
          </cell>
          <cell r="C1009" t="str">
            <v>U9925A</v>
          </cell>
          <cell r="E1009" t="str">
            <v xml:space="preserve">HP CP 3Y SWspt24x7 Strg Low $3201-3600 </v>
          </cell>
          <cell r="F1009">
            <v>3741000</v>
          </cell>
        </row>
        <row r="1010">
          <cell r="A1010" t="str">
            <v>T1061A</v>
          </cell>
          <cell r="B1010" t="str">
            <v xml:space="preserve">Auto Path VA for HP-UX 1 Host LTU </v>
          </cell>
        </row>
        <row r="1012">
          <cell r="A1012" t="str">
            <v>T1001A</v>
          </cell>
          <cell r="B1012" t="str">
            <v>Command View SDM, 1 Host LTU w/ SW Media Kit</v>
          </cell>
          <cell r="C1012" t="str">
            <v>U5897A</v>
          </cell>
          <cell r="E1012" t="str">
            <v xml:space="preserve">HP CP 3Y SWsptM-F Strg Low $3601-4000 </v>
          </cell>
          <cell r="F1012">
            <v>3345000</v>
          </cell>
        </row>
        <row r="1013">
          <cell r="A1013" t="str">
            <v>T1086A</v>
          </cell>
          <cell r="B1013" t="str">
            <v>StorageWorks Command View SDM LTU</v>
          </cell>
          <cell r="C1013" t="str">
            <v>U5898A</v>
          </cell>
          <cell r="E1013" t="str">
            <v xml:space="preserve">HP CP 3Y SWspt24x7 Strg Low $3601-4000 </v>
          </cell>
          <cell r="F1013">
            <v>4181000</v>
          </cell>
        </row>
        <row r="1015">
          <cell r="A1015" t="str">
            <v>T1008A</v>
          </cell>
          <cell r="B1015" t="str">
            <v>Business Copy Virtual Array 500 GB LTU</v>
          </cell>
          <cell r="C1015" t="str">
            <v>U5909A</v>
          </cell>
          <cell r="E1015" t="str">
            <v xml:space="preserve">HP CP 3Y SWsptM-F Strg Low $5001-5500 </v>
          </cell>
          <cell r="F1015">
            <v>4621000</v>
          </cell>
        </row>
        <row r="1016">
          <cell r="C1016" t="str">
            <v>U5910A</v>
          </cell>
          <cell r="E1016" t="str">
            <v xml:space="preserve">HP CP 3Y SWspt24x7 Strg Low $5001-5500 </v>
          </cell>
          <cell r="F1016">
            <v>5777000</v>
          </cell>
        </row>
        <row r="1017">
          <cell r="A1017" t="str">
            <v xml:space="preserve"> </v>
          </cell>
        </row>
        <row r="1018">
          <cell r="A1018" t="str">
            <v>T1009A</v>
          </cell>
          <cell r="B1018" t="str">
            <v>Business Copy Virtual Array 1 TB LTU</v>
          </cell>
          <cell r="C1018" t="str">
            <v>U5917A</v>
          </cell>
          <cell r="E1018" t="str">
            <v xml:space="preserve">HP CP 3Y SWsptM-F Strg Low $7501-8500 </v>
          </cell>
          <cell r="F1018">
            <v>7043000</v>
          </cell>
        </row>
        <row r="1019">
          <cell r="A1019" t="str">
            <v>T1013A</v>
          </cell>
          <cell r="B1019" t="str">
            <v>Auto Path VA for Win2K 5 Host LTU</v>
          </cell>
          <cell r="C1019" t="str">
            <v>U5918A</v>
          </cell>
          <cell r="E1019" t="str">
            <v xml:space="preserve">HP CP 3Y SWspt24x7 Strg Low $7501-8500 </v>
          </cell>
          <cell r="F1019">
            <v>8802000</v>
          </cell>
        </row>
        <row r="1020">
          <cell r="A1020" t="str">
            <v>T1041A</v>
          </cell>
          <cell r="B1020" t="str">
            <v>Auto Path VA for WinNT 5 Host LTU</v>
          </cell>
        </row>
        <row r="1021">
          <cell r="A1021" t="str">
            <v>T1046A</v>
          </cell>
          <cell r="B1021" t="str">
            <v>Auto Path VA for RedHat 5 host LTU</v>
          </cell>
        </row>
        <row r="1022">
          <cell r="A1022" t="str">
            <v>T1072A</v>
          </cell>
          <cell r="B1022" t="str">
            <v>AutoPathVA-Win Server 2003 5 Host LTU</v>
          </cell>
        </row>
        <row r="1024">
          <cell r="A1024" t="str">
            <v>T1006A</v>
          </cell>
          <cell r="B1024" t="str">
            <v>Secure Manager Virtual Array 5 TB LTU</v>
          </cell>
          <cell r="C1024" t="str">
            <v>U9928A</v>
          </cell>
          <cell r="E1024" t="str">
            <v xml:space="preserve">HP CP 3Y SWsptM-F Strg Low $11501-12500 </v>
          </cell>
          <cell r="F1024">
            <v>10563000</v>
          </cell>
        </row>
        <row r="1025">
          <cell r="A1025" t="str">
            <v>T1062A</v>
          </cell>
          <cell r="B1025" t="str">
            <v>Auto Path VA for HP UX 11.0 5 Host LTU</v>
          </cell>
          <cell r="C1025" t="str">
            <v>U9929A</v>
          </cell>
          <cell r="E1025" t="str">
            <v xml:space="preserve">HP CP 3Y SWsptM-F Strg Low $11501-12500 </v>
          </cell>
          <cell r="F1025">
            <v>13204000</v>
          </cell>
        </row>
        <row r="1027">
          <cell r="A1027" t="str">
            <v>T1010A</v>
          </cell>
          <cell r="B1027" t="str">
            <v>Business Copy Virtual Array 5 TB LTU</v>
          </cell>
          <cell r="C1027" t="str">
            <v>U9932A</v>
          </cell>
          <cell r="E1027" t="str">
            <v xml:space="preserve">HP CP 3Y SWsptM-F Strg Low $21501-23500 </v>
          </cell>
          <cell r="F1027">
            <v>19806000</v>
          </cell>
        </row>
        <row r="1028">
          <cell r="C1028" t="str">
            <v>U9933A</v>
          </cell>
          <cell r="E1028" t="str">
            <v xml:space="preserve">HP CP 3Y SWspt24x7 Stg Lw $21501-23500 </v>
          </cell>
          <cell r="F1028">
            <v>24758000</v>
          </cell>
        </row>
        <row r="1030">
          <cell r="C1030" t="str">
            <v>U6355E</v>
          </cell>
          <cell r="E1030" t="str">
            <v>HP CP 3Y NxtDay MSA 1000</v>
          </cell>
          <cell r="F1030">
            <v>1263000</v>
          </cell>
        </row>
        <row r="1031">
          <cell r="A1031" t="str">
            <v>201723-B22</v>
          </cell>
          <cell r="B1031" t="str">
            <v> Modular SAN Array 1000 </v>
          </cell>
          <cell r="C1031" t="str">
            <v>U6356E</v>
          </cell>
          <cell r="E1031" t="str">
            <v>HP CP 3Y 4H 13x5 MSA 1000</v>
          </cell>
          <cell r="F1031">
            <v>2548000</v>
          </cell>
          <cell r="G1031" t="str">
            <v>UA740PE</v>
          </cell>
        </row>
        <row r="1032">
          <cell r="A1032" t="str">
            <v>353803-B22</v>
          </cell>
          <cell r="B1032" t="str">
            <v> Modular SAN Array 1000 Starter Kit</v>
          </cell>
          <cell r="C1032" t="str">
            <v>U6357E</v>
          </cell>
          <cell r="E1032" t="str">
            <v>HP CP 3Y 4H 24x7 MSA 1000</v>
          </cell>
          <cell r="F1032">
            <v>3061000</v>
          </cell>
          <cell r="G1032" t="str">
            <v>UA741PE</v>
          </cell>
        </row>
        <row r="1033">
          <cell r="A1033" t="str">
            <v>201723-B21</v>
          </cell>
          <cell r="B1033" t="str">
            <v> Modular SAN Array 1000 </v>
          </cell>
          <cell r="C1033" t="str">
            <v>U9398E</v>
          </cell>
          <cell r="E1033" t="str">
            <v>HP CP 4Y 4H 13x5 MSA1000</v>
          </cell>
          <cell r="F1033">
            <v>3597000</v>
          </cell>
          <cell r="G1033" t="str">
            <v>UA742PE</v>
          </cell>
        </row>
        <row r="1034">
          <cell r="C1034" t="str">
            <v>U9399E</v>
          </cell>
          <cell r="E1034" t="str">
            <v>HP CP 4Y 4H 24x7 MSA1000</v>
          </cell>
          <cell r="F1034">
            <v>4257000</v>
          </cell>
          <cell r="G1034" t="str">
            <v>UA743PE</v>
          </cell>
        </row>
        <row r="1035">
          <cell r="C1035" t="str">
            <v>U9400E</v>
          </cell>
          <cell r="E1035" t="str">
            <v>HP CP 5Y 4H 13x5 MSA1000</v>
          </cell>
          <cell r="F1035">
            <v>4750000</v>
          </cell>
        </row>
        <row r="1036">
          <cell r="C1036" t="str">
            <v>U9401E</v>
          </cell>
          <cell r="E1036" t="str">
            <v>HP CP 5Y 4H 24x7 MSA1000</v>
          </cell>
          <cell r="F1036">
            <v>5574000</v>
          </cell>
        </row>
        <row r="1037">
          <cell r="C1037" t="str">
            <v>U9934E </v>
          </cell>
          <cell r="E1037" t="str">
            <v>HP CP 3Y 6H CTR MSA1000</v>
          </cell>
          <cell r="F1037">
            <v>4696000</v>
          </cell>
        </row>
        <row r="1038">
          <cell r="C1038" t="str">
            <v>U4368E</v>
          </cell>
          <cell r="E1038" t="str">
            <v>HP CP Instln SW JBOD,DSxx,MSA1k</v>
          </cell>
          <cell r="F1038">
            <v>653000</v>
          </cell>
        </row>
        <row r="1039">
          <cell r="C1039" t="str">
            <v>U6441E</v>
          </cell>
          <cell r="E1039" t="str">
            <v xml:space="preserve">HP CP 3Y 2H 13x5 Strg MSA 1000 </v>
          </cell>
          <cell r="F1039">
            <v>3955000</v>
          </cell>
        </row>
        <row r="1040">
          <cell r="C1040" t="str">
            <v>U6442E</v>
          </cell>
          <cell r="E1040" t="str">
            <v xml:space="preserve">HP CP 3Y 2H 24x7 Strg MSA 1000 </v>
          </cell>
          <cell r="F1040">
            <v>4673000</v>
          </cell>
        </row>
        <row r="1041">
          <cell r="C1041" t="str">
            <v>U6443E</v>
          </cell>
          <cell r="E1041" t="str">
            <v>HP CP 3Y 6H CTR Strg MSA 1000</v>
          </cell>
          <cell r="F1041">
            <v>6008000</v>
          </cell>
        </row>
        <row r="1042">
          <cell r="C1042" t="str">
            <v>U6444E</v>
          </cell>
          <cell r="E1042" t="str">
            <v xml:space="preserve">HP CP 1Y 6H CTR Strg MSA 1000 </v>
          </cell>
          <cell r="F1042">
            <v>2403000</v>
          </cell>
        </row>
        <row r="1043">
          <cell r="C1043" t="str">
            <v>UA867E</v>
          </cell>
          <cell r="E1043" t="str">
            <v>HP Startup Vdisk/LUN Impl MSA/VA SVC</v>
          </cell>
          <cell r="F1043">
            <v>4568000</v>
          </cell>
        </row>
        <row r="1044">
          <cell r="C1044" t="str">
            <v>UA868E</v>
          </cell>
          <cell r="E1044" t="str">
            <v>HP Startup MSA1000/1500 SVC</v>
          </cell>
          <cell r="F1044">
            <v>4568000</v>
          </cell>
        </row>
        <row r="1045">
          <cell r="C1045" t="str">
            <v>UC718E</v>
          </cell>
          <cell r="E1045" t="str">
            <v>HP Installation MSA Add-on SVC</v>
          </cell>
        </row>
        <row r="1047">
          <cell r="A1047" t="str">
            <v>353804-B21</v>
          </cell>
          <cell r="B1047" t="str">
            <v>MSA1000 HA Starter Upgrade Kit f/Windows</v>
          </cell>
          <cell r="C1047" t="str">
            <v>U9611E</v>
          </cell>
          <cell r="E1047" t="str">
            <v>HP CP 3Y Support Plus MSA1K HA Kit</v>
          </cell>
          <cell r="F1047">
            <v>1536000</v>
          </cell>
          <cell r="G1047" t="str">
            <v>UA744PE</v>
          </cell>
        </row>
        <row r="1048">
          <cell r="A1048" t="str">
            <v>353805-B21</v>
          </cell>
          <cell r="B1048" t="str">
            <v>MSA1000 HA Starter Upgrade Kit f/Linux</v>
          </cell>
          <cell r="C1048" t="str">
            <v>U9612E</v>
          </cell>
          <cell r="E1048" t="str">
            <v>HP CP 3Y Support Pl 24 MSA1K HA Kit</v>
          </cell>
          <cell r="F1048">
            <v>1666000</v>
          </cell>
          <cell r="G1048" t="str">
            <v>UA745PE</v>
          </cell>
        </row>
        <row r="1049">
          <cell r="C1049" t="str">
            <v>U9990E</v>
          </cell>
          <cell r="E1049" t="str">
            <v>HP CP Install Stg MSA HA Kits</v>
          </cell>
          <cell r="F1049">
            <v>332000</v>
          </cell>
        </row>
        <row r="1050">
          <cell r="C1050" t="str">
            <v>UC717E</v>
          </cell>
          <cell r="E1050" t="str">
            <v>HP Installation MSA HA Kits/Add-on SVC</v>
          </cell>
        </row>
        <row r="1052">
          <cell r="A1052" t="str">
            <v>AA986A</v>
          </cell>
          <cell r="B1052" t="str">
            <v>MSA1500</v>
          </cell>
          <cell r="C1052" t="str">
            <v>UB950E</v>
          </cell>
          <cell r="E1052" t="str">
            <v>HP CP 3Y NxtDay MSA 1500</v>
          </cell>
          <cell r="F1052">
            <v>853000</v>
          </cell>
          <cell r="G1052" t="str">
            <v>UB954PE</v>
          </cell>
        </row>
        <row r="1053">
          <cell r="C1053" t="str">
            <v>UB951E</v>
          </cell>
          <cell r="E1053" t="str">
            <v>HP CP 3Y 4H 13x5 MSA 1500</v>
          </cell>
          <cell r="F1053">
            <v>1720000</v>
          </cell>
          <cell r="G1053" t="str">
            <v>UB955PE</v>
          </cell>
        </row>
        <row r="1054">
          <cell r="C1054" t="str">
            <v>UB952E</v>
          </cell>
          <cell r="E1054" t="str">
            <v>HP CP 3Y 4H 24x7 MSA 1500</v>
          </cell>
          <cell r="F1054">
            <v>2068000</v>
          </cell>
          <cell r="G1054" t="str">
            <v>UB956PE</v>
          </cell>
        </row>
        <row r="1055">
          <cell r="C1055" t="str">
            <v>UB953E</v>
          </cell>
          <cell r="E1055" t="str">
            <v>HP CP 3Y 6H CTR MSA1500</v>
          </cell>
          <cell r="F1055">
            <v>3172000</v>
          </cell>
          <cell r="G1055" t="str">
            <v>UB957PE</v>
          </cell>
        </row>
        <row r="1056">
          <cell r="C1056" t="str">
            <v>U4368E</v>
          </cell>
          <cell r="E1056" t="str">
            <v>HP CP Instln SW JBOD,DSxx,MSA1k</v>
          </cell>
          <cell r="F1056">
            <v>653000</v>
          </cell>
        </row>
        <row r="1057">
          <cell r="C1057" t="str">
            <v>UC718E</v>
          </cell>
          <cell r="E1057" t="str">
            <v>HP Installation MSA Add-on SVC</v>
          </cell>
        </row>
        <row r="1059">
          <cell r="A1059" t="str">
            <v>AD509A</v>
          </cell>
          <cell r="B1059" t="str">
            <v>MSA1500 bundle w/MSA20</v>
          </cell>
          <cell r="C1059" t="str">
            <v>UB153E</v>
          </cell>
          <cell r="E1059" t="str">
            <v>HP CP 3Y NxtDay MSA1500 bundle</v>
          </cell>
          <cell r="F1059">
            <v>1486000</v>
          </cell>
          <cell r="G1059" t="str">
            <v>UB157PE</v>
          </cell>
        </row>
        <row r="1060">
          <cell r="A1060" t="str">
            <v>AD510A</v>
          </cell>
          <cell r="B1060" t="str">
            <v>MSA1500 bundle w/MSA30</v>
          </cell>
          <cell r="C1060" t="str">
            <v>UB154E</v>
          </cell>
          <cell r="E1060" t="str">
            <v>HP CP 3Y 4H 13x5 MSA1500 bundle</v>
          </cell>
          <cell r="F1060">
            <v>2734000</v>
          </cell>
          <cell r="G1060" t="str">
            <v>UB162PE</v>
          </cell>
        </row>
        <row r="1061">
          <cell r="A1061" t="str">
            <v>A7536A</v>
          </cell>
          <cell r="B1061" t="str">
            <v>MSA1500 SAN Starter SATA Kit</v>
          </cell>
          <cell r="C1061" t="str">
            <v>UB155E</v>
          </cell>
          <cell r="E1061" t="str">
            <v>HP CP 3Y 4H 24x7 MSA1500 bundle</v>
          </cell>
          <cell r="F1061">
            <v>3233000</v>
          </cell>
          <cell r="G1061" t="str">
            <v>UB163PE</v>
          </cell>
        </row>
        <row r="1062">
          <cell r="A1062" t="str">
            <v>A7564A</v>
          </cell>
          <cell r="B1062" t="str">
            <v>MSA1500 SAN Starter SCSI Kit</v>
          </cell>
          <cell r="C1062" t="str">
            <v>UB156E</v>
          </cell>
          <cell r="E1062" t="str">
            <v>HP CP 3Y 6H CTR MSA1500 bundle</v>
          </cell>
          <cell r="F1062">
            <v>4820000</v>
          </cell>
          <cell r="G1062" t="str">
            <v>UB164PE</v>
          </cell>
        </row>
        <row r="1063">
          <cell r="C1063" t="str">
            <v>UB958E</v>
          </cell>
          <cell r="E1063" t="str">
            <v>HP Installation MSA1500 SVC</v>
          </cell>
          <cell r="F1063">
            <v>950000</v>
          </cell>
        </row>
        <row r="1064">
          <cell r="C1064" t="str">
            <v>UC718E</v>
          </cell>
          <cell r="E1064" t="str">
            <v>HP Installation MSA Add-on SVC</v>
          </cell>
        </row>
        <row r="1067">
          <cell r="A1067" t="str">
            <v>A5675A</v>
          </cell>
          <cell r="B1067" t="str">
            <v>DS2100 Disk Enclosure, field rack (with disks)</v>
          </cell>
          <cell r="C1067" t="str">
            <v>H7546E</v>
          </cell>
          <cell r="E1067" t="str">
            <v>HP CP 3Y Nxt Day StgWrks DS2100 Series</v>
          </cell>
          <cell r="F1067">
            <v>796000</v>
          </cell>
          <cell r="G1067" t="str">
            <v>UA746PE</v>
          </cell>
        </row>
        <row r="1068">
          <cell r="A1068" t="str">
            <v>A5675AZ</v>
          </cell>
          <cell r="B1068" t="str">
            <v>DS2100 Disk Enclosure, factory rack  (with disks)</v>
          </cell>
          <cell r="C1068" t="str">
            <v>H2865E</v>
          </cell>
          <cell r="E1068" t="str">
            <v>HP CP 3Y 4H 13x5 StgWrks DS2100 Series</v>
          </cell>
          <cell r="F1068">
            <v>1009000</v>
          </cell>
          <cell r="G1068" t="str">
            <v>UA747PE</v>
          </cell>
        </row>
        <row r="1069">
          <cell r="A1069" t="str">
            <v>A5675AD</v>
          </cell>
          <cell r="B1069" t="str">
            <v>DS2100 Disk Enclosure, desktop  (with disks)</v>
          </cell>
          <cell r="C1069" t="str">
            <v>H2866E</v>
          </cell>
          <cell r="E1069" t="str">
            <v>HP CP 3Y 24x7 StgWrks DS2100 Series</v>
          </cell>
          <cell r="F1069">
            <v>1272000</v>
          </cell>
        </row>
        <row r="1070">
          <cell r="A1070" t="str">
            <v>A5675AE</v>
          </cell>
          <cell r="B1070" t="str">
            <v>DS2100 Disk enclosure, field rack (NO DISKS)</v>
          </cell>
          <cell r="C1070" t="str">
            <v>H2867E</v>
          </cell>
          <cell r="E1070" t="str">
            <v>HP CP 3Y CTR StgWrks DS2100 Series</v>
          </cell>
          <cell r="F1070">
            <v>2392000</v>
          </cell>
        </row>
        <row r="1071">
          <cell r="A1071" t="str">
            <v>A5675ED</v>
          </cell>
          <cell r="B1071" t="str">
            <v>DS2100 Disk enclosure, desktop (NO DISKS)</v>
          </cell>
          <cell r="C1071" t="str">
            <v>U9382E</v>
          </cell>
          <cell r="E1071" t="str">
            <v>HP CP 4Y 4H 13x5 HP Disk System 2100</v>
          </cell>
          <cell r="F1071">
            <v>1338000</v>
          </cell>
        </row>
        <row r="1072">
          <cell r="A1072" t="str">
            <v>Y1770A</v>
          </cell>
          <cell r="B1072" t="str">
            <v>DS2105 DC NEBS Enclosure  (with disks)</v>
          </cell>
          <cell r="C1072" t="str">
            <v>U9383E</v>
          </cell>
          <cell r="E1072" t="str">
            <v>HP CP 4Y 4H 24x7 HP Disk System 2100</v>
          </cell>
          <cell r="F1072">
            <v>1681000</v>
          </cell>
        </row>
        <row r="1073">
          <cell r="C1073" t="str">
            <v>U9384E</v>
          </cell>
          <cell r="E1073" t="str">
            <v>HP CP 5Y 4H 13x5 HP Disk System 2100</v>
          </cell>
          <cell r="F1073">
            <v>1651000</v>
          </cell>
        </row>
        <row r="1074">
          <cell r="C1074" t="str">
            <v>U9385E</v>
          </cell>
          <cell r="E1074" t="str">
            <v>HP CP 5Y 4H 24x7 HP Disk System 2100</v>
          </cell>
          <cell r="F1074">
            <v>2074000</v>
          </cell>
        </row>
        <row r="1075">
          <cell r="C1075" t="str">
            <v>U4368E</v>
          </cell>
          <cell r="E1075" t="str">
            <v>HP CP Instln SW JBOD,DSxx,MSA1k</v>
          </cell>
          <cell r="F1075">
            <v>653000</v>
          </cell>
        </row>
        <row r="1078">
          <cell r="A1078" t="str">
            <v>A6490A</v>
          </cell>
          <cell r="B1078" t="str">
            <v xml:space="preserve">HP Disk System 2300 Integrated </v>
          </cell>
          <cell r="C1078" t="str">
            <v>U2075E</v>
          </cell>
          <cell r="E1078" t="str">
            <v>HP CP 3Y 4H 13x5 StgWrks DS 2300</v>
          </cell>
          <cell r="F1078">
            <v>1017000</v>
          </cell>
          <cell r="G1078" t="str">
            <v>UA748PE</v>
          </cell>
        </row>
        <row r="1079">
          <cell r="A1079" t="str">
            <v>A6490AE</v>
          </cell>
          <cell r="B1079" t="str">
            <v xml:space="preserve">HP Disk System 2300 </v>
          </cell>
          <cell r="C1079" t="str">
            <v>U2076E</v>
          </cell>
          <cell r="E1079" t="str">
            <v>HP CP 3Y 24x7 StgWrks DS 2300</v>
          </cell>
          <cell r="F1079">
            <v>2276000</v>
          </cell>
          <cell r="G1079" t="str">
            <v>UA749PE</v>
          </cell>
        </row>
        <row r="1080">
          <cell r="A1080" t="str">
            <v>A6490AZ</v>
          </cell>
          <cell r="B1080" t="str">
            <v xml:space="preserve">HP Disk System 2300 Factory Rack </v>
          </cell>
          <cell r="C1080" t="str">
            <v>U2077E</v>
          </cell>
          <cell r="E1080" t="str">
            <v>HP CP 3Y CTR StgWrks DS 2300</v>
          </cell>
          <cell r="F1080">
            <v>7641000</v>
          </cell>
        </row>
        <row r="1081">
          <cell r="A1081" t="str">
            <v>A6490AV</v>
          </cell>
          <cell r="B1081" t="str">
            <v xml:space="preserve">HP Disk System 2300 SEP </v>
          </cell>
          <cell r="C1081" t="str">
            <v>U9386E</v>
          </cell>
          <cell r="E1081" t="str">
            <v>HP CP 4Y 4H 13x5 HP Disk System 2300</v>
          </cell>
          <cell r="F1081">
            <v>2644000</v>
          </cell>
        </row>
        <row r="1082">
          <cell r="A1082" t="str">
            <v>A6490AD</v>
          </cell>
          <cell r="B1082" t="str">
            <v xml:space="preserve">HP Disk System 2300 Deskside Integrated </v>
          </cell>
          <cell r="C1082" t="str">
            <v>U9387E</v>
          </cell>
          <cell r="E1082" t="str">
            <v>HP CP 4Y 4H 24x7 HP Disk System 2300</v>
          </cell>
          <cell r="F1082">
            <v>4294000</v>
          </cell>
        </row>
        <row r="1083">
          <cell r="A1083" t="str">
            <v>A6490ED</v>
          </cell>
          <cell r="B1083" t="str">
            <v xml:space="preserve">HP Disk System 2300 Deskside </v>
          </cell>
          <cell r="C1083" t="str">
            <v>U9388E</v>
          </cell>
          <cell r="E1083" t="str">
            <v>HP CP 5Y 4H 13x5 HP Disk System 2300</v>
          </cell>
          <cell r="F1083">
            <v>4202000</v>
          </cell>
        </row>
        <row r="1084">
          <cell r="C1084" t="str">
            <v>U9389E</v>
          </cell>
          <cell r="E1084" t="str">
            <v>HP CP 5Y 4H 24x7 HP Disk System 2300</v>
          </cell>
          <cell r="F1084">
            <v>6225000</v>
          </cell>
        </row>
        <row r="1085">
          <cell r="C1085" t="str">
            <v>U4368E</v>
          </cell>
          <cell r="E1085" t="str">
            <v>HP CP Instln SW JBOD,DSxx,MSA1k</v>
          </cell>
          <cell r="F1085">
            <v>653000</v>
          </cell>
        </row>
        <row r="1089">
          <cell r="A1089" t="str">
            <v>190209-001 </v>
          </cell>
          <cell r="B1089" t="str">
            <v> SW4314 Rack US</v>
          </cell>
          <cell r="C1089" t="str">
            <v>U6341E</v>
          </cell>
          <cell r="E1089" t="str">
            <v>HP CP 3Y NxtDay SW 43xx JBODs</v>
          </cell>
          <cell r="F1089">
            <v>1430000</v>
          </cell>
          <cell r="G1089" t="str">
            <v>UA750PE</v>
          </cell>
        </row>
        <row r="1090">
          <cell r="A1090" t="str">
            <v>190209-B31 </v>
          </cell>
          <cell r="B1090" t="str">
            <v> StorageWorks 4314 Rack INTL</v>
          </cell>
          <cell r="C1090" t="str">
            <v>U6342E</v>
          </cell>
          <cell r="E1090" t="str">
            <v>HP CP 3Y 4H 13x5 SW 43xx JBODs</v>
          </cell>
          <cell r="F1090">
            <v>1866000</v>
          </cell>
          <cell r="G1090" t="str">
            <v>UA751PE</v>
          </cell>
        </row>
        <row r="1091">
          <cell r="A1091" t="str">
            <v>190210-B31 </v>
          </cell>
          <cell r="B1091" t="str">
            <v> SW4314 Tower INTL</v>
          </cell>
          <cell r="C1091" t="str">
            <v>U6343E</v>
          </cell>
          <cell r="E1091" t="str">
            <v>HP CP 3Y 4H 24x7 SW 43xx JBODs</v>
          </cell>
          <cell r="F1091">
            <v>2408000</v>
          </cell>
          <cell r="G1091" t="str">
            <v>UA752PE</v>
          </cell>
        </row>
        <row r="1092">
          <cell r="A1092" t="str">
            <v>190211-001 </v>
          </cell>
          <cell r="B1092" t="str">
            <v> SW4354 US </v>
          </cell>
          <cell r="C1092" t="str">
            <v>U9540E</v>
          </cell>
          <cell r="E1092" t="str">
            <v xml:space="preserve">HP CP 3Y 6H CTR SW 43xx JBODs </v>
          </cell>
          <cell r="F1092">
            <v>4710000</v>
          </cell>
          <cell r="G1092" t="str">
            <v>UA753PE</v>
          </cell>
        </row>
        <row r="1093">
          <cell r="A1093" t="str">
            <v>190211-291 </v>
          </cell>
          <cell r="B1093" t="str">
            <v> SW4354 JPN2</v>
          </cell>
          <cell r="C1093" t="str">
            <v>U9314E</v>
          </cell>
          <cell r="E1093" t="str">
            <v>HP CP 4Y 4H 13x5 SW 43xx JBODs</v>
          </cell>
          <cell r="F1093">
            <v>2592000</v>
          </cell>
        </row>
        <row r="1094">
          <cell r="A1094" t="str">
            <v>190211-B31 </v>
          </cell>
          <cell r="B1094" t="str">
            <v> SW4354 INTL</v>
          </cell>
          <cell r="C1094" t="str">
            <v>U9315E</v>
          </cell>
          <cell r="E1094" t="str">
            <v>HP CP 4Y 4H 24x7 SW 43xx JBODs</v>
          </cell>
          <cell r="F1094">
            <v>3311000</v>
          </cell>
        </row>
        <row r="1095">
          <cell r="C1095" t="str">
            <v>U9316E</v>
          </cell>
          <cell r="E1095" t="str">
            <v>HP CP 5Y 4H 13x5 SW 43xx JBODs</v>
          </cell>
          <cell r="F1095">
            <v>3285000</v>
          </cell>
        </row>
        <row r="1096">
          <cell r="C1096" t="str">
            <v>U9317E</v>
          </cell>
          <cell r="E1096" t="str">
            <v>HP CP 5Y 4H 24x7 SW 43xx JBODs</v>
          </cell>
          <cell r="F1096">
            <v>4175000</v>
          </cell>
        </row>
        <row r="1098">
          <cell r="C1098" t="str">
            <v>U4368E</v>
          </cell>
          <cell r="E1098" t="str">
            <v>HP CP Instln SW JBOD,DSxx,MSA1k</v>
          </cell>
          <cell r="F1098">
            <v>653000</v>
          </cell>
        </row>
        <row r="1100">
          <cell r="A1100" t="str">
            <v>367984-161</v>
          </cell>
          <cell r="B1100" t="str">
            <v>NAS 500s WSS 2003 Tower S-ATA 320GB</v>
          </cell>
          <cell r="C1100" t="str">
            <v>U7986E</v>
          </cell>
          <cell r="E1100" t="str">
            <v>HP CP Installation NAS</v>
          </cell>
          <cell r="F1100">
            <v>950000</v>
          </cell>
        </row>
        <row r="1101">
          <cell r="A1101" t="str">
            <v>367984-291</v>
          </cell>
          <cell r="B1101" t="str">
            <v>NAS 500s WSS 2003 Tower S-ATA 320GB</v>
          </cell>
          <cell r="C1101" t="str">
            <v>UB938E</v>
          </cell>
          <cell r="E1101" t="str">
            <v>HP Support Plus 1y NAS 500S SVC</v>
          </cell>
          <cell r="F1101">
            <v>188000</v>
          </cell>
          <cell r="G1101" t="str">
            <v>UA293PE</v>
          </cell>
        </row>
        <row r="1102">
          <cell r="A1102" t="str">
            <v>367984-371</v>
          </cell>
          <cell r="B1102" t="str">
            <v>NAS 500s WSS 2003 Tower S-ATA 320GB</v>
          </cell>
          <cell r="C1102" t="str">
            <v>UB939E</v>
          </cell>
          <cell r="E1102" t="str">
            <v>HP Support Plus 24 1y NAS 500S SVC</v>
          </cell>
          <cell r="F1102">
            <v>262000</v>
          </cell>
          <cell r="G1102" t="str">
            <v>UB942PE</v>
          </cell>
        </row>
        <row r="1103">
          <cell r="A1103" t="str">
            <v>367985-161</v>
          </cell>
          <cell r="B1103" t="str">
            <v>NAS 500s WSS 2003 Tower S-ATA 640GB</v>
          </cell>
          <cell r="C1103" t="str">
            <v>UB940E</v>
          </cell>
          <cell r="E1103" t="str">
            <v>HP Support Plus 3y NAS 500S SVC</v>
          </cell>
          <cell r="F1103">
            <v>784000</v>
          </cell>
        </row>
        <row r="1104">
          <cell r="A1104" t="str">
            <v>367985-291</v>
          </cell>
          <cell r="B1104" t="str">
            <v>NAS 500s WSS 2003 Tower S-ATA 640GB</v>
          </cell>
          <cell r="C1104" t="str">
            <v>UB941E</v>
          </cell>
          <cell r="E1104" t="str">
            <v>HP Support Plus 24 3y NAS 500S SVC</v>
          </cell>
          <cell r="F1104">
            <v>999000</v>
          </cell>
        </row>
        <row r="1105">
          <cell r="A1105" t="str">
            <v>367985-371</v>
          </cell>
          <cell r="B1105" t="str">
            <v>NAS 500s WSS 2003 Tower S-ATA 640GB</v>
          </cell>
        </row>
        <row r="1106">
          <cell r="A1106" t="str">
            <v>367986-161</v>
          </cell>
          <cell r="B1106" t="str">
            <v>NAS 500s WSS 2003 Tower S-ATA 1TB</v>
          </cell>
        </row>
        <row r="1107">
          <cell r="A1107" t="str">
            <v>367986-291</v>
          </cell>
          <cell r="B1107" t="str">
            <v>NAS 500s WSS 2003 Tower S-ATA 1TB</v>
          </cell>
        </row>
        <row r="1108">
          <cell r="A1108" t="str">
            <v>367986-371</v>
          </cell>
          <cell r="B1108" t="str">
            <v>NAS 500s WSS 2003 Tower S-ATA 1TB</v>
          </cell>
        </row>
        <row r="1110">
          <cell r="A1110" t="str">
            <v>367987-b21</v>
          </cell>
          <cell r="B1110" t="str">
            <v xml:space="preserve">StorageWorks NAS 1500s WSS (320GB) </v>
          </cell>
          <cell r="C1110" t="str">
            <v>U6383E</v>
          </cell>
          <cell r="E1110" t="str">
            <v>HP CP 1Y SupportPlus Storage NAS 1000's</v>
          </cell>
          <cell r="F1110">
            <v>231000</v>
          </cell>
          <cell r="G1110" t="str">
            <v>UA754PE</v>
          </cell>
        </row>
        <row r="1111">
          <cell r="A1111" t="str">
            <v>367988-b21</v>
          </cell>
          <cell r="B1111" t="str">
            <v xml:space="preserve">StorageWorks NAS 1500s WSS (640GB) </v>
          </cell>
          <cell r="C1111" t="str">
            <v>U6384E</v>
          </cell>
          <cell r="E1111" t="str">
            <v>HP CP 1Y SupportPlus24 Strg NAS 1000's</v>
          </cell>
          <cell r="F1111">
            <v>322000</v>
          </cell>
          <cell r="G1111" t="str">
            <v>UA755PE</v>
          </cell>
        </row>
        <row r="1112">
          <cell r="A1112" t="str">
            <v>367989-b21</v>
          </cell>
          <cell r="B1112" t="str">
            <v xml:space="preserve">StorageWorks NAS 1500s WSS (1TB) </v>
          </cell>
          <cell r="C1112" t="str">
            <v>U6385E</v>
          </cell>
          <cell r="E1112" t="str">
            <v>HP CP 3Y SupportPlus Strg NAS 1000's</v>
          </cell>
          <cell r="F1112">
            <v>990000</v>
          </cell>
        </row>
        <row r="1113">
          <cell r="C1113" t="str">
            <v>U6386E</v>
          </cell>
          <cell r="E1113" t="str">
            <v>HP CP 3Y SupportPlus24 Strg NAS 1000's</v>
          </cell>
          <cell r="F1113">
            <v>1255000</v>
          </cell>
        </row>
        <row r="1115">
          <cell r="C1115" t="str">
            <v>U7986E</v>
          </cell>
          <cell r="E1115" t="str">
            <v>HP CP Installation NAS</v>
          </cell>
          <cell r="F1115">
            <v>950000</v>
          </cell>
        </row>
        <row r="1117">
          <cell r="C1117" t="str">
            <v>U9450E</v>
          </cell>
          <cell r="E1117" t="str">
            <v>HP CP 4Y 4H 13x5 NAS 1000's</v>
          </cell>
          <cell r="F1117">
            <v>1943000</v>
          </cell>
        </row>
        <row r="1118">
          <cell r="C1118" t="str">
            <v>U9451E</v>
          </cell>
          <cell r="E1118" t="str">
            <v>HP CP 4Y 4H 24x7 NAS 1000's</v>
          </cell>
          <cell r="F1118">
            <v>2300000</v>
          </cell>
        </row>
        <row r="1119">
          <cell r="C1119" t="str">
            <v>U9452E</v>
          </cell>
          <cell r="E1119" t="str">
            <v>HP CP 5Y 4H 13x5 NAS 1000's</v>
          </cell>
          <cell r="F1119">
            <v>2513000</v>
          </cell>
        </row>
        <row r="1120">
          <cell r="C1120" t="str">
            <v>U9453E</v>
          </cell>
          <cell r="E1120" t="str">
            <v>HP CP 5Y 4H 24x7 NAS 1000's</v>
          </cell>
          <cell r="F1120">
            <v>2949000</v>
          </cell>
        </row>
        <row r="1122">
          <cell r="A1122" t="str">
            <v>305016-B21</v>
          </cell>
          <cell r="B1122" t="str">
            <v xml:space="preserve">StorageWorks NAS 1000S 320GB All </v>
          </cell>
          <cell r="C1122" t="str">
            <v>U6383E</v>
          </cell>
          <cell r="E1122" t="str">
            <v>HP CP 1Y SupportPlus Storage NAS 1000's</v>
          </cell>
          <cell r="F1122">
            <v>231000</v>
          </cell>
          <cell r="G1122" t="str">
            <v>UA754PE</v>
          </cell>
        </row>
        <row r="1123">
          <cell r="A1123" t="str">
            <v>305017-B21</v>
          </cell>
          <cell r="B1123" t="str">
            <v xml:space="preserve">StorageWorks NAS 1000S 640GB All </v>
          </cell>
          <cell r="C1123" t="str">
            <v>U6384E</v>
          </cell>
          <cell r="E1123" t="str">
            <v>HP CP 1Y SupportPlus24 Strg NAS 1000's</v>
          </cell>
          <cell r="F1123">
            <v>322000</v>
          </cell>
          <cell r="G1123" t="str">
            <v>UA755PE</v>
          </cell>
        </row>
        <row r="1124">
          <cell r="A1124" t="str">
            <v xml:space="preserve">334196-B21 </v>
          </cell>
          <cell r="B1124" t="str">
            <v xml:space="preserve">StorageWorks NAS 1000S 1 TB All </v>
          </cell>
          <cell r="C1124" t="str">
            <v>U6385E</v>
          </cell>
          <cell r="E1124" t="str">
            <v>HP CP 3Y SupportPlus Strg NAS 1000's</v>
          </cell>
          <cell r="F1124">
            <v>990000</v>
          </cell>
        </row>
        <row r="1125">
          <cell r="C1125" t="str">
            <v>U6386E</v>
          </cell>
          <cell r="E1125" t="str">
            <v>HP CP 3Y SupportPlus24 Strg NAS 1000's</v>
          </cell>
          <cell r="F1125">
            <v>1255000</v>
          </cell>
        </row>
        <row r="1126">
          <cell r="A1126" t="str">
            <v xml:space="preserve">349037-B21          </v>
          </cell>
          <cell r="B1126" t="str">
            <v xml:space="preserve">StorageWorks NAS 1200s 320GB           </v>
          </cell>
        </row>
        <row r="1127">
          <cell r="A1127" t="str">
            <v xml:space="preserve">349038-B21    </v>
          </cell>
          <cell r="B1127" t="str">
            <v xml:space="preserve">StorageWorks NAS 1200s 640GB           </v>
          </cell>
          <cell r="C1127" t="str">
            <v>U7986E</v>
          </cell>
          <cell r="E1127" t="str">
            <v>HP CP Installation NAS</v>
          </cell>
          <cell r="F1127">
            <v>950000</v>
          </cell>
        </row>
        <row r="1128">
          <cell r="A1128" t="str">
            <v>349039-B21</v>
          </cell>
          <cell r="B1128" t="str">
            <v xml:space="preserve">StorageWorks NAS 1200s 1TB </v>
          </cell>
        </row>
        <row r="1129">
          <cell r="C1129" t="str">
            <v>U9450E</v>
          </cell>
          <cell r="E1129" t="str">
            <v>HP CP 4Y 4H 13x5 NAS 1000's</v>
          </cell>
          <cell r="F1129">
            <v>1943000</v>
          </cell>
        </row>
        <row r="1130">
          <cell r="C1130" t="str">
            <v>U9451E</v>
          </cell>
          <cell r="E1130" t="str">
            <v>HP CP 4Y 4H 24x7 NAS 1000's</v>
          </cell>
          <cell r="F1130">
            <v>2300000</v>
          </cell>
        </row>
        <row r="1131">
          <cell r="C1131" t="str">
            <v>U9452E</v>
          </cell>
          <cell r="E1131" t="str">
            <v>HP CP 5Y 4H 13x5 NAS 1000's</v>
          </cell>
          <cell r="F1131">
            <v>2513000</v>
          </cell>
        </row>
        <row r="1132">
          <cell r="C1132" t="str">
            <v>U9453E</v>
          </cell>
          <cell r="E1132" t="str">
            <v>HP CP 5Y 4H 24x7 NAS 1000's</v>
          </cell>
          <cell r="F1132">
            <v>2949000</v>
          </cell>
        </row>
        <row r="1134">
          <cell r="A1134" t="str">
            <v> 322311-001 </v>
          </cell>
          <cell r="B1134" t="str">
            <v> NAS B2000 v2 Server only EURO</v>
          </cell>
          <cell r="C1134" t="str">
            <v>U6347E</v>
          </cell>
          <cell r="E1134" t="str">
            <v>HP CP 3Y SupportPlus Strg NAS B2000</v>
          </cell>
          <cell r="F1134">
            <v>2832000</v>
          </cell>
          <cell r="G1134" t="str">
            <v>UA756PE</v>
          </cell>
        </row>
        <row r="1135">
          <cell r="A1135" t="str">
            <v> 322311-421 </v>
          </cell>
          <cell r="C1135" t="str">
            <v>U6348E</v>
          </cell>
          <cell r="E1135" t="str">
            <v>HP CP 3Y SupportPlus24 Strg NAS B2000</v>
          </cell>
          <cell r="F1135">
            <v>3947000</v>
          </cell>
          <cell r="G1135" t="str">
            <v>UA757PE</v>
          </cell>
        </row>
        <row r="1136">
          <cell r="C1136" t="str">
            <v>U7986E</v>
          </cell>
          <cell r="E1136" t="str">
            <v>HP CP Installation NAS</v>
          </cell>
          <cell r="F1136">
            <v>950000</v>
          </cell>
        </row>
        <row r="1137">
          <cell r="C1137" t="str">
            <v>U9454E</v>
          </cell>
          <cell r="E1137" t="str">
            <v>HP CP 4Y 4H 13x5 NAS B2000</v>
          </cell>
          <cell r="F1137">
            <v>2374000</v>
          </cell>
        </row>
        <row r="1138">
          <cell r="C1138" t="str">
            <v>U9455E</v>
          </cell>
          <cell r="E1138" t="str">
            <v>HP CP 4Y 4H 24x7 NAS B2000</v>
          </cell>
          <cell r="F1138">
            <v>3030000</v>
          </cell>
        </row>
        <row r="1139">
          <cell r="C1139" t="str">
            <v>U9456E</v>
          </cell>
          <cell r="E1139" t="str">
            <v>HP CP 5Y 4H 13x5 NAS B2000</v>
          </cell>
          <cell r="F1139">
            <v>3449000</v>
          </cell>
        </row>
        <row r="1140">
          <cell r="C1140" t="str">
            <v>U9457E</v>
          </cell>
          <cell r="E1140" t="str">
            <v>HP CP 5Y 4H 24x7 NAS B2000</v>
          </cell>
          <cell r="F1140">
            <v>4253000</v>
          </cell>
        </row>
        <row r="1142">
          <cell r="A1142" t="str">
            <v>345645-001</v>
          </cell>
          <cell r="C1142" t="str">
            <v>U9535E</v>
          </cell>
          <cell r="E1142" t="str">
            <v xml:space="preserve">HP CP 3Y SupportPlus NAS 2ks </v>
          </cell>
          <cell r="F1142">
            <v>2120000</v>
          </cell>
          <cell r="G1142" t="str">
            <v>UA758PE</v>
          </cell>
        </row>
        <row r="1143">
          <cell r="A1143" t="str">
            <v>345645-421</v>
          </cell>
          <cell r="C1143" t="str">
            <v>U9536E</v>
          </cell>
          <cell r="E1143" t="str">
            <v>HP CP 3Y SupportPlus24 NAS 2kS</v>
          </cell>
          <cell r="F1143">
            <v>2699000</v>
          </cell>
          <cell r="G1143" t="str">
            <v>UA759PE</v>
          </cell>
        </row>
        <row r="1144">
          <cell r="A1144" t="str">
            <v>364971-b21</v>
          </cell>
          <cell r="C1144" t="str">
            <v>U9912E</v>
          </cell>
          <cell r="E1144" t="str">
            <v>HP CP 1Y SupportPlus NAS 2k 4k</v>
          </cell>
          <cell r="F1144">
            <v>504000</v>
          </cell>
        </row>
        <row r="1145">
          <cell r="C1145" t="str">
            <v>U9913E</v>
          </cell>
          <cell r="E1145" t="str">
            <v>HP CP 1Y SupportPlus24 NAS 2k 4k</v>
          </cell>
          <cell r="F1145">
            <v>704000</v>
          </cell>
        </row>
        <row r="1146">
          <cell r="C1146" t="str">
            <v>U9916E</v>
          </cell>
          <cell r="E1146" t="str">
            <v>HP CP 1Y 6H CTR HW NAS 2k 4k</v>
          </cell>
          <cell r="F1146">
            <v>608000</v>
          </cell>
        </row>
        <row r="1147">
          <cell r="C1147" t="str">
            <v>U9917E</v>
          </cell>
          <cell r="E1147" t="str">
            <v>HP CP 3Y 6H CTR HW NAS 2k 4k</v>
          </cell>
          <cell r="F1147">
            <v>2419000</v>
          </cell>
        </row>
        <row r="1150">
          <cell r="A1150" t="str">
            <v>322312-001</v>
          </cell>
          <cell r="B1150" t="str">
            <v> NAS B2000 v2 Server w/Storage EURO</v>
          </cell>
          <cell r="C1150" t="str">
            <v>U6349E</v>
          </cell>
          <cell r="E1150" t="str">
            <v>HP CP 3Y SupportPlus Strg NAS B2K+Strg</v>
          </cell>
          <cell r="F1150">
            <v>4065000</v>
          </cell>
          <cell r="G1150" t="str">
            <v>UA760PE</v>
          </cell>
        </row>
        <row r="1151">
          <cell r="A1151" t="str">
            <v>322312-421 </v>
          </cell>
          <cell r="C1151" t="str">
            <v>U6350E</v>
          </cell>
          <cell r="E1151" t="str">
            <v>HP CP 3Y SupportPlus24 Strg NAS B2K+Strg</v>
          </cell>
          <cell r="F1151">
            <v>5674000</v>
          </cell>
          <cell r="G1151" t="str">
            <v>UA761PE</v>
          </cell>
        </row>
        <row r="1152">
          <cell r="C1152" t="str">
            <v>U7986E</v>
          </cell>
          <cell r="E1152" t="str">
            <v>HP CP Installation NAS</v>
          </cell>
          <cell r="F1152">
            <v>950000</v>
          </cell>
        </row>
        <row r="1153">
          <cell r="C1153" t="str">
            <v>U9458E</v>
          </cell>
          <cell r="E1153" t="str">
            <v>HP CP 4Y 4H 13x5 NAS B2000 with Storage</v>
          </cell>
          <cell r="F1153">
            <v>4714000</v>
          </cell>
        </row>
        <row r="1154">
          <cell r="C1154" t="str">
            <v>U9459E</v>
          </cell>
          <cell r="E1154" t="str">
            <v>HP CP 4Y 4H 24x7 NAS B2000 with Storage</v>
          </cell>
          <cell r="F1154">
            <v>6017000</v>
          </cell>
        </row>
        <row r="1155">
          <cell r="C1155" t="str">
            <v>U9460E</v>
          </cell>
          <cell r="E1155" t="str">
            <v>HP CP 5Y 4H 13x5 NAS B2000 with Storage</v>
          </cell>
          <cell r="F1155">
            <v>6849000</v>
          </cell>
        </row>
        <row r="1156">
          <cell r="C1156" t="str">
            <v>U9461E</v>
          </cell>
          <cell r="E1156" t="str">
            <v>HP CP 5Y 4H 24x7 NAS B2000 with Storage</v>
          </cell>
          <cell r="F1156">
            <v>8445000</v>
          </cell>
        </row>
        <row r="1158">
          <cell r="A1158" t="str">
            <v>345646-001</v>
          </cell>
          <cell r="C1158" t="str">
            <v>U9537E</v>
          </cell>
          <cell r="E1158" t="str">
            <v>HP CP 3Y SupportPlus NAS 2ks with strg</v>
          </cell>
          <cell r="F1158">
            <v>2120000</v>
          </cell>
          <cell r="G1158" t="str">
            <v>UA762PE</v>
          </cell>
        </row>
        <row r="1159">
          <cell r="A1159" t="str">
            <v>345646-421</v>
          </cell>
          <cell r="C1159" t="str">
            <v>U9538E</v>
          </cell>
          <cell r="E1159" t="str">
            <v>HP CP 3Y SupportPlus24 NAS 2ks with strg</v>
          </cell>
          <cell r="F1159">
            <v>2699000</v>
          </cell>
          <cell r="G1159" t="str">
            <v>UA763PE</v>
          </cell>
        </row>
        <row r="1160">
          <cell r="C1160" t="str">
            <v>U9912E</v>
          </cell>
          <cell r="E1160" t="str">
            <v>HP CP 1Y SupportPlus NAS 2k 4k</v>
          </cell>
          <cell r="F1160">
            <v>504000</v>
          </cell>
        </row>
        <row r="1161">
          <cell r="C1161" t="str">
            <v>U9913E</v>
          </cell>
          <cell r="E1161" t="str">
            <v>HP CP 1Y SupportPlus24 NAS 2k 4k</v>
          </cell>
          <cell r="F1161">
            <v>704000</v>
          </cell>
        </row>
        <row r="1162">
          <cell r="C1162" t="str">
            <v>U9916E</v>
          </cell>
          <cell r="E1162" t="str">
            <v>HP CP 1Y 6H CTR HW NAS 2k 4k</v>
          </cell>
          <cell r="F1162">
            <v>608000</v>
          </cell>
        </row>
        <row r="1163">
          <cell r="C1163" t="str">
            <v>U9917E</v>
          </cell>
          <cell r="E1163" t="str">
            <v>HP CP 3Y 6H CTR HW NAS 2k 4k</v>
          </cell>
          <cell r="F1163">
            <v>2419000</v>
          </cell>
        </row>
        <row r="1166">
          <cell r="A1166" t="str">
            <v> 322313-421 </v>
          </cell>
          <cell r="B1166" t="str">
            <v> NAS B3000 v2 Server only EURO</v>
          </cell>
          <cell r="C1166" t="str">
            <v>U6351E</v>
          </cell>
          <cell r="E1166" t="str">
            <v>HP CP 3Y SupportPlus Strg NAS B3000</v>
          </cell>
          <cell r="F1166">
            <v>3350000</v>
          </cell>
          <cell r="G1166" t="str">
            <v>UA764PE</v>
          </cell>
        </row>
        <row r="1167">
          <cell r="C1167" t="str">
            <v>U6352E</v>
          </cell>
          <cell r="E1167" t="str">
            <v>HP CP 3Y SupportPlus24 Strg NAS B3000</v>
          </cell>
          <cell r="F1167">
            <v>4673000</v>
          </cell>
          <cell r="G1167" t="str">
            <v>UA765PE</v>
          </cell>
        </row>
        <row r="1168">
          <cell r="C1168" t="str">
            <v>U9462E</v>
          </cell>
          <cell r="E1168" t="str">
            <v>HP CP 4Y 4H 13x5 NAS B3000</v>
          </cell>
          <cell r="F1168">
            <v>3358000</v>
          </cell>
        </row>
        <row r="1169">
          <cell r="C1169" t="str">
            <v>U9463E</v>
          </cell>
          <cell r="E1169" t="str">
            <v>HP CP 4Y 4H 24x7 NAS B3000</v>
          </cell>
          <cell r="F1169">
            <v>4285000</v>
          </cell>
        </row>
        <row r="1170">
          <cell r="C1170" t="str">
            <v>U9464E</v>
          </cell>
          <cell r="E1170" t="str">
            <v>HP CP 5Y 4H 13x5 NAS B3000</v>
          </cell>
          <cell r="F1170">
            <v>4878000</v>
          </cell>
        </row>
        <row r="1171">
          <cell r="C1171" t="str">
            <v>U9465E</v>
          </cell>
          <cell r="E1171" t="str">
            <v>HP CP 5Y 4H 24x7 NAS B3000</v>
          </cell>
          <cell r="F1171">
            <v>6015000</v>
          </cell>
        </row>
        <row r="1174">
          <cell r="A1174" t="str">
            <v>322314-421 </v>
          </cell>
          <cell r="B1174" t="str">
            <v> NAS B3000 v2 Server w/Storage EURO</v>
          </cell>
          <cell r="C1174" t="str">
            <v>U6353E</v>
          </cell>
          <cell r="E1174" t="str">
            <v>HP CP 3Y SupportPlus Strg NAS B3K+Strg</v>
          </cell>
          <cell r="F1174">
            <v>4748000</v>
          </cell>
          <cell r="G1174" t="str">
            <v>UA766PE</v>
          </cell>
        </row>
        <row r="1175">
          <cell r="C1175" t="str">
            <v>U6354E</v>
          </cell>
          <cell r="E1175" t="str">
            <v>HP CP 3Y SupportPlus24 Strg NAS B3K+Stg</v>
          </cell>
          <cell r="F1175">
            <v>6632000</v>
          </cell>
          <cell r="G1175" t="str">
            <v>UA767PE</v>
          </cell>
        </row>
        <row r="1176">
          <cell r="C1176" t="str">
            <v>U9390E</v>
          </cell>
          <cell r="E1176" t="str">
            <v>HP CP 4Y 4H 13x5 NAS B3000 with Storage</v>
          </cell>
          <cell r="F1176">
            <v>6728000</v>
          </cell>
        </row>
        <row r="1177">
          <cell r="C1177" t="str">
            <v>U9391E</v>
          </cell>
          <cell r="E1177" t="str">
            <v>HP CP 4Y 4H 24x7 NAS B3000 with Storage</v>
          </cell>
          <cell r="F1177">
            <v>8585000</v>
          </cell>
        </row>
        <row r="1178">
          <cell r="C1178" t="str">
            <v>U9392E</v>
          </cell>
          <cell r="E1178" t="str">
            <v>HP CP 5Y 4H 13x5 NAS B3000 with Storage</v>
          </cell>
          <cell r="F1178">
            <v>9774000</v>
          </cell>
        </row>
        <row r="1179">
          <cell r="C1179" t="str">
            <v>U9393E</v>
          </cell>
          <cell r="E1179" t="str">
            <v>HP CP 5Y 4H 24x7 NAS B3000 with Storage</v>
          </cell>
          <cell r="F1179">
            <v>12050000</v>
          </cell>
        </row>
        <row r="1182">
          <cell r="A1182" t="str">
            <v>322310-001</v>
          </cell>
          <cell r="B1182" t="str">
            <v xml:space="preserve">NAS E7000 v2 server US </v>
          </cell>
          <cell r="C1182" t="str">
            <v>U8264E</v>
          </cell>
          <cell r="E1182" t="str">
            <v>HP CP 3Y SupportPlus Strg NAS E7000</v>
          </cell>
          <cell r="F1182">
            <v>3797000</v>
          </cell>
          <cell r="G1182" t="str">
            <v>UA768PE</v>
          </cell>
        </row>
        <row r="1183">
          <cell r="A1183" t="str">
            <v>322310-421</v>
          </cell>
          <cell r="B1183" t="str">
            <v xml:space="preserve">NAS E7000 v2 EURO </v>
          </cell>
          <cell r="C1183" t="str">
            <v>U8265E</v>
          </cell>
          <cell r="E1183" t="str">
            <v>HP CP 3Y SupportPlus24 Strg NAS E7000</v>
          </cell>
          <cell r="F1183">
            <v>5298000</v>
          </cell>
          <cell r="G1183" t="str">
            <v>UA769PE</v>
          </cell>
        </row>
        <row r="1184">
          <cell r="C1184" t="str">
            <v>U9466E</v>
          </cell>
          <cell r="E1184" t="str">
            <v>HP CP 4Y 4H 13x5 NAS E7000</v>
          </cell>
          <cell r="F1184">
            <v>4206000</v>
          </cell>
        </row>
        <row r="1185">
          <cell r="C1185" t="str">
            <v>U9467E</v>
          </cell>
          <cell r="E1185" t="str">
            <v>HP CP 4Y 4H 24x7 NAS E7000</v>
          </cell>
          <cell r="F1185">
            <v>5367000</v>
          </cell>
        </row>
        <row r="1186">
          <cell r="C1186" t="str">
            <v>U9468E</v>
          </cell>
          <cell r="E1186" t="str">
            <v>HP CP 5Y 4H 13x5 NAS E7000</v>
          </cell>
          <cell r="F1186">
            <v>6110000</v>
          </cell>
        </row>
        <row r="1187">
          <cell r="C1187" t="str">
            <v>U9469E</v>
          </cell>
          <cell r="E1187" t="str">
            <v>HP CP 5Y 4H 24x7 NAS E7000</v>
          </cell>
          <cell r="F1187">
            <v>7533000</v>
          </cell>
        </row>
        <row r="1188">
          <cell r="G1188" t="str">
            <v>UA770PE</v>
          </cell>
        </row>
        <row r="1189">
          <cell r="A1189" t="str">
            <v>348936-B21</v>
          </cell>
          <cell r="B1189" t="str">
            <v>NAS 4000S</v>
          </cell>
          <cell r="C1189" t="str">
            <v>U9531E</v>
          </cell>
          <cell r="E1189" t="str">
            <v xml:space="preserve">HP CP 3Y SupportPlus NAS 4ks </v>
          </cell>
          <cell r="F1189">
            <v>2120000</v>
          </cell>
          <cell r="G1189" t="str">
            <v>UA771PE</v>
          </cell>
        </row>
        <row r="1190">
          <cell r="C1190" t="str">
            <v>U9532E</v>
          </cell>
          <cell r="E1190" t="str">
            <v>HP CP 3Y SupportPlus24 NAS 4kS</v>
          </cell>
          <cell r="F1190">
            <v>2699000</v>
          </cell>
        </row>
        <row r="1191">
          <cell r="C1191" t="str">
            <v>U9912E</v>
          </cell>
          <cell r="E1191" t="str">
            <v>HP CP 1Y SupportPlus NAS 2k 4k</v>
          </cell>
          <cell r="F1191">
            <v>504000</v>
          </cell>
        </row>
        <row r="1192">
          <cell r="C1192" t="str">
            <v>U9913E</v>
          </cell>
          <cell r="E1192" t="str">
            <v>HP CP 1Y SupportPlus24 NAS 2k 4k</v>
          </cell>
          <cell r="F1192">
            <v>704000</v>
          </cell>
        </row>
        <row r="1193">
          <cell r="C1193" t="str">
            <v>U9916E</v>
          </cell>
          <cell r="E1193" t="str">
            <v>HP CP 1Y 6H CTR HW NAS 2k 4k</v>
          </cell>
          <cell r="F1193">
            <v>608000</v>
          </cell>
        </row>
        <row r="1194">
          <cell r="C1194" t="str">
            <v>U9917E</v>
          </cell>
          <cell r="E1194" t="str">
            <v>HP CP 3Y 6H CTR HW NAS 2k 4k</v>
          </cell>
          <cell r="F1194">
            <v>2419000</v>
          </cell>
        </row>
        <row r="1196">
          <cell r="A1196" t="str">
            <v>348937-B21</v>
          </cell>
          <cell r="B1196" t="str">
            <v>NAS 9000S</v>
          </cell>
          <cell r="C1196" t="str">
            <v>U9533E</v>
          </cell>
          <cell r="E1196" t="str">
            <v>HP CP 3Y SupportPlus NAS 9ks</v>
          </cell>
          <cell r="F1196">
            <v>3096000</v>
          </cell>
          <cell r="G1196" t="str">
            <v>UA772PE</v>
          </cell>
        </row>
        <row r="1197">
          <cell r="C1197" t="str">
            <v>U9534E</v>
          </cell>
          <cell r="E1197" t="str">
            <v>HP CP 3Y SupportPlus24 NAS 9ks</v>
          </cell>
          <cell r="F1197">
            <v>4269000</v>
          </cell>
          <cell r="G1197" t="str">
            <v>UA773PE</v>
          </cell>
        </row>
        <row r="1198">
          <cell r="C1198" t="str">
            <v>U9914E</v>
          </cell>
          <cell r="E1198" t="str">
            <v>HP CP 1Y SupportPlus NAS 9k</v>
          </cell>
          <cell r="F1198">
            <v>650000</v>
          </cell>
        </row>
        <row r="1199">
          <cell r="C1199" t="str">
            <v>U9915E</v>
          </cell>
          <cell r="E1199" t="str">
            <v>HP CP 1Y SupportPlus24 NAS 9k</v>
          </cell>
          <cell r="F1199">
            <v>1132000</v>
          </cell>
        </row>
        <row r="1200">
          <cell r="C1200" t="str">
            <v>UA280E</v>
          </cell>
          <cell r="E1200" t="str">
            <v>HP CP 1Y 6H CTR HW NAS 9k</v>
          </cell>
          <cell r="F1200">
            <v>2020000</v>
          </cell>
        </row>
        <row r="1201">
          <cell r="C1201" t="str">
            <v>UA281E</v>
          </cell>
          <cell r="E1201" t="str">
            <v>HP CP 3Y 6H CTR HW NAS 9k</v>
          </cell>
          <cell r="F1201">
            <v>8840000</v>
          </cell>
        </row>
        <row r="1204">
          <cell r="A1204" t="str">
            <v>349040-B21</v>
          </cell>
          <cell r="B1204" t="str">
            <v>StorageWorks NAS 1200S WSS Upgd ALL</v>
          </cell>
          <cell r="C1204" t="str">
            <v>U9530E</v>
          </cell>
          <cell r="E1204" t="str">
            <v xml:space="preserve">HP CP NAS Upgrade to Windows SS 2003 </v>
          </cell>
          <cell r="F1204">
            <v>2660000</v>
          </cell>
          <cell r="G1204" t="str">
            <v>n/a</v>
          </cell>
        </row>
        <row r="1205">
          <cell r="A1205" t="str">
            <v>350330-B21</v>
          </cell>
          <cell r="B1205" t="str">
            <v>Kit Upgrd WIN Srv 2K/NAS WSS 2K 3/NAS</v>
          </cell>
        </row>
        <row r="1206">
          <cell r="A1206" t="str">
            <v>351784-B21</v>
          </cell>
          <cell r="B1206" t="str">
            <v>Upgrd Kit NAS 4000s/9000s WSS ALL</v>
          </cell>
        </row>
        <row r="1210">
          <cell r="A1210" t="str">
            <v>331474-B21</v>
          </cell>
          <cell r="B1210" t="str">
            <v xml:space="preserve">StorageWorks NAS Cluster Kit ALL </v>
          </cell>
          <cell r="C1210" t="str">
            <v>U9523E</v>
          </cell>
          <cell r="E1210" t="str">
            <v>Installation and Start up for NAS Cluster Option</v>
          </cell>
          <cell r="F1210">
            <v>1827000</v>
          </cell>
        </row>
        <row r="1211">
          <cell r="C1211" t="str">
            <v>UA282E</v>
          </cell>
          <cell r="E1211" t="str">
            <v>HP 1y Support Plus NAS Clusterkit SVC</v>
          </cell>
          <cell r="F1211">
            <v>593000</v>
          </cell>
        </row>
        <row r="1212">
          <cell r="C1212" t="str">
            <v>UA283E</v>
          </cell>
          <cell r="E1212" t="str">
            <v>HP 1y Support Plus 24 NAS Clusterkit SVC</v>
          </cell>
          <cell r="F1212">
            <v>824000</v>
          </cell>
        </row>
        <row r="1213">
          <cell r="C1213" t="str">
            <v>UA284E</v>
          </cell>
          <cell r="E1213" t="str">
            <v>HP 3y Support Plus NAS Clusterkit SVC</v>
          </cell>
          <cell r="F1213">
            <v>1984000</v>
          </cell>
        </row>
        <row r="1214">
          <cell r="C1214" t="str">
            <v>UA285E</v>
          </cell>
          <cell r="E1214" t="str">
            <v>HP 3y Support Plus 24 NAS Clusterkit SVC</v>
          </cell>
          <cell r="F1214">
            <v>2755000</v>
          </cell>
        </row>
        <row r="1219">
          <cell r="A1219" t="str">
            <v>280823-B21</v>
          </cell>
          <cell r="B1219" t="str">
            <v xml:space="preserve">NSR 1x2 LVD SCSI Serverless </v>
          </cell>
          <cell r="C1219" t="str">
            <v>U6326E</v>
          </cell>
          <cell r="E1219" t="str">
            <v>HP CP 3Y NxtDay 1x2 LVD SCSI</v>
          </cell>
          <cell r="F1219">
            <v>842000</v>
          </cell>
          <cell r="G1219" t="str">
            <v>UA774PE</v>
          </cell>
        </row>
        <row r="1220">
          <cell r="C1220" t="str">
            <v>U6327E</v>
          </cell>
          <cell r="E1220" t="str">
            <v>HP CP 3Y 4H 13x5 1x2 LVD SCSI</v>
          </cell>
          <cell r="F1220">
            <v>1099000</v>
          </cell>
          <cell r="G1220" t="str">
            <v>UA775PE</v>
          </cell>
        </row>
        <row r="1221">
          <cell r="C1221" t="str">
            <v>U6328E</v>
          </cell>
          <cell r="E1221" t="str">
            <v>HP CP 3Y 4H 24x7 1x2 LVD SCSI</v>
          </cell>
          <cell r="F1221">
            <v>1417000</v>
          </cell>
        </row>
        <row r="1222">
          <cell r="C1222" t="str">
            <v>U9366E</v>
          </cell>
          <cell r="E1222" t="str">
            <v>HP CP 4Y 4H 13x5 1x2 LVD SCSI</v>
          </cell>
          <cell r="F1222">
            <v>1500000</v>
          </cell>
        </row>
        <row r="1223">
          <cell r="C1223" t="str">
            <v>U9367E</v>
          </cell>
          <cell r="E1223" t="str">
            <v>HP CP 4Y 4H 24x7 1x2 LVD SCSI</v>
          </cell>
          <cell r="F1223">
            <v>1916000</v>
          </cell>
        </row>
        <row r="1224">
          <cell r="C1224" t="str">
            <v>U9368E</v>
          </cell>
          <cell r="E1224" t="str">
            <v>HP CP 5Y 4H 13x5 1x2 LVD SCSI</v>
          </cell>
          <cell r="F1224">
            <v>1882000</v>
          </cell>
        </row>
        <row r="1225">
          <cell r="C1225" t="str">
            <v>U9369E</v>
          </cell>
          <cell r="E1225" t="str">
            <v>HP CP 5Y 4H 24x7 1x2 LVD SCSI</v>
          </cell>
          <cell r="F1225">
            <v>2392000</v>
          </cell>
        </row>
        <row r="1228">
          <cell r="A1228" t="str">
            <v>262653-b21</v>
          </cell>
          <cell r="B1228" t="str">
            <v>M2402 2x4 LVD FC to SCSI Router</v>
          </cell>
          <cell r="C1228" t="str">
            <v>U9903E</v>
          </cell>
          <cell r="E1228" t="str">
            <v>HP CP 3Y Nxt day HW MSL FC Routers</v>
          </cell>
          <cell r="F1228">
            <v>1300000</v>
          </cell>
          <cell r="G1228" t="str">
            <v>UA776PE</v>
          </cell>
        </row>
        <row r="1229">
          <cell r="A1229" t="str">
            <v>262654-b21</v>
          </cell>
          <cell r="B1229" t="str">
            <v>M2402 2x4 HVD FC to SCSI Router</v>
          </cell>
          <cell r="C1229" t="str">
            <v>U9904E</v>
          </cell>
          <cell r="E1229" t="str">
            <v>HP CP 1Y 4H 13x5 HW MSL FC Routers</v>
          </cell>
          <cell r="F1229">
            <v>531000</v>
          </cell>
          <cell r="G1229" t="str">
            <v>UA777PE</v>
          </cell>
        </row>
        <row r="1230">
          <cell r="C1230" t="str">
            <v>U9905E</v>
          </cell>
          <cell r="E1230" t="str">
            <v>HP CP 3Y 4H 13x5 HW MSL FC Routers</v>
          </cell>
          <cell r="F1230">
            <v>2541000</v>
          </cell>
        </row>
        <row r="1231">
          <cell r="C1231" t="str">
            <v>U9906E</v>
          </cell>
          <cell r="E1231" t="str">
            <v>HP CP 1Y 4H 24x7 HW MSL FC Routers</v>
          </cell>
          <cell r="F1231">
            <v>744000</v>
          </cell>
        </row>
        <row r="1232">
          <cell r="C1232" t="str">
            <v>U9907E</v>
          </cell>
          <cell r="E1232" t="str">
            <v>HP CP 3Y 4H 24x7 HW MSL FC Routers</v>
          </cell>
          <cell r="F1232">
            <v>3037000</v>
          </cell>
        </row>
        <row r="1233">
          <cell r="C1233" t="str">
            <v>U9908E</v>
          </cell>
          <cell r="E1233" t="str">
            <v>HP CP 1Y Support Plus MSL FC Routers</v>
          </cell>
          <cell r="F1233">
            <v>531000</v>
          </cell>
        </row>
        <row r="1234">
          <cell r="C1234" t="str">
            <v>U9909E</v>
          </cell>
          <cell r="E1234" t="str">
            <v>HP CP 3Y Support Plus MSL FC Routers</v>
          </cell>
          <cell r="F1234">
            <v>2541000</v>
          </cell>
        </row>
        <row r="1235">
          <cell r="C1235" t="str">
            <v>U9910E</v>
          </cell>
          <cell r="E1235" t="str">
            <v>HP CPe 1Y Support Plus 24 MSL FC Routers</v>
          </cell>
          <cell r="F1235">
            <v>744000</v>
          </cell>
        </row>
        <row r="1236">
          <cell r="C1236" t="str">
            <v>U9911E</v>
          </cell>
          <cell r="E1236" t="str">
            <v>HP CP 3Y Support Plus 24 MSL FC Routers</v>
          </cell>
          <cell r="F1236">
            <v>3037000</v>
          </cell>
        </row>
        <row r="1238">
          <cell r="C1238" t="str">
            <v>U7986A</v>
          </cell>
          <cell r="E1238" t="str">
            <v>HP Installation NAS SVC</v>
          </cell>
          <cell r="F1238">
            <v>950000</v>
          </cell>
          <cell r="G1238" t="str">
            <v>UC545PE</v>
          </cell>
        </row>
        <row r="1239">
          <cell r="A1239" t="str">
            <v>375637-161</v>
          </cell>
          <cell r="B1239" t="str">
            <v>ML350 Storage Server</v>
          </cell>
          <cell r="C1239" t="str">
            <v>UB993E</v>
          </cell>
          <cell r="E1239" t="str">
            <v>HP 1y SupportPlus PL ML350 StorSvr SVC</v>
          </cell>
          <cell r="F1239">
            <v>394000</v>
          </cell>
          <cell r="G1239" t="str">
            <v>UC546PE</v>
          </cell>
        </row>
        <row r="1240">
          <cell r="A1240" t="str">
            <v>375637-291</v>
          </cell>
          <cell r="B1240" t="str">
            <v>ML350 Storage Server</v>
          </cell>
          <cell r="C1240" t="str">
            <v>UB994E</v>
          </cell>
          <cell r="E1240" t="str">
            <v>HP 1y SupportPlus24 PL ML350 StorSvr SVC</v>
          </cell>
          <cell r="F1240">
            <v>549000</v>
          </cell>
        </row>
        <row r="1241">
          <cell r="A1241" t="str">
            <v>375637-371</v>
          </cell>
          <cell r="B1241" t="str">
            <v>ML350 Storage Server</v>
          </cell>
          <cell r="C1241" t="str">
            <v>UB995E</v>
          </cell>
          <cell r="E1241" t="str">
            <v>HP 3y SupportPlus PL ML350 StorSvr SVC</v>
          </cell>
          <cell r="F1241">
            <v>1148000</v>
          </cell>
        </row>
        <row r="1242">
          <cell r="A1242" t="str">
            <v>375638-161</v>
          </cell>
          <cell r="B1242" t="str">
            <v>ML350 Storage Server w/internal storage</v>
          </cell>
          <cell r="C1242" t="str">
            <v>UC544E</v>
          </cell>
          <cell r="E1242" t="str">
            <v>HP 3y SupportPlus24 PL ML350 StorSvr SVC</v>
          </cell>
          <cell r="F1242">
            <v>1597000</v>
          </cell>
        </row>
        <row r="1243">
          <cell r="A1243" t="str">
            <v>375638-291</v>
          </cell>
          <cell r="B1243" t="str">
            <v>ML350 Storage Server w/internal storage</v>
          </cell>
          <cell r="C1243" t="str">
            <v>UC567E</v>
          </cell>
          <cell r="E1243" t="str">
            <v>HP 1y 6h 24x7 CTR PL ML350 SS HWSupp</v>
          </cell>
          <cell r="F1243">
            <v>312000</v>
          </cell>
        </row>
        <row r="1244">
          <cell r="A1244" t="str">
            <v>375638-371</v>
          </cell>
          <cell r="B1244" t="str">
            <v>ML350 Storage Server w/internal storage</v>
          </cell>
          <cell r="C1244" t="str">
            <v>UC568E</v>
          </cell>
          <cell r="E1244" t="str">
            <v>HP 3y 6h 24x7 CTR PL ML350 SS HWSupp</v>
          </cell>
          <cell r="F1244">
            <v>908000</v>
          </cell>
        </row>
        <row r="1247">
          <cell r="C1247" t="str">
            <v>U7986A</v>
          </cell>
          <cell r="E1247" t="str">
            <v>HP Installation NAS SVC</v>
          </cell>
          <cell r="F1247">
            <v>950000</v>
          </cell>
          <cell r="G1247" t="str">
            <v>UC551PE</v>
          </cell>
        </row>
        <row r="1248">
          <cell r="A1248" t="str">
            <v>375639-161</v>
          </cell>
          <cell r="B1248" t="str">
            <v>ML370 Storage Server</v>
          </cell>
          <cell r="C1248" t="str">
            <v>UC547E</v>
          </cell>
          <cell r="E1248" t="str">
            <v>HP 1y SupportPlus PL ML370 StorSvr SVC</v>
          </cell>
          <cell r="F1248">
            <v>504000</v>
          </cell>
          <cell r="G1248" t="str">
            <v>UC552PE</v>
          </cell>
        </row>
        <row r="1249">
          <cell r="A1249" t="str">
            <v>375639-291</v>
          </cell>
          <cell r="B1249" t="str">
            <v>ML370 Storage Server</v>
          </cell>
          <cell r="C1249" t="str">
            <v>UC548E</v>
          </cell>
          <cell r="E1249" t="str">
            <v>HP 1y SupportPlus24 PL ML370 StorSvr SVC</v>
          </cell>
          <cell r="F1249">
            <v>704000</v>
          </cell>
        </row>
        <row r="1250">
          <cell r="A1250" t="str">
            <v>375639-371</v>
          </cell>
          <cell r="B1250" t="str">
            <v>ML370 Storage Server</v>
          </cell>
          <cell r="C1250" t="str">
            <v>UC549E</v>
          </cell>
          <cell r="E1250" t="str">
            <v>HP 3y SupportPlus PL ML370 StorSvr SVC</v>
          </cell>
          <cell r="F1250">
            <v>1469000</v>
          </cell>
        </row>
        <row r="1251">
          <cell r="A1251" t="str">
            <v>375640-161</v>
          </cell>
          <cell r="B1251" t="str">
            <v>ML370 Storage Server w/internal storage</v>
          </cell>
          <cell r="C1251" t="str">
            <v>UC550E</v>
          </cell>
          <cell r="E1251" t="str">
            <v>HP 3y SupportPlus24 PL ML370 StorSvr SVC</v>
          </cell>
          <cell r="F1251">
            <v>2048000</v>
          </cell>
        </row>
        <row r="1252">
          <cell r="A1252" t="str">
            <v>375640-291</v>
          </cell>
          <cell r="B1252" t="str">
            <v>ML370 Storage Server w/internal storage</v>
          </cell>
          <cell r="C1252" t="str">
            <v>UC569E</v>
          </cell>
          <cell r="E1252" t="str">
            <v>HP 1y 6h 24x7 CTR PL ML370 SS HWSupp</v>
          </cell>
          <cell r="F1252">
            <v>608000</v>
          </cell>
        </row>
        <row r="1253">
          <cell r="A1253" t="str">
            <v>375640-371</v>
          </cell>
          <cell r="B1253" t="str">
            <v>ML370 Storage Server w/internal storage</v>
          </cell>
          <cell r="C1253" t="str">
            <v>UC570E</v>
          </cell>
          <cell r="E1253" t="str">
            <v>HP 3y 6h 24x7 CTR PL ML370 SS HWSupp</v>
          </cell>
          <cell r="F1253">
            <v>1768000</v>
          </cell>
        </row>
        <row r="1256">
          <cell r="C1256" t="str">
            <v>U7986A</v>
          </cell>
          <cell r="E1256" t="str">
            <v>HP Installation NAS SVC</v>
          </cell>
          <cell r="F1256">
            <v>950000</v>
          </cell>
          <cell r="G1256" t="str">
            <v>UC557PE</v>
          </cell>
        </row>
        <row r="1257">
          <cell r="A1257" t="str">
            <v>375987-B21</v>
          </cell>
          <cell r="B1257" t="str">
            <v xml:space="preserve">DL100 Storage Server (320GB) </v>
          </cell>
          <cell r="C1257" t="str">
            <v>UC553E</v>
          </cell>
          <cell r="E1257" t="str">
            <v>HP 1y SupportPlus PL DL100 StorSvr SVC</v>
          </cell>
          <cell r="F1257">
            <v>231000</v>
          </cell>
          <cell r="G1257" t="str">
            <v>UC558PE</v>
          </cell>
        </row>
        <row r="1258">
          <cell r="A1258" t="str">
            <v xml:space="preserve">375988-B21 </v>
          </cell>
          <cell r="B1258" t="str">
            <v xml:space="preserve">DL100 Storage Server (640GB) </v>
          </cell>
          <cell r="C1258" t="str">
            <v>UC554E</v>
          </cell>
          <cell r="E1258" t="str">
            <v>HP 1y SupportPlus24 PL DL100 StorSvr SVC</v>
          </cell>
          <cell r="F1258">
            <v>322000</v>
          </cell>
        </row>
        <row r="1259">
          <cell r="A1259" t="str">
            <v>375989-B21</v>
          </cell>
          <cell r="B1259" t="str">
            <v xml:space="preserve">DL100 Storage Server (1TB) </v>
          </cell>
          <cell r="C1259" t="str">
            <v>UC555E</v>
          </cell>
          <cell r="E1259" t="str">
            <v>HP 3y SupportPlus PL DL100 StorSvr SVC</v>
          </cell>
          <cell r="F1259">
            <v>990000</v>
          </cell>
        </row>
        <row r="1260">
          <cell r="C1260" t="str">
            <v>UC556E</v>
          </cell>
          <cell r="E1260" t="str">
            <v>HP 3y SupportPlus24 PL DL100 StorSvr SVC</v>
          </cell>
          <cell r="F1260">
            <v>1255000</v>
          </cell>
        </row>
        <row r="1263">
          <cell r="C1263" t="str">
            <v>U7986A</v>
          </cell>
          <cell r="E1263" t="str">
            <v>HP Installation NAS SVC</v>
          </cell>
          <cell r="F1263">
            <v>950000</v>
          </cell>
        </row>
        <row r="1264">
          <cell r="C1264" t="str">
            <v>UC559E</v>
          </cell>
          <cell r="E1264" t="str">
            <v>HP 1y SupportPlus PL DL380 StorSvr SVC</v>
          </cell>
          <cell r="F1264">
            <v>504000</v>
          </cell>
          <cell r="G1264" t="str">
            <v>UC563PE</v>
          </cell>
        </row>
        <row r="1265">
          <cell r="A1265" t="str">
            <v>371224-B21 </v>
          </cell>
          <cell r="B1265" t="str">
            <v xml:space="preserve">HP ProLiant DL380 Storage Server (Base, Standard O/S) </v>
          </cell>
          <cell r="C1265" t="str">
            <v>UC560E</v>
          </cell>
          <cell r="E1265" t="str">
            <v>HP 1y SupportPlus24 PL DL380 StorSvr SVC</v>
          </cell>
          <cell r="F1265">
            <v>704000</v>
          </cell>
          <cell r="G1265" t="str">
            <v>UC564PE</v>
          </cell>
        </row>
        <row r="1266">
          <cell r="C1266" t="str">
            <v>UC561E</v>
          </cell>
          <cell r="E1266" t="str">
            <v>HP 3y SupportPlus PL DL380 StorSvr SVC</v>
          </cell>
          <cell r="F1266">
            <v>1469000</v>
          </cell>
        </row>
        <row r="1267">
          <cell r="C1267" t="str">
            <v>UC562E</v>
          </cell>
          <cell r="E1267" t="str">
            <v>HP 3y SupportPlus24 PL DL380 StorSvr SVC</v>
          </cell>
          <cell r="F1267">
            <v>2048000</v>
          </cell>
        </row>
        <row r="1268">
          <cell r="C1268" t="str">
            <v>UC565E</v>
          </cell>
          <cell r="E1268" t="str">
            <v>HP 1y 6h 24x7 CTR PL DL380 SS HW Support</v>
          </cell>
          <cell r="F1268">
            <v>608000</v>
          </cell>
        </row>
        <row r="1269">
          <cell r="C1269" t="str">
            <v>UC566E</v>
          </cell>
          <cell r="E1269" t="str">
            <v>HP 3y 6h 24x7 CTR PL DL380 SS HW Support</v>
          </cell>
          <cell r="F1269">
            <v>1768000</v>
          </cell>
        </row>
        <row r="1272">
          <cell r="C1272" t="str">
            <v>UC559E</v>
          </cell>
          <cell r="E1272" t="str">
            <v>HP 1y SupportPlus PL DL380 StorSvr SVC</v>
          </cell>
          <cell r="F1272">
            <v>504000</v>
          </cell>
          <cell r="G1272" t="str">
            <v>UC563PE</v>
          </cell>
        </row>
        <row r="1273">
          <cell r="A1273" t="str">
            <v>371227-B21 </v>
          </cell>
          <cell r="B1273" t="str">
            <v xml:space="preserve">HP ProLiant DL380 Storage Server (SAN Attach, Enterprise O/S) </v>
          </cell>
          <cell r="C1273" t="str">
            <v>UC560E</v>
          </cell>
          <cell r="E1273" t="str">
            <v>HP 1y SupportPlus24 PL DL380 StorSvr SVC</v>
          </cell>
          <cell r="F1273">
            <v>704000</v>
          </cell>
          <cell r="G1273" t="str">
            <v>UC564PE</v>
          </cell>
        </row>
        <row r="1274">
          <cell r="C1274" t="str">
            <v>UC561E</v>
          </cell>
          <cell r="E1274" t="str">
            <v>HP 3y SupportPlus PL DL380 StorSvr SVC</v>
          </cell>
          <cell r="F1274">
            <v>1469000</v>
          </cell>
        </row>
        <row r="1275">
          <cell r="C1275" t="str">
            <v>UC562E</v>
          </cell>
          <cell r="E1275" t="str">
            <v>HP 3y SupportPlus24 PL DL380 StorSvr SVC</v>
          </cell>
          <cell r="F1275">
            <v>2048000</v>
          </cell>
        </row>
        <row r="1276">
          <cell r="C1276" t="str">
            <v>UC565E</v>
          </cell>
          <cell r="E1276" t="str">
            <v>HP 1y 6h 24x7 CTR PL DL380 SS HW Support</v>
          </cell>
          <cell r="F1276">
            <v>608000</v>
          </cell>
        </row>
        <row r="1277">
          <cell r="C1277" t="str">
            <v>UC566E</v>
          </cell>
          <cell r="E1277" t="str">
            <v>HP 3y 6h 24x7 CTR PL DL380 SS HW Support</v>
          </cell>
          <cell r="F1277">
            <v>1768000</v>
          </cell>
        </row>
        <row r="1280">
          <cell r="C1280" t="str">
            <v>U7986A</v>
          </cell>
          <cell r="E1280" t="str">
            <v>HP Installation NAS SVC</v>
          </cell>
          <cell r="F1280">
            <v>950000</v>
          </cell>
          <cell r="G1280" t="str">
            <v>UC575PE</v>
          </cell>
        </row>
        <row r="1281">
          <cell r="A1281" t="str">
            <v>371225-B21 </v>
          </cell>
          <cell r="B1281" t="str">
            <v xml:space="preserve">HP ProLiant DL380 Storage Server (External SCSI, Standard O/S) </v>
          </cell>
          <cell r="C1281" t="str">
            <v>UC571E</v>
          </cell>
          <cell r="E1281" t="str">
            <v>HP 1y SupportPlus PL DL380 SS w/Stor SVC</v>
          </cell>
          <cell r="F1281">
            <v>646000</v>
          </cell>
          <cell r="G1281" t="str">
            <v>UC576PE</v>
          </cell>
        </row>
        <row r="1282">
          <cell r="A1282" t="str">
            <v>371226-B21 </v>
          </cell>
          <cell r="B1282" t="str">
            <v>HP ProLiant DL380 Storage Server (External SATA, Standard O/S)</v>
          </cell>
          <cell r="C1282" t="str">
            <v>UC572E</v>
          </cell>
          <cell r="E1282" t="str">
            <v>HP 1y SupportPlus24 PLDL380 SSw/Stor SVC</v>
          </cell>
          <cell r="F1282">
            <v>901000</v>
          </cell>
        </row>
        <row r="1283">
          <cell r="C1283" t="str">
            <v>UC573E</v>
          </cell>
          <cell r="E1283" t="str">
            <v>HP 3y SupportPlus PL DL380 SS w/Stor SVC</v>
          </cell>
          <cell r="F1283">
            <v>1880000</v>
          </cell>
        </row>
        <row r="1284">
          <cell r="C1284" t="str">
            <v>UC574E</v>
          </cell>
          <cell r="E1284" t="str">
            <v>HP 3y SupportPlus24 PLDL380 SSw/Stor SVC</v>
          </cell>
          <cell r="F1284">
            <v>2624000</v>
          </cell>
        </row>
        <row r="1285">
          <cell r="C1285" t="str">
            <v>UC577E</v>
          </cell>
          <cell r="E1285" t="str">
            <v>HP 1y 6h 24x7 CTR PLDL380 SSw/Str HWSupp</v>
          </cell>
          <cell r="F1285">
            <v>985000</v>
          </cell>
        </row>
        <row r="1286">
          <cell r="C1286" t="str">
            <v>UC578E</v>
          </cell>
          <cell r="E1286" t="str">
            <v>HP 3y 6h 24x7 CTR PLDL380 SSw/Str HWSupp</v>
          </cell>
          <cell r="F1286">
            <v>2867000</v>
          </cell>
        </row>
        <row r="1289">
          <cell r="C1289" t="str">
            <v>UC579E</v>
          </cell>
          <cell r="E1289" t="str">
            <v>HP 1y SupportPlus PL DL580 StorSvr SVC</v>
          </cell>
          <cell r="F1289">
            <v>708000</v>
          </cell>
          <cell r="G1289" t="str">
            <v>UC583PE</v>
          </cell>
        </row>
        <row r="1290">
          <cell r="A1290" t="str">
            <v>348937-B22</v>
          </cell>
          <cell r="B1290" t="str">
            <v xml:space="preserve">HP Proliant DL580 Storage Server </v>
          </cell>
          <cell r="C1290" t="str">
            <v>UC580E</v>
          </cell>
          <cell r="E1290" t="str">
            <v>HP 1y SupportPlus24 PL DL580 StorSvr SVC</v>
          </cell>
          <cell r="F1290">
            <v>988000</v>
          </cell>
          <cell r="G1290" t="str">
            <v>UC626PE</v>
          </cell>
        </row>
        <row r="1291">
          <cell r="C1291" t="str">
            <v>UC581E</v>
          </cell>
          <cell r="E1291" t="str">
            <v>HP 3y SupportPlus PL DL580 StorSvr SVC</v>
          </cell>
          <cell r="F1291">
            <v>2059000</v>
          </cell>
        </row>
        <row r="1292">
          <cell r="C1292" t="str">
            <v>UC582E</v>
          </cell>
          <cell r="E1292" t="str">
            <v>HP 3y SupportPlus24 PL DL580 StorSvr SVC</v>
          </cell>
          <cell r="F1292">
            <v>2874000</v>
          </cell>
        </row>
        <row r="1293">
          <cell r="C1293" t="str">
            <v>UC627E</v>
          </cell>
          <cell r="E1293" t="str">
            <v>HP 1y 6h24x7 CTR PL DL580 SS HW Support</v>
          </cell>
          <cell r="F1293">
            <v>1149000</v>
          </cell>
        </row>
        <row r="1294">
          <cell r="C1294" t="str">
            <v>UC628E</v>
          </cell>
          <cell r="E1294" t="str">
            <v>HP 3y 6h24x7 CTR PL DL580 SS HW Support</v>
          </cell>
          <cell r="F1294">
            <v>3345000</v>
          </cell>
        </row>
        <row r="1301">
          <cell r="A1301" t="str">
            <v>NSS Fixed Care Pack Quick Reference Card (2005.1월)</v>
          </cell>
        </row>
        <row r="1305">
          <cell r="A1305" t="str">
            <v>Product Number</v>
          </cell>
          <cell r="B1305" t="str">
            <v>Description</v>
          </cell>
          <cell r="C1305" t="str">
            <v>PURPLE Care Packs</v>
          </cell>
          <cell r="E1305" t="str">
            <v>Service Level</v>
          </cell>
          <cell r="F1305" t="str">
            <v>가격(원)</v>
          </cell>
        </row>
        <row r="1306">
          <cell r="A1306" t="str">
            <v>250193-B22</v>
          </cell>
          <cell r="B1306" t="str">
            <v xml:space="preserve">OS solution kit - Tru64 </v>
          </cell>
          <cell r="C1306" t="str">
            <v>U5734E</v>
          </cell>
          <cell r="E1306" t="str">
            <v>HP CP 1Y SWsptM-F Storage High $1-$200</v>
          </cell>
          <cell r="F1306">
            <v>31000</v>
          </cell>
        </row>
        <row r="1307">
          <cell r="A1307" t="str">
            <v>250194-B22</v>
          </cell>
          <cell r="B1307" t="str">
            <v xml:space="preserve">OS solution kit - OVMS </v>
          </cell>
          <cell r="C1307" t="str">
            <v>U5735E</v>
          </cell>
          <cell r="E1307" t="str">
            <v>HP CP 1Y SWspt24x7 Storage High $1-$200</v>
          </cell>
          <cell r="F1307">
            <v>37000</v>
          </cell>
        </row>
        <row r="1308">
          <cell r="A1308" t="str">
            <v>250194-B22</v>
          </cell>
          <cell r="B1308" t="str">
            <v xml:space="preserve">OS solution kit - OVMS </v>
          </cell>
          <cell r="C1308" t="str">
            <v>U5736E</v>
          </cell>
          <cell r="E1308" t="str">
            <v>HP CP 3Y SWsptM-F Storage High $1-$200</v>
          </cell>
          <cell r="F1308">
            <v>100000</v>
          </cell>
        </row>
        <row r="1309">
          <cell r="A1309" t="str">
            <v>250195-B22</v>
          </cell>
          <cell r="B1309" t="str">
            <v xml:space="preserve">OS solution kit - WNT, W2K or WinDC </v>
          </cell>
          <cell r="C1309" t="str">
            <v>U5737E</v>
          </cell>
          <cell r="E1309" t="str">
            <v>HP CP 3Y SWspt24x7 Storage High $1-$200</v>
          </cell>
          <cell r="F1309">
            <v>127000</v>
          </cell>
        </row>
        <row r="1310">
          <cell r="A1310" t="str">
            <v>250197-B22</v>
          </cell>
          <cell r="B1310" t="str">
            <v xml:space="preserve">OS solution kit - Solaris </v>
          </cell>
        </row>
        <row r="1311">
          <cell r="A1311" t="str">
            <v>263668-291</v>
          </cell>
          <cell r="B1311" t="str">
            <v xml:space="preserve">Entrprs Vol JA MUL V2.0 Media/CD JPN 2 </v>
          </cell>
        </row>
        <row r="1312">
          <cell r="A1312" t="str">
            <v>263668-292</v>
          </cell>
          <cell r="B1312" t="str">
            <v xml:space="preserve">ENT VOL-ja MUL V2.0D DOC/CD JPN2 </v>
          </cell>
        </row>
        <row r="1313">
          <cell r="A1313" t="str">
            <v>263668-B22</v>
          </cell>
          <cell r="B1313" t="str">
            <v xml:space="preserve">EVM MUL v2.0D DOC/ ALL </v>
          </cell>
        </row>
        <row r="1314">
          <cell r="A1314" t="str">
            <v>282447-B21</v>
          </cell>
          <cell r="B1314" t="str">
            <v xml:space="preserve">OS solution kit - IBM AIX </v>
          </cell>
        </row>
        <row r="1315">
          <cell r="A1315" t="str">
            <v>282448-B21</v>
          </cell>
          <cell r="B1315" t="str">
            <v xml:space="preserve">OS solution kit - HP-UX </v>
          </cell>
        </row>
        <row r="1316">
          <cell r="A1316" t="str">
            <v>309621-B21</v>
          </cell>
          <cell r="B1316" t="str">
            <v xml:space="preserve">OS Solution kit - Netware </v>
          </cell>
        </row>
        <row r="1317">
          <cell r="A1317" t="str">
            <v>309622-B21</v>
          </cell>
          <cell r="B1317" t="str">
            <v xml:space="preserve">OS solution kit - LINUX </v>
          </cell>
        </row>
        <row r="1318">
          <cell r="A1318" t="str">
            <v>312930-B21</v>
          </cell>
          <cell r="B1318" t="str">
            <v xml:space="preserve">OS Solution Kit v2.0 for DataCenter </v>
          </cell>
        </row>
        <row r="1319">
          <cell r="A1319" t="str">
            <v xml:space="preserve">250195-B23  </v>
          </cell>
          <cell r="B1319" t="str">
            <v>WIN KIT ENT VA 2.0A  LTU ALL</v>
          </cell>
        </row>
        <row r="1320">
          <cell r="A1320" t="str">
            <v xml:space="preserve">250197-B23  </v>
          </cell>
          <cell r="B1320" t="str">
            <v>SUN Solution Kit</v>
          </cell>
        </row>
        <row r="1323">
          <cell r="C1323" t="str">
            <v>U5738E</v>
          </cell>
          <cell r="E1323" t="str">
            <v>HP CP 1Y SWsptM-F Storage High $401-600</v>
          </cell>
          <cell r="F1323">
            <v>151000</v>
          </cell>
        </row>
        <row r="1324">
          <cell r="C1324" t="str">
            <v>U5739E</v>
          </cell>
          <cell r="E1324" t="str">
            <v>HP CP 1Y SWspt24x7 Storage High $401-600</v>
          </cell>
          <cell r="F1324">
            <v>188000</v>
          </cell>
        </row>
        <row r="1325">
          <cell r="A1325" t="str">
            <v>222354-B23</v>
          </cell>
          <cell r="B1325" t="str">
            <v xml:space="preserve">MA6000 SW X86NT UP KT ALL LTU </v>
          </cell>
          <cell r="C1325" t="str">
            <v>U5740E</v>
          </cell>
          <cell r="E1325" t="str">
            <v>HP CP 3Y SWsptM-F Storage High $401-600</v>
          </cell>
          <cell r="F1325">
            <v>506000</v>
          </cell>
        </row>
        <row r="1326">
          <cell r="A1326" t="str">
            <v>222361-B23</v>
          </cell>
          <cell r="B1326" t="str">
            <v xml:space="preserve">MA6000 SW LNX UPD KIT ALL LTU </v>
          </cell>
          <cell r="C1326" t="str">
            <v>U5741E</v>
          </cell>
          <cell r="E1326" t="str">
            <v>HP CP 3Y SWspt24x7 Storage High $401-600</v>
          </cell>
          <cell r="F1326">
            <v>633000</v>
          </cell>
        </row>
        <row r="1327">
          <cell r="A1327" t="str">
            <v>279811-B22</v>
          </cell>
          <cell r="B1327" t="str">
            <v xml:space="preserve">G80 SW X86NT LC/MCD ALL LTU </v>
          </cell>
        </row>
        <row r="1328">
          <cell r="A1328" t="str">
            <v>279831-B22</v>
          </cell>
          <cell r="B1328" t="str">
            <v xml:space="preserve">G80 SW LNX LIC/MCD ALL LTU </v>
          </cell>
        </row>
        <row r="1329">
          <cell r="A1329" t="str">
            <v>279832-B21</v>
          </cell>
          <cell r="B1329" t="str">
            <v xml:space="preserve">G80 LNX UPG/LIC V8.7 ALL </v>
          </cell>
        </row>
        <row r="1330">
          <cell r="A1330" t="str">
            <v>279832-B22</v>
          </cell>
          <cell r="B1330" t="str">
            <v xml:space="preserve">G80 SW LNX UPG KIT ALL LTU </v>
          </cell>
        </row>
        <row r="1331">
          <cell r="A1331" t="str">
            <v xml:space="preserve">279803-B21  </v>
          </cell>
          <cell r="B1331" t="str">
            <v>G80 U/A LIC/DOC V8.7 ALL</v>
          </cell>
        </row>
        <row r="1332">
          <cell r="A1332" t="str">
            <v xml:space="preserve">279807-B21  </v>
          </cell>
          <cell r="B1332" t="str">
            <v>G80 VMS LIC/DOC V8.7 ALL</v>
          </cell>
        </row>
        <row r="1333">
          <cell r="A1333" t="str">
            <v xml:space="preserve">279815-B21  </v>
          </cell>
          <cell r="B1333" t="str">
            <v>G80 NVL LIC/DOC V8.7 ALL</v>
          </cell>
        </row>
        <row r="1334">
          <cell r="A1334" t="str">
            <v xml:space="preserve">279819-B21  </v>
          </cell>
          <cell r="B1334" t="str">
            <v>G80 SOL LIC/DOC V8.7 ALL</v>
          </cell>
        </row>
        <row r="1335">
          <cell r="A1335" t="str">
            <v xml:space="preserve">279823-B21  </v>
          </cell>
          <cell r="B1335" t="str">
            <v>G80 UX LIC/DOC V8.7 ALL</v>
          </cell>
        </row>
        <row r="1336">
          <cell r="A1336" t="str">
            <v xml:space="preserve">279827-B21  </v>
          </cell>
          <cell r="B1336" t="str">
            <v>G80 AXR LIC/DOC V8.7 ALL</v>
          </cell>
        </row>
        <row r="1347">
          <cell r="A1347" t="str">
            <v xml:space="preserve">222311-B24  </v>
          </cell>
          <cell r="B1347" t="str">
            <v>ACS ALL 8.xL-8.7-2G LIC/PCM</v>
          </cell>
          <cell r="C1347" t="str">
            <v>U5742E</v>
          </cell>
          <cell r="E1347" t="str">
            <v>HP CP 1Y SWsptM-F Storage High $701-800</v>
          </cell>
          <cell r="F1347">
            <v>227000</v>
          </cell>
        </row>
        <row r="1348">
          <cell r="C1348" t="str">
            <v>U5743E</v>
          </cell>
          <cell r="E1348" t="str">
            <v>HP CP 1Y SWspt24x7 Storage High $701-800</v>
          </cell>
          <cell r="F1348">
            <v>284000</v>
          </cell>
        </row>
        <row r="1349">
          <cell r="C1349" t="str">
            <v>U5744E</v>
          </cell>
          <cell r="E1349" t="str">
            <v>HP CP 3Y SWsptM-F Storage High $701-800</v>
          </cell>
          <cell r="F1349">
            <v>759000</v>
          </cell>
        </row>
        <row r="1350">
          <cell r="C1350" t="str">
            <v>U5745E</v>
          </cell>
          <cell r="E1350" t="str">
            <v>HP CP 3Y SWspt24x7 Storage High $701-800</v>
          </cell>
          <cell r="F1350">
            <v>949000</v>
          </cell>
        </row>
        <row r="1353">
          <cell r="A1353" t="str">
            <v>257652-B21</v>
          </cell>
          <cell r="B1353" t="str">
            <v xml:space="preserve">Fabric Watch 1G ALL </v>
          </cell>
          <cell r="C1353" t="str">
            <v>U6256E</v>
          </cell>
          <cell r="E1353" t="str">
            <v>HP CP 1Y SWspt24x7 Storage High $900-1K</v>
          </cell>
          <cell r="F1353">
            <v>360000</v>
          </cell>
        </row>
        <row r="1354">
          <cell r="A1354" t="str">
            <v>262864-B21</v>
          </cell>
          <cell r="B1354" t="str">
            <v>Fabric Watch for SAN</v>
          </cell>
          <cell r="C1354" t="str">
            <v>U6257E</v>
          </cell>
          <cell r="E1354" t="str">
            <v>HP CP 3Y SWsptM-F Storage High $900-1K</v>
          </cell>
          <cell r="F1354">
            <v>962000</v>
          </cell>
        </row>
        <row r="1355">
          <cell r="A1355" t="str">
            <v>235095-B24</v>
          </cell>
          <cell r="B1355" t="str">
            <v xml:space="preserve">ACS ALL 8.xG-8.7-2G UPG/PCM </v>
          </cell>
          <cell r="C1355" t="str">
            <v>U6258E</v>
          </cell>
          <cell r="E1355" t="str">
            <v>HP CP 1Y SWsptM-F Storage High $900-1K</v>
          </cell>
          <cell r="F1355">
            <v>287000</v>
          </cell>
        </row>
        <row r="1356">
          <cell r="C1356" t="str">
            <v>U6259E</v>
          </cell>
          <cell r="E1356" t="str">
            <v>HP CP 3Y SWspt24x7 Storage High $900-1K</v>
          </cell>
          <cell r="F1356">
            <v>1202000</v>
          </cell>
        </row>
        <row r="1359">
          <cell r="C1359" t="str">
            <v>U6260E</v>
          </cell>
          <cell r="E1359" t="str">
            <v>HP CP 1Y SWsptM-F Storage High $1001-1200</v>
          </cell>
          <cell r="F1359">
            <v>333000</v>
          </cell>
        </row>
        <row r="1360">
          <cell r="C1360" t="str">
            <v>U6261E</v>
          </cell>
          <cell r="E1360" t="str">
            <v>HP CP 1Y SWspt24x7 Strg High $1001-1200</v>
          </cell>
          <cell r="F1360">
            <v>415000</v>
          </cell>
        </row>
        <row r="1361">
          <cell r="C1361" t="str">
            <v>U6262E</v>
          </cell>
          <cell r="E1361" t="str">
            <v>HP CP 3Y SWsptM-F Strg High $1001-1200</v>
          </cell>
          <cell r="F1361">
            <v>1113000</v>
          </cell>
        </row>
        <row r="1362">
          <cell r="C1362" t="str">
            <v>U6263E</v>
          </cell>
          <cell r="E1362" t="str">
            <v>HP CP 3Y SWspt24x7 Strg High $1001-1200</v>
          </cell>
          <cell r="F1362">
            <v>1392000</v>
          </cell>
        </row>
        <row r="1365">
          <cell r="A1365" t="str">
            <v xml:space="preserve">222362-B24  </v>
          </cell>
          <cell r="B1365" t="str">
            <v>ACS V8.7-1L for AL/SW HSG60 only</v>
          </cell>
          <cell r="C1365" t="str">
            <v>U5746E</v>
          </cell>
          <cell r="E1365" t="str">
            <v>HP CP 1Y SWsptM-F StorageHigh $1201-1400</v>
          </cell>
          <cell r="F1365">
            <v>394000</v>
          </cell>
        </row>
        <row r="1366">
          <cell r="C1366" t="str">
            <v>U5747E</v>
          </cell>
          <cell r="E1366" t="str">
            <v>HP CP 1Y SWspt24x7 Strg High $1201-1400</v>
          </cell>
          <cell r="F1366">
            <v>491000</v>
          </cell>
        </row>
        <row r="1367">
          <cell r="C1367" t="str">
            <v>U5748E</v>
          </cell>
          <cell r="E1367" t="str">
            <v>HP CP 3Y SWsptM-F Strg High $1201-1400</v>
          </cell>
          <cell r="F1367">
            <v>1317000</v>
          </cell>
        </row>
        <row r="1368">
          <cell r="C1368" t="str">
            <v>U5749E</v>
          </cell>
          <cell r="E1368" t="str">
            <v>HP CP 3Y SWspt24x7 Strg High $1201-1400</v>
          </cell>
          <cell r="F1368">
            <v>1645000</v>
          </cell>
        </row>
        <row r="1371">
          <cell r="A1371" t="str">
            <v>262866-B21</v>
          </cell>
          <cell r="B1371" t="str">
            <v xml:space="preserve">QuickLoop ALL </v>
          </cell>
          <cell r="C1371" t="str">
            <v>U6264E</v>
          </cell>
          <cell r="E1371" t="str">
            <v>HP CP 1Y SWsptM-F Strg High $1401-1600</v>
          </cell>
          <cell r="F1371">
            <v>454000</v>
          </cell>
        </row>
        <row r="1372">
          <cell r="A1372" t="str">
            <v>222319-B24</v>
          </cell>
          <cell r="B1372" t="str">
            <v xml:space="preserve">ACSsf ALL 8.xF-8.7-2F UP/PC </v>
          </cell>
          <cell r="C1372" t="str">
            <v>U6265E</v>
          </cell>
          <cell r="E1372" t="str">
            <v>HP CP 1Y SWspt24x7 Strg High $1401-1600</v>
          </cell>
          <cell r="F1372">
            <v>566000</v>
          </cell>
        </row>
        <row r="1373">
          <cell r="C1373" t="str">
            <v>U6266E</v>
          </cell>
          <cell r="E1373" t="str">
            <v>HP CP 3Y SWsptM-F Strg High $1401-1600</v>
          </cell>
          <cell r="F1373">
            <v>1519000</v>
          </cell>
        </row>
        <row r="1374">
          <cell r="C1374" t="str">
            <v>U6267E</v>
          </cell>
          <cell r="E1374" t="str">
            <v>HP CP 3Y SWspt24x7 Strg High $1401-1600</v>
          </cell>
          <cell r="F1374">
            <v>1898000</v>
          </cell>
        </row>
        <row r="1377">
          <cell r="C1377" t="str">
            <v>U5750E</v>
          </cell>
          <cell r="E1377" t="str">
            <v>HP CP 1Y SWsptM-F Strg High $1801-2000</v>
          </cell>
          <cell r="F1377">
            <v>574000</v>
          </cell>
        </row>
        <row r="1378">
          <cell r="C1378" t="str">
            <v>U5751E</v>
          </cell>
          <cell r="E1378" t="str">
            <v>HP CP 1Y SWspt24x7 Strg High $1801-2000</v>
          </cell>
          <cell r="F1378">
            <v>718000</v>
          </cell>
        </row>
        <row r="1379">
          <cell r="C1379" t="str">
            <v>U5752E</v>
          </cell>
          <cell r="E1379" t="str">
            <v>HP CP 3Y SWsptM-F Strg High $1801-2000</v>
          </cell>
          <cell r="F1379">
            <v>1923000</v>
          </cell>
        </row>
        <row r="1380">
          <cell r="C1380" t="str">
            <v>U5753E</v>
          </cell>
          <cell r="E1380" t="str">
            <v>HP CP 3Y SWspt24x7 Strg High $1801-2000</v>
          </cell>
          <cell r="F1380">
            <v>2405000</v>
          </cell>
        </row>
        <row r="1383">
          <cell r="A1383" t="str">
            <v>222315-B24</v>
          </cell>
          <cell r="B1383" t="str">
            <v xml:space="preserve">ACS ALL 8.xG-8.7-2F LIC/PCM </v>
          </cell>
          <cell r="C1383" t="str">
            <v>U6268E</v>
          </cell>
          <cell r="E1383" t="str">
            <v>HP CP 1Y SWsptM-F Strg High $2001-2400</v>
          </cell>
          <cell r="F1383">
            <v>665000</v>
          </cell>
        </row>
        <row r="1384">
          <cell r="A1384" t="str">
            <v xml:space="preserve">222314-B24  </v>
          </cell>
          <cell r="B1384" t="str">
            <v>ACS ALL 8.xL-8.7-2F LIC/PCM</v>
          </cell>
          <cell r="C1384" t="str">
            <v>U6269E</v>
          </cell>
          <cell r="E1384" t="str">
            <v>HP CP 1Y SWspt24x7 Strg High $2001-2400</v>
          </cell>
          <cell r="F1384">
            <v>832000</v>
          </cell>
        </row>
        <row r="1385">
          <cell r="A1385" t="str">
            <v xml:space="preserve">324507-B21  </v>
          </cell>
          <cell r="B1385" t="str">
            <v>Advanced Perf Monitor 2/8 SAN SW LTU</v>
          </cell>
          <cell r="C1385" t="str">
            <v>U6270E</v>
          </cell>
          <cell r="E1385" t="str">
            <v>HP CP 3Y SWsptM-F Strg High $2001-2400</v>
          </cell>
          <cell r="F1385">
            <v>2227000</v>
          </cell>
        </row>
        <row r="1386">
          <cell r="C1386" t="str">
            <v>U6271E</v>
          </cell>
          <cell r="E1386" t="str">
            <v>HP CP 3Y SWspt24x7 Strg High $2001-2400</v>
          </cell>
          <cell r="F1386">
            <v>2784000</v>
          </cell>
        </row>
        <row r="1389">
          <cell r="C1389" t="str">
            <v>U5754E</v>
          </cell>
          <cell r="E1389" t="str">
            <v>HP CP 1Y SWsptM-F Strg High $2401-2800</v>
          </cell>
          <cell r="F1389">
            <v>787000</v>
          </cell>
        </row>
        <row r="1390">
          <cell r="C1390" t="str">
            <v>U5755E</v>
          </cell>
          <cell r="E1390" t="str">
            <v>HP CP 1Y SWspt24x7 Strg High $2401-2800</v>
          </cell>
          <cell r="F1390">
            <v>983000</v>
          </cell>
        </row>
        <row r="1391">
          <cell r="C1391" t="str">
            <v>U5756E</v>
          </cell>
          <cell r="E1391" t="str">
            <v>HP CP 3Y SWsptM-F Strg High $2401-2800</v>
          </cell>
          <cell r="F1391">
            <v>2633000</v>
          </cell>
        </row>
        <row r="1392">
          <cell r="C1392" t="str">
            <v>U5757E</v>
          </cell>
          <cell r="E1392" t="str">
            <v>HP CP 3Y SWspt24x7 Strg High $2401-2800</v>
          </cell>
          <cell r="F1392">
            <v>3291000</v>
          </cell>
        </row>
        <row r="1395">
          <cell r="A1395" t="str">
            <v>235094-B24</v>
          </cell>
          <cell r="B1395" t="str">
            <v xml:space="preserve">ACS ALL 8.7-2G LIC/PCM PK </v>
          </cell>
          <cell r="C1395" t="str">
            <v>U6272E</v>
          </cell>
          <cell r="E1395" t="str">
            <v>HP CP 1Y SWsptM-F Strg High $2801-3200</v>
          </cell>
          <cell r="F1395">
            <v>908000</v>
          </cell>
        </row>
        <row r="1396">
          <cell r="A1396" t="str">
            <v>222365-B24</v>
          </cell>
          <cell r="B1396" t="str">
            <v xml:space="preserve">ACS SNP 8.xS-8.7-2S UPG/PCM </v>
          </cell>
          <cell r="C1396" t="str">
            <v>U6273E</v>
          </cell>
          <cell r="E1396" t="str">
            <v>HP CP 1Y SWspt24x7 Strg High $2801-3200</v>
          </cell>
          <cell r="F1396">
            <v>1134000</v>
          </cell>
        </row>
        <row r="1397">
          <cell r="A1397" t="str">
            <v xml:space="preserve">317071-B21  </v>
          </cell>
          <cell r="B1397" t="str">
            <v>2/32 Santegrity BD LC LTU</v>
          </cell>
          <cell r="C1397" t="str">
            <v>U6274E</v>
          </cell>
          <cell r="E1397" t="str">
            <v>HP CP 3Y SWsptM-F Strg High $2801-3200</v>
          </cell>
          <cell r="F1397">
            <v>3037000</v>
          </cell>
        </row>
        <row r="1398">
          <cell r="A1398" t="str">
            <v xml:space="preserve">325888-B21  </v>
          </cell>
          <cell r="B1398" t="str">
            <v>San Switch 2/8-EL Upgrade</v>
          </cell>
          <cell r="C1398" t="str">
            <v>U6275E</v>
          </cell>
          <cell r="E1398" t="str">
            <v>HP CP 3Y SWspt24x7 Strg High $2801-3200</v>
          </cell>
          <cell r="F1398">
            <v>3797000</v>
          </cell>
        </row>
        <row r="1399">
          <cell r="A1399" t="str">
            <v xml:space="preserve">325891-B21  </v>
          </cell>
          <cell r="B1399" t="str">
            <v>Remote Switch 2/8, 2/16 SAN SW LTU</v>
          </cell>
        </row>
        <row r="1402">
          <cell r="A1402" t="str">
            <v>262870-B21</v>
          </cell>
          <cell r="B1402" t="str">
            <v xml:space="preserve">Advncd Prfrmnc Mntr ALL </v>
          </cell>
          <cell r="C1402" t="str">
            <v>U6276E</v>
          </cell>
          <cell r="E1402" t="str">
            <v>HP CP 1Y SWsptM-F Strg High $3201-3600</v>
          </cell>
          <cell r="F1402">
            <v>1028000</v>
          </cell>
        </row>
        <row r="1403">
          <cell r="C1403" t="str">
            <v>U6277E</v>
          </cell>
          <cell r="E1403" t="str">
            <v>HP CP 1Y SWspt24x7 Strg High $3201-3600</v>
          </cell>
          <cell r="F1403">
            <v>1286000</v>
          </cell>
        </row>
        <row r="1404">
          <cell r="C1404" t="str">
            <v>U6278E</v>
          </cell>
          <cell r="E1404" t="str">
            <v>HP CP 3Y SWsptM-F Strg High $3201-3600</v>
          </cell>
          <cell r="F1404">
            <v>3443000</v>
          </cell>
        </row>
        <row r="1405">
          <cell r="C1405" t="str">
            <v>U6279E</v>
          </cell>
          <cell r="E1405" t="str">
            <v>HP CP 3Y SWspt24x7 Strg High $3201-3600</v>
          </cell>
          <cell r="F1405">
            <v>4303000</v>
          </cell>
        </row>
        <row r="1408">
          <cell r="C1408" t="str">
            <v>U6280E</v>
          </cell>
          <cell r="E1408" t="str">
            <v>HP CP 1Y SWsptM-F Strg High $3601-4000</v>
          </cell>
          <cell r="F1408">
            <v>1150000</v>
          </cell>
        </row>
        <row r="1409">
          <cell r="A1409" t="str">
            <v xml:space="preserve">313454-B21  </v>
          </cell>
          <cell r="B1409" t="str">
            <v>2/32 Fabric Watch LTU ALL</v>
          </cell>
          <cell r="C1409" t="str">
            <v>U6281E</v>
          </cell>
          <cell r="E1409" t="str">
            <v>HP CP 1Y SWspt24x7 Strg High $3601-4000</v>
          </cell>
          <cell r="F1409">
            <v>1437000</v>
          </cell>
        </row>
        <row r="1410">
          <cell r="A1410" t="str">
            <v xml:space="preserve">324505-B21  </v>
          </cell>
          <cell r="B1410" t="str">
            <v>Extended Fabric 2/8, 2/16 SAN SW LTU</v>
          </cell>
          <cell r="C1410" t="str">
            <v>U6282E</v>
          </cell>
          <cell r="E1410" t="str">
            <v>HP CP 3Y SWsptM-F Strg High $3601-4000</v>
          </cell>
          <cell r="F1410">
            <v>3848000</v>
          </cell>
        </row>
        <row r="1411">
          <cell r="A1411" t="str">
            <v xml:space="preserve">324506-B21  </v>
          </cell>
          <cell r="B1411" t="str">
            <v>ISL Trunking 2/8, 2/16 SAN SW LTU</v>
          </cell>
          <cell r="C1411" t="str">
            <v>U6283E</v>
          </cell>
          <cell r="E1411" t="str">
            <v>HP CP 3Y SWspt24x7 Strg High $3601-4000</v>
          </cell>
          <cell r="F1411">
            <v>4811000</v>
          </cell>
        </row>
        <row r="1414">
          <cell r="C1414" t="str">
            <v>U5758E</v>
          </cell>
          <cell r="E1414" t="str">
            <v>HP CP 1Y SWsptM-F Strg High $4001-4500</v>
          </cell>
          <cell r="F1414">
            <v>1286000</v>
          </cell>
        </row>
        <row r="1415">
          <cell r="A1415" t="str">
            <v>262868-B21</v>
          </cell>
          <cell r="B1415" t="str">
            <v xml:space="preserve">Extended Fabric ALL </v>
          </cell>
          <cell r="C1415" t="str">
            <v>U5759E</v>
          </cell>
          <cell r="E1415" t="str">
            <v>HP CP 1Y SWspt24x7 Strg High $4001-4500</v>
          </cell>
          <cell r="F1415">
            <v>1607000</v>
          </cell>
        </row>
        <row r="1416">
          <cell r="A1416" t="str">
            <v>203693-B21</v>
          </cell>
          <cell r="B1416" t="str">
            <v xml:space="preserve">HSJ80 VMS ALL </v>
          </cell>
          <cell r="C1416" t="str">
            <v>U5760E</v>
          </cell>
          <cell r="E1416" t="str">
            <v>HP CP 3Y SWsptM-F Strg High $4001-4500</v>
          </cell>
          <cell r="F1416">
            <v>4305000</v>
          </cell>
        </row>
        <row r="1417">
          <cell r="A1417" t="str">
            <v xml:space="preserve">222363-B24  </v>
          </cell>
          <cell r="B1417" t="str">
            <v>ACS Upgrade V8.xL to 8.7-1L</v>
          </cell>
        </row>
        <row r="1418">
          <cell r="A1418" t="str">
            <v xml:space="preserve">313450-B21  </v>
          </cell>
          <cell r="B1418" t="str">
            <v>San Switch 2/32 Adv Perf Monitor LTU ALL</v>
          </cell>
          <cell r="C1418" t="str">
            <v>U5761E</v>
          </cell>
          <cell r="E1418" t="str">
            <v>HP CP 3Y SWspt24x7 Strg High $4001-4500</v>
          </cell>
          <cell r="F1418">
            <v>5380000</v>
          </cell>
        </row>
        <row r="1421">
          <cell r="A1421" t="str">
            <v>262872-B21</v>
          </cell>
          <cell r="B1421" t="str">
            <v xml:space="preserve">ISL Trunking </v>
          </cell>
          <cell r="C1421" t="str">
            <v>U6284E</v>
          </cell>
          <cell r="E1421" t="str">
            <v>HP CP 1Y SWsptM-F Strg High $4501-5000</v>
          </cell>
          <cell r="F1421">
            <v>1437000</v>
          </cell>
        </row>
        <row r="1422">
          <cell r="A1422" t="str">
            <v>218206-B22</v>
          </cell>
          <cell r="B1422" t="str">
            <v xml:space="preserve">Command Scripter 1.0B 5 user LTU </v>
          </cell>
          <cell r="C1422" t="str">
            <v>U6285E</v>
          </cell>
          <cell r="E1422" t="str">
            <v>HP CP 1Y SWspt24x7 Strg High $4501-5000</v>
          </cell>
          <cell r="F1422">
            <v>1797000</v>
          </cell>
        </row>
        <row r="1423">
          <cell r="C1423" t="str">
            <v>U6286E</v>
          </cell>
          <cell r="E1423" t="str">
            <v>HP CP 3Y SWsptM-F Strg High $4501-5000</v>
          </cell>
          <cell r="F1423">
            <v>4811000</v>
          </cell>
        </row>
        <row r="1424">
          <cell r="C1424" t="str">
            <v>U6287E</v>
          </cell>
          <cell r="E1424" t="str">
            <v>HP CP 3Y SWspt24x7 Strg High $4501-5000</v>
          </cell>
          <cell r="F1424">
            <v>6013000</v>
          </cell>
        </row>
        <row r="1427">
          <cell r="C1427" t="str">
            <v>U5762E</v>
          </cell>
          <cell r="E1427" t="str">
            <v>HP CP 1Y SWsptM-F Strg High $5001-5500</v>
          </cell>
          <cell r="F1427">
            <v>1588000</v>
          </cell>
        </row>
        <row r="1428">
          <cell r="A1428" t="str">
            <v>222318-B24</v>
          </cell>
          <cell r="B1428" t="str">
            <v xml:space="preserve">Csf ALL 8.7-2F LIC/PCM PK </v>
          </cell>
          <cell r="C1428" t="str">
            <v>U5763E</v>
          </cell>
          <cell r="E1428" t="str">
            <v>HP CP 1Y SWspt24x7 Strg High $5001-5500</v>
          </cell>
          <cell r="F1428">
            <v>1985000</v>
          </cell>
        </row>
        <row r="1429">
          <cell r="A1429" t="str">
            <v>257654-B21</v>
          </cell>
          <cell r="B1429" t="str">
            <v xml:space="preserve">Extended Fabric for </v>
          </cell>
          <cell r="C1429" t="str">
            <v>U5764E</v>
          </cell>
          <cell r="E1429" t="str">
            <v>HP CP 3Y SWsptM-F Strg High $5001-5500</v>
          </cell>
          <cell r="F1429">
            <v>5317000</v>
          </cell>
        </row>
        <row r="1430">
          <cell r="A1430" t="str">
            <v xml:space="preserve">313452-B21  </v>
          </cell>
          <cell r="B1430" t="str">
            <v>2/32 ISL Trunking LTU ALL</v>
          </cell>
          <cell r="C1430" t="str">
            <v>U5765E</v>
          </cell>
          <cell r="E1430" t="str">
            <v>HP CP 3Y SWspt24x7 Strg High $5001-5500</v>
          </cell>
          <cell r="F1430">
            <v>6646000</v>
          </cell>
        </row>
        <row r="1433">
          <cell r="C1433" t="str">
            <v>U5766E</v>
          </cell>
          <cell r="E1433" t="str">
            <v>HP CP 1Y SWsptM-F Strg High $5501-6000</v>
          </cell>
          <cell r="F1433">
            <v>1739000</v>
          </cell>
        </row>
        <row r="1434">
          <cell r="A1434" t="str">
            <v>222309-B24</v>
          </cell>
          <cell r="B1434" t="str">
            <v xml:space="preserve">ACS ALL 8.xF-8.7-2S LIC/PCM </v>
          </cell>
          <cell r="C1434" t="str">
            <v>U5767E</v>
          </cell>
          <cell r="E1434" t="str">
            <v>HP CP 1Y SWspt24x7 Strg High $5501-6000</v>
          </cell>
          <cell r="F1434">
            <v>2175000</v>
          </cell>
        </row>
        <row r="1435">
          <cell r="A1435" t="str">
            <v>263669-291</v>
          </cell>
          <cell r="B1435" t="str">
            <v xml:space="preserve">Entrprs VOL JA V2.0 MUL Upg Media JPN 2 </v>
          </cell>
          <cell r="C1435" t="str">
            <v>U5768E</v>
          </cell>
          <cell r="E1435" t="str">
            <v>HP CP 3Y SWsptM-F Strg High $5501-6000</v>
          </cell>
          <cell r="F1435">
            <v>5823000</v>
          </cell>
        </row>
        <row r="1436">
          <cell r="A1436" t="str">
            <v>263669-B22</v>
          </cell>
          <cell r="B1436" t="str">
            <v xml:space="preserve">EVM MUL UPG v2.0D ALL </v>
          </cell>
          <cell r="C1436" t="str">
            <v>U5769E</v>
          </cell>
          <cell r="E1436" t="str">
            <v>HP CP 3Y SWspt24x7 Strg High $5501-6000</v>
          </cell>
          <cell r="F1436">
            <v>7279000</v>
          </cell>
        </row>
        <row r="1437">
          <cell r="A1437" t="str">
            <v>263669-292</v>
          </cell>
          <cell r="B1437" t="str">
            <v xml:space="preserve">ENT VOL-ja V2.0D MUL UPG PK JPN2 </v>
          </cell>
        </row>
        <row r="1440">
          <cell r="A1440" t="str">
            <v>262874-B21</v>
          </cell>
          <cell r="B1440" t="str">
            <v xml:space="preserve">Prfrmnc Bndl (sw) ALL </v>
          </cell>
          <cell r="C1440" t="str">
            <v>U6288E</v>
          </cell>
          <cell r="E1440" t="str">
            <v>HP CP 1Y SWsptM-F Strg High $6001-6500</v>
          </cell>
          <cell r="F1440">
            <v>1891000</v>
          </cell>
        </row>
        <row r="1441">
          <cell r="C1441" t="str">
            <v>6289E</v>
          </cell>
          <cell r="E1441" t="str">
            <v>HP CP 1Y SWspt24x7 Strg High $6001-6500</v>
          </cell>
        </row>
        <row r="1442">
          <cell r="C1442" t="str">
            <v>U6290E</v>
          </cell>
          <cell r="E1442" t="str">
            <v>HP CP 3Y SWsptM-F Strg High $6001-6500</v>
          </cell>
          <cell r="F1442">
            <v>6329000</v>
          </cell>
        </row>
        <row r="1443">
          <cell r="C1443" t="str">
            <v>U6291E</v>
          </cell>
          <cell r="E1443" t="str">
            <v>HP CP 3Y SWspt24x7 Strg High $6001-6500</v>
          </cell>
          <cell r="F1443">
            <v>7911000</v>
          </cell>
        </row>
        <row r="1446">
          <cell r="C1446" t="str">
            <v>U5770E</v>
          </cell>
          <cell r="E1446" t="str">
            <v>HP CP 1Y SWsptM-F Strg High $6501-7500</v>
          </cell>
          <cell r="F1446">
            <v>2118000</v>
          </cell>
        </row>
        <row r="1447">
          <cell r="A1447" t="str">
            <v xml:space="preserve">222317-B24  </v>
          </cell>
          <cell r="B1447" t="str">
            <v>G80 DRM 8.xP-8.7-2P UPG/PCM</v>
          </cell>
          <cell r="C1447" t="str">
            <v>U5771E</v>
          </cell>
          <cell r="E1447" t="str">
            <v>HP CP 1Y SWspt24x7 Strg High $6501-7500</v>
          </cell>
          <cell r="F1447">
            <v>2647000</v>
          </cell>
        </row>
        <row r="1448">
          <cell r="A1448" t="str">
            <v>332925-B21</v>
          </cell>
          <cell r="B1448" t="str">
            <v xml:space="preserve">SAN Security SAN Switch 2/32 w/4.1 FW </v>
          </cell>
          <cell r="C1448" t="str">
            <v>U5772E</v>
          </cell>
          <cell r="E1448" t="str">
            <v>HP CP 3Y SWsptM-F Strg High $6501-7500</v>
          </cell>
          <cell r="F1448">
            <v>7089000</v>
          </cell>
        </row>
        <row r="1449">
          <cell r="A1449" t="str">
            <v>313455-B21</v>
          </cell>
          <cell r="B1449" t="str">
            <v xml:space="preserve">SAN Switch 2/32 Fabric Manager Kit </v>
          </cell>
          <cell r="C1449" t="str">
            <v>U5773E</v>
          </cell>
          <cell r="E1449" t="str">
            <v>HP CP 3Y SWspt24x7 Strg High $6501-7500</v>
          </cell>
          <cell r="F1449">
            <v>8861000</v>
          </cell>
        </row>
        <row r="1452">
          <cell r="A1452" t="str">
            <v>218207-B22</v>
          </cell>
          <cell r="B1452" t="str">
            <v xml:space="preserve">Command Scripter 1.0B 10 user LTU </v>
          </cell>
          <cell r="C1452" t="str">
            <v>U5774E</v>
          </cell>
          <cell r="E1452" t="str">
            <v>HP CP 1Y SWsptM-F Strg High $7501-8500</v>
          </cell>
          <cell r="F1452">
            <v>2420000</v>
          </cell>
        </row>
        <row r="1453">
          <cell r="A1453" t="str">
            <v>222317-B24</v>
          </cell>
          <cell r="B1453" t="str">
            <v xml:space="preserve">G80 DRM 8.xP-8.7-2P UPG/PCM </v>
          </cell>
          <cell r="C1453" t="str">
            <v>U5775E</v>
          </cell>
          <cell r="E1453" t="str">
            <v>HP CP 1Y SWspt24x7 Strg High $7501-8500</v>
          </cell>
          <cell r="F1453">
            <v>3025000</v>
          </cell>
        </row>
        <row r="1454">
          <cell r="A1454" t="str">
            <v>222308-B24</v>
          </cell>
          <cell r="B1454" t="str">
            <v xml:space="preserve">ACS ALL 8.xG-8.7-2S LIC/PCM </v>
          </cell>
          <cell r="C1454" t="str">
            <v>U5776E</v>
          </cell>
          <cell r="E1454" t="str">
            <v>HP CP 3Y SWsptM-F Strg High $7501-8500</v>
          </cell>
          <cell r="F1454">
            <v>8101000</v>
          </cell>
        </row>
        <row r="1455">
          <cell r="A1455" t="str">
            <v xml:space="preserve">222306-B24  </v>
          </cell>
          <cell r="B1455" t="str">
            <v>ACS ALL 8.xL-8.7-2S LIC/PCM</v>
          </cell>
          <cell r="C1455" t="str">
            <v>U5777E</v>
          </cell>
          <cell r="E1455" t="str">
            <v>HP CP 3Y SWspt24x7 Strg High $7501-8500</v>
          </cell>
          <cell r="F1455">
            <v>10128000</v>
          </cell>
        </row>
        <row r="1456">
          <cell r="A1456" t="str">
            <v xml:space="preserve">325892-B21  </v>
          </cell>
          <cell r="B1456" t="str">
            <v>Power Pac Bundle 2/8,2/16 LTU</v>
          </cell>
        </row>
        <row r="1460">
          <cell r="C1460" t="str">
            <v>U5778E</v>
          </cell>
          <cell r="E1460" t="str">
            <v>HP CP 1Y SWsptM-F Strg High $9.5K-10.5</v>
          </cell>
          <cell r="F1460">
            <v>3025000</v>
          </cell>
        </row>
        <row r="1461">
          <cell r="C1461" t="str">
            <v>U5779E</v>
          </cell>
          <cell r="E1461" t="str">
            <v>HP CP 1Y SWspt24x7 Strg High $9.5K-10.5</v>
          </cell>
          <cell r="F1461">
            <v>3781000</v>
          </cell>
        </row>
        <row r="1462">
          <cell r="C1462" t="str">
            <v>U5780E</v>
          </cell>
          <cell r="E1462" t="str">
            <v>HP CP 3Y SWsptM-F Strg High $9.5K-10.5</v>
          </cell>
          <cell r="F1462">
            <v>10128000</v>
          </cell>
        </row>
        <row r="1463">
          <cell r="C1463" t="str">
            <v>U5781E</v>
          </cell>
          <cell r="E1463" t="str">
            <v>HP CP 3Y SWspt24x7 Strg High $9.5K-10.5</v>
          </cell>
          <cell r="F1463">
            <v>12659000</v>
          </cell>
        </row>
        <row r="1464">
          <cell r="A1464" t="str">
            <v>263671-291</v>
          </cell>
          <cell r="B1464" t="str">
            <v xml:space="preserve">ENT VOL-JA SVR SYS LIC JPN2 </v>
          </cell>
        </row>
        <row r="1465">
          <cell r="A1465" t="str">
            <v>263675-291</v>
          </cell>
          <cell r="B1465" t="str">
            <v xml:space="preserve">ENT VOL-JA AGT 5 SYS LIC JPN2 </v>
          </cell>
        </row>
        <row r="1466">
          <cell r="A1466" t="str">
            <v>263671-B22</v>
          </cell>
          <cell r="B1466" t="str">
            <v xml:space="preserve">Additional EVM Server LTU </v>
          </cell>
        </row>
        <row r="1467">
          <cell r="A1467" t="str">
            <v>263675-B22</v>
          </cell>
          <cell r="B1467" t="str">
            <v xml:space="preserve">EVM V2.0D - 5 additional LTU </v>
          </cell>
        </row>
        <row r="1470">
          <cell r="A1470" t="str">
            <v>222364-B24</v>
          </cell>
          <cell r="B1470" t="str">
            <v xml:space="preserve">ACS SNP 8.7-2S LIC/PCM PK </v>
          </cell>
          <cell r="C1470" t="str">
            <v>U5782E</v>
          </cell>
          <cell r="E1470" t="str">
            <v>HP CP 1Y SWsptM-F Strg High $10.5k-11.5</v>
          </cell>
          <cell r="F1470">
            <v>3328000</v>
          </cell>
        </row>
        <row r="1471">
          <cell r="C1471" t="str">
            <v>U5783E</v>
          </cell>
          <cell r="E1471" t="str">
            <v>HP CP 1Y SWspt24x7 Strg High $10.5k-11.5</v>
          </cell>
          <cell r="F1471">
            <v>4159000</v>
          </cell>
        </row>
        <row r="1472">
          <cell r="C1472" t="str">
            <v>U5784E</v>
          </cell>
          <cell r="E1472" t="str">
            <v>HP CP 3Y SWsptM-F Strg High $10.5k-11.5</v>
          </cell>
          <cell r="F1472">
            <v>11140000</v>
          </cell>
        </row>
        <row r="1473">
          <cell r="C1473" t="str">
            <v>U5785E</v>
          </cell>
          <cell r="E1473" t="str">
            <v>HP CP 3Y SWspt24x7 Strg High $10.5k-11.5</v>
          </cell>
          <cell r="F1473">
            <v>13925000</v>
          </cell>
        </row>
        <row r="1476">
          <cell r="C1476" t="str">
            <v>U5871E</v>
          </cell>
          <cell r="E1476" t="str">
            <v>HP CP 1Y SWsptM-F Strg Hi $13501-14500</v>
          </cell>
          <cell r="F1476">
            <v>4235000</v>
          </cell>
        </row>
        <row r="1477">
          <cell r="C1477" t="str">
            <v>U5872E</v>
          </cell>
          <cell r="E1477" t="str">
            <v>HP CP 1Y SWspt24x7 Strg Hi $13501-14500</v>
          </cell>
          <cell r="F1477">
            <v>5294000</v>
          </cell>
        </row>
        <row r="1478">
          <cell r="C1478" t="str">
            <v>U5873E</v>
          </cell>
          <cell r="E1478" t="str">
            <v>HP CP 3Y SWsptM-F Strg Hi $13501-14500</v>
          </cell>
          <cell r="F1478">
            <v>14178000</v>
          </cell>
        </row>
        <row r="1479">
          <cell r="C1479" t="str">
            <v>U5874E</v>
          </cell>
          <cell r="E1479" t="str">
            <v>HP CP 3Y SWspt24x7 Strg Hi $13501-14500</v>
          </cell>
          <cell r="F1479">
            <v>17723000</v>
          </cell>
        </row>
        <row r="1482">
          <cell r="C1482" t="str">
            <v>U5786E</v>
          </cell>
          <cell r="E1482" t="str">
            <v>HP CP 1Y SWsptM-F Strg High $14.5k-15.5</v>
          </cell>
          <cell r="F1482">
            <v>4538000</v>
          </cell>
        </row>
        <row r="1483">
          <cell r="C1483" t="str">
            <v>U5787E</v>
          </cell>
          <cell r="E1483" t="str">
            <v>HP CP 1Y SWspt24x7 Strg High $14.5k-15.5</v>
          </cell>
          <cell r="F1483">
            <v>5672000</v>
          </cell>
        </row>
        <row r="1484">
          <cell r="A1484" t="str">
            <v>287406-B22</v>
          </cell>
          <cell r="B1484" t="str">
            <v xml:space="preserve">HP StorageWorks HA-FAB Manager </v>
          </cell>
          <cell r="C1484" t="str">
            <v>U5788E</v>
          </cell>
          <cell r="E1484" t="str">
            <v>HP CP 3Y SWsptM-F Strg High $14.5k-15.5</v>
          </cell>
          <cell r="F1484">
            <v>15192000</v>
          </cell>
        </row>
        <row r="1485">
          <cell r="C1485" t="str">
            <v>U5789E</v>
          </cell>
          <cell r="E1485" t="str">
            <v>HP CP 3Y SWspt24x7 Strg High $14.5k-15.5</v>
          </cell>
          <cell r="F1485">
            <v>18988000</v>
          </cell>
        </row>
        <row r="1488">
          <cell r="A1488" t="str">
            <v>317072-B21</v>
          </cell>
          <cell r="B1488" t="str">
            <v xml:space="preserve">2/64 Santegrity BD LC LTU </v>
          </cell>
          <cell r="C1488" t="str">
            <v>U5790E</v>
          </cell>
          <cell r="E1488" t="str">
            <v>HP CP 1Y SWsptM-F Strg High $15.5k-17.5</v>
          </cell>
          <cell r="F1488">
            <v>4991000</v>
          </cell>
        </row>
        <row r="1489">
          <cell r="A1489" t="str">
            <v>263673-291</v>
          </cell>
          <cell r="B1489" t="str">
            <v xml:space="preserve">ENT VOL-JA AGT 10 SYS LIC JPN2 </v>
          </cell>
          <cell r="C1489" t="str">
            <v>U5791E</v>
          </cell>
          <cell r="E1489" t="str">
            <v>HP CP 1Y SWspt24x7 Strg High $15.5k-17.5</v>
          </cell>
          <cell r="F1489">
            <v>6238000</v>
          </cell>
        </row>
        <row r="1490">
          <cell r="A1490" t="str">
            <v>263673-B22</v>
          </cell>
          <cell r="B1490" t="str">
            <v xml:space="preserve">EVM V2.0D - 10 additional LTU </v>
          </cell>
          <cell r="C1490" t="str">
            <v>U5792E</v>
          </cell>
          <cell r="E1490" t="str">
            <v>HP CP 3Y SWsptM-F Strg High $15.5k-17.5</v>
          </cell>
          <cell r="F1490">
            <v>16710000</v>
          </cell>
        </row>
        <row r="1491">
          <cell r="C1491" t="str">
            <v>U5793E</v>
          </cell>
          <cell r="E1491" t="str">
            <v>HP CP 3Y SWspt24x7 Strg High $15.5k-17.5</v>
          </cell>
          <cell r="F1491">
            <v>20888000</v>
          </cell>
        </row>
        <row r="1494">
          <cell r="C1494" t="str">
            <v>U5794E</v>
          </cell>
          <cell r="E1494" t="str">
            <v>HP CP 1Y SWsptM-F Strg High $17.5k-19.5</v>
          </cell>
          <cell r="F1494">
            <v>5596000</v>
          </cell>
        </row>
        <row r="1495">
          <cell r="A1495" t="str">
            <v>222372-B24</v>
          </cell>
          <cell r="B1495" t="str">
            <v xml:space="preserve">G80 DRM 8.xS-8.7-2P LIC/PCM </v>
          </cell>
          <cell r="C1495" t="str">
            <v>U5795E</v>
          </cell>
          <cell r="E1495" t="str">
            <v>HP CP 1Y SWspt24x7 Strg High $17.5k-19.5</v>
          </cell>
          <cell r="F1495">
            <v>6995000</v>
          </cell>
        </row>
        <row r="1496">
          <cell r="A1496" t="str">
            <v>317073-B21</v>
          </cell>
          <cell r="B1496" t="str">
            <v xml:space="preserve">2/140 Santegrity LC LTU </v>
          </cell>
          <cell r="C1496" t="str">
            <v>U5796E</v>
          </cell>
          <cell r="E1496" t="str">
            <v>HP CP 3Y SWsptM-F Strg Hi $17.5k-19.5</v>
          </cell>
          <cell r="F1496">
            <v>18735000</v>
          </cell>
        </row>
        <row r="1497">
          <cell r="A1497" t="str">
            <v>218208-B22</v>
          </cell>
          <cell r="B1497" t="str">
            <v xml:space="preserve">Command Scripter 1.0B 25 user LTU </v>
          </cell>
          <cell r="C1497" t="str">
            <v>U5797E</v>
          </cell>
          <cell r="E1497" t="str">
            <v>HP CP 3Y SWspt24x7 Strg High $17.5k-19.5</v>
          </cell>
          <cell r="F1497">
            <v>23419000</v>
          </cell>
        </row>
        <row r="1500">
          <cell r="A1500" t="str">
            <v>326720-B21</v>
          </cell>
          <cell r="B1500" t="str">
            <v xml:space="preserve">Bus Copy UPG UI MEMA starter kit 2.1 </v>
          </cell>
          <cell r="C1500" t="str">
            <v>U5798E</v>
          </cell>
          <cell r="E1500" t="str">
            <v>HP CP 1Y SWsptM-F Strg High $19.5k-21.5</v>
          </cell>
          <cell r="F1500">
            <v>6201000</v>
          </cell>
        </row>
        <row r="1501">
          <cell r="A1501" t="str">
            <v>263670-291</v>
          </cell>
          <cell r="B1501" t="str">
            <v xml:space="preserve">Entrprs VOL JA MUL v2.0 Media JPN 2 </v>
          </cell>
          <cell r="C1501" t="str">
            <v>U5799E</v>
          </cell>
          <cell r="E1501" t="str">
            <v>HP CP 1Y SWspt24x7 Strg High $19.5k-21.5</v>
          </cell>
          <cell r="F1501">
            <v>7751000</v>
          </cell>
        </row>
        <row r="1502">
          <cell r="A1502" t="str">
            <v>263670-B22</v>
          </cell>
          <cell r="B1502" t="str">
            <v xml:space="preserve">EVM Starter Kit </v>
          </cell>
          <cell r="C1502" t="str">
            <v>U5800E</v>
          </cell>
          <cell r="E1502" t="str">
            <v>HP CP 3Y SWsptM-F Strg High $19.5k-21.5</v>
          </cell>
          <cell r="F1502">
            <v>20762000</v>
          </cell>
        </row>
        <row r="1503">
          <cell r="A1503" t="str">
            <v>263670-292</v>
          </cell>
          <cell r="B1503" t="str">
            <v xml:space="preserve">'ENT VOL-ja MUL V2.0D PKG JPN2 </v>
          </cell>
          <cell r="C1503" t="str">
            <v>U5801E</v>
          </cell>
          <cell r="E1503" t="str">
            <v>HP CP 3Y SWspt24x7 Strg High $19.5k-21.5</v>
          </cell>
          <cell r="F1503">
            <v>25952000</v>
          </cell>
        </row>
        <row r="1504">
          <cell r="A1504" t="str">
            <v>222371-B24</v>
          </cell>
          <cell r="B1504" t="str">
            <v xml:space="preserve">G80 DRM 8.xF-8.7-2P LIC/PCM </v>
          </cell>
        </row>
        <row r="1505">
          <cell r="A1505" t="str">
            <v xml:space="preserve">222372-B24  </v>
          </cell>
          <cell r="B1505" t="str">
            <v>G80 DRM 8.xS-8.7-2P LIC/PCM</v>
          </cell>
        </row>
        <row r="1506">
          <cell r="A1506" t="str">
            <v xml:space="preserve">317073-B21  </v>
          </cell>
          <cell r="B1506" t="str">
            <v>2/140 Santegrity LC LTU</v>
          </cell>
        </row>
        <row r="1509">
          <cell r="C1509" t="str">
            <v>U5802E</v>
          </cell>
          <cell r="E1509" t="str">
            <v>HP CP 1Y SWsptM-F Strg High $21.5k-23.5</v>
          </cell>
          <cell r="F1509">
            <v>6806000</v>
          </cell>
        </row>
        <row r="1510">
          <cell r="A1510" t="str">
            <v>222370-B24</v>
          </cell>
          <cell r="B1510" t="str">
            <v xml:space="preserve">G80 DRM 8.xG-8.7-2P LIC/PCM </v>
          </cell>
          <cell r="C1510" t="str">
            <v>U5803E</v>
          </cell>
          <cell r="E1510" t="str">
            <v>HP CP 1Y SWspt24x7 Strg High $21.5k-23.5</v>
          </cell>
          <cell r="F1510">
            <v>8507000</v>
          </cell>
        </row>
        <row r="1511">
          <cell r="C1511" t="str">
            <v>U5804E</v>
          </cell>
          <cell r="E1511" t="str">
            <v>HP CP 3Y SWsptM-F Strg High $21.5k-23.5</v>
          </cell>
          <cell r="F1511">
            <v>22787000</v>
          </cell>
        </row>
        <row r="1512">
          <cell r="C1512" t="str">
            <v>U5805E</v>
          </cell>
          <cell r="E1512" t="str">
            <v>HP CP 3Y SWspt24x7 Strg High $21.5k-23.5</v>
          </cell>
          <cell r="F1512">
            <v>28483000</v>
          </cell>
        </row>
        <row r="1515">
          <cell r="A1515" t="str">
            <v>222316-B24</v>
          </cell>
          <cell r="B1515" t="str">
            <v xml:space="preserve">G80 DRM 8.7-2P LC/PC </v>
          </cell>
          <cell r="C1515" t="str">
            <v>U5806E</v>
          </cell>
          <cell r="E1515" t="str">
            <v>HP CP 1Y SWsptM-F Strg High $23.5k-26.5</v>
          </cell>
          <cell r="F1515">
            <v>7563000</v>
          </cell>
        </row>
        <row r="1516">
          <cell r="A1516" t="str">
            <v>334218-B21</v>
          </cell>
          <cell r="B1516" t="str">
            <v xml:space="preserve">Fabric Watch for 2/64 Core </v>
          </cell>
          <cell r="C1516" t="str">
            <v>U5807E</v>
          </cell>
          <cell r="E1516" t="str">
            <v>HP CP 1Y SWspt24x7 Strg High $23.5k-26.5</v>
          </cell>
          <cell r="F1516">
            <v>9453000</v>
          </cell>
        </row>
        <row r="1517">
          <cell r="C1517" t="str">
            <v>U5808E</v>
          </cell>
          <cell r="E1517" t="str">
            <v>HP CP 3Y SWsptM-F Strg High $23.5k-26.5</v>
          </cell>
          <cell r="F1517">
            <v>25319000</v>
          </cell>
        </row>
        <row r="1518">
          <cell r="C1518" t="str">
            <v>U5809E</v>
          </cell>
          <cell r="E1518" t="str">
            <v>HP CP 3Y SWspt24x7 Strg High $23.5k-26.5</v>
          </cell>
          <cell r="F1518">
            <v>31649000</v>
          </cell>
        </row>
        <row r="1521">
          <cell r="A1521" t="str">
            <v>334219-B21</v>
          </cell>
          <cell r="B1521" t="str">
            <v xml:space="preserve">Advanced Performance Monitor 2/64 </v>
          </cell>
          <cell r="C1521" t="str">
            <v>U5810E</v>
          </cell>
          <cell r="E1521" t="str">
            <v>HP CP 1Y SWsptM-F Strg High $26.5k-29.5</v>
          </cell>
          <cell r="F1521">
            <v>8470000</v>
          </cell>
        </row>
        <row r="1522">
          <cell r="C1522" t="str">
            <v>U5811E</v>
          </cell>
          <cell r="E1522" t="str">
            <v>HP CP 1Y SWspt24x7 Strg High $26.5k-29.5</v>
          </cell>
          <cell r="F1522">
            <v>10588000</v>
          </cell>
        </row>
        <row r="1523">
          <cell r="C1523" t="str">
            <v>U5812E</v>
          </cell>
          <cell r="E1523" t="str">
            <v>HP CP 3Y SWsptM-F Strg High $26.5k-29.5</v>
          </cell>
          <cell r="F1523">
            <v>28357000</v>
          </cell>
        </row>
        <row r="1524">
          <cell r="C1524" t="str">
            <v>U5813E</v>
          </cell>
          <cell r="E1524" t="str">
            <v>HP CP 3Y SWspt24x7 Strg High $26.5k-29.5</v>
          </cell>
          <cell r="F1524">
            <v>35446000</v>
          </cell>
        </row>
        <row r="1527">
          <cell r="A1527" t="str">
            <v>325887-B21</v>
          </cell>
          <cell r="B1527" t="str">
            <v xml:space="preserve">ISL Trunking Switch 2/64 </v>
          </cell>
          <cell r="C1527" t="str">
            <v>U5814E</v>
          </cell>
          <cell r="E1527" t="str">
            <v>HP CP 1Y SWsptM-F Strg Hi $29.5k-32.5</v>
          </cell>
          <cell r="F1527">
            <v>9378000</v>
          </cell>
        </row>
        <row r="1528">
          <cell r="A1528" t="str">
            <v>325886-B21</v>
          </cell>
          <cell r="B1528" t="str">
            <v xml:space="preserve">Extended Fabric Switch 2/64 </v>
          </cell>
          <cell r="C1528" t="str">
            <v>U5815E</v>
          </cell>
          <cell r="E1528" t="str">
            <v>HP CP 1Y SWspt24x7 Strg Hi $29.5k-32.5</v>
          </cell>
          <cell r="F1528">
            <v>11722000</v>
          </cell>
        </row>
        <row r="1529">
          <cell r="C1529" t="str">
            <v>U5816E</v>
          </cell>
          <cell r="E1529" t="str">
            <v>HP CP 3Y SWsptM-F Strg High $29.5k-32.5</v>
          </cell>
          <cell r="F1529">
            <v>31396000</v>
          </cell>
        </row>
        <row r="1530">
          <cell r="C1530" t="str">
            <v>U5817E</v>
          </cell>
          <cell r="E1530" t="str">
            <v>HP CP 3Y SWspt24x7 Strg High $29.5k-32.5</v>
          </cell>
          <cell r="F1530">
            <v>39244000</v>
          </cell>
        </row>
        <row r="1533">
          <cell r="C1533" t="str">
            <v>U5818E</v>
          </cell>
          <cell r="E1533" t="str">
            <v>HP CP 1Y SWsptM-F Strg High $32.5k-36.5</v>
          </cell>
          <cell r="F1533">
            <v>10436000</v>
          </cell>
        </row>
        <row r="1534">
          <cell r="C1534" t="str">
            <v>U5819E</v>
          </cell>
          <cell r="E1534" t="str">
            <v>HP CP 1Y SWspt24x7 Strg High $32.5k-36.5</v>
          </cell>
          <cell r="F1534">
            <v>13045000</v>
          </cell>
        </row>
        <row r="1535">
          <cell r="C1535" t="str">
            <v>U5820E</v>
          </cell>
          <cell r="E1535" t="str">
            <v>HP CP 3Y SWsptM-F Strg High $32.5k-36.5</v>
          </cell>
          <cell r="F1535">
            <v>34939000</v>
          </cell>
        </row>
        <row r="1536">
          <cell r="C1536" t="str">
            <v>U5821E</v>
          </cell>
          <cell r="E1536" t="str">
            <v>HP CP 3Y SWspt24x7 Strg High $32.5k-36.5</v>
          </cell>
          <cell r="F1536">
            <v>43675000</v>
          </cell>
        </row>
        <row r="1539">
          <cell r="C1539" t="str">
            <v>U5822E</v>
          </cell>
          <cell r="E1539" t="str">
            <v>HP CP 1Y SWsptM-F Strg High $36.5k-40.5</v>
          </cell>
          <cell r="F1539">
            <v>11646000</v>
          </cell>
        </row>
        <row r="1540">
          <cell r="A1540" t="str">
            <v>263674-291</v>
          </cell>
          <cell r="B1540" t="str">
            <v xml:space="preserve">ENT VOL-JA AGT 25 SYS LIC JPN2 </v>
          </cell>
          <cell r="C1540" t="str">
            <v>U5823E</v>
          </cell>
          <cell r="E1540" t="str">
            <v>HP CP 1Y SWspt24x7 Strg High $36.5k-40.5</v>
          </cell>
          <cell r="F1540">
            <v>14557000</v>
          </cell>
        </row>
        <row r="1541">
          <cell r="A1541" t="str">
            <v>263674-B22</v>
          </cell>
          <cell r="B1541" t="str">
            <v xml:space="preserve">EVM V2.0D - 25 additional LTU </v>
          </cell>
          <cell r="C1541" t="str">
            <v>U5824E</v>
          </cell>
          <cell r="E1541" t="str">
            <v>HP CP 3Y SWsptM-F Strg High $36.5k-40.5</v>
          </cell>
          <cell r="F1541">
            <v>38991000</v>
          </cell>
        </row>
        <row r="1542">
          <cell r="A1542" t="str">
            <v>332926-B21</v>
          </cell>
          <cell r="B1542" t="str">
            <v xml:space="preserve">SAN Security SAN Core 2/64 w/4.1 FW </v>
          </cell>
          <cell r="C1542" t="str">
            <v>U5825E</v>
          </cell>
          <cell r="E1542" t="str">
            <v>HP CP 3Y SWspt24x7 Strg High $36.5k-40.5</v>
          </cell>
          <cell r="F1542">
            <v>48739000</v>
          </cell>
        </row>
        <row r="1546">
          <cell r="C1546" t="str">
            <v>U5826E</v>
          </cell>
          <cell r="E1546" t="str">
            <v>HP CP 1Y SWsptM-F Strg High $40.5k-45.5</v>
          </cell>
          <cell r="F1546">
            <v>13008000</v>
          </cell>
        </row>
        <row r="1547">
          <cell r="A1547" t="str">
            <v>330883-B21</v>
          </cell>
          <cell r="B1547" t="str">
            <v xml:space="preserve">'Remote Switch 2/64 </v>
          </cell>
          <cell r="C1547" t="str">
            <v>U5827E</v>
          </cell>
          <cell r="E1547" t="str">
            <v>HP CP 1Y SWspt24x7 Strg High $40.5k-45.5</v>
          </cell>
          <cell r="F1547">
            <v>16260000</v>
          </cell>
        </row>
        <row r="1548">
          <cell r="C1548" t="str">
            <v>U5828E</v>
          </cell>
          <cell r="E1548" t="str">
            <v>HP CP 3Y SWsptM-F Strg High $40.5k-45.5</v>
          </cell>
          <cell r="F1548">
            <v>43548000</v>
          </cell>
        </row>
        <row r="1549">
          <cell r="C1549" t="str">
            <v>U5829E</v>
          </cell>
          <cell r="E1549" t="str">
            <v>HP CP 3Y SWspt24x7 Strg High $40.5k-45.5</v>
          </cell>
          <cell r="F1549">
            <v>54436000</v>
          </cell>
        </row>
        <row r="1552">
          <cell r="C1552" t="str">
            <v>U5830E</v>
          </cell>
          <cell r="E1552" t="str">
            <v>HP CP 1Y SWsptM-F Strg Hi $45.5k-50.5</v>
          </cell>
          <cell r="F1552">
            <v>14520000</v>
          </cell>
        </row>
        <row r="1553">
          <cell r="C1553" t="str">
            <v>U5831E</v>
          </cell>
          <cell r="E1553" t="str">
            <v>HP CP 1Y SWspt24x7 Strg High $45.5k-50.5</v>
          </cell>
          <cell r="F1553">
            <v>18150000</v>
          </cell>
        </row>
        <row r="1554">
          <cell r="C1554" t="str">
            <v>U5832E</v>
          </cell>
          <cell r="E1554" t="str">
            <v>HP CP 3Y SWsptM-F Strg High $45.5k-50.5</v>
          </cell>
          <cell r="F1554">
            <v>48612000</v>
          </cell>
        </row>
        <row r="1555">
          <cell r="C1555" t="str">
            <v>U5833E</v>
          </cell>
          <cell r="E1555" t="str">
            <v>HP CP 3Y SWspt24x7 Strg High $45.5k-50.5</v>
          </cell>
          <cell r="F1555">
            <v>60765000</v>
          </cell>
        </row>
        <row r="1558">
          <cell r="C1558" t="str">
            <v>U5834E</v>
          </cell>
          <cell r="E1558" t="str">
            <v>HP CP 1Y SWsptM-F Strg High $50.5k-58.5</v>
          </cell>
          <cell r="F1558">
            <v>16487000</v>
          </cell>
        </row>
        <row r="1559">
          <cell r="C1559" t="str">
            <v>U5835E</v>
          </cell>
          <cell r="E1559" t="str">
            <v>HP CP 1Y SWspt24x7 Strg High $50.5k-58.5</v>
          </cell>
          <cell r="F1559">
            <v>20607000</v>
          </cell>
        </row>
        <row r="1560">
          <cell r="C1560" t="str">
            <v>U5836E</v>
          </cell>
          <cell r="E1560" t="str">
            <v>HP CP 3Y SWsptM-F Strg High $50.5k-58.5</v>
          </cell>
          <cell r="F1560">
            <v>55195000</v>
          </cell>
        </row>
        <row r="1561">
          <cell r="C1561" t="str">
            <v>U5837E</v>
          </cell>
          <cell r="E1561" t="str">
            <v>HP CP 3Y SWspt24x7 Strg High $50.5k-58.5</v>
          </cell>
          <cell r="F1561">
            <v>68994000</v>
          </cell>
        </row>
        <row r="1564">
          <cell r="C1564" t="str">
            <v>U5838E</v>
          </cell>
          <cell r="E1564" t="str">
            <v>HP CP 1Y SWsptM-F Strg High $58.5k-66.5</v>
          </cell>
          <cell r="F1564">
            <v>18907000</v>
          </cell>
        </row>
        <row r="1565">
          <cell r="C1565" t="str">
            <v>U5839E</v>
          </cell>
          <cell r="E1565" t="str">
            <v>HP CP 1Y SWspt24x7 Strg High $58.5k-66.5</v>
          </cell>
          <cell r="F1565">
            <v>23632000</v>
          </cell>
        </row>
        <row r="1566">
          <cell r="C1566" t="str">
            <v>U5840E</v>
          </cell>
          <cell r="E1566" t="str">
            <v>HP CP 3Y SWsptM-F Strg High $58.5k-66.5</v>
          </cell>
          <cell r="F1566">
            <v>63298000</v>
          </cell>
        </row>
        <row r="1567">
          <cell r="C1567" t="str">
            <v>U5841E</v>
          </cell>
          <cell r="E1567" t="str">
            <v>HP CP 3Y SWspt24x7 Strg High $58.5k-66.5</v>
          </cell>
          <cell r="F1567">
            <v>79122000</v>
          </cell>
        </row>
        <row r="1570">
          <cell r="C1570" t="str">
            <v>U5842E</v>
          </cell>
          <cell r="E1570" t="str">
            <v>HP CP 1Y SWsptM-F Strg High $66.5k-76.5</v>
          </cell>
          <cell r="F1570">
            <v>21629000</v>
          </cell>
        </row>
        <row r="1571">
          <cell r="C1571" t="str">
            <v>U5843E</v>
          </cell>
          <cell r="E1571" t="str">
            <v>HP CP 1Y SWspt24x7 Strg High $66.5k-76.5</v>
          </cell>
          <cell r="F1571">
            <v>27036000</v>
          </cell>
        </row>
        <row r="1572">
          <cell r="C1572" t="str">
            <v>U5844E</v>
          </cell>
          <cell r="E1572" t="str">
            <v>HP CP 3Y SWsptM-F Strg High $66.5k-76.5</v>
          </cell>
          <cell r="F1572">
            <v>72413000</v>
          </cell>
        </row>
        <row r="1573">
          <cell r="C1573" t="str">
            <v>U5845E</v>
          </cell>
          <cell r="E1573" t="str">
            <v>HP CP 3Y SWspt24x7 Strg High $66.5k-76.5</v>
          </cell>
          <cell r="F1573">
            <v>90515000</v>
          </cell>
        </row>
        <row r="1576">
          <cell r="C1576" t="str">
            <v>U5846E</v>
          </cell>
          <cell r="E1576" t="str">
            <v>HP CP 1Y SWsptM-F Strg High $76.5k-86.5</v>
          </cell>
          <cell r="F1576">
            <v>24654000</v>
          </cell>
        </row>
        <row r="1577">
          <cell r="C1577" t="str">
            <v>U5847E</v>
          </cell>
          <cell r="E1577" t="str">
            <v>HP CP 1Y SWspt24x7 Strg High $76.5k-86.5</v>
          </cell>
          <cell r="F1577">
            <v>30817000</v>
          </cell>
        </row>
        <row r="1578">
          <cell r="C1578" t="str">
            <v>U5848E</v>
          </cell>
          <cell r="E1578" t="str">
            <v>HP CP 3Y SWsptM-F Strg High $76.5k-86.5</v>
          </cell>
          <cell r="F1578">
            <v>82541000</v>
          </cell>
        </row>
        <row r="1579">
          <cell r="C1579" t="str">
            <v>U5849E</v>
          </cell>
          <cell r="E1579" t="str">
            <v>HP CP 3Y SWspt24x7 Strg High $76.5k-86.5</v>
          </cell>
          <cell r="F1579">
            <v>103176000</v>
          </cell>
        </row>
        <row r="1582">
          <cell r="C1582" t="str">
            <v>U5850E</v>
          </cell>
          <cell r="E1582" t="str">
            <v>HP CP 1Y SWsptM-F Strg High $86.5k-96.5</v>
          </cell>
          <cell r="F1582">
            <v>27679000</v>
          </cell>
        </row>
        <row r="1583">
          <cell r="C1583" t="str">
            <v>U5851E</v>
          </cell>
          <cell r="E1583" t="str">
            <v>HP CP 1Y SWspt24x7 Strg High $86.5k-96.5</v>
          </cell>
          <cell r="F1583">
            <v>34598000</v>
          </cell>
        </row>
        <row r="1584">
          <cell r="C1584" t="str">
            <v>U5852E</v>
          </cell>
          <cell r="E1584" t="str">
            <v>HP CP 3Y SWsptM-F Strg High $86.5k-96.5</v>
          </cell>
          <cell r="F1584">
            <v>92669000</v>
          </cell>
        </row>
        <row r="1585">
          <cell r="C1585" t="str">
            <v>U5853E</v>
          </cell>
          <cell r="E1585" t="str">
            <v>HP CP 3Y SWspt24x7 Strg High $86.5k-96.5</v>
          </cell>
          <cell r="F1585">
            <v>115835000</v>
          </cell>
        </row>
        <row r="1588">
          <cell r="C1588" t="str">
            <v>U5854E</v>
          </cell>
          <cell r="E1588" t="str">
            <v>HP CP 1Y SWsptM-F Strg Hi $96.5K-106.5</v>
          </cell>
          <cell r="F1588">
            <v>30704000</v>
          </cell>
        </row>
        <row r="1589">
          <cell r="C1589" t="str">
            <v>U5855E</v>
          </cell>
          <cell r="E1589" t="str">
            <v>HP CP 1Y SWspt24x7 Strg Hi $96.5K-106.5</v>
          </cell>
          <cell r="F1589">
            <v>38380000</v>
          </cell>
        </row>
        <row r="1590">
          <cell r="C1590" t="str">
            <v>U5856E</v>
          </cell>
          <cell r="E1590" t="str">
            <v>HP CP 3Y SWsptM-F Strg Hi $96.5K-106.5</v>
          </cell>
          <cell r="F1590">
            <v>102796000</v>
          </cell>
        </row>
        <row r="1591">
          <cell r="C1591" t="str">
            <v>U5857E</v>
          </cell>
          <cell r="E1591" t="str">
            <v>HP CP 3Y SWspt24x7 Strg Hi $96.5K-106.5</v>
          </cell>
          <cell r="F1591">
            <v>128495000</v>
          </cell>
        </row>
        <row r="1594">
          <cell r="C1594" t="str">
            <v>U5858E</v>
          </cell>
          <cell r="E1594" t="str">
            <v>HP CP 1Y SWsptM-F Storage High $121K</v>
          </cell>
          <cell r="F1594">
            <v>36603000</v>
          </cell>
        </row>
        <row r="1595">
          <cell r="C1595" t="str">
            <v>U5859E</v>
          </cell>
          <cell r="E1595" t="str">
            <v>HP CP 1Y SWspt24x7 Storage High $121K</v>
          </cell>
          <cell r="F1595">
            <v>45754000</v>
          </cell>
        </row>
        <row r="1596">
          <cell r="C1596" t="str">
            <v>U5860E</v>
          </cell>
          <cell r="E1596" t="str">
            <v>HP CP 3Y SWsptM-F Storage High $121K</v>
          </cell>
          <cell r="F1596">
            <v>122546000</v>
          </cell>
        </row>
        <row r="1597">
          <cell r="C1597" t="str">
            <v>U5861E</v>
          </cell>
          <cell r="E1597" t="str">
            <v>HP CP 3Y SWspt24x7 Storage High $121K</v>
          </cell>
          <cell r="F1597">
            <v>153182000</v>
          </cell>
        </row>
        <row r="1600">
          <cell r="C1600" t="str">
            <v>U5931A</v>
          </cell>
          <cell r="E1600" t="str">
            <v>HP CP 1Y SWsptM-F Strg Low $201-400</v>
          </cell>
          <cell r="F1600">
            <v>91000</v>
          </cell>
        </row>
        <row r="1601">
          <cell r="C1601" t="str">
            <v>U5932A</v>
          </cell>
          <cell r="E1601" t="str">
            <v>HP CP 1Y SWspt24x7 Strg Low $201-400</v>
          </cell>
          <cell r="F1601">
            <v>113000</v>
          </cell>
        </row>
        <row r="1602">
          <cell r="C1602" t="str">
            <v>U5933A</v>
          </cell>
          <cell r="E1602" t="str">
            <v>HP CP 3Y SWsptM-F Strg Low $201-400</v>
          </cell>
          <cell r="F1602">
            <v>264000</v>
          </cell>
        </row>
        <row r="1603">
          <cell r="C1603" t="str">
            <v>U5934A</v>
          </cell>
          <cell r="E1603" t="str">
            <v>HP CP 3Y SWspt24x7 Strg Low $201-400</v>
          </cell>
          <cell r="F1603">
            <v>330000</v>
          </cell>
        </row>
        <row r="1606">
          <cell r="A1606" t="str">
            <v>324508-B21</v>
          </cell>
          <cell r="B1606" t="str">
            <v xml:space="preserve">Quickloop 2/8, 2/16 SAN SW LTU </v>
          </cell>
          <cell r="C1606" t="str">
            <v>U5879A</v>
          </cell>
          <cell r="E1606" t="str">
            <v>HP CP 1Y SWsptM-F Strg Low $801-900</v>
          </cell>
          <cell r="F1606">
            <v>258000</v>
          </cell>
        </row>
        <row r="1607">
          <cell r="C1607" t="str">
            <v>U5880A</v>
          </cell>
          <cell r="E1607" t="str">
            <v>HP CP 1Y SWspt24x7 Strg Low $801-900</v>
          </cell>
          <cell r="F1607">
            <v>321000</v>
          </cell>
        </row>
        <row r="1608">
          <cell r="C1608" t="str">
            <v>U5881A</v>
          </cell>
          <cell r="E1608" t="str">
            <v>HP CP 3Y SWsptM-F Strg Low $801-900</v>
          </cell>
          <cell r="F1608">
            <v>749000</v>
          </cell>
        </row>
        <row r="1609">
          <cell r="C1609" t="str">
            <v>U5882A</v>
          </cell>
          <cell r="E1609" t="str">
            <v>HP CP 3Y SWspt24x7 Strg Low $801-900</v>
          </cell>
          <cell r="F1609">
            <v>935000</v>
          </cell>
        </row>
        <row r="1612">
          <cell r="A1612" t="str">
            <v>T1002A</v>
          </cell>
          <cell r="B1612" t="str">
            <v>Entrprise Mgmt Smart Plug-Ins for Commd Vw 1 Host LTU; SW Media Kit</v>
          </cell>
          <cell r="C1612" t="str">
            <v>U5883A</v>
          </cell>
          <cell r="E1612" t="str">
            <v>HP CP 1Y SWsptM-F Strg Low $901-1000</v>
          </cell>
          <cell r="F1612">
            <v>287000</v>
          </cell>
        </row>
        <row r="1613">
          <cell r="C1613" t="str">
            <v>U5884A</v>
          </cell>
          <cell r="E1613" t="str">
            <v>HP CP 1Y SWspt24x7 Strg Low $901-1000</v>
          </cell>
          <cell r="F1613">
            <v>360000</v>
          </cell>
        </row>
        <row r="1614">
          <cell r="C1614" t="str">
            <v>U5885A</v>
          </cell>
          <cell r="E1614" t="str">
            <v>HP CP 3Y SWsptM-F Strg Low $901-1000</v>
          </cell>
          <cell r="F1614">
            <v>837000</v>
          </cell>
        </row>
        <row r="1615">
          <cell r="C1615" t="str">
            <v>U5886A</v>
          </cell>
          <cell r="E1615" t="str">
            <v>HP CP 3Y SWspt24x7 Strg Low $901-1000</v>
          </cell>
          <cell r="F1615">
            <v>1045000</v>
          </cell>
        </row>
        <row r="1618">
          <cell r="A1618" t="str">
            <v>T1004A</v>
          </cell>
          <cell r="B1618" t="str">
            <v xml:space="preserve">Secure Manager VA SW Media Kit for 500 GB LTU </v>
          </cell>
          <cell r="C1618" t="str">
            <v>U5887A</v>
          </cell>
          <cell r="E1618" t="str">
            <v>HP CP 1Y SWsptM-F Strg Low $2001-2400</v>
          </cell>
          <cell r="F1618">
            <v>665000</v>
          </cell>
        </row>
        <row r="1619">
          <cell r="A1619" t="str">
            <v>T1011A</v>
          </cell>
          <cell r="B1619" t="str">
            <v>Auto Path VA for Win 2000 1 Host LTU w/SW Media Kit</v>
          </cell>
          <cell r="C1619" t="str">
            <v>U5888A</v>
          </cell>
          <cell r="E1619" t="str">
            <v>HP CP 1Y SWspt24x7 Strg Low $2001-2400</v>
          </cell>
          <cell r="F1619">
            <v>832000</v>
          </cell>
        </row>
        <row r="1620">
          <cell r="A1620" t="str">
            <v>T1012A</v>
          </cell>
          <cell r="B1620" t="str">
            <v>Auto Path VA for Win 2000 1 Host LTU</v>
          </cell>
          <cell r="C1620" t="str">
            <v>U5889A</v>
          </cell>
          <cell r="E1620" t="str">
            <v>HP CP 3Y SWsptM-F Strg Low $2001-2400</v>
          </cell>
          <cell r="F1620">
            <v>1937000</v>
          </cell>
        </row>
        <row r="1621">
          <cell r="A1621" t="str">
            <v>T1039A</v>
          </cell>
          <cell r="B1621" t="str">
            <v>Auto Path VA for Win NT 4.0 1 Host LTU w/SW Media Kit</v>
          </cell>
          <cell r="C1621" t="str">
            <v>U5890A</v>
          </cell>
          <cell r="E1621" t="str">
            <v>HP CP 3Y SWspt24x7 Strg Low $2001-2400</v>
          </cell>
          <cell r="F1621">
            <v>2420000</v>
          </cell>
        </row>
        <row r="1622">
          <cell r="A1622" t="str">
            <v>T1040A</v>
          </cell>
          <cell r="B1622" t="str">
            <v xml:space="preserve">Auto Path VA for Win NT 4.0 1 Host LTU </v>
          </cell>
        </row>
        <row r="1623">
          <cell r="A1623" t="str">
            <v>T1044A</v>
          </cell>
          <cell r="B1623" t="str">
            <v>Auto Path VA for Linux Red Hat 6.2/7.1 1 Host LTU w/SW Media Kit</v>
          </cell>
        </row>
        <row r="1624">
          <cell r="A1624" t="str">
            <v>T1045A</v>
          </cell>
          <cell r="B1624" t="str">
            <v xml:space="preserve">Auto Path VA for Linux Red Hat 6.2/7.1 1 Host LTU </v>
          </cell>
        </row>
        <row r="1625">
          <cell r="A1625" t="str">
            <v>T1070A</v>
          </cell>
          <cell r="B1625" t="str">
            <v>Auto Path VA for Win Server 2003 1 Host LTU &amp; SW Kit</v>
          </cell>
        </row>
        <row r="1626">
          <cell r="A1626" t="str">
            <v>T1071A</v>
          </cell>
          <cell r="B1626" t="str">
            <v>AutoPathVA for Win Server 2003 1 Host LTU</v>
          </cell>
        </row>
        <row r="1627">
          <cell r="A1627" t="str">
            <v>324507-B21</v>
          </cell>
          <cell r="B1627" t="str">
            <v xml:space="preserve">Advanced Perf Monitor 2/8 SAN SW LTU </v>
          </cell>
        </row>
        <row r="1628">
          <cell r="A1628" t="str">
            <v>288162-B21</v>
          </cell>
          <cell r="B1628" t="str">
            <v xml:space="preserve">2/8EL Upgrd Kit ALL </v>
          </cell>
        </row>
        <row r="1629">
          <cell r="A1629" t="str">
            <v>317069-B21</v>
          </cell>
          <cell r="B1629" t="str">
            <v xml:space="preserve">2/16 Santegrity BD LC LTU </v>
          </cell>
        </row>
        <row r="1630">
          <cell r="A1630" t="str">
            <v>317070-B21</v>
          </cell>
          <cell r="B1630" t="str">
            <v xml:space="preserve">'2/24 Santegrity BD LC LTU </v>
          </cell>
        </row>
        <row r="1633">
          <cell r="A1633" t="str">
            <v>325891-B21</v>
          </cell>
          <cell r="B1633" t="str">
            <v xml:space="preserve">Remote Switch 2/8, 2/16 SAN SW LTU </v>
          </cell>
          <cell r="C1633" t="str">
            <v>U5891A</v>
          </cell>
          <cell r="E1633" t="str">
            <v>HP CP 1Y SWsptM-F Strg Low $2801-3200</v>
          </cell>
          <cell r="F1633">
            <v>908000</v>
          </cell>
        </row>
        <row r="1634">
          <cell r="A1634" t="str">
            <v>325888-B21</v>
          </cell>
          <cell r="B1634" t="str">
            <v xml:space="preserve">San Switch 2/8-EL Upgrade </v>
          </cell>
          <cell r="C1634" t="str">
            <v>U5892A</v>
          </cell>
          <cell r="E1634" t="str">
            <v>HP CP 1Y SWspt24x7 Strg Low $2801-3200</v>
          </cell>
          <cell r="F1634">
            <v>1134000</v>
          </cell>
        </row>
        <row r="1635">
          <cell r="A1635" t="str">
            <v>317071-B21</v>
          </cell>
          <cell r="B1635" t="str">
            <v xml:space="preserve">2/32 Santegrity BD LC LTU </v>
          </cell>
          <cell r="C1635" t="str">
            <v>U5893A</v>
          </cell>
          <cell r="E1635" t="str">
            <v>HP CP 3Y SWsptM-F Strg Low $2801-3200</v>
          </cell>
          <cell r="F1635">
            <v>2641000</v>
          </cell>
        </row>
        <row r="1636">
          <cell r="C1636" t="str">
            <v>U5894A</v>
          </cell>
          <cell r="E1636" t="str">
            <v>HP CP 3Y SWspt24x7 Strg Low $2801-3200</v>
          </cell>
          <cell r="F1636">
            <v>3300000</v>
          </cell>
        </row>
        <row r="1639">
          <cell r="A1639" t="str">
            <v>T1005A</v>
          </cell>
          <cell r="B1639" t="str">
            <v xml:space="preserve">Secure Manager VA SW Media Kit for 1 TB LTU </v>
          </cell>
          <cell r="C1639" t="str">
            <v>U9922A</v>
          </cell>
          <cell r="E1639" t="str">
            <v>HP CP 1Y SWsptM-F Strg Low $3201-3600</v>
          </cell>
          <cell r="F1639">
            <v>1028000</v>
          </cell>
        </row>
        <row r="1640">
          <cell r="A1640" t="str">
            <v>T1060A</v>
          </cell>
          <cell r="B1640" t="str">
            <v>Auto Path VA for HP-UX 1 Host LTU w/SW Media Kit</v>
          </cell>
          <cell r="C1640" t="str">
            <v>U9923A</v>
          </cell>
          <cell r="E1640" t="str">
            <v>HP CP 1Y SWspt24x7 Strg Low $3201-3600</v>
          </cell>
          <cell r="F1640">
            <v>1286000</v>
          </cell>
        </row>
        <row r="1641">
          <cell r="A1641" t="str">
            <v>T1061A</v>
          </cell>
          <cell r="B1641" t="str">
            <v xml:space="preserve">Auto Path VA for HP-UX 1 Host LTU </v>
          </cell>
          <cell r="C1641" t="str">
            <v>U9924A</v>
          </cell>
          <cell r="E1641" t="str">
            <v>HP CP 3Y SWsptM-F Strg Low $3201-3600</v>
          </cell>
          <cell r="F1641">
            <v>2993000</v>
          </cell>
        </row>
        <row r="1642">
          <cell r="C1642" t="str">
            <v>U9925A</v>
          </cell>
          <cell r="E1642" t="str">
            <v>HP CP 3Y SWspt24x7 Strg Low $3201-3600</v>
          </cell>
          <cell r="F1642">
            <v>3741000</v>
          </cell>
        </row>
        <row r="1645">
          <cell r="C1645" t="str">
            <v>U5895A</v>
          </cell>
          <cell r="E1645" t="str">
            <v>HP CP 1Y SWsptM-F Strg Low $3601-4000</v>
          </cell>
          <cell r="F1645">
            <v>1150000</v>
          </cell>
        </row>
        <row r="1646">
          <cell r="A1646" t="str">
            <v>T1086A</v>
          </cell>
          <cell r="B1646" t="str">
            <v>StorageWorks Command View SDM LTU</v>
          </cell>
          <cell r="C1646" t="str">
            <v>U5896A</v>
          </cell>
          <cell r="E1646" t="str">
            <v>HP CP 1Y SWspt24x7 Strg Low $3601-4000</v>
          </cell>
          <cell r="F1646">
            <v>1437000</v>
          </cell>
        </row>
        <row r="1647">
          <cell r="A1647" t="str">
            <v>324505-B21</v>
          </cell>
          <cell r="B1647" t="str">
            <v xml:space="preserve">Extended Fabric 2/8, 2/16 SAN SW LTU </v>
          </cell>
          <cell r="C1647" t="str">
            <v>U5897A</v>
          </cell>
          <cell r="E1647" t="str">
            <v>HP CP 3Y SWsptM-F Strg Low $3601-4000</v>
          </cell>
          <cell r="F1647">
            <v>3345000</v>
          </cell>
        </row>
        <row r="1648">
          <cell r="A1648" t="str">
            <v>324506-B21</v>
          </cell>
          <cell r="B1648" t="str">
            <v xml:space="preserve">ISL Trunking 2/8, 2/16 SAN SW LTU </v>
          </cell>
          <cell r="C1648" t="str">
            <v>U5898A</v>
          </cell>
          <cell r="E1648" t="str">
            <v>HP CP 3Y SWspt24x7 Strg Low $3601-4000</v>
          </cell>
          <cell r="F1648">
            <v>4181000</v>
          </cell>
        </row>
        <row r="1649">
          <cell r="A1649" t="str">
            <v>313454-B21</v>
          </cell>
          <cell r="B1649" t="str">
            <v xml:space="preserve">2/32 Fabric Watch LTU ALL </v>
          </cell>
        </row>
        <row r="1652">
          <cell r="A1652" t="str">
            <v>332923-B21</v>
          </cell>
          <cell r="B1652" t="str">
            <v>SAN Security 1Gb/s SAN Switches V2.6.1FW</v>
          </cell>
          <cell r="C1652" t="str">
            <v>U5899A</v>
          </cell>
          <cell r="E1652" t="str">
            <v>HP CP 1Y SWsptM-F Strg Low $4001-4500</v>
          </cell>
          <cell r="F1652">
            <v>1286000</v>
          </cell>
        </row>
        <row r="1653">
          <cell r="A1653" t="str">
            <v>332924-B21</v>
          </cell>
          <cell r="B1653" t="str">
            <v>SAN Security 2/8EL-2/16 Switches V3.1 FW</v>
          </cell>
          <cell r="C1653" t="str">
            <v>U5900A</v>
          </cell>
          <cell r="E1653" t="str">
            <v>HP CP 1Y SWspt24x7 Strg Low $4001-4500</v>
          </cell>
          <cell r="F1653">
            <v>1607000</v>
          </cell>
        </row>
        <row r="1654">
          <cell r="A1654" t="str">
            <v>313450-B21</v>
          </cell>
          <cell r="B1654" t="str">
            <v>San Switch 2/32 Adv Perf Monitor LTU ALL</v>
          </cell>
          <cell r="C1654" t="str">
            <v>U5901A</v>
          </cell>
          <cell r="E1654" t="str">
            <v>HP CP 3Y SWsptM-F Strg Low $4001-4500</v>
          </cell>
          <cell r="F1654">
            <v>3741000</v>
          </cell>
        </row>
        <row r="1655">
          <cell r="A1655" t="str">
            <v>313458-B21</v>
          </cell>
          <cell r="B1655" t="str">
            <v xml:space="preserve">Extended Fabrics, SAN Switch 2/32 </v>
          </cell>
          <cell r="C1655" t="str">
            <v>U5902A</v>
          </cell>
          <cell r="E1655" t="str">
            <v>HP CP 3Y SWspt24x7 Strg Low $4001-4500</v>
          </cell>
          <cell r="F1655">
            <v>4676000</v>
          </cell>
        </row>
        <row r="1658">
          <cell r="C1658" t="str">
            <v>U5903A</v>
          </cell>
          <cell r="E1658" t="str">
            <v>HP CP 1Y SWsptM-F Strg Low $4501-5000</v>
          </cell>
          <cell r="F1658">
            <v>1437000</v>
          </cell>
        </row>
        <row r="1659">
          <cell r="C1659" t="str">
            <v>U5904A</v>
          </cell>
          <cell r="E1659" t="str">
            <v>HP CP 1Y SWspt24x7 Strg Low $4501-5000</v>
          </cell>
          <cell r="F1659">
            <v>1797000</v>
          </cell>
        </row>
        <row r="1660">
          <cell r="C1660" t="str">
            <v>U5905A</v>
          </cell>
          <cell r="E1660" t="str">
            <v>HP CP 3Y SWsptM-F Strg Low $4501-5000</v>
          </cell>
          <cell r="F1660">
            <v>4181000</v>
          </cell>
        </row>
        <row r="1661">
          <cell r="C1661" t="str">
            <v>U5906A</v>
          </cell>
          <cell r="E1661" t="str">
            <v>HP CP 3Y SWspt24x7 Strg Low $4501-5000</v>
          </cell>
          <cell r="F1661">
            <v>5226000</v>
          </cell>
        </row>
        <row r="1664">
          <cell r="A1664" t="str">
            <v>T1008A</v>
          </cell>
          <cell r="B1664" t="str">
            <v>Business Copy Virtual Array 500 GB LTU</v>
          </cell>
          <cell r="C1664" t="str">
            <v>U5907A</v>
          </cell>
          <cell r="E1664" t="str">
            <v>HP CP 1Y SWsptM-F Strg Low $5001-5500</v>
          </cell>
          <cell r="F1664">
            <v>1588000</v>
          </cell>
        </row>
        <row r="1665">
          <cell r="A1665" t="str">
            <v>313452-B21</v>
          </cell>
          <cell r="B1665" t="str">
            <v xml:space="preserve">2/32 ISL Trunking LTU ALL </v>
          </cell>
          <cell r="C1665" t="str">
            <v>U5908A</v>
          </cell>
          <cell r="E1665" t="str">
            <v>HP CP 1Y SWspt24x7 Strg Low $5001-5500</v>
          </cell>
          <cell r="F1665">
            <v>1985000</v>
          </cell>
        </row>
        <row r="1666">
          <cell r="C1666" t="str">
            <v>U5909A</v>
          </cell>
          <cell r="E1666" t="str">
            <v>HP CP 3Y SWsptM-F Strg Low $5001-5500</v>
          </cell>
          <cell r="F1666">
            <v>4621000</v>
          </cell>
        </row>
        <row r="1667">
          <cell r="C1667" t="str">
            <v>U5910A</v>
          </cell>
          <cell r="E1667" t="str">
            <v>HP CP 3Y SWspt24x7 Strg Low $5001-5500</v>
          </cell>
          <cell r="F1667">
            <v>5777000</v>
          </cell>
        </row>
        <row r="1670">
          <cell r="C1670" t="str">
            <v>U5911A</v>
          </cell>
          <cell r="E1670" t="str">
            <v>HP CP 1Y SWsptM-F Strg Low $6501-7500</v>
          </cell>
          <cell r="F1670">
            <v>2118000</v>
          </cell>
        </row>
        <row r="1671">
          <cell r="C1671" t="str">
            <v>U5912A</v>
          </cell>
          <cell r="E1671" t="str">
            <v>HP CP 1Y SWspt24x7 Strg Low $6501-7500</v>
          </cell>
          <cell r="F1671">
            <v>2647000</v>
          </cell>
        </row>
        <row r="1672">
          <cell r="C1672" t="str">
            <v>U5913A</v>
          </cell>
          <cell r="E1672" t="str">
            <v>HP CP 3Y SWsptM-F Strg Low $6501-7500</v>
          </cell>
          <cell r="F1672">
            <v>6161000</v>
          </cell>
        </row>
        <row r="1673">
          <cell r="C1673" t="str">
            <v>U5914A</v>
          </cell>
          <cell r="E1673" t="str">
            <v>HP CP 3Y SWspt24x7 Strg Low $6501-7500</v>
          </cell>
          <cell r="F1673">
            <v>7702000</v>
          </cell>
        </row>
        <row r="1676">
          <cell r="A1676" t="str">
            <v>T1009A</v>
          </cell>
          <cell r="B1676" t="str">
            <v>Business Copy Virtual Array 1 TB LTU</v>
          </cell>
          <cell r="C1676" t="str">
            <v>U5915A</v>
          </cell>
          <cell r="E1676" t="str">
            <v>HP CP 1Y SWsptM-F Strg Low $7501-8500</v>
          </cell>
          <cell r="F1676">
            <v>2420000</v>
          </cell>
        </row>
        <row r="1677">
          <cell r="A1677" t="str">
            <v>T1013A</v>
          </cell>
          <cell r="B1677" t="str">
            <v>Auto Path VA for Win2K 5 Host LTU</v>
          </cell>
          <cell r="C1677" t="str">
            <v>U5916A</v>
          </cell>
          <cell r="E1677" t="str">
            <v>HP CP 1Y SWspt24x7 Strg Low $7501-8500</v>
          </cell>
          <cell r="F1677">
            <v>3025000</v>
          </cell>
        </row>
        <row r="1678">
          <cell r="A1678" t="str">
            <v>T1041A</v>
          </cell>
          <cell r="B1678" t="str">
            <v>Auto Path VA for WinNT 5 Host LTU</v>
          </cell>
          <cell r="C1678" t="str">
            <v>U5917A</v>
          </cell>
          <cell r="E1678" t="str">
            <v>HP CP 3Y SWsptM-F Strg Low $7501-8500</v>
          </cell>
          <cell r="F1678">
            <v>7043000</v>
          </cell>
        </row>
        <row r="1679">
          <cell r="A1679" t="str">
            <v>T1046A</v>
          </cell>
          <cell r="B1679" t="str">
            <v>Auto Path VA for RedHat 5 host LTU</v>
          </cell>
          <cell r="C1679" t="str">
            <v>U5918A</v>
          </cell>
          <cell r="E1679" t="str">
            <v>HP CP 3Y SWspt24x7 Strg Low $7501-8500</v>
          </cell>
          <cell r="F1679">
            <v>8802000</v>
          </cell>
        </row>
        <row r="1680">
          <cell r="A1680" t="str">
            <v>T1072A</v>
          </cell>
          <cell r="B1680" t="str">
            <v>AutoPathVA-Win Server 2003 5 Host LTU</v>
          </cell>
        </row>
        <row r="1681">
          <cell r="A1681" t="str">
            <v>325892-B21</v>
          </cell>
          <cell r="B1681" t="str">
            <v xml:space="preserve">Power Pac Bundle 2/8,2/16 LTU </v>
          </cell>
        </row>
        <row r="1682">
          <cell r="A1682" t="str">
            <v>313460-B21</v>
          </cell>
          <cell r="B1682" t="str">
            <v xml:space="preserve">Remote Switch, SAN Switch 2/32 </v>
          </cell>
        </row>
        <row r="1684">
          <cell r="C1684" t="str">
            <v>U5919A</v>
          </cell>
          <cell r="E1684" t="str">
            <v>HP CP 1Y SWsptM-F Strg Low $10501-11500</v>
          </cell>
          <cell r="F1684">
            <v>3328000</v>
          </cell>
        </row>
        <row r="1685">
          <cell r="C1685" t="str">
            <v>U5920A</v>
          </cell>
          <cell r="E1685" t="str">
            <v>HP CP 1Y SWspt24x7 Strg Low $10501-11500</v>
          </cell>
          <cell r="F1685">
            <v>4159000</v>
          </cell>
        </row>
        <row r="1686">
          <cell r="C1686" t="str">
            <v>U5921A</v>
          </cell>
          <cell r="E1686" t="str">
            <v>HP CP 3Y SWsptM-F Strg Low $10501-11500</v>
          </cell>
          <cell r="F1686">
            <v>9683000</v>
          </cell>
        </row>
        <row r="1687">
          <cell r="C1687" t="str">
            <v>U5922A</v>
          </cell>
          <cell r="E1687" t="str">
            <v>HP CP 3Y SWspt24x7 Strg Low $10501-11500</v>
          </cell>
          <cell r="F1687">
            <v>12103000</v>
          </cell>
        </row>
        <row r="1690">
          <cell r="A1690" t="str">
            <v>T1006A</v>
          </cell>
          <cell r="B1690" t="str">
            <v>Secure Manager Virtual Array 5 TB LTU</v>
          </cell>
          <cell r="C1690" t="str">
            <v>U9926A</v>
          </cell>
          <cell r="E1690" t="str">
            <v xml:space="preserve">HP CP 1Y SWsptM-F Strg Low $11501-12500 </v>
          </cell>
          <cell r="F1690">
            <v>3630000</v>
          </cell>
        </row>
        <row r="1691">
          <cell r="A1691" t="str">
            <v>T1062A</v>
          </cell>
          <cell r="B1691" t="str">
            <v>Auto Path VA for HP UX 11.0 5 Host LTU</v>
          </cell>
          <cell r="C1691" t="str">
            <v>U9927A</v>
          </cell>
          <cell r="E1691" t="str">
            <v>HP CP 1Y SWspt24x7 Strg Low $11501-12500</v>
          </cell>
          <cell r="F1691">
            <v>4538000</v>
          </cell>
        </row>
        <row r="1692">
          <cell r="A1692" t="str">
            <v>313448-B21</v>
          </cell>
          <cell r="B1692" t="str">
            <v xml:space="preserve">San Switch 2/32 Per Bundle LTU ALL </v>
          </cell>
          <cell r="C1692" t="str">
            <v>U9928A</v>
          </cell>
          <cell r="E1692" t="str">
            <v>HP CP 3Y SWsptM-F Strg Low $11501-12500</v>
          </cell>
          <cell r="F1692">
            <v>10563000</v>
          </cell>
        </row>
        <row r="1693">
          <cell r="A1693" t="str">
            <v>288250-B21</v>
          </cell>
          <cell r="B1693" t="str">
            <v xml:space="preserve">2/16EL Upg Kit ALL </v>
          </cell>
          <cell r="C1693" t="str">
            <v>U9929A</v>
          </cell>
          <cell r="E1693" t="str">
            <v>HP CP 3Y SWsptM-F Strg Low $11501-12500</v>
          </cell>
          <cell r="F1693">
            <v>13204000</v>
          </cell>
        </row>
        <row r="1696">
          <cell r="A1696" t="str">
            <v>325889-B21</v>
          </cell>
          <cell r="B1696" t="str">
            <v xml:space="preserve">San Switch 2/16-EL Upgrade </v>
          </cell>
          <cell r="C1696" t="str">
            <v>U5923A</v>
          </cell>
          <cell r="E1696" t="str">
            <v>HP CP 1Y SWsptM-F Strg Low $13.5k-14.5</v>
          </cell>
          <cell r="F1696">
            <v>4235000</v>
          </cell>
        </row>
        <row r="1697">
          <cell r="C1697" t="str">
            <v>U5924A</v>
          </cell>
          <cell r="E1697" t="str">
            <v>HP CP 1Y SWspt24x7 Strg Low $13.5k-14.5</v>
          </cell>
          <cell r="F1697">
            <v>5294000</v>
          </cell>
        </row>
        <row r="1698">
          <cell r="C1698" t="str">
            <v>U5925A</v>
          </cell>
          <cell r="E1698" t="str">
            <v>HP CP 3Y SWsptM-F Strg Low $13.5k-14.5</v>
          </cell>
          <cell r="F1698">
            <v>12324000</v>
          </cell>
        </row>
        <row r="1699">
          <cell r="C1699" t="str">
            <v>U5926A</v>
          </cell>
          <cell r="E1699" t="str">
            <v>HP CP 3Y SWspt24x7 Strg Low $13.5k-14.5</v>
          </cell>
          <cell r="F1699">
            <v>15405000</v>
          </cell>
        </row>
        <row r="1702">
          <cell r="C1702" t="str">
            <v>U5927A</v>
          </cell>
          <cell r="E1702" t="str">
            <v>HP CP 1Y SWsptM-F Strg Low $15.5k-17.5</v>
          </cell>
          <cell r="F1702">
            <v>4991000</v>
          </cell>
        </row>
        <row r="1703">
          <cell r="C1703" t="str">
            <v>U5928A</v>
          </cell>
          <cell r="E1703" t="str">
            <v>HP CP 1Y SWspt24x7 Strg Low $15.5k-17.5</v>
          </cell>
          <cell r="F1703">
            <v>6238000</v>
          </cell>
        </row>
        <row r="1704">
          <cell r="C1704" t="str">
            <v>U5929A</v>
          </cell>
          <cell r="E1704" t="str">
            <v>HP CP 3Y SWsptM-F Strg Low $15.5k-17.5</v>
          </cell>
          <cell r="F1704">
            <v>14525000</v>
          </cell>
        </row>
        <row r="1705">
          <cell r="C1705" t="str">
            <v>U5930A</v>
          </cell>
          <cell r="E1705" t="str">
            <v>HP CP 3Y SWspt24x7 Strg Low $15.5k-17.5</v>
          </cell>
          <cell r="F1705">
            <v>18155000</v>
          </cell>
        </row>
        <row r="1708">
          <cell r="A1708" t="str">
            <v>T1010A</v>
          </cell>
          <cell r="B1708" t="str">
            <v>Business Copy Virtual Array 5 TB LTU</v>
          </cell>
          <cell r="C1708" t="str">
            <v>U9930A</v>
          </cell>
          <cell r="E1708" t="str">
            <v xml:space="preserve">HP CP 1Y SWsptM-F Strg Low $21501-23500 </v>
          </cell>
          <cell r="F1708">
            <v>6806000</v>
          </cell>
        </row>
        <row r="1709">
          <cell r="C1709" t="str">
            <v>U9931A</v>
          </cell>
          <cell r="E1709" t="str">
            <v>HP CP 1Y SWspt24x7 Stg Lw $21501-23500</v>
          </cell>
          <cell r="F1709">
            <v>8507000</v>
          </cell>
        </row>
        <row r="1710">
          <cell r="C1710" t="str">
            <v>U9932A</v>
          </cell>
          <cell r="E1710" t="str">
            <v>HP CP 3Y SWsptM-F Strg Low $21501-23500</v>
          </cell>
          <cell r="F1710">
            <v>19806000</v>
          </cell>
        </row>
        <row r="1711">
          <cell r="C1711" t="str">
            <v>U9933A</v>
          </cell>
          <cell r="E1711" t="str">
            <v>HP CP 3Y SWspt24x7 Stg Lw $21501-23500</v>
          </cell>
          <cell r="F1711">
            <v>24758000</v>
          </cell>
        </row>
        <row r="1714">
          <cell r="A1714" t="str">
            <v>288144-B21</v>
          </cell>
          <cell r="B1714" t="str">
            <v xml:space="preserve">SANworks ISL Trunking, Core Sw </v>
          </cell>
          <cell r="C1714" t="str">
            <v>U6292A</v>
          </cell>
          <cell r="E1714" t="str">
            <v>HP CP 1Y SWsptM-F Strg Low $23.5k-26.5</v>
          </cell>
          <cell r="F1714">
            <v>7563000</v>
          </cell>
        </row>
        <row r="1715">
          <cell r="C1715" t="str">
            <v>U6293A</v>
          </cell>
          <cell r="E1715" t="str">
            <v>HP CP 1Y SWspt24x7 Strg Low $23.5k-26.5</v>
          </cell>
          <cell r="F1715">
            <v>9453000</v>
          </cell>
        </row>
        <row r="1716">
          <cell r="C1716" t="str">
            <v>U6294A</v>
          </cell>
          <cell r="E1716" t="str">
            <v>HP CP 3Y SWsptM-F Strg Low $23.5k-26.5</v>
          </cell>
          <cell r="F1716">
            <v>22007000</v>
          </cell>
        </row>
        <row r="1717">
          <cell r="C1717" t="str">
            <v>U6295A</v>
          </cell>
          <cell r="E1717" t="str">
            <v>HP CP 3Y SWspt24x7 Strg Low $23.5k-26.5</v>
          </cell>
          <cell r="F1717">
            <v>27508000</v>
          </cell>
        </row>
        <row r="1720">
          <cell r="C1720" t="str">
            <v>UA294E</v>
          </cell>
          <cell r="E1720" t="str">
            <v>HP CP 3Y SW Spt OV SM wkgp LTU1</v>
          </cell>
          <cell r="F1720">
            <v>741000</v>
          </cell>
        </row>
        <row r="1721">
          <cell r="A1721" t="str">
            <v xml:space="preserve">344954-B21                </v>
          </cell>
          <cell r="B1721" t="str">
            <v xml:space="preserve">HP OV SM wrkgr LTU 1 </v>
          </cell>
          <cell r="C1721" t="str">
            <v>UA295E</v>
          </cell>
          <cell r="E1721" t="str">
            <v>HP CP 3Y 24x7 SW Spt OV SM wkgp LTU1</v>
          </cell>
          <cell r="F1721">
            <v>1023000</v>
          </cell>
        </row>
        <row r="1722">
          <cell r="C1722" t="str">
            <v>UA296E</v>
          </cell>
          <cell r="E1722" t="str">
            <v>HP CP 1Y 24x7 SW Spt OV SM wkgp LTU1</v>
          </cell>
          <cell r="F1722">
            <v>97000</v>
          </cell>
        </row>
        <row r="1727">
          <cell r="C1727" t="str">
            <v>U8266E</v>
          </cell>
          <cell r="E1727" t="str">
            <v>HP CP 3Y SWsptM-F OV SM svr LTU1</v>
          </cell>
          <cell r="F1727">
            <v>1442000</v>
          </cell>
        </row>
        <row r="1728">
          <cell r="A1728" t="str">
            <v>336243-B21</v>
          </cell>
          <cell r="B1728" t="str">
            <v xml:space="preserve">HP OV SM Svr LTU 1 </v>
          </cell>
          <cell r="C1728" t="str">
            <v>U8267E</v>
          </cell>
          <cell r="E1728" t="str">
            <v>HP CP 3Y SWspt24x7 OV SM svr LTU1</v>
          </cell>
          <cell r="F1728">
            <v>1925000</v>
          </cell>
        </row>
        <row r="1729">
          <cell r="C1729" t="str">
            <v>U8268E</v>
          </cell>
          <cell r="E1729" t="str">
            <v>HP CP 1Y SWspt24x7 OV SM svr LTU1</v>
          </cell>
          <cell r="F1729">
            <v>166000</v>
          </cell>
        </row>
        <row r="1732">
          <cell r="C1732" t="str">
            <v>UA297E</v>
          </cell>
          <cell r="E1732" t="str">
            <v>HP CP 3Y SW Spt OV SM wkgp LTU10</v>
          </cell>
          <cell r="F1732">
            <v>9216000</v>
          </cell>
        </row>
        <row r="1733">
          <cell r="A1733" t="str">
            <v xml:space="preserve">344955-B21            </v>
          </cell>
          <cell r="B1733" t="str">
            <v xml:space="preserve">HP OV SM wrkgr LTU 10 </v>
          </cell>
          <cell r="C1733" t="str">
            <v>UA298E</v>
          </cell>
          <cell r="E1733" t="str">
            <v>HP CP 3Y 24x7 SW Spt OV SM wkgp LTU10</v>
          </cell>
          <cell r="F1733">
            <v>12304000</v>
          </cell>
        </row>
        <row r="1734">
          <cell r="C1734" t="str">
            <v>UA299E</v>
          </cell>
          <cell r="E1734" t="str">
            <v>HP CP 1Y 24x7 SW Spt OV SM wkgp LTU10</v>
          </cell>
          <cell r="F1734">
            <v>1062000</v>
          </cell>
        </row>
        <row r="1739">
          <cell r="C1739" t="str">
            <v>U8269E</v>
          </cell>
          <cell r="E1739" t="str">
            <v>HP CP 3Y SWsptM-F OV SM wkgp/svr LTU10</v>
          </cell>
          <cell r="F1739">
            <v>14416000</v>
          </cell>
        </row>
        <row r="1740">
          <cell r="A1740" t="str">
            <v>336244-B21</v>
          </cell>
          <cell r="B1740" t="str">
            <v xml:space="preserve">HP OV SM v4.2 Svr LTU 10 </v>
          </cell>
          <cell r="C1740" t="str">
            <v>U8270E</v>
          </cell>
          <cell r="E1740" t="str">
            <v>HP CP 3Y SWspt24x7 OV SM wkgp/svr LTU10</v>
          </cell>
          <cell r="F1740">
            <v>19248000</v>
          </cell>
        </row>
        <row r="1741">
          <cell r="C1741" t="str">
            <v>U8271E</v>
          </cell>
          <cell r="E1741" t="str">
            <v>HP CP 1Y SWspt24x7 OV SM wkgp/svr LTU10</v>
          </cell>
          <cell r="F1741">
            <v>1660000</v>
          </cell>
        </row>
        <row r="1745">
          <cell r="A1745" t="str">
            <v>336245-B21</v>
          </cell>
          <cell r="B1745" t="str">
            <v xml:space="preserve">HP OV SM v4.2 Svr LTU 25 </v>
          </cell>
          <cell r="C1745" t="str">
            <v>U8272E</v>
          </cell>
          <cell r="E1745" t="str">
            <v>HP CP 3Y SWsptM-F OV SM svr LTU25</v>
          </cell>
          <cell r="F1745">
            <v>32434000</v>
          </cell>
        </row>
        <row r="1746">
          <cell r="C1746" t="str">
            <v>U8273E</v>
          </cell>
          <cell r="E1746" t="str">
            <v>HP CP 3Y SWspt24x7 OV SM svr LTU25</v>
          </cell>
          <cell r="F1746">
            <v>44789000</v>
          </cell>
        </row>
        <row r="1747">
          <cell r="C1747" t="str">
            <v>U8274E</v>
          </cell>
          <cell r="E1747" t="str">
            <v>HP CP 1Y SWspt24x7 OV SM svr LTU25</v>
          </cell>
          <cell r="F1747">
            <v>4246000</v>
          </cell>
        </row>
        <row r="1751">
          <cell r="A1751" t="str">
            <v>T2536AA</v>
          </cell>
          <cell r="B1751" t="str">
            <v xml:space="preserve">HP OV Storage Mirroring NAS Wrkgroup LTU 25 </v>
          </cell>
          <cell r="C1751" t="str">
            <v>UA287E</v>
          </cell>
          <cell r="E1751" t="str">
            <v>HP CP 3Y SW Spt OV SM NAS LTU25</v>
          </cell>
          <cell r="F1751">
            <v>17592000</v>
          </cell>
        </row>
        <row r="1752">
          <cell r="C1752" t="str">
            <v>UA288E</v>
          </cell>
          <cell r="E1752" t="str">
            <v>HP CP 3Y 24x7 SW Spt OV SM NAS LTU25</v>
          </cell>
          <cell r="F1752">
            <v>24293000</v>
          </cell>
        </row>
        <row r="1753">
          <cell r="C1753" t="str">
            <v>UA289E</v>
          </cell>
          <cell r="E1753" t="str">
            <v>HP CP 1Y 24x7 SW Spt OV SM NAS LTU25</v>
          </cell>
          <cell r="F1753">
            <v>2303000</v>
          </cell>
        </row>
        <row r="1757">
          <cell r="A1757" t="str">
            <v>336247-B21</v>
          </cell>
          <cell r="B1757" t="str">
            <v xml:space="preserve">HP OV SM v4.2 AdvSvr LTU 1 </v>
          </cell>
          <cell r="C1757" t="str">
            <v>U8275E</v>
          </cell>
          <cell r="E1757" t="str">
            <v>HP CP 3Y SWsptM-F OV SM Advsvr LTU1</v>
          </cell>
          <cell r="F1757">
            <v>2597000</v>
          </cell>
        </row>
        <row r="1758">
          <cell r="C1758" t="str">
            <v>U8276E</v>
          </cell>
          <cell r="E1758" t="str">
            <v>HP CP 3Y SWspt24x7 OV SM Advsvr LTU1</v>
          </cell>
          <cell r="F1758">
            <v>3468000</v>
          </cell>
        </row>
        <row r="1759">
          <cell r="C1759" t="str">
            <v>U8277E</v>
          </cell>
          <cell r="E1759" t="str">
            <v>HP CP 1Y SWspt24x7 OV SM Advsvr LTU1</v>
          </cell>
          <cell r="F1759">
            <v>299000</v>
          </cell>
        </row>
        <row r="1763">
          <cell r="A1763" t="str">
            <v>336248-B21</v>
          </cell>
          <cell r="B1763" t="str">
            <v xml:space="preserve">HP OV SM v4.2 AdvSvr LTU 10 </v>
          </cell>
          <cell r="C1763" t="str">
            <v>U8278E</v>
          </cell>
          <cell r="E1763" t="str">
            <v>HP CP 3Y SWsptM-F OV SM Advsvr LTU10</v>
          </cell>
          <cell r="F1763">
            <v>25971000</v>
          </cell>
        </row>
        <row r="1764">
          <cell r="C1764" t="str">
            <v>U8279E</v>
          </cell>
          <cell r="E1764" t="str">
            <v>HP CP 3Y SWspt24x7 OV SM Advsvr LTU10</v>
          </cell>
          <cell r="F1764">
            <v>34677000</v>
          </cell>
        </row>
        <row r="1765">
          <cell r="C1765" t="str">
            <v>U8280E</v>
          </cell>
          <cell r="E1765" t="str">
            <v>HP CP 1Y SWspt24x7 OV SM Advsvr LTU10</v>
          </cell>
          <cell r="F1765">
            <v>2991000</v>
          </cell>
        </row>
        <row r="1769">
          <cell r="A1769" t="str">
            <v>336249-B21</v>
          </cell>
          <cell r="B1769" t="str">
            <v xml:space="preserve">HP OV SM v4.2 AdvSvr LTU 25 </v>
          </cell>
          <cell r="C1769" t="str">
            <v>U8281E</v>
          </cell>
          <cell r="E1769" t="str">
            <v>HP CP 3Y SWsptM-F OV SM Advsvr LTU25</v>
          </cell>
          <cell r="F1769">
            <v>51943000</v>
          </cell>
        </row>
        <row r="1770">
          <cell r="C1770" t="str">
            <v>U8282E</v>
          </cell>
          <cell r="E1770" t="str">
            <v>HP CP 3Y SWspt24x7 OV SM Advsvr LTU25</v>
          </cell>
          <cell r="F1770">
            <v>71728000</v>
          </cell>
        </row>
        <row r="1771">
          <cell r="C1771" t="str">
            <v>U8283E</v>
          </cell>
          <cell r="E1771" t="str">
            <v>HP CP 1Y SWspt24x7 OV SM Advsvr LTU25</v>
          </cell>
          <cell r="F1771">
            <v>6799000</v>
          </cell>
        </row>
        <row r="1775">
          <cell r="A1775" t="str">
            <v>336250-B21</v>
          </cell>
          <cell r="B1775" t="str">
            <v xml:space="preserve">HP OV SM v4.2 AdvSvr LTU 50 </v>
          </cell>
          <cell r="C1775" t="str">
            <v>U8284E</v>
          </cell>
          <cell r="E1775" t="str">
            <v>HP CP 3Y SWsptM-F OV SM Advsvr LTU50</v>
          </cell>
          <cell r="F1775">
            <v>129857000</v>
          </cell>
        </row>
        <row r="1776">
          <cell r="C1776" t="str">
            <v>U8285E</v>
          </cell>
          <cell r="E1776" t="str">
            <v>HP CP 3Y SWspt24x7 OV SM Advsvr LTU50</v>
          </cell>
          <cell r="F1776">
            <v>173383000</v>
          </cell>
        </row>
        <row r="1777">
          <cell r="C1777" t="str">
            <v>U8286E</v>
          </cell>
          <cell r="E1777" t="str">
            <v>HP CP 1Y SWspt24x7 OV SM Advsvr LTU50</v>
          </cell>
          <cell r="F1777">
            <v>14957000</v>
          </cell>
        </row>
        <row r="1781">
          <cell r="A1781" t="str">
            <v>336251-B21</v>
          </cell>
          <cell r="B1781" t="str">
            <v xml:space="preserve">HP OV SM v4.2 AdvSvr LTU 100 </v>
          </cell>
          <cell r="C1781" t="str">
            <v>U8287E</v>
          </cell>
          <cell r="E1781" t="str">
            <v>HP CP 3Y SWsptM-F OV SM Advsvr LTU100</v>
          </cell>
          <cell r="F1781">
            <v>259715000</v>
          </cell>
        </row>
        <row r="1782">
          <cell r="C1782" t="str">
            <v>U8288E</v>
          </cell>
          <cell r="E1782" t="str">
            <v>HP CP 3Y SWspt24x7 OV SM Advsvr LTU100</v>
          </cell>
          <cell r="F1782">
            <v>346767000</v>
          </cell>
        </row>
        <row r="1783">
          <cell r="C1783" t="str">
            <v>U8289E</v>
          </cell>
          <cell r="E1783" t="str">
            <v>HP CP 1Y SWspt24x7 OV SM Advsvr LTU100</v>
          </cell>
          <cell r="F1783">
            <v>29915000</v>
          </cell>
        </row>
        <row r="1787">
          <cell r="A1787" t="str">
            <v>336252-B21</v>
          </cell>
          <cell r="B1787" t="str">
            <v xml:space="preserve">HP OV SM v4.2 AdvSvr LTU 250 </v>
          </cell>
          <cell r="C1787" t="str">
            <v>U8290E</v>
          </cell>
          <cell r="E1787" t="str">
            <v>HP CP 3Y SWsptM-F OV SM Advsvr LTU250</v>
          </cell>
          <cell r="F1787">
            <v>649286000</v>
          </cell>
        </row>
        <row r="1788">
          <cell r="C1788" t="str">
            <v>U8291E</v>
          </cell>
          <cell r="E1788" t="str">
            <v>HP CP 3Y SWspt24x7 OV SM Advsvr LTU250</v>
          </cell>
          <cell r="F1788">
            <v>866916000</v>
          </cell>
        </row>
        <row r="1789">
          <cell r="C1789" t="str">
            <v>U8292E</v>
          </cell>
          <cell r="E1789" t="str">
            <v>HP CP 1Y SWspt24x7 OV SM Advsvr LTU250</v>
          </cell>
          <cell r="F1789">
            <v>74787000</v>
          </cell>
        </row>
        <row r="1792">
          <cell r="C1792" t="str">
            <v>U4308E</v>
          </cell>
          <cell r="E1792" t="str">
            <v>HP CP 1Y SWsptM-F Fabric/SAN swtch 2/32</v>
          </cell>
          <cell r="F1792">
            <v>20952000</v>
          </cell>
        </row>
        <row r="1793">
          <cell r="A1793" t="str">
            <v>313455-B21</v>
          </cell>
          <cell r="B1793" t="str">
            <v>hp StorageWorks SAN Switch 2/32 Fabric Manager</v>
          </cell>
          <cell r="C1793" t="str">
            <v>U4309E</v>
          </cell>
          <cell r="E1793" t="str">
            <v>HP CP 3Y SWsptM-F Fabric/SAN swtch 2/32</v>
          </cell>
          <cell r="F1793">
            <v>21708000</v>
          </cell>
        </row>
        <row r="1794">
          <cell r="C1794" t="str">
            <v>U4310E</v>
          </cell>
          <cell r="E1794" t="str">
            <v>HP CP 1Y SWspt24x7 Fabric/SAN swtch 2/32</v>
          </cell>
          <cell r="F1794">
            <v>43812000</v>
          </cell>
        </row>
        <row r="1795">
          <cell r="C1795" t="str">
            <v>U4311E</v>
          </cell>
          <cell r="E1795" t="str">
            <v>HP CP 3Y SWspt24x7 Fabric/SAN swtch 2/32</v>
          </cell>
          <cell r="F1795">
            <v>46345000</v>
          </cell>
        </row>
        <row r="1798">
          <cell r="A1798" t="str">
            <v>A7512A</v>
          </cell>
          <cell r="B1798" t="str">
            <v>MDS 9100 Fab Mgr Server Lic for 1 Switch</v>
          </cell>
          <cell r="C1798" t="str">
            <v>UB142E</v>
          </cell>
          <cell r="E1798" t="str">
            <v>HP CP 3Y SW Supp MDS 9100 Fabric Mgr SVC</v>
          </cell>
          <cell r="F1798">
            <v>5777000</v>
          </cell>
        </row>
        <row r="1799">
          <cell r="C1799" t="str">
            <v>UB143E</v>
          </cell>
          <cell r="E1799" t="str">
            <v>HP 3Y SW Supp 24X7 MDS 9100FabricMgr SVC</v>
          </cell>
          <cell r="F1799">
            <v>7978000</v>
          </cell>
        </row>
        <row r="1802">
          <cell r="A1802" t="str">
            <v>A7515A</v>
          </cell>
          <cell r="B1802" t="str">
            <v>MDS 9100 Enterprise Package License</v>
          </cell>
          <cell r="C1802" t="str">
            <v>UB145E</v>
          </cell>
          <cell r="E1802" t="str">
            <v>HP 3Y SW Supp MDS 9100 EnterprisePkg SVC</v>
          </cell>
          <cell r="F1802">
            <v>6356000</v>
          </cell>
        </row>
        <row r="1803">
          <cell r="C1803" t="str">
            <v>UB146E</v>
          </cell>
          <cell r="E1803" t="str">
            <v>HP 3Y SW Supp 24X7 MDS 9100 EntprPkg SVC</v>
          </cell>
          <cell r="F1803">
            <v>8776000</v>
          </cell>
        </row>
        <row r="1806">
          <cell r="A1806" t="str">
            <v>345690-B21</v>
          </cell>
          <cell r="B1806" t="str">
            <v xml:space="preserve">HP StorageWorks Fabric Mgr V4.0 </v>
          </cell>
          <cell r="C1806" t="str">
            <v>U9266E</v>
          </cell>
          <cell r="E1806" t="str">
            <v xml:space="preserve">HP CP 3Y SW Support 24x7 Fabric Manager </v>
          </cell>
          <cell r="F1806">
            <v>19941000</v>
          </cell>
        </row>
        <row r="1807">
          <cell r="A1807" t="str">
            <v>345691-B21</v>
          </cell>
          <cell r="B1807" t="str">
            <v xml:space="preserve">Fabric Manager v3.x - v4.x </v>
          </cell>
          <cell r="C1807" t="str">
            <v>U9265E</v>
          </cell>
          <cell r="E1807" t="str">
            <v>HP CP 3Y SW Support M-F Fabric Manager</v>
          </cell>
          <cell r="F1807">
            <v>2608000</v>
          </cell>
        </row>
        <row r="1808">
          <cell r="A1808" t="str">
            <v>345690-B22</v>
          </cell>
          <cell r="B1808" t="str">
            <v>HP StorageWorks Fabric Mgr V4.1</v>
          </cell>
        </row>
        <row r="1809">
          <cell r="A1809" t="str">
            <v>345691-B22</v>
          </cell>
          <cell r="B1809" t="str">
            <v>Fabric Manager v3.x - v4.1</v>
          </cell>
        </row>
        <row r="1813">
          <cell r="A1813" t="str">
            <v>A7389A</v>
          </cell>
          <cell r="B1813" t="str">
            <v>Fabric Manager Enterprise Edition</v>
          </cell>
          <cell r="C1813" t="str">
            <v>UB149E</v>
          </cell>
          <cell r="E1813" t="str">
            <v>HP 3Y SW Support 24x7 FM Enterprise SVC</v>
          </cell>
          <cell r="F1813">
            <v>15675000</v>
          </cell>
        </row>
        <row r="1817">
          <cell r="A1817" t="str">
            <v>A7390A</v>
          </cell>
          <cell r="B1817" t="str">
            <v>Fabric Manager Base Edition</v>
          </cell>
          <cell r="C1817" t="str">
            <v>UB150E</v>
          </cell>
          <cell r="E1817" t="str">
            <v>HP 3Y SW Support24x7 FM Base Edition SVC</v>
          </cell>
          <cell r="F1817">
            <v>10048000</v>
          </cell>
        </row>
        <row r="1821">
          <cell r="A1821" t="str">
            <v>A7391A</v>
          </cell>
          <cell r="B1821" t="str">
            <v xml:space="preserve">V3-V4 Upgrade License </v>
          </cell>
          <cell r="C1821" t="str">
            <v>UB151E</v>
          </cell>
          <cell r="E1821" t="str">
            <v>HP 3Y SW Support 24x7 FM V3-V4 Lic  SVC</v>
          </cell>
          <cell r="F1821">
            <v>8118000</v>
          </cell>
        </row>
        <row r="1825">
          <cell r="A1825" t="str">
            <v>A7392A</v>
          </cell>
          <cell r="B1825" t="str">
            <v>Fabric Manager Base to Enterprise</v>
          </cell>
          <cell r="C1825" t="str">
            <v>UB152E</v>
          </cell>
          <cell r="E1825" t="str">
            <v>HP 3Y SW Support 24x7 FM Base -Enter SVC</v>
          </cell>
          <cell r="F1825">
            <v>11128000</v>
          </cell>
        </row>
        <row r="1828">
          <cell r="C1828" t="str">
            <v>UB095E</v>
          </cell>
          <cell r="E1828" t="str">
            <v>HP 1y SW Supp Element Mgr2/24PFE SVC</v>
          </cell>
          <cell r="F1828">
            <v>202000</v>
          </cell>
        </row>
        <row r="1829">
          <cell r="A1829" t="str">
            <v>A7496A</v>
          </cell>
          <cell r="B1829" t="str">
            <v>ELEMENT MANAGER 2/24,PFE</v>
          </cell>
          <cell r="C1829" t="str">
            <v>UB096E</v>
          </cell>
          <cell r="E1829" t="str">
            <v>HP 1y SW Supp 24X7 Element Mgr 2/24 SVC</v>
          </cell>
          <cell r="F1829">
            <v>431000</v>
          </cell>
        </row>
        <row r="1830">
          <cell r="C1830" t="str">
            <v>UB097E</v>
          </cell>
          <cell r="E1830" t="str">
            <v>HP 3y SW Supp Element Mgr2/24PFE SVC</v>
          </cell>
          <cell r="F1830">
            <v>2364000</v>
          </cell>
        </row>
        <row r="1831">
          <cell r="C1831" t="str">
            <v>UB098E</v>
          </cell>
          <cell r="E1831" t="str">
            <v>HP 3y SW Supp 24X7 Element Mgr 2/24 SVC</v>
          </cell>
          <cell r="F1831">
            <v>3031000</v>
          </cell>
        </row>
        <row r="1832">
          <cell r="C1832" t="str">
            <v>UB099E</v>
          </cell>
          <cell r="E1832" t="str">
            <v>HP 1y SW Supp Element Mgr2/32PFE SVC</v>
          </cell>
          <cell r="F1832">
            <v>278000</v>
          </cell>
        </row>
        <row r="1833">
          <cell r="A1833" t="str">
            <v>A7497A</v>
          </cell>
          <cell r="B1833" t="str">
            <v>ELEMENT MANAGER 2/32,PFE</v>
          </cell>
          <cell r="C1833" t="str">
            <v>UB100E</v>
          </cell>
          <cell r="E1833" t="str">
            <v>HP 1y SW Supp 24X7 Element Mgr 2/32 SVC</v>
          </cell>
          <cell r="F1833">
            <v>665000</v>
          </cell>
        </row>
        <row r="1834">
          <cell r="C1834" t="str">
            <v>UB101E</v>
          </cell>
          <cell r="E1834" t="str">
            <v>HP 3y SW Supp Element Mgr2/32PFE SVC</v>
          </cell>
          <cell r="F1834">
            <v>3954000</v>
          </cell>
        </row>
        <row r="1835">
          <cell r="C1835" t="str">
            <v>UB102E</v>
          </cell>
          <cell r="E1835" t="str">
            <v>HP 3y SW Supp 24X7 Element Mgr 2/32 SVC</v>
          </cell>
          <cell r="F1835">
            <v>5085000</v>
          </cell>
        </row>
        <row r="1836">
          <cell r="C1836" t="str">
            <v>UB103E</v>
          </cell>
          <cell r="E1836" t="str">
            <v>HP 1y SW Supp Full Volatily PFE SVC</v>
          </cell>
          <cell r="F1836">
            <v>529000</v>
          </cell>
        </row>
        <row r="1837">
          <cell r="A1837" t="str">
            <v>A7498A</v>
          </cell>
          <cell r="B1837" t="str">
            <v>FULL VOLATILITY PFE</v>
          </cell>
          <cell r="C1837" t="str">
            <v>UB104E</v>
          </cell>
          <cell r="E1837" t="str">
            <v>HP 1y SW Supp 24X7 Full Volatily PFE SVC</v>
          </cell>
          <cell r="F1837">
            <v>917000</v>
          </cell>
        </row>
        <row r="1838">
          <cell r="C1838" t="str">
            <v>UB105E</v>
          </cell>
          <cell r="E1838" t="str">
            <v>HP 3y SW Supp Full Volatily PFE SVC</v>
          </cell>
          <cell r="F1838">
            <v>4206000</v>
          </cell>
        </row>
        <row r="1839">
          <cell r="C1839" t="str">
            <v>UB106E</v>
          </cell>
          <cell r="E1839" t="str">
            <v>HP 3y SW Supp 24X7 Full Volatily PFE SVC</v>
          </cell>
          <cell r="F1839">
            <v>5337000</v>
          </cell>
        </row>
        <row r="1840">
          <cell r="C1840" t="str">
            <v>UB127E</v>
          </cell>
          <cell r="E1840" t="str">
            <v>HP 1y SW Supp HAFM Software upgrade SVC</v>
          </cell>
          <cell r="F1840">
            <v>4030000</v>
          </cell>
        </row>
        <row r="1841">
          <cell r="A1841" t="str">
            <v>A7490A</v>
          </cell>
          <cell r="B1841" t="str">
            <v>HAFM FABRIC MANAGER SW UPGRADE KIT</v>
          </cell>
          <cell r="C1841" t="str">
            <v>UB128E</v>
          </cell>
          <cell r="E1841" t="str">
            <v>HP 1y SW Supp HAFM 24X7 Software upg SVC</v>
          </cell>
          <cell r="F1841">
            <v>5036000</v>
          </cell>
        </row>
        <row r="1842">
          <cell r="C1842" t="str">
            <v>UB129E</v>
          </cell>
          <cell r="E1842" t="str">
            <v>HP 3y SW Supp HAFM Software upgrade SVC</v>
          </cell>
          <cell r="F1842">
            <v>11725000</v>
          </cell>
        </row>
        <row r="1843">
          <cell r="C1843" t="str">
            <v>UB130E</v>
          </cell>
          <cell r="E1843" t="str">
            <v>HP 3y SW Supp HAFM 24X7 Software upg SVC</v>
          </cell>
          <cell r="F1843">
            <v>14656000</v>
          </cell>
        </row>
        <row r="1844">
          <cell r="C1844" t="str">
            <v>UB083E</v>
          </cell>
          <cell r="E1844" t="str">
            <v>HP 1y SW Supp HAFM EventMgt 512p SVC</v>
          </cell>
          <cell r="F1844">
            <v>2770000</v>
          </cell>
        </row>
        <row r="1845">
          <cell r="A1845" t="str">
            <v>A7493A</v>
          </cell>
          <cell r="B1845" t="str">
            <v>HAFM EVENT MANAGEMENT-512 PORTS,PFE</v>
          </cell>
          <cell r="C1845" t="str">
            <v>UB084E</v>
          </cell>
          <cell r="E1845" t="str">
            <v>HP 1y SW Supp 24X7 HAFM Event 512p SVC</v>
          </cell>
          <cell r="F1845">
            <v>5187000</v>
          </cell>
        </row>
        <row r="1846">
          <cell r="C1846" t="str">
            <v>UB085E</v>
          </cell>
          <cell r="E1846" t="str">
            <v>HP 3y SW Supp HAFM EventMgt 512p SVC</v>
          </cell>
          <cell r="F1846">
            <v>25628000</v>
          </cell>
        </row>
        <row r="1847">
          <cell r="C1847" t="str">
            <v>UB086E</v>
          </cell>
          <cell r="E1847" t="str">
            <v>HP 3y SW Supp 24X7 HAFM Event 512p SVC</v>
          </cell>
          <cell r="F1847">
            <v>32661000</v>
          </cell>
        </row>
        <row r="1848">
          <cell r="C1848" t="str">
            <v>UB091E</v>
          </cell>
          <cell r="E1848" t="str">
            <v>HP 1y SW Supp HAFM EventMgt 64p SVC</v>
          </cell>
          <cell r="F1848">
            <v>111000</v>
          </cell>
        </row>
        <row r="1849">
          <cell r="A1849" t="str">
            <v>A7495A</v>
          </cell>
          <cell r="B1849" t="str">
            <v>HAFM EVENT MANAGEMENT-64 PORTS,PFE,</v>
          </cell>
          <cell r="C1849" t="str">
            <v>UB092E</v>
          </cell>
          <cell r="E1849" t="str">
            <v>HP 1y SW Supp 24X7 HAFM EventMgt 64p SVC</v>
          </cell>
          <cell r="F1849">
            <v>409000</v>
          </cell>
        </row>
        <row r="1850">
          <cell r="C1850" t="str">
            <v>UB093E</v>
          </cell>
          <cell r="E1850" t="str">
            <v>HP  3y SW Supp HAFM EventMgt 64p SVC</v>
          </cell>
          <cell r="F1850">
            <v>2923000</v>
          </cell>
        </row>
        <row r="1851">
          <cell r="C1851" t="str">
            <v>UB094E</v>
          </cell>
          <cell r="E1851" t="str">
            <v>HP  3y SW Supp 24X7 HAFM Event 64p SVC</v>
          </cell>
          <cell r="F1851">
            <v>3789000</v>
          </cell>
        </row>
        <row r="1852">
          <cell r="C1852" t="str">
            <v>UB115E</v>
          </cell>
          <cell r="E1852" t="str">
            <v>HP 1y SW Supp HAFM Perf&amp;Event 512p SVC</v>
          </cell>
          <cell r="F1852">
            <v>6661000</v>
          </cell>
        </row>
        <row r="1853">
          <cell r="A1853" t="str">
            <v>A7507A</v>
          </cell>
          <cell r="B1853" t="str">
            <v>HAFM PERF MGT, Event MGT -512 port, PFE</v>
          </cell>
          <cell r="C1853" t="str">
            <v>UB116E</v>
          </cell>
          <cell r="E1853" t="str">
            <v>HP 1y SW Supp 24X7 HAFM PerfEvent512 SVC</v>
          </cell>
          <cell r="F1853">
            <v>12486000</v>
          </cell>
        </row>
        <row r="1854">
          <cell r="C1854" t="str">
            <v>UB117E</v>
          </cell>
          <cell r="E1854" t="str">
            <v>HP 3y SW Supp HAFM Perf&amp;Event 512p SVC</v>
          </cell>
          <cell r="F1854">
            <v>61751000</v>
          </cell>
        </row>
        <row r="1855">
          <cell r="C1855" t="str">
            <v>UB118E</v>
          </cell>
          <cell r="E1855" t="str">
            <v>HP 3y SW Supp 24X7 HAFM PerfEvent512 SVC</v>
          </cell>
          <cell r="F1855">
            <v>78699000</v>
          </cell>
        </row>
        <row r="1856">
          <cell r="C1856" t="str">
            <v>UB119E</v>
          </cell>
          <cell r="E1856" t="str">
            <v>HP 1y SW Supp HAFM Perf&amp;Event 64p SVC</v>
          </cell>
          <cell r="F1856">
            <v>989000</v>
          </cell>
        </row>
        <row r="1857">
          <cell r="A1857" t="str">
            <v>A7508A</v>
          </cell>
          <cell r="B1857" t="str">
            <v>HAFM PERF MGT,EVNT MGT64PRT,PFE</v>
          </cell>
          <cell r="C1857" t="str">
            <v>UB120E</v>
          </cell>
          <cell r="E1857" t="str">
            <v>HP 1y SW Supp 24X7 HAFM Perf&amp;Event64 SVC</v>
          </cell>
          <cell r="F1857">
            <v>1843000</v>
          </cell>
        </row>
        <row r="1858">
          <cell r="C1858" t="str">
            <v>UB121E</v>
          </cell>
          <cell r="E1858" t="str">
            <v>HP 3y SW Supp HAFM Perf&amp;Event 64p SVC</v>
          </cell>
          <cell r="F1858">
            <v>9064000</v>
          </cell>
        </row>
        <row r="1859">
          <cell r="C1859" t="str">
            <v>UB122E</v>
          </cell>
          <cell r="E1859" t="str">
            <v>HP 3y SW Supp 24X7 HAFM PerfEvent64p SVC</v>
          </cell>
          <cell r="F1859">
            <v>11549000</v>
          </cell>
        </row>
        <row r="1860">
          <cell r="C1860" t="str">
            <v>UA787E</v>
          </cell>
          <cell r="E1860" t="str">
            <v>HP 1y SW Supp HAFM PerfMon 512p SVC</v>
          </cell>
          <cell r="F1860">
            <v>5535000</v>
          </cell>
        </row>
        <row r="1861">
          <cell r="A1861" t="str">
            <v>A7492A</v>
          </cell>
          <cell r="B1861" t="str">
            <v>HAFM PERFORMANCE MONITORING-512 PORT,PFE</v>
          </cell>
          <cell r="C1861" t="str">
            <v>UA788E</v>
          </cell>
          <cell r="E1861" t="str">
            <v>HP 1y SW Supp 24X7 HAFM PerfMon 512p SVC</v>
          </cell>
          <cell r="F1861">
            <v>10421000</v>
          </cell>
        </row>
        <row r="1862">
          <cell r="C1862" t="str">
            <v>UA789E</v>
          </cell>
          <cell r="E1862" t="str">
            <v>HP 3y SW Supp HAFM PerfMon 512p SVC</v>
          </cell>
          <cell r="F1862">
            <v>51756000</v>
          </cell>
        </row>
        <row r="1863">
          <cell r="C1863" t="str">
            <v>UA790E</v>
          </cell>
          <cell r="E1863" t="str">
            <v>HP 3y SW Supp 24X7 HAFM PerfMon 512p SVC</v>
          </cell>
          <cell r="F1863">
            <v>65976000</v>
          </cell>
        </row>
        <row r="1864">
          <cell r="C1864" t="str">
            <v>UB087E</v>
          </cell>
          <cell r="E1864" t="str">
            <v>HP 1y SW Supp HAFM PerfMon 64p SVC</v>
          </cell>
          <cell r="F1864">
            <v>357000</v>
          </cell>
        </row>
        <row r="1865">
          <cell r="A1865" t="str">
            <v>A7494A</v>
          </cell>
          <cell r="B1865" t="str">
            <v>HAFM PERFORMANCE MONITORING-64 PORTS,PFE</v>
          </cell>
          <cell r="C1865" t="str">
            <v>UB088E</v>
          </cell>
          <cell r="E1865" t="str">
            <v>HP 1y SW Supp 24X7 HAFM PerfMon 64p SVC</v>
          </cell>
          <cell r="F1865">
            <v>1059000</v>
          </cell>
        </row>
        <row r="1866">
          <cell r="C1866" t="str">
            <v>UB089E</v>
          </cell>
          <cell r="E1866" t="str">
            <v>HP 3y SW Supp HAFM PerfMon 64p SVC</v>
          </cell>
          <cell r="F1866">
            <v>6992000</v>
          </cell>
        </row>
        <row r="1867">
          <cell r="C1867" t="str">
            <v>UB090E</v>
          </cell>
          <cell r="E1867" t="str">
            <v>HP 3y SW Supp 24X7 HAFM PerfMon 64p SVC</v>
          </cell>
          <cell r="F1867">
            <v>9032000</v>
          </cell>
        </row>
        <row r="1868">
          <cell r="C1868" t="str">
            <v>UA783E</v>
          </cell>
          <cell r="E1868" t="str">
            <v>HP 1y SW Supp HAFM Planning PFE SVC</v>
          </cell>
          <cell r="F1868">
            <v>316000</v>
          </cell>
        </row>
        <row r="1869">
          <cell r="A1869" t="str">
            <v>A7491A</v>
          </cell>
          <cell r="B1869" t="str">
            <v>HAFM PLANNING,PFE</v>
          </cell>
          <cell r="C1869" t="str">
            <v>UA784E</v>
          </cell>
          <cell r="E1869" t="str">
            <v>HP 1y SW Supp 24X7 HAFM Planning PFE SVC</v>
          </cell>
          <cell r="F1869">
            <v>736000</v>
          </cell>
        </row>
        <row r="1870">
          <cell r="C1870" t="str">
            <v>UA785E</v>
          </cell>
          <cell r="E1870" t="str">
            <v>HP 3y SW Supp HAFM Planning PFE SVC</v>
          </cell>
          <cell r="F1870">
            <v>4283000</v>
          </cell>
        </row>
        <row r="1871">
          <cell r="C1871" t="str">
            <v>UA786E</v>
          </cell>
          <cell r="E1871" t="str">
            <v>HP 3y SW Supp 24X7 HAFM Planning PFE SVC</v>
          </cell>
          <cell r="F1871">
            <v>5502000</v>
          </cell>
        </row>
        <row r="1872">
          <cell r="C1872" t="str">
            <v>UB107E</v>
          </cell>
          <cell r="E1872" t="str">
            <v>HP 1y SW Supp Open Trunking 2/24 SVC</v>
          </cell>
          <cell r="F1872">
            <v>329000</v>
          </cell>
        </row>
        <row r="1873">
          <cell r="A1873" t="str">
            <v>A7503A</v>
          </cell>
          <cell r="B1873" t="str">
            <v>OPEN TRUNKING,2/24,PFE</v>
          </cell>
          <cell r="C1873" t="str">
            <v>UB108E</v>
          </cell>
          <cell r="E1873" t="str">
            <v>HP 1y SW Supp 24X7 Open Trunking2/24 SVC</v>
          </cell>
          <cell r="F1873">
            <v>565000</v>
          </cell>
        </row>
        <row r="1874">
          <cell r="C1874" t="str">
            <v>UB109E</v>
          </cell>
          <cell r="E1874" t="str">
            <v>HP 3y SW Supp Open Trunking 2/24 SVC</v>
          </cell>
          <cell r="F1874">
            <v>2565000</v>
          </cell>
        </row>
        <row r="1875">
          <cell r="C1875" t="str">
            <v>UB110E</v>
          </cell>
          <cell r="E1875" t="str">
            <v>HP 3y SW Supp 24X7 Open Trunking2/24 SVC</v>
          </cell>
          <cell r="F1875">
            <v>3252000</v>
          </cell>
        </row>
        <row r="1876">
          <cell r="C1876" t="str">
            <v>UB111E</v>
          </cell>
          <cell r="E1876" t="str">
            <v>HP 1y SW Supp Open Trunking 2/32 SVC</v>
          </cell>
          <cell r="F1876">
            <v>620000</v>
          </cell>
        </row>
        <row r="1877">
          <cell r="A1877" t="str">
            <v>A7504A</v>
          </cell>
          <cell r="B1877" t="str">
            <v>OPEN TRUNKING,2/32,PFE</v>
          </cell>
          <cell r="C1877" t="str">
            <v>UB112E</v>
          </cell>
          <cell r="E1877" t="str">
            <v>HP 1y SW Supp 24X7 Open Trunking2/32 SVC</v>
          </cell>
          <cell r="F1877">
            <v>1085000</v>
          </cell>
        </row>
        <row r="1878">
          <cell r="C1878" t="str">
            <v>UB113E</v>
          </cell>
          <cell r="E1878" t="str">
            <v>HP  3y SW Supp Open Trunking 2/32 SVC</v>
          </cell>
          <cell r="F1878">
            <v>5019000</v>
          </cell>
        </row>
        <row r="1879">
          <cell r="C1879" t="str">
            <v>UB114E</v>
          </cell>
          <cell r="E1879" t="str">
            <v>HP 3y SW Supp 24X7 Open Trunking2/32 SVC</v>
          </cell>
          <cell r="F1879">
            <v>6373000</v>
          </cell>
        </row>
        <row r="1881">
          <cell r="B1881" t="str">
            <v xml:space="preserve"> </v>
          </cell>
        </row>
        <row r="1882">
          <cell r="A1882" t="str">
            <v>T3662A</v>
          </cell>
          <cell r="B1882" t="str">
            <v>HP Storageworks NAS ISCSI Feature Pack SW</v>
          </cell>
          <cell r="C1882" t="str">
            <v>UA290E</v>
          </cell>
          <cell r="E1882" t="str">
            <v>HP 1y 24x7 NAS ISCSI SW Support</v>
          </cell>
          <cell r="F1882">
            <v>127000</v>
          </cell>
        </row>
        <row r="1883">
          <cell r="C1883" t="str">
            <v>UA291E</v>
          </cell>
          <cell r="E1883" t="str">
            <v>HP 3y 9x5 NAS ISCSI SW Support</v>
          </cell>
          <cell r="F1883">
            <v>1187000</v>
          </cell>
        </row>
        <row r="1884">
          <cell r="C1884" t="str">
            <v>UA292E</v>
          </cell>
          <cell r="E1884" t="str">
            <v>HP 3y 24x7 NAS ISCSI SW Support</v>
          </cell>
          <cell r="F1884">
            <v>1610000</v>
          </cell>
        </row>
        <row r="1888">
          <cell r="A1888" t="str">
            <v>T3649A</v>
          </cell>
          <cell r="B1888" t="str">
            <v>HP File System Extender client for Microsoft Windows</v>
          </cell>
          <cell r="C1888" t="str">
            <v>UB943E</v>
          </cell>
          <cell r="E1888" t="str">
            <v>HP 1y 24x7 FSE MS Client SW Support</v>
          </cell>
          <cell r="F1888">
            <v>303000</v>
          </cell>
        </row>
        <row r="1889">
          <cell r="C1889" t="str">
            <v>UB944E</v>
          </cell>
          <cell r="E1889" t="str">
            <v>HP 3y 9x5 FSE MS Client SW Support</v>
          </cell>
          <cell r="F1889">
            <v>2841000</v>
          </cell>
        </row>
        <row r="1890">
          <cell r="C1890" t="str">
            <v>UB945E</v>
          </cell>
          <cell r="E1890" t="str">
            <v>HP 3y 24x7 FSE MS Client SW Support</v>
          </cell>
          <cell r="F1890">
            <v>3854000</v>
          </cell>
        </row>
        <row r="1892">
          <cell r="A1892" t="str">
            <v>T3651A</v>
          </cell>
          <cell r="B1892" t="str">
            <v xml:space="preserve">HP File System Extender client for Linux </v>
          </cell>
          <cell r="C1892" t="str">
            <v>UB946E</v>
          </cell>
          <cell r="E1892" t="str">
            <v>HP 1y 24x7 FSE Linux Client SW Support</v>
          </cell>
          <cell r="F1892">
            <v>454000</v>
          </cell>
        </row>
        <row r="1893">
          <cell r="C1893" t="str">
            <v>UB947E</v>
          </cell>
          <cell r="E1893" t="str">
            <v>HP 3y 9x5 FSE Linux Client SW Support</v>
          </cell>
          <cell r="F1893">
            <v>4261000</v>
          </cell>
        </row>
        <row r="1894">
          <cell r="C1894" t="str">
            <v>UB966E</v>
          </cell>
          <cell r="E1894" t="str">
            <v>HP 3y 24x7 FSE Linux Client SW Support</v>
          </cell>
          <cell r="F1894">
            <v>5780000</v>
          </cell>
        </row>
        <row r="1896">
          <cell r="A1896" t="str">
            <v>T3659A</v>
          </cell>
          <cell r="B1896" t="str">
            <v>HP File System Extender read only (WORM) file system upgrade (1TB)(</v>
          </cell>
          <cell r="C1896" t="str">
            <v>UB967E</v>
          </cell>
          <cell r="E1896" t="str">
            <v>HP 1y 24x7 FSE cap upg SW Support</v>
          </cell>
          <cell r="F1896">
            <v>227000</v>
          </cell>
        </row>
        <row r="1897">
          <cell r="A1897" t="str">
            <v>T3656A</v>
          </cell>
          <cell r="B1897" t="str">
            <v xml:space="preserve">HP File System Extender server 1TB incremental capacity license (1 to 20TB) LTU </v>
          </cell>
          <cell r="C1897" t="str">
            <v>UB968E</v>
          </cell>
          <cell r="E1897" t="str">
            <v>HP 3y 9x5 FSE cap upg SW Support</v>
          </cell>
          <cell r="F1897">
            <v>2131000</v>
          </cell>
        </row>
        <row r="1898">
          <cell r="C1898" t="str">
            <v>UB969E</v>
          </cell>
          <cell r="E1898" t="str">
            <v>HP 3y 24x7 FSE cap upg SW Support</v>
          </cell>
          <cell r="F1898">
            <v>2891000</v>
          </cell>
        </row>
        <row r="1900">
          <cell r="A1900" t="str">
            <v>T3653A</v>
          </cell>
          <cell r="B1900" t="str">
            <v>HP File System Extender server base license for Microsoft Windows</v>
          </cell>
          <cell r="C1900" t="str">
            <v>UB970E</v>
          </cell>
          <cell r="E1900" t="str">
            <v>HP 1y 24x7 FSE srvr lic1TB Support</v>
          </cell>
          <cell r="F1900">
            <v>1134000</v>
          </cell>
        </row>
        <row r="1901">
          <cell r="A1901" t="str">
            <v>T3655A</v>
          </cell>
          <cell r="B1901" t="str">
            <v xml:space="preserve">HP File System Extender server base license for Linux </v>
          </cell>
          <cell r="C1901" t="str">
            <v>UB971E</v>
          </cell>
          <cell r="E1901" t="str">
            <v>HP 3y 9x5 FSE srvr lic1TB SW Support</v>
          </cell>
          <cell r="F1901">
            <v>10654000</v>
          </cell>
        </row>
        <row r="1902">
          <cell r="C1902" t="str">
            <v>UB972E</v>
          </cell>
          <cell r="E1902" t="str">
            <v>HP 3y 24x7 FSE srvr lic1TB SW Support</v>
          </cell>
          <cell r="F1902">
            <v>14452000</v>
          </cell>
        </row>
        <row r="1904">
          <cell r="A1904" t="str">
            <v>T3657A</v>
          </cell>
          <cell r="B1904" t="str">
            <v xml:space="preserve">HP File System Extender server 1TB incremental capacity license (21 to 100TB) LTU </v>
          </cell>
          <cell r="C1904" t="str">
            <v>UB973E</v>
          </cell>
          <cell r="E1904" t="str">
            <v>HP 1y 24x7 FSE cap 21-100TB Support</v>
          </cell>
          <cell r="F1904">
            <v>76000</v>
          </cell>
        </row>
        <row r="1905">
          <cell r="C1905" t="str">
            <v>UB974E</v>
          </cell>
          <cell r="E1905" t="str">
            <v>HP 3y 9x5 FSE cap 21-100TB SW Support</v>
          </cell>
          <cell r="F1905">
            <v>710000</v>
          </cell>
        </row>
        <row r="1906">
          <cell r="C1906" t="str">
            <v>UB975E</v>
          </cell>
          <cell r="E1906" t="str">
            <v>HP 3y 24x7 FSE cap 21-100TB SW Support</v>
          </cell>
          <cell r="F1906">
            <v>963000</v>
          </cell>
        </row>
        <row r="1908">
          <cell r="A1908" t="str">
            <v>T3658A</v>
          </cell>
          <cell r="B1908" t="str">
            <v xml:space="preserve">HP File System Extender server 1TB incremental capacity license (100TB+) LTU </v>
          </cell>
          <cell r="C1908" t="str">
            <v>UB976E</v>
          </cell>
          <cell r="E1908" t="str">
            <v>HP 1y 24x7 FSE cap 100TB+ Support</v>
          </cell>
          <cell r="F1908">
            <v>39000</v>
          </cell>
        </row>
        <row r="1909">
          <cell r="C1909" t="str">
            <v>UB977E</v>
          </cell>
          <cell r="E1909" t="str">
            <v>HP 3y 9x5 FSE cap 100TB+ SW Support</v>
          </cell>
          <cell r="F1909">
            <v>355000</v>
          </cell>
        </row>
        <row r="1910">
          <cell r="C1910" t="str">
            <v>UB978E</v>
          </cell>
          <cell r="E1910" t="str">
            <v>HP 3y 24x7 FSE cap 100TB+ SW Support</v>
          </cell>
          <cell r="F1910">
            <v>482000</v>
          </cell>
        </row>
        <row r="1912">
          <cell r="A1912" t="str">
            <v>T3669A</v>
          </cell>
          <cell r="B1912" t="str">
            <v>ProLiant SS iSCSI Feature Pack</v>
          </cell>
          <cell r="C1912" t="str">
            <v>UB979E</v>
          </cell>
          <cell r="E1912" t="str">
            <v>HP 3y 9x5 PL SS iSCSI fpack SW Supp</v>
          </cell>
          <cell r="F1912">
            <v>826000</v>
          </cell>
        </row>
        <row r="1913">
          <cell r="C1913" t="str">
            <v>UB980E</v>
          </cell>
          <cell r="E1913" t="str">
            <v>HP 3y 24x7 PL SS iSCSI fpack SW Supp</v>
          </cell>
          <cell r="F1913">
            <v>1181000</v>
          </cell>
        </row>
        <row r="1914">
          <cell r="A1914" t="str">
            <v>T3670A</v>
          </cell>
          <cell r="B1914" t="str">
            <v>ProLiant SS iSCSI Feature Pack Gateway</v>
          </cell>
          <cell r="C1914" t="str">
            <v>UB981E</v>
          </cell>
          <cell r="E1914" t="str">
            <v>HP 3y 9x5 PL SS iSCSI fpack gtwy SW Supp</v>
          </cell>
          <cell r="F1914">
            <v>988000</v>
          </cell>
        </row>
        <row r="1915">
          <cell r="C1915" t="str">
            <v>UB982E</v>
          </cell>
          <cell r="E1915" t="str">
            <v>HP 3y 24x7 PL SS iSCSI fpck gtwy SW Supp</v>
          </cell>
          <cell r="F1915">
            <v>1442000</v>
          </cell>
        </row>
        <row r="1916">
          <cell r="A1916" t="str">
            <v>T3671A</v>
          </cell>
          <cell r="B1916" t="str">
            <v>ProLiant SS iSCSI Snapshots</v>
          </cell>
          <cell r="C1916" t="str">
            <v>UB983E</v>
          </cell>
          <cell r="E1916" t="str">
            <v>HP 3y 9x5 PL SS iSCSI snapshot SW Supp</v>
          </cell>
          <cell r="F1916">
            <v>931000</v>
          </cell>
        </row>
        <row r="1917">
          <cell r="C1917" t="str">
            <v>UB984E</v>
          </cell>
          <cell r="E1917" t="str">
            <v>HP 3y 24x7 PL SS iSCSI snapshot SW Supp</v>
          </cell>
          <cell r="F1917">
            <v>1434000</v>
          </cell>
        </row>
        <row r="1918">
          <cell r="A1918" t="str">
            <v>T3672A</v>
          </cell>
          <cell r="B1918" t="str">
            <v xml:space="preserve">ProLiant SS iSCSI Snapshots for Gateway </v>
          </cell>
          <cell r="C1918" t="str">
            <v>UB985E</v>
          </cell>
          <cell r="E1918" t="str">
            <v>HP 3y 9x5 PL SS iSCSI gtwy snap SW Supp</v>
          </cell>
          <cell r="F1918">
            <v>1111000</v>
          </cell>
        </row>
        <row r="1919">
          <cell r="C1919" t="str">
            <v>UB986E</v>
          </cell>
          <cell r="E1919" t="str">
            <v>HP 3y 24x7 PL SS iSCSI gtwy snap SW Supp</v>
          </cell>
          <cell r="F1919">
            <v>1758000</v>
          </cell>
        </row>
        <row r="1920">
          <cell r="A1920" t="str">
            <v>T3673A</v>
          </cell>
          <cell r="B1920" t="str">
            <v>ProLiant SS iSCSI Clustering for Gateway</v>
          </cell>
          <cell r="C1920" t="str">
            <v>UB987E</v>
          </cell>
          <cell r="E1920" t="str">
            <v>HP 3y 9x5 PL SS iSCSI gtwy clstr SW Supp</v>
          </cell>
          <cell r="F1920">
            <v>1296000</v>
          </cell>
        </row>
        <row r="1921">
          <cell r="C1921" t="str">
            <v>UB988E</v>
          </cell>
          <cell r="E1921" t="str">
            <v>HP 3y 24x7 PL SS iSCSI gtwy clst SW Supp</v>
          </cell>
          <cell r="F1921">
            <v>1960000</v>
          </cell>
        </row>
        <row r="1922">
          <cell r="A1922" t="str">
            <v>T3674A</v>
          </cell>
          <cell r="B1922" t="str">
            <v>ProLiant SS iSCSI Backup Enabler</v>
          </cell>
          <cell r="C1922" t="str">
            <v>UB989E</v>
          </cell>
          <cell r="E1922" t="str">
            <v>HP 3y 9x5 PL SS iSCSI backup SW Supp</v>
          </cell>
          <cell r="F1922">
            <v>403000</v>
          </cell>
        </row>
        <row r="1923">
          <cell r="C1923" t="str">
            <v>UB990E</v>
          </cell>
          <cell r="E1923" t="str">
            <v>HP 3y 24x7 PL SS iSCSI backup SW Supp</v>
          </cell>
          <cell r="F1923">
            <v>648000</v>
          </cell>
        </row>
        <row r="1924">
          <cell r="A1924" t="str">
            <v>T3675A</v>
          </cell>
          <cell r="B1924" t="str">
            <v>ProLiant SS iSCSI Backup Enabler for Gateway</v>
          </cell>
          <cell r="C1924" t="str">
            <v>UB991E</v>
          </cell>
          <cell r="E1924" t="str">
            <v>HP 3y 9x5 PL SS iSCSI gtwy bkup SW Supp</v>
          </cell>
          <cell r="F1924">
            <v>486000</v>
          </cell>
        </row>
        <row r="1925">
          <cell r="C1925" t="str">
            <v>UB992E</v>
          </cell>
          <cell r="E1925" t="str">
            <v>HP 3y 24x7 PL SS iSCSI gtwy bkup SW Supp</v>
          </cell>
          <cell r="F1925">
            <v>810000</v>
          </cell>
        </row>
        <row r="1926">
          <cell r="A1926" t="str">
            <v>T3696A</v>
          </cell>
          <cell r="B1926" t="str">
            <v>HP Proliant Storage Server iSCSI Agents Pack SW</v>
          </cell>
          <cell r="C1926" t="str">
            <v>UC647E</v>
          </cell>
          <cell r="E1926" t="str">
            <v>HP 3y 9x5 PL SS iSCSI Agtspk SW Supp</v>
          </cell>
          <cell r="F1926">
            <v>292000</v>
          </cell>
        </row>
        <row r="1927">
          <cell r="C1927" t="str">
            <v>UC648E</v>
          </cell>
          <cell r="E1927" t="str">
            <v>HP 3y 24x7 PL SS iSCSI Agtspk SW Supp</v>
          </cell>
          <cell r="F1927">
            <v>514000</v>
          </cell>
        </row>
        <row r="1932">
          <cell r="A1932" t="str">
            <v>T3649A</v>
          </cell>
          <cell r="B1932" t="str">
            <v>HP File System Extender client for Microsoft Windows</v>
          </cell>
          <cell r="C1932" t="str">
            <v>UB943E</v>
          </cell>
          <cell r="E1932" t="str">
            <v>HP 1y 24x7 FSE MS Client SW Support</v>
          </cell>
          <cell r="F1932">
            <v>303000</v>
          </cell>
        </row>
        <row r="1933">
          <cell r="C1933" t="str">
            <v>UB944E</v>
          </cell>
          <cell r="E1933" t="str">
            <v>HP 3y 9x5 FSE MS Client SW Support</v>
          </cell>
          <cell r="F1933">
            <v>2841000</v>
          </cell>
        </row>
        <row r="1934">
          <cell r="C1934" t="str">
            <v>UB945E</v>
          </cell>
          <cell r="E1934" t="str">
            <v>HP 3y 24x7 FSE MS Client SW Support</v>
          </cell>
          <cell r="F1934">
            <v>3854000</v>
          </cell>
        </row>
        <row r="1936">
          <cell r="A1936" t="str">
            <v>T3651A</v>
          </cell>
          <cell r="B1936" t="str">
            <v xml:space="preserve">HP File System Extender client for Linux </v>
          </cell>
          <cell r="C1936" t="str">
            <v>UB946E</v>
          </cell>
          <cell r="E1936" t="str">
            <v>HP 1y 24x7 FSE Linux Client SW Support</v>
          </cell>
          <cell r="F1936">
            <v>454000</v>
          </cell>
        </row>
        <row r="1937">
          <cell r="C1937" t="str">
            <v>UB947E</v>
          </cell>
          <cell r="E1937" t="str">
            <v>HP 3y 9x5 FSE Linux Client SW Support</v>
          </cell>
          <cell r="F1937">
            <v>4261000</v>
          </cell>
        </row>
        <row r="1938">
          <cell r="C1938" t="str">
            <v>UB966E</v>
          </cell>
          <cell r="E1938" t="str">
            <v>HP 3y 24x7 FSE Linux Client SW Support</v>
          </cell>
          <cell r="F1938">
            <v>5780000</v>
          </cell>
        </row>
        <row r="1940">
          <cell r="A1940" t="str">
            <v>T3659A</v>
          </cell>
          <cell r="B1940" t="str">
            <v>HP File System Extender read only (WORM) file system upgrade (1TB)(</v>
          </cell>
          <cell r="C1940" t="str">
            <v>UB967E</v>
          </cell>
          <cell r="E1940" t="str">
            <v>HP 1y 24x7 FSE cap upg SW Support</v>
          </cell>
          <cell r="F1940">
            <v>227000</v>
          </cell>
        </row>
        <row r="1941">
          <cell r="A1941" t="str">
            <v>T3656A</v>
          </cell>
          <cell r="B1941" t="str">
            <v xml:space="preserve">HP File System Extender server 1TB incremental capacity license (1 to 20TB) LTU </v>
          </cell>
          <cell r="C1941" t="str">
            <v>UB968E</v>
          </cell>
          <cell r="E1941" t="str">
            <v>HP 3y 9x5 FSE cap upg SW Support</v>
          </cell>
          <cell r="F1941">
            <v>2131000</v>
          </cell>
        </row>
        <row r="1942">
          <cell r="C1942" t="str">
            <v>UB969E</v>
          </cell>
          <cell r="E1942" t="str">
            <v>HP 3y 24x7 FSE cap upg SW Support</v>
          </cell>
          <cell r="F1942">
            <v>2891000</v>
          </cell>
        </row>
        <row r="1944">
          <cell r="A1944" t="str">
            <v>T3653A</v>
          </cell>
          <cell r="B1944" t="str">
            <v>HP File System Extender server base license for Microsoft Windows</v>
          </cell>
          <cell r="C1944" t="str">
            <v>UB970E</v>
          </cell>
          <cell r="E1944" t="str">
            <v>HP 1y 24x7 FSE srvr lic1TB Support</v>
          </cell>
          <cell r="F1944">
            <v>1134000</v>
          </cell>
        </row>
        <row r="1945">
          <cell r="A1945" t="str">
            <v>T3655A</v>
          </cell>
          <cell r="B1945" t="str">
            <v xml:space="preserve">HP File System Extender server base license for Linux </v>
          </cell>
          <cell r="C1945" t="str">
            <v>UB971E</v>
          </cell>
          <cell r="E1945" t="str">
            <v>HP 3y 9x5 FSE srvr lic1TB SW Support</v>
          </cell>
          <cell r="F1945">
            <v>10654000</v>
          </cell>
        </row>
        <row r="1946">
          <cell r="C1946" t="str">
            <v>UB972E</v>
          </cell>
          <cell r="E1946" t="str">
            <v>HP 3y 24x7 FSE srvr lic1TB SW Support</v>
          </cell>
          <cell r="F1946">
            <v>14452000</v>
          </cell>
        </row>
        <row r="1948">
          <cell r="A1948" t="str">
            <v>T3657A</v>
          </cell>
          <cell r="B1948" t="str">
            <v xml:space="preserve">HP File System Extender server 1TB incremental capacity license (21 to 100TB) LTU </v>
          </cell>
          <cell r="C1948" t="str">
            <v>UB973E</v>
          </cell>
          <cell r="E1948" t="str">
            <v>HP 1y 24x7 FSE cap 21-100TB Support</v>
          </cell>
          <cell r="F1948">
            <v>76000</v>
          </cell>
        </row>
        <row r="1949">
          <cell r="C1949" t="str">
            <v>UB974E</v>
          </cell>
          <cell r="E1949" t="str">
            <v>HP 3y 9x5 FSE cap 21-100TB SW Support</v>
          </cell>
          <cell r="F1949">
            <v>710000</v>
          </cell>
        </row>
        <row r="1950">
          <cell r="C1950" t="str">
            <v>UB975E</v>
          </cell>
          <cell r="E1950" t="str">
            <v>HP 3y 24x7 FSE cap 21-100TB SW Support</v>
          </cell>
          <cell r="F1950">
            <v>963000</v>
          </cell>
        </row>
        <row r="1952">
          <cell r="A1952" t="str">
            <v>T3658A</v>
          </cell>
          <cell r="B1952" t="str">
            <v xml:space="preserve">HP File System Extender server 1TB incremental capacity license (100TB+) LTU </v>
          </cell>
          <cell r="C1952" t="str">
            <v>UB976E</v>
          </cell>
          <cell r="E1952" t="str">
            <v>HP 1y 24x7 FSE cap 100TB+ Support</v>
          </cell>
          <cell r="F1952">
            <v>39000</v>
          </cell>
        </row>
        <row r="1953">
          <cell r="C1953" t="str">
            <v>UB977E</v>
          </cell>
          <cell r="E1953" t="str">
            <v>HP 3y 9x5 FSE cap 100TB+ SW Support</v>
          </cell>
          <cell r="F1953">
            <v>355000</v>
          </cell>
        </row>
        <row r="1954">
          <cell r="C1954" t="str">
            <v>UB978E</v>
          </cell>
          <cell r="E1954" t="str">
            <v>HP 3y 24x7 FSE cap 100TB+ SW Support</v>
          </cell>
          <cell r="F1954">
            <v>482000</v>
          </cell>
        </row>
        <row r="1956">
          <cell r="A1956" t="str">
            <v>261715-B21</v>
          </cell>
          <cell r="C1956" t="str">
            <v>U9541E</v>
          </cell>
          <cell r="E1956" t="str">
            <v>HP 1y 24x7 SPWIN WE LTU4.0C SW Supp</v>
          </cell>
          <cell r="F1956">
            <v>159000</v>
          </cell>
        </row>
        <row r="1957">
          <cell r="A1957" t="str">
            <v>261715-B22</v>
          </cell>
          <cell r="C1957" t="str">
            <v>UC515E</v>
          </cell>
          <cell r="E1957" t="str">
            <v xml:space="preserve">HP 1y SP WIN WE LTU4.0C SW Support </v>
          </cell>
          <cell r="F1957">
            <v>151000</v>
          </cell>
        </row>
        <row r="1958">
          <cell r="A1958" t="str">
            <v>261715-B23</v>
          </cell>
          <cell r="C1958" t="str">
            <v>U9542E</v>
          </cell>
          <cell r="E1958" t="str">
            <v>HP 3y 24x7 SPWIN WE LTU4.0C SW Supp</v>
          </cell>
          <cell r="F1958">
            <v>465000</v>
          </cell>
        </row>
        <row r="1959">
          <cell r="A1959" t="str">
            <v>261715-B24</v>
          </cell>
          <cell r="C1959" t="str">
            <v>UC516E</v>
          </cell>
          <cell r="E1959" t="str">
            <v xml:space="preserve">HP 3y SP WIN WE LTU4.0C SW Support </v>
          </cell>
          <cell r="F1959">
            <v>440000</v>
          </cell>
        </row>
        <row r="1960">
          <cell r="A1960" t="str">
            <v>325634-292</v>
          </cell>
        </row>
        <row r="1961">
          <cell r="A1961" t="str">
            <v>325634-293</v>
          </cell>
        </row>
        <row r="1963">
          <cell r="A1963" t="str">
            <v>213076-B22</v>
          </cell>
          <cell r="C1963" t="str">
            <v>U9543E</v>
          </cell>
          <cell r="E1963" t="str">
            <v>HP 1y 24x7 SPWI/LX/HP/Nt WE1LT SW Supp</v>
          </cell>
          <cell r="F1963">
            <v>607000</v>
          </cell>
        </row>
        <row r="1964">
          <cell r="A1964" t="str">
            <v>213076-B23</v>
          </cell>
          <cell r="C1964" t="str">
            <v>UC517E</v>
          </cell>
          <cell r="E1964" t="str">
            <v xml:space="preserve">HP 1y SPWI/LX/HP/Nt WE1LT SW Supp </v>
          </cell>
          <cell r="F1964">
            <v>574000</v>
          </cell>
        </row>
        <row r="1965">
          <cell r="A1965" t="str">
            <v>213076-B24</v>
          </cell>
          <cell r="C1965" t="str">
            <v>U9544E</v>
          </cell>
          <cell r="E1965" t="str">
            <v>HP 3y 24x7 SPWI/LX/HP/Nt WE1LT SW Supp</v>
          </cell>
          <cell r="F1965">
            <v>1767000</v>
          </cell>
        </row>
        <row r="1966">
          <cell r="A1966" t="str">
            <v>213076-B25</v>
          </cell>
          <cell r="C1966" t="str">
            <v>UC518E</v>
          </cell>
          <cell r="E1966" t="str">
            <v xml:space="preserve">HP 3y SPWI/LX/HP/Nt WE1LT SW Supp </v>
          </cell>
          <cell r="F1966">
            <v>1671000</v>
          </cell>
        </row>
        <row r="1967">
          <cell r="A1967" t="str">
            <v>213076-B26</v>
          </cell>
        </row>
        <row r="1968">
          <cell r="A1968" t="str">
            <v>222411-B22</v>
          </cell>
        </row>
        <row r="1969">
          <cell r="A1969" t="str">
            <v>291536-B21</v>
          </cell>
        </row>
        <row r="1970">
          <cell r="A1970" t="str">
            <v>291536-B22</v>
          </cell>
        </row>
        <row r="1971">
          <cell r="A1971" t="str">
            <v>291869-293</v>
          </cell>
        </row>
        <row r="1972">
          <cell r="A1972" t="str">
            <v>291869-294</v>
          </cell>
        </row>
        <row r="1973">
          <cell r="A1973" t="str">
            <v>347079-B21</v>
          </cell>
        </row>
        <row r="1974">
          <cell r="A1974" t="str">
            <v>T1094A</v>
          </cell>
        </row>
        <row r="1975">
          <cell r="A1975" t="str">
            <v>T3554A</v>
          </cell>
        </row>
        <row r="1976">
          <cell r="A1976" t="str">
            <v>T3554B</v>
          </cell>
        </row>
        <row r="1977">
          <cell r="A1977" t="str">
            <v>T3581A</v>
          </cell>
        </row>
        <row r="1979">
          <cell r="A1979" t="str">
            <v>325634-B21</v>
          </cell>
          <cell r="C1979" t="str">
            <v>U9545E</v>
          </cell>
          <cell r="E1979" t="str">
            <v>HP 1y 24x7 SPWIN/LNX WE 8 LTU SW Support</v>
          </cell>
          <cell r="F1979">
            <v>2558000</v>
          </cell>
        </row>
        <row r="1980">
          <cell r="A1980" t="str">
            <v>325634-B22</v>
          </cell>
          <cell r="C1980" t="str">
            <v>UC519E</v>
          </cell>
          <cell r="E1980" t="str">
            <v xml:space="preserve">HP 1y SPWIN/LNX WE 8 LTU SW Support </v>
          </cell>
          <cell r="F1980">
            <v>2420000</v>
          </cell>
        </row>
        <row r="1981">
          <cell r="A1981" t="str">
            <v>325634-B23</v>
          </cell>
          <cell r="C1981" t="str">
            <v>U9546E</v>
          </cell>
          <cell r="E1981" t="str">
            <v>HP 3y 24x7 SPWIN/LNX WE 8 LTU SW Support</v>
          </cell>
          <cell r="F1981">
            <v>7443000</v>
          </cell>
        </row>
        <row r="1982">
          <cell r="A1982" t="str">
            <v>326267-B21</v>
          </cell>
          <cell r="C1982" t="str">
            <v>UC520E</v>
          </cell>
          <cell r="E1982" t="str">
            <v xml:space="preserve">HP 3y SPWIN/LNX WE 8 LTU SW Support </v>
          </cell>
          <cell r="F1982">
            <v>7043000</v>
          </cell>
        </row>
        <row r="1983">
          <cell r="A1983" t="str">
            <v>326267-B22</v>
          </cell>
        </row>
        <row r="1984">
          <cell r="A1984" t="str">
            <v>T1100A</v>
          </cell>
        </row>
        <row r="1985">
          <cell r="A1985" t="str">
            <v>T3583A</v>
          </cell>
        </row>
        <row r="1987">
          <cell r="A1987" t="str">
            <v>231316-B23</v>
          </cell>
          <cell r="C1987" t="str">
            <v>U9547E</v>
          </cell>
          <cell r="E1987" t="str">
            <v>HP 1y 24x7 SPWIN/LX/HP WE 5LT SW Supp</v>
          </cell>
          <cell r="F1987">
            <v>2878000</v>
          </cell>
        </row>
        <row r="1988">
          <cell r="A1988" t="str">
            <v>231316-B24</v>
          </cell>
          <cell r="C1988" t="str">
            <v>UC521E</v>
          </cell>
          <cell r="E1988" t="str">
            <v xml:space="preserve">HP 1y SPWIN/LX/HP WE 5LT SW Support </v>
          </cell>
          <cell r="F1988">
            <v>2723000</v>
          </cell>
        </row>
        <row r="1989">
          <cell r="A1989" t="str">
            <v>231316-B25</v>
          </cell>
          <cell r="C1989" t="str">
            <v>U9548E</v>
          </cell>
          <cell r="E1989" t="str">
            <v>HP 3y 24x7 APWIN/LX/HP WE 5LT SW Supp</v>
          </cell>
          <cell r="F1989">
            <v>8361000</v>
          </cell>
        </row>
        <row r="1990">
          <cell r="A1990" t="str">
            <v>231316-B26</v>
          </cell>
          <cell r="C1990" t="str">
            <v>UC522E</v>
          </cell>
          <cell r="E1990" t="str">
            <v xml:space="preserve">HP 3y SPWIN/LX/HP WE 5LT SW Support </v>
          </cell>
          <cell r="F1990">
            <v>7922000</v>
          </cell>
        </row>
        <row r="1991">
          <cell r="A1991" t="str">
            <v>231324-B22</v>
          </cell>
        </row>
        <row r="1992">
          <cell r="A1992" t="str">
            <v>291537-B21</v>
          </cell>
        </row>
        <row r="1993">
          <cell r="A1993" t="str">
            <v>291537-B22</v>
          </cell>
        </row>
        <row r="1994">
          <cell r="A1994" t="str">
            <v>291870-293</v>
          </cell>
        </row>
        <row r="1995">
          <cell r="A1995" t="str">
            <v>291870-294</v>
          </cell>
        </row>
        <row r="1996">
          <cell r="A1996" t="str">
            <v>347080-B21</v>
          </cell>
        </row>
        <row r="1997">
          <cell r="A1997" t="str">
            <v>T1095A</v>
          </cell>
        </row>
        <row r="1998">
          <cell r="A1998" t="str">
            <v>T3555A</v>
          </cell>
        </row>
        <row r="1999">
          <cell r="A1999" t="str">
            <v>T3555B</v>
          </cell>
        </row>
        <row r="2000">
          <cell r="A2000" t="str">
            <v>T3582A</v>
          </cell>
        </row>
        <row r="2002">
          <cell r="A2002" t="str">
            <v>231317-B23</v>
          </cell>
          <cell r="C2002" t="str">
            <v>U9549E</v>
          </cell>
          <cell r="E2002" t="str">
            <v>HP 1y 24x7 SPWIN/LX/HP WE10LT SW Support</v>
          </cell>
          <cell r="F2002">
            <v>5275000</v>
          </cell>
        </row>
        <row r="2003">
          <cell r="A2003" t="str">
            <v>231317-B24</v>
          </cell>
          <cell r="C2003" t="str">
            <v>UC523E</v>
          </cell>
          <cell r="E2003" t="str">
            <v xml:space="preserve">HP 1y SPWIN/LX/HP WE10LT SW Support </v>
          </cell>
          <cell r="F2003">
            <v>4991000</v>
          </cell>
        </row>
        <row r="2004">
          <cell r="A2004" t="str">
            <v>231317-B25</v>
          </cell>
          <cell r="C2004" t="str">
            <v>U9550E</v>
          </cell>
          <cell r="E2004" t="str">
            <v>HP 3y 24x7 SPWIN/LX/HP WE10LT SW Support</v>
          </cell>
          <cell r="F2004">
            <v>15352000</v>
          </cell>
        </row>
        <row r="2005">
          <cell r="A2005" t="str">
            <v>231317-B26</v>
          </cell>
          <cell r="C2005" t="str">
            <v>UC524E</v>
          </cell>
          <cell r="E2005" t="str">
            <v>HP 3y SPWIN/LX/HP WE10LT SW Support</v>
          </cell>
          <cell r="F2005">
            <v>14525000</v>
          </cell>
        </row>
        <row r="2006">
          <cell r="A2006" t="str">
            <v>231325-B22</v>
          </cell>
        </row>
        <row r="2007">
          <cell r="A2007" t="str">
            <v>291538-B21</v>
          </cell>
        </row>
        <row r="2008">
          <cell r="A2008" t="str">
            <v>291538-B22</v>
          </cell>
        </row>
        <row r="2009">
          <cell r="A2009" t="str">
            <v>291871-293</v>
          </cell>
        </row>
        <row r="2010">
          <cell r="A2010" t="str">
            <v>291871-294</v>
          </cell>
        </row>
        <row r="2011">
          <cell r="A2011" t="str">
            <v>347081-B21</v>
          </cell>
        </row>
        <row r="2012">
          <cell r="A2012" t="str">
            <v>T1096A</v>
          </cell>
        </row>
        <row r="2013">
          <cell r="A2013" t="str">
            <v>T3556A</v>
          </cell>
        </row>
        <row r="2014">
          <cell r="A2014" t="str">
            <v>T3556B</v>
          </cell>
        </row>
        <row r="2015">
          <cell r="A2015" t="str">
            <v>T3584A</v>
          </cell>
        </row>
        <row r="2017">
          <cell r="A2017" t="str">
            <v>231318-B23</v>
          </cell>
          <cell r="C2017" t="str">
            <v>UA826E</v>
          </cell>
          <cell r="E2017" t="str">
            <v>HP 1y 24x7 SPWIN/LX/HP WE25LT SW Support</v>
          </cell>
          <cell r="F2017">
            <v>11031000</v>
          </cell>
        </row>
        <row r="2018">
          <cell r="A2018" t="str">
            <v>231318-B24</v>
          </cell>
          <cell r="C2018" t="str">
            <v>UC525E</v>
          </cell>
          <cell r="E2018" t="str">
            <v>HP 1y SPWIN/LX/HP WE25LT SW Support</v>
          </cell>
          <cell r="F2018">
            <v>10436000</v>
          </cell>
        </row>
        <row r="2019">
          <cell r="A2019" t="str">
            <v>231318-B25</v>
          </cell>
          <cell r="C2019" t="str">
            <v>UA827E</v>
          </cell>
          <cell r="E2019" t="str">
            <v>HP 3y 24x7 SPWIN/LX/HP WE25LT SW Support</v>
          </cell>
          <cell r="F2019">
            <v>32101000</v>
          </cell>
        </row>
        <row r="2020">
          <cell r="A2020" t="str">
            <v>231318-B26</v>
          </cell>
          <cell r="C2020" t="str">
            <v>UC526E</v>
          </cell>
          <cell r="E2020" t="str">
            <v>HP 3y SPWIN/LX/HP WE25LT SW Support</v>
          </cell>
          <cell r="F2020">
            <v>30369000</v>
          </cell>
        </row>
        <row r="2021">
          <cell r="A2021" t="str">
            <v>231326-B22</v>
          </cell>
        </row>
        <row r="2022">
          <cell r="A2022" t="str">
            <v>291539-B21</v>
          </cell>
        </row>
        <row r="2023">
          <cell r="A2023" t="str">
            <v>291539-B22</v>
          </cell>
        </row>
        <row r="2024">
          <cell r="A2024" t="str">
            <v>347082-B21</v>
          </cell>
        </row>
        <row r="2025">
          <cell r="A2025" t="str">
            <v>T1097A</v>
          </cell>
        </row>
        <row r="2026">
          <cell r="A2026" t="str">
            <v>T3557A</v>
          </cell>
        </row>
        <row r="2027">
          <cell r="A2027" t="str">
            <v>T3557B</v>
          </cell>
        </row>
        <row r="2028">
          <cell r="A2028" t="str">
            <v>T3585A</v>
          </cell>
        </row>
        <row r="2030">
          <cell r="A2030" t="str">
            <v>231319-B23</v>
          </cell>
          <cell r="C2030" t="str">
            <v>UA828E</v>
          </cell>
          <cell r="E2030" t="str">
            <v>HP 1y 24x7 SPWIN/LX/HP WE50LT SW Support</v>
          </cell>
          <cell r="F2030">
            <v>19984000</v>
          </cell>
        </row>
        <row r="2031">
          <cell r="A2031" t="str">
            <v>231319-B24</v>
          </cell>
          <cell r="C2031" t="str">
            <v>UC527E</v>
          </cell>
          <cell r="E2031" t="str">
            <v>HP 1y SPWIN/LX/HP WE50LT SW Support</v>
          </cell>
          <cell r="F2031">
            <v>18907000</v>
          </cell>
        </row>
        <row r="2032">
          <cell r="A2032" t="str">
            <v>231319-B25</v>
          </cell>
          <cell r="C2032" t="str">
            <v>UA829E</v>
          </cell>
          <cell r="E2032" t="str">
            <v>HP 3y 24x7 SPWIN/LX/HP WE50LT SW Support</v>
          </cell>
          <cell r="F2032">
            <v>58155000</v>
          </cell>
        </row>
        <row r="2033">
          <cell r="A2033" t="str">
            <v>231319-B26</v>
          </cell>
          <cell r="C2033" t="str">
            <v>UC528E</v>
          </cell>
          <cell r="E2033" t="str">
            <v>HP 3y SPWIN/LX/HP WE50LT SW Support</v>
          </cell>
          <cell r="F2033">
            <v>55017000</v>
          </cell>
        </row>
        <row r="2034">
          <cell r="A2034" t="str">
            <v>231327-B22</v>
          </cell>
        </row>
        <row r="2035">
          <cell r="A2035" t="str">
            <v>291540-B21</v>
          </cell>
        </row>
        <row r="2036">
          <cell r="A2036" t="str">
            <v>291540-B22</v>
          </cell>
        </row>
        <row r="2037">
          <cell r="A2037" t="str">
            <v>347083-B21</v>
          </cell>
        </row>
        <row r="2038">
          <cell r="A2038" t="str">
            <v>T1098A</v>
          </cell>
        </row>
        <row r="2039">
          <cell r="A2039" t="str">
            <v>T3558A</v>
          </cell>
        </row>
        <row r="2040">
          <cell r="A2040" t="str">
            <v>T3558B</v>
          </cell>
        </row>
        <row r="2041">
          <cell r="A2041" t="str">
            <v>T3586A</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0000"/>
      <sheetName val="Basic"/>
      <sheetName val="Sheet1"/>
      <sheetName val="system_CPRICE기준"/>
      <sheetName val="LP"/>
      <sheetName val="SYS C Price"/>
      <sheetName val="SYS BMC"/>
      <sheetName val="발주서031124"/>
      <sheetName val="구매요구서 (2)"/>
      <sheetName val="2.대외공문"/>
    </sheetNames>
    <sheetDataSet>
      <sheetData sheetId="0"/>
      <sheetData sheetId="1"/>
      <sheetData sheetId="2" refreshError="1">
        <row r="9">
          <cell r="B9">
            <v>0.5</v>
          </cell>
        </row>
      </sheetData>
      <sheetData sheetId="3"/>
      <sheetData sheetId="4"/>
      <sheetData sheetId="5"/>
      <sheetData sheetId="6"/>
      <sheetData sheetId="7"/>
      <sheetData sheetId="8"/>
      <sheetData sheetId="9"/>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컴팩 "/>
      <sheetName val="컴팩  (2)"/>
      <sheetName val="COMPAQ-LIST"/>
      <sheetName val="컴팩 ATLAS"/>
      <sheetName val="Care"/>
      <sheetName val="OPT7"/>
      <sheetName val="pjt.개요"/>
    </sheetNames>
    <sheetDataSet>
      <sheetData sheetId="0" refreshError="1"/>
      <sheetData sheetId="1" refreshError="1"/>
      <sheetData sheetId="2" refreshError="1"/>
      <sheetData sheetId="3">
        <row r="2">
          <cell r="A2" t="str">
            <v>Part No.</v>
          </cell>
          <cell r="B2" t="str">
            <v>Deskpro EP Series Celeron</v>
          </cell>
          <cell r="C2" t="str">
            <v>K1</v>
          </cell>
        </row>
        <row r="5">
          <cell r="A5" t="str">
            <v>386177-A74</v>
          </cell>
          <cell r="B5" t="str">
            <v>Model C366/4.3/32 (W95)</v>
          </cell>
          <cell r="C5">
            <v>960</v>
          </cell>
        </row>
        <row r="6">
          <cell r="A6" t="str">
            <v>386177-A72</v>
          </cell>
          <cell r="B6" t="str">
            <v>Model C366/6.4/64/CDS (W95)</v>
          </cell>
          <cell r="C6">
            <v>1170</v>
          </cell>
        </row>
        <row r="7">
          <cell r="A7" t="str">
            <v>401608-A72</v>
          </cell>
          <cell r="B7" t="str">
            <v>Model C400/4.3/32 (W95)</v>
          </cell>
          <cell r="C7">
            <v>1060</v>
          </cell>
        </row>
        <row r="8">
          <cell r="A8" t="str">
            <v>401608-A74</v>
          </cell>
          <cell r="B8" t="str">
            <v>Model C400/6.4/64/CDS (W95)</v>
          </cell>
          <cell r="C8">
            <v>1270</v>
          </cell>
        </row>
        <row r="10">
          <cell r="A10" t="str">
            <v>Part No.</v>
          </cell>
          <cell r="B10" t="str">
            <v>DP EP series Pentium II &amp; III</v>
          </cell>
          <cell r="C10" t="str">
            <v>K1</v>
          </cell>
        </row>
        <row r="13">
          <cell r="A13" t="str">
            <v>356102-A77</v>
          </cell>
          <cell r="B13" t="str">
            <v>Model 6350/4.3/64 (W95)</v>
          </cell>
          <cell r="C13">
            <v>1440</v>
          </cell>
        </row>
        <row r="14">
          <cell r="A14" t="str">
            <v>356102-A78</v>
          </cell>
          <cell r="B14" t="str">
            <v>Model 6350/4.3/64 (NT4)</v>
          </cell>
          <cell r="C14">
            <v>1480</v>
          </cell>
        </row>
        <row r="15">
          <cell r="A15" t="str">
            <v>166752-A72</v>
          </cell>
          <cell r="B15" t="str">
            <v>Model 6350/6.4/64/CDS (W95)</v>
          </cell>
          <cell r="C15">
            <v>1490</v>
          </cell>
        </row>
        <row r="16">
          <cell r="A16" t="str">
            <v>166752-A73</v>
          </cell>
          <cell r="B16" t="str">
            <v>Model 6350/6.4/64 (NT4)</v>
          </cell>
          <cell r="C16">
            <v>1540</v>
          </cell>
        </row>
        <row r="17">
          <cell r="A17" t="str">
            <v>166762-A72</v>
          </cell>
          <cell r="B17" t="str">
            <v>Model 6400/6.4/64/CDS (W95)</v>
          </cell>
          <cell r="C17">
            <v>1800</v>
          </cell>
        </row>
        <row r="18">
          <cell r="A18" t="str">
            <v>166762-A73</v>
          </cell>
          <cell r="B18" t="str">
            <v>Model 6400/6.4/64/CDS (NT4)</v>
          </cell>
          <cell r="C18">
            <v>1850</v>
          </cell>
        </row>
        <row r="19">
          <cell r="A19" t="str">
            <v>386178-A74</v>
          </cell>
          <cell r="B19" t="str">
            <v>Model PIII 450/10.0/64/CDS (W95)</v>
          </cell>
          <cell r="C19">
            <v>2250</v>
          </cell>
        </row>
        <row r="20">
          <cell r="A20" t="str">
            <v>386178-A75</v>
          </cell>
          <cell r="B20" t="str">
            <v>Model PIII 450/10.0/64/CDS (NT4)</v>
          </cell>
          <cell r="C20">
            <v>2280</v>
          </cell>
        </row>
        <row r="21">
          <cell r="A21" t="str">
            <v>386179-A74</v>
          </cell>
          <cell r="B21" t="str">
            <v>Model PIII 500/10.0/64/CDS (W95)</v>
          </cell>
          <cell r="C21">
            <v>2590</v>
          </cell>
        </row>
        <row r="22">
          <cell r="A22" t="str">
            <v>386179-A75</v>
          </cell>
          <cell r="B22" t="str">
            <v>Model PIII 500/10.0/64/CDS (NT4)</v>
          </cell>
          <cell r="C22">
            <v>2620</v>
          </cell>
        </row>
        <row r="24">
          <cell r="A24" t="str">
            <v>Part No.</v>
          </cell>
          <cell r="B24" t="str">
            <v>DP EN series</v>
          </cell>
          <cell r="C24" t="str">
            <v>K1</v>
          </cell>
        </row>
        <row r="27">
          <cell r="A27" t="str">
            <v>178922-A75</v>
          </cell>
          <cell r="B27" t="str">
            <v>Model 6350/6.4/64/CDS (W95)</v>
          </cell>
          <cell r="C27">
            <v>1680</v>
          </cell>
        </row>
        <row r="28">
          <cell r="A28" t="str">
            <v>178922-A78</v>
          </cell>
          <cell r="B28" t="str">
            <v>Model 6350/6.4/64/CDS (NT4)</v>
          </cell>
          <cell r="C28">
            <v>1720</v>
          </cell>
        </row>
        <row r="29">
          <cell r="A29" t="str">
            <v>178932-A72</v>
          </cell>
          <cell r="B29" t="str">
            <v>Model 6400/6.4/64/CDS (W95)</v>
          </cell>
          <cell r="C29">
            <v>1880</v>
          </cell>
        </row>
        <row r="30">
          <cell r="A30" t="str">
            <v>178932-A73</v>
          </cell>
          <cell r="B30" t="str">
            <v>Model 6400/6.4/64/CDS (NT4)</v>
          </cell>
          <cell r="C30">
            <v>2010</v>
          </cell>
        </row>
        <row r="31">
          <cell r="A31" t="str">
            <v>178942-A73</v>
          </cell>
          <cell r="B31" t="str">
            <v>Model 6450/6.4/64/CDS (NT4)</v>
          </cell>
          <cell r="C31">
            <v>2380</v>
          </cell>
        </row>
        <row r="32">
          <cell r="A32" t="str">
            <v>326302-A73</v>
          </cell>
          <cell r="B32" t="str">
            <v>Model 6350/S4.3/64/CDS (NT4)</v>
          </cell>
          <cell r="C32">
            <v>2190</v>
          </cell>
        </row>
        <row r="33">
          <cell r="A33" t="str">
            <v>326402-A72</v>
          </cell>
          <cell r="B33" t="str">
            <v>Model 6400/S4.3/64/CDS (NT4)</v>
          </cell>
          <cell r="C33">
            <v>2470</v>
          </cell>
        </row>
        <row r="34">
          <cell r="A34" t="str">
            <v>326552-A72</v>
          </cell>
          <cell r="B34" t="str">
            <v>Model M 6450/S9.1/64/CDS (NT4)</v>
          </cell>
          <cell r="C34">
            <v>3030</v>
          </cell>
        </row>
        <row r="35">
          <cell r="A35" t="str">
            <v>386184-A72</v>
          </cell>
          <cell r="B35" t="str">
            <v>Model M PIII 450/10.0/128/CDS (W95)</v>
          </cell>
          <cell r="C35">
            <v>2550</v>
          </cell>
        </row>
        <row r="36">
          <cell r="A36" t="str">
            <v>386184-A73</v>
          </cell>
          <cell r="B36" t="str">
            <v xml:space="preserve">Model M PIII 450/10.0/128/CDS (NT4) </v>
          </cell>
          <cell r="C36">
            <v>2570</v>
          </cell>
        </row>
        <row r="37">
          <cell r="A37" t="str">
            <v>386185-A72</v>
          </cell>
          <cell r="B37" t="str">
            <v>Model M PIII 500/10.0/128/CDS (W95)</v>
          </cell>
          <cell r="C37">
            <v>2970</v>
          </cell>
        </row>
        <row r="38">
          <cell r="A38" t="str">
            <v>386185-A73</v>
          </cell>
          <cell r="B38" t="str">
            <v>Model M PIII 500/10.0/128/CDS (NT4)</v>
          </cell>
          <cell r="C38">
            <v>3000</v>
          </cell>
        </row>
        <row r="40">
          <cell r="A40" t="str">
            <v>Part. No</v>
          </cell>
          <cell r="B40" t="str">
            <v xml:space="preserve">DP EN series SFF </v>
          </cell>
          <cell r="C40" t="str">
            <v>K1</v>
          </cell>
        </row>
        <row r="43">
          <cell r="A43" t="str">
            <v>314052-A72</v>
          </cell>
          <cell r="B43" t="str">
            <v>Model 6350/6.4/32 (W95)</v>
          </cell>
          <cell r="C43">
            <v>1390</v>
          </cell>
        </row>
        <row r="44">
          <cell r="A44" t="str">
            <v>314052-A73</v>
          </cell>
          <cell r="B44" t="str">
            <v>Model 6350/6.4/32/CDS (W95)</v>
          </cell>
          <cell r="C44">
            <v>1580</v>
          </cell>
        </row>
        <row r="45">
          <cell r="A45" t="str">
            <v>314062-A73</v>
          </cell>
          <cell r="B45" t="str">
            <v>Model 6400/6.4/32/CDS (W95)</v>
          </cell>
          <cell r="C45">
            <v>1890</v>
          </cell>
        </row>
        <row r="46">
          <cell r="A46" t="str">
            <v>314072-A73</v>
          </cell>
          <cell r="B46" t="str">
            <v>Model 6450/6.4/64/CDS (W95)</v>
          </cell>
          <cell r="C46">
            <v>2370</v>
          </cell>
        </row>
        <row r="48">
          <cell r="A48" t="str">
            <v>Part No.</v>
          </cell>
          <cell r="B48" t="str">
            <v>Description</v>
          </cell>
          <cell r="C48" t="str">
            <v>K1</v>
          </cell>
        </row>
        <row r="49">
          <cell r="A49" t="str">
            <v>Audio Cards</v>
          </cell>
        </row>
        <row r="50">
          <cell r="A50" t="str">
            <v>294146-B21</v>
          </cell>
          <cell r="B50" t="str">
            <v>Wavetable Soundcard</v>
          </cell>
          <cell r="C50">
            <v>75</v>
          </cell>
        </row>
        <row r="51">
          <cell r="A51" t="str">
            <v>185061-001</v>
          </cell>
          <cell r="B51" t="str">
            <v>SuperDisk LS-120 Drive Kit</v>
          </cell>
          <cell r="C51">
            <v>196.89600000000002</v>
          </cell>
        </row>
        <row r="52">
          <cell r="A52" t="str">
            <v>Hard Drives</v>
          </cell>
        </row>
        <row r="53">
          <cell r="A53" t="str">
            <v>294368-B21</v>
          </cell>
          <cell r="B53" t="str">
            <v>2.1GB HDD UATA</v>
          </cell>
          <cell r="C53">
            <v>295.34399999999999</v>
          </cell>
        </row>
        <row r="54">
          <cell r="A54" t="str">
            <v>296606-B21</v>
          </cell>
          <cell r="B54" t="str">
            <v>4.3GB UDMA HDD</v>
          </cell>
          <cell r="C54">
            <v>290</v>
          </cell>
        </row>
        <row r="55">
          <cell r="A55" t="str">
            <v>294244-B21</v>
          </cell>
          <cell r="B55" t="str">
            <v>6.4GB UDMA HDD</v>
          </cell>
          <cell r="C55">
            <v>340</v>
          </cell>
        </row>
        <row r="56">
          <cell r="A56" t="str">
            <v>294245-B21</v>
          </cell>
          <cell r="B56" t="str">
            <v>8.4GB UDMA HDD</v>
          </cell>
          <cell r="C56">
            <v>380</v>
          </cell>
        </row>
        <row r="57">
          <cell r="A57" t="str">
            <v>387473-B21</v>
          </cell>
          <cell r="B57" t="str">
            <v>10GB UDMA HDD</v>
          </cell>
          <cell r="C57">
            <v>410</v>
          </cell>
        </row>
        <row r="58">
          <cell r="A58" t="str">
            <v>294246-B21</v>
          </cell>
          <cell r="B58" t="str">
            <v>9.1GB UW SCSI HDD</v>
          </cell>
          <cell r="C58">
            <v>780</v>
          </cell>
        </row>
        <row r="59">
          <cell r="A59" t="str">
            <v>294371-B21</v>
          </cell>
          <cell r="B59" t="str">
            <v>4.3GB UW SCSI HDD</v>
          </cell>
          <cell r="C59">
            <v>530</v>
          </cell>
        </row>
        <row r="60">
          <cell r="A60" t="str">
            <v>ROMs</v>
          </cell>
        </row>
        <row r="61">
          <cell r="A61" t="str">
            <v>294358-B21</v>
          </cell>
          <cell r="B61" t="str">
            <v>24X Slim IDE CD-ROM Drive</v>
          </cell>
          <cell r="C61">
            <v>175.8</v>
          </cell>
        </row>
        <row r="62">
          <cell r="A62" t="str">
            <v>294240-B21</v>
          </cell>
          <cell r="B62" t="str">
            <v>32X CD-ROM Drive(IDE)</v>
          </cell>
          <cell r="C62">
            <v>110.75399999999999</v>
          </cell>
        </row>
        <row r="63">
          <cell r="A63" t="str">
            <v>185085-001</v>
          </cell>
          <cell r="B63" t="str">
            <v>PD Disc (Qty.2)</v>
          </cell>
          <cell r="C63">
            <v>85</v>
          </cell>
        </row>
        <row r="64">
          <cell r="A64" t="str">
            <v>185085-002</v>
          </cell>
          <cell r="B64" t="str">
            <v>PD Disc (Qty 5)</v>
          </cell>
          <cell r="C64">
            <v>185</v>
          </cell>
        </row>
        <row r="65">
          <cell r="A65" t="str">
            <v>Floppy Dives</v>
          </cell>
        </row>
        <row r="66">
          <cell r="A66" t="str">
            <v>294402-B21</v>
          </cell>
          <cell r="B66" t="str">
            <v>Iomega Zip 100 Drive</v>
          </cell>
          <cell r="C66">
            <v>120</v>
          </cell>
        </row>
        <row r="67">
          <cell r="A67" t="str">
            <v>185061-B25</v>
          </cell>
          <cell r="B67" t="str">
            <v>SuperDisk LS-120 Drive Kit -Opal color</v>
          </cell>
          <cell r="C67">
            <v>189.864</v>
          </cell>
        </row>
        <row r="68">
          <cell r="A68" t="str">
            <v>Controller Cards</v>
          </cell>
        </row>
        <row r="69">
          <cell r="A69" t="str">
            <v>294311-B21</v>
          </cell>
          <cell r="B69" t="str">
            <v>Ultra Wide Controller kit</v>
          </cell>
          <cell r="C69">
            <v>219.45700000000002</v>
          </cell>
        </row>
        <row r="70">
          <cell r="A70" t="str">
            <v>Cables &amp; Adapters</v>
          </cell>
        </row>
        <row r="71">
          <cell r="A71" t="str">
            <v>294162-B21</v>
          </cell>
          <cell r="B71" t="str">
            <v xml:space="preserve">Ultra ATA Cable Kit </v>
          </cell>
          <cell r="C71">
            <v>26.252799999999997</v>
          </cell>
        </row>
        <row r="72">
          <cell r="A72" t="str">
            <v>294360-B21</v>
          </cell>
          <cell r="B72" t="str">
            <v>UN SCSI Cable Kit</v>
          </cell>
          <cell r="C72">
            <v>37</v>
          </cell>
        </row>
        <row r="73">
          <cell r="A73" t="str">
            <v>Video &amp; Cache</v>
          </cell>
        </row>
        <row r="74">
          <cell r="A74" t="str">
            <v>270830-B21</v>
          </cell>
          <cell r="B74" t="str">
            <v>S3V2 1MB SGRAM Video Upgrade</v>
          </cell>
          <cell r="C74">
            <v>40</v>
          </cell>
        </row>
        <row r="75">
          <cell r="A75" t="str">
            <v>270834-B21</v>
          </cell>
          <cell r="B75" t="str">
            <v>S3V2 2MB SGRAM Video Upgrade</v>
          </cell>
          <cell r="C75">
            <v>49.010909090909088</v>
          </cell>
        </row>
        <row r="76">
          <cell r="A76" t="str">
            <v>270831-B21</v>
          </cell>
          <cell r="B76" t="str">
            <v>4MB WRAM Matrox Millenium II</v>
          </cell>
          <cell r="C76">
            <v>140</v>
          </cell>
        </row>
        <row r="77">
          <cell r="A77" t="str">
            <v>270833-B21</v>
          </cell>
          <cell r="B77" t="str">
            <v>12MB WRAM Matrox Millenium II</v>
          </cell>
          <cell r="C77">
            <v>334.55272727272722</v>
          </cell>
        </row>
        <row r="78">
          <cell r="A78" t="str">
            <v>294227-B21</v>
          </cell>
          <cell r="B78" t="str">
            <v>4MB SGRAM 100MHz</v>
          </cell>
          <cell r="C78">
            <v>60.943999999999996</v>
          </cell>
        </row>
        <row r="79">
          <cell r="A79" t="str">
            <v>243011-002</v>
          </cell>
          <cell r="B79" t="str">
            <v>8-MB Memory Kit (2x4MB, EDO SiMMs, 60ns)</v>
          </cell>
          <cell r="C79">
            <v>45.942399999999992</v>
          </cell>
        </row>
        <row r="80">
          <cell r="A80" t="str">
            <v>243012-002</v>
          </cell>
          <cell r="B80" t="str">
            <v>16-MB Memory Kit (2x4MB, EDO SiMMs, 60ns)</v>
          </cell>
          <cell r="C80">
            <v>72</v>
          </cell>
        </row>
        <row r="81">
          <cell r="A81" t="str">
            <v>278797-B21</v>
          </cell>
          <cell r="B81" t="str">
            <v>256KB L2 Cache Memory kit</v>
          </cell>
          <cell r="C81">
            <v>25</v>
          </cell>
        </row>
        <row r="82">
          <cell r="A82" t="str">
            <v>SDRAM &amp; SDRAM ECC</v>
          </cell>
        </row>
        <row r="83">
          <cell r="A83" t="str">
            <v>243013-002</v>
          </cell>
          <cell r="B83" t="str">
            <v>32-MB Memory Kit (2x4MB, EDO SiMMs, 60ns)</v>
          </cell>
          <cell r="C83">
            <v>126</v>
          </cell>
        </row>
        <row r="84">
          <cell r="A84" t="str">
            <v>243014-002</v>
          </cell>
          <cell r="B84" t="str">
            <v>64-MB Memory Kit (2x4MB, EDO SiMMs, 60ns)</v>
          </cell>
          <cell r="C84">
            <v>205.1</v>
          </cell>
        </row>
        <row r="85">
          <cell r="A85" t="str">
            <v>270840-B21</v>
          </cell>
          <cell r="B85" t="str">
            <v>16MB SDRAM DIMM Memory Kit (ECC)</v>
          </cell>
          <cell r="C85">
            <v>83</v>
          </cell>
        </row>
        <row r="86">
          <cell r="A86" t="str">
            <v>270841-B21</v>
          </cell>
          <cell r="B86" t="str">
            <v>32MB SDRAM DIMM Memory Kit (ECC)</v>
          </cell>
          <cell r="C86">
            <v>128.91999999999999</v>
          </cell>
        </row>
        <row r="87">
          <cell r="A87" t="str">
            <v>270842-B21</v>
          </cell>
          <cell r="B87" t="str">
            <v>64MB SDRAM DIMM Memory Kit (ECC)</v>
          </cell>
          <cell r="C87">
            <v>257.47938461538462</v>
          </cell>
        </row>
        <row r="88">
          <cell r="A88" t="str">
            <v>270843-B21</v>
          </cell>
          <cell r="B88" t="str">
            <v>128MB SDRAM DIMM Memory Kit (ECC)</v>
          </cell>
          <cell r="C88">
            <v>450.60776119402982</v>
          </cell>
        </row>
        <row r="89">
          <cell r="A89" t="str">
            <v>242802-B21</v>
          </cell>
          <cell r="B89" t="str">
            <v>8MB SDRAM DIMM Memory Kit</v>
          </cell>
          <cell r="C89">
            <v>45.122</v>
          </cell>
        </row>
        <row r="90">
          <cell r="A90" t="str">
            <v>242803-B21</v>
          </cell>
          <cell r="B90" t="str">
            <v>16MB SDRAM DIMM Memory Kit</v>
          </cell>
          <cell r="C90">
            <v>72</v>
          </cell>
        </row>
        <row r="91">
          <cell r="A91" t="str">
            <v>242804-B21</v>
          </cell>
          <cell r="B91" t="str">
            <v>32MB SDRAM DIMM Memory Kit</v>
          </cell>
          <cell r="C91">
            <v>126</v>
          </cell>
        </row>
        <row r="92">
          <cell r="A92" t="str">
            <v>242805-B21</v>
          </cell>
          <cell r="B92" t="str">
            <v>64MB SDRAM DIMM Memory Kit</v>
          </cell>
          <cell r="C92">
            <v>213.30399999999997</v>
          </cell>
        </row>
        <row r="93">
          <cell r="A93" t="str">
            <v>270812-B21</v>
          </cell>
          <cell r="B93" t="str">
            <v>128MB SDRAM DIMM Memory Kit</v>
          </cell>
          <cell r="C93">
            <v>411.46215384615385</v>
          </cell>
        </row>
        <row r="94">
          <cell r="A94" t="str">
            <v>166611-B21</v>
          </cell>
          <cell r="B94" t="str">
            <v>16MB SDRAM 100MHz DIMM</v>
          </cell>
          <cell r="C94">
            <v>73</v>
          </cell>
        </row>
        <row r="95">
          <cell r="A95" t="str">
            <v>166612-B21</v>
          </cell>
          <cell r="B95" t="str">
            <v>32MB SDRAM 100MHz DIMM</v>
          </cell>
          <cell r="C95">
            <v>131</v>
          </cell>
        </row>
        <row r="96">
          <cell r="A96" t="str">
            <v>166613-B21</v>
          </cell>
          <cell r="B96" t="str">
            <v>64MB SDRAM 100MHz DIMM</v>
          </cell>
          <cell r="C96">
            <v>237.0044444444444</v>
          </cell>
        </row>
        <row r="97">
          <cell r="A97" t="str">
            <v>166614-B21</v>
          </cell>
          <cell r="B97" t="str">
            <v>128MB SDRAM 100MHz DIMM</v>
          </cell>
          <cell r="C97">
            <v>427.12888888888892</v>
          </cell>
        </row>
        <row r="98">
          <cell r="A98" t="str">
            <v>166615-B21</v>
          </cell>
          <cell r="B98" t="str">
            <v>16MB SDRAM 100MHz DIMM ECC</v>
          </cell>
          <cell r="C98">
            <v>86</v>
          </cell>
        </row>
        <row r="99">
          <cell r="A99" t="str">
            <v>166616-B21</v>
          </cell>
          <cell r="B99" t="str">
            <v xml:space="preserve">32MB SDRAM 100MHz DIMM ECC </v>
          </cell>
          <cell r="C99">
            <v>149</v>
          </cell>
        </row>
        <row r="100">
          <cell r="A100" t="str">
            <v>166617-B21</v>
          </cell>
          <cell r="B100" t="str">
            <v>64MB SDRAM 100MHz DIMM ECC</v>
          </cell>
          <cell r="C100">
            <v>280</v>
          </cell>
        </row>
        <row r="101">
          <cell r="A101" t="str">
            <v>166618-B21</v>
          </cell>
          <cell r="B101" t="str">
            <v>128MB SDRAM 100MHz DIMM ECC</v>
          </cell>
          <cell r="C101">
            <v>486.94709677419354</v>
          </cell>
        </row>
        <row r="102">
          <cell r="A102" t="str">
            <v>Mouse Kits</v>
          </cell>
        </row>
        <row r="103">
          <cell r="A103" t="str">
            <v>143315-B21</v>
          </cell>
          <cell r="B103" t="str">
            <v>Mouse -Opal</v>
          </cell>
          <cell r="C103">
            <v>19.689600000000002</v>
          </cell>
        </row>
        <row r="104">
          <cell r="A104" t="str">
            <v>Tape Drives</v>
          </cell>
        </row>
        <row r="105">
          <cell r="A105" t="str">
            <v>294243-B21</v>
          </cell>
          <cell r="B105" t="str">
            <v>TR5 Tape Drive Kit</v>
          </cell>
          <cell r="C105">
            <v>420</v>
          </cell>
        </row>
        <row r="106">
          <cell r="A106" t="str">
            <v>186703-B25</v>
          </cell>
          <cell r="B106" t="str">
            <v>TR4 Tape Drive -Opal</v>
          </cell>
          <cell r="C106">
            <v>319.95599999999996</v>
          </cell>
        </row>
        <row r="107">
          <cell r="A107" t="str">
            <v>Monitors</v>
          </cell>
        </row>
        <row r="108">
          <cell r="A108" t="str">
            <v>308006-001</v>
          </cell>
          <cell r="B108" t="str">
            <v>V55 15" Color Monitor</v>
          </cell>
          <cell r="C108">
            <v>250</v>
          </cell>
        </row>
        <row r="109">
          <cell r="A109" t="str">
            <v>307710-B24</v>
          </cell>
          <cell r="B109" t="str">
            <v>V75 17"Color Monitor</v>
          </cell>
          <cell r="C109">
            <v>505</v>
          </cell>
        </row>
        <row r="111">
          <cell r="A111" t="str">
            <v>Part Number</v>
          </cell>
          <cell r="B111" t="str">
            <v>Description</v>
          </cell>
          <cell r="C111" t="str">
            <v>K1</v>
          </cell>
        </row>
        <row r="112">
          <cell r="A112" t="str">
            <v>339360-371</v>
          </cell>
          <cell r="B112" t="str">
            <v>ProLiant 400 6/400 512K</v>
          </cell>
          <cell r="C112">
            <v>2776</v>
          </cell>
        </row>
        <row r="113">
          <cell r="A113" t="str">
            <v>339360-372</v>
          </cell>
          <cell r="B113" t="str">
            <v>ProLiant 400 6/400 512K 4.3G</v>
          </cell>
          <cell r="C113">
            <v>3180</v>
          </cell>
        </row>
        <row r="114">
          <cell r="A114" t="str">
            <v>401145-371</v>
          </cell>
          <cell r="B114" t="str">
            <v>ProLiant 5500 XEON 6/450 512K</v>
          </cell>
          <cell r="C114">
            <v>14857</v>
          </cell>
        </row>
        <row r="115">
          <cell r="A115" t="str">
            <v>401146-371</v>
          </cell>
          <cell r="B115" t="str">
            <v>ProLiant 5500 XEON 6/450R 512K</v>
          </cell>
          <cell r="C115">
            <v>15627</v>
          </cell>
        </row>
        <row r="116">
          <cell r="A116" t="str">
            <v>401147-371</v>
          </cell>
          <cell r="B116" t="str">
            <v>ProLiant 5500 XEON 6/450 1M</v>
          </cell>
          <cell r="C116">
            <v>21364</v>
          </cell>
        </row>
        <row r="117">
          <cell r="A117" t="str">
            <v>401148-371</v>
          </cell>
          <cell r="B117" t="str">
            <v>ProLiant 5500 XEON 6/450R 1M</v>
          </cell>
          <cell r="C117">
            <v>21897</v>
          </cell>
        </row>
        <row r="118">
          <cell r="A118" t="str">
            <v>386668-371</v>
          </cell>
          <cell r="B118" t="str">
            <v>ProLiant 6000 XEON 6/450 512K</v>
          </cell>
          <cell r="C118">
            <v>16996</v>
          </cell>
        </row>
        <row r="119">
          <cell r="A119" t="str">
            <v>386669-371</v>
          </cell>
          <cell r="B119" t="str">
            <v>ProLiant 6000 XEON 6/450 2P 1M</v>
          </cell>
          <cell r="C119">
            <v>31202</v>
          </cell>
        </row>
        <row r="120">
          <cell r="A120" t="str">
            <v>179625-371</v>
          </cell>
          <cell r="B120" t="str">
            <v>ProLiant 6500 XEON 6/450R 512K</v>
          </cell>
          <cell r="C120">
            <v>19510</v>
          </cell>
        </row>
        <row r="121">
          <cell r="A121" t="str">
            <v>179640-371</v>
          </cell>
          <cell r="B121" t="str">
            <v>ProLiant 6500 XEON 6/450R 2P 1M</v>
          </cell>
          <cell r="C121">
            <v>30095</v>
          </cell>
        </row>
        <row r="122">
          <cell r="A122" t="str">
            <v>179650-371</v>
          </cell>
          <cell r="B122" t="str">
            <v>ProLiant 6500 XEON 6/450R 2P 2M</v>
          </cell>
          <cell r="C122">
            <v>43235</v>
          </cell>
        </row>
        <row r="123">
          <cell r="A123" t="str">
            <v>386670-371</v>
          </cell>
          <cell r="B123" t="str">
            <v>ProLiant 7000 XEON 6/450R 1M</v>
          </cell>
          <cell r="C123">
            <v>28560</v>
          </cell>
        </row>
        <row r="124">
          <cell r="A124" t="str">
            <v>386671-371</v>
          </cell>
          <cell r="B124" t="str">
            <v>ProLiant 7000 XEON 6/450R 2P 2M</v>
          </cell>
          <cell r="C124">
            <v>49456</v>
          </cell>
        </row>
        <row r="126">
          <cell r="A126" t="str">
            <v>332609-B31</v>
          </cell>
          <cell r="B126" t="str">
            <v>Proliant SCSI Storage Expander II</v>
          </cell>
          <cell r="C126">
            <v>1098</v>
          </cell>
        </row>
        <row r="127">
          <cell r="A127" t="str">
            <v>332607-B31</v>
          </cell>
          <cell r="B127" t="str">
            <v>Proliant SCSI Storage Expander II Rack</v>
          </cell>
          <cell r="C127">
            <v>2039</v>
          </cell>
        </row>
        <row r="128">
          <cell r="A128" t="str">
            <v>348757-B21</v>
          </cell>
          <cell r="B128" t="str">
            <v>Dual Channel Ultra-2 SCSI Controller</v>
          </cell>
          <cell r="C128">
            <v>618</v>
          </cell>
        </row>
        <row r="129">
          <cell r="A129" t="str">
            <v>350365-B31</v>
          </cell>
          <cell r="B129" t="str">
            <v>35/70 GB DLT Library Model 1</v>
          </cell>
          <cell r="C129">
            <v>19900</v>
          </cell>
        </row>
        <row r="130">
          <cell r="A130" t="str">
            <v>350365-B32</v>
          </cell>
          <cell r="B130" t="str">
            <v>35/70 GB DLT Library Model 2</v>
          </cell>
          <cell r="C130">
            <v>30700</v>
          </cell>
        </row>
        <row r="131">
          <cell r="A131" t="str">
            <v>350367-B21</v>
          </cell>
          <cell r="B131" t="str">
            <v>35/70 GB DLT Library Ready Drive</v>
          </cell>
          <cell r="C131">
            <v>10800</v>
          </cell>
        </row>
        <row r="132">
          <cell r="A132" t="str">
            <v>223187-B21</v>
          </cell>
          <cell r="B132" t="str">
            <v>Panther Fibre Channel Array Controller</v>
          </cell>
          <cell r="C132">
            <v>3650</v>
          </cell>
        </row>
        <row r="133">
          <cell r="A133" t="str">
            <v>328812-B21</v>
          </cell>
          <cell r="B133" t="str">
            <v>Xeon 6/450 512 K Processor Kit</v>
          </cell>
          <cell r="C133">
            <v>2600</v>
          </cell>
        </row>
        <row r="134">
          <cell r="A134" t="str">
            <v>328813-B21</v>
          </cell>
          <cell r="B134" t="str">
            <v>Xeon 6/450 1MB Processor Kit</v>
          </cell>
          <cell r="C134">
            <v>5200</v>
          </cell>
        </row>
        <row r="135">
          <cell r="A135" t="str">
            <v>328814-B21</v>
          </cell>
          <cell r="B135" t="str">
            <v>Xeon 6/450 2MB Processor Kit</v>
          </cell>
          <cell r="C135">
            <v>16870</v>
          </cell>
        </row>
        <row r="136">
          <cell r="A136" t="str">
            <v>328254-B21</v>
          </cell>
          <cell r="B136" t="str">
            <v>Xeon/450 512K Slot 2 Processor</v>
          </cell>
          <cell r="C136">
            <v>2600</v>
          </cell>
        </row>
        <row r="137">
          <cell r="A137" t="str">
            <v>328255-B21</v>
          </cell>
          <cell r="B137" t="str">
            <v>Xeon/450 1M Slot 2 Processor</v>
          </cell>
          <cell r="C137">
            <v>5200</v>
          </cell>
        </row>
        <row r="138">
          <cell r="A138" t="str">
            <v>328256-B21</v>
          </cell>
          <cell r="B138" t="str">
            <v>Xeon/450 2M Slot 2 Processor</v>
          </cell>
          <cell r="C138">
            <v>16870</v>
          </cell>
        </row>
        <row r="139">
          <cell r="A139" t="str">
            <v>328718-B21</v>
          </cell>
          <cell r="B139" t="str">
            <v>Xeon/400 1M Slot 2</v>
          </cell>
          <cell r="C139">
            <v>5200</v>
          </cell>
        </row>
        <row r="140">
          <cell r="A140" t="str">
            <v>328976-B21</v>
          </cell>
          <cell r="B140" t="str">
            <v>Xeon/450 512K Slot 2</v>
          </cell>
          <cell r="C140">
            <v>2600</v>
          </cell>
        </row>
        <row r="141">
          <cell r="A141" t="str">
            <v>328977-B21</v>
          </cell>
          <cell r="B141" t="str">
            <v>Xeon/450 1M Slot 2</v>
          </cell>
          <cell r="C141">
            <v>5200</v>
          </cell>
        </row>
        <row r="142">
          <cell r="A142" t="str">
            <v>328978-B21</v>
          </cell>
          <cell r="B142" t="str">
            <v>Xeon/450 2M Slot 2</v>
          </cell>
          <cell r="C142">
            <v>16870</v>
          </cell>
        </row>
        <row r="143">
          <cell r="A143" t="str">
            <v>338707-B21</v>
          </cell>
          <cell r="B143" t="str">
            <v>Richmond Upgrade Kit (PL 6500 Ppro to Xeon)</v>
          </cell>
          <cell r="C143">
            <v>8667</v>
          </cell>
        </row>
        <row r="144">
          <cell r="A144" t="str">
            <v>179766-B21</v>
          </cell>
          <cell r="B144" t="str">
            <v>PL3000 upgrade to 100Mhz FSB</v>
          </cell>
          <cell r="C144">
            <v>1237</v>
          </cell>
        </row>
        <row r="145">
          <cell r="A145" t="str">
            <v>401703-B21</v>
          </cell>
          <cell r="B145" t="str">
            <v>64 MB Unbuffered Registered SDRAM DIMM Kit (1 x 64)</v>
          </cell>
          <cell r="C145">
            <v>396</v>
          </cell>
        </row>
        <row r="146">
          <cell r="A146" t="str">
            <v>401704-B21</v>
          </cell>
          <cell r="B146" t="str">
            <v>128 MB Unbuffered Registered SDRAM DIMM Kit (1 x 128)</v>
          </cell>
          <cell r="C146">
            <v>792</v>
          </cell>
        </row>
        <row r="147">
          <cell r="A147" t="str">
            <v>328948-B21</v>
          </cell>
          <cell r="B147" t="str">
            <v>PL 6500 Xeon Rack to Tower Conversion Kit</v>
          </cell>
          <cell r="C147">
            <v>448</v>
          </cell>
        </row>
        <row r="148">
          <cell r="A148" t="str">
            <v>387798-B21</v>
          </cell>
          <cell r="B148" t="str">
            <v>PLT 800/1200/1600/2500 Tower to Rack conversion kit</v>
          </cell>
          <cell r="C148">
            <v>448</v>
          </cell>
        </row>
        <row r="149">
          <cell r="A149" t="str">
            <v>382120-B21</v>
          </cell>
          <cell r="B149" t="str">
            <v>Oracle Parallel Database Cluster Kit - E/NET</v>
          </cell>
          <cell r="C149">
            <v>4307</v>
          </cell>
        </row>
      </sheetData>
      <sheetData sheetId="4" refreshError="1"/>
      <sheetData sheetId="5" refreshError="1"/>
      <sheetData sheetId="6" refreshError="1"/>
      <sheetData sheetId="7"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fitability"/>
      <sheetName val="BidQual"/>
      <sheetName val="ODR"/>
      <sheetName val="Staff Plan"/>
      <sheetName val="Rates"/>
      <sheetName val="PSFT_Margin_Calc"/>
      <sheetName val="global"/>
      <sheetName val="Hosting Services"/>
      <sheetName val="NAC_PPC_v8"/>
      <sheetName val="ESAS"/>
      <sheetName val="Local"/>
      <sheetName val="VSOE Bands"/>
      <sheetName val="SSC"/>
      <sheetName val="Approval Summary"/>
      <sheetName val="HQ App Executive Summary"/>
      <sheetName val="upload"/>
      <sheetName val="PPC_Forecast"/>
      <sheetName val="NAC_PPC_Instructions"/>
      <sheetName val="Care"/>
      <sheetName val="OPT7"/>
    </sheetNames>
    <sheetDataSet>
      <sheetData sheetId="0"/>
      <sheetData sheetId="1"/>
      <sheetData sheetId="2"/>
      <sheetData sheetId="3"/>
      <sheetData sheetId="4"/>
      <sheetData sheetId="5">
        <row r="4">
          <cell r="D4">
            <v>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gure"/>
      <sheetName val="Exchange Rate Link Sheet"/>
      <sheetName val="Price List"/>
      <sheetName val="On Demand Price List"/>
      <sheetName val="Supplement"/>
      <sheetName val="DiscountSchedule"/>
      <sheetName val="Rates"/>
      <sheetName val="COMPAQ-LIST"/>
    </sheetNames>
    <sheetDataSet>
      <sheetData sheetId="0">
        <row r="1">
          <cell r="D1">
            <v>1000</v>
          </cell>
        </row>
      </sheetData>
      <sheetData sheetId="1">
        <row r="10">
          <cell r="H10">
            <v>1067.25</v>
          </cell>
        </row>
      </sheetData>
      <sheetData sheetId="2"/>
      <sheetData sheetId="3"/>
      <sheetData sheetId="4"/>
      <sheetData sheetId="5"/>
      <sheetData sheetId="6" refreshError="1"/>
      <sheetData sheetId="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통합수주_판품2K0112"/>
      <sheetName val="견적990322"/>
      <sheetName val="갑지"/>
      <sheetName val="#REF"/>
      <sheetName val="Sheet1"/>
      <sheetName val="Configure"/>
      <sheetName val="Exchange Rate Link Sheet"/>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내(IMS)"/>
      <sheetName val="OFFER_SH (IMS)"/>
      <sheetName val="인력투입계힉"/>
      <sheetName val="상내(qssi)"/>
      <sheetName val="OFFER_SH (qssi)"/>
      <sheetName val="qssi"/>
      <sheetName val="인력투입계힉 (qssi)"/>
      <sheetName val="견적990322"/>
      <sheetName val="Configure"/>
      <sheetName val="Exchange Rate Link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결의서"/>
      <sheetName val="계약서"/>
      <sheetName val="단가풀이"/>
      <sheetName val="내역"/>
      <sheetName val="Rates"/>
    </sheetNames>
    <sheetDataSet>
      <sheetData sheetId="0"/>
      <sheetData sheetId="1"/>
      <sheetData sheetId="2"/>
      <sheetData sheetId="3" refreshError="1">
        <row r="7">
          <cell r="A7">
            <v>1</v>
          </cell>
          <cell r="B7" t="str">
            <v>첨부품 FLC-A(RS-422) 첨부품</v>
          </cell>
          <cell r="C7" t="str">
            <v>개</v>
          </cell>
          <cell r="D7">
            <v>5</v>
          </cell>
          <cell r="E7">
            <v>19143</v>
          </cell>
          <cell r="F7">
            <v>95715</v>
          </cell>
          <cell r="G7">
            <v>580500021008</v>
          </cell>
        </row>
        <row r="8">
          <cell r="A8">
            <v>2</v>
          </cell>
          <cell r="B8" t="str">
            <v>제어기 FLC-A(MCU) 제어기</v>
          </cell>
          <cell r="C8" t="str">
            <v>개</v>
          </cell>
          <cell r="D8">
            <v>6</v>
          </cell>
          <cell r="E8">
            <v>4224293</v>
          </cell>
          <cell r="F8">
            <v>25345758</v>
          </cell>
          <cell r="G8" t="str">
            <v>5805-018-8510-2</v>
          </cell>
        </row>
        <row r="9">
          <cell r="A9">
            <v>3</v>
          </cell>
          <cell r="B9" t="str">
            <v>제어기 FLC-A(BCU) 채널부 제어기</v>
          </cell>
          <cell r="C9" t="str">
            <v>개</v>
          </cell>
          <cell r="D9">
            <v>12</v>
          </cell>
          <cell r="E9">
            <v>1079450</v>
          </cell>
          <cell r="F9">
            <v>12953400</v>
          </cell>
          <cell r="G9" t="str">
            <v>5805-018-8511-4</v>
          </cell>
        </row>
        <row r="10">
          <cell r="A10">
            <v>4</v>
          </cell>
          <cell r="B10" t="str">
            <v>가 래크 FLC-A(RACK-A)광가입자 전송장치 가</v>
          </cell>
          <cell r="C10" t="str">
            <v>대</v>
          </cell>
          <cell r="D10">
            <v>3</v>
          </cell>
          <cell r="E10">
            <v>2429054</v>
          </cell>
          <cell r="F10">
            <v>7287162</v>
          </cell>
          <cell r="G10" t="str">
            <v>5805-035-1301-7</v>
          </cell>
        </row>
        <row r="11">
          <cell r="A11">
            <v>5</v>
          </cell>
          <cell r="B11" t="str">
            <v>가 래크 FLC-A(RACK-B)광가입자 전송장치 가</v>
          </cell>
          <cell r="C11" t="str">
            <v>대</v>
          </cell>
          <cell r="D11">
            <v>4</v>
          </cell>
          <cell r="E11">
            <v>2484508</v>
          </cell>
          <cell r="F11">
            <v>9938032</v>
          </cell>
          <cell r="G11" t="str">
            <v>5805-035-1302-9</v>
          </cell>
        </row>
        <row r="12">
          <cell r="A12">
            <v>6</v>
          </cell>
          <cell r="B12" t="str">
            <v>가 래크 FLC-A(RACK-C)광가입자 전송장치 가</v>
          </cell>
          <cell r="C12" t="str">
            <v>대</v>
          </cell>
          <cell r="D12">
            <v>1</v>
          </cell>
          <cell r="E12">
            <v>4803741</v>
          </cell>
          <cell r="F12">
            <v>4803741</v>
          </cell>
          <cell r="G12" t="str">
            <v>5805-035-1303-1</v>
          </cell>
        </row>
        <row r="13">
          <cell r="A13">
            <v>7</v>
          </cell>
          <cell r="B13" t="str">
            <v>유니트 채널 FLC-A(SLC-T) 채널유니트</v>
          </cell>
          <cell r="C13" t="str">
            <v>개</v>
          </cell>
          <cell r="D13">
            <v>55</v>
          </cell>
          <cell r="E13">
            <v>645236</v>
          </cell>
          <cell r="F13">
            <v>35487980</v>
          </cell>
          <cell r="G13" t="str">
            <v>5805-060-8960-3</v>
          </cell>
        </row>
        <row r="14">
          <cell r="A14">
            <v>8</v>
          </cell>
          <cell r="B14" t="str">
            <v>유니트 채널 FLC-A(SLC-E) 채널유니트</v>
          </cell>
          <cell r="C14" t="str">
            <v>개</v>
          </cell>
          <cell r="D14">
            <v>55</v>
          </cell>
          <cell r="E14">
            <v>586809</v>
          </cell>
          <cell r="F14">
            <v>32274495</v>
          </cell>
          <cell r="G14" t="str">
            <v>5805-060-8961-5</v>
          </cell>
        </row>
        <row r="15">
          <cell r="A15">
            <v>9</v>
          </cell>
          <cell r="B15" t="str">
            <v>유니트 채널 FLC-A(2W E&amp;M) 채널유니트</v>
          </cell>
          <cell r="C15" t="str">
            <v>개</v>
          </cell>
          <cell r="D15">
            <v>92</v>
          </cell>
          <cell r="E15">
            <v>397405</v>
          </cell>
          <cell r="F15">
            <v>36561260</v>
          </cell>
          <cell r="G15" t="str">
            <v>5805-060-8964-1</v>
          </cell>
        </row>
        <row r="16">
          <cell r="A16">
            <v>10</v>
          </cell>
          <cell r="B16" t="str">
            <v>유니트 채널 FLC-A(4W E&amp;M) 채널유니트</v>
          </cell>
          <cell r="C16" t="str">
            <v>개</v>
          </cell>
          <cell r="D16">
            <v>26</v>
          </cell>
          <cell r="E16">
            <v>494220</v>
          </cell>
          <cell r="F16">
            <v>12849720</v>
          </cell>
          <cell r="G16" t="str">
            <v>5805-060-8965-4</v>
          </cell>
        </row>
        <row r="17">
          <cell r="A17">
            <v>11</v>
          </cell>
          <cell r="B17" t="str">
            <v>유니트 채널 FLC-A(DPT) 채널유니트</v>
          </cell>
          <cell r="C17" t="str">
            <v>개</v>
          </cell>
          <cell r="D17">
            <v>35</v>
          </cell>
          <cell r="E17">
            <v>595742</v>
          </cell>
          <cell r="F17">
            <v>20850970</v>
          </cell>
          <cell r="G17" t="str">
            <v>5805-060-8966-6</v>
          </cell>
        </row>
        <row r="18">
          <cell r="A18">
            <v>12</v>
          </cell>
          <cell r="B18" t="str">
            <v>유니트 채널 FLC-A(DPO) 채널유니트</v>
          </cell>
          <cell r="C18" t="str">
            <v>개</v>
          </cell>
          <cell r="D18">
            <v>35</v>
          </cell>
          <cell r="E18">
            <v>543979</v>
          </cell>
          <cell r="F18">
            <v>19039265</v>
          </cell>
          <cell r="G18" t="str">
            <v>5805-060-8967-8</v>
          </cell>
        </row>
        <row r="19">
          <cell r="A19">
            <v>13</v>
          </cell>
          <cell r="B19" t="str">
            <v>유니트 채널 FLC-A(OCUDP) 채널유니트</v>
          </cell>
          <cell r="C19" t="str">
            <v>개</v>
          </cell>
          <cell r="D19">
            <v>97</v>
          </cell>
          <cell r="E19">
            <v>628810</v>
          </cell>
          <cell r="F19">
            <v>60994570</v>
          </cell>
          <cell r="G19" t="str">
            <v>5805-060-8969-2</v>
          </cell>
        </row>
        <row r="20">
          <cell r="A20">
            <v>14</v>
          </cell>
          <cell r="B20" t="str">
            <v>유니트 계전기 FLC-A(SW) 절체기</v>
          </cell>
          <cell r="C20" t="str">
            <v>개</v>
          </cell>
          <cell r="D20">
            <v>20</v>
          </cell>
          <cell r="E20">
            <v>412360</v>
          </cell>
          <cell r="F20">
            <v>8247200</v>
          </cell>
          <cell r="G20" t="str">
            <v>5805-083-4020-4</v>
          </cell>
        </row>
        <row r="21">
          <cell r="A21">
            <v>15</v>
          </cell>
          <cell r="B21" t="str">
            <v>패널 FLC-A(FADP) 전원분배 및 경보집중화</v>
          </cell>
          <cell r="C21" t="str">
            <v>개</v>
          </cell>
          <cell r="D21">
            <v>7</v>
          </cell>
          <cell r="E21">
            <v>683662</v>
          </cell>
          <cell r="F21">
            <v>4785634</v>
          </cell>
          <cell r="G21" t="str">
            <v>5805-088-0300-5</v>
          </cell>
        </row>
        <row r="22">
          <cell r="A22">
            <v>16</v>
          </cell>
          <cell r="B22" t="str">
            <v>패널 FLC-A(PDS) 전원분배반</v>
          </cell>
          <cell r="C22" t="str">
            <v>개</v>
          </cell>
          <cell r="D22">
            <v>1</v>
          </cell>
          <cell r="E22">
            <v>830343</v>
          </cell>
          <cell r="F22">
            <v>830343</v>
          </cell>
          <cell r="G22" t="str">
            <v>5805-088-0302-9</v>
          </cell>
        </row>
        <row r="23">
          <cell r="A23">
            <v>17</v>
          </cell>
          <cell r="B23" t="str">
            <v>패널 FLC-A(PCN) 제어반</v>
          </cell>
          <cell r="C23" t="str">
            <v>개</v>
          </cell>
          <cell r="D23">
            <v>1</v>
          </cell>
          <cell r="E23">
            <v>4190733</v>
          </cell>
          <cell r="F23">
            <v>4190733</v>
          </cell>
          <cell r="G23" t="str">
            <v>5805-088-0303-1</v>
          </cell>
        </row>
        <row r="24">
          <cell r="A24">
            <v>18</v>
          </cell>
          <cell r="B24" t="str">
            <v>패널 FLC-A(OFD) 광분배함</v>
          </cell>
          <cell r="C24" t="str">
            <v>개</v>
          </cell>
          <cell r="D24">
            <v>3</v>
          </cell>
          <cell r="E24">
            <v>1109653</v>
          </cell>
          <cell r="F24">
            <v>3328959</v>
          </cell>
          <cell r="G24" t="str">
            <v>5805-088-0304-3</v>
          </cell>
        </row>
        <row r="25">
          <cell r="A25">
            <v>19</v>
          </cell>
          <cell r="B25" t="str">
            <v>셀프 FLC-A(CHA) 채널셀프</v>
          </cell>
          <cell r="C25" t="str">
            <v>개</v>
          </cell>
          <cell r="D25">
            <v>12</v>
          </cell>
          <cell r="E25">
            <v>3300809</v>
          </cell>
          <cell r="F25">
            <v>39609708</v>
          </cell>
          <cell r="G25" t="str">
            <v>5805-096-8440-6</v>
          </cell>
        </row>
        <row r="26">
          <cell r="A26">
            <v>20</v>
          </cell>
          <cell r="B26" t="str">
            <v>셀프 FLC-A(COM) 공통셀프</v>
          </cell>
          <cell r="C26" t="str">
            <v>개</v>
          </cell>
          <cell r="D26">
            <v>6</v>
          </cell>
          <cell r="E26">
            <v>3753040</v>
          </cell>
          <cell r="F26">
            <v>22518240</v>
          </cell>
          <cell r="G26" t="str">
            <v>5805-096-8441-8</v>
          </cell>
        </row>
        <row r="27">
          <cell r="A27">
            <v>21</v>
          </cell>
          <cell r="B27" t="str">
            <v>셀프 FLC-A(OPR) 운용셀프</v>
          </cell>
          <cell r="C27" t="str">
            <v>개</v>
          </cell>
          <cell r="D27">
            <v>6</v>
          </cell>
          <cell r="E27">
            <v>997488</v>
          </cell>
          <cell r="F27">
            <v>5984928</v>
          </cell>
          <cell r="G27" t="str">
            <v>5805-096-8442-0</v>
          </cell>
        </row>
        <row r="28">
          <cell r="A28">
            <v>22</v>
          </cell>
          <cell r="B28" t="str">
            <v>셀프 FLC-A(REC) 정류기 세트</v>
          </cell>
          <cell r="C28" t="str">
            <v>개</v>
          </cell>
          <cell r="D28">
            <v>1</v>
          </cell>
          <cell r="E28">
            <v>1064400</v>
          </cell>
          <cell r="F28">
            <v>1064400</v>
          </cell>
          <cell r="G28" t="str">
            <v>5805-096-8443-2</v>
          </cell>
        </row>
        <row r="29">
          <cell r="A29">
            <v>23</v>
          </cell>
          <cell r="B29" t="str">
            <v>송수화기 FLC-A(PHN) 타합반용 송수화기</v>
          </cell>
          <cell r="C29" t="str">
            <v>개</v>
          </cell>
          <cell r="D29">
            <v>5</v>
          </cell>
          <cell r="E29">
            <v>23300</v>
          </cell>
          <cell r="F29">
            <v>116500</v>
          </cell>
          <cell r="G29" t="str">
            <v>5805-106-6060-1</v>
          </cell>
        </row>
        <row r="30">
          <cell r="A30">
            <v>24</v>
          </cell>
          <cell r="B30" t="str">
            <v>열방지부 FLC-A(HB-A) 열 방지막</v>
          </cell>
          <cell r="C30" t="str">
            <v>개</v>
          </cell>
          <cell r="D30">
            <v>13</v>
          </cell>
          <cell r="E30">
            <v>35696</v>
          </cell>
          <cell r="F30">
            <v>464048</v>
          </cell>
          <cell r="G30" t="str">
            <v>5805-208-0050-0</v>
          </cell>
        </row>
        <row r="31">
          <cell r="A31">
            <v>25</v>
          </cell>
          <cell r="B31" t="str">
            <v>열방지부 FLC-A(HB-C) 열 방지막</v>
          </cell>
          <cell r="C31" t="str">
            <v>개</v>
          </cell>
          <cell r="D31">
            <v>2</v>
          </cell>
          <cell r="E31">
            <v>156036</v>
          </cell>
          <cell r="F31">
            <v>312072</v>
          </cell>
          <cell r="G31" t="str">
            <v>5805-208-0052-4</v>
          </cell>
        </row>
        <row r="32">
          <cell r="A32">
            <v>26</v>
          </cell>
          <cell r="B32" t="str">
            <v>송수신기 FLC-A(OTRU-B) 광송수신기(15KM)</v>
          </cell>
          <cell r="C32" t="str">
            <v>개</v>
          </cell>
          <cell r="D32">
            <v>12</v>
          </cell>
          <cell r="E32">
            <v>4533350</v>
          </cell>
          <cell r="F32">
            <v>54400200</v>
          </cell>
          <cell r="G32" t="str">
            <v>5805-409-3051-1</v>
          </cell>
        </row>
        <row r="34">
          <cell r="A34">
            <v>27</v>
          </cell>
          <cell r="B34" t="str">
            <v>전원공급기 FLC-A(PSU) 전원공급기</v>
          </cell>
          <cell r="C34" t="str">
            <v>개</v>
          </cell>
          <cell r="D34">
            <v>24</v>
          </cell>
          <cell r="E34">
            <v>557458</v>
          </cell>
          <cell r="F34">
            <v>13378992</v>
          </cell>
          <cell r="G34" t="str">
            <v>5805-466-8850-1</v>
          </cell>
        </row>
        <row r="35">
          <cell r="A35">
            <v>28</v>
          </cell>
          <cell r="B35" t="str">
            <v>기판 전자회로 FLC-A(DS1) 다중화기</v>
          </cell>
          <cell r="C35" t="str">
            <v>개</v>
          </cell>
          <cell r="D35">
            <v>30</v>
          </cell>
          <cell r="E35">
            <v>799673</v>
          </cell>
          <cell r="F35">
            <v>23990190</v>
          </cell>
          <cell r="G35" t="str">
            <v>5805-475-8860-1</v>
          </cell>
        </row>
        <row r="36">
          <cell r="A36">
            <v>29</v>
          </cell>
          <cell r="B36" t="str">
            <v>기판 전자회로 FLC-A(DS1-E) 다중화기</v>
          </cell>
          <cell r="C36" t="str">
            <v>개</v>
          </cell>
          <cell r="D36">
            <v>34</v>
          </cell>
          <cell r="E36">
            <v>707499</v>
          </cell>
          <cell r="F36">
            <v>24054966</v>
          </cell>
          <cell r="G36" t="str">
            <v>5805-475-8861-3</v>
          </cell>
        </row>
        <row r="37">
          <cell r="A37">
            <v>30</v>
          </cell>
          <cell r="B37" t="str">
            <v>기판 전자회로 FLC-A(AMX) 다중화기</v>
          </cell>
          <cell r="C37" t="str">
            <v>개</v>
          </cell>
          <cell r="D37">
            <v>20</v>
          </cell>
          <cell r="E37">
            <v>920271</v>
          </cell>
          <cell r="F37">
            <v>18405420</v>
          </cell>
          <cell r="G37" t="str">
            <v>5805-475-8863-7</v>
          </cell>
        </row>
        <row r="38">
          <cell r="A38">
            <v>31</v>
          </cell>
          <cell r="B38" t="str">
            <v>기판 전자회로 FLC-A(THRU) 다중화기</v>
          </cell>
          <cell r="C38" t="str">
            <v>개</v>
          </cell>
          <cell r="D38">
            <v>12</v>
          </cell>
          <cell r="E38">
            <v>258416</v>
          </cell>
          <cell r="F38">
            <v>3100992</v>
          </cell>
          <cell r="G38" t="str">
            <v>5805-475-8864-9</v>
          </cell>
        </row>
        <row r="39">
          <cell r="A39">
            <v>32</v>
          </cell>
          <cell r="B39" t="str">
            <v>기판 전자회로 FLC-A(DCU) 데이타통신기</v>
          </cell>
          <cell r="C39" t="str">
            <v>개</v>
          </cell>
          <cell r="D39">
            <v>6</v>
          </cell>
          <cell r="E39">
            <v>5026426</v>
          </cell>
          <cell r="F39">
            <v>30158556</v>
          </cell>
          <cell r="G39" t="str">
            <v>5805-475-8865-2</v>
          </cell>
        </row>
        <row r="40">
          <cell r="A40">
            <v>33</v>
          </cell>
          <cell r="B40" t="str">
            <v>기판 전자회로 FLC-A(CLK) 클럭공급기</v>
          </cell>
          <cell r="C40" t="str">
            <v>개</v>
          </cell>
          <cell r="D40">
            <v>12</v>
          </cell>
          <cell r="E40">
            <v>1644894</v>
          </cell>
          <cell r="F40">
            <v>19738728</v>
          </cell>
          <cell r="G40" t="str">
            <v>5805-475-8866-4</v>
          </cell>
        </row>
        <row r="41">
          <cell r="A41">
            <v>34</v>
          </cell>
          <cell r="B41" t="str">
            <v>기판 전자회로 FLC-A(OWU) 타합반</v>
          </cell>
          <cell r="C41" t="str">
            <v>개</v>
          </cell>
          <cell r="D41">
            <v>6</v>
          </cell>
          <cell r="E41">
            <v>1144804</v>
          </cell>
          <cell r="F41">
            <v>6868824</v>
          </cell>
          <cell r="G41" t="str">
            <v>5805-475-8867-6</v>
          </cell>
        </row>
        <row r="42">
          <cell r="A42">
            <v>35</v>
          </cell>
          <cell r="B42" t="str">
            <v>기판 전자회로 FLC-A(UP) 운용반</v>
          </cell>
          <cell r="C42" t="str">
            <v>개</v>
          </cell>
          <cell r="D42">
            <v>6</v>
          </cell>
          <cell r="E42">
            <v>835184</v>
          </cell>
          <cell r="F42">
            <v>5011104</v>
          </cell>
          <cell r="G42" t="str">
            <v>5805-475-8868-8</v>
          </cell>
        </row>
        <row r="43">
          <cell r="A43">
            <v>36</v>
          </cell>
          <cell r="B43" t="str">
            <v>기판 전자회로 FLC-A(ATU) 아날로그 시험기</v>
          </cell>
          <cell r="C43" t="str">
            <v>개</v>
          </cell>
          <cell r="D43">
            <v>6</v>
          </cell>
          <cell r="E43">
            <v>2288398</v>
          </cell>
          <cell r="F43">
            <v>13730388</v>
          </cell>
          <cell r="G43" t="str">
            <v>5805-475-8869-0</v>
          </cell>
        </row>
        <row r="44">
          <cell r="A44">
            <v>37</v>
          </cell>
          <cell r="B44" t="str">
            <v>기판 전자회로 FLC-A(DTU) 데이타시험기</v>
          </cell>
          <cell r="C44" t="str">
            <v>개</v>
          </cell>
          <cell r="D44">
            <v>6</v>
          </cell>
          <cell r="E44">
            <v>1773691</v>
          </cell>
          <cell r="F44">
            <v>10642146</v>
          </cell>
          <cell r="G44" t="str">
            <v>5805-475-8870-2</v>
          </cell>
        </row>
        <row r="45">
          <cell r="A45">
            <v>38</v>
          </cell>
          <cell r="B45" t="str">
            <v>기판 전자회로 FLC-A(RGU) 링공급기</v>
          </cell>
          <cell r="C45" t="str">
            <v>개</v>
          </cell>
          <cell r="D45">
            <v>4</v>
          </cell>
          <cell r="E45">
            <v>478452</v>
          </cell>
          <cell r="F45">
            <v>1913808</v>
          </cell>
          <cell r="G45" t="str">
            <v>5805-475-8871-4</v>
          </cell>
        </row>
        <row r="46">
          <cell r="A46">
            <v>39</v>
          </cell>
          <cell r="B46" t="str">
            <v>기판 전자회로 FLC-A(BMU) 채널부 메모리유니트</v>
          </cell>
          <cell r="C46" t="str">
            <v>개</v>
          </cell>
          <cell r="D46">
            <v>12</v>
          </cell>
          <cell r="E46">
            <v>710852</v>
          </cell>
          <cell r="F46">
            <v>8530224</v>
          </cell>
          <cell r="G46" t="str">
            <v>5805-475-8872-6</v>
          </cell>
        </row>
        <row r="47">
          <cell r="A47">
            <v>40</v>
          </cell>
          <cell r="B47" t="str">
            <v>기판 전자회로 FLC-A(CCU) 클럭공급기</v>
          </cell>
          <cell r="C47" t="str">
            <v>개</v>
          </cell>
          <cell r="D47">
            <v>24</v>
          </cell>
          <cell r="E47">
            <v>698088</v>
          </cell>
          <cell r="F47">
            <v>16754112</v>
          </cell>
          <cell r="G47" t="str">
            <v>5805-475-8873-8</v>
          </cell>
        </row>
        <row r="48">
          <cell r="A48">
            <v>41</v>
          </cell>
          <cell r="B48" t="str">
            <v>기판 전자회로 FLC-A(FIU) 프레임기</v>
          </cell>
          <cell r="C48" t="str">
            <v>개</v>
          </cell>
          <cell r="D48">
            <v>24</v>
          </cell>
          <cell r="E48">
            <v>611968</v>
          </cell>
          <cell r="F48">
            <v>14687232</v>
          </cell>
          <cell r="G48" t="str">
            <v>5805-475-8874-0</v>
          </cell>
        </row>
        <row r="49">
          <cell r="A49">
            <v>42</v>
          </cell>
          <cell r="B49" t="str">
            <v>기판 전자회로 FLC-A(REC-U) 정류유니트</v>
          </cell>
          <cell r="C49" t="str">
            <v>개</v>
          </cell>
          <cell r="D49">
            <v>4</v>
          </cell>
          <cell r="E49">
            <v>1359757</v>
          </cell>
          <cell r="F49">
            <v>5439028</v>
          </cell>
          <cell r="G49" t="str">
            <v>5805-475-8876-5</v>
          </cell>
        </row>
        <row r="50">
          <cell r="A50">
            <v>43</v>
          </cell>
          <cell r="B50" t="str">
            <v>프린터 FLC-A(PRT) 정보출력 프린터</v>
          </cell>
          <cell r="C50" t="str">
            <v>대</v>
          </cell>
          <cell r="D50">
            <v>2</v>
          </cell>
          <cell r="E50">
            <v>809104</v>
          </cell>
          <cell r="F50">
            <v>1618208</v>
          </cell>
          <cell r="G50" t="str">
            <v>7440-204-0400-7</v>
          </cell>
        </row>
        <row r="51">
          <cell r="A51">
            <v>44</v>
          </cell>
          <cell r="B51" t="str">
            <v>컴퓨터 FLC-A(CIT) 운용터미널</v>
          </cell>
          <cell r="C51" t="str">
            <v>대</v>
          </cell>
          <cell r="D51">
            <v>2</v>
          </cell>
          <cell r="E51">
            <v>2289331</v>
          </cell>
          <cell r="F51">
            <v>4578662</v>
          </cell>
          <cell r="G51" t="str">
            <v>7440-300-0200-7</v>
          </cell>
        </row>
        <row r="52">
          <cell r="A52">
            <v>45</v>
          </cell>
          <cell r="B52" t="str">
            <v>이용안내 FLC-A 취급설명서</v>
          </cell>
          <cell r="C52" t="str">
            <v>권</v>
          </cell>
          <cell r="D52">
            <v>7</v>
          </cell>
          <cell r="E52">
            <v>23931</v>
          </cell>
          <cell r="F52">
            <v>167517</v>
          </cell>
          <cell r="G52" t="str">
            <v>7610-004-0062-1</v>
          </cell>
        </row>
      </sheetData>
      <sheetData sheetId="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LF &amp; EIF"/>
      <sheetName val="EI"/>
      <sheetName val="EQ"/>
      <sheetName val="EO"/>
      <sheetName val="FPA"/>
      <sheetName val="Package (In-House)"/>
      <sheetName val="In House"/>
      <sheetName val="VAF"/>
      <sheetName val="순수개발"/>
      <sheetName val="Macro상수지정"/>
      <sheetName val="Config"/>
      <sheetName val="Package (by ITSA)"/>
      <sheetName val="Dialog1"/>
      <sheetName val="Module1"/>
      <sheetName val="Module2"/>
      <sheetName val="영남_1"/>
      <sheetName val="내역"/>
      <sheetName val="qss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전사집계"/>
      <sheetName val="선적일정"/>
      <sheetName val="기본 자료"/>
      <sheetName val="조건"/>
      <sheetName val="Data(A_15)"/>
      <sheetName val="Summary"/>
    </sheetNames>
    <sheetDataSet>
      <sheetData sheetId="0" refreshError="1">
        <row r="2">
          <cell r="B2" t="b">
            <v>1</v>
          </cell>
        </row>
        <row r="3">
          <cell r="B3" t="str">
            <v>Preliminary data as of 12/4/97</v>
          </cell>
        </row>
        <row r="6">
          <cell r="B6" t="str">
            <v>Source: International Data Corporation, Q4 1997</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출장"/>
      <sheetName val="2.철골"/>
      <sheetName val="3.판넬"/>
      <sheetName val="4.건축"/>
      <sheetName val="5.조건"/>
      <sheetName val="6.분석"/>
      <sheetName val="7.집계"/>
      <sheetName val="8.총괄"/>
      <sheetName val="9.표지"/>
      <sheetName val="건축총괄"/>
      <sheetName val="총괄대비"/>
      <sheetName val="공사비집계"/>
      <sheetName val="부대총괄"/>
      <sheetName val="철골-판넬"/>
      <sheetName val="기초분석"/>
      <sheetName val="공장대비2A"/>
      <sheetName val="부대집계"/>
      <sheetName val="외벽판넬"/>
      <sheetName val="부대-철골"/>
      <sheetName val="부대-R.C.1"/>
      <sheetName val="부대-R.C.2"/>
      <sheetName val="추정공사비"/>
      <sheetName val="실결-01"/>
      <sheetName val="실결-02"/>
      <sheetName val="내역-01"/>
      <sheetName val="내역-02"/>
      <sheetName val="내역-기성"/>
      <sheetName val="속지"/>
      <sheetName val="경상기준"/>
      <sheetName val="공장대비"/>
      <sheetName val="공장대비2"/>
      <sheetName val="냉연집계"/>
      <sheetName val="부대대비"/>
      <sheetName val="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
      <sheetName val="부대대비"/>
      <sheetName val="냉연집계"/>
      <sheetName val="FPA"/>
      <sheetName val="순수개발"/>
    </sheetNames>
    <sheetDataSet>
      <sheetData sheetId="0"/>
      <sheetData sheetId="1" refreshError="1"/>
      <sheetData sheetId="2" refreshError="1"/>
      <sheetData sheetId="3" refreshError="1"/>
      <sheetData sheetId="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전산품의"/>
      <sheetName val="5.세운W-A"/>
      <sheetName val="구매사양"/>
    </sheetNames>
    <sheetDataSet>
      <sheetData sheetId="0"/>
      <sheetData sheetId="1" refreshError="1"/>
      <sheetData sheetId="2"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MOTOR"/>
    </sheetNames>
    <sheetDataSet>
      <sheetData sheetId="0" refreshError="1"/>
      <sheetData sheetId="1"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1.기안지"/>
      <sheetName val="1.기안을지"/>
      <sheetName val="2.대외공문"/>
      <sheetName val="so-021"/>
      <sheetName val="세목별"/>
      <sheetName val="전산품의"/>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
      <sheetName val="갑지"/>
      <sheetName val="내역서"/>
      <sheetName val="일대"/>
      <sheetName val="노무비"/>
      <sheetName val="단가"/>
      <sheetName val="신설"/>
      <sheetName val="괴정I.O"/>
      <sheetName val="고압"/>
      <sheetName val="일위대가표"/>
      <sheetName val="1"/>
      <sheetName val="pjt.개요"/>
      <sheetName val="Language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Vol"/>
      <sheetName val="YES"/>
      <sheetName val="표지"/>
      <sheetName val="변경사유"/>
      <sheetName val="가옥조명원가계"/>
      <sheetName val="가옥조명내역서"/>
      <sheetName val="산출집계"/>
      <sheetName val="산출근거서"/>
      <sheetName val="신규품목"/>
      <sheetName val="수량표지"/>
      <sheetName val="공구손료"/>
      <sheetName val="4월 실적추정(건축+토목)"/>
      <sheetName val="4월 실적추정(건축)"/>
      <sheetName val="총물량표"/>
      <sheetName val="정산물량표"/>
      <sheetName val="정산세부물량1차분실적"/>
      <sheetName val="정산복구량"/>
      <sheetName val="일위대가표(1)"/>
      <sheetName val="일위대가표(2)"/>
      <sheetName val="자재단가비교표"/>
      <sheetName val="복구량산정 및 전용회선 사용"/>
      <sheetName val="노임단가"/>
      <sheetName val="특별교실"/>
      <sheetName val="기숙사"/>
      <sheetName val="화장실"/>
      <sheetName val="총집계-1"/>
      <sheetName val="총집계-2"/>
      <sheetName val="원가-1"/>
      <sheetName val="원가-2"/>
      <sheetName val="기안"/>
      <sheetName val="갑지"/>
      <sheetName val="견적서"/>
      <sheetName val="내역서"/>
      <sheetName val="XXXXXX"/>
      <sheetName val="호계"/>
      <sheetName val="제암"/>
      <sheetName val="월마트"/>
      <sheetName val="월드컵"/>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VXXXX"/>
      <sheetName val="VXXXXX"/>
      <sheetName val="1.수변전설비"/>
      <sheetName val="2.전력간선"/>
      <sheetName val="3.동력"/>
      <sheetName val="4.전등"/>
      <sheetName val="5.전열"/>
      <sheetName val="6.약전"/>
      <sheetName val="7.소방"/>
      <sheetName val="8.방송"/>
      <sheetName val="9.조명제어"/>
      <sheetName val="10.철거공사"/>
      <sheetName val="JUCK"/>
      <sheetName val="남양시작동자105노65기1.3화1.2"/>
      <sheetName val="견적조건"/>
      <sheetName val="견적조건(을지)"/>
      <sheetName val="대구실행"/>
      <sheetName val="Baby일위대가"/>
      <sheetName val="일반공사"/>
      <sheetName val="일위대가"/>
      <sheetName val="을"/>
      <sheetName val="N賃率-職"/>
      <sheetName val="표지 (2)"/>
      <sheetName val="간선계산"/>
      <sheetName val="MOTOR"/>
      <sheetName val="조명율표"/>
      <sheetName val="단가조사"/>
      <sheetName val="FILE1"/>
      <sheetName val="직노"/>
      <sheetName val="입찰안"/>
      <sheetName val="실행내역"/>
      <sheetName val="DATA"/>
      <sheetName val="200"/>
      <sheetName val="단가산출"/>
      <sheetName val="0.집계"/>
      <sheetName val="1.수변전설비공사"/>
      <sheetName val="기초단가"/>
      <sheetName val="을지"/>
      <sheetName val="ITEM"/>
      <sheetName val="부대공Ⅱ"/>
      <sheetName val="매립"/>
      <sheetName val="아산추가1220"/>
      <sheetName val="98지급계획"/>
      <sheetName val="원가계산"/>
      <sheetName val="1.전차선조정"/>
      <sheetName val="2.조가선조정"/>
      <sheetName val="3.급전선신설"/>
      <sheetName val="4.급전선철거"/>
      <sheetName val="5.고배선철거"/>
      <sheetName val="6.고압케이블신설"/>
      <sheetName val="7.비절연선조정"/>
      <sheetName val="8.가동브래키트이설"/>
      <sheetName val="9.H형강주신설(9m)"/>
      <sheetName val="10.강관주신설(9m)"/>
      <sheetName val="11.H강주철거(11m)"/>
      <sheetName val="11.H형강기초"/>
      <sheetName val="13.강관주기초"/>
      <sheetName val="14.장력조정장치신설"/>
      <sheetName val="15.장력조정장치철거   "/>
      <sheetName val="16.콘주철거(9m)"/>
      <sheetName val="17.지선신설(보통)"/>
      <sheetName val="18.지선신설(v형)"/>
      <sheetName val="19.지선철거"/>
      <sheetName val="20.기중개폐기신설"/>
      <sheetName val="총괄"/>
      <sheetName val="단가비교표"/>
      <sheetName val="총괄표"/>
      <sheetName val="JUCKEYK"/>
      <sheetName val="철거산출근거"/>
      <sheetName val="노무비"/>
      <sheetName val="제-노임"/>
      <sheetName val="제직재"/>
      <sheetName val="자재단가"/>
      <sheetName val="신우"/>
      <sheetName val="설계내역서"/>
      <sheetName val="AIR SHOWER(3인용)"/>
      <sheetName val="손익분석"/>
      <sheetName val="노임"/>
      <sheetName val="부하계산서"/>
      <sheetName val="조도계산서 (도서)"/>
      <sheetName val="설계예산서"/>
      <sheetName val="일위대가(가설)"/>
      <sheetName val="내역"/>
      <sheetName val="48전력선로일위"/>
      <sheetName val="준검 내역서"/>
      <sheetName val="96보완계획7.12"/>
      <sheetName val="3-1.CB"/>
      <sheetName val="당초"/>
      <sheetName val="DANGA"/>
      <sheetName val="구역화물"/>
      <sheetName val="단가일람"/>
      <sheetName val="Macro(전선)"/>
      <sheetName val="말뚝지지력산정"/>
      <sheetName val="인건비"/>
      <sheetName val="가로등부표"/>
      <sheetName val="내역(설계)"/>
      <sheetName val="LOPCALC"/>
      <sheetName val="재료"/>
      <sheetName val="식생블럭단위수량"/>
      <sheetName val="MAIN_TABLE"/>
      <sheetName val="1.설계조건"/>
      <sheetName val="제경비율"/>
      <sheetName val="1.수인터널"/>
      <sheetName val="일위대가목차"/>
      <sheetName val="2F 회의실견적(5_14 일대)"/>
      <sheetName val="재집"/>
      <sheetName val="직재"/>
      <sheetName val="CTEMCOST"/>
      <sheetName val="원가계산서"/>
      <sheetName val="금리계산"/>
      <sheetName val="ITB COST"/>
      <sheetName val="2. 동력설비 공사"/>
      <sheetName val="3. 조명설비공사"/>
      <sheetName val="4. 접지설비공사"/>
      <sheetName val="5. 통신설비 공사"/>
      <sheetName val="6. 전기방식설비공사"/>
      <sheetName val="6.전기방식 설비공사(2)"/>
      <sheetName val="7.방호설비공사"/>
      <sheetName val="8.가설전기공사"/>
      <sheetName val="산출근거"/>
      <sheetName val="수량"/>
      <sheetName val="토목원가계산서"/>
      <sheetName val="토목원가"/>
      <sheetName val="집계장"/>
      <sheetName val="설계내역"/>
      <sheetName val="제외공종"/>
      <sheetName val="기계원가계산서"/>
      <sheetName val="기계원가"/>
      <sheetName val="집계"/>
      <sheetName val="가설내역"/>
      <sheetName val="갑지(가로)"/>
      <sheetName val="표지목차간지"/>
      <sheetName val="예산조서-총괄"/>
      <sheetName val="예산조서-신공항1"/>
      <sheetName val="가설물"/>
      <sheetName val="K"/>
      <sheetName val="공사원가계산서)"/>
      <sheetName val="내역집계표"/>
      <sheetName val="전기내역"/>
      <sheetName val="대가집계표"/>
      <sheetName val="대가전기"/>
      <sheetName val="자료"/>
      <sheetName val="집계표(관급)"/>
      <sheetName val="전기내역관급"/>
      <sheetName val="Y-WORK"/>
      <sheetName val="STORAGE"/>
      <sheetName val="산출내역서집계표"/>
      <sheetName val="원가계산서 (총괄)"/>
      <sheetName val="원가계산서 (건축)"/>
      <sheetName val="(총괄집계)"/>
      <sheetName val="내역구성"/>
      <sheetName val="4원가"/>
      <sheetName val="임시급식"/>
      <sheetName val="옥외가스"/>
      <sheetName val="임시급식 (2)"/>
      <sheetName val="- INFORMATION -"/>
      <sheetName val="Module1"/>
      <sheetName val="Module2"/>
      <sheetName val="Module3"/>
      <sheetName val="Module4"/>
      <sheetName val="Module5"/>
      <sheetName val="Module6"/>
      <sheetName val="Module8"/>
      <sheetName val="Module9"/>
      <sheetName val="Module7"/>
      <sheetName val="수량집계"/>
      <sheetName val="토목"/>
      <sheetName val="가로등내역서"/>
      <sheetName val="목차"/>
      <sheetName val="BQ"/>
      <sheetName val="정부노임단가"/>
      <sheetName val="전선 및 전선관"/>
      <sheetName val="수량산출서"/>
      <sheetName val="2000.11월설계내역"/>
      <sheetName val="#REF"/>
      <sheetName val="단가"/>
      <sheetName val="터파기및재료"/>
      <sheetName val="집계표"/>
      <sheetName val="unit 4"/>
      <sheetName val="Summary Sheets"/>
      <sheetName val="요율"/>
      <sheetName val="일위목록-기"/>
      <sheetName val="Module11"/>
      <sheetName val="5호광장(낙찰)"/>
      <sheetName val="5호광장"/>
      <sheetName val="5호광장 (만점)"/>
      <sheetName val="인천국제 (만점) (2)"/>
      <sheetName val="선거교가설공사"/>
      <sheetName val="선거교가설공사(만점)"/>
      <sheetName val="낙동강하구둑"/>
      <sheetName val="낙동강하구둑(만점)"/>
      <sheetName val="공원로-우남로"/>
      <sheetName val="공원로-우남로(만점)"/>
      <sheetName val="보림사우회도로"/>
      <sheetName val="보림사우회도로(만점)"/>
      <sheetName val="6동"/>
      <sheetName val="Chart1"/>
      <sheetName val="단위내역목록"/>
      <sheetName val="단위내역서"/>
      <sheetName val="원가(1)"/>
      <sheetName val="원가(2)"/>
      <sheetName val="공량산출서"/>
      <sheetName val="연습"/>
      <sheetName val="대치판정"/>
      <sheetName val="Macro1"/>
      <sheetName val="Macro2"/>
      <sheetName val="가설건물"/>
      <sheetName val="보차도경계석"/>
      <sheetName val="입찰보고"/>
      <sheetName val="XL4Poppy"/>
      <sheetName val="우배수"/>
      <sheetName val="맨홀"/>
      <sheetName val="금호"/>
      <sheetName val="노무비단가"/>
      <sheetName val="1차설계변경내역"/>
      <sheetName val="대비"/>
      <sheetName val="자료입력"/>
      <sheetName val="예산명세서"/>
      <sheetName val="계수시트"/>
      <sheetName val="토공"/>
      <sheetName val="점수계산1-2"/>
      <sheetName val="BID"/>
      <sheetName val="부대공사비"/>
      <sheetName val="현장관리비집계표"/>
      <sheetName val="본공사"/>
      <sheetName val="Total"/>
      <sheetName val="부하(성남)"/>
      <sheetName val="J直材4"/>
      <sheetName val="연부97-1"/>
      <sheetName val="갑지1"/>
      <sheetName val="Sheet17"/>
      <sheetName val="실행내역서"/>
      <sheetName val="INPUT"/>
      <sheetName val="적용공정"/>
      <sheetName val="L_RPTB02_01"/>
      <sheetName val="계산식"/>
      <sheetName val="가도공"/>
      <sheetName val="I一般比"/>
      <sheetName val="49-119"/>
      <sheetName val="데이타"/>
      <sheetName val="율촌법률사무소2내역"/>
      <sheetName val="설비내역서"/>
      <sheetName val="건축내역서"/>
      <sheetName val="전기내역서"/>
      <sheetName val="001"/>
      <sheetName val="총계"/>
      <sheetName val="1공구(을)"/>
      <sheetName val="SG"/>
      <sheetName val="DATE"/>
      <sheetName val="부대내역"/>
      <sheetName val="내력서"/>
      <sheetName val="ELECTRIC"/>
      <sheetName val="SCHEDULE"/>
      <sheetName val="98NS-N"/>
      <sheetName val="L_RPTA05_목록"/>
      <sheetName val="토량산출서"/>
      <sheetName val="원가"/>
      <sheetName val="지진시"/>
      <sheetName val="BID-도로"/>
      <sheetName val="실행철강하도"/>
      <sheetName val="내역서2안"/>
      <sheetName val="소야공정계획표"/>
      <sheetName val="타공종이기"/>
      <sheetName val="본선차로수량집계표"/>
      <sheetName val="기계내역"/>
      <sheetName val="수량산출"/>
      <sheetName val="laroux"/>
      <sheetName val="도급예정1199"/>
      <sheetName val="외주대비"/>
      <sheetName val="수정실행"/>
      <sheetName val="단가산출근거"/>
      <sheetName val="현장인원투입"/>
      <sheetName val="장비투입계획"/>
      <sheetName val="현황사진"/>
      <sheetName val="옹벽"/>
      <sheetName val="외주대비-구조물"/>
      <sheetName val="외주대비 -석축"/>
      <sheetName val="외주대비-구조물 (2)"/>
      <sheetName val="견적표지 (3)"/>
      <sheetName val="정태현"/>
      <sheetName val="3.공통공사대비"/>
      <sheetName val="6PILE  (돌출)"/>
      <sheetName val="연결임시"/>
      <sheetName val="90.03실행 "/>
      <sheetName val="지급자재"/>
      <sheetName val="부대시설"/>
      <sheetName val="Apt내역"/>
      <sheetName val="대외공문"/>
      <sheetName val="단가 및 재료비"/>
      <sheetName val="봉양~조차장간고하개명(신설)"/>
      <sheetName val="주상도"/>
      <sheetName val="6호기"/>
      <sheetName val="하조서"/>
      <sheetName val="보증수수료산출"/>
      <sheetName val="기계경비"/>
      <sheetName val="가로등"/>
      <sheetName val="공사비예산서(토목분)"/>
      <sheetName val="수목데이타 "/>
      <sheetName val="변압기 및 발전기 용량"/>
      <sheetName val="일위대가(목록)"/>
      <sheetName val="재료비"/>
      <sheetName val="참고"/>
      <sheetName val="공사개요"/>
      <sheetName val="각형맨홀"/>
      <sheetName val="수목단가"/>
      <sheetName val="시설수량표"/>
      <sheetName val="식재수량표"/>
      <sheetName val="일위목록"/>
      <sheetName val="예산변경사항"/>
      <sheetName val="공사원가계산서"/>
      <sheetName val="총내역서"/>
      <sheetName val="관급내역서"/>
      <sheetName val="이전비내역서"/>
      <sheetName val="물량"/>
      <sheetName val="배선설계"/>
      <sheetName val="부하계산"/>
      <sheetName val="기초산출서"/>
      <sheetName val="장비단가산출"/>
      <sheetName val="t형"/>
      <sheetName val="2000년1차"/>
      <sheetName val="수입"/>
      <sheetName val="조건표"/>
      <sheetName val="JJ"/>
      <sheetName val="설계"/>
      <sheetName val="설 계"/>
      <sheetName val="ASP포장"/>
      <sheetName val="내역서(전기)"/>
      <sheetName val="3BL공동구 수량"/>
      <sheetName val="일위대가표"/>
      <sheetName val="단가산출서(기계)"/>
      <sheetName val="에너지동"/>
      <sheetName val="코드표"/>
      <sheetName val="Sheet1 (2)"/>
      <sheetName val="BJJIN"/>
      <sheetName val="조명시설"/>
      <sheetName val="공사비"/>
      <sheetName val="가드레일산근"/>
      <sheetName val="수량집계표"/>
      <sheetName val="단가비교"/>
      <sheetName val="적용2002"/>
      <sheetName val="중기"/>
      <sheetName val="45,46"/>
      <sheetName val="교대(A1)"/>
      <sheetName val="교대(A1-A2)"/>
      <sheetName val="교각1"/>
      <sheetName val="자재대"/>
      <sheetName val="소요자재"/>
      <sheetName val="노무산출서"/>
      <sheetName val="ETC"/>
      <sheetName val="우수맨홀공제단위수량"/>
      <sheetName val="스톱로그내역"/>
      <sheetName val="수주현황2월"/>
      <sheetName val="단면 (2)"/>
      <sheetName val="토공유동표"/>
      <sheetName val="교각계산"/>
      <sheetName val="돌망태단위수량"/>
      <sheetName val="전기일위대가"/>
      <sheetName val="단면(RW1)"/>
      <sheetName val="시설물일위"/>
      <sheetName val="WORK"/>
      <sheetName val="비교표"/>
      <sheetName val="소비자가"/>
      <sheetName val="ilch"/>
      <sheetName val="A-4"/>
      <sheetName val="IMP(MAIN)"/>
      <sheetName val="IMP (REACTOR)"/>
      <sheetName val="차액보증"/>
      <sheetName val="오산갈곳"/>
      <sheetName val="맨홀수량집계"/>
      <sheetName val="설계조건"/>
      <sheetName val="날개벽(TYPE3)"/>
      <sheetName val="안정계산"/>
      <sheetName val="단면검토"/>
      <sheetName val="예정(3)"/>
      <sheetName val="동원(3)"/>
      <sheetName val="1.설계기준"/>
      <sheetName val="터널조도"/>
      <sheetName val="주형"/>
      <sheetName val="3차설계"/>
      <sheetName val="현황CODE"/>
      <sheetName val="손익현황"/>
      <sheetName val="기둥(원형)"/>
      <sheetName val="ABUT수량-A1"/>
      <sheetName val="밸브설치"/>
      <sheetName val="3.바닥판설계"/>
      <sheetName val="Æ¯º°±³½Ç"/>
      <sheetName val="±â¼÷»ç"/>
      <sheetName val="È­Àå½Ç"/>
      <sheetName val="ÃÑÁý°è-1"/>
      <sheetName val="ÃÑÁý°è-2"/>
      <sheetName val="¿ø°¡-1"/>
      <sheetName val="¿ø°¡-2"/>
      <sheetName val="ÃÑ¹°·®Ç¥"/>
      <sheetName val="Á¤»ê¹°·®Ç¥"/>
      <sheetName val="Á¤»ê¼¼ºÎ¹°·®1Â÷ºÐ½ÇÀû"/>
      <sheetName val="Á¤»êº¹±¸·®"/>
      <sheetName val="ÀÏÀ§´ë°¡Ç¥(1)"/>
      <sheetName val="ÀÏÀ§´ë°¡Ç¥(2)"/>
      <sheetName val="ÀÚÀç´Ü°¡ºñ±³Ç¥"/>
      <sheetName val="º¹±¸·®»êÁ¤ ¹× Àü¿ëÈ¸¼± »ç¿ë"/>
      <sheetName val="³ëÀÓ´Ü°¡"/>
      <sheetName val="±â¾È"/>
      <sheetName val="°©Áö"/>
      <sheetName val="°ßÀû¼­"/>
      <sheetName val="³»¿ª¼­"/>
      <sheetName val="Ç¥Áö"/>
      <sheetName val="º¯°æ»çÀ¯"/>
      <sheetName val="°¡¿ÁÁ¶¸í¿ø°¡°è"/>
      <sheetName val="°¡¿ÁÁ¶¸í³»¿ª¼­"/>
      <sheetName val="»êÃâÁý°è"/>
      <sheetName val="»êÃâ±Ù°Å¼­"/>
      <sheetName val="½Å±ÔÇ°¸ñ"/>
      <sheetName val="¼ö·®Ç¥Áö"/>
      <sheetName val="°ø±¸¼Õ·á"/>
      <sheetName val="4¿ù ½ÇÀûÃßÁ¤(°ÇÃà+Åä¸ñ)"/>
      <sheetName val="4¿ù ½ÇÀûÃßÁ¤(°ÇÃà)"/>
      <sheetName val="È£°è"/>
      <sheetName val="Á¦¾Ï"/>
      <sheetName val="¿ù¸¶Æ®"/>
      <sheetName val="¿ùµåÄÅ"/>
      <sheetName val="ÀÏ¹Ý°ø»ç"/>
      <sheetName val="ÀÏÀ§´ë°¡"/>
      <sheetName val="DWPM"/>
      <sheetName val="기초코드"/>
      <sheetName val="설계명세서"/>
      <sheetName val="건축공사"/>
      <sheetName val="내역서(전체)"/>
      <sheetName val="경상직원"/>
      <sheetName val="내역서(토목)"/>
      <sheetName val="지주목시비량산출서"/>
      <sheetName val="인건-측정"/>
      <sheetName val="전차선로 물량표"/>
      <sheetName val="중기일위대가"/>
      <sheetName val="개요"/>
    </sheetNames>
    <definedNames>
      <definedName name="Macro10"/>
      <definedName name="Macro12"/>
      <definedName name="Macro13"/>
      <definedName name="Macro14"/>
      <definedName name="Macro5"/>
      <definedName name="Macro6"/>
      <definedName name="Macro7"/>
      <definedName name="Macro8"/>
      <definedName name="Macro9"/>
    </defined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sheetData sheetId="178"/>
      <sheetData sheetId="179"/>
      <sheetData sheetId="180" refreshError="1"/>
      <sheetData sheetId="181" refreshError="1"/>
      <sheetData sheetId="182" refreshError="1"/>
      <sheetData sheetId="183" refreshError="1"/>
      <sheetData sheetId="184"/>
      <sheetData sheetId="185"/>
      <sheetData sheetId="186"/>
      <sheetData sheetId="187"/>
      <sheetData sheetId="188"/>
      <sheetData sheetId="189" refreshError="1"/>
      <sheetData sheetId="190"/>
      <sheetData sheetId="191"/>
      <sheetData sheetId="192"/>
      <sheetData sheetId="193"/>
      <sheetData sheetId="194"/>
      <sheetData sheetId="195"/>
      <sheetData sheetId="196"/>
      <sheetData sheetId="197"/>
      <sheetData sheetId="198" refreshError="1"/>
      <sheetData sheetId="199"/>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sheetData sheetId="252"/>
      <sheetData sheetId="253"/>
      <sheetData sheetId="254"/>
      <sheetData sheetId="255"/>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sheetData sheetId="302"/>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sheetData sheetId="344"/>
      <sheetData sheetId="345"/>
      <sheetData sheetId="346"/>
      <sheetData sheetId="347"/>
      <sheetData sheetId="348"/>
      <sheetData sheetId="349"/>
      <sheetData sheetId="350"/>
      <sheetData sheetId="35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sheetData sheetId="391"/>
      <sheetData sheetId="392"/>
      <sheetData sheetId="393"/>
      <sheetData sheetId="394"/>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재료단가비교표 "/>
      <sheetName val="기초일위대가"/>
      <sheetName val="기본신설"/>
      <sheetName val="신설산출근거"/>
      <sheetName val="신설개소별"/>
      <sheetName val="신설개소합계"/>
      <sheetName val="도급예산(신설)"/>
      <sheetName val="장래신설"/>
      <sheetName val="장래분산출"/>
      <sheetName val="장래개소별"/>
      <sheetName val="장래용도급내역"/>
      <sheetName val="특수신설"/>
      <sheetName val="특수산출"/>
      <sheetName val="특수개소별"/>
      <sheetName val="특수내역"/>
      <sheetName val="최종철거"/>
      <sheetName val="철거산출근거"/>
      <sheetName val="60명당사(총괄)"/>
      <sheetName val="중앙선내역서"/>
      <sheetName val="Sheet1"/>
    </sheetNames>
    <definedNames>
      <definedName name="Macro11"/>
      <definedName name="Macro4"/>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CE"/>
      <sheetName val="협조전"/>
      <sheetName val="문제점"/>
      <sheetName val="Sheet1"/>
      <sheetName val="Sheet2"/>
      <sheetName val="Sheet3"/>
      <sheetName val="협"/>
      <sheetName val="문"/>
      <sheetName val="1QTR (2)"/>
      <sheetName val="1QTR"/>
      <sheetName val="요약"/>
      <sheetName val="자체실적Y"/>
      <sheetName val="대외공문 "/>
      <sheetName val="개선대책 양식"/>
      <sheetName val="개선사례양식"/>
      <sheetName val="형명별 (백만원 단위 환율  1,100)"/>
      <sheetName val="형명별 (백만원 단위 환율  1,050)"/>
      <sheetName val="형명별 (백만원 단위 환율  1,000)"/>
      <sheetName val="형명별 (수정)원 단위 "/>
      <sheetName val="사업계획 (data)"/>
      <sheetName val="04 년 1월 (2)"/>
      <sheetName val="04 년 2월 (2)"/>
      <sheetName val="04 년 3월 (2)"/>
      <sheetName val="04 년 4월 (2)"/>
      <sheetName val="04 년 5월 (2)"/>
      <sheetName val="04 년 6월 (2)"/>
      <sheetName val="04 년 7월 (2)"/>
      <sheetName val="04 년 8월 (2)"/>
      <sheetName val="04 년 9월 (2)"/>
      <sheetName val="04 년 10월 (2)"/>
      <sheetName val="04 년 11월 (2)"/>
      <sheetName val="04 년 12월 (2)"/>
      <sheetName val="R&amp;D"/>
      <sheetName val="인원01"/>
      <sheetName val="샤워실위생"/>
      <sheetName val="품의양식"/>
    </sheetNames>
    <sheetDataSet>
      <sheetData sheetId="0"/>
      <sheetData sheetId="1" refreshError="1"/>
      <sheetData sheetId="2" refreshError="1"/>
      <sheetData sheetId="3"/>
      <sheetData sheetId="4"/>
      <sheetData sheetId="5"/>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X"/>
      <sheetName val="표지(150명)"/>
      <sheetName val="150명당사(총괄)"/>
      <sheetName val="150명당사(세부내역)"/>
      <sheetName val="150명고객(총괄)"/>
      <sheetName val="150명고객(세부내역)"/>
      <sheetName val="60명당사(총괄)"/>
      <sheetName val="60명당사(세부내역)"/>
      <sheetName val="표지(60명)"/>
      <sheetName val="60명고객(총괄)"/>
      <sheetName val="60명고객(세부내역)"/>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Sheet1"/>
      <sheetName val="Sheet2"/>
      <sheetName val="Sheet3"/>
      <sheetName val="000000"/>
      <sheetName val="PERSONAL"/>
    </sheetNames>
    <definedNames>
      <definedName name="ntw"/>
    </definedNames>
    <sheetDataSet>
      <sheetData sheetId="0" refreshError="1"/>
      <sheetData sheetId="1"/>
      <sheetData sheetId="2"/>
      <sheetData sheetId="3"/>
      <sheetData sheetId="4"/>
      <sheetData sheetId="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운영개요"/>
      <sheetName val="2.작업공수"/>
      <sheetName val="3.장비사양"/>
      <sheetName val="4.세운S-M"/>
      <sheetName val="5.세운W-A"/>
      <sheetName val="전산품의"/>
      <sheetName val="2.대외공문"/>
      <sheetName val="목적별"/>
      <sheetName val="TEST운영"/>
    </sheetNames>
    <sheetDataSet>
      <sheetData sheetId="0"/>
      <sheetData sheetId="1"/>
      <sheetData sheetId="2"/>
      <sheetData sheetId="3"/>
      <sheetData sheetId="4"/>
      <sheetData sheetId="5" refreshError="1"/>
      <sheetData sheetId="6" refreshError="1"/>
      <sheetData sheetId="7" refreshError="1"/>
      <sheetData sheetId="8"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V"/>
      <sheetName val="OPT"/>
      <sheetName val="RACK"/>
      <sheetName val="ML330G2 ATA"/>
      <sheetName val="ML330G2 SCSI"/>
      <sheetName val="ML350G2"/>
      <sheetName val="ML350G2 Array"/>
      <sheetName val="ML350G3"/>
      <sheetName val="ML370G2"/>
      <sheetName val="ML370G3"/>
      <sheetName val="ML530G2"/>
      <sheetName val="ML570"/>
      <sheetName val="ML570G2"/>
      <sheetName val="DL320"/>
      <sheetName val="DL360G2"/>
      <sheetName val="DL360G3"/>
      <sheetName val="DL380G2"/>
      <sheetName val="DL380G3"/>
      <sheetName val="DL580G2"/>
      <sheetName val="DL760"/>
      <sheetName val="견적폼_SV(200301)"/>
      <sheetName val="Sheet1"/>
    </sheetNames>
    <sheetDataSet>
      <sheetData sheetId="0" refreshError="1">
        <row r="1">
          <cell r="B1" t="str">
            <v>P/N</v>
          </cell>
          <cell r="C1" t="str">
            <v>RAM</v>
          </cell>
          <cell r="D1" t="str">
            <v>Description</v>
          </cell>
          <cell r="E1" t="str">
            <v>SRP</v>
          </cell>
          <cell r="F1" t="str">
            <v>Status</v>
          </cell>
        </row>
        <row r="2">
          <cell r="A2" t="str">
            <v xml:space="preserve">* 본 가격표는 권장 소비자 가격이며 최종적인 가격의 결정은 협력사의 판단에 따라야 합니다. </v>
          </cell>
        </row>
        <row r="4">
          <cell r="A4" t="str">
            <v>hp server</v>
          </cell>
        </row>
        <row r="6">
          <cell r="A6" t="str">
            <v>tower server</v>
          </cell>
        </row>
        <row r="7">
          <cell r="B7" t="str">
            <v xml:space="preserve"> P5529A #101</v>
          </cell>
          <cell r="C7" t="str">
            <v>256MB</v>
          </cell>
          <cell r="D7" t="str">
            <v>tc2110 P4 2.0GHz-400MHz 256MB SCSI 18GB</v>
          </cell>
          <cell r="E7">
            <v>4494000</v>
          </cell>
          <cell r="F7" t="str">
            <v>발주시 ISS사업부로 문의요망</v>
          </cell>
        </row>
        <row r="10">
          <cell r="A10" t="str">
            <v>ProLiant ML Line</v>
          </cell>
        </row>
        <row r="12">
          <cell r="A12" t="str">
            <v>ProLiant ML330 G2</v>
          </cell>
        </row>
        <row r="13">
          <cell r="B13" t="str">
            <v>267622-372</v>
          </cell>
          <cell r="C13" t="str">
            <v>128MB</v>
          </cell>
          <cell r="D13" t="str">
            <v>ML330T02 P1400-512K 128MB SCSI 18GB</v>
          </cell>
          <cell r="E13">
            <v>3898000</v>
          </cell>
        </row>
        <row r="14">
          <cell r="B14" t="str">
            <v>267621-372</v>
          </cell>
          <cell r="C14" t="str">
            <v>128MB</v>
          </cell>
          <cell r="D14" t="str">
            <v>ML330T02 P1400-512K 128MB ATA  40GB</v>
          </cell>
          <cell r="E14">
            <v>3386000</v>
          </cell>
        </row>
        <row r="15">
          <cell r="B15" t="str">
            <v>267623-372</v>
          </cell>
          <cell r="C15" t="str">
            <v>128MB</v>
          </cell>
          <cell r="D15" t="str">
            <v>ML330T02 P1266-512K 128MB SCSI 18GB</v>
          </cell>
          <cell r="E15">
            <v>3666000</v>
          </cell>
        </row>
        <row r="16">
          <cell r="B16" t="str">
            <v>267620-372</v>
          </cell>
          <cell r="C16" t="str">
            <v>128MB</v>
          </cell>
          <cell r="D16" t="str">
            <v>ML330T02 P1266-512K 128MB ATA  40GB</v>
          </cell>
          <cell r="E16">
            <v>3092000</v>
          </cell>
        </row>
        <row r="18">
          <cell r="A18" t="str">
            <v>ProLiant ML350 G2 &amp; G3</v>
          </cell>
        </row>
        <row r="19">
          <cell r="B19" t="str">
            <v>300587-371</v>
          </cell>
          <cell r="C19" t="str">
            <v>512MB</v>
          </cell>
          <cell r="D19" t="str">
            <v>ML350R03 X2200-512K 512MB SA532</v>
          </cell>
          <cell r="E19">
            <v>6055000</v>
          </cell>
          <cell r="F19" t="str">
            <v>가격인하</v>
          </cell>
        </row>
        <row r="20">
          <cell r="B20" t="str">
            <v>300586-371</v>
          </cell>
          <cell r="C20" t="str">
            <v>512MB</v>
          </cell>
          <cell r="D20" t="str">
            <v>ML350T03 X2200-512K 512MB SA532</v>
          </cell>
          <cell r="E20">
            <v>5404000</v>
          </cell>
          <cell r="F20" t="str">
            <v>가격인하</v>
          </cell>
        </row>
        <row r="21">
          <cell r="B21" t="str">
            <v>267121-371</v>
          </cell>
          <cell r="C21" t="str">
            <v>256MB</v>
          </cell>
          <cell r="D21" t="str">
            <v>ML350R03 X2200-512K 256MB</v>
          </cell>
          <cell r="E21">
            <v>5404000</v>
          </cell>
          <cell r="F21" t="str">
            <v>가격인하</v>
          </cell>
        </row>
        <row r="22">
          <cell r="B22" t="str">
            <v>267120-371</v>
          </cell>
          <cell r="C22" t="str">
            <v>256MB</v>
          </cell>
          <cell r="D22" t="str">
            <v>ML350T03 X2200-512K 256MB</v>
          </cell>
          <cell r="E22">
            <v>4749000</v>
          </cell>
          <cell r="F22" t="str">
            <v>가격인하</v>
          </cell>
        </row>
        <row r="23">
          <cell r="B23" t="str">
            <v>267123-371</v>
          </cell>
          <cell r="C23" t="str">
            <v>256MB</v>
          </cell>
          <cell r="D23" t="str">
            <v>ML350R03 X2000-512K 256MB</v>
          </cell>
          <cell r="E23">
            <v>5632000</v>
          </cell>
        </row>
        <row r="24">
          <cell r="B24" t="str">
            <v>267122-371</v>
          </cell>
          <cell r="C24" t="str">
            <v>256MB</v>
          </cell>
          <cell r="D24" t="str">
            <v>ML350T03 X2000 512K 256MB</v>
          </cell>
          <cell r="E24">
            <v>4962000</v>
          </cell>
        </row>
        <row r="25">
          <cell r="B25" t="str">
            <v>267125-371</v>
          </cell>
          <cell r="C25" t="str">
            <v>256MB</v>
          </cell>
          <cell r="D25" t="str">
            <v>ML350R02 P1400-512K 256MB SA532</v>
          </cell>
          <cell r="E25">
            <v>6191000</v>
          </cell>
        </row>
        <row r="26">
          <cell r="B26" t="str">
            <v>267124-371</v>
          </cell>
          <cell r="C26" t="str">
            <v>256MB</v>
          </cell>
          <cell r="D26" t="str">
            <v>ML350T02 P1400-512K 256MB SA532</v>
          </cell>
          <cell r="E26">
            <v>5584000</v>
          </cell>
        </row>
        <row r="27">
          <cell r="B27" t="str">
            <v>266242-371</v>
          </cell>
          <cell r="C27" t="str">
            <v>128MB</v>
          </cell>
          <cell r="D27" t="str">
            <v>ML350R02 P1400-512K 128MB</v>
          </cell>
          <cell r="E27">
            <v>5340000</v>
          </cell>
        </row>
        <row r="28">
          <cell r="B28" t="str">
            <v>266241-371</v>
          </cell>
          <cell r="C28" t="str">
            <v>128MB</v>
          </cell>
          <cell r="D28" t="str">
            <v>ML350T02 P1400-512K 128MB</v>
          </cell>
          <cell r="E28">
            <v>4733000</v>
          </cell>
        </row>
        <row r="30">
          <cell r="A30" t="str">
            <v>ProLiant ML370 G2 &amp; G3</v>
          </cell>
        </row>
        <row r="31">
          <cell r="B31" t="str">
            <v>305460-371</v>
          </cell>
          <cell r="C31" t="str">
            <v>512MB</v>
          </cell>
          <cell r="D31" t="str">
            <v>ML370R03 X2800-512K 512MB</v>
          </cell>
          <cell r="E31">
            <v>8068000</v>
          </cell>
          <cell r="F31" t="str">
            <v>가격인하</v>
          </cell>
        </row>
        <row r="32">
          <cell r="B32" t="str">
            <v>305461-371</v>
          </cell>
          <cell r="C32" t="str">
            <v>512MB</v>
          </cell>
          <cell r="D32" t="str">
            <v>ML370T03 X2800-512K 512MB</v>
          </cell>
          <cell r="E32">
            <v>7400000</v>
          </cell>
          <cell r="F32" t="str">
            <v>가격인하</v>
          </cell>
        </row>
        <row r="33">
          <cell r="B33" t="str">
            <v>257918-371</v>
          </cell>
          <cell r="C33" t="str">
            <v>512MB</v>
          </cell>
          <cell r="D33" t="str">
            <v>ML370R03 X2400 512K 512MB</v>
          </cell>
          <cell r="E33">
            <v>7266000</v>
          </cell>
          <cell r="F33" t="str">
            <v>가격인하</v>
          </cell>
        </row>
        <row r="34">
          <cell r="B34" t="str">
            <v>257919-371</v>
          </cell>
          <cell r="C34" t="str">
            <v>512MB</v>
          </cell>
          <cell r="D34" t="str">
            <v>ML370T03 X2400-512K 512MB</v>
          </cell>
          <cell r="E34">
            <v>6598000</v>
          </cell>
          <cell r="F34" t="str">
            <v>가격인하</v>
          </cell>
        </row>
        <row r="35">
          <cell r="B35" t="str">
            <v>235440-371</v>
          </cell>
          <cell r="C35" t="str">
            <v>256MB</v>
          </cell>
          <cell r="D35" t="str">
            <v>ML370R02 P1400-512K 256MB</v>
          </cell>
          <cell r="E35">
            <v>7116000</v>
          </cell>
          <cell r="F35" t="str">
            <v>가격변동없음</v>
          </cell>
        </row>
        <row r="36">
          <cell r="B36" t="str">
            <v>235439-371</v>
          </cell>
          <cell r="C36" t="str">
            <v>256MB</v>
          </cell>
          <cell r="D36" t="str">
            <v>ML370T02 P1400-512K 256MB</v>
          </cell>
          <cell r="E36">
            <v>6829000</v>
          </cell>
          <cell r="F36" t="str">
            <v>가격변동없음</v>
          </cell>
        </row>
        <row r="38">
          <cell r="A38" t="str">
            <v xml:space="preserve">ProLiant ML530 &amp; ML530 G2 </v>
          </cell>
        </row>
        <row r="39">
          <cell r="B39" t="str">
            <v>306490-371</v>
          </cell>
          <cell r="C39" t="str">
            <v>1GB</v>
          </cell>
          <cell r="D39" t="str">
            <v>ML530R02 X2800-512K 2P 1GB</v>
          </cell>
          <cell r="E39">
            <v>16874000</v>
          </cell>
        </row>
        <row r="40">
          <cell r="B40" t="str">
            <v>306489-371</v>
          </cell>
          <cell r="C40" t="str">
            <v>1GB</v>
          </cell>
          <cell r="D40" t="str">
            <v>ML530T02 X2800-512K 2P 1GB</v>
          </cell>
          <cell r="E40">
            <v>15911000</v>
          </cell>
        </row>
        <row r="41">
          <cell r="B41" t="str">
            <v>306488-371</v>
          </cell>
          <cell r="C41" t="str">
            <v>1GB</v>
          </cell>
          <cell r="D41" t="str">
            <v>ML530R02 X2800-512K 1P 1GB</v>
          </cell>
          <cell r="E41">
            <v>14249000</v>
          </cell>
        </row>
        <row r="42">
          <cell r="B42" t="str">
            <v>306487-371</v>
          </cell>
          <cell r="C42" t="str">
            <v>1GB</v>
          </cell>
          <cell r="D42" t="str">
            <v>ML530T02 X2800-512K 1P 1GB</v>
          </cell>
          <cell r="E42">
            <v>13287000</v>
          </cell>
        </row>
        <row r="43">
          <cell r="B43" t="str">
            <v>226609-371</v>
          </cell>
          <cell r="C43" t="str">
            <v>1GB</v>
          </cell>
          <cell r="D43" t="str">
            <v>ML530R02 X2400-512K 2P 1GB</v>
          </cell>
          <cell r="E43">
            <v>14757000</v>
          </cell>
          <cell r="F43" t="str">
            <v>가격인하</v>
          </cell>
        </row>
        <row r="44">
          <cell r="B44" t="str">
            <v>226608-371</v>
          </cell>
          <cell r="C44" t="str">
            <v>1GB</v>
          </cell>
          <cell r="D44" t="str">
            <v>ML530T02 X2400-512K 2P 1GB</v>
          </cell>
          <cell r="E44">
            <v>13843000</v>
          </cell>
          <cell r="F44" t="str">
            <v>가격인하</v>
          </cell>
        </row>
        <row r="45">
          <cell r="B45" t="str">
            <v>180286-371</v>
          </cell>
          <cell r="C45" t="str">
            <v>1GB</v>
          </cell>
          <cell r="D45" t="str">
            <v>ML530R02 X2400-512K 1P 1GB</v>
          </cell>
          <cell r="E45">
            <v>12409000</v>
          </cell>
          <cell r="F45" t="str">
            <v>가격인하</v>
          </cell>
        </row>
        <row r="46">
          <cell r="B46" t="str">
            <v>180285-371</v>
          </cell>
          <cell r="C46" t="str">
            <v>1GB</v>
          </cell>
          <cell r="D46" t="str">
            <v>ML530T02 X2400-512K 1P 1GB</v>
          </cell>
          <cell r="E46">
            <v>11494000</v>
          </cell>
          <cell r="F46" t="str">
            <v>가격인하</v>
          </cell>
        </row>
        <row r="48">
          <cell r="A48" t="str">
            <v>ProLiant ML570 &amp; ML570 G2</v>
          </cell>
        </row>
        <row r="49">
          <cell r="B49" t="str">
            <v>191694-371</v>
          </cell>
          <cell r="C49" t="str">
            <v>1GB</v>
          </cell>
          <cell r="D49" t="str">
            <v>ML570R02 X2000-2M 2P 1GB</v>
          </cell>
          <cell r="E49">
            <v>46734000</v>
          </cell>
        </row>
        <row r="50">
          <cell r="B50" t="str">
            <v>180322-371</v>
          </cell>
          <cell r="C50" t="str">
            <v>512MB</v>
          </cell>
          <cell r="D50" t="str">
            <v>ML570T02 X2000-2M 1P 512MB</v>
          </cell>
          <cell r="E50">
            <v>28315000</v>
          </cell>
        </row>
        <row r="51">
          <cell r="B51" t="str">
            <v>191693-371</v>
          </cell>
          <cell r="C51" t="str">
            <v>1GB</v>
          </cell>
          <cell r="D51" t="str">
            <v>ML570R02 X1400-512K 2P 1GB</v>
          </cell>
          <cell r="E51">
            <v>25840000</v>
          </cell>
        </row>
        <row r="52">
          <cell r="B52" t="str">
            <v>180320-371</v>
          </cell>
          <cell r="C52" t="str">
            <v>512MB</v>
          </cell>
          <cell r="D52" t="str">
            <v>ML570T02 X1400-512K 1P 512MB</v>
          </cell>
          <cell r="E52">
            <v>18140000</v>
          </cell>
        </row>
        <row r="53">
          <cell r="B53" t="str">
            <v>155606-373</v>
          </cell>
          <cell r="C53" t="str">
            <v>1GB</v>
          </cell>
          <cell r="D53" t="str">
            <v>ML570R01 X900-2M 2P 1GB</v>
          </cell>
          <cell r="E53">
            <v>37858000</v>
          </cell>
        </row>
        <row r="54">
          <cell r="B54" t="str">
            <v>155607-373</v>
          </cell>
          <cell r="C54" t="str">
            <v>1GB</v>
          </cell>
          <cell r="D54" t="str">
            <v>ML570T01 X900-2M 2P 1GB</v>
          </cell>
          <cell r="E54">
            <v>37738000</v>
          </cell>
        </row>
        <row r="55">
          <cell r="B55" t="str">
            <v>155606-371</v>
          </cell>
          <cell r="C55" t="str">
            <v>512MB</v>
          </cell>
          <cell r="D55" t="str">
            <v>ML570R01 X700-2M 2P 512MB</v>
          </cell>
          <cell r="E55">
            <v>24609000</v>
          </cell>
        </row>
        <row r="56">
          <cell r="B56" t="str">
            <v>155607-371</v>
          </cell>
          <cell r="C56" t="str">
            <v>512MB</v>
          </cell>
          <cell r="D56" t="str">
            <v>ML570T01 X700-2M 2P 512MB</v>
          </cell>
          <cell r="E56">
            <v>24509000</v>
          </cell>
        </row>
        <row r="57">
          <cell r="B57" t="str">
            <v>138662-371</v>
          </cell>
          <cell r="C57" t="str">
            <v>512MB</v>
          </cell>
          <cell r="D57" t="str">
            <v>ML570R01 X700-1M 1P 512MB</v>
          </cell>
          <cell r="E57">
            <v>14509000</v>
          </cell>
        </row>
        <row r="58">
          <cell r="B58" t="str">
            <v>138665-371</v>
          </cell>
          <cell r="C58" t="str">
            <v>512MB</v>
          </cell>
          <cell r="D58" t="str">
            <v>ML570T01 X700-1M 1P 512MB</v>
          </cell>
          <cell r="E58">
            <v>14402000</v>
          </cell>
        </row>
        <row r="61">
          <cell r="A61" t="str">
            <v>ProLiant DL Line</v>
          </cell>
        </row>
        <row r="63">
          <cell r="A63" t="str">
            <v>ProLiant DL320</v>
          </cell>
        </row>
        <row r="64">
          <cell r="B64" t="str">
            <v>254823-372</v>
          </cell>
          <cell r="C64" t="str">
            <v>128MB</v>
          </cell>
          <cell r="D64" t="str">
            <v>DL320R01 P1266-512K 128MB SCSI 18GB</v>
          </cell>
          <cell r="E64">
            <v>4613000</v>
          </cell>
        </row>
        <row r="65">
          <cell r="B65" t="str">
            <v>254824-372</v>
          </cell>
          <cell r="C65" t="str">
            <v>128MB</v>
          </cell>
          <cell r="D65" t="str">
            <v>DL320R01 P1266-512K 128MB ATA  40GB</v>
          </cell>
          <cell r="E65">
            <v>3604000</v>
          </cell>
          <cell r="F65" t="str">
            <v>가격인하</v>
          </cell>
        </row>
        <row r="66">
          <cell r="B66" t="str">
            <v>251279-372</v>
          </cell>
          <cell r="C66" t="str">
            <v>128MB</v>
          </cell>
          <cell r="D66" t="str">
            <v>DL320R01 P1133-512K 128MB SCSI 18GB</v>
          </cell>
          <cell r="E66">
            <v>4253000</v>
          </cell>
        </row>
        <row r="67">
          <cell r="B67" t="str">
            <v>251280-372</v>
          </cell>
          <cell r="C67" t="str">
            <v>128MB</v>
          </cell>
          <cell r="D67" t="str">
            <v>DL320R01 P1133-512K 128MB ATA  40GB</v>
          </cell>
          <cell r="E67">
            <v>4073000</v>
          </cell>
        </row>
        <row r="69">
          <cell r="A69" t="str">
            <v>ProLiant DL360 G2 &amp; G3</v>
          </cell>
        </row>
        <row r="70">
          <cell r="B70" t="str">
            <v>292889-371</v>
          </cell>
          <cell r="C70" t="str">
            <v>512MB</v>
          </cell>
          <cell r="D70" t="str">
            <v>DL360R03 X2800-512K 512MB</v>
          </cell>
          <cell r="E70">
            <v>7747000</v>
          </cell>
          <cell r="F70" t="str">
            <v>가격인상</v>
          </cell>
        </row>
        <row r="71">
          <cell r="B71" t="str">
            <v>292887-371</v>
          </cell>
          <cell r="C71" t="str">
            <v>512MB</v>
          </cell>
          <cell r="D71" t="str">
            <v>DL360R03 X2400-512K 512MB</v>
          </cell>
          <cell r="E71">
            <v>6945000</v>
          </cell>
          <cell r="F71" t="str">
            <v>가격인상</v>
          </cell>
        </row>
        <row r="72">
          <cell r="B72" t="str">
            <v>233271-371</v>
          </cell>
          <cell r="C72" t="str">
            <v>256MB</v>
          </cell>
          <cell r="D72" t="str">
            <v>DL360R02 P1400-512K 256MB</v>
          </cell>
          <cell r="E72">
            <v>4700000</v>
          </cell>
          <cell r="F72" t="str">
            <v>가격인하</v>
          </cell>
        </row>
        <row r="74">
          <cell r="A74" t="str">
            <v>ProLiant DL380 G2 &amp; G3</v>
          </cell>
        </row>
        <row r="75">
          <cell r="B75" t="str">
            <v>301111-371</v>
          </cell>
          <cell r="C75" t="str">
            <v>512MB</v>
          </cell>
          <cell r="D75" t="str">
            <v xml:space="preserve">DL380R03 X2800-512K 512MB </v>
          </cell>
          <cell r="E75">
            <v>9926000</v>
          </cell>
        </row>
        <row r="76">
          <cell r="B76" t="str">
            <v>257917-371</v>
          </cell>
          <cell r="C76" t="str">
            <v>512MB</v>
          </cell>
          <cell r="D76" t="str">
            <v xml:space="preserve">DL380R03 X2400-512K 512MB </v>
          </cell>
          <cell r="E76">
            <v>8881000</v>
          </cell>
        </row>
        <row r="77">
          <cell r="B77" t="str">
            <v>253864-371</v>
          </cell>
          <cell r="C77" t="str">
            <v>256MB</v>
          </cell>
          <cell r="D77" t="str">
            <v>DL380R02 P1400-512K 256MB</v>
          </cell>
          <cell r="E77">
            <v>6011000</v>
          </cell>
          <cell r="F77" t="str">
            <v>가격인하</v>
          </cell>
        </row>
        <row r="78">
          <cell r="B78" t="str">
            <v>235438-371</v>
          </cell>
          <cell r="C78" t="str">
            <v>256MB</v>
          </cell>
          <cell r="D78" t="str">
            <v>DL380R02 P1266-512K 256MB</v>
          </cell>
          <cell r="E78">
            <v>6716000</v>
          </cell>
        </row>
        <row r="80">
          <cell r="A80" t="str">
            <v>ProLiant DL580 &amp; DL580 G2</v>
          </cell>
        </row>
        <row r="81">
          <cell r="B81" t="str">
            <v>202176-371</v>
          </cell>
          <cell r="C81" t="str">
            <v>2GB</v>
          </cell>
          <cell r="D81" t="str">
            <v>DL580R02 X2000-2M 2P 2GB</v>
          </cell>
          <cell r="E81">
            <v>50609000</v>
          </cell>
        </row>
        <row r="82">
          <cell r="B82" t="str">
            <v>201203-371</v>
          </cell>
          <cell r="C82" t="str">
            <v>2GB</v>
          </cell>
          <cell r="D82" t="str">
            <v>DL580R02 X1600-1M 2P 2GB</v>
          </cell>
          <cell r="E82">
            <v>49640000</v>
          </cell>
          <cell r="F82" t="str">
            <v>가격인하</v>
          </cell>
        </row>
        <row r="83">
          <cell r="B83" t="str">
            <v>202174-371</v>
          </cell>
          <cell r="C83" t="str">
            <v>1GB</v>
          </cell>
          <cell r="D83" t="str">
            <v>DL580R02 X1500-1M 1P 1GB</v>
          </cell>
          <cell r="E83">
            <v>22491000</v>
          </cell>
        </row>
        <row r="84">
          <cell r="B84" t="str">
            <v>201202-371</v>
          </cell>
          <cell r="C84" t="str">
            <v>2GB</v>
          </cell>
          <cell r="D84" t="str">
            <v>DL580R02 X1400-512K 2P 2GB</v>
          </cell>
          <cell r="E84">
            <v>28740000</v>
          </cell>
          <cell r="F84" t="str">
            <v>가격인하</v>
          </cell>
        </row>
        <row r="85">
          <cell r="B85" t="str">
            <v>201201-371</v>
          </cell>
          <cell r="C85" t="str">
            <v>1GB</v>
          </cell>
          <cell r="D85" t="str">
            <v>DL580R02 X1400-512K 1P 1GB</v>
          </cell>
          <cell r="E85">
            <v>22666000</v>
          </cell>
        </row>
        <row r="86">
          <cell r="B86" t="str">
            <v>155618-373</v>
          </cell>
          <cell r="C86" t="str">
            <v>1GB</v>
          </cell>
          <cell r="D86" t="str">
            <v>DL580R01 X900-2M 2P 1GB</v>
          </cell>
          <cell r="E86">
            <v>37587000</v>
          </cell>
          <cell r="F86" t="str">
            <v>EOL</v>
          </cell>
        </row>
        <row r="87">
          <cell r="B87" t="str">
            <v>155618-371</v>
          </cell>
          <cell r="C87" t="str">
            <v>512MB</v>
          </cell>
          <cell r="D87" t="str">
            <v>DL580R01 X700-2M 2P 512MB</v>
          </cell>
          <cell r="E87">
            <v>24156000</v>
          </cell>
          <cell r="F87" t="str">
            <v>EOL</v>
          </cell>
        </row>
        <row r="88">
          <cell r="B88" t="str">
            <v>155617-371</v>
          </cell>
          <cell r="C88" t="str">
            <v>512MB</v>
          </cell>
          <cell r="D88" t="str">
            <v>DL580R01 X700-1M 1P 512MB</v>
          </cell>
          <cell r="E88">
            <v>13973000</v>
          </cell>
          <cell r="F88" t="str">
            <v>EOL</v>
          </cell>
        </row>
        <row r="90">
          <cell r="A90" t="str">
            <v>ProLiant DL760</v>
          </cell>
        </row>
        <row r="91">
          <cell r="B91" t="str">
            <v>212692-371</v>
          </cell>
          <cell r="C91" t="str">
            <v>2GB</v>
          </cell>
          <cell r="D91" t="str">
            <v>DL760R01 X900-2M 4P 2GB</v>
          </cell>
          <cell r="E91">
            <v>116015000</v>
          </cell>
          <cell r="F91" t="str">
            <v>가격인상</v>
          </cell>
        </row>
        <row r="92">
          <cell r="B92" t="str">
            <v>177657-371</v>
          </cell>
          <cell r="C92" t="str">
            <v>2GB</v>
          </cell>
          <cell r="D92" t="str">
            <v>DL760R01 X700-2M 4P 2GB</v>
          </cell>
          <cell r="E92">
            <v>79953000</v>
          </cell>
          <cell r="F92" t="str">
            <v>가격인상</v>
          </cell>
        </row>
        <row r="93">
          <cell r="B93" t="str">
            <v>177656-371</v>
          </cell>
          <cell r="C93" t="str">
            <v>1GB</v>
          </cell>
          <cell r="D93" t="str">
            <v>DL760R01 X700-1M 2P 1GB</v>
          </cell>
          <cell r="E93">
            <v>50428000</v>
          </cell>
          <cell r="F93" t="str">
            <v>가격인상</v>
          </cell>
        </row>
        <row r="96">
          <cell r="A96" t="str">
            <v>클러스터형 서버</v>
          </cell>
        </row>
        <row r="98">
          <cell r="A98" t="str">
            <v>DL380 G2 Packaged Cluster</v>
          </cell>
        </row>
        <row r="99">
          <cell r="B99" t="str">
            <v>203899-371</v>
          </cell>
          <cell r="C99" t="str">
            <v>256MB
256MB</v>
          </cell>
          <cell r="D99" t="str">
            <v>DL380 Generation 2 Packaged Cluster
 ( DL380 1.2GHz 두대 + SA CLST Storage )</v>
          </cell>
          <cell r="E99">
            <v>33704000</v>
          </cell>
          <cell r="F99" t="str">
            <v>가격인상</v>
          </cell>
        </row>
        <row r="102">
          <cell r="A102" t="str">
            <v>ProLiant BL Line</v>
          </cell>
        </row>
        <row r="104">
          <cell r="A104" t="str">
            <v>ProLiant BL e Class Servers</v>
          </cell>
        </row>
        <row r="105">
          <cell r="B105" t="str">
            <v>285955-B21</v>
          </cell>
          <cell r="C105" t="str">
            <v>512MB</v>
          </cell>
          <cell r="D105" t="str">
            <v>BL10e P800-512KB(ULV) 512MB 40GB 1 pack</v>
          </cell>
          <cell r="E105">
            <v>4347000</v>
          </cell>
          <cell r="F105" t="str">
            <v>EOL</v>
          </cell>
        </row>
        <row r="106">
          <cell r="B106" t="str">
            <v>285956-B21</v>
          </cell>
          <cell r="C106" t="str">
            <v>-</v>
          </cell>
          <cell r="D106" t="str">
            <v>BL10e P800-512KB(ULV) 512MB 40GB 10 packs</v>
          </cell>
          <cell r="E106">
            <v>41400000</v>
          </cell>
          <cell r="F106" t="str">
            <v>EOL</v>
          </cell>
        </row>
        <row r="108">
          <cell r="A108" t="str">
            <v>ProLiant BL e Class Options</v>
          </cell>
        </row>
        <row r="109">
          <cell r="B109" t="str">
            <v>243280-B21</v>
          </cell>
          <cell r="C109" t="str">
            <v>-</v>
          </cell>
          <cell r="D109" t="str">
            <v>BL e-Class Server Blade Enclosure</v>
          </cell>
          <cell r="E109">
            <v>8809000</v>
          </cell>
          <cell r="F109" t="str">
            <v>가격인상</v>
          </cell>
        </row>
        <row r="110">
          <cell r="B110" t="str">
            <v>273644-B21</v>
          </cell>
          <cell r="C110" t="str">
            <v>-</v>
          </cell>
          <cell r="D110" t="str">
            <v>BL e-Class Server Blade Enclosure
(RDP 20 node license 포함 제품)</v>
          </cell>
          <cell r="E110">
            <v>11804000</v>
          </cell>
          <cell r="F110" t="str">
            <v>가격인상</v>
          </cell>
        </row>
        <row r="111">
          <cell r="B111" t="str">
            <v>243282-B21</v>
          </cell>
          <cell r="C111" t="str">
            <v>-</v>
          </cell>
          <cell r="D111" t="str">
            <v xml:space="preserve">BL e-Class Interconnect RJ45 Patch Panel </v>
          </cell>
          <cell r="E111">
            <v>5032000</v>
          </cell>
          <cell r="F111" t="str">
            <v>가격인상</v>
          </cell>
        </row>
        <row r="112">
          <cell r="B112" t="str">
            <v>253177-B21</v>
          </cell>
          <cell r="C112" t="str">
            <v>-</v>
          </cell>
          <cell r="D112" t="str">
            <v>BL e-Class Interconnect RJ21 Patch Panel</v>
          </cell>
          <cell r="E112">
            <v>5032000</v>
          </cell>
          <cell r="F112" t="str">
            <v>가격인상</v>
          </cell>
        </row>
        <row r="113">
          <cell r="B113" t="str">
            <v>243283-B21</v>
          </cell>
          <cell r="C113" t="str">
            <v>-</v>
          </cell>
          <cell r="D113" t="str">
            <v>BL e-Class Interconnect Gigabit Ethernet Switch</v>
          </cell>
          <cell r="E113">
            <v>7047000</v>
          </cell>
          <cell r="F113" t="str">
            <v>가격인상</v>
          </cell>
        </row>
        <row r="114">
          <cell r="B114" t="str">
            <v>257076-B21</v>
          </cell>
          <cell r="C114" t="str">
            <v>-</v>
          </cell>
          <cell r="D114" t="str">
            <v>RJ-21 to RJ-45 cable 4개</v>
          </cell>
          <cell r="E114">
            <v>877000</v>
          </cell>
          <cell r="F114" t="str">
            <v>가격인상</v>
          </cell>
        </row>
        <row r="115">
          <cell r="B115" t="str">
            <v>266076-B21</v>
          </cell>
          <cell r="C115" t="str">
            <v>-</v>
          </cell>
          <cell r="D115" t="str">
            <v>BL Enclosure Telco Rack Kit</v>
          </cell>
          <cell r="E115">
            <v>1030000</v>
          </cell>
          <cell r="F115" t="str">
            <v>가격인상</v>
          </cell>
        </row>
        <row r="117">
          <cell r="A117" t="str">
            <v>ProLiant BL p-Class Servers</v>
          </cell>
        </row>
        <row r="118">
          <cell r="B118" t="str">
            <v>257959-B21</v>
          </cell>
          <cell r="C118" t="str">
            <v>1GB</v>
          </cell>
          <cell r="D118" t="str">
            <v>BL20p P1400-512KB 2P 1GB</v>
          </cell>
          <cell r="E118">
            <v>10096000</v>
          </cell>
        </row>
        <row r="119">
          <cell r="B119" t="str">
            <v>230040-B21</v>
          </cell>
          <cell r="C119" t="str">
            <v>512MB</v>
          </cell>
          <cell r="D119" t="str">
            <v>BL20p P1400-512KB 1P 512MB</v>
          </cell>
          <cell r="E119">
            <v>6634000</v>
          </cell>
        </row>
        <row r="121">
          <cell r="A121" t="str">
            <v>ProLiant BL p-Class Options</v>
          </cell>
        </row>
        <row r="122">
          <cell r="B122" t="str">
            <v>234277-B21</v>
          </cell>
          <cell r="C122" t="str">
            <v>-</v>
          </cell>
          <cell r="D122" t="str">
            <v>PIII P1400-512KB 133MHz Processor Option Kit</v>
          </cell>
          <cell r="E122">
            <v>1867000</v>
          </cell>
        </row>
        <row r="123">
          <cell r="B123" t="str">
            <v>230743-B21</v>
          </cell>
          <cell r="C123" t="str">
            <v>-</v>
          </cell>
          <cell r="D123" t="str">
            <v>BLp Diag Station ALL</v>
          </cell>
          <cell r="E123">
            <v>4578000</v>
          </cell>
        </row>
        <row r="124">
          <cell r="B124" t="str">
            <v>230255-B21</v>
          </cell>
          <cell r="C124" t="str">
            <v>-</v>
          </cell>
          <cell r="D124" t="str">
            <v>NC7780 x2 UPGRD BL20p ALL</v>
          </cell>
          <cell r="E124">
            <v>889000</v>
          </cell>
        </row>
        <row r="125">
          <cell r="B125" t="str">
            <v>243564-B21</v>
          </cell>
          <cell r="C125" t="str">
            <v>-</v>
          </cell>
          <cell r="D125" t="str">
            <v>BLp Enclosure ALL</v>
          </cell>
          <cell r="E125">
            <v>6233000</v>
          </cell>
        </row>
        <row r="126">
          <cell r="B126" t="str">
            <v>281404-B21</v>
          </cell>
          <cell r="C126" t="str">
            <v>-</v>
          </cell>
          <cell r="D126" t="str">
            <v>BLp Enclos 8 RDP lic ALL</v>
          </cell>
          <cell r="E126">
            <v>7633000</v>
          </cell>
        </row>
        <row r="127">
          <cell r="B127" t="str">
            <v>230766-B21</v>
          </cell>
          <cell r="C127" t="str">
            <v>-</v>
          </cell>
          <cell r="D127" t="str">
            <v>BLp PPs-pair ALL</v>
          </cell>
          <cell r="E127">
            <v>3052000</v>
          </cell>
        </row>
        <row r="128">
          <cell r="B128" t="str">
            <v>249655-B21</v>
          </cell>
          <cell r="C128" t="str">
            <v>-</v>
          </cell>
          <cell r="D128" t="str">
            <v>BLp SWs (C) -pair ALL</v>
          </cell>
          <cell r="E128">
            <v>9413000</v>
          </cell>
        </row>
        <row r="129">
          <cell r="B129" t="str">
            <v>279720-B21</v>
          </cell>
          <cell r="C129" t="str">
            <v>-</v>
          </cell>
          <cell r="D129" t="str">
            <v>BLp SWs (F) - pair ALL</v>
          </cell>
          <cell r="E129">
            <v>11704000</v>
          </cell>
        </row>
        <row r="130">
          <cell r="B130" t="str">
            <v>239162-001</v>
          </cell>
          <cell r="C130" t="str">
            <v>-</v>
          </cell>
          <cell r="D130" t="str">
            <v>BLp 1Ph Pwr Enc w/4PS US</v>
          </cell>
          <cell r="E130">
            <v>11067000</v>
          </cell>
        </row>
        <row r="131">
          <cell r="B131" t="str">
            <v>230769-001</v>
          </cell>
          <cell r="C131" t="str">
            <v>-</v>
          </cell>
          <cell r="D131" t="str">
            <v>BLp 3Ph Pwr Enc w/6PS US</v>
          </cell>
          <cell r="E131">
            <v>15013000</v>
          </cell>
        </row>
        <row r="132">
          <cell r="B132" t="str">
            <v>231710-001</v>
          </cell>
          <cell r="C132" t="str">
            <v>-</v>
          </cell>
          <cell r="D132" t="str">
            <v>BLp 1Ph Pwr Enc Empty US</v>
          </cell>
          <cell r="E132">
            <v>4833000</v>
          </cell>
        </row>
        <row r="133">
          <cell r="B133" t="str">
            <v>231709-001</v>
          </cell>
          <cell r="C133" t="str">
            <v>-</v>
          </cell>
          <cell r="D133" t="str">
            <v>BLp 3Ph Pwr Enc Empty US</v>
          </cell>
          <cell r="E133">
            <v>5417000</v>
          </cell>
        </row>
        <row r="134">
          <cell r="B134" t="str">
            <v>239161-B21</v>
          </cell>
          <cell r="C134" t="str">
            <v>-</v>
          </cell>
          <cell r="D134" t="str">
            <v>BLp Pwr Supply ALL</v>
          </cell>
          <cell r="E134">
            <v>1983000</v>
          </cell>
        </row>
        <row r="135">
          <cell r="B135" t="str">
            <v>240563-B21</v>
          </cell>
          <cell r="C135" t="str">
            <v>-</v>
          </cell>
          <cell r="D135" t="str">
            <v>BLp DC Pwr Kit ALL</v>
          </cell>
          <cell r="E135">
            <v>1778000</v>
          </cell>
        </row>
        <row r="136">
          <cell r="B136" t="str">
            <v>240560-B21</v>
          </cell>
          <cell r="C136" t="str">
            <v>-</v>
          </cell>
          <cell r="D136" t="str">
            <v>BLp Scalable Busbar ALL</v>
          </cell>
          <cell r="E136">
            <v>3637000</v>
          </cell>
        </row>
        <row r="137">
          <cell r="B137" t="str">
            <v>240559-B21</v>
          </cell>
          <cell r="C137" t="str">
            <v>-</v>
          </cell>
          <cell r="D137" t="str">
            <v>BLp Mini Busbar ALL</v>
          </cell>
          <cell r="E137">
            <v>2415000</v>
          </cell>
        </row>
        <row r="138">
          <cell r="B138" t="str">
            <v>240562-B21</v>
          </cell>
          <cell r="C138" t="str">
            <v>-</v>
          </cell>
          <cell r="D138" t="str">
            <v>BLp 1:1 Connect Kit ALL</v>
          </cell>
          <cell r="E138">
            <v>889000</v>
          </cell>
        </row>
      </sheetData>
      <sheetData sheetId="1" refreshError="1">
        <row r="1">
          <cell r="A1" t="str">
            <v>Part Number</v>
          </cell>
          <cell r="B1" t="str">
            <v>Description</v>
          </cell>
          <cell r="C1" t="str">
            <v>Compatible with</v>
          </cell>
          <cell r="D1" t="str">
            <v>SRP</v>
          </cell>
          <cell r="E1" t="str">
            <v>Status</v>
          </cell>
        </row>
        <row r="2">
          <cell r="A2" t="str">
            <v xml:space="preserve">* 본 가격표는 권장 소비자 가격이며 최종적인 가격의 결정은 협력사의 판단에 따라야 합니다. </v>
          </cell>
        </row>
        <row r="4">
          <cell r="A4" t="str">
            <v xml:space="preserve"> PROCESSOR OPTIONS</v>
          </cell>
        </row>
        <row r="5">
          <cell r="A5" t="str">
            <v>Processor Conv/Upgrade Kits</v>
          </cell>
        </row>
        <row r="6">
          <cell r="A6" t="str">
            <v>202428-B21</v>
          </cell>
          <cell r="B6" t="str">
            <v>PL 8000 Upgrade Xeon 700MHz-2MB 4CPU KIT</v>
          </cell>
          <cell r="C6" t="str">
            <v xml:space="preserve">PL 8000 550MHz Upgrade to 700MHz </v>
          </cell>
          <cell r="D6">
            <v>41468000</v>
          </cell>
          <cell r="E6" t="str">
            <v>EOL</v>
          </cell>
        </row>
        <row r="7">
          <cell r="A7" t="str">
            <v>200799-B21</v>
          </cell>
          <cell r="B7" t="str">
            <v>PL 8500 Upgrade Xeon 700MHz-2MB 4CPU KIT</v>
          </cell>
          <cell r="C7" t="str">
            <v>PL 8500 550MHz Upgrade to 700MHz</v>
          </cell>
          <cell r="D7">
            <v>43092000</v>
          </cell>
        </row>
        <row r="8">
          <cell r="A8" t="str">
            <v>180592-B21</v>
          </cell>
          <cell r="B8" t="str">
            <v>PL 8500 PCI-X I/O Upgrade Kit ( PCI-X , RBSU )</v>
          </cell>
          <cell r="C8" t="str">
            <v>PL 8500 X700MHz Upgrade to DL760</v>
          </cell>
          <cell r="D8">
            <v>7645000</v>
          </cell>
        </row>
        <row r="9">
          <cell r="A9" t="str">
            <v>231092-B21</v>
          </cell>
          <cell r="B9" t="str">
            <v>PL 8000 Upgrade Xeon 900MHz-2MB 4CPU KIT</v>
          </cell>
          <cell r="C9" t="str">
            <v>PL 8000 550MHz Upgrade to 900MHz</v>
          </cell>
          <cell r="D9">
            <v>61583000</v>
          </cell>
          <cell r="E9" t="str">
            <v>EOL</v>
          </cell>
        </row>
        <row r="10">
          <cell r="A10" t="str">
            <v>232291-B21</v>
          </cell>
          <cell r="B10" t="str">
            <v>PL 8500 Upgrade Xeon 900MHz-2MB 4CPU KIT</v>
          </cell>
          <cell r="C10" t="str">
            <v>PL 8500 550MHz Upgrade to 900MHz</v>
          </cell>
          <cell r="D10">
            <v>66451000</v>
          </cell>
        </row>
        <row r="12">
          <cell r="A12" t="str">
            <v>Processor VRM / Others</v>
          </cell>
        </row>
        <row r="13">
          <cell r="A13" t="str">
            <v>328819-B21</v>
          </cell>
          <cell r="B13" t="str">
            <v>Cache Accelerator - PL8000/8500</v>
          </cell>
          <cell r="C13" t="str">
            <v>PL 8000/PL 8500</v>
          </cell>
          <cell r="D13">
            <v>3146000</v>
          </cell>
          <cell r="E13" t="str">
            <v>가격인상</v>
          </cell>
        </row>
        <row r="15">
          <cell r="A15" t="str">
            <v>Processor Options - Xeon</v>
          </cell>
        </row>
        <row r="16">
          <cell r="A16" t="str">
            <v>283701-B21</v>
          </cell>
          <cell r="B16" t="str">
            <v>Xeon 2.0GHz-512KB Processor Option Kit</v>
          </cell>
          <cell r="C16" t="str">
            <v>ML350 G3</v>
          </cell>
          <cell r="D16">
            <v>1288000</v>
          </cell>
          <cell r="E16" t="str">
            <v>가격인하</v>
          </cell>
        </row>
        <row r="17">
          <cell r="A17" t="str">
            <v>283702-B21</v>
          </cell>
          <cell r="B17" t="str">
            <v>Xeon 2.2GHz-512KB Processor Option Kit</v>
          </cell>
          <cell r="C17" t="str">
            <v>ML350 G3</v>
          </cell>
          <cell r="D17">
            <v>1544000</v>
          </cell>
          <cell r="E17" t="str">
            <v>가격인하</v>
          </cell>
        </row>
        <row r="18">
          <cell r="A18" t="str">
            <v>292891-B21</v>
          </cell>
          <cell r="B18" t="str">
            <v>Xeon 2.4GHz/533MHz-512KB Processor Option Kit</v>
          </cell>
          <cell r="C18" t="str">
            <v>DL360 G3</v>
          </cell>
          <cell r="D18">
            <v>1544000</v>
          </cell>
          <cell r="E18" t="str">
            <v>가격인하</v>
          </cell>
        </row>
        <row r="19">
          <cell r="A19" t="str">
            <v>292892-B21</v>
          </cell>
          <cell r="B19" t="str">
            <v>Xeon 2.8GHz/533MHz-512KB Processor Option Kit</v>
          </cell>
          <cell r="C19" t="str">
            <v>DL360 G3</v>
          </cell>
          <cell r="D19">
            <v>2060000</v>
          </cell>
          <cell r="E19" t="str">
            <v>가격인하</v>
          </cell>
        </row>
        <row r="20">
          <cell r="A20" t="str">
            <v>257913-B21</v>
          </cell>
          <cell r="B20" t="str">
            <v>Xeon 2.4GHz-512KB Processor Option Kit</v>
          </cell>
          <cell r="C20" t="str">
            <v>ML370 G3, DL380 G3</v>
          </cell>
          <cell r="D20">
            <v>1673000</v>
          </cell>
          <cell r="E20" t="str">
            <v>가격인하</v>
          </cell>
        </row>
        <row r="21">
          <cell r="A21" t="str">
            <v>257915-B21</v>
          </cell>
          <cell r="B21" t="str">
            <v>Xeon 2.8GHz-512KB Processor Option Kit</v>
          </cell>
          <cell r="C21" t="str">
            <v>ML370 G3, DL380 G3</v>
          </cell>
          <cell r="D21">
            <v>2641000</v>
          </cell>
          <cell r="E21" t="str">
            <v>가격인하</v>
          </cell>
        </row>
        <row r="22">
          <cell r="A22" t="str">
            <v>174882-B21</v>
          </cell>
          <cell r="B22" t="str">
            <v>Xeon 6/933 256K for ML530( 2-Way Xeon)</v>
          </cell>
          <cell r="C22" t="str">
            <v>ML530</v>
          </cell>
          <cell r="D22">
            <v>1794000</v>
          </cell>
        </row>
        <row r="23">
          <cell r="A23" t="str">
            <v>128283-B21</v>
          </cell>
          <cell r="B23" t="str">
            <v>Xeon 6/1000 256K for ML530( 2-Way Xeon)</v>
          </cell>
          <cell r="C23" t="str">
            <v>ML530</v>
          </cell>
          <cell r="D23">
            <v>1804000</v>
          </cell>
        </row>
        <row r="24">
          <cell r="A24" t="str">
            <v>191224-B21</v>
          </cell>
          <cell r="B24" t="str">
            <v>Xeon 2.40GHz-512KB Processor Option Kit</v>
          </cell>
          <cell r="C24" t="str">
            <v>ML530 G2</v>
          </cell>
          <cell r="D24">
            <v>1673000</v>
          </cell>
          <cell r="E24" t="str">
            <v>가격인하</v>
          </cell>
        </row>
        <row r="25">
          <cell r="A25" t="str">
            <v>306504-B21</v>
          </cell>
          <cell r="B25" t="str">
            <v>Xeon 2.80GHz-512KB Processor Option Kit</v>
          </cell>
          <cell r="C25" t="str">
            <v>ML530 G2</v>
          </cell>
          <cell r="D25">
            <v>2060000</v>
          </cell>
          <cell r="E25" t="str">
            <v>가격인하</v>
          </cell>
        </row>
        <row r="26">
          <cell r="A26" t="str">
            <v>174448-B21</v>
          </cell>
          <cell r="B26" t="str">
            <v xml:space="preserve">Xeon 700-1MB Processor Option Kit </v>
          </cell>
          <cell r="C26" t="str">
            <v>ML570, DL580</v>
          </cell>
          <cell r="D26">
            <v>4428000</v>
          </cell>
          <cell r="E26" t="str">
            <v>가격인상</v>
          </cell>
        </row>
        <row r="27">
          <cell r="A27" t="str">
            <v>174449-B21</v>
          </cell>
          <cell r="B27" t="str">
            <v xml:space="preserve">Xeon 700-2MB Processor Option Kit </v>
          </cell>
          <cell r="C27" t="str">
            <v>ML570, DL580</v>
          </cell>
          <cell r="D27">
            <v>7802000</v>
          </cell>
          <cell r="E27" t="str">
            <v>가격인상</v>
          </cell>
        </row>
        <row r="28">
          <cell r="A28" t="str">
            <v>222627-B21</v>
          </cell>
          <cell r="B28" t="str">
            <v>Xeon 900-2MB Processor Option Kit</v>
          </cell>
          <cell r="C28" t="str">
            <v>ML570, DL580</v>
          </cell>
          <cell r="D28">
            <v>15606000</v>
          </cell>
          <cell r="E28" t="str">
            <v>가격인상</v>
          </cell>
        </row>
        <row r="29">
          <cell r="A29" t="str">
            <v>226775-B21</v>
          </cell>
          <cell r="B29" t="str">
            <v>Xeon MP X1400-512KB Processor Option Kit</v>
          </cell>
          <cell r="C29" t="str">
            <v>ML570 G2, DL580 G2</v>
          </cell>
          <cell r="D29">
            <v>3966000</v>
          </cell>
          <cell r="E29" t="str">
            <v>가격인하</v>
          </cell>
        </row>
        <row r="30">
          <cell r="A30" t="str">
            <v>191220-B21</v>
          </cell>
          <cell r="B30" t="str">
            <v>Xeon MP X1500-1MB Processor Option Kit</v>
          </cell>
          <cell r="C30" t="str">
            <v>DL580 G2</v>
          </cell>
          <cell r="D30">
            <v>4245000</v>
          </cell>
        </row>
        <row r="31">
          <cell r="A31" t="str">
            <v>226776-B21</v>
          </cell>
          <cell r="B31" t="str">
            <v>Xeon MP X1600-1MB Processor Option Kit</v>
          </cell>
          <cell r="C31" t="str">
            <v>DL580 G2</v>
          </cell>
          <cell r="D31">
            <v>13215000</v>
          </cell>
          <cell r="E31" t="str">
            <v>가격인하</v>
          </cell>
        </row>
        <row r="32">
          <cell r="A32" t="str">
            <v>307276-B21</v>
          </cell>
          <cell r="B32" t="str">
            <v>Xeon MP X2000-2MB Processor Option Kit</v>
          </cell>
          <cell r="C32" t="str">
            <v>ML570G2, DL580 G2</v>
          </cell>
          <cell r="D32">
            <v>14473000</v>
          </cell>
        </row>
        <row r="33">
          <cell r="A33" t="str">
            <v>167444-B21</v>
          </cell>
          <cell r="B33" t="str">
            <v xml:space="preserve">Xeon 700-1MB Processor Option Kit </v>
          </cell>
          <cell r="C33" t="str">
            <v>PL8000, PL8500, ML750, DL760</v>
          </cell>
          <cell r="D33">
            <v>4428000</v>
          </cell>
          <cell r="E33" t="str">
            <v>가격인하</v>
          </cell>
        </row>
        <row r="34">
          <cell r="A34" t="str">
            <v>175810-B21</v>
          </cell>
          <cell r="B34" t="str">
            <v xml:space="preserve">Xeon 700-2MB Processor Option Kit </v>
          </cell>
          <cell r="C34" t="str">
            <v>PL8000, PL8500, ML750, DL760</v>
          </cell>
          <cell r="D34">
            <v>8038000</v>
          </cell>
        </row>
        <row r="35">
          <cell r="A35" t="str">
            <v>177666-B21</v>
          </cell>
          <cell r="B35" t="str">
            <v>Xeon 900-2MB Processor Option Kit</v>
          </cell>
          <cell r="C35" t="str">
            <v>ML750, DL760</v>
          </cell>
          <cell r="D35">
            <v>16613000</v>
          </cell>
          <cell r="E35" t="str">
            <v>가격인상</v>
          </cell>
        </row>
        <row r="37">
          <cell r="A37" t="str">
            <v>Processor Options - Non-Xeon</v>
          </cell>
        </row>
        <row r="38">
          <cell r="A38" t="str">
            <v>207068-B21</v>
          </cell>
          <cell r="B38" t="str">
            <v xml:space="preserve">PIII 1000-256KB (133MHz FSB) FC-PGA </v>
          </cell>
          <cell r="C38" t="str">
            <v>ML350</v>
          </cell>
          <cell r="D38">
            <v>1585000</v>
          </cell>
          <cell r="E38" t="str">
            <v>가격인상</v>
          </cell>
        </row>
        <row r="39">
          <cell r="A39" t="str">
            <v>245037-B21</v>
          </cell>
          <cell r="B39" t="str">
            <v>PIII 1000-256KB (133MHz FSB) FC-PGA</v>
          </cell>
          <cell r="C39" t="str">
            <v>ML330 G2</v>
          </cell>
          <cell r="D39">
            <v>1585000</v>
          </cell>
          <cell r="E39" t="str">
            <v>가격인상</v>
          </cell>
        </row>
        <row r="40">
          <cell r="A40" t="str">
            <v>238888-B21</v>
          </cell>
          <cell r="B40" t="str">
            <v xml:space="preserve">PIII 1133-512KB (133MHz FSB) FC-PGA2  </v>
          </cell>
          <cell r="C40" t="str">
            <v>ML330 G2, ML350 G2, ML370 G2</v>
          </cell>
          <cell r="D40">
            <v>1759000</v>
          </cell>
          <cell r="E40" t="str">
            <v>가격인상</v>
          </cell>
        </row>
        <row r="41">
          <cell r="A41" t="str">
            <v>231117-B21</v>
          </cell>
          <cell r="B41" t="str">
            <v>PIII 1266-512KB (133MHz FSB) FC-PGA2</v>
          </cell>
          <cell r="C41" t="str">
            <v>ML330 G2, ML350 G2, ML370 G2</v>
          </cell>
          <cell r="D41">
            <v>1733000</v>
          </cell>
          <cell r="E41" t="str">
            <v>가격인하</v>
          </cell>
        </row>
        <row r="42">
          <cell r="A42" t="str">
            <v>231118-B21</v>
          </cell>
          <cell r="B42" t="str">
            <v>PIII 1400-512KB (133MHz FSB) FC-PGA2</v>
          </cell>
          <cell r="C42" t="str">
            <v>ML330 G2, ML350 G2, ML370 G2</v>
          </cell>
          <cell r="D42">
            <v>1847000</v>
          </cell>
          <cell r="E42" t="str">
            <v>가격인하</v>
          </cell>
        </row>
        <row r="43">
          <cell r="A43" t="str">
            <v>201097-B21</v>
          </cell>
          <cell r="B43" t="str">
            <v xml:space="preserve">PIII 1133-512KB (133MHz FSB) FC-PGA2 </v>
          </cell>
          <cell r="C43" t="str">
            <v>DL380 G2</v>
          </cell>
          <cell r="D43">
            <v>1759000</v>
          </cell>
          <cell r="E43" t="str">
            <v>가격인상</v>
          </cell>
        </row>
        <row r="44">
          <cell r="A44" t="str">
            <v>201098-B21</v>
          </cell>
          <cell r="B44" t="str">
            <v>PIII 1266-512KB (133MHz FSB) FC-PGA2</v>
          </cell>
          <cell r="C44" t="str">
            <v>DL380 G2, DL380 G2 Packaged  Cluster</v>
          </cell>
          <cell r="D44">
            <v>1733000</v>
          </cell>
          <cell r="E44" t="str">
            <v>가격인하</v>
          </cell>
        </row>
        <row r="45">
          <cell r="A45" t="str">
            <v>201099-B21</v>
          </cell>
          <cell r="B45" t="str">
            <v>PIII 1400-512KB (133MHz FSB) FC-PGA2</v>
          </cell>
          <cell r="C45" t="str">
            <v>DL380 G2</v>
          </cell>
          <cell r="D45">
            <v>1847000</v>
          </cell>
          <cell r="E45" t="str">
            <v>가격인하</v>
          </cell>
        </row>
        <row r="46">
          <cell r="A46" t="str">
            <v>210642-B21</v>
          </cell>
          <cell r="B46" t="str">
            <v xml:space="preserve">PIII 1000-256KB (133MHz FSB) FC-PGA </v>
          </cell>
          <cell r="C46" t="str">
            <v>DL360</v>
          </cell>
          <cell r="D46">
            <v>2011000</v>
          </cell>
          <cell r="E46" t="str">
            <v>가격인상</v>
          </cell>
        </row>
        <row r="47">
          <cell r="A47" t="str">
            <v>232545-B21</v>
          </cell>
          <cell r="B47" t="str">
            <v xml:space="preserve">PIII 1133-512KB (133MHz FSB) FC-PGA2  </v>
          </cell>
          <cell r="C47" t="str">
            <v>DL360</v>
          </cell>
          <cell r="D47">
            <v>1811000</v>
          </cell>
        </row>
        <row r="48">
          <cell r="A48" t="str">
            <v>236121-B21</v>
          </cell>
          <cell r="B48" t="str">
            <v xml:space="preserve">PIII 1266-512KB (133MHz FSB) FC-PGA2  </v>
          </cell>
          <cell r="C48" t="str">
            <v>DL360</v>
          </cell>
          <cell r="D48">
            <v>1733000</v>
          </cell>
          <cell r="E48" t="str">
            <v>가격인하</v>
          </cell>
        </row>
        <row r="49">
          <cell r="A49" t="str">
            <v>233273-B21</v>
          </cell>
          <cell r="B49" t="str">
            <v xml:space="preserve">PIII 1400-512KB (133MHz FSB) FC-PGA2  </v>
          </cell>
          <cell r="C49" t="str">
            <v>DL360 G2</v>
          </cell>
          <cell r="D49">
            <v>1847000</v>
          </cell>
          <cell r="E49" t="str">
            <v>가격인하</v>
          </cell>
        </row>
        <row r="51">
          <cell r="A51" t="str">
            <v>MEMORY OPTIONS</v>
          </cell>
        </row>
        <row r="52">
          <cell r="A52" t="str">
            <v>Registered Synchronous Dimm</v>
          </cell>
        </row>
        <row r="53">
          <cell r="A53" t="str">
            <v>128276-B21</v>
          </cell>
          <cell r="B53" t="str">
            <v>64MB Registered SDRAM DIMM - 133MHz</v>
          </cell>
          <cell r="C53" t="str">
            <v>ML530, ML370, ML350, ML330, ML330 G2, 
DL380, DL360, DL320</v>
          </cell>
          <cell r="D53">
            <v>209000</v>
          </cell>
          <cell r="E53" t="str">
            <v>EOL</v>
          </cell>
        </row>
        <row r="54">
          <cell r="A54" t="str">
            <v>128277-B21</v>
          </cell>
          <cell r="B54" t="str">
            <v>128MB Registered SDRAM DIMM - 133MHz</v>
          </cell>
          <cell r="C54" t="str">
            <v>ML530, ML370, ML350, ML350 G2, ML330, ML330 G2, 
DL380, DL360, DL320, BL e-Class</v>
          </cell>
          <cell r="D54">
            <v>284000</v>
          </cell>
          <cell r="E54" t="str">
            <v>가격인하</v>
          </cell>
        </row>
        <row r="55">
          <cell r="A55" t="str">
            <v>128278-B21</v>
          </cell>
          <cell r="B55" t="str">
            <v>256MB Registered SDRAM DIMM - 133MHz</v>
          </cell>
          <cell r="C55" t="str">
            <v>ML530, ML370, ML350, ML350 G2, ML330, ML330 G2, 
DL380, DL360, DL320, BL e-Class</v>
          </cell>
          <cell r="D55">
            <v>348000</v>
          </cell>
          <cell r="E55" t="str">
            <v>가격인하</v>
          </cell>
        </row>
        <row r="56">
          <cell r="A56" t="str">
            <v>128279-B21</v>
          </cell>
          <cell r="B56" t="str">
            <v>512MB Registered SDRAM DIMM - 133MHz</v>
          </cell>
          <cell r="C56" t="str">
            <v>ML530, ML370, ML350, ML350 G2, ML330, ML330 G2, 
DL380, DL360, DL320, BL e-Class</v>
          </cell>
          <cell r="D56">
            <v>772000</v>
          </cell>
          <cell r="E56" t="str">
            <v>가격인하</v>
          </cell>
        </row>
        <row r="57">
          <cell r="A57" t="str">
            <v>128280-B21</v>
          </cell>
          <cell r="B57" t="str">
            <v>1GB Registered SDRAM DIMM - 133MHz</v>
          </cell>
          <cell r="C57" t="str">
            <v>ML370, ML350(1GHz 이상 Model), ML350 G2, ML330G2, 
DL380, DL360</v>
          </cell>
          <cell r="D57">
            <v>1673000</v>
          </cell>
          <cell r="E57" t="str">
            <v>가격인하</v>
          </cell>
        </row>
        <row r="59">
          <cell r="A59" t="str">
            <v>DDR Memory Kits</v>
          </cell>
        </row>
        <row r="60">
          <cell r="A60" t="str">
            <v>287494-B21</v>
          </cell>
          <cell r="B60" t="str">
            <v>128MB of Advanced ECC PC2100 DDR SDRAM DIMM Memory Kit 
(1*128MB)</v>
          </cell>
          <cell r="C60" t="str">
            <v>ML350 G3</v>
          </cell>
          <cell r="D60">
            <v>272000</v>
          </cell>
        </row>
        <row r="61">
          <cell r="A61" t="str">
            <v>287495-B21</v>
          </cell>
          <cell r="B61" t="str">
            <v>256MB of Advanced ECC PC2100 DDR SDRAM DIMM Memory Kit 
(1*256MB)</v>
          </cell>
          <cell r="C61" t="str">
            <v>ML350 G3</v>
          </cell>
          <cell r="D61">
            <v>424000</v>
          </cell>
          <cell r="E61" t="str">
            <v>가격인하</v>
          </cell>
        </row>
        <row r="62">
          <cell r="A62" t="str">
            <v>287496-B21</v>
          </cell>
          <cell r="B62" t="str">
            <v>512MB of Advanced ECC PC2100 DDR SDRAM DIMM Memory Kit 
(1*512MB)</v>
          </cell>
          <cell r="C62" t="str">
            <v>ML350 G3</v>
          </cell>
          <cell r="D62">
            <v>772000</v>
          </cell>
          <cell r="E62" t="str">
            <v>가격인하</v>
          </cell>
        </row>
        <row r="63">
          <cell r="A63" t="str">
            <v>287497-B21</v>
          </cell>
          <cell r="B63" t="str">
            <v>1GB of Advanced ECC PC2100 DDR SDRAM DIMM Memory Kit 
(1*1GB)</v>
          </cell>
          <cell r="C63" t="str">
            <v>ML350 G3</v>
          </cell>
          <cell r="D63">
            <v>1802000</v>
          </cell>
          <cell r="E63" t="str">
            <v>가격인하</v>
          </cell>
        </row>
        <row r="64">
          <cell r="A64" t="str">
            <v>301044-B21</v>
          </cell>
          <cell r="B64" t="str">
            <v>2GB of Advanced ECC PC2100 DDR SDRAM DIMM Memory Kit
(1*2GB)</v>
          </cell>
          <cell r="C64" t="str">
            <v>ML350 G3</v>
          </cell>
          <cell r="D64">
            <v>14682000</v>
          </cell>
          <cell r="E64" t="str">
            <v>가격인하</v>
          </cell>
        </row>
        <row r="65">
          <cell r="A65" t="str">
            <v>300678-B21</v>
          </cell>
          <cell r="B65" t="str">
            <v>512MB of Advanced ECC PC2100 DDR SDRAM DIMM Memory Kit 
(2 x 256 MB)</v>
          </cell>
          <cell r="C65" t="str">
            <v>ML370 G3, DL380 G3</v>
          </cell>
          <cell r="D65">
            <v>841000</v>
          </cell>
          <cell r="E65" t="str">
            <v>가격인하</v>
          </cell>
        </row>
        <row r="66">
          <cell r="A66" t="str">
            <v>300679-B21</v>
          </cell>
          <cell r="B66" t="str">
            <v>1GB of Advanced ECC PC2100 DDR SDRAM DIMM Memory Kit 
(2 x 512 MB)</v>
          </cell>
          <cell r="C66" t="str">
            <v>ML370 G3, DL380 G3</v>
          </cell>
          <cell r="D66">
            <v>1544000</v>
          </cell>
          <cell r="E66" t="str">
            <v>가격인하</v>
          </cell>
        </row>
        <row r="67">
          <cell r="A67" t="str">
            <v>300680-B21</v>
          </cell>
          <cell r="B67" t="str">
            <v>2GB of Advanced ECC PC2100 DDR SDRAM DIMM Memory Kit 
(2 x 1GB)</v>
          </cell>
          <cell r="C67" t="str">
            <v>ML370 G3, DL380 G3</v>
          </cell>
          <cell r="D67">
            <v>3346000</v>
          </cell>
          <cell r="E67" t="str">
            <v>가격인하</v>
          </cell>
        </row>
        <row r="68">
          <cell r="A68" t="str">
            <v>300682-B21</v>
          </cell>
          <cell r="B68" t="str">
            <v>4GB of Advanced ECC PC2100 DDR SDRAM DIMM Memory Kit 
(2 x 2GB)</v>
          </cell>
          <cell r="C68" t="str">
            <v>ML370 G3</v>
          </cell>
          <cell r="D68">
            <v>29363000</v>
          </cell>
          <cell r="E68" t="str">
            <v>가격인하</v>
          </cell>
        </row>
        <row r="69">
          <cell r="A69" t="str">
            <v>187418-B21</v>
          </cell>
          <cell r="B69" t="str">
            <v>512MB (2x256MB) PC1600 ECC SDRAM Memory Kit</v>
          </cell>
          <cell r="C69" t="str">
            <v>ML530 G2, ML570 G2</v>
          </cell>
          <cell r="D69">
            <v>772000</v>
          </cell>
          <cell r="E69" t="str">
            <v>가격인하</v>
          </cell>
        </row>
        <row r="70">
          <cell r="A70" t="str">
            <v>187419-B21</v>
          </cell>
          <cell r="B70" t="str">
            <v>1GB (2x512 MB) PC1600 ECC SDRAM Memory Kit</v>
          </cell>
          <cell r="C70" t="str">
            <v>ML530 G2, ML570 G2</v>
          </cell>
          <cell r="D70">
            <v>1544000</v>
          </cell>
          <cell r="E70" t="str">
            <v>가격인하</v>
          </cell>
        </row>
        <row r="71">
          <cell r="A71" t="str">
            <v>187420-B21</v>
          </cell>
          <cell r="B71" t="str">
            <v>2GB (2x1GB) PC1600 ECC SDRAM Memory Kit</v>
          </cell>
          <cell r="C71" t="str">
            <v>ML530 G2, ML570 G2</v>
          </cell>
          <cell r="D71">
            <v>3026000</v>
          </cell>
          <cell r="E71" t="str">
            <v>가격인하</v>
          </cell>
        </row>
        <row r="72">
          <cell r="A72" t="str">
            <v>187421-B21</v>
          </cell>
          <cell r="B72" t="str">
            <v>4GB (2x2GB) PC1600 ECC SDRAM Memory Kit</v>
          </cell>
          <cell r="C72" t="str">
            <v>ML530 G2, ML570 G2</v>
          </cell>
          <cell r="D72">
            <v>31132000</v>
          </cell>
        </row>
        <row r="73">
          <cell r="A73" t="str">
            <v>202170-B21</v>
          </cell>
          <cell r="B73" t="str">
            <v xml:space="preserve">1GB (4x256MB) PC1600 Registered ECC SDRAM Memory Kit </v>
          </cell>
          <cell r="C73" t="str">
            <v>DL580 G2</v>
          </cell>
          <cell r="D73">
            <v>1630000</v>
          </cell>
          <cell r="E73" t="str">
            <v>가격인하</v>
          </cell>
        </row>
        <row r="74">
          <cell r="A74" t="str">
            <v>202171-B21</v>
          </cell>
          <cell r="B74" t="str">
            <v xml:space="preserve">2GB (4x512MB) PC1600 Registered ECC SDRAM Memory Kit </v>
          </cell>
          <cell r="C74" t="str">
            <v>DL580 G2</v>
          </cell>
          <cell r="D74">
            <v>3090000</v>
          </cell>
          <cell r="E74" t="str">
            <v>가격인하</v>
          </cell>
        </row>
        <row r="75">
          <cell r="A75" t="str">
            <v>202172-B21</v>
          </cell>
          <cell r="B75" t="str">
            <v xml:space="preserve">4GB (4x1GB) PC1600 Registered ECC SDRAM Memory Kit </v>
          </cell>
          <cell r="C75" t="str">
            <v>DL580 G2</v>
          </cell>
          <cell r="D75">
            <v>6265000</v>
          </cell>
          <cell r="E75" t="str">
            <v>가격인하</v>
          </cell>
        </row>
        <row r="76">
          <cell r="A76" t="str">
            <v>202173-B21</v>
          </cell>
          <cell r="B76" t="str">
            <v xml:space="preserve">8GB (4x2GB) PC1600 Registered ECC SDRAM Memory Kit </v>
          </cell>
          <cell r="C76" t="str">
            <v>DL580 G2</v>
          </cell>
          <cell r="D76">
            <v>62243000</v>
          </cell>
        </row>
        <row r="77">
          <cell r="A77" t="str">
            <v>203320-B21</v>
          </cell>
          <cell r="B77" t="str">
            <v>Hot Plug Memory Expansion Board</v>
          </cell>
          <cell r="C77" t="str">
            <v>DL580 G2</v>
          </cell>
          <cell r="D77">
            <v>1508000</v>
          </cell>
          <cell r="E77" t="str">
            <v>가격인상</v>
          </cell>
        </row>
        <row r="78">
          <cell r="A78" t="str">
            <v>236844-B21</v>
          </cell>
          <cell r="B78" t="str">
            <v>Hot Plug Memory Expansion Board</v>
          </cell>
          <cell r="C78" t="str">
            <v>ML570 G2</v>
          </cell>
          <cell r="D78">
            <v>1508000</v>
          </cell>
          <cell r="E78" t="str">
            <v>가격인상</v>
          </cell>
        </row>
        <row r="80">
          <cell r="A80" t="str">
            <v>2XRegistered Synchronous Dimm</v>
          </cell>
        </row>
        <row r="81">
          <cell r="A81" t="str">
            <v>201692-B21</v>
          </cell>
          <cell r="B81" t="str">
            <v>256MB Registered SDRAM - 133MHz (2 x 128MB)</v>
          </cell>
          <cell r="C81" t="str">
            <v>DL360, DL360 G2, DL380 G2, DL380 G2 Packaged Cluster, 
ML370 G2</v>
          </cell>
          <cell r="D81">
            <v>566000</v>
          </cell>
          <cell r="E81" t="str">
            <v>가격인하</v>
          </cell>
        </row>
        <row r="82">
          <cell r="A82" t="str">
            <v>201693-B21</v>
          </cell>
          <cell r="B82" t="str">
            <v>512MB Registered SDRAM  - 133MHz (2 x 256MB)</v>
          </cell>
          <cell r="C82" t="str">
            <v>DL360, DL360 G2, DL380 G2, DL380 G2 Packaged Cluster, 
ML370 G2</v>
          </cell>
          <cell r="D82">
            <v>710000</v>
          </cell>
          <cell r="E82" t="str">
            <v>가격인하</v>
          </cell>
        </row>
        <row r="83">
          <cell r="A83" t="str">
            <v>201694-B21</v>
          </cell>
          <cell r="B83" t="str">
            <v>1GB Registered SDRAM  - 133MHz (2 x 512MB)</v>
          </cell>
          <cell r="C83" t="str">
            <v>DL360, DL360 G2, DL380 G2, DL380 G2 Packaged Cluster, 
ML370 G2</v>
          </cell>
          <cell r="D83">
            <v>1544000</v>
          </cell>
          <cell r="E83" t="str">
            <v>가격인하</v>
          </cell>
        </row>
        <row r="84">
          <cell r="A84" t="str">
            <v>201695-B21</v>
          </cell>
          <cell r="B84" t="str">
            <v>2GB Registered SDRAM  - 133MHz (2 x 1GB)</v>
          </cell>
          <cell r="C84" t="str">
            <v>DL360, DL360 G2, DL380 G2, DL380 G2 Packaged Cluster, 
ML370 G2</v>
          </cell>
          <cell r="D84">
            <v>3346000</v>
          </cell>
          <cell r="E84" t="str">
            <v>가격인하</v>
          </cell>
        </row>
        <row r="86">
          <cell r="A86" t="str">
            <v>Memory 2XDIMM SDRAM</v>
          </cell>
        </row>
        <row r="87">
          <cell r="A87" t="str">
            <v>328806-B21</v>
          </cell>
          <cell r="B87" t="str">
            <v>256MB Registered SDRAM (2x128)</v>
          </cell>
          <cell r="C87" t="str">
            <v>PL8000, PL8500, ML750, DL760</v>
          </cell>
          <cell r="D87">
            <v>1062000</v>
          </cell>
          <cell r="E87" t="str">
            <v>EOL</v>
          </cell>
        </row>
        <row r="88">
          <cell r="A88" t="str">
            <v>328807-B21</v>
          </cell>
          <cell r="B88" t="str">
            <v>512MB Registered SDRAM (2x256)</v>
          </cell>
          <cell r="C88" t="str">
            <v>PL8000, PL8500, ML750, DL760</v>
          </cell>
          <cell r="D88">
            <v>1359000</v>
          </cell>
          <cell r="E88" t="str">
            <v>가격인하</v>
          </cell>
        </row>
        <row r="89">
          <cell r="A89" t="str">
            <v>328808-B21</v>
          </cell>
          <cell r="B89" t="str">
            <v>1GB Registered SDRAM (2x512)</v>
          </cell>
          <cell r="C89" t="str">
            <v>PL8000, PL8500, ML750, DL760</v>
          </cell>
          <cell r="D89">
            <v>3699000</v>
          </cell>
          <cell r="E89" t="str">
            <v>가격인상</v>
          </cell>
        </row>
        <row r="90">
          <cell r="A90" t="str">
            <v>328809-B21</v>
          </cell>
          <cell r="B90" t="str">
            <v>2GB Registered SDRAM 100MHz (2x1024)</v>
          </cell>
          <cell r="C90" t="str">
            <v>PL8000, PL8500, ML750, DL760</v>
          </cell>
          <cell r="D90">
            <v>6342000</v>
          </cell>
          <cell r="E90" t="str">
            <v>가격인하</v>
          </cell>
        </row>
        <row r="92">
          <cell r="A92" t="str">
            <v>Memory 4XDIMM SDRAM</v>
          </cell>
        </row>
        <row r="93">
          <cell r="A93" t="str">
            <v>189080-B21</v>
          </cell>
          <cell r="B93" t="str">
            <v>512MB Registered SDRAM 100MHz DIMM KIT 
(4x128MB)</v>
          </cell>
          <cell r="C93" t="str">
            <v>ML570, DL580</v>
          </cell>
          <cell r="D93">
            <v>1056000</v>
          </cell>
          <cell r="E93" t="str">
            <v>가격인하</v>
          </cell>
        </row>
        <row r="94">
          <cell r="A94" t="str">
            <v>189081-B21</v>
          </cell>
          <cell r="B94" t="str">
            <v>1GB Registered SDRAM 100MHz DIMM KIT 
(4x256MB)</v>
          </cell>
          <cell r="C94" t="str">
            <v>ML570, DL580</v>
          </cell>
          <cell r="D94">
            <v>1865000</v>
          </cell>
          <cell r="E94" t="str">
            <v>가격인하</v>
          </cell>
        </row>
        <row r="95">
          <cell r="A95" t="str">
            <v>189082-B21</v>
          </cell>
          <cell r="B95" t="str">
            <v>2GB Registered SDRAM 100MHz DIMM KIT 
(4x512MB)</v>
          </cell>
          <cell r="C95" t="str">
            <v>ML570, DL580</v>
          </cell>
          <cell r="D95">
            <v>3533000</v>
          </cell>
          <cell r="E95" t="str">
            <v>가격인하</v>
          </cell>
        </row>
        <row r="96">
          <cell r="A96" t="str">
            <v>189083-B21</v>
          </cell>
          <cell r="B96" t="str">
            <v>4GB Registered SDRAM 100MHz DIMM KIT 
(4x1024MB)</v>
          </cell>
          <cell r="C96" t="str">
            <v>ML570, DL580</v>
          </cell>
          <cell r="D96">
            <v>7166000</v>
          </cell>
          <cell r="E96" t="str">
            <v>가격인하</v>
          </cell>
        </row>
        <row r="98">
          <cell r="A98" t="str">
            <v xml:space="preserve"> NETWORK INTERFACE CARD (NIC)   </v>
          </cell>
        </row>
        <row r="99">
          <cell r="A99" t="str">
            <v>Gigabit NICs</v>
          </cell>
        </row>
        <row r="100">
          <cell r="A100" t="str">
            <v>203539-B21</v>
          </cell>
          <cell r="B100" t="str">
            <v>NC6136 Gigabit NIC 64bit/66MHz PCI, 1000 SX</v>
          </cell>
          <cell r="D100">
            <v>1600000</v>
          </cell>
          <cell r="E100" t="str">
            <v>가격인상</v>
          </cell>
        </row>
        <row r="101">
          <cell r="A101" t="str">
            <v>158575-B21</v>
          </cell>
          <cell r="B101" t="str">
            <v>NC7131 Gigabit NIC 64bit/66MHz PCI, 10/100/1000-T</v>
          </cell>
          <cell r="D101">
            <v>570000</v>
          </cell>
          <cell r="E101" t="str">
            <v>가격인상</v>
          </cell>
        </row>
        <row r="102">
          <cell r="A102" t="str">
            <v>244948-B21</v>
          </cell>
          <cell r="B102" t="str">
            <v>NC7770 PCI-X Gigabit Server Adapter</v>
          </cell>
          <cell r="C102" t="str">
            <v>DL360 G2(64Bit/66MHz), DL380 G2, DL 760, ML530 G2</v>
          </cell>
          <cell r="D102">
            <v>570000</v>
          </cell>
          <cell r="E102" t="str">
            <v>가격인상</v>
          </cell>
        </row>
        <row r="104">
          <cell r="A104" t="str">
            <v>Gigabit Upgrade Module</v>
          </cell>
        </row>
        <row r="105">
          <cell r="A105" t="str">
            <v>338456-B23</v>
          </cell>
          <cell r="B105" t="str">
            <v xml:space="preserve">NC6132 1000 SX Gigabit Upgrade Module </v>
          </cell>
          <cell r="C105" t="str">
            <v>NC3131, NC3134</v>
          </cell>
          <cell r="D105">
            <v>1432000</v>
          </cell>
          <cell r="E105" t="str">
            <v>가격인상</v>
          </cell>
        </row>
        <row r="106">
          <cell r="A106" t="str">
            <v>338456-B24</v>
          </cell>
          <cell r="B106" t="str">
            <v xml:space="preserve">NC6133 1000 LX Gigabit Upgrade Module </v>
          </cell>
          <cell r="C106" t="str">
            <v>NC3131, NC3134</v>
          </cell>
          <cell r="D106">
            <v>1716000</v>
          </cell>
          <cell r="E106" t="str">
            <v>가격인상</v>
          </cell>
        </row>
        <row r="107">
          <cell r="A107" t="str">
            <v>153543-B21</v>
          </cell>
          <cell r="B107" t="str">
            <v>NC7132 10/100/1000-T Gigabit Upgrade Module</v>
          </cell>
          <cell r="C107" t="str">
            <v>NC3131, NC3134</v>
          </cell>
          <cell r="D107">
            <v>927000</v>
          </cell>
          <cell r="E107" t="str">
            <v>가격인상</v>
          </cell>
        </row>
        <row r="109">
          <cell r="A109" t="str">
            <v>Fast Ethernet NICs</v>
          </cell>
        </row>
        <row r="110">
          <cell r="A110" t="str">
            <v>174830-B21</v>
          </cell>
          <cell r="B110" t="str">
            <v>NC3123 Fast Ethernet NIC 10/100 WOL</v>
          </cell>
          <cell r="D110">
            <v>245000</v>
          </cell>
          <cell r="E110" t="str">
            <v>가격인상</v>
          </cell>
        </row>
        <row r="111">
          <cell r="A111" t="str">
            <v>138603-B21</v>
          </cell>
          <cell r="B111" t="str">
            <v xml:space="preserve">NC3134 Fast Ethernet NIC 64bit PCI, 10/100 Dual Port  </v>
          </cell>
          <cell r="D111">
            <v>718000</v>
          </cell>
          <cell r="E111" t="str">
            <v>가격인상</v>
          </cell>
        </row>
        <row r="113">
          <cell r="A113" t="str">
            <v>Fast Ethernet Upgrade Module</v>
          </cell>
        </row>
        <row r="114">
          <cell r="A114" t="str">
            <v>338456-B25</v>
          </cell>
          <cell r="B114" t="str">
            <v xml:space="preserve">NC3133 Fast Ethernet 100 FX Upgrade Module </v>
          </cell>
          <cell r="C114" t="str">
            <v>NC3131, NC3134</v>
          </cell>
          <cell r="D114">
            <v>572000</v>
          </cell>
          <cell r="E114" t="str">
            <v>가격인상</v>
          </cell>
        </row>
        <row r="115">
          <cell r="A115" t="str">
            <v>138604-B21</v>
          </cell>
          <cell r="B115" t="str">
            <v xml:space="preserve">NC3135 Fast Ethernet 10/100 Dual Port Upgrade Module </v>
          </cell>
          <cell r="C115" t="str">
            <v>NC3131, NC3134</v>
          </cell>
          <cell r="D115">
            <v>572000</v>
          </cell>
          <cell r="E115" t="str">
            <v>가격인상</v>
          </cell>
        </row>
        <row r="117">
          <cell r="A117" t="str">
            <v xml:space="preserve"> HIGH AVAILABILITY (CLUSTERING) OPTIONS</v>
          </cell>
        </row>
        <row r="118">
          <cell r="A118" t="str">
            <v>Clustering Options</v>
          </cell>
        </row>
        <row r="119">
          <cell r="A119" t="str">
            <v>168843-B22</v>
          </cell>
          <cell r="B119" t="str">
            <v>Intelligent Cluster Administrator V2.1</v>
          </cell>
          <cell r="C119" t="str">
            <v>CL380, DL380 G2 Packaged Cluster</v>
          </cell>
          <cell r="D119">
            <v>3366000</v>
          </cell>
          <cell r="E119" t="str">
            <v>EOL</v>
          </cell>
        </row>
        <row r="121">
          <cell r="A121" t="str">
            <v>ProLiant Clusters for Microsoft Windows</v>
          </cell>
        </row>
        <row r="122">
          <cell r="A122" t="str">
            <v>309816-B21</v>
          </cell>
          <cell r="B122" t="str">
            <v>HA/F100 Kit</v>
          </cell>
          <cell r="C122" t="str">
            <v>RA4000, RA4100</v>
          </cell>
          <cell r="D122">
            <v>284000</v>
          </cell>
          <cell r="E122" t="str">
            <v>가격인상</v>
          </cell>
        </row>
        <row r="123">
          <cell r="A123" t="str">
            <v>252408-B21</v>
          </cell>
          <cell r="B123" t="str">
            <v>HA/F100 Kit</v>
          </cell>
          <cell r="C123" t="str">
            <v>MSA1000</v>
          </cell>
          <cell r="D123">
            <v>301000</v>
          </cell>
          <cell r="E123" t="str">
            <v>가격인상</v>
          </cell>
        </row>
        <row r="124">
          <cell r="A124" t="str">
            <v>252409-B21</v>
          </cell>
          <cell r="B124" t="str">
            <v>HA/F200 Kit</v>
          </cell>
          <cell r="C124" t="str">
            <v>MSA1000</v>
          </cell>
          <cell r="D124">
            <v>10318000</v>
          </cell>
          <cell r="E124" t="str">
            <v>가격인상</v>
          </cell>
        </row>
        <row r="125">
          <cell r="A125" t="str">
            <v>176848-B22</v>
          </cell>
          <cell r="B125" t="str">
            <v>HA/F200 Upgrade Kit</v>
          </cell>
          <cell r="C125" t="str">
            <v>RA4000, RA4100</v>
          </cell>
          <cell r="D125">
            <v>2062000</v>
          </cell>
          <cell r="E125" t="str">
            <v>EOL</v>
          </cell>
        </row>
        <row r="126">
          <cell r="A126" t="str">
            <v>380357-B23</v>
          </cell>
          <cell r="B126" t="str">
            <v>HA/F200 Kit</v>
          </cell>
          <cell r="C126" t="str">
            <v>RA4000, RA4100</v>
          </cell>
          <cell r="D126">
            <v>5710000</v>
          </cell>
          <cell r="E126" t="str">
            <v>가격인상</v>
          </cell>
        </row>
        <row r="127">
          <cell r="A127" t="str">
            <v>313047-B21</v>
          </cell>
          <cell r="B127" t="str">
            <v>HA/F500 Basic Kit for Enterprise Virtual Array (V2)</v>
          </cell>
          <cell r="D127">
            <v>284000</v>
          </cell>
        </row>
        <row r="128">
          <cell r="A128" t="str">
            <v>254623-B22</v>
          </cell>
          <cell r="B128" t="str">
            <v>HA/F500 Enhanced Kit for Enterprise Virtual Array (V2)</v>
          </cell>
          <cell r="D128">
            <v>15622000</v>
          </cell>
        </row>
        <row r="129">
          <cell r="A129" t="str">
            <v>103250-B25</v>
          </cell>
          <cell r="B129" t="str">
            <v>HA/F500 for MA8000/EMA 12000, EMA 16000 Basic Kit</v>
          </cell>
          <cell r="C129" t="str">
            <v>MA8000, EMA12000, EMA16000</v>
          </cell>
          <cell r="D129">
            <v>287000</v>
          </cell>
        </row>
        <row r="130">
          <cell r="A130" t="str">
            <v>379937-B25</v>
          </cell>
          <cell r="B130" t="str">
            <v>HA/F500 for MA8000/EMA 12000, EMA 16000 Enhanced Kit</v>
          </cell>
          <cell r="C130" t="str">
            <v>MA8000, EMA12000, EMA16000</v>
          </cell>
          <cell r="D130">
            <v>11554000</v>
          </cell>
        </row>
        <row r="131">
          <cell r="A131" t="str">
            <v>164227-B23</v>
          </cell>
          <cell r="B131" t="str">
            <v>HA/F500 for MA8000/EMA 12000, EMA 16000 Enhanced DT Kit</v>
          </cell>
          <cell r="C131" t="str">
            <v>MA8000, EMA12000, EMA16000</v>
          </cell>
          <cell r="D131">
            <v>11554000</v>
          </cell>
        </row>
        <row r="133">
          <cell r="A133" t="str">
            <v>ProLiant Clusters for Oracle</v>
          </cell>
        </row>
        <row r="134">
          <cell r="A134" t="str">
            <v>252478-B22</v>
          </cell>
          <cell r="B134" t="str">
            <v>PDC/O5000 9i Cluster Kit</v>
          </cell>
          <cell r="C134" t="str">
            <v>Window 2000 Adv SVR, Window 2000 DC
RA8000, ESA12000, MA8000, EMA12000</v>
          </cell>
          <cell r="D134">
            <v>21267000</v>
          </cell>
          <cell r="E134" t="str">
            <v>가격인상</v>
          </cell>
        </row>
        <row r="135">
          <cell r="A135" t="str">
            <v>224398-B22</v>
          </cell>
          <cell r="B135" t="str">
            <v>PDC/O5000 for Oracle8i R8.1.7
(Enhanced Cluster Kit)</v>
          </cell>
          <cell r="C135" t="str">
            <v>Windows 2000
RA8000, ESA12000, MA8000, EMA12000</v>
          </cell>
          <cell r="D135">
            <v>21473000</v>
          </cell>
          <cell r="E135" t="str">
            <v>가격인상</v>
          </cell>
        </row>
        <row r="136">
          <cell r="A136" t="str">
            <v>177927-B22</v>
          </cell>
          <cell r="B136" t="str">
            <v>PDC/O5000 for Oracle8i R8.0.5/8.0.6/8.1.5/8.1.6/8.1.7
(Enhanced Cluster Kit)</v>
          </cell>
          <cell r="C136" t="str">
            <v>Windows NT
RA8000, ESA12000, MA8000, EMA12000</v>
          </cell>
          <cell r="D136">
            <v>21473000</v>
          </cell>
          <cell r="E136" t="str">
            <v>가격인상</v>
          </cell>
        </row>
        <row r="137">
          <cell r="A137" t="str">
            <v>252479-B21</v>
          </cell>
          <cell r="B137" t="str">
            <v>PDC/O2000 for Oracle9i 
(Cluster Kit)</v>
          </cell>
          <cell r="C137" t="str">
            <v>Windows 2000
RA4000, RA4100</v>
          </cell>
          <cell r="D137">
            <v>14320000</v>
          </cell>
          <cell r="E137" t="str">
            <v>가격인상</v>
          </cell>
        </row>
        <row r="138">
          <cell r="A138" t="str">
            <v>279406-B21</v>
          </cell>
          <cell r="B138" t="str">
            <v>PDC/O2000-MSA1000 for Oracle 9i 
Real Application Cluster on Windows 2000</v>
          </cell>
          <cell r="C138" t="str">
            <v>Windows 2000 Advanced Server with Service Pack2
MSA1000</v>
          </cell>
          <cell r="D138">
            <v>14320000</v>
          </cell>
          <cell r="E138" t="str">
            <v>가격인상</v>
          </cell>
        </row>
        <row r="139">
          <cell r="A139" t="str">
            <v>224397-B23</v>
          </cell>
          <cell r="B139" t="str">
            <v>PDC/O2000 for Oracle8i R8.1.7
(Cluster Kit)</v>
          </cell>
          <cell r="C139" t="str">
            <v>Windows 2000
RA4000, RA4100</v>
          </cell>
          <cell r="D139">
            <v>14320000</v>
          </cell>
          <cell r="E139" t="str">
            <v>가격인상</v>
          </cell>
        </row>
        <row r="140">
          <cell r="A140" t="str">
            <v>162950-B23</v>
          </cell>
          <cell r="B140" t="str">
            <v>PDC/O2000 for Oracle8i R8.1.5/8.1.6/8.1.7
(Enhanced Ethernet Kit)</v>
          </cell>
          <cell r="C140" t="str">
            <v>Windows NT
RA4000, RA4100</v>
          </cell>
          <cell r="D140">
            <v>14320000</v>
          </cell>
          <cell r="E140" t="str">
            <v>가격인상</v>
          </cell>
        </row>
        <row r="142">
          <cell r="A142" t="str">
            <v>ProLiant Clusters for Linux</v>
          </cell>
        </row>
        <row r="143">
          <cell r="A143" t="str">
            <v>303523-B21</v>
          </cell>
          <cell r="B143" t="str">
            <v>HP LifeKeeper for Linux ProLiant Cluster</v>
          </cell>
          <cell r="C143" t="str">
            <v>RA4100, MSA1000, MA8000</v>
          </cell>
          <cell r="D143">
            <v>310000</v>
          </cell>
          <cell r="E143" t="str">
            <v>가격인상</v>
          </cell>
        </row>
        <row r="145">
          <cell r="A145" t="str">
            <v>REDUNDANT FAN KITS</v>
          </cell>
        </row>
        <row r="146">
          <cell r="A146" t="str">
            <v>Redundant Fan Kits</v>
          </cell>
        </row>
        <row r="147">
          <cell r="A147" t="str">
            <v>128284-B21</v>
          </cell>
          <cell r="B147" t="str">
            <v xml:space="preserve">Hot Plug Redundant Fan Kit </v>
          </cell>
          <cell r="C147" t="str">
            <v>ML530, ML530 G2, ML570</v>
          </cell>
          <cell r="D147">
            <v>432000</v>
          </cell>
          <cell r="E147" t="str">
            <v>가격인상</v>
          </cell>
        </row>
        <row r="148">
          <cell r="A148" t="str">
            <v>293048-B21</v>
          </cell>
          <cell r="B148" t="str">
            <v xml:space="preserve">Hot Plug Redundant Fan Kit </v>
          </cell>
          <cell r="C148" t="str">
            <v>DL380 G3</v>
          </cell>
          <cell r="D148">
            <v>507000</v>
          </cell>
        </row>
        <row r="149">
          <cell r="A149" t="str">
            <v>225012-B21</v>
          </cell>
          <cell r="B149" t="str">
            <v xml:space="preserve">Hot Plug Redundant Fan Kit </v>
          </cell>
          <cell r="C149" t="str">
            <v>DL380 G2, DL380 G2 Packaged  Cluster</v>
          </cell>
          <cell r="D149">
            <v>430000</v>
          </cell>
          <cell r="E149" t="str">
            <v>가격인상</v>
          </cell>
        </row>
        <row r="150">
          <cell r="A150" t="str">
            <v>225073-B21</v>
          </cell>
          <cell r="B150" t="str">
            <v xml:space="preserve">Hot Plug Redundant Fan Kit </v>
          </cell>
          <cell r="C150" t="str">
            <v>ML370 G2, ML370 G3</v>
          </cell>
          <cell r="D150">
            <v>424000</v>
          </cell>
          <cell r="E150" t="str">
            <v>가격인상</v>
          </cell>
        </row>
        <row r="152">
          <cell r="A152" t="str">
            <v>DRIVE CAGE, DUPLEXING KIT</v>
          </cell>
        </row>
        <row r="153">
          <cell r="A153" t="str">
            <v>ISSD Storage Options</v>
          </cell>
        </row>
        <row r="154">
          <cell r="A154" t="str">
            <v>128288-001</v>
          </cell>
          <cell r="B154" t="str">
            <v>Wide Ultra2/Ultra3 Simplex Drive Cage Option Kit (6x1")            
(Includes power supply)</v>
          </cell>
          <cell r="C154" t="str">
            <v>ML530</v>
          </cell>
          <cell r="D154">
            <v>1716000</v>
          </cell>
          <cell r="E154" t="str">
            <v>가격인상</v>
          </cell>
        </row>
        <row r="155">
          <cell r="A155" t="str">
            <v>244059-B21</v>
          </cell>
          <cell r="B155" t="str">
            <v>Wide Ultra2/Ultra3 Internal Two Bay Hot Plug SCSI Drive Cage 
(without fan)</v>
          </cell>
          <cell r="C155" t="str">
            <v>ML330 G2, ML350 , ML350 G2, ML370 G2</v>
          </cell>
          <cell r="D155">
            <v>953000</v>
          </cell>
          <cell r="E155" t="str">
            <v>가격인상</v>
          </cell>
        </row>
        <row r="156">
          <cell r="A156" t="str">
            <v>244058-B21</v>
          </cell>
          <cell r="B156" t="str">
            <v>Wide Ultra2/Ultra3 Internal Two-Bay Hot Plug SCSI Drive Cage 
(with fan)</v>
          </cell>
          <cell r="C156" t="str">
            <v>ML530 G2, ML570 G2</v>
          </cell>
          <cell r="D156">
            <v>953000</v>
          </cell>
          <cell r="E156" t="str">
            <v>가격인상</v>
          </cell>
        </row>
        <row r="157">
          <cell r="A157" t="str">
            <v>230534-B21</v>
          </cell>
          <cell r="B157" t="str">
            <v>40GB ATA/100 7,200 rpm Drive 1"</v>
          </cell>
          <cell r="C157" t="str">
            <v>DL320, ML330e, ML330 G2</v>
          </cell>
          <cell r="D157">
            <v>374000</v>
          </cell>
          <cell r="E157" t="str">
            <v>가격인하</v>
          </cell>
        </row>
        <row r="158">
          <cell r="A158" t="str">
            <v>278424-B21</v>
          </cell>
          <cell r="B158" t="str">
            <v>80GB ATA 100 7,200 RPM Hard Drive(1")</v>
          </cell>
          <cell r="C158" t="str">
            <v>DL320, ML330 G2</v>
          </cell>
          <cell r="D158">
            <v>413000</v>
          </cell>
          <cell r="E158" t="str">
            <v>가격인하</v>
          </cell>
        </row>
        <row r="159">
          <cell r="A159" t="str">
            <v>212691-B21</v>
          </cell>
          <cell r="B159" t="str">
            <v>CD/FLOPPY ASSY DL360/DL320</v>
          </cell>
          <cell r="C159" t="str">
            <v>DL320, DL360</v>
          </cell>
          <cell r="D159">
            <v>509000</v>
          </cell>
        </row>
        <row r="160">
          <cell r="A160" t="str">
            <v>268494-B21</v>
          </cell>
          <cell r="B160" t="str">
            <v>DVD/FLOPPY ASSY DL360/DL320</v>
          </cell>
          <cell r="C160" t="str">
            <v>DL320, DL360</v>
          </cell>
          <cell r="D160">
            <v>566000</v>
          </cell>
          <cell r="E160" t="str">
            <v>가격인상</v>
          </cell>
        </row>
        <row r="162">
          <cell r="A162" t="str">
            <v>REMOTE MANAGEMENT</v>
          </cell>
        </row>
        <row r="163">
          <cell r="A163" t="str">
            <v>Fault Management Options</v>
          </cell>
        </row>
        <row r="164">
          <cell r="A164" t="str">
            <v>227251-371</v>
          </cell>
          <cell r="B164" t="str">
            <v>Remote Insight Lights-Out Edition II</v>
          </cell>
          <cell r="C164" t="str">
            <v>DL590/64, PL8500 DC, BL 제외</v>
          </cell>
          <cell r="D164">
            <v>1634000</v>
          </cell>
          <cell r="E164" t="str">
            <v>가격인상</v>
          </cell>
        </row>
        <row r="165">
          <cell r="A165" t="str">
            <v>201493-B21</v>
          </cell>
          <cell r="B165" t="str">
            <v>New 220V High-Line PDU Power Cord for Remote Insight Board</v>
          </cell>
          <cell r="D165">
            <v>42000</v>
          </cell>
        </row>
        <row r="166">
          <cell r="A166" t="str">
            <v>212693-B21</v>
          </cell>
          <cell r="B166" t="str">
            <v>Integrated Smart Array Bypass Kit (long cable)</v>
          </cell>
          <cell r="C166" t="str">
            <v>PL8500</v>
          </cell>
          <cell r="D166">
            <v>114000</v>
          </cell>
          <cell r="E166" t="str">
            <v>가격인상</v>
          </cell>
        </row>
        <row r="168">
          <cell r="A168" t="str">
            <v xml:space="preserve"> AUDIO VISUAL OPTIONS</v>
          </cell>
        </row>
        <row r="169">
          <cell r="A169" t="str">
            <v>Intergrated Mgt Display</v>
          </cell>
        </row>
        <row r="170">
          <cell r="A170" t="str">
            <v>127409-B21</v>
          </cell>
          <cell r="B170" t="str">
            <v>Integrated Management Display Option (Opal)</v>
          </cell>
          <cell r="C170" t="str">
            <v>See Each Spec</v>
          </cell>
          <cell r="D170">
            <v>432000</v>
          </cell>
          <cell r="E170" t="str">
            <v>가격인상</v>
          </cell>
        </row>
        <row r="172">
          <cell r="A172" t="str">
            <v>POWER OPTIONS</v>
          </cell>
        </row>
        <row r="173">
          <cell r="A173" t="str">
            <v>Power Options</v>
          </cell>
        </row>
        <row r="174">
          <cell r="A174" t="str">
            <v>105739-001</v>
          </cell>
          <cell r="B174" t="str">
            <v>Hot Plug Redundant Power Supply for PL 6400R &amp; DL580</v>
          </cell>
          <cell r="C174" t="str">
            <v>PL 6400R, DL580</v>
          </cell>
          <cell r="D174">
            <v>566000</v>
          </cell>
          <cell r="E174" t="str">
            <v>가격인상</v>
          </cell>
        </row>
        <row r="175">
          <cell r="A175" t="str">
            <v>401231-B31</v>
          </cell>
          <cell r="B175" t="str">
            <v>1150/500 Watt Redundant Power Supply</v>
          </cell>
          <cell r="C175" t="str">
            <v>PL8000, PL8500, ML750, DL760</v>
          </cell>
          <cell r="D175">
            <v>2574000</v>
          </cell>
          <cell r="E175" t="str">
            <v>가격인상</v>
          </cell>
        </row>
        <row r="176">
          <cell r="A176" t="str">
            <v>128286-001</v>
          </cell>
          <cell r="B176" t="str">
            <v>Hot Plug Redundant Power Supply for ML530 &amp; ML570</v>
          </cell>
          <cell r="C176" t="str">
            <v>ML530, ML570</v>
          </cell>
          <cell r="D176">
            <v>563000</v>
          </cell>
          <cell r="E176" t="str">
            <v>가격인상</v>
          </cell>
        </row>
        <row r="177">
          <cell r="A177" t="str">
            <v>225075-001</v>
          </cell>
          <cell r="B177" t="str">
            <v>Hot Plug Redundant Power Supply for ML370 G2 &amp; ML370G3</v>
          </cell>
          <cell r="C177" t="str">
            <v>ML370 G2, ML370G3</v>
          </cell>
          <cell r="D177">
            <v>606000</v>
          </cell>
        </row>
        <row r="178">
          <cell r="A178" t="str">
            <v>225011-001</v>
          </cell>
          <cell r="B178" t="str">
            <v>Hot Plug Redundant Power Supply for DL380 G2</v>
          </cell>
          <cell r="C178" t="str">
            <v>DL380 G2, DL380 G2 Packaged  Cluster</v>
          </cell>
          <cell r="D178">
            <v>606000</v>
          </cell>
        </row>
        <row r="179">
          <cell r="A179" t="str">
            <v>237046-001</v>
          </cell>
          <cell r="B179" t="str">
            <v>Hot Plug Redundant Power Supply for ML350 G2</v>
          </cell>
          <cell r="C179" t="str">
            <v>ML350 G2</v>
          </cell>
          <cell r="D179">
            <v>481000</v>
          </cell>
        </row>
        <row r="180">
          <cell r="A180" t="str">
            <v>283655-B21</v>
          </cell>
          <cell r="B180" t="str">
            <v>Hot Plug Redundant Power Supply Option Kit (Rack)</v>
          </cell>
          <cell r="C180" t="str">
            <v>ML350 G3</v>
          </cell>
          <cell r="D180">
            <v>633000</v>
          </cell>
        </row>
        <row r="181">
          <cell r="A181" t="str">
            <v>236845-001</v>
          </cell>
          <cell r="B181" t="str">
            <v>Hot Plug Redundant Power Supply</v>
          </cell>
          <cell r="C181" t="str">
            <v>ML530 G2, ML570 G2</v>
          </cell>
          <cell r="D181">
            <v>753000</v>
          </cell>
          <cell r="E181" t="str">
            <v>가격인상</v>
          </cell>
        </row>
        <row r="182">
          <cell r="A182" t="str">
            <v>278535-001</v>
          </cell>
          <cell r="B182" t="str">
            <v>Hot Plug Redundant Power Supply</v>
          </cell>
          <cell r="C182" t="str">
            <v>DL580 G2</v>
          </cell>
          <cell r="D182">
            <v>877000</v>
          </cell>
          <cell r="E182" t="str">
            <v>가격인상</v>
          </cell>
        </row>
        <row r="184">
          <cell r="A184" t="str">
            <v>ISS SPECIFIC CABLES</v>
          </cell>
        </row>
        <row r="185">
          <cell r="A185" t="str">
            <v>Cable Kits</v>
          </cell>
        </row>
        <row r="186">
          <cell r="A186" t="str">
            <v>159547-B22</v>
          </cell>
          <cell r="B186" t="str">
            <v>ProLiant ML330/ML350 Internal to External SCSI Cable Option Kit</v>
          </cell>
          <cell r="C186" t="str">
            <v>ML330 G2, ML350 G2</v>
          </cell>
          <cell r="D186">
            <v>155000</v>
          </cell>
        </row>
        <row r="187">
          <cell r="A187" t="str">
            <v>212690-B21</v>
          </cell>
          <cell r="B187" t="str">
            <v>ProLiant DL320 Wide Ultra3 SCSI Cable Option Kit</v>
          </cell>
          <cell r="C187" t="str">
            <v>DL320</v>
          </cell>
          <cell r="D187">
            <v>225000</v>
          </cell>
        </row>
        <row r="188">
          <cell r="A188" t="str">
            <v>273463-B21</v>
          </cell>
          <cell r="B188" t="str">
            <v>ProLiant ML330 G2 SCSI Cable Kit</v>
          </cell>
          <cell r="C188" t="str">
            <v>ML330 G2</v>
          </cell>
          <cell r="D188">
            <v>144000</v>
          </cell>
          <cell r="E188" t="str">
            <v>가격인상</v>
          </cell>
        </row>
        <row r="190">
          <cell r="A190" t="str">
            <v>RACK CONVERSION KITS</v>
          </cell>
        </row>
        <row r="191">
          <cell r="A191" t="str">
            <v>Rack Options</v>
          </cell>
        </row>
        <row r="192">
          <cell r="A192" t="str">
            <v>306557-B21</v>
          </cell>
          <cell r="B192" t="str">
            <v>PL 3000, 5500 Tower to Rack Mounting Kit</v>
          </cell>
          <cell r="C192" t="str">
            <v>PL 3000, 5500</v>
          </cell>
          <cell r="D192">
            <v>1144000</v>
          </cell>
          <cell r="E192" t="str">
            <v>가격인상</v>
          </cell>
        </row>
        <row r="193">
          <cell r="A193" t="str">
            <v>124711-B21</v>
          </cell>
          <cell r="B193" t="str">
            <v>High Capacity Cable Management Arm</v>
          </cell>
          <cell r="C193" t="str">
            <v>See Each Spec</v>
          </cell>
          <cell r="D193">
            <v>1144000</v>
          </cell>
          <cell r="E193" t="str">
            <v>가격인상</v>
          </cell>
        </row>
        <row r="194">
          <cell r="A194" t="str">
            <v>238547-B22</v>
          </cell>
          <cell r="B194" t="str">
            <v>ML330 G2 Tower to Rack Enabling Kit</v>
          </cell>
          <cell r="C194" t="str">
            <v>ML330 G2</v>
          </cell>
          <cell r="D194">
            <v>889000</v>
          </cell>
        </row>
        <row r="195">
          <cell r="A195" t="str">
            <v>158438-B21</v>
          </cell>
          <cell r="B195" t="str">
            <v>ML350 Tower to Rack Conversion kit</v>
          </cell>
          <cell r="C195" t="str">
            <v>ML350</v>
          </cell>
          <cell r="D195">
            <v>1144000</v>
          </cell>
          <cell r="E195" t="str">
            <v>가격인상</v>
          </cell>
        </row>
        <row r="196">
          <cell r="A196" t="str">
            <v>237045-B21</v>
          </cell>
          <cell r="B196" t="str">
            <v>ML350 G2 Tower to Rack Conversion Kit</v>
          </cell>
          <cell r="C196" t="str">
            <v>ML350 G2</v>
          </cell>
          <cell r="D196">
            <v>877000</v>
          </cell>
          <cell r="E196" t="str">
            <v>가격인상</v>
          </cell>
        </row>
        <row r="197">
          <cell r="A197" t="str">
            <v>290683-B21</v>
          </cell>
          <cell r="B197" t="str">
            <v>ML350 G3 Tower to Rack Conversion Kit</v>
          </cell>
          <cell r="C197" t="str">
            <v>ML350 G3</v>
          </cell>
          <cell r="D197">
            <v>889000</v>
          </cell>
        </row>
        <row r="198">
          <cell r="A198" t="str">
            <v>157006-B21</v>
          </cell>
          <cell r="B198" t="str">
            <v>ML370 Tower to Rack Conversion kit</v>
          </cell>
          <cell r="C198" t="str">
            <v>ML370</v>
          </cell>
          <cell r="D198">
            <v>1144000</v>
          </cell>
          <cell r="E198" t="str">
            <v>가격인상</v>
          </cell>
        </row>
        <row r="199">
          <cell r="A199" t="str">
            <v>225074-B22</v>
          </cell>
          <cell r="B199" t="str">
            <v>ML370 G3 Tower to Rack Conversion Kit</v>
          </cell>
          <cell r="C199" t="str">
            <v>ML370 G3</v>
          </cell>
          <cell r="D199">
            <v>889000</v>
          </cell>
        </row>
        <row r="200">
          <cell r="A200" t="str">
            <v>231121-B21</v>
          </cell>
          <cell r="B200" t="str">
            <v>ML370 G2 Telco Rail Kit</v>
          </cell>
          <cell r="C200" t="str">
            <v>ML370 G2</v>
          </cell>
          <cell r="D200">
            <v>701000</v>
          </cell>
          <cell r="E200" t="str">
            <v>가격인상</v>
          </cell>
        </row>
        <row r="201">
          <cell r="A201" t="str">
            <v>231122-B21</v>
          </cell>
          <cell r="B201" t="str">
            <v>ML370 G2 3rd Party Rail Kit</v>
          </cell>
          <cell r="C201" t="str">
            <v>ML370 G2</v>
          </cell>
          <cell r="D201">
            <v>284000</v>
          </cell>
          <cell r="E201" t="str">
            <v>가격인하</v>
          </cell>
        </row>
        <row r="202">
          <cell r="A202" t="str">
            <v>253699-B21</v>
          </cell>
          <cell r="B202" t="str">
            <v>ML530 G2 Tower to Rack Conversion Kit</v>
          </cell>
          <cell r="C202" t="str">
            <v>ML530 G2</v>
          </cell>
          <cell r="D202">
            <v>927000</v>
          </cell>
          <cell r="E202" t="str">
            <v>가격인상</v>
          </cell>
        </row>
        <row r="203">
          <cell r="A203" t="str">
            <v>271258-B21</v>
          </cell>
          <cell r="B203" t="str">
            <v>ML530 G2 Rack to Tower Conversion Kit</v>
          </cell>
          <cell r="C203" t="str">
            <v>ML530 G2</v>
          </cell>
          <cell r="D203">
            <v>951000</v>
          </cell>
        </row>
        <row r="204">
          <cell r="A204" t="str">
            <v>128289-B21</v>
          </cell>
          <cell r="B204" t="str">
            <v>Tower to Rack Conversion Kit</v>
          </cell>
          <cell r="C204" t="str">
            <v>ML530, ML570</v>
          </cell>
          <cell r="D204">
            <v>1144000</v>
          </cell>
          <cell r="E204" t="str">
            <v>가격인상</v>
          </cell>
        </row>
        <row r="205">
          <cell r="A205" t="str">
            <v>328810-B31</v>
          </cell>
          <cell r="B205" t="str">
            <v>PL 8000 Rack to Tower Conversion kit</v>
          </cell>
          <cell r="C205" t="str">
            <v>PL 8000</v>
          </cell>
          <cell r="D205">
            <v>1144000</v>
          </cell>
          <cell r="E205" t="str">
            <v>가격인상</v>
          </cell>
        </row>
        <row r="206">
          <cell r="A206" t="str">
            <v>232550-B31</v>
          </cell>
          <cell r="B206" t="str">
            <v xml:space="preserve">ML750 Rack to Tower KIT </v>
          </cell>
          <cell r="C206" t="str">
            <v>ML750</v>
          </cell>
          <cell r="D206">
            <v>1144000</v>
          </cell>
          <cell r="E206" t="str">
            <v>가격인상</v>
          </cell>
        </row>
        <row r="207">
          <cell r="A207" t="str">
            <v>174571-B21</v>
          </cell>
          <cell r="B207" t="str">
            <v>Internal Array Cable Tray Kit for Smart Array 4200</v>
          </cell>
          <cell r="C207" t="str">
            <v>DL360, DL320</v>
          </cell>
          <cell r="D207">
            <v>217000</v>
          </cell>
          <cell r="E207" t="str">
            <v>가격인상</v>
          </cell>
        </row>
        <row r="208">
          <cell r="A208" t="str">
            <v>233274-B21</v>
          </cell>
          <cell r="B208" t="str">
            <v>DL360 G2 Sliding Rail Option Kit</v>
          </cell>
          <cell r="C208" t="str">
            <v>DL360 G2</v>
          </cell>
          <cell r="D208">
            <v>566000</v>
          </cell>
          <cell r="E208" t="str">
            <v>가격인상</v>
          </cell>
        </row>
        <row r="209">
          <cell r="A209" t="str">
            <v>251243-B21</v>
          </cell>
          <cell r="B209" t="str">
            <v>DL360 G2 Telco Rack Option Kit</v>
          </cell>
          <cell r="C209" t="str">
            <v>DL360 G2</v>
          </cell>
          <cell r="D209">
            <v>503000</v>
          </cell>
          <cell r="E209" t="str">
            <v>가격인하</v>
          </cell>
        </row>
        <row r="210">
          <cell r="A210" t="str">
            <v>174574-B21</v>
          </cell>
          <cell r="B210" t="str">
            <v>DL320/360 3rd Party Cabinet Rack Kit</v>
          </cell>
          <cell r="C210" t="str">
            <v>DL360, DL320</v>
          </cell>
          <cell r="D210">
            <v>331000</v>
          </cell>
          <cell r="E210" t="str">
            <v>가격인상</v>
          </cell>
        </row>
        <row r="211">
          <cell r="A211" t="str">
            <v>174575-B21</v>
          </cell>
          <cell r="B211" t="str">
            <v>DL320/360 Sliding Rails &amp; Cable Management Solution Kit</v>
          </cell>
          <cell r="C211" t="str">
            <v>DL360, DL320</v>
          </cell>
          <cell r="D211">
            <v>572000</v>
          </cell>
          <cell r="E211" t="str">
            <v>가격인상</v>
          </cell>
        </row>
        <row r="212">
          <cell r="A212" t="str">
            <v>174576-B21</v>
          </cell>
          <cell r="B212" t="str">
            <v>DL320/360 Telco Rack Kit</v>
          </cell>
          <cell r="C212" t="str">
            <v>DL360, DL320</v>
          </cell>
          <cell r="D212">
            <v>286000</v>
          </cell>
          <cell r="E212" t="str">
            <v>가격인상</v>
          </cell>
        </row>
        <row r="213">
          <cell r="A213" t="str">
            <v>166097-B21</v>
          </cell>
          <cell r="B213" t="str">
            <v>DL320/360 Vertical-Mount PDU Bracket /w High Voltage Cable</v>
          </cell>
          <cell r="C213" t="str">
            <v>DL360, DL320</v>
          </cell>
          <cell r="D213">
            <v>572000</v>
          </cell>
          <cell r="E213" t="str">
            <v>가격인상</v>
          </cell>
        </row>
        <row r="214">
          <cell r="A214" t="str">
            <v>191265-B21</v>
          </cell>
          <cell r="B214" t="str">
            <v>DL320/360 Vertical-Mount PDU Bracket</v>
          </cell>
          <cell r="C214" t="str">
            <v>DL360, DL320</v>
          </cell>
          <cell r="D214">
            <v>217000</v>
          </cell>
          <cell r="E214" t="str">
            <v>가격인하</v>
          </cell>
        </row>
        <row r="215">
          <cell r="A215" t="str">
            <v>212688-B21</v>
          </cell>
          <cell r="B215" t="str">
            <v>DL320 Desktop / Stackable Chassis Option Kit</v>
          </cell>
          <cell r="C215" t="str">
            <v>DL320</v>
          </cell>
          <cell r="D215">
            <v>430000</v>
          </cell>
          <cell r="E215" t="str">
            <v>가격인상</v>
          </cell>
        </row>
        <row r="216">
          <cell r="A216" t="str">
            <v>174573-B21</v>
          </cell>
          <cell r="B216" t="str">
            <v>DL360 Desktop / Stackable Chassis Option Kit</v>
          </cell>
          <cell r="C216" t="str">
            <v>DL360</v>
          </cell>
          <cell r="D216">
            <v>291000</v>
          </cell>
        </row>
        <row r="217">
          <cell r="A217" t="str">
            <v>228892-B21</v>
          </cell>
          <cell r="B217" t="str">
            <v>DL380 G2 Telco Rail Kit</v>
          </cell>
          <cell r="C217" t="str">
            <v>DL380 G2, DL380 G2 Packaged  Cluster</v>
          </cell>
          <cell r="D217">
            <v>503000</v>
          </cell>
          <cell r="E217" t="str">
            <v>가격인상</v>
          </cell>
        </row>
        <row r="218">
          <cell r="A218" t="str">
            <v>228894-B21</v>
          </cell>
          <cell r="B218" t="str">
            <v>DL380 G2 3rd Party Rail Kit</v>
          </cell>
          <cell r="C218" t="str">
            <v>DL380 G2, DL380 G2 Packaged  Cluster</v>
          </cell>
          <cell r="D218">
            <v>503000</v>
          </cell>
          <cell r="E218" t="str">
            <v>가격인상</v>
          </cell>
        </row>
        <row r="220">
          <cell r="A220" t="str">
            <v>Security Option</v>
          </cell>
        </row>
        <row r="221">
          <cell r="A221" t="str">
            <v>Accelerator PCI Card</v>
          </cell>
        </row>
        <row r="222">
          <cell r="A222" t="str">
            <v>227933-B21</v>
          </cell>
          <cell r="B222" t="str">
            <v>AXL300 Accelerator PCI Card</v>
          </cell>
          <cell r="D222">
            <v>3761000</v>
          </cell>
          <cell r="E222" t="str">
            <v>가격인상</v>
          </cell>
        </row>
        <row r="223">
          <cell r="A223" t="str">
            <v>524545-B21</v>
          </cell>
          <cell r="B223" t="str">
            <v>HP/Atalla AXL600L SSL Accelerator Card for ProLiant Servers</v>
          </cell>
          <cell r="D223">
            <v>3761000</v>
          </cell>
          <cell r="E223" t="str">
            <v>가격인상</v>
          </cell>
        </row>
        <row r="225">
          <cell r="A225" t="str">
            <v>STORAGE ENCLOSURES</v>
          </cell>
        </row>
        <row r="226">
          <cell r="A226" t="str">
            <v>Storage Systems</v>
          </cell>
        </row>
        <row r="227">
          <cell r="A227" t="str">
            <v>201724-B21</v>
          </cell>
          <cell r="B227" t="str">
            <v>Smart Array Cluster Storage</v>
          </cell>
          <cell r="C227" t="str">
            <v>ML370 G2, DL360 G2, DL380 G2, DL580, DL580 G2</v>
          </cell>
          <cell r="D227">
            <v>16363000</v>
          </cell>
          <cell r="E227" t="str">
            <v>가격인상</v>
          </cell>
        </row>
        <row r="228">
          <cell r="A228" t="str">
            <v>218252-B21</v>
          </cell>
          <cell r="B228" t="str">
            <v>Smart Array Cluster Storage Redundant Controller Option Kit</v>
          </cell>
          <cell r="C228" t="str">
            <v>ML370 G2, DL360 G2, DL380 G2, 
DL380 G2 Packaged Cluster, DL580, DL580 G2</v>
          </cell>
          <cell r="D228">
            <v>7047000</v>
          </cell>
          <cell r="E228" t="str">
            <v>가격인상</v>
          </cell>
        </row>
        <row r="230">
          <cell r="A230" t="str">
            <v>HARD DRIVE OPTIONS</v>
          </cell>
        </row>
        <row r="231">
          <cell r="A231" t="str">
            <v>Hot Plug Hard Drives</v>
          </cell>
        </row>
        <row r="232">
          <cell r="A232" t="str">
            <v>286775-B22</v>
          </cell>
          <cell r="B232" t="str">
            <v>18.2GB Pluggable Ultra320 SCSI 15K Universal Hard Drive(1")</v>
          </cell>
          <cell r="C232" t="str">
            <v>See Each SVR Spec.</v>
          </cell>
          <cell r="D232">
            <v>1004000</v>
          </cell>
        </row>
        <row r="233">
          <cell r="A233" t="str">
            <v>286713-B22</v>
          </cell>
          <cell r="B233" t="str">
            <v>36.4GB Pluggable Ultra320 SCSI 10K Universal Hard Drive(1")</v>
          </cell>
          <cell r="C233" t="str">
            <v>See Each SVR Spec.</v>
          </cell>
          <cell r="D233">
            <v>1130000</v>
          </cell>
        </row>
        <row r="234">
          <cell r="A234" t="str">
            <v>286776-B22</v>
          </cell>
          <cell r="B234" t="str">
            <v>36.4GB Pluggable Ultra320 SCSI 15K Universal Hard Drive(1")</v>
          </cell>
          <cell r="C234" t="str">
            <v>See Each SVR Spec.</v>
          </cell>
          <cell r="D234">
            <v>1559000</v>
          </cell>
        </row>
        <row r="235">
          <cell r="A235" t="str">
            <v>286714-B22</v>
          </cell>
          <cell r="B235" t="str">
            <v>72.8GB Pluggable Ultra320 SCSI 10K Universal Hard Drive(1")</v>
          </cell>
          <cell r="C235" t="str">
            <v>See Each SVR Spec.</v>
          </cell>
          <cell r="D235">
            <v>1686000</v>
          </cell>
        </row>
        <row r="236">
          <cell r="A236" t="str">
            <v>286778-B22</v>
          </cell>
          <cell r="B236" t="str">
            <v>72.8GB Pluggable Ultra320 SCSI 15K Universal Hard Drive(1")</v>
          </cell>
          <cell r="C236" t="str">
            <v>See Each SVR Spec.</v>
          </cell>
          <cell r="D236">
            <v>3116000</v>
          </cell>
        </row>
        <row r="237">
          <cell r="A237" t="str">
            <v>286716-B22</v>
          </cell>
          <cell r="B237" t="str">
            <v>146.8GB Pluggable Ultra320 SCSI 10K Universal Hard Drive(1")</v>
          </cell>
          <cell r="C237" t="str">
            <v>See Each SVR Spec.</v>
          </cell>
          <cell r="D237">
            <v>3523000</v>
          </cell>
        </row>
        <row r="238">
          <cell r="A238" t="str">
            <v>142673-B22</v>
          </cell>
          <cell r="B238" t="str">
            <v>18.2GB Pluggable Wide Ultra-3 (1") 10K Drive - Universal</v>
          </cell>
          <cell r="C238" t="str">
            <v>See Each SVR Spec.</v>
          </cell>
          <cell r="D238">
            <v>747000</v>
          </cell>
          <cell r="E238" t="str">
            <v>EOL</v>
          </cell>
        </row>
        <row r="239">
          <cell r="A239" t="str">
            <v>188122-B22</v>
          </cell>
          <cell r="B239" t="str">
            <v>18.2GB Pluggable Wide Ultra-3 (1") 15K Drive - Universal</v>
          </cell>
          <cell r="C239" t="str">
            <v>See Each SVR Spec.</v>
          </cell>
          <cell r="D239">
            <v>994000</v>
          </cell>
          <cell r="E239" t="str">
            <v>EOL</v>
          </cell>
        </row>
        <row r="240">
          <cell r="A240" t="str">
            <v>176496-B22</v>
          </cell>
          <cell r="B240" t="str">
            <v>36.4GB Pluggable Wide Ultra-3 (1") 10K Drive - Universal</v>
          </cell>
          <cell r="C240" t="str">
            <v>See Each SVR Spec.</v>
          </cell>
          <cell r="D240">
            <v>1130000</v>
          </cell>
          <cell r="E240" t="str">
            <v>EOL</v>
          </cell>
        </row>
        <row r="241">
          <cell r="A241" t="str">
            <v>232916-B22</v>
          </cell>
          <cell r="B241" t="str">
            <v>36.4GB Pluggable Wide Ultra-3 (1") 15K Drive - Universal</v>
          </cell>
          <cell r="C241" t="str">
            <v>See Each SVR Spec.</v>
          </cell>
          <cell r="D241">
            <v>1557000</v>
          </cell>
          <cell r="E241" t="str">
            <v>EOL</v>
          </cell>
        </row>
        <row r="242">
          <cell r="A242" t="str">
            <v>232432-B22</v>
          </cell>
          <cell r="B242" t="str">
            <v>72.8GB Pluggable Wide Ultra-3 (1") 10K Drive - Universal</v>
          </cell>
          <cell r="C242" t="str">
            <v>See Each SVR Spec.</v>
          </cell>
          <cell r="D242">
            <v>1684000</v>
          </cell>
          <cell r="E242" t="str">
            <v>EOL</v>
          </cell>
        </row>
        <row r="244">
          <cell r="A244" t="str">
            <v>Non Hot Plug Hard Drives</v>
          </cell>
        </row>
        <row r="245">
          <cell r="A245" t="str">
            <v>142674-B21</v>
          </cell>
          <cell r="B245" t="str">
            <v>18.2GB Wide Ultra-3 (1") 10K Drive</v>
          </cell>
          <cell r="C245" t="str">
            <v>See Each SVR Spec.</v>
          </cell>
          <cell r="D245">
            <v>712000</v>
          </cell>
          <cell r="E245" t="str">
            <v>EOL</v>
          </cell>
        </row>
        <row r="246">
          <cell r="A246" t="str">
            <v>176497-B21</v>
          </cell>
          <cell r="B246" t="str">
            <v>36.4GB Wide Ultra-3 (1") 10K Drive</v>
          </cell>
          <cell r="C246" t="str">
            <v>See Each SVR Spec.</v>
          </cell>
          <cell r="D246">
            <v>1108000</v>
          </cell>
          <cell r="E246" t="str">
            <v>EOL</v>
          </cell>
        </row>
        <row r="247">
          <cell r="A247" t="str">
            <v>271832-B21</v>
          </cell>
          <cell r="B247" t="str">
            <v>36.4GB Ultra320 SCSI 10K Hard Drive(1")</v>
          </cell>
          <cell r="C247" t="str">
            <v>See Each SVR Spec.</v>
          </cell>
          <cell r="D247">
            <v>953000</v>
          </cell>
        </row>
        <row r="249">
          <cell r="A249" t="str">
            <v>DEC Classic SBB / SCA Disk</v>
          </cell>
        </row>
        <row r="250">
          <cell r="A250" t="str">
            <v>380588-B21</v>
          </cell>
          <cell r="B250" t="str">
            <v>9 GB, Pluggable Wide Ultra-3, 10K rpm</v>
          </cell>
          <cell r="C250" t="str">
            <v>Alpha</v>
          </cell>
          <cell r="D250">
            <v>1232000</v>
          </cell>
          <cell r="E250" t="str">
            <v>가격인상</v>
          </cell>
        </row>
        <row r="251">
          <cell r="A251" t="str">
            <v>380589-B21</v>
          </cell>
          <cell r="B251" t="str">
            <v>18 GB, Pluggable Wide Ultra-3, 10K rpm</v>
          </cell>
          <cell r="C251" t="str">
            <v>Alpha</v>
          </cell>
          <cell r="D251">
            <v>1385000</v>
          </cell>
          <cell r="E251" t="str">
            <v>가격인상</v>
          </cell>
        </row>
        <row r="252">
          <cell r="A252" t="str">
            <v>159138-001</v>
          </cell>
          <cell r="B252" t="str">
            <v>36 GB, Pluggable Wide Ultra-3, 10K rpm</v>
          </cell>
          <cell r="C252" t="str">
            <v>Alpha</v>
          </cell>
          <cell r="D252">
            <v>1845000</v>
          </cell>
          <cell r="E252" t="str">
            <v>가격인상</v>
          </cell>
        </row>
        <row r="254">
          <cell r="A254" t="str">
            <v>Drive Trays</v>
          </cell>
        </row>
        <row r="255">
          <cell r="A255" t="str">
            <v>148649-B21</v>
          </cell>
          <cell r="B255" t="str">
            <v>Drive Height Converter (4 Pack)</v>
          </cell>
          <cell r="C255" t="str">
            <v>MA8000/EMA12000/EMA16000
/Enclosure4300</v>
          </cell>
          <cell r="D255">
            <v>58000</v>
          </cell>
          <cell r="E255" t="str">
            <v>가격인하</v>
          </cell>
        </row>
        <row r="257">
          <cell r="A257" t="str">
            <v>Controller Options</v>
          </cell>
        </row>
        <row r="258">
          <cell r="A258" t="str">
            <v>225338-B21</v>
          </cell>
          <cell r="B258" t="str">
            <v>Smart Array 532</v>
          </cell>
          <cell r="C258" t="str">
            <v>All</v>
          </cell>
          <cell r="D258">
            <v>1726000</v>
          </cell>
        </row>
        <row r="259">
          <cell r="A259" t="str">
            <v>238633-B21</v>
          </cell>
          <cell r="B259" t="str">
            <v xml:space="preserve">Smart Array 5312 </v>
          </cell>
          <cell r="C259" t="str">
            <v>ML370 G2, ML530, ML530 G2, ML570, ML750
DL380 G2, DL580, DL580 G2, DL760</v>
          </cell>
          <cell r="D259">
            <v>3475000</v>
          </cell>
          <cell r="E259" t="str">
            <v>가격인하</v>
          </cell>
        </row>
        <row r="260">
          <cell r="A260" t="str">
            <v>263697-B21</v>
          </cell>
          <cell r="B260" t="str">
            <v xml:space="preserve">Smart Array 5i Plus Controller and BBWC Enabler bundled Option </v>
          </cell>
          <cell r="C260" t="str">
            <v>ML370 G2</v>
          </cell>
          <cell r="D260">
            <v>1004000</v>
          </cell>
          <cell r="E260" t="str">
            <v>가격인상</v>
          </cell>
        </row>
        <row r="261">
          <cell r="A261" t="str">
            <v>264030-B21</v>
          </cell>
          <cell r="B261" t="str">
            <v>Smart Array 5i Plus Controller and BBWC Enabler bundled Option</v>
          </cell>
          <cell r="C261" t="str">
            <v>DL380 G2</v>
          </cell>
          <cell r="D261">
            <v>1004000</v>
          </cell>
          <cell r="E261" t="str">
            <v>가격인상</v>
          </cell>
        </row>
        <row r="262">
          <cell r="A262" t="str">
            <v>283552-B21</v>
          </cell>
          <cell r="B262" t="str">
            <v>Smart Array 5302/128</v>
          </cell>
          <cell r="C262" t="str">
            <v>See Each SVR Spec.</v>
          </cell>
          <cell r="D262">
            <v>3364000</v>
          </cell>
        </row>
        <row r="263">
          <cell r="A263" t="str">
            <v>283551-B21</v>
          </cell>
          <cell r="B263" t="str">
            <v xml:space="preserve">Smart Array 5304/256 </v>
          </cell>
          <cell r="C263" t="str">
            <v>See Each SVR Spec.</v>
          </cell>
          <cell r="D263">
            <v>5787000</v>
          </cell>
          <cell r="E263" t="str">
            <v>가격인상</v>
          </cell>
        </row>
        <row r="264">
          <cell r="A264" t="str">
            <v>216687-B21</v>
          </cell>
          <cell r="B264" t="str">
            <v xml:space="preserve">SAN Access Module for SA-5302 </v>
          </cell>
          <cell r="C264" t="str">
            <v>Smart Array 5302/32, 5302/64</v>
          </cell>
          <cell r="D264">
            <v>2288000</v>
          </cell>
          <cell r="E264" t="str">
            <v>가격인상</v>
          </cell>
        </row>
        <row r="265">
          <cell r="A265" t="str">
            <v>153506-B21</v>
          </cell>
          <cell r="B265" t="str">
            <v>128MB Battery Backed Cache Module</v>
          </cell>
          <cell r="C265" t="str">
            <v>Smart Array 5302/32, 5302/64</v>
          </cell>
          <cell r="D265">
            <v>1497000</v>
          </cell>
          <cell r="E265" t="str">
            <v>가격인상</v>
          </cell>
        </row>
        <row r="266">
          <cell r="A266" t="str">
            <v>254786-B21</v>
          </cell>
          <cell r="B266" t="str">
            <v>256MB Battery Backed Cache Module</v>
          </cell>
          <cell r="C266" t="str">
            <v>Smart Array 5300 Series, 
MSA1000, Smart Array Cluster Storage</v>
          </cell>
          <cell r="D266">
            <v>1497000</v>
          </cell>
          <cell r="E266" t="str">
            <v>가격인상</v>
          </cell>
        </row>
        <row r="267">
          <cell r="A267" t="str">
            <v>255514-B21</v>
          </cell>
          <cell r="B267" t="str">
            <v>Battery Backed Write Cache Enabler</v>
          </cell>
          <cell r="C267" t="str">
            <v>DL360 G2, DL580 G2</v>
          </cell>
          <cell r="D267">
            <v>501000</v>
          </cell>
          <cell r="E267" t="str">
            <v>가격인상</v>
          </cell>
        </row>
        <row r="268">
          <cell r="A268" t="str">
            <v>153507-B21</v>
          </cell>
          <cell r="B268" t="str">
            <v>Ultra 3 Channel Expansion Module</v>
          </cell>
          <cell r="C268" t="str">
            <v>Smart Array 5302/32, 5302/64</v>
          </cell>
          <cell r="D268">
            <v>1247000</v>
          </cell>
          <cell r="E268" t="str">
            <v>가격인상</v>
          </cell>
        </row>
        <row r="269">
          <cell r="A269" t="str">
            <v>288601-B21</v>
          </cell>
          <cell r="B269" t="str">
            <v>Raid Advanced Data Guarding Upgrade for SmartArray 5302</v>
          </cell>
          <cell r="C269" t="str">
            <v>See Each SVR Spec.</v>
          </cell>
          <cell r="D269">
            <v>744000</v>
          </cell>
          <cell r="E269" t="str">
            <v>가격인상</v>
          </cell>
        </row>
        <row r="270">
          <cell r="A270" t="str">
            <v>154457-B21</v>
          </cell>
          <cell r="B270" t="str">
            <v>64-bit / 66-MHz 1-Channel WU3 SCSI Adapter</v>
          </cell>
          <cell r="C270" t="str">
            <v>All</v>
          </cell>
          <cell r="D270">
            <v>856000</v>
          </cell>
          <cell r="E270" t="str">
            <v>가격인상</v>
          </cell>
        </row>
        <row r="271">
          <cell r="A271" t="str">
            <v>129803-B21</v>
          </cell>
          <cell r="B271" t="str">
            <v>64-bit / 66-MHz 2-Channel WU3 SCSI Adapter</v>
          </cell>
          <cell r="C271" t="str">
            <v>All</v>
          </cell>
          <cell r="D271">
            <v>1142000</v>
          </cell>
          <cell r="E271" t="str">
            <v>가격인상</v>
          </cell>
        </row>
        <row r="272">
          <cell r="A272" t="str">
            <v>128293-B21</v>
          </cell>
          <cell r="B272" t="str">
            <v>Integrated Smart Array Controller Option Kit</v>
          </cell>
          <cell r="C272" t="str">
            <v>ML370, ML570</v>
          </cell>
          <cell r="D272">
            <v>1142000</v>
          </cell>
          <cell r="E272" t="str">
            <v>가격인상</v>
          </cell>
        </row>
        <row r="273">
          <cell r="A273" t="str">
            <v>188044-B21</v>
          </cell>
          <cell r="B273" t="str">
            <v>RAID LC2 Controller - Single Internal Ultra 2 Channel</v>
          </cell>
          <cell r="C273" t="str">
            <v>DL320, ML330, ML350, ML330 G2, ML350 G2</v>
          </cell>
          <cell r="D273">
            <v>1432000</v>
          </cell>
          <cell r="E273" t="str">
            <v>가격인상</v>
          </cell>
        </row>
        <row r="275">
          <cell r="A275" t="str">
            <v>SCSI Cables</v>
          </cell>
        </row>
        <row r="276">
          <cell r="A276" t="str">
            <v>166389-B21</v>
          </cell>
          <cell r="B276" t="str">
            <v xml:space="preserve">Internal Ultra3 Cable Option, Non-Hot Plug, ALL </v>
          </cell>
          <cell r="C276" t="str">
            <v>Non Hot Pluggable</v>
          </cell>
          <cell r="D276">
            <v>129000</v>
          </cell>
          <cell r="E276" t="str">
            <v>가격인상</v>
          </cell>
        </row>
        <row r="277">
          <cell r="A277" t="str">
            <v>166390-B21</v>
          </cell>
          <cell r="B277" t="str">
            <v xml:space="preserve">Internal Ultra3 Cable Option, Hot Plug, ALL </v>
          </cell>
          <cell r="C277" t="str">
            <v>Hot Pluggable</v>
          </cell>
          <cell r="D277">
            <v>103000</v>
          </cell>
          <cell r="E277" t="str">
            <v>가격인상</v>
          </cell>
        </row>
        <row r="279">
          <cell r="A279" t="str">
            <v>CD-ROM / DVD-ROM</v>
          </cell>
        </row>
        <row r="280">
          <cell r="A280" t="str">
            <v>217053-B21</v>
          </cell>
          <cell r="B280" t="str">
            <v xml:space="preserve">12x DVD ROM </v>
          </cell>
          <cell r="C280" t="str">
            <v>ML330, ML330e, ML350,  ML530, ML530 G2
ML330 G2, ML350 G2, ML370 G2, CL380, ML570 G2</v>
          </cell>
          <cell r="D280">
            <v>370000</v>
          </cell>
          <cell r="E280" t="str">
            <v>가격인상</v>
          </cell>
        </row>
        <row r="281">
          <cell r="A281" t="str">
            <v>305381-B21</v>
          </cell>
          <cell r="B281" t="str">
            <v>2-Device IDE Cable</v>
          </cell>
          <cell r="C281" t="str">
            <v>ML530, ML530 G2, ML570 G2</v>
          </cell>
          <cell r="D281">
            <v>47000</v>
          </cell>
        </row>
        <row r="282">
          <cell r="A282" t="str">
            <v>264007-B21</v>
          </cell>
          <cell r="B282" t="str">
            <v>DVDROM DRV SLIM 8/24X</v>
          </cell>
          <cell r="C282" t="str">
            <v>DL360 G2, DL380 G2, DL380 G2 Packaged Cluster</v>
          </cell>
          <cell r="D282">
            <v>477000</v>
          </cell>
          <cell r="E282" t="str">
            <v>가격인상</v>
          </cell>
        </row>
        <row r="284">
          <cell r="A284" t="str">
            <v>Rack Options</v>
          </cell>
        </row>
        <row r="285">
          <cell r="A285" t="str">
            <v>Racks</v>
          </cell>
        </row>
        <row r="286">
          <cell r="A286" t="str">
            <v>245160-B21</v>
          </cell>
          <cell r="B286" t="str">
            <v xml:space="preserve">Rack 10647 - 47U 일반포장 Pallet </v>
          </cell>
          <cell r="D286">
            <v>4028000</v>
          </cell>
          <cell r="E286" t="str">
            <v>가격인상</v>
          </cell>
        </row>
        <row r="287">
          <cell r="A287" t="str">
            <v>245161-B21</v>
          </cell>
          <cell r="B287" t="str">
            <v>Rack 10642 - 42U, 일반 포장 Pallet</v>
          </cell>
          <cell r="D287">
            <v>3521000</v>
          </cell>
        </row>
        <row r="288">
          <cell r="A288" t="str">
            <v>245162-B21</v>
          </cell>
          <cell r="B288" t="str">
            <v>Rack 10636 - 36U 일반 포장 Pallet</v>
          </cell>
          <cell r="D288">
            <v>3372000</v>
          </cell>
          <cell r="E288" t="str">
            <v>가격인상</v>
          </cell>
        </row>
        <row r="289">
          <cell r="A289" t="str">
            <v>245163-B21</v>
          </cell>
          <cell r="B289" t="str">
            <v>Rack 10622 - 22U, 일반 포장 Pallet</v>
          </cell>
          <cell r="C289" t="str">
            <v>Side Panel 포함</v>
          </cell>
          <cell r="D289">
            <v>3406000</v>
          </cell>
        </row>
        <row r="290">
          <cell r="A290" t="str">
            <v>257415-B21</v>
          </cell>
          <cell r="B290" t="str">
            <v>Rack 10842 - 42U 800mm 광폭형 Pallet</v>
          </cell>
          <cell r="D290">
            <v>4658000</v>
          </cell>
          <cell r="E290" t="str">
            <v>가격인상</v>
          </cell>
        </row>
        <row r="291">
          <cell r="A291" t="str">
            <v>222192-B21</v>
          </cell>
          <cell r="B291" t="str">
            <v>Rack 9842 - 42U, 800mm 광폭형 Pallet</v>
          </cell>
          <cell r="D291">
            <v>4526000</v>
          </cell>
        </row>
        <row r="293">
          <cell r="A293" t="str">
            <v>Universal Rack Accessories</v>
          </cell>
        </row>
        <row r="294">
          <cell r="A294" t="str">
            <v>255486-B21</v>
          </cell>
          <cell r="B294" t="str">
            <v>Side Panel 47U 10000 Series</v>
          </cell>
          <cell r="C294" t="str">
            <v>Rack 10000 Series</v>
          </cell>
          <cell r="D294">
            <v>929000</v>
          </cell>
          <cell r="E294" t="str">
            <v>가격인상</v>
          </cell>
        </row>
        <row r="295">
          <cell r="A295" t="str">
            <v>246099-B21</v>
          </cell>
          <cell r="B295" t="str">
            <v>Side Panel 42U 10000 Series</v>
          </cell>
          <cell r="C295" t="str">
            <v>Rack 10000 Series</v>
          </cell>
          <cell r="D295">
            <v>804000</v>
          </cell>
          <cell r="E295" t="str">
            <v>가격인하</v>
          </cell>
        </row>
        <row r="296">
          <cell r="A296" t="str">
            <v>246102-B21</v>
          </cell>
          <cell r="B296" t="str">
            <v>Side Panel 36U 10000 Series</v>
          </cell>
          <cell r="C296" t="str">
            <v>Rack 10000 Series</v>
          </cell>
          <cell r="D296">
            <v>918000</v>
          </cell>
          <cell r="E296" t="str">
            <v>가격인상</v>
          </cell>
        </row>
        <row r="297">
          <cell r="A297" t="str">
            <v>120672-B21</v>
          </cell>
          <cell r="B297" t="str">
            <v>Ballast Kit (used primarily in CTO environment)</v>
          </cell>
          <cell r="C297" t="str">
            <v>Rack 9000 Series</v>
          </cell>
          <cell r="D297">
            <v>815000</v>
          </cell>
          <cell r="E297" t="str">
            <v>가격인하</v>
          </cell>
        </row>
        <row r="298">
          <cell r="A298" t="str">
            <v>255488-B21</v>
          </cell>
          <cell r="B298" t="str">
            <v>800mm Stabilizer Option Kit</v>
          </cell>
          <cell r="C298" t="str">
            <v>10842 Rack</v>
          </cell>
          <cell r="D298">
            <v>503000</v>
          </cell>
          <cell r="E298" t="str">
            <v>가격인상</v>
          </cell>
        </row>
        <row r="299">
          <cell r="A299" t="str">
            <v>246107-B21</v>
          </cell>
          <cell r="B299" t="str">
            <v>600mm Stabilizer Option Kit for 10000 Series</v>
          </cell>
          <cell r="C299" t="str">
            <v>Rack 10000 Series</v>
          </cell>
          <cell r="D299">
            <v>488000</v>
          </cell>
          <cell r="E299" t="str">
            <v>가격인상</v>
          </cell>
        </row>
        <row r="300">
          <cell r="A300" t="str">
            <v>260457-B21</v>
          </cell>
          <cell r="B300" t="str">
            <v>Grounding Option Kit (9000/10000)</v>
          </cell>
          <cell r="C300" t="str">
            <v>All</v>
          </cell>
          <cell r="D300">
            <v>144000</v>
          </cell>
          <cell r="E300" t="str">
            <v>가격인상</v>
          </cell>
        </row>
        <row r="301">
          <cell r="A301" t="str">
            <v>257413-B21</v>
          </cell>
          <cell r="B301" t="str">
            <v>Fan Kit 110VAC for R10000</v>
          </cell>
          <cell r="C301" t="str">
            <v>Rack 10000 Series</v>
          </cell>
          <cell r="D301">
            <v>772000</v>
          </cell>
          <cell r="E301" t="str">
            <v>가격인하</v>
          </cell>
        </row>
        <row r="302">
          <cell r="A302" t="str">
            <v>257414-B21</v>
          </cell>
          <cell r="B302" t="str">
            <v>Fan Kit 220VAC for R10000</v>
          </cell>
          <cell r="C302" t="str">
            <v>Rack 10000 Series</v>
          </cell>
          <cell r="D302">
            <v>772000</v>
          </cell>
          <cell r="E302" t="str">
            <v>가격인하</v>
          </cell>
        </row>
        <row r="303">
          <cell r="A303" t="str">
            <v>253214-B21</v>
          </cell>
          <cell r="B303" t="str">
            <v>Rack Blanking Panel Kit for 10000 Series (10 * 1U panel)</v>
          </cell>
          <cell r="C303" t="str">
            <v>Rack 10000 Series</v>
          </cell>
          <cell r="D303">
            <v>129000</v>
          </cell>
          <cell r="E303" t="str">
            <v>가격인상</v>
          </cell>
        </row>
        <row r="304">
          <cell r="A304" t="str">
            <v>253214-B22</v>
          </cell>
          <cell r="B304" t="str">
            <v>Rack Blanking Panel Kit for 10000 Series (10 * 2U panel)</v>
          </cell>
          <cell r="C304" t="str">
            <v>Rack 10000 Series</v>
          </cell>
          <cell r="D304">
            <v>162000</v>
          </cell>
        </row>
        <row r="305">
          <cell r="A305" t="str">
            <v>253214-B23</v>
          </cell>
          <cell r="B305" t="str">
            <v>Rack Blanking Panel Kit for 10000 Series (10 * 3U panel)</v>
          </cell>
          <cell r="C305" t="str">
            <v>Rack 10000 Series</v>
          </cell>
          <cell r="D305">
            <v>202000</v>
          </cell>
          <cell r="E305" t="str">
            <v>가격인상</v>
          </cell>
        </row>
        <row r="306">
          <cell r="A306" t="str">
            <v>253214-B24</v>
          </cell>
          <cell r="B306" t="str">
            <v>Rack Blanking Panel Kit for 10000 Series (10 * 4U panel)</v>
          </cell>
          <cell r="C306" t="str">
            <v>Rack 10000 Series</v>
          </cell>
          <cell r="D306">
            <v>243000</v>
          </cell>
          <cell r="E306" t="str">
            <v>가격인상</v>
          </cell>
        </row>
        <row r="307">
          <cell r="A307" t="str">
            <v>253214-B25</v>
          </cell>
          <cell r="B307" t="str">
            <v>Rack Blanking Panel Kit for 10000 Series (10 * 5U panel)</v>
          </cell>
          <cell r="C307" t="str">
            <v>Rack 10000 Series</v>
          </cell>
          <cell r="D307">
            <v>280000</v>
          </cell>
          <cell r="E307" t="str">
            <v>가격인하</v>
          </cell>
        </row>
        <row r="308">
          <cell r="A308" t="str">
            <v>253214-B26</v>
          </cell>
          <cell r="B308" t="str">
            <v>Rack Blanking Panel Kit for 10000 Series 
(one each of a 1U, 2U, 4U, 8U panel)</v>
          </cell>
          <cell r="C308" t="str">
            <v>Rack 10000 Series</v>
          </cell>
          <cell r="D308">
            <v>115000</v>
          </cell>
        </row>
        <row r="309">
          <cell r="A309" t="str">
            <v>169940-B21</v>
          </cell>
          <cell r="B309" t="str">
            <v>Rack Blanking Panel Kit for 9000 Series 
(one each of a 1U, 2U, 4U, 8U panel)</v>
          </cell>
          <cell r="C309" t="str">
            <v>Rack 9000 Series</v>
          </cell>
          <cell r="D309">
            <v>114000</v>
          </cell>
          <cell r="E309" t="str">
            <v>가격인상</v>
          </cell>
        </row>
        <row r="310">
          <cell r="A310" t="str">
            <v>189453-B21</v>
          </cell>
          <cell r="B310" t="str">
            <v>Rack Blanking Panel Kit for 9000 Series (10 * 1U panel)</v>
          </cell>
          <cell r="C310" t="str">
            <v>Rack 9000 Series</v>
          </cell>
          <cell r="D310">
            <v>129000</v>
          </cell>
          <cell r="E310" t="str">
            <v>가격인상</v>
          </cell>
        </row>
        <row r="311">
          <cell r="A311" t="str">
            <v>189453-B22</v>
          </cell>
          <cell r="B311" t="str">
            <v>Rack Blanking Panel Kit for 9000 Series (10 * 2U panel)</v>
          </cell>
          <cell r="C311" t="str">
            <v>Rack 9000 Series</v>
          </cell>
          <cell r="D311">
            <v>162000</v>
          </cell>
        </row>
        <row r="312">
          <cell r="A312" t="str">
            <v>189453-B23</v>
          </cell>
          <cell r="B312" t="str">
            <v>Rack Blanking Panel Kit for 9000 Series (10 * 3U panel)</v>
          </cell>
          <cell r="C312" t="str">
            <v>Rack 9000 Series</v>
          </cell>
          <cell r="D312">
            <v>202000</v>
          </cell>
          <cell r="E312" t="str">
            <v>가격인상</v>
          </cell>
        </row>
        <row r="313">
          <cell r="A313" t="str">
            <v>189453-B24</v>
          </cell>
          <cell r="B313" t="str">
            <v>Rack Blanking Panel Kit for 9000 Series (10 * 4U panel)</v>
          </cell>
          <cell r="C313" t="str">
            <v>Rack 9000 Series</v>
          </cell>
          <cell r="D313">
            <v>243000</v>
          </cell>
          <cell r="E313" t="str">
            <v>가격인상</v>
          </cell>
        </row>
        <row r="314">
          <cell r="A314" t="str">
            <v>189453-B25</v>
          </cell>
          <cell r="B314" t="str">
            <v>Rack Blanking Panel Kit for 9000 Series (10 * 5U panel)</v>
          </cell>
          <cell r="C314" t="str">
            <v>Rack 9000 Series</v>
          </cell>
          <cell r="D314">
            <v>280000</v>
          </cell>
          <cell r="E314" t="str">
            <v>가격인하</v>
          </cell>
        </row>
        <row r="315">
          <cell r="A315" t="str">
            <v>218216-B21</v>
          </cell>
          <cell r="B315" t="str">
            <v xml:space="preserve">9136 Extension Kit </v>
          </cell>
          <cell r="C315" t="str">
            <v>Rack 9000 Series</v>
          </cell>
          <cell r="D315">
            <v>972000</v>
          </cell>
          <cell r="E315" t="str">
            <v>가격인하</v>
          </cell>
        </row>
        <row r="316">
          <cell r="A316" t="str">
            <v>218217-B21</v>
          </cell>
          <cell r="B316" t="str">
            <v xml:space="preserve">9142 Short Rear Door </v>
          </cell>
          <cell r="C316" t="str">
            <v>Rack 9000 Series</v>
          </cell>
          <cell r="D316">
            <v>570000</v>
          </cell>
          <cell r="E316" t="str">
            <v>가격인하</v>
          </cell>
        </row>
        <row r="317">
          <cell r="A317" t="str">
            <v>218218-B21</v>
          </cell>
          <cell r="B317" t="str">
            <v xml:space="preserve">9136 Short Rear Door </v>
          </cell>
          <cell r="C317" t="str">
            <v>Rack 9000 Series</v>
          </cell>
          <cell r="D317">
            <v>544000</v>
          </cell>
          <cell r="E317" t="str">
            <v>가격인하</v>
          </cell>
        </row>
        <row r="318">
          <cell r="A318" t="str">
            <v>254045-B21</v>
          </cell>
          <cell r="B318" t="str">
            <v xml:space="preserve">9142 Split Rear Door </v>
          </cell>
          <cell r="C318" t="str">
            <v>Rack 9000 Series</v>
          </cell>
          <cell r="D318">
            <v>882000</v>
          </cell>
          <cell r="E318" t="str">
            <v>가격인상</v>
          </cell>
        </row>
        <row r="320">
          <cell r="A320" t="str">
            <v>Rack Options</v>
          </cell>
        </row>
        <row r="321">
          <cell r="A321" t="str">
            <v>157847-B21</v>
          </cell>
          <cell r="B321" t="str">
            <v>Rack 7122 High Airflow Door Insert (Single Pack)</v>
          </cell>
          <cell r="C321" t="str">
            <v>Rack 7000 Series</v>
          </cell>
          <cell r="D321">
            <v>361000</v>
          </cell>
          <cell r="E321" t="str">
            <v>가격인상</v>
          </cell>
        </row>
        <row r="322">
          <cell r="A322" t="str">
            <v>154392-B21</v>
          </cell>
          <cell r="B322" t="str">
            <v>7142 Extension Kit</v>
          </cell>
          <cell r="C322" t="str">
            <v>Rack 7000 Series</v>
          </cell>
          <cell r="D322">
            <v>1257000</v>
          </cell>
        </row>
        <row r="323">
          <cell r="A323" t="str">
            <v>327281-B21</v>
          </cell>
          <cell r="B323" t="str">
            <v>Rack 7142 High Airflow Door Insert (Single Pack)</v>
          </cell>
          <cell r="C323" t="str">
            <v>Rack 7000 Series</v>
          </cell>
          <cell r="D323">
            <v>361000</v>
          </cell>
          <cell r="E323" t="str">
            <v>가격인상</v>
          </cell>
        </row>
        <row r="324">
          <cell r="A324" t="str">
            <v>327281-B22</v>
          </cell>
          <cell r="B324" t="str">
            <v>Rack 7142 High Airflow Door Insert (Six Packs)</v>
          </cell>
          <cell r="C324" t="str">
            <v>Rack 7000 Series</v>
          </cell>
          <cell r="D324">
            <v>1501000</v>
          </cell>
          <cell r="E324" t="str">
            <v>가격인상</v>
          </cell>
        </row>
        <row r="325">
          <cell r="A325" t="str">
            <v>332558-B21</v>
          </cell>
          <cell r="B325" t="str">
            <v>Adjustable Rail Assemblies</v>
          </cell>
          <cell r="C325" t="str">
            <v>All Rack Mount Components</v>
          </cell>
          <cell r="D325">
            <v>157000</v>
          </cell>
          <cell r="E325" t="str">
            <v>가격인상</v>
          </cell>
        </row>
        <row r="326">
          <cell r="A326" t="str">
            <v>234672-B21</v>
          </cell>
          <cell r="B326" t="str">
            <v>100KG Sliding Shelf Kit</v>
          </cell>
          <cell r="C326" t="str">
            <v>Replace 332564-B21</v>
          </cell>
          <cell r="D326">
            <v>712000</v>
          </cell>
          <cell r="E326" t="str">
            <v>가격인하</v>
          </cell>
        </row>
        <row r="327">
          <cell r="A327" t="str">
            <v>292406-B21</v>
          </cell>
          <cell r="B327" t="str">
            <v xml:space="preserve">Netelligent Recessed Rail Management Kit </v>
          </cell>
          <cell r="C327" t="str">
            <v>All Racks</v>
          </cell>
          <cell r="D327">
            <v>301000</v>
          </cell>
          <cell r="E327" t="str">
            <v>가격인하</v>
          </cell>
        </row>
        <row r="328">
          <cell r="A328" t="str">
            <v>203039-B21</v>
          </cell>
          <cell r="B328" t="str">
            <v>Console Management Controller (CMC) Option Kit</v>
          </cell>
          <cell r="C328" t="str">
            <v>All Racks</v>
          </cell>
          <cell r="D328">
            <v>3273000</v>
          </cell>
          <cell r="E328" t="str">
            <v>가격인상</v>
          </cell>
        </row>
        <row r="329">
          <cell r="A329" t="str">
            <v>203039-B22</v>
          </cell>
          <cell r="B329" t="str">
            <v>Console Management Controller (CMC) Sensors Option Kit</v>
          </cell>
          <cell r="C329" t="str">
            <v>All Racks</v>
          </cell>
          <cell r="D329">
            <v>755000</v>
          </cell>
          <cell r="E329" t="str">
            <v>가격인상</v>
          </cell>
        </row>
        <row r="330">
          <cell r="A330" t="str">
            <v>203039-B23</v>
          </cell>
          <cell r="B330" t="str">
            <v>Console Management Controller (CMC) Locking Option Kit</v>
          </cell>
          <cell r="C330" t="str">
            <v>All Racks</v>
          </cell>
          <cell r="D330">
            <v>1128000</v>
          </cell>
        </row>
        <row r="331">
          <cell r="A331" t="str">
            <v>203039-B24</v>
          </cell>
          <cell r="B331" t="str">
            <v>Console Management Controller (CMC) Smoke Sensors Option Kit</v>
          </cell>
          <cell r="C331" t="str">
            <v>All Racks</v>
          </cell>
          <cell r="D331">
            <v>908000</v>
          </cell>
          <cell r="E331" t="str">
            <v>가격인상</v>
          </cell>
        </row>
        <row r="332">
          <cell r="A332" t="str">
            <v>226555-B21</v>
          </cell>
          <cell r="B332" t="str">
            <v xml:space="preserve">Sun Rail Kit for Ultra 2, 5, 10 </v>
          </cell>
          <cell r="C332" t="str">
            <v>Rack 9000 Series</v>
          </cell>
          <cell r="D332">
            <v>755000</v>
          </cell>
          <cell r="E332" t="str">
            <v>가격인상</v>
          </cell>
        </row>
        <row r="333">
          <cell r="A333" t="str">
            <v>248929-B21</v>
          </cell>
          <cell r="B333" t="str">
            <v>Baying Kit  10000 Series</v>
          </cell>
          <cell r="C333" t="str">
            <v>Rack 10000 Series</v>
          </cell>
          <cell r="D333">
            <v>215000</v>
          </cell>
          <cell r="E333" t="str">
            <v>가격인상</v>
          </cell>
        </row>
        <row r="334">
          <cell r="A334" t="str">
            <v>248931-B21</v>
          </cell>
          <cell r="B334" t="str">
            <v>9000/10000 Offset Baying Kit</v>
          </cell>
          <cell r="C334" t="str">
            <v>All</v>
          </cell>
          <cell r="D334">
            <v>617000</v>
          </cell>
          <cell r="E334" t="str">
            <v>가격인상</v>
          </cell>
        </row>
        <row r="335">
          <cell r="A335" t="str">
            <v>274739-B21</v>
          </cell>
          <cell r="B335" t="str">
            <v>Rack Option Kit: round/threaded hole racks</v>
          </cell>
          <cell r="C335" t="str">
            <v>ML530 G2</v>
          </cell>
          <cell r="D335">
            <v>275000</v>
          </cell>
          <cell r="E335" t="str">
            <v>가격인상</v>
          </cell>
        </row>
        <row r="336">
          <cell r="A336" t="str">
            <v>287528-B21</v>
          </cell>
          <cell r="B336" t="str">
            <v>DL580G2 Third Party Racking Kit</v>
          </cell>
          <cell r="C336" t="str">
            <v>DL580 G2</v>
          </cell>
          <cell r="D336">
            <v>237000</v>
          </cell>
          <cell r="E336" t="str">
            <v>가격인상</v>
          </cell>
        </row>
        <row r="337">
          <cell r="A337" t="str">
            <v>293052-B21</v>
          </cell>
          <cell r="B337" t="str">
            <v>Round Hole Rack Cabinet Rail Kit</v>
          </cell>
          <cell r="C337" t="str">
            <v>DL380 G3</v>
          </cell>
          <cell r="D337">
            <v>501000</v>
          </cell>
          <cell r="E337" t="str">
            <v>가격인상</v>
          </cell>
        </row>
        <row r="339">
          <cell r="A339" t="str">
            <v>Rack Keyboard, Switch &amp; Monitor</v>
          </cell>
        </row>
        <row r="340">
          <cell r="A340" t="str">
            <v>221546-B31</v>
          </cell>
          <cell r="B340" t="str">
            <v>TFT5600RKM Integrated Keyboard and Monitor</v>
          </cell>
          <cell r="C340" t="str">
            <v>All Racks</v>
          </cell>
          <cell r="D340">
            <v>6295000</v>
          </cell>
          <cell r="E340" t="str">
            <v>가격인상</v>
          </cell>
        </row>
        <row r="341">
          <cell r="A341" t="str">
            <v>281683-B21</v>
          </cell>
          <cell r="B341" t="str">
            <v>TFT5110R Rackmount Flat Panel Monitor</v>
          </cell>
          <cell r="C341" t="str">
            <v>All Racks</v>
          </cell>
          <cell r="D341">
            <v>3789000</v>
          </cell>
        </row>
        <row r="342">
          <cell r="A342" t="str">
            <v>144007-B33</v>
          </cell>
          <cell r="B342" t="str">
            <v>Switch Box Connector Kit (Opal)</v>
          </cell>
          <cell r="C342" t="str">
            <v>All Racks</v>
          </cell>
          <cell r="D342">
            <v>458000</v>
          </cell>
          <cell r="E342" t="str">
            <v>가격인하</v>
          </cell>
        </row>
        <row r="343">
          <cell r="A343" t="str">
            <v>232983-B21</v>
          </cell>
          <cell r="B343" t="str">
            <v>PCI KVM Management Card Kit</v>
          </cell>
          <cell r="C343" t="str">
            <v>All Racks</v>
          </cell>
          <cell r="D343">
            <v>3475000</v>
          </cell>
          <cell r="E343" t="str">
            <v>가격인상</v>
          </cell>
        </row>
        <row r="344">
          <cell r="A344" t="str">
            <v>232984-B21</v>
          </cell>
          <cell r="B344" t="str">
            <v>PCI KVM Remote Card Kit</v>
          </cell>
          <cell r="C344" t="str">
            <v>All Racks</v>
          </cell>
          <cell r="D344">
            <v>1735000</v>
          </cell>
          <cell r="E344" t="str">
            <v>가격인상</v>
          </cell>
        </row>
        <row r="345">
          <cell r="A345" t="str">
            <v>232985-B21</v>
          </cell>
          <cell r="B345" t="str">
            <v>Local Access Cable Kit</v>
          </cell>
          <cell r="C345" t="str">
            <v>All Racks</v>
          </cell>
          <cell r="D345">
            <v>103000</v>
          </cell>
          <cell r="E345" t="str">
            <v>가격인하</v>
          </cell>
        </row>
        <row r="346">
          <cell r="A346" t="str">
            <v>257054-B31</v>
          </cell>
          <cell r="B346" t="str">
            <v>1U Integrated Keyboard and Drawer</v>
          </cell>
          <cell r="C346" t="str">
            <v>All Racks</v>
          </cell>
          <cell r="D346">
            <v>1115000</v>
          </cell>
        </row>
        <row r="347">
          <cell r="A347" t="str">
            <v>287139-B21</v>
          </cell>
          <cell r="B347" t="str">
            <v>Input Device Adjustable Rails</v>
          </cell>
          <cell r="C347" t="str">
            <v>All Racks</v>
          </cell>
          <cell r="D347">
            <v>150000</v>
          </cell>
        </row>
        <row r="348">
          <cell r="A348" t="str">
            <v>287138-B21</v>
          </cell>
          <cell r="B348" t="str">
            <v>Input Device Telco Rails</v>
          </cell>
          <cell r="C348" t="str">
            <v>All Racks</v>
          </cell>
          <cell r="D348">
            <v>150000</v>
          </cell>
        </row>
        <row r="349">
          <cell r="A349" t="str">
            <v>207590-B21</v>
          </cell>
          <cell r="B349" t="str">
            <v>PDU 16A-High ALL</v>
          </cell>
          <cell r="C349" t="str">
            <v>All Racks</v>
          </cell>
          <cell r="D349">
            <v>753000</v>
          </cell>
          <cell r="E349" t="str">
            <v>가격인상</v>
          </cell>
        </row>
        <row r="350">
          <cell r="A350" t="str">
            <v>142257-002</v>
          </cell>
          <cell r="B350" t="str">
            <v>PDU Cable Kit</v>
          </cell>
          <cell r="C350" t="str">
            <v>All Racks</v>
          </cell>
          <cell r="D350">
            <v>34000</v>
          </cell>
          <cell r="E350" t="str">
            <v>가격인하</v>
          </cell>
        </row>
        <row r="351">
          <cell r="A351" t="str">
            <v>215852-B21</v>
          </cell>
          <cell r="B351" t="str">
            <v>1U / 0U PDU Mounting bracket Kit</v>
          </cell>
          <cell r="D351">
            <v>79000</v>
          </cell>
        </row>
        <row r="352">
          <cell r="A352" t="str">
            <v>191186-B31</v>
          </cell>
          <cell r="B352" t="str">
            <v>Dual Input Power Distribution Unit-24A High Voltage</v>
          </cell>
          <cell r="D352">
            <v>1660000</v>
          </cell>
          <cell r="E352" t="str">
            <v>가격인하</v>
          </cell>
        </row>
        <row r="353">
          <cell r="A353" t="str">
            <v>252663-B24</v>
          </cell>
          <cell r="B353" t="str">
            <v>16A Model - mPDU, 16A High</v>
          </cell>
          <cell r="C353" t="str">
            <v>Control Unit 입력전원부 : IEC320-C20 (분리 가능)
Extension Bar 코드연결 부분 : C13</v>
          </cell>
          <cell r="D353">
            <v>770000</v>
          </cell>
        </row>
        <row r="354">
          <cell r="A354" t="str">
            <v>252663-B31</v>
          </cell>
          <cell r="B354" t="str">
            <v>32A Model - mPDU, 32A, High</v>
          </cell>
          <cell r="C354" t="str">
            <v>Control Unit 입력전원부 : IEC309-32A
Extension Bar 코드연결 부분 : C13</v>
          </cell>
          <cell r="D354">
            <v>1135000</v>
          </cell>
          <cell r="E354" t="str">
            <v>가격인상</v>
          </cell>
        </row>
        <row r="355">
          <cell r="A355" t="str">
            <v>252663-B21</v>
          </cell>
          <cell r="B355" t="str">
            <v>40A Model - mPDU, 40A, High</v>
          </cell>
          <cell r="C355" t="str">
            <v>Control Unit 입력전원부 : Hardwire
Extension Bar 코드연결 부분 : C13(8구 Extension Bar 3개)
                                                   C19(4구 Extension Bar 1개)</v>
          </cell>
          <cell r="D355">
            <v>1222000</v>
          </cell>
          <cell r="E355" t="str">
            <v>가격인상</v>
          </cell>
        </row>
        <row r="356">
          <cell r="A356" t="str">
            <v>310777-B21</v>
          </cell>
          <cell r="B356" t="str">
            <v>Third Party PDU Mounting Kit</v>
          </cell>
          <cell r="D356">
            <v>77000</v>
          </cell>
        </row>
        <row r="357">
          <cell r="A357" t="str">
            <v>303606-B21</v>
          </cell>
          <cell r="B357" t="str">
            <v>Monitor/Utility Shelf</v>
          </cell>
          <cell r="C357" t="str">
            <v>All Racks</v>
          </cell>
          <cell r="D357">
            <v>284000</v>
          </cell>
          <cell r="E357" t="str">
            <v>가격인상</v>
          </cell>
        </row>
        <row r="358">
          <cell r="A358" t="str">
            <v>253449-B21</v>
          </cell>
          <cell r="B358" t="str">
            <v>Monitor/Utility Shelf Graphite</v>
          </cell>
          <cell r="C358" t="str">
            <v>All Racks</v>
          </cell>
          <cell r="D358">
            <v>303000</v>
          </cell>
          <cell r="E358" t="str">
            <v>가격인상</v>
          </cell>
        </row>
        <row r="359">
          <cell r="A359" t="str">
            <v>149361-B21</v>
          </cell>
          <cell r="B359" t="str">
            <v>Video Adapter for KVM Switch (9 Pin) - 4 Packs</v>
          </cell>
          <cell r="C359" t="str">
            <v>All Racks</v>
          </cell>
          <cell r="D359">
            <v>77000</v>
          </cell>
          <cell r="E359" t="str">
            <v>가격인상</v>
          </cell>
        </row>
        <row r="360">
          <cell r="A360" t="str">
            <v>262585-B21</v>
          </cell>
          <cell r="B360" t="str">
            <v>IP Console Switch 1x1x16 port (1 remote user and 1 local user)</v>
          </cell>
          <cell r="D360">
            <v>9150000</v>
          </cell>
        </row>
        <row r="361">
          <cell r="A361" t="str">
            <v>262586-B21</v>
          </cell>
          <cell r="B361" t="str">
            <v>IP Console Switch 3x1x16 port (3 remote users and 1 local user)</v>
          </cell>
          <cell r="D361">
            <v>11948000</v>
          </cell>
        </row>
        <row r="362">
          <cell r="A362" t="str">
            <v>262587-B21</v>
          </cell>
          <cell r="B362" t="str">
            <v>IP Console Switch Interface adapter (8 pack)</v>
          </cell>
          <cell r="D362">
            <v>2263000</v>
          </cell>
        </row>
        <row r="363">
          <cell r="A363" t="str">
            <v>262588-B21</v>
          </cell>
          <cell r="B363" t="str">
            <v>IP Console Switch Interface adapter (single pack)</v>
          </cell>
          <cell r="D363">
            <v>315000</v>
          </cell>
        </row>
        <row r="364">
          <cell r="A364" t="str">
            <v>262589-B21</v>
          </cell>
          <cell r="B364" t="str">
            <v>IP Console Switch Expansion module</v>
          </cell>
          <cell r="D364">
            <v>611000</v>
          </cell>
        </row>
        <row r="365">
          <cell r="A365" t="str">
            <v>120206-B31</v>
          </cell>
          <cell r="B365" t="str">
            <v>1 x 2-Port KVM Rack Switch Box</v>
          </cell>
          <cell r="C365" t="str">
            <v>All Racks</v>
          </cell>
          <cell r="D365">
            <v>1144000</v>
          </cell>
          <cell r="E365" t="str">
            <v>가격인상</v>
          </cell>
        </row>
        <row r="366">
          <cell r="A366" t="str">
            <v>400336-B31</v>
          </cell>
          <cell r="B366" t="str">
            <v>1 x 4-Port KVM Rack Switch Box (0U Side Mount)</v>
          </cell>
          <cell r="C366" t="str">
            <v>All Racks</v>
          </cell>
          <cell r="D366">
            <v>2052000</v>
          </cell>
          <cell r="E366" t="str">
            <v>가격인상</v>
          </cell>
        </row>
        <row r="367">
          <cell r="A367" t="str">
            <v>400337-B31</v>
          </cell>
          <cell r="B367" t="str">
            <v>1 x 8-Port KVM Rack Switch Box (0U Side Mount)</v>
          </cell>
          <cell r="C367" t="str">
            <v>All Racks</v>
          </cell>
          <cell r="D367">
            <v>2555000</v>
          </cell>
          <cell r="E367" t="str">
            <v>가격인상</v>
          </cell>
        </row>
        <row r="368">
          <cell r="A368" t="str">
            <v>400338-B31</v>
          </cell>
          <cell r="B368" t="str">
            <v>2 x 8-Port KVM Rack Switch Box (0U Side Mount)</v>
          </cell>
          <cell r="C368" t="str">
            <v>All Racks</v>
          </cell>
          <cell r="D368">
            <v>3310000</v>
          </cell>
          <cell r="E368" t="str">
            <v>가격인상</v>
          </cell>
        </row>
        <row r="369">
          <cell r="A369" t="str">
            <v>400542-B21</v>
          </cell>
          <cell r="B369" t="str">
            <v>2 x 8-Port KVM Rack Switch Box, 48V DC (0U Side Mount)</v>
          </cell>
          <cell r="C369" t="str">
            <v>All Racks (for Telco appln)</v>
          </cell>
          <cell r="D369">
            <v>4295000</v>
          </cell>
          <cell r="E369" t="str">
            <v>가격인상</v>
          </cell>
        </row>
        <row r="371">
          <cell r="A371" t="str">
            <v>Rack Cables &amp; Cable Management</v>
          </cell>
        </row>
        <row r="372">
          <cell r="A372" t="str">
            <v>263474-B21</v>
          </cell>
          <cell r="B372" t="str">
            <v>CAT5 UTP Cables 3ft (4/pack)</v>
          </cell>
          <cell r="C372" t="str">
            <v>IP Console Switch</v>
          </cell>
          <cell r="D372">
            <v>43000</v>
          </cell>
        </row>
        <row r="373">
          <cell r="A373" t="str">
            <v>263474-B22</v>
          </cell>
          <cell r="B373" t="str">
            <v>CAT5 UTP Cables 6ft (8/pack)</v>
          </cell>
          <cell r="C373" t="str">
            <v>IP Console Switch</v>
          </cell>
          <cell r="D373">
            <v>100000</v>
          </cell>
        </row>
        <row r="374">
          <cell r="A374" t="str">
            <v>263474-B23</v>
          </cell>
          <cell r="B374" t="str">
            <v>CAT5 UTP Cables 12ft (8/pack)</v>
          </cell>
          <cell r="C374" t="str">
            <v>IP Console Switch</v>
          </cell>
          <cell r="D374">
            <v>113000</v>
          </cell>
        </row>
        <row r="375">
          <cell r="A375" t="str">
            <v>263474-B24</v>
          </cell>
          <cell r="B375" t="str">
            <v>CAT5 UTP Cables 20ft (4/pack)</v>
          </cell>
          <cell r="C375" t="str">
            <v>IP Console Switch</v>
          </cell>
          <cell r="D375">
            <v>77000</v>
          </cell>
          <cell r="E375" t="str">
            <v>가격인상</v>
          </cell>
        </row>
        <row r="376">
          <cell r="A376" t="str">
            <v>263474-B25</v>
          </cell>
          <cell r="B376" t="str">
            <v>CAT5 UTP Cables 40ft (1/pack)</v>
          </cell>
          <cell r="C376" t="str">
            <v>IP Console Switch</v>
          </cell>
          <cell r="D376">
            <v>37000</v>
          </cell>
          <cell r="E376" t="str">
            <v>가격인하</v>
          </cell>
        </row>
        <row r="377">
          <cell r="A377" t="str">
            <v>110936-B24</v>
          </cell>
          <cell r="B377" t="str">
            <v>CPU to Switch Cable (3 ft)</v>
          </cell>
          <cell r="C377" t="str">
            <v>All Racks</v>
          </cell>
          <cell r="D377">
            <v>101000</v>
          </cell>
          <cell r="E377" t="str">
            <v>가격인상</v>
          </cell>
        </row>
        <row r="378">
          <cell r="A378" t="str">
            <v>110936-B25</v>
          </cell>
          <cell r="B378" t="str">
            <v>CPU to Switch Cable (6 ft)</v>
          </cell>
          <cell r="C378" t="str">
            <v>All Racks</v>
          </cell>
          <cell r="D378">
            <v>114000</v>
          </cell>
          <cell r="E378" t="str">
            <v>가격인상</v>
          </cell>
        </row>
        <row r="379">
          <cell r="A379" t="str">
            <v>110936-B21</v>
          </cell>
          <cell r="B379" t="str">
            <v>CPU to Switch Cable (12 ft)</v>
          </cell>
          <cell r="C379" t="str">
            <v>All Racks</v>
          </cell>
          <cell r="D379">
            <v>185000</v>
          </cell>
          <cell r="E379" t="str">
            <v>가격인상</v>
          </cell>
        </row>
        <row r="380">
          <cell r="A380" t="str">
            <v>110936-B22</v>
          </cell>
          <cell r="B380" t="str">
            <v>CPU to Switch Cable (20 ft)</v>
          </cell>
          <cell r="C380" t="str">
            <v>All Racks</v>
          </cell>
          <cell r="D380">
            <v>243000</v>
          </cell>
          <cell r="E380" t="str">
            <v>가격인상</v>
          </cell>
        </row>
        <row r="381">
          <cell r="A381" t="str">
            <v>110936-B23</v>
          </cell>
          <cell r="B381" t="str">
            <v>CPU to Switch Cable (40 ft)</v>
          </cell>
          <cell r="C381" t="str">
            <v>All Racks</v>
          </cell>
          <cell r="D381">
            <v>314000</v>
          </cell>
          <cell r="E381" t="str">
            <v>가격인상</v>
          </cell>
        </row>
        <row r="382">
          <cell r="A382" t="str">
            <v>149363-B21</v>
          </cell>
          <cell r="B382" t="str">
            <v>CPU to Switch Cable (20 ft) - Plenum rated</v>
          </cell>
          <cell r="C382" t="str">
            <v>All Racks</v>
          </cell>
          <cell r="D382">
            <v>643000</v>
          </cell>
        </row>
        <row r="383">
          <cell r="A383" t="str">
            <v>149364-B21</v>
          </cell>
          <cell r="B383" t="str">
            <v>CPU to Switch Cable (40 ft) - Plenum rated</v>
          </cell>
          <cell r="C383" t="str">
            <v>All Racks</v>
          </cell>
          <cell r="D383">
            <v>1133000</v>
          </cell>
          <cell r="E383" t="str">
            <v>가격인상</v>
          </cell>
        </row>
        <row r="384">
          <cell r="A384" t="str">
            <v>169989-001</v>
          </cell>
          <cell r="B384" t="str">
            <v>Keyboard/Monitor/Mouse Extension Cables</v>
          </cell>
          <cell r="C384" t="str">
            <v>All Racks</v>
          </cell>
          <cell r="D384">
            <v>194000</v>
          </cell>
          <cell r="E384" t="str">
            <v>가격인상</v>
          </cell>
        </row>
        <row r="385">
          <cell r="A385" t="str">
            <v>168233-B21</v>
          </cell>
          <cell r="B385" t="str">
            <v>Cable Management D Rings</v>
          </cell>
          <cell r="C385" t="str">
            <v>Rack 9000/10000 Series</v>
          </cell>
          <cell r="D385">
            <v>77000</v>
          </cell>
          <cell r="E385" t="str">
            <v>가격인상</v>
          </cell>
        </row>
        <row r="386">
          <cell r="A386" t="str">
            <v>292407-B21</v>
          </cell>
          <cell r="B386" t="str">
            <v xml:space="preserve">Netelligent Cable Management Kit </v>
          </cell>
          <cell r="C386" t="str">
            <v>All Racks</v>
          </cell>
          <cell r="D386">
            <v>315000</v>
          </cell>
        </row>
        <row r="387">
          <cell r="A387" t="str">
            <v>289294-B21</v>
          </cell>
          <cell r="B387" t="str">
            <v>DL580G2 Folding Cable Management Arm</v>
          </cell>
          <cell r="C387" t="str">
            <v>DL580 G2</v>
          </cell>
          <cell r="D387">
            <v>317000</v>
          </cell>
        </row>
        <row r="388">
          <cell r="A388" t="str">
            <v>288874-B21</v>
          </cell>
          <cell r="B388" t="str">
            <v>DL580G2 Cable Assembly, SCSI, Ultra3, LVDS</v>
          </cell>
          <cell r="C388" t="str">
            <v>DL580 G2</v>
          </cell>
          <cell r="D388">
            <v>123000</v>
          </cell>
          <cell r="E388" t="str">
            <v>가격인상</v>
          </cell>
        </row>
        <row r="389">
          <cell r="A389" t="str">
            <v>291034-B21</v>
          </cell>
          <cell r="B389" t="str">
            <v>DL580G2 Power Cord, Cable 10A</v>
          </cell>
          <cell r="C389" t="str">
            <v>DL580 G2</v>
          </cell>
          <cell r="D389">
            <v>86000</v>
          </cell>
          <cell r="E389" t="str">
            <v>가격인상</v>
          </cell>
        </row>
        <row r="391">
          <cell r="A391" t="str">
            <v>Fibre Channel Options</v>
          </cell>
        </row>
        <row r="392">
          <cell r="A392" t="str">
            <v>Fibre Channel Options</v>
          </cell>
        </row>
        <row r="393">
          <cell r="A393" t="str">
            <v>174681-B21</v>
          </cell>
          <cell r="B393" t="str">
            <v>Redundant HBA Fail-over Software Kit - RA 4.1K</v>
          </cell>
          <cell r="C393" t="str">
            <v>RA 4000, 4100</v>
          </cell>
          <cell r="D393">
            <v>5710000</v>
          </cell>
          <cell r="E393" t="str">
            <v>가격인상</v>
          </cell>
        </row>
        <row r="394">
          <cell r="A394" t="str">
            <v>120186-B21</v>
          </cell>
          <cell r="B394" t="str">
            <v>64 bit PCI Fibre Channel Host Controller</v>
          </cell>
          <cell r="C394" t="str">
            <v>All (Except PL 400/800/DL320/DL360/ML330/ML330 G2/
ML350/ML530/ML530 G2)</v>
          </cell>
          <cell r="D394">
            <v>4002000</v>
          </cell>
          <cell r="E394" t="str">
            <v>가격인상</v>
          </cell>
        </row>
        <row r="396">
          <cell r="A396" t="str">
            <v>OS &amp; Other Softwares</v>
          </cell>
        </row>
        <row r="397">
          <cell r="A397" t="str">
            <v>OS Options</v>
          </cell>
        </row>
        <row r="398">
          <cell r="A398" t="str">
            <v>260162-B21</v>
          </cell>
          <cell r="B398" t="str">
            <v>ProLiant DL760 Datacenter OS Install Option Kit</v>
          </cell>
          <cell r="C398" t="str">
            <v>DL760</v>
          </cell>
          <cell r="D398">
            <v>70241000</v>
          </cell>
          <cell r="E398" t="str">
            <v>가격인상</v>
          </cell>
        </row>
        <row r="400">
          <cell r="A400" t="str">
            <v>ProLiant Essentials Value Pack</v>
          </cell>
        </row>
        <row r="401">
          <cell r="A401" t="str">
            <v>267196-B21</v>
          </cell>
          <cell r="B401" t="str">
            <v>Rapid Deployment Pack Software  1user,  V1.0.1</v>
          </cell>
          <cell r="D401">
            <v>275000</v>
          </cell>
          <cell r="E401" t="str">
            <v>가격인상</v>
          </cell>
        </row>
        <row r="402">
          <cell r="A402" t="str">
            <v>269817-B21</v>
          </cell>
          <cell r="B402" t="str">
            <v>Rapid Deployment Pack 10user V1.0.1</v>
          </cell>
          <cell r="D402">
            <v>2723000</v>
          </cell>
          <cell r="E402" t="str">
            <v>가격인상</v>
          </cell>
        </row>
        <row r="403">
          <cell r="A403" t="str">
            <v>263825-B21</v>
          </cell>
          <cell r="B403" t="str">
            <v>Integrated Lights-Out Advance Pack - 1 License</v>
          </cell>
          <cell r="C403" t="str">
            <v>DL360 G2, DL360 G3, ML370 G3, DL380G3, DL580 G2</v>
          </cell>
          <cell r="D403">
            <v>916000</v>
          </cell>
          <cell r="E403" t="str">
            <v>가격인상</v>
          </cell>
        </row>
        <row r="404">
          <cell r="A404" t="str">
            <v>302280-B21</v>
          </cell>
          <cell r="B404" t="str">
            <v>Integrated Lights-Out Advance Pack - Flexible Quantity License Kit</v>
          </cell>
          <cell r="D404">
            <v>916000</v>
          </cell>
          <cell r="E404" t="str">
            <v>가격인상</v>
          </cell>
        </row>
        <row r="405">
          <cell r="A405" t="str">
            <v>280189-B21</v>
          </cell>
          <cell r="B405" t="str">
            <v>Recovery Server Option Pack Software - 1 License</v>
          </cell>
          <cell r="C405" t="str">
            <v>See Each SVR Spec</v>
          </cell>
          <cell r="D405">
            <v>2060000</v>
          </cell>
          <cell r="E405" t="str">
            <v>가격인상</v>
          </cell>
        </row>
        <row r="406">
          <cell r="A406" t="str">
            <v>303380-B21</v>
          </cell>
          <cell r="B406" t="str">
            <v>Recovery Server Option Pack - Flexible Quantity License Kit</v>
          </cell>
          <cell r="D406">
            <v>2060000</v>
          </cell>
          <cell r="E406" t="str">
            <v>가격인상</v>
          </cell>
        </row>
        <row r="407">
          <cell r="A407" t="str">
            <v>303284-B21</v>
          </cell>
          <cell r="B407" t="str">
            <v xml:space="preserve">Workload Management Pack v2.0 - 1 License </v>
          </cell>
          <cell r="C407" t="str">
            <v>See Each SVR Spec</v>
          </cell>
          <cell r="D407">
            <v>1154000</v>
          </cell>
        </row>
        <row r="408">
          <cell r="A408" t="str">
            <v>294744-B21</v>
          </cell>
          <cell r="B408" t="str">
            <v xml:space="preserve">Workload Management Pack v2.0 - Flexible Quantity License Kit </v>
          </cell>
          <cell r="D408">
            <v>1154000</v>
          </cell>
        </row>
        <row r="411">
          <cell r="B411" t="str">
            <v>ESG  02년 10월가격표</v>
          </cell>
        </row>
        <row r="413">
          <cell r="A413" t="str">
            <v>234345-B21</v>
          </cell>
          <cell r="B413" t="str">
            <v>Enterprise Model 2C6D (2 controller, 6 disk enclosure)</v>
          </cell>
          <cell r="D413">
            <v>422498000</v>
          </cell>
        </row>
        <row r="414">
          <cell r="A414" t="str">
            <v>234346-B21</v>
          </cell>
          <cell r="B414" t="str">
            <v>Enterprise Model 2C12D (2 controller, 12 disk enclosure)</v>
          </cell>
          <cell r="D414">
            <v>560371000</v>
          </cell>
        </row>
        <row r="415">
          <cell r="A415" t="str">
            <v>239782-001</v>
          </cell>
          <cell r="B415" t="str">
            <v>Enterprise Model 8C8D (8 controller, 8 disk enclosure)</v>
          </cell>
          <cell r="D415">
            <v>1207433000</v>
          </cell>
        </row>
        <row r="416">
          <cell r="A416" t="str">
            <v>283194-B21</v>
          </cell>
          <cell r="B416" t="str">
            <v>Enterprise 2C6D-A 60Hz (opal)</v>
          </cell>
          <cell r="D416">
            <v>587391000</v>
          </cell>
        </row>
        <row r="417">
          <cell r="A417" t="str">
            <v>283195-B21</v>
          </cell>
          <cell r="B417" t="str">
            <v>Enterprise 2C12D-A 60 Hz (opal)</v>
          </cell>
          <cell r="D417">
            <v>773398000</v>
          </cell>
        </row>
        <row r="418">
          <cell r="A418" t="str">
            <v>289192-B21</v>
          </cell>
          <cell r="B418" t="str">
            <v>Enterprise 8C8D-A 60Hz (opal)</v>
          </cell>
          <cell r="D418">
            <v>1466169000</v>
          </cell>
        </row>
        <row r="419">
          <cell r="A419" t="str">
            <v>283198-B21</v>
          </cell>
          <cell r="B419" t="str">
            <v>Enterprise 2C6D-B 60Hz (graphite)</v>
          </cell>
          <cell r="D419">
            <v>587391000</v>
          </cell>
        </row>
        <row r="420">
          <cell r="A420" t="str">
            <v>283199-B21</v>
          </cell>
          <cell r="B420" t="str">
            <v>Enterprise 2C12D-B 60Hz (graphite)</v>
          </cell>
          <cell r="D420">
            <v>773398000</v>
          </cell>
        </row>
        <row r="421">
          <cell r="A421" t="str">
            <v>283263-B21</v>
          </cell>
          <cell r="B421" t="str">
            <v>Enterprise 8C8D-B 60Hz (graphite)</v>
          </cell>
          <cell r="D421">
            <v>1466169000</v>
          </cell>
        </row>
        <row r="422">
          <cell r="A422" t="str">
            <v>234347-B21</v>
          </cell>
          <cell r="B422" t="str">
            <v>Enterprise Model 0C6D (No controller, 6 disk enclosure)</v>
          </cell>
          <cell r="D422">
            <v>281594000</v>
          </cell>
        </row>
        <row r="423">
          <cell r="A423" t="str">
            <v>234348-B21</v>
          </cell>
          <cell r="B423" t="str">
            <v>Enterprise Model 0C12D (No controller, 12 disk enclosure)</v>
          </cell>
          <cell r="D423">
            <v>511382000</v>
          </cell>
        </row>
        <row r="424">
          <cell r="A424" t="str">
            <v>283196-B21</v>
          </cell>
          <cell r="B424" t="str">
            <v>Enterprise 0C6D-A 60Hz (opal)</v>
          </cell>
          <cell r="D424">
            <v>219363000</v>
          </cell>
        </row>
        <row r="425">
          <cell r="A425" t="str">
            <v>283197-B21</v>
          </cell>
          <cell r="B425" t="str">
            <v>Enterprise 0C12D-A 60Hz (opal)</v>
          </cell>
          <cell r="D425">
            <v>392610000</v>
          </cell>
        </row>
        <row r="426">
          <cell r="A426" t="str">
            <v>283264-B21</v>
          </cell>
          <cell r="B426" t="str">
            <v>Enterprise 0C6D-B 60Hz (graphite)</v>
          </cell>
          <cell r="D426">
            <v>219363000</v>
          </cell>
        </row>
        <row r="427">
          <cell r="A427" t="str">
            <v>283265-B21</v>
          </cell>
          <cell r="B427" t="str">
            <v>Enterprise 0C12D-B 60Hz (graphite)</v>
          </cell>
          <cell r="D427">
            <v>392610000</v>
          </cell>
        </row>
        <row r="428">
          <cell r="A428" t="str">
            <v>232113-B21</v>
          </cell>
          <cell r="B428" t="str">
            <v>M5214 Disk Enclosure Kit for Enterprise</v>
          </cell>
          <cell r="D428">
            <v>102304000</v>
          </cell>
        </row>
        <row r="429">
          <cell r="A429" t="str">
            <v>274313-B21</v>
          </cell>
          <cell r="B429" t="str">
            <v>Expansion Patch Panel Kit for Enterprise 2C12D</v>
          </cell>
          <cell r="D429">
            <v>20048000</v>
          </cell>
        </row>
        <row r="430">
          <cell r="A430" t="str">
            <v>289191-B21</v>
          </cell>
          <cell r="B430" t="str">
            <v>ENT Utility CB, 41U, 60HZ (graphite)</v>
          </cell>
          <cell r="D430">
            <v>99738000</v>
          </cell>
        </row>
        <row r="431">
          <cell r="A431" t="str">
            <v>290475-B21</v>
          </cell>
          <cell r="B431" t="str">
            <v>M5214-B DE - Graphite</v>
          </cell>
          <cell r="D431">
            <v>60179000</v>
          </cell>
        </row>
        <row r="432">
          <cell r="A432" t="str">
            <v>238590-B21</v>
          </cell>
          <cell r="B432" t="str">
            <v>36GB 10K dual-port 2Gb/s FC-AL Drive</v>
          </cell>
          <cell r="D432">
            <v>6837000</v>
          </cell>
        </row>
        <row r="433">
          <cell r="A433" t="str">
            <v>236205-B21</v>
          </cell>
          <cell r="B433" t="str">
            <v>36GB 15K dual-port 2Gb/s FC-AL Drive</v>
          </cell>
          <cell r="D433">
            <v>8085000</v>
          </cell>
        </row>
        <row r="434">
          <cell r="A434" t="str">
            <v>238921-B21</v>
          </cell>
          <cell r="B434" t="str">
            <v>72GB 10K dual-port 2Gb/s FC-AL Drive</v>
          </cell>
          <cell r="D434">
            <v>11563000</v>
          </cell>
        </row>
        <row r="435">
          <cell r="A435" t="str">
            <v>221691-B21</v>
          </cell>
          <cell r="B435" t="str">
            <v>FC short Wave 2-Meter Cable, LC/SC (1Gb/s to 2Gb/s)</v>
          </cell>
          <cell r="D435">
            <v>561000</v>
          </cell>
        </row>
        <row r="436">
          <cell r="A436" t="str">
            <v>221691-B22</v>
          </cell>
          <cell r="B436" t="str">
            <v>FC short Wave 5-Meter Cable, LC/SC (1Gb/s to 2Gb/s)</v>
          </cell>
          <cell r="D436">
            <v>598000</v>
          </cell>
        </row>
        <row r="437">
          <cell r="A437" t="str">
            <v>221691-B23</v>
          </cell>
          <cell r="B437" t="str">
            <v>FC short Wave 15-Meter Cable, LC/SC (1Gb/s to 2Gb/s)</v>
          </cell>
          <cell r="D437">
            <v>751000</v>
          </cell>
        </row>
        <row r="438">
          <cell r="A438" t="str">
            <v>221691-B26</v>
          </cell>
          <cell r="B438" t="str">
            <v>FC short Wave 30-Meter Cable, LC/SC (1Gb/s to 2Gb/s)</v>
          </cell>
          <cell r="D438">
            <v>977000</v>
          </cell>
        </row>
        <row r="439">
          <cell r="A439" t="str">
            <v>221691-B27</v>
          </cell>
          <cell r="B439" t="str">
            <v>FC short Wave 50-Meter Cable, LC/SC (1Gb/s to 2Gb/s)</v>
          </cell>
          <cell r="D439">
            <v>1400000</v>
          </cell>
        </row>
        <row r="440">
          <cell r="A440" t="str">
            <v>221692-B26</v>
          </cell>
          <cell r="B440" t="str">
            <v>FC short Wave 30-Meter Cable, LC/LC (2Gb/s to 2Gb/s)</v>
          </cell>
          <cell r="D440">
            <v>977000</v>
          </cell>
        </row>
        <row r="441">
          <cell r="A441" t="str">
            <v>221692-B27</v>
          </cell>
          <cell r="B441" t="str">
            <v>FC short Wave 50-Meter Cable, LC/LC (2Gb/s to 2Gb/s)</v>
          </cell>
          <cell r="D441">
            <v>1400000</v>
          </cell>
        </row>
        <row r="442">
          <cell r="A442" t="str">
            <v>250195-B22</v>
          </cell>
          <cell r="B442" t="str">
            <v>Windows NT, Datacenter and 2000 Kit v2.0 for Enterprise Virtual Array (Windows NT 4.0 SP6a / Windows 2000 5.0 SP2, SP3 / Windows Data Center Advanced Server v5.0 SP2)</v>
          </cell>
          <cell r="D442">
            <v>729000</v>
          </cell>
          <cell r="E442" t="str">
            <v>250195-B21</v>
          </cell>
        </row>
        <row r="443">
          <cell r="A443" t="str">
            <v>250193-B22</v>
          </cell>
          <cell r="B443" t="str">
            <v>Tru64 Kit v2.0 for Enterprise Virtual Array (Tru64 UNIX 5.1 Patch Kit 3, 5.1a IPK)</v>
          </cell>
          <cell r="D443">
            <v>729000</v>
          </cell>
          <cell r="E443" t="str">
            <v>250193-B21</v>
          </cell>
        </row>
        <row r="444">
          <cell r="A444" t="str">
            <v>250197-B22</v>
          </cell>
          <cell r="B444" t="str">
            <v>SUN Solaris Kit v2.0 for Enterprise Virtual Array (SUN Solaris v6, v7, v8)</v>
          </cell>
          <cell r="D444">
            <v>729000</v>
          </cell>
          <cell r="E444" t="str">
            <v>250197-B21</v>
          </cell>
        </row>
        <row r="445">
          <cell r="A445" t="str">
            <v>250194-B22</v>
          </cell>
          <cell r="B445" t="str">
            <v>OpenVMS Kit v2.0 for Enterprise Virtual Array (OpenVMS v7,2-2 F-S V0100, 7.3 V0100)</v>
          </cell>
          <cell r="D445">
            <v>729000</v>
          </cell>
          <cell r="E445" t="str">
            <v>250194-B21</v>
          </cell>
        </row>
        <row r="446">
          <cell r="A446" t="str">
            <v>282448-B21</v>
          </cell>
          <cell r="B446" t="str">
            <v>HP-UX Kit v2.0 for Enterprise Virtual Array (HP-UX v11.0, 11.i)</v>
          </cell>
          <cell r="D446">
            <v>729000</v>
          </cell>
        </row>
        <row r="447">
          <cell r="A447" t="str">
            <v>282447-B21</v>
          </cell>
          <cell r="B447" t="str">
            <v>IBM AIX Kit v2.0 for Enterprise Virtual Array (IBM AIX v4.3.3, v5.1)</v>
          </cell>
          <cell r="D447">
            <v>729000</v>
          </cell>
        </row>
        <row r="448">
          <cell r="A448" t="str">
            <v>250203-B23</v>
          </cell>
          <cell r="B448" t="str">
            <v>VCS Package v2.0 for Dual HSV Controllers</v>
          </cell>
          <cell r="D448">
            <v>69765000</v>
          </cell>
          <cell r="E448" t="str">
            <v>250203-B22</v>
          </cell>
        </row>
        <row r="449">
          <cell r="A449" t="str">
            <v>253255-B22</v>
          </cell>
          <cell r="B449" t="str">
            <v>Snapshot for VCS v2.0 for Dual HSV Controllers up to 1.6 TB</v>
          </cell>
          <cell r="D449">
            <v>48114000</v>
          </cell>
          <cell r="E449" t="str">
            <v>253255-B21</v>
          </cell>
        </row>
        <row r="450">
          <cell r="A450" t="str">
            <v>253256-B22</v>
          </cell>
          <cell r="B450" t="str">
            <v>Snapshot for VCS v2.0 for Dual HSV Controllers up to 3.1 TB</v>
          </cell>
          <cell r="D450">
            <v>72171000</v>
          </cell>
          <cell r="E450" t="str">
            <v>253256-B21</v>
          </cell>
        </row>
        <row r="451">
          <cell r="A451" t="str">
            <v>253257-B22</v>
          </cell>
          <cell r="B451" t="str">
            <v>Snapshot for VCS v2.0 for Dual HSV Controllers up to 6.2 TB</v>
          </cell>
          <cell r="D451">
            <v>96228000</v>
          </cell>
          <cell r="E451" t="str">
            <v>253257-B21</v>
          </cell>
        </row>
        <row r="452">
          <cell r="A452" t="str">
            <v>253258-B22</v>
          </cell>
          <cell r="B452" t="str">
            <v>Snapshot for VCS v2.0 for Dual HSV Controllers up to 12.3 TB</v>
          </cell>
          <cell r="D452">
            <v>192456000</v>
          </cell>
          <cell r="E452" t="str">
            <v>253258-B21</v>
          </cell>
        </row>
        <row r="453">
          <cell r="A453" t="str">
            <v>274522-B22</v>
          </cell>
          <cell r="B453" t="str">
            <v>Snapshot for VCS v2.0 for Dual HSV Controllers up to 17.5 TB</v>
          </cell>
          <cell r="D453">
            <v>264627000</v>
          </cell>
          <cell r="E453" t="str">
            <v>274522-B21</v>
          </cell>
        </row>
        <row r="454">
          <cell r="A454" t="str">
            <v>253259-B22</v>
          </cell>
          <cell r="B454" t="str">
            <v>Snapshot for VCS v2.0 for Dual HSV Controllers Upgrade from 1.6 - 3.1 TB</v>
          </cell>
          <cell r="D454">
            <v>24057000</v>
          </cell>
          <cell r="E454" t="str">
            <v>253259-B21</v>
          </cell>
        </row>
        <row r="455">
          <cell r="A455" t="str">
            <v>253260-B22</v>
          </cell>
          <cell r="B455" t="str">
            <v>Snapshot for VCS v2.0 for Dual HSV Controllers Upgrade from 1.6 - 6.2 TB</v>
          </cell>
          <cell r="D455">
            <v>48114000</v>
          </cell>
          <cell r="E455" t="str">
            <v>253260-B21</v>
          </cell>
        </row>
        <row r="456">
          <cell r="A456" t="str">
            <v>253261-B22</v>
          </cell>
          <cell r="B456" t="str">
            <v>Snapshot for VCS v2.0 for Dual HSV Controllers Upgrade from 1.6 - 12.3 TB</v>
          </cell>
          <cell r="D456">
            <v>144342000</v>
          </cell>
          <cell r="E456" t="str">
            <v>253261-B21</v>
          </cell>
        </row>
        <row r="457">
          <cell r="A457" t="str">
            <v>253262-B22</v>
          </cell>
          <cell r="B457" t="str">
            <v>Snapshot for VCS v2.0 for Dual HSV Controllers Upgrade from 3.1 - 6.2 TB</v>
          </cell>
          <cell r="D457">
            <v>24057000</v>
          </cell>
          <cell r="E457" t="str">
            <v>253262-B21</v>
          </cell>
        </row>
        <row r="458">
          <cell r="A458" t="str">
            <v>253263-B22</v>
          </cell>
          <cell r="B458" t="str">
            <v>Snapshot for VCS v2.0 for Dual HSV Controllers Upgrade from 3.1 - 12.3 TB</v>
          </cell>
          <cell r="D458">
            <v>120285000</v>
          </cell>
          <cell r="E458" t="str">
            <v>253263-B21</v>
          </cell>
        </row>
        <row r="459">
          <cell r="A459" t="str">
            <v>253264-B22</v>
          </cell>
          <cell r="B459" t="str">
            <v>Snapshot for VCS v2.0 for Dual HSV Controllers Upgrade from 6.2 - 12.3 TB</v>
          </cell>
          <cell r="D459">
            <v>96228000</v>
          </cell>
          <cell r="E459" t="str">
            <v>253264-B21</v>
          </cell>
        </row>
        <row r="460">
          <cell r="A460" t="str">
            <v>274523-B22</v>
          </cell>
          <cell r="B460" t="str">
            <v>Snapshot for VCS v2.0 for Dual HSV Controllers Upgrade from 1.6 - 17.5 TB</v>
          </cell>
          <cell r="D460">
            <v>216513000</v>
          </cell>
          <cell r="E460" t="str">
            <v>274523-B21</v>
          </cell>
        </row>
        <row r="461">
          <cell r="A461" t="str">
            <v>274524-B22</v>
          </cell>
          <cell r="B461" t="str">
            <v>Snapshot for VCS v2.0 for Dual HSV Controllers Upgrade from 3.1 - 17.5 TB</v>
          </cell>
          <cell r="D461">
            <v>192456000</v>
          </cell>
          <cell r="E461" t="str">
            <v>274524-B21</v>
          </cell>
        </row>
        <row r="462">
          <cell r="A462" t="str">
            <v>274525-B22</v>
          </cell>
          <cell r="B462" t="str">
            <v>Snapshot for VCS v2.0 for Dual HSV Controllers Upgrade from 6.2 - 17.5 TB</v>
          </cell>
          <cell r="D462">
            <v>168399000</v>
          </cell>
          <cell r="E462" t="str">
            <v>274525-B21</v>
          </cell>
        </row>
        <row r="463">
          <cell r="A463" t="str">
            <v>274526-B22</v>
          </cell>
          <cell r="B463" t="str">
            <v>Snapshot for VCS v2.0 for Dual HSV Controllers Upgrade from 12.3 - 17.5 TB</v>
          </cell>
          <cell r="D463">
            <v>72171000</v>
          </cell>
          <cell r="E463" t="str">
            <v>274526-B21</v>
          </cell>
        </row>
        <row r="464">
          <cell r="A464" t="str">
            <v>175992-B21</v>
          </cell>
          <cell r="B464" t="str">
            <v xml:space="preserve">MA8K (60Hz) </v>
          </cell>
          <cell r="D464">
            <v>90105000</v>
          </cell>
        </row>
        <row r="465">
          <cell r="A465" t="str">
            <v>175993-B21</v>
          </cell>
          <cell r="B465" t="str">
            <v xml:space="preserve">EMA12K Blue (60Hz) </v>
          </cell>
          <cell r="D465">
            <v>107499000</v>
          </cell>
        </row>
        <row r="466">
          <cell r="A466" t="str">
            <v>175991-B21</v>
          </cell>
          <cell r="B466" t="str">
            <v xml:space="preserve">EMA12K S14 (60Hz) </v>
          </cell>
          <cell r="D466">
            <v>139748000</v>
          </cell>
        </row>
        <row r="467">
          <cell r="A467" t="str">
            <v>175990-B21</v>
          </cell>
          <cell r="B467" t="str">
            <v xml:space="preserve">EMA12K D14 (60Hz) </v>
          </cell>
          <cell r="D467">
            <v>251904000</v>
          </cell>
        </row>
        <row r="468">
          <cell r="A468" t="str">
            <v>238791-B21</v>
          </cell>
          <cell r="B468" t="str">
            <v>EMA16K S14 (60Hz)</v>
          </cell>
          <cell r="D468">
            <v>4752320000</v>
          </cell>
        </row>
        <row r="469">
          <cell r="A469" t="str">
            <v>238792-B21</v>
          </cell>
          <cell r="B469" t="str">
            <v>EMA16K D14 (60Hz)</v>
          </cell>
          <cell r="D469">
            <v>770231000</v>
          </cell>
        </row>
        <row r="470">
          <cell r="A470" t="str">
            <v>176622-B21</v>
          </cell>
          <cell r="B470" t="str">
            <v>HSG80 Array Controller, 2 x FC Host Ports, 6 x WU SCSI Port, 2 x 128 MB Cache</v>
          </cell>
          <cell r="D470">
            <v>43389000</v>
          </cell>
        </row>
        <row r="471">
          <cell r="A471" t="str">
            <v>135823-B21</v>
          </cell>
          <cell r="B471" t="str">
            <v>Model 2200 External Cache Battery</v>
          </cell>
          <cell r="D471">
            <v>4513000</v>
          </cell>
        </row>
        <row r="472">
          <cell r="A472" t="str">
            <v>380565-B21</v>
          </cell>
          <cell r="B472" t="str">
            <v xml:space="preserve">180 Watt Power Supply </v>
          </cell>
          <cell r="D472">
            <v>1857000</v>
          </cell>
        </row>
        <row r="473">
          <cell r="A473" t="str">
            <v>380674-B21</v>
          </cell>
          <cell r="B473" t="str">
            <v>256 MB (2 x 128 MB) Cache Upgrade Kit for HSZ80, HSG80</v>
          </cell>
          <cell r="D473">
            <v>16796000</v>
          </cell>
        </row>
        <row r="474">
          <cell r="A474" t="str">
            <v>190209-B31</v>
          </cell>
          <cell r="B474" t="str">
            <v>StorageWorks Enclosure 4314R</v>
          </cell>
          <cell r="D474">
            <v>12925000</v>
          </cell>
        </row>
        <row r="475">
          <cell r="A475" t="str">
            <v>190210-B31</v>
          </cell>
          <cell r="B475" t="str">
            <v>StorageWorks Enclosure 4314T</v>
          </cell>
          <cell r="D475">
            <v>13918000</v>
          </cell>
        </row>
        <row r="476">
          <cell r="A476" t="str">
            <v>190211-B31</v>
          </cell>
          <cell r="B476" t="str">
            <v>StorageWorks Enclosure 4354R</v>
          </cell>
          <cell r="D476">
            <v>15410000</v>
          </cell>
        </row>
        <row r="477">
          <cell r="A477" t="str">
            <v>190212-B21</v>
          </cell>
          <cell r="B477" t="str">
            <v>StorageWorks Enclosure 43xx Ultra3 Single Bus I/O Module</v>
          </cell>
          <cell r="D477">
            <v>2199000</v>
          </cell>
        </row>
        <row r="478">
          <cell r="A478" t="str">
            <v>190213-B21</v>
          </cell>
          <cell r="B478" t="str">
            <v>StorageWorks Enclosure 43xx Ultra3 Dual Bus I/O Module</v>
          </cell>
          <cell r="D478">
            <v>3318000</v>
          </cell>
        </row>
        <row r="479">
          <cell r="A479" t="str">
            <v>150213-B21</v>
          </cell>
          <cell r="B479" t="str">
            <v>StorageWorks 43xx Tower to Rack Conversion Kit</v>
          </cell>
          <cell r="D479">
            <v>997000</v>
          </cell>
        </row>
        <row r="480">
          <cell r="A480" t="str">
            <v>119826-B31</v>
          </cell>
          <cell r="B480" t="str">
            <v>StorageWorks 43xx Redundant Power Supply</v>
          </cell>
          <cell r="D480">
            <v>1761000</v>
          </cell>
        </row>
        <row r="481">
          <cell r="A481" t="str">
            <v>135820-B21</v>
          </cell>
          <cell r="B481" t="str">
            <v>Model 2200 Controller Shelf</v>
          </cell>
          <cell r="D481">
            <v>26511000</v>
          </cell>
        </row>
        <row r="482">
          <cell r="A482" t="str">
            <v>168256-B21</v>
          </cell>
          <cell r="B482" t="str">
            <v>SCSI Cable, VHDCI 68M / VHDCI 68M, 1m</v>
          </cell>
          <cell r="D482">
            <v>3106000</v>
          </cell>
        </row>
        <row r="483">
          <cell r="A483" t="str">
            <v>168257-B21</v>
          </cell>
          <cell r="B483" t="str">
            <v>SCSI Cable, VHDCI 68M / VHDCI 68M, 2m</v>
          </cell>
          <cell r="D483">
            <v>3106000</v>
          </cell>
        </row>
        <row r="484">
          <cell r="A484" t="str">
            <v>180315-B21</v>
          </cell>
          <cell r="B484" t="str">
            <v xml:space="preserve">22U Modular Storage Cabinet (60Hz) </v>
          </cell>
          <cell r="D484">
            <v>34022000</v>
          </cell>
        </row>
        <row r="485">
          <cell r="A485" t="str">
            <v>180313-B21</v>
          </cell>
          <cell r="B485" t="str">
            <v xml:space="preserve">36U Modular Storage Cabinet (60Hz) </v>
          </cell>
          <cell r="D485">
            <v>39768000</v>
          </cell>
        </row>
        <row r="486">
          <cell r="A486" t="str">
            <v>180317-B21</v>
          </cell>
          <cell r="B486" t="str">
            <v xml:space="preserve">41U Modular Storage Cabinet (60HZ) </v>
          </cell>
          <cell r="D486">
            <v>44070000</v>
          </cell>
        </row>
        <row r="487">
          <cell r="A487" t="str">
            <v>180311-B21</v>
          </cell>
          <cell r="B487" t="str">
            <v xml:space="preserve">42U Modular Storage Cabinet (60Hz) </v>
          </cell>
          <cell r="D487">
            <v>46721000</v>
          </cell>
        </row>
        <row r="488">
          <cell r="A488" t="str">
            <v>235094-B23</v>
          </cell>
          <cell r="B488" t="str">
            <v>ACS v8.7G HSG80 ACS for Fibre Channel/Arbitrated Loop</v>
          </cell>
          <cell r="D488">
            <v>8748000</v>
          </cell>
          <cell r="E488" t="str">
            <v>235094-B22</v>
          </cell>
        </row>
        <row r="489">
          <cell r="A489" t="str">
            <v>222318-B23</v>
          </cell>
          <cell r="B489" t="str">
            <v>ACS v8.7F HSG80 ACS for Fibre Channel/Arbitrated Loop and Switched Fabric</v>
          </cell>
          <cell r="D489">
            <v>15309000</v>
          </cell>
          <cell r="E489" t="str">
            <v>222318-B22</v>
          </cell>
        </row>
        <row r="490">
          <cell r="A490" t="str">
            <v>222364-B23</v>
          </cell>
          <cell r="B490" t="str">
            <v>ACS v8.7S HSG80 ACS for Switched Fabrics with Snapshot</v>
          </cell>
          <cell r="D490">
            <v>30618000</v>
          </cell>
          <cell r="E490" t="str">
            <v>222364-B22</v>
          </cell>
        </row>
        <row r="491">
          <cell r="A491" t="str">
            <v>222316-B23</v>
          </cell>
          <cell r="B491" t="str">
            <v>ACS v8.7P HSG80 ACS for Data Replication Manager Software</v>
          </cell>
          <cell r="D491">
            <v>69984000</v>
          </cell>
          <cell r="E491" t="str">
            <v>222316-B22</v>
          </cell>
        </row>
        <row r="492">
          <cell r="A492" t="str">
            <v>235095-B23</v>
          </cell>
          <cell r="B492" t="str">
            <v>ACS 8.xG upgrade to ACS 8.7G</v>
          </cell>
          <cell r="D492">
            <v>2624000</v>
          </cell>
          <cell r="E492" t="str">
            <v>235095-B22</v>
          </cell>
        </row>
        <row r="493">
          <cell r="A493" t="str">
            <v>222315-B23</v>
          </cell>
          <cell r="B493" t="str">
            <v>ACS 8.xG upgrade to ACS 8.7F</v>
          </cell>
          <cell r="D493">
            <v>6889000</v>
          </cell>
          <cell r="E493" t="str">
            <v>222315-B22</v>
          </cell>
        </row>
        <row r="494">
          <cell r="A494" t="str">
            <v>222308-B23</v>
          </cell>
          <cell r="B494" t="str">
            <v>ACS 8.xG upgrade to ACS 8.7S</v>
          </cell>
          <cell r="D494">
            <v>22964000</v>
          </cell>
          <cell r="E494" t="str">
            <v>222308-B22</v>
          </cell>
        </row>
        <row r="495">
          <cell r="A495" t="str">
            <v>222370-B23</v>
          </cell>
          <cell r="B495" t="str">
            <v>ACS 8.xG upgrade to ACS 8.7P</v>
          </cell>
          <cell r="D495">
            <v>64298000</v>
          </cell>
          <cell r="E495" t="str">
            <v>222370-B22</v>
          </cell>
        </row>
        <row r="496">
          <cell r="A496" t="str">
            <v>222319-B23</v>
          </cell>
          <cell r="B496" t="str">
            <v>ACS 8.xF upgrade to ACS 8.7F</v>
          </cell>
          <cell r="D496">
            <v>4593000</v>
          </cell>
          <cell r="E496" t="str">
            <v>222319-B22</v>
          </cell>
        </row>
        <row r="497">
          <cell r="A497" t="str">
            <v>222309-B23</v>
          </cell>
          <cell r="B497" t="str">
            <v>ACS 8.xF upgrade to ACS 8.7S</v>
          </cell>
          <cell r="D497">
            <v>16074000</v>
          </cell>
          <cell r="E497" t="str">
            <v>222309-B22</v>
          </cell>
        </row>
        <row r="498">
          <cell r="A498" t="str">
            <v>222371-B23</v>
          </cell>
          <cell r="B498" t="str">
            <v>ACS 8.xF upgrade to ACS 8.7P</v>
          </cell>
          <cell r="D498">
            <v>57409000</v>
          </cell>
          <cell r="E498" t="str">
            <v>222371-B22</v>
          </cell>
        </row>
        <row r="499">
          <cell r="A499" t="str">
            <v>222365-B23</v>
          </cell>
          <cell r="B499" t="str">
            <v>ACS 8.xS upgrade to ACS 8.7S</v>
          </cell>
          <cell r="D499">
            <v>9185000</v>
          </cell>
          <cell r="E499" t="str">
            <v>222365-B22</v>
          </cell>
        </row>
        <row r="500">
          <cell r="A500" t="str">
            <v>222372-B23</v>
          </cell>
          <cell r="B500" t="str">
            <v>ACS 8.xS upgrade to ACS 8.7P</v>
          </cell>
          <cell r="D500">
            <v>41334000</v>
          </cell>
          <cell r="E500" t="str">
            <v>222372-B22</v>
          </cell>
        </row>
        <row r="501">
          <cell r="A501" t="str">
            <v>222317-B23</v>
          </cell>
          <cell r="B501" t="str">
            <v>ACS 8.xP upgrade to ACS 8.7P</v>
          </cell>
          <cell r="D501">
            <v>20995000</v>
          </cell>
          <cell r="E501" t="str">
            <v>222317-B22</v>
          </cell>
        </row>
        <row r="502">
          <cell r="A502" t="str">
            <v>279803-B21</v>
          </cell>
          <cell r="B502" t="str">
            <v>HSG80 Solution Software for Tru64 UNIX</v>
          </cell>
          <cell r="D502">
            <v>1640000</v>
          </cell>
        </row>
        <row r="503">
          <cell r="A503" t="str">
            <v>279807-B21</v>
          </cell>
          <cell r="B503" t="str">
            <v>HSG80 Solution Software for OpenVMS</v>
          </cell>
          <cell r="D503">
            <v>1640000</v>
          </cell>
        </row>
        <row r="504">
          <cell r="A504" t="str">
            <v>279811-B21</v>
          </cell>
          <cell r="B504" t="str">
            <v>HSG80 Solution Software for Windows NT/2000</v>
          </cell>
          <cell r="D504">
            <v>1640000</v>
          </cell>
        </row>
        <row r="505">
          <cell r="A505" t="str">
            <v>279815-B21</v>
          </cell>
          <cell r="B505" t="str">
            <v>HSG80 Solution Software for Novell NetWare</v>
          </cell>
          <cell r="D505">
            <v>1640000</v>
          </cell>
        </row>
        <row r="506">
          <cell r="A506" t="str">
            <v>279819-B21</v>
          </cell>
          <cell r="B506" t="str">
            <v>HSG80 Solution Software for Sun Solaris</v>
          </cell>
          <cell r="D506">
            <v>1640000</v>
          </cell>
        </row>
        <row r="507">
          <cell r="A507" t="str">
            <v>279823-B21</v>
          </cell>
          <cell r="B507" t="str">
            <v>HSG80 Solution Software for HP-UX</v>
          </cell>
          <cell r="D507">
            <v>1640000</v>
          </cell>
        </row>
        <row r="508">
          <cell r="A508" t="str">
            <v>279827-B21</v>
          </cell>
          <cell r="B508" t="str">
            <v>HSG80 Solution Software for IBM AIX</v>
          </cell>
          <cell r="D508">
            <v>1640000</v>
          </cell>
        </row>
        <row r="509">
          <cell r="A509" t="str">
            <v>279831-B21</v>
          </cell>
          <cell r="B509" t="str">
            <v>HSG80 Solution Software for Linux</v>
          </cell>
          <cell r="D509">
            <v>1640000</v>
          </cell>
        </row>
        <row r="510">
          <cell r="A510" t="str">
            <v>279804-B21</v>
          </cell>
          <cell r="B510" t="str">
            <v>HSG80 Solution Software upgrade from 8.x to 8.7 for Tru64 UNIX</v>
          </cell>
          <cell r="D510">
            <v>1083000</v>
          </cell>
        </row>
        <row r="511">
          <cell r="A511" t="str">
            <v>279808-B21</v>
          </cell>
          <cell r="B511" t="str">
            <v>HSG80 Solution Software upgrade from 8.x to 8.7 for OpenVMS</v>
          </cell>
          <cell r="D511">
            <v>1083000</v>
          </cell>
        </row>
        <row r="512">
          <cell r="A512" t="str">
            <v>279812-B21</v>
          </cell>
          <cell r="B512" t="str">
            <v>HSG80 Solution Software upgrade from 8.x to 8.7 for Windows NT/2000</v>
          </cell>
          <cell r="D512">
            <v>1083000</v>
          </cell>
        </row>
        <row r="513">
          <cell r="A513" t="str">
            <v>279816-B21</v>
          </cell>
          <cell r="B513" t="str">
            <v>HSG80 Solution Software upgrade from 8.x to 8.7 for Novell NetWare</v>
          </cell>
          <cell r="D513">
            <v>1083000</v>
          </cell>
        </row>
        <row r="514">
          <cell r="A514" t="str">
            <v>279820-B21</v>
          </cell>
          <cell r="B514" t="str">
            <v>HSG80 Solution Software upgrade from 8.x to 8.7 for SUN Solaris</v>
          </cell>
          <cell r="D514">
            <v>1083000</v>
          </cell>
        </row>
        <row r="515">
          <cell r="A515" t="str">
            <v>279824-B21</v>
          </cell>
          <cell r="B515" t="str">
            <v>HSG80 Solution Software upgrade from 8.x to 8.7 for HP-UX</v>
          </cell>
          <cell r="D515">
            <v>1083000</v>
          </cell>
        </row>
        <row r="516">
          <cell r="A516" t="str">
            <v>279828-B21</v>
          </cell>
          <cell r="B516" t="str">
            <v>HSG80 Solution Software upgrade from 8.x to 8.7 for IBM AIX</v>
          </cell>
          <cell r="D516">
            <v>1083000</v>
          </cell>
        </row>
        <row r="517">
          <cell r="A517" t="str">
            <v>279832-B21</v>
          </cell>
          <cell r="B517" t="str">
            <v xml:space="preserve">HSG80 Solution Software upgrade from 8.x to 8.7 for Linux </v>
          </cell>
          <cell r="D517">
            <v>1083000</v>
          </cell>
        </row>
        <row r="519">
          <cell r="A519" t="str">
            <v>165989-B22</v>
          </cell>
          <cell r="B519" t="str">
            <v>Secure Path 4.0 for Windows one license</v>
          </cell>
          <cell r="D519">
            <v>8748000</v>
          </cell>
        </row>
        <row r="520">
          <cell r="A520" t="str">
            <v>213076-B23</v>
          </cell>
          <cell r="B520" t="str">
            <v>Secure Path 4.0 for Windows Workgroup Edition one license (MSA1000, RA4100)</v>
          </cell>
          <cell r="D520">
            <v>4374000</v>
          </cell>
          <cell r="E520" t="str">
            <v>213076-B22</v>
          </cell>
        </row>
        <row r="521">
          <cell r="A521" t="str">
            <v>165993-B21</v>
          </cell>
          <cell r="B521" t="str">
            <v>Secure Path 3.0 for NetWare one license</v>
          </cell>
          <cell r="D521">
            <v>8748000</v>
          </cell>
        </row>
        <row r="522">
          <cell r="A522" t="str">
            <v>222411-B21</v>
          </cell>
          <cell r="B522" t="str">
            <v>Secure Path v3.0B for NetWare one license (RA4100)</v>
          </cell>
          <cell r="D522">
            <v>4374000</v>
          </cell>
        </row>
        <row r="523">
          <cell r="A523" t="str">
            <v>165991-B23</v>
          </cell>
          <cell r="B523" t="str">
            <v xml:space="preserve">Secure Path v3.0A for Sun one license </v>
          </cell>
          <cell r="D523">
            <v>17496000</v>
          </cell>
          <cell r="E523" t="str">
            <v>165991-B22</v>
          </cell>
        </row>
        <row r="524">
          <cell r="A524" t="str">
            <v>261705-B22</v>
          </cell>
          <cell r="B524" t="str">
            <v xml:space="preserve">Secure Path v3.0A for HP-UX one license </v>
          </cell>
          <cell r="D524">
            <v>17496000</v>
          </cell>
          <cell r="E524" t="str">
            <v>261705-B21</v>
          </cell>
        </row>
        <row r="525">
          <cell r="A525" t="str">
            <v>231495-B22</v>
          </cell>
          <cell r="B525" t="str">
            <v>Secure Path v2.0B for IBM AIX one license</v>
          </cell>
          <cell r="D525">
            <v>17496000</v>
          </cell>
          <cell r="E525" t="str">
            <v>231495-B21</v>
          </cell>
        </row>
        <row r="526">
          <cell r="A526" t="str">
            <v>263670-B22</v>
          </cell>
          <cell r="B526" t="str">
            <v>Enterprise Volume Manager v2.0D for Multi O/S (1 SVR, 5 Host, 1 Doc Kit )</v>
          </cell>
          <cell r="D526">
            <v>43740000</v>
          </cell>
        </row>
        <row r="527">
          <cell r="A527" t="str">
            <v>263671-B22</v>
          </cell>
          <cell r="B527" t="str">
            <v>Enterprise Volume Manager v2.0D Additional 1 Server License</v>
          </cell>
          <cell r="D527">
            <v>21870000</v>
          </cell>
        </row>
        <row r="528">
          <cell r="A528" t="str">
            <v>263675-B22</v>
          </cell>
          <cell r="B528" t="str">
            <v>Enterprise Volume Manager v2.0D Additional 5 host Licenses</v>
          </cell>
          <cell r="D528">
            <v>21870000</v>
          </cell>
        </row>
        <row r="529">
          <cell r="A529" t="str">
            <v>263673-B22</v>
          </cell>
          <cell r="B529" t="str">
            <v>Enterprise Volume Manager v2.0D Additional 10 host Licenses</v>
          </cell>
          <cell r="D529">
            <v>38273000</v>
          </cell>
        </row>
        <row r="530">
          <cell r="A530" t="str">
            <v>263674-B22</v>
          </cell>
          <cell r="B530" t="str">
            <v>Enterprise Volume Manager v2.0D Additional 25 host Licenses</v>
          </cell>
          <cell r="D530">
            <v>82013000</v>
          </cell>
        </row>
        <row r="531">
          <cell r="A531" t="str">
            <v>263669-B22</v>
          </cell>
          <cell r="B531" t="str">
            <v>Enterprise Volume Manager v2.0D Upgrade from EVM 1.x</v>
          </cell>
          <cell r="D531">
            <v>13122000</v>
          </cell>
        </row>
        <row r="532">
          <cell r="A532" t="str">
            <v>263668-B22</v>
          </cell>
          <cell r="B532" t="str">
            <v>Enterprise Volume Manager v2.0D Documentation Kit (Hard &amp; Soft Copy)</v>
          </cell>
          <cell r="D532">
            <v>846000</v>
          </cell>
        </row>
        <row r="533">
          <cell r="A533" t="str">
            <v>263670-B21</v>
          </cell>
          <cell r="B533" t="str">
            <v>Enterprise Volume Manager v2.0 for Multi O/S (1 SVR, 5 Host, 1 Doc Kit )</v>
          </cell>
          <cell r="D533">
            <v>43740000</v>
          </cell>
        </row>
        <row r="534">
          <cell r="A534" t="str">
            <v>263671-B21</v>
          </cell>
          <cell r="B534" t="str">
            <v>Enterprise Volume Manager v2.0 Additional 1 Server License</v>
          </cell>
          <cell r="D534">
            <v>21870000</v>
          </cell>
        </row>
        <row r="535">
          <cell r="A535" t="str">
            <v>263675-B21</v>
          </cell>
          <cell r="B535" t="str">
            <v>Enterprise Volume Manager v2.0 Additional 5 host Licenses</v>
          </cell>
          <cell r="D535">
            <v>21870000</v>
          </cell>
        </row>
        <row r="536">
          <cell r="A536" t="str">
            <v>263673-B21</v>
          </cell>
          <cell r="B536" t="str">
            <v>Enterprise Volume Manager v2.0 Additional 10 host Licenses</v>
          </cell>
          <cell r="D536">
            <v>38273000</v>
          </cell>
        </row>
        <row r="537">
          <cell r="A537" t="str">
            <v>263674-B21</v>
          </cell>
          <cell r="B537" t="str">
            <v>Enterprise Volume Manager v2.0 Additional 25 host Licenses</v>
          </cell>
          <cell r="D537">
            <v>82013000</v>
          </cell>
        </row>
        <row r="538">
          <cell r="A538" t="str">
            <v>263669-B21</v>
          </cell>
          <cell r="B538" t="str">
            <v>Enterprise Volume Manager v2.0 Upgrade from EVM 1.x</v>
          </cell>
          <cell r="D538">
            <v>13122000</v>
          </cell>
        </row>
        <row r="539">
          <cell r="A539" t="str">
            <v>263668-B21</v>
          </cell>
          <cell r="B539" t="str">
            <v>Enterprise Volume Manager v2.0 Documentation Kit (Hard &amp; Soft Copy)</v>
          </cell>
          <cell r="D539">
            <v>846000</v>
          </cell>
        </row>
        <row r="540">
          <cell r="A540" t="str">
            <v>261769-B22</v>
          </cell>
          <cell r="B540" t="str">
            <v>Virtual Replicator v3.0A Base Media &amp; Doc (license required)</v>
          </cell>
          <cell r="D540">
            <v>583000</v>
          </cell>
          <cell r="E540" t="str">
            <v>261769-B21</v>
          </cell>
        </row>
        <row r="541">
          <cell r="A541" t="str">
            <v>261770-B21</v>
          </cell>
          <cell r="B541" t="str">
            <v>Virtual Replicator v3.0 1-License (media required)</v>
          </cell>
          <cell r="D541">
            <v>10049000</v>
          </cell>
        </row>
        <row r="542">
          <cell r="A542" t="str">
            <v>266236-B21</v>
          </cell>
          <cell r="B542" t="str">
            <v>Virtual Replicator v3.0 3-License (media required)</v>
          </cell>
          <cell r="D542">
            <v>19672000</v>
          </cell>
        </row>
        <row r="543">
          <cell r="A543" t="str">
            <v>261775-B21</v>
          </cell>
          <cell r="B543" t="str">
            <v>Virtual Replicator v3.0 5-License (media required)</v>
          </cell>
          <cell r="D543">
            <v>29356000</v>
          </cell>
        </row>
        <row r="544">
          <cell r="A544" t="str">
            <v>261771-B21</v>
          </cell>
          <cell r="B544" t="str">
            <v>Virtual Replicator v3.0 10-License (media required)</v>
          </cell>
          <cell r="D544">
            <v>50325000</v>
          </cell>
        </row>
        <row r="545">
          <cell r="A545" t="str">
            <v>261772-B21</v>
          </cell>
          <cell r="B545" t="str">
            <v>Virtual Replicator v3.0 25-License (media required)</v>
          </cell>
          <cell r="D545">
            <v>100963000</v>
          </cell>
        </row>
        <row r="546">
          <cell r="A546" t="str">
            <v>261773-B21</v>
          </cell>
          <cell r="B546" t="str">
            <v>Virtual Replicator v3.0 50-License (media required)</v>
          </cell>
          <cell r="D546">
            <v>155327000</v>
          </cell>
        </row>
        <row r="547">
          <cell r="A547" t="str">
            <v>235904-B24</v>
          </cell>
          <cell r="B547" t="str">
            <v>Network View v2.0B, 64 Switch Port License, Media, and Documentation</v>
          </cell>
          <cell r="D547">
            <v>45300000</v>
          </cell>
          <cell r="E547" t="str">
            <v>235904-B23</v>
          </cell>
        </row>
        <row r="548">
          <cell r="A548" t="str">
            <v>235905-B24</v>
          </cell>
          <cell r="B548" t="str">
            <v>Network View v2.0B, 128 Switch Port License, Media, and Documentation</v>
          </cell>
          <cell r="D548">
            <v>71836000</v>
          </cell>
          <cell r="E548" t="str">
            <v>235905-B23</v>
          </cell>
        </row>
        <row r="549">
          <cell r="A549" t="str">
            <v>236073-B24</v>
          </cell>
          <cell r="B549" t="str">
            <v xml:space="preserve">Network View v2.0B, 256 Switch Port License, Media, and Documentation </v>
          </cell>
          <cell r="D549">
            <v>119600000</v>
          </cell>
          <cell r="E549" t="str">
            <v>236073-B23</v>
          </cell>
        </row>
        <row r="550">
          <cell r="A550" t="str">
            <v>236074-B24</v>
          </cell>
          <cell r="B550" t="str">
            <v>Network View v2.0B, 512 Switch Port License, Media, and Documentation</v>
          </cell>
          <cell r="D550">
            <v>212095000</v>
          </cell>
          <cell r="E550" t="str">
            <v>236074-B23</v>
          </cell>
        </row>
        <row r="551">
          <cell r="A551" t="str">
            <v>265665-B22</v>
          </cell>
          <cell r="B551" t="str">
            <v>SAN Management Bundle</v>
          </cell>
          <cell r="D551">
            <v>80257000</v>
          </cell>
        </row>
        <row r="552">
          <cell r="A552" t="str">
            <v>283051-B21</v>
          </cell>
          <cell r="B552" t="str">
            <v>Non-Disruptive HSG80</v>
          </cell>
          <cell r="D552">
            <v>132742000</v>
          </cell>
        </row>
        <row r="553">
          <cell r="A553" t="str">
            <v>283052-B21</v>
          </cell>
          <cell r="B553" t="str">
            <v xml:space="preserve">Enterprise Disaster Tolerant </v>
          </cell>
          <cell r="D553">
            <v>468665000</v>
          </cell>
        </row>
        <row r="554">
          <cell r="A554" t="str">
            <v>191755-B22</v>
          </cell>
          <cell r="B554" t="str">
            <v>SANworks Storage Allocation Reporter v1.0D License for 32 Switch Ports</v>
          </cell>
          <cell r="D554">
            <v>34992000</v>
          </cell>
          <cell r="E554" t="str">
            <v>191755-B21</v>
          </cell>
        </row>
        <row r="555">
          <cell r="A555" t="str">
            <v>191880-B22</v>
          </cell>
          <cell r="B555" t="str">
            <v>SANworks Storage Allocation Reporter v1.0D License for 64 Switch Ports</v>
          </cell>
          <cell r="D555">
            <v>66485000</v>
          </cell>
          <cell r="E555" t="str">
            <v>191880-B21</v>
          </cell>
        </row>
        <row r="556">
          <cell r="A556" t="str">
            <v>191881-B22</v>
          </cell>
          <cell r="B556" t="str">
            <v>SANworks Storage Allocation Reporter v1.0D License for 128 Switch Ports</v>
          </cell>
          <cell r="D556">
            <v>125971000</v>
          </cell>
          <cell r="E556" t="str">
            <v>191881-B21</v>
          </cell>
        </row>
        <row r="557">
          <cell r="A557" t="str">
            <v>191882-B22</v>
          </cell>
          <cell r="B557" t="str">
            <v>SANworks Storage Allocation Reporter v1.0D License for 256 Switch Ports</v>
          </cell>
          <cell r="D557">
            <v>223949000</v>
          </cell>
          <cell r="E557" t="str">
            <v>191882-B21</v>
          </cell>
        </row>
        <row r="558">
          <cell r="A558" t="str">
            <v>191883-B22</v>
          </cell>
          <cell r="B558" t="str">
            <v>SANworks Storage Allocation Reporter v1.0D License for 512 Switch Ports</v>
          </cell>
          <cell r="D558">
            <v>391910000</v>
          </cell>
          <cell r="E558" t="str">
            <v>191883-B21</v>
          </cell>
        </row>
        <row r="559">
          <cell r="A559" t="str">
            <v>218206-B21</v>
          </cell>
          <cell r="B559" t="str">
            <v>Command Scripter 5 License / CD</v>
          </cell>
          <cell r="D559">
            <v>9610000</v>
          </cell>
        </row>
        <row r="560">
          <cell r="A560" t="str">
            <v>218207-B21</v>
          </cell>
          <cell r="B560" t="str">
            <v>Command Scripter 10 License / CD</v>
          </cell>
          <cell r="D560">
            <v>16569000</v>
          </cell>
        </row>
        <row r="561">
          <cell r="A561" t="str">
            <v>218208-B21</v>
          </cell>
          <cell r="B561" t="str">
            <v>Command Scripter 25 License / CD</v>
          </cell>
          <cell r="D561">
            <v>35788000</v>
          </cell>
        </row>
        <row r="562">
          <cell r="A562" t="str">
            <v>259596-B21</v>
          </cell>
          <cell r="B562" t="str">
            <v>Data Protection Software Suite, Value Add SW, Level 1 ALL</v>
          </cell>
          <cell r="D562">
            <v>238000</v>
          </cell>
        </row>
        <row r="563">
          <cell r="A563" t="str">
            <v>189715-002</v>
          </cell>
          <cell r="B563" t="str">
            <v>SANworks Management Appliance II</v>
          </cell>
          <cell r="D563">
            <v>45927000</v>
          </cell>
        </row>
        <row r="564">
          <cell r="A564" t="str">
            <v>265665-B22</v>
          </cell>
          <cell r="B564" t="str">
            <v>SAN Management Suite ALL</v>
          </cell>
          <cell r="D564">
            <v>80257000</v>
          </cell>
        </row>
        <row r="565">
          <cell r="A565" t="str">
            <v>176479-B21</v>
          </cell>
          <cell r="B565" t="str">
            <v>64-Bit/33-MHz PCI-to-Fibre Channel Host Bus Adapter for NT</v>
          </cell>
          <cell r="D565">
            <v>7458000</v>
          </cell>
        </row>
        <row r="566">
          <cell r="A566" t="str">
            <v>168794-B21</v>
          </cell>
          <cell r="B566" t="str">
            <v>64-Bit/33-MHz PCI-to-Fibre Channel Host Bus Adapter for Tru64 and OpenVMS</v>
          </cell>
          <cell r="D566">
            <v>12386000</v>
          </cell>
        </row>
        <row r="567">
          <cell r="A567" t="str">
            <v>167433-B21</v>
          </cell>
          <cell r="B567" t="str">
            <v>64-Bit/66-MHz PCI-to-Fibre Channel Host Bus Adapter for LINUX</v>
          </cell>
          <cell r="D567">
            <v>8410000</v>
          </cell>
        </row>
        <row r="568">
          <cell r="A568" t="str">
            <v>197819-B21</v>
          </cell>
          <cell r="B568" t="str">
            <v>64-Bit/66-MHz PCI-to-Fibre Channel Host Bus Adapter for IBM AIX</v>
          </cell>
          <cell r="D568">
            <v>14580000</v>
          </cell>
        </row>
        <row r="569">
          <cell r="A569" t="str">
            <v>245299-B21</v>
          </cell>
          <cell r="B569" t="str">
            <v>2GB, 64-Bit/66-MHz PCI-to-Fibre Channel Host Bus Adapter for NT/2000 (MSA1000 only)</v>
          </cell>
          <cell r="D569">
            <v>9145000</v>
          </cell>
        </row>
        <row r="570">
          <cell r="A570" t="str">
            <v>254457-B21</v>
          </cell>
          <cell r="B570" t="str">
            <v>cPCI-to-Fibre Channel Host Bus Adapter for Solaris (1Gb)</v>
          </cell>
          <cell r="D570">
            <v>16403000</v>
          </cell>
        </row>
        <row r="571">
          <cell r="A571" t="str">
            <v>261329-B21</v>
          </cell>
          <cell r="B571" t="str">
            <v>2GB, 64-Bit/66-MHz PCI-to-Fibre Channel Host Bus Adapter for Tru64/OVMS (HSG80 only)</v>
          </cell>
          <cell r="D571">
            <v>13530000</v>
          </cell>
        </row>
        <row r="572">
          <cell r="A572" t="str">
            <v>120186-B21</v>
          </cell>
          <cell r="B572" t="str">
            <v>64-Bit/66-MHz Fibre Channel Host Adapter</v>
          </cell>
          <cell r="D572" t="str">
            <v>ISSG</v>
          </cell>
        </row>
        <row r="573">
          <cell r="A573" t="str">
            <v>254456-B21</v>
          </cell>
          <cell r="B573" t="str">
            <v>FCA2257P PCI-to Fibre Channel Host Bus Adapter for Solaris</v>
          </cell>
          <cell r="D573">
            <v>8410000</v>
          </cell>
        </row>
        <row r="574">
          <cell r="A574" t="str">
            <v>254458-B21</v>
          </cell>
          <cell r="B574" t="str">
            <v>FCA2257S SBus-to Fibre Channel Host Bus Adapter for Solaris</v>
          </cell>
          <cell r="D574">
            <v>20412000</v>
          </cell>
        </row>
        <row r="575">
          <cell r="A575" t="str">
            <v>281541-B21</v>
          </cell>
          <cell r="B575" t="str">
            <v>2 GB PCI-X for Linux</v>
          </cell>
          <cell r="D575">
            <v>6955000</v>
          </cell>
        </row>
        <row r="576">
          <cell r="A576" t="str">
            <v>281540-B21</v>
          </cell>
          <cell r="B576" t="str">
            <v>2 GB PCI-X for Netware</v>
          </cell>
          <cell r="D576">
            <v>6955000</v>
          </cell>
        </row>
        <row r="577">
          <cell r="A577" t="str">
            <v>234453-B31</v>
          </cell>
          <cell r="B577" t="str">
            <v>Fibre Channel Storage Hub 7</v>
          </cell>
          <cell r="D577">
            <v>5654000</v>
          </cell>
        </row>
        <row r="578">
          <cell r="A578" t="str">
            <v>136127-B21</v>
          </cell>
          <cell r="B578" t="str">
            <v>Fibre Channel Storage Hub 7 Rack Mount Kit</v>
          </cell>
          <cell r="D578">
            <v>1161000</v>
          </cell>
        </row>
        <row r="579">
          <cell r="A579" t="str">
            <v>167365-B21</v>
          </cell>
          <cell r="B579" t="str">
            <v>Rack Mount Kit for FC SAN Switch 8 &amp; 16</v>
          </cell>
          <cell r="D579">
            <v>1588000</v>
          </cell>
        </row>
        <row r="580">
          <cell r="A580" t="str">
            <v>177862-B21</v>
          </cell>
          <cell r="B580" t="str">
            <v>Fibre Channel SAN Switch 8 (FC-AL)</v>
          </cell>
          <cell r="D580">
            <v>19676000</v>
          </cell>
        </row>
        <row r="581">
          <cell r="A581" t="str">
            <v>177863-B21</v>
          </cell>
          <cell r="B581" t="str">
            <v>Fibre Channel SAN Switch 8 (FC-AL) 3-Port Expansion Module</v>
          </cell>
          <cell r="D581">
            <v>7458000</v>
          </cell>
        </row>
        <row r="582">
          <cell r="A582" t="str">
            <v>167365-B21</v>
          </cell>
          <cell r="B582" t="str">
            <v>Rack Mount Kit for FC SAN Switch 8 &amp; 16</v>
          </cell>
          <cell r="D582">
            <v>1588000</v>
          </cell>
        </row>
        <row r="583">
          <cell r="A583" t="str">
            <v>286811-B21</v>
          </cell>
          <cell r="B583" t="str">
            <v>StorageWorks edge switch 2/16</v>
          </cell>
          <cell r="D583">
            <v>132650000</v>
          </cell>
        </row>
        <row r="584">
          <cell r="A584" t="str">
            <v>300659-B21</v>
          </cell>
          <cell r="B584" t="str">
            <v>2/16 Product Manager License</v>
          </cell>
          <cell r="D584">
            <v>21253000</v>
          </cell>
        </row>
        <row r="585">
          <cell r="A585" t="str">
            <v>287406-B21</v>
          </cell>
          <cell r="B585" t="str">
            <v>StorageWorks ha-fabric manager</v>
          </cell>
          <cell r="D585">
            <v>60960000</v>
          </cell>
        </row>
        <row r="586">
          <cell r="A586" t="str">
            <v>258707-B21</v>
          </cell>
          <cell r="B586" t="str">
            <v>StorageWorks SAN Switch 2/8-EL</v>
          </cell>
          <cell r="D586">
            <v>27994000</v>
          </cell>
          <cell r="E586" t="str">
            <v>258707-B21</v>
          </cell>
        </row>
        <row r="587">
          <cell r="A587" t="str">
            <v>288162-B21</v>
          </cell>
          <cell r="B587" t="str">
            <v>StorageWorks SAN Switch 2/16 Upgrade Kit</v>
          </cell>
          <cell r="D587">
            <v>10493000</v>
          </cell>
        </row>
        <row r="588">
          <cell r="A588" t="str">
            <v>283056-B21</v>
          </cell>
          <cell r="B588" t="str">
            <v>StorageWorks SAN Switch 2/16-EL</v>
          </cell>
          <cell r="D588">
            <v>64626000</v>
          </cell>
          <cell r="E588" t="str">
            <v>283056-B21</v>
          </cell>
        </row>
        <row r="589">
          <cell r="A589" t="str">
            <v>288250-B21</v>
          </cell>
          <cell r="B589" t="str">
            <v>StorageWorks SAN Switch 2/16-EL Upgrade Kit</v>
          </cell>
          <cell r="D589">
            <v>70968000</v>
          </cell>
        </row>
        <row r="590">
          <cell r="A590" t="str">
            <v>287055-B21</v>
          </cell>
          <cell r="B590" t="str">
            <v>StorageWorks SAN Switch 2/16, w/ 2 Power Supplies</v>
          </cell>
          <cell r="D590">
            <v>168977000</v>
          </cell>
        </row>
        <row r="591">
          <cell r="A591" t="str">
            <v>262872-B21</v>
          </cell>
          <cell r="B591" t="str">
            <v>ISL Trunking for SAN Switch 2/16</v>
          </cell>
          <cell r="D591">
            <v>24057000</v>
          </cell>
        </row>
        <row r="592">
          <cell r="A592" t="str">
            <v>262870-B21</v>
          </cell>
          <cell r="B592" t="str">
            <v>Advanced Performance Monitor for SAN Switch 2/16</v>
          </cell>
          <cell r="D592">
            <v>17010000</v>
          </cell>
        </row>
        <row r="593">
          <cell r="A593" t="str">
            <v>262864-B21</v>
          </cell>
          <cell r="B593" t="str">
            <v>Fabric Watch for SAN Switch 2/16</v>
          </cell>
          <cell r="D593">
            <v>7348000</v>
          </cell>
        </row>
        <row r="594">
          <cell r="A594" t="str">
            <v>262874-B21</v>
          </cell>
          <cell r="B594" t="str">
            <v>Performance Bundle for SAN Switch 2/16</v>
          </cell>
          <cell r="D594">
            <v>30618000</v>
          </cell>
        </row>
        <row r="595">
          <cell r="A595" t="str">
            <v>262866-B21</v>
          </cell>
          <cell r="B595" t="str">
            <v>QuickLoop for Switch 2/16</v>
          </cell>
          <cell r="D595">
            <v>6926000</v>
          </cell>
        </row>
        <row r="596">
          <cell r="A596" t="str">
            <v>262868-B21</v>
          </cell>
          <cell r="B596" t="str">
            <v>Extended Fabric for SAN Switch 2/16</v>
          </cell>
          <cell r="D596">
            <v>20048000</v>
          </cell>
        </row>
        <row r="597">
          <cell r="A597" t="str">
            <v>286810-B21</v>
          </cell>
          <cell r="B597" t="str">
            <v>StorageWorks Edge switch 2/32</v>
          </cell>
          <cell r="D597">
            <v>187553000</v>
          </cell>
        </row>
        <row r="598">
          <cell r="A598" t="str">
            <v>300658-B21</v>
          </cell>
          <cell r="B598" t="str">
            <v>2/32 Product Manager license</v>
          </cell>
          <cell r="D598">
            <v>30736000</v>
          </cell>
        </row>
        <row r="599">
          <cell r="A599" t="str">
            <v>302660-B21</v>
          </cell>
          <cell r="B599" t="str">
            <v>8-flexport upgrade for edge 2/32</v>
          </cell>
          <cell r="D599">
            <v>56197000</v>
          </cell>
        </row>
        <row r="600">
          <cell r="A600" t="str">
            <v>287406-B21</v>
          </cell>
          <cell r="B600" t="str">
            <v>StorageWorks ha-fabric manager</v>
          </cell>
          <cell r="D600">
            <v>60960000</v>
          </cell>
        </row>
        <row r="601">
          <cell r="A601" t="str">
            <v>254508-B21</v>
          </cell>
          <cell r="B601" t="str">
            <v>StorageWorks core switch 2/64</v>
          </cell>
          <cell r="D601">
            <v>740081000</v>
          </cell>
        </row>
        <row r="602">
          <cell r="A602" t="str">
            <v>286352-B21</v>
          </cell>
          <cell r="B602" t="str">
            <v>StorageWorks core switch blade</v>
          </cell>
          <cell r="D602">
            <v>218700000</v>
          </cell>
        </row>
        <row r="603">
          <cell r="A603" t="str">
            <v>288144-B21</v>
          </cell>
          <cell r="B603" t="str">
            <v>StorageWorks ISL Trunking, core switch</v>
          </cell>
          <cell r="D603">
            <v>113724000</v>
          </cell>
        </row>
        <row r="604">
          <cell r="A604" t="str">
            <v>288141-B21</v>
          </cell>
          <cell r="B604" t="str">
            <v>StorageWorks extended fabric, core switch</v>
          </cell>
          <cell r="D604">
            <v>113724000</v>
          </cell>
        </row>
        <row r="605">
          <cell r="A605" t="str">
            <v>286809-B21</v>
          </cell>
          <cell r="B605" t="str">
            <v>Director 2/64 Base 32-port configuration</v>
          </cell>
          <cell r="D605">
            <v>841706000</v>
          </cell>
        </row>
        <row r="606">
          <cell r="A606" t="str">
            <v>287406-B21</v>
          </cell>
          <cell r="B606" t="str">
            <v>StorageWorks ha-fabric manager</v>
          </cell>
          <cell r="D606">
            <v>60960000</v>
          </cell>
        </row>
        <row r="607">
          <cell r="A607" t="str">
            <v>303003-B21</v>
          </cell>
          <cell r="B607" t="str">
            <v>Omnibook add-on kit</v>
          </cell>
          <cell r="D607">
            <v>29021000</v>
          </cell>
        </row>
        <row r="608">
          <cell r="A608" t="str">
            <v>300833-B21</v>
          </cell>
          <cell r="B608" t="str">
            <v>Short-wave 8-port module kit</v>
          </cell>
          <cell r="D608">
            <v>78229000</v>
          </cell>
        </row>
        <row r="609">
          <cell r="A609" t="str">
            <v>300834-B21</v>
          </cell>
          <cell r="B609" t="str">
            <v>Short-wave optical transceiver kit</v>
          </cell>
          <cell r="D609">
            <v>2957000</v>
          </cell>
        </row>
        <row r="610">
          <cell r="A610" t="str">
            <v>300835-B21</v>
          </cell>
          <cell r="B610" t="str">
            <v>10Km long distance optical transceiver kit</v>
          </cell>
          <cell r="D610">
            <v>9907000</v>
          </cell>
        </row>
        <row r="611">
          <cell r="A611" t="str">
            <v>300836-B21</v>
          </cell>
          <cell r="B611" t="str">
            <v>35Km long distance optical transceiver kit</v>
          </cell>
          <cell r="D611">
            <v>17925000</v>
          </cell>
        </row>
        <row r="612">
          <cell r="A612" t="str">
            <v>254520-B21</v>
          </cell>
          <cell r="B612" t="str">
            <v>Rackmount kit, M-Series Cabinets</v>
          </cell>
          <cell r="D612">
            <v>10327000</v>
          </cell>
        </row>
        <row r="613">
          <cell r="A613" t="str">
            <v>302659-B21</v>
          </cell>
          <cell r="B613" t="str">
            <v>Rackmount kit, 9000 &amp; Millennium Cabinets</v>
          </cell>
          <cell r="D613">
            <v>4055000</v>
          </cell>
        </row>
        <row r="614">
          <cell r="A614" t="str">
            <v>380561-B21</v>
          </cell>
          <cell r="B614" t="str">
            <v>Short-wave GBIC</v>
          </cell>
          <cell r="D614">
            <v>1079000</v>
          </cell>
        </row>
        <row r="615">
          <cell r="A615" t="str">
            <v>127508-B21</v>
          </cell>
          <cell r="B615" t="str">
            <v>Long-wave GBIC (up to 10Km)</v>
          </cell>
          <cell r="D615">
            <v>3277000</v>
          </cell>
        </row>
        <row r="616">
          <cell r="A616" t="str">
            <v>230800-B21</v>
          </cell>
          <cell r="B616" t="str">
            <v>VLD-GBIC Kit (up to 100Km)</v>
          </cell>
          <cell r="D616">
            <v>14498000</v>
          </cell>
        </row>
        <row r="617">
          <cell r="A617" t="str">
            <v>234457-B21</v>
          </cell>
          <cell r="B617" t="str">
            <v xml:space="preserve">Fibre Channel Cable, 2m Multi-mode </v>
          </cell>
          <cell r="D617">
            <v>481000</v>
          </cell>
        </row>
        <row r="618">
          <cell r="A618" t="str">
            <v>234457-B22</v>
          </cell>
          <cell r="B618" t="str">
            <v xml:space="preserve">Fibre Channel Cable, 5m Multi-mode </v>
          </cell>
          <cell r="D618">
            <v>665000</v>
          </cell>
        </row>
        <row r="619">
          <cell r="A619" t="str">
            <v>234457-B23</v>
          </cell>
          <cell r="B619" t="str">
            <v xml:space="preserve">Fibre Channel Cable, 15m Multi-mode </v>
          </cell>
          <cell r="D619">
            <v>873000</v>
          </cell>
        </row>
        <row r="620">
          <cell r="A620" t="str">
            <v>380579-B21</v>
          </cell>
          <cell r="B620" t="str">
            <v xml:space="preserve">Fibre Channel Connection Kit, 3 x GBIC &amp; 2 x FC Cable 2m </v>
          </cell>
          <cell r="D620">
            <v>3762000</v>
          </cell>
        </row>
        <row r="621">
          <cell r="A621" t="str">
            <v>380596-B21</v>
          </cell>
          <cell r="B621" t="str">
            <v xml:space="preserve">Fibre Channel Connection Kit, 2 x GBIC &amp; 2 x FC Cable 2m </v>
          </cell>
          <cell r="D621">
            <v>2686000</v>
          </cell>
        </row>
        <row r="622">
          <cell r="A622" t="str">
            <v>201723-B21</v>
          </cell>
          <cell r="B622" t="str">
            <v>MSA1000</v>
          </cell>
          <cell r="D622">
            <v>43718000</v>
          </cell>
        </row>
        <row r="623">
          <cell r="A623" t="str">
            <v>218231-B21</v>
          </cell>
          <cell r="B623" t="str">
            <v>MSA1000 Controller</v>
          </cell>
          <cell r="D623">
            <v>18350000</v>
          </cell>
        </row>
        <row r="624">
          <cell r="A624" t="str">
            <v>218232-B21</v>
          </cell>
          <cell r="B624" t="str">
            <v>MSA Fabric Switch 6</v>
          </cell>
          <cell r="D624">
            <v>27020000</v>
          </cell>
        </row>
        <row r="625">
          <cell r="A625" t="str">
            <v>218960-B21</v>
          </cell>
          <cell r="B625" t="str">
            <v>MSA Fibre Channel I/O Module</v>
          </cell>
          <cell r="D625">
            <v>4921000</v>
          </cell>
        </row>
        <row r="626">
          <cell r="A626" t="str">
            <v>221470-B21</v>
          </cell>
          <cell r="B626" t="str">
            <v>2Gb/s SFP SW Transceiver Kit</v>
          </cell>
          <cell r="D626">
            <v>1614000</v>
          </cell>
        </row>
        <row r="627">
          <cell r="A627" t="str">
            <v>245299-B21</v>
          </cell>
          <cell r="B627" t="str">
            <v>2GB, 64-Bit/66-MHz PCI-to-Fibre Channel Host Bus Adapter for NT/2000 (MSA1000 only)</v>
          </cell>
          <cell r="D627">
            <v>9145000</v>
          </cell>
        </row>
        <row r="628">
          <cell r="A628" t="str">
            <v>153506-B21</v>
          </cell>
          <cell r="B628" t="str">
            <v>128MB Battery Backed Cache Module</v>
          </cell>
          <cell r="D628" t="str">
            <v>ISSG</v>
          </cell>
        </row>
        <row r="629">
          <cell r="A629" t="str">
            <v>190209-B31</v>
          </cell>
          <cell r="B629" t="str">
            <v>StorageWorks Enclosure 4314R</v>
          </cell>
          <cell r="D629">
            <v>12925000</v>
          </cell>
        </row>
        <row r="630">
          <cell r="A630" t="str">
            <v>190211-B31</v>
          </cell>
          <cell r="B630" t="str">
            <v>StorageWorks Enclosure 4354R</v>
          </cell>
          <cell r="D630">
            <v>15410000</v>
          </cell>
        </row>
        <row r="631">
          <cell r="A631" t="str">
            <v>119826-B31</v>
          </cell>
          <cell r="B631" t="str">
            <v>StorageWorks 43xx Redundant Power Supply</v>
          </cell>
          <cell r="D631">
            <v>1761000</v>
          </cell>
        </row>
        <row r="632">
          <cell r="A632" t="str">
            <v>284360-B21</v>
          </cell>
          <cell r="B632" t="str">
            <v>F100 Clustering Bundle ALL</v>
          </cell>
          <cell r="D632" t="str">
            <v>ISSG</v>
          </cell>
        </row>
        <row r="633">
          <cell r="A633" t="str">
            <v>284361-B21</v>
          </cell>
          <cell r="B633" t="str">
            <v>F200 Clustering Bundle ALL</v>
          </cell>
          <cell r="D633" t="str">
            <v>ISSG</v>
          </cell>
        </row>
        <row r="634">
          <cell r="A634" t="str">
            <v>221692-B21</v>
          </cell>
          <cell r="B634" t="str">
            <v>FC short Wave 2-Meter Cable, LC/LC (2Gb/s to 2Gb/s)</v>
          </cell>
          <cell r="D634">
            <v>561000</v>
          </cell>
        </row>
        <row r="635">
          <cell r="A635" t="str">
            <v>221692-B22</v>
          </cell>
          <cell r="B635" t="str">
            <v>FC short Wave 5-Meter Cable, LC/LC (2Gb/s to 2Gb/s)</v>
          </cell>
          <cell r="D635">
            <v>598000</v>
          </cell>
        </row>
        <row r="636">
          <cell r="A636" t="str">
            <v>221692-B23</v>
          </cell>
          <cell r="B636" t="str">
            <v>FC short Wave 15-Meter Cable, LC/LC (2Gb/s to 2Gb/s)</v>
          </cell>
          <cell r="D636">
            <v>751000</v>
          </cell>
        </row>
        <row r="637">
          <cell r="A637" t="str">
            <v>221692-B26</v>
          </cell>
          <cell r="B637" t="str">
            <v>FC short Wave 30-Meter Cable, LC/LC (2Gb/s to 2Gb/s)</v>
          </cell>
          <cell r="D637">
            <v>977000</v>
          </cell>
        </row>
        <row r="638">
          <cell r="A638" t="str">
            <v>221692-B27</v>
          </cell>
          <cell r="B638" t="str">
            <v>FC short Wave 50-Meter Cable, LC/LC (2Gb/s to 2Gb/s)</v>
          </cell>
          <cell r="D638">
            <v>1400000</v>
          </cell>
        </row>
        <row r="639">
          <cell r="A639" t="str">
            <v>221691-B21</v>
          </cell>
          <cell r="B639" t="str">
            <v>FC short Wave 2-Meter Cable, LC/SC (1Gb/s to 2Gb/s)</v>
          </cell>
          <cell r="D639">
            <v>561000</v>
          </cell>
        </row>
        <row r="640">
          <cell r="A640" t="str">
            <v>221691-B22</v>
          </cell>
          <cell r="B640" t="str">
            <v>FC short Wave 5-Meter Cable, LC/SC (1Gb/s to 2Gb/s)</v>
          </cell>
          <cell r="D640">
            <v>598000</v>
          </cell>
        </row>
        <row r="641">
          <cell r="A641" t="str">
            <v>221691-B23</v>
          </cell>
          <cell r="B641" t="str">
            <v>FC short Wave 15-Meter Cable, LC/SC (1Gb/s to 2Gb/s)</v>
          </cell>
          <cell r="D641">
            <v>751000</v>
          </cell>
        </row>
        <row r="642">
          <cell r="A642" t="str">
            <v>221691-B26</v>
          </cell>
          <cell r="B642" t="str">
            <v>FC short Wave 30-Meter Cable, LC/SC (1Gb/s to 2Gb/s)</v>
          </cell>
          <cell r="D642">
            <v>977000</v>
          </cell>
        </row>
        <row r="643">
          <cell r="A643" t="str">
            <v>221691-B27</v>
          </cell>
          <cell r="B643" t="str">
            <v>FC short Wave 50-Meter Cable, LC/SC (1Gb/s to 2Gb/s)</v>
          </cell>
          <cell r="D643">
            <v>1400000</v>
          </cell>
        </row>
        <row r="644">
          <cell r="A644" t="str">
            <v>146013-B31</v>
          </cell>
          <cell r="B644" t="str">
            <v>RA4100 - Rack</v>
          </cell>
          <cell r="D644">
            <v>24131000</v>
          </cell>
        </row>
        <row r="645">
          <cell r="A645" t="str">
            <v>223187-B21</v>
          </cell>
          <cell r="B645" t="str">
            <v>RA4100 Redundant Controller</v>
          </cell>
          <cell r="D645">
            <v>12529000</v>
          </cell>
        </row>
        <row r="646">
          <cell r="A646" t="str">
            <v>154253-B21</v>
          </cell>
          <cell r="B646" t="str">
            <v>RA4100 Rack To Tower Conversion Kit</v>
          </cell>
          <cell r="D646">
            <v>2479000</v>
          </cell>
        </row>
        <row r="647">
          <cell r="A647" t="str">
            <v>DS-SWXRA-GC</v>
          </cell>
          <cell r="B647" t="str">
            <v>RA3K Tower (1 x HSZ22, 16MB Cache)</v>
          </cell>
          <cell r="D647">
            <v>33986000</v>
          </cell>
        </row>
        <row r="648">
          <cell r="A648" t="str">
            <v>DS-SWXRA-GD</v>
          </cell>
          <cell r="B648" t="str">
            <v>RA3K Pedestal Expansion Cabinet (no controller)</v>
          </cell>
          <cell r="D648">
            <v>18081000</v>
          </cell>
        </row>
        <row r="649">
          <cell r="A649" t="str">
            <v>DS-SWXRA-GK</v>
          </cell>
          <cell r="B649" t="str">
            <v>RA3K Rack Mount Controller Shelf (1 x HSZ22, 1 x 16MB Cache)</v>
          </cell>
          <cell r="D649">
            <v>33986000</v>
          </cell>
        </row>
        <row r="650">
          <cell r="A650" t="str">
            <v>DS-SWXRA-GN</v>
          </cell>
          <cell r="B650" t="str">
            <v>RA3K Rack Mount Disk Shelf (no controller)</v>
          </cell>
          <cell r="D650">
            <v>8655000</v>
          </cell>
        </row>
        <row r="651">
          <cell r="A651" t="str">
            <v>DS-HSZ22-AA</v>
          </cell>
          <cell r="B651" t="str">
            <v>RA3K Array Controller (2 x WU Host Ports, 2 x WU SCSI Port), 3 x 16 MB Cache</v>
          </cell>
          <cell r="D651">
            <v>34992000</v>
          </cell>
        </row>
        <row r="652">
          <cell r="A652" t="str">
            <v>DS-HSZ22-AB</v>
          </cell>
          <cell r="B652" t="str">
            <v>RA3K Array Controller (2 x WU Host Ports, 2 x WU SCSI Port), 3 x 32 MB Cache</v>
          </cell>
          <cell r="D652">
            <v>40824000</v>
          </cell>
        </row>
        <row r="653">
          <cell r="A653" t="str">
            <v>BN19C-2E</v>
          </cell>
          <cell r="B653" t="str">
            <v>Power Cord for Continental Europe</v>
          </cell>
          <cell r="D653">
            <v>50000</v>
          </cell>
        </row>
        <row r="654">
          <cell r="A654" t="str">
            <v>230038-001</v>
          </cell>
          <cell r="B654" t="str">
            <v>NAS Executor E7000 Model 902</v>
          </cell>
          <cell r="D654">
            <v>197854000</v>
          </cell>
        </row>
        <row r="655">
          <cell r="A655" t="str">
            <v>230039-001</v>
          </cell>
          <cell r="B655" t="str">
            <v>NAS Executor E7000 Model 904</v>
          </cell>
          <cell r="D655">
            <v>285539000</v>
          </cell>
        </row>
        <row r="656">
          <cell r="A656" t="str">
            <v>222627-B21</v>
          </cell>
          <cell r="B656" t="str">
            <v>Pentium III Xeon 900 2MB Processor Option Kit</v>
          </cell>
          <cell r="D656" t="str">
            <v>ISSG</v>
          </cell>
        </row>
        <row r="657">
          <cell r="A657" t="str">
            <v>189082-B21</v>
          </cell>
          <cell r="B657" t="str">
            <v>2,048MB PC100 Registered ECC SDRAM Memory Kit (4 x 512MB)</v>
          </cell>
          <cell r="D657" t="str">
            <v>ISSG</v>
          </cell>
        </row>
        <row r="658">
          <cell r="A658" t="str">
            <v>338456-B23</v>
          </cell>
          <cell r="B658" t="str">
            <v>Compaq NC6132 Gigabit Module 1000 SX Upgrade Module for NC3134 and NC3131</v>
          </cell>
          <cell r="D658" t="str">
            <v>ISSG</v>
          </cell>
        </row>
        <row r="659">
          <cell r="A659" t="str">
            <v>338456-B24</v>
          </cell>
          <cell r="B659" t="str">
            <v>Compaq NC6133 Gigabit Module 1000 LX Upgrade Module for NC3134 and NC3131</v>
          </cell>
          <cell r="D659" t="str">
            <v>ISSG</v>
          </cell>
        </row>
        <row r="660">
          <cell r="A660" t="str">
            <v>338456-B25</v>
          </cell>
          <cell r="B660" t="str">
            <v>Compaq NC3135 Fast Ethernet Module 100 FX Upgrade Module for NC3134 and NC3131</v>
          </cell>
          <cell r="D660" t="str">
            <v>ISSG</v>
          </cell>
        </row>
        <row r="661">
          <cell r="A661" t="str">
            <v>203539-B21</v>
          </cell>
          <cell r="B661" t="str">
            <v>Compaq NC6136 Gigabit Server Adapter, 64-bit/66MHz, PCI, 1000 SX</v>
          </cell>
          <cell r="D661" t="str">
            <v>ISSG</v>
          </cell>
        </row>
        <row r="662">
          <cell r="A662" t="str">
            <v>158575-B21</v>
          </cell>
          <cell r="B662" t="str">
            <v>Compaq NC7131 Gigabit Server Adapter, 64 bit/66MHz PCI, 10/100/1000-T</v>
          </cell>
          <cell r="D662" t="str">
            <v>ISSG</v>
          </cell>
        </row>
        <row r="663">
          <cell r="A663" t="str">
            <v>268178-001</v>
          </cell>
          <cell r="B663" t="str">
            <v xml:space="preserve">StorageWorks NAS S1000 Model 320 </v>
          </cell>
          <cell r="D663">
            <v>27695000</v>
          </cell>
        </row>
        <row r="664">
          <cell r="A664" t="str">
            <v>268179-001</v>
          </cell>
          <cell r="B664" t="str">
            <v xml:space="preserve">StorageWorks NAS S1000 Model 640 </v>
          </cell>
          <cell r="D664">
            <v>39723000</v>
          </cell>
        </row>
        <row r="665">
          <cell r="A665" t="str">
            <v>279991-001</v>
          </cell>
          <cell r="B665" t="str">
            <v>Sliding rack rails for the NAS S1000 320/640 US</v>
          </cell>
          <cell r="D665">
            <v>4345000</v>
          </cell>
        </row>
        <row r="666">
          <cell r="A666" t="str">
            <v>292047-001</v>
          </cell>
          <cell r="B666" t="str">
            <v>StorageWorks NAS B2000  N218i US</v>
          </cell>
          <cell r="D666">
            <v>84498000</v>
          </cell>
        </row>
        <row r="667">
          <cell r="A667" t="str">
            <v>230050-001</v>
          </cell>
          <cell r="B667" t="str">
            <v xml:space="preserve">StorageWorks NAS B3000 N900 </v>
          </cell>
          <cell r="D667">
            <v>243783000</v>
          </cell>
        </row>
        <row r="668">
          <cell r="A668" t="str">
            <v>230051-001</v>
          </cell>
          <cell r="B668" t="str">
            <v xml:space="preserve">StorageWorks NAS B3000 N900S </v>
          </cell>
          <cell r="D668">
            <v>277768000</v>
          </cell>
        </row>
        <row r="669">
          <cell r="A669" t="str">
            <v>258123-001</v>
          </cell>
          <cell r="B669" t="str">
            <v xml:space="preserve">StorageWorks NAS B3000 C900 </v>
          </cell>
          <cell r="D669">
            <v>475416000</v>
          </cell>
        </row>
        <row r="670">
          <cell r="A670" t="str">
            <v>258124-001</v>
          </cell>
          <cell r="B670" t="str">
            <v xml:space="preserve">StorageWorks NAS B3000 C900S </v>
          </cell>
          <cell r="D670">
            <v>535723000</v>
          </cell>
        </row>
        <row r="671">
          <cell r="A671" t="str">
            <v>278546-001</v>
          </cell>
          <cell r="B671" t="str">
            <v>NAS Data Copy (Host based replication package branded )</v>
          </cell>
          <cell r="D671">
            <v>7862000</v>
          </cell>
        </row>
        <row r="672">
          <cell r="A672" t="str">
            <v>380588-B21</v>
          </cell>
          <cell r="B672" t="str">
            <v>9 GB, Pluggable Wide Ultra-3, 10K rpm</v>
          </cell>
          <cell r="D672" t="str">
            <v>ISSG</v>
          </cell>
        </row>
        <row r="673">
          <cell r="A673" t="str">
            <v>380589-B21</v>
          </cell>
          <cell r="B673" t="str">
            <v>18 GB, Pluggable Wide Ultra-3, 10K rpm</v>
          </cell>
          <cell r="D673" t="str">
            <v>ISSG</v>
          </cell>
        </row>
        <row r="674">
          <cell r="A674" t="str">
            <v>159138-001</v>
          </cell>
          <cell r="B674" t="str">
            <v>36 GB, Pluggable Wide Ultra-3, 10K rpm</v>
          </cell>
          <cell r="D674" t="str">
            <v>ISSG</v>
          </cell>
        </row>
        <row r="675">
          <cell r="A675" t="str">
            <v>142673-B22</v>
          </cell>
          <cell r="B675" t="str">
            <v>18.2GB Pluggable Wide Ultra-3 (1") 10K Drive - Universal</v>
          </cell>
          <cell r="D675" t="str">
            <v>ISSG</v>
          </cell>
        </row>
        <row r="676">
          <cell r="A676" t="str">
            <v>188122-B22</v>
          </cell>
          <cell r="B676" t="str">
            <v>18.2GB Pluggable Wide Ultra-3 (1") 15K Drive - Universal</v>
          </cell>
          <cell r="D676" t="str">
            <v>ISSG</v>
          </cell>
        </row>
        <row r="677">
          <cell r="A677" t="str">
            <v>176496-B22</v>
          </cell>
          <cell r="B677" t="str">
            <v>36.4GB Pluggable Wide Ultra-3 (1") 10K Drive - Universal</v>
          </cell>
          <cell r="D677" t="str">
            <v>ISSG</v>
          </cell>
        </row>
        <row r="678">
          <cell r="A678" t="str">
            <v>232916-B22</v>
          </cell>
          <cell r="B678" t="str">
            <v>36.4GB Pluggable Wide Ultra-3 (1") 15K Drive - Universal</v>
          </cell>
          <cell r="D678" t="str">
            <v>ISSG</v>
          </cell>
        </row>
        <row r="679">
          <cell r="A679" t="str">
            <v>232432-B22</v>
          </cell>
          <cell r="B679" t="str">
            <v>72.8GB Pluggable Wide Ultra-3 (1") 10K Drive - Universal</v>
          </cell>
          <cell r="D679" t="str">
            <v>ISSG</v>
          </cell>
        </row>
        <row r="680">
          <cell r="A680" t="str">
            <v>163082-B21</v>
          </cell>
          <cell r="B680" t="str">
            <v>Modular Data Router, 1 FC x 2 HVD SCSI</v>
          </cell>
          <cell r="D680">
            <v>19826000</v>
          </cell>
        </row>
        <row r="681">
          <cell r="A681" t="str">
            <v>163083-B21</v>
          </cell>
          <cell r="B681" t="str">
            <v>Modular Data Router, 1 FC x 2 LVD SCSI</v>
          </cell>
          <cell r="D681">
            <v>19826000</v>
          </cell>
        </row>
        <row r="682">
          <cell r="A682" t="str">
            <v>218240-B21</v>
          </cell>
          <cell r="B682" t="str">
            <v>Modular Data Router, 2 FC x 4 HVD SCSI</v>
          </cell>
          <cell r="D682">
            <v>24645000</v>
          </cell>
        </row>
        <row r="683">
          <cell r="A683" t="str">
            <v>218241-B21</v>
          </cell>
          <cell r="B683" t="str">
            <v>Modular Data Router, 2 FC x 4 LVD SCSI</v>
          </cell>
          <cell r="D683">
            <v>24645000</v>
          </cell>
        </row>
        <row r="684">
          <cell r="A684" t="str">
            <v>218242-B21</v>
          </cell>
          <cell r="B684" t="str">
            <v>Modular Data Router Upgrade Kit, 4 HVD SCSI Add-on</v>
          </cell>
          <cell r="D684">
            <v>4774000</v>
          </cell>
        </row>
        <row r="685">
          <cell r="A685" t="str">
            <v>218243-B21</v>
          </cell>
          <cell r="B685" t="str">
            <v>Modular Data Router Upgrade Kit, 4 LVD SCSI Add-on</v>
          </cell>
          <cell r="D685">
            <v>4774000</v>
          </cell>
        </row>
        <row r="686">
          <cell r="A686" t="str">
            <v>218244-B21</v>
          </cell>
          <cell r="B686" t="str">
            <v>Modular Data Router Upgrade Kit, 2 FC Add-on</v>
          </cell>
          <cell r="D686">
            <v>4176000</v>
          </cell>
        </row>
        <row r="687">
          <cell r="A687" t="str">
            <v>152454-B21</v>
          </cell>
          <cell r="B687" t="str">
            <v>Modular Data Router Upgrade Kit, 2 HVD Add-on</v>
          </cell>
          <cell r="D687">
            <v>4211000</v>
          </cell>
        </row>
        <row r="688">
          <cell r="A688" t="str">
            <v>162969-B21</v>
          </cell>
          <cell r="B688" t="str">
            <v>Modular Data Router Upgrade Kit, 2 LVD Add-on</v>
          </cell>
          <cell r="D688">
            <v>4211000</v>
          </cell>
        </row>
        <row r="689">
          <cell r="A689" t="str">
            <v>280823-B21</v>
          </cell>
          <cell r="B689" t="str">
            <v>Network Storage Router N1200 (1 FC x 2 SCSI, LVD)</v>
          </cell>
          <cell r="D689">
            <v>40819000</v>
          </cell>
        </row>
        <row r="690">
          <cell r="A690" t="str">
            <v>262653-B21</v>
          </cell>
          <cell r="B690" t="str">
            <v>Network Storage Router M2402 (2 FC x 4 SCSI, LVD)</v>
          </cell>
          <cell r="D690">
            <v>77560000</v>
          </cell>
        </row>
        <row r="691">
          <cell r="A691" t="str">
            <v>262654-B21</v>
          </cell>
          <cell r="B691" t="str">
            <v>Network Storage Router M2402 (2 FC x 4 SCSI, HVD)</v>
          </cell>
          <cell r="D691">
            <v>80622000</v>
          </cell>
        </row>
        <row r="692">
          <cell r="A692" t="str">
            <v>262659-B21</v>
          </cell>
          <cell r="B692" t="str">
            <v>4 Port LVD Option Kit</v>
          </cell>
          <cell r="D692">
            <v>11732000</v>
          </cell>
        </row>
        <row r="693">
          <cell r="A693" t="str">
            <v>262660-B21</v>
          </cell>
          <cell r="B693" t="str">
            <v>4 Port HVD Option Kit</v>
          </cell>
          <cell r="D693">
            <v>11732000</v>
          </cell>
        </row>
        <row r="694">
          <cell r="A694" t="str">
            <v>262661-B21</v>
          </cell>
          <cell r="B694" t="str">
            <v>1 GB to 2 GB FC Port ALL (2 Port FC Option Kit)</v>
          </cell>
          <cell r="D694">
            <v>14283000</v>
          </cell>
        </row>
        <row r="695">
          <cell r="A695" t="str">
            <v>328215-001</v>
          </cell>
          <cell r="B695" t="str">
            <v>SCSI Cable, Wide / Wide, LVD, 5m</v>
          </cell>
          <cell r="D695">
            <v>352000</v>
          </cell>
        </row>
        <row r="696">
          <cell r="A696" t="str">
            <v>328215-002</v>
          </cell>
          <cell r="B696" t="str">
            <v>SCSI Cable, Wide / Wide, LVD, 10m</v>
          </cell>
          <cell r="D696">
            <v>495000</v>
          </cell>
        </row>
        <row r="697">
          <cell r="A697" t="str">
            <v>328215-003</v>
          </cell>
          <cell r="B697" t="str">
            <v>SCSI Cable, Wide / Wide, LVD, 15m</v>
          </cell>
          <cell r="D697">
            <v>638000</v>
          </cell>
        </row>
        <row r="698">
          <cell r="A698" t="str">
            <v>328215-004</v>
          </cell>
          <cell r="B698" t="str">
            <v>SCSI Cable, Wide / Wide, LVD, 20m</v>
          </cell>
          <cell r="D698">
            <v>786000</v>
          </cell>
        </row>
        <row r="699">
          <cell r="A699" t="str">
            <v>341174-B21</v>
          </cell>
          <cell r="B699" t="str">
            <v>SCSI Cable, VHDCI / VHDCI, 6ft</v>
          </cell>
          <cell r="D699">
            <v>416000</v>
          </cell>
        </row>
        <row r="700">
          <cell r="A700" t="str">
            <v>341175-B21</v>
          </cell>
          <cell r="B700" t="str">
            <v>SCSI Cable, VHDCI / VHDCI, 12ft</v>
          </cell>
          <cell r="D700">
            <v>502000</v>
          </cell>
        </row>
        <row r="701">
          <cell r="A701" t="str">
            <v>341176-B21</v>
          </cell>
          <cell r="B701" t="str">
            <v>SCSI Cable, VHDCI / Wide, 6ft</v>
          </cell>
          <cell r="D701">
            <v>416000</v>
          </cell>
        </row>
        <row r="702">
          <cell r="A702" t="str">
            <v>341177-B21</v>
          </cell>
          <cell r="B702" t="str">
            <v>SCSI Cable, VHDCI / Wide, 12ft</v>
          </cell>
          <cell r="D702">
            <v>502000</v>
          </cell>
        </row>
        <row r="703">
          <cell r="A703" t="str">
            <v>400982-002</v>
          </cell>
          <cell r="B703" t="str">
            <v>SCSI Cable, VHDCI / VHDCI, 2m</v>
          </cell>
          <cell r="D703">
            <v>714000</v>
          </cell>
        </row>
        <row r="704">
          <cell r="A704" t="str">
            <v>400983-005</v>
          </cell>
          <cell r="B704" t="str">
            <v>SCSI Cable, VHDCI / VHDCI, 5m</v>
          </cell>
          <cell r="D704">
            <v>898000</v>
          </cell>
        </row>
        <row r="705">
          <cell r="A705" t="str">
            <v>201160-B21</v>
          </cell>
          <cell r="B705" t="str">
            <v>SCSI Cable, VHDCI / Wide, 10m</v>
          </cell>
          <cell r="D705">
            <v>1097000</v>
          </cell>
        </row>
        <row r="706">
          <cell r="A706" t="str">
            <v>201160-B23</v>
          </cell>
          <cell r="B706" t="str">
            <v>SCSI Cable, VHDCI / Wide, 20m</v>
          </cell>
          <cell r="D706">
            <v>1531000</v>
          </cell>
        </row>
        <row r="707">
          <cell r="A707" t="str">
            <v>168256-B21</v>
          </cell>
          <cell r="B707" t="str">
            <v>SCSI Cable, VHDCI 68M / VHDCI 68M, 1m</v>
          </cell>
          <cell r="D707">
            <v>3106000</v>
          </cell>
        </row>
        <row r="708">
          <cell r="A708" t="str">
            <v>168257-B21</v>
          </cell>
          <cell r="B708" t="str">
            <v>SCSI Cable, VHDCI 68M / VHDCI 68M, 2m</v>
          </cell>
          <cell r="D708">
            <v>3106000</v>
          </cell>
        </row>
        <row r="710">
          <cell r="A710" t="str">
            <v>295513-B22</v>
          </cell>
          <cell r="B710" t="str">
            <v>12/24-GB DAT Drive Internal</v>
          </cell>
          <cell r="D710">
            <v>3977000</v>
          </cell>
        </row>
        <row r="711">
          <cell r="A711" t="str">
            <v>157769-B22</v>
          </cell>
          <cell r="B711" t="str">
            <v>20/40-GB DAT Drive Internal, Carbon</v>
          </cell>
          <cell r="D711">
            <v>4773000</v>
          </cell>
          <cell r="E711" t="str">
            <v>157769-B21</v>
          </cell>
        </row>
        <row r="712">
          <cell r="A712" t="str">
            <v>157770-B32</v>
          </cell>
          <cell r="B712" t="str">
            <v>20/40-GB DAT Drive External</v>
          </cell>
          <cell r="D712">
            <v>5832000</v>
          </cell>
          <cell r="E712" t="str">
            <v>157770-B31</v>
          </cell>
        </row>
        <row r="713">
          <cell r="A713" t="str">
            <v>215488-B21</v>
          </cell>
          <cell r="B713" t="str">
            <v>20/40-GB DAT Drive Internal - Hot Plug</v>
          </cell>
          <cell r="D713">
            <v>7157000</v>
          </cell>
        </row>
        <row r="714">
          <cell r="A714" t="str">
            <v>175866-B21</v>
          </cell>
          <cell r="B714" t="str">
            <v>12/24GB DAT Tape Dr w/ML350 and ML330 only bundled w/Veritas ALL</v>
          </cell>
          <cell r="D714">
            <v>4148000</v>
          </cell>
        </row>
        <row r="715">
          <cell r="A715" t="str">
            <v>146197-B23</v>
          </cell>
          <cell r="B715" t="str">
            <v>DLT 40/80 GB Tape Drive, External, Carbon ALL</v>
          </cell>
          <cell r="D715">
            <v>19020000</v>
          </cell>
        </row>
        <row r="716">
          <cell r="A716" t="str">
            <v>146196-B22</v>
          </cell>
          <cell r="B716" t="str">
            <v>DLT 40/80 GB Tape Drive, Internal, Carbon ALL</v>
          </cell>
          <cell r="D716">
            <v>17052000</v>
          </cell>
        </row>
        <row r="717">
          <cell r="A717" t="str">
            <v>217862-B22</v>
          </cell>
          <cell r="B717" t="str">
            <v>DLT Type IV Tape 315 Pack ALL</v>
          </cell>
          <cell r="D717">
            <v>171793000</v>
          </cell>
        </row>
        <row r="718">
          <cell r="A718" t="str">
            <v>157303-B21</v>
          </cell>
          <cell r="B718" t="str">
            <v>40/80 DLT Add-on Drive, TL891 LVD ALL</v>
          </cell>
          <cell r="D718">
            <v>46964000</v>
          </cell>
        </row>
        <row r="719">
          <cell r="A719" t="str">
            <v>279839-B21</v>
          </cell>
          <cell r="B719" t="str">
            <v>DLT VS80 Maintenance Kit ALL</v>
          </cell>
          <cell r="D719">
            <v>838000</v>
          </cell>
        </row>
        <row r="720">
          <cell r="A720" t="str">
            <v>246627-B22</v>
          </cell>
          <cell r="B720" t="str">
            <v>35-GB AIT Drive Internal, IDE</v>
          </cell>
          <cell r="D720">
            <v>4368000</v>
          </cell>
        </row>
        <row r="721">
          <cell r="A721" t="str">
            <v>216884-B21</v>
          </cell>
          <cell r="B721" t="str">
            <v>35-GB AIT Drive Internal</v>
          </cell>
          <cell r="D721">
            <v>5243000</v>
          </cell>
        </row>
        <row r="722">
          <cell r="A722" t="str">
            <v>216885-B31</v>
          </cell>
          <cell r="B722" t="str">
            <v>35-GB AIT Drive External</v>
          </cell>
          <cell r="D722">
            <v>6993000</v>
          </cell>
        </row>
        <row r="723">
          <cell r="A723" t="str">
            <v>216886-B21</v>
          </cell>
          <cell r="B723" t="str">
            <v>35-GB AIT Drive Internal - Hot Plug</v>
          </cell>
          <cell r="D723">
            <v>8159000</v>
          </cell>
        </row>
        <row r="724">
          <cell r="A724" t="str">
            <v>157766-B22</v>
          </cell>
          <cell r="B724" t="str">
            <v xml:space="preserve">50-GB AIT Drive Internal </v>
          </cell>
          <cell r="D724">
            <v>11658000</v>
          </cell>
          <cell r="E724" t="str">
            <v>157766-B21</v>
          </cell>
        </row>
        <row r="725">
          <cell r="A725" t="str">
            <v>157767-B32</v>
          </cell>
          <cell r="B725" t="str">
            <v>50-GB AIT Drive External</v>
          </cell>
          <cell r="D725">
            <v>13408000</v>
          </cell>
          <cell r="E725" t="str">
            <v>157767-B31</v>
          </cell>
        </row>
        <row r="726">
          <cell r="A726" t="str">
            <v>215487-B21</v>
          </cell>
          <cell r="B726" t="str">
            <v>50-GB AIT Drive Internal - Hot Plug</v>
          </cell>
          <cell r="D726">
            <v>14574000</v>
          </cell>
        </row>
        <row r="727">
          <cell r="A727" t="str">
            <v>249189-B21</v>
          </cell>
          <cell r="B727" t="str">
            <v xml:space="preserve">100-GB AIT Drive Internal </v>
          </cell>
          <cell r="D727">
            <v>20989000</v>
          </cell>
        </row>
        <row r="728">
          <cell r="A728" t="str">
            <v>249160-B31</v>
          </cell>
          <cell r="B728" t="str">
            <v>100-GB AIT Drive External</v>
          </cell>
          <cell r="D728">
            <v>22739000</v>
          </cell>
        </row>
        <row r="729">
          <cell r="A729" t="str">
            <v>249161-B21</v>
          </cell>
          <cell r="B729" t="str">
            <v>100-GB AIT Drive Internal - Hot Plug</v>
          </cell>
          <cell r="D729">
            <v>23905000</v>
          </cell>
        </row>
        <row r="730">
          <cell r="A730" t="str">
            <v>280349-B31</v>
          </cell>
          <cell r="B730" t="str">
            <v>AIT 35GB Autoloader Rackmount INTL INTL</v>
          </cell>
          <cell r="D730">
            <v>19823000</v>
          </cell>
        </row>
        <row r="731">
          <cell r="A731" t="str">
            <v>292355-B31</v>
          </cell>
          <cell r="B731" t="str">
            <v>AIT 35GB Autoloader Tabletop INTL</v>
          </cell>
          <cell r="D731">
            <v>20698000</v>
          </cell>
        </row>
        <row r="732">
          <cell r="A732" t="str">
            <v>230430-B21</v>
          </cell>
          <cell r="B732" t="str">
            <v>SSL2020 AIT Library - AIT Bar Code Labels - 54 ALL</v>
          </cell>
          <cell r="D732">
            <v>572000</v>
          </cell>
        </row>
        <row r="733">
          <cell r="A733" t="str">
            <v>274338-B21</v>
          </cell>
          <cell r="B733" t="str">
            <v>3U RM Storage Enclosure, Model 0</v>
          </cell>
          <cell r="D733">
            <v>2474000</v>
          </cell>
        </row>
        <row r="734">
          <cell r="A734" t="str">
            <v>274339-B21</v>
          </cell>
          <cell r="B734" t="str">
            <v>5U RM Storage Enclosure, Model 0</v>
          </cell>
          <cell r="D734">
            <v>5901000</v>
          </cell>
        </row>
        <row r="735">
          <cell r="A735" t="str">
            <v>274333-B21</v>
          </cell>
          <cell r="B735" t="str">
            <v>AIT 50-GB, Single-Drive, 3U Rackmount</v>
          </cell>
          <cell r="D735">
            <v>14574000</v>
          </cell>
        </row>
        <row r="736">
          <cell r="A736" t="str">
            <v>274332-B21</v>
          </cell>
          <cell r="B736" t="str">
            <v>DLT 40/80-GB, Single-Drive, 3U Rackmount</v>
          </cell>
          <cell r="D736">
            <v>17170000</v>
          </cell>
        </row>
        <row r="737">
          <cell r="A737" t="str">
            <v>274331-B21</v>
          </cell>
          <cell r="B737" t="str">
            <v>SDLT 110/220-GB, Single-Drive, 3U Rackmount</v>
          </cell>
          <cell r="D737">
            <v>28863000</v>
          </cell>
        </row>
        <row r="738">
          <cell r="A738" t="str">
            <v>274335-B21</v>
          </cell>
          <cell r="B738" t="str">
            <v>DLT 40/80-GB, Dual-Drive, 3U Rackmount</v>
          </cell>
          <cell r="D738">
            <v>28805000</v>
          </cell>
        </row>
        <row r="739">
          <cell r="A739" t="str">
            <v>274334-B21</v>
          </cell>
          <cell r="B739" t="str">
            <v>SDLT 110/220-GB, Dual-Drive, 3U Rackmount</v>
          </cell>
          <cell r="D739">
            <v>52483000</v>
          </cell>
        </row>
        <row r="740">
          <cell r="A740" t="str">
            <v>274337-B21</v>
          </cell>
          <cell r="B740" t="str">
            <v>DLT 40/80-GB, 4-Drive, 5U Rackmount</v>
          </cell>
          <cell r="D740">
            <v>57615000</v>
          </cell>
        </row>
        <row r="741">
          <cell r="A741" t="str">
            <v>274336-B21</v>
          </cell>
          <cell r="B741" t="str">
            <v>SDLT 110/220-GB, 4-Drive, 5U Rackmount</v>
          </cell>
          <cell r="D741">
            <v>104971000</v>
          </cell>
        </row>
        <row r="742">
          <cell r="A742" t="str">
            <v>192103-B32</v>
          </cell>
          <cell r="B742" t="str">
            <v>SDLT 110/220 GB Tape Drive, External, Carbon INTL</v>
          </cell>
          <cell r="D742">
            <v>26239000</v>
          </cell>
        </row>
        <row r="743">
          <cell r="A743" t="str">
            <v>192103-B32</v>
          </cell>
          <cell r="B743" t="str">
            <v>SDLT 110/220 GB Tape Drive, External, Carbon INTL</v>
          </cell>
          <cell r="D743">
            <v>26239000</v>
          </cell>
        </row>
        <row r="744">
          <cell r="A744" t="str">
            <v>192106-B25</v>
          </cell>
          <cell r="B744" t="str">
            <v>SDLT 110/220 GB Tape Drive, Internal, Carbon ALL</v>
          </cell>
          <cell r="D744">
            <v>24926000</v>
          </cell>
        </row>
        <row r="745">
          <cell r="A745" t="str">
            <v>268664-B21</v>
          </cell>
          <cell r="B745" t="str">
            <v>DLT1 SuperLoader 1280</v>
          </cell>
          <cell r="D745">
            <v>29154000</v>
          </cell>
        </row>
        <row r="746">
          <cell r="A746" t="str">
            <v>268664-B22</v>
          </cell>
          <cell r="B746" t="str">
            <v>Superloader 8-Cartridge Magazine</v>
          </cell>
          <cell r="D746">
            <v>5826000</v>
          </cell>
        </row>
        <row r="747">
          <cell r="A747" t="str">
            <v>268664-B23</v>
          </cell>
          <cell r="B747" t="str">
            <v>Superloader Bar Code Reader</v>
          </cell>
          <cell r="D747">
            <v>3785000</v>
          </cell>
        </row>
        <row r="748">
          <cell r="A748" t="str">
            <v>166504-B21</v>
          </cell>
          <cell r="B748" t="str">
            <v>20/40-GB DAT DDS-4 8 Cassette Autoloader Internal</v>
          </cell>
          <cell r="D748">
            <v>10771000</v>
          </cell>
        </row>
        <row r="749">
          <cell r="A749" t="str">
            <v>166505-B31</v>
          </cell>
          <cell r="B749" t="str">
            <v>20/40-GB DAT DDS-4 8 Cassette Autoloader External</v>
          </cell>
          <cell r="D749">
            <v>11598000</v>
          </cell>
        </row>
        <row r="750">
          <cell r="A750" t="str">
            <v>171532-B21</v>
          </cell>
          <cell r="B750" t="str">
            <v>8-Cassette Magazine w/ 7 DDS4 Media &amp; 1 Cleaning Cartridge</v>
          </cell>
          <cell r="D750">
            <v>1575000</v>
          </cell>
        </row>
        <row r="751">
          <cell r="A751" t="str">
            <v>175195-B21</v>
          </cell>
          <cell r="B751" t="str">
            <v>SSL2020 AIT Library, 1-Drive, LVD, Table Top</v>
          </cell>
          <cell r="D751">
            <v>42596000</v>
          </cell>
        </row>
        <row r="752">
          <cell r="A752" t="str">
            <v>175195-B22</v>
          </cell>
          <cell r="B752" t="str">
            <v>SSL2020 AIT Library, 2-Drive, LVD, Table Top</v>
          </cell>
          <cell r="D752">
            <v>55003000</v>
          </cell>
        </row>
        <row r="753">
          <cell r="A753" t="str">
            <v>175196-B21</v>
          </cell>
          <cell r="B753" t="str">
            <v>SSL2020 AIT Library, 1-Drive, LVD, Rack</v>
          </cell>
          <cell r="D753">
            <v>42596000</v>
          </cell>
        </row>
        <row r="754">
          <cell r="A754" t="str">
            <v>175196-B22</v>
          </cell>
          <cell r="B754" t="str">
            <v>SSL2020 AIT Library, 2-Drive, LVD, Rack</v>
          </cell>
          <cell r="D754">
            <v>55003000</v>
          </cell>
        </row>
        <row r="755">
          <cell r="A755" t="str">
            <v>175197-B21</v>
          </cell>
          <cell r="B755" t="str">
            <v>Add-on AIT 50GB Drive for SSL2020</v>
          </cell>
          <cell r="D755">
            <v>19680000</v>
          </cell>
        </row>
        <row r="756">
          <cell r="A756" t="str">
            <v>175199-B21</v>
          </cell>
          <cell r="B756" t="str">
            <v>SSL2020 Table Top to Rack Mount Conversion Kit</v>
          </cell>
          <cell r="D756">
            <v>2185000</v>
          </cell>
        </row>
        <row r="757">
          <cell r="A757" t="str">
            <v>175312-B21</v>
          </cell>
          <cell r="B757" t="str">
            <v>SSL2020 Pass Through Transport</v>
          </cell>
          <cell r="D757">
            <v>5540000</v>
          </cell>
        </row>
        <row r="758">
          <cell r="A758" t="str">
            <v>175312-B22</v>
          </cell>
          <cell r="B758" t="str">
            <v>SSL2020 Pass Through Extender</v>
          </cell>
          <cell r="D758">
            <v>1106000</v>
          </cell>
        </row>
        <row r="759">
          <cell r="A759" t="str">
            <v>175198-B21</v>
          </cell>
          <cell r="B759" t="str">
            <v>19-Slot Magazine for SSL2020</v>
          </cell>
          <cell r="D759">
            <v>1106000</v>
          </cell>
        </row>
        <row r="760">
          <cell r="A760" t="str">
            <v>231979-B21</v>
          </cell>
          <cell r="B760" t="str">
            <v>MSL5026DLX 40/80GB DLT Library, 0-Drive, LVD, Rack</v>
          </cell>
          <cell r="D760">
            <v>43298000</v>
          </cell>
        </row>
        <row r="761">
          <cell r="A761" t="str">
            <v>231891-B21</v>
          </cell>
          <cell r="B761" t="str">
            <v>MSL5026DLX 40/80GB DLT Library, 1-Drive, LVD, Rack</v>
          </cell>
          <cell r="D761">
            <v>60143000</v>
          </cell>
        </row>
        <row r="762">
          <cell r="A762" t="str">
            <v>231891-B22</v>
          </cell>
          <cell r="B762" t="str">
            <v>MSL5026DLX 40/80GB DLT Library, 2-Drive, LVD, Rack</v>
          </cell>
          <cell r="D762">
            <v>92619000</v>
          </cell>
        </row>
        <row r="763">
          <cell r="A763" t="str">
            <v>231821-B21</v>
          </cell>
          <cell r="B763" t="str">
            <v>MSL5026DLX 40/80GB DLT Library, 1-Drive, LVD, Table Top</v>
          </cell>
          <cell r="D763">
            <v>60143000</v>
          </cell>
        </row>
        <row r="764">
          <cell r="A764" t="str">
            <v>231821-B22</v>
          </cell>
          <cell r="B764" t="str">
            <v>MSL5026DLX 40/80GB DLT Library, 2-Drive, LVD, Table Top</v>
          </cell>
          <cell r="D764">
            <v>92619000</v>
          </cell>
        </row>
        <row r="765">
          <cell r="A765" t="str">
            <v>231892-B21</v>
          </cell>
          <cell r="B765" t="str">
            <v>MSL5026SL SDLT Library, 1-Drive, LVD, Rack</v>
          </cell>
          <cell r="D765">
            <v>68818000</v>
          </cell>
        </row>
        <row r="766">
          <cell r="A766" t="str">
            <v>231892-B22</v>
          </cell>
          <cell r="B766" t="str">
            <v>MSL5026SL SDLT Library, 2-Drive, LVD, Rack</v>
          </cell>
          <cell r="D766">
            <v>104976000</v>
          </cell>
        </row>
        <row r="767">
          <cell r="A767" t="str">
            <v>231822-B21</v>
          </cell>
          <cell r="B767" t="str">
            <v>MSL5026SL SDLT Library, 1-Drive, LVD, Table Top</v>
          </cell>
          <cell r="D767">
            <v>68818000</v>
          </cell>
        </row>
        <row r="768">
          <cell r="A768" t="str">
            <v>231822-B22</v>
          </cell>
          <cell r="B768" t="str">
            <v>MSL5026SL SDLT Library, 2-Drive, LVD, Table Top</v>
          </cell>
          <cell r="D768">
            <v>104976000</v>
          </cell>
        </row>
        <row r="769">
          <cell r="A769" t="str">
            <v>302512-B21</v>
          </cell>
          <cell r="B769" t="str">
            <v>MSL5026SL RM 1, SDLT Drv Grph</v>
          </cell>
          <cell r="D769">
            <v>55914000</v>
          </cell>
        </row>
        <row r="770">
          <cell r="A770" t="str">
            <v>302512-B22</v>
          </cell>
          <cell r="B770" t="str">
            <v>MSL5026SL RM 1, SDLT Drv Grph</v>
          </cell>
          <cell r="D770">
            <v>85293000</v>
          </cell>
        </row>
        <row r="771">
          <cell r="A771" t="str">
            <v>302511-B21</v>
          </cell>
          <cell r="B771" t="str">
            <v>MSL5026SL TT, 1 SDLT Drv Grph</v>
          </cell>
          <cell r="D771">
            <v>55914000</v>
          </cell>
        </row>
        <row r="772">
          <cell r="A772" t="str">
            <v>302511-B22</v>
          </cell>
          <cell r="B772" t="str">
            <v>MSL5026SL TT, 2 SDLT Drv Grph</v>
          </cell>
          <cell r="D772">
            <v>85293000</v>
          </cell>
        </row>
        <row r="773">
          <cell r="A773" t="str">
            <v>293472-B21</v>
          </cell>
          <cell r="B773" t="str">
            <v>MSL5026S2, 0drv RM Library</v>
          </cell>
          <cell r="D773">
            <v>39231000</v>
          </cell>
        </row>
        <row r="774">
          <cell r="A774" t="str">
            <v>293472-B22</v>
          </cell>
          <cell r="B774" t="str">
            <v>MSL5026S2, 1Drv SDLT2 RM Lib</v>
          </cell>
          <cell r="D774">
            <v>64303000</v>
          </cell>
        </row>
        <row r="775">
          <cell r="A775" t="str">
            <v>293472-B23</v>
          </cell>
          <cell r="B775" t="str">
            <v>MSL5026S2, 2Drv SDLT2 RM Lib</v>
          </cell>
          <cell r="D775">
            <v>98087000</v>
          </cell>
        </row>
        <row r="776">
          <cell r="A776" t="str">
            <v>293473-B21</v>
          </cell>
          <cell r="B776" t="str">
            <v>MSL 5026S2, 1Drv SDLT2 TT Lib</v>
          </cell>
          <cell r="D776">
            <v>64303000</v>
          </cell>
        </row>
        <row r="777">
          <cell r="A777" t="str">
            <v>293473-B22</v>
          </cell>
          <cell r="B777" t="str">
            <v>MSL 5026S2, 2Drv SDLT2 TT Lib</v>
          </cell>
          <cell r="D777">
            <v>98087000</v>
          </cell>
        </row>
        <row r="778">
          <cell r="A778" t="str">
            <v>293472-B24</v>
          </cell>
          <cell r="B778" t="str">
            <v>MSL5026 S2FC 1Drv SDLT2 RMwFC</v>
          </cell>
          <cell r="D778">
            <v>94819000</v>
          </cell>
        </row>
        <row r="779">
          <cell r="A779" t="str">
            <v>293472-B25</v>
          </cell>
          <cell r="B779" t="str">
            <v>MSL5026 S2FC 2Drv SDLT2 RMwFC</v>
          </cell>
          <cell r="D779">
            <v>128603000</v>
          </cell>
        </row>
        <row r="780">
          <cell r="A780" t="str">
            <v>301897-B21</v>
          </cell>
          <cell r="B780" t="str">
            <v>MSL5030L1 0Drv RM Library</v>
          </cell>
          <cell r="D780">
            <v>38050000</v>
          </cell>
        </row>
        <row r="781">
          <cell r="A781" t="str">
            <v>301897-B22</v>
          </cell>
          <cell r="B781" t="str">
            <v>MSL5030L1 1Drv LTO1 RM Lib</v>
          </cell>
          <cell r="D781">
            <v>62366000</v>
          </cell>
        </row>
        <row r="782">
          <cell r="A782" t="str">
            <v>301898-B21</v>
          </cell>
          <cell r="B782" t="str">
            <v>MSL5030L1 1Drv LTO1 TT Lib</v>
          </cell>
          <cell r="D782">
            <v>62366000</v>
          </cell>
        </row>
        <row r="783">
          <cell r="A783" t="str">
            <v>301897-B23</v>
          </cell>
          <cell r="B783" t="str">
            <v>MSL5030L1 2Drv LTO1 RM Lib</v>
          </cell>
          <cell r="D783">
            <v>95135000</v>
          </cell>
        </row>
        <row r="784">
          <cell r="A784" t="str">
            <v>301898-B22</v>
          </cell>
          <cell r="B784" t="str">
            <v>MSL5030L1 2Drv LTO1 TT Lib</v>
          </cell>
          <cell r="D784">
            <v>95135000</v>
          </cell>
        </row>
        <row r="785">
          <cell r="A785" t="str">
            <v>301897-B24</v>
          </cell>
          <cell r="B785" t="str">
            <v>MSL5030L1 FC 1Drv LTO1 RM-wFC</v>
          </cell>
          <cell r="D785">
            <v>91963000</v>
          </cell>
        </row>
        <row r="786">
          <cell r="A786" t="str">
            <v>301897-B25</v>
          </cell>
          <cell r="B786" t="str">
            <v>MSL5030L1 FC 2Drv LTO1 RM-wFC</v>
          </cell>
          <cell r="D786">
            <v>124732000</v>
          </cell>
        </row>
        <row r="787">
          <cell r="A787" t="str">
            <v>255102-B21</v>
          </cell>
          <cell r="B787" t="str">
            <v>MSL5052 Library, 0-Drives, LVD, Rack</v>
          </cell>
          <cell r="D787">
            <v>83981000</v>
          </cell>
        </row>
        <row r="788">
          <cell r="A788" t="str">
            <v>249491-B21</v>
          </cell>
          <cell r="B788" t="str">
            <v>MSL5052SL SDLT Library, 2-Drives, LVD, Rack</v>
          </cell>
          <cell r="D788">
            <v>155826000</v>
          </cell>
        </row>
        <row r="789">
          <cell r="A789" t="str">
            <v>249490-B21</v>
          </cell>
          <cell r="B789" t="str">
            <v>MSL5052SL SDLT Library, 2-Drives, LVD, Table Top</v>
          </cell>
          <cell r="D789">
            <v>155826000</v>
          </cell>
        </row>
        <row r="790">
          <cell r="A790" t="str">
            <v>293474-B21</v>
          </cell>
          <cell r="B790" t="str">
            <v>MSL5052S2 2Drv SDLT2 RM Lib</v>
          </cell>
          <cell r="D790">
            <v>138495000</v>
          </cell>
        </row>
        <row r="791">
          <cell r="A791" t="str">
            <v>293476-B21</v>
          </cell>
          <cell r="B791" t="str">
            <v>MSL5052S2 2Drv SDLT2 TT Lib</v>
          </cell>
          <cell r="D791">
            <v>158280000</v>
          </cell>
        </row>
        <row r="792">
          <cell r="A792" t="str">
            <v>293474-B24</v>
          </cell>
          <cell r="B792" t="str">
            <v>MSL5052S2FC 2Drv SDLT2 RM-wFC</v>
          </cell>
          <cell r="D792">
            <v>167089000</v>
          </cell>
        </row>
        <row r="793">
          <cell r="A793" t="str">
            <v>293474-B21</v>
          </cell>
          <cell r="B793" t="str">
            <v>MSL5052S2 2Drv SDLT2 RM Lib</v>
          </cell>
          <cell r="D793">
            <v>138495000</v>
          </cell>
        </row>
        <row r="794">
          <cell r="A794" t="str">
            <v>293476-B21</v>
          </cell>
          <cell r="B794" t="str">
            <v>MSL5052S2 2Drv SDLT2 TT Lib</v>
          </cell>
          <cell r="D794">
            <v>158280000</v>
          </cell>
        </row>
        <row r="795">
          <cell r="A795" t="str">
            <v>293474-B24</v>
          </cell>
          <cell r="B795" t="str">
            <v>MSL5052S2FC 2Drv SDLT2 RM-wFC</v>
          </cell>
          <cell r="D795">
            <v>167089000</v>
          </cell>
        </row>
        <row r="796">
          <cell r="A796" t="str">
            <v>301899-B21</v>
          </cell>
          <cell r="B796" t="str">
            <v>MSL5060L1, 0Drv RM Library</v>
          </cell>
          <cell r="D796">
            <v>68234000</v>
          </cell>
        </row>
        <row r="797">
          <cell r="A797" t="str">
            <v>301900-B21</v>
          </cell>
          <cell r="B797" t="str">
            <v>MSL5060L1, 2Drv LTO Ultrium 1 TT Lib</v>
          </cell>
          <cell r="D797">
            <v>111829000</v>
          </cell>
        </row>
        <row r="798">
          <cell r="A798" t="str">
            <v>301899-B22</v>
          </cell>
          <cell r="B798" t="str">
            <v>MSL5060L1, 2Drv LTO1 RM Lib</v>
          </cell>
          <cell r="D798">
            <v>111829000</v>
          </cell>
        </row>
        <row r="799">
          <cell r="A799" t="str">
            <v>301899-B23</v>
          </cell>
          <cell r="B799" t="str">
            <v>MSL5060L1FC 2 Drv LTO Ultritum 1 RM-wFC</v>
          </cell>
          <cell r="D799">
            <v>138360000</v>
          </cell>
        </row>
        <row r="800">
          <cell r="A800" t="str">
            <v>301899-B21</v>
          </cell>
          <cell r="B800" t="str">
            <v>MSL5060L1, 0Drv RM Library</v>
          </cell>
          <cell r="D800">
            <v>68234000</v>
          </cell>
        </row>
        <row r="801">
          <cell r="A801" t="str">
            <v>301900-B21</v>
          </cell>
          <cell r="B801" t="str">
            <v>MSL5060L1, 2Drv LTO Ultrium 1 TT Lib</v>
          </cell>
          <cell r="D801">
            <v>111829000</v>
          </cell>
        </row>
        <row r="802">
          <cell r="A802" t="str">
            <v>301899-B22</v>
          </cell>
          <cell r="B802" t="str">
            <v>MSL5060L1, 2Drv LTO1 RM Lib</v>
          </cell>
          <cell r="D802">
            <v>111829000</v>
          </cell>
        </row>
        <row r="803">
          <cell r="A803" t="str">
            <v>301899-B23</v>
          </cell>
          <cell r="B803" t="str">
            <v>MSL5060L1FC 2 Drv LTO Ultritum 1 RM-wFC</v>
          </cell>
          <cell r="D803">
            <v>138360000</v>
          </cell>
        </row>
        <row r="804">
          <cell r="A804" t="str">
            <v>231823-B22</v>
          </cell>
          <cell r="B804" t="str">
            <v>Add-on SDLT LVD Drive for MSL5000 Series</v>
          </cell>
          <cell r="D804">
            <v>40416000</v>
          </cell>
        </row>
        <row r="805">
          <cell r="A805" t="str">
            <v>231823-B21</v>
          </cell>
          <cell r="B805" t="str">
            <v>Add-on 40/80GB DLT  LVD Drive for MSL5000 Series</v>
          </cell>
          <cell r="D805">
            <v>33675000</v>
          </cell>
        </row>
        <row r="806">
          <cell r="A806" t="str">
            <v>231894-B22</v>
          </cell>
          <cell r="B806" t="str">
            <v>MSL5026 Table Top to Rack Mount Conversion Kit, Compaq Racks</v>
          </cell>
          <cell r="D806">
            <v>4639000</v>
          </cell>
        </row>
        <row r="807">
          <cell r="A807" t="str">
            <v>231824-B21</v>
          </cell>
          <cell r="B807" t="str">
            <v>MSL5000 Series Pass Through Mechanism</v>
          </cell>
          <cell r="D807">
            <v>13068000</v>
          </cell>
        </row>
        <row r="808">
          <cell r="A808" t="str">
            <v>231824-B22</v>
          </cell>
          <cell r="B808" t="str">
            <v>MSL5026 Pass Through Extender</v>
          </cell>
          <cell r="D808">
            <v>4873000</v>
          </cell>
        </row>
        <row r="809">
          <cell r="A809" t="str">
            <v>231824-B23</v>
          </cell>
          <cell r="B809" t="str">
            <v>MSL5052 Pass Through Extender, 10U</v>
          </cell>
          <cell r="D809">
            <v>2887000</v>
          </cell>
        </row>
        <row r="810">
          <cell r="A810" t="str">
            <v>232136-B21</v>
          </cell>
          <cell r="B810" t="str">
            <v xml:space="preserve">MSL5026 Dual Magazine Pack Extender </v>
          </cell>
          <cell r="D810">
            <v>5965000</v>
          </cell>
        </row>
        <row r="811">
          <cell r="A811" t="str">
            <v>262672-B21</v>
          </cell>
          <cell r="B811" t="str">
            <v>MSL5000 Embedded D/R - Graphite ALL</v>
          </cell>
          <cell r="D811">
            <v>34637000</v>
          </cell>
        </row>
        <row r="812">
          <cell r="A812" t="str">
            <v>301901-B21</v>
          </cell>
          <cell r="B812" t="str">
            <v>MSL5000 LTO Ultrium 1 Upgrade Drive</v>
          </cell>
          <cell r="D812">
            <v>39191000</v>
          </cell>
        </row>
        <row r="813">
          <cell r="A813" t="str">
            <v>304825-B21</v>
          </cell>
          <cell r="B813" t="str">
            <v>MSL5000 Pass Thru (Universal)</v>
          </cell>
          <cell r="D813">
            <v>17820000</v>
          </cell>
        </row>
        <row r="814">
          <cell r="A814" t="str">
            <v>304826-B21</v>
          </cell>
          <cell r="B814" t="str">
            <v>MSL5000 rackmount kit for HP/System e Rack</v>
          </cell>
          <cell r="D814">
            <v>6415000</v>
          </cell>
        </row>
        <row r="815">
          <cell r="A815" t="str">
            <v>293475-B21</v>
          </cell>
          <cell r="B815" t="str">
            <v>MSL5000 SDLT2 UPG Drv</v>
          </cell>
          <cell r="D815">
            <v>36619000</v>
          </cell>
        </row>
        <row r="816">
          <cell r="A816" t="str">
            <v>301902-B21</v>
          </cell>
          <cell r="B816" t="str">
            <v>MSL5000 Dual Magazine LTO</v>
          </cell>
          <cell r="D816">
            <v>2206000</v>
          </cell>
        </row>
        <row r="817">
          <cell r="A817" t="str">
            <v>286694-B21</v>
          </cell>
          <cell r="B817" t="str">
            <v>MSL5026 Embedded D/R - Opal ALL</v>
          </cell>
          <cell r="D817">
            <v>36081000</v>
          </cell>
        </row>
        <row r="818">
          <cell r="A818" t="str">
            <v>231894-B21</v>
          </cell>
          <cell r="B818" t="str">
            <v>MSL5026 TT-RM KIT,RETMA ALL</v>
          </cell>
          <cell r="D818">
            <v>2646000</v>
          </cell>
        </row>
        <row r="819">
          <cell r="A819" t="str">
            <v>262662-B21</v>
          </cell>
          <cell r="B819" t="str">
            <v>Power supply option ALL</v>
          </cell>
          <cell r="D819">
            <v>5863000</v>
          </cell>
        </row>
        <row r="820">
          <cell r="A820" t="str">
            <v>261769-B23</v>
          </cell>
          <cell r="B820" t="str">
            <v>Virtual Replicator V3.0B CD/Doc ALL</v>
          </cell>
          <cell r="D820">
            <v>700000</v>
          </cell>
        </row>
        <row r="821">
          <cell r="A821" t="str">
            <v>234618-B21</v>
          </cell>
          <cell r="B821" t="str">
            <v>ESL9198SL SDLT Library, 4-Drive, LVD</v>
          </cell>
          <cell r="D821">
            <v>440882000</v>
          </cell>
        </row>
        <row r="822">
          <cell r="A822" t="str">
            <v>234618-B22</v>
          </cell>
          <cell r="B822" t="str">
            <v>ESL9198SL SDLT Library, 8-Drive, LVD</v>
          </cell>
          <cell r="D822">
            <v>605344000</v>
          </cell>
        </row>
        <row r="823">
          <cell r="A823" t="str">
            <v>234617-B21</v>
          </cell>
          <cell r="B823" t="str">
            <v>Add-on SDLT LVD Drive for ESL9198SL &amp; 9326SL</v>
          </cell>
          <cell r="D823">
            <v>41973000</v>
          </cell>
        </row>
        <row r="824">
          <cell r="A824" t="str">
            <v>194993-B21</v>
          </cell>
          <cell r="B824" t="str">
            <v>ESL9198SL LVD, 0 DRV ALL</v>
          </cell>
          <cell r="D824">
            <v>333931000</v>
          </cell>
        </row>
        <row r="825">
          <cell r="A825" t="str">
            <v>293588-B21</v>
          </cell>
          <cell r="B825" t="str">
            <v>ESL9322 slot upgrade 222 to 322 slots</v>
          </cell>
          <cell r="D825">
            <v>32076000</v>
          </cell>
        </row>
        <row r="826">
          <cell r="A826" t="str">
            <v>301927-B22</v>
          </cell>
          <cell r="B826" t="str">
            <v>ESL9322L 1 222 slot 2 Drv LTO1</v>
          </cell>
          <cell r="D826">
            <v>496274000</v>
          </cell>
        </row>
        <row r="827">
          <cell r="A827" t="str">
            <v>301927-B28</v>
          </cell>
          <cell r="B827" t="str">
            <v>ESL9322L 1 222 slot 8 Drv LTO1</v>
          </cell>
          <cell r="D827">
            <v>821564000</v>
          </cell>
        </row>
        <row r="828">
          <cell r="A828" t="str">
            <v>301928-B22</v>
          </cell>
          <cell r="B828" t="str">
            <v>ESL9322L 1 322 slot 2 Drv LTO1</v>
          </cell>
          <cell r="D828">
            <v>516613000</v>
          </cell>
        </row>
        <row r="829">
          <cell r="A829" t="str">
            <v>301928-B28</v>
          </cell>
          <cell r="B829" t="str">
            <v>ESL9322L 1 322 slot 8 Drv LTO1</v>
          </cell>
          <cell r="D829">
            <v>841903000</v>
          </cell>
        </row>
        <row r="830">
          <cell r="A830" t="str">
            <v>293409-B22</v>
          </cell>
          <cell r="B830" t="str">
            <v>ESL9322S2 222 slot 2 Drv SDLT2</v>
          </cell>
          <cell r="D830">
            <v>497074000</v>
          </cell>
        </row>
        <row r="831">
          <cell r="A831" t="str">
            <v>293409-B28</v>
          </cell>
          <cell r="B831" t="str">
            <v>ESL9322S2 222 slot 8 Drv SDLT2</v>
          </cell>
          <cell r="D831">
            <v>822891000</v>
          </cell>
        </row>
        <row r="832">
          <cell r="A832" t="str">
            <v>293410-B22</v>
          </cell>
          <cell r="B832" t="str">
            <v>ESL9322S2 322 slot 2 Drv SDLT2</v>
          </cell>
          <cell r="D832">
            <v>517446000</v>
          </cell>
        </row>
        <row r="833">
          <cell r="A833" t="str">
            <v>293410-B28</v>
          </cell>
          <cell r="B833" t="str">
            <v>ESL9322S2 322 slot 8 Drv SDLT2</v>
          </cell>
          <cell r="D833">
            <v>843263000</v>
          </cell>
        </row>
        <row r="834">
          <cell r="A834" t="str">
            <v>274672-B22</v>
          </cell>
          <cell r="B834" t="str">
            <v>ESL9595SL SDLT Library, 400-slots, 2-Drive</v>
          </cell>
          <cell r="D834">
            <v>563371000</v>
          </cell>
        </row>
        <row r="835">
          <cell r="A835" t="str">
            <v>274672-B28</v>
          </cell>
          <cell r="B835" t="str">
            <v>ESL9595SL SDLT Library, 400-slots, 16-Drive</v>
          </cell>
          <cell r="D835">
            <v>1077754000</v>
          </cell>
        </row>
        <row r="836">
          <cell r="A836" t="str">
            <v>281627-B22</v>
          </cell>
          <cell r="B836" t="str">
            <v>ESL9595SL SDLT Library, 500-slots, 2-Drive</v>
          </cell>
          <cell r="D836">
            <v>583783000</v>
          </cell>
        </row>
        <row r="837">
          <cell r="A837" t="str">
            <v>281627-B28</v>
          </cell>
          <cell r="B837" t="str">
            <v>ESL9595SL SDLT Library, 500-slots, 16-Drive</v>
          </cell>
          <cell r="D837">
            <v>1098166000</v>
          </cell>
        </row>
        <row r="838">
          <cell r="A838" t="str">
            <v>281628-B22</v>
          </cell>
          <cell r="B838" t="str">
            <v>ESL9595SL SDLT Library, 595-slots, 2-Drive</v>
          </cell>
          <cell r="D838">
            <v>602154000</v>
          </cell>
        </row>
        <row r="839">
          <cell r="A839" t="str">
            <v>281628-B28</v>
          </cell>
          <cell r="B839" t="str">
            <v>ESL9595SL SDLT Library, 595-slots, 16-Drive</v>
          </cell>
          <cell r="D839">
            <v>1116536000</v>
          </cell>
        </row>
        <row r="840">
          <cell r="A840" t="str">
            <v>301929-B28</v>
          </cell>
          <cell r="B840" t="str">
            <v>ESL9595L1 400 slot 16 Drv LTO1</v>
          </cell>
          <cell r="D840">
            <v>1311894000</v>
          </cell>
        </row>
        <row r="841">
          <cell r="A841" t="str">
            <v>301929-B22</v>
          </cell>
          <cell r="B841" t="str">
            <v>ESL9595L1 400 slot 2 Drv LTO1</v>
          </cell>
          <cell r="D841">
            <v>577368000</v>
          </cell>
        </row>
        <row r="842">
          <cell r="A842" t="str">
            <v>301931-B28</v>
          </cell>
          <cell r="B842" t="str">
            <v>ESL9595L1 500 slot 16 Drv LTO1</v>
          </cell>
          <cell r="D842">
            <v>1331577000</v>
          </cell>
        </row>
        <row r="843">
          <cell r="A843" t="str">
            <v>301931-B22</v>
          </cell>
          <cell r="B843" t="str">
            <v>ESL9595L1 500 slot 2 Drv LTO1</v>
          </cell>
          <cell r="D843">
            <v>597051000</v>
          </cell>
        </row>
        <row r="844">
          <cell r="A844" t="str">
            <v>301932-B28</v>
          </cell>
          <cell r="B844" t="str">
            <v>ESL9595L1 595 slot 16 Drv LTO1</v>
          </cell>
          <cell r="D844">
            <v>1351260000</v>
          </cell>
        </row>
        <row r="845">
          <cell r="A845" t="str">
            <v>301932-B22</v>
          </cell>
          <cell r="B845" t="str">
            <v>ESL9595L1 595 slot 2 Drv LTO1</v>
          </cell>
          <cell r="D845">
            <v>616734000</v>
          </cell>
        </row>
        <row r="846">
          <cell r="A846" t="str">
            <v>293411-B28</v>
          </cell>
          <cell r="B846" t="str">
            <v>ESL9595S2 400 slot 16 Drv SDLT2</v>
          </cell>
          <cell r="D846">
            <v>1436254000</v>
          </cell>
        </row>
        <row r="847">
          <cell r="A847" t="str">
            <v>293411-B22</v>
          </cell>
          <cell r="B847" t="str">
            <v>ESL9595S2 400 slot 2 Drv SDLT2</v>
          </cell>
          <cell r="D847">
            <v>647877000</v>
          </cell>
        </row>
        <row r="848">
          <cell r="A848" t="str">
            <v>293412-B28</v>
          </cell>
          <cell r="B848" t="str">
            <v>ESL9595S2 500 slot 16 Drv SDLT2</v>
          </cell>
          <cell r="D848">
            <v>1459727000</v>
          </cell>
        </row>
        <row r="849">
          <cell r="A849" t="str">
            <v>293412-B22</v>
          </cell>
          <cell r="B849" t="str">
            <v>ESL9595S2 500 slot 2 Drv SDLT2</v>
          </cell>
          <cell r="D849">
            <v>671351000</v>
          </cell>
        </row>
        <row r="850">
          <cell r="A850" t="str">
            <v>293413-B28</v>
          </cell>
          <cell r="B850" t="str">
            <v>ESL9595S2 595 slot 16 Drv SDLT2</v>
          </cell>
          <cell r="D850">
            <v>1480854000</v>
          </cell>
        </row>
        <row r="851">
          <cell r="A851" t="str">
            <v>293413-B22</v>
          </cell>
          <cell r="B851" t="str">
            <v>ESL9595S2 595 slot 2 Drv SDLT2</v>
          </cell>
          <cell r="D851">
            <v>692477000</v>
          </cell>
        </row>
        <row r="852">
          <cell r="A852" t="str">
            <v>161268-B21</v>
          </cell>
          <cell r="B852" t="str">
            <v>ESL9xxx Pass Through Kit</v>
          </cell>
          <cell r="D852">
            <v>23833000</v>
          </cell>
        </row>
        <row r="853">
          <cell r="A853" t="str">
            <v>229909-B21</v>
          </cell>
          <cell r="B853" t="str">
            <v xml:space="preserve">6-Slot Magazine for ESL9198SL &amp; 9326SL </v>
          </cell>
          <cell r="D853">
            <v>1292000</v>
          </cell>
        </row>
        <row r="854">
          <cell r="A854" t="str">
            <v>221249-B21</v>
          </cell>
          <cell r="B854" t="str">
            <v>LVD Extender Kit for ESL9198DLX/SL &amp; 9326SL</v>
          </cell>
          <cell r="D854">
            <v>3069000</v>
          </cell>
        </row>
        <row r="855">
          <cell r="A855" t="str">
            <v>249632-B21</v>
          </cell>
          <cell r="B855" t="str">
            <v>ESL9000 SDLT Ext axis kit  upgrade</v>
          </cell>
          <cell r="D855">
            <v>24477000</v>
          </cell>
        </row>
        <row r="856">
          <cell r="A856" t="str">
            <v>274673-B21</v>
          </cell>
          <cell r="B856" t="str">
            <v>ESL9000 5 MB Memory Module ALL</v>
          </cell>
          <cell r="D856">
            <v>1925000</v>
          </cell>
        </row>
        <row r="857">
          <cell r="A857" t="str">
            <v>274674-B21</v>
          </cell>
          <cell r="B857" t="str">
            <v>ESL9595 400&gt;500 Slot Upgrade ALL</v>
          </cell>
          <cell r="D857">
            <v>34992000</v>
          </cell>
        </row>
        <row r="858">
          <cell r="A858" t="str">
            <v>274674-B22</v>
          </cell>
          <cell r="B858" t="str">
            <v>ESL9595 500&gt;595 Slot Upgrade ALL</v>
          </cell>
          <cell r="D858">
            <v>34992000</v>
          </cell>
        </row>
        <row r="859">
          <cell r="A859" t="str">
            <v>274674-B23</v>
          </cell>
          <cell r="B859" t="str">
            <v>ESL9595 400&gt;595 Slot Upgrade ALL</v>
          </cell>
          <cell r="D859">
            <v>69984000</v>
          </cell>
        </row>
        <row r="860">
          <cell r="A860" t="str">
            <v>161268-B23</v>
          </cell>
          <cell r="B860" t="str">
            <v>ESL9000 PASS THRU KIT Graphite ALL</v>
          </cell>
          <cell r="D860">
            <v>29791000</v>
          </cell>
        </row>
        <row r="861">
          <cell r="A861" t="str">
            <v>262665-B21</v>
          </cell>
          <cell r="B861" t="str">
            <v>ESL 9000 Embedded D/R LVD BASE ALL</v>
          </cell>
          <cell r="D861">
            <v>62996000</v>
          </cell>
        </row>
        <row r="862">
          <cell r="A862" t="str">
            <v>161267-B21</v>
          </cell>
          <cell r="B862" t="str">
            <v>ESL9000 40/80 DLT Add-On Drive HVD ALL</v>
          </cell>
          <cell r="D862">
            <v>51250000</v>
          </cell>
        </row>
        <row r="863">
          <cell r="A863" t="str">
            <v>262664-B21</v>
          </cell>
          <cell r="B863" t="str">
            <v>ESL9000 Embedded D/R LVD upgrade ALL</v>
          </cell>
          <cell r="D863">
            <v>60882000</v>
          </cell>
        </row>
        <row r="864">
          <cell r="A864" t="str">
            <v>293415-B21</v>
          </cell>
          <cell r="B864" t="str">
            <v>ESL9000 HVD SDLT 160/320 drive upgrade</v>
          </cell>
          <cell r="D864">
            <v>56313000</v>
          </cell>
        </row>
        <row r="865">
          <cell r="A865" t="str">
            <v>301930-B21</v>
          </cell>
          <cell r="B865" t="str">
            <v>ESL9000 LTO Ultrium 1 Upgrade Drive</v>
          </cell>
          <cell r="D865">
            <v>38475000</v>
          </cell>
        </row>
        <row r="866">
          <cell r="A866" t="str">
            <v>293414-B21</v>
          </cell>
          <cell r="B866" t="str">
            <v>ESL9000 LVD SDLT 160 Drive Upgrade</v>
          </cell>
          <cell r="D866">
            <v>44246000</v>
          </cell>
        </row>
        <row r="867">
          <cell r="A867" t="str">
            <v>146210-061</v>
          </cell>
          <cell r="B867" t="str">
            <v>ESL9000 power cables (2x) ITL</v>
          </cell>
          <cell r="D867">
            <v>478000</v>
          </cell>
        </row>
        <row r="868">
          <cell r="A868" t="str">
            <v>302254-B21</v>
          </cell>
          <cell r="B868" t="str">
            <v>ESL9000 Universal Load Port (8 slots SDLT+LTO)</v>
          </cell>
          <cell r="D868">
            <v>1506000</v>
          </cell>
        </row>
        <row r="869">
          <cell r="A869" t="str">
            <v>234617-B22</v>
          </cell>
          <cell r="B869" t="str">
            <v>ESL9K field upg SDLT 110/220 HVD DRV ALL</v>
          </cell>
          <cell r="D869">
            <v>50717000</v>
          </cell>
        </row>
        <row r="870">
          <cell r="A870" t="str">
            <v>257319-B21</v>
          </cell>
          <cell r="B870" t="str">
            <v>KIT, DRV. SDLT 160, INT, ALL ALL</v>
          </cell>
          <cell r="D870">
            <v>20408000</v>
          </cell>
        </row>
        <row r="871">
          <cell r="A871" t="str">
            <v>257319-B31</v>
          </cell>
          <cell r="B871" t="str">
            <v>KIT, DRV. SDLT 160, INT, WW INTL</v>
          </cell>
          <cell r="D871">
            <v>21633000</v>
          </cell>
        </row>
        <row r="872">
          <cell r="A872" t="str">
            <v>280129-B31</v>
          </cell>
          <cell r="B872" t="str">
            <v>KIT,DRV,VS80,EXT,INTL INTL</v>
          </cell>
          <cell r="D872">
            <v>9909000</v>
          </cell>
        </row>
        <row r="873">
          <cell r="A873" t="str">
            <v>280129-B21</v>
          </cell>
          <cell r="B873" t="str">
            <v>KIT,DRV,VS80,INT,ALL ALL</v>
          </cell>
          <cell r="D873">
            <v>8742000</v>
          </cell>
        </row>
        <row r="874">
          <cell r="A874" t="str">
            <v>Q1517A</v>
          </cell>
          <cell r="B874" t="str">
            <v>LTO 100/200 GB Ext INTL</v>
          </cell>
          <cell r="D874">
            <v>19591000</v>
          </cell>
        </row>
        <row r="875">
          <cell r="A875" t="str">
            <v>Q1515A</v>
          </cell>
          <cell r="B875" t="str">
            <v>LTO 100/200 GB Int ALL</v>
          </cell>
          <cell r="D875">
            <v>19183000</v>
          </cell>
        </row>
        <row r="876">
          <cell r="A876" t="str">
            <v>242381-B21</v>
          </cell>
          <cell r="B876" t="str">
            <v>LVD Cable Kit for Tape Subsystems with ext. 68HD-68HD cables ALL</v>
          </cell>
          <cell r="D876">
            <v>976000</v>
          </cell>
        </row>
        <row r="877">
          <cell r="A877" t="str">
            <v>168048-B21</v>
          </cell>
          <cell r="B877" t="str">
            <v>LVD CBLKIT VHDCI/68HD ALL</v>
          </cell>
          <cell r="D877">
            <v>1155000</v>
          </cell>
        </row>
        <row r="878">
          <cell r="A878" t="str">
            <v>221248-B21</v>
          </cell>
          <cell r="B878" t="str">
            <v>Drv ESL9x Hot PlugDLT40/80 LVD ALL</v>
          </cell>
          <cell r="D878">
            <v>60086000</v>
          </cell>
        </row>
        <row r="879">
          <cell r="A879" t="str">
            <v>157299-B21</v>
          </cell>
          <cell r="B879" t="str">
            <v>Dual Channel PCI-to-WU HVD Host Bus Adapter for Tape Libraries</v>
          </cell>
          <cell r="D879">
            <v>3088000</v>
          </cell>
        </row>
        <row r="880">
          <cell r="A880" t="str">
            <v>154457-B21</v>
          </cell>
          <cell r="B880" t="str">
            <v>64-bit / 66-MHz 1-Channel WU3 SCSI Adapter</v>
          </cell>
          <cell r="D880">
            <v>0</v>
          </cell>
        </row>
        <row r="881">
          <cell r="A881" t="str">
            <v>129803-B21</v>
          </cell>
          <cell r="B881" t="str">
            <v>64-bit / 66-MHz 2-Channel WU3 SCSI Adapter</v>
          </cell>
          <cell r="D881">
            <v>0</v>
          </cell>
        </row>
        <row r="882">
          <cell r="A882" t="str">
            <v>295515-B21</v>
          </cell>
          <cell r="B882" t="str">
            <v>12-GB DAT Media, 10-Pack</v>
          </cell>
          <cell r="D882">
            <v>798000</v>
          </cell>
        </row>
        <row r="883">
          <cell r="A883" t="str">
            <v>152842-001</v>
          </cell>
          <cell r="B883" t="str">
            <v>20-GB DAT Media, 10-Pack</v>
          </cell>
          <cell r="D883">
            <v>1872000</v>
          </cell>
        </row>
        <row r="884">
          <cell r="A884" t="str">
            <v>242781-001</v>
          </cell>
          <cell r="B884" t="str">
            <v>DAT Cleaning Cartridge</v>
          </cell>
          <cell r="D884">
            <v>219000</v>
          </cell>
        </row>
        <row r="885">
          <cell r="A885" t="str">
            <v>402371-B21</v>
          </cell>
          <cell r="B885" t="str">
            <v>35-GB AIT Media, 5-Pack</v>
          </cell>
          <cell r="D885">
            <v>2120000</v>
          </cell>
        </row>
        <row r="886">
          <cell r="A886" t="str">
            <v>152841-001</v>
          </cell>
          <cell r="B886" t="str">
            <v>50-GB AIT Media, 5-Pack</v>
          </cell>
          <cell r="D886">
            <v>2794000</v>
          </cell>
        </row>
        <row r="887">
          <cell r="A887" t="str">
            <v>246504-B21</v>
          </cell>
          <cell r="B887" t="str">
            <v>100-GB AIT Media, 5-Pack</v>
          </cell>
          <cell r="D887">
            <v>3771000</v>
          </cell>
        </row>
        <row r="888">
          <cell r="A888" t="str">
            <v>402374-B21</v>
          </cell>
          <cell r="B888" t="str">
            <v>AIT Cleaning Cartridge</v>
          </cell>
          <cell r="D888">
            <v>337000</v>
          </cell>
        </row>
        <row r="889">
          <cell r="A889" t="str">
            <v>295192-B21</v>
          </cell>
          <cell r="B889" t="str">
            <v xml:space="preserve">DLT IV Media, 7-Pack </v>
          </cell>
          <cell r="D889">
            <v>3930000</v>
          </cell>
        </row>
        <row r="890">
          <cell r="A890" t="str">
            <v>217861-B21</v>
          </cell>
          <cell r="B890" t="str">
            <v xml:space="preserve">DLT IV Media, 21-Pack </v>
          </cell>
          <cell r="D890">
            <v>11449000</v>
          </cell>
        </row>
        <row r="891">
          <cell r="A891" t="str">
            <v>199704-001</v>
          </cell>
          <cell r="B891" t="str">
            <v>DLT Cleaning Cartridge</v>
          </cell>
          <cell r="D891">
            <v>459000</v>
          </cell>
        </row>
        <row r="892">
          <cell r="A892" t="str">
            <v>188527-B21</v>
          </cell>
          <cell r="B892" t="str">
            <v>SDLT Media, 5-Pack</v>
          </cell>
          <cell r="D892">
            <v>4046000</v>
          </cell>
        </row>
        <row r="893">
          <cell r="A893" t="str">
            <v>188527-B22</v>
          </cell>
          <cell r="B893" t="str">
            <v>SDLT Media, 10-Pack</v>
          </cell>
          <cell r="D893">
            <v>8060000</v>
          </cell>
        </row>
        <row r="894">
          <cell r="A894" t="str">
            <v>188527-B26</v>
          </cell>
          <cell r="B894" t="str">
            <v>SDLT Media, 20-Pack</v>
          </cell>
          <cell r="D894">
            <v>16130000</v>
          </cell>
        </row>
        <row r="895">
          <cell r="A895" t="str">
            <v>270445-B21</v>
          </cell>
          <cell r="B895" t="str">
            <v>SDLT Cleaning Cartridge</v>
          </cell>
          <cell r="D895">
            <v>750000</v>
          </cell>
        </row>
        <row r="896">
          <cell r="A896" t="str">
            <v>158398-001</v>
          </cell>
          <cell r="B896" t="str">
            <v>DLT Bar Code Labels, 100 pcs</v>
          </cell>
          <cell r="D896">
            <v>582000</v>
          </cell>
        </row>
        <row r="897">
          <cell r="A897" t="str">
            <v>202165-B22</v>
          </cell>
          <cell r="B897" t="str">
            <v>Cluster Backup Connect Kit, LVD ALL</v>
          </cell>
          <cell r="D897">
            <v>21710000</v>
          </cell>
        </row>
        <row r="898">
          <cell r="A898" t="str">
            <v>281583-B21</v>
          </cell>
          <cell r="B898" t="str">
            <v>EL SAN Ed CAARC S1 ALL</v>
          </cell>
          <cell r="D898">
            <v>76432000</v>
          </cell>
        </row>
        <row r="899">
          <cell r="A899" t="str">
            <v>281585-B21</v>
          </cell>
          <cell r="B899" t="str">
            <v>EL SAN Ed CVGAL S1 ALL</v>
          </cell>
          <cell r="D899">
            <v>150694000</v>
          </cell>
        </row>
        <row r="901">
          <cell r="B901" t="str">
            <v>Monitor  02년 12월가격표</v>
          </cell>
        </row>
        <row r="903">
          <cell r="A903" t="str">
            <v>261602-371</v>
          </cell>
          <cell r="B903" t="str">
            <v>S5500</v>
          </cell>
          <cell r="D903">
            <v>240000</v>
          </cell>
        </row>
        <row r="904">
          <cell r="A904" t="str">
            <v>261606-371</v>
          </cell>
          <cell r="B904" t="str">
            <v>S7500</v>
          </cell>
          <cell r="D904">
            <v>384000</v>
          </cell>
        </row>
        <row r="905">
          <cell r="A905" t="str">
            <v>261611-373</v>
          </cell>
          <cell r="B905" t="str">
            <v>V7550</v>
          </cell>
          <cell r="D905">
            <v>440000</v>
          </cell>
        </row>
        <row r="906">
          <cell r="A906" t="str">
            <v>240325-B24</v>
          </cell>
          <cell r="B906" t="str">
            <v>S920</v>
          </cell>
          <cell r="D906">
            <v>638000</v>
          </cell>
        </row>
        <row r="907">
          <cell r="A907" t="str">
            <v>240326-B22</v>
          </cell>
          <cell r="B907" t="str">
            <v>S920</v>
          </cell>
          <cell r="D907">
            <v>638000</v>
          </cell>
        </row>
        <row r="908">
          <cell r="A908" t="str">
            <v>P9009W#AB1</v>
          </cell>
          <cell r="B908" t="str">
            <v>P930</v>
          </cell>
          <cell r="D908">
            <v>1300000</v>
          </cell>
        </row>
        <row r="909">
          <cell r="A909" t="str">
            <v>P4819X#AB1</v>
          </cell>
          <cell r="B909" t="str">
            <v>P1130</v>
          </cell>
          <cell r="D909">
            <v>3400000</v>
          </cell>
        </row>
        <row r="910">
          <cell r="A910" t="str">
            <v>234043-B24</v>
          </cell>
          <cell r="B910" t="str">
            <v>TFT5015</v>
          </cell>
          <cell r="D910">
            <v>1200000</v>
          </cell>
        </row>
        <row r="911">
          <cell r="A911" t="str">
            <v>P4825D#AB1</v>
          </cell>
          <cell r="B911" t="str">
            <v>TFT1501</v>
          </cell>
          <cell r="D911">
            <v>1200000</v>
          </cell>
        </row>
        <row r="912">
          <cell r="A912" t="str">
            <v>234046-B24</v>
          </cell>
          <cell r="B912" t="str">
            <v>TFT5015M</v>
          </cell>
          <cell r="D912">
            <v>1250000</v>
          </cell>
        </row>
        <row r="913">
          <cell r="A913" t="str">
            <v>D5063D#AB1</v>
          </cell>
          <cell r="B913" t="str">
            <v>TFT1520</v>
          </cell>
          <cell r="D913">
            <v>1250000</v>
          </cell>
        </row>
        <row r="914">
          <cell r="A914" t="str">
            <v>D5063P#AB1</v>
          </cell>
          <cell r="B914" t="str">
            <v>TFT1520M</v>
          </cell>
          <cell r="D914">
            <v>1340000</v>
          </cell>
        </row>
        <row r="915">
          <cell r="A915" t="str">
            <v>P9019A#AB1</v>
          </cell>
          <cell r="B915" t="str">
            <v>TFT1701</v>
          </cell>
          <cell r="D915">
            <v>2850000</v>
          </cell>
        </row>
        <row r="916">
          <cell r="A916" t="str">
            <v>D5064D#AB1</v>
          </cell>
          <cell r="B916" t="str">
            <v>TFT1720</v>
          </cell>
          <cell r="D916">
            <v>3000000</v>
          </cell>
        </row>
        <row r="917">
          <cell r="A917" t="str">
            <v>D5064P#AB1</v>
          </cell>
          <cell r="B917" t="str">
            <v>TFT1720M</v>
          </cell>
          <cell r="D917">
            <v>3100000</v>
          </cell>
        </row>
        <row r="918">
          <cell r="A918" t="str">
            <v>P9021A#AB1</v>
          </cell>
          <cell r="B918" t="str">
            <v>TFT1825</v>
          </cell>
          <cell r="D918">
            <v>3900000</v>
          </cell>
        </row>
        <row r="919">
          <cell r="A919" t="str">
            <v>P4831D#AB1</v>
          </cell>
          <cell r="B919" t="str">
            <v>TFT2025</v>
          </cell>
          <cell r="D919">
            <v>4900000</v>
          </cell>
        </row>
        <row r="921">
          <cell r="A921" t="str">
            <v>244590-B22</v>
          </cell>
          <cell r="B921" t="str">
            <v>S550</v>
          </cell>
          <cell r="D921">
            <v>221000</v>
          </cell>
        </row>
        <row r="922">
          <cell r="A922" t="str">
            <v>254099-B22</v>
          </cell>
          <cell r="B922" t="str">
            <v>S550</v>
          </cell>
          <cell r="D922">
            <v>221000</v>
          </cell>
        </row>
        <row r="923">
          <cell r="A923" t="str">
            <v>238992-B22</v>
          </cell>
          <cell r="B923" t="str">
            <v>S720</v>
          </cell>
          <cell r="D923">
            <v>384000</v>
          </cell>
        </row>
        <row r="924">
          <cell r="A924" t="str">
            <v>238993-B22</v>
          </cell>
          <cell r="B924" t="str">
            <v>S720</v>
          </cell>
          <cell r="D924">
            <v>384000</v>
          </cell>
        </row>
        <row r="925">
          <cell r="A925" t="str">
            <v>261608-371</v>
          </cell>
          <cell r="B925" t="str">
            <v>FS7550</v>
          </cell>
          <cell r="D925">
            <v>470000</v>
          </cell>
        </row>
        <row r="926">
          <cell r="A926" t="str">
            <v>232943-B24</v>
          </cell>
          <cell r="B926" t="str">
            <v>V720</v>
          </cell>
          <cell r="D926">
            <v>440000</v>
          </cell>
        </row>
        <row r="927">
          <cell r="A927" t="str">
            <v>232944-B24</v>
          </cell>
          <cell r="B927" t="str">
            <v>V720</v>
          </cell>
          <cell r="D927">
            <v>440000</v>
          </cell>
        </row>
        <row r="928">
          <cell r="A928" t="str">
            <v>244375-B24</v>
          </cell>
          <cell r="B928" t="str">
            <v>P920</v>
          </cell>
          <cell r="D928">
            <v>1300000</v>
          </cell>
        </row>
        <row r="929">
          <cell r="A929" t="str">
            <v>244374-B24</v>
          </cell>
          <cell r="B929" t="str">
            <v>P1220</v>
          </cell>
          <cell r="D929">
            <v>3400000</v>
          </cell>
        </row>
        <row r="930">
          <cell r="A930" t="str">
            <v>234043-B24</v>
          </cell>
          <cell r="B930" t="str">
            <v>TFT5015</v>
          </cell>
          <cell r="D930">
            <v>1200000</v>
          </cell>
        </row>
        <row r="931">
          <cell r="A931" t="str">
            <v>234044-B24</v>
          </cell>
          <cell r="B931" t="str">
            <v>TFT5015</v>
          </cell>
          <cell r="D931">
            <v>1200000</v>
          </cell>
        </row>
        <row r="932">
          <cell r="A932" t="str">
            <v>234046-B24</v>
          </cell>
          <cell r="B932" t="str">
            <v>TFT5015</v>
          </cell>
          <cell r="D932">
            <v>1250000</v>
          </cell>
        </row>
        <row r="933">
          <cell r="A933" t="str">
            <v>263873-B24</v>
          </cell>
          <cell r="B933" t="str">
            <v>FP5017</v>
          </cell>
          <cell r="D933">
            <v>950000</v>
          </cell>
        </row>
        <row r="934">
          <cell r="A934" t="str">
            <v>253216-B24</v>
          </cell>
          <cell r="B934" t="str">
            <v>TFT7020</v>
          </cell>
          <cell r="D934">
            <v>3000000</v>
          </cell>
        </row>
        <row r="935">
          <cell r="A935" t="str">
            <v>234362-B24</v>
          </cell>
          <cell r="B935" t="str">
            <v>TFT8030</v>
          </cell>
          <cell r="D935">
            <v>3900000</v>
          </cell>
        </row>
        <row r="937">
          <cell r="A937" t="str">
            <v>C10-00090</v>
          </cell>
          <cell r="B937" t="str">
            <v>Windows Advanced Svr 2000 Korean CD 25 Clt</v>
          </cell>
          <cell r="D937">
            <v>5374000</v>
          </cell>
          <cell r="E937">
            <v>4369</v>
          </cell>
        </row>
        <row r="938">
          <cell r="A938" t="str">
            <v>299994-001</v>
          </cell>
          <cell r="B938" t="str">
            <v>H Windows 2000 Server 5 User License</v>
          </cell>
          <cell r="D938" t="str">
            <v>-</v>
          </cell>
        </row>
        <row r="939">
          <cell r="A939" t="str">
            <v>228-00737</v>
          </cell>
          <cell r="B939" t="str">
            <v>SQL Svr 2000 Standard Edtn Korean CD 5 Clt</v>
          </cell>
          <cell r="D939">
            <v>2534000</v>
          </cell>
          <cell r="E939">
            <v>2060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 OG"/>
      <sheetName val="product changes"/>
      <sheetName val="Monitors"/>
      <sheetName val="PriceMaster"/>
    </sheetNames>
    <sheetDataSet>
      <sheetData sheetId="0"/>
      <sheetData sheetId="1"/>
      <sheetData sheetId="2"/>
      <sheetData sheetId="3">
        <row r="14">
          <cell r="A14" t="str">
            <v>A6070A</v>
          </cell>
          <cell r="B14">
            <v>4025</v>
          </cell>
        </row>
        <row r="15">
          <cell r="A15" t="str">
            <v>A7227A</v>
          </cell>
          <cell r="B15">
            <v>200</v>
          </cell>
        </row>
        <row r="16">
          <cell r="A16" t="str">
            <v>A7228A</v>
          </cell>
          <cell r="B16">
            <v>200</v>
          </cell>
        </row>
        <row r="17">
          <cell r="A17" t="str">
            <v>A7228AZ</v>
          </cell>
          <cell r="B17">
            <v>200</v>
          </cell>
        </row>
        <row r="18">
          <cell r="A18" t="str">
            <v>A4982B</v>
          </cell>
          <cell r="B18">
            <v>349</v>
          </cell>
        </row>
        <row r="19">
          <cell r="A19" t="str">
            <v>A1262A</v>
          </cell>
          <cell r="B19">
            <v>1100</v>
          </cell>
        </row>
        <row r="20">
          <cell r="A20" t="str">
            <v>A4994A</v>
          </cell>
          <cell r="B20">
            <v>595</v>
          </cell>
        </row>
        <row r="21">
          <cell r="A21" t="str">
            <v>A4995A</v>
          </cell>
          <cell r="B21">
            <v>595</v>
          </cell>
        </row>
        <row r="22">
          <cell r="A22" t="str">
            <v>A6016A</v>
          </cell>
          <cell r="B22">
            <v>990</v>
          </cell>
        </row>
        <row r="23">
          <cell r="A23" t="str">
            <v>A4998A</v>
          </cell>
          <cell r="B23">
            <v>595</v>
          </cell>
        </row>
        <row r="24">
          <cell r="A24" t="str">
            <v>A6031A</v>
          </cell>
          <cell r="B24">
            <v>549</v>
          </cell>
        </row>
        <row r="25">
          <cell r="A25" t="str">
            <v>A8068B</v>
          </cell>
          <cell r="B25">
            <v>199</v>
          </cell>
        </row>
        <row r="26">
          <cell r="A26" t="str">
            <v>A7853B</v>
          </cell>
          <cell r="B26">
            <v>249</v>
          </cell>
        </row>
        <row r="27">
          <cell r="A27" t="str">
            <v>A6077A</v>
          </cell>
          <cell r="B27">
            <v>95</v>
          </cell>
        </row>
        <row r="28">
          <cell r="A28" t="str">
            <v>P4819W</v>
          </cell>
          <cell r="B28">
            <v>940</v>
          </cell>
        </row>
        <row r="29">
          <cell r="A29" t="str">
            <v>A7217A</v>
          </cell>
          <cell r="B29">
            <v>2395</v>
          </cell>
        </row>
        <row r="30">
          <cell r="A30" t="str">
            <v>D8912W</v>
          </cell>
          <cell r="B30">
            <v>485</v>
          </cell>
        </row>
        <row r="31">
          <cell r="A31" t="str">
            <v>P4829X</v>
          </cell>
          <cell r="B31">
            <v>1275</v>
          </cell>
        </row>
        <row r="32">
          <cell r="A32" t="str">
            <v>A4983B</v>
          </cell>
          <cell r="B32">
            <v>64</v>
          </cell>
        </row>
        <row r="33">
          <cell r="A33" t="str">
            <v>A4199A</v>
          </cell>
          <cell r="B33">
            <v>12</v>
          </cell>
        </row>
        <row r="34">
          <cell r="A34" t="str">
            <v>A4199B</v>
          </cell>
          <cell r="B34">
            <v>16</v>
          </cell>
        </row>
        <row r="35">
          <cell r="A35" t="str">
            <v>B6846AA</v>
          </cell>
          <cell r="B35">
            <v>0</v>
          </cell>
        </row>
        <row r="36">
          <cell r="A36" t="str">
            <v>B6822AA</v>
          </cell>
          <cell r="B36">
            <v>0</v>
          </cell>
        </row>
        <row r="37">
          <cell r="A37" t="str">
            <v>A6071D</v>
          </cell>
          <cell r="B37">
            <v>4860</v>
          </cell>
        </row>
        <row r="38">
          <cell r="A38" t="str">
            <v>A7251D</v>
          </cell>
          <cell r="B38">
            <v>10060</v>
          </cell>
        </row>
        <row r="39">
          <cell r="A39" t="str">
            <v>A7183D</v>
          </cell>
          <cell r="B39">
            <v>5700</v>
          </cell>
        </row>
        <row r="40">
          <cell r="A40" t="str">
            <v>A6069B</v>
          </cell>
          <cell r="B40">
            <v>5400</v>
          </cell>
        </row>
        <row r="41">
          <cell r="A41" t="str">
            <v>A5992A</v>
          </cell>
          <cell r="B41">
            <v>11995</v>
          </cell>
        </row>
        <row r="42">
          <cell r="A42" t="str">
            <v>A4982A</v>
          </cell>
          <cell r="B42">
            <v>449</v>
          </cell>
        </row>
        <row r="43">
          <cell r="A43" t="str">
            <v>A1299B</v>
          </cell>
          <cell r="B43">
            <v>2500</v>
          </cell>
        </row>
        <row r="44">
          <cell r="A44" t="str">
            <v>A7208A</v>
          </cell>
          <cell r="B44">
            <v>749</v>
          </cell>
        </row>
        <row r="45">
          <cell r="A45" t="str">
            <v>A7207A</v>
          </cell>
          <cell r="B45">
            <v>1100</v>
          </cell>
        </row>
        <row r="46">
          <cell r="A46" t="str">
            <v>A5009A</v>
          </cell>
          <cell r="B46">
            <v>95</v>
          </cell>
        </row>
        <row r="47">
          <cell r="A47" t="str">
            <v>A7814A</v>
          </cell>
          <cell r="B47">
            <v>9495</v>
          </cell>
        </row>
        <row r="48">
          <cell r="A48" t="str">
            <v>A7789A</v>
          </cell>
          <cell r="B48">
            <v>2500</v>
          </cell>
        </row>
        <row r="49">
          <cell r="A49" t="str">
            <v>A7817A</v>
          </cell>
          <cell r="B49">
            <v>10545</v>
          </cell>
        </row>
        <row r="50">
          <cell r="A50" t="str">
            <v>A7277B</v>
          </cell>
          <cell r="B50">
            <v>9495</v>
          </cell>
        </row>
        <row r="51">
          <cell r="A51" t="str">
            <v>A6057B</v>
          </cell>
          <cell r="B51">
            <v>10545</v>
          </cell>
        </row>
        <row r="52">
          <cell r="A52" t="str">
            <v>A5991A</v>
          </cell>
          <cell r="B52">
            <v>25995</v>
          </cell>
        </row>
        <row r="53">
          <cell r="A53" t="str">
            <v>A5990A</v>
          </cell>
          <cell r="B53">
            <v>21995</v>
          </cell>
        </row>
        <row r="54">
          <cell r="A54" t="str">
            <v>A7197A</v>
          </cell>
          <cell r="B54">
            <v>21995</v>
          </cell>
        </row>
        <row r="55">
          <cell r="A55" t="str">
            <v>A6055B</v>
          </cell>
          <cell r="B55">
            <v>20995</v>
          </cell>
        </row>
        <row r="56">
          <cell r="A56" t="str">
            <v>A7278B</v>
          </cell>
          <cell r="B56">
            <v>22930</v>
          </cell>
        </row>
        <row r="57">
          <cell r="A57" t="str">
            <v>A7252B</v>
          </cell>
          <cell r="B57">
            <v>22930</v>
          </cell>
        </row>
        <row r="58">
          <cell r="A58" t="str">
            <v>A6036A</v>
          </cell>
          <cell r="B58">
            <v>200</v>
          </cell>
        </row>
        <row r="59">
          <cell r="A59" t="str">
            <v>A5993A</v>
          </cell>
          <cell r="B59">
            <v>200</v>
          </cell>
        </row>
        <row r="60">
          <cell r="A60" t="str">
            <v>A5993AZ</v>
          </cell>
          <cell r="B60">
            <v>200</v>
          </cell>
        </row>
        <row r="61">
          <cell r="A61" t="str">
            <v>A7279B</v>
          </cell>
          <cell r="B61">
            <v>27100</v>
          </cell>
        </row>
        <row r="62">
          <cell r="A62" t="str">
            <v>A5011A</v>
          </cell>
          <cell r="B62">
            <v>2700</v>
          </cell>
        </row>
        <row r="63">
          <cell r="A63" t="str">
            <v>A4199C</v>
          </cell>
          <cell r="B63">
            <v>24</v>
          </cell>
        </row>
        <row r="64">
          <cell r="A64" t="str">
            <v>A8069A</v>
          </cell>
          <cell r="B64">
            <v>199</v>
          </cell>
        </row>
        <row r="65">
          <cell r="A65" t="str">
            <v>A8070A</v>
          </cell>
          <cell r="B65">
            <v>249</v>
          </cell>
        </row>
        <row r="66">
          <cell r="A66" t="str">
            <v>A5996A</v>
          </cell>
          <cell r="B66">
            <v>7600</v>
          </cell>
        </row>
        <row r="67">
          <cell r="A67" t="str">
            <v>A5997A</v>
          </cell>
          <cell r="B67">
            <v>5600</v>
          </cell>
        </row>
        <row r="68">
          <cell r="A68" t="str">
            <v>A6058B</v>
          </cell>
          <cell r="B68">
            <v>7000</v>
          </cell>
        </row>
        <row r="69">
          <cell r="A69" t="str">
            <v>A6056B</v>
          </cell>
          <cell r="B69">
            <v>11000</v>
          </cell>
        </row>
        <row r="70">
          <cell r="A70" t="str">
            <v>A9365A</v>
          </cell>
          <cell r="B70">
            <v>7000</v>
          </cell>
        </row>
        <row r="71">
          <cell r="A71" t="str">
            <v>A9366A</v>
          </cell>
          <cell r="B71">
            <v>11000</v>
          </cell>
        </row>
        <row r="72">
          <cell r="A72" t="str">
            <v>A6031A</v>
          </cell>
          <cell r="B72">
            <v>549</v>
          </cell>
        </row>
        <row r="73">
          <cell r="A73" t="str">
            <v>A6028A</v>
          </cell>
          <cell r="B73">
            <v>199</v>
          </cell>
        </row>
        <row r="74">
          <cell r="A74" t="str">
            <v>A6795A</v>
          </cell>
          <cell r="B74">
            <v>2240</v>
          </cell>
        </row>
        <row r="75">
          <cell r="A75" t="str">
            <v>A5158A</v>
          </cell>
          <cell r="B75">
            <v>2240</v>
          </cell>
        </row>
        <row r="76">
          <cell r="A76" t="str">
            <v>A6092A</v>
          </cell>
          <cell r="B76">
            <v>4590</v>
          </cell>
        </row>
        <row r="77">
          <cell r="A77" t="str">
            <v>A6386A</v>
          </cell>
          <cell r="B77">
            <v>4590</v>
          </cell>
        </row>
        <row r="78">
          <cell r="A78" t="str">
            <v>B5509BA</v>
          </cell>
          <cell r="B78">
            <v>273</v>
          </cell>
        </row>
        <row r="79">
          <cell r="A79" t="str">
            <v>A5506B</v>
          </cell>
          <cell r="B79">
            <v>1830</v>
          </cell>
        </row>
        <row r="80">
          <cell r="A80" t="str">
            <v>A6825A</v>
          </cell>
          <cell r="B80">
            <v>2135</v>
          </cell>
        </row>
        <row r="81">
          <cell r="A81" t="str">
            <v>A6847A</v>
          </cell>
          <cell r="B81">
            <v>2117</v>
          </cell>
        </row>
        <row r="82">
          <cell r="A82" t="str">
            <v>A3739B</v>
          </cell>
          <cell r="B82">
            <v>3468</v>
          </cell>
        </row>
        <row r="83">
          <cell r="A83" t="str">
            <v>A5783A</v>
          </cell>
          <cell r="B83">
            <v>1195</v>
          </cell>
        </row>
        <row r="84">
          <cell r="A84" t="str">
            <v>A4976A</v>
          </cell>
          <cell r="B84">
            <v>551</v>
          </cell>
        </row>
        <row r="85">
          <cell r="A85" t="str">
            <v>A4999A</v>
          </cell>
          <cell r="B85">
            <v>511</v>
          </cell>
        </row>
        <row r="86">
          <cell r="A86" t="str">
            <v>A4974A</v>
          </cell>
          <cell r="B86">
            <v>273</v>
          </cell>
        </row>
        <row r="87">
          <cell r="A87" t="str">
            <v>A6748A</v>
          </cell>
          <cell r="B87">
            <v>675</v>
          </cell>
        </row>
        <row r="88">
          <cell r="A88" t="str">
            <v>A6749A</v>
          </cell>
          <cell r="B88">
            <v>1525</v>
          </cell>
        </row>
        <row r="89">
          <cell r="A89" t="str">
            <v>A5513A</v>
          </cell>
          <cell r="B89">
            <v>1895</v>
          </cell>
        </row>
        <row r="90">
          <cell r="A90" t="str">
            <v>A5515A</v>
          </cell>
          <cell r="B90">
            <v>1935</v>
          </cell>
        </row>
        <row r="91">
          <cell r="A91" t="str">
            <v>A5483A</v>
          </cell>
          <cell r="B91">
            <v>4195</v>
          </cell>
        </row>
        <row r="92">
          <cell r="A92" t="str">
            <v>J3525A</v>
          </cell>
          <cell r="B92">
            <v>1700</v>
          </cell>
        </row>
        <row r="93">
          <cell r="A93" t="str">
            <v>J3526A</v>
          </cell>
          <cell r="B93">
            <v>4000</v>
          </cell>
        </row>
        <row r="94">
          <cell r="A94" t="str">
            <v>A1353A</v>
          </cell>
          <cell r="B94">
            <v>1785</v>
          </cell>
        </row>
        <row r="95">
          <cell r="A95" t="str">
            <v>A1354A</v>
          </cell>
          <cell r="B95">
            <v>1785</v>
          </cell>
        </row>
        <row r="96">
          <cell r="A96" t="str">
            <v>A1356A</v>
          </cell>
          <cell r="B96">
            <v>2599</v>
          </cell>
        </row>
        <row r="97">
          <cell r="A97" t="str">
            <v>A6583A</v>
          </cell>
          <cell r="B97">
            <v>4305</v>
          </cell>
        </row>
        <row r="98">
          <cell r="A98" t="str">
            <v>A6584A</v>
          </cell>
          <cell r="B98">
            <v>7149</v>
          </cell>
        </row>
        <row r="99">
          <cell r="A99" t="str">
            <v>A6585A</v>
          </cell>
          <cell r="B99">
            <v>8936</v>
          </cell>
        </row>
        <row r="100">
          <cell r="A100" t="str">
            <v>A8706A</v>
          </cell>
          <cell r="B100">
            <v>1250</v>
          </cell>
        </row>
        <row r="101">
          <cell r="A101" t="str">
            <v>A8707A</v>
          </cell>
          <cell r="B101">
            <v>1575</v>
          </cell>
        </row>
        <row r="102">
          <cell r="A102" t="str">
            <v>P4831Y</v>
          </cell>
          <cell r="B102">
            <v>1699</v>
          </cell>
        </row>
        <row r="103">
          <cell r="A103" t="str">
            <v>A9636A</v>
          </cell>
          <cell r="B103">
            <v>11495</v>
          </cell>
        </row>
        <row r="104">
          <cell r="A104" t="str">
            <v>A9639A</v>
          </cell>
          <cell r="B104">
            <v>22930</v>
          </cell>
        </row>
        <row r="105">
          <cell r="A105" t="str">
            <v>A9641A</v>
          </cell>
          <cell r="B105">
            <v>22930</v>
          </cell>
        </row>
        <row r="106">
          <cell r="A106" t="str">
            <v>A9640A</v>
          </cell>
          <cell r="B106">
            <v>27100</v>
          </cell>
        </row>
        <row r="107">
          <cell r="A107" t="str">
            <v>A9637A</v>
          </cell>
          <cell r="B107">
            <v>12545</v>
          </cell>
        </row>
        <row r="108">
          <cell r="A108" t="str">
            <v>a9638a</v>
          </cell>
          <cell r="B108">
            <v>20995</v>
          </cell>
        </row>
        <row r="109">
          <cell r="A109" t="str">
            <v>P9009A</v>
          </cell>
          <cell r="B109">
            <v>499</v>
          </cell>
        </row>
        <row r="110">
          <cell r="A110" t="str">
            <v>P9021Y</v>
          </cell>
          <cell r="B110">
            <v>1110</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grades pricing"/>
      <sheetName val="2.1 Reg Part Numbers"/>
      <sheetName val="2.2 Reg Part Numbers"/>
      <sheetName val="2.3 Reg Part Numbers"/>
      <sheetName val="2.1  pricing"/>
      <sheetName val="2.2  pricing"/>
      <sheetName val="2.3  pricing"/>
      <sheetName val="Upgradespricing"/>
      <sheetName val="Miser-P "/>
      <sheetName val="PriceMaster"/>
      <sheetName val="Option"/>
      <sheetName val="ARC95PRC"/>
      <sheetName val="inputarea_ref"/>
      <sheetName val="Uplift"/>
      <sheetName val="T진도"/>
      <sheetName val="11월가격"/>
      <sheetName val="Supplement2"/>
      <sheetName val="기본계획"/>
      <sheetName val="노임"/>
      <sheetName val="인건-측정"/>
      <sheetName val="9월가격"/>
      <sheetName val="OPT"/>
      <sheetName val="SV"/>
      <sheetName val="MBNBSMTR"/>
      <sheetName val="Start"/>
      <sheetName val="DWDM 10M+SEC"/>
      <sheetName val="KASHTEO"/>
      <sheetName val="PBX"/>
      <sheetName val="Recording,Phone,Headset"/>
      <sheetName val="Discount Factors Reseller"/>
      <sheetName val="Table"/>
      <sheetName val="경"/>
      <sheetName val="Server"/>
      <sheetName val="과천MAIN"/>
      <sheetName val="상담파트"/>
      <sheetName val="Sheet1"/>
      <sheetName val="Master"/>
      <sheetName val="GRACE"/>
      <sheetName val="수주월"/>
      <sheetName val="COST"/>
      <sheetName val="PSG"/>
      <sheetName val="5.세운W-A"/>
      <sheetName val="표지"/>
      <sheetName val="#REF"/>
      <sheetName val="대"/>
      <sheetName val="list price"/>
      <sheetName val="60명당사(총괄)"/>
      <sheetName val="가격"/>
      <sheetName val="02년7월 옵션 가격표"/>
      <sheetName val="02년7월 서버 가격표"/>
      <sheetName val="노무비"/>
      <sheetName val="T"/>
      <sheetName val="HK - Blue"/>
      <sheetName val="Lists"/>
      <sheetName val="OPT7"/>
      <sheetName val="3월가격"/>
      <sheetName val="Upgrades_pricing"/>
      <sheetName val="2_1_Reg_Part_Numbers"/>
      <sheetName val="2_2_Reg_Part_Numbers"/>
      <sheetName val="2_3_Reg_Part_Numbers"/>
      <sheetName val="2_1__pricing"/>
      <sheetName val="2_2__pricing"/>
      <sheetName val="2_3__pricing"/>
      <sheetName val="2001년12월"/>
      <sheetName val="DATA"/>
      <sheetName val="7.5 재질별 수율"/>
      <sheetName val="PROCESS"/>
      <sheetName val="12월가격"/>
      <sheetName val="p2-1"/>
      <sheetName val="소상 &quot;1&quot;"/>
      <sheetName val="동원(3)"/>
      <sheetName val="예정(3)"/>
      <sheetName val="Packing수불"/>
      <sheetName val="Scrap"/>
      <sheetName val="CELL"/>
      <sheetName val="생산계획"/>
      <sheetName val="월간total"/>
      <sheetName val="실적입력"/>
      <sheetName val="CELL 생산일보 "/>
      <sheetName val="원가보고"/>
      <sheetName val="Systems &amp; Options"/>
      <sheetName val="120302"/>
      <sheetName val="본사업"/>
      <sheetName val="Slopes"/>
      <sheetName val="Flat Priced Products"/>
      <sheetName val="Pricelist"/>
      <sheetName val="FlatPriceByCountry"/>
      <sheetName val="TierPriceByCountry"/>
      <sheetName val="견적서"/>
      <sheetName val="3.10"/>
      <sheetName val="2월가격표-ESG-1월"/>
      <sheetName val="SPEC"/>
      <sheetName val="WS"/>
      <sheetName val="2F 회의실견적(5_14 일대)"/>
      <sheetName val="Sheet2"/>
      <sheetName val="LANGUAGE"/>
      <sheetName val="위치"/>
      <sheetName val="모델"/>
      <sheetName val="Discout Rate"/>
      <sheetName val="001"/>
      <sheetName val="MOTOR"/>
      <sheetName val="studio"/>
      <sheetName val="PJT IS (usd)"/>
      <sheetName val="일위대가"/>
      <sheetName val="데이타"/>
      <sheetName val="EQP-hdqrs"/>
      <sheetName val="OD5000"/>
      <sheetName val="기본운용"/>
      <sheetName val="WEB"/>
      <sheetName val="DATASPEC(VT1)"/>
      <sheetName val="Piping Design Data"/>
      <sheetName val="9.10"/>
      <sheetName val="설계명세서(선로)"/>
      <sheetName val="----&gt;"/>
      <sheetName val="자체실적1Q"/>
      <sheetName val="Miser-P_"/>
      <sheetName val="7_5_재질별_수율"/>
      <sheetName val="HK_-_Blue"/>
      <sheetName val="list_price"/>
      <sheetName val="02년7월_옵션_가격표"/>
      <sheetName val="02년7월_서버_가격표"/>
      <sheetName val="DWDM_10M+SEC"/>
      <sheetName val="●목차"/>
      <sheetName val="Open"/>
      <sheetName val="G.1R-Shou COP Gf"/>
      <sheetName val="PCSDB1"/>
      <sheetName val="고객_ONE그래프"/>
      <sheetName val="PCSDB2"/>
      <sheetName val="PUSDB1"/>
      <sheetName val="과금_ONE그래프"/>
      <sheetName val="PUSDB2"/>
      <sheetName val="PUSDB3"/>
      <sheetName val="PUSDB4"/>
      <sheetName val="Oper Amount"/>
      <sheetName val="계산근거"/>
      <sheetName val="Configure"/>
      <sheetName val="Exchange Rate Link Sheet"/>
      <sheetName val="금액내역서"/>
      <sheetName val="화재 탐지 설비"/>
      <sheetName val="setup"/>
      <sheetName val="Cisco LP"/>
      <sheetName val="유기공정"/>
      <sheetName val="10월가격"/>
      <sheetName val="장비사용료"/>
      <sheetName val="Upgrades_pricing1"/>
      <sheetName val="2_1_Reg_Part_Numbers1"/>
      <sheetName val="2_2_Reg_Part_Numbers1"/>
      <sheetName val="2_3_Reg_Part_Numbers1"/>
      <sheetName val="2_1__pricing1"/>
      <sheetName val="2_2__pricing1"/>
      <sheetName val="2_3__pricing1"/>
      <sheetName val="5_세운W-A"/>
      <sheetName val="Miser-P_1"/>
      <sheetName val="list_price1"/>
      <sheetName val="02년7월_옵션_가격표1"/>
      <sheetName val="02년7월_서버_가격표1"/>
      <sheetName val="DWDM_10M+SEC1"/>
      <sheetName val="HK_-_Blue1"/>
      <sheetName val="7_5_재질별_수율1"/>
      <sheetName val="소상_&quot;1&quot;"/>
      <sheetName val="CELL_생산일보_"/>
      <sheetName val="Systems_&amp;_Options"/>
      <sheetName val="Flat_Priced_Products"/>
      <sheetName val="Discount_Factors_Reseller"/>
      <sheetName val="3_10"/>
      <sheetName val="2F_회의실견적(5_14_일대)"/>
      <sheetName val="Discout_Rate"/>
      <sheetName val="PJT_IS_(usd)"/>
      <sheetName val="Piping_Design_Data"/>
      <sheetName val="9_10"/>
      <sheetName val="G_1R-Shou_COP_Gf"/>
      <sheetName val="Oper_Amount"/>
      <sheetName val="Exchange_Rate_Link_Sheet"/>
      <sheetName val="화재_탐지_설비"/>
      <sheetName val="Cisco_LP"/>
      <sheetName val="품셈"/>
      <sheetName val="EMCSW"/>
      <sheetName val="4월가격"/>
      <sheetName val="기본설계"/>
      <sheetName val="POLLUTION"/>
      <sheetName val="물량산출"/>
      <sheetName val="T61"/>
      <sheetName val="PACKING"/>
      <sheetName val="환율"/>
      <sheetName val="PCODE"/>
      <sheetName val="시중노임"/>
      <sheetName val="비교총괄"/>
      <sheetName val="7월가격"/>
      <sheetName val="091002"/>
      <sheetName val="1641"/>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조건"/>
      <sheetName val="견적의뢰(타팀)"/>
      <sheetName val="공비"/>
    </sheetNames>
    <sheetDataSet>
      <sheetData sheetId="0" refreshError="1"/>
      <sheetData sheetId="1" refreshError="1"/>
      <sheetData sheetId="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불.요약"/>
      <sheetName val="보유.연령"/>
      <sheetName val="열령別"/>
      <sheetName val="잔여지"/>
      <sheetName val="99지급.요약"/>
      <sheetName val="98지급계획"/>
      <sheetName val="총괄표"/>
      <sheetName val="지사별 현황"/>
      <sheetName val="주택용지내역"/>
      <sheetName val="사업개발용지내역"/>
      <sheetName val="잔여지내역"/>
      <sheetName val="원가계산서"/>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Upgrades pricing"/>
      <sheetName val="MDL"/>
      <sheetName val="총괄집계"/>
      <sheetName val="월별(지점)"/>
      <sheetName val="지점월별"/>
      <sheetName val="요약손익(월별)"/>
      <sheetName val="지점집계"/>
      <sheetName val="M.H"/>
      <sheetName val="공통비"/>
      <sheetName val="숨김"/>
      <sheetName val="재료비_매출원가"/>
      <sheetName val="당월(1)"/>
      <sheetName val="이동물동"/>
    </sheetNames>
    <sheetDataSet>
      <sheetData sheetId="0" refreshError="1">
        <row r="2">
          <cell r="B2" t="b">
            <v>1</v>
          </cell>
        </row>
        <row r="3">
          <cell r="B3" t="str">
            <v>Preliminary data as of 3/31/97</v>
          </cell>
        </row>
        <row r="4">
          <cell r="B4" t="b">
            <v>0</v>
          </cell>
        </row>
        <row r="5">
          <cell r="B5" t="str">
            <v>FOR INTERNAL IDC AND CUSTOMER USE ONLY--NOT FOR PUBLICATION OR PUBLIC PRESENTATION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UNIT-QT"/>
      <sheetName val="화재 탐지 설비"/>
      <sheetName val="Languages"/>
      <sheetName val="Upgrades pricing"/>
      <sheetName val="부하계산서"/>
    </sheetNames>
    <sheetDataSet>
      <sheetData sheetId="0">
        <row r="4">
          <cell r="A4" t="str">
            <v>A</v>
          </cell>
        </row>
      </sheetData>
      <sheetData sheetId="1" refreshError="1"/>
      <sheetData sheetId="2" refreshError="1"/>
      <sheetData sheetId="3" refreshError="1"/>
      <sheetData sheetId="4" refreshError="1"/>
      <sheetData sheetId="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care pack list"/>
      <sheetName val="Q1'03 revisions"/>
      <sheetName val="Q4'03 revisions"/>
      <sheetName val="Price"/>
    </sheetNames>
    <sheetDataSet>
      <sheetData sheetId="0" refreshError="1">
        <row r="2">
          <cell r="A2" t="str">
            <v>146196-B22</v>
          </cell>
          <cell r="B2" t="str">
            <v>Tape Mechanism</v>
          </cell>
          <cell r="C2" t="str">
            <v>DLT DRIVES</v>
          </cell>
          <cell r="D2" t="str">
            <v>DLT 4080 DRV, INT CRB ALL</v>
          </cell>
          <cell r="E2" t="str">
            <v>DLT 4080 Drive INT CRB ALL</v>
          </cell>
          <cell r="F2" t="str">
            <v xml:space="preserve">SUST  </v>
          </cell>
          <cell r="G2">
            <v>37986</v>
          </cell>
          <cell r="H2" t="str">
            <v>A</v>
          </cell>
          <cell r="I2" t="str">
            <v xml:space="preserve"> </v>
          </cell>
          <cell r="J2" t="str">
            <v>x</v>
          </cell>
        </row>
        <row r="3">
          <cell r="A3" t="str">
            <v>146197-293</v>
          </cell>
          <cell r="B3" t="str">
            <v>Tape Mechanism</v>
          </cell>
          <cell r="C3" t="str">
            <v>DLT DRIVES</v>
          </cell>
          <cell r="D3" t="str">
            <v>DLT 40/80 External JPN2</v>
          </cell>
          <cell r="E3" t="str">
            <v>DLT 4080 DR Ext CRB JPN2</v>
          </cell>
          <cell r="F3" t="str">
            <v xml:space="preserve">SUST  </v>
          </cell>
          <cell r="G3">
            <v>37986</v>
          </cell>
          <cell r="H3" t="str">
            <v>A</v>
          </cell>
          <cell r="I3" t="str">
            <v xml:space="preserve"> </v>
          </cell>
          <cell r="J3" t="str">
            <v>x</v>
          </cell>
        </row>
        <row r="4">
          <cell r="A4" t="str">
            <v>146197-B23</v>
          </cell>
          <cell r="B4" t="str">
            <v>Tape Mechanism</v>
          </cell>
          <cell r="C4" t="str">
            <v>DLT DRIVES</v>
          </cell>
          <cell r="D4" t="str">
            <v>DLT 40/80 External ALL</v>
          </cell>
          <cell r="E4" t="str">
            <v>DLT 40/80GB DR External CRB ALL - Carbon</v>
          </cell>
          <cell r="F4" t="str">
            <v xml:space="preserve">SUST  </v>
          </cell>
          <cell r="G4">
            <v>37986</v>
          </cell>
          <cell r="H4" t="str">
            <v>A</v>
          </cell>
          <cell r="I4" t="str">
            <v xml:space="preserve"> </v>
          </cell>
          <cell r="J4" t="str">
            <v>x</v>
          </cell>
        </row>
        <row r="5">
          <cell r="A5" t="str">
            <v>157766-B22</v>
          </cell>
          <cell r="B5" t="str">
            <v>Tape Mechanism</v>
          </cell>
          <cell r="C5" t="str">
            <v>AIT DRIVES</v>
          </cell>
          <cell r="D5" t="str">
            <v>AIT 50100 DRV, INT CR ALL</v>
          </cell>
          <cell r="E5" t="str">
            <v>AIT 50100 Internal Tape Drive</v>
          </cell>
          <cell r="F5" t="str">
            <v xml:space="preserve">EOL   </v>
          </cell>
          <cell r="G5">
            <v>37894</v>
          </cell>
          <cell r="H5" t="str">
            <v>A</v>
          </cell>
          <cell r="I5" t="str">
            <v xml:space="preserve"> </v>
          </cell>
          <cell r="J5" t="str">
            <v>x</v>
          </cell>
        </row>
        <row r="6">
          <cell r="A6" t="str">
            <v>157767-B32</v>
          </cell>
          <cell r="B6" t="str">
            <v>Tape Mechanism</v>
          </cell>
          <cell r="C6" t="str">
            <v>AIT DRIVES</v>
          </cell>
          <cell r="D6" t="str">
            <v>AIT 50100 DRV, EXT CR INTL</v>
          </cell>
          <cell r="E6" t="str">
            <v>AIT 50100 DRV Ext CR INTL</v>
          </cell>
          <cell r="F6" t="str">
            <v xml:space="preserve">EOL   </v>
          </cell>
          <cell r="G6">
            <v>37894</v>
          </cell>
          <cell r="H6" t="str">
            <v>A</v>
          </cell>
          <cell r="I6" t="str">
            <v xml:space="preserve"> </v>
          </cell>
          <cell r="J6" t="str">
            <v>x</v>
          </cell>
        </row>
        <row r="7">
          <cell r="A7" t="str">
            <v>157769-B22</v>
          </cell>
          <cell r="B7" t="str">
            <v>Tape Mechanism</v>
          </cell>
          <cell r="C7" t="str">
            <v>DDS DRIVES</v>
          </cell>
          <cell r="D7" t="str">
            <v>DAT 20/40 DRV, INT CRB ALL</v>
          </cell>
          <cell r="E7" t="str">
            <v> DAT 2040 DRV Int CRB ALL</v>
          </cell>
          <cell r="F7" t="str">
            <v xml:space="preserve">DISC  </v>
          </cell>
          <cell r="G7">
            <v>37894</v>
          </cell>
          <cell r="H7" t="str">
            <v>A</v>
          </cell>
          <cell r="I7" t="str">
            <v xml:space="preserve"> </v>
          </cell>
          <cell r="J7" t="str">
            <v xml:space="preserve"> </v>
          </cell>
        </row>
        <row r="8">
          <cell r="A8" t="str">
            <v>157770-B32</v>
          </cell>
          <cell r="B8" t="str">
            <v>Tape Mechanism</v>
          </cell>
          <cell r="C8" t="str">
            <v>DDS DRIVES</v>
          </cell>
          <cell r="D8" t="str">
            <v>DAT 20/40 External INTL</v>
          </cell>
          <cell r="E8" t="str">
            <v>DAT 2040 DRV Ext CRB INTL</v>
          </cell>
          <cell r="F8" t="str">
            <v xml:space="preserve">SUST  </v>
          </cell>
          <cell r="G8">
            <v>37924</v>
          </cell>
          <cell r="H8" t="str">
            <v>A</v>
          </cell>
          <cell r="I8" t="str">
            <v xml:space="preserve"> </v>
          </cell>
          <cell r="J8" t="str">
            <v>x</v>
          </cell>
        </row>
        <row r="9">
          <cell r="A9" t="str">
            <v>192103-292</v>
          </cell>
          <cell r="B9" t="str">
            <v>Tape Mechanism</v>
          </cell>
          <cell r="C9" t="str">
            <v>DLT DRIVES</v>
          </cell>
          <cell r="D9" t="str">
            <v>SDLT 110/220, External JPN2</v>
          </cell>
          <cell r="E9" t="str">
            <v>SDLT 110 Drive EXT CRB JPN2</v>
          </cell>
          <cell r="F9" t="str">
            <v xml:space="preserve">SUST  </v>
          </cell>
          <cell r="G9">
            <v>37986</v>
          </cell>
          <cell r="H9" t="str">
            <v>A</v>
          </cell>
          <cell r="I9" t="str">
            <v xml:space="preserve"> </v>
          </cell>
          <cell r="J9" t="str">
            <v>x</v>
          </cell>
        </row>
        <row r="10">
          <cell r="A10" t="str">
            <v>192103-B32</v>
          </cell>
          <cell r="B10" t="str">
            <v>Tape Mechanism</v>
          </cell>
          <cell r="C10" t="str">
            <v>DLT DRIVES</v>
          </cell>
          <cell r="D10" t="str">
            <v>SDLT 110/220, External INTL</v>
          </cell>
          <cell r="E10" t="str">
            <v>SDLT 110 Drive EXT CRB INTL</v>
          </cell>
          <cell r="F10" t="str">
            <v xml:space="preserve">SUST  </v>
          </cell>
          <cell r="G10">
            <v>37986</v>
          </cell>
          <cell r="H10" t="str">
            <v>A</v>
          </cell>
          <cell r="I10" t="str">
            <v xml:space="preserve"> </v>
          </cell>
          <cell r="J10" t="str">
            <v>x</v>
          </cell>
        </row>
        <row r="11">
          <cell r="A11" t="str">
            <v>192106-B25</v>
          </cell>
          <cell r="B11" t="str">
            <v>Tape Mechanism</v>
          </cell>
          <cell r="C11" t="str">
            <v>DLT DRIVES</v>
          </cell>
          <cell r="D11" t="str">
            <v>SDLT 110 DRV, INT CRB ALL</v>
          </cell>
          <cell r="E11" t="str">
            <v>SDLT 110 Drive INT CRB ALL</v>
          </cell>
          <cell r="F11" t="str">
            <v xml:space="preserve">SUST  </v>
          </cell>
          <cell r="G11">
            <v>37986</v>
          </cell>
          <cell r="H11" t="str">
            <v>A</v>
          </cell>
          <cell r="I11" t="str">
            <v xml:space="preserve"> </v>
          </cell>
          <cell r="J11" t="str">
            <v>x</v>
          </cell>
        </row>
        <row r="12">
          <cell r="A12" t="str">
            <v>215487-B21</v>
          </cell>
          <cell r="B12" t="str">
            <v>Tape Mechanism</v>
          </cell>
          <cell r="C12" t="str">
            <v>AIT DRIVES</v>
          </cell>
          <cell r="D12" t="str">
            <v>AIT 50GB, HOT PLUG ALL</v>
          </cell>
          <cell r="E12" t="str">
            <v>AIT 50Gb Hot Plug</v>
          </cell>
          <cell r="F12" t="str">
            <v xml:space="preserve">EOL   </v>
          </cell>
          <cell r="G12">
            <v>37894</v>
          </cell>
          <cell r="H12" t="str">
            <v>A</v>
          </cell>
          <cell r="I12" t="str">
            <v xml:space="preserve"> </v>
          </cell>
          <cell r="J12" t="str">
            <v>x</v>
          </cell>
        </row>
        <row r="13">
          <cell r="A13" t="str">
            <v>215488-B21</v>
          </cell>
          <cell r="B13" t="str">
            <v>Tape Mechanism</v>
          </cell>
          <cell r="C13" t="str">
            <v>DDS DRIVES</v>
          </cell>
          <cell r="D13" t="str">
            <v>20/40-GB DAT HP ALL</v>
          </cell>
          <cell r="E13" t="str">
            <v>20/40 GB DAT Hot Plug</v>
          </cell>
          <cell r="F13" t="str">
            <v xml:space="preserve">DISC  </v>
          </cell>
          <cell r="G13">
            <v>37894</v>
          </cell>
          <cell r="H13" t="str">
            <v>A</v>
          </cell>
          <cell r="I13" t="str">
            <v xml:space="preserve"> </v>
          </cell>
          <cell r="J13" t="str">
            <v xml:space="preserve"> </v>
          </cell>
        </row>
        <row r="14">
          <cell r="A14" t="str">
            <v>216884-B21</v>
          </cell>
          <cell r="B14" t="str">
            <v>Tape Mechanism</v>
          </cell>
          <cell r="C14" t="str">
            <v>AIT DRIVES</v>
          </cell>
          <cell r="D14" t="str">
            <v>AIT 35GB, LVD, Int ALL</v>
          </cell>
          <cell r="E14" t="str">
            <v>AIT 35GB LVD Internal Tape Drive</v>
          </cell>
          <cell r="F14" t="str">
            <v xml:space="preserve">EOL   </v>
          </cell>
          <cell r="G14">
            <v>37894</v>
          </cell>
          <cell r="H14" t="str">
            <v>A</v>
          </cell>
          <cell r="I14" t="str">
            <v xml:space="preserve"> </v>
          </cell>
          <cell r="J14" t="str">
            <v>x</v>
          </cell>
        </row>
        <row r="15">
          <cell r="A15" t="str">
            <v>216885-B31</v>
          </cell>
          <cell r="B15" t="str">
            <v>Tape Mechanism</v>
          </cell>
          <cell r="C15" t="str">
            <v>AIT DRIVES</v>
          </cell>
          <cell r="D15" t="str">
            <v>AIT 35/70 LVD External INTL</v>
          </cell>
          <cell r="E15" t="str">
            <v>35 AIT LVD External INTL </v>
          </cell>
          <cell r="F15" t="str">
            <v xml:space="preserve">EOL   </v>
          </cell>
          <cell r="G15">
            <v>37894</v>
          </cell>
          <cell r="H15" t="str">
            <v>A</v>
          </cell>
          <cell r="I15" t="str">
            <v xml:space="preserve"> </v>
          </cell>
          <cell r="J15" t="str">
            <v>x</v>
          </cell>
        </row>
        <row r="16">
          <cell r="A16" t="str">
            <v>216886-B21</v>
          </cell>
          <cell r="B16" t="str">
            <v>Tape Mechanism</v>
          </cell>
          <cell r="C16" t="str">
            <v>AIT DRIVES</v>
          </cell>
          <cell r="D16" t="str">
            <v>AIT 35GB, LVD, HP ALL</v>
          </cell>
          <cell r="E16" t="str">
            <v>AIT 35GB LVD Hot Plug </v>
          </cell>
          <cell r="F16" t="str">
            <v xml:space="preserve">EOL   </v>
          </cell>
          <cell r="G16">
            <v>37894</v>
          </cell>
          <cell r="H16" t="str">
            <v>A</v>
          </cell>
          <cell r="I16" t="str">
            <v xml:space="preserve"> </v>
          </cell>
          <cell r="J16" t="str">
            <v>x</v>
          </cell>
        </row>
        <row r="17">
          <cell r="A17" t="str">
            <v>240603-B21</v>
          </cell>
          <cell r="B17" t="str">
            <v>Infrastructure</v>
          </cell>
          <cell r="C17" t="str">
            <v>Fabric Switch</v>
          </cell>
          <cell r="D17" t="str">
            <v>32 Port SAN 2 GB ALL</v>
          </cell>
          <cell r="E17" t="str">
            <v>SAN Switch 2/32</v>
          </cell>
          <cell r="F17" t="str">
            <v xml:space="preserve">SUST  </v>
          </cell>
          <cell r="G17">
            <v>39506</v>
          </cell>
          <cell r="H17" t="str">
            <v>A</v>
          </cell>
          <cell r="I17" t="str">
            <v xml:space="preserve"> </v>
          </cell>
          <cell r="J17" t="str">
            <v xml:space="preserve"> </v>
          </cell>
        </row>
        <row r="18">
          <cell r="A18" t="str">
            <v>249160-001</v>
          </cell>
          <cell r="B18" t="str">
            <v>Tape Mechanism</v>
          </cell>
          <cell r="C18" t="str">
            <v>AIT DRIVES</v>
          </cell>
          <cell r="D18" t="str">
            <v>AIT 100/200 GB Extrnl US</v>
          </cell>
          <cell r="E18" t="str">
            <v>AIT 100/200 GB Extrnl US</v>
          </cell>
          <cell r="F18" t="str">
            <v xml:space="preserve">EOL   </v>
          </cell>
          <cell r="G18">
            <v>37894</v>
          </cell>
          <cell r="H18" t="str">
            <v>A</v>
          </cell>
          <cell r="I18" t="str">
            <v xml:space="preserve"> </v>
          </cell>
          <cell r="J18" t="str">
            <v>x</v>
          </cell>
        </row>
        <row r="19">
          <cell r="A19" t="str">
            <v>249160-B31</v>
          </cell>
          <cell r="B19" t="str">
            <v>Tape Mechanism</v>
          </cell>
          <cell r="C19" t="str">
            <v>AIT DRIVES</v>
          </cell>
          <cell r="D19" t="str">
            <v>AIT 100/200 GB Extrnl INTL</v>
          </cell>
          <cell r="E19" t="str">
            <v>AIT 100/200 GB Extrnl INTL </v>
          </cell>
          <cell r="F19" t="str">
            <v xml:space="preserve">EOL   </v>
          </cell>
          <cell r="G19">
            <v>37894</v>
          </cell>
          <cell r="H19" t="str">
            <v>A</v>
          </cell>
          <cell r="I19" t="str">
            <v xml:space="preserve"> </v>
          </cell>
          <cell r="J19" t="str">
            <v>x</v>
          </cell>
        </row>
        <row r="20">
          <cell r="A20" t="str">
            <v>249161-B21</v>
          </cell>
          <cell r="B20" t="str">
            <v>Tape Mechanism</v>
          </cell>
          <cell r="C20" t="str">
            <v>AIT DRIVES</v>
          </cell>
          <cell r="D20" t="str">
            <v>AIT 100/200 GB Ht Plg ALL</v>
          </cell>
          <cell r="E20" t="str">
            <v>AIT 100/200 GB Ht Plg ALL</v>
          </cell>
          <cell r="F20" t="str">
            <v xml:space="preserve">EOL   </v>
          </cell>
          <cell r="G20">
            <v>37894</v>
          </cell>
          <cell r="H20" t="str">
            <v>A</v>
          </cell>
          <cell r="I20" t="str">
            <v xml:space="preserve"> </v>
          </cell>
          <cell r="J20" t="str">
            <v>x</v>
          </cell>
        </row>
        <row r="21">
          <cell r="A21" t="str">
            <v>249189-B21</v>
          </cell>
          <cell r="B21" t="str">
            <v>Tape Mechanism</v>
          </cell>
          <cell r="C21" t="str">
            <v>AIT DRIVES</v>
          </cell>
          <cell r="D21" t="str">
            <v>AIT 100/200 GB Intrnl ALL</v>
          </cell>
          <cell r="E21" t="str">
            <v>AIT 100/200 GB Intrnl ALL</v>
          </cell>
          <cell r="F21" t="str">
            <v xml:space="preserve">EOL   </v>
          </cell>
          <cell r="G21">
            <v>37894</v>
          </cell>
          <cell r="H21" t="str">
            <v>A</v>
          </cell>
          <cell r="I21" t="str">
            <v xml:space="preserve"> </v>
          </cell>
          <cell r="J21" t="str">
            <v>x</v>
          </cell>
        </row>
        <row r="22">
          <cell r="A22" t="str">
            <v>254508-B21</v>
          </cell>
          <cell r="B22" t="str">
            <v>Infrastructure</v>
          </cell>
          <cell r="C22" t="str">
            <v>Core Hardware</v>
          </cell>
          <cell r="D22" t="str">
            <v>SW SAN CORE SWTCH/64 ALL</v>
          </cell>
          <cell r="E22" t="str">
            <v/>
          </cell>
          <cell r="F22" t="str">
            <v xml:space="preserve">OBS   </v>
          </cell>
          <cell r="G22">
            <v>37742</v>
          </cell>
          <cell r="H22" t="str">
            <v>O</v>
          </cell>
          <cell r="I22" t="str">
            <v xml:space="preserve"> </v>
          </cell>
          <cell r="J22" t="str">
            <v xml:space="preserve"> </v>
          </cell>
        </row>
        <row r="23">
          <cell r="A23" t="str">
            <v>257319-B21</v>
          </cell>
          <cell r="B23" t="str">
            <v>Tape Mechanism</v>
          </cell>
          <cell r="C23" t="str">
            <v>DLT DRIVES</v>
          </cell>
          <cell r="D23" t="str">
            <v>SDLT 160/320 GB Intrn ALL</v>
          </cell>
          <cell r="E23" t="str">
            <v>SDLT 160/320 GB Intrn ALL</v>
          </cell>
          <cell r="F23" t="str">
            <v xml:space="preserve">SUST  </v>
          </cell>
          <cell r="G23">
            <v>38595</v>
          </cell>
          <cell r="H23" t="str">
            <v>A</v>
          </cell>
          <cell r="I23" t="str">
            <v xml:space="preserve"> </v>
          </cell>
          <cell r="J23" t="str">
            <v xml:space="preserve"> </v>
          </cell>
        </row>
        <row r="24">
          <cell r="A24" t="str">
            <v>257319-B31</v>
          </cell>
          <cell r="B24" t="str">
            <v>Tape Mechanism</v>
          </cell>
          <cell r="C24" t="str">
            <v>DLT DRIVES</v>
          </cell>
          <cell r="D24" t="str">
            <v>SDLT 160/320 GB Extrn INTL</v>
          </cell>
          <cell r="E24" t="str">
            <v>SDLT 160/320 GB Extrn INTL</v>
          </cell>
          <cell r="F24" t="str">
            <v xml:space="preserve">SUST  </v>
          </cell>
          <cell r="G24">
            <v>38595</v>
          </cell>
          <cell r="H24" t="str">
            <v>A</v>
          </cell>
          <cell r="I24" t="str">
            <v xml:space="preserve"> </v>
          </cell>
          <cell r="J24" t="str">
            <v xml:space="preserve"> </v>
          </cell>
        </row>
        <row r="25">
          <cell r="A25" t="str">
            <v>258707-B21</v>
          </cell>
          <cell r="B25" t="str">
            <v>Infrastructure</v>
          </cell>
          <cell r="C25" t="str">
            <v>Fabric Switch</v>
          </cell>
          <cell r="D25" t="str">
            <v>SW SAN Swtch 2/8EL ALL</v>
          </cell>
          <cell r="E25" t="str">
            <v>SAN Switch 2/8 EL, ALL</v>
          </cell>
          <cell r="F25" t="str">
            <v xml:space="preserve">OBS   </v>
          </cell>
          <cell r="G25">
            <v>37741</v>
          </cell>
          <cell r="H25" t="str">
            <v>O</v>
          </cell>
          <cell r="I25" t="str">
            <v xml:space="preserve"> </v>
          </cell>
          <cell r="J25" t="str">
            <v xml:space="preserve"> </v>
          </cell>
        </row>
        <row r="26">
          <cell r="A26" t="str">
            <v>274331-B21</v>
          </cell>
          <cell r="B26" t="str">
            <v>Tape Mechanism</v>
          </cell>
          <cell r="C26" t="str">
            <v>DLT DRIVES</v>
          </cell>
          <cell r="D26" t="str">
            <v>SDLT 110/220 RM All ALL</v>
          </cell>
          <cell r="E26" t="str">
            <v>SDLT 110/220 RM All ALL</v>
          </cell>
          <cell r="F26" t="str">
            <v xml:space="preserve">SUST  </v>
          </cell>
          <cell r="G26">
            <v>37986</v>
          </cell>
          <cell r="H26" t="str">
            <v>A</v>
          </cell>
          <cell r="I26" t="str">
            <v xml:space="preserve"> </v>
          </cell>
          <cell r="J26" t="str">
            <v>x</v>
          </cell>
        </row>
        <row r="27">
          <cell r="A27" t="str">
            <v>274332-B21</v>
          </cell>
          <cell r="B27" t="str">
            <v>Tape Mechanism</v>
          </cell>
          <cell r="C27" t="str">
            <v>DLT DRIVES</v>
          </cell>
          <cell r="D27" t="str">
            <v>DLT 40/80 RM All ALL</v>
          </cell>
          <cell r="E27" t="str">
            <v>DLT 40/80 RM All ALL </v>
          </cell>
          <cell r="F27" t="str">
            <v xml:space="preserve">SUST  </v>
          </cell>
          <cell r="G27">
            <v>37986</v>
          </cell>
          <cell r="H27" t="str">
            <v>A</v>
          </cell>
          <cell r="I27" t="str">
            <v xml:space="preserve"> </v>
          </cell>
          <cell r="J27" t="str">
            <v>x</v>
          </cell>
        </row>
        <row r="28">
          <cell r="A28" t="str">
            <v>274334-B21</v>
          </cell>
          <cell r="B28" t="str">
            <v>Tape Mechanism</v>
          </cell>
          <cell r="C28" t="str">
            <v>DLT DRIVES</v>
          </cell>
          <cell r="D28" t="str">
            <v>SDLT 110 2-DRV RM ALL</v>
          </cell>
          <cell r="F28" t="str">
            <v xml:space="preserve">SUST  </v>
          </cell>
          <cell r="G28">
            <v>37986</v>
          </cell>
          <cell r="H28" t="str">
            <v>A</v>
          </cell>
          <cell r="I28" t="str">
            <v xml:space="preserve"> </v>
          </cell>
          <cell r="J28" t="str">
            <v>x</v>
          </cell>
        </row>
        <row r="29">
          <cell r="A29" t="str">
            <v>274335-B21</v>
          </cell>
          <cell r="B29" t="str">
            <v>Tape Mechanism</v>
          </cell>
          <cell r="C29" t="str">
            <v>DLT DRIVES</v>
          </cell>
          <cell r="D29" t="str">
            <v>DLT 40/80 2-DRV RM ALL</v>
          </cell>
          <cell r="F29" t="str">
            <v xml:space="preserve">SUST  </v>
          </cell>
          <cell r="G29">
            <v>37986</v>
          </cell>
          <cell r="H29" t="str">
            <v>A</v>
          </cell>
          <cell r="I29" t="str">
            <v xml:space="preserve"> </v>
          </cell>
          <cell r="J29" t="str">
            <v>x</v>
          </cell>
        </row>
        <row r="30">
          <cell r="A30" t="str">
            <v>274336-B21</v>
          </cell>
          <cell r="B30" t="str">
            <v>Tape Mechanism</v>
          </cell>
          <cell r="C30" t="str">
            <v>DLT DRIVES</v>
          </cell>
          <cell r="D30" t="str">
            <v>SDLT 110 4-DRV RM ALL</v>
          </cell>
          <cell r="F30" t="str">
            <v xml:space="preserve">SUST  </v>
          </cell>
          <cell r="G30">
            <v>37986</v>
          </cell>
          <cell r="H30" t="str">
            <v>A</v>
          </cell>
          <cell r="I30" t="str">
            <v xml:space="preserve"> </v>
          </cell>
          <cell r="J30" t="str">
            <v>x</v>
          </cell>
        </row>
        <row r="31">
          <cell r="A31" t="str">
            <v>274337-B21</v>
          </cell>
          <cell r="B31" t="str">
            <v>Tape Mechanism</v>
          </cell>
          <cell r="C31" t="str">
            <v>DLT DRIVES</v>
          </cell>
          <cell r="D31" t="str">
            <v>DLT 40/80 4-DRV RM ALL</v>
          </cell>
          <cell r="F31" t="str">
            <v xml:space="preserve">SUST  </v>
          </cell>
          <cell r="G31">
            <v>37986</v>
          </cell>
          <cell r="H31" t="str">
            <v>A</v>
          </cell>
          <cell r="I31" t="str">
            <v xml:space="preserve"> </v>
          </cell>
          <cell r="J31" t="str">
            <v>x</v>
          </cell>
        </row>
        <row r="32">
          <cell r="A32" t="str">
            <v>274338-B21</v>
          </cell>
          <cell r="B32" t="str">
            <v>Tape Mechanism</v>
          </cell>
          <cell r="C32" t="str">
            <v>Rackmount Products</v>
          </cell>
          <cell r="D32" t="str">
            <v>3U Rackmount Kit All ALL</v>
          </cell>
          <cell r="F32" t="str">
            <v xml:space="preserve">SUST  </v>
          </cell>
          <cell r="G32">
            <v>38595</v>
          </cell>
          <cell r="H32" t="str">
            <v>A</v>
          </cell>
          <cell r="I32" t="str">
            <v xml:space="preserve"> </v>
          </cell>
          <cell r="J32" t="str">
            <v xml:space="preserve"> </v>
          </cell>
        </row>
        <row r="33">
          <cell r="A33" t="str">
            <v>274339-B21</v>
          </cell>
          <cell r="B33" t="str">
            <v>Tape Mechanism</v>
          </cell>
          <cell r="C33" t="str">
            <v>Rackmount Products</v>
          </cell>
          <cell r="D33" t="str">
            <v>5U Rackmount Kit All ALL</v>
          </cell>
          <cell r="F33" t="str">
            <v xml:space="preserve">SUST  </v>
          </cell>
          <cell r="G33">
            <v>38595</v>
          </cell>
          <cell r="H33" t="str">
            <v>A</v>
          </cell>
          <cell r="I33" t="str">
            <v xml:space="preserve"> </v>
          </cell>
          <cell r="J33" t="str">
            <v xml:space="preserve"> </v>
          </cell>
        </row>
        <row r="34">
          <cell r="A34" t="str">
            <v>280129-B21</v>
          </cell>
          <cell r="B34" t="str">
            <v>Tape Mechanism</v>
          </cell>
          <cell r="C34" t="str">
            <v>DLT DRIVES</v>
          </cell>
          <cell r="D34" t="str">
            <v>DLT VS80 40/80 Intrnl ALL</v>
          </cell>
          <cell r="E34" t="str">
            <v>DLT VS80 40/80 Intrnl ALL</v>
          </cell>
          <cell r="F34" t="str">
            <v xml:space="preserve">SUST  </v>
          </cell>
          <cell r="G34">
            <v>37986</v>
          </cell>
          <cell r="H34" t="str">
            <v>A</v>
          </cell>
          <cell r="I34" t="str">
            <v xml:space="preserve"> </v>
          </cell>
          <cell r="J34" t="str">
            <v>x</v>
          </cell>
        </row>
        <row r="35">
          <cell r="A35" t="str">
            <v>280129-B31</v>
          </cell>
          <cell r="B35" t="str">
            <v>Tape Mechanism</v>
          </cell>
          <cell r="C35" t="str">
            <v>DLT DRIVES</v>
          </cell>
          <cell r="D35" t="str">
            <v>DLT VS80 40/80 Extrnl INTL</v>
          </cell>
          <cell r="E35" t="str">
            <v>DLT VS80 40/80 Extrnl INTL </v>
          </cell>
          <cell r="F35" t="str">
            <v xml:space="preserve">SUST  </v>
          </cell>
          <cell r="G35">
            <v>37986</v>
          </cell>
          <cell r="H35" t="str">
            <v>A</v>
          </cell>
          <cell r="I35" t="str">
            <v xml:space="preserve"> </v>
          </cell>
          <cell r="J35" t="str">
            <v>x</v>
          </cell>
        </row>
        <row r="36">
          <cell r="A36" t="str">
            <v>283056-B21</v>
          </cell>
          <cell r="B36" t="str">
            <v>Infrastructure</v>
          </cell>
          <cell r="C36" t="str">
            <v>Fabric Switch</v>
          </cell>
          <cell r="D36" t="str">
            <v>SW SAN Swtch 2/16-EL ALL</v>
          </cell>
          <cell r="E36" t="str">
            <v/>
          </cell>
          <cell r="F36" t="str">
            <v xml:space="preserve">OBS   </v>
          </cell>
          <cell r="G36">
            <v>37832</v>
          </cell>
          <cell r="H36" t="str">
            <v>A</v>
          </cell>
          <cell r="I36" t="str">
            <v>x</v>
          </cell>
          <cell r="J36" t="str">
            <v xml:space="preserve"> </v>
          </cell>
        </row>
        <row r="37">
          <cell r="A37" t="str">
            <v>286809-B21</v>
          </cell>
          <cell r="B37" t="str">
            <v>Infrastructure</v>
          </cell>
          <cell r="C37" t="str">
            <v>Dir Hardware</v>
          </cell>
          <cell r="D37" t="str">
            <v>Stgwks SAN Dir 2/6 ALL</v>
          </cell>
          <cell r="E37" t="str">
            <v>Draco III (HP StorageWorks director 2/64 Fact Rack)</v>
          </cell>
          <cell r="F37" t="str">
            <v xml:space="preserve">SUST  </v>
          </cell>
          <cell r="G37">
            <v>38260</v>
          </cell>
          <cell r="H37" t="str">
            <v>A</v>
          </cell>
          <cell r="I37" t="str">
            <v xml:space="preserve"> </v>
          </cell>
          <cell r="J37" t="str">
            <v xml:space="preserve"> </v>
          </cell>
        </row>
        <row r="38">
          <cell r="A38" t="str">
            <v>286810-B21</v>
          </cell>
          <cell r="B38" t="str">
            <v>Infrastructure</v>
          </cell>
          <cell r="C38" t="str">
            <v>Edge Switches</v>
          </cell>
          <cell r="D38" t="str">
            <v>Stgwks SAN Edg Sw  ALL</v>
          </cell>
          <cell r="E38" t="str">
            <v>Draco III-2/32</v>
          </cell>
          <cell r="F38" t="str">
            <v xml:space="preserve">SUST  </v>
          </cell>
          <cell r="G38">
            <v>38260</v>
          </cell>
          <cell r="H38" t="str">
            <v>A</v>
          </cell>
          <cell r="I38" t="str">
            <v xml:space="preserve"> </v>
          </cell>
          <cell r="J38" t="str">
            <v xml:space="preserve"> </v>
          </cell>
        </row>
        <row r="39">
          <cell r="A39" t="str">
            <v>286811-B21</v>
          </cell>
          <cell r="B39" t="str">
            <v>Infrastructure</v>
          </cell>
          <cell r="C39" t="str">
            <v>Edge Switches</v>
          </cell>
          <cell r="D39" t="str">
            <v>Stgwks SAN Edg Sw  ALL</v>
          </cell>
          <cell r="E39" t="str">
            <v xml:space="preserve">Stgwks SAN Edg Sw ALL </v>
          </cell>
          <cell r="F39" t="str">
            <v xml:space="preserve">OBS   </v>
          </cell>
          <cell r="G39">
            <v>37591</v>
          </cell>
          <cell r="H39" t="str">
            <v>O</v>
          </cell>
          <cell r="I39" t="str">
            <v xml:space="preserve"> </v>
          </cell>
          <cell r="J39" t="str">
            <v xml:space="preserve"> </v>
          </cell>
        </row>
        <row r="40">
          <cell r="A40" t="str">
            <v>287055-B21</v>
          </cell>
          <cell r="B40" t="str">
            <v>Infrastructure</v>
          </cell>
          <cell r="C40" t="str">
            <v>Fabric Switch</v>
          </cell>
          <cell r="D40" t="str">
            <v>SAN Switch 2/16 2 Pwr ALL</v>
          </cell>
          <cell r="E40" t="str">
            <v>SAN Switch 2/16 Pwer ALL</v>
          </cell>
          <cell r="F40" t="str">
            <v xml:space="preserve">OBS   </v>
          </cell>
          <cell r="G40">
            <v>37741</v>
          </cell>
          <cell r="H40" t="str">
            <v>O</v>
          </cell>
          <cell r="I40" t="str">
            <v xml:space="preserve"> </v>
          </cell>
          <cell r="J40" t="str">
            <v xml:space="preserve"> </v>
          </cell>
        </row>
        <row r="41">
          <cell r="A41" t="str">
            <v>293360-B21</v>
          </cell>
          <cell r="B41" t="str">
            <v>Infrastructure</v>
          </cell>
          <cell r="C41" t="str">
            <v>Routers</v>
          </cell>
          <cell r="D41" t="str">
            <v>Hp SW SR2122 iSCSI rtr ALL</v>
          </cell>
          <cell r="E41" t="str">
            <v>HP SW SR2122 iSCSI router</v>
          </cell>
          <cell r="F41" t="str">
            <v xml:space="preserve">SUST  </v>
          </cell>
          <cell r="G41">
            <v>37988</v>
          </cell>
          <cell r="H41" t="str">
            <v>A</v>
          </cell>
          <cell r="I41" t="str">
            <v xml:space="preserve"> </v>
          </cell>
          <cell r="J41" t="str">
            <v>x</v>
          </cell>
        </row>
        <row r="42">
          <cell r="A42" t="str">
            <v>295513-B22</v>
          </cell>
          <cell r="B42" t="str">
            <v>Tape Mechanism</v>
          </cell>
          <cell r="C42" t="str">
            <v>DDS DRIVES</v>
          </cell>
          <cell r="D42" t="str">
            <v>12/24 DAT Drive Opal ALL</v>
          </cell>
          <cell r="E42" t="str">
            <v>12/24 DAT Drive Opal ALL </v>
          </cell>
          <cell r="F42" t="str">
            <v xml:space="preserve">SUST  </v>
          </cell>
          <cell r="G42">
            <v>37924</v>
          </cell>
          <cell r="H42" t="str">
            <v>A</v>
          </cell>
          <cell r="I42" t="str">
            <v xml:space="preserve"> </v>
          </cell>
          <cell r="J42" t="str">
            <v>x</v>
          </cell>
        </row>
        <row r="43">
          <cell r="A43" t="str">
            <v>311026-B21</v>
          </cell>
          <cell r="B43" t="str">
            <v>Infrastructure</v>
          </cell>
          <cell r="C43" t="str">
            <v>Fabric Switch</v>
          </cell>
          <cell r="D43" t="str">
            <v>SAN Switch 2/32 Pwr Pak ALL</v>
          </cell>
          <cell r="E43" t="str">
            <v>hp StorageWorks SAN Switch 2/32 Powerpak</v>
          </cell>
          <cell r="F43" t="str">
            <v xml:space="preserve">OBS   </v>
          </cell>
          <cell r="G43">
            <v>37742</v>
          </cell>
          <cell r="H43" t="str">
            <v>O</v>
          </cell>
          <cell r="I43" t="str">
            <v xml:space="preserve"> </v>
          </cell>
          <cell r="J43" t="str">
            <v xml:space="preserve"> </v>
          </cell>
        </row>
        <row r="44">
          <cell r="A44" t="str">
            <v>313455-B21</v>
          </cell>
          <cell r="B44" t="str">
            <v>Infrastructure</v>
          </cell>
          <cell r="C44" t="str">
            <v>Fabric Software</v>
          </cell>
          <cell r="D44" t="str">
            <v>2/32 Fabric Mgr Kit ALL</v>
          </cell>
          <cell r="E44" t="str">
            <v>hp StorageWorks SAN Switch 2/32 Fabric Manager</v>
          </cell>
          <cell r="F44" t="str">
            <v xml:space="preserve">EOL   </v>
          </cell>
          <cell r="G44">
            <v>37879</v>
          </cell>
          <cell r="H44" t="str">
            <v>A</v>
          </cell>
          <cell r="I44" t="str">
            <v xml:space="preserve"> </v>
          </cell>
          <cell r="J44" t="str">
            <v>x</v>
          </cell>
        </row>
        <row r="45">
          <cell r="A45" t="str">
            <v>316093-B21</v>
          </cell>
          <cell r="B45" t="str">
            <v>Infrastructure</v>
          </cell>
          <cell r="C45" t="str">
            <v>Dir Hardware</v>
          </cell>
          <cell r="D45" t="str">
            <v>HP STW DIRECTOR 2/140 ALL</v>
          </cell>
          <cell r="E45" t="str">
            <v/>
          </cell>
          <cell r="F45" t="str">
            <v xml:space="preserve">SUST  </v>
          </cell>
          <cell r="G45">
            <v>39446</v>
          </cell>
          <cell r="H45" t="str">
            <v>A</v>
          </cell>
          <cell r="I45" t="str">
            <v xml:space="preserve"> </v>
          </cell>
          <cell r="J45" t="str">
            <v xml:space="preserve"> </v>
          </cell>
        </row>
        <row r="46">
          <cell r="A46" t="str">
            <v>316094-B21</v>
          </cell>
          <cell r="B46" t="str">
            <v>Infrastructure</v>
          </cell>
          <cell r="C46" t="str">
            <v>Dir Options</v>
          </cell>
          <cell r="D46" t="str">
            <v>UPG KIT,4 PORT,UPM,HP ALL</v>
          </cell>
          <cell r="E46" t="str">
            <v>hp StorageWorks Director 2/140 upgrade kit</v>
          </cell>
          <cell r="F46" t="str">
            <v xml:space="preserve">SUST  </v>
          </cell>
          <cell r="G46">
            <v>39446</v>
          </cell>
          <cell r="H46" t="str">
            <v>A</v>
          </cell>
          <cell r="I46" t="str">
            <v xml:space="preserve"> </v>
          </cell>
          <cell r="J46" t="str">
            <v xml:space="preserve"> </v>
          </cell>
        </row>
        <row r="47">
          <cell r="A47" t="str">
            <v>316095-B21</v>
          </cell>
          <cell r="B47" t="str">
            <v>Infrastructure</v>
          </cell>
          <cell r="C47" t="str">
            <v>Edge Switches</v>
          </cell>
          <cell r="D47" t="str">
            <v>HP STW EDGE SWTC 2/24 ALL</v>
          </cell>
          <cell r="E47" t="str">
            <v>hp StorageWorks Edge switch 2/24 with 8 ports</v>
          </cell>
          <cell r="F47" t="str">
            <v xml:space="preserve">SUST  </v>
          </cell>
          <cell r="G47">
            <v>39446</v>
          </cell>
          <cell r="H47" t="str">
            <v>A</v>
          </cell>
          <cell r="I47" t="str">
            <v xml:space="preserve"> </v>
          </cell>
          <cell r="J47" t="str">
            <v xml:space="preserve"> </v>
          </cell>
        </row>
        <row r="48">
          <cell r="A48" t="str">
            <v>322118-B21</v>
          </cell>
          <cell r="B48" t="str">
            <v>Infrastructure</v>
          </cell>
          <cell r="C48" t="str">
            <v>Fabric Switch</v>
          </cell>
          <cell r="D48" t="str">
            <v>SW SAN SWITCH 2/16 BS ALL</v>
          </cell>
          <cell r="E48" t="str">
            <v>SAN Switch 2/16</v>
          </cell>
          <cell r="F48" t="str">
            <v xml:space="preserve">SUST  </v>
          </cell>
          <cell r="G48">
            <v>39506</v>
          </cell>
          <cell r="H48" t="str">
            <v>A</v>
          </cell>
          <cell r="I48" t="str">
            <v xml:space="preserve"> </v>
          </cell>
          <cell r="J48" t="str">
            <v xml:space="preserve"> </v>
          </cell>
        </row>
        <row r="49">
          <cell r="A49" t="str">
            <v>322119-B21</v>
          </cell>
          <cell r="B49" t="str">
            <v>Infrastructure</v>
          </cell>
          <cell r="C49" t="str">
            <v>Fabric Switch</v>
          </cell>
          <cell r="D49" t="str">
            <v>SW SAN SWITCH 2/16 PP ALL</v>
          </cell>
          <cell r="E49" t="str">
            <v>SAN Switch 2/16 PP</v>
          </cell>
          <cell r="F49" t="str">
            <v xml:space="preserve">SUST  </v>
          </cell>
          <cell r="G49">
            <v>39506</v>
          </cell>
          <cell r="H49" t="str">
            <v>A</v>
          </cell>
          <cell r="I49" t="str">
            <v xml:space="preserve"> </v>
          </cell>
          <cell r="J49" t="str">
            <v xml:space="preserve"> </v>
          </cell>
        </row>
        <row r="50">
          <cell r="A50" t="str">
            <v>322120-B21</v>
          </cell>
          <cell r="B50" t="str">
            <v>Infrastructure</v>
          </cell>
          <cell r="C50" t="str">
            <v>Fabric Switch</v>
          </cell>
          <cell r="D50" t="str">
            <v>SW SAN SWITCH 2/8-EL ALL</v>
          </cell>
          <cell r="E50" t="str">
            <v>SAN Switch 2/8 EL</v>
          </cell>
          <cell r="F50" t="str">
            <v xml:space="preserve">SUST  </v>
          </cell>
          <cell r="G50">
            <v>39506</v>
          </cell>
          <cell r="H50" t="str">
            <v>A</v>
          </cell>
          <cell r="I50" t="str">
            <v xml:space="preserve"> </v>
          </cell>
          <cell r="J50" t="str">
            <v xml:space="preserve"> </v>
          </cell>
        </row>
        <row r="51">
          <cell r="A51" t="str">
            <v>322121-B21</v>
          </cell>
          <cell r="B51" t="str">
            <v>Infrastructure</v>
          </cell>
          <cell r="C51" t="str">
            <v>Fabric Switch</v>
          </cell>
          <cell r="D51" t="str">
            <v>SW SAN SWITCH 2/8 PP ALL</v>
          </cell>
          <cell r="E51" t="str">
            <v>SAN Switch 2/8 PP</v>
          </cell>
          <cell r="F51" t="str">
            <v xml:space="preserve">SUST  </v>
          </cell>
          <cell r="G51">
            <v>39506</v>
          </cell>
          <cell r="H51" t="str">
            <v>A</v>
          </cell>
          <cell r="I51" t="str">
            <v xml:space="preserve"> </v>
          </cell>
          <cell r="J51" t="str">
            <v xml:space="preserve"> </v>
          </cell>
        </row>
        <row r="52">
          <cell r="A52" t="str">
            <v>332177-B21</v>
          </cell>
          <cell r="B52" t="str">
            <v>Infrastructure</v>
          </cell>
          <cell r="C52" t="str">
            <v>Core Hardware</v>
          </cell>
          <cell r="D52" t="str">
            <v>hpSWCore Swtch 2/64BS ALL</v>
          </cell>
          <cell r="E52" t="str">
            <v>SAN Switch 2/64</v>
          </cell>
          <cell r="F52" t="str">
            <v xml:space="preserve">DISC  </v>
          </cell>
          <cell r="G52">
            <v>37879</v>
          </cell>
          <cell r="H52" t="str">
            <v>A</v>
          </cell>
          <cell r="I52" t="str">
            <v xml:space="preserve"> </v>
          </cell>
          <cell r="J52" t="str">
            <v xml:space="preserve"> </v>
          </cell>
        </row>
        <row r="53">
          <cell r="A53" t="str">
            <v>332177-B22</v>
          </cell>
          <cell r="B53" t="str">
            <v>Infrastructure</v>
          </cell>
          <cell r="C53" t="str">
            <v>Core Hardware</v>
          </cell>
          <cell r="D53" t="str">
            <v>Core Switch hp SW 2/64 ALL</v>
          </cell>
          <cell r="F53" t="str">
            <v>New</v>
          </cell>
          <cell r="G53">
            <v>38260</v>
          </cell>
          <cell r="H53" t="str">
            <v>A</v>
          </cell>
        </row>
        <row r="54">
          <cell r="A54" t="str">
            <v>332178-B21</v>
          </cell>
          <cell r="B54" t="str">
            <v>Infrastructure</v>
          </cell>
          <cell r="C54" t="str">
            <v>Core Hardware</v>
          </cell>
          <cell r="D54" t="str">
            <v>hpSWCore Swtch 2/64PP ALL</v>
          </cell>
          <cell r="E54" t="str">
            <v>SAN Switch 2/64 PP</v>
          </cell>
          <cell r="F54" t="str">
            <v xml:space="preserve">DISC  </v>
          </cell>
          <cell r="G54">
            <v>37879</v>
          </cell>
          <cell r="H54" t="str">
            <v>A</v>
          </cell>
          <cell r="I54" t="str">
            <v xml:space="preserve"> </v>
          </cell>
          <cell r="J54" t="str">
            <v xml:space="preserve"> </v>
          </cell>
        </row>
        <row r="55">
          <cell r="A55" t="str">
            <v>332178-B22</v>
          </cell>
          <cell r="B55" t="str">
            <v>Infrastructure</v>
          </cell>
          <cell r="C55" t="str">
            <v>Core Hardware</v>
          </cell>
          <cell r="D55" t="str">
            <v>Core Swtch hp SW 2/64 power pak ALL</v>
          </cell>
          <cell r="F55" t="str">
            <v xml:space="preserve">NEW   </v>
          </cell>
          <cell r="G55">
            <v>38260</v>
          </cell>
          <cell r="H55" t="str">
            <v>A</v>
          </cell>
        </row>
        <row r="56">
          <cell r="A56" t="str">
            <v>333764-B21</v>
          </cell>
          <cell r="B56" t="str">
            <v>Infrastructure</v>
          </cell>
          <cell r="C56" t="str">
            <v>Fabric Switch</v>
          </cell>
          <cell r="D56" t="str">
            <v>hpSW SAN SWCH 2/32 PP ALL</v>
          </cell>
          <cell r="E56" t="str">
            <v>SAN Switch 2/32 PP</v>
          </cell>
          <cell r="F56" t="str">
            <v xml:space="preserve">SUST  </v>
          </cell>
          <cell r="G56">
            <v>38472</v>
          </cell>
          <cell r="H56" t="str">
            <v>A</v>
          </cell>
          <cell r="I56" t="str">
            <v xml:space="preserve"> </v>
          </cell>
          <cell r="J56" t="str">
            <v xml:space="preserve"> </v>
          </cell>
        </row>
        <row r="57">
          <cell r="A57" t="str">
            <v>334883-B21</v>
          </cell>
          <cell r="B57" t="str">
            <v>Infrastructure</v>
          </cell>
          <cell r="C57" t="str">
            <v>Core Options</v>
          </cell>
          <cell r="D57" t="str">
            <v>HP SW CORSWTCH BL16P2G ALL</v>
          </cell>
          <cell r="E57" t="str">
            <v>Core blade for 64 ports switch</v>
          </cell>
          <cell r="F57" t="str">
            <v xml:space="preserve">SUST  </v>
          </cell>
          <cell r="G57">
            <v>38472</v>
          </cell>
          <cell r="H57" t="str">
            <v>A</v>
          </cell>
          <cell r="I57" t="str">
            <v xml:space="preserve"> </v>
          </cell>
          <cell r="J57" t="str">
            <v xml:space="preserve"> </v>
          </cell>
        </row>
        <row r="58">
          <cell r="A58" t="str">
            <v>335701-B21</v>
          </cell>
          <cell r="B58" t="str">
            <v>Infrastructure</v>
          </cell>
          <cell r="C58" t="str">
            <v>Dir Options</v>
          </cell>
          <cell r="D58" t="str">
            <v>HA-Fabric Manager Server ALL</v>
          </cell>
          <cell r="E58" t="str">
            <v/>
          </cell>
          <cell r="F58" t="str">
            <v xml:space="preserve">NEW   </v>
          </cell>
          <cell r="G58">
            <v>38533</v>
          </cell>
          <cell r="H58" t="str">
            <v>A</v>
          </cell>
          <cell r="I58" t="str">
            <v xml:space="preserve"> </v>
          </cell>
          <cell r="J58" t="str">
            <v xml:space="preserve"> </v>
          </cell>
        </row>
        <row r="59">
          <cell r="A59" t="str">
            <v>335701-B21</v>
          </cell>
          <cell r="C59" t="str">
            <v>Dir Options</v>
          </cell>
          <cell r="E59" t="str">
            <v>HA-Fabric Manager Server</v>
          </cell>
          <cell r="F59" t="str">
            <v xml:space="preserve">NEW   </v>
          </cell>
          <cell r="G59">
            <v>38533</v>
          </cell>
        </row>
        <row r="60">
          <cell r="A60" t="str">
            <v>337699-291</v>
          </cell>
          <cell r="B60" t="str">
            <v>Tape Mechanism</v>
          </cell>
          <cell r="C60" t="str">
            <v>DLT VS80</v>
          </cell>
          <cell r="D60" t="str">
            <v>DLT VS 80 External Drive Kit JPN2</v>
          </cell>
          <cell r="F60" t="str">
            <v xml:space="preserve">PLAN  </v>
          </cell>
          <cell r="G60">
            <v>38595</v>
          </cell>
        </row>
        <row r="61">
          <cell r="A61" t="str">
            <v>337699-B22</v>
          </cell>
          <cell r="B61" t="str">
            <v>Tape Mechanism</v>
          </cell>
          <cell r="C61" t="str">
            <v>DLT VS80</v>
          </cell>
          <cell r="D61" t="str">
            <v>DLT VS 80 External Drive Kit ALL</v>
          </cell>
          <cell r="F61" t="str">
            <v xml:space="preserve">PLAN  </v>
          </cell>
          <cell r="G61">
            <v>38595</v>
          </cell>
        </row>
        <row r="62">
          <cell r="A62" t="str">
            <v>337699-B31</v>
          </cell>
          <cell r="B62" t="str">
            <v>Tape Mechanism</v>
          </cell>
          <cell r="C62" t="str">
            <v>DLT VS80</v>
          </cell>
          <cell r="D62" t="str">
            <v>DLT VS 80 External Drive Kit INTL</v>
          </cell>
          <cell r="F62" t="str">
            <v xml:space="preserve">PLAN  </v>
          </cell>
          <cell r="G62">
            <v>38595</v>
          </cell>
        </row>
        <row r="63">
          <cell r="A63" t="str">
            <v>344181-B21</v>
          </cell>
          <cell r="B63" t="str">
            <v>Infrastructure</v>
          </cell>
          <cell r="C63" t="str">
            <v>Fabric Switch</v>
          </cell>
          <cell r="D63" t="str">
            <v>FC SWITCH, 2/16-EL ALL</v>
          </cell>
          <cell r="E63" t="str">
            <v xml:space="preserve">Brocade 16 Port FC Switch, Field Rack </v>
          </cell>
          <cell r="F63" t="str">
            <v xml:space="preserve">NEW   </v>
          </cell>
          <cell r="G63">
            <v>38260</v>
          </cell>
          <cell r="H63" t="str">
            <v>A</v>
          </cell>
          <cell r="I63" t="str">
            <v xml:space="preserve"> </v>
          </cell>
          <cell r="J63" t="str">
            <v xml:space="preserve"> </v>
          </cell>
        </row>
        <row r="64">
          <cell r="A64" t="str">
            <v>345690-B21</v>
          </cell>
          <cell r="B64" t="str">
            <v>Infrastructure</v>
          </cell>
          <cell r="C64" t="str">
            <v>Dir Software</v>
          </cell>
          <cell r="D64" t="str">
            <v>HP STGWK FAB MGR V4.0 ALL</v>
          </cell>
          <cell r="E64" t="str">
            <v/>
          </cell>
          <cell r="F64" t="str">
            <v xml:space="preserve">NEW   </v>
          </cell>
          <cell r="G64">
            <v>38260</v>
          </cell>
          <cell r="H64" t="str">
            <v>A</v>
          </cell>
          <cell r="I64" t="str">
            <v xml:space="preserve"> </v>
          </cell>
          <cell r="J64" t="str">
            <v xml:space="preserve"> </v>
          </cell>
        </row>
        <row r="65">
          <cell r="A65" t="str">
            <v>345690-B21</v>
          </cell>
          <cell r="C65" t="str">
            <v>Dir Software</v>
          </cell>
          <cell r="E65" t="str">
            <v>HP STGWK FAB MGR V4.0</v>
          </cell>
          <cell r="F65" t="str">
            <v xml:space="preserve">NEW   </v>
          </cell>
          <cell r="G65">
            <v>38260</v>
          </cell>
        </row>
        <row r="66">
          <cell r="A66" t="str">
            <v>345691-B21</v>
          </cell>
          <cell r="B66" t="str">
            <v>Infrastructure</v>
          </cell>
          <cell r="C66" t="str">
            <v>Dir Software</v>
          </cell>
          <cell r="D66" t="str">
            <v>FAB MGR 3.X-4.X UPG ALL</v>
          </cell>
          <cell r="E66" t="str">
            <v/>
          </cell>
          <cell r="F66" t="str">
            <v xml:space="preserve">NEW   </v>
          </cell>
          <cell r="G66">
            <v>38260</v>
          </cell>
          <cell r="H66" t="str">
            <v>A</v>
          </cell>
          <cell r="I66" t="str">
            <v xml:space="preserve"> </v>
          </cell>
          <cell r="J66" t="str">
            <v xml:space="preserve"> </v>
          </cell>
        </row>
        <row r="67">
          <cell r="A67" t="str">
            <v>345691-B21</v>
          </cell>
          <cell r="C67" t="str">
            <v>Dir Software</v>
          </cell>
          <cell r="E67" t="str">
            <v>FAB MGR 3.X-4.X UPG</v>
          </cell>
          <cell r="F67" t="str">
            <v xml:space="preserve">NEW   </v>
          </cell>
          <cell r="G67">
            <v>38260</v>
          </cell>
        </row>
        <row r="68">
          <cell r="A68" t="str">
            <v>348406-B21</v>
          </cell>
          <cell r="B68" t="str">
            <v>Infrastructure</v>
          </cell>
          <cell r="C68" t="str">
            <v>Edge Switches</v>
          </cell>
          <cell r="D68" t="str">
            <v>EDGE SWITCH 2/12 ALL</v>
          </cell>
          <cell r="G68">
            <v>38306</v>
          </cell>
        </row>
        <row r="69">
          <cell r="A69" t="str">
            <v>350544-B21</v>
          </cell>
          <cell r="B69" t="str">
            <v>Tape Mechanism</v>
          </cell>
          <cell r="C69" t="str">
            <v>ULTRIUM DRIVES</v>
          </cell>
          <cell r="D69" t="str">
            <v>Ultrium 215 Mod 1 RM All ALL</v>
          </cell>
          <cell r="F69" t="str">
            <v>New</v>
          </cell>
          <cell r="G69">
            <v>39769</v>
          </cell>
        </row>
        <row r="70">
          <cell r="A70" t="str">
            <v>350545-B21</v>
          </cell>
          <cell r="B70" t="str">
            <v>Tape Mechanism</v>
          </cell>
          <cell r="C70" t="str">
            <v>ULTRIUM DRIVES</v>
          </cell>
          <cell r="D70" t="str">
            <v>Ultrium 230 Mod1 RM All ALL</v>
          </cell>
          <cell r="F70" t="str">
            <v>New</v>
          </cell>
          <cell r="G70">
            <v>39769</v>
          </cell>
        </row>
        <row r="71">
          <cell r="A71" t="str">
            <v>350546-B21</v>
          </cell>
          <cell r="B71" t="str">
            <v>Tape Mechanism</v>
          </cell>
          <cell r="C71" t="str">
            <v>ULTRIUM DRIVES</v>
          </cell>
          <cell r="D71" t="str">
            <v>Ultruim 460 Mod 1 RM All ALL</v>
          </cell>
          <cell r="F71" t="str">
            <v>New</v>
          </cell>
          <cell r="G71">
            <v>39769</v>
          </cell>
        </row>
        <row r="72">
          <cell r="A72" t="str">
            <v>A5624A</v>
          </cell>
          <cell r="B72" t="str">
            <v>Infrastructure</v>
          </cell>
          <cell r="C72" t="str">
            <v/>
          </cell>
          <cell r="D72" t="str">
            <v/>
          </cell>
          <cell r="E72" t="str">
            <v xml:space="preserve">Brocade 16 Port FC Switch, Field Rack </v>
          </cell>
          <cell r="F72" t="str">
            <v>Not NSS RAS</v>
          </cell>
          <cell r="G72" t="str">
            <v/>
          </cell>
          <cell r="H72" t="str">
            <v/>
          </cell>
          <cell r="I72" t="str">
            <v/>
          </cell>
          <cell r="J72" t="str">
            <v/>
          </cell>
        </row>
        <row r="73">
          <cell r="A73" t="str">
            <v>A5625A</v>
          </cell>
          <cell r="B73" t="str">
            <v>Infrastructure</v>
          </cell>
          <cell r="C73" t="str">
            <v/>
          </cell>
          <cell r="D73" t="str">
            <v/>
          </cell>
          <cell r="E73" t="str">
            <v xml:space="preserve">Brocade 8 Port FC Switch, Field Rack </v>
          </cell>
          <cell r="F73" t="str">
            <v>Not NSS RAS</v>
          </cell>
          <cell r="G73" t="str">
            <v/>
          </cell>
          <cell r="H73" t="str">
            <v/>
          </cell>
          <cell r="I73" t="str">
            <v/>
          </cell>
          <cell r="J73" t="str">
            <v/>
          </cell>
        </row>
        <row r="74">
          <cell r="A74" t="str">
            <v>A5667A</v>
          </cell>
          <cell r="B74" t="str">
            <v>Infrastructure</v>
          </cell>
          <cell r="C74" t="str">
            <v/>
          </cell>
          <cell r="D74" t="str">
            <v/>
          </cell>
          <cell r="E74" t="str">
            <v xml:space="preserve">Brocade 8 Port FC Switch, Field Rack </v>
          </cell>
          <cell r="F74" t="str">
            <v>Not NSS RAS</v>
          </cell>
          <cell r="G74" t="str">
            <v/>
          </cell>
          <cell r="H74" t="str">
            <v/>
          </cell>
          <cell r="I74" t="str">
            <v/>
          </cell>
          <cell r="J74" t="str">
            <v/>
          </cell>
        </row>
        <row r="75">
          <cell r="A75" t="str">
            <v>A6509A</v>
          </cell>
          <cell r="B75" t="str">
            <v>Infrastructure</v>
          </cell>
          <cell r="C75" t="str">
            <v>Core Hardware</v>
          </cell>
          <cell r="D75" t="str">
            <v>HP Brocade 12000 FC Switch Field Rack</v>
          </cell>
          <cell r="E75" t="str">
            <v>HP StorageWorks Core Switch 2/64</v>
          </cell>
          <cell r="F75" t="str">
            <v xml:space="preserve">DISC  </v>
          </cell>
          <cell r="G75">
            <v>37741</v>
          </cell>
          <cell r="H75" t="str">
            <v>A</v>
          </cell>
          <cell r="I75" t="str">
            <v xml:space="preserve"> </v>
          </cell>
          <cell r="J75" t="str">
            <v xml:space="preserve"> </v>
          </cell>
        </row>
        <row r="76">
          <cell r="A76" t="str">
            <v>A6510A</v>
          </cell>
          <cell r="B76" t="str">
            <v>Infrastructure</v>
          </cell>
          <cell r="C76" t="str">
            <v>Core Options</v>
          </cell>
          <cell r="D76" t="str">
            <v>HP Brocade 12000 Switch 16 port upg card</v>
          </cell>
          <cell r="E76" t="str">
            <v>HP Brocade 16 port slot upgrade</v>
          </cell>
          <cell r="F76" t="str">
            <v xml:space="preserve">DISC  </v>
          </cell>
          <cell r="G76">
            <v>37741</v>
          </cell>
          <cell r="H76" t="str">
            <v>A</v>
          </cell>
          <cell r="I76" t="str">
            <v xml:space="preserve"> </v>
          </cell>
          <cell r="J76" t="str">
            <v xml:space="preserve"> </v>
          </cell>
        </row>
        <row r="77">
          <cell r="A77" t="str">
            <v>A6534B</v>
          </cell>
          <cell r="B77" t="str">
            <v>Infrastructure</v>
          </cell>
          <cell r="C77" t="str">
            <v>Dir Hardware</v>
          </cell>
          <cell r="D77" t="str">
            <v>HP StorageWorks director 2/64 Field Rack</v>
          </cell>
          <cell r="E77" t="str">
            <v>HP StorageWorks Director 64</v>
          </cell>
          <cell r="F77" t="str">
            <v xml:space="preserve">OBS   </v>
          </cell>
          <cell r="G77">
            <v>37773</v>
          </cell>
          <cell r="H77" t="str">
            <v>O</v>
          </cell>
          <cell r="I77" t="str">
            <v xml:space="preserve"> </v>
          </cell>
          <cell r="J77" t="str">
            <v xml:space="preserve"> </v>
          </cell>
        </row>
        <row r="78">
          <cell r="A78" t="str">
            <v>A6534BZ</v>
          </cell>
          <cell r="B78" t="str">
            <v>Infrastructure</v>
          </cell>
          <cell r="C78" t="str">
            <v>Dir Hardware</v>
          </cell>
          <cell r="D78" t="str">
            <v>HP StorageWorks director 2/64 Fact Rack</v>
          </cell>
          <cell r="E78" t="str">
            <v>HP StorageWorks Director 64</v>
          </cell>
          <cell r="F78" t="str">
            <v xml:space="preserve">OBS   </v>
          </cell>
          <cell r="G78">
            <v>37773</v>
          </cell>
          <cell r="H78" t="str">
            <v>O</v>
          </cell>
          <cell r="I78" t="str">
            <v xml:space="preserve"> </v>
          </cell>
          <cell r="J78" t="str">
            <v xml:space="preserve"> </v>
          </cell>
        </row>
        <row r="79">
          <cell r="A79" t="str">
            <v>A7283A</v>
          </cell>
          <cell r="B79" t="str">
            <v>Infrastructure</v>
          </cell>
          <cell r="C79" t="str">
            <v>Edge Switches</v>
          </cell>
          <cell r="D79" t="str">
            <v>HP StorageWorks edge switch 2/32</v>
          </cell>
          <cell r="E79" t="str">
            <v>HP StorageWorks Edge Switch 2/32</v>
          </cell>
          <cell r="F79" t="str">
            <v xml:space="preserve">OBS   </v>
          </cell>
          <cell r="G79">
            <v>37773</v>
          </cell>
          <cell r="H79" t="str">
            <v>O</v>
          </cell>
          <cell r="I79" t="str">
            <v xml:space="preserve"> </v>
          </cell>
          <cell r="J79" t="str">
            <v xml:space="preserve"> </v>
          </cell>
        </row>
        <row r="80">
          <cell r="A80" t="str">
            <v>A7284A</v>
          </cell>
          <cell r="B80" t="str">
            <v>Infrastructure</v>
          </cell>
          <cell r="C80" t="str">
            <v>Edge Switches</v>
          </cell>
          <cell r="D80" t="str">
            <v>hp StorageWorks Edge Switch 2/16</v>
          </cell>
          <cell r="E80" t="str">
            <v>HP StorageWorks Edge Switch 2/16</v>
          </cell>
          <cell r="F80" t="str">
            <v xml:space="preserve">OBS   </v>
          </cell>
          <cell r="G80">
            <v>37833</v>
          </cell>
          <cell r="H80" t="str">
            <v>A</v>
          </cell>
          <cell r="I80" t="str">
            <v>x</v>
          </cell>
          <cell r="J80" t="str">
            <v xml:space="preserve"> </v>
          </cell>
        </row>
        <row r="81">
          <cell r="A81" t="str">
            <v>A7326A</v>
          </cell>
          <cell r="B81" t="str">
            <v>Infrastructure</v>
          </cell>
          <cell r="C81" t="str">
            <v/>
          </cell>
          <cell r="D81" t="str">
            <v/>
          </cell>
          <cell r="E81" t="str">
            <v>HP SureStore FC Switch 6164</v>
          </cell>
          <cell r="F81" t="str">
            <v>Not NSS RAS</v>
          </cell>
          <cell r="G81" t="str">
            <v/>
          </cell>
          <cell r="H81" t="str">
            <v/>
          </cell>
          <cell r="I81" t="str">
            <v/>
          </cell>
          <cell r="J81" t="str">
            <v/>
          </cell>
        </row>
        <row r="82">
          <cell r="A82" t="str">
            <v>A7326AZ</v>
          </cell>
          <cell r="B82" t="str">
            <v>Infrastructure</v>
          </cell>
          <cell r="C82" t="str">
            <v/>
          </cell>
          <cell r="D82" t="str">
            <v/>
          </cell>
          <cell r="E82" t="str">
            <v>HP SureStore FC Switch 6164</v>
          </cell>
          <cell r="F82" t="str">
            <v>Not NSS RAS</v>
          </cell>
          <cell r="G82" t="str">
            <v/>
          </cell>
          <cell r="H82" t="str">
            <v/>
          </cell>
          <cell r="I82" t="str">
            <v/>
          </cell>
          <cell r="J82" t="str">
            <v/>
          </cell>
        </row>
        <row r="83">
          <cell r="A83" t="str">
            <v>A7340A</v>
          </cell>
          <cell r="B83" t="str">
            <v>Infrastructure</v>
          </cell>
          <cell r="C83" t="str">
            <v>Fabric Switch</v>
          </cell>
          <cell r="D83" t="str">
            <v>HP FC 1Gb/2Gb Switch 16B, Field Rack</v>
          </cell>
          <cell r="E83" t="str">
            <v/>
          </cell>
          <cell r="F83" t="str">
            <v xml:space="preserve">OBS   </v>
          </cell>
          <cell r="G83">
            <v>37741</v>
          </cell>
          <cell r="H83" t="str">
            <v>O</v>
          </cell>
          <cell r="I83" t="str">
            <v xml:space="preserve"> </v>
          </cell>
          <cell r="J83" t="str">
            <v xml:space="preserve"> </v>
          </cell>
        </row>
        <row r="84">
          <cell r="A84" t="str">
            <v>A7340AZ</v>
          </cell>
          <cell r="B84" t="str">
            <v>Infrastructure</v>
          </cell>
          <cell r="C84" t="str">
            <v>Fabric Switch</v>
          </cell>
          <cell r="D84" t="str">
            <v>HP FC 1Gb/2Gb Switch 16B, Factory Rack</v>
          </cell>
          <cell r="E84" t="str">
            <v/>
          </cell>
          <cell r="F84" t="str">
            <v xml:space="preserve">OBS   </v>
          </cell>
          <cell r="G84">
            <v>37741</v>
          </cell>
          <cell r="H84" t="str">
            <v>O</v>
          </cell>
          <cell r="I84" t="str">
            <v xml:space="preserve"> </v>
          </cell>
          <cell r="J84" t="str">
            <v xml:space="preserve"> </v>
          </cell>
        </row>
        <row r="85">
          <cell r="A85" t="str">
            <v>A7346A</v>
          </cell>
          <cell r="B85" t="str">
            <v>Infrastructure</v>
          </cell>
          <cell r="C85" t="str">
            <v>Fabric Switch</v>
          </cell>
          <cell r="D85" t="str">
            <v>HP FC 1Gb/2Gb Entry Switch 8B, Field Rk</v>
          </cell>
          <cell r="E85" t="str">
            <v>HP Surestore FC 1GB/2GB Switch 8 ports-Entry Switch</v>
          </cell>
          <cell r="F85" t="str">
            <v xml:space="preserve">OBS   </v>
          </cell>
          <cell r="G85">
            <v>37741</v>
          </cell>
          <cell r="H85" t="str">
            <v>A</v>
          </cell>
          <cell r="I85" t="str">
            <v>x</v>
          </cell>
          <cell r="J85" t="str">
            <v xml:space="preserve"> </v>
          </cell>
        </row>
        <row r="86">
          <cell r="A86" t="str">
            <v>A7346AZ</v>
          </cell>
          <cell r="B86" t="str">
            <v>Infrastructure</v>
          </cell>
          <cell r="C86" t="str">
            <v>Fabric Switch</v>
          </cell>
          <cell r="D86" t="str">
            <v>HP FC 1Gb/2Gb Entry Switch 8B,Factory Rk</v>
          </cell>
          <cell r="E86" t="str">
            <v>HP Surestore FC 1GB/2GB Switch 8 ports-Entry Switch</v>
          </cell>
          <cell r="F86" t="str">
            <v xml:space="preserve">OBS   </v>
          </cell>
          <cell r="G86">
            <v>37741</v>
          </cell>
          <cell r="H86" t="str">
            <v>A</v>
          </cell>
          <cell r="I86" t="str">
            <v>x</v>
          </cell>
          <cell r="J86" t="str">
            <v xml:space="preserve"> </v>
          </cell>
        </row>
        <row r="87">
          <cell r="A87" t="str">
            <v>A7347A</v>
          </cell>
          <cell r="B87" t="str">
            <v>Infrastructure</v>
          </cell>
          <cell r="C87" t="str">
            <v>Fabric Switch</v>
          </cell>
          <cell r="D87" t="str">
            <v>HP FC 1Gb/2Gb Switch 8B, Field rack</v>
          </cell>
          <cell r="E87" t="str">
            <v>HP Surestore FC 1GB/2GB Switch 8 ports</v>
          </cell>
          <cell r="F87" t="str">
            <v xml:space="preserve">OBS   </v>
          </cell>
          <cell r="G87">
            <v>37741</v>
          </cell>
          <cell r="H87" t="str">
            <v>O</v>
          </cell>
          <cell r="I87" t="str">
            <v xml:space="preserve"> </v>
          </cell>
          <cell r="J87" t="str">
            <v xml:space="preserve"> </v>
          </cell>
        </row>
        <row r="88">
          <cell r="A88" t="str">
            <v>A7347AZ</v>
          </cell>
          <cell r="B88" t="str">
            <v>Infrastructure</v>
          </cell>
          <cell r="C88" t="str">
            <v>Fabric Switch</v>
          </cell>
          <cell r="D88" t="str">
            <v>HP FC 1Gb/2Gb Switch 8B,Factory Rack</v>
          </cell>
          <cell r="E88" t="str">
            <v>HP Surestore FC 1GB/2GB Switch 8 ports</v>
          </cell>
          <cell r="F88" t="str">
            <v xml:space="preserve">DISC  </v>
          </cell>
          <cell r="G88">
            <v>37741</v>
          </cell>
          <cell r="H88" t="str">
            <v>A</v>
          </cell>
          <cell r="I88" t="str">
            <v xml:space="preserve"> </v>
          </cell>
          <cell r="J88" t="str">
            <v xml:space="preserve"> </v>
          </cell>
        </row>
        <row r="89">
          <cell r="A89" t="str">
            <v>C1354A</v>
          </cell>
          <cell r="B89" t="str">
            <v>Tape Mechanism</v>
          </cell>
          <cell r="C89" t="str">
            <v>Tape Arrays</v>
          </cell>
          <cell r="D89" t="str">
            <v>HP SureStore Tape Array 5500</v>
          </cell>
          <cell r="F89" t="str">
            <v xml:space="preserve">OBS   </v>
          </cell>
          <cell r="G89">
            <v>37651</v>
          </cell>
          <cell r="H89" t="str">
            <v>O</v>
          </cell>
        </row>
        <row r="90">
          <cell r="A90" t="str">
            <v>C1556D</v>
          </cell>
          <cell r="B90" t="str">
            <v>Tape Mechanism</v>
          </cell>
          <cell r="C90" t="str">
            <v>DDS DRIVES</v>
          </cell>
          <cell r="D90" t="str">
            <v>HP SureStore DAT24e 24GB Ext Tape Drive</v>
          </cell>
          <cell r="E90" t="str">
            <v>HP SureStore DAT 24e 24GB Ext Tape Drive</v>
          </cell>
          <cell r="F90" t="str">
            <v xml:space="preserve">SUST  </v>
          </cell>
          <cell r="G90">
            <v>38199</v>
          </cell>
          <cell r="H90" t="str">
            <v>A</v>
          </cell>
          <cell r="I90" t="str">
            <v xml:space="preserve"> </v>
          </cell>
          <cell r="J90" t="str">
            <v xml:space="preserve"> </v>
          </cell>
        </row>
        <row r="91">
          <cell r="A91" t="str">
            <v>C5653C</v>
          </cell>
          <cell r="B91" t="str">
            <v>Tape Mechanism</v>
          </cell>
          <cell r="C91" t="str">
            <v>DDS DRIVES</v>
          </cell>
          <cell r="D91" t="str">
            <v>HP SureStore DAT24eU 24GB Ext Tape Drive</v>
          </cell>
          <cell r="E91" t="str">
            <v>HP SureStore DAT 24eU 24GB Ext Tape Drive</v>
          </cell>
          <cell r="F91" t="str">
            <v xml:space="preserve">SUST  </v>
          </cell>
          <cell r="G91">
            <v>38199</v>
          </cell>
          <cell r="H91" t="str">
            <v>A</v>
          </cell>
          <cell r="I91" t="str">
            <v xml:space="preserve"> </v>
          </cell>
          <cell r="J91" t="str">
            <v xml:space="preserve"> </v>
          </cell>
        </row>
        <row r="92">
          <cell r="A92" t="str">
            <v>C5687A</v>
          </cell>
          <cell r="B92" t="str">
            <v>Tape Mechanism</v>
          </cell>
          <cell r="C92" t="str">
            <v/>
          </cell>
          <cell r="D92" t="str">
            <v/>
          </cell>
          <cell r="E92" t="str">
            <v xml:space="preserve">HP SureStore DAT40e 40GB Ext UNIX comp </v>
          </cell>
          <cell r="F92" t="str">
            <v>Not NSS RAS</v>
          </cell>
          <cell r="G92" t="str">
            <v/>
          </cell>
          <cell r="H92" t="str">
            <v/>
          </cell>
          <cell r="I92" t="str">
            <v/>
          </cell>
          <cell r="J92" t="str">
            <v/>
          </cell>
        </row>
        <row r="93">
          <cell r="A93" t="str">
            <v>C5687B</v>
          </cell>
          <cell r="B93" t="str">
            <v>Tape Mechanism</v>
          </cell>
          <cell r="C93" t="str">
            <v>DDS DRIVES</v>
          </cell>
          <cell r="D93" t="str">
            <v>HP SureStore DAT40e 40GB Ext UNIX comp</v>
          </cell>
          <cell r="E93" t="str">
            <v>HP SureStore DAT40e 40GB Ext UNIX comp</v>
          </cell>
          <cell r="F93" t="str">
            <v xml:space="preserve">EOL   </v>
          </cell>
          <cell r="G93">
            <v>37894</v>
          </cell>
          <cell r="H93" t="str">
            <v>A</v>
          </cell>
          <cell r="I93" t="str">
            <v xml:space="preserve"> </v>
          </cell>
          <cell r="J93" t="str">
            <v>x</v>
          </cell>
        </row>
        <row r="94">
          <cell r="A94" t="str">
            <v>C5687C</v>
          </cell>
          <cell r="B94" t="str">
            <v>Tape Mechanism</v>
          </cell>
          <cell r="C94" t="str">
            <v>DDS DRIVES</v>
          </cell>
          <cell r="D94" t="str">
            <v>HP StorageWorks DAT 40e 40GB Ext. Tape D</v>
          </cell>
          <cell r="E94" t="str">
            <v/>
          </cell>
          <cell r="F94" t="str">
            <v xml:space="preserve">SUST  </v>
          </cell>
          <cell r="G94">
            <v>38929</v>
          </cell>
          <cell r="H94" t="str">
            <v>A</v>
          </cell>
          <cell r="I94" t="str">
            <v xml:space="preserve"> </v>
          </cell>
          <cell r="J94" t="str">
            <v xml:space="preserve"> </v>
          </cell>
        </row>
        <row r="95">
          <cell r="A95" t="str">
            <v>C5725A</v>
          </cell>
          <cell r="B95" t="str">
            <v>Tape Mechanism</v>
          </cell>
          <cell r="C95" t="str">
            <v>DLT DRIVES</v>
          </cell>
          <cell r="D95" t="str">
            <v>HP SureStore DLT80i Internal Tape Drive</v>
          </cell>
          <cell r="E95" t="str">
            <v>HP DLT 80i Internal Tape Drive</v>
          </cell>
          <cell r="F95" t="str">
            <v xml:space="preserve">SUST  </v>
          </cell>
          <cell r="G95">
            <v>37986</v>
          </cell>
          <cell r="H95" t="str">
            <v>A</v>
          </cell>
          <cell r="I95" t="str">
            <v xml:space="preserve"> </v>
          </cell>
          <cell r="J95" t="str">
            <v>x</v>
          </cell>
        </row>
        <row r="96">
          <cell r="A96" t="str">
            <v>C5726A</v>
          </cell>
          <cell r="B96" t="str">
            <v>Tape Mechanism</v>
          </cell>
          <cell r="C96" t="str">
            <v>DLT DRIVES</v>
          </cell>
          <cell r="D96" t="str">
            <v>HP SureStore DLT80e</v>
          </cell>
          <cell r="E96" t="str">
            <v xml:space="preserve">HP SureStore DLT80e </v>
          </cell>
          <cell r="F96" t="str">
            <v xml:space="preserve">SUST  </v>
          </cell>
          <cell r="G96">
            <v>37986</v>
          </cell>
          <cell r="H96" t="str">
            <v>A</v>
          </cell>
          <cell r="I96" t="str">
            <v xml:space="preserve"> </v>
          </cell>
          <cell r="J96" t="str">
            <v>x</v>
          </cell>
        </row>
        <row r="97">
          <cell r="A97" t="str">
            <v>C6525A</v>
          </cell>
          <cell r="B97" t="str">
            <v>Tape Mechanism</v>
          </cell>
          <cell r="C97" t="str">
            <v/>
          </cell>
          <cell r="D97" t="str">
            <v/>
          </cell>
          <cell r="E97" t="str">
            <v xml:space="preserve">HP SureStore DAT24k Tape Drive </v>
          </cell>
          <cell r="F97" t="str">
            <v>Not NSS RAS</v>
          </cell>
          <cell r="G97" t="str">
            <v/>
          </cell>
          <cell r="H97" t="str">
            <v/>
          </cell>
          <cell r="I97" t="str">
            <v/>
          </cell>
          <cell r="J97" t="str">
            <v/>
          </cell>
        </row>
        <row r="98">
          <cell r="A98" t="str">
            <v>C6529A</v>
          </cell>
          <cell r="B98" t="str">
            <v>Tape Mechanism</v>
          </cell>
          <cell r="C98" t="str">
            <v/>
          </cell>
          <cell r="D98" t="str">
            <v/>
          </cell>
          <cell r="E98" t="str">
            <v xml:space="preserve">HP SureStore DLT 80k Tape Drive </v>
          </cell>
          <cell r="F98" t="str">
            <v>Not NSS RAS</v>
          </cell>
          <cell r="G98" t="str">
            <v/>
          </cell>
          <cell r="H98" t="str">
            <v/>
          </cell>
          <cell r="I98" t="str">
            <v/>
          </cell>
          <cell r="J98" t="str">
            <v/>
          </cell>
        </row>
        <row r="99">
          <cell r="A99" t="str">
            <v>C6541A</v>
          </cell>
          <cell r="B99" t="str">
            <v>Tape Mechanism</v>
          </cell>
          <cell r="C99" t="str">
            <v/>
          </cell>
          <cell r="D99" t="str">
            <v/>
          </cell>
          <cell r="E99" t="str">
            <v xml:space="preserve">HP SureStore DAT40k Tape Drive </v>
          </cell>
          <cell r="F99" t="str">
            <v>Not NSS RAS</v>
          </cell>
          <cell r="G99" t="str">
            <v/>
          </cell>
          <cell r="H99" t="str">
            <v/>
          </cell>
          <cell r="I99" t="str">
            <v/>
          </cell>
          <cell r="J99" t="str">
            <v/>
          </cell>
        </row>
        <row r="100">
          <cell r="A100" t="str">
            <v>C7395B</v>
          </cell>
          <cell r="B100" t="str">
            <v>Tape Mechanism</v>
          </cell>
          <cell r="C100" t="str">
            <v>ULTRIUM DRIVES</v>
          </cell>
          <cell r="D100" t="str">
            <v>HP Ultrium 230 TR Dove Grey Tape Drive</v>
          </cell>
          <cell r="E100" t="str">
            <v>HP Trade-Ready Ultrium 230 - dove grey</v>
          </cell>
          <cell r="F100" t="str">
            <v xml:space="preserve">SUST  </v>
          </cell>
          <cell r="G100">
            <v>38595</v>
          </cell>
          <cell r="H100" t="str">
            <v>A</v>
          </cell>
          <cell r="I100" t="str">
            <v xml:space="preserve"> </v>
          </cell>
          <cell r="J100" t="str">
            <v xml:space="preserve"> </v>
          </cell>
        </row>
        <row r="101">
          <cell r="A101" t="str">
            <v>C7396B</v>
          </cell>
          <cell r="B101" t="str">
            <v>Tape Mechanism</v>
          </cell>
          <cell r="C101" t="str">
            <v>ULTRIUM DRIVES</v>
          </cell>
          <cell r="D101" t="str">
            <v>HP Ultrium 230 TR White Tape Drive</v>
          </cell>
          <cell r="E101" t="str">
            <v>HP Trade-Ready Ultrium 230 - white </v>
          </cell>
          <cell r="F101" t="str">
            <v xml:space="preserve">SUST  </v>
          </cell>
          <cell r="G101">
            <v>38595</v>
          </cell>
          <cell r="H101" t="str">
            <v>A</v>
          </cell>
          <cell r="I101" t="str">
            <v xml:space="preserve"> </v>
          </cell>
          <cell r="J101" t="str">
            <v xml:space="preserve"> </v>
          </cell>
        </row>
        <row r="102">
          <cell r="A102" t="str">
            <v>C7400A</v>
          </cell>
          <cell r="B102" t="str">
            <v>Tape Mechanism</v>
          </cell>
          <cell r="C102" t="str">
            <v>ULTRIUM DRIVES</v>
          </cell>
          <cell r="D102" t="str">
            <v>HP SureStore Ultrium 230 Internal Drive</v>
          </cell>
          <cell r="E102" t="str">
            <v>HP Ultrium 230i Internal Tape Drive</v>
          </cell>
          <cell r="F102" t="str">
            <v xml:space="preserve">SUST  </v>
          </cell>
          <cell r="G102">
            <v>37955</v>
          </cell>
          <cell r="H102" t="str">
            <v>A</v>
          </cell>
          <cell r="I102" t="str">
            <v xml:space="preserve"> </v>
          </cell>
          <cell r="J102" t="str">
            <v>x</v>
          </cell>
        </row>
        <row r="103">
          <cell r="A103" t="str">
            <v>C7401A</v>
          </cell>
          <cell r="B103" t="str">
            <v>Tape Mechanism</v>
          </cell>
          <cell r="C103" t="str">
            <v/>
          </cell>
          <cell r="D103" t="str">
            <v/>
          </cell>
          <cell r="E103" t="str">
            <v xml:space="preserve">HP SureStore Ultrium 230 Ext Tape Drive </v>
          </cell>
          <cell r="F103" t="str">
            <v>Not NSS RAS</v>
          </cell>
          <cell r="G103" t="str">
            <v/>
          </cell>
          <cell r="H103" t="str">
            <v/>
          </cell>
          <cell r="I103" t="str">
            <v/>
          </cell>
          <cell r="J103" t="str">
            <v/>
          </cell>
        </row>
        <row r="104">
          <cell r="A104" t="str">
            <v>C7401B</v>
          </cell>
          <cell r="B104" t="str">
            <v>Tape Mechanism</v>
          </cell>
          <cell r="C104" t="str">
            <v>ULTRIUM DRIVES</v>
          </cell>
          <cell r="D104" t="str">
            <v>HP SureStore Ultrium 230  Ext Tape Drive</v>
          </cell>
          <cell r="E104" t="str">
            <v>HP SureStore Ultrium 230 Ext Tape Drive</v>
          </cell>
          <cell r="F104" t="str">
            <v xml:space="preserve">SUST  </v>
          </cell>
          <cell r="G104">
            <v>37955</v>
          </cell>
          <cell r="H104" t="str">
            <v>A</v>
          </cell>
          <cell r="I104" t="str">
            <v xml:space="preserve"> </v>
          </cell>
          <cell r="J104" t="str">
            <v>x</v>
          </cell>
        </row>
        <row r="105">
          <cell r="A105" t="str">
            <v>C7420A</v>
          </cell>
          <cell r="B105" t="str">
            <v>Tape Mechanism</v>
          </cell>
          <cell r="C105" t="str">
            <v>ULTRIUM DRIVES</v>
          </cell>
          <cell r="D105" t="str">
            <v>HP SureStore Ultrium 215 Int Tape Drive</v>
          </cell>
          <cell r="E105" t="str">
            <v>HP Ultrium 215i Internal Tape Drive </v>
          </cell>
          <cell r="F105" t="str">
            <v xml:space="preserve">SUST  </v>
          </cell>
          <cell r="G105">
            <v>37955</v>
          </cell>
          <cell r="H105" t="str">
            <v>A</v>
          </cell>
          <cell r="I105" t="str">
            <v xml:space="preserve"> </v>
          </cell>
          <cell r="J105" t="str">
            <v>x</v>
          </cell>
        </row>
        <row r="106">
          <cell r="A106" t="str">
            <v>C7421A</v>
          </cell>
          <cell r="B106" t="str">
            <v>Tape Mechanism</v>
          </cell>
          <cell r="C106" t="str">
            <v/>
          </cell>
          <cell r="D106" t="str">
            <v/>
          </cell>
          <cell r="E106" t="str">
            <v>HP SureStore Ultrium 215 External Tape Drive</v>
          </cell>
          <cell r="F106" t="str">
            <v>Not NSS RAS</v>
          </cell>
          <cell r="G106" t="str">
            <v/>
          </cell>
          <cell r="H106" t="str">
            <v/>
          </cell>
          <cell r="I106" t="str">
            <v/>
          </cell>
          <cell r="J106" t="str">
            <v/>
          </cell>
        </row>
        <row r="107">
          <cell r="A107" t="str">
            <v>C7421B</v>
          </cell>
          <cell r="B107" t="str">
            <v>Tape Mechanism</v>
          </cell>
          <cell r="C107" t="str">
            <v>ULTRIUM DRIVES</v>
          </cell>
          <cell r="D107" t="str">
            <v>HP SureStore Ultrium  215 Ext Tape Drive</v>
          </cell>
          <cell r="E107" t="str">
            <v>HP SureStore Ultrium 215 External Tape Drive</v>
          </cell>
          <cell r="F107" t="str">
            <v xml:space="preserve">SUST  </v>
          </cell>
          <cell r="G107">
            <v>37955</v>
          </cell>
          <cell r="H107" t="str">
            <v>A</v>
          </cell>
          <cell r="I107" t="str">
            <v xml:space="preserve"> </v>
          </cell>
          <cell r="J107" t="str">
            <v>x</v>
          </cell>
        </row>
        <row r="108">
          <cell r="A108" t="str">
            <v>C7422B</v>
          </cell>
          <cell r="B108" t="str">
            <v>Tape Mechanism</v>
          </cell>
          <cell r="C108" t="str">
            <v>ULTRIUM DRIVES</v>
          </cell>
          <cell r="D108" t="str">
            <v>HP Ultrium 215 Trade Ready Tape Drive</v>
          </cell>
          <cell r="E108" t="str">
            <v>HP Trade-Ready Ultrium 215 Tape Drive</v>
          </cell>
          <cell r="F108" t="str">
            <v xml:space="preserve">SUST  </v>
          </cell>
          <cell r="G108">
            <v>39324</v>
          </cell>
          <cell r="H108" t="str">
            <v>A</v>
          </cell>
          <cell r="I108" t="str">
            <v xml:space="preserve"> </v>
          </cell>
          <cell r="J108" t="str">
            <v xml:space="preserve"> </v>
          </cell>
        </row>
        <row r="109">
          <cell r="A109" t="str">
            <v>C7460A</v>
          </cell>
          <cell r="B109" t="str">
            <v>Tape Mechanism</v>
          </cell>
          <cell r="C109" t="str">
            <v/>
          </cell>
          <cell r="D109" t="str">
            <v/>
          </cell>
          <cell r="E109" t="str">
            <v>SDLT 220 internal</v>
          </cell>
          <cell r="F109" t="str">
            <v>Not NSS RAS</v>
          </cell>
          <cell r="G109" t="str">
            <v/>
          </cell>
          <cell r="H109" t="str">
            <v/>
          </cell>
          <cell r="I109" t="str">
            <v/>
          </cell>
          <cell r="J109" t="str">
            <v/>
          </cell>
        </row>
        <row r="110">
          <cell r="A110" t="str">
            <v>C7460AV</v>
          </cell>
          <cell r="B110" t="str">
            <v>Tape Mechanism</v>
          </cell>
          <cell r="C110" t="str">
            <v/>
          </cell>
          <cell r="D110" t="str">
            <v/>
          </cell>
          <cell r="F110" t="str">
            <v>Not NSS RAS</v>
          </cell>
          <cell r="G110" t="str">
            <v/>
          </cell>
          <cell r="H110" t="str">
            <v/>
          </cell>
          <cell r="I110" t="str">
            <v/>
          </cell>
          <cell r="J110" t="str">
            <v/>
          </cell>
        </row>
        <row r="111">
          <cell r="A111" t="str">
            <v>C7460B</v>
          </cell>
          <cell r="B111" t="str">
            <v>Tape Mechanism</v>
          </cell>
          <cell r="C111" t="str">
            <v/>
          </cell>
          <cell r="D111" t="str">
            <v/>
          </cell>
          <cell r="E111" t="str">
            <v>SDLT 220 internal</v>
          </cell>
          <cell r="F111" t="str">
            <v>Not NSS RAS</v>
          </cell>
          <cell r="G111" t="str">
            <v/>
          </cell>
          <cell r="H111" t="str">
            <v/>
          </cell>
          <cell r="I111" t="str">
            <v/>
          </cell>
          <cell r="J111" t="str">
            <v/>
          </cell>
        </row>
        <row r="112">
          <cell r="A112" t="str">
            <v>C7461A</v>
          </cell>
          <cell r="B112" t="str">
            <v>Tape Mechanism</v>
          </cell>
          <cell r="C112" t="str">
            <v/>
          </cell>
          <cell r="D112" t="str">
            <v/>
          </cell>
          <cell r="E112" t="str">
            <v>SDLT 220 external </v>
          </cell>
          <cell r="F112" t="str">
            <v>Not NSS RAS</v>
          </cell>
          <cell r="G112" t="str">
            <v/>
          </cell>
          <cell r="H112" t="str">
            <v/>
          </cell>
          <cell r="I112" t="str">
            <v/>
          </cell>
          <cell r="J112" t="str">
            <v/>
          </cell>
        </row>
        <row r="113">
          <cell r="A113" t="str">
            <v>C7503A</v>
          </cell>
          <cell r="B113" t="str">
            <v>Tape Mechanism</v>
          </cell>
          <cell r="C113" t="str">
            <v/>
          </cell>
          <cell r="D113" t="str">
            <v/>
          </cell>
          <cell r="E113" t="str">
            <v>HP SureStore DLT VS80 External Tape Drive</v>
          </cell>
          <cell r="F113" t="str">
            <v>Not NSS RAS</v>
          </cell>
          <cell r="G113" t="str">
            <v/>
          </cell>
          <cell r="H113" t="str">
            <v/>
          </cell>
          <cell r="I113" t="str">
            <v/>
          </cell>
          <cell r="J113" t="str">
            <v/>
          </cell>
        </row>
        <row r="114">
          <cell r="A114" t="str">
            <v>C7508A</v>
          </cell>
          <cell r="B114" t="str">
            <v>Tape Mechanism</v>
          </cell>
          <cell r="C114" t="str">
            <v>Tape Arrays</v>
          </cell>
          <cell r="D114" t="str">
            <v>HP SureStore Tape Array 5300</v>
          </cell>
          <cell r="F114" t="str">
            <v xml:space="preserve">SUST  </v>
          </cell>
          <cell r="G114">
            <v>38595</v>
          </cell>
          <cell r="H114" t="str">
            <v>A</v>
          </cell>
          <cell r="I114" t="str">
            <v xml:space="preserve"> </v>
          </cell>
          <cell r="J114" t="str">
            <v xml:space="preserve"> </v>
          </cell>
        </row>
        <row r="115">
          <cell r="A115" t="str">
            <v>C7515A</v>
          </cell>
          <cell r="B115" t="str">
            <v>Tape Mechanism</v>
          </cell>
          <cell r="C115" t="str">
            <v>ULTRIUM DRIVES</v>
          </cell>
          <cell r="D115" t="str">
            <v>HP Ultrium 230i solution bundle</v>
          </cell>
          <cell r="E115" t="str">
            <v>HP Ultrium 230 Internal Solution Bundle </v>
          </cell>
          <cell r="F115" t="str">
            <v xml:space="preserve">OBS   </v>
          </cell>
          <cell r="G115">
            <v>37833</v>
          </cell>
          <cell r="H115" t="str">
            <v>O</v>
          </cell>
          <cell r="I115" t="str">
            <v xml:space="preserve"> </v>
          </cell>
          <cell r="J115" t="str">
            <v xml:space="preserve"> </v>
          </cell>
        </row>
        <row r="116">
          <cell r="A116" t="str">
            <v>C7516A</v>
          </cell>
          <cell r="B116" t="str">
            <v>Tape Mechanism</v>
          </cell>
          <cell r="C116" t="str">
            <v/>
          </cell>
          <cell r="D116" t="str">
            <v/>
          </cell>
          <cell r="E116" t="str">
            <v>HP Ultrium 230e solution bundle </v>
          </cell>
          <cell r="F116" t="str">
            <v>Not NSS RAS</v>
          </cell>
          <cell r="G116" t="str">
            <v/>
          </cell>
          <cell r="H116" t="str">
            <v/>
          </cell>
          <cell r="I116" t="str">
            <v/>
          </cell>
          <cell r="J116" t="str">
            <v/>
          </cell>
        </row>
        <row r="117">
          <cell r="A117" t="str">
            <v>C7516B</v>
          </cell>
          <cell r="B117" t="str">
            <v>Tape Mechanism</v>
          </cell>
          <cell r="C117" t="str">
            <v>ULTRIUM DRIVES</v>
          </cell>
          <cell r="D117" t="str">
            <v>HP Ultrium 230e  solution bundle</v>
          </cell>
          <cell r="E117" t="str">
            <v>HP Ultrium 230e solution bundle </v>
          </cell>
          <cell r="F117" t="str">
            <v xml:space="preserve">OBS   </v>
          </cell>
          <cell r="G117">
            <v>37833</v>
          </cell>
          <cell r="H117" t="str">
            <v>O</v>
          </cell>
          <cell r="I117" t="str">
            <v xml:space="preserve"> </v>
          </cell>
          <cell r="J117" t="str">
            <v xml:space="preserve"> </v>
          </cell>
        </row>
        <row r="118">
          <cell r="A118" t="str">
            <v>C7517A</v>
          </cell>
          <cell r="B118" t="str">
            <v>Tape Mechanism</v>
          </cell>
          <cell r="C118" t="str">
            <v>ULTRIUM DRIVES</v>
          </cell>
          <cell r="D118" t="str">
            <v>SureStore Ultrium 215i solution bundle</v>
          </cell>
          <cell r="E118" t="str">
            <v>HP Ultrium 215 Internal Solution Bundle </v>
          </cell>
          <cell r="F118" t="str">
            <v xml:space="preserve">OBS   </v>
          </cell>
          <cell r="G118">
            <v>37833</v>
          </cell>
          <cell r="H118" t="str">
            <v>O</v>
          </cell>
          <cell r="I118" t="str">
            <v xml:space="preserve"> </v>
          </cell>
          <cell r="J118" t="str">
            <v xml:space="preserve"> </v>
          </cell>
        </row>
        <row r="119">
          <cell r="A119" t="str">
            <v>C7518A</v>
          </cell>
          <cell r="B119" t="str">
            <v>Tape Mechanism</v>
          </cell>
          <cell r="C119" t="str">
            <v/>
          </cell>
          <cell r="D119" t="str">
            <v/>
          </cell>
          <cell r="E119" t="str">
            <v>SureStore Ultrium 215e solution bundle</v>
          </cell>
          <cell r="F119" t="str">
            <v>Not NSS RAS</v>
          </cell>
          <cell r="G119" t="str">
            <v/>
          </cell>
          <cell r="H119" t="str">
            <v/>
          </cell>
          <cell r="I119" t="str">
            <v/>
          </cell>
          <cell r="J119" t="str">
            <v/>
          </cell>
        </row>
        <row r="120">
          <cell r="A120" t="str">
            <v>C7518B</v>
          </cell>
          <cell r="B120" t="str">
            <v>Tape Mechanism</v>
          </cell>
          <cell r="C120" t="str">
            <v>ULTRIUM DRIVES</v>
          </cell>
          <cell r="D120" t="str">
            <v>SureStore Ultrium 215e  solution bundle</v>
          </cell>
          <cell r="E120" t="str">
            <v>SureStore Ultrium 215e solution bundle</v>
          </cell>
          <cell r="F120" t="str">
            <v xml:space="preserve">OBS   </v>
          </cell>
          <cell r="G120">
            <v>37833</v>
          </cell>
          <cell r="H120" t="str">
            <v>O</v>
          </cell>
          <cell r="I120" t="str">
            <v xml:space="preserve"> </v>
          </cell>
          <cell r="J120" t="str">
            <v xml:space="preserve"> </v>
          </cell>
        </row>
        <row r="121">
          <cell r="A121" t="str">
            <v>Q1508A</v>
          </cell>
          <cell r="B121" t="str">
            <v>Tape Mechanism</v>
          </cell>
          <cell r="C121" t="str">
            <v>ULTRIUM DRIVES</v>
          </cell>
          <cell r="D121" t="str">
            <v>HP Ultrium 460 Internal Drive</v>
          </cell>
          <cell r="E121" t="str">
            <v>HP Ultrium 460i Internal Tape Drive </v>
          </cell>
          <cell r="F121" t="str">
            <v xml:space="preserve">SUST  </v>
          </cell>
          <cell r="G121">
            <v>37955</v>
          </cell>
          <cell r="H121" t="str">
            <v>A</v>
          </cell>
          <cell r="I121" t="str">
            <v xml:space="preserve"> </v>
          </cell>
          <cell r="J121" t="str">
            <v>x</v>
          </cell>
        </row>
        <row r="122">
          <cell r="A122" t="str">
            <v>Q1509A</v>
          </cell>
          <cell r="B122" t="str">
            <v>Tape Mechanism</v>
          </cell>
          <cell r="C122" t="str">
            <v>ULTRIUM DRIVES</v>
          </cell>
          <cell r="D122" t="str">
            <v>HP Ultrium 460 External Drive</v>
          </cell>
          <cell r="E122" t="str">
            <v>HP S'store Ultrium Gen2 External Tape Drive</v>
          </cell>
          <cell r="F122" t="str">
            <v xml:space="preserve">SUST  </v>
          </cell>
          <cell r="G122">
            <v>37955</v>
          </cell>
          <cell r="H122" t="str">
            <v>A</v>
          </cell>
          <cell r="I122" t="str">
            <v xml:space="preserve"> </v>
          </cell>
          <cell r="J122" t="str">
            <v>x</v>
          </cell>
        </row>
        <row r="123">
          <cell r="A123" t="str">
            <v>Q1515A</v>
          </cell>
          <cell r="B123" t="str">
            <v>Tape Mechanism</v>
          </cell>
          <cell r="C123" t="str">
            <v>ULTRIUM DRIVES</v>
          </cell>
          <cell r="D123" t="str">
            <v>Ultrium 230 Int for Proliant</v>
          </cell>
          <cell r="E123" t="str">
            <v>LTO 100/200 GB Int</v>
          </cell>
          <cell r="F123" t="str">
            <v xml:space="preserve">SUST  </v>
          </cell>
          <cell r="G123">
            <v>38595</v>
          </cell>
          <cell r="H123" t="str">
            <v>A</v>
          </cell>
          <cell r="I123" t="str">
            <v xml:space="preserve"> </v>
          </cell>
          <cell r="J123" t="str">
            <v xml:space="preserve"> </v>
          </cell>
        </row>
        <row r="124">
          <cell r="A124" t="str">
            <v>Q1516A</v>
          </cell>
          <cell r="B124" t="str">
            <v>Tape Mechanism</v>
          </cell>
          <cell r="C124" t="str">
            <v>ULTRIUM DRIVES</v>
          </cell>
          <cell r="D124" t="str">
            <v>Ultrium 230 for Proliant External US</v>
          </cell>
          <cell r="E124" t="str">
            <v>LTO 100/200 GB Ext US </v>
          </cell>
          <cell r="F124" t="str">
            <v xml:space="preserve">SUST  </v>
          </cell>
          <cell r="G124">
            <v>37955</v>
          </cell>
          <cell r="H124" t="str">
            <v>A</v>
          </cell>
          <cell r="I124" t="str">
            <v xml:space="preserve"> </v>
          </cell>
          <cell r="J124" t="str">
            <v>x</v>
          </cell>
        </row>
        <row r="125">
          <cell r="A125" t="str">
            <v>Q1517A</v>
          </cell>
          <cell r="B125" t="str">
            <v>Tape Mechanism</v>
          </cell>
          <cell r="C125" t="str">
            <v>ULTRIUM DRIVES</v>
          </cell>
          <cell r="D125" t="str">
            <v>Ultrium 230 for Proliant External Intl</v>
          </cell>
          <cell r="E125" t="str">
            <v>LTO 100/200 GB Ext </v>
          </cell>
          <cell r="F125" t="str">
            <v xml:space="preserve">SUST  </v>
          </cell>
          <cell r="G125">
            <v>38595</v>
          </cell>
          <cell r="H125" t="str">
            <v>A</v>
          </cell>
          <cell r="I125" t="str">
            <v xml:space="preserve"> </v>
          </cell>
          <cell r="J125" t="str">
            <v xml:space="preserve"> </v>
          </cell>
        </row>
        <row r="126">
          <cell r="A126" t="str">
            <v>Q1518A</v>
          </cell>
          <cell r="B126" t="str">
            <v>Tape Mechanism</v>
          </cell>
          <cell r="C126" t="str">
            <v>ULTRIUM DRIVES</v>
          </cell>
          <cell r="D126" t="str">
            <v>Ultrium 460 Int for Proliant</v>
          </cell>
          <cell r="E126" t="str">
            <v>ProLiant Ultrium 460 for Internal</v>
          </cell>
          <cell r="F126" t="str">
            <v xml:space="preserve">SUST  </v>
          </cell>
          <cell r="G126">
            <v>38595</v>
          </cell>
          <cell r="H126" t="str">
            <v>A</v>
          </cell>
          <cell r="I126" t="str">
            <v xml:space="preserve"> </v>
          </cell>
          <cell r="J126" t="str">
            <v xml:space="preserve"> </v>
          </cell>
        </row>
        <row r="127">
          <cell r="A127" t="str">
            <v>Q1519A</v>
          </cell>
          <cell r="B127" t="str">
            <v>Tape Mechanism</v>
          </cell>
          <cell r="C127" t="str">
            <v>ULTRIUM DRIVES</v>
          </cell>
          <cell r="D127" t="str">
            <v>Ultrium 460 External Proliant US</v>
          </cell>
          <cell r="E127" t="str">
            <v>Proliant Ultrium Gen2 External (US)</v>
          </cell>
          <cell r="F127" t="str">
            <v xml:space="preserve">SUST  </v>
          </cell>
          <cell r="G127">
            <v>37955</v>
          </cell>
          <cell r="H127" t="str">
            <v>A</v>
          </cell>
          <cell r="I127" t="str">
            <v xml:space="preserve"> </v>
          </cell>
          <cell r="J127" t="str">
            <v>x</v>
          </cell>
        </row>
        <row r="128">
          <cell r="A128" t="str">
            <v>Q1520A</v>
          </cell>
          <cell r="B128" t="str">
            <v>Tape Mechanism</v>
          </cell>
          <cell r="C128" t="str">
            <v>ULTRIUM DRIVES</v>
          </cell>
          <cell r="D128" t="str">
            <v>Ultrium 460 Ext for Proliant INTL</v>
          </cell>
          <cell r="E128" t="str">
            <v>Proliant Ultrium Gen2 External (Int)</v>
          </cell>
          <cell r="F128" t="str">
            <v xml:space="preserve">SUST  </v>
          </cell>
          <cell r="G128">
            <v>38595</v>
          </cell>
          <cell r="H128" t="str">
            <v>A</v>
          </cell>
          <cell r="I128" t="str">
            <v xml:space="preserve"> </v>
          </cell>
          <cell r="J128" t="str">
            <v xml:space="preserve"> </v>
          </cell>
        </row>
        <row r="129">
          <cell r="A129" t="str">
            <v>Q1522A</v>
          </cell>
          <cell r="B129" t="str">
            <v>Tape Mechanism</v>
          </cell>
          <cell r="C129" t="str">
            <v>DDS DRIVES</v>
          </cell>
          <cell r="D129" t="str">
            <v>HP StgWks DAT72 int tape drv</v>
          </cell>
          <cell r="E129" t="str">
            <v>HP DAT 72i Internal Tape Drive</v>
          </cell>
          <cell r="F129" t="str">
            <v xml:space="preserve">SUST  </v>
          </cell>
          <cell r="G129">
            <v>39294</v>
          </cell>
          <cell r="H129" t="str">
            <v>A</v>
          </cell>
          <cell r="I129" t="str">
            <v xml:space="preserve"> </v>
          </cell>
          <cell r="J129" t="str">
            <v xml:space="preserve"> </v>
          </cell>
        </row>
        <row r="130">
          <cell r="A130" t="str">
            <v>Q1523A</v>
          </cell>
          <cell r="B130" t="str">
            <v>Tape Mechanism</v>
          </cell>
          <cell r="C130" t="str">
            <v>DDS DRIVES</v>
          </cell>
          <cell r="D130" t="str">
            <v>HP StgWks DAT72 ext tape drv</v>
          </cell>
          <cell r="E130" t="str">
            <v>HP DAT 72e External Tape Drive</v>
          </cell>
          <cell r="F130" t="str">
            <v xml:space="preserve">SUST  </v>
          </cell>
          <cell r="G130">
            <v>39294</v>
          </cell>
          <cell r="H130" t="str">
            <v>A</v>
          </cell>
          <cell r="I130" t="str">
            <v xml:space="preserve"> </v>
          </cell>
          <cell r="J130" t="str">
            <v xml:space="preserve"> </v>
          </cell>
        </row>
      </sheetData>
      <sheetData sheetId="1" refreshError="1"/>
      <sheetData sheetId="2" refreshError="1"/>
      <sheetData sheetId="3" refreshError="1"/>
      <sheetData sheetId="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S"/>
      <sheetName val="맨텍-E250"/>
      <sheetName val="10월가격"/>
      <sheetName val="BRAKE"/>
    </sheetNames>
    <sheetDataSet>
      <sheetData sheetId="0"/>
      <sheetData sheetId="1"/>
      <sheetData sheetId="2">
        <row r="1">
          <cell r="A1" t="str">
            <v>1018A</v>
          </cell>
          <cell r="B1" t="str">
            <v>OPT SBUS SFE FWSCSI ADAPTER</v>
          </cell>
          <cell r="C1">
            <v>1424</v>
          </cell>
          <cell r="D1" t="str">
            <v>A</v>
          </cell>
        </row>
        <row r="2">
          <cell r="A2" t="str">
            <v>1032A</v>
          </cell>
          <cell r="B2" t="str">
            <v>OPT INT PCI 10/100BASET NIC</v>
          </cell>
          <cell r="C2">
            <v>1294</v>
          </cell>
          <cell r="D2" t="str">
            <v>A</v>
          </cell>
        </row>
        <row r="3">
          <cell r="A3" t="str">
            <v>1033A</v>
          </cell>
          <cell r="B3" t="str">
            <v>OPT INT PCI 10/100BASET NIC</v>
          </cell>
          <cell r="C3">
            <v>904</v>
          </cell>
          <cell r="D3" t="str">
            <v>A</v>
          </cell>
        </row>
        <row r="4">
          <cell r="A4" t="str">
            <v>1034A</v>
          </cell>
          <cell r="B4" t="str">
            <v>OPT QFE PCI CARD W/SW</v>
          </cell>
          <cell r="C4">
            <v>2334</v>
          </cell>
          <cell r="D4" t="str">
            <v>A</v>
          </cell>
        </row>
        <row r="5">
          <cell r="A5" t="str">
            <v>1049A</v>
          </cell>
          <cell r="B5" t="str">
            <v>OPT QUAD FASTETHERNET W/SW</v>
          </cell>
          <cell r="C5">
            <v>2594</v>
          </cell>
          <cell r="D5" t="str">
            <v>A</v>
          </cell>
        </row>
        <row r="6">
          <cell r="A6" t="str">
            <v>1059A</v>
          </cell>
          <cell r="B6" t="str">
            <v>OPT SBUS FASTETHERNET 2.0/SW</v>
          </cell>
          <cell r="C6">
            <v>1034</v>
          </cell>
          <cell r="D6" t="str">
            <v>A</v>
          </cell>
        </row>
        <row r="7">
          <cell r="A7" t="str">
            <v>1062A</v>
          </cell>
          <cell r="B7" t="str">
            <v>OPT SBUS F/W DWIS/S ADAPTER</v>
          </cell>
          <cell r="C7">
            <v>1684</v>
          </cell>
          <cell r="D7" t="str">
            <v>A</v>
          </cell>
        </row>
        <row r="8">
          <cell r="A8" t="str">
            <v>1063A</v>
          </cell>
          <cell r="B8" t="str">
            <v>OPT SBUS F/W SWIS/S ADAPTER</v>
          </cell>
          <cell r="C8">
            <v>1554</v>
          </cell>
          <cell r="D8" t="str">
            <v>A</v>
          </cell>
        </row>
        <row r="9">
          <cell r="A9" t="str">
            <v>1065A</v>
          </cell>
          <cell r="B9" t="str">
            <v>OPT ULTRA DWIS/S HOST ADAPTER</v>
          </cell>
          <cell r="C9">
            <v>1684</v>
          </cell>
          <cell r="D9" t="str">
            <v>A</v>
          </cell>
        </row>
        <row r="10">
          <cell r="A10" t="str">
            <v>1070A</v>
          </cell>
          <cell r="B10" t="str">
            <v>HIPPI/P 1.0 Interface board</v>
          </cell>
          <cell r="C10">
            <v>13000</v>
          </cell>
          <cell r="D10" t="str">
            <v>A</v>
          </cell>
        </row>
        <row r="11">
          <cell r="A11" t="str">
            <v>1071A</v>
          </cell>
          <cell r="B11" t="str">
            <v>HIPPI/P 1.1 Interface board</v>
          </cell>
          <cell r="C11">
            <v>13000</v>
          </cell>
          <cell r="D11" t="str">
            <v>A</v>
          </cell>
        </row>
        <row r="12">
          <cell r="A12" t="str">
            <v>1076A</v>
          </cell>
          <cell r="B12" t="str">
            <v>A7000 SCSI ADAPT KIT W/RAID A+</v>
          </cell>
          <cell r="C12">
            <v>0</v>
          </cell>
          <cell r="D12" t="str">
            <v>D</v>
          </cell>
        </row>
        <row r="13">
          <cell r="A13" t="str">
            <v>1099A</v>
          </cell>
          <cell r="B13" t="str">
            <v>SBUS BLANK FILLER PANEL</v>
          </cell>
          <cell r="C13">
            <v>0</v>
          </cell>
          <cell r="D13" t="str">
            <v>D</v>
          </cell>
        </row>
        <row r="14">
          <cell r="A14" t="str">
            <v>1140A</v>
          </cell>
          <cell r="B14" t="str">
            <v>SBUS GIGABIT ETHERNET 2.0 CARD</v>
          </cell>
          <cell r="C14">
            <v>2984</v>
          </cell>
          <cell r="D14" t="str">
            <v>A</v>
          </cell>
        </row>
        <row r="15">
          <cell r="A15" t="str">
            <v>1141A</v>
          </cell>
          <cell r="B15" t="str">
            <v>PCI GIGABIT ETHERNET 2.0 CARD</v>
          </cell>
          <cell r="C15">
            <v>2724</v>
          </cell>
          <cell r="D15" t="str">
            <v>A</v>
          </cell>
        </row>
        <row r="16">
          <cell r="A16" t="str">
            <v>1147A</v>
          </cell>
          <cell r="B16" t="str">
            <v>OPT SBUS SUNATM155/MFIBER S/SW</v>
          </cell>
          <cell r="C16">
            <v>1684</v>
          </cell>
          <cell r="D16" t="str">
            <v>A</v>
          </cell>
        </row>
        <row r="17">
          <cell r="A17" t="str">
            <v>1148A</v>
          </cell>
          <cell r="B17" t="str">
            <v>OPT SBUS SUNATM155/UTP5 W/SW</v>
          </cell>
          <cell r="C17">
            <v>1294</v>
          </cell>
          <cell r="D17" t="str">
            <v>A</v>
          </cell>
        </row>
        <row r="18">
          <cell r="A18" t="str">
            <v>1149A</v>
          </cell>
          <cell r="B18" t="str">
            <v>OPT SBUS SUNATM622/MFIBER W/SW</v>
          </cell>
          <cell r="C18">
            <v>6494</v>
          </cell>
          <cell r="D18" t="str">
            <v>A</v>
          </cell>
        </row>
        <row r="19">
          <cell r="A19" t="str">
            <v>1157A</v>
          </cell>
          <cell r="B19" t="str">
            <v>OPT PCI SUNATM/P-155MMF W/SW</v>
          </cell>
          <cell r="C19">
            <v>1424</v>
          </cell>
          <cell r="D19" t="str">
            <v>A</v>
          </cell>
        </row>
        <row r="20">
          <cell r="A20" t="str">
            <v>1158A</v>
          </cell>
          <cell r="B20" t="str">
            <v>OPT PCI SUNATM/P-155UTP W/SW</v>
          </cell>
          <cell r="C20">
            <v>1164</v>
          </cell>
          <cell r="D20" t="str">
            <v>A</v>
          </cell>
        </row>
        <row r="21">
          <cell r="A21" t="str">
            <v>1159A</v>
          </cell>
          <cell r="B21" t="str">
            <v>OPT PCI SUNATM/P-622MMF W/SW</v>
          </cell>
          <cell r="C21">
            <v>5194</v>
          </cell>
          <cell r="D21" t="str">
            <v>A</v>
          </cell>
        </row>
        <row r="22">
          <cell r="A22" t="str">
            <v>1191A</v>
          </cell>
          <cell r="B22" t="str">
            <v>OPT PROCESSOR US 300MHZ/2MB</v>
          </cell>
          <cell r="C22">
            <v>3992</v>
          </cell>
          <cell r="D22" t="str">
            <v>H</v>
          </cell>
        </row>
        <row r="23">
          <cell r="A23" t="str">
            <v>1194A</v>
          </cell>
          <cell r="B23" t="str">
            <v>E250 srvr 400MHz/2MB processor</v>
          </cell>
          <cell r="C23">
            <v>6392</v>
          </cell>
          <cell r="D23" t="str">
            <v>H</v>
          </cell>
        </row>
        <row r="24">
          <cell r="A24" t="str">
            <v>1195A</v>
          </cell>
          <cell r="B24" t="str">
            <v>450MHz/4MB proc - E420R/E220R</v>
          </cell>
          <cell r="C24">
            <v>7700</v>
          </cell>
          <cell r="D24" t="str">
            <v>H</v>
          </cell>
        </row>
        <row r="25">
          <cell r="A25" t="str">
            <v>1197A</v>
          </cell>
          <cell r="B25" t="str">
            <v>440MHz UltraSPARC-II/4MB ecach</v>
          </cell>
          <cell r="C25">
            <v>6790</v>
          </cell>
          <cell r="D25" t="str">
            <v>H</v>
          </cell>
        </row>
        <row r="26">
          <cell r="A26" t="str">
            <v>2069A</v>
          </cell>
          <cell r="B26" t="str">
            <v>Gethernet+FC-AL Factory Config</v>
          </cell>
          <cell r="C26">
            <v>4493</v>
          </cell>
          <cell r="D26" t="str">
            <v>A</v>
          </cell>
        </row>
        <row r="27">
          <cell r="A27" t="str">
            <v>2077A</v>
          </cell>
          <cell r="B27" t="str">
            <v>Metro Remote Dual Copy HW</v>
          </cell>
          <cell r="C27">
            <v>111816</v>
          </cell>
          <cell r="D27" t="str">
            <v>A</v>
          </cell>
        </row>
        <row r="28">
          <cell r="A28" t="str">
            <v>2131A</v>
          </cell>
          <cell r="B28" t="str">
            <v>PCI Co-proc 600MHz/64MB (ATO)</v>
          </cell>
          <cell r="C28">
            <v>693</v>
          </cell>
          <cell r="D28" t="str">
            <v>H</v>
          </cell>
        </row>
        <row r="29">
          <cell r="A29" t="str">
            <v>2144A</v>
          </cell>
          <cell r="B29" t="str">
            <v>OPT SBUS CARD TRI/S INCL. SW</v>
          </cell>
          <cell r="C29">
            <v>1755</v>
          </cell>
          <cell r="D29" t="str">
            <v>A</v>
          </cell>
        </row>
        <row r="30">
          <cell r="A30" t="str">
            <v>2154A</v>
          </cell>
          <cell r="B30" t="str">
            <v>OPT INT SUNTRI/P 5.0</v>
          </cell>
          <cell r="C30">
            <v>1554</v>
          </cell>
          <cell r="D30" t="str">
            <v>A</v>
          </cell>
        </row>
        <row r="31">
          <cell r="A31" t="str">
            <v>2156A</v>
          </cell>
          <cell r="B31" t="str">
            <v>OPT SUNSAI/P 3.0</v>
          </cell>
          <cell r="C31">
            <v>1294</v>
          </cell>
          <cell r="D31" t="str">
            <v>A</v>
          </cell>
        </row>
        <row r="32">
          <cell r="A32" t="str">
            <v>2240A</v>
          </cell>
          <cell r="B32" t="str">
            <v>OPT 300MHz CPU W/2MB FOR E450</v>
          </cell>
          <cell r="C32">
            <v>3992</v>
          </cell>
          <cell r="D32" t="str">
            <v>H</v>
          </cell>
        </row>
        <row r="33">
          <cell r="A33" t="str">
            <v>2244A</v>
          </cell>
          <cell r="B33" t="str">
            <v>OPT 400MHz CPU W/4MB FOR E450</v>
          </cell>
          <cell r="C33">
            <v>7992</v>
          </cell>
          <cell r="D33" t="str">
            <v>H</v>
          </cell>
        </row>
        <row r="34">
          <cell r="A34" t="str">
            <v>2248A</v>
          </cell>
          <cell r="B34" t="str">
            <v>OPT 480MHz CPU W/8MB FOR E450</v>
          </cell>
          <cell r="C34">
            <v>11192</v>
          </cell>
          <cell r="D34" t="str">
            <v>H</v>
          </cell>
        </row>
        <row r="35">
          <cell r="A35" t="str">
            <v>250M9-100-W999</v>
          </cell>
          <cell r="B35" t="str">
            <v>E250 SUPPLEMENT CD</v>
          </cell>
          <cell r="C35">
            <v>0</v>
          </cell>
          <cell r="D35" t="str">
            <v>D</v>
          </cell>
        </row>
        <row r="36">
          <cell r="A36" t="str">
            <v>2550A</v>
          </cell>
          <cell r="B36" t="str">
            <v>OPT PROCESSOR US 250MHZ/4MB</v>
          </cell>
          <cell r="C36">
            <v>24000</v>
          </cell>
          <cell r="D36" t="str">
            <v>A</v>
          </cell>
        </row>
        <row r="37">
          <cell r="A37" t="str">
            <v>2560A</v>
          </cell>
          <cell r="B37" t="str">
            <v>OPT PROCESSOR US 336/333MHZ/4M</v>
          </cell>
          <cell r="C37">
            <v>28500</v>
          </cell>
          <cell r="D37" t="str">
            <v>A</v>
          </cell>
        </row>
        <row r="38">
          <cell r="A38" t="str">
            <v>2580A</v>
          </cell>
          <cell r="B38" t="str">
            <v>OPT PROCESSOR US 400-MHZ/8MB</v>
          </cell>
          <cell r="C38">
            <v>26250</v>
          </cell>
          <cell r="D38" t="str">
            <v>A</v>
          </cell>
        </row>
        <row r="39">
          <cell r="A39" t="str">
            <v>2602A</v>
          </cell>
          <cell r="B39" t="str">
            <v>OPT INT CPU/MEM BD FOR EXX00</v>
          </cell>
          <cell r="C39">
            <v>13500</v>
          </cell>
          <cell r="D39" t="str">
            <v>A</v>
          </cell>
        </row>
        <row r="40">
          <cell r="A40" t="str">
            <v>2602A-P62</v>
          </cell>
          <cell r="B40" t="str">
            <v>OPT INT CPU/MEM BD FOR EXX00</v>
          </cell>
          <cell r="C40">
            <v>93236</v>
          </cell>
          <cell r="D40" t="str">
            <v>A</v>
          </cell>
        </row>
        <row r="41">
          <cell r="A41" t="str">
            <v>2602A-P82</v>
          </cell>
          <cell r="B41" t="str">
            <v>OPT INT CPU/MEM BD FOR EXX00</v>
          </cell>
          <cell r="C41">
            <v>88736</v>
          </cell>
          <cell r="D41" t="str">
            <v>A</v>
          </cell>
        </row>
        <row r="42">
          <cell r="A42" t="str">
            <v>2602A-P83</v>
          </cell>
          <cell r="B42" t="str">
            <v>OPT INT CPU/MEM BLDG. BLOCK</v>
          </cell>
          <cell r="C42">
            <v>96220</v>
          </cell>
          <cell r="D42" t="str">
            <v>A</v>
          </cell>
        </row>
        <row r="43">
          <cell r="A43" t="str">
            <v>2602A-P84A</v>
          </cell>
          <cell r="B43" t="str">
            <v>OPT INT CPU/MEM BD FOR EXX00</v>
          </cell>
          <cell r="C43">
            <v>225464</v>
          </cell>
          <cell r="D43" t="str">
            <v>A</v>
          </cell>
        </row>
        <row r="44">
          <cell r="A44" t="str">
            <v>2602A-P84B</v>
          </cell>
          <cell r="B44" t="str">
            <v>OPT INT CPU/MEM BD FOR EXX00</v>
          </cell>
          <cell r="C44">
            <v>222944</v>
          </cell>
          <cell r="D44" t="str">
            <v>A</v>
          </cell>
        </row>
        <row r="45">
          <cell r="A45" t="str">
            <v>2602A-P85A</v>
          </cell>
          <cell r="B45" t="str">
            <v>OPT INT CPU/MEM BD FOR EXX00</v>
          </cell>
          <cell r="C45">
            <v>161670</v>
          </cell>
          <cell r="D45" t="str">
            <v>A</v>
          </cell>
        </row>
        <row r="46">
          <cell r="A46" t="str">
            <v>2602A-P85B</v>
          </cell>
          <cell r="B46" t="str">
            <v>OPT INT CPU/MEM BD FOR EXX00</v>
          </cell>
          <cell r="C46">
            <v>161670</v>
          </cell>
          <cell r="D46" t="str">
            <v>A</v>
          </cell>
        </row>
        <row r="47">
          <cell r="A47" t="str">
            <v>2612A</v>
          </cell>
          <cell r="B47" t="str">
            <v>OPT INT I/O BD EXX00 W/FC-AL</v>
          </cell>
          <cell r="C47">
            <v>9750</v>
          </cell>
          <cell r="D47" t="str">
            <v>A</v>
          </cell>
        </row>
        <row r="48">
          <cell r="A48" t="str">
            <v>2612A-SS-A</v>
          </cell>
          <cell r="B48" t="str">
            <v>OPT INT I/O BD BLDG BLOCK</v>
          </cell>
          <cell r="C48">
            <v>18360</v>
          </cell>
          <cell r="D48" t="str">
            <v>A</v>
          </cell>
        </row>
        <row r="49">
          <cell r="A49" t="str">
            <v>2622A</v>
          </cell>
          <cell r="B49" t="str">
            <v>OPT INT GRAPHICS I/O BD EXX00</v>
          </cell>
          <cell r="C49">
            <v>10500</v>
          </cell>
          <cell r="D49" t="str">
            <v>A</v>
          </cell>
        </row>
        <row r="50">
          <cell r="A50" t="str">
            <v>2632A</v>
          </cell>
          <cell r="B50" t="str">
            <v>OPT INT PCI I/O BD FOR EXX00</v>
          </cell>
          <cell r="C50">
            <v>12000</v>
          </cell>
          <cell r="D50" t="str">
            <v>A</v>
          </cell>
        </row>
        <row r="51">
          <cell r="A51" t="str">
            <v>2632A-PP-A</v>
          </cell>
          <cell r="B51" t="str">
            <v>OPT INT PCI I/O BD BLDG BLOCK</v>
          </cell>
          <cell r="C51">
            <v>21760</v>
          </cell>
          <cell r="D51" t="str">
            <v>A</v>
          </cell>
        </row>
        <row r="52">
          <cell r="A52" t="str">
            <v>2642A-SG-A</v>
          </cell>
          <cell r="B52" t="str">
            <v xml:space="preserve">OPT INT GRAPHICS &amp; SBUS I/O BD </v>
          </cell>
          <cell r="C52">
            <v>18360</v>
          </cell>
          <cell r="D52" t="str">
            <v>A</v>
          </cell>
        </row>
        <row r="53">
          <cell r="A53" t="str">
            <v>2652A</v>
          </cell>
          <cell r="B53" t="str">
            <v>OPTIONAL FC-AL INTERFACE BOARD</v>
          </cell>
          <cell r="C53">
            <v>2250</v>
          </cell>
          <cell r="D53" t="str">
            <v>A</v>
          </cell>
        </row>
        <row r="54">
          <cell r="A54" t="str">
            <v>2722A</v>
          </cell>
          <cell r="B54" t="str">
            <v>E10000 Control Board, Eth hub.</v>
          </cell>
          <cell r="C54">
            <v>32000</v>
          </cell>
          <cell r="D54" t="str">
            <v>A</v>
          </cell>
        </row>
        <row r="55">
          <cell r="A55" t="str">
            <v>2730A</v>
          </cell>
          <cell r="B55" t="str">
            <v>E10000 I/O BOARD</v>
          </cell>
          <cell r="C55">
            <v>12000</v>
          </cell>
          <cell r="D55" t="str">
            <v>A</v>
          </cell>
        </row>
        <row r="56">
          <cell r="A56" t="str">
            <v>2731A</v>
          </cell>
          <cell r="B56" t="str">
            <v>E10000 PCI MODULE</v>
          </cell>
          <cell r="C56">
            <v>16000</v>
          </cell>
          <cell r="D56" t="str">
            <v>A</v>
          </cell>
        </row>
        <row r="57">
          <cell r="A57" t="str">
            <v>2754A</v>
          </cell>
          <cell r="B57" t="str">
            <v>E10000 Sys. Service Processor</v>
          </cell>
          <cell r="C57">
            <v>16800</v>
          </cell>
          <cell r="D57" t="str">
            <v>A</v>
          </cell>
        </row>
        <row r="58">
          <cell r="A58" t="str">
            <v>2755A</v>
          </cell>
          <cell r="B58" t="str">
            <v>E10K SSP</v>
          </cell>
          <cell r="C58">
            <v>24050</v>
          </cell>
          <cell r="D58" t="str">
            <v>A</v>
          </cell>
        </row>
        <row r="59">
          <cell r="A59" t="str">
            <v>2761A</v>
          </cell>
          <cell r="B59" t="str">
            <v>E10000 System Board (empty)</v>
          </cell>
          <cell r="C59">
            <v>96000</v>
          </cell>
          <cell r="D59" t="str">
            <v>A</v>
          </cell>
        </row>
        <row r="60">
          <cell r="A60" t="str">
            <v>2861A</v>
          </cell>
          <cell r="B60" t="str">
            <v>Power Express board</v>
          </cell>
          <cell r="C60">
            <v>274472</v>
          </cell>
          <cell r="D60" t="str">
            <v>A</v>
          </cell>
        </row>
        <row r="61">
          <cell r="A61" t="str">
            <v>3667A</v>
          </cell>
          <cell r="B61" t="str">
            <v>ELITE3D M6 HORIZ. W/CBL</v>
          </cell>
          <cell r="C61">
            <v>3894</v>
          </cell>
          <cell r="D61" t="str">
            <v>H</v>
          </cell>
        </row>
        <row r="62">
          <cell r="A62" t="str">
            <v>3668A</v>
          </cell>
          <cell r="B62" t="str">
            <v>PGX32 CARD W/VIDEO ADAPTOR</v>
          </cell>
          <cell r="C62">
            <v>398</v>
          </cell>
          <cell r="D62" t="str">
            <v>H</v>
          </cell>
        </row>
        <row r="63">
          <cell r="A63" t="str">
            <v>3671A</v>
          </cell>
          <cell r="B63" t="str">
            <v>CREATOR3D SERIES 3, HORIZONTAL</v>
          </cell>
          <cell r="C63">
            <v>1034</v>
          </cell>
          <cell r="D63" t="str">
            <v>H</v>
          </cell>
        </row>
        <row r="64">
          <cell r="A64" t="str">
            <v>3678A</v>
          </cell>
          <cell r="B64" t="str">
            <v>Expert3D,GRAPHICS ACCEL, PCI</v>
          </cell>
          <cell r="C64">
            <v>4544</v>
          </cell>
          <cell r="D64" t="str">
            <v>H</v>
          </cell>
        </row>
        <row r="65">
          <cell r="A65" t="str">
            <v>3800A</v>
          </cell>
          <cell r="B65" t="str">
            <v>OPT PWR CORD FOR ENTERPR. (US)</v>
          </cell>
          <cell r="C65">
            <v>0</v>
          </cell>
          <cell r="D65" t="str">
            <v>D</v>
          </cell>
        </row>
        <row r="66">
          <cell r="A66" t="str">
            <v>3840A</v>
          </cell>
          <cell r="B66" t="str">
            <v>SCSI CABLE,68P-68P,12M</v>
          </cell>
          <cell r="C66">
            <v>270</v>
          </cell>
          <cell r="D66" t="str">
            <v>A</v>
          </cell>
        </row>
        <row r="67">
          <cell r="A67" t="str">
            <v>3841A</v>
          </cell>
          <cell r="B67" t="str">
            <v>SCSI CABLE,IBM RS/6000,68P-68P</v>
          </cell>
          <cell r="C67">
            <v>270</v>
          </cell>
          <cell r="D67" t="str">
            <v>A</v>
          </cell>
        </row>
        <row r="68">
          <cell r="A68" t="str">
            <v>3842A</v>
          </cell>
          <cell r="B68" t="str">
            <v>BMC CABLE PAIR, 0.5M</v>
          </cell>
          <cell r="C68">
            <v>144</v>
          </cell>
          <cell r="D68" t="str">
            <v>A</v>
          </cell>
        </row>
        <row r="69">
          <cell r="A69" t="str">
            <v>3843A</v>
          </cell>
          <cell r="B69" t="str">
            <v>BMC CABLE PAIR, 10M</v>
          </cell>
          <cell r="C69">
            <v>486</v>
          </cell>
          <cell r="D69" t="str">
            <v>A</v>
          </cell>
        </row>
        <row r="70">
          <cell r="A70" t="str">
            <v>3844A</v>
          </cell>
          <cell r="B70" t="str">
            <v>BMC CABLE PAIR, 20M</v>
          </cell>
          <cell r="C70">
            <v>684</v>
          </cell>
          <cell r="D70" t="str">
            <v>A</v>
          </cell>
        </row>
        <row r="71">
          <cell r="A71" t="str">
            <v>3845A</v>
          </cell>
          <cell r="B71" t="str">
            <v>BMC CABLE PAIR, 30M</v>
          </cell>
          <cell r="C71">
            <v>882</v>
          </cell>
          <cell r="D71" t="str">
            <v>A</v>
          </cell>
        </row>
        <row r="72">
          <cell r="A72" t="str">
            <v>3846A</v>
          </cell>
          <cell r="B72" t="str">
            <v>ESCON CABLE, 13M</v>
          </cell>
          <cell r="C72">
            <v>252</v>
          </cell>
          <cell r="D72" t="str">
            <v>A</v>
          </cell>
        </row>
        <row r="73">
          <cell r="A73" t="str">
            <v>3847A</v>
          </cell>
          <cell r="B73" t="str">
            <v>ESCON CABLE, 31M</v>
          </cell>
          <cell r="C73">
            <v>558</v>
          </cell>
          <cell r="D73" t="str">
            <v>A</v>
          </cell>
        </row>
        <row r="74">
          <cell r="A74" t="str">
            <v>3848A</v>
          </cell>
          <cell r="B74" t="str">
            <v>OPT PWR CORD F. ENTERPR. (INT)</v>
          </cell>
          <cell r="C74">
            <v>0</v>
          </cell>
          <cell r="D74" t="str">
            <v>D</v>
          </cell>
        </row>
        <row r="75">
          <cell r="A75" t="str">
            <v>3851A</v>
          </cell>
          <cell r="B75" t="str">
            <v>E10000 POWER CORD, (INT'L)</v>
          </cell>
          <cell r="C75">
            <v>0</v>
          </cell>
          <cell r="D75" t="str">
            <v>D</v>
          </cell>
        </row>
        <row r="76">
          <cell r="A76" t="str">
            <v>3858A</v>
          </cell>
          <cell r="B76" t="str">
            <v>U.S. POWER CORD FOR STOREDGE</v>
          </cell>
          <cell r="C76">
            <v>0</v>
          </cell>
          <cell r="D76" t="str">
            <v>D</v>
          </cell>
        </row>
        <row r="77">
          <cell r="A77" t="str">
            <v>3859A</v>
          </cell>
          <cell r="B77" t="str">
            <v>INTL. POWER CORD FOR STOREDGE</v>
          </cell>
          <cell r="C77">
            <v>0</v>
          </cell>
          <cell r="D77" t="str">
            <v>D</v>
          </cell>
        </row>
        <row r="78">
          <cell r="A78" t="str">
            <v>3865A</v>
          </cell>
          <cell r="B78" t="str">
            <v>E10000 PWR CORD (14FT),FOR N.A</v>
          </cell>
          <cell r="C78">
            <v>0</v>
          </cell>
          <cell r="D78" t="str">
            <v>D</v>
          </cell>
        </row>
        <row r="79">
          <cell r="A79" t="str">
            <v>3872A</v>
          </cell>
          <cell r="B79" t="str">
            <v>VIDEO CONNECTOR ADAPTER HD-15</v>
          </cell>
          <cell r="C79">
            <v>47</v>
          </cell>
          <cell r="D79" t="str">
            <v>H</v>
          </cell>
        </row>
        <row r="80">
          <cell r="A80" t="str">
            <v>3875A</v>
          </cell>
          <cell r="B80" t="str">
            <v>E10000 AC INPUT MODULE</v>
          </cell>
          <cell r="C80">
            <v>4800</v>
          </cell>
          <cell r="D80" t="str">
            <v>A</v>
          </cell>
        </row>
        <row r="81">
          <cell r="A81" t="str">
            <v>5164A</v>
          </cell>
          <cell r="B81" t="str">
            <v>OPT INT DISKBD 36.4/10k USCSI</v>
          </cell>
          <cell r="C81">
            <v>5550</v>
          </cell>
          <cell r="D81" t="str">
            <v>A</v>
          </cell>
        </row>
        <row r="82">
          <cell r="A82" t="str">
            <v>5234A</v>
          </cell>
          <cell r="B82" t="str">
            <v>OPT INT DISK 9.1GB/10K USCSI</v>
          </cell>
          <cell r="C82">
            <v>1715</v>
          </cell>
          <cell r="D82" t="str">
            <v>H</v>
          </cell>
        </row>
        <row r="83">
          <cell r="A83" t="str">
            <v>5235A</v>
          </cell>
          <cell r="B83" t="str">
            <v>OPT INT DISK 9GB/10000 USCSI</v>
          </cell>
          <cell r="C83">
            <v>1725</v>
          </cell>
          <cell r="D83" t="str">
            <v>H</v>
          </cell>
        </row>
        <row r="84">
          <cell r="A84" t="str">
            <v>5237A</v>
          </cell>
          <cell r="B84" t="str">
            <v>Opt int Disk 18.2GB/10k USCSI</v>
          </cell>
          <cell r="C84">
            <v>2250</v>
          </cell>
          <cell r="D84" t="str">
            <v>H</v>
          </cell>
        </row>
        <row r="85">
          <cell r="A85" t="str">
            <v>5238A</v>
          </cell>
          <cell r="B85" t="str">
            <v>Opt int Disk 18.2GB/10k USCSI</v>
          </cell>
          <cell r="C85">
            <v>2250</v>
          </cell>
          <cell r="D85" t="str">
            <v>H</v>
          </cell>
        </row>
        <row r="86">
          <cell r="A86" t="str">
            <v>5240A</v>
          </cell>
          <cell r="B86" t="str">
            <v>Int Disk 36.4GB/10k USCSI</v>
          </cell>
          <cell r="C86">
            <v>3975</v>
          </cell>
          <cell r="D86" t="str">
            <v>H</v>
          </cell>
        </row>
        <row r="87">
          <cell r="A87" t="str">
            <v>5243A</v>
          </cell>
          <cell r="B87" t="str">
            <v>Int Disk 36.4GB/10k USCSI 1"</v>
          </cell>
          <cell r="C87">
            <v>2475</v>
          </cell>
          <cell r="D87" t="str">
            <v>H</v>
          </cell>
        </row>
        <row r="88">
          <cell r="A88" t="str">
            <v>6005A</v>
          </cell>
          <cell r="B88" t="str">
            <v>OPT FLOPPY INT DR TAZMO &amp; E250</v>
          </cell>
          <cell r="C88">
            <v>175</v>
          </cell>
          <cell r="D88" t="str">
            <v>H</v>
          </cell>
        </row>
        <row r="89">
          <cell r="A89" t="str">
            <v>6006A</v>
          </cell>
          <cell r="B89" t="str">
            <v>Manual-eject Floppy Drive</v>
          </cell>
          <cell r="C89">
            <v>188</v>
          </cell>
          <cell r="D89" t="str">
            <v>H</v>
          </cell>
        </row>
        <row r="90">
          <cell r="A90" t="str">
            <v>6062A</v>
          </cell>
          <cell r="B90" t="str">
            <v>OPT INT TAPE 35GB DLT FOR FRST</v>
          </cell>
          <cell r="C90">
            <v>13860</v>
          </cell>
          <cell r="D90" t="str">
            <v>A</v>
          </cell>
        </row>
        <row r="91">
          <cell r="A91" t="str">
            <v>6062AR4</v>
          </cell>
          <cell r="B91" t="str">
            <v>OPT INT TAPE 35GB DLT FOR FRST</v>
          </cell>
          <cell r="C91">
            <v>13860</v>
          </cell>
          <cell r="D91" t="str">
            <v>A</v>
          </cell>
        </row>
        <row r="92">
          <cell r="A92" t="str">
            <v>6062AR5</v>
          </cell>
          <cell r="B92" t="str">
            <v>OPT INT TAPE 35GB DLT FOR FRST</v>
          </cell>
          <cell r="C92">
            <v>13860</v>
          </cell>
          <cell r="D92" t="str">
            <v>A</v>
          </cell>
        </row>
        <row r="93">
          <cell r="A93" t="str">
            <v>6168A</v>
          </cell>
          <cell r="B93" t="str">
            <v>OPT, Internal DVD-ROM, 10X</v>
          </cell>
          <cell r="C93">
            <v>600</v>
          </cell>
          <cell r="D93" t="str">
            <v>A</v>
          </cell>
        </row>
        <row r="94">
          <cell r="A94" t="str">
            <v>6206A</v>
          </cell>
          <cell r="B94" t="str">
            <v>OPT INT TAPE 14GB/8MM</v>
          </cell>
          <cell r="C94">
            <v>3510</v>
          </cell>
          <cell r="D94" t="str">
            <v>A</v>
          </cell>
        </row>
        <row r="95">
          <cell r="A95" t="str">
            <v>6213A</v>
          </cell>
          <cell r="B95" t="str">
            <v>OPT INT TAPE 7GB/8MM</v>
          </cell>
          <cell r="C95">
            <v>2695</v>
          </cell>
          <cell r="D95" t="str">
            <v>A</v>
          </cell>
        </row>
        <row r="96">
          <cell r="A96" t="str">
            <v>6226AR4</v>
          </cell>
          <cell r="B96" t="str">
            <v>TAPE LIB RACK 400GB/8MM W/TAPE</v>
          </cell>
          <cell r="C96">
            <v>22400</v>
          </cell>
          <cell r="D96" t="str">
            <v>H</v>
          </cell>
        </row>
        <row r="97">
          <cell r="A97" t="str">
            <v>6234A</v>
          </cell>
          <cell r="B97" t="str">
            <v>OPT INT TAPE 20/40GB 8MM E3000</v>
          </cell>
          <cell r="C97">
            <v>6300</v>
          </cell>
          <cell r="D97" t="str">
            <v>A</v>
          </cell>
        </row>
        <row r="98">
          <cell r="A98" t="str">
            <v>6235A</v>
          </cell>
          <cell r="B98" t="str">
            <v>OPT INT TAPE 20-40GB 8MM E4000</v>
          </cell>
          <cell r="C98">
            <v>6300</v>
          </cell>
          <cell r="D98" t="str">
            <v>A</v>
          </cell>
        </row>
        <row r="99">
          <cell r="A99" t="str">
            <v>6238A</v>
          </cell>
          <cell r="B99" t="str">
            <v>OPT INT TAPE 20/40GB 8MM-EX500</v>
          </cell>
          <cell r="C99">
            <v>6750</v>
          </cell>
          <cell r="D99" t="str">
            <v>A</v>
          </cell>
        </row>
        <row r="100">
          <cell r="A100" t="str">
            <v>6282A</v>
          </cell>
          <cell r="B100" t="str">
            <v>OPT INT TAPE 12GB 4MM DDS-3</v>
          </cell>
          <cell r="C100">
            <v>1610</v>
          </cell>
          <cell r="D100" t="str">
            <v>H</v>
          </cell>
        </row>
        <row r="101">
          <cell r="A101" t="str">
            <v>6283A</v>
          </cell>
          <cell r="B101" t="str">
            <v>OPT INT TAPE 12GB 4MM EX000</v>
          </cell>
          <cell r="C101">
            <v>1890</v>
          </cell>
          <cell r="D101" t="str">
            <v>A</v>
          </cell>
        </row>
        <row r="102">
          <cell r="A102" t="str">
            <v>6286A</v>
          </cell>
          <cell r="B102" t="str">
            <v>OPT INT TAPE 12GB 4MM</v>
          </cell>
          <cell r="C102">
            <v>1890</v>
          </cell>
          <cell r="D102" t="str">
            <v>A</v>
          </cell>
        </row>
        <row r="103">
          <cell r="A103" t="str">
            <v>6288A</v>
          </cell>
          <cell r="B103" t="str">
            <v>54.3GB SCA STORAGE MODULE</v>
          </cell>
          <cell r="C103">
            <v>26046</v>
          </cell>
          <cell r="D103" t="str">
            <v>A</v>
          </cell>
        </row>
        <row r="104">
          <cell r="A104" t="str">
            <v>6289A</v>
          </cell>
          <cell r="B104" t="str">
            <v>108.6GB Storage Package, SCA</v>
          </cell>
          <cell r="C104">
            <v>43200</v>
          </cell>
          <cell r="D104" t="str">
            <v>A</v>
          </cell>
        </row>
        <row r="105">
          <cell r="A105" t="str">
            <v>6295A</v>
          </cell>
          <cell r="B105" t="str">
            <v>OPT INT TAPE 20GB 4MM</v>
          </cell>
          <cell r="C105">
            <v>2400</v>
          </cell>
          <cell r="D105" t="str">
            <v>A</v>
          </cell>
        </row>
        <row r="106">
          <cell r="A106" t="str">
            <v>6296A</v>
          </cell>
          <cell r="B106" t="str">
            <v>OPT INT TAPE 20GB 4MM</v>
          </cell>
          <cell r="C106">
            <v>2400</v>
          </cell>
          <cell r="D106" t="str">
            <v>A</v>
          </cell>
        </row>
        <row r="107">
          <cell r="A107" t="str">
            <v>6537A</v>
          </cell>
          <cell r="B107" t="str">
            <v>STOREDGE A3500 CONTROLLER</v>
          </cell>
          <cell r="C107">
            <v>39225</v>
          </cell>
          <cell r="D107" t="str">
            <v>A</v>
          </cell>
        </row>
        <row r="108">
          <cell r="A108" t="str">
            <v>6538A</v>
          </cell>
          <cell r="B108" t="str">
            <v>StorEdge A3500FC Controller</v>
          </cell>
          <cell r="C108">
            <v>52725</v>
          </cell>
          <cell r="D108" t="str">
            <v>A</v>
          </cell>
        </row>
        <row r="109">
          <cell r="A109" t="str">
            <v>6540A</v>
          </cell>
          <cell r="B109" t="str">
            <v>OPT INT PCI ULTRASCSI SE CARD</v>
          </cell>
          <cell r="C109">
            <v>975</v>
          </cell>
          <cell r="D109" t="str">
            <v>A</v>
          </cell>
        </row>
        <row r="110">
          <cell r="A110" t="str">
            <v>6541A</v>
          </cell>
          <cell r="B110" t="str">
            <v>OPT INT PCI ULTRASCSI DIFF CRD</v>
          </cell>
          <cell r="C110">
            <v>1872</v>
          </cell>
          <cell r="D110" t="str">
            <v>A</v>
          </cell>
        </row>
        <row r="111">
          <cell r="A111" t="str">
            <v>6601A</v>
          </cell>
          <cell r="B111" t="str">
            <v>E450 8BAY STOR EXP KIT, 10K</v>
          </cell>
          <cell r="C111">
            <v>1476</v>
          </cell>
          <cell r="D111" t="str">
            <v>H</v>
          </cell>
        </row>
        <row r="112">
          <cell r="A112" t="str">
            <v>6710A</v>
          </cell>
          <cell r="B112" t="str">
            <v>FC-AL 9.1GB 10000RPM 1.0" DISK</v>
          </cell>
          <cell r="C112">
            <v>4060</v>
          </cell>
          <cell r="D112" t="str">
            <v>A</v>
          </cell>
        </row>
        <row r="113">
          <cell r="A113" t="str">
            <v>6720A</v>
          </cell>
          <cell r="B113" t="str">
            <v>FC-AL 18.2GB 10kRPM 1" DISK</v>
          </cell>
          <cell r="C113">
            <v>2475</v>
          </cell>
          <cell r="D113" t="str">
            <v>A</v>
          </cell>
        </row>
        <row r="114">
          <cell r="A114" t="str">
            <v>6724A</v>
          </cell>
          <cell r="B114" t="str">
            <v>OPT INT DISK 36.4GB/10K FCAL</v>
          </cell>
          <cell r="C114">
            <v>3975</v>
          </cell>
          <cell r="D114" t="str">
            <v>A</v>
          </cell>
        </row>
        <row r="115">
          <cell r="A115" t="str">
            <v>6728A</v>
          </cell>
          <cell r="B115" t="str">
            <v>FC-AL hot swap 18.2GB 10K-rpm</v>
          </cell>
          <cell r="C115">
            <v>2475</v>
          </cell>
          <cell r="D115" t="str">
            <v>A</v>
          </cell>
        </row>
        <row r="116">
          <cell r="A116" t="str">
            <v>6730A</v>
          </cell>
          <cell r="B116" t="str">
            <v>FCAL 100MB/S SBUS HOST ADAPTER</v>
          </cell>
          <cell r="C116">
            <v>3510</v>
          </cell>
          <cell r="D116" t="str">
            <v>A</v>
          </cell>
        </row>
        <row r="117">
          <cell r="A117" t="str">
            <v>6731A</v>
          </cell>
          <cell r="B117" t="str">
            <v>FCAL GBIC MODULE 100MB/S</v>
          </cell>
          <cell r="C117">
            <v>780</v>
          </cell>
          <cell r="D117" t="str">
            <v>A</v>
          </cell>
        </row>
        <row r="118">
          <cell r="A118" t="str">
            <v>6732A</v>
          </cell>
          <cell r="B118" t="str">
            <v>FCAL HUB 7 SLOT</v>
          </cell>
          <cell r="C118">
            <v>2800</v>
          </cell>
          <cell r="D118" t="str">
            <v>A</v>
          </cell>
        </row>
        <row r="119">
          <cell r="A119" t="str">
            <v>6735A</v>
          </cell>
          <cell r="B119" t="str">
            <v>DUAL HUB RACKMOUNT KIT</v>
          </cell>
          <cell r="C119">
            <v>350</v>
          </cell>
          <cell r="D119" t="str">
            <v>A</v>
          </cell>
        </row>
        <row r="120">
          <cell r="A120" t="str">
            <v>6773A</v>
          </cell>
          <cell r="B120" t="str">
            <v>A7000 1024MB SAFE CACHE, RMC</v>
          </cell>
          <cell r="C120">
            <v>91386</v>
          </cell>
          <cell r="D120" t="str">
            <v>A</v>
          </cell>
        </row>
        <row r="121">
          <cell r="A121" t="str">
            <v>6778A</v>
          </cell>
          <cell r="B121" t="str">
            <v>A7000 QUAD CH BMC ADAPT KIT</v>
          </cell>
          <cell r="C121">
            <v>94158</v>
          </cell>
          <cell r="D121" t="str">
            <v>A</v>
          </cell>
        </row>
        <row r="122">
          <cell r="A122" t="str">
            <v>6779A</v>
          </cell>
          <cell r="B122" t="str">
            <v>A7000 DUAL ESCON ADP KIT #2</v>
          </cell>
          <cell r="C122">
            <v>110772</v>
          </cell>
          <cell r="D122" t="str">
            <v>A</v>
          </cell>
        </row>
        <row r="123">
          <cell r="A123" t="str">
            <v>6780A</v>
          </cell>
          <cell r="B123" t="str">
            <v>A7000 DUAL ESCON ADP KIT #1</v>
          </cell>
          <cell r="C123">
            <v>110772</v>
          </cell>
          <cell r="D123" t="str">
            <v>A</v>
          </cell>
        </row>
        <row r="124">
          <cell r="A124" t="str">
            <v>6786A</v>
          </cell>
          <cell r="B124" t="str">
            <v>A7000 FOUR DRAWER EXP SYSTEM</v>
          </cell>
          <cell r="C124">
            <v>229842</v>
          </cell>
          <cell r="D124" t="str">
            <v>A</v>
          </cell>
        </row>
        <row r="125">
          <cell r="A125" t="str">
            <v>6796A</v>
          </cell>
          <cell r="B125" t="str">
            <v>8 CH. ULTRA STE, 2 CONNECTOR</v>
          </cell>
          <cell r="C125">
            <v>37476</v>
          </cell>
          <cell r="D125" t="str">
            <v>A</v>
          </cell>
        </row>
        <row r="126">
          <cell r="A126" t="str">
            <v>6797A</v>
          </cell>
          <cell r="B126" t="str">
            <v>8 CH. ULTRA STE, 4 CONNECTOR</v>
          </cell>
          <cell r="C126">
            <v>37476</v>
          </cell>
          <cell r="D126" t="str">
            <v>A</v>
          </cell>
        </row>
        <row r="127">
          <cell r="A127" t="str">
            <v>6798A</v>
          </cell>
          <cell r="B127" t="str">
            <v>8 CH. ULTRA STE, 8 CONNECTOR</v>
          </cell>
          <cell r="C127">
            <v>37476</v>
          </cell>
          <cell r="D127" t="str">
            <v>A</v>
          </cell>
        </row>
        <row r="128">
          <cell r="A128" t="str">
            <v>6911A</v>
          </cell>
          <cell r="B128" t="str">
            <v>CD-ROM, 32X SPEED, MEDSVR GREY</v>
          </cell>
          <cell r="C128">
            <v>350</v>
          </cell>
          <cell r="D128" t="str">
            <v>H</v>
          </cell>
        </row>
        <row r="129">
          <cell r="A129" t="str">
            <v>6912A</v>
          </cell>
          <cell r="B129" t="str">
            <v>OPT INT TAPE 12GB 4MM DDS-3</v>
          </cell>
          <cell r="C129">
            <v>1610</v>
          </cell>
          <cell r="D129" t="str">
            <v>H</v>
          </cell>
        </row>
        <row r="130">
          <cell r="A130" t="str">
            <v>7003A</v>
          </cell>
          <cell r="B130" t="str">
            <v>OPT MEMORY 128MB (2*64MB)</v>
          </cell>
          <cell r="C130">
            <v>1440</v>
          </cell>
          <cell r="D130" t="str">
            <v>H</v>
          </cell>
        </row>
        <row r="131">
          <cell r="A131" t="str">
            <v>7004A</v>
          </cell>
          <cell r="B131" t="str">
            <v>OPT MEMORY 256MB (2*128MB)</v>
          </cell>
          <cell r="C131">
            <v>3198</v>
          </cell>
          <cell r="D131" t="str">
            <v>H</v>
          </cell>
        </row>
        <row r="132">
          <cell r="A132" t="str">
            <v>7005A</v>
          </cell>
          <cell r="B132" t="str">
            <v>OPT MEMORY 512MB (2*256MB)</v>
          </cell>
          <cell r="C132">
            <v>6480</v>
          </cell>
          <cell r="D132" t="str">
            <v>H</v>
          </cell>
        </row>
        <row r="133">
          <cell r="A133" t="str">
            <v>7020A</v>
          </cell>
          <cell r="B133" t="str">
            <v>OPT A3000 MEMORY 64MB</v>
          </cell>
          <cell r="C133">
            <v>2600</v>
          </cell>
          <cell r="D133" t="str">
            <v>A</v>
          </cell>
        </row>
        <row r="134">
          <cell r="A134" t="str">
            <v>7022A</v>
          </cell>
          <cell r="B134" t="str">
            <v>OPT MEMORY 256MB (8*32MB)</v>
          </cell>
          <cell r="C134">
            <v>5761</v>
          </cell>
          <cell r="D134" t="str">
            <v>A</v>
          </cell>
        </row>
        <row r="135">
          <cell r="A135" t="str">
            <v>7023A</v>
          </cell>
          <cell r="B135" t="str">
            <v>OPT MEMORY 1GB (8*128MB)</v>
          </cell>
          <cell r="C135">
            <v>18400</v>
          </cell>
          <cell r="D135" t="str">
            <v>A</v>
          </cell>
        </row>
        <row r="136">
          <cell r="A136" t="str">
            <v>7025A</v>
          </cell>
          <cell r="B136" t="str">
            <v>E10000 MEMORY BOARD (EMPTY)</v>
          </cell>
          <cell r="C136">
            <v>16000</v>
          </cell>
          <cell r="D136" t="str">
            <v>A</v>
          </cell>
        </row>
        <row r="137">
          <cell r="A137" t="str">
            <v>7026A</v>
          </cell>
          <cell r="B137" t="str">
            <v>OPT MEMORY 2GB (8*256MB)</v>
          </cell>
          <cell r="C137">
            <v>41200</v>
          </cell>
          <cell r="D137" t="str">
            <v>A</v>
          </cell>
        </row>
        <row r="138">
          <cell r="A138" t="str">
            <v>7043A</v>
          </cell>
          <cell r="B138" t="str">
            <v>OPT MEMORY 128MB (2*64MB)</v>
          </cell>
          <cell r="C138">
            <v>1260</v>
          </cell>
          <cell r="D138" t="str">
            <v>H</v>
          </cell>
        </row>
        <row r="139">
          <cell r="A139" t="str">
            <v>7050A</v>
          </cell>
          <cell r="B139" t="str">
            <v>OPT MEMORY 512MB (4*128MB)</v>
          </cell>
          <cell r="C139">
            <v>5600</v>
          </cell>
          <cell r="D139" t="str">
            <v>H</v>
          </cell>
        </row>
        <row r="140">
          <cell r="A140" t="str">
            <v>7052A</v>
          </cell>
          <cell r="B140" t="str">
            <v>OPT MEMORY 4GB (4*1GB)</v>
          </cell>
          <cell r="C140">
            <v>90720</v>
          </cell>
          <cell r="D140" t="str">
            <v>A</v>
          </cell>
        </row>
        <row r="141">
          <cell r="A141" t="str">
            <v>7053A</v>
          </cell>
          <cell r="B141" t="str">
            <v>OPT MEMORY 1GB (4*256MB)</v>
          </cell>
          <cell r="C141">
            <v>10560</v>
          </cell>
          <cell r="D141" t="str">
            <v>H</v>
          </cell>
        </row>
        <row r="142">
          <cell r="A142" t="str">
            <v>902A</v>
          </cell>
          <cell r="B142" t="str">
            <v>OPT CABLE SCSI 2M 68PIN</v>
          </cell>
          <cell r="C142">
            <v>163</v>
          </cell>
          <cell r="D142" t="str">
            <v>D</v>
          </cell>
        </row>
        <row r="143">
          <cell r="A143" t="str">
            <v>954A</v>
          </cell>
          <cell r="B143" t="str">
            <v>OPT INT PS/300W FOR EX000</v>
          </cell>
          <cell r="C143">
            <v>2520</v>
          </cell>
          <cell r="D143" t="str">
            <v>A</v>
          </cell>
        </row>
        <row r="144">
          <cell r="A144" t="str">
            <v>959A</v>
          </cell>
          <cell r="B144" t="str">
            <v>SSA RACK-MOUNT ACC. KIT W/SW</v>
          </cell>
          <cell r="C144">
            <v>0</v>
          </cell>
          <cell r="D144" t="str">
            <v>D</v>
          </cell>
        </row>
        <row r="145">
          <cell r="A145" t="str">
            <v>9604A</v>
          </cell>
          <cell r="B145" t="str">
            <v>CASTERS</v>
          </cell>
          <cell r="C145">
            <v>128</v>
          </cell>
          <cell r="D145" t="str">
            <v>H</v>
          </cell>
        </row>
        <row r="146">
          <cell r="A146" t="str">
            <v>9622A</v>
          </cell>
          <cell r="B146" t="str">
            <v>A5000 AIR BAFFLE</v>
          </cell>
          <cell r="C146">
            <v>75</v>
          </cell>
          <cell r="D146" t="str">
            <v>A</v>
          </cell>
        </row>
        <row r="147">
          <cell r="A147" t="str">
            <v>9623A</v>
          </cell>
          <cell r="B147" t="str">
            <v>A5000 DOOR FOR E5500/E6500</v>
          </cell>
          <cell r="C147">
            <v>525</v>
          </cell>
          <cell r="D147" t="str">
            <v>A</v>
          </cell>
        </row>
        <row r="148">
          <cell r="A148" t="str">
            <v>9626A</v>
          </cell>
          <cell r="B148" t="str">
            <v>2ND SEQ. MOUNTING FOR E5500/6500</v>
          </cell>
          <cell r="C148">
            <v>195</v>
          </cell>
          <cell r="D148" t="str">
            <v>A</v>
          </cell>
        </row>
        <row r="149">
          <cell r="A149" t="str">
            <v>9640A</v>
          </cell>
          <cell r="B149" t="str">
            <v>OPT FLEXIPAC STORAGE TRAY SYS</v>
          </cell>
          <cell r="C149">
            <v>520</v>
          </cell>
          <cell r="D149" t="str">
            <v>A</v>
          </cell>
        </row>
        <row r="150">
          <cell r="A150" t="str">
            <v>9641A</v>
          </cell>
          <cell r="B150" t="str">
            <v>OPT FLEXIPACK STORAGE TRAY EXP</v>
          </cell>
          <cell r="C150">
            <v>490</v>
          </cell>
          <cell r="D150" t="str">
            <v>A</v>
          </cell>
        </row>
        <row r="151">
          <cell r="A151" t="str">
            <v>9641AR5</v>
          </cell>
          <cell r="B151" t="str">
            <v>OPT FLEXIPACK STORAGE TRAY EXP</v>
          </cell>
          <cell r="C151">
            <v>490</v>
          </cell>
          <cell r="D151" t="str">
            <v>A</v>
          </cell>
        </row>
        <row r="152">
          <cell r="A152" t="str">
            <v>9643A</v>
          </cell>
          <cell r="B152" t="str">
            <v>RACKMOUNT KIT FOR L280 AL</v>
          </cell>
          <cell r="C152">
            <v>560</v>
          </cell>
          <cell r="D152" t="str">
            <v>A</v>
          </cell>
        </row>
        <row r="153">
          <cell r="A153" t="str">
            <v>9660A</v>
          </cell>
          <cell r="B153" t="str">
            <v>1RU Air Baffle for 72" Rack</v>
          </cell>
          <cell r="C153">
            <v>130</v>
          </cell>
          <cell r="D153" t="str">
            <v>A</v>
          </cell>
        </row>
        <row r="154">
          <cell r="A154" t="str">
            <v>9671A</v>
          </cell>
          <cell r="B154" t="str">
            <v>E10000 FAN TRAY</v>
          </cell>
          <cell r="C154">
            <v>3200</v>
          </cell>
          <cell r="D154" t="str">
            <v>A</v>
          </cell>
        </row>
        <row r="155">
          <cell r="A155" t="str">
            <v>9681A</v>
          </cell>
          <cell r="B155" t="str">
            <v>E10000 POWER CONTROL</v>
          </cell>
          <cell r="C155">
            <v>1600</v>
          </cell>
          <cell r="D155" t="str">
            <v>A</v>
          </cell>
        </row>
        <row r="156">
          <cell r="A156" t="str">
            <v>9682A</v>
          </cell>
          <cell r="B156" t="str">
            <v>OPT POWER SUPPLY FOR E450</v>
          </cell>
          <cell r="C156">
            <v>1532</v>
          </cell>
          <cell r="D156" t="str">
            <v>H</v>
          </cell>
        </row>
        <row r="157">
          <cell r="A157" t="str">
            <v>9683A</v>
          </cell>
          <cell r="B157" t="str">
            <v>REDUNDNT POWER SUPPLY FOR E250</v>
          </cell>
          <cell r="C157">
            <v>904</v>
          </cell>
          <cell r="D157" t="str">
            <v>H</v>
          </cell>
        </row>
        <row r="158">
          <cell r="A158" t="str">
            <v>9684A</v>
          </cell>
          <cell r="B158" t="str">
            <v>RDNDNT PWER SPPLY - E420R/E220R</v>
          </cell>
          <cell r="C158">
            <v>973</v>
          </cell>
          <cell r="D158" t="str">
            <v>H</v>
          </cell>
        </row>
        <row r="159">
          <cell r="A159" t="str">
            <v>9685A</v>
          </cell>
          <cell r="B159" t="str">
            <v>E10000 POWER SUPPLY</v>
          </cell>
          <cell r="C159">
            <v>4800</v>
          </cell>
          <cell r="D159" t="str">
            <v>A</v>
          </cell>
        </row>
        <row r="160">
          <cell r="A160" t="str">
            <v>9686A</v>
          </cell>
          <cell r="B160" t="str">
            <v>E10000 DUAL GRID HARDWARE</v>
          </cell>
          <cell r="C160">
            <v>33600</v>
          </cell>
          <cell r="D160" t="str">
            <v>A</v>
          </cell>
        </row>
        <row r="161">
          <cell r="A161" t="str">
            <v>9688A</v>
          </cell>
          <cell r="B161" t="str">
            <v>A7000 PWR CONDIT UNIT, 8 KVA</v>
          </cell>
          <cell r="C161">
            <v>28377</v>
          </cell>
          <cell r="D161" t="str">
            <v>A</v>
          </cell>
        </row>
        <row r="162">
          <cell r="A162" t="str">
            <v>9689A</v>
          </cell>
          <cell r="B162" t="str">
            <v>OPT 2ND PERIPHERAL PS/195W</v>
          </cell>
          <cell r="C162">
            <v>2250</v>
          </cell>
          <cell r="D162" t="str">
            <v>A</v>
          </cell>
        </row>
        <row r="163">
          <cell r="A163" t="str">
            <v>9693A</v>
          </cell>
          <cell r="B163" t="str">
            <v>E10000 FLAT SIDE PANEL</v>
          </cell>
          <cell r="C163">
            <v>0</v>
          </cell>
          <cell r="D163" t="str">
            <v>D</v>
          </cell>
        </row>
        <row r="164">
          <cell r="A164" t="str">
            <v>973A</v>
          </cell>
          <cell r="B164" t="str">
            <v>2 METER FIBRE CHANNEL CABLE</v>
          </cell>
          <cell r="C164">
            <v>195</v>
          </cell>
          <cell r="D164" t="str">
            <v>D</v>
          </cell>
        </row>
        <row r="165">
          <cell r="A165" t="str">
            <v>978A</v>
          </cell>
          <cell r="B165" t="str">
            <v>15 METER FIBRE CHANNEL CABLE</v>
          </cell>
          <cell r="C165">
            <v>228</v>
          </cell>
          <cell r="D165" t="str">
            <v>D</v>
          </cell>
        </row>
        <row r="166">
          <cell r="A166" t="str">
            <v>979A</v>
          </cell>
          <cell r="B166" t="str">
            <v>OPT CABLE DSCSI 12M</v>
          </cell>
          <cell r="C166">
            <v>345</v>
          </cell>
          <cell r="D166" t="str">
            <v>D</v>
          </cell>
        </row>
        <row r="167">
          <cell r="A167" t="str">
            <v>9818A</v>
          </cell>
          <cell r="B167" t="str">
            <v>DOOR ASSEMBLY 72" CABINET</v>
          </cell>
          <cell r="C167">
            <v>845</v>
          </cell>
          <cell r="D167" t="str">
            <v>A</v>
          </cell>
        </row>
        <row r="168">
          <cell r="A168" t="str">
            <v>A21UGE1Z9P-C128CR</v>
          </cell>
          <cell r="B168" t="str">
            <v>WS U5/360 PGX24 128/8GB/CD</v>
          </cell>
          <cell r="C168">
            <v>3003</v>
          </cell>
          <cell r="D168" t="str">
            <v>H</v>
          </cell>
        </row>
        <row r="169">
          <cell r="A169" t="str">
            <v>A21UGE1Z9P-C256CR</v>
          </cell>
          <cell r="B169" t="str">
            <v>WS U5/360 PGX24 256/8GB/CD</v>
          </cell>
          <cell r="C169">
            <v>3423</v>
          </cell>
          <cell r="D169" t="str">
            <v>H</v>
          </cell>
        </row>
        <row r="170">
          <cell r="A170" t="str">
            <v>A21UGE1Z9P-C64AR</v>
          </cell>
          <cell r="B170" t="str">
            <v>WS U5/360 PGX24 64/8GB</v>
          </cell>
          <cell r="C170">
            <v>2723</v>
          </cell>
          <cell r="D170" t="str">
            <v>H</v>
          </cell>
        </row>
        <row r="171">
          <cell r="A171" t="str">
            <v>A21UGE1Z9P-C64CR</v>
          </cell>
          <cell r="B171" t="str">
            <v>WS U5/360 PGX24 64/8GB/CD</v>
          </cell>
          <cell r="C171">
            <v>2793</v>
          </cell>
          <cell r="D171" t="str">
            <v>H</v>
          </cell>
        </row>
        <row r="172">
          <cell r="A172" t="str">
            <v>A21UGE1Z9S-C128CR</v>
          </cell>
          <cell r="B172" t="str">
            <v>Server U5/360 PGX24 128/8GB/CD</v>
          </cell>
          <cell r="C172">
            <v>3003</v>
          </cell>
          <cell r="D172" t="str">
            <v>H</v>
          </cell>
        </row>
        <row r="173">
          <cell r="A173" t="str">
            <v>A21UGE1Z9S-C256CR</v>
          </cell>
          <cell r="B173" t="str">
            <v>Server U5/360 PGX24 256/8GB/CD</v>
          </cell>
          <cell r="C173">
            <v>3423</v>
          </cell>
          <cell r="D173" t="str">
            <v>H</v>
          </cell>
        </row>
        <row r="174">
          <cell r="A174" t="str">
            <v>A21UGE1Z9S-C64CR</v>
          </cell>
          <cell r="B174" t="str">
            <v>Server U5/360 PGX24 64/8GB/CD</v>
          </cell>
          <cell r="C174">
            <v>2793</v>
          </cell>
          <cell r="D174" t="str">
            <v>H</v>
          </cell>
        </row>
        <row r="175">
          <cell r="A175" t="str">
            <v>A21UJC1Z9P-C128CP</v>
          </cell>
          <cell r="B175" t="str">
            <v>WS U5/400 PGX24 128/9GB/CD</v>
          </cell>
          <cell r="C175">
            <v>3493</v>
          </cell>
          <cell r="D175" t="str">
            <v>H</v>
          </cell>
        </row>
        <row r="176">
          <cell r="A176" t="str">
            <v>A21UJC1Z9P-C128CY</v>
          </cell>
          <cell r="B176" t="str">
            <v>WS U5/400 PGX24 128/20GB/CD</v>
          </cell>
          <cell r="C176">
            <v>3493</v>
          </cell>
          <cell r="D176" t="str">
            <v>H</v>
          </cell>
        </row>
        <row r="177">
          <cell r="A177" t="str">
            <v>A21UJC1Z9P-C256CP</v>
          </cell>
          <cell r="B177" t="str">
            <v>WS U5/400 PGX24 256/9GB/CD</v>
          </cell>
          <cell r="C177">
            <v>4053</v>
          </cell>
          <cell r="D177" t="str">
            <v>H</v>
          </cell>
        </row>
        <row r="178">
          <cell r="A178" t="str">
            <v>A21UJC1Z9P-C256CY</v>
          </cell>
          <cell r="B178" t="str">
            <v>WS U5/400 PGX24 256/20GB/CD</v>
          </cell>
          <cell r="C178">
            <v>4053</v>
          </cell>
          <cell r="D178" t="str">
            <v>H</v>
          </cell>
        </row>
        <row r="179">
          <cell r="A179" t="str">
            <v>A22UKC1Z9L-C128CP</v>
          </cell>
          <cell r="B179" t="str">
            <v>WS U10/440 FDB2+ 128/9GB/CD</v>
          </cell>
          <cell r="C179">
            <v>6433</v>
          </cell>
          <cell r="D179" t="str">
            <v>H</v>
          </cell>
        </row>
        <row r="180">
          <cell r="A180" t="str">
            <v>A22UKC1Z9L-C256CP</v>
          </cell>
          <cell r="B180" t="str">
            <v>WS U10/440, C3D,256,9GB,CD</v>
          </cell>
          <cell r="C180">
            <v>5593</v>
          </cell>
          <cell r="D180" t="str">
            <v>H</v>
          </cell>
        </row>
        <row r="181">
          <cell r="A181" t="str">
            <v>A22UKC1Z9L-C256CY</v>
          </cell>
          <cell r="B181" t="str">
            <v>WS U10/440, C3D,256,20GB,CD</v>
          </cell>
          <cell r="C181">
            <v>5593</v>
          </cell>
          <cell r="D181" t="str">
            <v>H</v>
          </cell>
        </row>
        <row r="182">
          <cell r="A182" t="str">
            <v>A22UKC1Z9L-C512CP</v>
          </cell>
          <cell r="B182" t="str">
            <v>WS U10/440, C3D,512,9GB,CD</v>
          </cell>
          <cell r="C182">
            <v>6573</v>
          </cell>
          <cell r="D182" t="str">
            <v>H</v>
          </cell>
        </row>
        <row r="183">
          <cell r="A183" t="str">
            <v>A22UKC1Z9L-C512CY</v>
          </cell>
          <cell r="B183" t="str">
            <v>WS U10/440, C3D,512,20GB,CD</v>
          </cell>
          <cell r="C183">
            <v>6573</v>
          </cell>
          <cell r="D183" t="str">
            <v>H</v>
          </cell>
        </row>
        <row r="184">
          <cell r="A184" t="str">
            <v>A22UKC1Z9M-C256CP</v>
          </cell>
          <cell r="B184" t="str">
            <v>WS U10/440 AFB 256/9GB/CD</v>
          </cell>
          <cell r="C184">
            <v>8813</v>
          </cell>
          <cell r="D184" t="str">
            <v>H</v>
          </cell>
        </row>
        <row r="185">
          <cell r="A185" t="str">
            <v>A22UKC1Z9M-C512CP</v>
          </cell>
          <cell r="B185" t="str">
            <v>WS U10/440 AFB 512/9GB/CD</v>
          </cell>
          <cell r="C185">
            <v>9793</v>
          </cell>
          <cell r="D185" t="str">
            <v>H</v>
          </cell>
        </row>
        <row r="186">
          <cell r="A186" t="str">
            <v>A22UKC1Z9P-C128CP</v>
          </cell>
          <cell r="B186" t="str">
            <v>WS U10/440 PGX24 128/9GB/CD</v>
          </cell>
          <cell r="C186">
            <v>4193</v>
          </cell>
          <cell r="D186" t="str">
            <v>H</v>
          </cell>
        </row>
        <row r="187">
          <cell r="A187" t="str">
            <v>A22UKC1Z9P-C128CY</v>
          </cell>
          <cell r="B187" t="str">
            <v>WS U10/440 PGX24 128/20GB/CD</v>
          </cell>
          <cell r="C187">
            <v>4193</v>
          </cell>
          <cell r="D187" t="str">
            <v>H</v>
          </cell>
        </row>
        <row r="188">
          <cell r="A188" t="str">
            <v>A22UKC1Z9P-C256CP</v>
          </cell>
          <cell r="B188" t="str">
            <v>WS U10/440 PGX24 256/9GB/CD</v>
          </cell>
          <cell r="C188">
            <v>4613</v>
          </cell>
          <cell r="D188" t="str">
            <v>H</v>
          </cell>
        </row>
        <row r="189">
          <cell r="A189" t="str">
            <v>A22UKC1Z9P-C256CY</v>
          </cell>
          <cell r="B189" t="str">
            <v>WS U10/440 PGX24 256/20GB/CD</v>
          </cell>
          <cell r="C189">
            <v>4613</v>
          </cell>
          <cell r="D189" t="str">
            <v>H</v>
          </cell>
        </row>
        <row r="190">
          <cell r="A190" t="str">
            <v>A22UKC1Z9P-C512CP</v>
          </cell>
          <cell r="B190" t="str">
            <v>WS U10/440 PGX24 512/9GB/CD</v>
          </cell>
          <cell r="C190">
            <v>5593</v>
          </cell>
          <cell r="D190" t="str">
            <v>H</v>
          </cell>
        </row>
        <row r="191">
          <cell r="A191" t="str">
            <v>A22UKC1Z9P-C512CY</v>
          </cell>
          <cell r="B191" t="str">
            <v>WS U10/440 PGX24 512/20GB/CD</v>
          </cell>
          <cell r="C191">
            <v>5593</v>
          </cell>
          <cell r="D191" t="str">
            <v>H</v>
          </cell>
        </row>
        <row r="192">
          <cell r="A192" t="str">
            <v>A22UKC1Z9Q-C128CP</v>
          </cell>
          <cell r="B192" t="str">
            <v>WS U10/440 AFB Lite 128/9GB/CD</v>
          </cell>
          <cell r="C192">
            <v>7833</v>
          </cell>
          <cell r="D192" t="str">
            <v>H</v>
          </cell>
        </row>
        <row r="193">
          <cell r="A193" t="str">
            <v>A22UKC1Z9Q-C256CP</v>
          </cell>
          <cell r="B193" t="str">
            <v>WS U10/440 AFB-L 256/9GB/CD</v>
          </cell>
          <cell r="C193">
            <v>8253</v>
          </cell>
          <cell r="D193" t="str">
            <v>H</v>
          </cell>
        </row>
        <row r="194">
          <cell r="A194" t="str">
            <v>A22UKC1Z9Q-C512CP</v>
          </cell>
          <cell r="B194" t="str">
            <v>WS U10/440 AFB-L 512/9GB/CD</v>
          </cell>
          <cell r="C194">
            <v>9233</v>
          </cell>
          <cell r="D194" t="str">
            <v>H</v>
          </cell>
        </row>
        <row r="195">
          <cell r="A195" t="str">
            <v>A22UKC1Z9S-C128CP</v>
          </cell>
          <cell r="B195" t="str">
            <v>WS U10/440 PGX24 128MB/9GB</v>
          </cell>
          <cell r="C195">
            <v>5803</v>
          </cell>
          <cell r="D195" t="str">
            <v>H</v>
          </cell>
        </row>
        <row r="196">
          <cell r="A196" t="str">
            <v>A22UKC1Z9S-C256CP</v>
          </cell>
          <cell r="B196" t="str">
            <v>WS U10/440 PGX24 256MB/9GB</v>
          </cell>
          <cell r="C196">
            <v>6223</v>
          </cell>
          <cell r="D196" t="str">
            <v>H</v>
          </cell>
        </row>
        <row r="197">
          <cell r="A197" t="str">
            <v>A22UKC1Z9S-C512CP</v>
          </cell>
          <cell r="B197" t="str">
            <v>WS U10/440 PGX24 512MB/9GB</v>
          </cell>
          <cell r="C197">
            <v>7203</v>
          </cell>
          <cell r="D197" t="str">
            <v>H</v>
          </cell>
        </row>
        <row r="198">
          <cell r="A198" t="str">
            <v>A22UKC1Z9Y-C128CP</v>
          </cell>
          <cell r="B198" t="str">
            <v>WS U10/440, AFBm3 S2, 128/9GB/CD</v>
          </cell>
          <cell r="C198">
            <v>7833</v>
          </cell>
          <cell r="D198" t="str">
            <v>H</v>
          </cell>
        </row>
        <row r="199">
          <cell r="A199" t="str">
            <v>A22UKC1Z9Y-C256CP</v>
          </cell>
          <cell r="B199" t="str">
            <v>WS U10/440, cAFBm3,256,9GB,CD</v>
          </cell>
          <cell r="C199">
            <v>6993</v>
          </cell>
          <cell r="D199" t="str">
            <v>H</v>
          </cell>
        </row>
        <row r="200">
          <cell r="A200" t="str">
            <v>A22UKC1Z9Y-C256CY</v>
          </cell>
          <cell r="B200" t="str">
            <v>WS U10/440, cAFBm3,256,20GB,CD</v>
          </cell>
          <cell r="C200">
            <v>6993</v>
          </cell>
          <cell r="D200" t="str">
            <v>H</v>
          </cell>
        </row>
        <row r="201">
          <cell r="A201" t="str">
            <v>A22UKC1Z9Y-C512CP</v>
          </cell>
          <cell r="B201" t="str">
            <v>WS U10/440, cAFBm3,512,9GB,CD</v>
          </cell>
          <cell r="C201">
            <v>7973</v>
          </cell>
          <cell r="D201" t="str">
            <v>H</v>
          </cell>
        </row>
        <row r="202">
          <cell r="A202" t="str">
            <v>A22UKC1Z9Y-C512CY</v>
          </cell>
          <cell r="B202" t="str">
            <v>WS U10/440, cAFBm3,512,20GB,CD</v>
          </cell>
          <cell r="C202">
            <v>7973</v>
          </cell>
          <cell r="D202" t="str">
            <v>H</v>
          </cell>
        </row>
        <row r="203">
          <cell r="A203" t="str">
            <v>A22UKC1Z9Z-C256CP</v>
          </cell>
          <cell r="B203" t="str">
            <v>WS U10/440, AFBm6,S2,256/9GB/CD</v>
          </cell>
          <cell r="C203">
            <v>8183</v>
          </cell>
          <cell r="D203" t="str">
            <v>H</v>
          </cell>
        </row>
        <row r="204">
          <cell r="A204" t="str">
            <v>A22UKC1Z9Z-C512CP</v>
          </cell>
          <cell r="B204" t="str">
            <v>WS U10/440, AFBm6,512,9GB,CD</v>
          </cell>
          <cell r="C204">
            <v>8393</v>
          </cell>
          <cell r="D204" t="str">
            <v>H</v>
          </cell>
        </row>
        <row r="205">
          <cell r="A205" t="str">
            <v>A22UKC1Z9Z-C512CY</v>
          </cell>
          <cell r="B205" t="str">
            <v>WS U10/440, AFBm6,512,20GB,CD</v>
          </cell>
          <cell r="C205">
            <v>8393</v>
          </cell>
          <cell r="D205" t="str">
            <v>H</v>
          </cell>
        </row>
        <row r="206">
          <cell r="A206" t="str">
            <v>A23-UGD1-9L-512AQ</v>
          </cell>
          <cell r="B206" t="str">
            <v>WS U60/1X360,C3D3,512MB,18G</v>
          </cell>
          <cell r="C206">
            <v>9793</v>
          </cell>
          <cell r="D206" t="str">
            <v>H</v>
          </cell>
        </row>
        <row r="207">
          <cell r="A207" t="str">
            <v>A23-UGD2-9L-512AQ</v>
          </cell>
          <cell r="B207" t="str">
            <v>WS U60/2X360,C3D3,512MB,18GB</v>
          </cell>
          <cell r="C207">
            <v>12593</v>
          </cell>
          <cell r="D207" t="str">
            <v>H</v>
          </cell>
        </row>
        <row r="208">
          <cell r="A208" t="str">
            <v>A23-ULD1-9L-512AQ</v>
          </cell>
          <cell r="B208" t="str">
            <v>WS U60/1X450,C3D3,512MB,18G</v>
          </cell>
          <cell r="C208">
            <v>13993</v>
          </cell>
          <cell r="D208" t="str">
            <v>H</v>
          </cell>
        </row>
        <row r="209">
          <cell r="A209" t="str">
            <v>A23-ULD1-9L-512AV</v>
          </cell>
          <cell r="B209" t="str">
            <v>WS U60/1X450,C3D3,512MB,36G</v>
          </cell>
          <cell r="C209">
            <v>13993</v>
          </cell>
          <cell r="D209" t="str">
            <v>H</v>
          </cell>
        </row>
        <row r="210">
          <cell r="A210" t="str">
            <v>A23-ULD1-9V-512AQ</v>
          </cell>
          <cell r="B210" t="str">
            <v>WS U60/1X450,IFB,512MB,18GB</v>
          </cell>
          <cell r="C210">
            <v>17913</v>
          </cell>
          <cell r="D210" t="str">
            <v>H</v>
          </cell>
        </row>
        <row r="211">
          <cell r="A211" t="str">
            <v>A23-ULD1-9V-512AV</v>
          </cell>
          <cell r="B211" t="str">
            <v>WS U60/1X450,IFB,512MB,36GB</v>
          </cell>
          <cell r="C211">
            <v>17913</v>
          </cell>
          <cell r="D211" t="str">
            <v>H</v>
          </cell>
        </row>
        <row r="212">
          <cell r="A212" t="str">
            <v>A23-ULD1-9Y-512AQ</v>
          </cell>
          <cell r="B212" t="str">
            <v>WS U60/1x450, cAFB-L,512MB,18GB</v>
          </cell>
          <cell r="C212">
            <v>15393</v>
          </cell>
          <cell r="D212" t="str">
            <v>H</v>
          </cell>
        </row>
        <row r="213">
          <cell r="A213" t="str">
            <v>A23-ULD1-9Y-512AV</v>
          </cell>
          <cell r="B213" t="str">
            <v>WS U60/1x450, cAFB-L,512MB,36GB</v>
          </cell>
          <cell r="C213">
            <v>15393</v>
          </cell>
          <cell r="D213" t="str">
            <v>H</v>
          </cell>
        </row>
        <row r="214">
          <cell r="A214" t="str">
            <v>A23-ULD1-9Z-512AQ</v>
          </cell>
          <cell r="B214" t="str">
            <v>WS U60/1x450, cAFB,512MB,18GB</v>
          </cell>
          <cell r="C214">
            <v>16093</v>
          </cell>
          <cell r="D214" t="str">
            <v>H</v>
          </cell>
        </row>
        <row r="215">
          <cell r="A215" t="str">
            <v>A23-ULD1-9Z-512AV</v>
          </cell>
          <cell r="B215" t="str">
            <v>WS U60/1x450, cAFB,512MB,36GB</v>
          </cell>
          <cell r="C215">
            <v>16093</v>
          </cell>
          <cell r="D215" t="str">
            <v>H</v>
          </cell>
        </row>
        <row r="216">
          <cell r="A216" t="str">
            <v>A23-ULD2-9L-512AQ</v>
          </cell>
          <cell r="B216" t="str">
            <v>WS U60/2X450,C3D3,512MB,18GB</v>
          </cell>
          <cell r="C216">
            <v>19995</v>
          </cell>
          <cell r="D216" t="str">
            <v>H</v>
          </cell>
        </row>
        <row r="217">
          <cell r="A217" t="str">
            <v>A23-ULD2-9L-512AV</v>
          </cell>
          <cell r="B217" t="str">
            <v>WS U60/2X450,C3D3,512MB,36GB</v>
          </cell>
          <cell r="C217">
            <v>19593</v>
          </cell>
          <cell r="D217" t="str">
            <v>H</v>
          </cell>
        </row>
        <row r="218">
          <cell r="A218" t="str">
            <v>A23-ULD2-9V-512AQ</v>
          </cell>
          <cell r="B218" t="str">
            <v>WS U60/2X450,IFB,512MB,18GB</v>
          </cell>
          <cell r="C218">
            <v>23513</v>
          </cell>
          <cell r="D218" t="str">
            <v>H</v>
          </cell>
        </row>
        <row r="219">
          <cell r="A219" t="str">
            <v>A23-ULD2-9V-512AV</v>
          </cell>
          <cell r="B219" t="str">
            <v>WS U60/2X450,IFB,512MB,36GB</v>
          </cell>
          <cell r="C219">
            <v>23513</v>
          </cell>
          <cell r="D219" t="str">
            <v>H</v>
          </cell>
        </row>
        <row r="220">
          <cell r="A220" t="str">
            <v>A23-ULD2-9Y-512AQ</v>
          </cell>
          <cell r="B220" t="str">
            <v>WS U60/2x450, cAFB-L,512MB,18GB</v>
          </cell>
          <cell r="C220">
            <v>20993</v>
          </cell>
          <cell r="D220" t="str">
            <v>H</v>
          </cell>
        </row>
        <row r="221">
          <cell r="A221" t="str">
            <v>A23-ULD2-9Y-512AV</v>
          </cell>
          <cell r="B221" t="str">
            <v>WS U60/2x450, cAFB-L,512MB,36GB</v>
          </cell>
          <cell r="C221">
            <v>20993</v>
          </cell>
          <cell r="D221" t="str">
            <v>H</v>
          </cell>
        </row>
        <row r="222">
          <cell r="A222" t="str">
            <v>A23-ULD2-9Z-512AQ</v>
          </cell>
          <cell r="B222" t="str">
            <v>WS U60/2x450, cAFB,512MB,18GB</v>
          </cell>
          <cell r="C222">
            <v>21693</v>
          </cell>
          <cell r="D222" t="str">
            <v>H</v>
          </cell>
        </row>
        <row r="223">
          <cell r="A223" t="str">
            <v>A23-ULD2-9Z-512AV</v>
          </cell>
          <cell r="B223" t="str">
            <v>WS U60/2x450, cAFB,512MB,36GB</v>
          </cell>
          <cell r="C223">
            <v>21693</v>
          </cell>
          <cell r="D223" t="str">
            <v>H</v>
          </cell>
        </row>
        <row r="224">
          <cell r="A224" t="str">
            <v>A25-BA</v>
          </cell>
          <cell r="B224" t="str">
            <v>SRVR E450 ZERO BASE</v>
          </cell>
          <cell r="C224">
            <v>18152</v>
          </cell>
          <cell r="D224" t="str">
            <v>H</v>
          </cell>
        </row>
        <row r="225">
          <cell r="A225" t="str">
            <v>A25-CA</v>
          </cell>
          <cell r="B225" t="str">
            <v>SERVER E450 ZERO BASE</v>
          </cell>
          <cell r="C225">
            <v>18152</v>
          </cell>
          <cell r="D225" t="str">
            <v>H</v>
          </cell>
        </row>
        <row r="226">
          <cell r="A226" t="str">
            <v>A25-UJD1-1GFA1</v>
          </cell>
          <cell r="B226" t="str">
            <v>E450/400MHz/1GB/18GB/10K/2PS</v>
          </cell>
          <cell r="C226">
            <v>36504</v>
          </cell>
          <cell r="D226" t="str">
            <v>H</v>
          </cell>
        </row>
        <row r="227">
          <cell r="A227" t="str">
            <v>A25-UJD1-9S-512CX</v>
          </cell>
          <cell r="B227" t="str">
            <v>E450SRVR 400MHz 512MB 18GB-10K</v>
          </cell>
          <cell r="C227">
            <v>32504</v>
          </cell>
          <cell r="D227" t="str">
            <v>H</v>
          </cell>
        </row>
        <row r="228">
          <cell r="A228" t="str">
            <v>A25-UJD2-2GGB1</v>
          </cell>
          <cell r="B228" t="str">
            <v>E450/2X400MHz/1GB/2X36GB/2PS</v>
          </cell>
          <cell r="C228">
            <v>53752</v>
          </cell>
          <cell r="D228" t="str">
            <v>H</v>
          </cell>
        </row>
        <row r="229">
          <cell r="A229" t="str">
            <v>A25-UJD1-9S-002EJ</v>
          </cell>
          <cell r="B229" t="str">
            <v>E450SRVR 2-400MHz 2GB 2-18GB</v>
          </cell>
          <cell r="C229">
            <v>52792</v>
          </cell>
          <cell r="D229" t="str">
            <v>H</v>
          </cell>
        </row>
        <row r="230">
          <cell r="A230" t="str">
            <v>A25-UJD1-9S-512CX</v>
          </cell>
          <cell r="B230" t="str">
            <v>SRVR E450 400MHz 512MB 18GB-10K</v>
          </cell>
          <cell r="C230">
            <v>32504</v>
          </cell>
          <cell r="D230" t="str">
            <v>H</v>
          </cell>
        </row>
        <row r="231">
          <cell r="A231" t="str">
            <v>A25-UJD2-9S-002EJ</v>
          </cell>
          <cell r="B231" t="str">
            <v>SRVR E450 2-400MHz 2GB 2-18GB</v>
          </cell>
          <cell r="C231">
            <v>52792</v>
          </cell>
          <cell r="D231" t="str">
            <v>H</v>
          </cell>
        </row>
        <row r="232">
          <cell r="A232" t="str">
            <v>A25-UJD4-9S-004CX</v>
          </cell>
          <cell r="B232" t="str">
            <v>E450SRVR 4-400MHz 4GB 4-18GB</v>
          </cell>
          <cell r="C232">
            <v>79493</v>
          </cell>
          <cell r="D232" t="str">
            <v>H</v>
          </cell>
        </row>
        <row r="233">
          <cell r="A233" t="str">
            <v>A25-UMF2-2GGB1</v>
          </cell>
          <cell r="B233" t="str">
            <v>E450/2X480MHz/2GB/2X36GB/2PS</v>
          </cell>
          <cell r="C233">
            <v>59192</v>
          </cell>
          <cell r="D233" t="str">
            <v>H</v>
          </cell>
        </row>
        <row r="234">
          <cell r="A234" t="str">
            <v>A25-UMF4-4GGD1</v>
          </cell>
          <cell r="B234" t="str">
            <v>E450/4X480MHz/4GB/4X36GB</v>
          </cell>
          <cell r="C234">
            <v>107192</v>
          </cell>
          <cell r="D234" t="str">
            <v>H</v>
          </cell>
        </row>
        <row r="235">
          <cell r="A235" t="str">
            <v>A26-AA</v>
          </cell>
          <cell r="B235" t="str">
            <v>E250 SERVER BASE CONFIGURATION</v>
          </cell>
          <cell r="C235">
            <v>5712</v>
          </cell>
          <cell r="D235" t="str">
            <v>H</v>
          </cell>
        </row>
        <row r="236">
          <cell r="A236" t="str">
            <v>A26-AA-R</v>
          </cell>
          <cell r="B236" t="str">
            <v>E250 SERVER BASE CONFIG (RACK)</v>
          </cell>
          <cell r="C236">
            <v>5712</v>
          </cell>
          <cell r="D236" t="str">
            <v>H</v>
          </cell>
        </row>
        <row r="237">
          <cell r="A237" t="str">
            <v>A26-BA</v>
          </cell>
          <cell r="B237" t="str">
            <v>E250 SERVER BASE CONFIGURATION</v>
          </cell>
          <cell r="C237">
            <v>5712</v>
          </cell>
          <cell r="D237" t="str">
            <v>H</v>
          </cell>
        </row>
        <row r="238">
          <cell r="A238" t="str">
            <v>A26-BA-R</v>
          </cell>
          <cell r="B238" t="str">
            <v>E250 SERVER BASE CONFIG (RACK)</v>
          </cell>
          <cell r="C238">
            <v>5712</v>
          </cell>
          <cell r="D238" t="str">
            <v>H</v>
          </cell>
        </row>
        <row r="239">
          <cell r="A239" t="str">
            <v>A26-UEC1-256MFA1</v>
          </cell>
          <cell r="B239" t="str">
            <v>E250/300MHz/256MB/18GB 10K, 1PS</v>
          </cell>
          <cell r="C239">
            <v>7992</v>
          </cell>
          <cell r="D239" t="str">
            <v>H</v>
          </cell>
        </row>
        <row r="240">
          <cell r="A240" t="str">
            <v>A26-UJC1-512MFA1</v>
          </cell>
          <cell r="B240" t="str">
            <v>E250/400MHz/512MB/18GB/10K/1PS</v>
          </cell>
          <cell r="C240">
            <v>12792</v>
          </cell>
          <cell r="D240" t="str">
            <v>H</v>
          </cell>
        </row>
        <row r="241">
          <cell r="A241" t="str">
            <v>A26-UJC1-9S-256CX</v>
          </cell>
          <cell r="B241" t="str">
            <v>E250/400MHz/256MB/18GB 10K</v>
          </cell>
          <cell r="C241">
            <v>11992</v>
          </cell>
          <cell r="D241" t="str">
            <v>H</v>
          </cell>
        </row>
        <row r="242">
          <cell r="A242" t="str">
            <v>A26-UJC2-1GGB1</v>
          </cell>
          <cell r="B242" t="str">
            <v>E250/2X400MHz/1GB/2X36GB/2PS</v>
          </cell>
          <cell r="C242">
            <v>27944</v>
          </cell>
          <cell r="D242" t="str">
            <v>H</v>
          </cell>
        </row>
        <row r="243">
          <cell r="A243" t="str">
            <v>A26-UJC2-2GGD1</v>
          </cell>
          <cell r="B243" t="str">
            <v>E250/2X400MHz/2GB/4X36GB/2PS</v>
          </cell>
          <cell r="C243">
            <v>37752</v>
          </cell>
          <cell r="D243" t="str">
            <v>H</v>
          </cell>
        </row>
        <row r="244">
          <cell r="A244" t="str">
            <v>A26-UJC2-9S-001EJ</v>
          </cell>
          <cell r="B244" t="str">
            <v>E250 SRVR 2-400MHz 1GB 2-18GB</v>
          </cell>
          <cell r="C244">
            <v>27464</v>
          </cell>
          <cell r="D244" t="str">
            <v>H</v>
          </cell>
        </row>
        <row r="245">
          <cell r="A245" t="str">
            <v>A26-UJC2-9S-002FA</v>
          </cell>
          <cell r="B245" t="str">
            <v>E250SRVR 2-400MHz 2GB 4-18GB</v>
          </cell>
          <cell r="C245">
            <v>36312</v>
          </cell>
          <cell r="D245" t="str">
            <v>H</v>
          </cell>
        </row>
        <row r="246">
          <cell r="A246" t="str">
            <v>A27-ULD1-9T-1024AQ</v>
          </cell>
          <cell r="B246" t="str">
            <v>WS U80/450, PGX32, 1GB/18GB</v>
          </cell>
          <cell r="C246">
            <v>15393</v>
          </cell>
          <cell r="D246" t="str">
            <v>H</v>
          </cell>
        </row>
        <row r="247">
          <cell r="A247" t="str">
            <v>A27-ULD1-9T-256AQ</v>
          </cell>
          <cell r="B247" t="str">
            <v>WS U80/450, PGX32, 256MB/18GB</v>
          </cell>
          <cell r="C247">
            <v>21889</v>
          </cell>
          <cell r="D247" t="str">
            <v>H</v>
          </cell>
        </row>
        <row r="248">
          <cell r="A248" t="str">
            <v>A27-ULD1-9V-1024AQ</v>
          </cell>
          <cell r="B248" t="str">
            <v>WS U80/450,IFB,1GB,18GB</v>
          </cell>
          <cell r="C248">
            <v>19313</v>
          </cell>
          <cell r="D248" t="str">
            <v>H</v>
          </cell>
        </row>
        <row r="249">
          <cell r="A249" t="str">
            <v>A27-ULD1-9Z-1024AQ</v>
          </cell>
          <cell r="B249" t="str">
            <v>WS U80/450,cAFB,1GB,18GB</v>
          </cell>
          <cell r="C249">
            <v>17493</v>
          </cell>
          <cell r="D249" t="str">
            <v>H</v>
          </cell>
        </row>
        <row r="250">
          <cell r="A250" t="str">
            <v>A27-ULD2-9T-1024AQ</v>
          </cell>
          <cell r="B250" t="str">
            <v>WS U80/2x450, PGX32, 1GB/18GB</v>
          </cell>
          <cell r="C250">
            <v>20993</v>
          </cell>
          <cell r="D250" t="str">
            <v>H</v>
          </cell>
        </row>
        <row r="251">
          <cell r="A251" t="str">
            <v>A27-ULD2-9V-1024AQ</v>
          </cell>
          <cell r="B251" t="str">
            <v>WS U80/2X450,IFB,1GB,18GB</v>
          </cell>
          <cell r="C251">
            <v>24913</v>
          </cell>
          <cell r="D251" t="str">
            <v>H</v>
          </cell>
        </row>
        <row r="252">
          <cell r="A252" t="str">
            <v>A27-ULD2-9Z-1024AQ</v>
          </cell>
          <cell r="B252" t="str">
            <v>WS U80/2X450,cAFB,1GB,18GB</v>
          </cell>
          <cell r="C252">
            <v>23093</v>
          </cell>
          <cell r="D252" t="str">
            <v>H</v>
          </cell>
        </row>
        <row r="253">
          <cell r="A253" t="str">
            <v>A27-ULD4-9T-1024AQ</v>
          </cell>
          <cell r="B253" t="str">
            <v>WS U80/4x450, PGX32, 1GB/18GB</v>
          </cell>
          <cell r="C253">
            <v>27993</v>
          </cell>
          <cell r="D253" t="str">
            <v>H</v>
          </cell>
        </row>
        <row r="254">
          <cell r="A254" t="str">
            <v>A27-ULD4-9V-1024AQ</v>
          </cell>
          <cell r="B254" t="str">
            <v>WS U80/4X450,IFB,1GB,18GB</v>
          </cell>
          <cell r="C254">
            <v>31913</v>
          </cell>
          <cell r="D254" t="str">
            <v>H</v>
          </cell>
        </row>
        <row r="255">
          <cell r="A255" t="str">
            <v>A27-ULD4-9Z-1024AQ</v>
          </cell>
          <cell r="B255" t="str">
            <v>WS U80/4X450,cAFB,1GB,18GB</v>
          </cell>
          <cell r="C255">
            <v>30093</v>
          </cell>
          <cell r="D255" t="str">
            <v>H</v>
          </cell>
        </row>
        <row r="256">
          <cell r="A256" t="str">
            <v>A28-UNF1-9L-D512JA</v>
          </cell>
          <cell r="B256" t="str">
            <v>SB1K750/8M,FDB2+,512MB/18G POS</v>
          </cell>
          <cell r="C256">
            <v>13993</v>
          </cell>
          <cell r="D256" t="str">
            <v>H</v>
          </cell>
        </row>
        <row r="257">
          <cell r="A257" t="str">
            <v>A28-UNF1-9Z-DESUN6</v>
          </cell>
          <cell r="B257" t="str">
            <v>SB1K750/8M,AFBM6,1GB/18GB esun</v>
          </cell>
          <cell r="C257">
            <v>19593</v>
          </cell>
          <cell r="D257" t="str">
            <v>H</v>
          </cell>
        </row>
        <row r="258">
          <cell r="A258" t="str">
            <v>A28-UNF2-9L-DESUNA</v>
          </cell>
          <cell r="B258" t="str">
            <v>SB1K2x7508M,FDB2+,1GB/36GB esun</v>
          </cell>
          <cell r="C258">
            <v>26593</v>
          </cell>
          <cell r="D258" t="str">
            <v>H</v>
          </cell>
        </row>
        <row r="259">
          <cell r="A259" t="str">
            <v>A28UNF1-9Z-D1024JA</v>
          </cell>
          <cell r="B259" t="str">
            <v>SB1K750/8M,AFBM6,1GB/18G POS</v>
          </cell>
          <cell r="C259">
            <v>20993</v>
          </cell>
          <cell r="D259" t="str">
            <v>H</v>
          </cell>
        </row>
        <row r="260">
          <cell r="A260" t="str">
            <v>A28UNF2-9L-D1024JB</v>
          </cell>
          <cell r="B260" t="str">
            <v>SB1K2x750/8M,FDB2+,1GB/36GB POS</v>
          </cell>
          <cell r="C260">
            <v>27993</v>
          </cell>
          <cell r="D260" t="str">
            <v>H</v>
          </cell>
        </row>
        <row r="261">
          <cell r="A261" t="str">
            <v>A28USF1-9L-D1024JB</v>
          </cell>
          <cell r="B261" t="str">
            <v>SB1K900/8M,FDB2+,1GB/36GB POS</v>
          </cell>
          <cell r="C261">
            <v>27993</v>
          </cell>
          <cell r="D261" t="str">
            <v>H</v>
          </cell>
        </row>
        <row r="262">
          <cell r="A262" t="str">
            <v>A31-TCF2XEXP18-420</v>
          </cell>
          <cell r="B262" t="str">
            <v>TCF420R 18CPU EXPANSION RACK</v>
          </cell>
          <cell r="C262">
            <v>457500</v>
          </cell>
          <cell r="D262" t="str">
            <v>H</v>
          </cell>
        </row>
        <row r="263">
          <cell r="A263" t="str">
            <v>A31-TCF4XBAS16-420</v>
          </cell>
          <cell r="B263" t="str">
            <v>TCF420R 16CPU 396GB BASE RACK</v>
          </cell>
          <cell r="C263">
            <v>405000</v>
          </cell>
          <cell r="D263" t="str">
            <v>H</v>
          </cell>
        </row>
        <row r="264">
          <cell r="A264" t="str">
            <v>A31-TCF4XEXP36-420</v>
          </cell>
          <cell r="B264" t="str">
            <v>TCF420R 36CPU EXPANSION RACK</v>
          </cell>
          <cell r="C264">
            <v>547500</v>
          </cell>
          <cell r="D264" t="str">
            <v>H</v>
          </cell>
        </row>
        <row r="265">
          <cell r="A265" t="str">
            <v>A31-TCF4XSTR16-420</v>
          </cell>
          <cell r="B265" t="str">
            <v>TCF420R 16CPU 792GB STAR RACK</v>
          </cell>
          <cell r="C265">
            <v>502500</v>
          </cell>
          <cell r="D265" t="str">
            <v>H</v>
          </cell>
        </row>
        <row r="266">
          <cell r="A266" t="str">
            <v>A31-TCF2XEXP18-450</v>
          </cell>
          <cell r="B266" t="str">
            <v>TCF420R 18CPU EXPANSION RACK</v>
          </cell>
          <cell r="C266">
            <v>457500</v>
          </cell>
          <cell r="D266" t="str">
            <v>H</v>
          </cell>
        </row>
        <row r="267">
          <cell r="A267" t="str">
            <v>A31-TCF4XBAS16-450</v>
          </cell>
          <cell r="B267" t="str">
            <v>TCF420R 16CPU 396GB BASE RACK</v>
          </cell>
          <cell r="C267">
            <v>405000</v>
          </cell>
          <cell r="D267" t="str">
            <v>H</v>
          </cell>
        </row>
        <row r="268">
          <cell r="A268" t="str">
            <v>A31-TCF4XEXP36-450</v>
          </cell>
          <cell r="B268" t="str">
            <v>TCF420R 36CPU EXPANSION RACK</v>
          </cell>
          <cell r="C268">
            <v>547500</v>
          </cell>
          <cell r="D268" t="str">
            <v>H</v>
          </cell>
        </row>
        <row r="269">
          <cell r="A269" t="str">
            <v>A31-TCF4XEXP36-450</v>
          </cell>
          <cell r="B269" t="str">
            <v>TCF420R 16CPU 792GB BASE RACK</v>
          </cell>
          <cell r="C269">
            <v>502500</v>
          </cell>
          <cell r="D269" t="str">
            <v>H</v>
          </cell>
        </row>
        <row r="270">
          <cell r="A270" t="str">
            <v>A33-AA</v>
          </cell>
          <cell r="B270" t="str">
            <v>E420R Server Base Config</v>
          </cell>
          <cell r="C270">
            <v>10269</v>
          </cell>
          <cell r="D270" t="str">
            <v>H</v>
          </cell>
        </row>
        <row r="271">
          <cell r="A271" t="str">
            <v>A33-BA</v>
          </cell>
          <cell r="B271" t="str">
            <v>E420R Server Base Config</v>
          </cell>
          <cell r="C271">
            <v>10269</v>
          </cell>
          <cell r="D271" t="str">
            <v>H</v>
          </cell>
        </row>
        <row r="272">
          <cell r="A272" t="str">
            <v>A33-ULD1-1GFA1</v>
          </cell>
          <cell r="B272" t="str">
            <v>E420R,450MHz,1GB,18GB 10K,1PS</v>
          </cell>
          <cell r="C272">
            <v>27034</v>
          </cell>
          <cell r="D272" t="str">
            <v>H</v>
          </cell>
        </row>
        <row r="273">
          <cell r="A273" t="str">
            <v>A33-ULD1-2GFB1</v>
          </cell>
          <cell r="B273" t="str">
            <v>E420R,450MHz,2GB,2-18GB,1PS</v>
          </cell>
          <cell r="C273">
            <v>34993</v>
          </cell>
          <cell r="D273" t="str">
            <v>H</v>
          </cell>
        </row>
        <row r="274">
          <cell r="A274" t="str">
            <v>A33-ULD2-4GFB1</v>
          </cell>
          <cell r="B274" t="str">
            <v>E420R,2X450MHz,4GB,2-36GB,2PS</v>
          </cell>
          <cell r="C274">
            <v>54593</v>
          </cell>
          <cell r="D274" t="str">
            <v>H</v>
          </cell>
        </row>
        <row r="275">
          <cell r="A275" t="str">
            <v>A33-ULD4-4GFB1</v>
          </cell>
          <cell r="B275" t="str">
            <v>E420R,4X450MHz,4GB,2-36GB,2PS</v>
          </cell>
          <cell r="C275">
            <v>67193</v>
          </cell>
          <cell r="D275" t="str">
            <v>H</v>
          </cell>
        </row>
        <row r="276">
          <cell r="A276" t="str">
            <v>A33-ULD1-9S-001CX</v>
          </cell>
          <cell r="B276" t="str">
            <v>E420R,450MHz,1GB,18GB 10K</v>
          </cell>
          <cell r="C276">
            <v>27034</v>
          </cell>
          <cell r="D276" t="str">
            <v>H</v>
          </cell>
        </row>
        <row r="277">
          <cell r="A277" t="str">
            <v>A33-ULD2-2GFB1</v>
          </cell>
          <cell r="B277" t="str">
            <v>E420R,2X450MHz,2GB,2-18GB,2PS</v>
          </cell>
          <cell r="C277">
            <v>41993</v>
          </cell>
          <cell r="D277" t="str">
            <v>H</v>
          </cell>
        </row>
        <row r="278">
          <cell r="A278" t="str">
            <v>A33-ULD2-4GGB1</v>
          </cell>
          <cell r="B278" t="str">
            <v>E420R,2X450MHz,4GB,2-36GB,2PS</v>
          </cell>
          <cell r="C278">
            <v>54593</v>
          </cell>
          <cell r="D278" t="str">
            <v>H</v>
          </cell>
        </row>
        <row r="279">
          <cell r="A279" t="str">
            <v>A33-ULD2-9S-002EJ</v>
          </cell>
          <cell r="B279" t="str">
            <v>E420R,2-450MHz,2GB,2-18GB 10K</v>
          </cell>
          <cell r="C279">
            <v>41993</v>
          </cell>
          <cell r="D279" t="str">
            <v>H</v>
          </cell>
        </row>
        <row r="280">
          <cell r="A280" t="str">
            <v>A33-ULD4-9S-004CQ</v>
          </cell>
          <cell r="B280" t="str">
            <v>E420R,4-450MHz,4GB,2-9GB 10K</v>
          </cell>
          <cell r="C280">
            <v>69993</v>
          </cell>
          <cell r="D280" t="str">
            <v>H</v>
          </cell>
        </row>
        <row r="281">
          <cell r="A281" t="str">
            <v>A33-ULD4-4GGB1</v>
          </cell>
          <cell r="B281" t="str">
            <v>E420R,4-450MHz,4GB,2-36GB,2PS</v>
          </cell>
          <cell r="C281">
            <v>67193</v>
          </cell>
          <cell r="D281" t="str">
            <v>H</v>
          </cell>
        </row>
        <row r="282">
          <cell r="A282" t="str">
            <v>A33-ULD4-9S-004EJ</v>
          </cell>
          <cell r="B282" t="str">
            <v>E420R,4-450MHz,4GB,2-18GB 10K</v>
          </cell>
          <cell r="C282">
            <v>67193</v>
          </cell>
          <cell r="D282" t="str">
            <v>H</v>
          </cell>
        </row>
        <row r="283">
          <cell r="A283" t="str">
            <v>A34-AA</v>
          </cell>
          <cell r="B283" t="str">
            <v>E220R Server Base Config</v>
          </cell>
          <cell r="C283">
            <v>4991</v>
          </cell>
          <cell r="D283" t="str">
            <v>H</v>
          </cell>
        </row>
        <row r="284">
          <cell r="A284" t="str">
            <v>A34-BA</v>
          </cell>
          <cell r="B284" t="str">
            <v>E220R Server Base Config</v>
          </cell>
          <cell r="C284">
            <v>4991</v>
          </cell>
          <cell r="D284" t="str">
            <v>H</v>
          </cell>
        </row>
        <row r="285">
          <cell r="A285" t="str">
            <v>A34-UGD1-256MFA1</v>
          </cell>
          <cell r="B285" t="str">
            <v>E220R,360MHz,256MB,18GB-10K,1PS</v>
          </cell>
          <cell r="C285">
            <v>6993</v>
          </cell>
          <cell r="D285" t="str">
            <v>H</v>
          </cell>
        </row>
        <row r="286">
          <cell r="A286" t="str">
            <v>A34-UGD1-9S-256CX</v>
          </cell>
          <cell r="B286" t="str">
            <v>E220R,360MHz,256MB,18GB-10K</v>
          </cell>
          <cell r="C286">
            <v>6993</v>
          </cell>
          <cell r="D286" t="str">
            <v>H</v>
          </cell>
        </row>
        <row r="287">
          <cell r="A287" t="str">
            <v>A34-ULD1-1GGB1</v>
          </cell>
          <cell r="B287" t="str">
            <v>E220R,450MHz,1GB,2-36GB,1PS</v>
          </cell>
          <cell r="C287">
            <v>20223</v>
          </cell>
          <cell r="D287" t="str">
            <v>H</v>
          </cell>
        </row>
        <row r="288">
          <cell r="A288" t="str">
            <v>A34-ULD1-512MFA1</v>
          </cell>
          <cell r="B288" t="str">
            <v>E220R,450MHz,512MB,18GB 10K,1PS</v>
          </cell>
          <cell r="C288">
            <v>13993</v>
          </cell>
          <cell r="D288" t="str">
            <v>H</v>
          </cell>
        </row>
        <row r="289">
          <cell r="A289" t="str">
            <v>A34-ULD1-9S-001EJ</v>
          </cell>
          <cell r="B289" t="str">
            <v>E220R/450MHz/1GB/2-18GB 10K</v>
          </cell>
          <cell r="C289">
            <v>19453</v>
          </cell>
          <cell r="D289" t="str">
            <v>H</v>
          </cell>
        </row>
        <row r="290">
          <cell r="A290" t="str">
            <v>A34-ULD1-9S-256CQ</v>
          </cell>
          <cell r="B290" t="str">
            <v>E220R/450MHz/256MB/9GB 10K</v>
          </cell>
          <cell r="C290">
            <v>18206</v>
          </cell>
          <cell r="D290" t="str">
            <v>H</v>
          </cell>
        </row>
        <row r="291">
          <cell r="A291" t="str">
            <v>A34-ULD1-9S-512CX</v>
          </cell>
          <cell r="B291" t="str">
            <v>E220R/450MHz/512MB/18GB 10K</v>
          </cell>
          <cell r="C291">
            <v>13993</v>
          </cell>
          <cell r="D291" t="str">
            <v>H</v>
          </cell>
        </row>
        <row r="292">
          <cell r="A292" t="str">
            <v>A34-ULD2-2GGB1</v>
          </cell>
          <cell r="B292" t="str">
            <v>E220R,2X450MHz,2GB,2-36GB,2PS</v>
          </cell>
          <cell r="C292">
            <v>34223</v>
          </cell>
          <cell r="D292" t="str">
            <v>H</v>
          </cell>
        </row>
        <row r="293">
          <cell r="A293" t="str">
            <v>A34-ULD2-9S-002CQ</v>
          </cell>
          <cell r="B293" t="str">
            <v>E220R/2-450MHz/2GB/2-9GB 10K</v>
          </cell>
          <cell r="C293">
            <v>34993</v>
          </cell>
          <cell r="D293" t="str">
            <v>H</v>
          </cell>
        </row>
        <row r="294">
          <cell r="A294" t="str">
            <v>A34-ULD2-9S-002EJ</v>
          </cell>
          <cell r="B294" t="str">
            <v>E220R/2-450MHz/2GB/2-18GB 10K</v>
          </cell>
          <cell r="C294">
            <v>33593</v>
          </cell>
          <cell r="D294" t="str">
            <v>H</v>
          </cell>
        </row>
        <row r="295">
          <cell r="A295" t="str">
            <v>A5000-NT4-B</v>
          </cell>
          <cell r="B295" t="str">
            <v>NT SW KIT FOR A5000</v>
          </cell>
          <cell r="C295">
            <v>0</v>
          </cell>
          <cell r="D295" t="str">
            <v>D</v>
          </cell>
        </row>
        <row r="296">
          <cell r="A296" t="str">
            <v>ANSB9-080-99Y9</v>
          </cell>
          <cell r="B296" t="str">
            <v>Solaris 8 AB CD Set</v>
          </cell>
          <cell r="C296">
            <v>65</v>
          </cell>
          <cell r="D296" t="str">
            <v>A</v>
          </cell>
        </row>
        <row r="297">
          <cell r="A297" t="str">
            <v>AP09S-230-SAM9</v>
          </cell>
          <cell r="B297" t="str">
            <v>E10000 AP SW 2.3, CD Release</v>
          </cell>
          <cell r="C297">
            <v>0</v>
          </cell>
          <cell r="D297" t="str">
            <v>D</v>
          </cell>
        </row>
        <row r="298">
          <cell r="A298" t="str">
            <v>AP29S-201-S999</v>
          </cell>
          <cell r="B298" t="str">
            <v>Alternate Pathing 2.0.1</v>
          </cell>
          <cell r="C298">
            <v>0</v>
          </cell>
          <cell r="D298" t="str">
            <v>D</v>
          </cell>
        </row>
        <row r="299">
          <cell r="A299" t="str">
            <v>ARRAYNT-6221-B</v>
          </cell>
          <cell r="B299" t="str">
            <v>NT RAID MGR SW KIT A1000/A3X00</v>
          </cell>
          <cell r="C299">
            <v>0</v>
          </cell>
          <cell r="D299" t="str">
            <v>D</v>
          </cell>
        </row>
        <row r="300">
          <cell r="A300" t="str">
            <v>AUT-2.1-D</v>
          </cell>
          <cell r="B300" t="str">
            <v>AUTOCLIENT 2.1, DOC</v>
          </cell>
          <cell r="C300">
            <v>195</v>
          </cell>
          <cell r="D300" t="str">
            <v>D</v>
          </cell>
        </row>
        <row r="301">
          <cell r="A301" t="str">
            <v>AUT-2.1-L10</v>
          </cell>
          <cell r="B301" t="str">
            <v>AUTOCLIENT 2.1, 10LIC</v>
          </cell>
          <cell r="C301">
            <v>3416</v>
          </cell>
          <cell r="D301" t="str">
            <v>B</v>
          </cell>
        </row>
        <row r="302">
          <cell r="A302" t="str">
            <v>AUT-2.1-L100</v>
          </cell>
          <cell r="B302" t="str">
            <v>AUTOCLIENT 2.1, 100LIC</v>
          </cell>
          <cell r="C302">
            <v>21875</v>
          </cell>
          <cell r="D302" t="str">
            <v>B</v>
          </cell>
        </row>
        <row r="303">
          <cell r="A303" t="str">
            <v>AUT-2.1-P</v>
          </cell>
          <cell r="B303" t="str">
            <v>AUTOCLIENT 2.1, CD DOC LI</v>
          </cell>
          <cell r="C303">
            <v>7840</v>
          </cell>
          <cell r="D303" t="str">
            <v>B</v>
          </cell>
        </row>
        <row r="304">
          <cell r="A304" t="str">
            <v>AUT-SVR-2.1-L</v>
          </cell>
          <cell r="B304" t="str">
            <v>AUTOCLIENT 2.1 SV, LIC</v>
          </cell>
          <cell r="C304">
            <v>4179</v>
          </cell>
          <cell r="D304" t="str">
            <v>B</v>
          </cell>
        </row>
        <row r="305">
          <cell r="A305" t="str">
            <v>BAE-100-45</v>
          </cell>
          <cell r="B305" t="str">
            <v>Sun Ray 1/Korean</v>
          </cell>
          <cell r="C305">
            <v>699</v>
          </cell>
          <cell r="D305" t="str">
            <v>H</v>
          </cell>
        </row>
        <row r="306">
          <cell r="A306" t="str">
            <v>BAE-200-00</v>
          </cell>
          <cell r="B306" t="str">
            <v>Sun Ray 100, keybdles</v>
          </cell>
          <cell r="C306">
            <v>909</v>
          </cell>
          <cell r="D306" t="str">
            <v>H</v>
          </cell>
        </row>
        <row r="307">
          <cell r="A307" t="str">
            <v>BAE-300-00</v>
          </cell>
          <cell r="B307" t="str">
            <v>Sun Ray 150, keybdless</v>
          </cell>
          <cell r="C307">
            <v>1959</v>
          </cell>
          <cell r="D307" t="str">
            <v>H</v>
          </cell>
        </row>
        <row r="308">
          <cell r="A308" t="str">
            <v>BCB9S-200-9999</v>
          </cell>
          <cell r="B308" t="str">
            <v>SNDR 2.0 and Ⅱ 2.0 Media Kits</v>
          </cell>
          <cell r="C308">
            <v>140</v>
          </cell>
          <cell r="D308" t="str">
            <v>D</v>
          </cell>
        </row>
        <row r="309">
          <cell r="A309" t="str">
            <v>BCB9S-999-D999</v>
          </cell>
          <cell r="B309" t="str">
            <v>SNDR 2.0 and Ⅱ 2.0 Tier 2 Lic</v>
          </cell>
          <cell r="C309">
            <v>26180</v>
          </cell>
          <cell r="D309" t="str">
            <v>B</v>
          </cell>
        </row>
        <row r="310">
          <cell r="A310" t="str">
            <v>BCB9S-999-E999</v>
          </cell>
          <cell r="B310" t="str">
            <v>SNDR 2.0 and Ⅱ 2.0 Tier 3 Lic</v>
          </cell>
          <cell r="C310">
            <v>53900</v>
          </cell>
          <cell r="D310" t="str">
            <v>B</v>
          </cell>
        </row>
        <row r="311">
          <cell r="A311" t="str">
            <v>BCB9S-999-S999</v>
          </cell>
          <cell r="B311" t="str">
            <v>SNDR 2.0 and Ⅱ 2.0 Tier 4 Lic</v>
          </cell>
          <cell r="C311">
            <v>110880</v>
          </cell>
          <cell r="D311" t="str">
            <v>B</v>
          </cell>
        </row>
        <row r="312">
          <cell r="A312" t="str">
            <v>BCB9S-999-W999</v>
          </cell>
          <cell r="B312" t="str">
            <v>SNDR 2.0 and Ⅱ 2.0 Tier 1 Lic</v>
          </cell>
          <cell r="C312">
            <v>13860</v>
          </cell>
          <cell r="D312" t="str">
            <v>B</v>
          </cell>
        </row>
        <row r="313">
          <cell r="A313" t="str">
            <v>BUA99-510-9999</v>
          </cell>
          <cell r="B313" t="str">
            <v>SW SBU 5.1 ARCHIVE, LIC</v>
          </cell>
          <cell r="C313">
            <v>4900</v>
          </cell>
          <cell r="D313" t="str">
            <v>B</v>
          </cell>
        </row>
        <row r="314">
          <cell r="A314" t="str">
            <v>BUE99-510-E999</v>
          </cell>
          <cell r="B314" t="str">
            <v>SW SBU 5.1 PE, CD DOC LI</v>
          </cell>
          <cell r="C314">
            <v>21000</v>
          </cell>
          <cell r="D314" t="str">
            <v>B</v>
          </cell>
        </row>
        <row r="315">
          <cell r="A315" t="str">
            <v>BUH99-510-9999</v>
          </cell>
          <cell r="B315" t="str">
            <v>SW SBU 5.1 HSM, LIC</v>
          </cell>
          <cell r="C315">
            <v>21000</v>
          </cell>
          <cell r="D315" t="str">
            <v>B</v>
          </cell>
        </row>
        <row r="316">
          <cell r="A316" t="str">
            <v>BUM99-510-9999</v>
          </cell>
          <cell r="B316" t="str">
            <v>SW SBU 5.1 SNMP, LIC</v>
          </cell>
          <cell r="C316">
            <v>2100</v>
          </cell>
          <cell r="D316" t="str">
            <v>B</v>
          </cell>
        </row>
        <row r="317">
          <cell r="A317" t="str">
            <v>BUN99-510-E999</v>
          </cell>
          <cell r="B317" t="str">
            <v>SW SBU 5.1 PE STG NODE, LIC</v>
          </cell>
          <cell r="C317">
            <v>21000</v>
          </cell>
          <cell r="D317" t="str">
            <v>B</v>
          </cell>
        </row>
        <row r="318">
          <cell r="A318" t="str">
            <v>BUN99-510-W999</v>
          </cell>
          <cell r="B318" t="str">
            <v>SW SBU 5.1 NE STG NODE, LIC</v>
          </cell>
          <cell r="C318">
            <v>8400</v>
          </cell>
          <cell r="D318" t="str">
            <v>B</v>
          </cell>
        </row>
        <row r="319">
          <cell r="A319" t="str">
            <v>BUU99-510-9999</v>
          </cell>
          <cell r="B319" t="str">
            <v>SW SBU 5.1 SE, CD DOC LI</v>
          </cell>
          <cell r="C319">
            <v>4200</v>
          </cell>
          <cell r="D319" t="str">
            <v>B</v>
          </cell>
        </row>
        <row r="320">
          <cell r="A320" t="str">
            <v>BUUD9-510-9999</v>
          </cell>
          <cell r="B320" t="str">
            <v>SW SBU 5.1 DOCUMENTATION KIT</v>
          </cell>
          <cell r="C320">
            <v>210</v>
          </cell>
          <cell r="D320" t="str">
            <v>D</v>
          </cell>
        </row>
        <row r="321">
          <cell r="A321" t="str">
            <v>BUW99-510-W999</v>
          </cell>
          <cell r="B321" t="str">
            <v>SW SBU 5.1 NE, CD DOC LI</v>
          </cell>
          <cell r="C321">
            <v>8400</v>
          </cell>
          <cell r="D321" t="str">
            <v>B</v>
          </cell>
        </row>
        <row r="322">
          <cell r="A322" t="str">
            <v>C1018A</v>
          </cell>
          <cell r="B322" t="str">
            <v>CTO-SBUS SFE FWSCSI ADAPTER</v>
          </cell>
          <cell r="C322">
            <v>1424</v>
          </cell>
          <cell r="D322" t="str">
            <v>A</v>
          </cell>
        </row>
        <row r="323">
          <cell r="A323" t="str">
            <v>C1030A</v>
          </cell>
          <cell r="B323" t="str">
            <v>CTO-SBUS PCMCIA INTERFACE</v>
          </cell>
          <cell r="C323">
            <v>384</v>
          </cell>
          <cell r="D323" t="str">
            <v>A</v>
          </cell>
        </row>
        <row r="324">
          <cell r="A324" t="str">
            <v>C1032A</v>
          </cell>
          <cell r="B324" t="str">
            <v>CTO-INT PCI 10/100BASET NIC</v>
          </cell>
          <cell r="C324">
            <v>1294</v>
          </cell>
          <cell r="D324" t="str">
            <v>A</v>
          </cell>
        </row>
        <row r="325">
          <cell r="A325" t="str">
            <v>C1033A</v>
          </cell>
          <cell r="B325" t="str">
            <v>CTO-PCI FAST ETHERNET ADAPT</v>
          </cell>
          <cell r="C325">
            <v>904</v>
          </cell>
          <cell r="D325" t="str">
            <v>A</v>
          </cell>
        </row>
        <row r="326">
          <cell r="A326" t="str">
            <v>C1049A</v>
          </cell>
          <cell r="B326" t="str">
            <v>CTO-QUAD FASTETHERNET W/SW</v>
          </cell>
          <cell r="C326">
            <v>2594</v>
          </cell>
          <cell r="D326" t="str">
            <v>A</v>
          </cell>
        </row>
        <row r="327">
          <cell r="A327" t="str">
            <v>C1053A</v>
          </cell>
          <cell r="B327" t="str">
            <v>CTO-SBUS FSBE/FAST SCSI BUFFER</v>
          </cell>
          <cell r="C327">
            <v>1424</v>
          </cell>
          <cell r="D327" t="str">
            <v>A</v>
          </cell>
        </row>
        <row r="328">
          <cell r="A328" t="str">
            <v>C1055A</v>
          </cell>
          <cell r="B328" t="str">
            <v>CTO SBUS SCSI HOST ADAPTER</v>
          </cell>
          <cell r="C328">
            <v>644</v>
          </cell>
          <cell r="D328" t="str">
            <v>A</v>
          </cell>
        </row>
        <row r="329">
          <cell r="A329" t="str">
            <v>C1059A</v>
          </cell>
          <cell r="B329" t="str">
            <v>CTO-SBUS FAST ETHERNET W/SW</v>
          </cell>
          <cell r="C329">
            <v>1034</v>
          </cell>
          <cell r="D329" t="str">
            <v>A</v>
          </cell>
        </row>
        <row r="330">
          <cell r="A330" t="str">
            <v>C1062A</v>
          </cell>
          <cell r="B330" t="str">
            <v>CTO SBUS F/W DWIS/S ADAPTER</v>
          </cell>
          <cell r="C330">
            <v>1684</v>
          </cell>
          <cell r="D330" t="str">
            <v>A</v>
          </cell>
        </row>
        <row r="331">
          <cell r="A331" t="str">
            <v>C1063A</v>
          </cell>
          <cell r="B331" t="str">
            <v>CTO SBUS F/W SWIS/S ADAPTER</v>
          </cell>
          <cell r="C331">
            <v>1554</v>
          </cell>
          <cell r="D331" t="str">
            <v>A</v>
          </cell>
        </row>
        <row r="332">
          <cell r="A332" t="str">
            <v>C1065A</v>
          </cell>
          <cell r="B332" t="str">
            <v>CTO ULTRA DWIS/S HOST ADAPTER</v>
          </cell>
          <cell r="C332">
            <v>1684</v>
          </cell>
          <cell r="D332" t="str">
            <v>A</v>
          </cell>
        </row>
        <row r="333">
          <cell r="A333" t="str">
            <v>C1140A</v>
          </cell>
          <cell r="B333" t="str">
            <v>SUN GIGABITETHERNET/S 2.0</v>
          </cell>
          <cell r="C333">
            <v>2984</v>
          </cell>
          <cell r="D333" t="str">
            <v>A</v>
          </cell>
        </row>
        <row r="334">
          <cell r="A334" t="str">
            <v>C1141A</v>
          </cell>
          <cell r="B334" t="str">
            <v>SUN GIGABITETHERNET/P 2.0</v>
          </cell>
          <cell r="C334">
            <v>2724</v>
          </cell>
          <cell r="D334" t="str">
            <v>A</v>
          </cell>
        </row>
        <row r="335">
          <cell r="A335" t="str">
            <v>C1147A</v>
          </cell>
          <cell r="B335" t="str">
            <v>OPT SBUS SUNATM155/MFIBER S/SW</v>
          </cell>
          <cell r="C335">
            <v>1684</v>
          </cell>
          <cell r="D335" t="str">
            <v>A</v>
          </cell>
        </row>
        <row r="336">
          <cell r="A336" t="str">
            <v>C1148A</v>
          </cell>
          <cell r="B336" t="str">
            <v>OPT SBUS SUNATM155/UTP5 W/SW</v>
          </cell>
          <cell r="C336">
            <v>1294</v>
          </cell>
          <cell r="D336" t="str">
            <v>A</v>
          </cell>
        </row>
        <row r="337">
          <cell r="A337" t="str">
            <v>C1149A</v>
          </cell>
          <cell r="B337" t="str">
            <v>OPT SBUS SUNATM622/MFIBER W/SW</v>
          </cell>
          <cell r="C337">
            <v>6494</v>
          </cell>
          <cell r="D337" t="str">
            <v>A</v>
          </cell>
        </row>
        <row r="338">
          <cell r="A338" t="str">
            <v>C1157A</v>
          </cell>
          <cell r="B338" t="str">
            <v>OPT PCI SUNATM/P-155MMF W/SW</v>
          </cell>
          <cell r="C338">
            <v>1424</v>
          </cell>
          <cell r="D338" t="str">
            <v>A</v>
          </cell>
        </row>
        <row r="339">
          <cell r="A339" t="str">
            <v>C1158A</v>
          </cell>
          <cell r="B339" t="str">
            <v>OPT PCI SUNATM/P-155UTP W/SW</v>
          </cell>
          <cell r="C339">
            <v>1164</v>
          </cell>
          <cell r="D339" t="str">
            <v>A</v>
          </cell>
        </row>
        <row r="340">
          <cell r="A340" t="str">
            <v>C1159A</v>
          </cell>
          <cell r="B340" t="str">
            <v>OPT PCI SUNATM/P-622MMF W/SW</v>
          </cell>
          <cell r="C340">
            <v>5194</v>
          </cell>
          <cell r="D340" t="str">
            <v>A</v>
          </cell>
        </row>
        <row r="341">
          <cell r="A341" t="str">
            <v>C2069A</v>
          </cell>
          <cell r="B341" t="str">
            <v>GigabitEthernet + FC-AL Combo</v>
          </cell>
          <cell r="C341">
            <v>4493</v>
          </cell>
          <cell r="D341" t="str">
            <v>A</v>
          </cell>
        </row>
        <row r="342">
          <cell r="A342" t="str">
            <v>C2144A</v>
          </cell>
          <cell r="B342" t="str">
            <v>OPT SBUS CARD TRI/S INCL. SW</v>
          </cell>
          <cell r="C342">
            <v>1755</v>
          </cell>
          <cell r="D342" t="str">
            <v>A</v>
          </cell>
        </row>
        <row r="343">
          <cell r="A343" t="str">
            <v>C2154A</v>
          </cell>
          <cell r="B343" t="str">
            <v>OPT INT SUNTRI/P 5.0</v>
          </cell>
          <cell r="C343">
            <v>1554</v>
          </cell>
          <cell r="D343" t="str">
            <v>A</v>
          </cell>
        </row>
        <row r="344">
          <cell r="A344" t="str">
            <v>C2156A</v>
          </cell>
          <cell r="B344" t="str">
            <v>OPT SUNSAI/P 3.0</v>
          </cell>
          <cell r="C344">
            <v>1294</v>
          </cell>
          <cell r="D344" t="str">
            <v>A</v>
          </cell>
        </row>
        <row r="345">
          <cell r="A345" t="str">
            <v>C2602A</v>
          </cell>
          <cell r="B345" t="str">
            <v>CTO CPU/MEM BD FOR EXX00</v>
          </cell>
          <cell r="C345">
            <v>13500</v>
          </cell>
          <cell r="D345" t="str">
            <v>A</v>
          </cell>
        </row>
        <row r="346">
          <cell r="A346" t="str">
            <v>C2761A</v>
          </cell>
          <cell r="B346" t="str">
            <v>E10000 SYSTEM BOARD (EMPTY)</v>
          </cell>
          <cell r="C346">
            <v>96000</v>
          </cell>
          <cell r="D346" t="str">
            <v>A</v>
          </cell>
        </row>
        <row r="347">
          <cell r="A347" t="str">
            <v>C2861A</v>
          </cell>
          <cell r="B347" t="str">
            <v>E10K Power Express Board</v>
          </cell>
          <cell r="C347">
            <v>274472</v>
          </cell>
          <cell r="D347" t="str">
            <v>A</v>
          </cell>
        </row>
        <row r="348">
          <cell r="A348" t="str">
            <v>C32-9.1-L1</v>
          </cell>
          <cell r="B348" t="str">
            <v>SUNLINK CG3270 9.1, LIC</v>
          </cell>
          <cell r="C348">
            <v>813</v>
          </cell>
          <cell r="D348" t="str">
            <v>B</v>
          </cell>
        </row>
        <row r="349">
          <cell r="A349" t="str">
            <v>C32-9.1-L8</v>
          </cell>
          <cell r="B349" t="str">
            <v>SUNLINK CG3270 9.1, 8LIC</v>
          </cell>
          <cell r="C349">
            <v>5129</v>
          </cell>
          <cell r="D349" t="str">
            <v>B</v>
          </cell>
        </row>
        <row r="350">
          <cell r="A350" t="str">
            <v>C3655A</v>
          </cell>
          <cell r="B350" t="str">
            <v>CTO-TURBOGXPLUS CARD W/CABLES</v>
          </cell>
          <cell r="C350">
            <v>1162</v>
          </cell>
          <cell r="D350" t="str">
            <v>H</v>
          </cell>
        </row>
        <row r="351">
          <cell r="A351" t="str">
            <v>C3664A</v>
          </cell>
          <cell r="B351" t="str">
            <v>CTO-ELITE3D M3 W/CBL</v>
          </cell>
          <cell r="C351">
            <v>2594</v>
          </cell>
          <cell r="D351" t="str">
            <v>H</v>
          </cell>
        </row>
        <row r="352">
          <cell r="A352" t="str">
            <v>C3665A</v>
          </cell>
          <cell r="B352" t="str">
            <v>CTO-ELITE3D M6 VERTICAL W/CBL</v>
          </cell>
          <cell r="C352">
            <v>3894</v>
          </cell>
          <cell r="D352" t="str">
            <v>H</v>
          </cell>
        </row>
        <row r="353">
          <cell r="A353" t="str">
            <v>C3667A</v>
          </cell>
          <cell r="B353" t="str">
            <v>ELITE3D M6 HORIZ. W/CBL</v>
          </cell>
          <cell r="C353">
            <v>3894</v>
          </cell>
          <cell r="D353" t="str">
            <v>H</v>
          </cell>
        </row>
        <row r="354">
          <cell r="A354" t="str">
            <v>C3668A</v>
          </cell>
          <cell r="B354" t="str">
            <v>PGX32 CARD W/VIDEO ADAPTOR</v>
          </cell>
          <cell r="C354">
            <v>398</v>
          </cell>
          <cell r="D354" t="str">
            <v>H</v>
          </cell>
        </row>
        <row r="355">
          <cell r="A355" t="str">
            <v>C3670A</v>
          </cell>
          <cell r="B355" t="str">
            <v>CTO-CREATR3D SERIES 3,VERTICAL</v>
          </cell>
          <cell r="C355">
            <v>1034</v>
          </cell>
          <cell r="D355" t="str">
            <v>H</v>
          </cell>
        </row>
        <row r="356">
          <cell r="A356" t="str">
            <v>C3678A</v>
          </cell>
          <cell r="B356" t="str">
            <v>Expert3D, GRAPHICS ACCEL, PCI</v>
          </cell>
          <cell r="C356">
            <v>4544</v>
          </cell>
          <cell r="D356" t="str">
            <v>H</v>
          </cell>
        </row>
        <row r="357">
          <cell r="A357" t="str">
            <v>C3851A</v>
          </cell>
          <cell r="B357" t="str">
            <v>E10000 CTO POWER CORD, (INT'L)</v>
          </cell>
          <cell r="C357">
            <v>0</v>
          </cell>
          <cell r="D357" t="str">
            <v>D</v>
          </cell>
        </row>
        <row r="358">
          <cell r="A358" t="str">
            <v>C3865A</v>
          </cell>
          <cell r="B358" t="str">
            <v>E10000 CTO P-CORD 14FT FOR N.A</v>
          </cell>
          <cell r="C358">
            <v>0</v>
          </cell>
          <cell r="D358" t="str">
            <v>D</v>
          </cell>
        </row>
        <row r="359">
          <cell r="A359" t="str">
            <v>C3875A</v>
          </cell>
          <cell r="B359" t="str">
            <v>E10000 CTO AC INPUT MODULE</v>
          </cell>
          <cell r="C359">
            <v>4800</v>
          </cell>
          <cell r="D359" t="str">
            <v>A</v>
          </cell>
        </row>
        <row r="360">
          <cell r="A360" t="str">
            <v>C5229A</v>
          </cell>
          <cell r="B360" t="str">
            <v>CTO-9GB,7200RPM,ULTRA SCSI DRI</v>
          </cell>
          <cell r="C360">
            <v>1484</v>
          </cell>
          <cell r="D360" t="str">
            <v>H</v>
          </cell>
        </row>
        <row r="361">
          <cell r="A361" t="str">
            <v>C5234A</v>
          </cell>
          <cell r="B361" t="str">
            <v>OPT INT DISK 9.1GB/10K USCSI</v>
          </cell>
          <cell r="C361">
            <v>1715</v>
          </cell>
          <cell r="D361" t="str">
            <v>H</v>
          </cell>
        </row>
        <row r="362">
          <cell r="A362" t="str">
            <v>C5237A</v>
          </cell>
          <cell r="B362" t="str">
            <v>CTO- 18.2GB/10k USCSI Disk Dri</v>
          </cell>
          <cell r="C362">
            <v>2250</v>
          </cell>
          <cell r="D362" t="str">
            <v>H</v>
          </cell>
        </row>
        <row r="363">
          <cell r="A363" t="str">
            <v>C6003A</v>
          </cell>
          <cell r="B363" t="str">
            <v>CTO-INT FLOPPY 1.44GB FOR U2</v>
          </cell>
          <cell r="C363">
            <v>175</v>
          </cell>
          <cell r="D363" t="str">
            <v>H</v>
          </cell>
        </row>
        <row r="364">
          <cell r="A364" t="str">
            <v>C6004A</v>
          </cell>
          <cell r="B364" t="str">
            <v>CTO-INT FLOPPY DRIVE U30</v>
          </cell>
          <cell r="C364">
            <v>175</v>
          </cell>
          <cell r="D364" t="str">
            <v>H</v>
          </cell>
        </row>
        <row r="365">
          <cell r="A365" t="str">
            <v>C6166A</v>
          </cell>
          <cell r="B365" t="str">
            <v>CTO-OPT INT CD 32X FOR U30/U60</v>
          </cell>
          <cell r="C365">
            <v>350</v>
          </cell>
          <cell r="D365" t="str">
            <v>H</v>
          </cell>
        </row>
        <row r="366">
          <cell r="A366" t="str">
            <v>C6167A</v>
          </cell>
          <cell r="B366" t="str">
            <v>CTO-OPT INT CD 32X FOR U2/E2</v>
          </cell>
          <cell r="C366">
            <v>350</v>
          </cell>
          <cell r="D366" t="str">
            <v>H</v>
          </cell>
        </row>
        <row r="367">
          <cell r="A367" t="str">
            <v>C6212A</v>
          </cell>
          <cell r="B367" t="str">
            <v>CTO - INT TAPE 7GB/8MM</v>
          </cell>
          <cell r="C367">
            <v>2030</v>
          </cell>
          <cell r="D367" t="str">
            <v>H</v>
          </cell>
        </row>
        <row r="368">
          <cell r="A368" t="str">
            <v>C6282A</v>
          </cell>
          <cell r="B368" t="str">
            <v>CTO - INT TAPE 12GB 4MM DDS-3</v>
          </cell>
          <cell r="C368">
            <v>1785</v>
          </cell>
          <cell r="D368" t="str">
            <v>H</v>
          </cell>
        </row>
        <row r="369">
          <cell r="A369" t="str">
            <v>C6295A</v>
          </cell>
          <cell r="B369" t="str">
            <v>OPT INT TAPE 20GB 4MM</v>
          </cell>
          <cell r="C369">
            <v>2400</v>
          </cell>
          <cell r="D369" t="str">
            <v>A</v>
          </cell>
        </row>
        <row r="370">
          <cell r="A370" t="str">
            <v>C6541A</v>
          </cell>
          <cell r="B370" t="str">
            <v>CTO INT PCI ULTRASCSI DIFF CRD</v>
          </cell>
          <cell r="C370">
            <v>1872</v>
          </cell>
          <cell r="D370" t="str">
            <v>A</v>
          </cell>
        </row>
        <row r="371">
          <cell r="A371" t="str">
            <v>C7002A</v>
          </cell>
          <cell r="B371" t="str">
            <v>CTO-OPT MEMORY 64MB (2*32MB)</v>
          </cell>
          <cell r="C371">
            <v>664</v>
          </cell>
          <cell r="D371" t="str">
            <v>H</v>
          </cell>
        </row>
        <row r="372">
          <cell r="A372" t="str">
            <v>C7003A</v>
          </cell>
          <cell r="B372" t="str">
            <v>CTO-OPT MEMORY 128MB (2*64MB)</v>
          </cell>
          <cell r="C372">
            <v>1440</v>
          </cell>
          <cell r="D372" t="str">
            <v>H</v>
          </cell>
        </row>
        <row r="373">
          <cell r="A373" t="str">
            <v>C7004A</v>
          </cell>
          <cell r="B373" t="str">
            <v>CTO-OPT MEMORY 256MB (2*128MB)</v>
          </cell>
          <cell r="C373">
            <v>3198</v>
          </cell>
          <cell r="D373" t="str">
            <v>H</v>
          </cell>
        </row>
        <row r="374">
          <cell r="A374" t="str">
            <v>C7005A</v>
          </cell>
          <cell r="B374" t="str">
            <v>CTO-OPT MEMORY 512MB (2*256MB)</v>
          </cell>
          <cell r="C374">
            <v>6480</v>
          </cell>
          <cell r="D374" t="str">
            <v>H</v>
          </cell>
        </row>
        <row r="375">
          <cell r="A375" t="str">
            <v>C7043A</v>
          </cell>
          <cell r="B375" t="str">
            <v>CTO-OPT MEMORY 128MB (2*64MB)</v>
          </cell>
          <cell r="C375">
            <v>1260</v>
          </cell>
          <cell r="D375" t="str">
            <v>H</v>
          </cell>
        </row>
        <row r="376">
          <cell r="A376" t="str">
            <v>C939A</v>
          </cell>
          <cell r="B376" t="str">
            <v>CTO Int SCSI cable, U80</v>
          </cell>
          <cell r="C376">
            <v>20</v>
          </cell>
          <cell r="D376" t="str">
            <v>H</v>
          </cell>
        </row>
        <row r="377">
          <cell r="A377" t="str">
            <v>C9671A</v>
          </cell>
          <cell r="B377" t="str">
            <v>E10000 CTO FAN TRAY</v>
          </cell>
          <cell r="C377">
            <v>3200</v>
          </cell>
          <cell r="D377" t="str">
            <v>A</v>
          </cell>
        </row>
        <row r="378">
          <cell r="A378" t="str">
            <v>C9685A</v>
          </cell>
          <cell r="B378" t="str">
            <v>E10000 CTO POWER SUPPLY</v>
          </cell>
          <cell r="C378">
            <v>4800</v>
          </cell>
          <cell r="D378" t="str">
            <v>A</v>
          </cell>
        </row>
        <row r="379">
          <cell r="A379" t="str">
            <v>C9686A</v>
          </cell>
          <cell r="B379" t="str">
            <v>E10K Dual Grid Hardware</v>
          </cell>
          <cell r="C379">
            <v>33600</v>
          </cell>
          <cell r="D379" t="str">
            <v>A</v>
          </cell>
        </row>
        <row r="380">
          <cell r="A380" t="str">
            <v>CECMS-100WE99M</v>
          </cell>
          <cell r="B380" t="str">
            <v>Ent Appl Srvr SW, L10N, Enterp</v>
          </cell>
          <cell r="C380">
            <v>3639</v>
          </cell>
          <cell r="D380" t="str">
            <v>B</v>
          </cell>
        </row>
        <row r="381">
          <cell r="A381" t="str">
            <v>CECMS-100WI99M</v>
          </cell>
          <cell r="B381" t="str">
            <v>Ent Appl Server SW, L10N 1 CPU</v>
          </cell>
          <cell r="C381">
            <v>699</v>
          </cell>
          <cell r="D381" t="str">
            <v>B</v>
          </cell>
        </row>
        <row r="382">
          <cell r="A382" t="str">
            <v>CECMS-100WW99M</v>
          </cell>
          <cell r="B382" t="str">
            <v>Ent Appl Srvr SW, L10N, Wrkgrp</v>
          </cell>
          <cell r="C382">
            <v>1399</v>
          </cell>
          <cell r="D382" t="str">
            <v>B</v>
          </cell>
        </row>
        <row r="383">
          <cell r="A383" t="str">
            <v>CECMS-110AE99M</v>
          </cell>
          <cell r="B383" t="str">
            <v>Ent Appl Srvr SW, L10N, Enterp</v>
          </cell>
          <cell r="C383">
            <v>3639</v>
          </cell>
          <cell r="D383" t="str">
            <v>B</v>
          </cell>
        </row>
        <row r="384">
          <cell r="A384" t="str">
            <v>CECMS-110AI99M</v>
          </cell>
          <cell r="B384" t="str">
            <v>Ent Appl Server SW, L10N 1 CPU</v>
          </cell>
          <cell r="C384">
            <v>699</v>
          </cell>
          <cell r="D384" t="str">
            <v>B</v>
          </cell>
        </row>
        <row r="385">
          <cell r="A385" t="str">
            <v>CECMS-110AS99M</v>
          </cell>
          <cell r="B385" t="str">
            <v>Ent Appl Server SW, L10N, E10K</v>
          </cell>
          <cell r="C385">
            <v>11199</v>
          </cell>
          <cell r="D385" t="str">
            <v>B</v>
          </cell>
        </row>
        <row r="386">
          <cell r="A386" t="str">
            <v>CECMS-110AW99M</v>
          </cell>
          <cell r="B386" t="str">
            <v>Ent Appl Srvr SW, L10N, Wrkgrp</v>
          </cell>
          <cell r="C386">
            <v>1399</v>
          </cell>
          <cell r="D386" t="str">
            <v>B</v>
          </cell>
        </row>
        <row r="387">
          <cell r="A387" t="str">
            <v>CECMS-110CE99M</v>
          </cell>
          <cell r="B387" t="str">
            <v>Ent Appl Srvr SW, L10N, Enterp</v>
          </cell>
          <cell r="C387">
            <v>3639</v>
          </cell>
          <cell r="D387" t="str">
            <v>B</v>
          </cell>
        </row>
        <row r="388">
          <cell r="A388" t="str">
            <v>CECMS-110CI99M</v>
          </cell>
          <cell r="B388" t="str">
            <v>Ent Appl Server SW, L10N 1 CPU</v>
          </cell>
          <cell r="C388">
            <v>699</v>
          </cell>
          <cell r="D388" t="str">
            <v>B</v>
          </cell>
        </row>
        <row r="389">
          <cell r="A389" t="str">
            <v>CECMS-110CS99M</v>
          </cell>
          <cell r="B389" t="str">
            <v>Ent Appl Server SW, L10N, E10K</v>
          </cell>
          <cell r="C389">
            <v>11199</v>
          </cell>
          <cell r="D389" t="str">
            <v>B</v>
          </cell>
        </row>
        <row r="390">
          <cell r="A390" t="str">
            <v>CL0VS-229-9999</v>
          </cell>
          <cell r="B390" t="str">
            <v>Sun Cluster 2.2 for E10000</v>
          </cell>
          <cell r="C390">
            <v>70000</v>
          </cell>
          <cell r="D390" t="str">
            <v>B</v>
          </cell>
        </row>
        <row r="391">
          <cell r="A391" t="str">
            <v>CL0VS-22A-9999</v>
          </cell>
          <cell r="B391" t="str">
            <v>Sun Cluster 2.2 for E10000</v>
          </cell>
          <cell r="C391">
            <v>70000</v>
          </cell>
          <cell r="D391" t="str">
            <v>B</v>
          </cell>
        </row>
        <row r="392">
          <cell r="A392" t="str">
            <v>CL1DS-229-9999</v>
          </cell>
          <cell r="B392" t="str">
            <v>SUN CLUSTER 2.2 DOCS - ENGLISH</v>
          </cell>
          <cell r="C392">
            <v>700</v>
          </cell>
          <cell r="D392" t="str">
            <v>B</v>
          </cell>
        </row>
        <row r="393">
          <cell r="A393" t="str">
            <v>CL1DS-22A-9999</v>
          </cell>
          <cell r="B393" t="str">
            <v>SUN CLUSTER 2.2 DOCS - ENGLISH</v>
          </cell>
          <cell r="C393">
            <v>700</v>
          </cell>
          <cell r="D393" t="str">
            <v>B</v>
          </cell>
        </row>
        <row r="394">
          <cell r="A394" t="str">
            <v>CL1MS-229-9999</v>
          </cell>
          <cell r="B394" t="str">
            <v>SC 2.2 s/w English, Docs Engl</v>
          </cell>
          <cell r="C394">
            <v>0</v>
          </cell>
          <cell r="D394" t="str">
            <v>D</v>
          </cell>
        </row>
        <row r="395">
          <cell r="A395" t="str">
            <v>CL1MS-22A-9999</v>
          </cell>
          <cell r="B395" t="str">
            <v>SC 2.2 s/w English, Docs Engl</v>
          </cell>
          <cell r="C395">
            <v>0</v>
          </cell>
          <cell r="D395" t="str">
            <v>D</v>
          </cell>
        </row>
        <row r="396">
          <cell r="A396" t="str">
            <v>CL2IS-229-9999</v>
          </cell>
          <cell r="B396" t="str">
            <v>SC 2.2 for E2</v>
          </cell>
          <cell r="C396">
            <v>2800</v>
          </cell>
          <cell r="D396" t="str">
            <v>B</v>
          </cell>
        </row>
        <row r="397">
          <cell r="A397" t="str">
            <v>CL2IS-22A-9999</v>
          </cell>
          <cell r="B397" t="str">
            <v>SC 2.2 for E2</v>
          </cell>
          <cell r="C397">
            <v>2800</v>
          </cell>
          <cell r="D397" t="str">
            <v>B</v>
          </cell>
        </row>
        <row r="398">
          <cell r="A398" t="str">
            <v>CL3IS-229-9999</v>
          </cell>
          <cell r="B398" t="str">
            <v>SC2.2 for E250</v>
          </cell>
          <cell r="C398">
            <v>2800</v>
          </cell>
          <cell r="D398" t="str">
            <v>B</v>
          </cell>
        </row>
        <row r="399">
          <cell r="A399" t="str">
            <v>CL3IS-22A-9999</v>
          </cell>
          <cell r="B399" t="str">
            <v>SC2.2 for E250</v>
          </cell>
          <cell r="C399">
            <v>2800</v>
          </cell>
          <cell r="D399" t="str">
            <v>B</v>
          </cell>
        </row>
        <row r="400">
          <cell r="A400" t="str">
            <v>CL4IS-229-9999</v>
          </cell>
          <cell r="B400" t="str">
            <v>SC2.2 for E450</v>
          </cell>
          <cell r="C400">
            <v>7000</v>
          </cell>
          <cell r="D400" t="str">
            <v>B</v>
          </cell>
        </row>
        <row r="401">
          <cell r="A401" t="str">
            <v>CL4IS-22A-9999</v>
          </cell>
          <cell r="B401" t="str">
            <v>SC2.2 for E450</v>
          </cell>
          <cell r="C401">
            <v>7000</v>
          </cell>
          <cell r="D401" t="str">
            <v>B</v>
          </cell>
        </row>
        <row r="402">
          <cell r="A402" t="str">
            <v>CL5IS-229-9999</v>
          </cell>
          <cell r="B402" t="str">
            <v>SC 2.2 for E3000 &amp; SS1000</v>
          </cell>
          <cell r="C402">
            <v>9800</v>
          </cell>
          <cell r="D402" t="str">
            <v>B</v>
          </cell>
        </row>
        <row r="403">
          <cell r="A403" t="str">
            <v>CL5IS-22A-9999</v>
          </cell>
          <cell r="B403" t="str">
            <v>SC 2.2 for E3000 &amp; SS1000</v>
          </cell>
          <cell r="C403">
            <v>9800</v>
          </cell>
          <cell r="D403" t="str">
            <v>B</v>
          </cell>
        </row>
        <row r="404">
          <cell r="A404" t="str">
            <v>CL6IS-229-9999</v>
          </cell>
          <cell r="B404" t="str">
            <v>SC 2.2 for E4/5X00 &amp; SC2000</v>
          </cell>
          <cell r="C404">
            <v>16800</v>
          </cell>
          <cell r="D404" t="str">
            <v>B</v>
          </cell>
        </row>
        <row r="405">
          <cell r="A405" t="str">
            <v>CL6IS-22A-9999</v>
          </cell>
          <cell r="B405" t="str">
            <v>SC 2.2 for E4/5X00 &amp; SC2000</v>
          </cell>
          <cell r="C405">
            <v>16800</v>
          </cell>
          <cell r="D405" t="str">
            <v>B</v>
          </cell>
        </row>
        <row r="406">
          <cell r="A406" t="str">
            <v>CL7IS-229-9999</v>
          </cell>
          <cell r="B406" t="str">
            <v>Sun Cluster 2.2 for E6000</v>
          </cell>
          <cell r="C406">
            <v>33600</v>
          </cell>
          <cell r="D406" t="str">
            <v>B</v>
          </cell>
        </row>
        <row r="407">
          <cell r="A407" t="str">
            <v>CL7IS-22A-9999</v>
          </cell>
          <cell r="B407" t="str">
            <v>Sun Cluster 2.2 for E6000</v>
          </cell>
          <cell r="C407">
            <v>33600</v>
          </cell>
          <cell r="D407" t="str">
            <v>B</v>
          </cell>
        </row>
        <row r="408">
          <cell r="A408" t="str">
            <v>CL9DS-229-999H</v>
          </cell>
          <cell r="B408" t="str">
            <v>SUN CLUSTER 2.2 DOCS - Korean</v>
          </cell>
          <cell r="C408">
            <v>700</v>
          </cell>
          <cell r="D408" t="str">
            <v>B</v>
          </cell>
        </row>
        <row r="409">
          <cell r="A409" t="str">
            <v>CL9MS-229-999H</v>
          </cell>
          <cell r="B409" t="str">
            <v>SC 2.2 s/w Korean, Docs Engl</v>
          </cell>
          <cell r="C409">
            <v>0</v>
          </cell>
          <cell r="D409" t="str">
            <v>D</v>
          </cell>
        </row>
        <row r="410">
          <cell r="A410" t="str">
            <v>CLAIS-22A-9999</v>
          </cell>
          <cell r="B410" t="str">
            <v>SC 2.2 Apache Web Server  Agent</v>
          </cell>
          <cell r="C410">
            <v>2800</v>
          </cell>
          <cell r="D410" t="str">
            <v>B</v>
          </cell>
        </row>
        <row r="411">
          <cell r="A411" t="str">
            <v>CLAIS-22I-9999</v>
          </cell>
          <cell r="B411" t="str">
            <v>SC 2.2 INFORMIX HA AGENT</v>
          </cell>
          <cell r="C411">
            <v>2800</v>
          </cell>
          <cell r="D411" t="str">
            <v>B</v>
          </cell>
        </row>
        <row r="412">
          <cell r="A412" t="str">
            <v>CLAIS-22L-9999</v>
          </cell>
          <cell r="B412" t="str">
            <v>SC 2.2 LOTUS NOTES HA AGENT</v>
          </cell>
          <cell r="C412">
            <v>2800</v>
          </cell>
          <cell r="D412" t="str">
            <v>B</v>
          </cell>
        </row>
        <row r="413">
          <cell r="A413" t="str">
            <v>CLAIS-22N-9999</v>
          </cell>
          <cell r="B413" t="str">
            <v>SC 2.2 NETSCAPE AGENT</v>
          </cell>
          <cell r="C413">
            <v>2800</v>
          </cell>
          <cell r="D413" t="str">
            <v>B</v>
          </cell>
        </row>
        <row r="414">
          <cell r="A414" t="str">
            <v>CLAIS-22O-9999</v>
          </cell>
          <cell r="B414" t="str">
            <v>SC 2.2 ORACLE HA AGENT</v>
          </cell>
          <cell r="C414">
            <v>2800</v>
          </cell>
          <cell r="D414" t="str">
            <v>B</v>
          </cell>
        </row>
        <row r="415">
          <cell r="A415" t="str">
            <v>CLAIS-22T-9999</v>
          </cell>
          <cell r="B415" t="str">
            <v>SC 2.2 TIVOLI HA AGENT</v>
          </cell>
          <cell r="C415">
            <v>2800</v>
          </cell>
          <cell r="D415" t="str">
            <v>B</v>
          </cell>
        </row>
        <row r="416">
          <cell r="A416" t="str">
            <v>CLAIS-22Y-9999</v>
          </cell>
          <cell r="B416" t="str">
            <v>SC 2.2 SYBASE HA AGENT</v>
          </cell>
          <cell r="C416">
            <v>2800</v>
          </cell>
          <cell r="D416" t="str">
            <v>B</v>
          </cell>
        </row>
        <row r="417">
          <cell r="A417" t="str">
            <v>CLBIS-22P-9999</v>
          </cell>
          <cell r="B417" t="str">
            <v>SC 2.2 OPS FOR E1-E3x00</v>
          </cell>
          <cell r="C417">
            <v>2800</v>
          </cell>
          <cell r="D417" t="str">
            <v>B</v>
          </cell>
        </row>
        <row r="418">
          <cell r="A418" t="str">
            <v>CLBIS-22S-9999</v>
          </cell>
          <cell r="B418" t="str">
            <v>SC 2.2 SAP AGENT E1-E3000</v>
          </cell>
          <cell r="C418">
            <v>2800</v>
          </cell>
          <cell r="D418" t="str">
            <v>B</v>
          </cell>
        </row>
        <row r="419">
          <cell r="A419" t="str">
            <v>CLBIS-22X-9999</v>
          </cell>
          <cell r="B419" t="str">
            <v>SC 2.2 XPS FOR E1-E3x00</v>
          </cell>
          <cell r="C419">
            <v>2800</v>
          </cell>
          <cell r="D419" t="str">
            <v>B</v>
          </cell>
        </row>
        <row r="420">
          <cell r="A420" t="str">
            <v>CLBIS-2AP-9999</v>
          </cell>
          <cell r="B420" t="str">
            <v>SC 2.2 OPS FOR E1-E3x00;CVM</v>
          </cell>
          <cell r="C420">
            <v>2800</v>
          </cell>
          <cell r="D420" t="str">
            <v>B</v>
          </cell>
        </row>
        <row r="421">
          <cell r="A421" t="str">
            <v>CLBIS-2AV-9999</v>
          </cell>
          <cell r="B421" t="str">
            <v>SC 2.2 NetBackup AGENT E1-E3000</v>
          </cell>
          <cell r="C421">
            <v>2800</v>
          </cell>
          <cell r="D421" t="str">
            <v>B</v>
          </cell>
        </row>
        <row r="422">
          <cell r="A422" t="str">
            <v>CLCIS-22P-9999</v>
          </cell>
          <cell r="B422" t="str">
            <v>SC 2.2 OPS FOR E4/5/6x00</v>
          </cell>
          <cell r="C422">
            <v>5600</v>
          </cell>
          <cell r="D422" t="str">
            <v>B</v>
          </cell>
        </row>
        <row r="423">
          <cell r="A423" t="str">
            <v>CLCIS-22S-9999</v>
          </cell>
          <cell r="B423" t="str">
            <v>SC 2.2 SAP AGENT E4/5/6x00</v>
          </cell>
          <cell r="C423">
            <v>5600</v>
          </cell>
          <cell r="D423" t="str">
            <v>B</v>
          </cell>
        </row>
        <row r="424">
          <cell r="A424" t="str">
            <v>CLCIS-22X-9999</v>
          </cell>
          <cell r="B424" t="str">
            <v>SC 2.2 INFX XPS FOR E4/5/6x00</v>
          </cell>
          <cell r="C424">
            <v>5600</v>
          </cell>
          <cell r="D424" t="str">
            <v>B</v>
          </cell>
        </row>
        <row r="425">
          <cell r="A425" t="str">
            <v>CLCIS-2AP-9999</v>
          </cell>
          <cell r="B425" t="str">
            <v>SC 2.2 OPS FOR E4/5/6x00</v>
          </cell>
          <cell r="C425">
            <v>5600</v>
          </cell>
          <cell r="D425" t="str">
            <v>B</v>
          </cell>
        </row>
        <row r="426">
          <cell r="A426" t="str">
            <v>CLCIS-2AV-9999</v>
          </cell>
          <cell r="B426" t="str">
            <v>SC 2.2 NetBackup AGENT E1-E3000</v>
          </cell>
          <cell r="C426">
            <v>5600</v>
          </cell>
          <cell r="D426" t="str">
            <v>B</v>
          </cell>
        </row>
        <row r="427">
          <cell r="A427" t="str">
            <v>CLDVS-22I-9999</v>
          </cell>
          <cell r="B427" t="str">
            <v>SC 2.2 INFORMIX AGENT E10000</v>
          </cell>
          <cell r="C427">
            <v>2800</v>
          </cell>
          <cell r="D427" t="str">
            <v>B</v>
          </cell>
        </row>
        <row r="428">
          <cell r="A428" t="str">
            <v>CLDVS-22L-9999</v>
          </cell>
          <cell r="B428" t="str">
            <v>SC2.2 LOTUS NOTES AGENT E10000</v>
          </cell>
          <cell r="C428">
            <v>2800</v>
          </cell>
          <cell r="D428" t="str">
            <v>B</v>
          </cell>
        </row>
        <row r="429">
          <cell r="A429" t="str">
            <v>CLDVS-22N-9999</v>
          </cell>
          <cell r="B429" t="str">
            <v>SC 2.2 NETSCAPE AGENT E10000</v>
          </cell>
          <cell r="C429">
            <v>2800</v>
          </cell>
          <cell r="D429" t="str">
            <v>B</v>
          </cell>
        </row>
        <row r="430">
          <cell r="A430" t="str">
            <v>CLDVS-22O-9999</v>
          </cell>
          <cell r="B430" t="str">
            <v>SC 2.2 ORACLE AGENT E10000</v>
          </cell>
          <cell r="C430">
            <v>2800</v>
          </cell>
          <cell r="D430" t="str">
            <v>B</v>
          </cell>
        </row>
        <row r="431">
          <cell r="A431" t="str">
            <v>CLDVS-22P-9999</v>
          </cell>
          <cell r="B431" t="str">
            <v>SC 2.2 OPS FOR E10000</v>
          </cell>
          <cell r="C431">
            <v>22400</v>
          </cell>
          <cell r="D431" t="str">
            <v>B</v>
          </cell>
        </row>
        <row r="432">
          <cell r="A432" t="str">
            <v>CLDVS-22S-9999</v>
          </cell>
          <cell r="B432" t="str">
            <v>SC 2.2 SAP AGENT E10000</v>
          </cell>
          <cell r="C432">
            <v>22400</v>
          </cell>
          <cell r="D432" t="str">
            <v>B</v>
          </cell>
        </row>
        <row r="433">
          <cell r="A433" t="str">
            <v>CLDVS-22T-9999</v>
          </cell>
          <cell r="B433" t="str">
            <v>SC 2.2 TIVOLI AGENT E10000</v>
          </cell>
          <cell r="C433">
            <v>2800</v>
          </cell>
          <cell r="D433" t="str">
            <v>B</v>
          </cell>
        </row>
        <row r="434">
          <cell r="A434" t="str">
            <v>CLDVS-22X-9999</v>
          </cell>
          <cell r="B434" t="str">
            <v>SC 2.2 INFX XPS FOR E10000</v>
          </cell>
          <cell r="C434">
            <v>22400</v>
          </cell>
          <cell r="D434" t="str">
            <v>B</v>
          </cell>
        </row>
        <row r="435">
          <cell r="A435" t="str">
            <v>CLDVS-22Y-9999</v>
          </cell>
          <cell r="B435" t="str">
            <v>SC 2.2 SYBASE AGENT E10000</v>
          </cell>
          <cell r="C435">
            <v>2800</v>
          </cell>
          <cell r="D435" t="str">
            <v>B</v>
          </cell>
        </row>
        <row r="436">
          <cell r="A436" t="str">
            <v>CLDVS-2AA-9999</v>
          </cell>
          <cell r="B436" t="str">
            <v>SC 2.2 Apache AGENT E10000</v>
          </cell>
          <cell r="C436">
            <v>2800</v>
          </cell>
          <cell r="D436" t="str">
            <v>B</v>
          </cell>
        </row>
        <row r="437">
          <cell r="A437" t="str">
            <v>CLDVS-2AP-9999</v>
          </cell>
          <cell r="B437" t="str">
            <v>SC 2.2 OPS FOR E10000</v>
          </cell>
          <cell r="C437">
            <v>22400</v>
          </cell>
          <cell r="D437" t="str">
            <v>B</v>
          </cell>
        </row>
        <row r="438">
          <cell r="A438" t="str">
            <v>CLDVS-2AV-9999</v>
          </cell>
          <cell r="B438" t="str">
            <v>SC 2.2 NetBackup AGENT E10000</v>
          </cell>
          <cell r="C438">
            <v>22400</v>
          </cell>
          <cell r="D438" t="str">
            <v>B</v>
          </cell>
        </row>
        <row r="439">
          <cell r="A439" t="str">
            <v>CLFIS-229-9999</v>
          </cell>
          <cell r="B439" t="str">
            <v>SC 2.2 for Netra t1</v>
          </cell>
          <cell r="C439">
            <v>1400</v>
          </cell>
          <cell r="D439" t="str">
            <v>B</v>
          </cell>
        </row>
        <row r="440">
          <cell r="A440" t="str">
            <v>CLFIS-22A-9999</v>
          </cell>
          <cell r="B440" t="str">
            <v>SC 2.2 for Netra t1</v>
          </cell>
          <cell r="C440">
            <v>1400</v>
          </cell>
          <cell r="D440" t="str">
            <v>B</v>
          </cell>
        </row>
        <row r="441">
          <cell r="A441" t="str">
            <v>CLGIS-229-9999</v>
          </cell>
          <cell r="B441" t="str">
            <v>SC 2.2 for Netra t 1400/1405</v>
          </cell>
          <cell r="C441">
            <v>7000</v>
          </cell>
          <cell r="D441" t="str">
            <v>B</v>
          </cell>
        </row>
        <row r="442">
          <cell r="A442" t="str">
            <v>CLGIS-22A-9999</v>
          </cell>
          <cell r="B442" t="str">
            <v>SC 2.2 for Netra t 1400/1405</v>
          </cell>
          <cell r="C442">
            <v>7000</v>
          </cell>
          <cell r="D442" t="str">
            <v>B</v>
          </cell>
        </row>
        <row r="443">
          <cell r="A443" t="str">
            <v>CLI-9.1-L32</v>
          </cell>
          <cell r="B443" t="str">
            <v>SUNLINK CLIENT3270 9.1, 32LIC</v>
          </cell>
          <cell r="C443">
            <v>9354</v>
          </cell>
          <cell r="D443" t="str">
            <v>B</v>
          </cell>
        </row>
        <row r="444">
          <cell r="A444" t="str">
            <v>CLI-9.1-L64</v>
          </cell>
          <cell r="B444" t="str">
            <v>SUNLINK CLIENT3270 9.1, 64LIC</v>
          </cell>
          <cell r="C444">
            <v>16114</v>
          </cell>
          <cell r="D444" t="str">
            <v>B</v>
          </cell>
        </row>
        <row r="445">
          <cell r="A445" t="str">
            <v>CLI-9.1-L8</v>
          </cell>
          <cell r="B445" t="str">
            <v>SUNLINK CLIENT3270 9.1, 8LIC</v>
          </cell>
          <cell r="C445">
            <v>2984</v>
          </cell>
          <cell r="D445" t="str">
            <v>B</v>
          </cell>
        </row>
        <row r="446">
          <cell r="A446" t="str">
            <v>CLQIS-229-9999</v>
          </cell>
          <cell r="B446" t="str">
            <v>SC 2.2 for E420R</v>
          </cell>
          <cell r="C446">
            <v>7000</v>
          </cell>
          <cell r="D446" t="str">
            <v>B</v>
          </cell>
        </row>
        <row r="447">
          <cell r="A447" t="str">
            <v>CLQIS-22A-9999</v>
          </cell>
          <cell r="B447" t="str">
            <v>SC 2.2 for E420R</v>
          </cell>
          <cell r="C447">
            <v>7000</v>
          </cell>
          <cell r="D447" t="str">
            <v>B</v>
          </cell>
        </row>
        <row r="448">
          <cell r="A448" t="str">
            <v>CLRIS-229-9999</v>
          </cell>
          <cell r="B448" t="str">
            <v>SC 2.2 for E220R</v>
          </cell>
          <cell r="C448">
            <v>2800</v>
          </cell>
          <cell r="D448" t="str">
            <v>B</v>
          </cell>
        </row>
        <row r="449">
          <cell r="A449" t="str">
            <v>CLRIS-22A-9999</v>
          </cell>
          <cell r="B449" t="str">
            <v>SC 2.2 for E220R</v>
          </cell>
          <cell r="C449">
            <v>2800</v>
          </cell>
          <cell r="D449" t="str">
            <v>B</v>
          </cell>
        </row>
        <row r="450">
          <cell r="A450" t="str">
            <v>CLTIS-229-9999</v>
          </cell>
          <cell r="B450" t="str">
            <v>SC 2.2 for Netra t 1120/1125</v>
          </cell>
          <cell r="C450">
            <v>2800</v>
          </cell>
          <cell r="D450" t="str">
            <v>B</v>
          </cell>
        </row>
        <row r="451">
          <cell r="A451" t="str">
            <v>CLTIS-22A-9999</v>
          </cell>
          <cell r="B451" t="str">
            <v>SC 2.2 for Netra t 1120/1125</v>
          </cell>
          <cell r="C451">
            <v>2800</v>
          </cell>
          <cell r="D451" t="str">
            <v>B</v>
          </cell>
        </row>
        <row r="452">
          <cell r="A452" t="str">
            <v>CLUIS-300-B999</v>
          </cell>
          <cell r="B452" t="str">
            <v>SC 3.0 Server License for E250</v>
          </cell>
          <cell r="C452">
            <v>2800</v>
          </cell>
          <cell r="D452" t="str">
            <v>B</v>
          </cell>
        </row>
        <row r="453">
          <cell r="A453" t="str">
            <v>CLUS-2.0-DOC</v>
          </cell>
          <cell r="B453" t="str">
            <v>SUN CLUSTER 2.0 DOCS</v>
          </cell>
          <cell r="C453">
            <v>700</v>
          </cell>
          <cell r="D453" t="str">
            <v>B</v>
          </cell>
        </row>
        <row r="454">
          <cell r="A454" t="str">
            <v>CMIP-RT-8.1-X-L1</v>
          </cell>
          <cell r="B454" t="str">
            <v>CMIP RT 8.1 RTU ONLY</v>
          </cell>
          <cell r="C454">
            <v>2590</v>
          </cell>
          <cell r="D454" t="str">
            <v>B</v>
          </cell>
        </row>
        <row r="455">
          <cell r="A455" t="str">
            <v>CMIP-RT-821-D</v>
          </cell>
          <cell r="B455" t="str">
            <v>CMIP 8.2.1 RT DOCUMENTATION</v>
          </cell>
          <cell r="C455">
            <v>210</v>
          </cell>
          <cell r="D455" t="str">
            <v>B</v>
          </cell>
        </row>
        <row r="456">
          <cell r="A456" t="str">
            <v>CMIP-RT-821-L1</v>
          </cell>
          <cell r="B456" t="str">
            <v>CMIP 8.2.1 RT 1 RTU</v>
          </cell>
          <cell r="C456">
            <v>2793</v>
          </cell>
          <cell r="D456" t="str">
            <v>B</v>
          </cell>
        </row>
        <row r="457">
          <cell r="A457" t="str">
            <v>CMIP-RT-821-L1H</v>
          </cell>
          <cell r="B457" t="str">
            <v>CMIP 8.2.1 HP-UX RT CD/RTU</v>
          </cell>
          <cell r="C457">
            <v>2793</v>
          </cell>
          <cell r="D457" t="str">
            <v>B</v>
          </cell>
        </row>
        <row r="458">
          <cell r="A458" t="str">
            <v>CMIP-SDE-820-CD</v>
          </cell>
          <cell r="B458" t="str">
            <v>CMIP 8.2 SDE CD ONLY</v>
          </cell>
          <cell r="C458">
            <v>49</v>
          </cell>
          <cell r="D458" t="str">
            <v>B</v>
          </cell>
        </row>
        <row r="459">
          <cell r="A459" t="str">
            <v>CMIP-SDE-821-L1</v>
          </cell>
          <cell r="B459" t="str">
            <v>CMIP 8.2.1 SDE 1 RTU</v>
          </cell>
          <cell r="C459">
            <v>6993</v>
          </cell>
          <cell r="D459" t="str">
            <v>B</v>
          </cell>
        </row>
        <row r="460">
          <cell r="A460" t="str">
            <v>CMPD9-821-9999</v>
          </cell>
          <cell r="B460" t="str">
            <v>CMIP 8.2.1 DOCS ONLY</v>
          </cell>
          <cell r="C460">
            <v>195</v>
          </cell>
          <cell r="D460" t="str">
            <v>D</v>
          </cell>
        </row>
        <row r="461">
          <cell r="A461" t="str">
            <v>CMPII-821-R999</v>
          </cell>
          <cell r="B461" t="str">
            <v>CMIP 8.2.1 INTEL RT, LIC</v>
          </cell>
          <cell r="C461">
            <v>2793</v>
          </cell>
          <cell r="D461" t="str">
            <v>B</v>
          </cell>
        </row>
        <row r="462">
          <cell r="A462" t="str">
            <v>CMPII-821-T999</v>
          </cell>
          <cell r="B462" t="str">
            <v>CMIP 8.2.1 SDE INTEL, LIC</v>
          </cell>
          <cell r="C462">
            <v>6993</v>
          </cell>
          <cell r="D462" t="str">
            <v>B</v>
          </cell>
        </row>
        <row r="463">
          <cell r="A463" t="str">
            <v>CMPIN-821-9999</v>
          </cell>
          <cell r="B463" t="str">
            <v>CMIP 8.2.1 SDE NT, LIC</v>
          </cell>
          <cell r="C463">
            <v>6993</v>
          </cell>
          <cell r="D463" t="str">
            <v>B</v>
          </cell>
        </row>
        <row r="464">
          <cell r="A464" t="str">
            <v>CMPIN-821-R999</v>
          </cell>
          <cell r="B464" t="str">
            <v>CMIP 8.2.1 NT RT, LIC</v>
          </cell>
          <cell r="C464">
            <v>2793</v>
          </cell>
          <cell r="D464" t="str">
            <v>B</v>
          </cell>
        </row>
        <row r="465">
          <cell r="A465" t="str">
            <v>CMPIS-821-R999</v>
          </cell>
          <cell r="B465" t="str">
            <v>CMIP 8.2.1 SPARC RT, LIC</v>
          </cell>
          <cell r="C465">
            <v>2793</v>
          </cell>
          <cell r="D465" t="str">
            <v>B</v>
          </cell>
        </row>
        <row r="466">
          <cell r="A466" t="str">
            <v>CMPIS-821-R9U9</v>
          </cell>
          <cell r="B466" t="str">
            <v>UG CMIP 8.2.1 RT SPARC, LIC</v>
          </cell>
          <cell r="C466">
            <v>1034</v>
          </cell>
          <cell r="D466" t="str">
            <v>D</v>
          </cell>
        </row>
        <row r="467">
          <cell r="A467" t="str">
            <v>CMPIS-821-T999</v>
          </cell>
          <cell r="B467" t="str">
            <v>CMIP 8.2.1 SDE SPARC 1 RTU</v>
          </cell>
          <cell r="C467">
            <v>6993</v>
          </cell>
          <cell r="D467" t="str">
            <v>B</v>
          </cell>
        </row>
        <row r="468">
          <cell r="A468" t="str">
            <v>CMPIS-821-T9U9</v>
          </cell>
          <cell r="B468" t="str">
            <v>UG CMIP 8.2.1 SDE SPARC, LIC</v>
          </cell>
          <cell r="C468">
            <v>2405</v>
          </cell>
          <cell r="D468" t="str">
            <v>D</v>
          </cell>
        </row>
        <row r="469">
          <cell r="A469" t="str">
            <v>CTO-INSTALL</v>
          </cell>
          <cell r="B469" t="str">
            <v>FAC INSTALL SERVICE OF INT OPT</v>
          </cell>
          <cell r="C469">
            <v>0</v>
          </cell>
          <cell r="D469" t="str">
            <v>D</v>
          </cell>
        </row>
        <row r="470">
          <cell r="A470" t="str">
            <v>DOB99-100-9999</v>
          </cell>
          <cell r="B470" t="str">
            <v>DATASHARE OPEN BACKUP SW LIC</v>
          </cell>
          <cell r="C470">
            <v>49000</v>
          </cell>
          <cell r="D470" t="str">
            <v>B</v>
          </cell>
        </row>
        <row r="471">
          <cell r="A471" t="str">
            <v>DSH99-310-9999</v>
          </cell>
          <cell r="B471" t="str">
            <v>DATASHARE CORE SW LICENSE</v>
          </cell>
          <cell r="C471">
            <v>119000</v>
          </cell>
          <cell r="D471" t="str">
            <v>B</v>
          </cell>
        </row>
        <row r="472">
          <cell r="A472" t="str">
            <v>E1-SC2.X-GOLD</v>
          </cell>
          <cell r="B472" t="str">
            <v>Spectrum Gold Package (per Node)</v>
          </cell>
          <cell r="C472">
            <v>4000</v>
          </cell>
          <cell r="D472" t="str">
            <v>D</v>
          </cell>
        </row>
        <row r="473">
          <cell r="A473" t="str">
            <v>E10000-4</v>
          </cell>
          <cell r="B473" t="str">
            <v>Enterprise E10000 BASE CABINET</v>
          </cell>
          <cell r="C473">
            <v>524000</v>
          </cell>
          <cell r="D473" t="str">
            <v>A</v>
          </cell>
        </row>
        <row r="474">
          <cell r="A474" t="str">
            <v>E10000-CTO</v>
          </cell>
          <cell r="B474" t="str">
            <v>E10000 CONFIGURE-TO-ORDER OPTS</v>
          </cell>
          <cell r="C474">
            <v>0</v>
          </cell>
          <cell r="D474" t="str">
            <v>D</v>
          </cell>
        </row>
        <row r="475">
          <cell r="A475" t="str">
            <v>E10000-D</v>
          </cell>
          <cell r="B475" t="str">
            <v>Enterprise 10000 Express CAB</v>
          </cell>
          <cell r="C475">
            <v>384000</v>
          </cell>
          <cell r="D475" t="str">
            <v>A</v>
          </cell>
        </row>
        <row r="476">
          <cell r="A476" t="str">
            <v>E10000-SC2.X-GOLD</v>
          </cell>
          <cell r="B476" t="str">
            <v>Spectrum Gold Package (per Node)</v>
          </cell>
          <cell r="C476">
            <v>0</v>
          </cell>
          <cell r="D476" t="str">
            <v>D</v>
          </cell>
        </row>
        <row r="477">
          <cell r="A477" t="str">
            <v>E10000-TS2</v>
          </cell>
          <cell r="B477" t="str">
            <v>Enterprise 10000 Total System</v>
          </cell>
          <cell r="C477">
            <v>3258160</v>
          </cell>
          <cell r="D477" t="str">
            <v>A</v>
          </cell>
        </row>
        <row r="478">
          <cell r="A478" t="str">
            <v>E3000-SC2.X-GOLD</v>
          </cell>
          <cell r="B478" t="str">
            <v>Spectrum Gold Package (per Node)</v>
          </cell>
          <cell r="C478">
            <v>10000</v>
          </cell>
          <cell r="D478" t="str">
            <v>D</v>
          </cell>
        </row>
        <row r="479">
          <cell r="A479" t="str">
            <v>E3501</v>
          </cell>
          <cell r="B479" t="str">
            <v>E3500 SERVER BASE 1*PS</v>
          </cell>
          <cell r="C479">
            <v>16500</v>
          </cell>
          <cell r="D479" t="str">
            <v>A</v>
          </cell>
        </row>
        <row r="480">
          <cell r="A480" t="str">
            <v>E3501-C62</v>
          </cell>
          <cell r="B480" t="str">
            <v>ENT 3500 BASE, 336MHZ/4MB</v>
          </cell>
          <cell r="C480">
            <v>55500</v>
          </cell>
          <cell r="D480" t="str">
            <v>A</v>
          </cell>
        </row>
        <row r="481">
          <cell r="A481" t="str">
            <v>E3501-C82</v>
          </cell>
          <cell r="B481" t="str">
            <v>ENT 3500 BASE, 400MHZ/8MB</v>
          </cell>
          <cell r="C481">
            <v>66000</v>
          </cell>
          <cell r="D481" t="str">
            <v>A</v>
          </cell>
        </row>
        <row r="482">
          <cell r="A482" t="str">
            <v>E3502-C82</v>
          </cell>
          <cell r="B482" t="str">
            <v>ENT 3500 BASE, 400MHZ/8MB, I/O</v>
          </cell>
          <cell r="C482">
            <v>87000</v>
          </cell>
          <cell r="D482" t="str">
            <v>A</v>
          </cell>
        </row>
        <row r="483">
          <cell r="A483" t="str">
            <v>E3502-C84</v>
          </cell>
          <cell r="B483" t="str">
            <v>Ent. 3500 4-Way Pkg</v>
          </cell>
          <cell r="C483">
            <v>217477</v>
          </cell>
          <cell r="D483" t="str">
            <v>A</v>
          </cell>
        </row>
        <row r="484">
          <cell r="A484" t="str">
            <v>E3502-P84</v>
          </cell>
          <cell r="B484" t="str">
            <v>Ent. 3500 4-Way Pkg</v>
          </cell>
          <cell r="C484">
            <v>217477</v>
          </cell>
          <cell r="D484" t="str">
            <v>A</v>
          </cell>
        </row>
        <row r="485">
          <cell r="A485" t="str">
            <v>E3503</v>
          </cell>
          <cell r="B485" t="str">
            <v>E3500 SERVER BASE 1*PS</v>
          </cell>
          <cell r="C485">
            <v>16500</v>
          </cell>
          <cell r="D485" t="str">
            <v>A</v>
          </cell>
        </row>
        <row r="486">
          <cell r="A486" t="str">
            <v>E3503-C62</v>
          </cell>
          <cell r="B486" t="str">
            <v>ENT 3500 BASE, 336MHZ/4MB</v>
          </cell>
          <cell r="C486">
            <v>67400</v>
          </cell>
          <cell r="D486" t="str">
            <v>A</v>
          </cell>
        </row>
        <row r="487">
          <cell r="A487" t="str">
            <v>E3503-C82</v>
          </cell>
          <cell r="B487" t="str">
            <v>ENT 3500 BASE, 400MHZ/8MB</v>
          </cell>
          <cell r="C487">
            <v>70400</v>
          </cell>
          <cell r="D487" t="str">
            <v>A</v>
          </cell>
        </row>
        <row r="488">
          <cell r="A488" t="str">
            <v>E3503-C83</v>
          </cell>
          <cell r="B488" t="str">
            <v>ENT 3500 BASE, 400MHZ/8MB</v>
          </cell>
          <cell r="C488">
            <v>93200</v>
          </cell>
          <cell r="D488" t="str">
            <v>A</v>
          </cell>
        </row>
        <row r="489">
          <cell r="A489" t="str">
            <v>E3503-C84</v>
          </cell>
          <cell r="B489" t="str">
            <v>Ent. 3500 4-Way Pkg</v>
          </cell>
          <cell r="C489">
            <v>211500</v>
          </cell>
          <cell r="D489" t="str">
            <v>A</v>
          </cell>
        </row>
        <row r="490">
          <cell r="A490" t="str">
            <v>E4000-SC2.X-GOLD</v>
          </cell>
          <cell r="B490" t="str">
            <v>Spectrum Gold Package (per Node)</v>
          </cell>
          <cell r="C490">
            <v>10600</v>
          </cell>
          <cell r="D490" t="str">
            <v>D</v>
          </cell>
        </row>
        <row r="491">
          <cell r="A491" t="str">
            <v>E450-SC2.X-GOLD(SC2.1)</v>
          </cell>
          <cell r="B491" t="str">
            <v>Spectrum Gold Package (per Node)</v>
          </cell>
          <cell r="C491">
            <v>6600</v>
          </cell>
          <cell r="D491" t="str">
            <v>D</v>
          </cell>
        </row>
        <row r="492">
          <cell r="A492" t="str">
            <v>E4501</v>
          </cell>
          <cell r="B492" t="str">
            <v>ENT 4500 SERVER BASE 2*PS</v>
          </cell>
          <cell r="C492">
            <v>51200</v>
          </cell>
          <cell r="D492" t="str">
            <v>A</v>
          </cell>
        </row>
        <row r="493">
          <cell r="A493" t="str">
            <v>E4502</v>
          </cell>
          <cell r="B493" t="str">
            <v>ENT 4500 SERVER BASE 2*PS, I/O</v>
          </cell>
          <cell r="C493">
            <v>69700</v>
          </cell>
          <cell r="D493" t="str">
            <v>A</v>
          </cell>
        </row>
        <row r="494">
          <cell r="A494" t="str">
            <v>E4502-C88</v>
          </cell>
          <cell r="B494" t="str">
            <v>Ent. 4500 8-Way Base Pkg</v>
          </cell>
          <cell r="C494">
            <v>521628</v>
          </cell>
          <cell r="D494" t="str">
            <v>A</v>
          </cell>
        </row>
        <row r="495">
          <cell r="A495" t="str">
            <v>E4502-P88</v>
          </cell>
          <cell r="B495" t="str">
            <v>Ent. 4500 8-Way Pkg</v>
          </cell>
          <cell r="C495">
            <v>521628</v>
          </cell>
          <cell r="D495" t="str">
            <v>A</v>
          </cell>
        </row>
        <row r="496">
          <cell r="A496" t="str">
            <v>E4502-R</v>
          </cell>
          <cell r="B496" t="str">
            <v>RACKMOUNTED ENT 4500 SERVER</v>
          </cell>
          <cell r="C496">
            <v>80400</v>
          </cell>
          <cell r="D496" t="str">
            <v>A</v>
          </cell>
        </row>
        <row r="497">
          <cell r="A497" t="str">
            <v>E4503</v>
          </cell>
          <cell r="B497" t="str">
            <v>ENT 4500 SERVER BASE 1*PS</v>
          </cell>
          <cell r="C497">
            <v>48320</v>
          </cell>
          <cell r="D497" t="str">
            <v>A</v>
          </cell>
        </row>
        <row r="498">
          <cell r="A498" t="str">
            <v>E4503-P88</v>
          </cell>
          <cell r="B498" t="str">
            <v>Ent. 4500 8-Way Pkg</v>
          </cell>
          <cell r="C498">
            <v>379100</v>
          </cell>
          <cell r="D498" t="str">
            <v>A</v>
          </cell>
        </row>
        <row r="499">
          <cell r="A499" t="str">
            <v>E4503-R</v>
          </cell>
          <cell r="B499" t="str">
            <v>RACKMOUNTED ENT 4500 SERVER</v>
          </cell>
          <cell r="C499">
            <v>67065</v>
          </cell>
          <cell r="D499" t="str">
            <v>A</v>
          </cell>
        </row>
        <row r="500">
          <cell r="A500" t="str">
            <v>E4503-RR1</v>
          </cell>
          <cell r="B500" t="str">
            <v>ENT 4500 RACK-READY BASE-72"</v>
          </cell>
          <cell r="C500">
            <v>52105</v>
          </cell>
          <cell r="D500" t="str">
            <v>A</v>
          </cell>
        </row>
        <row r="501">
          <cell r="A501" t="str">
            <v>E5000-SC2.X-GOLD</v>
          </cell>
          <cell r="B501" t="str">
            <v>Spectrum Gold Package (per Node)</v>
          </cell>
          <cell r="C501">
            <v>15300</v>
          </cell>
          <cell r="D501" t="str">
            <v>D</v>
          </cell>
        </row>
        <row r="502">
          <cell r="A502" t="str">
            <v>E5501</v>
          </cell>
          <cell r="B502" t="str">
            <v>ENT 5500 SERVER BASE 2*PS</v>
          </cell>
          <cell r="C502">
            <v>76800</v>
          </cell>
          <cell r="D502" t="str">
            <v>A</v>
          </cell>
        </row>
        <row r="503">
          <cell r="A503" t="str">
            <v>E5502</v>
          </cell>
          <cell r="B503" t="str">
            <v>ENT 5500 SERVER BASE 2*PS, I/O</v>
          </cell>
          <cell r="C503">
            <v>88400</v>
          </cell>
          <cell r="D503" t="str">
            <v>A</v>
          </cell>
        </row>
        <row r="504">
          <cell r="A504" t="str">
            <v>E5502-C88</v>
          </cell>
          <cell r="B504" t="str">
            <v>Ent. 5500 8-Way Base Pkg</v>
          </cell>
          <cell r="C504">
            <v>547228</v>
          </cell>
          <cell r="D504" t="str">
            <v>A</v>
          </cell>
        </row>
        <row r="505">
          <cell r="A505" t="str">
            <v>E5502-P88</v>
          </cell>
          <cell r="B505" t="str">
            <v>Ent. 5500 8-Way Pkg</v>
          </cell>
          <cell r="C505">
            <v>547228</v>
          </cell>
          <cell r="D505" t="str">
            <v>A</v>
          </cell>
        </row>
        <row r="506">
          <cell r="A506" t="str">
            <v>E5503</v>
          </cell>
          <cell r="B506" t="str">
            <v>ENT 5500 SERVER BASE 1*PS</v>
          </cell>
          <cell r="C506">
            <v>65920</v>
          </cell>
          <cell r="D506" t="str">
            <v>A</v>
          </cell>
        </row>
        <row r="507">
          <cell r="A507" t="str">
            <v>E5503-P88</v>
          </cell>
          <cell r="B507" t="str">
            <v>Ent. 5500 8-Way Pkg</v>
          </cell>
          <cell r="C507">
            <v>397800</v>
          </cell>
          <cell r="D507" t="str">
            <v>A</v>
          </cell>
        </row>
        <row r="508">
          <cell r="A508" t="str">
            <v>E6000-SC2.X-GOLD</v>
          </cell>
          <cell r="B508" t="str">
            <v>Spectrum Gold Package (per Node)</v>
          </cell>
          <cell r="C508">
            <v>33300</v>
          </cell>
          <cell r="D508" t="str">
            <v>D</v>
          </cell>
        </row>
        <row r="509">
          <cell r="A509" t="str">
            <v>E6501</v>
          </cell>
          <cell r="B509" t="str">
            <v>ENT 6500 SERVER BASE 2*PS</v>
          </cell>
          <cell r="C509">
            <v>192000</v>
          </cell>
          <cell r="D509" t="str">
            <v>A</v>
          </cell>
        </row>
        <row r="510">
          <cell r="A510" t="str">
            <v>E6502</v>
          </cell>
          <cell r="B510" t="str">
            <v>ENT 6500 SERVER BASE 2*PS, I/O</v>
          </cell>
          <cell r="C510">
            <v>185300</v>
          </cell>
          <cell r="D510" t="str">
            <v>A</v>
          </cell>
        </row>
        <row r="511">
          <cell r="A511" t="str">
            <v>E6502-C816</v>
          </cell>
          <cell r="B511" t="str">
            <v>Ent. 6500 16-Way Pkg</v>
          </cell>
          <cell r="C511">
            <v>1113356</v>
          </cell>
          <cell r="D511" t="str">
            <v>A</v>
          </cell>
        </row>
        <row r="512">
          <cell r="A512" t="str">
            <v>E6502-P816</v>
          </cell>
          <cell r="B512" t="str">
            <v>Ent. 6500 16-Way Pkg</v>
          </cell>
          <cell r="C512">
            <v>1113356</v>
          </cell>
          <cell r="D512" t="str">
            <v>A</v>
          </cell>
        </row>
        <row r="513">
          <cell r="A513" t="str">
            <v>E6503</v>
          </cell>
          <cell r="B513" t="str">
            <v>ENT 6500 SERVER BASE 1*PS</v>
          </cell>
          <cell r="C513">
            <v>157120</v>
          </cell>
          <cell r="D513" t="str">
            <v>A</v>
          </cell>
        </row>
        <row r="514">
          <cell r="A514" t="str">
            <v>E6503-P816</v>
          </cell>
          <cell r="B514" t="str">
            <v>Ent. 6500 16-Way Pkg</v>
          </cell>
          <cell r="C514">
            <v>804100</v>
          </cell>
          <cell r="D514" t="str">
            <v>A</v>
          </cell>
        </row>
        <row r="515">
          <cell r="A515" t="str">
            <v>EFSM9-300W9999</v>
          </cell>
          <cell r="B515" t="str">
            <v>SunScreen EFS CD, Docs, Lic</v>
          </cell>
          <cell r="C515">
            <v>20993</v>
          </cell>
          <cell r="D515" t="str">
            <v>B</v>
          </cell>
        </row>
        <row r="516">
          <cell r="A516" t="str">
            <v>EFSMS-200W9999</v>
          </cell>
          <cell r="B516" t="str">
            <v>SUNSCREEN EFS CD, DOCS, LIC</v>
          </cell>
          <cell r="C516">
            <v>13993</v>
          </cell>
          <cell r="D516" t="str">
            <v>B</v>
          </cell>
        </row>
        <row r="517">
          <cell r="A517" t="str">
            <v>EM1IS-210-9999</v>
          </cell>
          <cell r="B517" t="str">
            <v>EM 2.1 SINGLE MIS LIC MC-1</v>
          </cell>
          <cell r="C517">
            <v>21700</v>
          </cell>
          <cell r="D517" t="str">
            <v>B</v>
          </cell>
        </row>
        <row r="518">
          <cell r="A518" t="str">
            <v>EM1IS-210-99U9</v>
          </cell>
          <cell r="B518" t="str">
            <v>EM 2.1 MIS LIC. UPGRADE MC-1</v>
          </cell>
          <cell r="C518">
            <v>10850</v>
          </cell>
          <cell r="D518" t="str">
            <v>B</v>
          </cell>
        </row>
        <row r="519">
          <cell r="A519" t="str">
            <v>EM2IS-210-9999</v>
          </cell>
          <cell r="B519" t="str">
            <v>EM 2.1 SINGLE MIS LIC  MC-2</v>
          </cell>
          <cell r="C519">
            <v>35700</v>
          </cell>
          <cell r="D519" t="str">
            <v>B</v>
          </cell>
        </row>
        <row r="520">
          <cell r="A520" t="str">
            <v>EM2IS-210-99T9</v>
          </cell>
          <cell r="B520" t="str">
            <v>EM 2.1 MIS LIC MC-1 TO MC-2</v>
          </cell>
          <cell r="C520">
            <v>14000</v>
          </cell>
          <cell r="D520" t="str">
            <v>B</v>
          </cell>
        </row>
        <row r="521">
          <cell r="A521" t="str">
            <v>EM2IS-210-99U9</v>
          </cell>
          <cell r="B521" t="str">
            <v>EM 2.1 MIS LIC. UPGRADE MC-2</v>
          </cell>
          <cell r="C521">
            <v>17850</v>
          </cell>
          <cell r="D521" t="str">
            <v>B</v>
          </cell>
        </row>
        <row r="522">
          <cell r="A522" t="str">
            <v>EMAIS-210-9999</v>
          </cell>
          <cell r="B522" t="str">
            <v>EM 2.1 APPLICATION CLIENT, LIC</v>
          </cell>
          <cell r="C522">
            <v>7000</v>
          </cell>
          <cell r="D522" t="str">
            <v>B</v>
          </cell>
        </row>
        <row r="523">
          <cell r="A523" t="str">
            <v>EMAIS-210-99U9</v>
          </cell>
          <cell r="B523" t="str">
            <v>UG EM 2.1 APPLICATION CLNT LIC</v>
          </cell>
          <cell r="C523">
            <v>3500</v>
          </cell>
          <cell r="D523" t="str">
            <v>B</v>
          </cell>
        </row>
        <row r="524">
          <cell r="A524" t="str">
            <v>EMAIS-300IR999</v>
          </cell>
          <cell r="B524" t="str">
            <v>EM 3.0 Fault Mgmt App Cl. Lic.</v>
          </cell>
          <cell r="C524">
            <v>7000</v>
          </cell>
          <cell r="D524" t="str">
            <v>B</v>
          </cell>
        </row>
        <row r="525">
          <cell r="A525" t="str">
            <v>EMAIS-300IR9U9</v>
          </cell>
          <cell r="B525" t="str">
            <v>EM 3.0 Fault Mgmt App Lic Upgr</v>
          </cell>
          <cell r="C525">
            <v>2800</v>
          </cell>
          <cell r="D525" t="str">
            <v>B</v>
          </cell>
        </row>
        <row r="526">
          <cell r="A526" t="str">
            <v>EMCIS-300-N9UD</v>
          </cell>
          <cell r="B526" t="str">
            <v>EM 3.0 CD Media Up Chinese</v>
          </cell>
          <cell r="C526">
            <v>140</v>
          </cell>
          <cell r="D526" t="str">
            <v>B</v>
          </cell>
        </row>
        <row r="527">
          <cell r="A527" t="str">
            <v>EMCMS-30AI9999</v>
          </cell>
          <cell r="B527" t="str">
            <v>EM 3.0 Media</v>
          </cell>
          <cell r="C527">
            <v>140</v>
          </cell>
          <cell r="D527" t="str">
            <v>B</v>
          </cell>
        </row>
        <row r="528">
          <cell r="A528" t="str">
            <v>EMEDS-210-9999</v>
          </cell>
          <cell r="B528" t="str">
            <v>EM 2.1 ENDUSER HARDCOPY DOCS</v>
          </cell>
          <cell r="C528">
            <v>210</v>
          </cell>
          <cell r="D528" t="str">
            <v>B</v>
          </cell>
        </row>
        <row r="529">
          <cell r="A529" t="str">
            <v>EMEDS-30AIR999</v>
          </cell>
          <cell r="B529" t="str">
            <v>EM 3.0 End User Documentation</v>
          </cell>
          <cell r="C529">
            <v>210</v>
          </cell>
          <cell r="D529" t="str">
            <v>B</v>
          </cell>
        </row>
        <row r="530">
          <cell r="A530" t="str">
            <v>EMEMS-210-9999</v>
          </cell>
          <cell r="B530" t="str">
            <v>EM 2.1 MEDIA AND RELNOTES</v>
          </cell>
          <cell r="C530">
            <v>140</v>
          </cell>
          <cell r="D530" t="str">
            <v>B</v>
          </cell>
        </row>
        <row r="531">
          <cell r="A531" t="str">
            <v>EMJDS-300I9999</v>
          </cell>
          <cell r="B531" t="str">
            <v>EM 3.0 Java Toolkit Doc.</v>
          </cell>
          <cell r="C531">
            <v>490</v>
          </cell>
          <cell r="D531" t="str">
            <v>B</v>
          </cell>
        </row>
        <row r="532">
          <cell r="A532" t="str">
            <v>EMJIS-300IR999</v>
          </cell>
          <cell r="B532" t="str">
            <v>EM 3.0 Java DMK Interface Lic.</v>
          </cell>
          <cell r="C532">
            <v>12600</v>
          </cell>
          <cell r="D532" t="str">
            <v>B</v>
          </cell>
        </row>
        <row r="533">
          <cell r="A533" t="str">
            <v>EMJIS-30AIT999</v>
          </cell>
          <cell r="B533" t="str">
            <v>EM 3.0 Java Toolkit License</v>
          </cell>
          <cell r="C533">
            <v>7000</v>
          </cell>
          <cell r="D533" t="str">
            <v>B</v>
          </cell>
        </row>
        <row r="534">
          <cell r="A534" t="str">
            <v>EMKDS-210-9999</v>
          </cell>
          <cell r="B534" t="str">
            <v>EM 2.1 TOOLKIT DOC SET</v>
          </cell>
          <cell r="C534">
            <v>490</v>
          </cell>
          <cell r="D534" t="str">
            <v>B</v>
          </cell>
        </row>
        <row r="535">
          <cell r="A535" t="str">
            <v>EMKDS-30AI9999</v>
          </cell>
          <cell r="B535" t="str">
            <v>EM 3.0 Toolkit Documentation</v>
          </cell>
          <cell r="C535">
            <v>490</v>
          </cell>
          <cell r="D535" t="str">
            <v>B</v>
          </cell>
        </row>
        <row r="536">
          <cell r="A536" t="str">
            <v>EMKIS-210-T999</v>
          </cell>
          <cell r="B536" t="str">
            <v>EM 2.1 TOOLKIT LICENSE</v>
          </cell>
          <cell r="C536">
            <v>70000</v>
          </cell>
          <cell r="D536" t="str">
            <v>B</v>
          </cell>
        </row>
        <row r="537">
          <cell r="A537" t="str">
            <v>EMKIS-210-T9U9</v>
          </cell>
          <cell r="B537" t="str">
            <v>EM 2.1 TOOLKIT LIC. UPGRADE</v>
          </cell>
          <cell r="C537">
            <v>35000</v>
          </cell>
          <cell r="D537" t="str">
            <v>B</v>
          </cell>
        </row>
        <row r="538">
          <cell r="A538" t="str">
            <v>EMKIS-30AIT999</v>
          </cell>
          <cell r="B538" t="str">
            <v>EM 3.0 Toolkit License</v>
          </cell>
          <cell r="C538">
            <v>70000</v>
          </cell>
          <cell r="D538" t="str">
            <v>B</v>
          </cell>
        </row>
        <row r="539">
          <cell r="A539" t="str">
            <v>EMKIS-30AIT9U9</v>
          </cell>
          <cell r="B539" t="str">
            <v>EM 3.0 Toolkit License Upgrade</v>
          </cell>
          <cell r="C539">
            <v>31500</v>
          </cell>
          <cell r="D539" t="str">
            <v>B</v>
          </cell>
        </row>
        <row r="540">
          <cell r="A540" t="str">
            <v>EMMIS-300ID999</v>
          </cell>
          <cell r="B540" t="str">
            <v>EM 3.0 MIS Bronze License</v>
          </cell>
          <cell r="C540">
            <v>21700</v>
          </cell>
          <cell r="D540" t="str">
            <v>B</v>
          </cell>
        </row>
        <row r="541">
          <cell r="A541" t="str">
            <v>EMMIS-300ID9U9</v>
          </cell>
          <cell r="B541" t="str">
            <v>EM 3.0 MIS Bronze Lic. Upgrade</v>
          </cell>
          <cell r="C541">
            <v>9765</v>
          </cell>
          <cell r="D541" t="str">
            <v>B</v>
          </cell>
        </row>
        <row r="542">
          <cell r="A542" t="str">
            <v>EMMIS-300IE999</v>
          </cell>
          <cell r="B542" t="str">
            <v>EM 3.0 MIS Gold License</v>
          </cell>
          <cell r="C542">
            <v>35700</v>
          </cell>
          <cell r="D542" t="str">
            <v>B</v>
          </cell>
        </row>
        <row r="543">
          <cell r="A543" t="str">
            <v>EMMIS-300IE9T9</v>
          </cell>
          <cell r="B543" t="str">
            <v>EM 3.0 Silver-Gold Trade Up</v>
          </cell>
          <cell r="C543">
            <v>7000</v>
          </cell>
          <cell r="D543" t="str">
            <v>B</v>
          </cell>
        </row>
        <row r="544">
          <cell r="A544" t="str">
            <v>EMMIS-300IE9U9</v>
          </cell>
          <cell r="B544" t="str">
            <v>EM 3.0 MIS Gold Lic. Upgrade</v>
          </cell>
          <cell r="C544">
            <v>16065</v>
          </cell>
          <cell r="D544" t="str">
            <v>B</v>
          </cell>
        </row>
        <row r="545">
          <cell r="A545" t="str">
            <v>EMMIS-300IW999</v>
          </cell>
          <cell r="B545" t="str">
            <v>EM 3.0 MIS Silver License</v>
          </cell>
          <cell r="C545">
            <v>28700</v>
          </cell>
          <cell r="D545" t="str">
            <v>B</v>
          </cell>
        </row>
        <row r="546">
          <cell r="A546" t="str">
            <v>EMMIS-300IW9T9</v>
          </cell>
          <cell r="B546" t="str">
            <v>EM 3.0 Bronze-Silver Trade Up</v>
          </cell>
          <cell r="C546">
            <v>7000</v>
          </cell>
          <cell r="D546" t="str">
            <v>B</v>
          </cell>
        </row>
        <row r="547">
          <cell r="A547" t="str">
            <v>EMMIS-300IW9U9</v>
          </cell>
          <cell r="B547" t="str">
            <v>EM 3.0 MIS Silver Lic. Upgrade</v>
          </cell>
          <cell r="C547">
            <v>12915</v>
          </cell>
          <cell r="D547" t="str">
            <v>B</v>
          </cell>
        </row>
        <row r="548">
          <cell r="A548" t="str">
            <v>EMQIS-300IR999</v>
          </cell>
          <cell r="B548" t="str">
            <v>EM 3.0 TMN Q3 Interface Lic.</v>
          </cell>
          <cell r="C548">
            <v>9800</v>
          </cell>
          <cell r="D548" t="str">
            <v>B</v>
          </cell>
        </row>
        <row r="549">
          <cell r="A549" t="str">
            <v>EMQIS-300IR9U9</v>
          </cell>
          <cell r="B549" t="str">
            <v>EM 3.0 TMN Q3 Interface Upgrad</v>
          </cell>
          <cell r="C549">
            <v>4200</v>
          </cell>
          <cell r="D549" t="str">
            <v>B</v>
          </cell>
        </row>
        <row r="550">
          <cell r="A550" t="str">
            <v>EMTIS-210-9999</v>
          </cell>
          <cell r="B550" t="str">
            <v>EM 2.1 TMNQ3 INTERFACE LIC</v>
          </cell>
          <cell r="C550">
            <v>9800</v>
          </cell>
          <cell r="D550" t="str">
            <v>B</v>
          </cell>
        </row>
        <row r="551">
          <cell r="A551" t="str">
            <v>EMTIS-210-99U9</v>
          </cell>
          <cell r="B551" t="str">
            <v>EM 2.1 TMNQ3 INTERFACE UPGR.</v>
          </cell>
          <cell r="C551">
            <v>4900</v>
          </cell>
          <cell r="D551" t="str">
            <v>B</v>
          </cell>
        </row>
        <row r="552">
          <cell r="A552" t="str">
            <v>EN1VS-210-9999</v>
          </cell>
          <cell r="B552" t="str">
            <v>EM 2.1 NETWORK MGMT PKG MC-1</v>
          </cell>
          <cell r="C552">
            <v>121800</v>
          </cell>
          <cell r="D552" t="str">
            <v>B</v>
          </cell>
        </row>
        <row r="553">
          <cell r="A553" t="str">
            <v>EN2VS-210-9999</v>
          </cell>
          <cell r="B553" t="str">
            <v>EM 2.1 NETWORK MGMT PKG MC-2</v>
          </cell>
          <cell r="C553">
            <v>182000</v>
          </cell>
          <cell r="D553" t="str">
            <v>B</v>
          </cell>
        </row>
        <row r="554">
          <cell r="A554" t="str">
            <v>EN2VS-210-99T9</v>
          </cell>
          <cell r="B554" t="str">
            <v>EM 2.1 NW MGT PKG MC-1 TO MC-2</v>
          </cell>
          <cell r="C554">
            <v>60200</v>
          </cell>
          <cell r="D554" t="str">
            <v>B</v>
          </cell>
        </row>
        <row r="555">
          <cell r="A555" t="str">
            <v>ET1VS-210-9999</v>
          </cell>
          <cell r="B555" t="str">
            <v>EM 2.1 TELCO MGMT PKG MC-1</v>
          </cell>
          <cell r="C555">
            <v>163800</v>
          </cell>
          <cell r="D555" t="str">
            <v>B</v>
          </cell>
        </row>
        <row r="556">
          <cell r="A556" t="str">
            <v>ET2VS-210-9999</v>
          </cell>
          <cell r="B556" t="str">
            <v>EM 2.1 TELCO MGMT PKG MC-2</v>
          </cell>
          <cell r="C556">
            <v>224000</v>
          </cell>
          <cell r="D556" t="str">
            <v>B</v>
          </cell>
        </row>
        <row r="557">
          <cell r="A557" t="str">
            <v>ET2VS-210-99T9</v>
          </cell>
          <cell r="B557" t="str">
            <v>EM 2.1 TELCO MPKG MC-1 TO MC-2</v>
          </cell>
          <cell r="C557">
            <v>60200</v>
          </cell>
          <cell r="D557" t="str">
            <v>B</v>
          </cell>
        </row>
        <row r="558">
          <cell r="A558" t="str">
            <v>FC9BI-600-TD99</v>
          </cell>
          <cell r="B558" t="str">
            <v>C 6 Try n'Buy for Intel</v>
          </cell>
          <cell r="C558">
            <v>0</v>
          </cell>
          <cell r="D558" t="str">
            <v>D</v>
          </cell>
        </row>
        <row r="559">
          <cell r="A559" t="str">
            <v>FC9BS-600-TD99</v>
          </cell>
          <cell r="B559" t="str">
            <v>C 6 Try n'Buy for SPARC</v>
          </cell>
          <cell r="C559">
            <v>0</v>
          </cell>
          <cell r="D559" t="str">
            <v>D</v>
          </cell>
        </row>
        <row r="560">
          <cell r="A560" t="str">
            <v>FC9D9-600-T999</v>
          </cell>
          <cell r="B560" t="str">
            <v>Prof C 6 Doc Set</v>
          </cell>
          <cell r="C560">
            <v>280</v>
          </cell>
          <cell r="D560" t="str">
            <v>B</v>
          </cell>
        </row>
        <row r="561">
          <cell r="A561" t="str">
            <v>FC9D9-600-T99C</v>
          </cell>
          <cell r="B561" t="str">
            <v>Japanese Prof C 6 Doc Set</v>
          </cell>
          <cell r="C561">
            <v>455</v>
          </cell>
          <cell r="D561" t="str">
            <v>B</v>
          </cell>
        </row>
        <row r="562">
          <cell r="A562" t="str">
            <v>FC9II-600-T999</v>
          </cell>
          <cell r="B562" t="str">
            <v>C 6 1-User Slim Kit for Intel</v>
          </cell>
          <cell r="C562">
            <v>1813</v>
          </cell>
          <cell r="D562" t="str">
            <v>B</v>
          </cell>
        </row>
        <row r="563">
          <cell r="A563" t="str">
            <v>FC9II-600-T9U9</v>
          </cell>
          <cell r="B563" t="str">
            <v>C 6 1-User Slim Kit UPG Intel</v>
          </cell>
          <cell r="C563">
            <v>546</v>
          </cell>
          <cell r="D563" t="str">
            <v>B</v>
          </cell>
        </row>
        <row r="564">
          <cell r="A564" t="str">
            <v>FC9II-600-TL99</v>
          </cell>
          <cell r="B564" t="str">
            <v>C 6 1-RTU ESD for Intel</v>
          </cell>
          <cell r="C564">
            <v>1673</v>
          </cell>
          <cell r="D564" t="str">
            <v>B</v>
          </cell>
        </row>
        <row r="565">
          <cell r="A565" t="str">
            <v>FC9II-6C0-TL99</v>
          </cell>
          <cell r="B565" t="str">
            <v>C 6 1-E-RTU Cert. Intel</v>
          </cell>
          <cell r="C565">
            <v>1813</v>
          </cell>
          <cell r="D565" t="str">
            <v>B</v>
          </cell>
        </row>
        <row r="566">
          <cell r="A566" t="str">
            <v>FC9II-6T1-T9T9</v>
          </cell>
          <cell r="B566" t="str">
            <v>C 6 1-User Slim Kit Trdup IN</v>
          </cell>
          <cell r="C566">
            <v>700</v>
          </cell>
          <cell r="D566" t="str">
            <v>B</v>
          </cell>
        </row>
        <row r="567">
          <cell r="A567" t="str">
            <v>FC9IS-600-9999</v>
          </cell>
          <cell r="B567" t="str">
            <v>C 6 1-User Slim Kit for SPARC</v>
          </cell>
          <cell r="C567">
            <v>1813</v>
          </cell>
          <cell r="D567" t="str">
            <v>B</v>
          </cell>
        </row>
        <row r="568">
          <cell r="A568" t="str">
            <v>FC9IS-600-T999</v>
          </cell>
          <cell r="B568" t="str">
            <v>C 6 1-User Slim Kit for SPARC</v>
          </cell>
          <cell r="C568">
            <v>1813</v>
          </cell>
          <cell r="D568" t="str">
            <v>B</v>
          </cell>
        </row>
        <row r="569">
          <cell r="A569" t="str">
            <v>FC9IS-600-T9U9</v>
          </cell>
          <cell r="B569" t="str">
            <v>C 6 1-User Slim Kit UPG SPARC</v>
          </cell>
          <cell r="C569">
            <v>546</v>
          </cell>
          <cell r="D569" t="str">
            <v>B</v>
          </cell>
        </row>
        <row r="570">
          <cell r="A570" t="str">
            <v>FC9IS-600-TL99</v>
          </cell>
          <cell r="B570" t="str">
            <v>C 6 1-RTU ESD for SPARC</v>
          </cell>
          <cell r="C570">
            <v>1673</v>
          </cell>
          <cell r="D570" t="str">
            <v>B</v>
          </cell>
        </row>
        <row r="571">
          <cell r="A571" t="str">
            <v>FC9IS-6C0-TL99</v>
          </cell>
          <cell r="B571" t="str">
            <v>C 6 1-E-RTU ESD for SPARC</v>
          </cell>
          <cell r="C571">
            <v>1813</v>
          </cell>
          <cell r="D571" t="str">
            <v>B</v>
          </cell>
        </row>
        <row r="572">
          <cell r="A572" t="str">
            <v>FC9IS-6T1-T9T9</v>
          </cell>
          <cell r="B572" t="str">
            <v>C 6 1-User Slim Kit Trdup SP</v>
          </cell>
          <cell r="C572">
            <v>700</v>
          </cell>
          <cell r="D572" t="str">
            <v>B</v>
          </cell>
        </row>
        <row r="573">
          <cell r="A573" t="str">
            <v>FC9XI-600-T999</v>
          </cell>
          <cell r="B573" t="str">
            <v>C 6 10-User Slim Kit for Intel</v>
          </cell>
          <cell r="C573">
            <v>15400</v>
          </cell>
          <cell r="D573" t="str">
            <v>B</v>
          </cell>
        </row>
        <row r="574">
          <cell r="A574" t="str">
            <v>FC9XI-600-T9U9</v>
          </cell>
          <cell r="B574" t="str">
            <v>C 6 10-User Slim Kit UPG Intel</v>
          </cell>
          <cell r="C574">
            <v>4620</v>
          </cell>
          <cell r="D574" t="str">
            <v>B</v>
          </cell>
        </row>
        <row r="575">
          <cell r="A575" t="str">
            <v>FC9XI-6C0-TL99</v>
          </cell>
          <cell r="B575" t="str">
            <v>C 6 10-E-RTU Cert. Intel</v>
          </cell>
          <cell r="C575">
            <v>17780</v>
          </cell>
          <cell r="D575" t="str">
            <v>B</v>
          </cell>
        </row>
        <row r="576">
          <cell r="A576" t="str">
            <v>FC9XS-600-T999</v>
          </cell>
          <cell r="B576" t="str">
            <v>C 6 10-User Slim Kit for SPARC</v>
          </cell>
          <cell r="C576">
            <v>15400</v>
          </cell>
          <cell r="D576" t="str">
            <v>B</v>
          </cell>
        </row>
        <row r="577">
          <cell r="A577" t="str">
            <v>FC9XS-600-T9U9</v>
          </cell>
          <cell r="B577" t="str">
            <v>C 6 10-User Slim Kit UPG SPARC</v>
          </cell>
          <cell r="C577">
            <v>4620</v>
          </cell>
          <cell r="D577" t="str">
            <v>B</v>
          </cell>
        </row>
        <row r="578">
          <cell r="A578" t="str">
            <v>FC9XS-6C0-TL99</v>
          </cell>
          <cell r="B578" t="str">
            <v>C 6 10-E-RTU Cert. SPARC</v>
          </cell>
          <cell r="C578">
            <v>17780</v>
          </cell>
          <cell r="D578" t="str">
            <v>B</v>
          </cell>
        </row>
        <row r="579">
          <cell r="A579" t="str">
            <v>FCEBI-600-TD99</v>
          </cell>
          <cell r="B579" t="str">
            <v>C++ Enter 6 Try n'Buy INTEL</v>
          </cell>
          <cell r="C579">
            <v>0</v>
          </cell>
          <cell r="D579" t="str">
            <v>D</v>
          </cell>
        </row>
        <row r="580">
          <cell r="A580" t="str">
            <v>FCEBS-600-TD99</v>
          </cell>
          <cell r="B580" t="str">
            <v>C++ Enter 6 Try n'Buy SPARC</v>
          </cell>
          <cell r="C580">
            <v>0</v>
          </cell>
          <cell r="D580" t="str">
            <v>D</v>
          </cell>
        </row>
        <row r="581">
          <cell r="A581" t="str">
            <v>FCEDS-600-T999</v>
          </cell>
          <cell r="B581" t="str">
            <v>C++ Enterprise 6 Doc Set</v>
          </cell>
          <cell r="C581">
            <v>560</v>
          </cell>
          <cell r="D581" t="str">
            <v>B</v>
          </cell>
        </row>
        <row r="582">
          <cell r="A582" t="str">
            <v>FCEDS-600-T99C</v>
          </cell>
          <cell r="B582" t="str">
            <v>JAPAN C++ EE 6.0 DOCS</v>
          </cell>
          <cell r="C582">
            <v>455</v>
          </cell>
          <cell r="D582" t="str">
            <v>B</v>
          </cell>
        </row>
        <row r="583">
          <cell r="A583" t="str">
            <v>FCEII-600-T999</v>
          </cell>
          <cell r="B583" t="str">
            <v>C++ Inter 6 1-User Slim Kit IN</v>
          </cell>
          <cell r="C583">
            <v>4893</v>
          </cell>
          <cell r="D583" t="str">
            <v>B</v>
          </cell>
        </row>
        <row r="584">
          <cell r="A584" t="str">
            <v>FCEII-600-T9U9</v>
          </cell>
          <cell r="B584" t="str">
            <v>C++ Ent 6 1-User Slim Kit UPG IN</v>
          </cell>
          <cell r="C584">
            <v>1470</v>
          </cell>
          <cell r="D584" t="str">
            <v>B</v>
          </cell>
        </row>
        <row r="585">
          <cell r="A585" t="str">
            <v>FCEII-600-TL99</v>
          </cell>
          <cell r="B585" t="str">
            <v>C++ EE 6 1-RTU ESD for INTEL</v>
          </cell>
          <cell r="C585">
            <v>4753</v>
          </cell>
          <cell r="D585" t="str">
            <v>B</v>
          </cell>
        </row>
        <row r="586">
          <cell r="A586" t="str">
            <v>FCEII-6C0-TL99</v>
          </cell>
          <cell r="B586" t="str">
            <v>C++ EE 6 1-E-RTU Cert. INTEL</v>
          </cell>
          <cell r="C586">
            <v>4893</v>
          </cell>
          <cell r="D586" t="str">
            <v>B</v>
          </cell>
        </row>
        <row r="587">
          <cell r="A587" t="str">
            <v>FCEII-6T1-T9T9</v>
          </cell>
          <cell r="B587" t="str">
            <v>C++ Enter 6 1-User Trdup Intel</v>
          </cell>
          <cell r="C587">
            <v>3920</v>
          </cell>
          <cell r="D587" t="str">
            <v>B</v>
          </cell>
        </row>
        <row r="588">
          <cell r="A588" t="str">
            <v>FCEII-6T2-T9T9</v>
          </cell>
          <cell r="B588" t="str">
            <v>C++ Enter 6 1-User Trdup Intel</v>
          </cell>
          <cell r="C588">
            <v>2940</v>
          </cell>
          <cell r="D588" t="str">
            <v>B</v>
          </cell>
        </row>
        <row r="589">
          <cell r="A589" t="str">
            <v>FCEII-6T3-T9T9</v>
          </cell>
          <cell r="B589" t="str">
            <v>C++ Enter 6 1-User Trdup Intel</v>
          </cell>
          <cell r="C589">
            <v>2240</v>
          </cell>
          <cell r="D589" t="str">
            <v>B</v>
          </cell>
        </row>
        <row r="590">
          <cell r="A590" t="str">
            <v>FCEIS-600-T999</v>
          </cell>
          <cell r="B590" t="str">
            <v>C++ Enter Ed 6 1-User Slim Kit</v>
          </cell>
          <cell r="C590">
            <v>4893</v>
          </cell>
          <cell r="D590" t="str">
            <v>B</v>
          </cell>
        </row>
        <row r="591">
          <cell r="A591" t="str">
            <v>FCEIS-600-T9U9</v>
          </cell>
          <cell r="B591" t="str">
            <v>C++ Ent 6 1-User Slim Kit UPG SP</v>
          </cell>
          <cell r="C591">
            <v>1470</v>
          </cell>
          <cell r="D591" t="str">
            <v>B</v>
          </cell>
        </row>
        <row r="592">
          <cell r="A592" t="str">
            <v>FCEIS-600-TL99</v>
          </cell>
          <cell r="B592" t="str">
            <v>C++ EE 6 1-RTU ESD for SPARC</v>
          </cell>
          <cell r="C592">
            <v>4753</v>
          </cell>
          <cell r="D592" t="str">
            <v>B</v>
          </cell>
        </row>
        <row r="593">
          <cell r="A593" t="str">
            <v>FCEIS-6C0-TL99</v>
          </cell>
          <cell r="B593" t="str">
            <v>C++ EE 6 1-E-RTU Cert. SPARC</v>
          </cell>
          <cell r="C593">
            <v>4893</v>
          </cell>
          <cell r="D593" t="str">
            <v>B</v>
          </cell>
        </row>
        <row r="594">
          <cell r="A594" t="str">
            <v>FCEIS-6T1-T9T9</v>
          </cell>
          <cell r="B594" t="str">
            <v>C++ Enter 6 1-User Trdup SPARC</v>
          </cell>
          <cell r="C594">
            <v>3920</v>
          </cell>
          <cell r="D594" t="str">
            <v>B</v>
          </cell>
        </row>
        <row r="595">
          <cell r="A595" t="str">
            <v>FCEIS-6T2-T9T9</v>
          </cell>
          <cell r="B595" t="str">
            <v>C++ Enter 6 1-User Trdup SPARC</v>
          </cell>
          <cell r="C595">
            <v>2940</v>
          </cell>
          <cell r="D595" t="str">
            <v>B</v>
          </cell>
        </row>
        <row r="596">
          <cell r="A596" t="str">
            <v>FCEIS-6T3-T9T9</v>
          </cell>
          <cell r="B596" t="str">
            <v>C++ Enter 6 1-User Trdup SPARC</v>
          </cell>
          <cell r="C596">
            <v>2240</v>
          </cell>
          <cell r="D596" t="str">
            <v>B</v>
          </cell>
        </row>
        <row r="597">
          <cell r="A597" t="str">
            <v>FCEXI-600-T999</v>
          </cell>
          <cell r="B597" t="str">
            <v>C++ Enter 6 10-User Slim Kit IN</v>
          </cell>
          <cell r="C597">
            <v>41580</v>
          </cell>
          <cell r="D597" t="str">
            <v>B</v>
          </cell>
        </row>
        <row r="598">
          <cell r="A598" t="str">
            <v>FCEXI-600-T9U9</v>
          </cell>
          <cell r="B598" t="str">
            <v>C++ Ent 6 10-User Slim Kit UPG IN</v>
          </cell>
          <cell r="C598">
            <v>12474</v>
          </cell>
          <cell r="D598" t="str">
            <v>B</v>
          </cell>
        </row>
        <row r="599">
          <cell r="A599" t="str">
            <v>FCEXS-600-T999</v>
          </cell>
          <cell r="B599" t="str">
            <v>C++ Enter 6 10-User Slim KitSP</v>
          </cell>
          <cell r="C599">
            <v>41580</v>
          </cell>
          <cell r="D599" t="str">
            <v>B</v>
          </cell>
        </row>
        <row r="600">
          <cell r="A600" t="str">
            <v>FCEXS-600-T9U9</v>
          </cell>
          <cell r="B600" t="str">
            <v>C++ Ent 6 10-User Slim Kit UPG SP</v>
          </cell>
          <cell r="C600">
            <v>12474</v>
          </cell>
          <cell r="D600" t="str">
            <v>B</v>
          </cell>
        </row>
        <row r="601">
          <cell r="A601" t="str">
            <v>FCEYS-600-T999</v>
          </cell>
          <cell r="B601" t="str">
            <v>C++ Enter 6 25-User Slim Kit SP</v>
          </cell>
          <cell r="C601">
            <v>97860</v>
          </cell>
          <cell r="D601" t="str">
            <v>B</v>
          </cell>
        </row>
        <row r="602">
          <cell r="A602" t="str">
            <v>FCEYS-600-T9U9</v>
          </cell>
          <cell r="B602" t="str">
            <v>C++ Ent 6 25-User Slim Kit UPG SP</v>
          </cell>
          <cell r="C602">
            <v>29358</v>
          </cell>
          <cell r="D602" t="str">
            <v>B</v>
          </cell>
        </row>
        <row r="603">
          <cell r="A603" t="str">
            <v>FCPBI-600-TD99</v>
          </cell>
          <cell r="B603" t="str">
            <v>C++ PE 6 Try n'Buy Intel</v>
          </cell>
          <cell r="C603">
            <v>0</v>
          </cell>
          <cell r="D603" t="str">
            <v>D</v>
          </cell>
        </row>
        <row r="604">
          <cell r="A604" t="str">
            <v>FCPBS-600-TD99</v>
          </cell>
          <cell r="B604" t="str">
            <v>C++ PE 6 Try n'Buy SPARC</v>
          </cell>
          <cell r="C604">
            <v>0</v>
          </cell>
          <cell r="D604" t="str">
            <v>D</v>
          </cell>
        </row>
        <row r="605">
          <cell r="A605" t="str">
            <v>FCPII-600-T999</v>
          </cell>
          <cell r="B605" t="str">
            <v>C++ PE 6 1-User Slim Kit Intel</v>
          </cell>
          <cell r="C605">
            <v>2793</v>
          </cell>
          <cell r="D605" t="str">
            <v>B</v>
          </cell>
        </row>
        <row r="606">
          <cell r="A606" t="str">
            <v>FCPII-600-T9U9</v>
          </cell>
          <cell r="B606" t="str">
            <v>C++ EE 6 1-User Upgrades Intel</v>
          </cell>
          <cell r="C606">
            <v>840</v>
          </cell>
          <cell r="D606" t="str">
            <v>B</v>
          </cell>
        </row>
        <row r="607">
          <cell r="A607" t="str">
            <v>FCPII-600-TL99</v>
          </cell>
          <cell r="B607" t="str">
            <v>C++ PE 6 1-RTU ESD Intel</v>
          </cell>
          <cell r="C607">
            <v>2653</v>
          </cell>
          <cell r="D607" t="str">
            <v>B</v>
          </cell>
        </row>
        <row r="608">
          <cell r="A608" t="str">
            <v>FCPII-6T1-T9T9</v>
          </cell>
          <cell r="B608" t="str">
            <v>C++ PE 6 1 Usr Slim Kit Trdup IN</v>
          </cell>
          <cell r="C608">
            <v>2100</v>
          </cell>
          <cell r="D608" t="str">
            <v>B</v>
          </cell>
        </row>
        <row r="609">
          <cell r="A609" t="str">
            <v>FCPII-6T2-T9T9</v>
          </cell>
          <cell r="B609" t="str">
            <v>C++ PE 6 1 Usr Slim Kit Trdup IN</v>
          </cell>
          <cell r="C609">
            <v>1680</v>
          </cell>
          <cell r="D609" t="str">
            <v>B</v>
          </cell>
        </row>
        <row r="610">
          <cell r="A610" t="str">
            <v>FCPIS-600-T999</v>
          </cell>
          <cell r="B610" t="str">
            <v>C++ PE 6 1-User SPARC</v>
          </cell>
          <cell r="C610">
            <v>2793</v>
          </cell>
          <cell r="D610" t="str">
            <v>B</v>
          </cell>
        </row>
        <row r="611">
          <cell r="A611" t="str">
            <v>FCPIS-600-T9U9</v>
          </cell>
          <cell r="B611" t="str">
            <v>C++ EE 6 1-User Upgrades SPARC</v>
          </cell>
          <cell r="C611">
            <v>840</v>
          </cell>
          <cell r="D611" t="str">
            <v>B</v>
          </cell>
        </row>
        <row r="612">
          <cell r="A612" t="str">
            <v>FCPIS-600-TL99</v>
          </cell>
          <cell r="B612" t="str">
            <v>C++ PE 6 1-RTU ESD SPARC</v>
          </cell>
          <cell r="C612">
            <v>2653</v>
          </cell>
          <cell r="D612" t="str">
            <v>B</v>
          </cell>
        </row>
        <row r="613">
          <cell r="A613" t="str">
            <v>FCPIS-6T1-T9T9</v>
          </cell>
          <cell r="B613" t="str">
            <v>C++ PE 6 1 Usr Slim Kit Trdup SP</v>
          </cell>
          <cell r="C613">
            <v>2100</v>
          </cell>
          <cell r="D613" t="str">
            <v>B</v>
          </cell>
        </row>
        <row r="614">
          <cell r="A614" t="str">
            <v>FCPIS-6T2-T9T9</v>
          </cell>
          <cell r="B614" t="str">
            <v>C++ PE 6 1 Usr Slim Kit Trdup SP</v>
          </cell>
          <cell r="C614">
            <v>1680</v>
          </cell>
          <cell r="D614" t="str">
            <v>B</v>
          </cell>
        </row>
        <row r="615">
          <cell r="A615" t="str">
            <v>FFBDS-600-TD99</v>
          </cell>
          <cell r="B615" t="str">
            <v>Fortran Desktop 6 Try n'Buy</v>
          </cell>
          <cell r="C615">
            <v>0</v>
          </cell>
          <cell r="D615" t="str">
            <v>D</v>
          </cell>
        </row>
        <row r="616">
          <cell r="A616" t="str">
            <v>FFDIS-600-T999</v>
          </cell>
          <cell r="B616" t="str">
            <v>Fortran Desktop 6 1-User</v>
          </cell>
          <cell r="C616">
            <v>2093</v>
          </cell>
          <cell r="D616" t="str">
            <v>B</v>
          </cell>
        </row>
        <row r="617">
          <cell r="A617" t="str">
            <v>FFDIS-600-T9U9</v>
          </cell>
          <cell r="B617" t="str">
            <v>Fortran DE 6 1-User UPG SPARC</v>
          </cell>
          <cell r="C617">
            <v>840</v>
          </cell>
          <cell r="D617" t="str">
            <v>B</v>
          </cell>
        </row>
        <row r="618">
          <cell r="A618" t="str">
            <v>FFDIS-600-TL99</v>
          </cell>
          <cell r="B618" t="str">
            <v>Fortran DE 6 1-RTU ESD, SPARC</v>
          </cell>
          <cell r="C618">
            <v>1953</v>
          </cell>
          <cell r="D618" t="str">
            <v>B</v>
          </cell>
        </row>
        <row r="619">
          <cell r="A619" t="str">
            <v>FFDIS-6T1-T9T9</v>
          </cell>
          <cell r="B619" t="str">
            <v>Fortran DE 6 1-User Trdup SP</v>
          </cell>
          <cell r="C619">
            <v>1400</v>
          </cell>
          <cell r="D619" t="str">
            <v>B</v>
          </cell>
        </row>
        <row r="620">
          <cell r="A620" t="str">
            <v>FFE9S-200-C929</v>
          </cell>
          <cell r="B620" t="str">
            <v>Fusion EE 2-32+ CPU SP</v>
          </cell>
          <cell r="C620">
            <v>157500</v>
          </cell>
          <cell r="D620" t="str">
            <v>B</v>
          </cell>
        </row>
        <row r="621">
          <cell r="A621" t="str">
            <v>FFE9S-200-C9N9</v>
          </cell>
          <cell r="B621" t="str">
            <v>Fusion EE 2 Strtr, 32+ CPU SP</v>
          </cell>
          <cell r="C621">
            <v>388500</v>
          </cell>
          <cell r="D621" t="str">
            <v>B</v>
          </cell>
        </row>
        <row r="622">
          <cell r="A622" t="str">
            <v>FFE9S-200-G929</v>
          </cell>
          <cell r="B622" t="str">
            <v>Fusion EE 2-5-16 CPU SP</v>
          </cell>
          <cell r="C622">
            <v>52500</v>
          </cell>
          <cell r="D622" t="str">
            <v>B</v>
          </cell>
        </row>
        <row r="623">
          <cell r="A623" t="str">
            <v>FFE9S-200-G9N9</v>
          </cell>
          <cell r="B623" t="str">
            <v>Fusion EE 2 Strtr, 5-16 CPU SP</v>
          </cell>
          <cell r="C623">
            <v>283500</v>
          </cell>
          <cell r="D623" t="str">
            <v>B</v>
          </cell>
        </row>
        <row r="624">
          <cell r="A624" t="str">
            <v>FFE9S-200-I929</v>
          </cell>
          <cell r="B624" t="str">
            <v>Fusion EE 2-1-4 CPU SP</v>
          </cell>
          <cell r="C624">
            <v>21000</v>
          </cell>
          <cell r="D624" t="str">
            <v>B</v>
          </cell>
        </row>
        <row r="625">
          <cell r="A625" t="str">
            <v>FFE9S-200-I9N9</v>
          </cell>
          <cell r="B625" t="str">
            <v>Fusion EE 2 Strtr, 1-4 CPU SP</v>
          </cell>
          <cell r="C625">
            <v>252000</v>
          </cell>
          <cell r="D625" t="str">
            <v>B</v>
          </cell>
        </row>
        <row r="626">
          <cell r="A626" t="str">
            <v>FFE9S-200-L929</v>
          </cell>
          <cell r="B626" t="str">
            <v>Fusion EE 2-17-31 CPU SP</v>
          </cell>
          <cell r="C626">
            <v>105000</v>
          </cell>
          <cell r="D626" t="str">
            <v>B</v>
          </cell>
        </row>
        <row r="627">
          <cell r="A627" t="str">
            <v>FFE9S-200-L9N9</v>
          </cell>
          <cell r="B627" t="str">
            <v>Fusion EE 2 Strtr, 17-31 CPU SP</v>
          </cell>
          <cell r="C627">
            <v>336000</v>
          </cell>
          <cell r="D627" t="str">
            <v>B</v>
          </cell>
        </row>
        <row r="628">
          <cell r="A628" t="str">
            <v>FFEIS-200-9929</v>
          </cell>
          <cell r="B628" t="str">
            <v>Fusion EE 2-1 Developer, SP</v>
          </cell>
          <cell r="C628">
            <v>14000</v>
          </cell>
          <cell r="D628" t="str">
            <v>B</v>
          </cell>
        </row>
        <row r="629">
          <cell r="A629" t="str">
            <v>FFEIS-200-R929</v>
          </cell>
          <cell r="B629" t="str">
            <v>Fusion EE 2.0 Connect App. SP</v>
          </cell>
          <cell r="C629">
            <v>10500</v>
          </cell>
          <cell r="D629" t="str">
            <v>B</v>
          </cell>
        </row>
        <row r="630">
          <cell r="A630" t="str">
            <v>FFHBS-600-TD99</v>
          </cell>
          <cell r="B630" t="str">
            <v>HPC 6 Try n'Buy SPARC</v>
          </cell>
          <cell r="C630">
            <v>0</v>
          </cell>
          <cell r="D630" t="str">
            <v>D</v>
          </cell>
        </row>
        <row r="631">
          <cell r="A631" t="str">
            <v>FFHD9-600-T999</v>
          </cell>
          <cell r="B631" t="str">
            <v>High Perf Computing 6 Doc Set</v>
          </cell>
          <cell r="C631">
            <v>560</v>
          </cell>
          <cell r="D631" t="str">
            <v>B</v>
          </cell>
        </row>
        <row r="632">
          <cell r="A632" t="str">
            <v>FFHD9-600-T99C</v>
          </cell>
          <cell r="B632" t="str">
            <v>Japan HighPerfComputing 6 Docs</v>
          </cell>
          <cell r="C632">
            <v>455</v>
          </cell>
          <cell r="D632" t="str">
            <v>B</v>
          </cell>
        </row>
        <row r="633">
          <cell r="A633" t="str">
            <v>FFHIS-600-T999</v>
          </cell>
          <cell r="B633" t="str">
            <v>HPC 6 1-User Slim Kit SPARC</v>
          </cell>
          <cell r="C633">
            <v>13993</v>
          </cell>
          <cell r="D633" t="str">
            <v>B</v>
          </cell>
        </row>
        <row r="634">
          <cell r="A634" t="str">
            <v>FFHIS-600-T9U9</v>
          </cell>
          <cell r="B634" t="str">
            <v>HPC 6 1-User Upgrades SPARC</v>
          </cell>
          <cell r="C634">
            <v>1470</v>
          </cell>
          <cell r="D634" t="str">
            <v>B</v>
          </cell>
        </row>
        <row r="635">
          <cell r="A635" t="str">
            <v>FFHIS-600-TL99</v>
          </cell>
          <cell r="B635" t="str">
            <v>HPC 6 1-RTU ESD for SPARC</v>
          </cell>
          <cell r="C635">
            <v>13853</v>
          </cell>
          <cell r="D635" t="str">
            <v>B</v>
          </cell>
        </row>
        <row r="636">
          <cell r="A636" t="str">
            <v>FFHIS-6C0-TL99</v>
          </cell>
          <cell r="B636" t="str">
            <v>HPC 6 1-E-RTU Cert. SPARC</v>
          </cell>
          <cell r="C636">
            <v>13993</v>
          </cell>
          <cell r="D636" t="str">
            <v>B</v>
          </cell>
        </row>
        <row r="637">
          <cell r="A637" t="str">
            <v>FFHIS-6T1-T9T9</v>
          </cell>
          <cell r="B637" t="str">
            <v>HPC 6 1-User Trdup SPARC</v>
          </cell>
          <cell r="C637">
            <v>3920</v>
          </cell>
          <cell r="D637" t="str">
            <v>B</v>
          </cell>
        </row>
        <row r="638">
          <cell r="A638" t="str">
            <v>FFHIS-6T2-T9T9</v>
          </cell>
          <cell r="B638" t="str">
            <v>HPC 6 1-User Trdup SPARC</v>
          </cell>
          <cell r="C638">
            <v>2240</v>
          </cell>
          <cell r="D638" t="str">
            <v>B</v>
          </cell>
        </row>
        <row r="639">
          <cell r="A639" t="str">
            <v>FFHIS-6T3-T9T9</v>
          </cell>
          <cell r="B639" t="str">
            <v>HPC 6 1-User Trdup SPARC</v>
          </cell>
          <cell r="C639">
            <v>12600</v>
          </cell>
          <cell r="D639" t="str">
            <v>B</v>
          </cell>
        </row>
        <row r="640">
          <cell r="A640" t="str">
            <v>FFHXS-600-T999</v>
          </cell>
          <cell r="B640" t="str">
            <v>HPC 6 10-User Slim Kit SPARC</v>
          </cell>
          <cell r="C640">
            <v>41580</v>
          </cell>
          <cell r="D640" t="str">
            <v>B</v>
          </cell>
        </row>
        <row r="641">
          <cell r="A641" t="str">
            <v>FFHXS-600-T9U9</v>
          </cell>
          <cell r="B641" t="str">
            <v>HPC 6 10-User Upgrades SPARC</v>
          </cell>
          <cell r="C641">
            <v>12474</v>
          </cell>
          <cell r="D641" t="str">
            <v>B</v>
          </cell>
        </row>
        <row r="642">
          <cell r="A642" t="str">
            <v>FFHXS-6C0-TL99</v>
          </cell>
          <cell r="B642" t="str">
            <v>HPC 6 10-E-RTU Cert. SPARC</v>
          </cell>
          <cell r="C642">
            <v>41580</v>
          </cell>
          <cell r="D642" t="str">
            <v>B</v>
          </cell>
        </row>
        <row r="643">
          <cell r="A643" t="str">
            <v>FFHYS-600-T999</v>
          </cell>
          <cell r="B643" t="str">
            <v>HPC 6 25-User Slim Kit SPARC</v>
          </cell>
          <cell r="C643">
            <v>97860</v>
          </cell>
          <cell r="D643" t="str">
            <v>B</v>
          </cell>
        </row>
        <row r="644">
          <cell r="A644" t="str">
            <v>FFHYS-6C0-TL99</v>
          </cell>
          <cell r="B644" t="str">
            <v>HPC 6 25-E-RTU Cert. SPARC</v>
          </cell>
          <cell r="C644">
            <v>97860</v>
          </cell>
          <cell r="D644" t="str">
            <v>B</v>
          </cell>
        </row>
        <row r="645">
          <cell r="A645" t="str">
            <v>FFP9S-200-C929</v>
          </cell>
          <cell r="B645" t="str">
            <v>Fusion 2 PE-32+ CPU, SP</v>
          </cell>
          <cell r="C645">
            <v>105000</v>
          </cell>
          <cell r="D645" t="str">
            <v>B</v>
          </cell>
        </row>
        <row r="646">
          <cell r="A646" t="str">
            <v>FFP9S-200-C9N9</v>
          </cell>
          <cell r="B646" t="str">
            <v>Fusion 2 PE-Starter 32+ CPU, SP</v>
          </cell>
          <cell r="C646">
            <v>143500</v>
          </cell>
          <cell r="D646" t="str">
            <v>B</v>
          </cell>
        </row>
        <row r="647">
          <cell r="A647" t="str">
            <v>FFP9S-200-G929</v>
          </cell>
          <cell r="B647" t="str">
            <v>Fusion 2 PE-5-16 CPU, SP</v>
          </cell>
          <cell r="C647">
            <v>26250</v>
          </cell>
          <cell r="D647" t="str">
            <v>B</v>
          </cell>
        </row>
        <row r="648">
          <cell r="A648" t="str">
            <v>FFP9S-200-G9N9</v>
          </cell>
          <cell r="B648" t="str">
            <v>Fusion 2 PE-Starter 5-16 CPU, SP</v>
          </cell>
          <cell r="C648">
            <v>64750</v>
          </cell>
          <cell r="D648" t="str">
            <v>B</v>
          </cell>
        </row>
        <row r="649">
          <cell r="A649" t="str">
            <v>FFP9S-200-I929</v>
          </cell>
          <cell r="B649" t="str">
            <v>Fusion 2 PE-1-4 CPU, SP</v>
          </cell>
          <cell r="C649">
            <v>9975</v>
          </cell>
          <cell r="D649" t="str">
            <v>B</v>
          </cell>
        </row>
        <row r="650">
          <cell r="A650" t="str">
            <v>FFP9S-200-I9N9</v>
          </cell>
          <cell r="B650" t="str">
            <v>Fusion 2 PE-Starter 1-4 CPU, SP</v>
          </cell>
          <cell r="C650">
            <v>48475</v>
          </cell>
          <cell r="D650" t="str">
            <v>B</v>
          </cell>
        </row>
        <row r="651">
          <cell r="A651" t="str">
            <v>FFP9S-200-L929</v>
          </cell>
          <cell r="B651" t="str">
            <v>Fusion 2 PE-17-31 CPU, SP</v>
          </cell>
          <cell r="C651">
            <v>52500</v>
          </cell>
          <cell r="D651" t="str">
            <v>B</v>
          </cell>
        </row>
        <row r="652">
          <cell r="A652" t="str">
            <v>FFP9S-200-L9N9</v>
          </cell>
          <cell r="B652" t="str">
            <v>Fusion 2 PE-Starter 17-31 CPU, SP</v>
          </cell>
          <cell r="C652">
            <v>91000</v>
          </cell>
          <cell r="D652" t="str">
            <v>B</v>
          </cell>
        </row>
        <row r="653">
          <cell r="A653" t="str">
            <v>FFPIS-200-9929</v>
          </cell>
          <cell r="B653" t="str">
            <v>Fusion 2 PE 1 Developer RTU SP</v>
          </cell>
          <cell r="C653">
            <v>5600</v>
          </cell>
          <cell r="D653" t="str">
            <v>B</v>
          </cell>
        </row>
        <row r="654">
          <cell r="A654" t="str">
            <v>FFPIS-200-R929</v>
          </cell>
          <cell r="B654" t="str">
            <v>Fusion 2 PE 1 Connect App. SP</v>
          </cell>
          <cell r="C654">
            <v>5250</v>
          </cell>
          <cell r="D654" t="str">
            <v>B</v>
          </cell>
        </row>
        <row r="655">
          <cell r="A655" t="str">
            <v>FIG-ECR-3.0G1-PU</v>
          </cell>
          <cell r="B655" t="str">
            <v>UP FW-1 3.0 IGER/RC</v>
          </cell>
          <cell r="C655">
            <v>21000</v>
          </cell>
          <cell r="D655" t="str">
            <v>B</v>
          </cell>
        </row>
        <row r="656">
          <cell r="A656" t="str">
            <v>FMKMI-600-T999</v>
          </cell>
          <cell r="B656" t="str">
            <v>De Media Kit 6 INTEL</v>
          </cell>
          <cell r="C656">
            <v>140</v>
          </cell>
          <cell r="D656" t="str">
            <v>B</v>
          </cell>
        </row>
        <row r="657">
          <cell r="A657" t="str">
            <v>FMKMS-600-T999</v>
          </cell>
          <cell r="B657" t="str">
            <v>De Media Kit 6 SPARC</v>
          </cell>
          <cell r="C657">
            <v>140</v>
          </cell>
          <cell r="D657" t="str">
            <v>B</v>
          </cell>
        </row>
        <row r="658">
          <cell r="A658" t="str">
            <v>FR-2.0.1-D</v>
          </cell>
          <cell r="B658" t="str">
            <v>FRAME RELAY 2.0.1, DOCS</v>
          </cell>
          <cell r="C658">
            <v>195</v>
          </cell>
          <cell r="D658" t="str">
            <v>D</v>
          </cell>
        </row>
        <row r="659">
          <cell r="A659" t="str">
            <v>FR-2.0.1-DT-S</v>
          </cell>
          <cell r="B659" t="str">
            <v>FRAME RELAY 2.0.1, CD LIC</v>
          </cell>
          <cell r="C659">
            <v>2093</v>
          </cell>
          <cell r="D659" t="str">
            <v>B</v>
          </cell>
        </row>
        <row r="660">
          <cell r="A660" t="str">
            <v>FR-2.0.1-ES-S</v>
          </cell>
          <cell r="B660" t="str">
            <v>FRAME RELAY 2.0.1, CD LIC</v>
          </cell>
          <cell r="C660">
            <v>3493</v>
          </cell>
          <cell r="D660" t="str">
            <v>B</v>
          </cell>
        </row>
        <row r="661">
          <cell r="A661" t="str">
            <v>FTAM-8.0.3-CD</v>
          </cell>
          <cell r="B661" t="str">
            <v>SOLSTICE FTAM 8.0.3, CD</v>
          </cell>
          <cell r="C661">
            <v>130</v>
          </cell>
          <cell r="D661" t="str">
            <v>D</v>
          </cell>
        </row>
        <row r="662">
          <cell r="A662" t="str">
            <v>FTAM-8.0.3-D</v>
          </cell>
          <cell r="B662" t="str">
            <v>SOLSTICE FTAM 8.0.3, DOC</v>
          </cell>
          <cell r="C662">
            <v>195</v>
          </cell>
          <cell r="D662" t="str">
            <v>D</v>
          </cell>
        </row>
        <row r="663">
          <cell r="A663" t="str">
            <v>FTAM-8.0.3-S</v>
          </cell>
          <cell r="B663" t="str">
            <v>SOLSTICE FTAM 8.0.3, CD LIC</v>
          </cell>
          <cell r="C663">
            <v>2405</v>
          </cell>
          <cell r="D663" t="str">
            <v>B</v>
          </cell>
        </row>
        <row r="664">
          <cell r="A664" t="str">
            <v>FTAM-8.0.3-SU</v>
          </cell>
          <cell r="B664" t="str">
            <v>UG SUNLINK FTAM 8.0.3, CD LIC</v>
          </cell>
          <cell r="C664">
            <v>1037</v>
          </cell>
          <cell r="D664" t="str">
            <v>B</v>
          </cell>
        </row>
        <row r="665">
          <cell r="A665" t="str">
            <v>FTWBI-600-TD99</v>
          </cell>
          <cell r="B665" t="str">
            <v>TeamWare 6 Try n'Buy Intel</v>
          </cell>
          <cell r="C665">
            <v>0</v>
          </cell>
          <cell r="D665" t="str">
            <v>D</v>
          </cell>
        </row>
        <row r="666">
          <cell r="A666" t="str">
            <v>FTWBS-600-TD99</v>
          </cell>
          <cell r="B666" t="str">
            <v>TeamWare 6 Try n'Buy SPARC</v>
          </cell>
          <cell r="C666">
            <v>0</v>
          </cell>
          <cell r="D666" t="str">
            <v>D</v>
          </cell>
        </row>
        <row r="667">
          <cell r="A667" t="str">
            <v>FTWD9-600-T999</v>
          </cell>
          <cell r="B667" t="str">
            <v>TeamWare 6 Doc Set</v>
          </cell>
          <cell r="C667">
            <v>210</v>
          </cell>
          <cell r="D667" t="str">
            <v>B</v>
          </cell>
        </row>
        <row r="668">
          <cell r="A668" t="str">
            <v>FTWD9-600-T99C</v>
          </cell>
          <cell r="B668" t="str">
            <v>Japan TeamWare 6 Doc Set</v>
          </cell>
          <cell r="C668">
            <v>455</v>
          </cell>
          <cell r="D668" t="str">
            <v>B</v>
          </cell>
        </row>
        <row r="669">
          <cell r="A669" t="str">
            <v>FTWII-600-T999</v>
          </cell>
          <cell r="B669" t="str">
            <v>TeamWare 6 1-User Slim Kit IN</v>
          </cell>
          <cell r="C669">
            <v>1813</v>
          </cell>
          <cell r="D669" t="str">
            <v>B</v>
          </cell>
        </row>
        <row r="670">
          <cell r="A670" t="str">
            <v>FTWII-600-T9U9</v>
          </cell>
          <cell r="B670" t="str">
            <v>TeamWare 6 1-User Slim Kit UPG IN</v>
          </cell>
          <cell r="C670">
            <v>476</v>
          </cell>
          <cell r="D670" t="str">
            <v>B</v>
          </cell>
        </row>
        <row r="671">
          <cell r="A671" t="str">
            <v>FTWII-600-TL99</v>
          </cell>
          <cell r="B671" t="str">
            <v>TeamWare 6 1-RTU EDS Intel</v>
          </cell>
          <cell r="C671">
            <v>1673</v>
          </cell>
          <cell r="D671" t="str">
            <v>B</v>
          </cell>
        </row>
        <row r="672">
          <cell r="A672" t="str">
            <v>FTWII-6C0-TL99</v>
          </cell>
          <cell r="B672" t="str">
            <v>TeamWare 6 1-E-RTU Cert Intel</v>
          </cell>
          <cell r="C672">
            <v>1813</v>
          </cell>
          <cell r="D672" t="str">
            <v>B</v>
          </cell>
        </row>
        <row r="673">
          <cell r="A673" t="str">
            <v>FTWIS-600-T999</v>
          </cell>
          <cell r="B673" t="str">
            <v>TeamWare 6 1-User Slim Kit SP</v>
          </cell>
          <cell r="C673">
            <v>1813</v>
          </cell>
          <cell r="D673" t="str">
            <v>B</v>
          </cell>
        </row>
        <row r="674">
          <cell r="A674" t="str">
            <v>FTWIS-600-T9U9</v>
          </cell>
          <cell r="B674" t="str">
            <v>TeamWare 6 1-User Slim Kit UPG SP</v>
          </cell>
          <cell r="C674">
            <v>476</v>
          </cell>
          <cell r="D674" t="str">
            <v>B</v>
          </cell>
        </row>
        <row r="675">
          <cell r="A675" t="str">
            <v>FTWIS-600-TL99</v>
          </cell>
          <cell r="B675" t="str">
            <v>TeamWare 6 1-RTU EDS SPARC</v>
          </cell>
          <cell r="C675">
            <v>1673</v>
          </cell>
          <cell r="D675" t="str">
            <v>B</v>
          </cell>
        </row>
        <row r="676">
          <cell r="A676" t="str">
            <v>FTWIS-6C0-TL99</v>
          </cell>
          <cell r="B676" t="str">
            <v>TeamWare 6 1-E-RTU Cert SPARC</v>
          </cell>
          <cell r="C676">
            <v>1813</v>
          </cell>
          <cell r="D676" t="str">
            <v>B</v>
          </cell>
        </row>
        <row r="677">
          <cell r="A677" t="str">
            <v>FTWXS-600-T999</v>
          </cell>
          <cell r="B677" t="str">
            <v>TeamWare 6 10-User Slim Kit SP</v>
          </cell>
          <cell r="C677">
            <v>15400</v>
          </cell>
          <cell r="D677" t="str">
            <v>B</v>
          </cell>
        </row>
        <row r="678">
          <cell r="A678" t="str">
            <v>FWC9S-200-R999</v>
          </cell>
          <cell r="B678" t="str">
            <v>Fast Write Cache 2.0 Media Kit</v>
          </cell>
          <cell r="C678">
            <v>150</v>
          </cell>
          <cell r="D678" t="str">
            <v>D</v>
          </cell>
        </row>
        <row r="679">
          <cell r="A679" t="str">
            <v>GDKM9-100-T999</v>
          </cell>
          <cell r="B679" t="str">
            <v>Global App Developer Kit 1.0</v>
          </cell>
          <cell r="C679">
            <v>413</v>
          </cell>
          <cell r="D679" t="str">
            <v>B</v>
          </cell>
        </row>
        <row r="680">
          <cell r="A680" t="str">
            <v>GDMD9-100-9999</v>
          </cell>
          <cell r="B680" t="str">
            <v>GDMO BUILDER 1.0, DOC</v>
          </cell>
          <cell r="C680">
            <v>195</v>
          </cell>
          <cell r="D680" t="str">
            <v>D</v>
          </cell>
        </row>
        <row r="681">
          <cell r="A681" t="str">
            <v>GDMIS-100-9999</v>
          </cell>
          <cell r="B681" t="str">
            <v>GDMO BUILDER 1.0,  LIC</v>
          </cell>
          <cell r="C681">
            <v>12586</v>
          </cell>
          <cell r="D681" t="str">
            <v>B</v>
          </cell>
        </row>
        <row r="682">
          <cell r="A682" t="str">
            <v>GDMO-1.0-D</v>
          </cell>
          <cell r="B682" t="str">
            <v>GDMO BUILDER 1.0, DOC</v>
          </cell>
          <cell r="C682">
            <v>195</v>
          </cell>
          <cell r="D682" t="str">
            <v>D</v>
          </cell>
        </row>
        <row r="683">
          <cell r="A683" t="str">
            <v>GDMO-1.0-S</v>
          </cell>
          <cell r="B683" t="str">
            <v>GDMO BUILDER 1.0, CD LIC</v>
          </cell>
          <cell r="C683">
            <v>11687</v>
          </cell>
          <cell r="D683" t="str">
            <v>B</v>
          </cell>
        </row>
        <row r="684">
          <cell r="A684" t="str">
            <v>HA-MULT</v>
          </cell>
          <cell r="B684" t="str">
            <v>HA Support Bundle</v>
          </cell>
          <cell r="C684">
            <v>12500</v>
          </cell>
          <cell r="D684" t="str">
            <v>D</v>
          </cell>
        </row>
        <row r="685">
          <cell r="A685" t="str">
            <v>HA-SUPP</v>
          </cell>
          <cell r="B685" t="str">
            <v>HA SUPPORT BUNDLE</v>
          </cell>
          <cell r="C685">
            <v>24500</v>
          </cell>
          <cell r="D685" t="str">
            <v>D</v>
          </cell>
        </row>
        <row r="686">
          <cell r="A686" t="str">
            <v>HPC-INSTALL</v>
          </cell>
          <cell r="B686" t="str">
            <v>SUN HPC INSTALLATION SERVICE</v>
          </cell>
          <cell r="C686">
            <v>2380</v>
          </cell>
          <cell r="D686" t="str">
            <v>D</v>
          </cell>
        </row>
        <row r="687">
          <cell r="A687" t="str">
            <v>HPC-INSTALL-E10000</v>
          </cell>
          <cell r="B687" t="str">
            <v>SUN HPC INSTALL FOR E10000</v>
          </cell>
          <cell r="C687">
            <v>0</v>
          </cell>
          <cell r="D687" t="str">
            <v>D</v>
          </cell>
        </row>
        <row r="688">
          <cell r="A688" t="str">
            <v>HPCIS-300-9999</v>
          </cell>
          <cell r="B688" t="str">
            <v>Sun HPC ClusterTools 3.0</v>
          </cell>
          <cell r="C688">
            <v>1050</v>
          </cell>
          <cell r="D688" t="str">
            <v>B</v>
          </cell>
        </row>
        <row r="689">
          <cell r="A689" t="str">
            <v>HPCIS-310-9999</v>
          </cell>
          <cell r="B689" t="str">
            <v>Sun HPC ClusterTools 3.1</v>
          </cell>
          <cell r="C689">
            <v>1050</v>
          </cell>
          <cell r="D689" t="str">
            <v>B</v>
          </cell>
        </row>
        <row r="690">
          <cell r="A690" t="str">
            <v>IIXSS-200-9999</v>
          </cell>
          <cell r="B690" t="str">
            <v>II 2.0.1 xSh Media &amp; Doc</v>
          </cell>
          <cell r="C690">
            <v>140</v>
          </cell>
          <cell r="D690" t="str">
            <v>B</v>
          </cell>
        </row>
        <row r="691">
          <cell r="A691" t="str">
            <v>IIXSS-999-D999</v>
          </cell>
          <cell r="B691" t="str">
            <v>II xSh Departmntl Lic</v>
          </cell>
          <cell r="C691">
            <v>25760</v>
          </cell>
          <cell r="D691" t="str">
            <v>B</v>
          </cell>
        </row>
        <row r="692">
          <cell r="A692" t="str">
            <v>IIXSS-999-E999</v>
          </cell>
          <cell r="B692" t="str">
            <v>II xSh Enterpris Lic</v>
          </cell>
          <cell r="C692">
            <v>36960</v>
          </cell>
          <cell r="D692" t="str">
            <v>B</v>
          </cell>
        </row>
        <row r="693">
          <cell r="A693" t="str">
            <v>IIXSS-999-S999</v>
          </cell>
          <cell r="B693" t="str">
            <v>II xSh E10000 Lic</v>
          </cell>
          <cell r="C693">
            <v>92400</v>
          </cell>
          <cell r="D693" t="str">
            <v>B</v>
          </cell>
        </row>
        <row r="694">
          <cell r="A694" t="str">
            <v>IMCI9-320-9999</v>
          </cell>
          <cell r="B694" t="str">
            <v>SIMS 3.2 CC:MAIL</v>
          </cell>
          <cell r="C694">
            <v>7000</v>
          </cell>
          <cell r="D694" t="str">
            <v>J</v>
          </cell>
        </row>
        <row r="695">
          <cell r="A695" t="str">
            <v>IMCI9-350-9999</v>
          </cell>
          <cell r="B695" t="str">
            <v>SIMS 3.5 CC:MAIL CONNECTIVITY</v>
          </cell>
          <cell r="C695">
            <v>7000</v>
          </cell>
          <cell r="D695" t="str">
            <v>J</v>
          </cell>
        </row>
        <row r="696">
          <cell r="A696" t="str">
            <v>IMMI9-320-9999</v>
          </cell>
          <cell r="B696" t="str">
            <v>SIMS 3.2 MS MAIL</v>
          </cell>
          <cell r="C696">
            <v>7000</v>
          </cell>
          <cell r="D696" t="str">
            <v>J</v>
          </cell>
        </row>
        <row r="697">
          <cell r="A697" t="str">
            <v>IMMI9-350-9999</v>
          </cell>
          <cell r="B697" t="str">
            <v>SIMS 3.5 MS MAIL CONNECTIVITY</v>
          </cell>
          <cell r="C697">
            <v>7000</v>
          </cell>
          <cell r="D697" t="str">
            <v>J</v>
          </cell>
        </row>
        <row r="698">
          <cell r="A698" t="str">
            <v>IMP99-350-E999</v>
          </cell>
          <cell r="B698" t="str">
            <v>SIMS 3.5 IMAP/POP PROXY SERVER</v>
          </cell>
          <cell r="C698">
            <v>2800</v>
          </cell>
          <cell r="D698" t="str">
            <v>J</v>
          </cell>
        </row>
        <row r="699">
          <cell r="A699" t="str">
            <v>IMPI9-320-9999</v>
          </cell>
          <cell r="B699" t="str">
            <v>SIMS 3.2 IBM PROFS</v>
          </cell>
          <cell r="C699">
            <v>14000</v>
          </cell>
          <cell r="D699" t="str">
            <v>J</v>
          </cell>
        </row>
        <row r="700">
          <cell r="A700" t="str">
            <v>IMS99-320-E9T9</v>
          </cell>
          <cell r="B700" t="str">
            <v>UG SIMS 3.2 DEP - ENT SERVER</v>
          </cell>
          <cell r="C700">
            <v>2800</v>
          </cell>
          <cell r="D700" t="str">
            <v>J</v>
          </cell>
        </row>
        <row r="701">
          <cell r="A701" t="str">
            <v>IMS99-350-HA10</v>
          </cell>
          <cell r="B701" t="str">
            <v>SUNCLUSTER 2.1 SIMS STARFIRE</v>
          </cell>
          <cell r="C701">
            <v>2800</v>
          </cell>
          <cell r="D701" t="str">
            <v>J</v>
          </cell>
        </row>
        <row r="702">
          <cell r="A702" t="str">
            <v>IMSC9-320-9999</v>
          </cell>
          <cell r="B702" t="str">
            <v>SIMS 3.2 100 ADD. MAILBOXES</v>
          </cell>
          <cell r="C702">
            <v>1680</v>
          </cell>
          <cell r="D702" t="str">
            <v>J</v>
          </cell>
        </row>
        <row r="703">
          <cell r="A703" t="str">
            <v>IMSC9-320WE999</v>
          </cell>
          <cell r="B703" t="str">
            <v>SIMS 3.2 ENT. SERVER, CD LIC</v>
          </cell>
          <cell r="C703">
            <v>4893</v>
          </cell>
          <cell r="D703" t="str">
            <v>J</v>
          </cell>
        </row>
        <row r="704">
          <cell r="A704" t="str">
            <v>IMSC9-320WE99C</v>
          </cell>
          <cell r="B704" t="str">
            <v>JAP SIMS 3.2 ENT. SVR, CD LIC</v>
          </cell>
          <cell r="C704">
            <v>4893</v>
          </cell>
          <cell r="D704" t="str">
            <v>J</v>
          </cell>
        </row>
        <row r="705">
          <cell r="A705" t="str">
            <v>IMSC9-320WW999</v>
          </cell>
          <cell r="B705" t="str">
            <v>SIMS 3.2 DEP. SERVER, CD LIC</v>
          </cell>
          <cell r="C705">
            <v>2093</v>
          </cell>
          <cell r="D705" t="str">
            <v>J</v>
          </cell>
        </row>
        <row r="706">
          <cell r="A706" t="str">
            <v>IMSC9-320WW99C</v>
          </cell>
          <cell r="B706" t="str">
            <v>JAP SIMS 3.2 DEP. SVR, CD LIC</v>
          </cell>
          <cell r="C706">
            <v>2093</v>
          </cell>
          <cell r="D706" t="str">
            <v>J</v>
          </cell>
        </row>
        <row r="707">
          <cell r="A707" t="str">
            <v>IMSC9-350-9999</v>
          </cell>
          <cell r="B707" t="str">
            <v>SIMS 3.5 10,000 ADD'L LICENSES</v>
          </cell>
          <cell r="C707">
            <v>115500</v>
          </cell>
          <cell r="D707" t="str">
            <v>J</v>
          </cell>
        </row>
        <row r="708">
          <cell r="A708" t="str">
            <v>IMSD9-320-9999</v>
          </cell>
          <cell r="B708" t="str">
            <v>SIMS 3.2 DOCUMENTATION</v>
          </cell>
          <cell r="C708">
            <v>210</v>
          </cell>
          <cell r="D708" t="str">
            <v>J</v>
          </cell>
        </row>
        <row r="709">
          <cell r="A709" t="str">
            <v>IMSD9-350-9999</v>
          </cell>
          <cell r="B709" t="str">
            <v>SIMS 3.5 DOCUMENTATION</v>
          </cell>
          <cell r="C709">
            <v>210</v>
          </cell>
          <cell r="D709" t="str">
            <v>J</v>
          </cell>
        </row>
        <row r="710">
          <cell r="A710" t="str">
            <v>IMSD9-350W999H</v>
          </cell>
          <cell r="B710" t="str">
            <v>SIMS 3.5 Korean Docs Only</v>
          </cell>
          <cell r="C710">
            <v>210</v>
          </cell>
          <cell r="D710" t="str">
            <v>J</v>
          </cell>
        </row>
        <row r="711">
          <cell r="A711" t="str">
            <v>IMSE9-350-9999</v>
          </cell>
          <cell r="B711" t="str">
            <v>SIMS 3.5 25,000 ADD'L LICENSES</v>
          </cell>
          <cell r="C711">
            <v>236250</v>
          </cell>
          <cell r="D711" t="str">
            <v>J</v>
          </cell>
        </row>
        <row r="712">
          <cell r="A712" t="str">
            <v>IMSF9-350-9999</v>
          </cell>
          <cell r="B712" t="str">
            <v>SIMS 3.5 50,000 ADD'L LICENSES</v>
          </cell>
          <cell r="C712">
            <v>450000</v>
          </cell>
          <cell r="D712" t="str">
            <v>J</v>
          </cell>
        </row>
        <row r="713">
          <cell r="A713" t="str">
            <v>IMSG9-320-9999</v>
          </cell>
          <cell r="B713" t="str">
            <v>SIMS 3.2 1000 ADD. MAILBOXES</v>
          </cell>
          <cell r="C713">
            <v>14000</v>
          </cell>
          <cell r="D713" t="str">
            <v>J</v>
          </cell>
        </row>
        <row r="714">
          <cell r="A714" t="str">
            <v>IMSG9-350-9999</v>
          </cell>
          <cell r="B714" t="str">
            <v>SIMS 3.5 ADD'L MAILBOX LICENCE</v>
          </cell>
          <cell r="C714">
            <v>630000</v>
          </cell>
          <cell r="D714" t="str">
            <v>J</v>
          </cell>
        </row>
        <row r="715">
          <cell r="A715" t="str">
            <v>IMSH9-350-9999</v>
          </cell>
          <cell r="B715" t="str">
            <v>SIMS 3.5 250,000 ADD'L LICENSE</v>
          </cell>
          <cell r="C715">
            <v>1312500</v>
          </cell>
          <cell r="D715" t="str">
            <v>J</v>
          </cell>
        </row>
        <row r="716">
          <cell r="A716" t="str">
            <v>IMSI9-350-9999</v>
          </cell>
          <cell r="B716" t="str">
            <v>SIMS 3.5 100 ADD'L MAILBOXES</v>
          </cell>
          <cell r="C716">
            <v>1680</v>
          </cell>
          <cell r="D716" t="str">
            <v>J</v>
          </cell>
        </row>
        <row r="717">
          <cell r="A717" t="str">
            <v>IMSI9-350WE999</v>
          </cell>
          <cell r="B717" t="str">
            <v>SIMS 3.5 ENTERPRISE SERVER</v>
          </cell>
          <cell r="C717">
            <v>4893</v>
          </cell>
          <cell r="D717" t="str">
            <v>J</v>
          </cell>
        </row>
        <row r="718">
          <cell r="A718" t="str">
            <v>IMSI9-350WW999</v>
          </cell>
          <cell r="B718" t="str">
            <v>SIMS 3.5 DEPARTMENTAL SERVER</v>
          </cell>
          <cell r="C718">
            <v>2093</v>
          </cell>
          <cell r="D718" t="str">
            <v>J</v>
          </cell>
        </row>
        <row r="719">
          <cell r="A719" t="str">
            <v>IMSJ9-350-9999</v>
          </cell>
          <cell r="B719" t="str">
            <v>SIMS 3.5 500,000 ADD'L LICENSE</v>
          </cell>
          <cell r="C719">
            <v>2100000</v>
          </cell>
          <cell r="D719" t="str">
            <v>J</v>
          </cell>
        </row>
        <row r="720">
          <cell r="A720" t="str">
            <v>IMSK9-320-9999</v>
          </cell>
          <cell r="B720" t="str">
            <v>SIMS 3.2 10,000 ADD. MAILBOXES</v>
          </cell>
          <cell r="C720">
            <v>126000</v>
          </cell>
          <cell r="D720" t="str">
            <v>J</v>
          </cell>
        </row>
        <row r="721">
          <cell r="A721" t="str">
            <v>IMSK9-350-9999</v>
          </cell>
          <cell r="B721" t="str">
            <v>SIMS 3.5 1 MILLION ADD'L LICS</v>
          </cell>
          <cell r="C721">
            <v>2800000</v>
          </cell>
          <cell r="D721" t="str">
            <v>J</v>
          </cell>
        </row>
        <row r="722">
          <cell r="A722" t="str">
            <v>IMSM9-350W9999</v>
          </cell>
          <cell r="B722" t="str">
            <v>SIMS 3.5 REPLACEMENT CD</v>
          </cell>
          <cell r="C722">
            <v>105</v>
          </cell>
          <cell r="D722" t="str">
            <v>J</v>
          </cell>
        </row>
        <row r="723">
          <cell r="A723" t="str">
            <v>IMSN9-320-9999</v>
          </cell>
          <cell r="B723" t="str">
            <v>SIMS 3.2 25,000 ADD. MAILBOXES</v>
          </cell>
          <cell r="C723">
            <v>280000</v>
          </cell>
          <cell r="D723" t="str">
            <v>J</v>
          </cell>
        </row>
        <row r="724">
          <cell r="A724" t="str">
            <v>IMSN9-350-9999</v>
          </cell>
          <cell r="B724" t="str">
            <v>SIMS 3.5 2.5 MILLION ADD'L LIC</v>
          </cell>
          <cell r="C724">
            <v>4550000</v>
          </cell>
          <cell r="D724" t="str">
            <v>J</v>
          </cell>
        </row>
        <row r="725">
          <cell r="A725" t="str">
            <v>IMSP9-350-9999</v>
          </cell>
          <cell r="B725" t="str">
            <v>SIMS 3.5 5 MILLION ADD'L LICS</v>
          </cell>
          <cell r="C725">
            <v>5250000</v>
          </cell>
          <cell r="D725" t="str">
            <v>J</v>
          </cell>
        </row>
        <row r="726">
          <cell r="A726" t="str">
            <v>IMSR9-320-9999</v>
          </cell>
          <cell r="B726" t="str">
            <v>SIMS 3.2 100,000 ADD. MAILBOXE</v>
          </cell>
          <cell r="C726">
            <v>840000</v>
          </cell>
          <cell r="D726" t="str">
            <v>J</v>
          </cell>
        </row>
        <row r="727">
          <cell r="A727" t="str">
            <v>IMST9-350-9999</v>
          </cell>
          <cell r="B727" t="str">
            <v>SIMS 3.5 75,000 ADD'L LICENSE</v>
          </cell>
          <cell r="C727">
            <v>551250</v>
          </cell>
          <cell r="D727" t="str">
            <v>J</v>
          </cell>
        </row>
        <row r="728">
          <cell r="A728" t="str">
            <v>IMSU9-350-9999</v>
          </cell>
          <cell r="B728" t="str">
            <v>SIMS 3.5 750,000 ADD'L LICENSE</v>
          </cell>
          <cell r="C728">
            <v>2625000</v>
          </cell>
          <cell r="D728" t="str">
            <v>J</v>
          </cell>
        </row>
        <row r="729">
          <cell r="A729" t="str">
            <v>IMSX9-350-9999</v>
          </cell>
          <cell r="B729" t="str">
            <v>SIMS 3.5 1000 Add'l Licenses</v>
          </cell>
          <cell r="C729">
            <v>14000</v>
          </cell>
          <cell r="D729" t="str">
            <v>J</v>
          </cell>
        </row>
        <row r="730">
          <cell r="A730" t="str">
            <v>INI9S-200-D999</v>
          </cell>
          <cell r="B730" t="str">
            <v>Instant Image Tier 2 License</v>
          </cell>
          <cell r="C730">
            <v>25760</v>
          </cell>
          <cell r="D730" t="str">
            <v>B</v>
          </cell>
        </row>
        <row r="731">
          <cell r="A731" t="str">
            <v>INI9S-200-E999</v>
          </cell>
          <cell r="B731" t="str">
            <v>Instant Image Tier 3 License</v>
          </cell>
          <cell r="C731">
            <v>36960</v>
          </cell>
          <cell r="D731" t="str">
            <v>B</v>
          </cell>
        </row>
        <row r="732">
          <cell r="A732" t="str">
            <v>INI9S-200-R99S</v>
          </cell>
          <cell r="B732" t="str">
            <v>Instant Image 2.0 Global Pack</v>
          </cell>
          <cell r="C732">
            <v>140</v>
          </cell>
          <cell r="D732" t="str">
            <v>D</v>
          </cell>
        </row>
        <row r="733">
          <cell r="A733" t="str">
            <v>INI9S-200-S999</v>
          </cell>
          <cell r="B733" t="str">
            <v>Instant Image Tier 4 License</v>
          </cell>
          <cell r="C733">
            <v>92400</v>
          </cell>
          <cell r="D733" t="str">
            <v>B</v>
          </cell>
        </row>
        <row r="734">
          <cell r="A734" t="str">
            <v>INI9S-200-W999</v>
          </cell>
          <cell r="B734" t="str">
            <v>Instant Image Tier 1 License</v>
          </cell>
          <cell r="C734">
            <v>5460</v>
          </cell>
          <cell r="D734" t="str">
            <v>B</v>
          </cell>
        </row>
        <row r="735">
          <cell r="A735" t="str">
            <v>IPCCS-200-E999</v>
          </cell>
          <cell r="B735" t="str">
            <v>iPlanet Webtop 100 User Lic</v>
          </cell>
          <cell r="C735">
            <v>13993</v>
          </cell>
          <cell r="D735" t="str">
            <v>B</v>
          </cell>
        </row>
        <row r="736">
          <cell r="A736" t="str">
            <v>IPCGS-200-E999</v>
          </cell>
          <cell r="B736" t="str">
            <v>iPlanet Webtop 1000 User Lic</v>
          </cell>
          <cell r="C736">
            <v>69993</v>
          </cell>
          <cell r="D736" t="str">
            <v>B</v>
          </cell>
        </row>
        <row r="737">
          <cell r="A737" t="str">
            <v>IPCJS-200-E999</v>
          </cell>
          <cell r="B737" t="str">
            <v>iPlanet Webtop 5000 User Lic</v>
          </cell>
          <cell r="C737">
            <v>244993</v>
          </cell>
          <cell r="D737" t="str">
            <v>B</v>
          </cell>
        </row>
        <row r="738">
          <cell r="A738" t="str">
            <v>IPCMS-200NE999</v>
          </cell>
          <cell r="B738" t="str">
            <v>iPlanet Webtop, Med,doc,US/Can</v>
          </cell>
          <cell r="C738">
            <v>413</v>
          </cell>
          <cell r="D738" t="str">
            <v>B</v>
          </cell>
        </row>
        <row r="739">
          <cell r="A739" t="str">
            <v>IPCMS-200WE999</v>
          </cell>
          <cell r="B739" t="str">
            <v>iPlanet Webtop,Media,doc,Glbl</v>
          </cell>
          <cell r="C739">
            <v>413</v>
          </cell>
          <cell r="D739" t="str">
            <v>B</v>
          </cell>
        </row>
        <row r="740">
          <cell r="A740" t="str">
            <v>IPCNS-200-E999</v>
          </cell>
          <cell r="B740" t="str">
            <v>iPlanet Webtop 25000 User Lic</v>
          </cell>
          <cell r="C740">
            <v>699993</v>
          </cell>
          <cell r="D740" t="str">
            <v>B</v>
          </cell>
        </row>
        <row r="741">
          <cell r="A741" t="str">
            <v>IPCSS-200-E999</v>
          </cell>
          <cell r="B741" t="str">
            <v>iPlanet Webtop Site License</v>
          </cell>
          <cell r="C741">
            <v>28</v>
          </cell>
          <cell r="D741" t="str">
            <v>B</v>
          </cell>
        </row>
        <row r="742">
          <cell r="A742" t="str">
            <v>IPMCS-200-E999</v>
          </cell>
          <cell r="B742" t="str">
            <v>iPlanet Webtop Mail 100 UsrLic</v>
          </cell>
          <cell r="C742">
            <v>2093</v>
          </cell>
          <cell r="D742" t="str">
            <v>B</v>
          </cell>
        </row>
        <row r="743">
          <cell r="A743" t="str">
            <v>IPMGS-200-E999</v>
          </cell>
          <cell r="B743" t="str">
            <v>iPlanet Webtop Mail 1000 Users</v>
          </cell>
          <cell r="C743">
            <v>16793</v>
          </cell>
          <cell r="D743" t="str">
            <v>B</v>
          </cell>
        </row>
        <row r="744">
          <cell r="A744" t="str">
            <v>IPMJS-200-E999</v>
          </cell>
          <cell r="B744" t="str">
            <v>iPlanet Webtop Mail 5000 Users</v>
          </cell>
          <cell r="C744">
            <v>69993</v>
          </cell>
          <cell r="D744" t="str">
            <v>B</v>
          </cell>
        </row>
        <row r="745">
          <cell r="A745" t="str">
            <v>IPMNS-200-E999</v>
          </cell>
          <cell r="B745" t="str">
            <v>iPlanet Webtop Mail 25000 Usrs</v>
          </cell>
          <cell r="C745">
            <v>209993</v>
          </cell>
          <cell r="D745" t="str">
            <v>B</v>
          </cell>
        </row>
        <row r="746">
          <cell r="A746" t="str">
            <v>IPMSS-200-E999</v>
          </cell>
          <cell r="B746" t="str">
            <v>iPlanet Webtop Mail Site Lic</v>
          </cell>
          <cell r="C746">
            <v>8</v>
          </cell>
          <cell r="D746" t="str">
            <v>B</v>
          </cell>
        </row>
        <row r="747">
          <cell r="A747" t="str">
            <v>IPTCS-200-E9T9</v>
          </cell>
          <cell r="B747" t="str">
            <v>iPlanet Webtop Tradeup 100 Usr</v>
          </cell>
          <cell r="C747">
            <v>12593</v>
          </cell>
          <cell r="D747" t="str">
            <v>B</v>
          </cell>
        </row>
        <row r="748">
          <cell r="A748" t="str">
            <v>IPTGS-200-E9T9</v>
          </cell>
          <cell r="B748" t="str">
            <v>iPlanet Webtop Trdeup 1000 Usr</v>
          </cell>
          <cell r="C748">
            <v>55993</v>
          </cell>
          <cell r="D748" t="str">
            <v>B</v>
          </cell>
        </row>
        <row r="749">
          <cell r="A749" t="str">
            <v>IPTJS-200-E9T9</v>
          </cell>
          <cell r="B749" t="str">
            <v>iPlanet Webtop Trdeup 5000 Usr</v>
          </cell>
          <cell r="C749">
            <v>195993</v>
          </cell>
          <cell r="D749" t="str">
            <v>B</v>
          </cell>
        </row>
        <row r="750">
          <cell r="A750" t="str">
            <v>IPTNS-200-E9T9</v>
          </cell>
          <cell r="B750" t="str">
            <v>iPlanet Webtop Trdup 25000 Usr</v>
          </cell>
          <cell r="C750">
            <v>559993</v>
          </cell>
          <cell r="D750" t="str">
            <v>B</v>
          </cell>
        </row>
        <row r="751">
          <cell r="A751" t="str">
            <v>IPTSS-200-E9T9</v>
          </cell>
          <cell r="B751" t="str">
            <v>iPlanet Webtop TrdUp Site Lic</v>
          </cell>
          <cell r="C751">
            <v>22</v>
          </cell>
          <cell r="D751" t="str">
            <v>B</v>
          </cell>
        </row>
        <row r="752">
          <cell r="A752" t="str">
            <v>ISOL-2.6-D-P</v>
          </cell>
          <cell r="B752" t="str">
            <v>SOLARIS 2.6 DT X86 US</v>
          </cell>
          <cell r="C752">
            <v>585</v>
          </cell>
          <cell r="D752" t="str">
            <v>D</v>
          </cell>
        </row>
        <row r="753">
          <cell r="A753" t="str">
            <v>ISOL-2.6-USL-P</v>
          </cell>
          <cell r="B753" t="str">
            <v>SOLARIS 2.6 WG SV X86 US</v>
          </cell>
          <cell r="C753">
            <v>904</v>
          </cell>
          <cell r="D753" t="str">
            <v>D</v>
          </cell>
        </row>
        <row r="754">
          <cell r="A754" t="str">
            <v>JAVAST-RTU</v>
          </cell>
          <cell r="B754" t="str">
            <v>JAVASTATION CLIENT SW RTU</v>
          </cell>
          <cell r="C754">
            <v>93</v>
          </cell>
          <cell r="D754" t="str">
            <v>G</v>
          </cell>
        </row>
        <row r="755">
          <cell r="A755" t="str">
            <v>JBLC9-200-T999</v>
          </cell>
          <cell r="B755" t="str">
            <v>Java Blend - 100 User Slim Kit</v>
          </cell>
          <cell r="C755">
            <v>100380</v>
          </cell>
          <cell r="D755" t="str">
            <v>B</v>
          </cell>
        </row>
        <row r="756">
          <cell r="A756" t="str">
            <v>JBLC9-200-TL99</v>
          </cell>
          <cell r="B756" t="str">
            <v>Java Blend  100 RTU Electronic</v>
          </cell>
          <cell r="C756">
            <v>100380</v>
          </cell>
          <cell r="D756" t="str">
            <v>B</v>
          </cell>
        </row>
        <row r="757">
          <cell r="A757" t="str">
            <v>JBLE9-200-T999</v>
          </cell>
          <cell r="B757" t="str">
            <v>Java Blend - 250 User Slim Kit</v>
          </cell>
          <cell r="C757">
            <v>221673</v>
          </cell>
          <cell r="D757" t="str">
            <v>B</v>
          </cell>
        </row>
        <row r="758">
          <cell r="A758" t="str">
            <v>JBLE9-200-TL99</v>
          </cell>
          <cell r="B758" t="str">
            <v>Java Blend  250 RTU Electronic</v>
          </cell>
          <cell r="C758">
            <v>221673</v>
          </cell>
          <cell r="D758" t="str">
            <v>B</v>
          </cell>
        </row>
        <row r="759">
          <cell r="A759" t="str">
            <v>JBLI9-200-T999</v>
          </cell>
          <cell r="B759" t="str">
            <v>Java Blend - 1 User Slim Kit</v>
          </cell>
          <cell r="C759">
            <v>1673</v>
          </cell>
          <cell r="D759" t="str">
            <v>B</v>
          </cell>
        </row>
        <row r="760">
          <cell r="A760" t="str">
            <v>JBLI9-200-TL99</v>
          </cell>
          <cell r="B760" t="str">
            <v>Java Blend - 1 RTU Electronic</v>
          </cell>
          <cell r="C760">
            <v>1673</v>
          </cell>
          <cell r="D760" t="str">
            <v>B</v>
          </cell>
        </row>
        <row r="761">
          <cell r="A761" t="str">
            <v>JBLX9-200-T999</v>
          </cell>
          <cell r="B761" t="str">
            <v>Java Blend - 10 User Slim Kit</v>
          </cell>
          <cell r="C761">
            <v>14221</v>
          </cell>
          <cell r="D761" t="str">
            <v>B</v>
          </cell>
        </row>
        <row r="762">
          <cell r="A762" t="str">
            <v>JBLX9-200-TL99</v>
          </cell>
          <cell r="B762" t="str">
            <v>Java Blend - 10 RTU Electronic</v>
          </cell>
          <cell r="C762">
            <v>14221</v>
          </cell>
          <cell r="D762" t="str">
            <v>B</v>
          </cell>
        </row>
        <row r="763">
          <cell r="A763" t="str">
            <v>JBLY9-200-T999</v>
          </cell>
          <cell r="B763" t="str">
            <v>Java Blend - 25 User Slim Kit</v>
          </cell>
          <cell r="C763">
            <v>33460</v>
          </cell>
          <cell r="D763" t="str">
            <v>B</v>
          </cell>
        </row>
        <row r="764">
          <cell r="A764" t="str">
            <v>JBLY9-200-TL99</v>
          </cell>
          <cell r="B764" t="str">
            <v>Java Blend - 25 RTU Electronic</v>
          </cell>
          <cell r="C764">
            <v>33460</v>
          </cell>
          <cell r="D764" t="str">
            <v>B</v>
          </cell>
        </row>
        <row r="765">
          <cell r="A765" t="str">
            <v>JDAG9-200-R999</v>
          </cell>
          <cell r="B765" t="str">
            <v>JDMK 2.0 1000RTU RUNTIME AGENT</v>
          </cell>
          <cell r="C765">
            <v>6993</v>
          </cell>
          <cell r="D765" t="str">
            <v>B</v>
          </cell>
        </row>
        <row r="766">
          <cell r="A766" t="str">
            <v>JDBX9-200-R999</v>
          </cell>
          <cell r="B766" t="str">
            <v>JDMK 2.0 10RTU MASTER AGENT RT</v>
          </cell>
          <cell r="C766">
            <v>6993</v>
          </cell>
          <cell r="D766" t="str">
            <v>B</v>
          </cell>
        </row>
        <row r="767">
          <cell r="A767" t="str">
            <v>JDM99-300-RO99</v>
          </cell>
          <cell r="B767" t="str">
            <v>Java DMK 3.0 Runtime Royalties</v>
          </cell>
          <cell r="C767">
            <v>700</v>
          </cell>
          <cell r="D767" t="str">
            <v>D</v>
          </cell>
        </row>
        <row r="768">
          <cell r="A768" t="str">
            <v>JDM99-320-RO99</v>
          </cell>
          <cell r="B768" t="str">
            <v>Java DMK 3.2 Runtime Royalties</v>
          </cell>
          <cell r="C768">
            <v>210</v>
          </cell>
          <cell r="D768" t="str">
            <v>D</v>
          </cell>
        </row>
        <row r="769">
          <cell r="A769" t="str">
            <v>JDM99-400-RO99</v>
          </cell>
          <cell r="B769" t="str">
            <v>JDMK 4.0 Runtime royalties</v>
          </cell>
          <cell r="C769">
            <v>210</v>
          </cell>
          <cell r="D769" t="str">
            <v>D</v>
          </cell>
        </row>
        <row r="770">
          <cell r="A770" t="str">
            <v>JDM99-410-RO99</v>
          </cell>
          <cell r="B770" t="str">
            <v>JDMK 4.1 Runtime royalties</v>
          </cell>
          <cell r="C770">
            <v>210</v>
          </cell>
          <cell r="D770" t="str">
            <v>D</v>
          </cell>
        </row>
        <row r="771">
          <cell r="A771" t="str">
            <v>JDMB9-320-TO99</v>
          </cell>
          <cell r="B771" t="str">
            <v>JDMK 3.2 Dev. Mngt (ED)</v>
          </cell>
          <cell r="C771">
            <v>8400</v>
          </cell>
          <cell r="D771" t="str">
            <v>B</v>
          </cell>
        </row>
        <row r="772">
          <cell r="A772" t="str">
            <v>JDMB9-400-TO99</v>
          </cell>
          <cell r="B772" t="str">
            <v>JDMK 4.0 Electronic Distrib.</v>
          </cell>
          <cell r="C772">
            <v>8400</v>
          </cell>
          <cell r="D772" t="str">
            <v>B</v>
          </cell>
        </row>
        <row r="773">
          <cell r="A773" t="str">
            <v>JDMB9-410-TO99</v>
          </cell>
          <cell r="B773" t="str">
            <v>JDMK 4.1 Electronic Distrib.</v>
          </cell>
          <cell r="C773">
            <v>8400</v>
          </cell>
          <cell r="D773" t="str">
            <v>B</v>
          </cell>
        </row>
        <row r="774">
          <cell r="A774" t="str">
            <v>JDMB9-410-TOU9</v>
          </cell>
          <cell r="B774" t="str">
            <v>Upgrade from JDMK 4.0 to 4.1</v>
          </cell>
          <cell r="C774">
            <v>0</v>
          </cell>
          <cell r="D774" t="str">
            <v>D</v>
          </cell>
        </row>
        <row r="775">
          <cell r="A775" t="str">
            <v>JDMD9-200-R999</v>
          </cell>
          <cell r="B775" t="str">
            <v>JDMK 2.0 DOCUMENTATION SET</v>
          </cell>
          <cell r="C775">
            <v>210</v>
          </cell>
          <cell r="D775" t="str">
            <v>D</v>
          </cell>
        </row>
        <row r="776">
          <cell r="A776" t="str">
            <v>JDMD9-300-M999</v>
          </cell>
          <cell r="B776" t="str">
            <v>Java DMK 3.0 Doc. only</v>
          </cell>
          <cell r="C776">
            <v>210</v>
          </cell>
          <cell r="D776" t="str">
            <v>D</v>
          </cell>
        </row>
        <row r="777">
          <cell r="A777" t="str">
            <v>JDMD9-320-M999</v>
          </cell>
          <cell r="B777" t="str">
            <v>JDMK 3.2 Documentation</v>
          </cell>
          <cell r="C777">
            <v>210</v>
          </cell>
          <cell r="D777" t="str">
            <v>D</v>
          </cell>
        </row>
        <row r="778">
          <cell r="A778" t="str">
            <v>JDMD9-400-M999</v>
          </cell>
          <cell r="B778" t="str">
            <v>JDMK 4.0 Hard-copy doc.</v>
          </cell>
          <cell r="C778">
            <v>210</v>
          </cell>
          <cell r="D778" t="str">
            <v>D</v>
          </cell>
        </row>
        <row r="779">
          <cell r="A779" t="str">
            <v>JDMD9-410-M999</v>
          </cell>
          <cell r="B779" t="str">
            <v>JDMK 4.1 Hard-copy doc.</v>
          </cell>
          <cell r="C779">
            <v>210</v>
          </cell>
          <cell r="D779" t="str">
            <v>D</v>
          </cell>
        </row>
        <row r="780">
          <cell r="A780" t="str">
            <v>JDMI9-320-TO99</v>
          </cell>
          <cell r="B780" t="str">
            <v>JDMK 3.2 Dev. Environment</v>
          </cell>
          <cell r="C780">
            <v>8400</v>
          </cell>
          <cell r="D780" t="str">
            <v>B</v>
          </cell>
        </row>
        <row r="781">
          <cell r="A781" t="str">
            <v>JDMI9-400-TO99</v>
          </cell>
          <cell r="B781" t="str">
            <v>JDMK 4.0 Single Developer Pack</v>
          </cell>
          <cell r="C781">
            <v>8400</v>
          </cell>
          <cell r="D781" t="str">
            <v>B</v>
          </cell>
        </row>
        <row r="782">
          <cell r="A782" t="str">
            <v>JDMI9-410-TO99</v>
          </cell>
          <cell r="B782" t="str">
            <v>JDMK 4.1 Single Developer Pack</v>
          </cell>
          <cell r="C782">
            <v>8400</v>
          </cell>
          <cell r="D782" t="str">
            <v>B</v>
          </cell>
        </row>
        <row r="783">
          <cell r="A783" t="str">
            <v>JDMI9-410-RO99</v>
          </cell>
          <cell r="B783" t="str">
            <v>JDMK 4.1 Single Developer Pack</v>
          </cell>
          <cell r="C783">
            <v>14000</v>
          </cell>
          <cell r="D783" t="str">
            <v>B</v>
          </cell>
        </row>
        <row r="784">
          <cell r="A784" t="str">
            <v>JDML9-410-RO99</v>
          </cell>
          <cell r="B784" t="str">
            <v>JDMK 4.1 Starter Kit</v>
          </cell>
          <cell r="C784">
            <v>14000</v>
          </cell>
          <cell r="D784" t="str">
            <v>B</v>
          </cell>
        </row>
        <row r="785">
          <cell r="A785" t="str">
            <v>JDMV9-300-TO99</v>
          </cell>
          <cell r="B785" t="str">
            <v>Java DMK Devlt Environmt Pack</v>
          </cell>
          <cell r="C785">
            <v>8400</v>
          </cell>
          <cell r="D785" t="str">
            <v>B</v>
          </cell>
        </row>
        <row r="786">
          <cell r="A786" t="str">
            <v>JDMV9-320-TO99</v>
          </cell>
          <cell r="B786" t="str">
            <v>JDMK 3.2 5 Developer Packs</v>
          </cell>
          <cell r="C786">
            <v>25200</v>
          </cell>
          <cell r="D786" t="str">
            <v>B</v>
          </cell>
        </row>
        <row r="787">
          <cell r="A787" t="str">
            <v>JDMV9-400-TO99</v>
          </cell>
          <cell r="B787" t="str">
            <v>JDMK 4.0 Five Developer Pack</v>
          </cell>
          <cell r="C787">
            <v>25200</v>
          </cell>
          <cell r="D787" t="str">
            <v>B</v>
          </cell>
        </row>
        <row r="788">
          <cell r="A788" t="str">
            <v>JDMV9-410-TO99</v>
          </cell>
          <cell r="B788" t="str">
            <v>JDMK 4.1 Five Developer Pack</v>
          </cell>
          <cell r="C788">
            <v>25200</v>
          </cell>
          <cell r="D788" t="str">
            <v>B</v>
          </cell>
        </row>
        <row r="789">
          <cell r="A789" t="str">
            <v>JESI9-110-T999</v>
          </cell>
          <cell r="B789" t="str">
            <v>JES 1.1,CD, OD,E,+media +lic</v>
          </cell>
          <cell r="C789">
            <v>14</v>
          </cell>
          <cell r="D789" t="str">
            <v>D</v>
          </cell>
        </row>
        <row r="790">
          <cell r="A790" t="str">
            <v>JESM9-110-T999</v>
          </cell>
          <cell r="B790" t="str">
            <v>JES 1.1 CD, 1RTU, OL Doc, Eng</v>
          </cell>
          <cell r="C790">
            <v>2800</v>
          </cell>
          <cell r="D790" t="str">
            <v>B</v>
          </cell>
        </row>
        <row r="791">
          <cell r="A791" t="str">
            <v>JESMS-110-TD99</v>
          </cell>
          <cell r="B791" t="str">
            <v>JES 1.1,CD,1RTU, On D, Eval</v>
          </cell>
          <cell r="C791">
            <v>0</v>
          </cell>
          <cell r="D791" t="str">
            <v>B</v>
          </cell>
        </row>
        <row r="792">
          <cell r="A792" t="str">
            <v>JESS9-110-T999</v>
          </cell>
          <cell r="B792" t="str">
            <v>JES 1.1 CD, 25+ Site L, OL D,E</v>
          </cell>
          <cell r="C792">
            <v>35000</v>
          </cell>
          <cell r="D792" t="str">
            <v>B</v>
          </cell>
        </row>
        <row r="793">
          <cell r="A793" t="str">
            <v>JESS9-110-TI99</v>
          </cell>
          <cell r="B793" t="str">
            <v>JES 1.1,CD,25+Site L, On D, E</v>
          </cell>
          <cell r="C793">
            <v>17500</v>
          </cell>
          <cell r="D793" t="str">
            <v>B</v>
          </cell>
        </row>
        <row r="794">
          <cell r="A794" t="str">
            <v>JESV9-110-T999</v>
          </cell>
          <cell r="B794" t="str">
            <v>JES 1.1 CD, 5RTU, OL Doc, Eng</v>
          </cell>
          <cell r="C794">
            <v>12250</v>
          </cell>
          <cell r="D794" t="str">
            <v>B</v>
          </cell>
        </row>
        <row r="795">
          <cell r="A795" t="str">
            <v>JESX9-110-T999</v>
          </cell>
          <cell r="B795" t="str">
            <v>JES 1.1 CD, 10 RTU, OL Doc, En</v>
          </cell>
          <cell r="C795">
            <v>21000</v>
          </cell>
          <cell r="D795" t="str">
            <v>B</v>
          </cell>
        </row>
        <row r="796">
          <cell r="A796" t="str">
            <v>JL4F9-110-T9U9</v>
          </cell>
          <cell r="B796" t="str">
            <v>JL 4 Hst B Strter 500NVU 5GVU</v>
          </cell>
          <cell r="C796">
            <v>88200</v>
          </cell>
          <cell r="D796" t="str">
            <v>B</v>
          </cell>
        </row>
        <row r="797">
          <cell r="A797" t="str">
            <v>JMQBN-100-TD99</v>
          </cell>
          <cell r="B797" t="str">
            <v>JMQ Try and Buy for NT</v>
          </cell>
          <cell r="C797">
            <v>0</v>
          </cell>
          <cell r="D797" t="str">
            <v>D</v>
          </cell>
        </row>
        <row r="798">
          <cell r="A798" t="str">
            <v>JMQBS-100-TD99</v>
          </cell>
          <cell r="B798" t="str">
            <v>JMQ Try and Buy for Solaris</v>
          </cell>
          <cell r="C798">
            <v>0</v>
          </cell>
          <cell r="D798" t="str">
            <v>D</v>
          </cell>
        </row>
        <row r="799">
          <cell r="A799" t="str">
            <v>JMQI9-11B-T999</v>
          </cell>
          <cell r="B799" t="str">
            <v>JMQ 1.1 Bus Ed Physical</v>
          </cell>
          <cell r="C799">
            <v>2450</v>
          </cell>
          <cell r="D799" t="str">
            <v>B</v>
          </cell>
        </row>
        <row r="800">
          <cell r="A800" t="str">
            <v>JMQI9-11D-T999</v>
          </cell>
          <cell r="B800" t="str">
            <v>JMQ 1.1 Dev Ed Physical</v>
          </cell>
          <cell r="C800">
            <v>0</v>
          </cell>
          <cell r="D800" t="str">
            <v>D</v>
          </cell>
        </row>
        <row r="801">
          <cell r="A801" t="str">
            <v>JMQIN-100-TL99</v>
          </cell>
          <cell r="B801" t="str">
            <v>JMQ Dev Kit for NT</v>
          </cell>
          <cell r="C801">
            <v>693</v>
          </cell>
          <cell r="D801" t="str">
            <v>B</v>
          </cell>
        </row>
        <row r="802">
          <cell r="A802" t="str">
            <v>JMQIN-11B-TL99</v>
          </cell>
          <cell r="B802" t="str">
            <v>JMQ 1.1 Bus Edition for NT</v>
          </cell>
          <cell r="C802">
            <v>2450</v>
          </cell>
          <cell r="D802" t="str">
            <v>B</v>
          </cell>
        </row>
        <row r="803">
          <cell r="A803" t="str">
            <v>JMQIN-11D-TL99</v>
          </cell>
          <cell r="B803" t="str">
            <v>JMQ 1.1 Dev Ed for NT</v>
          </cell>
          <cell r="C803">
            <v>0</v>
          </cell>
          <cell r="D803" t="str">
            <v>D</v>
          </cell>
        </row>
        <row r="804">
          <cell r="A804" t="str">
            <v>JMQIS-100-TL99</v>
          </cell>
          <cell r="B804" t="str">
            <v>JMQ Dev Kit for Solaris</v>
          </cell>
          <cell r="C804">
            <v>693</v>
          </cell>
          <cell r="D804" t="str">
            <v>B</v>
          </cell>
        </row>
        <row r="805">
          <cell r="A805" t="str">
            <v>JMQIS-11B-TL99</v>
          </cell>
          <cell r="B805" t="str">
            <v>JMQ 1.1 Bus Ed for Solaris</v>
          </cell>
          <cell r="C805">
            <v>2450</v>
          </cell>
          <cell r="D805" t="str">
            <v>B</v>
          </cell>
        </row>
        <row r="806">
          <cell r="A806" t="str">
            <v>JMQIS-11D-TL99</v>
          </cell>
          <cell r="B806" t="str">
            <v>JMQ 1.1 Dev Ed for Solaris</v>
          </cell>
          <cell r="C806">
            <v>0</v>
          </cell>
          <cell r="D806" t="str">
            <v>D</v>
          </cell>
        </row>
        <row r="807">
          <cell r="A807" t="str">
            <v>JMQX9-11B-T999</v>
          </cell>
          <cell r="B807" t="str">
            <v>JMQ 1.1 10 Pk Bus Ed Physical</v>
          </cell>
          <cell r="C807">
            <v>20825</v>
          </cell>
          <cell r="D807" t="str">
            <v>B</v>
          </cell>
        </row>
        <row r="808">
          <cell r="A808" t="str">
            <v>JMQXN-11B-TL99</v>
          </cell>
          <cell r="B808" t="str">
            <v>JMQ 1.1 Bus Ed 10 Pack for NT</v>
          </cell>
          <cell r="C808">
            <v>20825</v>
          </cell>
          <cell r="D808" t="str">
            <v>B</v>
          </cell>
        </row>
        <row r="809">
          <cell r="A809" t="str">
            <v>JMQXS-11B-TL99</v>
          </cell>
          <cell r="B809" t="str">
            <v>JMQ 1.1 Bus Ed 10 Pk Solaris</v>
          </cell>
          <cell r="C809">
            <v>20825</v>
          </cell>
          <cell r="D809" t="str">
            <v>B</v>
          </cell>
        </row>
        <row r="810">
          <cell r="A810" t="str">
            <v>JPCCI-110ND999</v>
          </cell>
          <cell r="B810" t="str">
            <v>JavaPC1.1, 100 RTU, 128bit</v>
          </cell>
          <cell r="C810">
            <v>12460</v>
          </cell>
          <cell r="D810" t="str">
            <v>B</v>
          </cell>
        </row>
        <row r="811">
          <cell r="A811" t="str">
            <v>JPCCI-110WD999</v>
          </cell>
          <cell r="B811" t="str">
            <v>JavaPC1.1, 100 RTU, 40bit</v>
          </cell>
          <cell r="C811">
            <v>12460</v>
          </cell>
          <cell r="D811" t="str">
            <v>B</v>
          </cell>
        </row>
        <row r="812">
          <cell r="A812" t="str">
            <v>JPCEI-110ND999</v>
          </cell>
          <cell r="B812" t="str">
            <v>JavaPC1.1, 250 RTU, 128bit</v>
          </cell>
          <cell r="C812">
            <v>28700</v>
          </cell>
          <cell r="D812" t="str">
            <v>B</v>
          </cell>
        </row>
        <row r="813">
          <cell r="A813" t="str">
            <v>JPCEI-110WD999</v>
          </cell>
          <cell r="B813" t="str">
            <v>JavaPC1.1, 250 RTU, 40bit</v>
          </cell>
          <cell r="C813">
            <v>28700</v>
          </cell>
          <cell r="D813" t="str">
            <v>B</v>
          </cell>
        </row>
        <row r="814">
          <cell r="A814" t="str">
            <v>JPCFI-110ND999</v>
          </cell>
          <cell r="B814" t="str">
            <v>JavaPC1.1, 500 RTU, 128bit</v>
          </cell>
          <cell r="C814">
            <v>53340</v>
          </cell>
          <cell r="D814" t="str">
            <v>B</v>
          </cell>
        </row>
        <row r="815">
          <cell r="A815" t="str">
            <v>JPCFI-110WD999</v>
          </cell>
          <cell r="B815" t="str">
            <v>JavaPC1.1, 500 RTU, 40bit</v>
          </cell>
          <cell r="C815">
            <v>53340</v>
          </cell>
          <cell r="D815" t="str">
            <v>B</v>
          </cell>
        </row>
        <row r="816">
          <cell r="A816" t="str">
            <v>JPCGI-110ND999</v>
          </cell>
          <cell r="B816" t="str">
            <v>JavaPC1.1, 1000 RTU, 128bit</v>
          </cell>
          <cell r="C816">
            <v>90300</v>
          </cell>
          <cell r="D816" t="str">
            <v>B</v>
          </cell>
        </row>
        <row r="817">
          <cell r="A817" t="str">
            <v>JPCGI-110WD999</v>
          </cell>
          <cell r="B817" t="str">
            <v>JavaPC1.1, 1000 RTU, 40bit</v>
          </cell>
          <cell r="C817">
            <v>90300</v>
          </cell>
          <cell r="D817" t="str">
            <v>B</v>
          </cell>
        </row>
        <row r="818">
          <cell r="A818" t="str">
            <v>JPCII-110ND999</v>
          </cell>
          <cell r="B818" t="str">
            <v>JavaPC1.1 single client,128bit</v>
          </cell>
          <cell r="C818">
            <v>139</v>
          </cell>
          <cell r="D818" t="str">
            <v>B</v>
          </cell>
        </row>
        <row r="819">
          <cell r="A819" t="str">
            <v>JPCII-110WD999</v>
          </cell>
          <cell r="B819" t="str">
            <v>JavaPC 1.1, 1 RTU, 40bit</v>
          </cell>
          <cell r="C819">
            <v>139</v>
          </cell>
          <cell r="D819" t="str">
            <v>B</v>
          </cell>
        </row>
        <row r="820">
          <cell r="A820" t="str">
            <v>JPCJI-110ND999</v>
          </cell>
          <cell r="B820" t="str">
            <v>JavaPC1.1, 5000 RTU, 128bit</v>
          </cell>
          <cell r="C820">
            <v>420000</v>
          </cell>
          <cell r="D820" t="str">
            <v>B</v>
          </cell>
        </row>
        <row r="821">
          <cell r="A821" t="str">
            <v>JPCJI-110WD999</v>
          </cell>
          <cell r="B821" t="str">
            <v>JavaPC1.1, 5000 RTU, 40bit</v>
          </cell>
          <cell r="C821">
            <v>420000</v>
          </cell>
          <cell r="D821" t="str">
            <v>B</v>
          </cell>
        </row>
        <row r="822">
          <cell r="A822" t="str">
            <v>JPCXI-110ND999</v>
          </cell>
          <cell r="B822" t="str">
            <v>JavaPC1.1, 10 RTU, 128bit</v>
          </cell>
          <cell r="C822">
            <v>1330</v>
          </cell>
          <cell r="D822" t="str">
            <v>B</v>
          </cell>
        </row>
        <row r="823">
          <cell r="A823" t="str">
            <v>JPCXI-110WD999</v>
          </cell>
          <cell r="B823" t="str">
            <v>JavaPC1.1, 10 RTU, 40bit</v>
          </cell>
          <cell r="C823">
            <v>1330</v>
          </cell>
          <cell r="D823" t="str">
            <v>B</v>
          </cell>
        </row>
        <row r="824">
          <cell r="A824" t="str">
            <v>JST-ENT</v>
          </cell>
          <cell r="B824" t="str">
            <v>JUMPSTART EX000 SERVERS</v>
          </cell>
          <cell r="C824">
            <v>0</v>
          </cell>
          <cell r="D824" t="str">
            <v>D</v>
          </cell>
        </row>
        <row r="825">
          <cell r="A825" t="str">
            <v>JWP99-200WW999</v>
          </cell>
          <cell r="B825" t="str">
            <v>Java WebSvr 2.0 CD 1 RTU intl</v>
          </cell>
          <cell r="C825">
            <v>413</v>
          </cell>
          <cell r="D825" t="str">
            <v>B</v>
          </cell>
        </row>
        <row r="826">
          <cell r="A826" t="str">
            <v>JWPBS-200WW999</v>
          </cell>
          <cell r="B826" t="str">
            <v>JAVA WbSr 2.0 Tu S Intl ESD</v>
          </cell>
          <cell r="C826">
            <v>413</v>
          </cell>
          <cell r="D826" t="str">
            <v>B</v>
          </cell>
        </row>
        <row r="827">
          <cell r="A827" t="str">
            <v>JWPBW-200WW999</v>
          </cell>
          <cell r="B827" t="str">
            <v>Jva WbSvr 2.0 Intl Win ESD</v>
          </cell>
          <cell r="C827">
            <v>413</v>
          </cell>
          <cell r="D827" t="str">
            <v>B</v>
          </cell>
        </row>
        <row r="828">
          <cell r="A828" t="str">
            <v>LMA9S-200-E999</v>
          </cell>
          <cell r="B828" t="str">
            <v>SW LIBMON 2.0 BP, RTU ATL ENG</v>
          </cell>
          <cell r="C828">
            <v>0</v>
          </cell>
          <cell r="D828" t="str">
            <v>D</v>
          </cell>
        </row>
        <row r="829">
          <cell r="A829" t="str">
            <v>LMA9S-200-E9U9</v>
          </cell>
          <cell r="B829" t="str">
            <v>SW LIBMON 2.0 BP, RTU UPGRADE</v>
          </cell>
          <cell r="C829">
            <v>489</v>
          </cell>
          <cell r="D829" t="str">
            <v>B</v>
          </cell>
        </row>
        <row r="830">
          <cell r="A830" t="str">
            <v>LMD9S-200-E999</v>
          </cell>
          <cell r="B830" t="str">
            <v>SW LIBMON 2.0 DOCS (ENG)</v>
          </cell>
          <cell r="C830">
            <v>140</v>
          </cell>
          <cell r="D830" t="str">
            <v>D</v>
          </cell>
        </row>
        <row r="831">
          <cell r="A831" t="str">
            <v>LMN9S-200-E999</v>
          </cell>
          <cell r="B831" t="str">
            <v>SW LIBMON 2.0 NON-ATL LIB ENG</v>
          </cell>
          <cell r="C831">
            <v>699</v>
          </cell>
          <cell r="D831" t="str">
            <v>B</v>
          </cell>
        </row>
        <row r="832">
          <cell r="A832" t="str">
            <v>LSB8S-551-S9T9</v>
          </cell>
          <cell r="B832" t="str">
            <v>Solstice Backup 5.5.1 Upgrade</v>
          </cell>
          <cell r="C832">
            <v>18620</v>
          </cell>
          <cell r="D832" t="str">
            <v>B</v>
          </cell>
        </row>
        <row r="833">
          <cell r="A833" t="str">
            <v>LSB9S-551-D9T9</v>
          </cell>
          <cell r="B833" t="str">
            <v>Solstice Data Backup Utility</v>
          </cell>
          <cell r="C833">
            <v>7000</v>
          </cell>
          <cell r="D833" t="str">
            <v>B</v>
          </cell>
        </row>
        <row r="834">
          <cell r="A834" t="str">
            <v>LSB9S-551-S9T9</v>
          </cell>
          <cell r="B834" t="str">
            <v>Solstice Backup 5.5.1 Upgrade</v>
          </cell>
          <cell r="C834">
            <v>18620</v>
          </cell>
          <cell r="D834" t="str">
            <v>B</v>
          </cell>
        </row>
        <row r="835">
          <cell r="A835" t="str">
            <v>LSB9S-551-W9T9</v>
          </cell>
          <cell r="B835" t="str">
            <v>Solstice Backup 5.5.1 Upgrade</v>
          </cell>
          <cell r="C835">
            <v>6440</v>
          </cell>
          <cell r="D835" t="str">
            <v>B</v>
          </cell>
        </row>
        <row r="836">
          <cell r="A836" t="str">
            <v>LSBC9-551-2023</v>
          </cell>
          <cell r="B836" t="str">
            <v>100 Client Connections</v>
          </cell>
          <cell r="C836">
            <v>25200</v>
          </cell>
          <cell r="D836" t="str">
            <v>B</v>
          </cell>
        </row>
        <row r="837">
          <cell r="A837" t="str">
            <v>LSBC9-600-2023</v>
          </cell>
          <cell r="B837" t="str">
            <v>100 Client Connections</v>
          </cell>
          <cell r="C837">
            <v>25200</v>
          </cell>
          <cell r="D837" t="str">
            <v>B</v>
          </cell>
        </row>
        <row r="838">
          <cell r="A838" t="str">
            <v>LSBCS-551-99T9</v>
          </cell>
          <cell r="B838" t="str">
            <v>Autochanger Upgrade</v>
          </cell>
          <cell r="C838">
            <v>5320</v>
          </cell>
          <cell r="D838" t="str">
            <v>B</v>
          </cell>
        </row>
        <row r="839">
          <cell r="A839" t="str">
            <v>LSBDM-110-8562</v>
          </cell>
          <cell r="B839" t="str">
            <v>BusinesSuite Module Doc</v>
          </cell>
          <cell r="C839">
            <v>70</v>
          </cell>
          <cell r="D839" t="str">
            <v>D</v>
          </cell>
        </row>
        <row r="840">
          <cell r="A840" t="str">
            <v>LSBDN-200-8561</v>
          </cell>
          <cell r="B840" t="str">
            <v>BusinesSuite Module Doc</v>
          </cell>
          <cell r="C840">
            <v>70</v>
          </cell>
          <cell r="D840" t="str">
            <v>D</v>
          </cell>
        </row>
        <row r="841">
          <cell r="A841" t="str">
            <v>LSBDN-600-8561</v>
          </cell>
          <cell r="B841" t="str">
            <v>Enterprise App Module Doc</v>
          </cell>
          <cell r="C841">
            <v>70</v>
          </cell>
          <cell r="D841" t="str">
            <v>D</v>
          </cell>
        </row>
        <row r="842">
          <cell r="A842" t="str">
            <v>LSBDS-100-8566</v>
          </cell>
          <cell r="B842" t="str">
            <v>BusinesSuite Module Doc</v>
          </cell>
          <cell r="C842">
            <v>70</v>
          </cell>
          <cell r="D842" t="str">
            <v>D</v>
          </cell>
        </row>
        <row r="843">
          <cell r="A843" t="str">
            <v>LSBDS-110-8563</v>
          </cell>
          <cell r="B843" t="str">
            <v>BusinesSuite Module Doc</v>
          </cell>
          <cell r="C843">
            <v>70</v>
          </cell>
          <cell r="D843" t="str">
            <v>D</v>
          </cell>
        </row>
        <row r="844">
          <cell r="A844" t="str">
            <v>LSBDS-120-8564</v>
          </cell>
          <cell r="B844" t="str">
            <v>BusinesSuite Module Doc</v>
          </cell>
          <cell r="C844">
            <v>70</v>
          </cell>
          <cell r="D844" t="str">
            <v>D</v>
          </cell>
        </row>
        <row r="845">
          <cell r="A845" t="str">
            <v>LSBDS-140-8565</v>
          </cell>
          <cell r="B845" t="str">
            <v>BusinesSuite Module Doc</v>
          </cell>
          <cell r="C845">
            <v>70</v>
          </cell>
          <cell r="D845" t="str">
            <v>D</v>
          </cell>
        </row>
        <row r="846">
          <cell r="A846" t="str">
            <v>LSBDS-212-8560</v>
          </cell>
          <cell r="B846" t="str">
            <v>BusinesSuite Module Doc</v>
          </cell>
          <cell r="C846">
            <v>70</v>
          </cell>
          <cell r="D846" t="str">
            <v>D</v>
          </cell>
        </row>
        <row r="847">
          <cell r="A847" t="str">
            <v>LSBDS-551-8570</v>
          </cell>
          <cell r="B847" t="str">
            <v>Solstice Backup Documentation</v>
          </cell>
          <cell r="C847">
            <v>70</v>
          </cell>
          <cell r="D847" t="str">
            <v>D</v>
          </cell>
        </row>
        <row r="848">
          <cell r="A848" t="str">
            <v>LSBDS-600-8560</v>
          </cell>
          <cell r="B848" t="str">
            <v>Enterprise App Module Doc</v>
          </cell>
          <cell r="C848">
            <v>70</v>
          </cell>
          <cell r="D848" t="str">
            <v>D</v>
          </cell>
        </row>
        <row r="849">
          <cell r="A849" t="str">
            <v>LSBDS-600-8563</v>
          </cell>
          <cell r="B849" t="str">
            <v>Enterprise App Module Doc</v>
          </cell>
          <cell r="C849">
            <v>70</v>
          </cell>
          <cell r="D849" t="str">
            <v>D</v>
          </cell>
        </row>
        <row r="850">
          <cell r="A850" t="str">
            <v>LSBDS-600-8564</v>
          </cell>
          <cell r="B850" t="str">
            <v>Enterprise App Module Doc</v>
          </cell>
          <cell r="C850">
            <v>70</v>
          </cell>
          <cell r="D850" t="str">
            <v>D</v>
          </cell>
        </row>
        <row r="851">
          <cell r="A851" t="str">
            <v>LSBDS-600-8565</v>
          </cell>
          <cell r="B851" t="str">
            <v>Enterprise App Module Doc</v>
          </cell>
          <cell r="C851">
            <v>70</v>
          </cell>
          <cell r="D851" t="str">
            <v>D</v>
          </cell>
        </row>
        <row r="852">
          <cell r="A852" t="str">
            <v>LSBDS-600-8566</v>
          </cell>
          <cell r="B852" t="str">
            <v>Enterprise App Module Doc</v>
          </cell>
          <cell r="C852">
            <v>70</v>
          </cell>
          <cell r="D852" t="str">
            <v>D</v>
          </cell>
        </row>
        <row r="853">
          <cell r="A853" t="str">
            <v>LSBDS-600-8570</v>
          </cell>
          <cell r="B853" t="str">
            <v>Solstice Backup Documentation</v>
          </cell>
          <cell r="C853">
            <v>70</v>
          </cell>
          <cell r="D853" t="str">
            <v>D</v>
          </cell>
        </row>
        <row r="854">
          <cell r="A854" t="str">
            <v>LSBDS-600-8580</v>
          </cell>
          <cell r="B854" t="str">
            <v>Enterprise App Module DB2</v>
          </cell>
          <cell r="C854">
            <v>70</v>
          </cell>
          <cell r="D854" t="str">
            <v>D</v>
          </cell>
        </row>
        <row r="855">
          <cell r="A855" t="str">
            <v>LSBES-551-99T9</v>
          </cell>
          <cell r="B855" t="str">
            <v>Autochanger Upgrade</v>
          </cell>
          <cell r="C855">
            <v>10710</v>
          </cell>
          <cell r="D855" t="str">
            <v>B</v>
          </cell>
        </row>
        <row r="856">
          <cell r="A856" t="str">
            <v>LSBIM-200-3305</v>
          </cell>
          <cell r="B856" t="str">
            <v>ClientPak for Macintosh</v>
          </cell>
          <cell r="C856">
            <v>2520</v>
          </cell>
          <cell r="D856" t="str">
            <v>B</v>
          </cell>
        </row>
        <row r="857">
          <cell r="A857" t="str">
            <v>LSBIM-600-3305</v>
          </cell>
          <cell r="B857" t="str">
            <v>ClientPak for Macintosh</v>
          </cell>
          <cell r="C857">
            <v>2520</v>
          </cell>
          <cell r="D857" t="str">
            <v>B</v>
          </cell>
        </row>
        <row r="858">
          <cell r="A858" t="str">
            <v>LSBIN-110-2955</v>
          </cell>
          <cell r="B858" t="str">
            <v>BusinesSuite Module</v>
          </cell>
          <cell r="C858">
            <v>1680</v>
          </cell>
          <cell r="D858" t="str">
            <v>B</v>
          </cell>
        </row>
        <row r="859">
          <cell r="A859" t="str">
            <v>LSBIN-110-2957</v>
          </cell>
          <cell r="B859" t="str">
            <v>BusinesSuite Module</v>
          </cell>
          <cell r="C859">
            <v>1680</v>
          </cell>
          <cell r="D859" t="str">
            <v>B</v>
          </cell>
        </row>
        <row r="860">
          <cell r="A860" t="str">
            <v>LSBIN-120-2959</v>
          </cell>
          <cell r="B860" t="str">
            <v>BusinesSuite Module</v>
          </cell>
          <cell r="C860">
            <v>1680</v>
          </cell>
          <cell r="D860" t="str">
            <v>B</v>
          </cell>
        </row>
        <row r="861">
          <cell r="A861" t="str">
            <v>LSBIN-130-2965</v>
          </cell>
          <cell r="B861" t="str">
            <v>BusinesSuite Module</v>
          </cell>
          <cell r="C861">
            <v>5040</v>
          </cell>
          <cell r="D861" t="str">
            <v>B</v>
          </cell>
        </row>
        <row r="862">
          <cell r="A862" t="str">
            <v>LSBIN-200-2954</v>
          </cell>
          <cell r="B862" t="str">
            <v>BusinesSuite Module</v>
          </cell>
          <cell r="C862">
            <v>1680</v>
          </cell>
          <cell r="D862" t="str">
            <v>B</v>
          </cell>
        </row>
        <row r="863">
          <cell r="A863" t="str">
            <v>LSBIN-212-2979</v>
          </cell>
          <cell r="B863" t="str">
            <v>BusinesSuite Module</v>
          </cell>
          <cell r="C863">
            <v>1680</v>
          </cell>
          <cell r="D863" t="str">
            <v>B</v>
          </cell>
        </row>
        <row r="864">
          <cell r="A864" t="str">
            <v>LSBIN-551-3304</v>
          </cell>
          <cell r="B864" t="str">
            <v>ClientPak for Windows NT</v>
          </cell>
          <cell r="C864">
            <v>2520</v>
          </cell>
          <cell r="D864" t="str">
            <v>B</v>
          </cell>
        </row>
        <row r="865">
          <cell r="A865" t="str">
            <v>LSBIN-600-2155</v>
          </cell>
          <cell r="B865" t="str">
            <v>Oracle 8+, Windows NT Client</v>
          </cell>
          <cell r="C865">
            <v>1680</v>
          </cell>
          <cell r="D865" t="str">
            <v>B</v>
          </cell>
        </row>
        <row r="866">
          <cell r="A866" t="str">
            <v>LSBIN-600-2954</v>
          </cell>
          <cell r="B866" t="str">
            <v>Enterprise App Module</v>
          </cell>
          <cell r="C866">
            <v>1680</v>
          </cell>
          <cell r="D866" t="str">
            <v>B</v>
          </cell>
        </row>
        <row r="867">
          <cell r="A867" t="str">
            <v>LSBIN-600-2955</v>
          </cell>
          <cell r="B867" t="str">
            <v>Enterprise App Module</v>
          </cell>
          <cell r="C867">
            <v>1680</v>
          </cell>
          <cell r="D867" t="str">
            <v>B</v>
          </cell>
        </row>
        <row r="868">
          <cell r="A868" t="str">
            <v>LSBIN-600-2957</v>
          </cell>
          <cell r="B868" t="str">
            <v>Enterprise App Module</v>
          </cell>
          <cell r="C868">
            <v>1680</v>
          </cell>
          <cell r="D868" t="str">
            <v>B</v>
          </cell>
        </row>
        <row r="869">
          <cell r="A869" t="str">
            <v>LSBIN-600-2959</v>
          </cell>
          <cell r="B869" t="str">
            <v>Enterprise App Module</v>
          </cell>
          <cell r="C869">
            <v>1680</v>
          </cell>
          <cell r="D869" t="str">
            <v>B</v>
          </cell>
        </row>
        <row r="870">
          <cell r="A870" t="str">
            <v>LSBIN-600-2965</v>
          </cell>
          <cell r="B870" t="str">
            <v>Enterprise App Module</v>
          </cell>
          <cell r="C870">
            <v>5040</v>
          </cell>
          <cell r="D870" t="str">
            <v>B</v>
          </cell>
        </row>
        <row r="871">
          <cell r="A871" t="str">
            <v>LSBIN-600-2979</v>
          </cell>
          <cell r="B871" t="str">
            <v>Enterprise App Module</v>
          </cell>
          <cell r="C871">
            <v>1680</v>
          </cell>
          <cell r="D871" t="str">
            <v>B</v>
          </cell>
        </row>
        <row r="872">
          <cell r="A872" t="str">
            <v>LSBIN-600-3304</v>
          </cell>
          <cell r="B872" t="str">
            <v>ClientPak for Windows NT</v>
          </cell>
          <cell r="C872">
            <v>2520</v>
          </cell>
          <cell r="D872" t="str">
            <v>B</v>
          </cell>
        </row>
        <row r="873">
          <cell r="A873" t="str">
            <v>LSBIS-100-2153</v>
          </cell>
          <cell r="B873" t="str">
            <v>BusinesSuite Module</v>
          </cell>
          <cell r="C873">
            <v>9450</v>
          </cell>
          <cell r="D873" t="str">
            <v>B</v>
          </cell>
        </row>
        <row r="874">
          <cell r="A874" t="str">
            <v>LSBIS-110-2152</v>
          </cell>
          <cell r="B874" t="str">
            <v>BusinesSuite Module</v>
          </cell>
          <cell r="C874">
            <v>9450</v>
          </cell>
          <cell r="D874" t="str">
            <v>B</v>
          </cell>
        </row>
        <row r="875">
          <cell r="A875" t="str">
            <v>LSBIS-110-2195</v>
          </cell>
          <cell r="B875" t="str">
            <v>BusinesSuite Module</v>
          </cell>
          <cell r="C875">
            <v>9450</v>
          </cell>
          <cell r="D875" t="str">
            <v>B</v>
          </cell>
        </row>
        <row r="876">
          <cell r="A876" t="str">
            <v>LSBIS-140-2161</v>
          </cell>
          <cell r="B876" t="str">
            <v>BusinesSuite Module</v>
          </cell>
          <cell r="C876">
            <v>18900</v>
          </cell>
          <cell r="D876" t="str">
            <v>B</v>
          </cell>
        </row>
        <row r="877">
          <cell r="A877" t="str">
            <v>LSBIS-212-2151</v>
          </cell>
          <cell r="B877" t="str">
            <v>BusinesSuite Module</v>
          </cell>
          <cell r="C877">
            <v>9450</v>
          </cell>
          <cell r="D877" t="str">
            <v>B</v>
          </cell>
        </row>
        <row r="878">
          <cell r="A878" t="str">
            <v>LSBIS-551-2008</v>
          </cell>
          <cell r="B878" t="str">
            <v>Autochanger Software Module</v>
          </cell>
          <cell r="C878">
            <v>2520</v>
          </cell>
          <cell r="D878" t="str">
            <v>B</v>
          </cell>
        </row>
        <row r="879">
          <cell r="A879" t="str">
            <v>LSBIS-551-2009</v>
          </cell>
          <cell r="B879" t="str">
            <v>Autochanger Software Module</v>
          </cell>
          <cell r="C879">
            <v>8400</v>
          </cell>
          <cell r="D879" t="str">
            <v>B</v>
          </cell>
        </row>
        <row r="880">
          <cell r="A880" t="str">
            <v>LSBIS-551-2013</v>
          </cell>
          <cell r="B880" t="str">
            <v>Autochanger Software Module</v>
          </cell>
          <cell r="C880">
            <v>5880</v>
          </cell>
          <cell r="D880" t="str">
            <v>B</v>
          </cell>
        </row>
        <row r="881">
          <cell r="A881" t="str">
            <v>LSBIS-551-2014</v>
          </cell>
          <cell r="B881" t="str">
            <v>Autochanger Software Module</v>
          </cell>
          <cell r="C881">
            <v>11690</v>
          </cell>
          <cell r="D881" t="str">
            <v>B</v>
          </cell>
        </row>
        <row r="882">
          <cell r="A882" t="str">
            <v>LSBIS-551-2025</v>
          </cell>
          <cell r="B882" t="str">
            <v>SNMP Module  for Solaris</v>
          </cell>
          <cell r="C882">
            <v>2520</v>
          </cell>
          <cell r="D882" t="str">
            <v>B</v>
          </cell>
        </row>
        <row r="883">
          <cell r="A883" t="str">
            <v>LSBIS-551-2030</v>
          </cell>
          <cell r="B883" t="str">
            <v>Archive Module, Solaris ver</v>
          </cell>
          <cell r="C883">
            <v>5880</v>
          </cell>
          <cell r="D883" t="str">
            <v>B</v>
          </cell>
        </row>
        <row r="884">
          <cell r="A884" t="str">
            <v>LSBIS-551-2041</v>
          </cell>
          <cell r="B884" t="str">
            <v>Silo Software Module</v>
          </cell>
          <cell r="C884">
            <v>36540</v>
          </cell>
          <cell r="D884" t="str">
            <v>B</v>
          </cell>
        </row>
        <row r="885">
          <cell r="A885" t="str">
            <v>LSBIS-551-2043</v>
          </cell>
          <cell r="B885" t="str">
            <v>Autochanger Software Module</v>
          </cell>
          <cell r="C885">
            <v>15610</v>
          </cell>
          <cell r="D885" t="str">
            <v>B</v>
          </cell>
        </row>
        <row r="886">
          <cell r="A886" t="str">
            <v>LSBIS-551-2044</v>
          </cell>
          <cell r="B886" t="str">
            <v>Autochanger Software Module</v>
          </cell>
          <cell r="C886">
            <v>24920</v>
          </cell>
          <cell r="D886" t="str">
            <v>B</v>
          </cell>
        </row>
        <row r="887">
          <cell r="A887" t="str">
            <v>LSBIS-551-2046</v>
          </cell>
          <cell r="B887" t="str">
            <v>Autochanger Software Module</v>
          </cell>
          <cell r="C887">
            <v>36540</v>
          </cell>
          <cell r="D887" t="str">
            <v>B</v>
          </cell>
        </row>
        <row r="888">
          <cell r="A888" t="str">
            <v>LSBIS-551-2048</v>
          </cell>
          <cell r="B888" t="str">
            <v>Silo Software Module 1-512 vol</v>
          </cell>
          <cell r="C888">
            <v>29260</v>
          </cell>
          <cell r="D888" t="str">
            <v>B</v>
          </cell>
        </row>
        <row r="889">
          <cell r="A889" t="str">
            <v>LSBIS-551-2080</v>
          </cell>
          <cell r="B889" t="str">
            <v>Network Edition Storage Node f</v>
          </cell>
          <cell r="C889">
            <v>10080</v>
          </cell>
          <cell r="D889" t="str">
            <v>B</v>
          </cell>
        </row>
        <row r="890">
          <cell r="A890" t="str">
            <v>LSBIS-551-2102</v>
          </cell>
          <cell r="B890" t="str">
            <v>Network Edition for Solaris</v>
          </cell>
          <cell r="C890">
            <v>10080</v>
          </cell>
          <cell r="D890" t="str">
            <v>B</v>
          </cell>
        </row>
        <row r="891">
          <cell r="A891" t="str">
            <v>LSBIS-551-2106</v>
          </cell>
          <cell r="B891" t="str">
            <v>Workgroup Edition for Solaris</v>
          </cell>
          <cell r="C891">
            <v>5040</v>
          </cell>
          <cell r="D891" t="str">
            <v>B</v>
          </cell>
        </row>
        <row r="892">
          <cell r="A892" t="str">
            <v>LSBIS-551-3300</v>
          </cell>
          <cell r="B892" t="str">
            <v>ClientPak for UNIX</v>
          </cell>
          <cell r="C892">
            <v>2520</v>
          </cell>
          <cell r="D892" t="str">
            <v>B</v>
          </cell>
        </row>
        <row r="893">
          <cell r="A893" t="str">
            <v>LSBIS-551-5080</v>
          </cell>
          <cell r="B893" t="str">
            <v>Power Edition Storage Node</v>
          </cell>
          <cell r="C893">
            <v>27300</v>
          </cell>
          <cell r="D893" t="str">
            <v>B</v>
          </cell>
        </row>
        <row r="894">
          <cell r="A894" t="str">
            <v>LSBIS-551-5102</v>
          </cell>
          <cell r="B894" t="str">
            <v>Power Edition for Solaris</v>
          </cell>
          <cell r="C894">
            <v>27300</v>
          </cell>
          <cell r="D894" t="str">
            <v>B</v>
          </cell>
        </row>
        <row r="895">
          <cell r="A895" t="str">
            <v>LSBIS-600-2008</v>
          </cell>
          <cell r="B895" t="str">
            <v>Autochanger Software Module</v>
          </cell>
          <cell r="C895">
            <v>2520</v>
          </cell>
          <cell r="D895" t="str">
            <v>B</v>
          </cell>
        </row>
        <row r="896">
          <cell r="A896" t="str">
            <v>LSBIS-600-2009</v>
          </cell>
          <cell r="B896" t="str">
            <v>Autochanger Software Module</v>
          </cell>
          <cell r="C896">
            <v>8400</v>
          </cell>
          <cell r="D896" t="str">
            <v>B</v>
          </cell>
        </row>
        <row r="897">
          <cell r="A897" t="str">
            <v>LSBIS-600-2013</v>
          </cell>
          <cell r="B897" t="str">
            <v>Autochanger Software Module</v>
          </cell>
          <cell r="C897">
            <v>5880</v>
          </cell>
          <cell r="D897" t="str">
            <v>B</v>
          </cell>
        </row>
        <row r="898">
          <cell r="A898" t="str">
            <v>LSBIS-600-2014</v>
          </cell>
          <cell r="B898" t="str">
            <v>Autochanger Software Module</v>
          </cell>
          <cell r="C898">
            <v>11690</v>
          </cell>
          <cell r="D898" t="str">
            <v>B</v>
          </cell>
        </row>
        <row r="899">
          <cell r="A899" t="str">
            <v>LSBIS-600-2025</v>
          </cell>
          <cell r="B899" t="str">
            <v>SNMP Module  for Solaris</v>
          </cell>
          <cell r="C899">
            <v>2520</v>
          </cell>
          <cell r="D899" t="str">
            <v>B</v>
          </cell>
        </row>
        <row r="900">
          <cell r="A900" t="str">
            <v>LSBIS-600-2030</v>
          </cell>
          <cell r="B900" t="str">
            <v>Archive Module, Solaris ver</v>
          </cell>
          <cell r="C900">
            <v>5880</v>
          </cell>
          <cell r="D900" t="str">
            <v>B</v>
          </cell>
        </row>
        <row r="901">
          <cell r="A901" t="str">
            <v>LSBIS-600-2032</v>
          </cell>
          <cell r="B901" t="str">
            <v>NDMP Support-1 connection</v>
          </cell>
          <cell r="C901">
            <v>11900</v>
          </cell>
          <cell r="D901" t="str">
            <v>B</v>
          </cell>
        </row>
        <row r="902">
          <cell r="A902" t="str">
            <v>LSBIS-600-2033</v>
          </cell>
          <cell r="B902" t="str">
            <v>NDMP Support-5 connection</v>
          </cell>
          <cell r="C902">
            <v>59503</v>
          </cell>
          <cell r="D902" t="str">
            <v>B</v>
          </cell>
        </row>
        <row r="903">
          <cell r="A903" t="str">
            <v>LSBIS-600-2034</v>
          </cell>
          <cell r="B903" t="str">
            <v>NDMP Support-25 connection</v>
          </cell>
          <cell r="C903">
            <v>297513</v>
          </cell>
          <cell r="D903" t="str">
            <v>B</v>
          </cell>
        </row>
        <row r="904">
          <cell r="A904" t="str">
            <v>LSBIS-600-2041</v>
          </cell>
          <cell r="B904" t="str">
            <v>Silo Software Module</v>
          </cell>
          <cell r="C904">
            <v>36540</v>
          </cell>
          <cell r="D904" t="str">
            <v>B</v>
          </cell>
        </row>
        <row r="905">
          <cell r="A905" t="str">
            <v>LSBIS-600-2043</v>
          </cell>
          <cell r="B905" t="str">
            <v>Autochanger Software Module</v>
          </cell>
          <cell r="C905">
            <v>15610</v>
          </cell>
          <cell r="D905" t="str">
            <v>B</v>
          </cell>
        </row>
        <row r="906">
          <cell r="A906" t="str">
            <v>LSBIS-600-2044</v>
          </cell>
          <cell r="B906" t="str">
            <v>Autochanger Software Module</v>
          </cell>
          <cell r="C906">
            <v>24920</v>
          </cell>
          <cell r="D906" t="str">
            <v>B</v>
          </cell>
        </row>
        <row r="907">
          <cell r="A907" t="str">
            <v>LSBIS-600-2046</v>
          </cell>
          <cell r="B907" t="str">
            <v>Autochanger Software Module</v>
          </cell>
          <cell r="C907">
            <v>36540</v>
          </cell>
          <cell r="D907" t="str">
            <v>B</v>
          </cell>
        </row>
        <row r="908">
          <cell r="A908" t="str">
            <v>LSBIS-600-2048</v>
          </cell>
          <cell r="B908" t="str">
            <v>Silo Software Module 1-512 vol</v>
          </cell>
          <cell r="C908">
            <v>29260</v>
          </cell>
          <cell r="D908" t="str">
            <v>B</v>
          </cell>
        </row>
        <row r="909">
          <cell r="A909" t="str">
            <v>LSBIS-600-2080</v>
          </cell>
          <cell r="B909" t="str">
            <v>Network Edition Storage Node f</v>
          </cell>
          <cell r="C909">
            <v>10080</v>
          </cell>
          <cell r="D909" t="str">
            <v>B</v>
          </cell>
        </row>
        <row r="910">
          <cell r="A910" t="str">
            <v>LSBIS-600-2102</v>
          </cell>
          <cell r="B910" t="str">
            <v>Network Edition for Solaris</v>
          </cell>
          <cell r="C910">
            <v>10080</v>
          </cell>
          <cell r="D910" t="str">
            <v>B</v>
          </cell>
        </row>
        <row r="911">
          <cell r="A911" t="str">
            <v>LSBIS-600-2106</v>
          </cell>
          <cell r="B911" t="str">
            <v>Workgroup Edition for Solaris</v>
          </cell>
          <cell r="C911">
            <v>5040</v>
          </cell>
          <cell r="D911" t="str">
            <v>B</v>
          </cell>
        </row>
        <row r="912">
          <cell r="A912" t="str">
            <v>LSBIS-600-2151</v>
          </cell>
          <cell r="B912" t="str">
            <v>Enterprise App Module</v>
          </cell>
          <cell r="C912">
            <v>9450</v>
          </cell>
          <cell r="D912" t="str">
            <v>B</v>
          </cell>
        </row>
        <row r="913">
          <cell r="A913" t="str">
            <v>LSBIS-600-2152</v>
          </cell>
          <cell r="B913" t="str">
            <v>Enterprise App Module</v>
          </cell>
          <cell r="C913">
            <v>9450</v>
          </cell>
          <cell r="D913" t="str">
            <v>B</v>
          </cell>
        </row>
        <row r="914">
          <cell r="A914" t="str">
            <v>LSBIS-600-2153</v>
          </cell>
          <cell r="B914" t="str">
            <v>Enterprise App Module</v>
          </cell>
          <cell r="C914">
            <v>9450</v>
          </cell>
          <cell r="D914" t="str">
            <v>B</v>
          </cell>
        </row>
        <row r="915">
          <cell r="A915" t="str">
            <v>LSBIS-600-2154</v>
          </cell>
          <cell r="B915" t="str">
            <v>Oracle 8+, Windows NT Client</v>
          </cell>
          <cell r="C915">
            <v>9435</v>
          </cell>
          <cell r="D915" t="str">
            <v>B</v>
          </cell>
        </row>
        <row r="916">
          <cell r="A916" t="str">
            <v>LSBIS-600-2161</v>
          </cell>
          <cell r="B916" t="str">
            <v>Enterprise App Module</v>
          </cell>
          <cell r="C916">
            <v>18900</v>
          </cell>
          <cell r="D916" t="str">
            <v>B</v>
          </cell>
        </row>
        <row r="917">
          <cell r="A917" t="str">
            <v>LSBIS-600-2194</v>
          </cell>
          <cell r="B917" t="str">
            <v>Enterprise App Module</v>
          </cell>
          <cell r="C917">
            <v>9435</v>
          </cell>
          <cell r="D917" t="str">
            <v>B</v>
          </cell>
        </row>
        <row r="918">
          <cell r="A918" t="str">
            <v>LSBIS-600-2195</v>
          </cell>
          <cell r="B918" t="str">
            <v>Enterprise App Module</v>
          </cell>
          <cell r="C918">
            <v>9450</v>
          </cell>
          <cell r="D918" t="str">
            <v>B</v>
          </cell>
        </row>
        <row r="919">
          <cell r="A919" t="str">
            <v>LSBIS-600-3300</v>
          </cell>
          <cell r="B919" t="str">
            <v>ClientPak for UNIX</v>
          </cell>
          <cell r="C919">
            <v>2520</v>
          </cell>
          <cell r="D919" t="str">
            <v>B</v>
          </cell>
        </row>
        <row r="920">
          <cell r="A920" t="str">
            <v>LSBIS-600-5080</v>
          </cell>
          <cell r="B920" t="str">
            <v>Power Edition Storage Node</v>
          </cell>
          <cell r="C920">
            <v>27300</v>
          </cell>
          <cell r="D920" t="str">
            <v>B</v>
          </cell>
        </row>
        <row r="921">
          <cell r="A921" t="str">
            <v>LSBIS-600-5102</v>
          </cell>
          <cell r="B921" t="str">
            <v>Power Edition for Solaris</v>
          </cell>
          <cell r="C921">
            <v>27300</v>
          </cell>
          <cell r="D921" t="str">
            <v>B</v>
          </cell>
        </row>
        <row r="922">
          <cell r="A922" t="str">
            <v>LSBIV-413-3303</v>
          </cell>
          <cell r="B922" t="str">
            <v>ClientPak for Netware</v>
          </cell>
          <cell r="C922">
            <v>2520</v>
          </cell>
          <cell r="D922" t="str">
            <v>B</v>
          </cell>
        </row>
        <row r="923">
          <cell r="A923" t="str">
            <v>LSBIV-600-3303</v>
          </cell>
          <cell r="B923" t="str">
            <v>ClientPak for Netware</v>
          </cell>
          <cell r="C923">
            <v>2520</v>
          </cell>
          <cell r="D923" t="str">
            <v>B</v>
          </cell>
        </row>
        <row r="924">
          <cell r="A924" t="str">
            <v>LSBIW-551-3302</v>
          </cell>
          <cell r="B924" t="str">
            <v>ClientPak for PC Desktops</v>
          </cell>
          <cell r="C924">
            <v>2520</v>
          </cell>
          <cell r="D924" t="str">
            <v>B</v>
          </cell>
        </row>
        <row r="925">
          <cell r="A925" t="str">
            <v>LSBIW-600-3302</v>
          </cell>
          <cell r="B925" t="str">
            <v>ClientPak for PC Desktops</v>
          </cell>
          <cell r="C925">
            <v>2520</v>
          </cell>
          <cell r="D925" t="str">
            <v>B</v>
          </cell>
        </row>
        <row r="926">
          <cell r="A926" t="str">
            <v>LSBLS-551-99T9</v>
          </cell>
          <cell r="B926" t="str">
            <v>Autochanger Upgrade</v>
          </cell>
          <cell r="C926">
            <v>4690</v>
          </cell>
          <cell r="D926" t="str">
            <v>B</v>
          </cell>
        </row>
        <row r="927">
          <cell r="A927" t="str">
            <v>LSBMS-551-2088</v>
          </cell>
          <cell r="B927" t="str">
            <v>Solstice Backup Media Kit</v>
          </cell>
          <cell r="C927">
            <v>140</v>
          </cell>
          <cell r="D927" t="str">
            <v>D</v>
          </cell>
        </row>
        <row r="928">
          <cell r="A928" t="str">
            <v>LSBMS-600-2088</v>
          </cell>
          <cell r="B928" t="str">
            <v>Solstice Backup Media Kit</v>
          </cell>
          <cell r="C928">
            <v>140</v>
          </cell>
          <cell r="D928" t="str">
            <v>D</v>
          </cell>
        </row>
        <row r="929">
          <cell r="A929" t="str">
            <v>LSBUS-551-89T9</v>
          </cell>
          <cell r="B929" t="str">
            <v>SIlo Upg from 512 to Unlimited</v>
          </cell>
          <cell r="C929">
            <v>8680</v>
          </cell>
          <cell r="D929" t="str">
            <v>B</v>
          </cell>
        </row>
        <row r="930">
          <cell r="A930" t="str">
            <v>LSBUS-551-99T9</v>
          </cell>
          <cell r="B930" t="str">
            <v>Autochanger Upgrade</v>
          </cell>
          <cell r="C930">
            <v>13020</v>
          </cell>
          <cell r="D930" t="str">
            <v>B</v>
          </cell>
        </row>
        <row r="931">
          <cell r="A931" t="str">
            <v>LSBV9-551-2021</v>
          </cell>
          <cell r="B931" t="str">
            <v>5 Client Connections</v>
          </cell>
          <cell r="C931">
            <v>2100</v>
          </cell>
          <cell r="D931" t="str">
            <v>B</v>
          </cell>
        </row>
        <row r="932">
          <cell r="A932" t="str">
            <v>LSBV9-600-2021</v>
          </cell>
          <cell r="B932" t="str">
            <v>5 Client Connections</v>
          </cell>
          <cell r="C932">
            <v>2100</v>
          </cell>
          <cell r="D932" t="str">
            <v>B</v>
          </cell>
        </row>
        <row r="933">
          <cell r="A933" t="str">
            <v>LSBXS-551-99T9</v>
          </cell>
          <cell r="B933" t="str">
            <v>Autochanger Upgrade</v>
          </cell>
          <cell r="C933">
            <v>4760</v>
          </cell>
          <cell r="D933" t="str">
            <v>B</v>
          </cell>
        </row>
        <row r="934">
          <cell r="A934" t="str">
            <v>LSBY9-551-2022</v>
          </cell>
          <cell r="B934" t="str">
            <v>25 Client Connections</v>
          </cell>
          <cell r="C934">
            <v>8400</v>
          </cell>
          <cell r="D934" t="str">
            <v>B</v>
          </cell>
        </row>
        <row r="935">
          <cell r="A935" t="str">
            <v>LSBY9-600-2022</v>
          </cell>
          <cell r="B935" t="str">
            <v>25 Client Connections</v>
          </cell>
          <cell r="C935">
            <v>8400</v>
          </cell>
          <cell r="D935" t="str">
            <v>B</v>
          </cell>
        </row>
        <row r="936">
          <cell r="A936" t="str">
            <v>LSBYS-551-99T9</v>
          </cell>
          <cell r="B936" t="str">
            <v>Autochanger Upgrade</v>
          </cell>
          <cell r="C936">
            <v>3920</v>
          </cell>
          <cell r="D936" t="str">
            <v>B</v>
          </cell>
        </row>
        <row r="937">
          <cell r="A937" t="str">
            <v>LSLSO-600-2647</v>
          </cell>
          <cell r="B937" t="str">
            <v>Library Sharing License-NT</v>
          </cell>
          <cell r="C937">
            <v>2069</v>
          </cell>
          <cell r="D937" t="str">
            <v>B</v>
          </cell>
        </row>
        <row r="938">
          <cell r="A938" t="str">
            <v>LSLSO-600-2648</v>
          </cell>
          <cell r="B938" t="str">
            <v>Library Sharing License-UNIX</v>
          </cell>
          <cell r="C938">
            <v>7305</v>
          </cell>
          <cell r="D938" t="str">
            <v>B</v>
          </cell>
        </row>
        <row r="939">
          <cell r="A939" t="str">
            <v>LU0-9.1-P</v>
          </cell>
          <cell r="B939" t="str">
            <v>SUNLINK LU0 9.1, CD DOC LI</v>
          </cell>
          <cell r="C939">
            <v>3894</v>
          </cell>
          <cell r="D939" t="str">
            <v>B</v>
          </cell>
        </row>
        <row r="940">
          <cell r="A940" t="str">
            <v>MCBIS-500-T999</v>
          </cell>
          <cell r="B940" t="str">
            <v>COBOL 5.0 1RTU CD O/L-DOC 1RT</v>
          </cell>
          <cell r="C940">
            <v>3500</v>
          </cell>
          <cell r="D940" t="str">
            <v>B</v>
          </cell>
        </row>
        <row r="941">
          <cell r="A941" t="str">
            <v>MCBIS-600-T999</v>
          </cell>
          <cell r="B941" t="str">
            <v>COBOL 6.0 1RTU CD O/L-DOC 1RT</v>
          </cell>
          <cell r="C941">
            <v>3500</v>
          </cell>
          <cell r="D941" t="str">
            <v>B</v>
          </cell>
        </row>
        <row r="942">
          <cell r="A942" t="str">
            <v>MCBXS-500-R999</v>
          </cell>
          <cell r="B942" t="str">
            <v>COBOL 5.0 RT 10RTU CD</v>
          </cell>
          <cell r="C942">
            <v>1400</v>
          </cell>
          <cell r="D942" t="str">
            <v>B</v>
          </cell>
        </row>
        <row r="943">
          <cell r="A943" t="str">
            <v>MCBXS-600-R999</v>
          </cell>
          <cell r="B943" t="str">
            <v>COBOL 6.0 RT 1 10RTU CD</v>
          </cell>
          <cell r="C943">
            <v>1400</v>
          </cell>
          <cell r="D943" t="str">
            <v>B</v>
          </cell>
        </row>
        <row r="944">
          <cell r="A944" t="str">
            <v>MCS9S-100-9999</v>
          </cell>
          <cell r="B944" t="str">
            <v>StorEdge MC Streaming Srve S/W</v>
          </cell>
          <cell r="C944">
            <v>0</v>
          </cell>
          <cell r="D944" t="str">
            <v>H</v>
          </cell>
        </row>
        <row r="945">
          <cell r="A945" t="str">
            <v>MCSCS-100-9999</v>
          </cell>
          <cell r="B945" t="str">
            <v>StorEdge MC Streaming Srve S/W</v>
          </cell>
          <cell r="C945">
            <v>314475</v>
          </cell>
          <cell r="D945" t="str">
            <v>H</v>
          </cell>
        </row>
        <row r="946">
          <cell r="A946" t="str">
            <v>MCSIS-100-9999</v>
          </cell>
          <cell r="B946" t="str">
            <v>StorEdge MC Streaming Srve S/W</v>
          </cell>
          <cell r="C946">
            <v>4193</v>
          </cell>
          <cell r="D946" t="str">
            <v>H</v>
          </cell>
        </row>
        <row r="947">
          <cell r="A947" t="str">
            <v>MCSVS-100-9999</v>
          </cell>
          <cell r="B947" t="str">
            <v>StorEdge MC Streaming Srve S/W</v>
          </cell>
          <cell r="C947">
            <v>16772</v>
          </cell>
          <cell r="D947" t="str">
            <v>H</v>
          </cell>
        </row>
        <row r="948">
          <cell r="A948" t="str">
            <v>MCSXS-100-9999</v>
          </cell>
          <cell r="B948" t="str">
            <v>StorEdge MC Streaming Srve S/W</v>
          </cell>
          <cell r="C948">
            <v>33544</v>
          </cell>
          <cell r="D948" t="str">
            <v>H</v>
          </cell>
        </row>
        <row r="949">
          <cell r="A949" t="str">
            <v>MDT-4.1-P</v>
          </cell>
          <cell r="B949" t="str">
            <v>COBOL DEV KIT 4.1, CD DOC LI</v>
          </cell>
          <cell r="C949">
            <v>3290</v>
          </cell>
          <cell r="D949" t="str">
            <v>B</v>
          </cell>
        </row>
        <row r="950">
          <cell r="A950" t="str">
            <v>MDT-4.1-PU</v>
          </cell>
          <cell r="B950" t="str">
            <v>MFCOBOL 4.1 DEVLPR TOOLKIT UPG</v>
          </cell>
          <cell r="C950">
            <v>2118</v>
          </cell>
          <cell r="D950" t="str">
            <v>B</v>
          </cell>
        </row>
        <row r="951">
          <cell r="A951" t="str">
            <v>MM-286</v>
          </cell>
          <cell r="B951" t="str">
            <v>SUNTUTOR:NIS+ ADMINISTRATION</v>
          </cell>
          <cell r="C951">
            <v>904</v>
          </cell>
          <cell r="D951" t="str">
            <v>D</v>
          </cell>
        </row>
        <row r="952">
          <cell r="A952" t="str">
            <v>MOSX-ADD-4.1-L10</v>
          </cell>
          <cell r="B952" t="str">
            <v>COBOL OSX ADD 4.1, 10LI</v>
          </cell>
          <cell r="C952">
            <v>700</v>
          </cell>
          <cell r="D952" t="str">
            <v>B</v>
          </cell>
        </row>
        <row r="953">
          <cell r="A953" t="str">
            <v>MOSX-INI-4.1-S10</v>
          </cell>
          <cell r="B953" t="str">
            <v>COBOL OSX INIT 4.1, CD 10LI</v>
          </cell>
          <cell r="C953">
            <v>980</v>
          </cell>
          <cell r="D953" t="str">
            <v>B</v>
          </cell>
        </row>
        <row r="954">
          <cell r="A954" t="str">
            <v>N03-AA</v>
          </cell>
          <cell r="B954" t="str">
            <v>Netra t 1125, Base part, ATO</v>
          </cell>
          <cell r="C954">
            <v>5243</v>
          </cell>
          <cell r="D954" t="str">
            <v>H</v>
          </cell>
        </row>
        <row r="955">
          <cell r="A955" t="str">
            <v>N03-UEC1-9S-256AT</v>
          </cell>
          <cell r="B955" t="str">
            <v>Netra t AC,1P/300MHz,256MB,18G</v>
          </cell>
          <cell r="C955">
            <v>16806</v>
          </cell>
          <cell r="D955" t="str">
            <v>H</v>
          </cell>
        </row>
        <row r="956">
          <cell r="A956" t="str">
            <v>N03-UEC2-9N-512CX</v>
          </cell>
          <cell r="B956" t="str">
            <v>Netra t AC,2P/300MHz,512MB,18G</v>
          </cell>
          <cell r="C956">
            <v>23606</v>
          </cell>
          <cell r="D956" t="str">
            <v>H</v>
          </cell>
        </row>
        <row r="957">
          <cell r="A957" t="str">
            <v>N03-ULD1-9S-256AT</v>
          </cell>
          <cell r="B957" t="str">
            <v>Netrat1125,1X440MHz,256MB,18GB</v>
          </cell>
          <cell r="C957">
            <v>14993</v>
          </cell>
          <cell r="D957" t="str">
            <v>H</v>
          </cell>
        </row>
        <row r="958">
          <cell r="A958" t="str">
            <v>N03-ULD2-9S-2048AT</v>
          </cell>
          <cell r="B958" t="str">
            <v>Netrat1125,2X440MHz,2GB</v>
          </cell>
          <cell r="C958">
            <v>34993</v>
          </cell>
          <cell r="D958" t="str">
            <v>H</v>
          </cell>
        </row>
        <row r="959">
          <cell r="A959" t="str">
            <v>N03-ULD2-9S-512AT</v>
          </cell>
          <cell r="B959" t="str">
            <v>Netrat1125,2X440MHz,512MB,18GB</v>
          </cell>
          <cell r="C959">
            <v>22493</v>
          </cell>
          <cell r="D959" t="str">
            <v>H</v>
          </cell>
        </row>
        <row r="960">
          <cell r="A960" t="str">
            <v>N04-AA</v>
          </cell>
          <cell r="B960" t="str">
            <v>NETRA T 1120, Base part, ATO</v>
          </cell>
          <cell r="C960">
            <v>5243</v>
          </cell>
          <cell r="D960" t="str">
            <v>H</v>
          </cell>
        </row>
        <row r="961">
          <cell r="A961" t="str">
            <v>N04-UEC1-9S-256AT</v>
          </cell>
          <cell r="B961" t="str">
            <v>Netra t DC,1P/300MHz,256MB,18G</v>
          </cell>
          <cell r="C961">
            <v>16806</v>
          </cell>
          <cell r="D961" t="str">
            <v>H</v>
          </cell>
        </row>
        <row r="962">
          <cell r="A962" t="str">
            <v>N04-UEC2-9N-512CX</v>
          </cell>
          <cell r="B962" t="str">
            <v>Netra t DC,2P/300MHz,512MB,18G</v>
          </cell>
          <cell r="C962">
            <v>23606</v>
          </cell>
          <cell r="D962" t="str">
            <v>H</v>
          </cell>
        </row>
        <row r="963">
          <cell r="A963" t="str">
            <v>N04-ULD1-9S-256AT</v>
          </cell>
          <cell r="B963" t="str">
            <v>Netrat1120,1X440MHz,256MB,18GB</v>
          </cell>
          <cell r="C963">
            <v>14993</v>
          </cell>
          <cell r="D963" t="str">
            <v>H</v>
          </cell>
        </row>
        <row r="964">
          <cell r="A964" t="str">
            <v>N04-ULD2-9S-2048AT</v>
          </cell>
          <cell r="B964" t="str">
            <v>Netrat1120,2X440MHz,2GB,2*18GB</v>
          </cell>
          <cell r="C964">
            <v>34993</v>
          </cell>
          <cell r="D964" t="str">
            <v>H</v>
          </cell>
        </row>
        <row r="965">
          <cell r="A965" t="str">
            <v>N04-ULD2-9S-512AT</v>
          </cell>
          <cell r="B965" t="str">
            <v>Netrat1120,2X440MHz,512MB,18GB</v>
          </cell>
          <cell r="C965">
            <v>22493</v>
          </cell>
          <cell r="D965" t="str">
            <v>H</v>
          </cell>
        </row>
        <row r="966">
          <cell r="A966" t="str">
            <v>N06-UGB1-9S064AT1</v>
          </cell>
          <cell r="B966" t="str">
            <v>Netra t1 AC, 360MHz 64Mb 18Gb</v>
          </cell>
          <cell r="C966">
            <v>4193</v>
          </cell>
          <cell r="D966" t="str">
            <v>H</v>
          </cell>
        </row>
        <row r="967">
          <cell r="A967" t="str">
            <v>N06-UGB1-9S064AT5</v>
          </cell>
          <cell r="B967" t="str">
            <v>Netra t1 AC 360MHz 64Mb 18Gb</v>
          </cell>
          <cell r="C967">
            <v>26565</v>
          </cell>
          <cell r="D967" t="str">
            <v>H</v>
          </cell>
        </row>
        <row r="968">
          <cell r="A968" t="str">
            <v>N06-UGB1-9S512AT1</v>
          </cell>
          <cell r="B968" t="str">
            <v>Netra t 1 AC,360MHz 512MB,18GB</v>
          </cell>
          <cell r="C968">
            <v>8393</v>
          </cell>
          <cell r="D968" t="str">
            <v>H</v>
          </cell>
        </row>
        <row r="969">
          <cell r="A969" t="str">
            <v>N06-UGB1-9S512AT5</v>
          </cell>
          <cell r="B969" t="str">
            <v>Netra t1 AC,360Mz,512M,18G,5pk</v>
          </cell>
          <cell r="C969">
            <v>46515</v>
          </cell>
          <cell r="D969" t="str">
            <v>H</v>
          </cell>
        </row>
        <row r="970">
          <cell r="A970" t="str">
            <v>N06-UKC1-9S100AT1</v>
          </cell>
          <cell r="B970" t="str">
            <v>t1 AC,440MHz,1GB,1x18G,1Pk</v>
          </cell>
          <cell r="C970">
            <v>13153</v>
          </cell>
          <cell r="D970" t="str">
            <v>H</v>
          </cell>
        </row>
        <row r="971">
          <cell r="A971" t="str">
            <v>N06-UKC1-9S256AT1</v>
          </cell>
          <cell r="B971" t="str">
            <v>Netra t1 AC 440MHz 256Mb 18Gb</v>
          </cell>
          <cell r="C971">
            <v>7413</v>
          </cell>
          <cell r="D971" t="str">
            <v>H</v>
          </cell>
        </row>
        <row r="972">
          <cell r="A972" t="str">
            <v>N06-UKC1-9S256AT5</v>
          </cell>
          <cell r="B972" t="str">
            <v>Netra t1 AC 440MHz 256Mb 18Gb</v>
          </cell>
          <cell r="C972">
            <v>49840</v>
          </cell>
          <cell r="D972" t="str">
            <v>H</v>
          </cell>
        </row>
        <row r="973">
          <cell r="A973" t="str">
            <v>N06-UKC1-9S512AT1</v>
          </cell>
          <cell r="B973" t="str">
            <v>Netra t1 AC, 440 512MB 18GB 1</v>
          </cell>
          <cell r="C973">
            <v>10213</v>
          </cell>
          <cell r="D973" t="str">
            <v>H</v>
          </cell>
        </row>
        <row r="974">
          <cell r="A974" t="str">
            <v>N06-UKC1-9S512AT5</v>
          </cell>
          <cell r="B974" t="str">
            <v>Netra t1 AC, 440 512MB 18GB 5P</v>
          </cell>
          <cell r="C974">
            <v>66465</v>
          </cell>
          <cell r="D974" t="str">
            <v>H</v>
          </cell>
        </row>
        <row r="975">
          <cell r="A975" t="str">
            <v>N061UGB1-9S064AT1</v>
          </cell>
          <cell r="B975" t="str">
            <v>Netra t1 AC, 360MHz 64MB 18GB</v>
          </cell>
          <cell r="C975">
            <v>4193</v>
          </cell>
          <cell r="D975" t="str">
            <v>H</v>
          </cell>
        </row>
        <row r="976">
          <cell r="A976" t="str">
            <v>N061UGB1-9S064AT5</v>
          </cell>
          <cell r="B976" t="str">
            <v>Netra t1 AC, 360MHz 64MB 18GB</v>
          </cell>
          <cell r="C976">
            <v>18165</v>
          </cell>
          <cell r="D976" t="str">
            <v>H</v>
          </cell>
        </row>
        <row r="977">
          <cell r="A977" t="str">
            <v>N061UGB1-9S512AT1</v>
          </cell>
          <cell r="B977" t="str">
            <v>Netra t1 AC, 360MHz 512MB 18GB</v>
          </cell>
          <cell r="C977">
            <v>8393</v>
          </cell>
          <cell r="D977" t="str">
            <v>H</v>
          </cell>
        </row>
        <row r="978">
          <cell r="A978" t="str">
            <v>N061UKC1-9S100AT1</v>
          </cell>
          <cell r="B978" t="str">
            <v>Netra t1 AC, 440MHz,1GB,18GB</v>
          </cell>
          <cell r="C978">
            <v>13153</v>
          </cell>
          <cell r="D978" t="str">
            <v>H</v>
          </cell>
        </row>
        <row r="979">
          <cell r="A979" t="str">
            <v>N061UKC1-9S100AT5</v>
          </cell>
          <cell r="B979" t="str">
            <v>Netra t1 AC, 440MHz,1GB,18GB,5PK</v>
          </cell>
          <cell r="C979">
            <v>62265</v>
          </cell>
          <cell r="D979" t="str">
            <v>H</v>
          </cell>
        </row>
        <row r="980">
          <cell r="A980" t="str">
            <v>N061UKC1-9S256AT1</v>
          </cell>
          <cell r="B980" t="str">
            <v>Netra t1 AC, 440MHz,256MB,18GB</v>
          </cell>
          <cell r="C980">
            <v>7413</v>
          </cell>
          <cell r="D980" t="str">
            <v>H</v>
          </cell>
        </row>
        <row r="981">
          <cell r="A981" t="str">
            <v>N061UKC1-9S256AT5</v>
          </cell>
          <cell r="B981" t="str">
            <v>Netra t1 AC, 440MHz,256MB,18GB</v>
          </cell>
          <cell r="C981">
            <v>35315</v>
          </cell>
          <cell r="D981" t="str">
            <v>H</v>
          </cell>
        </row>
        <row r="982">
          <cell r="A982" t="str">
            <v>N061UKC1-9S512AT1</v>
          </cell>
          <cell r="B982" t="str">
            <v>Netra t1 AC, 440MHz,512MB,18GB</v>
          </cell>
          <cell r="C982">
            <v>10213</v>
          </cell>
          <cell r="D982" t="str">
            <v>H</v>
          </cell>
        </row>
        <row r="983">
          <cell r="A983" t="str">
            <v>N061UKC1-9S512AT5</v>
          </cell>
          <cell r="B983" t="str">
            <v>Netra t1 AC, 440MHz,512MB,18GB 5PK</v>
          </cell>
          <cell r="C983">
            <v>48965</v>
          </cell>
          <cell r="D983" t="str">
            <v>H</v>
          </cell>
        </row>
        <row r="984">
          <cell r="A984" t="str">
            <v>N061UKC1-9S512EJ1</v>
          </cell>
          <cell r="B984" t="str">
            <v>Netra t1 AC, 440MHz,512MB,18GB&amp;CD</v>
          </cell>
          <cell r="C984">
            <v>11613</v>
          </cell>
          <cell r="D984" t="str">
            <v>H</v>
          </cell>
        </row>
        <row r="985">
          <cell r="A985" t="str">
            <v>N061UKC1-9S512EJ5</v>
          </cell>
          <cell r="B985" t="str">
            <v>Netra t1 AC, 440MHz,512MB,18GB&amp;CD 5PK</v>
          </cell>
          <cell r="C985">
            <v>55615</v>
          </cell>
          <cell r="D985" t="str">
            <v>H</v>
          </cell>
        </row>
        <row r="986">
          <cell r="A986" t="str">
            <v>N07-UKC1-9S256AT1</v>
          </cell>
          <cell r="B986" t="str">
            <v>Netra t1 DC 440MHz 256Mb 18GB</v>
          </cell>
          <cell r="C986">
            <v>7413</v>
          </cell>
          <cell r="D986" t="str">
            <v>H</v>
          </cell>
        </row>
        <row r="987">
          <cell r="A987" t="str">
            <v>N07-UKC1-9S256AT5</v>
          </cell>
          <cell r="B987" t="str">
            <v>Netra t1 DC 440MHz 256Mb 18Gb</v>
          </cell>
          <cell r="C987">
            <v>49840</v>
          </cell>
          <cell r="D987" t="str">
            <v>H</v>
          </cell>
        </row>
        <row r="988">
          <cell r="A988" t="str">
            <v>N07-UKC1-9S512AT1</v>
          </cell>
          <cell r="B988" t="str">
            <v>Netra t1 DC,440Mz,512M,18G,1Pk</v>
          </cell>
          <cell r="C988">
            <v>10213</v>
          </cell>
          <cell r="D988" t="str">
            <v>H</v>
          </cell>
        </row>
        <row r="989">
          <cell r="A989" t="str">
            <v>N07-UKC1-9S512AT5</v>
          </cell>
          <cell r="B989" t="str">
            <v>Netra t1 DC,440Mz,512M,18G,5Pk</v>
          </cell>
          <cell r="C989">
            <v>66465</v>
          </cell>
          <cell r="D989" t="str">
            <v>H</v>
          </cell>
        </row>
        <row r="990">
          <cell r="A990" t="str">
            <v>N071UKC1-9S256AT1</v>
          </cell>
          <cell r="B990" t="str">
            <v>Netra t1 DC,440Mz,256MB,18GB</v>
          </cell>
          <cell r="C990">
            <v>7413</v>
          </cell>
          <cell r="D990" t="str">
            <v>H</v>
          </cell>
        </row>
        <row r="991">
          <cell r="A991" t="str">
            <v>N071UKC1-9S512AT1</v>
          </cell>
          <cell r="B991" t="str">
            <v>Netra t1 DC,440Mz,512MB,18GB</v>
          </cell>
          <cell r="C991">
            <v>10213</v>
          </cell>
          <cell r="D991" t="str">
            <v>H</v>
          </cell>
        </row>
        <row r="992">
          <cell r="A992" t="str">
            <v>N14-AA</v>
          </cell>
          <cell r="B992" t="str">
            <v>Netra t 1405 (AC) Base config</v>
          </cell>
          <cell r="C992">
            <v>11053</v>
          </cell>
          <cell r="D992" t="str">
            <v>H</v>
          </cell>
        </row>
        <row r="993">
          <cell r="A993" t="str">
            <v>N14-ULD1-9S-256AT</v>
          </cell>
          <cell r="B993" t="str">
            <v>Netrat1405,1X440MHz,256MB,18GB</v>
          </cell>
          <cell r="C993">
            <v>19593</v>
          </cell>
          <cell r="D993" t="str">
            <v>H</v>
          </cell>
        </row>
        <row r="994">
          <cell r="A994" t="str">
            <v>N14-ULD2-9S-1024AT</v>
          </cell>
          <cell r="B994" t="str">
            <v>Netrat1405,2X440MHz,1GB,2*18G</v>
          </cell>
          <cell r="C994">
            <v>30793</v>
          </cell>
          <cell r="D994" t="str">
            <v>H</v>
          </cell>
        </row>
        <row r="995">
          <cell r="A995" t="str">
            <v>N14-ULD2-9S-512AT</v>
          </cell>
          <cell r="B995" t="str">
            <v>Netrat1405,2X440MHz,512M,2*18G</v>
          </cell>
          <cell r="C995">
            <v>42273</v>
          </cell>
          <cell r="D995" t="str">
            <v>H</v>
          </cell>
        </row>
        <row r="996">
          <cell r="A996" t="str">
            <v>N14-ULD4-9S-1024AT</v>
          </cell>
          <cell r="B996" t="str">
            <v>Netrat1405,4X440MHz,1GB,2*18GB</v>
          </cell>
          <cell r="C996">
            <v>62993</v>
          </cell>
          <cell r="D996" t="str">
            <v>H</v>
          </cell>
        </row>
        <row r="997">
          <cell r="A997" t="str">
            <v>N14-ULD4-9S-4096AT</v>
          </cell>
          <cell r="B997" t="str">
            <v>Netrat1405,4X440MHz,4GB,2*18GB</v>
          </cell>
          <cell r="C997">
            <v>58793</v>
          </cell>
          <cell r="D997" t="str">
            <v>H</v>
          </cell>
        </row>
        <row r="998">
          <cell r="A998" t="str">
            <v>N15-AA</v>
          </cell>
          <cell r="B998" t="str">
            <v>NETRA T 1400 (DC) Base config</v>
          </cell>
          <cell r="C998">
            <v>11053</v>
          </cell>
          <cell r="D998" t="str">
            <v>H</v>
          </cell>
        </row>
        <row r="999">
          <cell r="A999" t="str">
            <v>N15-ULD1-9S-256AT</v>
          </cell>
          <cell r="B999" t="str">
            <v>Netrat1400,1X440MHz,256MB,18GB</v>
          </cell>
          <cell r="C999">
            <v>19593</v>
          </cell>
          <cell r="D999" t="str">
            <v>H</v>
          </cell>
        </row>
        <row r="1000">
          <cell r="A1000" t="str">
            <v>N15-ULD2-9S-1024AT</v>
          </cell>
          <cell r="B1000" t="str">
            <v>Netrat1400,2X440MHz,1GB,2*18GB</v>
          </cell>
          <cell r="C1000">
            <v>30793</v>
          </cell>
          <cell r="D1000" t="str">
            <v>H</v>
          </cell>
        </row>
        <row r="1001">
          <cell r="A1001" t="str">
            <v>N15-ULD2-9S-512AT</v>
          </cell>
          <cell r="B1001" t="str">
            <v>Netrat1400,2X440MHz,512M,2*18G</v>
          </cell>
          <cell r="C1001">
            <v>42273</v>
          </cell>
          <cell r="D1001" t="str">
            <v>H</v>
          </cell>
        </row>
        <row r="1002">
          <cell r="A1002" t="str">
            <v>N15-ULD4-9S-1024AT</v>
          </cell>
          <cell r="B1002" t="str">
            <v>Netrat1400,4X440MHz,1GB,2*18GB</v>
          </cell>
          <cell r="C1002">
            <v>65167</v>
          </cell>
          <cell r="D1002" t="str">
            <v>H</v>
          </cell>
        </row>
        <row r="1003">
          <cell r="A1003" t="str">
            <v>N15-ULD4-9S-1024AT</v>
          </cell>
          <cell r="B1003" t="str">
            <v>Netrat1400,4X440MHz,4GB,2*18GB</v>
          </cell>
          <cell r="C1003">
            <v>58793</v>
          </cell>
          <cell r="D1003" t="str">
            <v>H</v>
          </cell>
        </row>
        <row r="1004">
          <cell r="A1004" t="str">
            <v>NDAD9-500-9999</v>
          </cell>
          <cell r="B1004" t="str">
            <v>Doc set,netd 5.0</v>
          </cell>
          <cell r="C1004">
            <v>350</v>
          </cell>
          <cell r="D1004" t="str">
            <v>J</v>
          </cell>
        </row>
        <row r="1005">
          <cell r="A1005" t="str">
            <v>NDALS-500-I999</v>
          </cell>
          <cell r="B1005" t="str">
            <v>NetD 5.0 App dev svr,SLRS,25ac</v>
          </cell>
          <cell r="C1005">
            <v>21000</v>
          </cell>
          <cell r="D1005" t="str">
            <v>J</v>
          </cell>
        </row>
        <row r="1006">
          <cell r="A1006" t="str">
            <v>NDARB-500-I999</v>
          </cell>
          <cell r="B1006" t="str">
            <v>NetD5.0 app svr dplmt adtl RTU</v>
          </cell>
          <cell r="C1006">
            <v>35000</v>
          </cell>
          <cell r="D1006" t="str">
            <v>J</v>
          </cell>
        </row>
        <row r="1007">
          <cell r="A1007" t="str">
            <v>NDARB-500NI999</v>
          </cell>
          <cell r="B1007" t="str">
            <v>NetD5.0 SEC APP SVR DEP AD/RTU</v>
          </cell>
          <cell r="C1007">
            <v>7000</v>
          </cell>
          <cell r="D1007" t="str">
            <v>J</v>
          </cell>
        </row>
        <row r="1008">
          <cell r="A1008" t="str">
            <v>NDAWS-500-I999</v>
          </cell>
          <cell r="B1008" t="str">
            <v>NetD5.0 App depl svr,SLRS,1CPU</v>
          </cell>
          <cell r="C1008">
            <v>35000</v>
          </cell>
          <cell r="D1008" t="str">
            <v>J</v>
          </cell>
        </row>
        <row r="1009">
          <cell r="A1009" t="str">
            <v>NDAWS-500NI999</v>
          </cell>
          <cell r="B1009" t="str">
            <v>NetD5.0 sec app svr,slrs,1CPU</v>
          </cell>
          <cell r="C1009">
            <v>7000</v>
          </cell>
          <cell r="D1009" t="str">
            <v>J</v>
          </cell>
        </row>
        <row r="1010">
          <cell r="A1010" t="str">
            <v>NDPR9-500-I999</v>
          </cell>
          <cell r="B1010" t="str">
            <v>NetD5.0 addtl rtu PAC SDK 1cpu</v>
          </cell>
          <cell r="C1010">
            <v>21000</v>
          </cell>
          <cell r="D1010" t="str">
            <v>J</v>
          </cell>
        </row>
        <row r="1011">
          <cell r="A1011" t="str">
            <v>NDPRS-500-I999</v>
          </cell>
          <cell r="B1011" t="str">
            <v>NetD5.0 PAC SDK Deploy SLRS</v>
          </cell>
          <cell r="C1011">
            <v>21000</v>
          </cell>
          <cell r="D1011" t="str">
            <v>J</v>
          </cell>
        </row>
        <row r="1012">
          <cell r="A1012" t="str">
            <v>NDPWS-500-I999</v>
          </cell>
          <cell r="B1012" t="str">
            <v>NetD5.0 PAC SDK DVLPMT SLRS</v>
          </cell>
          <cell r="C1012">
            <v>2793</v>
          </cell>
          <cell r="D1012" t="str">
            <v>J</v>
          </cell>
        </row>
        <row r="1013">
          <cell r="A1013" t="str">
            <v>NDR9S-200-9999</v>
          </cell>
          <cell r="B1013" t="str">
            <v>SNDR 2.0 Media Kit</v>
          </cell>
          <cell r="C1013">
            <v>140</v>
          </cell>
          <cell r="D1013" t="str">
            <v>D</v>
          </cell>
        </row>
        <row r="1014">
          <cell r="A1014" t="str">
            <v>NDR9S-999-D999</v>
          </cell>
          <cell r="B1014" t="str">
            <v>SNDR 2.0 Toer 2 License</v>
          </cell>
          <cell r="C1014">
            <v>23800</v>
          </cell>
          <cell r="D1014" t="str">
            <v>B</v>
          </cell>
        </row>
        <row r="1015">
          <cell r="A1015" t="str">
            <v>NDR9S-999-E999</v>
          </cell>
          <cell r="B1015" t="str">
            <v>SNDR 2.0 Toer 3 License</v>
          </cell>
          <cell r="C1015">
            <v>49000</v>
          </cell>
          <cell r="D1015" t="str">
            <v>B</v>
          </cell>
        </row>
        <row r="1016">
          <cell r="A1016" t="str">
            <v>NDR9S-999-S999</v>
          </cell>
          <cell r="B1016" t="str">
            <v>SNDR 2.0 Toer 4 License</v>
          </cell>
          <cell r="C1016">
            <v>100800</v>
          </cell>
          <cell r="D1016" t="str">
            <v>B</v>
          </cell>
        </row>
        <row r="1017">
          <cell r="A1017" t="str">
            <v>NDR9S-999-W999</v>
          </cell>
          <cell r="B1017" t="str">
            <v>SNDR 2.0 Toer 1 License</v>
          </cell>
          <cell r="C1017">
            <v>12600</v>
          </cell>
          <cell r="D1017" t="str">
            <v>B</v>
          </cell>
        </row>
        <row r="1018">
          <cell r="A1018" t="str">
            <v>NDRL9-500-I999</v>
          </cell>
          <cell r="B1018" t="str">
            <v>NetD5.0 pac sap,SLRS,1cpu</v>
          </cell>
          <cell r="C1018">
            <v>14000</v>
          </cell>
          <cell r="D1018" t="str">
            <v>J</v>
          </cell>
        </row>
        <row r="1019">
          <cell r="A1019" t="str">
            <v>NDRL9-500NI999</v>
          </cell>
          <cell r="B1019" t="str">
            <v>NetD5.0SECpac sap,SLRS,add1cpu</v>
          </cell>
          <cell r="C1019">
            <v>2800</v>
          </cell>
          <cell r="D1019" t="str">
            <v>J</v>
          </cell>
        </row>
        <row r="1020">
          <cell r="A1020" t="str">
            <v>NDRLS-500-I999</v>
          </cell>
          <cell r="B1020" t="str">
            <v>NetD5.0 PAC SAP SLRS 1cpu</v>
          </cell>
          <cell r="C1020">
            <v>14000</v>
          </cell>
          <cell r="D1020" t="str">
            <v>J</v>
          </cell>
        </row>
        <row r="1021">
          <cell r="A1021" t="str">
            <v>NDRLS-500NI999</v>
          </cell>
          <cell r="B1021" t="str">
            <v>NetD5.0SEC PAC SAP SLRS 1CPU</v>
          </cell>
          <cell r="C1021">
            <v>2800</v>
          </cell>
          <cell r="D1021" t="str">
            <v>J</v>
          </cell>
        </row>
        <row r="1022">
          <cell r="A1022" t="str">
            <v>NDSI9-500-I999</v>
          </cell>
          <cell r="B1022" t="str">
            <v>NetD App Svr Dev Stu Sgl Win nt/98</v>
          </cell>
          <cell r="C1022">
            <v>1253</v>
          </cell>
          <cell r="D1022" t="str">
            <v>J</v>
          </cell>
        </row>
        <row r="1023">
          <cell r="A1023" t="str">
            <v>NDSIN-500-T9D9</v>
          </cell>
          <cell r="B1023" t="str">
            <v>EVAL CD,NETD5.0 WIN NT/98</v>
          </cell>
          <cell r="C1023">
            <v>0</v>
          </cell>
          <cell r="D1023" t="str">
            <v>D</v>
          </cell>
        </row>
        <row r="1024">
          <cell r="A1024" t="str">
            <v>NDSIS-500-T9D9</v>
          </cell>
          <cell r="B1024" t="str">
            <v>EVAL CD,NETD5.0 SLRS/SPARC</v>
          </cell>
          <cell r="C1024">
            <v>0</v>
          </cell>
          <cell r="D1024" t="str">
            <v>D</v>
          </cell>
        </row>
        <row r="1025">
          <cell r="A1025" t="str">
            <v>NDSV9-500-I999</v>
          </cell>
          <cell r="B1025" t="str">
            <v>NetD5.0 App dev svr 5pk nt/98</v>
          </cell>
          <cell r="C1025">
            <v>5593</v>
          </cell>
          <cell r="D1025" t="str">
            <v>J</v>
          </cell>
        </row>
        <row r="1026">
          <cell r="A1026" t="str">
            <v>NFCC9-311-9999</v>
          </cell>
          <cell r="B1026" t="str">
            <v>NFSC 3.1.1, 100LIC</v>
          </cell>
          <cell r="C1026">
            <v>6300</v>
          </cell>
          <cell r="D1026" t="str">
            <v>B</v>
          </cell>
        </row>
        <row r="1027">
          <cell r="A1027" t="str">
            <v>NFCF9-311-9999</v>
          </cell>
          <cell r="B1027" t="str">
            <v>NFSC 3.1.1, 500LIC</v>
          </cell>
          <cell r="C1027">
            <v>28700</v>
          </cell>
          <cell r="D1027" t="str">
            <v>B</v>
          </cell>
        </row>
        <row r="1028">
          <cell r="A1028" t="str">
            <v>NRSIS-100-B9AS</v>
          </cell>
          <cell r="B1028" t="str">
            <v>NETRA N.RES.+R.MEM SW/112x</v>
          </cell>
          <cell r="C1028">
            <v>4193</v>
          </cell>
          <cell r="D1028" t="str">
            <v>B</v>
          </cell>
        </row>
        <row r="1029">
          <cell r="A1029" t="str">
            <v>NRSIS-100-G9AS</v>
          </cell>
          <cell r="B1029" t="str">
            <v>NETRA N.RES.+R.MEM SW/140x</v>
          </cell>
          <cell r="C1029">
            <v>5593</v>
          </cell>
          <cell r="D1029" t="str">
            <v>B</v>
          </cell>
        </row>
        <row r="1030">
          <cell r="A1030" t="str">
            <v>NRSIS-100-I92S</v>
          </cell>
          <cell r="B1030" t="str">
            <v>RTU-NETRA N.RES.+R.MEM SW/ct</v>
          </cell>
          <cell r="C1030">
            <v>2793</v>
          </cell>
          <cell r="D1030" t="str">
            <v>B</v>
          </cell>
        </row>
        <row r="1031">
          <cell r="A1031" t="str">
            <v>NRSIS-100-I9AS</v>
          </cell>
          <cell r="B1031" t="str">
            <v>NETRA N.RES.+R.MEM SW/ct/t1</v>
          </cell>
          <cell r="C1031">
            <v>2793</v>
          </cell>
          <cell r="D1031" t="str">
            <v>B</v>
          </cell>
        </row>
        <row r="1032">
          <cell r="A1032" t="str">
            <v>NS-ARY-A</v>
          </cell>
          <cell r="B1032" t="str">
            <v>Netra st A1000/D1000 fam. CTO</v>
          </cell>
          <cell r="C1032">
            <v>0</v>
          </cell>
          <cell r="D1032" t="str">
            <v>A</v>
          </cell>
        </row>
        <row r="1033">
          <cell r="A1033" t="str">
            <v>NS-ARY-OPTIONS</v>
          </cell>
          <cell r="B1033" t="str">
            <v>Netra st A1000/D1000 opt CTO</v>
          </cell>
          <cell r="C1033">
            <v>0</v>
          </cell>
          <cell r="D1033" t="str">
            <v>D</v>
          </cell>
        </row>
        <row r="1034">
          <cell r="A1034" t="str">
            <v>NS-XARY151A-72GAC</v>
          </cell>
          <cell r="B1034" t="str">
            <v>Netra st A1000, 4x18GB, AC</v>
          </cell>
          <cell r="C1034">
            <v>18143</v>
          </cell>
          <cell r="D1034" t="str">
            <v>A</v>
          </cell>
        </row>
        <row r="1035">
          <cell r="A1035" t="str">
            <v>NS-XARY151A-72GDC</v>
          </cell>
          <cell r="B1035" t="str">
            <v>Netra st A1000, 4x18GB, DC</v>
          </cell>
          <cell r="C1035">
            <v>18143</v>
          </cell>
          <cell r="D1035" t="str">
            <v>A</v>
          </cell>
        </row>
        <row r="1036">
          <cell r="A1036" t="str">
            <v>NS-XARY153A-72GAC</v>
          </cell>
          <cell r="B1036" t="str">
            <v>Netra st D1000, 4x18GB, AC</v>
          </cell>
          <cell r="C1036">
            <v>14993</v>
          </cell>
          <cell r="D1036" t="str">
            <v>A</v>
          </cell>
        </row>
        <row r="1037">
          <cell r="A1037" t="str">
            <v>NS-XARY153A-72GDC</v>
          </cell>
          <cell r="B1037" t="str">
            <v>Netra st D1000, 4x18GB, DC</v>
          </cell>
          <cell r="C1037">
            <v>14993</v>
          </cell>
          <cell r="D1037" t="str">
            <v>A</v>
          </cell>
        </row>
        <row r="1038">
          <cell r="A1038" t="str">
            <v>NS-XDSKD130-0GDC</v>
          </cell>
          <cell r="B1038" t="str">
            <v>Netra st D130, DC (no drives)</v>
          </cell>
          <cell r="C1038">
            <v>2993</v>
          </cell>
          <cell r="D1038" t="str">
            <v>A</v>
          </cell>
        </row>
        <row r="1039">
          <cell r="A1039" t="str">
            <v>NS-XDSKD130-18GAC</v>
          </cell>
          <cell r="B1039" t="str">
            <v>Netra st D130, 1x18GB, AC</v>
          </cell>
          <cell r="C1039">
            <v>3593</v>
          </cell>
          <cell r="D1039" t="str">
            <v>A</v>
          </cell>
        </row>
        <row r="1040">
          <cell r="A1040" t="str">
            <v>NS-XDSKD130-36GAC</v>
          </cell>
          <cell r="B1040" t="str">
            <v>Netra st D130, 2x18GB, AC</v>
          </cell>
          <cell r="C1040">
            <v>4193</v>
          </cell>
          <cell r="D1040" t="str">
            <v>A</v>
          </cell>
        </row>
        <row r="1041">
          <cell r="A1041" t="str">
            <v>NS-XDSKD130-36GDC</v>
          </cell>
          <cell r="B1041" t="str">
            <v>Netra st D130, 2x18GB, DC</v>
          </cell>
          <cell r="C1041">
            <v>4193</v>
          </cell>
          <cell r="D1041" t="str">
            <v>A</v>
          </cell>
        </row>
        <row r="1042">
          <cell r="A1042" t="str">
            <v>NS-XDSKD130-54GAC</v>
          </cell>
          <cell r="B1042" t="str">
            <v>Netra st D130, 3x18GB, AC</v>
          </cell>
          <cell r="C1042">
            <v>5753</v>
          </cell>
          <cell r="D1042" t="str">
            <v>A</v>
          </cell>
        </row>
        <row r="1043">
          <cell r="A1043" t="str">
            <v>NS-XDSKD130-54GDC</v>
          </cell>
          <cell r="B1043" t="str">
            <v>Netra st D130, 3x18GB, DC</v>
          </cell>
          <cell r="C1043">
            <v>5753</v>
          </cell>
          <cell r="D1043" t="str">
            <v>A</v>
          </cell>
        </row>
        <row r="1044">
          <cell r="A1044" t="str">
            <v>NSBIS-100-992S</v>
          </cell>
          <cell r="B1044" t="str">
            <v>RTU-NETRA SMART BOOT SW</v>
          </cell>
          <cell r="C1044">
            <v>413</v>
          </cell>
          <cell r="D1044" t="str">
            <v>B</v>
          </cell>
        </row>
        <row r="1045">
          <cell r="A1045" t="str">
            <v>NSBIS-100-99AS</v>
          </cell>
          <cell r="B1045" t="str">
            <v>NETRA SMART BOOT SW-NETRA SRVR</v>
          </cell>
          <cell r="C1045">
            <v>413</v>
          </cell>
          <cell r="D1045" t="str">
            <v>B</v>
          </cell>
        </row>
        <row r="1046">
          <cell r="A1046" t="str">
            <v>NWS-2.0-L25RU</v>
          </cell>
          <cell r="B1046" t="str">
            <v>UG NW SERVER 2.0, 25LIC</v>
          </cell>
          <cell r="C1046">
            <v>490</v>
          </cell>
          <cell r="D1046" t="str">
            <v>B</v>
          </cell>
        </row>
        <row r="1047">
          <cell r="A1047" t="str">
            <v>ODS-1.0-4-4-21D</v>
          </cell>
          <cell r="B1047" t="str">
            <v>DISKSUITE 1.0 DT, CD DOC LI</v>
          </cell>
          <cell r="C1047">
            <v>1300</v>
          </cell>
          <cell r="D1047" t="str">
            <v>A</v>
          </cell>
        </row>
        <row r="1048">
          <cell r="A1048" t="str">
            <v>OSI-7.0-4-4-21</v>
          </cell>
          <cell r="B1048" t="str">
            <v>SUNLINK OSI 7.0, CD DOC LI</v>
          </cell>
          <cell r="C1048">
            <v>5194</v>
          </cell>
          <cell r="D1048" t="str">
            <v>B</v>
          </cell>
        </row>
        <row r="1049">
          <cell r="A1049" t="str">
            <v>OSI-8.0.1-P</v>
          </cell>
          <cell r="B1049" t="str">
            <v>SUNLINK OSI 8.0.1, CD DOC LI</v>
          </cell>
          <cell r="C1049">
            <v>2594</v>
          </cell>
          <cell r="D1049" t="str">
            <v>B</v>
          </cell>
        </row>
        <row r="1050">
          <cell r="A1050" t="str">
            <v>OSI-8.1-PF</v>
          </cell>
          <cell r="B1050" t="str">
            <v>UG SUNLINK OSI 8.1, CD DOC LI</v>
          </cell>
          <cell r="C1050">
            <v>1037</v>
          </cell>
          <cell r="D1050" t="str">
            <v>B</v>
          </cell>
        </row>
        <row r="1051">
          <cell r="A1051" t="str">
            <v>OSI-8.1.1-CD</v>
          </cell>
          <cell r="B1051" t="str">
            <v>SOLSTICE OSI 8.1.1, CD</v>
          </cell>
          <cell r="C1051">
            <v>130</v>
          </cell>
          <cell r="D1051" t="str">
            <v>D</v>
          </cell>
        </row>
        <row r="1052">
          <cell r="A1052" t="str">
            <v>OSI-8.1.1-D</v>
          </cell>
          <cell r="B1052" t="str">
            <v>SOLSTICE OSI 8.1.1, DOC</v>
          </cell>
          <cell r="C1052">
            <v>195</v>
          </cell>
          <cell r="D1052" t="str">
            <v>D</v>
          </cell>
        </row>
        <row r="1053">
          <cell r="A1053" t="str">
            <v>OSI-8.1.1-S</v>
          </cell>
          <cell r="B1053" t="str">
            <v>SOLSTICE OSI 8.1.1, CD LIC</v>
          </cell>
          <cell r="C1053">
            <v>2405</v>
          </cell>
          <cell r="D1053" t="str">
            <v>B</v>
          </cell>
        </row>
        <row r="1054">
          <cell r="A1054" t="str">
            <v>OSI-8.1.1-SU</v>
          </cell>
          <cell r="B1054" t="str">
            <v>UG SUNLIND OSI 8.1.1, CD LIC</v>
          </cell>
          <cell r="C1054">
            <v>1037</v>
          </cell>
          <cell r="D1054" t="str">
            <v>B</v>
          </cell>
        </row>
        <row r="1055">
          <cell r="A1055" t="str">
            <v>PDB-INFORMIX-SUPP</v>
          </cell>
          <cell r="B1055" t="str">
            <v>INFOMRIX PDB SUPP BUNDLE 1ST</v>
          </cell>
          <cell r="C1055">
            <v>37300</v>
          </cell>
          <cell r="D1055" t="str">
            <v>D</v>
          </cell>
        </row>
        <row r="1056">
          <cell r="A1056" t="str">
            <v>PDB-ORACLE-SUPP</v>
          </cell>
          <cell r="B1056" t="str">
            <v>ORACLE PDB SUPP BUNDLE 1ST CLS</v>
          </cell>
          <cell r="C1056">
            <v>25300</v>
          </cell>
          <cell r="D1056" t="str">
            <v>D</v>
          </cell>
        </row>
        <row r="1057">
          <cell r="A1057" t="str">
            <v>PPP-3.0.1-ES-P</v>
          </cell>
          <cell r="B1057" t="str">
            <v>SOLS PPP 3.0.1 T2, CD DOC LI</v>
          </cell>
          <cell r="C1057">
            <v>2594</v>
          </cell>
          <cell r="D1057" t="str">
            <v>B</v>
          </cell>
        </row>
        <row r="1058">
          <cell r="A1058" t="str">
            <v>PPP-3.0.1-SS-P</v>
          </cell>
          <cell r="B1058" t="str">
            <v>SOLS PPP 3.0.1 T1, CD DOC LI</v>
          </cell>
          <cell r="C1058">
            <v>1294</v>
          </cell>
          <cell r="D1058" t="str">
            <v>B</v>
          </cell>
        </row>
        <row r="1059">
          <cell r="A1059" t="str">
            <v>PTP-9.1-P</v>
          </cell>
          <cell r="B1059" t="str">
            <v>SUNLINK PTP 9.1, CD DOC LI</v>
          </cell>
          <cell r="C1059">
            <v>9490</v>
          </cell>
          <cell r="D1059" t="str">
            <v>B</v>
          </cell>
        </row>
        <row r="1060">
          <cell r="A1060" t="str">
            <v>PTR-9.1-S</v>
          </cell>
          <cell r="B1060" t="str">
            <v>SUNLINK PTP 9.1 RT, CD LIC</v>
          </cell>
          <cell r="C1060">
            <v>3634</v>
          </cell>
          <cell r="D1060" t="str">
            <v>B</v>
          </cell>
        </row>
        <row r="1061">
          <cell r="A1061" t="str">
            <v>PW1II-500-T9T9</v>
          </cell>
          <cell r="B1061" t="str">
            <v>Tradeup to PerfWS Fortran 5 In</v>
          </cell>
          <cell r="C1061">
            <v>3920</v>
          </cell>
          <cell r="D1061" t="str">
            <v>B</v>
          </cell>
        </row>
        <row r="1062">
          <cell r="A1062" t="str">
            <v>PW1IS-500-T9T9</v>
          </cell>
          <cell r="B1062" t="str">
            <v>Tradeup to PerfWS Fortran 5.0</v>
          </cell>
          <cell r="C1062">
            <v>3920</v>
          </cell>
          <cell r="D1062" t="str">
            <v>B</v>
          </cell>
        </row>
        <row r="1063">
          <cell r="A1063" t="str">
            <v>PW2II-500-T9T9</v>
          </cell>
          <cell r="B1063" t="str">
            <v>Tradeup to PerfWS Fortran 5 In</v>
          </cell>
          <cell r="C1063">
            <v>2940</v>
          </cell>
          <cell r="D1063" t="str">
            <v>B</v>
          </cell>
        </row>
        <row r="1064">
          <cell r="A1064" t="str">
            <v>PW2IS-500-T9T9</v>
          </cell>
          <cell r="B1064" t="str">
            <v>Tradeup to PerfWS Fortran 5</v>
          </cell>
          <cell r="C1064">
            <v>2940</v>
          </cell>
          <cell r="D1064" t="str">
            <v>B</v>
          </cell>
        </row>
        <row r="1065">
          <cell r="A1065" t="str">
            <v>PWPII-500-T999</v>
          </cell>
          <cell r="B1065" t="str">
            <v>PerfWS Fortran Pers.5.0 Sl-1 I</v>
          </cell>
          <cell r="C1065">
            <v>2793</v>
          </cell>
          <cell r="D1065" t="str">
            <v>B</v>
          </cell>
        </row>
        <row r="1066">
          <cell r="A1066" t="str">
            <v>PWPII-500-T9T9</v>
          </cell>
          <cell r="B1066" t="str">
            <v>Tradeup to PerfWS Fortran 5 In</v>
          </cell>
          <cell r="C1066">
            <v>2240</v>
          </cell>
          <cell r="D1066" t="str">
            <v>B</v>
          </cell>
        </row>
        <row r="1067">
          <cell r="A1067" t="str">
            <v>PWPIS-500-T999</v>
          </cell>
          <cell r="B1067" t="str">
            <v>PerfWS Fortran Pers.5.0 Sl-1 S</v>
          </cell>
          <cell r="C1067">
            <v>2793</v>
          </cell>
          <cell r="D1067" t="str">
            <v>B</v>
          </cell>
        </row>
        <row r="1068">
          <cell r="A1068" t="str">
            <v>PWPIS-500-T9T9</v>
          </cell>
          <cell r="B1068" t="str">
            <v>Tradeup to PerfWS Fortran 5</v>
          </cell>
          <cell r="C1068">
            <v>2240</v>
          </cell>
          <cell r="D1068" t="str">
            <v>B</v>
          </cell>
        </row>
        <row r="1069">
          <cell r="A1069" t="str">
            <v>PWSCS-500-TG99</v>
          </cell>
          <cell r="B1069" t="str">
            <v>Gold Perf WS Fortran 5.0 100 S</v>
          </cell>
          <cell r="C1069">
            <v>293580</v>
          </cell>
          <cell r="D1069" t="str">
            <v>B</v>
          </cell>
        </row>
        <row r="1070">
          <cell r="A1070" t="str">
            <v>PWSD9-500-T999</v>
          </cell>
          <cell r="B1070" t="str">
            <v>Perf WS Fortran 5.0 Doc Set</v>
          </cell>
          <cell r="C1070">
            <v>560</v>
          </cell>
          <cell r="D1070" t="str">
            <v>B</v>
          </cell>
        </row>
        <row r="1071">
          <cell r="A1071" t="str">
            <v>PWSES-500-TG99</v>
          </cell>
          <cell r="B1071" t="str">
            <v>Gold Perf WS Fortran 5.0 250 S</v>
          </cell>
          <cell r="C1071">
            <v>646100</v>
          </cell>
          <cell r="D1071" t="str">
            <v>B</v>
          </cell>
        </row>
        <row r="1072">
          <cell r="A1072" t="str">
            <v>PWSII-500-T999</v>
          </cell>
          <cell r="B1072" t="str">
            <v>Perf WS Fortran 5.0 Slim 1 Int</v>
          </cell>
          <cell r="C1072">
            <v>9786</v>
          </cell>
          <cell r="D1072" t="str">
            <v>B</v>
          </cell>
        </row>
        <row r="1073">
          <cell r="A1073" t="str">
            <v>PWSII-500-T9U9</v>
          </cell>
          <cell r="B1073" t="str">
            <v>PerfWS Fortran 1-User In Upgr</v>
          </cell>
          <cell r="C1073">
            <v>1470</v>
          </cell>
          <cell r="D1073" t="str">
            <v>B</v>
          </cell>
        </row>
        <row r="1074">
          <cell r="A1074" t="str">
            <v>PWSIS-500-T999</v>
          </cell>
          <cell r="B1074" t="str">
            <v>Perf WS Fortran 5.0 Slim 1 SP</v>
          </cell>
          <cell r="C1074">
            <v>9786</v>
          </cell>
          <cell r="D1074" t="str">
            <v>B</v>
          </cell>
        </row>
        <row r="1075">
          <cell r="A1075" t="str">
            <v>PWSIS-500-T9U9</v>
          </cell>
          <cell r="B1075" t="str">
            <v>PerfWS Fortran 1-User SP Upgr</v>
          </cell>
          <cell r="C1075">
            <v>1470</v>
          </cell>
          <cell r="D1075" t="str">
            <v>B</v>
          </cell>
        </row>
        <row r="1076">
          <cell r="A1076" t="str">
            <v>PWSIS-500-TG99</v>
          </cell>
          <cell r="B1076" t="str">
            <v>Gold Perf WS Fortran 5 1-Lic S</v>
          </cell>
          <cell r="C1076">
            <v>4893</v>
          </cell>
          <cell r="D1076" t="str">
            <v>B</v>
          </cell>
        </row>
        <row r="1077">
          <cell r="A1077" t="str">
            <v>PWSMS-500-TG99</v>
          </cell>
          <cell r="B1077" t="str">
            <v>Gold Perf WS Fortran 5 Base SP</v>
          </cell>
          <cell r="C1077">
            <v>7000</v>
          </cell>
          <cell r="D1077" t="str">
            <v>B</v>
          </cell>
        </row>
        <row r="1078">
          <cell r="A1078" t="str">
            <v>PWSXI-500-T999</v>
          </cell>
          <cell r="B1078" t="str">
            <v>Perf WS Fortran 5.0 Slim 10 In</v>
          </cell>
          <cell r="C1078">
            <v>41580</v>
          </cell>
          <cell r="D1078" t="str">
            <v>B</v>
          </cell>
        </row>
        <row r="1079">
          <cell r="A1079" t="str">
            <v>PWSXI-500-T9U9</v>
          </cell>
          <cell r="B1079" t="str">
            <v>PerfWS Fortran 10-User In Upgr</v>
          </cell>
          <cell r="C1079">
            <v>13874</v>
          </cell>
          <cell r="D1079" t="str">
            <v>B</v>
          </cell>
        </row>
        <row r="1080">
          <cell r="A1080" t="str">
            <v>PWSXS-500-T999</v>
          </cell>
          <cell r="B1080" t="str">
            <v>Perf WS Fortran 5.0 Slim 10 SP</v>
          </cell>
          <cell r="C1080">
            <v>41580</v>
          </cell>
          <cell r="D1080" t="str">
            <v>B</v>
          </cell>
        </row>
        <row r="1081">
          <cell r="A1081" t="str">
            <v>PWSXS-500-T9U9</v>
          </cell>
          <cell r="B1081" t="str">
            <v>PerfWS Fortran 10-User SP Upgr</v>
          </cell>
          <cell r="C1081">
            <v>13874</v>
          </cell>
          <cell r="D1081" t="str">
            <v>B</v>
          </cell>
        </row>
        <row r="1082">
          <cell r="A1082" t="str">
            <v>PWSXS-500-TG99</v>
          </cell>
          <cell r="B1082" t="str">
            <v>Gold Perf WS Fortran 5.0 10 SP</v>
          </cell>
          <cell r="C1082">
            <v>41580</v>
          </cell>
          <cell r="D1082" t="str">
            <v>B</v>
          </cell>
        </row>
        <row r="1083">
          <cell r="A1083" t="str">
            <v>PWSYS-500-T999</v>
          </cell>
          <cell r="B1083" t="str">
            <v>Perf WS Fortran 5.0 Slim 25 SP</v>
          </cell>
          <cell r="C1083">
            <v>97860</v>
          </cell>
          <cell r="D1083" t="str">
            <v>B</v>
          </cell>
        </row>
        <row r="1084">
          <cell r="A1084" t="str">
            <v>PWSYS-500-TG99</v>
          </cell>
          <cell r="B1084" t="str">
            <v>Gold Perf WS Fortran 5.0 25 SP</v>
          </cell>
          <cell r="C1084">
            <v>97860</v>
          </cell>
          <cell r="D1084" t="str">
            <v>B</v>
          </cell>
        </row>
        <row r="1085">
          <cell r="A1085" t="str">
            <v>RJE-9.1-P</v>
          </cell>
          <cell r="B1085" t="str">
            <v>SNA 3770/RJE 9.1, CD DOC</v>
          </cell>
          <cell r="C1085">
            <v>3894</v>
          </cell>
          <cell r="D1085" t="str">
            <v>B</v>
          </cell>
        </row>
        <row r="1086">
          <cell r="A1086" t="str">
            <v>RM-6.22-A</v>
          </cell>
          <cell r="B1086" t="str">
            <v>RAID Mgr. 6.22 CD/Docs</v>
          </cell>
          <cell r="C1086">
            <v>0</v>
          </cell>
          <cell r="D1086" t="str">
            <v>D</v>
          </cell>
        </row>
        <row r="1087">
          <cell r="A1087" t="str">
            <v>S32-9.1-CD</v>
          </cell>
          <cell r="B1087" t="str">
            <v>SNA 9.1, CD DOCS</v>
          </cell>
          <cell r="C1087">
            <v>260</v>
          </cell>
          <cell r="D1087" t="str">
            <v>D</v>
          </cell>
        </row>
        <row r="1088">
          <cell r="A1088" t="str">
            <v>S32-9.1-L128</v>
          </cell>
          <cell r="B1088" t="str">
            <v>SNA 9.1, 128 SESSION LIC</v>
          </cell>
          <cell r="C1088">
            <v>20313</v>
          </cell>
          <cell r="D1088" t="str">
            <v>B</v>
          </cell>
        </row>
        <row r="1089">
          <cell r="A1089" t="str">
            <v>S32-9.1-L256</v>
          </cell>
          <cell r="B1089" t="str">
            <v>SNA 9.1, 256 SESSION LIC</v>
          </cell>
          <cell r="C1089">
            <v>30466</v>
          </cell>
          <cell r="D1089" t="str">
            <v>B</v>
          </cell>
        </row>
        <row r="1090">
          <cell r="A1090" t="str">
            <v>S32-9.1-L64</v>
          </cell>
          <cell r="B1090" t="str">
            <v>SNA 9.1, 64 SESSION LIC</v>
          </cell>
          <cell r="C1090">
            <v>12188</v>
          </cell>
          <cell r="D1090" t="str">
            <v>B</v>
          </cell>
        </row>
        <row r="1091">
          <cell r="A1091" t="str">
            <v>S32-9.1-S</v>
          </cell>
          <cell r="B1091" t="str">
            <v>SNA3270 9.1 GATEWAY, CD LIC</v>
          </cell>
          <cell r="C1091">
            <v>3634</v>
          </cell>
          <cell r="D1091" t="str">
            <v>B</v>
          </cell>
        </row>
        <row r="1092">
          <cell r="A1092" t="str">
            <v>SCMMS-100-9999</v>
          </cell>
          <cell r="B1092" t="str">
            <v>Sun StorEdge Component Manager</v>
          </cell>
          <cell r="C1092">
            <v>2100</v>
          </cell>
          <cell r="D1092" t="str">
            <v>B</v>
          </cell>
        </row>
        <row r="1093">
          <cell r="A1093" t="str">
            <v>SCMMS-100-999M</v>
          </cell>
          <cell r="B1093" t="str">
            <v>Sun StorEdge Component Manager</v>
          </cell>
          <cell r="C1093">
            <v>2100</v>
          </cell>
          <cell r="D1093" t="str">
            <v>B</v>
          </cell>
        </row>
        <row r="1094">
          <cell r="A1094" t="str">
            <v>SCMMS-100-9P9M</v>
          </cell>
          <cell r="B1094" t="str">
            <v>Sun StorEdge Component Manager</v>
          </cell>
          <cell r="C1094">
            <v>0</v>
          </cell>
          <cell r="D1094" t="str">
            <v>D</v>
          </cell>
        </row>
        <row r="1095">
          <cell r="A1095" t="str">
            <v>SCMMS-210-9P99</v>
          </cell>
          <cell r="B1095" t="str">
            <v>Sun StorEdge Component Manager</v>
          </cell>
          <cell r="C1095">
            <v>0</v>
          </cell>
          <cell r="D1095" t="str">
            <v>D</v>
          </cell>
        </row>
        <row r="1096">
          <cell r="A1096" t="str">
            <v>SCMMS-210-R99R</v>
          </cell>
          <cell r="B1096" t="str">
            <v>CM-2.1-Media &amp; Doc-Global vers</v>
          </cell>
          <cell r="C1096">
            <v>0</v>
          </cell>
          <cell r="D1096" t="str">
            <v>D</v>
          </cell>
        </row>
        <row r="1097">
          <cell r="A1097" t="str">
            <v>SDS-4.1-DOC</v>
          </cell>
          <cell r="B1097" t="str">
            <v>DISKSUITE 4.1 DOCS</v>
          </cell>
          <cell r="C1097">
            <v>210</v>
          </cell>
          <cell r="D1097" t="str">
            <v>B</v>
          </cell>
        </row>
        <row r="1098">
          <cell r="A1098" t="str">
            <v>SDS-4.1-P</v>
          </cell>
          <cell r="B1098" t="str">
            <v>DISKSUITE 4.1, CD DOC LI</v>
          </cell>
          <cell r="C1098">
            <v>1995</v>
          </cell>
          <cell r="D1098" t="str">
            <v>B</v>
          </cell>
        </row>
        <row r="1099">
          <cell r="A1099" t="str">
            <v>SDS-4.1-PU</v>
          </cell>
          <cell r="B1099" t="str">
            <v>UG DISKSUITE 4.1, CD DOC LI</v>
          </cell>
          <cell r="C1099">
            <v>700</v>
          </cell>
          <cell r="D1099" t="str">
            <v>B</v>
          </cell>
        </row>
        <row r="1100">
          <cell r="A1100" t="str">
            <v>SDSC9-310-9999</v>
          </cell>
          <cell r="B1100" t="str">
            <v>SUNDS3.1, 1 RTU 100K ENTRIES</v>
          </cell>
          <cell r="C1100">
            <v>55713</v>
          </cell>
          <cell r="D1100" t="str">
            <v>B</v>
          </cell>
        </row>
        <row r="1101">
          <cell r="A1101" t="str">
            <v>SDSD9-310-9999</v>
          </cell>
          <cell r="B1101" t="str">
            <v>SUNDS3.1, DOCUMENTATION ONLY</v>
          </cell>
          <cell r="C1101">
            <v>195</v>
          </cell>
          <cell r="D1101" t="str">
            <v>B</v>
          </cell>
        </row>
        <row r="1102">
          <cell r="A1102" t="str">
            <v>SDSG9-310-9999</v>
          </cell>
          <cell r="B1102" t="str">
            <v>SUNDS3.1, 1 RTU 1M ENTRIES</v>
          </cell>
          <cell r="C1102">
            <v>349713</v>
          </cell>
          <cell r="D1102" t="str">
            <v>B</v>
          </cell>
        </row>
        <row r="1103">
          <cell r="A1103" t="str">
            <v>SDSX9-310-9999</v>
          </cell>
          <cell r="B1103" t="str">
            <v>SUNDS3.1, 1 RTU 10K ENTRIES</v>
          </cell>
          <cell r="C1103">
            <v>6853</v>
          </cell>
          <cell r="D1103" t="str">
            <v>B</v>
          </cell>
        </row>
        <row r="1104">
          <cell r="A1104" t="str">
            <v>SEAI9-300B999K</v>
          </cell>
          <cell r="B1104" t="str">
            <v>Solaris EZ Acs Srvr 3.0 Asia</v>
          </cell>
          <cell r="C1104">
            <v>833</v>
          </cell>
          <cell r="D1104" t="str">
            <v>A</v>
          </cell>
        </row>
        <row r="1105">
          <cell r="A1105" t="str">
            <v>SFM9S-310-D9HM</v>
          </cell>
          <cell r="B1105" t="str">
            <v>SunForum conferencing software</v>
          </cell>
          <cell r="C1105">
            <v>0</v>
          </cell>
          <cell r="D1105" t="str">
            <v>D</v>
          </cell>
        </row>
        <row r="1106">
          <cell r="A1106" t="str">
            <v>SFM9S-310-D9NM</v>
          </cell>
          <cell r="B1106" t="str">
            <v>SunForum conferencing software</v>
          </cell>
          <cell r="C1106">
            <v>42</v>
          </cell>
          <cell r="D1106" t="str">
            <v>B</v>
          </cell>
        </row>
        <row r="1107">
          <cell r="A1107" t="str">
            <v>SFMMS-300-D999</v>
          </cell>
          <cell r="B1107" t="str">
            <v>SunForum conferencing software</v>
          </cell>
          <cell r="C1107">
            <v>35</v>
          </cell>
          <cell r="D1107" t="str">
            <v>B</v>
          </cell>
        </row>
        <row r="1108">
          <cell r="A1108" t="str">
            <v>SG-ARY002A-0G</v>
          </cell>
          <cell r="B1108" t="str">
            <v>A7000 CONTROLLER, DBL DRAWER</v>
          </cell>
          <cell r="C1108">
            <v>216000</v>
          </cell>
          <cell r="D1108" t="str">
            <v>A</v>
          </cell>
        </row>
        <row r="1109">
          <cell r="A1109" t="str">
            <v>SG-ARY147A-36GR4</v>
          </cell>
          <cell r="B1109" t="str">
            <v>36GB D1000 FOR RACK(10K RPM)</v>
          </cell>
          <cell r="C1109">
            <v>13643</v>
          </cell>
          <cell r="D1109" t="str">
            <v>H</v>
          </cell>
        </row>
        <row r="1110">
          <cell r="A1110" t="str">
            <v>SG-ARY147A-36GR5</v>
          </cell>
          <cell r="B1110" t="str">
            <v>36GB D1000 FOR RACK(10K RPM)</v>
          </cell>
          <cell r="C1110">
            <v>13643</v>
          </cell>
          <cell r="D1110" t="str">
            <v>H</v>
          </cell>
        </row>
        <row r="1111">
          <cell r="A1111" t="str">
            <v>SG-ARY-154-218GR5</v>
          </cell>
          <cell r="B1111" t="str">
            <v>218GB StorEdge D1000</v>
          </cell>
          <cell r="C1111">
            <v>30368</v>
          </cell>
          <cell r="D1111" t="str">
            <v>H</v>
          </cell>
        </row>
        <row r="1112">
          <cell r="A1112" t="str">
            <v>SG-ARY154A-72GR4</v>
          </cell>
          <cell r="B1112" t="str">
            <v>RACKMOUNTABLE D1000 w/ 4-18GB</v>
          </cell>
          <cell r="C1112">
            <v>15743</v>
          </cell>
          <cell r="D1112" t="str">
            <v>H</v>
          </cell>
        </row>
        <row r="1113">
          <cell r="A1113" t="str">
            <v>SG-ARY154A-72GR5</v>
          </cell>
          <cell r="B1113" t="str">
            <v>RACK MOUNTABLE D1000 W/ 4X18GB</v>
          </cell>
          <cell r="C1113">
            <v>15743</v>
          </cell>
          <cell r="D1113" t="str">
            <v>H</v>
          </cell>
        </row>
        <row r="1114">
          <cell r="A1114" t="str">
            <v>SG-ARY-155A-218GR5</v>
          </cell>
          <cell r="B1114" t="str">
            <v>128GB StorEdge A1000 Rackmount</v>
          </cell>
          <cell r="C1114">
            <v>33338</v>
          </cell>
          <cell r="D1114" t="str">
            <v>H</v>
          </cell>
        </row>
        <row r="1115">
          <cell r="A1115" t="str">
            <v>SG-ARY-155A-72GR5</v>
          </cell>
          <cell r="B1115" t="str">
            <v>72GB StorEdge A1000</v>
          </cell>
          <cell r="C1115">
            <v>17138</v>
          </cell>
          <cell r="D1115" t="str">
            <v>H</v>
          </cell>
        </row>
        <row r="1116">
          <cell r="A1116" t="str">
            <v>SG-ARY164A-145GR4</v>
          </cell>
          <cell r="B1116" t="str">
            <v>145GB D1000 Rackmount</v>
          </cell>
          <cell r="C1116">
            <v>22643</v>
          </cell>
          <cell r="D1116" t="str">
            <v>H</v>
          </cell>
        </row>
        <row r="1117">
          <cell r="A1117" t="str">
            <v>SG-ARY171A-145GR5</v>
          </cell>
          <cell r="B1117" t="str">
            <v>145GB StorEdge A1000</v>
          </cell>
          <cell r="C1117">
            <v>25275</v>
          </cell>
          <cell r="D1117" t="str">
            <v>H</v>
          </cell>
        </row>
        <row r="1118">
          <cell r="A1118" t="str">
            <v>SG-ARY171A-436GR5</v>
          </cell>
          <cell r="B1118" t="str">
            <v>436GB StorEdge A1000</v>
          </cell>
          <cell r="C1118">
            <v>40500</v>
          </cell>
          <cell r="D1118" t="str">
            <v>H</v>
          </cell>
        </row>
        <row r="1119">
          <cell r="A1119" t="str">
            <v>SG-ARY173A-145GR5</v>
          </cell>
          <cell r="B1119" t="str">
            <v>145GB StorEdge D1000</v>
          </cell>
          <cell r="C1119">
            <v>20130</v>
          </cell>
          <cell r="D1119" t="str">
            <v>H</v>
          </cell>
        </row>
        <row r="1120">
          <cell r="A1120" t="str">
            <v>SG-ARY173A-436GR5</v>
          </cell>
          <cell r="B1120" t="str">
            <v>436GB StorEdge A1000</v>
          </cell>
          <cell r="C1120">
            <v>35925</v>
          </cell>
          <cell r="D1120" t="str">
            <v>H</v>
          </cell>
        </row>
        <row r="1121">
          <cell r="A1121" t="str">
            <v>SG-ARY360A4-545G</v>
          </cell>
          <cell r="B1121" t="str">
            <v>545GB A3500 (1x5, max)</v>
          </cell>
          <cell r="C1121">
            <v>234525</v>
          </cell>
          <cell r="D1121" t="str">
            <v>A</v>
          </cell>
        </row>
        <row r="1122">
          <cell r="A1122" t="str">
            <v>SG-ARY360A4-90G</v>
          </cell>
          <cell r="B1122" t="str">
            <v>90GB A3500 (1x5, min)</v>
          </cell>
          <cell r="C1122">
            <v>124275</v>
          </cell>
          <cell r="D1122" t="str">
            <v>A</v>
          </cell>
        </row>
        <row r="1123">
          <cell r="A1123" t="str">
            <v>SG-ARY360B4-545G</v>
          </cell>
          <cell r="B1123" t="str">
            <v>545GB A3500FC (1x5, max)</v>
          </cell>
          <cell r="C1123">
            <v>248025</v>
          </cell>
          <cell r="D1123" t="str">
            <v>A</v>
          </cell>
        </row>
        <row r="1124">
          <cell r="A1124" t="str">
            <v>SG-ARY360B4-90G</v>
          </cell>
          <cell r="B1124" t="str">
            <v>90GB A3500FC (1x5, min)</v>
          </cell>
          <cell r="C1124">
            <v>137775</v>
          </cell>
          <cell r="D1124" t="str">
            <v>A</v>
          </cell>
        </row>
        <row r="1125">
          <cell r="A1125" t="str">
            <v>SG-ARY362A4-180G</v>
          </cell>
          <cell r="B1125" t="str">
            <v>180GB A3500 (2x7, min)</v>
          </cell>
          <cell r="C1125">
            <v>203250</v>
          </cell>
          <cell r="D1125" t="str">
            <v>A</v>
          </cell>
        </row>
        <row r="1126">
          <cell r="A1126" t="str">
            <v>SG-ARY362B4-180G</v>
          </cell>
          <cell r="B1126" t="str">
            <v>180GB A3500 (2x7, min)</v>
          </cell>
          <cell r="C1126">
            <v>230250</v>
          </cell>
          <cell r="D1126" t="str">
            <v>A</v>
          </cell>
        </row>
        <row r="1127">
          <cell r="A1127" t="str">
            <v>SG-ARY370A-91G</v>
          </cell>
          <cell r="B1127" t="str">
            <v>91-GB A3500 (1x5x9-GB)</v>
          </cell>
          <cell r="C1127">
            <v>85050</v>
          </cell>
          <cell r="D1127" t="str">
            <v>A</v>
          </cell>
        </row>
        <row r="1128">
          <cell r="A1128" t="str">
            <v>SG-ARY372A-182G</v>
          </cell>
          <cell r="B1128" t="str">
            <v>182-GB A3500 (2x7x9-GB)</v>
          </cell>
          <cell r="C1128">
            <v>124800</v>
          </cell>
          <cell r="D1128" t="str">
            <v>A</v>
          </cell>
        </row>
        <row r="1129">
          <cell r="A1129" t="str">
            <v>SG-ARY374A-273G</v>
          </cell>
          <cell r="B1129" t="str">
            <v>273-GB A3500 w/(3x15x9-GB)</v>
          </cell>
          <cell r="C1129">
            <v>236400</v>
          </cell>
          <cell r="D1129" t="str">
            <v>A</v>
          </cell>
        </row>
        <row r="1130">
          <cell r="A1130" t="str">
            <v>SG-ARY374A4-273G</v>
          </cell>
          <cell r="B1130" t="str">
            <v>180GB A3500 (2x7, min)</v>
          </cell>
          <cell r="C1130">
            <v>354075</v>
          </cell>
          <cell r="D1130" t="str">
            <v>A</v>
          </cell>
        </row>
        <row r="1131">
          <cell r="A1131" t="str">
            <v>SG-ARY374B4-273G</v>
          </cell>
          <cell r="B1131" t="str">
            <v>273GB A3500FC (3x15, min)</v>
          </cell>
          <cell r="C1131">
            <v>394575</v>
          </cell>
          <cell r="D1131" t="str">
            <v>A</v>
          </cell>
        </row>
        <row r="1132">
          <cell r="A1132" t="str">
            <v>SG-ARY380A-182G</v>
          </cell>
          <cell r="B1132" t="str">
            <v>182-GB A3500 (1x5x18-GB)</v>
          </cell>
          <cell r="C1132">
            <v>91800</v>
          </cell>
          <cell r="D1132" t="str">
            <v>A</v>
          </cell>
        </row>
        <row r="1133">
          <cell r="A1133" t="str">
            <v>SG-ARY380A4-1092G</v>
          </cell>
          <cell r="B1133" t="str">
            <v>1092GB A3500 (1x5, max)</v>
          </cell>
          <cell r="C1133">
            <v>275025</v>
          </cell>
          <cell r="D1133" t="str">
            <v>A</v>
          </cell>
        </row>
        <row r="1134">
          <cell r="A1134" t="str">
            <v>SG-ARY380A4-182G</v>
          </cell>
          <cell r="B1134" t="str">
            <v>182GB A3500 (1x5, min)</v>
          </cell>
          <cell r="C1134">
            <v>131025</v>
          </cell>
          <cell r="D1134" t="str">
            <v>A</v>
          </cell>
        </row>
        <row r="1135">
          <cell r="A1135" t="str">
            <v>SG-ARY380B4-1092G</v>
          </cell>
          <cell r="B1135" t="str">
            <v>1092GB A3500FC (1x5, max)</v>
          </cell>
          <cell r="C1135">
            <v>288525</v>
          </cell>
          <cell r="D1135" t="str">
            <v>A</v>
          </cell>
        </row>
        <row r="1136">
          <cell r="A1136" t="str">
            <v>SG-ARY380B4-182G</v>
          </cell>
          <cell r="B1136" t="str">
            <v>182GB A3500FC (1x5, min)</v>
          </cell>
          <cell r="C1136">
            <v>144525</v>
          </cell>
          <cell r="D1136" t="str">
            <v>A</v>
          </cell>
        </row>
        <row r="1137">
          <cell r="A1137" t="str">
            <v>SG-ARY381A-364G</v>
          </cell>
          <cell r="B1137" t="str">
            <v>364-GB A3500 (1x5x36-GB)</v>
          </cell>
          <cell r="C1137">
            <v>114000</v>
          </cell>
          <cell r="D1137" t="str">
            <v>A</v>
          </cell>
        </row>
        <row r="1138">
          <cell r="A1138" t="str">
            <v>SG-ARY381A4-1456G</v>
          </cell>
          <cell r="B1138" t="str">
            <v>1456GB A3500 (1x5, max)</v>
          </cell>
          <cell r="C1138">
            <v>306225</v>
          </cell>
          <cell r="D1138" t="str">
            <v>A</v>
          </cell>
        </row>
        <row r="1139">
          <cell r="A1139" t="str">
            <v>SG-ARY381A4-364G</v>
          </cell>
          <cell r="B1139" t="str">
            <v>364GB A3500 (1x5, min)</v>
          </cell>
          <cell r="C1139">
            <v>153225</v>
          </cell>
          <cell r="D1139" t="str">
            <v>A</v>
          </cell>
        </row>
        <row r="1140">
          <cell r="A1140" t="str">
            <v>SG-ARY381B4-1456G</v>
          </cell>
          <cell r="B1140" t="str">
            <v>1456GB A3500FC (1x5, max)</v>
          </cell>
          <cell r="C1140">
            <v>319725</v>
          </cell>
          <cell r="D1140" t="str">
            <v>A</v>
          </cell>
        </row>
        <row r="1141">
          <cell r="A1141" t="str">
            <v>SG-ARY381B4-364G</v>
          </cell>
          <cell r="B1141" t="str">
            <v>364GB A3500FC (1x5, min)</v>
          </cell>
          <cell r="C1141">
            <v>166725</v>
          </cell>
          <cell r="D1141" t="str">
            <v>A</v>
          </cell>
        </row>
        <row r="1142">
          <cell r="A1142" t="str">
            <v>SG-ARY382A-364G</v>
          </cell>
          <cell r="B1142" t="str">
            <v>364-GB A3500 (2x7x18-GB)</v>
          </cell>
          <cell r="C1142">
            <v>138300</v>
          </cell>
          <cell r="D1142" t="str">
            <v>A</v>
          </cell>
        </row>
        <row r="1143">
          <cell r="A1143" t="str">
            <v>SG-ARY382A4-364G</v>
          </cell>
          <cell r="B1143" t="str">
            <v>364GB A3500 (2x7, min)</v>
          </cell>
          <cell r="C1143">
            <v>216750</v>
          </cell>
          <cell r="D1143" t="str">
            <v>A</v>
          </cell>
        </row>
        <row r="1144">
          <cell r="A1144" t="str">
            <v>SG-ARY382B4-364G</v>
          </cell>
          <cell r="B1144" t="str">
            <v>364GB A3500FC (2x7, min)</v>
          </cell>
          <cell r="C1144">
            <v>243750</v>
          </cell>
          <cell r="D1144" t="str">
            <v>A</v>
          </cell>
        </row>
        <row r="1145">
          <cell r="A1145" t="str">
            <v>SG-ARY383A-728G</v>
          </cell>
          <cell r="B1145" t="str">
            <v>728-GB A3500 (2X7X36-GB)</v>
          </cell>
          <cell r="C1145">
            <v>182700</v>
          </cell>
          <cell r="D1145" t="str">
            <v>A</v>
          </cell>
        </row>
        <row r="1146">
          <cell r="A1146" t="str">
            <v>SG-ARY383A4-728G</v>
          </cell>
          <cell r="B1146" t="str">
            <v>728GB A3500 (2x7, min)</v>
          </cell>
          <cell r="C1146">
            <v>261150</v>
          </cell>
          <cell r="D1146" t="str">
            <v>A</v>
          </cell>
        </row>
        <row r="1147">
          <cell r="A1147" t="str">
            <v>SG-ARY383B4-728G</v>
          </cell>
          <cell r="B1147" t="str">
            <v>728GB A3500FC (2x7, min)</v>
          </cell>
          <cell r="C1147">
            <v>288150</v>
          </cell>
          <cell r="D1147" t="str">
            <v>A</v>
          </cell>
        </row>
        <row r="1148">
          <cell r="A1148" t="str">
            <v>SG-ARY384A-546G</v>
          </cell>
          <cell r="B1148" t="str">
            <v>546-GB A3500 (3x15x18-GB)</v>
          </cell>
          <cell r="C1148">
            <v>256650</v>
          </cell>
          <cell r="D1148" t="str">
            <v>A</v>
          </cell>
        </row>
        <row r="1149">
          <cell r="A1149" t="str">
            <v>SG-ARY384A4-546G</v>
          </cell>
          <cell r="B1149" t="str">
            <v>546GB A3500 (3x15, min)</v>
          </cell>
          <cell r="C1149">
            <v>374325</v>
          </cell>
          <cell r="D1149" t="str">
            <v>A</v>
          </cell>
        </row>
        <row r="1150">
          <cell r="A1150" t="str">
            <v>SG-ARY384B4-546G</v>
          </cell>
          <cell r="B1150" t="str">
            <v>546GB A3500FC (3x15, min)</v>
          </cell>
          <cell r="C1150">
            <v>414825</v>
          </cell>
          <cell r="D1150" t="str">
            <v>A</v>
          </cell>
        </row>
        <row r="1151">
          <cell r="A1151" t="str">
            <v>SG-ARY385A-1092G</v>
          </cell>
          <cell r="B1151" t="str">
            <v>1092-GB A3500 (3x15x36-GB)</v>
          </cell>
          <cell r="C1151">
            <v>323250</v>
          </cell>
          <cell r="D1151" t="str">
            <v>A</v>
          </cell>
        </row>
        <row r="1152">
          <cell r="A1152" t="str">
            <v>SG-ARY385A4-1092G</v>
          </cell>
          <cell r="B1152" t="str">
            <v>1092GB A3500 (3x15, min)</v>
          </cell>
          <cell r="C1152">
            <v>440925</v>
          </cell>
          <cell r="D1152" t="str">
            <v>A</v>
          </cell>
        </row>
        <row r="1153">
          <cell r="A1153" t="str">
            <v>SG-ARY385B4-1092G</v>
          </cell>
          <cell r="B1153" t="str">
            <v>1092GB A3500FC (3x15, min)</v>
          </cell>
          <cell r="C1153">
            <v>481425</v>
          </cell>
          <cell r="D1153" t="str">
            <v>A</v>
          </cell>
        </row>
        <row r="1154">
          <cell r="A1154" t="str">
            <v>SG-ARY386A-145GR5</v>
          </cell>
          <cell r="B1154" t="str">
            <v>145GB A3500-Light</v>
          </cell>
          <cell r="C1154">
            <v>87675</v>
          </cell>
          <cell r="D1154" t="str">
            <v>A</v>
          </cell>
        </row>
        <row r="1155">
          <cell r="A1155" t="str">
            <v>SG-ARY390A4-2184G</v>
          </cell>
          <cell r="B1155" t="str">
            <v>A3500, 1x5x36GB 10K, (Max)</v>
          </cell>
          <cell r="C1155">
            <v>357587</v>
          </cell>
          <cell r="D1155" t="str">
            <v>A</v>
          </cell>
        </row>
        <row r="1156">
          <cell r="A1156" t="str">
            <v>SG-ARY390B4-2184G</v>
          </cell>
          <cell r="B1156" t="str">
            <v>A3500FC, 1x5x36GB 10K, (Max)</v>
          </cell>
          <cell r="C1156">
            <v>373112</v>
          </cell>
          <cell r="D1156" t="str">
            <v>A</v>
          </cell>
        </row>
        <row r="1157">
          <cell r="A1157" t="str">
            <v>SG-ARY391A-364G</v>
          </cell>
          <cell r="B1157" t="str">
            <v>FCTY, A3500 1x5x36GB 10K, (Min)</v>
          </cell>
          <cell r="C1157">
            <v>94334</v>
          </cell>
          <cell r="D1157" t="str">
            <v>A</v>
          </cell>
        </row>
        <row r="1158">
          <cell r="A1158" t="str">
            <v>SG-ARY391A4-364G</v>
          </cell>
          <cell r="B1158" t="str">
            <v>A3500 1x5x36GB 10K, (Min)</v>
          </cell>
          <cell r="C1158">
            <v>135512</v>
          </cell>
          <cell r="D1158" t="str">
            <v>A</v>
          </cell>
        </row>
        <row r="1159">
          <cell r="A1159" t="str">
            <v>SG-ARY391B4-364G</v>
          </cell>
          <cell r="B1159" t="str">
            <v>A3500FC, 1x5x36GB 10K, (Min)</v>
          </cell>
          <cell r="C1159">
            <v>151037</v>
          </cell>
          <cell r="D1159" t="str">
            <v>A</v>
          </cell>
        </row>
        <row r="1160">
          <cell r="A1160" t="str">
            <v>SG-ARY393A-728G</v>
          </cell>
          <cell r="B1160" t="str">
            <v>A3500, 2x7x36GB 10K, (Min)</v>
          </cell>
          <cell r="C1160">
            <v>154475</v>
          </cell>
          <cell r="D1160" t="str">
            <v>A</v>
          </cell>
        </row>
        <row r="1161">
          <cell r="A1161" t="str">
            <v>SG-ARY393A4-728G</v>
          </cell>
          <cell r="B1161" t="str">
            <v>A3500, 2x7x36GB 10K, (Min)</v>
          </cell>
          <cell r="C1161">
            <v>238256</v>
          </cell>
          <cell r="D1161" t="str">
            <v>A</v>
          </cell>
        </row>
        <row r="1162">
          <cell r="A1162" t="str">
            <v>SG-ARY393B4-728G</v>
          </cell>
          <cell r="B1162" t="str">
            <v>A3500FC, 2x7x36GB 10K, (Min)</v>
          </cell>
          <cell r="C1162">
            <v>269306</v>
          </cell>
          <cell r="D1162" t="str">
            <v>A</v>
          </cell>
        </row>
        <row r="1163">
          <cell r="A1163" t="str">
            <v>SG-ARY393A-1092G</v>
          </cell>
          <cell r="B1163" t="str">
            <v>A3500, 3x15x36GB 10K, (Min)</v>
          </cell>
          <cell r="C1163">
            <v>269502</v>
          </cell>
          <cell r="D1163" t="str">
            <v>A</v>
          </cell>
        </row>
        <row r="1164">
          <cell r="A1164" t="str">
            <v>SG-ARY393A4-1092G</v>
          </cell>
          <cell r="B1164" t="str">
            <v>A3500, 3x15x36GB 10K, (Min)</v>
          </cell>
          <cell r="C1164">
            <v>393599</v>
          </cell>
          <cell r="D1164" t="str">
            <v>A</v>
          </cell>
        </row>
        <row r="1165">
          <cell r="A1165" t="str">
            <v>SG-ARY393B4-1092G</v>
          </cell>
          <cell r="B1165" t="str">
            <v>A3500FC, 3x15x36GB 10K, (Min)</v>
          </cell>
          <cell r="C1165">
            <v>440174</v>
          </cell>
          <cell r="D1165" t="str">
            <v>A</v>
          </cell>
        </row>
        <row r="1166">
          <cell r="A1166" t="str">
            <v>SG-ARY511A-127G</v>
          </cell>
          <cell r="B1166" t="str">
            <v>127GB SUN STOREDGE A5000</v>
          </cell>
          <cell r="C1166">
            <v>88200</v>
          </cell>
          <cell r="D1166" t="str">
            <v>A</v>
          </cell>
        </row>
        <row r="1167">
          <cell r="A1167" t="str">
            <v>SG-ARY522A-200G</v>
          </cell>
          <cell r="B1167" t="str">
            <v>200GB Sun StorEdge A5200</v>
          </cell>
          <cell r="C1167">
            <v>132300</v>
          </cell>
          <cell r="D1167" t="str">
            <v>A</v>
          </cell>
        </row>
        <row r="1168">
          <cell r="A1168" t="str">
            <v>SG-ARY523A-200G</v>
          </cell>
          <cell r="B1168" t="str">
            <v>200GB Sun StorEdge A5200</v>
          </cell>
          <cell r="C1168">
            <v>159075</v>
          </cell>
          <cell r="D1168" t="str">
            <v>A</v>
          </cell>
        </row>
        <row r="1169">
          <cell r="A1169" t="str">
            <v>SG-ARY543A-400G</v>
          </cell>
          <cell r="B1169" t="str">
            <v>400GB Sun StorEdge A5200</v>
          </cell>
          <cell r="C1169">
            <v>107475</v>
          </cell>
          <cell r="D1169" t="str">
            <v>A</v>
          </cell>
        </row>
        <row r="1170">
          <cell r="A1170" t="str">
            <v>SG-ARY553A-509G</v>
          </cell>
          <cell r="B1170" t="str">
            <v>509GB Sun StorEdge A5100</v>
          </cell>
          <cell r="C1170">
            <v>111075</v>
          </cell>
          <cell r="D1170" t="str">
            <v>A</v>
          </cell>
        </row>
        <row r="1171">
          <cell r="A1171" t="str">
            <v>SG-ARY561A-800GR5</v>
          </cell>
          <cell r="B1171" t="str">
            <v>800GB Sun StorEdge A5200</v>
          </cell>
          <cell r="C1171">
            <v>132750</v>
          </cell>
          <cell r="D1171" t="str">
            <v>A</v>
          </cell>
        </row>
        <row r="1172">
          <cell r="A1172" t="str">
            <v>SG-ARY563A-1601G</v>
          </cell>
          <cell r="B1172" t="str">
            <v>1601GB Sun StorEdge A5200 Cab</v>
          </cell>
          <cell r="C1172">
            <v>272400</v>
          </cell>
          <cell r="D1172" t="str">
            <v>A</v>
          </cell>
        </row>
        <row r="1173">
          <cell r="A1173" t="str">
            <v>SG-ARY563A-4804G</v>
          </cell>
          <cell r="B1173" t="str">
            <v>4804GB Sun StorEdge A5200 Cab</v>
          </cell>
          <cell r="C1173">
            <v>702525</v>
          </cell>
          <cell r="D1173" t="str">
            <v>A</v>
          </cell>
        </row>
        <row r="1174">
          <cell r="A1174" t="str">
            <v>SG-ARY563A-800G</v>
          </cell>
          <cell r="B1174" t="str">
            <v>800GB Sun StorEdge A5200</v>
          </cell>
          <cell r="C1174">
            <v>140475</v>
          </cell>
          <cell r="D1174" t="str">
            <v>A</v>
          </cell>
        </row>
        <row r="1175">
          <cell r="A1175" t="str">
            <v>SG-DSL010C-9G</v>
          </cell>
          <cell r="B1175" t="str">
            <v>9.1GB/10k RPM Disk UniPack</v>
          </cell>
          <cell r="C1175">
            <v>1872</v>
          </cell>
          <cell r="D1175" t="str">
            <v>H</v>
          </cell>
        </row>
        <row r="1176">
          <cell r="A1176" t="str">
            <v>SG-FLRN8200-200G</v>
          </cell>
          <cell r="B1176" t="str">
            <v>StorEdge N8200 filer</v>
          </cell>
          <cell r="C1176">
            <v>80700</v>
          </cell>
          <cell r="D1176" t="str">
            <v>H</v>
          </cell>
        </row>
        <row r="1177">
          <cell r="A1177" t="str">
            <v>SG-FLRN8200-400G</v>
          </cell>
          <cell r="B1177" t="str">
            <v>StorEdge N8200 filer</v>
          </cell>
          <cell r="C1177">
            <v>111300</v>
          </cell>
          <cell r="D1177" t="str">
            <v>H</v>
          </cell>
        </row>
        <row r="1178">
          <cell r="A1178" t="str">
            <v>SG-FLRN8200E-200G</v>
          </cell>
          <cell r="B1178" t="str">
            <v>StorEdge N8200 filer</v>
          </cell>
          <cell r="C1178">
            <v>41475</v>
          </cell>
          <cell r="D1178" t="str">
            <v>H</v>
          </cell>
        </row>
        <row r="1179">
          <cell r="A1179" t="str">
            <v>SG-MC250-L</v>
          </cell>
          <cell r="B1179" t="str">
            <v>StorEdge MC /E250/A1000-Large</v>
          </cell>
          <cell r="C1179">
            <v>215820</v>
          </cell>
          <cell r="D1179" t="str">
            <v>H</v>
          </cell>
        </row>
        <row r="1180">
          <cell r="A1180" t="str">
            <v>SG-MC250-L-NR</v>
          </cell>
          <cell r="B1180" t="str">
            <v>StorEdge MC /E250/A1000-Large</v>
          </cell>
          <cell r="C1180">
            <v>204488</v>
          </cell>
          <cell r="D1180" t="str">
            <v>H</v>
          </cell>
        </row>
        <row r="1181">
          <cell r="A1181" t="str">
            <v>SG-MC250-M</v>
          </cell>
          <cell r="B1181" t="str">
            <v>StorEdge MC /E250/A1000-Medium</v>
          </cell>
          <cell r="C1181">
            <v>141735</v>
          </cell>
          <cell r="D1181" t="str">
            <v>H</v>
          </cell>
        </row>
        <row r="1182">
          <cell r="A1182" t="str">
            <v>SG-MC250-M-NR</v>
          </cell>
          <cell r="B1182" t="str">
            <v>StorEdge MC /E250/A1000-Medium</v>
          </cell>
          <cell r="C1182">
            <v>130403</v>
          </cell>
          <cell r="D1182" t="str">
            <v>H</v>
          </cell>
        </row>
        <row r="1183">
          <cell r="A1183" t="str">
            <v>SG-MC250-S</v>
          </cell>
          <cell r="B1183" t="str">
            <v>StorEdge MC /E250/A1000-Small</v>
          </cell>
          <cell r="C1183">
            <v>104693</v>
          </cell>
          <cell r="D1183" t="str">
            <v>H</v>
          </cell>
        </row>
        <row r="1184">
          <cell r="A1184" t="str">
            <v>SG-MC250-S-NR</v>
          </cell>
          <cell r="B1184" t="str">
            <v>StorEdge MC /E250/A1000-Small</v>
          </cell>
          <cell r="C1184">
            <v>93360</v>
          </cell>
          <cell r="D1184" t="str">
            <v>H</v>
          </cell>
        </row>
        <row r="1185">
          <cell r="A1185" t="str">
            <v>SG-MC450-L</v>
          </cell>
          <cell r="B1185" t="str">
            <v>StorEdge MC /E450/A1000-Large</v>
          </cell>
          <cell r="C1185">
            <v>437438</v>
          </cell>
          <cell r="D1185" t="str">
            <v>H</v>
          </cell>
        </row>
        <row r="1186">
          <cell r="A1186" t="str">
            <v>SG-MC450-L-NR</v>
          </cell>
          <cell r="B1186" t="str">
            <v>StorEdge MC E450/A1000-Large</v>
          </cell>
          <cell r="C1186">
            <v>412988</v>
          </cell>
          <cell r="D1186" t="str">
            <v>H</v>
          </cell>
        </row>
        <row r="1187">
          <cell r="A1187" t="str">
            <v>SG-MC450-M</v>
          </cell>
          <cell r="B1187" t="str">
            <v>StorEdge MC E450/A1000-Medium</v>
          </cell>
          <cell r="C1187">
            <v>274883</v>
          </cell>
          <cell r="D1187" t="str">
            <v>H</v>
          </cell>
        </row>
        <row r="1188">
          <cell r="A1188" t="str">
            <v>SG-MC450-M-NR</v>
          </cell>
          <cell r="B1188" t="str">
            <v>StorEdge MC E450/A1000-Medium</v>
          </cell>
          <cell r="C1188">
            <v>262658</v>
          </cell>
          <cell r="D1188" t="str">
            <v>H</v>
          </cell>
        </row>
        <row r="1189">
          <cell r="A1189" t="str">
            <v>SG-MC450-S</v>
          </cell>
          <cell r="B1189" t="str">
            <v>StorEdge MC /E450/A1000-Small</v>
          </cell>
          <cell r="C1189">
            <v>200798</v>
          </cell>
          <cell r="D1189" t="str">
            <v>H</v>
          </cell>
        </row>
        <row r="1190">
          <cell r="A1190" t="str">
            <v>SG-MC450-S-NR</v>
          </cell>
          <cell r="B1190" t="str">
            <v>StorEdge MC E450/A1000 - Small</v>
          </cell>
          <cell r="C1190">
            <v>188573</v>
          </cell>
          <cell r="D1190" t="str">
            <v>H</v>
          </cell>
        </row>
        <row r="1191">
          <cell r="A1191" t="str">
            <v>SG-XARY030A</v>
          </cell>
          <cell r="B1191" t="str">
            <v>72" STOREDGE EXPANSION RACK</v>
          </cell>
          <cell r="C1191">
            <v>10500</v>
          </cell>
          <cell r="D1191" t="str">
            <v>A</v>
          </cell>
        </row>
        <row r="1192">
          <cell r="A1192" t="str">
            <v>SG-XARY144A-109G</v>
          </cell>
          <cell r="B1192" t="str">
            <v>109GB STOREDGE A1000(10K RPM)</v>
          </cell>
          <cell r="C1192">
            <v>27668</v>
          </cell>
          <cell r="D1192" t="str">
            <v>H</v>
          </cell>
        </row>
        <row r="1193">
          <cell r="A1193" t="str">
            <v>SG-XARY144A-36G</v>
          </cell>
          <cell r="B1193" t="str">
            <v>36GB STOREDGE A1000(10K RPM)</v>
          </cell>
          <cell r="C1193">
            <v>15248</v>
          </cell>
          <cell r="D1193" t="str">
            <v>H</v>
          </cell>
        </row>
        <row r="1194">
          <cell r="A1194" t="str">
            <v>SG-XARY145A-109G</v>
          </cell>
          <cell r="B1194" t="str">
            <v>109GB STOREDGE D1000(10K RPM)</v>
          </cell>
          <cell r="C1194">
            <v>24698</v>
          </cell>
          <cell r="D1194" t="str">
            <v>H</v>
          </cell>
        </row>
        <row r="1195">
          <cell r="A1195" t="str">
            <v>SG-XARY145A-36G</v>
          </cell>
          <cell r="B1195" t="str">
            <v>36GB STOREDGE D1000(10K RPM)</v>
          </cell>
          <cell r="C1195">
            <v>12278</v>
          </cell>
          <cell r="D1195" t="str">
            <v>H</v>
          </cell>
        </row>
        <row r="1196">
          <cell r="A1196" t="str">
            <v>SG-XARY146A-36G</v>
          </cell>
          <cell r="B1196" t="str">
            <v>36GB A1000 FOR RACK(10K RPM)</v>
          </cell>
          <cell r="C1196">
            <v>15248</v>
          </cell>
          <cell r="D1196" t="str">
            <v>H</v>
          </cell>
        </row>
        <row r="1197">
          <cell r="A1197" t="str">
            <v>SG-XARY147A-36G</v>
          </cell>
          <cell r="B1197" t="str">
            <v>36GB D1000 FOR RACK(10K RPM)</v>
          </cell>
          <cell r="C1197">
            <v>12278</v>
          </cell>
          <cell r="D1197" t="str">
            <v>H</v>
          </cell>
        </row>
        <row r="1198">
          <cell r="A1198" t="str">
            <v>SG-XARY150A-218G</v>
          </cell>
          <cell r="B1198" t="str">
            <v>218GB StorEdge A1000</v>
          </cell>
          <cell r="C1198">
            <v>33338</v>
          </cell>
          <cell r="D1198" t="str">
            <v>H</v>
          </cell>
        </row>
        <row r="1199">
          <cell r="A1199" t="str">
            <v>SG-XARY150A-72G</v>
          </cell>
          <cell r="B1199" t="str">
            <v>72GB StorEdge A1000</v>
          </cell>
          <cell r="C1199">
            <v>17138</v>
          </cell>
          <cell r="D1199" t="str">
            <v>H</v>
          </cell>
        </row>
        <row r="1200">
          <cell r="A1200" t="str">
            <v>SG-XARY151A-218G</v>
          </cell>
          <cell r="B1200" t="str">
            <v>218GB STOREDGE A1000</v>
          </cell>
          <cell r="C1200">
            <v>33338</v>
          </cell>
          <cell r="D1200" t="str">
            <v>H</v>
          </cell>
        </row>
        <row r="1201">
          <cell r="A1201" t="str">
            <v>SG-XARY151A-72G</v>
          </cell>
          <cell r="B1201" t="str">
            <v>72GB STOREDGE A1000</v>
          </cell>
          <cell r="C1201">
            <v>17138</v>
          </cell>
          <cell r="D1201" t="str">
            <v>H</v>
          </cell>
        </row>
        <row r="1202">
          <cell r="A1202" t="str">
            <v>SG-XARY152A-72G</v>
          </cell>
          <cell r="B1202" t="str">
            <v>72GB STOREDGE A1000 FOR RACK</v>
          </cell>
          <cell r="C1202">
            <v>17138</v>
          </cell>
          <cell r="D1202" t="str">
            <v>H</v>
          </cell>
        </row>
        <row r="1203">
          <cell r="A1203" t="str">
            <v>SG-XARY153A-218G</v>
          </cell>
          <cell r="B1203" t="str">
            <v>218GB STOREDGE D1000</v>
          </cell>
          <cell r="C1203">
            <v>30368</v>
          </cell>
          <cell r="D1203" t="str">
            <v>H</v>
          </cell>
        </row>
        <row r="1204">
          <cell r="A1204" t="str">
            <v>SG-XARY153A-72G</v>
          </cell>
          <cell r="B1204" t="str">
            <v>72GB STOREDGE D1000</v>
          </cell>
          <cell r="C1204">
            <v>14168</v>
          </cell>
          <cell r="D1204" t="str">
            <v>H</v>
          </cell>
        </row>
        <row r="1205">
          <cell r="A1205" t="str">
            <v>SG-XARY154A-128G</v>
          </cell>
          <cell r="B1205" t="str">
            <v>128GB STOREDGE D1000 FOR RACK</v>
          </cell>
          <cell r="C1205">
            <v>30368</v>
          </cell>
          <cell r="D1205" t="str">
            <v>H</v>
          </cell>
        </row>
        <row r="1206">
          <cell r="A1206" t="str">
            <v>SG-XARY154A-72G</v>
          </cell>
          <cell r="B1206" t="str">
            <v>72GB STOREDGE D1000 FOR RACK</v>
          </cell>
          <cell r="C1206">
            <v>14168</v>
          </cell>
          <cell r="D1206" t="str">
            <v>H</v>
          </cell>
        </row>
        <row r="1207">
          <cell r="A1207" t="str">
            <v>SG-XARY155A-128G</v>
          </cell>
          <cell r="B1207" t="str">
            <v>128GB StorEdge A1000 Rackmount</v>
          </cell>
          <cell r="C1207">
            <v>33338</v>
          </cell>
          <cell r="D1207" t="str">
            <v>H</v>
          </cell>
        </row>
        <row r="1208">
          <cell r="A1208" t="str">
            <v>SG-XARY155A-72G</v>
          </cell>
          <cell r="B1208" t="str">
            <v>72GB StorEdge A1000 Rackmount</v>
          </cell>
          <cell r="C1208">
            <v>17138</v>
          </cell>
          <cell r="D1208" t="str">
            <v>H</v>
          </cell>
        </row>
        <row r="1209">
          <cell r="A1209" t="str">
            <v>SG-XARY161A-145G</v>
          </cell>
          <cell r="B1209" t="str">
            <v>145GB A1000 Tabletop</v>
          </cell>
          <cell r="C1209">
            <v>23348</v>
          </cell>
          <cell r="D1209" t="str">
            <v>H</v>
          </cell>
        </row>
        <row r="1210">
          <cell r="A1210" t="str">
            <v>SG-XARY161A-291G</v>
          </cell>
          <cell r="B1210" t="str">
            <v>291GB A1000 Tabletop</v>
          </cell>
          <cell r="C1210">
            <v>37658</v>
          </cell>
          <cell r="D1210" t="str">
            <v>H</v>
          </cell>
        </row>
        <row r="1211">
          <cell r="A1211" t="str">
            <v>SG-XARY162A-145G</v>
          </cell>
          <cell r="B1211" t="str">
            <v>145GB A1000 FOR RACKmount</v>
          </cell>
          <cell r="C1211">
            <v>23348</v>
          </cell>
          <cell r="D1211" t="str">
            <v>H</v>
          </cell>
        </row>
        <row r="1212">
          <cell r="A1212" t="str">
            <v>SG-XARY163A-145G</v>
          </cell>
          <cell r="B1212" t="str">
            <v>145GB D1000 Tabletop</v>
          </cell>
          <cell r="C1212">
            <v>20378</v>
          </cell>
          <cell r="D1212" t="str">
            <v>H</v>
          </cell>
        </row>
        <row r="1213">
          <cell r="A1213" t="str">
            <v>SG-XARY163A-291G</v>
          </cell>
          <cell r="B1213" t="str">
            <v>291GB STOREDGE D1000 Tabletop</v>
          </cell>
          <cell r="C1213">
            <v>34688</v>
          </cell>
          <cell r="D1213" t="str">
            <v>H</v>
          </cell>
        </row>
        <row r="1214">
          <cell r="A1214" t="str">
            <v>SG-XARY164A-145G</v>
          </cell>
          <cell r="B1214" t="str">
            <v>145GB D1000 Rackmount</v>
          </cell>
          <cell r="C1214">
            <v>20378</v>
          </cell>
          <cell r="D1214" t="str">
            <v>H</v>
          </cell>
        </row>
        <row r="1215">
          <cell r="A1215" t="str">
            <v>SG-XARY170A-145G</v>
          </cell>
          <cell r="B1215" t="str">
            <v>145GB A1000 Tabletop</v>
          </cell>
          <cell r="C1215">
            <v>25275</v>
          </cell>
          <cell r="D1215" t="str">
            <v>H</v>
          </cell>
        </row>
        <row r="1216">
          <cell r="A1216" t="str">
            <v>SG-XARY170A-145G</v>
          </cell>
          <cell r="B1216" t="str">
            <v>145GB StorEdge A1000 Tabletop</v>
          </cell>
          <cell r="C1216">
            <v>40500</v>
          </cell>
          <cell r="D1216" t="str">
            <v>H</v>
          </cell>
        </row>
        <row r="1217">
          <cell r="A1217" t="str">
            <v>SG-XARY171A-145G</v>
          </cell>
          <cell r="B1217" t="str">
            <v>145GB A1000 Rackmountable</v>
          </cell>
          <cell r="C1217">
            <v>25275</v>
          </cell>
          <cell r="D1217" t="str">
            <v>H</v>
          </cell>
        </row>
        <row r="1218">
          <cell r="A1218" t="str">
            <v>SG-XARY171A-436G</v>
          </cell>
          <cell r="B1218" t="str">
            <v>436GB A1000 Rackmountable</v>
          </cell>
          <cell r="C1218">
            <v>40500</v>
          </cell>
          <cell r="D1218" t="str">
            <v>H</v>
          </cell>
        </row>
        <row r="1219">
          <cell r="A1219" t="str">
            <v>SG-XARY172A-145G</v>
          </cell>
          <cell r="B1219" t="str">
            <v>145GB D1000 Tabletop</v>
          </cell>
          <cell r="C1219">
            <v>20130</v>
          </cell>
          <cell r="D1219" t="str">
            <v>H</v>
          </cell>
        </row>
        <row r="1220">
          <cell r="A1220" t="str">
            <v>SG-XARY172A-436G</v>
          </cell>
          <cell r="B1220" t="str">
            <v>436GB D1000 Tabletop</v>
          </cell>
          <cell r="C1220">
            <v>35925</v>
          </cell>
          <cell r="D1220" t="str">
            <v>H</v>
          </cell>
        </row>
        <row r="1221">
          <cell r="A1221" t="str">
            <v>SG-XARY173A-145G</v>
          </cell>
          <cell r="B1221" t="str">
            <v>145GB D1000 Rackmountable</v>
          </cell>
          <cell r="C1221">
            <v>20130</v>
          </cell>
          <cell r="D1221" t="str">
            <v>H</v>
          </cell>
        </row>
        <row r="1222">
          <cell r="A1222" t="str">
            <v>SG-XARY173A-436G</v>
          </cell>
          <cell r="B1222" t="str">
            <v>436GB D1000 Rackmountable</v>
          </cell>
          <cell r="C1222">
            <v>35925</v>
          </cell>
          <cell r="D1222" t="str">
            <v>H</v>
          </cell>
        </row>
        <row r="1223">
          <cell r="A1223" t="str">
            <v>SG-XARY360A-545G</v>
          </cell>
          <cell r="B1223" t="str">
            <v>545-GB A3500 (1X5X9-GB)</v>
          </cell>
          <cell r="C1223">
            <v>234525</v>
          </cell>
          <cell r="D1223" t="str">
            <v>A</v>
          </cell>
        </row>
        <row r="1224">
          <cell r="A1224" t="str">
            <v>SG-XARY360B-545G</v>
          </cell>
          <cell r="B1224" t="str">
            <v>545-GB A3500FC (1x5x9-GB)</v>
          </cell>
          <cell r="C1224">
            <v>248025</v>
          </cell>
          <cell r="D1224" t="str">
            <v>A</v>
          </cell>
        </row>
        <row r="1225">
          <cell r="A1225" t="str">
            <v>SG-XARY366A-72G</v>
          </cell>
          <cell r="B1225" t="str">
            <v>A3500 1 CONT/2 TRAYS/9GB(10K)</v>
          </cell>
          <cell r="C1225">
            <v>72590</v>
          </cell>
          <cell r="D1225" t="str">
            <v>A</v>
          </cell>
        </row>
        <row r="1226">
          <cell r="A1226" t="str">
            <v>SG-XARY380A-1092G</v>
          </cell>
          <cell r="B1226" t="str">
            <v>1092-GB A3500 (1x5x18-GB)</v>
          </cell>
          <cell r="C1226">
            <v>275025</v>
          </cell>
          <cell r="D1226" t="str">
            <v>A</v>
          </cell>
        </row>
        <row r="1227">
          <cell r="A1227" t="str">
            <v>SG-XARY380B-1092G</v>
          </cell>
          <cell r="B1227" t="str">
            <v>1092-GB A3500 (1x5x18-GB)</v>
          </cell>
          <cell r="C1227">
            <v>288525</v>
          </cell>
          <cell r="D1227" t="str">
            <v>A</v>
          </cell>
        </row>
        <row r="1228">
          <cell r="A1228" t="str">
            <v>SG-XARY381A-1456G</v>
          </cell>
          <cell r="B1228" t="str">
            <v>1456-GB A3500 (1X5X36-GB)</v>
          </cell>
          <cell r="C1228">
            <v>306225</v>
          </cell>
          <cell r="D1228" t="str">
            <v>A</v>
          </cell>
        </row>
        <row r="1229">
          <cell r="A1229" t="str">
            <v>SG-XARY381B-1456G</v>
          </cell>
          <cell r="B1229" t="str">
            <v>1456-GB A3500FC (1x5x36-GB)</v>
          </cell>
          <cell r="C1229">
            <v>319725</v>
          </cell>
          <cell r="D1229" t="str">
            <v>A</v>
          </cell>
        </row>
        <row r="1230">
          <cell r="A1230" t="str">
            <v>SG-XARY386A-145G</v>
          </cell>
          <cell r="B1230" t="str">
            <v>145GB A3500-Light</v>
          </cell>
          <cell r="C1230">
            <v>87675</v>
          </cell>
          <cell r="D1230" t="str">
            <v>A</v>
          </cell>
        </row>
        <row r="1231">
          <cell r="A1231" t="str">
            <v>SG-XARY390A-2184G</v>
          </cell>
          <cell r="B1231" t="str">
            <v>A3500, 1x5x36GB 10K, (Max)</v>
          </cell>
          <cell r="C1231">
            <v>321828</v>
          </cell>
          <cell r="D1231" t="str">
            <v>A</v>
          </cell>
        </row>
        <row r="1232">
          <cell r="A1232" t="str">
            <v>SG-XARY390B-2184G</v>
          </cell>
          <cell r="B1232" t="str">
            <v>A3500FC, 1x5x36GB 10K, (Max)</v>
          </cell>
          <cell r="C1232">
            <v>335801</v>
          </cell>
          <cell r="D1232" t="str">
            <v>A</v>
          </cell>
        </row>
        <row r="1233">
          <cell r="A1233" t="str">
            <v>SG-XARY520A-200G</v>
          </cell>
          <cell r="B1233" t="str">
            <v>200GB Sun StorEdge A5200</v>
          </cell>
          <cell r="C1233">
            <v>132300</v>
          </cell>
          <cell r="D1233" t="str">
            <v>A</v>
          </cell>
        </row>
        <row r="1234">
          <cell r="A1234" t="str">
            <v>SG-XARY520A-63G</v>
          </cell>
          <cell r="B1234" t="str">
            <v>63GB Sun StorEdge A5200</v>
          </cell>
          <cell r="C1234">
            <v>71400</v>
          </cell>
          <cell r="D1234" t="str">
            <v>A</v>
          </cell>
        </row>
        <row r="1235">
          <cell r="A1235" t="str">
            <v>SG-XARY523A-1200G</v>
          </cell>
          <cell r="B1235" t="str">
            <v>1200GB Sun StorEdge A5200</v>
          </cell>
          <cell r="C1235">
            <v>831110</v>
          </cell>
          <cell r="D1235" t="str">
            <v>A</v>
          </cell>
        </row>
        <row r="1236">
          <cell r="A1236" t="str">
            <v>SG-XARY523A-400G</v>
          </cell>
          <cell r="B1236" t="str">
            <v>400GB Sun StorEdge A5200</v>
          </cell>
          <cell r="C1236">
            <v>288470</v>
          </cell>
          <cell r="D1236" t="str">
            <v>A</v>
          </cell>
        </row>
        <row r="1237">
          <cell r="A1237" t="str">
            <v>SG-XARY540A-127G</v>
          </cell>
          <cell r="B1237" t="str">
            <v>127GB Sun StorEdge A5200</v>
          </cell>
          <cell r="C1237">
            <v>62250</v>
          </cell>
          <cell r="D1237" t="str">
            <v>A</v>
          </cell>
        </row>
        <row r="1238">
          <cell r="A1238" t="str">
            <v>SG-XARY540A-400G</v>
          </cell>
          <cell r="B1238" t="str">
            <v>400GB Sun StorEdge A5200 TT</v>
          </cell>
          <cell r="C1238">
            <v>99375</v>
          </cell>
          <cell r="D1238" t="str">
            <v>A</v>
          </cell>
        </row>
        <row r="1239">
          <cell r="A1239" t="str">
            <v>SG-XARY541A-400G</v>
          </cell>
          <cell r="B1239" t="str">
            <v>400GB Sun StorEdge A5200</v>
          </cell>
          <cell r="C1239">
            <v>99375</v>
          </cell>
          <cell r="D1239" t="str">
            <v>A</v>
          </cell>
        </row>
        <row r="1240">
          <cell r="A1240" t="str">
            <v>SG-XARY542A-400G</v>
          </cell>
          <cell r="B1240" t="str">
            <v>400GB Sun StorEdge A5200</v>
          </cell>
          <cell r="C1240">
            <v>99375</v>
          </cell>
          <cell r="D1240" t="str">
            <v>A</v>
          </cell>
        </row>
        <row r="1241">
          <cell r="A1241" t="str">
            <v>SG-XARY543A-2400G</v>
          </cell>
          <cell r="B1241" t="str">
            <v>2400GB Sun StorEdge A5200</v>
          </cell>
          <cell r="C1241">
            <v>524325</v>
          </cell>
          <cell r="D1241" t="str">
            <v>A</v>
          </cell>
        </row>
        <row r="1242">
          <cell r="A1242" t="str">
            <v>SG-XARY543A-800G</v>
          </cell>
          <cell r="B1242" t="str">
            <v>800GB Sun StorEdge A5200 Cab</v>
          </cell>
          <cell r="C1242">
            <v>206400</v>
          </cell>
          <cell r="D1242" t="str">
            <v>A</v>
          </cell>
        </row>
        <row r="1243">
          <cell r="A1243" t="str">
            <v>SG-XARY550A-182G</v>
          </cell>
          <cell r="B1243" t="str">
            <v>182GB Sun StorEdge A5100 TT</v>
          </cell>
          <cell r="C1243">
            <v>52500</v>
          </cell>
          <cell r="D1243" t="str">
            <v>A</v>
          </cell>
        </row>
        <row r="1244">
          <cell r="A1244" t="str">
            <v>SG-XARY550A-509G</v>
          </cell>
          <cell r="B1244" t="str">
            <v>509GB Sun StorEdge A5100</v>
          </cell>
          <cell r="C1244">
            <v>94350</v>
          </cell>
          <cell r="D1244" t="str">
            <v>A</v>
          </cell>
        </row>
        <row r="1245">
          <cell r="A1245" t="str">
            <v>SG-XARY551A-509G</v>
          </cell>
          <cell r="B1245" t="str">
            <v>509GB Sun StorEdge A5100</v>
          </cell>
          <cell r="C1245">
            <v>94350</v>
          </cell>
          <cell r="D1245" t="str">
            <v>A</v>
          </cell>
        </row>
        <row r="1246">
          <cell r="A1246" t="str">
            <v>SG-XARY552A-509G</v>
          </cell>
          <cell r="B1246" t="str">
            <v>509GB Sun StorEdge A5100</v>
          </cell>
          <cell r="C1246">
            <v>94350</v>
          </cell>
          <cell r="D1246" t="str">
            <v>A</v>
          </cell>
        </row>
        <row r="1247">
          <cell r="A1247" t="str">
            <v>SG-XARY553A-1019G</v>
          </cell>
          <cell r="B1247" t="str">
            <v>1019GB Sun StorEdge A5100</v>
          </cell>
          <cell r="C1247">
            <v>214800</v>
          </cell>
          <cell r="D1247" t="str">
            <v>A</v>
          </cell>
        </row>
        <row r="1248">
          <cell r="A1248" t="str">
            <v>SG-XARY553A-3057G</v>
          </cell>
          <cell r="B1248" t="str">
            <v>3-TB Sun StorEdge A5100 Cab</v>
          </cell>
          <cell r="C1248">
            <v>605700</v>
          </cell>
          <cell r="D1248" t="str">
            <v>A</v>
          </cell>
        </row>
        <row r="1249">
          <cell r="A1249" t="str">
            <v>SG-XARY560A-254G</v>
          </cell>
          <cell r="B1249" t="str">
            <v>254GB Sun StorEdge A5200 TT</v>
          </cell>
          <cell r="C1249">
            <v>72750</v>
          </cell>
          <cell r="D1249" t="str">
            <v>A</v>
          </cell>
        </row>
        <row r="1250">
          <cell r="A1250" t="str">
            <v>SG-XARY560A-800G</v>
          </cell>
          <cell r="B1250" t="str">
            <v>800GB Sun StorEdge A5200 TT</v>
          </cell>
          <cell r="C1250">
            <v>132750</v>
          </cell>
          <cell r="D1250" t="str">
            <v>A</v>
          </cell>
        </row>
        <row r="1251">
          <cell r="A1251" t="str">
            <v>SG-XARY561A-800G</v>
          </cell>
          <cell r="B1251" t="str">
            <v>800GB Sun StorEdge A5200 R</v>
          </cell>
          <cell r="C1251">
            <v>132750</v>
          </cell>
          <cell r="D1251" t="str">
            <v>A</v>
          </cell>
        </row>
        <row r="1252">
          <cell r="A1252" t="str">
            <v>SG-XARY562A-800G</v>
          </cell>
          <cell r="B1252" t="str">
            <v>800GB Sun StorEdge A5200 R</v>
          </cell>
          <cell r="C1252">
            <v>132750</v>
          </cell>
          <cell r="D1252" t="str">
            <v>A</v>
          </cell>
        </row>
        <row r="1253">
          <cell r="A1253" t="str">
            <v>SG-XARY563A-1601G</v>
          </cell>
          <cell r="B1253" t="str">
            <v>1601GB Sun StorEdge A5200 Cab</v>
          </cell>
          <cell r="C1253">
            <v>272400</v>
          </cell>
          <cell r="D1253" t="str">
            <v>A</v>
          </cell>
        </row>
        <row r="1254">
          <cell r="A1254" t="str">
            <v>SG-XARY563A-4804G</v>
          </cell>
          <cell r="B1254" t="str">
            <v>4804GB Sun StorEdge A5200 Cab</v>
          </cell>
          <cell r="C1254">
            <v>702525</v>
          </cell>
          <cell r="D1254" t="str">
            <v>A</v>
          </cell>
        </row>
        <row r="1255">
          <cell r="A1255" t="str">
            <v>SG-XAUTODLT8D-L9</v>
          </cell>
          <cell r="B1255" t="str">
            <v>StorEdge L9 Autoloader</v>
          </cell>
          <cell r="C1255">
            <v>14099</v>
          </cell>
          <cell r="D1255" t="str">
            <v>H</v>
          </cell>
        </row>
        <row r="1256">
          <cell r="A1256" t="str">
            <v>SG-XCTXP100A-L180</v>
          </cell>
          <cell r="B1256" t="str">
            <v>L180 Cartridge Expansion</v>
          </cell>
          <cell r="C1256">
            <v>34130</v>
          </cell>
          <cell r="D1256" t="str">
            <v>A</v>
          </cell>
        </row>
        <row r="1257">
          <cell r="A1257" t="str">
            <v>SG-XDSK010C-18G</v>
          </cell>
          <cell r="B1257" t="str">
            <v>18.2GB/10k RPM Disk UniPack</v>
          </cell>
          <cell r="C1257">
            <v>2430</v>
          </cell>
          <cell r="D1257" t="str">
            <v>H</v>
          </cell>
        </row>
        <row r="1258">
          <cell r="A1258" t="str">
            <v>SG-XDSK010C-9G</v>
          </cell>
          <cell r="B1258" t="str">
            <v>9.1GB/10k RPM Disk UniPack</v>
          </cell>
          <cell r="C1258">
            <v>1872</v>
          </cell>
          <cell r="D1258" t="str">
            <v>H</v>
          </cell>
        </row>
        <row r="1259">
          <cell r="A1259" t="str">
            <v>SG-XDSK020C-18G</v>
          </cell>
          <cell r="B1259" t="str">
            <v>18.2GB/10K RPM DISK MULTIPACK</v>
          </cell>
          <cell r="C1259">
            <v>4550</v>
          </cell>
          <cell r="D1259" t="str">
            <v>H</v>
          </cell>
        </row>
        <row r="1260">
          <cell r="A1260" t="str">
            <v>SG-XDSK020C-36G</v>
          </cell>
          <cell r="B1260" t="str">
            <v>36.4GB/10k RPM Disk MultiPack</v>
          </cell>
          <cell r="C1260">
            <v>5850</v>
          </cell>
          <cell r="D1260" t="str">
            <v>H</v>
          </cell>
        </row>
        <row r="1261">
          <cell r="A1261" t="str">
            <v>SG-XDSK040C-36G</v>
          </cell>
          <cell r="B1261" t="str">
            <v>36.4GB/10K RPM DISK MULTIPACK</v>
          </cell>
          <cell r="C1261">
            <v>7980</v>
          </cell>
          <cell r="D1261" t="str">
            <v>H</v>
          </cell>
        </row>
        <row r="1262">
          <cell r="A1262" t="str">
            <v>SG-XDSK040C-72G</v>
          </cell>
          <cell r="B1262" t="str">
            <v>72.8GB/10k RPM Disk MultiPack</v>
          </cell>
          <cell r="C1262">
            <v>10350</v>
          </cell>
          <cell r="D1262" t="str">
            <v>H</v>
          </cell>
        </row>
        <row r="1263">
          <cell r="A1263" t="str">
            <v>SG-XDSK060C-109G</v>
          </cell>
          <cell r="B1263" t="str">
            <v>109.2GB/10k RPM Disk MultiPack</v>
          </cell>
          <cell r="C1263">
            <v>14850</v>
          </cell>
          <cell r="D1263" t="str">
            <v>H</v>
          </cell>
        </row>
        <row r="1264">
          <cell r="A1264" t="str">
            <v>SG-XDSK060C-218G</v>
          </cell>
          <cell r="B1264" t="str">
            <v>218.4GB/10k RPM Disk MultiPack</v>
          </cell>
          <cell r="C1264">
            <v>15300</v>
          </cell>
          <cell r="D1264" t="str">
            <v>H</v>
          </cell>
        </row>
        <row r="1265">
          <cell r="A1265" t="str">
            <v>SG-XDSK060C-54G</v>
          </cell>
          <cell r="B1265" t="str">
            <v>54.6GB/10K RPM DISK MULTIPACK</v>
          </cell>
          <cell r="C1265">
            <v>11410</v>
          </cell>
          <cell r="D1265" t="str">
            <v>H</v>
          </cell>
        </row>
        <row r="1266">
          <cell r="A1266" t="str">
            <v>SG-XLIB8MM1-400G</v>
          </cell>
          <cell r="B1266" t="str">
            <v>STOREDGE L400 400GB 2DR/DESK</v>
          </cell>
          <cell r="C1266">
            <v>22400</v>
          </cell>
          <cell r="D1266" t="str">
            <v>H</v>
          </cell>
        </row>
        <row r="1267">
          <cell r="A1267" t="str">
            <v>SG-XLIB8MMB-400G</v>
          </cell>
          <cell r="B1267" t="str">
            <v>STOREDGE L400 400GB 1DR/DESK</v>
          </cell>
          <cell r="C1267">
            <v>17500</v>
          </cell>
          <cell r="D1267" t="str">
            <v>H</v>
          </cell>
        </row>
        <row r="1268">
          <cell r="A1268" t="str">
            <v>SG-XLIB8MMC-400G</v>
          </cell>
          <cell r="B1268" t="str">
            <v>STOREDGE L400 400GB/8MM 1DR/RK</v>
          </cell>
          <cell r="C1268">
            <v>17500</v>
          </cell>
          <cell r="D1268" t="str">
            <v>H</v>
          </cell>
        </row>
        <row r="1269">
          <cell r="A1269" t="str">
            <v>SG-XLIB9840-DRV</v>
          </cell>
          <cell r="B1269" t="str">
            <v>StorEdge 9840 20GB tape drive</v>
          </cell>
          <cell r="C1269">
            <v>50250</v>
          </cell>
          <cell r="D1269" t="str">
            <v>A</v>
          </cell>
        </row>
        <row r="1270">
          <cell r="A1270" t="str">
            <v>SG-XLIBDLT1-1TB-2</v>
          </cell>
          <cell r="B1270" t="str">
            <v>STOREDGE L1000 1 TAPE DESKSIDE</v>
          </cell>
          <cell r="C1270">
            <v>42000</v>
          </cell>
          <cell r="D1270" t="str">
            <v>A</v>
          </cell>
        </row>
        <row r="1271">
          <cell r="A1271" t="str">
            <v>SG-XLIBDLT1-1TB-4</v>
          </cell>
          <cell r="B1271" t="str">
            <v>STOREDGE L1000 PACKAGE</v>
          </cell>
          <cell r="C1271">
            <v>75525</v>
          </cell>
          <cell r="D1271" t="str">
            <v>A</v>
          </cell>
        </row>
        <row r="1272">
          <cell r="A1272" t="str">
            <v>SG-XLIBDLT1-1TB-5</v>
          </cell>
          <cell r="B1272" t="str">
            <v>STOREDGE L1000 PACKAGE</v>
          </cell>
          <cell r="C1272">
            <v>79380</v>
          </cell>
          <cell r="D1272" t="str">
            <v>A</v>
          </cell>
        </row>
        <row r="1273">
          <cell r="A1273" t="str">
            <v>SG-XLIBDLT1-1TB-6</v>
          </cell>
          <cell r="B1273" t="str">
            <v>SUN STOREDGE L1000 PACKAGE</v>
          </cell>
          <cell r="C1273">
            <v>64875</v>
          </cell>
          <cell r="D1273" t="str">
            <v>A</v>
          </cell>
        </row>
        <row r="1274">
          <cell r="A1274" t="str">
            <v>SG-XLIBDLT1-1TB-7</v>
          </cell>
          <cell r="B1274" t="str">
            <v>STOREDGE L1000 PACKAGE</v>
          </cell>
          <cell r="C1274">
            <v>69750</v>
          </cell>
          <cell r="D1274" t="str">
            <v>A</v>
          </cell>
        </row>
        <row r="1275">
          <cell r="A1275" t="str">
            <v>SG-XLIBDLT1-280G</v>
          </cell>
          <cell r="B1275" t="str">
            <v>DLT7000-Based 280GB Autoloader</v>
          </cell>
          <cell r="C1275">
            <v>17150</v>
          </cell>
          <cell r="D1275" t="str">
            <v>H</v>
          </cell>
        </row>
        <row r="1276">
          <cell r="A1276" t="str">
            <v>SG-XLIBDLT16-11TB</v>
          </cell>
          <cell r="B1276" t="str">
            <v>STOREDGE L11000 11TB/16DR</v>
          </cell>
          <cell r="C1276">
            <v>404600</v>
          </cell>
          <cell r="D1276" t="str">
            <v>A</v>
          </cell>
        </row>
        <row r="1277">
          <cell r="A1277" t="str">
            <v>SG-XLIBDLT16-11TB4</v>
          </cell>
          <cell r="B1277" t="str">
            <v>STOREDGE L11000 PACKAGE</v>
          </cell>
          <cell r="C1277">
            <v>526200</v>
          </cell>
          <cell r="D1277" t="str">
            <v>A</v>
          </cell>
        </row>
        <row r="1278">
          <cell r="A1278" t="str">
            <v>SG-XLIBDLT16-11TB5</v>
          </cell>
          <cell r="B1278" t="str">
            <v>STOREDGE L11000 PACKAGE</v>
          </cell>
          <cell r="C1278">
            <v>543750</v>
          </cell>
          <cell r="D1278" t="str">
            <v>A</v>
          </cell>
        </row>
        <row r="1279">
          <cell r="A1279" t="str">
            <v>SG-XLIBDLT1R-1TB-2</v>
          </cell>
          <cell r="B1279" t="str">
            <v>STOREDGE L1000 1TB/1DR RACKMNT</v>
          </cell>
          <cell r="C1279">
            <v>42000</v>
          </cell>
          <cell r="D1279" t="str">
            <v>A</v>
          </cell>
        </row>
        <row r="1280">
          <cell r="A1280" t="str">
            <v>SG-XLIBDLT1R-1TB-4</v>
          </cell>
          <cell r="B1280" t="str">
            <v>STOREDGE L1000 PACKAGE</v>
          </cell>
          <cell r="C1280">
            <v>75525</v>
          </cell>
          <cell r="D1280" t="str">
            <v>A</v>
          </cell>
        </row>
        <row r="1281">
          <cell r="A1281" t="str">
            <v>SG-XLIBDLT1R-1TB-5</v>
          </cell>
          <cell r="B1281" t="str">
            <v>STOREDGE L1000 PACKAGE</v>
          </cell>
          <cell r="C1281">
            <v>79380</v>
          </cell>
          <cell r="D1281" t="str">
            <v>A</v>
          </cell>
        </row>
        <row r="1282">
          <cell r="A1282" t="str">
            <v>SG-XLIBDLT1R-1TB-6</v>
          </cell>
          <cell r="B1282" t="str">
            <v>SUN STOREDGE L1000 PACKAGE</v>
          </cell>
          <cell r="C1282">
            <v>64875</v>
          </cell>
          <cell r="D1282" t="str">
            <v>A</v>
          </cell>
        </row>
        <row r="1283">
          <cell r="A1283" t="str">
            <v>SG-XLIBDLT1R-1TB-7</v>
          </cell>
          <cell r="B1283" t="str">
            <v>STOREDGE L1000 PACKAGE</v>
          </cell>
          <cell r="C1283">
            <v>69750</v>
          </cell>
          <cell r="D1283" t="str">
            <v>A</v>
          </cell>
        </row>
        <row r="1284">
          <cell r="A1284" t="str">
            <v>SG-XLIBDLT2-280G</v>
          </cell>
          <cell r="B1284" t="str">
            <v>DLT7000-BASED 280GB Autoloader</v>
          </cell>
          <cell r="C1284">
            <v>17150</v>
          </cell>
          <cell r="D1284" t="str">
            <v>H</v>
          </cell>
        </row>
        <row r="1285">
          <cell r="A1285" t="str">
            <v>SG-XLIBDLT4-11TB</v>
          </cell>
          <cell r="B1285" t="str">
            <v>STOREDGE L11000, 11TB/4DR</v>
          </cell>
          <cell r="C1285">
            <v>245000</v>
          </cell>
          <cell r="D1285" t="str">
            <v>A</v>
          </cell>
        </row>
        <row r="1286">
          <cell r="A1286" t="str">
            <v>SG-XLIBDLT4-11TB6</v>
          </cell>
          <cell r="B1286" t="str">
            <v>STOREDGE L11000 PACKAGE</v>
          </cell>
          <cell r="C1286">
            <v>284520</v>
          </cell>
          <cell r="D1286" t="str">
            <v>A</v>
          </cell>
        </row>
        <row r="1287">
          <cell r="A1287" t="str">
            <v>SG-XLIBDLT4-11TB7</v>
          </cell>
          <cell r="B1287" t="str">
            <v>STOREDGE L11000 PACKAGE</v>
          </cell>
          <cell r="C1287">
            <v>301125</v>
          </cell>
          <cell r="D1287" t="str">
            <v>A</v>
          </cell>
        </row>
        <row r="1288">
          <cell r="A1288" t="str">
            <v>SG-XLIBDLT4-1TB-2</v>
          </cell>
          <cell r="B1288" t="str">
            <v>STOREDGE L1000 1TB/4DR DESKTOP</v>
          </cell>
          <cell r="C1288">
            <v>75600</v>
          </cell>
          <cell r="D1288" t="str">
            <v>A</v>
          </cell>
        </row>
        <row r="1289">
          <cell r="A1289" t="str">
            <v>SG-XLIBDLT4R-1TB-2</v>
          </cell>
          <cell r="B1289" t="str">
            <v>STOREDGE L1000 1TB/4DR RACKMNT</v>
          </cell>
          <cell r="C1289">
            <v>75600</v>
          </cell>
          <cell r="D1289" t="str">
            <v>A</v>
          </cell>
        </row>
        <row r="1290">
          <cell r="A1290" t="str">
            <v>SG-XLIBDLT71-L20</v>
          </cell>
          <cell r="B1290" t="str">
            <v>DLT7000 LIB 1DR/20CART/DESK</v>
          </cell>
          <cell r="C1290">
            <v>33750</v>
          </cell>
          <cell r="D1290" t="str">
            <v>A</v>
          </cell>
        </row>
        <row r="1291">
          <cell r="A1291" t="str">
            <v>SG-XLIBDLT71R-L20</v>
          </cell>
          <cell r="B1291" t="str">
            <v>DLT7000 LIB 1DR/20CART/RACK</v>
          </cell>
          <cell r="C1291">
            <v>33750</v>
          </cell>
          <cell r="D1291" t="str">
            <v>A</v>
          </cell>
        </row>
        <row r="1292">
          <cell r="A1292" t="str">
            <v>SG-XLIBDLT72-L20</v>
          </cell>
          <cell r="B1292" t="str">
            <v>DLT7000 LIB 2DR/20CART/DESK</v>
          </cell>
          <cell r="C1292">
            <v>39000</v>
          </cell>
          <cell r="D1292" t="str">
            <v>A</v>
          </cell>
        </row>
        <row r="1293">
          <cell r="A1293" t="str">
            <v>SG-XLIBDLT72-L40</v>
          </cell>
          <cell r="B1293" t="str">
            <v>DLT7000 LIB 2DR/40CART/DESK</v>
          </cell>
          <cell r="C1293">
            <v>54000</v>
          </cell>
          <cell r="D1293" t="str">
            <v>A</v>
          </cell>
        </row>
        <row r="1294">
          <cell r="A1294" t="str">
            <v>SG-XLIBDLT72R-L20</v>
          </cell>
          <cell r="B1294" t="str">
            <v>DLT7000 LIB 2DR/20CART/RACK</v>
          </cell>
          <cell r="C1294">
            <v>39000</v>
          </cell>
          <cell r="D1294" t="str">
            <v>A</v>
          </cell>
        </row>
        <row r="1295">
          <cell r="A1295" t="str">
            <v>SG-XLIBDLT72R-L40</v>
          </cell>
          <cell r="B1295" t="str">
            <v>DLT7000 LIB 2DR/40CART/RACK</v>
          </cell>
          <cell r="C1295">
            <v>60000</v>
          </cell>
          <cell r="D1295" t="str">
            <v>A</v>
          </cell>
        </row>
        <row r="1296">
          <cell r="A1296" t="str">
            <v>SG-XLIBDLT74R-L60</v>
          </cell>
          <cell r="B1296" t="str">
            <v>DLT7000 LIB 4DR/60CART/RACK</v>
          </cell>
          <cell r="C1296">
            <v>100050</v>
          </cell>
          <cell r="D1296" t="str">
            <v>A</v>
          </cell>
        </row>
        <row r="1297">
          <cell r="A1297" t="str">
            <v>SG-XLIBL180-BASE</v>
          </cell>
          <cell r="B1297" t="str">
            <v>Sun storEdge L180 base config.</v>
          </cell>
          <cell r="C1297">
            <v>99675</v>
          </cell>
          <cell r="D1297" t="str">
            <v>A</v>
          </cell>
        </row>
        <row r="1298">
          <cell r="A1298" t="str">
            <v>SG-XLIBL700-2POWER</v>
          </cell>
          <cell r="B1298" t="str">
            <v>StorEdge L700 2nd pwr/drv twr</v>
          </cell>
          <cell r="C1298">
            <v>26850</v>
          </cell>
          <cell r="D1298" t="str">
            <v>A</v>
          </cell>
        </row>
        <row r="1299">
          <cell r="A1299" t="str">
            <v>SG-XLIBL700-BASE</v>
          </cell>
          <cell r="B1299" t="str">
            <v>StorEdge L700 library base</v>
          </cell>
          <cell r="C1299">
            <v>174000</v>
          </cell>
          <cell r="D1299" t="str">
            <v>A</v>
          </cell>
        </row>
        <row r="1300">
          <cell r="A1300" t="str">
            <v>SG-XLIBL700-BASE4A</v>
          </cell>
          <cell r="B1300" t="str">
            <v>StorEdge L700 Library Pakage</v>
          </cell>
          <cell r="C1300">
            <v>679950</v>
          </cell>
          <cell r="D1300" t="str">
            <v>A</v>
          </cell>
        </row>
        <row r="1301">
          <cell r="A1301" t="str">
            <v>SG-XLIBL700-BASE4B</v>
          </cell>
          <cell r="B1301" t="str">
            <v>StorEdge L700 Library Pakage</v>
          </cell>
          <cell r="C1301">
            <v>782280</v>
          </cell>
          <cell r="D1301" t="str">
            <v>A</v>
          </cell>
        </row>
        <row r="1302">
          <cell r="A1302" t="str">
            <v>SG-XLIBL700-BASE5A</v>
          </cell>
          <cell r="B1302" t="str">
            <v>StorEdge L700 Library Pakage</v>
          </cell>
          <cell r="C1302">
            <v>697500</v>
          </cell>
          <cell r="D1302" t="str">
            <v>A</v>
          </cell>
        </row>
        <row r="1303">
          <cell r="A1303" t="str">
            <v>SG-XLIBL700-BASE5B</v>
          </cell>
          <cell r="B1303" t="str">
            <v>StorEdge L700 Library Pakage</v>
          </cell>
          <cell r="C1303">
            <v>799830</v>
          </cell>
          <cell r="D1303" t="str">
            <v>A</v>
          </cell>
        </row>
        <row r="1304">
          <cell r="A1304" t="str">
            <v>SG-XLIBL700-BASE6A</v>
          </cell>
          <cell r="B1304" t="str">
            <v>StorEdge L700 Library Pakage</v>
          </cell>
          <cell r="C1304">
            <v>384960</v>
          </cell>
          <cell r="D1304" t="str">
            <v>A</v>
          </cell>
        </row>
        <row r="1305">
          <cell r="A1305" t="str">
            <v>SG-XLIBL700-BASE6B</v>
          </cell>
          <cell r="B1305" t="str">
            <v>StorEdge L700 Library Pakage</v>
          </cell>
          <cell r="C1305">
            <v>457860</v>
          </cell>
          <cell r="D1305" t="str">
            <v>A</v>
          </cell>
        </row>
        <row r="1306">
          <cell r="A1306" t="str">
            <v>SG-XLIBL700-BASE7A</v>
          </cell>
          <cell r="B1306" t="str">
            <v>StorEdge L700 Library Pakage</v>
          </cell>
          <cell r="C1306">
            <v>401550</v>
          </cell>
          <cell r="D1306" t="str">
            <v>A</v>
          </cell>
        </row>
        <row r="1307">
          <cell r="A1307" t="str">
            <v>SG-XLIBL700-BASE7B</v>
          </cell>
          <cell r="B1307" t="str">
            <v>StorEdge L700 Library Pakage</v>
          </cell>
          <cell r="C1307">
            <v>474450</v>
          </cell>
          <cell r="D1307" t="str">
            <v>A</v>
          </cell>
        </row>
        <row r="1308">
          <cell r="A1308" t="str">
            <v>SG-XLIBL700-CAP</v>
          </cell>
          <cell r="B1308" t="str">
            <v>StorEdge L700 20-cartrdge cap</v>
          </cell>
          <cell r="C1308">
            <v>7500</v>
          </cell>
          <cell r="D1308" t="str">
            <v>A</v>
          </cell>
        </row>
        <row r="1309">
          <cell r="A1309" t="str">
            <v>SG-XLIBL700-DOOR</v>
          </cell>
          <cell r="B1309" t="str">
            <v>StorEdge L700 Expansion Door</v>
          </cell>
          <cell r="C1309">
            <v>19500</v>
          </cell>
          <cell r="D1309" t="str">
            <v>A</v>
          </cell>
        </row>
        <row r="1310">
          <cell r="A1310" t="str">
            <v>SG-XMED4MMCL-10</v>
          </cell>
          <cell r="B1310" t="str">
            <v>4MM DDS CLEANING TAPES-10 PACK</v>
          </cell>
          <cell r="C1310">
            <v>168</v>
          </cell>
          <cell r="D1310" t="str">
            <v>H</v>
          </cell>
        </row>
        <row r="1311">
          <cell r="A1311" t="str">
            <v>SG-XMED4MMDDS210</v>
          </cell>
          <cell r="B1311" t="str">
            <v>4MM 120M DDS2 TAPES - 10 PACK</v>
          </cell>
          <cell r="C1311">
            <v>210</v>
          </cell>
          <cell r="D1311" t="str">
            <v>H</v>
          </cell>
        </row>
        <row r="1312">
          <cell r="A1312" t="str">
            <v>SG-XMED4MMDDS310</v>
          </cell>
          <cell r="B1312" t="str">
            <v>4MM 125M DDS3 TAPES - 10 PACK</v>
          </cell>
          <cell r="C1312">
            <v>336</v>
          </cell>
          <cell r="D1312" t="str">
            <v>H</v>
          </cell>
        </row>
        <row r="1313">
          <cell r="A1313" t="str">
            <v>SG-XMED4MMDDS410</v>
          </cell>
          <cell r="B1313" t="str">
            <v>4MM 150M DDS3 TAPES - 10 PACK</v>
          </cell>
          <cell r="C1313">
            <v>675</v>
          </cell>
          <cell r="D1313" t="str">
            <v>H</v>
          </cell>
        </row>
        <row r="1314">
          <cell r="A1314" t="str">
            <v>SG-XMED8MMAME-10</v>
          </cell>
          <cell r="B1314" t="str">
            <v>8MM 170M AME TAPE-PACK OF 10</v>
          </cell>
          <cell r="C1314">
            <v>1085</v>
          </cell>
          <cell r="D1314" t="str">
            <v>H</v>
          </cell>
        </row>
        <row r="1315">
          <cell r="A1315" t="str">
            <v>SG-XMED8MMAME-PK</v>
          </cell>
          <cell r="B1315" t="str">
            <v>8MM AME EXAPAK</v>
          </cell>
          <cell r="C1315">
            <v>1155</v>
          </cell>
          <cell r="D1315" t="str">
            <v>H</v>
          </cell>
        </row>
        <row r="1316">
          <cell r="A1316" t="str">
            <v>SG-XMED8MMAMEC10</v>
          </cell>
          <cell r="B1316" t="str">
            <v>8MM AME CLEANING TAPES-10 PACK</v>
          </cell>
          <cell r="C1316">
            <v>371</v>
          </cell>
          <cell r="D1316" t="str">
            <v>H</v>
          </cell>
        </row>
        <row r="1317">
          <cell r="A1317" t="str">
            <v>SG-XMED8MMXL-10</v>
          </cell>
          <cell r="B1317" t="str">
            <v>8MM 160M XL TAPES - 10 PACK</v>
          </cell>
          <cell r="C1317">
            <v>210</v>
          </cell>
          <cell r="D1317" t="str">
            <v>H</v>
          </cell>
        </row>
        <row r="1318">
          <cell r="A1318" t="str">
            <v>SG-XMED8MMXL-PK</v>
          </cell>
          <cell r="B1318" t="str">
            <v>8MM 160M EXAPACK</v>
          </cell>
          <cell r="C1318">
            <v>259</v>
          </cell>
          <cell r="D1318" t="str">
            <v>H</v>
          </cell>
        </row>
        <row r="1319">
          <cell r="A1319" t="str">
            <v>SG-XMED8MMXLCL10</v>
          </cell>
          <cell r="B1319" t="str">
            <v>8MM XL CLEANING TAPES- 10 PACK</v>
          </cell>
          <cell r="C1319">
            <v>280</v>
          </cell>
          <cell r="D1319" t="str">
            <v>H</v>
          </cell>
        </row>
        <row r="1320">
          <cell r="A1320" t="str">
            <v>SG-XMED9840-20</v>
          </cell>
          <cell r="B1320" t="str">
            <v>9840 media - package of 20</v>
          </cell>
          <cell r="C1320">
            <v>4500</v>
          </cell>
          <cell r="D1320" t="str">
            <v>H</v>
          </cell>
        </row>
        <row r="1321">
          <cell r="A1321" t="str">
            <v>SG-XMED9840-STRKIT</v>
          </cell>
          <cell r="B1321" t="str">
            <v>9840 media starter kit</v>
          </cell>
          <cell r="C1321">
            <v>16500</v>
          </cell>
          <cell r="D1321" t="str">
            <v>H</v>
          </cell>
        </row>
        <row r="1322">
          <cell r="A1322" t="str">
            <v>SG-XMED9840CL-5</v>
          </cell>
          <cell r="B1322" t="str">
            <v>9840 cleaning carts-pkg of 5</v>
          </cell>
          <cell r="C1322">
            <v>900</v>
          </cell>
          <cell r="D1322" t="str">
            <v>H</v>
          </cell>
        </row>
        <row r="1323">
          <cell r="A1323" t="str">
            <v>SG-XMEDCART-1MAG</v>
          </cell>
          <cell r="B1323" t="str">
            <v>Media magazine</v>
          </cell>
          <cell r="C1323">
            <v>225</v>
          </cell>
          <cell r="D1323" t="str">
            <v>H</v>
          </cell>
        </row>
        <row r="1324">
          <cell r="A1324" t="str">
            <v>SG-XMEDDLTCIV-10</v>
          </cell>
          <cell r="B1324" t="str">
            <v>DLT COMPACT IV TAPE, 10 PACK</v>
          </cell>
          <cell r="C1324">
            <v>1190</v>
          </cell>
          <cell r="D1324" t="str">
            <v>H</v>
          </cell>
        </row>
        <row r="1325">
          <cell r="A1325" t="str">
            <v>SG-XMEDDLTCL-10</v>
          </cell>
          <cell r="B1325" t="str">
            <v>DLT CLEANING TAPES-10 PACK</v>
          </cell>
          <cell r="C1325">
            <v>700</v>
          </cell>
          <cell r="D1325" t="str">
            <v>H</v>
          </cell>
        </row>
        <row r="1326">
          <cell r="A1326" t="str">
            <v>SG-XMONLIBSW1</v>
          </cell>
          <cell r="B1326" t="str">
            <v>Horizon Monitoring Software</v>
          </cell>
          <cell r="C1326">
            <v>0</v>
          </cell>
          <cell r="D1326" t="str">
            <v>D</v>
          </cell>
        </row>
        <row r="1327">
          <cell r="A1327" t="str">
            <v>SG-XRACKIT-L9</v>
          </cell>
          <cell r="B1327" t="str">
            <v>L9 Autoloader Rackmount Kit</v>
          </cell>
          <cell r="C1327">
            <v>750</v>
          </cell>
          <cell r="D1327" t="str">
            <v>H</v>
          </cell>
        </row>
        <row r="1328">
          <cell r="A1328" t="str">
            <v>SG-XTAP4MM-011A</v>
          </cell>
          <cell r="B1328" t="str">
            <v>TAPE 12GB 4MM DDS-3 UNIPACK</v>
          </cell>
          <cell r="C1328">
            <v>1820</v>
          </cell>
          <cell r="D1328" t="str">
            <v>H</v>
          </cell>
        </row>
        <row r="1329">
          <cell r="A1329" t="str">
            <v>SG-XTAP4MM-012A</v>
          </cell>
          <cell r="B1329" t="str">
            <v>TAPE 20GB 4MM DDS-4 UNIPACK</v>
          </cell>
          <cell r="C1329">
            <v>2625</v>
          </cell>
          <cell r="D1329" t="str">
            <v>H</v>
          </cell>
        </row>
        <row r="1330">
          <cell r="A1330" t="str">
            <v>SG-XTAP4MM-021A</v>
          </cell>
          <cell r="B1330" t="str">
            <v>TAPE 12GB 4MM DDS-3 FLEXIPK</v>
          </cell>
          <cell r="C1330">
            <v>2170</v>
          </cell>
          <cell r="D1330" t="str">
            <v>H</v>
          </cell>
        </row>
        <row r="1331">
          <cell r="A1331" t="str">
            <v>SG-XTAP4MM-031A</v>
          </cell>
          <cell r="B1331" t="str">
            <v>72GB 4MM DDS-3 AUTOLOADER</v>
          </cell>
          <cell r="C1331">
            <v>4270</v>
          </cell>
          <cell r="D1331" t="str">
            <v>H</v>
          </cell>
        </row>
        <row r="1332">
          <cell r="A1332" t="str">
            <v>SG-XTAP8MM-010A</v>
          </cell>
          <cell r="B1332" t="str">
            <v>TAPE 7GB 8MM UNIPACK</v>
          </cell>
          <cell r="C1332">
            <v>2160</v>
          </cell>
          <cell r="D1332" t="str">
            <v>H</v>
          </cell>
        </row>
        <row r="1333">
          <cell r="A1333" t="str">
            <v>SG-XTAP8MM-011A</v>
          </cell>
          <cell r="B1333" t="str">
            <v>TAPE 20GB 8MM UNIPACK</v>
          </cell>
          <cell r="C1333">
            <v>4658</v>
          </cell>
          <cell r="D1333" t="str">
            <v>H</v>
          </cell>
        </row>
        <row r="1334">
          <cell r="A1334" t="str">
            <v>SG-XTAP8MM-020A</v>
          </cell>
          <cell r="B1334" t="str">
            <v>7-14GB 8MM FLEXIPACK</v>
          </cell>
          <cell r="C1334">
            <v>2464</v>
          </cell>
          <cell r="D1334" t="str">
            <v>H</v>
          </cell>
        </row>
        <row r="1335">
          <cell r="A1335" t="str">
            <v>SG-XTAP8MM-021A</v>
          </cell>
          <cell r="B1335" t="str">
            <v>TAPE 20GB 8MM FLEXIPACK</v>
          </cell>
          <cell r="C1335">
            <v>4995</v>
          </cell>
          <cell r="D1335" t="str">
            <v>H</v>
          </cell>
        </row>
        <row r="1336">
          <cell r="A1336" t="str">
            <v>SG-XTAP8MM-400G</v>
          </cell>
          <cell r="B1336" t="str">
            <v>STOREDGE L400 TAPE DRIVE</v>
          </cell>
          <cell r="C1336">
            <v>4860</v>
          </cell>
          <cell r="D1336" t="str">
            <v>H</v>
          </cell>
        </row>
        <row r="1337">
          <cell r="A1337" t="str">
            <v>SG-XTAPDLT-021A</v>
          </cell>
          <cell r="B1337" t="str">
            <v>TAPE 35GB DLT7000 FLEXIPACK</v>
          </cell>
          <cell r="C1337">
            <v>10640</v>
          </cell>
          <cell r="D1337" t="str">
            <v>H</v>
          </cell>
        </row>
        <row r="1338">
          <cell r="A1338" t="str">
            <v>SG-XTAPDLT1-1TB</v>
          </cell>
          <cell r="B1338" t="str">
            <v>DLT7000 TAPE DRIVE</v>
          </cell>
          <cell r="C1338">
            <v>13300</v>
          </cell>
          <cell r="D1338" t="str">
            <v>A</v>
          </cell>
        </row>
        <row r="1339">
          <cell r="A1339" t="str">
            <v>SG-XTAPDLT2-11TB</v>
          </cell>
          <cell r="B1339" t="str">
            <v>2 DLT7000 TAPE DRIVES</v>
          </cell>
          <cell r="C1339">
            <v>35000</v>
          </cell>
          <cell r="D1339" t="str">
            <v>A</v>
          </cell>
        </row>
        <row r="1340">
          <cell r="A1340" t="str">
            <v>SG-XTAPDL7-DRV</v>
          </cell>
          <cell r="B1340" t="str">
            <v>DLT7000 DRIVE OPTION</v>
          </cell>
          <cell r="C1340">
            <v>18000</v>
          </cell>
          <cell r="D1340" t="str">
            <v>A</v>
          </cell>
        </row>
        <row r="1341">
          <cell r="A1341" t="str">
            <v>SG-XTAPDL7-L20</v>
          </cell>
          <cell r="B1341" t="str">
            <v>DLT7000 Drive - L20 Library</v>
          </cell>
          <cell r="C1341">
            <v>13500</v>
          </cell>
          <cell r="D1341" t="str">
            <v>A</v>
          </cell>
        </row>
        <row r="1342">
          <cell r="A1342" t="str">
            <v>SG-XTAPDL7-L700</v>
          </cell>
          <cell r="B1342" t="str">
            <v>DLT7000 DRIVE OPTION</v>
          </cell>
          <cell r="C1342">
            <v>18000</v>
          </cell>
          <cell r="D1342" t="str">
            <v>A</v>
          </cell>
        </row>
        <row r="1343">
          <cell r="A1343" t="str">
            <v>SG-XTAPSLR-010A</v>
          </cell>
          <cell r="B1343" t="str">
            <v>TAPE 4GB SLR UNIPACK</v>
          </cell>
          <cell r="C1343">
            <v>1215</v>
          </cell>
          <cell r="D1343" t="str">
            <v>H</v>
          </cell>
        </row>
        <row r="1344">
          <cell r="A1344" t="str">
            <v>SIMS-2.0-P1</v>
          </cell>
          <cell r="B1344" t="str">
            <v>SOLSTICE INTERNT MAIL SRVR 2.0</v>
          </cell>
          <cell r="C1344">
            <v>693</v>
          </cell>
          <cell r="D1344" t="str">
            <v>B</v>
          </cell>
        </row>
        <row r="1345">
          <cell r="A1345" t="str">
            <v>SKIP-1.1G-B</v>
          </cell>
          <cell r="B1345" t="str">
            <v>SKIP 1.1 GLOBAL, CD DOC LIC</v>
          </cell>
          <cell r="C1345">
            <v>139</v>
          </cell>
          <cell r="D1345" t="str">
            <v>B</v>
          </cell>
        </row>
        <row r="1346">
          <cell r="A1346" t="str">
            <v>SKPIS-150ED999</v>
          </cell>
          <cell r="B1346" t="str">
            <v>SunScreen SKIP 1.5 Export</v>
          </cell>
          <cell r="C1346">
            <v>181</v>
          </cell>
          <cell r="D1346" t="str">
            <v>B</v>
          </cell>
        </row>
        <row r="1347">
          <cell r="A1347" t="str">
            <v>SKPIS-150ND999</v>
          </cell>
          <cell r="B1347" t="str">
            <v>SunScreen SKIP 1.5 US &amp; CANADA</v>
          </cell>
          <cell r="C1347">
            <v>209</v>
          </cell>
          <cell r="D1347" t="str">
            <v>B</v>
          </cell>
        </row>
        <row r="1348">
          <cell r="A1348" t="str">
            <v>SKPIW-307A9999</v>
          </cell>
          <cell r="B1348" t="str">
            <v>SKIP 3.0.7, Med/Doc NT Global40</v>
          </cell>
          <cell r="C1348">
            <v>139</v>
          </cell>
          <cell r="D1348" t="str">
            <v>B</v>
          </cell>
        </row>
        <row r="1349">
          <cell r="A1349" t="str">
            <v>SKPIW-307B9999</v>
          </cell>
          <cell r="B1349" t="str">
            <v>SKIP 3.0.7, Med/Doc NT Global56</v>
          </cell>
          <cell r="C1349">
            <v>181</v>
          </cell>
          <cell r="D1349" t="str">
            <v>B</v>
          </cell>
        </row>
        <row r="1350">
          <cell r="A1350" t="str">
            <v>SKPIW-307C9999</v>
          </cell>
          <cell r="B1350" t="str">
            <v>SKIP 3.0.7, Med/Doc NT Dom-128</v>
          </cell>
          <cell r="C1350">
            <v>209</v>
          </cell>
          <cell r="D1350" t="str">
            <v>B</v>
          </cell>
        </row>
        <row r="1351">
          <cell r="A1351" t="str">
            <v>SLS9S-100-999M</v>
          </cell>
          <cell r="B1351" t="str">
            <v>PC NetLink E4X00, E5X00, E6X00</v>
          </cell>
          <cell r="C1351">
            <v>8393</v>
          </cell>
          <cell r="D1351" t="str">
            <v>B</v>
          </cell>
        </row>
        <row r="1352">
          <cell r="A1352" t="str">
            <v>SLS9S-100-99UM</v>
          </cell>
          <cell r="B1352" t="str">
            <v>Upgrade from TAS to PC Netlink</v>
          </cell>
          <cell r="C1352">
            <v>0</v>
          </cell>
          <cell r="D1352" t="str">
            <v>D</v>
          </cell>
        </row>
        <row r="1353">
          <cell r="A1353" t="str">
            <v>SLS9S-100-E9UM</v>
          </cell>
          <cell r="B1353" t="str">
            <v>PC NetLink Inst. Base 3x00</v>
          </cell>
          <cell r="C1353">
            <v>4193</v>
          </cell>
          <cell r="D1353" t="str">
            <v>B</v>
          </cell>
        </row>
        <row r="1354">
          <cell r="A1354" t="str">
            <v>SLS9S-100-S99M</v>
          </cell>
          <cell r="B1354" t="str">
            <v>PC NetLink for E10K</v>
          </cell>
          <cell r="C1354">
            <v>13993</v>
          </cell>
          <cell r="D1354" t="str">
            <v>B</v>
          </cell>
        </row>
        <row r="1355">
          <cell r="A1355" t="str">
            <v>SLS9S-100-W99M</v>
          </cell>
          <cell r="B1355" t="str">
            <v>Solaris PC NetLink New E5-3500</v>
          </cell>
          <cell r="C1355">
            <v>0</v>
          </cell>
          <cell r="D1355" t="str">
            <v>D</v>
          </cell>
        </row>
        <row r="1356">
          <cell r="A1356" t="str">
            <v>SLS9S-100-W9UM</v>
          </cell>
          <cell r="B1356" t="str">
            <v>PC NetLink Inst Base E5-E450</v>
          </cell>
          <cell r="C1356">
            <v>2093</v>
          </cell>
          <cell r="D1356" t="str">
            <v>B</v>
          </cell>
        </row>
        <row r="1357">
          <cell r="A1357" t="str">
            <v>SLS9S-120-99UM</v>
          </cell>
          <cell r="B1357" t="str">
            <v>Solaris PC NetLink Upgrade</v>
          </cell>
          <cell r="C1357">
            <v>0</v>
          </cell>
          <cell r="D1357" t="str">
            <v>D</v>
          </cell>
        </row>
        <row r="1358">
          <cell r="A1358" t="str">
            <v>SLS9S-120-W9UM</v>
          </cell>
          <cell r="B1358" t="str">
            <v>Solaris PC NetLink Installed b</v>
          </cell>
          <cell r="C1358">
            <v>0</v>
          </cell>
          <cell r="D1358" t="str">
            <v>D</v>
          </cell>
        </row>
        <row r="1359">
          <cell r="A1359" t="str">
            <v>SLS9S-120-W9YM</v>
          </cell>
          <cell r="B1359" t="str">
            <v>Solaris PC NetLink New Enterpr</v>
          </cell>
          <cell r="C1359">
            <v>0</v>
          </cell>
          <cell r="D1359" t="str">
            <v>D</v>
          </cell>
        </row>
        <row r="1360">
          <cell r="A1360" t="str">
            <v>SLSII-110-9999</v>
          </cell>
          <cell r="B1360" t="str">
            <v>PC NetLink RTU Intel 9-32 CPU</v>
          </cell>
          <cell r="C1360">
            <v>8393</v>
          </cell>
          <cell r="D1360" t="str">
            <v>B</v>
          </cell>
        </row>
        <row r="1361">
          <cell r="A1361" t="str">
            <v>SLSII-110-C999</v>
          </cell>
          <cell r="B1361" t="str">
            <v>PC NetLink RTU Intel 33+ CPU</v>
          </cell>
          <cell r="C1361">
            <v>13993</v>
          </cell>
          <cell r="D1361" t="str">
            <v>B</v>
          </cell>
        </row>
        <row r="1362">
          <cell r="A1362" t="str">
            <v>SLSII-110-I999</v>
          </cell>
          <cell r="B1362" t="str">
            <v>PC NetLink RTU SS UC Intel 1-4</v>
          </cell>
          <cell r="C1362">
            <v>2093</v>
          </cell>
          <cell r="D1362" t="str">
            <v>B</v>
          </cell>
        </row>
        <row r="1363">
          <cell r="A1363" t="str">
            <v>SLSII-110-X999</v>
          </cell>
          <cell r="B1363" t="str">
            <v>PC NetLink RTU SS UC Intel 5-8</v>
          </cell>
          <cell r="C1363">
            <v>4193</v>
          </cell>
          <cell r="D1363" t="str">
            <v>B</v>
          </cell>
        </row>
        <row r="1364">
          <cell r="A1364" t="str">
            <v>SLSIS-110-9999</v>
          </cell>
          <cell r="B1364" t="str">
            <v>PC NetLink RTU SS UC E4x00-E60</v>
          </cell>
          <cell r="C1364">
            <v>8393</v>
          </cell>
          <cell r="D1364" t="str">
            <v>B</v>
          </cell>
        </row>
        <row r="1365">
          <cell r="A1365" t="str">
            <v>SLSIS-110-E999</v>
          </cell>
          <cell r="B1365" t="str">
            <v>PC NetLink RTU SS UC E3X00</v>
          </cell>
          <cell r="C1365">
            <v>4193</v>
          </cell>
          <cell r="D1365" t="str">
            <v>B</v>
          </cell>
        </row>
        <row r="1366">
          <cell r="A1366" t="str">
            <v>SLSIS-110-S999</v>
          </cell>
          <cell r="B1366" t="str">
            <v>PC NetLink RTU SS UC E10K</v>
          </cell>
          <cell r="C1366">
            <v>13993</v>
          </cell>
          <cell r="D1366" t="str">
            <v>B</v>
          </cell>
        </row>
        <row r="1367">
          <cell r="A1367" t="str">
            <v>SLSIS-110-W999</v>
          </cell>
          <cell r="B1367" t="str">
            <v>PC NetLink RTU SS UC E5S-E450</v>
          </cell>
          <cell r="C1367">
            <v>2093</v>
          </cell>
          <cell r="D1367" t="str">
            <v>B</v>
          </cell>
        </row>
        <row r="1368">
          <cell r="A1368" t="str">
            <v>SLSIX-110-W999</v>
          </cell>
          <cell r="B1368" t="str">
            <v>PC NetLink RTU SS UC E5S-E3500</v>
          </cell>
          <cell r="C1368">
            <v>0</v>
          </cell>
          <cell r="D1368" t="str">
            <v>D</v>
          </cell>
        </row>
        <row r="1369">
          <cell r="A1369" t="str">
            <v>SLSXS-100-99U9</v>
          </cell>
          <cell r="B1369" t="str">
            <v>Upgrade SLPC/PCNL RTU only UC</v>
          </cell>
          <cell r="C1369">
            <v>0</v>
          </cell>
          <cell r="D1369" t="str">
            <v>D</v>
          </cell>
        </row>
        <row r="1370">
          <cell r="A1370" t="str">
            <v>SMC9S-101-999M</v>
          </cell>
          <cell r="B1370" t="str">
            <v>Sun StorEdge Mgmt Console</v>
          </cell>
          <cell r="C1370">
            <v>29400</v>
          </cell>
          <cell r="D1370" t="str">
            <v>B</v>
          </cell>
        </row>
        <row r="1371">
          <cell r="A1371" t="str">
            <v>SMC9S-101-9P9M</v>
          </cell>
          <cell r="B1371" t="str">
            <v>Sun StorEdge Mgmt Console</v>
          </cell>
          <cell r="C1371">
            <v>0</v>
          </cell>
          <cell r="D1371" t="str">
            <v>D</v>
          </cell>
        </row>
        <row r="1372">
          <cell r="A1372" t="str">
            <v>SNCC9-311-9999</v>
          </cell>
          <cell r="B1372" t="str">
            <v>SNC 3.1.1, 100LIC</v>
          </cell>
          <cell r="C1372">
            <v>22400</v>
          </cell>
          <cell r="D1372" t="str">
            <v>B</v>
          </cell>
        </row>
        <row r="1373">
          <cell r="A1373" t="str">
            <v>SNCC9-311-99U9</v>
          </cell>
          <cell r="B1373" t="str">
            <v>UG SNC 3.1.1, 100LIC</v>
          </cell>
          <cell r="C1373">
            <v>4060</v>
          </cell>
          <cell r="D1373" t="str">
            <v>B</v>
          </cell>
        </row>
        <row r="1374">
          <cell r="A1374" t="str">
            <v>SNCF9-311-9999</v>
          </cell>
          <cell r="B1374" t="str">
            <v>SNC 3.1.1, 500LIC</v>
          </cell>
          <cell r="C1374">
            <v>84000</v>
          </cell>
          <cell r="D1374" t="str">
            <v>B</v>
          </cell>
        </row>
        <row r="1375">
          <cell r="A1375" t="str">
            <v>SNCX9-311-99U9</v>
          </cell>
          <cell r="B1375" t="str">
            <v>UG SNC 3.1.1, 10LIC</v>
          </cell>
          <cell r="C1375">
            <v>581</v>
          </cell>
          <cell r="D1375" t="str">
            <v>B</v>
          </cell>
        </row>
        <row r="1376">
          <cell r="A1376" t="str">
            <v>SNM-2.3-D</v>
          </cell>
          <cell r="B1376" t="str">
            <v>DOMAIN MANAGER 2.3 DOCS</v>
          </cell>
          <cell r="C1376">
            <v>195</v>
          </cell>
          <cell r="D1376" t="str">
            <v>D</v>
          </cell>
        </row>
        <row r="1377">
          <cell r="A1377" t="str">
            <v>SNM-DM-2.3-P</v>
          </cell>
          <cell r="B1377" t="str">
            <v>DOMAIN MGR 2.3 SOL 2,CD DOC LI</v>
          </cell>
          <cell r="C1377">
            <v>13993</v>
          </cell>
          <cell r="D1377" t="str">
            <v>B</v>
          </cell>
        </row>
        <row r="1378">
          <cell r="A1378" t="str">
            <v>SNM-DM-2.3-PU</v>
          </cell>
          <cell r="B1378" t="str">
            <v>UG DOMAIN MGR 2.3, CD DOC LI</v>
          </cell>
          <cell r="C1378">
            <v>5593</v>
          </cell>
          <cell r="D1378" t="str">
            <v>B</v>
          </cell>
        </row>
        <row r="1379">
          <cell r="A1379" t="str">
            <v>SNM-NM-2.3-P</v>
          </cell>
          <cell r="B1379" t="str">
            <v>SUNNET MGR 2.3 SOL 2,CD DOC LI</v>
          </cell>
          <cell r="C1379">
            <v>9793</v>
          </cell>
          <cell r="D1379" t="str">
            <v>B</v>
          </cell>
        </row>
        <row r="1380">
          <cell r="A1380" t="str">
            <v>SNM-SM-2.3-P</v>
          </cell>
          <cell r="B1380" t="str">
            <v>SITE MGR. 2.3 SOL 2, CD DOC LI</v>
          </cell>
          <cell r="C1380">
            <v>2793</v>
          </cell>
          <cell r="D1380" t="str">
            <v>B</v>
          </cell>
        </row>
        <row r="1381">
          <cell r="A1381" t="str">
            <v>SNM-SM-2.3-PU</v>
          </cell>
          <cell r="B1381" t="str">
            <v>UG SITE MGR 2.3 SOL2,CD DOC LI</v>
          </cell>
          <cell r="C1381">
            <v>1113</v>
          </cell>
          <cell r="D1381" t="str">
            <v>B</v>
          </cell>
        </row>
        <row r="1382">
          <cell r="A1382" t="str">
            <v>SNV-9.1-P</v>
          </cell>
          <cell r="B1382" t="str">
            <v>SUNLINK SNA/SNM 9.1, CD DOC LI</v>
          </cell>
          <cell r="C1382">
            <v>12994</v>
          </cell>
          <cell r="D1382" t="str">
            <v>B</v>
          </cell>
        </row>
        <row r="1383">
          <cell r="A1383" t="str">
            <v>SOL-2.6-45-ED</v>
          </cell>
          <cell r="B1383" t="str">
            <v>SOLARIS 2.6 KOREAN USERDOCS</v>
          </cell>
          <cell r="C1383">
            <v>325</v>
          </cell>
          <cell r="D1383" t="str">
            <v>B</v>
          </cell>
        </row>
        <row r="1384">
          <cell r="A1384" t="str">
            <v>SOL-2.6-D</v>
          </cell>
          <cell r="B1384" t="str">
            <v>SOLARIS 2.6 US FULL DOCS</v>
          </cell>
          <cell r="C1384">
            <v>1944</v>
          </cell>
          <cell r="D1384" t="str">
            <v>B</v>
          </cell>
        </row>
        <row r="1385">
          <cell r="A1385" t="str">
            <v>SOL-2.6-ED</v>
          </cell>
          <cell r="B1385" t="str">
            <v>SOLARIS 2.6 US USERDOCS</v>
          </cell>
          <cell r="C1385">
            <v>130</v>
          </cell>
          <cell r="D1385" t="str">
            <v>B</v>
          </cell>
        </row>
        <row r="1386">
          <cell r="A1386" t="str">
            <v>SOL-BT-2X-P20-D</v>
          </cell>
          <cell r="B1386" t="str">
            <v>ENG OPENBOOT 2.X REFGUIDE 20PK</v>
          </cell>
          <cell r="C1386">
            <v>72</v>
          </cell>
          <cell r="D1386" t="str">
            <v>B</v>
          </cell>
        </row>
        <row r="1387">
          <cell r="A1387" t="str">
            <v>SOL-BT-3X-P20-D</v>
          </cell>
          <cell r="B1387" t="str">
            <v>ENG OPENBOOT 3.X REFGUIDE 20PK</v>
          </cell>
          <cell r="C1387">
            <v>72</v>
          </cell>
          <cell r="D1387" t="str">
            <v>B</v>
          </cell>
        </row>
        <row r="1388">
          <cell r="A1388" t="str">
            <v>SOL-DTWG-LU</v>
          </cell>
          <cell r="B1388" t="str">
            <v>SOL DT TO WG SVR UPGD</v>
          </cell>
          <cell r="C1388">
            <v>519</v>
          </cell>
          <cell r="D1388" t="str">
            <v>A</v>
          </cell>
        </row>
        <row r="1389">
          <cell r="A1389" t="str">
            <v>SOL-E450-D</v>
          </cell>
          <cell r="B1389" t="str">
            <v>E450 SOLARIS MEDIA KIT SUPP</v>
          </cell>
          <cell r="C1389">
            <v>0</v>
          </cell>
          <cell r="D1389" t="str">
            <v>D</v>
          </cell>
        </row>
        <row r="1390">
          <cell r="A1390" t="str">
            <v>SOL99-080-F9D9</v>
          </cell>
          <cell r="B1390" t="str">
            <v>Solaris 8 SA Docs - English</v>
          </cell>
          <cell r="C1390">
            <v>384</v>
          </cell>
          <cell r="D1390" t="str">
            <v>B</v>
          </cell>
        </row>
        <row r="1391">
          <cell r="A1391" t="str">
            <v>SOL99-080-MAD9</v>
          </cell>
          <cell r="B1391" t="str">
            <v>Solaris 8 EN Full Manual Set</v>
          </cell>
          <cell r="C1391">
            <v>1944</v>
          </cell>
          <cell r="D1391" t="str">
            <v>B</v>
          </cell>
        </row>
        <row r="1392">
          <cell r="A1392" t="str">
            <v>SOL99-080-R9DH</v>
          </cell>
          <cell r="B1392" t="str">
            <v>Solaris 8 User Docs, Korean</v>
          </cell>
          <cell r="C1392">
            <v>260</v>
          </cell>
          <cell r="D1392" t="str">
            <v>B</v>
          </cell>
        </row>
        <row r="1393">
          <cell r="A1393" t="str">
            <v>SOL99-080-T9D9</v>
          </cell>
          <cell r="B1393" t="str">
            <v>Solaris 8 Dev Docs - English</v>
          </cell>
          <cell r="C1393">
            <v>644</v>
          </cell>
          <cell r="D1393" t="str">
            <v>B</v>
          </cell>
        </row>
        <row r="1394">
          <cell r="A1394" t="str">
            <v>SOL9S-999WC9U9</v>
          </cell>
          <cell r="B1394" t="str">
            <v>SOLARIS 33-64CPU SRV LIC UPG</v>
          </cell>
          <cell r="C1394">
            <v>117000</v>
          </cell>
          <cell r="D1394" t="str">
            <v>A</v>
          </cell>
        </row>
        <row r="1395">
          <cell r="A1395" t="str">
            <v>SOL9S-999WD9U9</v>
          </cell>
          <cell r="B1395" t="str">
            <v>SOLARIS DESKTOP UPGRADE - 1RTU</v>
          </cell>
          <cell r="C1395">
            <v>319</v>
          </cell>
          <cell r="D1395" t="str">
            <v>A</v>
          </cell>
        </row>
        <row r="1396">
          <cell r="A1396" t="str">
            <v>SOL9S-999WI9U9</v>
          </cell>
          <cell r="B1396" t="str">
            <v>SOLARIS WG SERVER UPGRADE 1RTU</v>
          </cell>
          <cell r="C1396">
            <v>3192</v>
          </cell>
          <cell r="D1396" t="str">
            <v>A</v>
          </cell>
        </row>
        <row r="1397">
          <cell r="A1397" t="str">
            <v>SOL9S-999WL9U9</v>
          </cell>
          <cell r="B1397" t="str">
            <v>SOLARIS 17-32CPU SRV LIC UPG</v>
          </cell>
          <cell r="C1397">
            <v>42120</v>
          </cell>
          <cell r="D1397" t="str">
            <v>A</v>
          </cell>
        </row>
        <row r="1398">
          <cell r="A1398" t="str">
            <v>SOL9S-999WX9U9</v>
          </cell>
          <cell r="B1398" t="str">
            <v>SOLARIS 5-8CPU SRV LIC UPGRADE</v>
          </cell>
          <cell r="C1398">
            <v>4680</v>
          </cell>
          <cell r="D1398" t="str">
            <v>A</v>
          </cell>
        </row>
        <row r="1399">
          <cell r="A1399" t="str">
            <v>SOL9S-999WY9U9</v>
          </cell>
          <cell r="B1399" t="str">
            <v>SOLARIS 9-16CPU SRV LIC B232UPG</v>
          </cell>
          <cell r="C1399">
            <v>16510</v>
          </cell>
          <cell r="D1399" t="str">
            <v>A</v>
          </cell>
        </row>
        <row r="1400">
          <cell r="A1400" t="str">
            <v>SOLC8-070-D8UM</v>
          </cell>
          <cell r="B1400" t="str">
            <v>S7 OE 100 DESKTOP UPDATE</v>
          </cell>
          <cell r="C1400">
            <v>12870</v>
          </cell>
          <cell r="D1400" t="str">
            <v>A</v>
          </cell>
        </row>
        <row r="1401">
          <cell r="A1401" t="str">
            <v>SOLC9-999-D99M</v>
          </cell>
          <cell r="B1401" t="str">
            <v>SOLARIS DESKTOP 100 RTU's</v>
          </cell>
          <cell r="C1401">
            <v>12870</v>
          </cell>
          <cell r="D1401" t="str">
            <v>A</v>
          </cell>
        </row>
        <row r="1402">
          <cell r="A1402" t="str">
            <v>SOLD-2.6MAR98-45</v>
          </cell>
          <cell r="B1402" t="str">
            <v>SOL 2.6 HW3/98 KOREAN DT</v>
          </cell>
          <cell r="C1402">
            <v>350</v>
          </cell>
          <cell r="D1402" t="str">
            <v>A</v>
          </cell>
        </row>
        <row r="1403">
          <cell r="A1403" t="str">
            <v>SOLD9-070-9999</v>
          </cell>
          <cell r="B1403" t="str">
            <v>SOLARIS 7 FULL DOC SET</v>
          </cell>
          <cell r="C1403">
            <v>1944</v>
          </cell>
          <cell r="D1403" t="str">
            <v>B</v>
          </cell>
        </row>
        <row r="1404">
          <cell r="A1404" t="str">
            <v>SOLD9-070-R99H</v>
          </cell>
          <cell r="B1404" t="str">
            <v>SOLARIS 7 END USER DOC, KOREA</v>
          </cell>
          <cell r="C1404">
            <v>325</v>
          </cell>
          <cell r="D1404" t="str">
            <v>B</v>
          </cell>
        </row>
        <row r="1405">
          <cell r="A1405" t="str">
            <v>SOLDS-070-T99C</v>
          </cell>
          <cell r="B1405" t="str">
            <v>SOLARIS 7 DEVELOPER DOC JAPAN</v>
          </cell>
          <cell r="C1405">
            <v>774</v>
          </cell>
          <cell r="D1405" t="str">
            <v>B</v>
          </cell>
        </row>
        <row r="1406">
          <cell r="A1406" t="str">
            <v>SOLE-2.6-P</v>
          </cell>
          <cell r="B1406" t="str">
            <v>SOLARIS 2.6 ENCRYPTION KIT</v>
          </cell>
          <cell r="C1406">
            <v>130</v>
          </cell>
          <cell r="D1406" t="str">
            <v>B</v>
          </cell>
        </row>
        <row r="1407">
          <cell r="A1407" t="str">
            <v>SOLII-080-C9U9</v>
          </cell>
          <cell r="B1407" t="str">
            <v>S8, 33-64 CPUs RTU Upgr, Intel</v>
          </cell>
          <cell r="C1407">
            <v>195000</v>
          </cell>
          <cell r="D1407" t="str">
            <v>A</v>
          </cell>
        </row>
        <row r="1408">
          <cell r="A1408" t="str">
            <v>SOLII-080-F9U9</v>
          </cell>
          <cell r="B1408" t="str">
            <v>S8, 65-128 CPUs RTU Upgr, Intel</v>
          </cell>
          <cell r="C1408">
            <v>468000</v>
          </cell>
          <cell r="D1408" t="str">
            <v>A</v>
          </cell>
        </row>
        <row r="1409">
          <cell r="A1409" t="str">
            <v>SOLII-080-L9U9</v>
          </cell>
          <cell r="B1409" t="str">
            <v>S8, 17-32 CPUs RTU Upgr, Intel</v>
          </cell>
          <cell r="C1409">
            <v>78000</v>
          </cell>
          <cell r="D1409" t="str">
            <v>A</v>
          </cell>
        </row>
        <row r="1410">
          <cell r="A1410" t="str">
            <v>SOLII-080-Y9U9</v>
          </cell>
          <cell r="B1410" t="str">
            <v>S8, 9-16 CPUs RTU Upgr, Intel</v>
          </cell>
          <cell r="C1410">
            <v>16250</v>
          </cell>
          <cell r="D1410" t="str">
            <v>A</v>
          </cell>
        </row>
        <row r="1411">
          <cell r="A1411" t="str">
            <v>SOLIS-080-C9U9</v>
          </cell>
          <cell r="B1411" t="str">
            <v>S8, 33-64 CPUs RTU Upgr, SPARC</v>
          </cell>
          <cell r="C1411">
            <v>195000</v>
          </cell>
          <cell r="D1411" t="str">
            <v>A</v>
          </cell>
        </row>
        <row r="1412">
          <cell r="A1412" t="str">
            <v>SOLIS-080-F9U9</v>
          </cell>
          <cell r="B1412" t="str">
            <v>S8, 65-128 CPUs RTU Upgr, SPARC</v>
          </cell>
          <cell r="C1412">
            <v>468000</v>
          </cell>
          <cell r="D1412" t="str">
            <v>A</v>
          </cell>
        </row>
        <row r="1413">
          <cell r="A1413" t="str">
            <v>SOLIS-080-L9U9</v>
          </cell>
          <cell r="B1413" t="str">
            <v>S8, 17-32 CPUs RTU, SPARC</v>
          </cell>
          <cell r="C1413">
            <v>78000</v>
          </cell>
          <cell r="D1413" t="str">
            <v>A</v>
          </cell>
        </row>
        <row r="1414">
          <cell r="A1414" t="str">
            <v>SOLIS-080-Y9U9</v>
          </cell>
          <cell r="B1414" t="str">
            <v>S8, 9-16 CPUs RTU Upgr, SPARC</v>
          </cell>
          <cell r="C1414">
            <v>16250</v>
          </cell>
          <cell r="D1414" t="str">
            <v>A</v>
          </cell>
        </row>
        <row r="1415">
          <cell r="A1415" t="str">
            <v>SOLIS-92D-W9UM</v>
          </cell>
          <cell r="B1415" t="str">
            <v>SOLARIS 2YR SUBSW/UPG WGSV 4</v>
          </cell>
          <cell r="C1415">
            <v>3764</v>
          </cell>
          <cell r="D1415" t="str">
            <v>B</v>
          </cell>
        </row>
        <row r="1416">
          <cell r="A1416" t="str">
            <v>SOLL8-070-888M</v>
          </cell>
          <cell r="B1416" t="str">
            <v>solaris 7 50 user license</v>
          </cell>
          <cell r="C1416">
            <v>975</v>
          </cell>
          <cell r="D1416" t="str">
            <v>A</v>
          </cell>
        </row>
        <row r="1417">
          <cell r="A1417" t="str">
            <v>SOLL8-070-D8UM</v>
          </cell>
          <cell r="B1417" t="str">
            <v>S7 OE 50 DESKTOP UPDATE</v>
          </cell>
          <cell r="C1417">
            <v>7534</v>
          </cell>
          <cell r="D1417" t="str">
            <v>A</v>
          </cell>
        </row>
        <row r="1418">
          <cell r="A1418" t="str">
            <v>SOLL9-999-D99M</v>
          </cell>
          <cell r="B1418" t="str">
            <v>SOLARIS DESKTOP 50RTU's</v>
          </cell>
          <cell r="C1418">
            <v>7534</v>
          </cell>
          <cell r="D1418" t="str">
            <v>A</v>
          </cell>
        </row>
        <row r="1419">
          <cell r="A1419" t="str">
            <v>SOLM9-070N9999</v>
          </cell>
          <cell r="B1419" t="str">
            <v>SOLARIS 7 ENCRYPTION KIT</v>
          </cell>
          <cell r="C1419">
            <v>130</v>
          </cell>
          <cell r="D1419" t="str">
            <v>B</v>
          </cell>
        </row>
        <row r="1420">
          <cell r="A1420" t="str">
            <v>SOLMI-070WD88H</v>
          </cell>
          <cell r="B1420" t="str">
            <v>SOL 7 DT INTEL KOREAN</v>
          </cell>
          <cell r="C1420">
            <v>585</v>
          </cell>
          <cell r="D1420" t="str">
            <v>A</v>
          </cell>
        </row>
        <row r="1421">
          <cell r="A1421" t="str">
            <v>SOLMI-070WD8UH</v>
          </cell>
          <cell r="B1421" t="str">
            <v>SOL 7 DT UPG INTEL KOREAN</v>
          </cell>
          <cell r="C1421">
            <v>455</v>
          </cell>
          <cell r="D1421" t="str">
            <v>A</v>
          </cell>
        </row>
        <row r="1422">
          <cell r="A1422" t="str">
            <v>SOLMI-070WI88H</v>
          </cell>
          <cell r="B1422" t="str">
            <v>SOL 7 SVR INTEL KOREAN 1-4 CPU</v>
          </cell>
          <cell r="C1422">
            <v>904</v>
          </cell>
          <cell r="D1422" t="str">
            <v>A</v>
          </cell>
        </row>
        <row r="1423">
          <cell r="A1423" t="str">
            <v>SOLMI-070WI8UH</v>
          </cell>
          <cell r="B1423" t="str">
            <v>S7 SERVER 1-4 CPUS, INTEL</v>
          </cell>
          <cell r="C1423">
            <v>598</v>
          </cell>
          <cell r="D1423" t="str">
            <v>A</v>
          </cell>
        </row>
        <row r="1424">
          <cell r="A1424" t="str">
            <v>SOLMI-S02WD88H</v>
          </cell>
          <cell r="B1424" t="str">
            <v>2YR SLRS IN DSKTP SUB-KOREAN</v>
          </cell>
          <cell r="C1424">
            <v>319</v>
          </cell>
          <cell r="D1424" t="str">
            <v>A</v>
          </cell>
        </row>
        <row r="1425">
          <cell r="A1425" t="str">
            <v>SOLMI-S02WI88H</v>
          </cell>
          <cell r="B1425" t="str">
            <v>2YR SLRS IN SVR SUB-KOREAN</v>
          </cell>
          <cell r="C1425">
            <v>546</v>
          </cell>
          <cell r="D1425" t="str">
            <v>A</v>
          </cell>
        </row>
        <row r="1426">
          <cell r="A1426" t="str">
            <v>SOLMS-070W9999</v>
          </cell>
          <cell r="B1426" t="str">
            <v>SOLARIS 7 STD ENGLISH SVR</v>
          </cell>
          <cell r="C1426">
            <v>140</v>
          </cell>
          <cell r="D1426" t="str">
            <v>A</v>
          </cell>
        </row>
        <row r="1427">
          <cell r="A1427" t="str">
            <v>SOLMS-070W999H</v>
          </cell>
          <cell r="B1427" t="str">
            <v>SOLARIS 7 STD KOREAN SRVR</v>
          </cell>
          <cell r="C1427">
            <v>397</v>
          </cell>
          <cell r="D1427" t="str">
            <v>A</v>
          </cell>
        </row>
        <row r="1428">
          <cell r="A1428" t="str">
            <v>SOLMS-070WD99H</v>
          </cell>
          <cell r="B1428" t="str">
            <v>SOLARIS 7 STANDARD KOREAN DT</v>
          </cell>
          <cell r="C1428">
            <v>325</v>
          </cell>
          <cell r="D1428" t="str">
            <v>A</v>
          </cell>
        </row>
        <row r="1429">
          <cell r="A1429" t="str">
            <v>SOLMS-07AW999H</v>
          </cell>
          <cell r="B1429" t="str">
            <v>SOLARIS 7 10/98 KOREAN SRVR</v>
          </cell>
          <cell r="C1429">
            <v>397</v>
          </cell>
          <cell r="D1429" t="str">
            <v>A</v>
          </cell>
        </row>
        <row r="1430">
          <cell r="A1430" t="str">
            <v>SOLMS-07AWD99H</v>
          </cell>
          <cell r="B1430" t="str">
            <v>SOLARIS 7 10/98 KOREAN DT</v>
          </cell>
          <cell r="C1430">
            <v>325</v>
          </cell>
          <cell r="D1430" t="str">
            <v>A</v>
          </cell>
        </row>
        <row r="1431">
          <cell r="A1431" t="str">
            <v>SOLMS-07BW999H</v>
          </cell>
          <cell r="B1431" t="str">
            <v>Solaris 7 3/99 Korean Srvr</v>
          </cell>
          <cell r="C1431">
            <v>397</v>
          </cell>
          <cell r="D1431" t="str">
            <v>A</v>
          </cell>
        </row>
        <row r="1432">
          <cell r="A1432" t="str">
            <v>SOLMS-07BWD99H</v>
          </cell>
          <cell r="B1432" t="str">
            <v>Solaris 7 3/99 Korean DT</v>
          </cell>
          <cell r="C1432">
            <v>325</v>
          </cell>
          <cell r="D1432" t="str">
            <v>A</v>
          </cell>
        </row>
        <row r="1433">
          <cell r="A1433" t="str">
            <v>SOLMS-07CW999H</v>
          </cell>
          <cell r="B1433" t="str">
            <v>Solaris 7 5/99 Korean Srvr</v>
          </cell>
          <cell r="C1433">
            <v>397</v>
          </cell>
          <cell r="D1433" t="str">
            <v>A</v>
          </cell>
        </row>
        <row r="1434">
          <cell r="A1434" t="str">
            <v>SOLMS-07CWD99H</v>
          </cell>
          <cell r="B1434" t="str">
            <v>Solaris 7 5/99 Korean DT</v>
          </cell>
          <cell r="C1434">
            <v>325</v>
          </cell>
          <cell r="D1434" t="str">
            <v>A</v>
          </cell>
        </row>
        <row r="1435">
          <cell r="A1435" t="str">
            <v>SOLMS-07DW999H</v>
          </cell>
          <cell r="B1435" t="str">
            <v>Solaris 7 8/99 Korean Srvr</v>
          </cell>
          <cell r="C1435">
            <v>397</v>
          </cell>
          <cell r="D1435" t="str">
            <v>A</v>
          </cell>
        </row>
        <row r="1436">
          <cell r="A1436" t="str">
            <v>SOLMS-07DWD99H</v>
          </cell>
          <cell r="B1436" t="str">
            <v>Solaris 7 8/99 Korean DT</v>
          </cell>
          <cell r="C1436">
            <v>325</v>
          </cell>
          <cell r="D1436" t="str">
            <v>A</v>
          </cell>
        </row>
        <row r="1437">
          <cell r="A1437" t="str">
            <v>SOLMS-07EW999H</v>
          </cell>
          <cell r="B1437" t="str">
            <v>Solaris 7 11/99 Korean Srvr</v>
          </cell>
          <cell r="C1437">
            <v>397</v>
          </cell>
          <cell r="D1437" t="str">
            <v>A</v>
          </cell>
        </row>
        <row r="1438">
          <cell r="A1438" t="str">
            <v>SOLMS-07EWD99H</v>
          </cell>
          <cell r="B1438" t="str">
            <v>Solaris 7 11/99 Korean DT</v>
          </cell>
          <cell r="C1438">
            <v>325</v>
          </cell>
          <cell r="D1438" t="str">
            <v>A</v>
          </cell>
        </row>
        <row r="1439">
          <cell r="A1439" t="str">
            <v>SOLMS-260W999H</v>
          </cell>
          <cell r="B1439" t="str">
            <v>SOLARIS 2.6 STD KOREAN SRVR</v>
          </cell>
          <cell r="C1439">
            <v>397</v>
          </cell>
          <cell r="D1439" t="str">
            <v>A</v>
          </cell>
        </row>
        <row r="1440">
          <cell r="A1440" t="str">
            <v>SOLMS-260WD99H</v>
          </cell>
          <cell r="B1440" t="str">
            <v>SOLARIS 2.6 STANDARD KOREAN DT</v>
          </cell>
          <cell r="C1440">
            <v>325</v>
          </cell>
          <cell r="D1440" t="str">
            <v>A</v>
          </cell>
        </row>
        <row r="1441">
          <cell r="A1441" t="str">
            <v>SOLMS-26EW999H</v>
          </cell>
          <cell r="B1441" t="str">
            <v>SOLARIS 2.6 5/98 KOREAN SRVR</v>
          </cell>
          <cell r="C1441">
            <v>397</v>
          </cell>
          <cell r="D1441" t="str">
            <v>A</v>
          </cell>
        </row>
        <row r="1442">
          <cell r="A1442" t="str">
            <v>SOLMS-26EWD99H</v>
          </cell>
          <cell r="B1442" t="str">
            <v>SOLARIS 2.6 5/98 KOREAN DT</v>
          </cell>
          <cell r="C1442">
            <v>325</v>
          </cell>
          <cell r="D1442" t="str">
            <v>A</v>
          </cell>
        </row>
        <row r="1443">
          <cell r="A1443" t="str">
            <v>SOLMS-26ZW999H</v>
          </cell>
          <cell r="B1443" t="str">
            <v>SOL 2.6 BASE 08/97 KOREAN SVR</v>
          </cell>
          <cell r="C1443">
            <v>397</v>
          </cell>
          <cell r="D1443" t="str">
            <v>A</v>
          </cell>
        </row>
        <row r="1444">
          <cell r="A1444" t="str">
            <v>SOLMS-26ZWD99H</v>
          </cell>
          <cell r="B1444" t="str">
            <v>SOL 2.6 BASE 08/97 KOREAN DT</v>
          </cell>
          <cell r="C1444">
            <v>325</v>
          </cell>
          <cell r="D1444" t="str">
            <v>A</v>
          </cell>
        </row>
        <row r="1445">
          <cell r="A1445" t="str">
            <v>SOLS-2.6MAR98</v>
          </cell>
          <cell r="B1445" t="str">
            <v>SOL 2.6 HW 3/98 ENG SVR</v>
          </cell>
          <cell r="C1445">
            <v>130</v>
          </cell>
          <cell r="D1445" t="str">
            <v>A</v>
          </cell>
        </row>
        <row r="1446">
          <cell r="A1446" t="str">
            <v>SOLS-2.6MAR98-45</v>
          </cell>
          <cell r="B1446" t="str">
            <v>SOL 2.6 HW 3/98 KOREAN SVR</v>
          </cell>
          <cell r="C1446">
            <v>397</v>
          </cell>
          <cell r="D1446" t="str">
            <v>A</v>
          </cell>
        </row>
        <row r="1447">
          <cell r="A1447" t="str">
            <v>SOLS8-070-888M</v>
          </cell>
          <cell r="B1447" t="str">
            <v>solaris 7 unlmtd user license</v>
          </cell>
          <cell r="C1447">
            <v>1950</v>
          </cell>
          <cell r="D1447" t="str">
            <v>A</v>
          </cell>
        </row>
        <row r="1448">
          <cell r="A1448" t="str">
            <v>SOLSA-2.6-P</v>
          </cell>
          <cell r="B1448" t="str">
            <v>SOLARIS 2.6 US ADMINDOCS</v>
          </cell>
          <cell r="C1448">
            <v>293</v>
          </cell>
          <cell r="D1448" t="str">
            <v>A</v>
          </cell>
        </row>
        <row r="1449">
          <cell r="A1449" t="str">
            <v>SOLSI-999-99U9</v>
          </cell>
          <cell r="B1449" t="str">
            <v>intel sol unlmtd usr upg</v>
          </cell>
          <cell r="C1449">
            <v>1684</v>
          </cell>
          <cell r="D1449" t="str">
            <v>D</v>
          </cell>
        </row>
        <row r="1450">
          <cell r="A1450" t="str">
            <v>SOLSIE-1.0-D</v>
          </cell>
          <cell r="B1450" t="str">
            <v>SOLARIS SV INTRANET EXT US DOC</v>
          </cell>
          <cell r="C1450">
            <v>390</v>
          </cell>
          <cell r="D1450" t="str">
            <v>B</v>
          </cell>
        </row>
        <row r="1451">
          <cell r="A1451" t="str">
            <v>SOLSIE-1.0-LE</v>
          </cell>
          <cell r="B1451" t="str">
            <v>SOLARIS SV INTRANET EXT LE EXP</v>
          </cell>
          <cell r="C1451">
            <v>774</v>
          </cell>
          <cell r="D1451" t="str">
            <v>A</v>
          </cell>
        </row>
        <row r="1452">
          <cell r="A1452" t="str">
            <v>SOLSIE-1.0-P</v>
          </cell>
          <cell r="B1452" t="str">
            <v>SOLARIS SV INTRANET EXT US</v>
          </cell>
          <cell r="C1452">
            <v>774</v>
          </cell>
          <cell r="D1452" t="str">
            <v>A</v>
          </cell>
        </row>
        <row r="1453">
          <cell r="A1453" t="str">
            <v>SOLSUB-DH</v>
          </cell>
          <cell r="B1453" t="str">
            <v>SOLARIS 1YR. SUBS DT HIGH</v>
          </cell>
          <cell r="C1453">
            <v>693</v>
          </cell>
          <cell r="D1453" t="str">
            <v>B</v>
          </cell>
        </row>
        <row r="1454">
          <cell r="A1454" t="str">
            <v>SOLSUB-DHU</v>
          </cell>
          <cell r="B1454" t="str">
            <v>SOLARIS 2YR SUBSW/UPG, DT HIGH</v>
          </cell>
          <cell r="C1454">
            <v>1155</v>
          </cell>
          <cell r="D1454" t="str">
            <v>B</v>
          </cell>
        </row>
        <row r="1455">
          <cell r="A1455" t="str">
            <v>SOLSUB-DHU-R10</v>
          </cell>
          <cell r="B1455" t="str">
            <v>10RTU SOLARIS SUBSW/UPG, DT HG</v>
          </cell>
          <cell r="C1455">
            <v>10150</v>
          </cell>
          <cell r="D1455" t="str">
            <v>B</v>
          </cell>
        </row>
        <row r="1456">
          <cell r="A1456" t="str">
            <v>SOLSUB-DHU-R100</v>
          </cell>
          <cell r="B1456" t="str">
            <v>100RTU SOLARIS SUBSW/UPG, DT HG</v>
          </cell>
          <cell r="C1456">
            <v>64400</v>
          </cell>
          <cell r="D1456" t="str">
            <v>B</v>
          </cell>
        </row>
        <row r="1457">
          <cell r="A1457" t="str">
            <v>SOLSUB-DHU-R50</v>
          </cell>
          <cell r="B1457" t="str">
            <v>50RTU SOLARIS SUBSW/UPG, DT HG</v>
          </cell>
          <cell r="C1457">
            <v>42000</v>
          </cell>
          <cell r="D1457" t="str">
            <v>B</v>
          </cell>
        </row>
        <row r="1458">
          <cell r="A1458" t="str">
            <v>SOLSUB-DT</v>
          </cell>
          <cell r="B1458" t="str">
            <v>SOLARIS 1YR. SUBS DT LOW</v>
          </cell>
          <cell r="C1458">
            <v>511</v>
          </cell>
          <cell r="D1458" t="str">
            <v>B</v>
          </cell>
        </row>
        <row r="1459">
          <cell r="A1459" t="str">
            <v>SOLSUB-DTU</v>
          </cell>
          <cell r="B1459" t="str">
            <v>SOLARIS 2YR SUBS W/UPG, DT LOW</v>
          </cell>
          <cell r="C1459">
            <v>693</v>
          </cell>
          <cell r="D1459" t="str">
            <v>B</v>
          </cell>
        </row>
        <row r="1460">
          <cell r="A1460" t="str">
            <v>SOLSUB-DTU-R10</v>
          </cell>
          <cell r="B1460" t="str">
            <v>10RTU SOLARIS SUBSW/UPG, DT LW</v>
          </cell>
          <cell r="C1460">
            <v>3150</v>
          </cell>
          <cell r="D1460" t="str">
            <v>B</v>
          </cell>
        </row>
        <row r="1461">
          <cell r="A1461" t="str">
            <v>SOLSUB-DTU-R100</v>
          </cell>
          <cell r="B1461" t="str">
            <v>100RTU SOLARIS SUBSW/UPG, DTLW</v>
          </cell>
          <cell r="C1461">
            <v>18060</v>
          </cell>
          <cell r="D1461" t="str">
            <v>B</v>
          </cell>
        </row>
        <row r="1462">
          <cell r="A1462" t="str">
            <v>SOLSUB-DTU-R50</v>
          </cell>
          <cell r="B1462" t="str">
            <v>50RTU SOLARIS SUBSW/UPG, DT LW</v>
          </cell>
          <cell r="C1462">
            <v>12250</v>
          </cell>
          <cell r="D1462" t="str">
            <v>B</v>
          </cell>
        </row>
        <row r="1463">
          <cell r="A1463" t="str">
            <v>SOLSUB-S8U-R10</v>
          </cell>
          <cell r="B1463" t="str">
            <v>10RTU SOLARIS 8WSV SUBS W/UPGD</v>
          </cell>
          <cell r="C1463">
            <v>33530</v>
          </cell>
          <cell r="D1463" t="str">
            <v>B</v>
          </cell>
        </row>
        <row r="1464">
          <cell r="A1464" t="str">
            <v>SOLSUB-SV-16</v>
          </cell>
          <cell r="B1464" t="str">
            <v>SOLARIS 1YR SUBS, 16CPU SERVER</v>
          </cell>
          <cell r="C1464">
            <v>14280</v>
          </cell>
          <cell r="D1464" t="str">
            <v>B</v>
          </cell>
        </row>
        <row r="1465">
          <cell r="A1465" t="str">
            <v>SOLSUB-SV-32</v>
          </cell>
          <cell r="B1465" t="str">
            <v>SOLARIS 1YR SUBS, 32CPU SERVER</v>
          </cell>
          <cell r="C1465">
            <v>29260</v>
          </cell>
          <cell r="D1465" t="str">
            <v>B</v>
          </cell>
        </row>
        <row r="1466">
          <cell r="A1466" t="str">
            <v>SOLSUB-SV-4</v>
          </cell>
          <cell r="B1466" t="str">
            <v>SOLARIS 1YR SUBS, 4CPU SERVER</v>
          </cell>
          <cell r="C1466">
            <v>2303</v>
          </cell>
          <cell r="D1466" t="str">
            <v>B</v>
          </cell>
        </row>
        <row r="1467">
          <cell r="A1467" t="str">
            <v>SOLSUB-SV-8</v>
          </cell>
          <cell r="B1467" t="str">
            <v>SOLARIS 1YR SUBS, 8CPU SERVER</v>
          </cell>
          <cell r="C1467">
            <v>5593</v>
          </cell>
          <cell r="D1467" t="str">
            <v>B</v>
          </cell>
        </row>
        <row r="1468">
          <cell r="A1468" t="str">
            <v>SOLSUB-SVU-16</v>
          </cell>
          <cell r="B1468" t="str">
            <v>SOLARIS 2YR SUBSW/UPG ENTSV 16</v>
          </cell>
          <cell r="C1468">
            <v>25200</v>
          </cell>
          <cell r="D1468" t="str">
            <v>B</v>
          </cell>
        </row>
        <row r="1469">
          <cell r="A1469" t="str">
            <v>SOLSUB-SVU-8</v>
          </cell>
          <cell r="B1469" t="str">
            <v>SOLARIS 2YR SUBSW/UPG ENTSV 8</v>
          </cell>
          <cell r="C1469">
            <v>9793</v>
          </cell>
          <cell r="D1469" t="str">
            <v>B</v>
          </cell>
        </row>
        <row r="1470">
          <cell r="A1470" t="str">
            <v>SOLX8-070-888M</v>
          </cell>
          <cell r="B1470" t="str">
            <v>solaris 7 10 user license</v>
          </cell>
          <cell r="C1470">
            <v>325</v>
          </cell>
          <cell r="D1470" t="str">
            <v>A</v>
          </cell>
        </row>
        <row r="1471">
          <cell r="A1471" t="str">
            <v>SOLX8-070-D8UM</v>
          </cell>
          <cell r="B1471" t="str">
            <v>S7 10 DESKTOP UPDATE LICENSE</v>
          </cell>
          <cell r="C1471">
            <v>2210</v>
          </cell>
          <cell r="D1471" t="str">
            <v>A</v>
          </cell>
        </row>
        <row r="1472">
          <cell r="A1472" t="str">
            <v>SOLX9-999-D99M</v>
          </cell>
          <cell r="B1472" t="str">
            <v>SOLARIS DESKTOP 10RTU's</v>
          </cell>
          <cell r="C1472">
            <v>2210</v>
          </cell>
          <cell r="D1472" t="str">
            <v>A</v>
          </cell>
        </row>
        <row r="1473">
          <cell r="A1473" t="str">
            <v>SOLXS-92D-W9UM</v>
          </cell>
          <cell r="B1473" t="str">
            <v>10RTU SOLARIS WGSV SUBS W/UPGD</v>
          </cell>
          <cell r="C1473">
            <v>12935</v>
          </cell>
          <cell r="D1473" t="str">
            <v>B</v>
          </cell>
        </row>
        <row r="1474">
          <cell r="A1474" t="str">
            <v>SOLY8-070-888M</v>
          </cell>
          <cell r="B1474" t="str">
            <v>solaris 7 25 user license</v>
          </cell>
          <cell r="C1474">
            <v>650</v>
          </cell>
          <cell r="D1474" t="str">
            <v>A</v>
          </cell>
        </row>
        <row r="1475">
          <cell r="A1475" t="str">
            <v>SOLZ9-080N999</v>
          </cell>
          <cell r="B1475" t="str">
            <v>Solaris 8DES</v>
          </cell>
          <cell r="C1475">
            <v>130</v>
          </cell>
          <cell r="D1475" t="str">
            <v>D</v>
          </cell>
        </row>
        <row r="1476">
          <cell r="A1476" t="str">
            <v>SOLZI-080B99YM</v>
          </cell>
          <cell r="B1476" t="str">
            <v>SW,SLRS8 media kit,INTL, ML</v>
          </cell>
          <cell r="C1476">
            <v>98</v>
          </cell>
          <cell r="D1476" t="str">
            <v>A</v>
          </cell>
        </row>
        <row r="1477">
          <cell r="A1477" t="str">
            <v>SOLZS-080B99YM</v>
          </cell>
          <cell r="B1477" t="str">
            <v>SW,SLRS8 media kit,SPARC, ML</v>
          </cell>
          <cell r="C1477">
            <v>98</v>
          </cell>
          <cell r="D1477" t="str">
            <v>A</v>
          </cell>
        </row>
        <row r="1478">
          <cell r="A1478" t="str">
            <v>SOLZS-080B9AYH</v>
          </cell>
          <cell r="B1478" t="str">
            <v>Solaris 8 Std Korean Media</v>
          </cell>
          <cell r="C1478">
            <v>397</v>
          </cell>
          <cell r="D1478" t="str">
            <v>A</v>
          </cell>
        </row>
        <row r="1479">
          <cell r="A1479" t="str">
            <v>SOLZS-08BB9AYH</v>
          </cell>
          <cell r="B1479" t="str">
            <v>Solaris 8 6/00 Korean Media</v>
          </cell>
          <cell r="C1479">
            <v>397</v>
          </cell>
          <cell r="D1479" t="str">
            <v>A</v>
          </cell>
        </row>
        <row r="1480">
          <cell r="A1480" t="str">
            <v>SOLZS-08BB9AYM</v>
          </cell>
          <cell r="B1480" t="str">
            <v>Sol. 8 6/00 English Media</v>
          </cell>
          <cell r="C1480">
            <v>130</v>
          </cell>
          <cell r="D1480" t="str">
            <v>A</v>
          </cell>
        </row>
        <row r="1481">
          <cell r="A1481" t="str">
            <v>SOLZS-08BB9AYS</v>
          </cell>
          <cell r="B1481" t="str">
            <v>Sol. 8 6/00 Media</v>
          </cell>
          <cell r="C1481">
            <v>98</v>
          </cell>
          <cell r="D1481" t="str">
            <v>A</v>
          </cell>
        </row>
        <row r="1482">
          <cell r="A1482" t="str">
            <v>SOLZS-08CB9AYH</v>
          </cell>
          <cell r="B1482" t="str">
            <v>Sol. 8 10/00 Korean Media</v>
          </cell>
          <cell r="C1482">
            <v>397</v>
          </cell>
          <cell r="D1482" t="str">
            <v>A</v>
          </cell>
        </row>
        <row r="1483">
          <cell r="A1483" t="str">
            <v>SPF-1.0G-PU</v>
          </cell>
          <cell r="B1483" t="str">
            <v>UPG SPF-100 TO SPF-200 GLBL</v>
          </cell>
          <cell r="C1483">
            <v>8400</v>
          </cell>
          <cell r="D1483" t="str">
            <v>B</v>
          </cell>
        </row>
        <row r="1484">
          <cell r="A1484" t="str">
            <v>SQA-RT-1.0-D</v>
          </cell>
          <cell r="B1484" t="str">
            <v>TMN/SNMP Q-A 1.0 RT, DOC</v>
          </cell>
          <cell r="C1484">
            <v>195</v>
          </cell>
          <cell r="D1484" t="str">
            <v>D</v>
          </cell>
        </row>
        <row r="1485">
          <cell r="A1485" t="str">
            <v>SQA-RT-1.0-S</v>
          </cell>
          <cell r="B1485" t="str">
            <v>TMN/SNMP Q-A 1.0 RT, CD LIC</v>
          </cell>
          <cell r="C1485">
            <v>7794</v>
          </cell>
          <cell r="D1485" t="str">
            <v>B</v>
          </cell>
        </row>
        <row r="1486">
          <cell r="A1486" t="str">
            <v>SQA-TK-1.0-D</v>
          </cell>
          <cell r="B1486" t="str">
            <v>TMN/SNMP Q-A 1.0 TK, DOC</v>
          </cell>
          <cell r="C1486">
            <v>195</v>
          </cell>
          <cell r="D1486" t="str">
            <v>D</v>
          </cell>
        </row>
        <row r="1487">
          <cell r="A1487" t="str">
            <v>SQA-TK-1.0-S</v>
          </cell>
          <cell r="B1487" t="str">
            <v>TMN/SNMP Q-A 1.0 TK, CD LIC</v>
          </cell>
          <cell r="C1487">
            <v>18850</v>
          </cell>
          <cell r="D1487" t="str">
            <v>B</v>
          </cell>
        </row>
        <row r="1488">
          <cell r="A1488" t="str">
            <v>SRM9S-120-9999</v>
          </cell>
          <cell r="B1488" t="str">
            <v>SRM 1.2 media kit</v>
          </cell>
          <cell r="C1488">
            <v>70</v>
          </cell>
          <cell r="D1488" t="str">
            <v>B</v>
          </cell>
        </row>
        <row r="1489">
          <cell r="A1489" t="str">
            <v>SRMIS-120-C999</v>
          </cell>
          <cell r="B1489" t="str">
            <v>SRM 1.2 : E10000 English</v>
          </cell>
          <cell r="C1489">
            <v>56000</v>
          </cell>
          <cell r="D1489" t="str">
            <v>B</v>
          </cell>
        </row>
        <row r="1490">
          <cell r="A1490" t="str">
            <v>SRMIS-120-I999</v>
          </cell>
          <cell r="B1490" t="str">
            <v>SRM 1.2 FOR WORKGROUP - ENG</v>
          </cell>
          <cell r="C1490">
            <v>5600</v>
          </cell>
          <cell r="D1490" t="str">
            <v>B</v>
          </cell>
        </row>
        <row r="1491">
          <cell r="A1491" t="str">
            <v>SRMIS-120-L999</v>
          </cell>
          <cell r="B1491" t="str">
            <v>SRM 1.2 : E6X00 English</v>
          </cell>
          <cell r="C1491">
            <v>21000</v>
          </cell>
          <cell r="D1491" t="str">
            <v>B</v>
          </cell>
        </row>
        <row r="1492">
          <cell r="A1492" t="str">
            <v>SRMIS-120-X999</v>
          </cell>
          <cell r="B1492" t="str">
            <v>SRM 1.2 for E3X00 - English</v>
          </cell>
          <cell r="C1492">
            <v>9800</v>
          </cell>
          <cell r="D1492" t="str">
            <v>B</v>
          </cell>
        </row>
        <row r="1493">
          <cell r="A1493" t="str">
            <v>SRMIS-120-Y999</v>
          </cell>
          <cell r="B1493" t="str">
            <v>SRM 1.2 : E4X00/E5X00 English</v>
          </cell>
          <cell r="C1493">
            <v>16800</v>
          </cell>
          <cell r="D1493" t="str">
            <v>B</v>
          </cell>
        </row>
        <row r="1494">
          <cell r="A1494" t="str">
            <v>SSN39-310A9999</v>
          </cell>
          <cell r="B1494" t="str">
            <v>SecNet 3.1 3-pack unl. 56 bit</v>
          </cell>
          <cell r="C1494">
            <v>48993</v>
          </cell>
          <cell r="D1494" t="str">
            <v>B</v>
          </cell>
        </row>
        <row r="1495">
          <cell r="A1495" t="str">
            <v>SSNM9-310W999</v>
          </cell>
          <cell r="B1495" t="str">
            <v>Sec. Net 3.1 unl CD, Docs, Lic</v>
          </cell>
          <cell r="C1495">
            <v>20993</v>
          </cell>
          <cell r="D1495" t="str">
            <v>B</v>
          </cell>
        </row>
        <row r="1496">
          <cell r="A1496" t="str">
            <v>SSNM9-310W99C9</v>
          </cell>
          <cell r="B1496" t="str">
            <v>Sec. Net 3.1 Comp upgrade</v>
          </cell>
          <cell r="C1496">
            <v>6293</v>
          </cell>
          <cell r="D1496" t="str">
            <v>B</v>
          </cell>
        </row>
        <row r="1497">
          <cell r="A1497" t="str">
            <v>SSNM9-310W99T9</v>
          </cell>
          <cell r="B1497" t="str">
            <v>Sec. Net 3.1 W/G UNL N CD, Docs, Li</v>
          </cell>
          <cell r="C1497">
            <v>14000</v>
          </cell>
          <cell r="D1497" t="str">
            <v>B</v>
          </cell>
        </row>
        <row r="1498">
          <cell r="A1498" t="str">
            <v>SSNM9-310W99U9</v>
          </cell>
          <cell r="B1498" t="str">
            <v>Sec. Net 3.1 Upg from EFS WG P</v>
          </cell>
          <cell r="C1498">
            <v>10493</v>
          </cell>
          <cell r="D1498" t="str">
            <v>B</v>
          </cell>
        </row>
        <row r="1499">
          <cell r="A1499" t="str">
            <v>SSNM9-310W9D99</v>
          </cell>
          <cell r="B1499" t="str">
            <v>Sec. Net 3.1 CD, Docs, 30da lic</v>
          </cell>
          <cell r="C1499">
            <v>280</v>
          </cell>
          <cell r="D1499" t="str">
            <v>B</v>
          </cell>
        </row>
        <row r="1500">
          <cell r="A1500" t="str">
            <v>SSNM9-310WW999</v>
          </cell>
          <cell r="B1500" t="str">
            <v>SecureNet 3.1 W/G CD, Docs, Li</v>
          </cell>
          <cell r="C1500">
            <v>6293</v>
          </cell>
          <cell r="D1500" t="str">
            <v>B</v>
          </cell>
        </row>
        <row r="1501">
          <cell r="A1501" t="str">
            <v>SSNM9-310WW9U9</v>
          </cell>
          <cell r="B1501" t="str">
            <v>SecureNet 3.1 Upg EFS/SPF to W/G</v>
          </cell>
          <cell r="C1501">
            <v>3143</v>
          </cell>
          <cell r="D1501" t="str">
            <v>B</v>
          </cell>
        </row>
        <row r="1502">
          <cell r="A1502" t="str">
            <v>SSNS9-310W9999</v>
          </cell>
          <cell r="B1502" t="str">
            <v>Sec. Net 3.1 CD, Docs, Site Li</v>
          </cell>
          <cell r="C1502">
            <v>700000</v>
          </cell>
          <cell r="D1502" t="str">
            <v>B</v>
          </cell>
        </row>
        <row r="1503">
          <cell r="A1503" t="str">
            <v>SSNX9-310W9999</v>
          </cell>
          <cell r="B1503" t="str">
            <v>SecNet 3.1 CD, Docs, 10 SvrLic</v>
          </cell>
          <cell r="C1503">
            <v>140000</v>
          </cell>
          <cell r="D1503" t="str">
            <v>B</v>
          </cell>
        </row>
        <row r="1504">
          <cell r="A1504" t="str">
            <v>SSP9S-320-SAB9</v>
          </cell>
          <cell r="B1504" t="str">
            <v>E10000 SSP SW 3.2, Web Release</v>
          </cell>
          <cell r="C1504">
            <v>0</v>
          </cell>
          <cell r="D1504" t="str">
            <v>D</v>
          </cell>
        </row>
        <row r="1505">
          <cell r="A1505" t="str">
            <v>SSP9S-320-SAM9</v>
          </cell>
          <cell r="B1505" t="str">
            <v>E10000 SSP SW 3.2, CD Release</v>
          </cell>
          <cell r="C1505">
            <v>0</v>
          </cell>
          <cell r="D1505" t="str">
            <v>D</v>
          </cell>
        </row>
        <row r="1506">
          <cell r="A1506" t="str">
            <v>SSP9S-330-SAB9</v>
          </cell>
          <cell r="B1506" t="str">
            <v>E10000 SSP SW 3.3, Web Release</v>
          </cell>
          <cell r="C1506">
            <v>0</v>
          </cell>
          <cell r="D1506" t="str">
            <v>D</v>
          </cell>
        </row>
        <row r="1507">
          <cell r="A1507" t="str">
            <v>SSP9S-330-SAM9</v>
          </cell>
          <cell r="B1507" t="str">
            <v>E10000 SSP SW 3.3, CD Release</v>
          </cell>
          <cell r="C1507">
            <v>0</v>
          </cell>
          <cell r="D1507" t="str">
            <v>D</v>
          </cell>
        </row>
        <row r="1508">
          <cell r="A1508" t="str">
            <v>SSP9S-340-SAM9</v>
          </cell>
          <cell r="B1508" t="str">
            <v>E10000 SSP SW 3.4, Web Release</v>
          </cell>
          <cell r="C1508">
            <v>0</v>
          </cell>
          <cell r="D1508" t="str">
            <v>D</v>
          </cell>
        </row>
        <row r="1509">
          <cell r="A1509" t="str">
            <v>STMM9-400-9999</v>
          </cell>
          <cell r="B1509" t="str">
            <v>STMN  4.0PRODUCT SET CD ONLY</v>
          </cell>
          <cell r="C1509">
            <v>130</v>
          </cell>
          <cell r="D1509" t="str">
            <v>D</v>
          </cell>
        </row>
        <row r="1510">
          <cell r="A1510" t="str">
            <v>STMN-1.0-D</v>
          </cell>
          <cell r="B1510" t="str">
            <v>SOLSTICE TMN AGENT 1.0 DOCS</v>
          </cell>
          <cell r="C1510">
            <v>195</v>
          </cell>
          <cell r="D1510" t="str">
            <v>D</v>
          </cell>
        </row>
        <row r="1511">
          <cell r="A1511" t="str">
            <v>STMN-1.0-P</v>
          </cell>
          <cell r="B1511" t="str">
            <v>SOLS. TMN AGENT 1.0, CD DOC LI</v>
          </cell>
          <cell r="C1511">
            <v>36335</v>
          </cell>
          <cell r="D1511" t="str">
            <v>B</v>
          </cell>
        </row>
        <row r="1512">
          <cell r="A1512" t="str">
            <v>STMN-PSET-CD</v>
          </cell>
          <cell r="B1512" t="str">
            <v>TMN PRODUCT SET CD ONLY</v>
          </cell>
          <cell r="C1512">
            <v>130</v>
          </cell>
          <cell r="D1512" t="str">
            <v>D</v>
          </cell>
        </row>
        <row r="1513">
          <cell r="A1513" t="str">
            <v>SWITCH-1.0-B</v>
          </cell>
          <cell r="B1513" t="str">
            <v>SUNSWITCH MANAGER SOFTWARE</v>
          </cell>
          <cell r="C1513">
            <v>0</v>
          </cell>
          <cell r="D1513" t="str">
            <v>D</v>
          </cell>
        </row>
        <row r="1514">
          <cell r="A1514" t="str">
            <v>SWT-1.0.3-D</v>
          </cell>
          <cell r="B1514" t="str">
            <v>SPARCWORKS/TW 1.0.3 DOCS</v>
          </cell>
          <cell r="C1514">
            <v>195</v>
          </cell>
          <cell r="D1514" t="str">
            <v>B</v>
          </cell>
        </row>
        <row r="1515">
          <cell r="A1515" t="str">
            <v>SYMC9-211-D999</v>
          </cell>
          <cell r="B1515" t="str">
            <v>Sun MC 2.1.1 for 100 dsktp pack</v>
          </cell>
          <cell r="C1515">
            <v>12600</v>
          </cell>
          <cell r="D1515" t="str">
            <v>B</v>
          </cell>
        </row>
        <row r="1516">
          <cell r="A1516" t="str">
            <v>SYMC9-211-E999</v>
          </cell>
          <cell r="B1516" t="str">
            <v>Sun MC 2.1.1 for 100 Servers</v>
          </cell>
          <cell r="C1516">
            <v>70000</v>
          </cell>
          <cell r="D1516" t="str">
            <v>B</v>
          </cell>
        </row>
        <row r="1517">
          <cell r="A1517" t="str">
            <v>SYME9-211-D999</v>
          </cell>
          <cell r="B1517" t="str">
            <v>Sun MC 2.1.1 for 250 dsktp pack</v>
          </cell>
          <cell r="C1517">
            <v>28000</v>
          </cell>
          <cell r="D1517" t="str">
            <v>B</v>
          </cell>
        </row>
        <row r="1518">
          <cell r="A1518" t="str">
            <v>SYMI9-211-E999</v>
          </cell>
          <cell r="B1518" t="str">
            <v>SunMC 2.1.1 2-Server Prod Env</v>
          </cell>
          <cell r="C1518">
            <v>3500</v>
          </cell>
          <cell r="D1518" t="str">
            <v>B</v>
          </cell>
        </row>
        <row r="1519">
          <cell r="A1519" t="str">
            <v>SYMI9-211-T999</v>
          </cell>
          <cell r="B1519" t="str">
            <v>SunMC 2.1.1 1-User Dev Env</v>
          </cell>
          <cell r="C1519">
            <v>17500</v>
          </cell>
          <cell r="D1519" t="str">
            <v>B</v>
          </cell>
        </row>
        <row r="1520">
          <cell r="A1520" t="str">
            <v>SYMM9-201-999M</v>
          </cell>
          <cell r="B1520" t="str">
            <v>SyMON 2.0.1 Media Kit</v>
          </cell>
          <cell r="C1520">
            <v>70</v>
          </cell>
          <cell r="D1520" t="str">
            <v>B</v>
          </cell>
        </row>
        <row r="1521">
          <cell r="A1521" t="str">
            <v>SYMM9-210-999M</v>
          </cell>
          <cell r="B1521" t="str">
            <v>Sun MC 2.1 Media Kit</v>
          </cell>
          <cell r="C1521">
            <v>70</v>
          </cell>
          <cell r="D1521" t="str">
            <v>B</v>
          </cell>
        </row>
        <row r="1522">
          <cell r="A1522" t="str">
            <v>SYMM9-211-999M</v>
          </cell>
          <cell r="B1522" t="str">
            <v>Sun MC 2.1.1 Media Kit</v>
          </cell>
          <cell r="C1522">
            <v>70</v>
          </cell>
          <cell r="D1522" t="str">
            <v>B</v>
          </cell>
        </row>
        <row r="1523">
          <cell r="A1523" t="str">
            <v>SYMV9-211-T999</v>
          </cell>
          <cell r="B1523" t="str">
            <v>SunMC 2.1.1 Five-User Dev Env</v>
          </cell>
          <cell r="C1523">
            <v>70000</v>
          </cell>
          <cell r="D1523" t="str">
            <v>B</v>
          </cell>
        </row>
        <row r="1524">
          <cell r="A1524" t="str">
            <v>SYMX9-211-D999</v>
          </cell>
          <cell r="B1524" t="str">
            <v>Sun MC 2.1.1 for 10 dsktp pack</v>
          </cell>
          <cell r="C1524">
            <v>1400</v>
          </cell>
          <cell r="D1524" t="str">
            <v>B</v>
          </cell>
        </row>
        <row r="1525">
          <cell r="A1525" t="str">
            <v>SYMX9-211-E999</v>
          </cell>
          <cell r="B1525" t="str">
            <v>Sun MC 2.1.1 for 10 Servers</v>
          </cell>
          <cell r="C1525">
            <v>14000</v>
          </cell>
          <cell r="D1525" t="str">
            <v>B</v>
          </cell>
        </row>
        <row r="1526">
          <cell r="A1526" t="str">
            <v>SYMY9-211-E999</v>
          </cell>
          <cell r="B1526" t="str">
            <v>Sun MC 2.1.1 for 25 Servers</v>
          </cell>
          <cell r="C1526">
            <v>26250</v>
          </cell>
          <cell r="D1526" t="str">
            <v>B</v>
          </cell>
        </row>
        <row r="1527">
          <cell r="A1527" t="str">
            <v>TAGD9-200-9999</v>
          </cell>
          <cell r="B1527" t="str">
            <v>TMN AGENT 2.0, DOC</v>
          </cell>
          <cell r="C1527">
            <v>195</v>
          </cell>
          <cell r="D1527" t="str">
            <v>D</v>
          </cell>
        </row>
        <row r="1528">
          <cell r="A1528" t="str">
            <v>TAGII-200-R999</v>
          </cell>
          <cell r="B1528" t="str">
            <v>TMN AGENT 2.0 INTEL RT, LIC</v>
          </cell>
          <cell r="C1528">
            <v>0</v>
          </cell>
          <cell r="D1528" t="str">
            <v>D</v>
          </cell>
        </row>
        <row r="1529">
          <cell r="A1529" t="str">
            <v>TAGIN-200-R999</v>
          </cell>
          <cell r="B1529" t="str">
            <v>TMN AGENT 2.0 NT RT, LIC</v>
          </cell>
          <cell r="C1529">
            <v>0</v>
          </cell>
          <cell r="D1529" t="str">
            <v>D</v>
          </cell>
        </row>
        <row r="1530">
          <cell r="A1530" t="str">
            <v>TAGIS-200-R999</v>
          </cell>
          <cell r="B1530" t="str">
            <v>TMN AGENT 2.0 SPARC RT  1 LIC</v>
          </cell>
          <cell r="C1530">
            <v>0</v>
          </cell>
          <cell r="D1530" t="str">
            <v>D</v>
          </cell>
        </row>
        <row r="1531">
          <cell r="A1531" t="str">
            <v>TAGIS-200-T999</v>
          </cell>
          <cell r="B1531" t="str">
            <v>TMN AGENT 2.0, LIC</v>
          </cell>
          <cell r="C1531">
            <v>54593</v>
          </cell>
          <cell r="D1531" t="str">
            <v>B</v>
          </cell>
        </row>
        <row r="1532">
          <cell r="A1532" t="str">
            <v>TAGIS-200-T9U9</v>
          </cell>
          <cell r="B1532" t="str">
            <v>UG TMN AGENT 2.0, LIC</v>
          </cell>
          <cell r="C1532">
            <v>20280</v>
          </cell>
          <cell r="D1532" t="str">
            <v>D</v>
          </cell>
        </row>
        <row r="1533">
          <cell r="A1533" t="str">
            <v>TAGVS-200-T999</v>
          </cell>
          <cell r="B1533" t="str">
            <v>TMN AGENT 2.0, 5 LIC</v>
          </cell>
          <cell r="C1533">
            <v>246085</v>
          </cell>
          <cell r="D1533" t="str">
            <v>B</v>
          </cell>
        </row>
        <row r="1534">
          <cell r="A1534" t="str">
            <v>TASD9-100-9999</v>
          </cell>
          <cell r="B1534" t="str">
            <v>TMN/SNMP Q-A 1.0 DOCS ONLY</v>
          </cell>
          <cell r="C1534">
            <v>195</v>
          </cell>
          <cell r="D1534" t="str">
            <v>D</v>
          </cell>
        </row>
        <row r="1535">
          <cell r="A1535" t="str">
            <v>TASF9-200-E999</v>
          </cell>
          <cell r="B1535" t="str">
            <v>SUNLINK PC(TAS 5.2) 500 ENT PK</v>
          </cell>
          <cell r="C1535">
            <v>39199</v>
          </cell>
          <cell r="D1535" t="str">
            <v>B</v>
          </cell>
        </row>
        <row r="1536">
          <cell r="A1536" t="str">
            <v>TASIS-100-R999</v>
          </cell>
          <cell r="B1536" t="str">
            <v>TMN/SNMP Q-A 1.0 1 LIC ONLY</v>
          </cell>
          <cell r="C1536">
            <v>8393</v>
          </cell>
          <cell r="D1536" t="str">
            <v>B</v>
          </cell>
        </row>
        <row r="1537">
          <cell r="A1537" t="str">
            <v>TATD9-110-9999</v>
          </cell>
          <cell r="B1537" t="str">
            <v>TMN AGENT TESTER 1.1 DOC SET</v>
          </cell>
          <cell r="C1537">
            <v>195</v>
          </cell>
          <cell r="D1537" t="str">
            <v>D</v>
          </cell>
        </row>
        <row r="1538">
          <cell r="A1538" t="str">
            <v>TATIS-110-9999</v>
          </cell>
          <cell r="B1538" t="str">
            <v>TMN AGENT TESTER 1.1, LIC</v>
          </cell>
          <cell r="C1538">
            <v>20300</v>
          </cell>
          <cell r="D1538" t="str">
            <v>B</v>
          </cell>
        </row>
        <row r="1539">
          <cell r="A1539" t="str">
            <v>TATIS-110-99U9</v>
          </cell>
          <cell r="B1539" t="str">
            <v>UG TMN AGENT TESTER 1.1, LIC</v>
          </cell>
          <cell r="C1539">
            <v>7540</v>
          </cell>
          <cell r="D1539" t="str">
            <v>D</v>
          </cell>
        </row>
        <row r="1540">
          <cell r="A1540" t="str">
            <v>TMN-KIT-2.0-D</v>
          </cell>
          <cell r="B1540" t="str">
            <v>TMN AGENT 2.0, DOC</v>
          </cell>
          <cell r="C1540">
            <v>195</v>
          </cell>
          <cell r="D1540" t="str">
            <v>D</v>
          </cell>
        </row>
        <row r="1541">
          <cell r="A1541" t="str">
            <v>TMN-KIT-2.0-S</v>
          </cell>
          <cell r="B1541" t="str">
            <v>TMN AGENT 2.0, CD LIC</v>
          </cell>
          <cell r="C1541">
            <v>50694</v>
          </cell>
          <cell r="D1541" t="str">
            <v>B</v>
          </cell>
        </row>
        <row r="1542">
          <cell r="A1542" t="str">
            <v>TMN-KIT-2.0-S5</v>
          </cell>
          <cell r="B1542" t="str">
            <v>TMN AGENT 2.0, CD 5LIC</v>
          </cell>
          <cell r="C1542">
            <v>228508</v>
          </cell>
          <cell r="D1542" t="str">
            <v>B</v>
          </cell>
        </row>
        <row r="1543">
          <cell r="A1543" t="str">
            <v>TMN-KIT-2.0-S5U</v>
          </cell>
          <cell r="B1543" t="str">
            <v>UG TMN AGENT 2.0, CD 5LIC</v>
          </cell>
          <cell r="C1543">
            <v>91403</v>
          </cell>
          <cell r="D1543" t="str">
            <v>B</v>
          </cell>
        </row>
        <row r="1544">
          <cell r="A1544" t="str">
            <v>TMN-KIT-2.0-SU</v>
          </cell>
          <cell r="B1544" t="str">
            <v>UG TMN AGENT 2.0, CD LIC</v>
          </cell>
          <cell r="C1544">
            <v>20280</v>
          </cell>
          <cell r="D1544" t="str">
            <v>B</v>
          </cell>
        </row>
        <row r="1545">
          <cell r="A1545" t="str">
            <v>TMSD9-110-9999</v>
          </cell>
          <cell r="B1545" t="str">
            <v>TMN SCRIPT  1.1 DOC ONLY</v>
          </cell>
          <cell r="C1545">
            <v>195</v>
          </cell>
          <cell r="D1545" t="str">
            <v>D</v>
          </cell>
        </row>
        <row r="1546">
          <cell r="A1546" t="str">
            <v>TMSII-110-R999</v>
          </cell>
          <cell r="B1546" t="str">
            <v>TMN SCRIPT 1.1 INTEL RT, LIC</v>
          </cell>
          <cell r="C1546">
            <v>2793</v>
          </cell>
          <cell r="D1546" t="str">
            <v>B</v>
          </cell>
        </row>
        <row r="1547">
          <cell r="A1547" t="str">
            <v>TMSII-110-R9U9</v>
          </cell>
          <cell r="B1547" t="str">
            <v>TMN SCRIPT  1.1 INTEL RT UPG</v>
          </cell>
          <cell r="C1547">
            <v>1037</v>
          </cell>
          <cell r="D1547" t="str">
            <v>D</v>
          </cell>
        </row>
        <row r="1548">
          <cell r="A1548" t="str">
            <v>TMSIN-110-R999</v>
          </cell>
          <cell r="B1548" t="str">
            <v>TMN SCRIPT 1.1 NT RT, LIC</v>
          </cell>
          <cell r="C1548">
            <v>2793</v>
          </cell>
          <cell r="D1548" t="str">
            <v>B</v>
          </cell>
        </row>
        <row r="1549">
          <cell r="A1549" t="str">
            <v>TMSIS-110-R999</v>
          </cell>
          <cell r="B1549" t="str">
            <v>TMN SCRIPT  1.1 SPARC RT, LIC</v>
          </cell>
          <cell r="C1549">
            <v>2793</v>
          </cell>
          <cell r="D1549" t="str">
            <v>B</v>
          </cell>
        </row>
        <row r="1550">
          <cell r="A1550" t="str">
            <v>TMSIS-110-R9U9</v>
          </cell>
          <cell r="B1550" t="str">
            <v>UG TMN SCRIPT 1.1 SPARC RT</v>
          </cell>
          <cell r="C1550">
            <v>1037</v>
          </cell>
          <cell r="D1550" t="str">
            <v>D</v>
          </cell>
        </row>
        <row r="1551">
          <cell r="A1551" t="str">
            <v>TMSIS-110-T999</v>
          </cell>
          <cell r="B1551" t="str">
            <v>TMN SCRIPT TOOLKIT 1.1, LIC</v>
          </cell>
          <cell r="C1551">
            <v>20993</v>
          </cell>
          <cell r="D1551" t="str">
            <v>B</v>
          </cell>
        </row>
        <row r="1552">
          <cell r="A1552" t="str">
            <v>TMSIS-110-T9U9</v>
          </cell>
          <cell r="B1552" t="str">
            <v>UG TMN SCRIPT 1.1 TOOLKIT</v>
          </cell>
          <cell r="C1552">
            <v>7797</v>
          </cell>
          <cell r="D1552" t="str">
            <v>D</v>
          </cell>
        </row>
        <row r="1553">
          <cell r="A1553" t="str">
            <v>TRKIS-121-99N9</v>
          </cell>
          <cell r="B1553" t="str">
            <v>Sun Trunking Software v. 1.2.1</v>
          </cell>
          <cell r="C1553">
            <v>1393</v>
          </cell>
          <cell r="D1553" t="str">
            <v>A</v>
          </cell>
        </row>
        <row r="1554">
          <cell r="A1554" t="str">
            <v>TRUNK-1.2-P</v>
          </cell>
          <cell r="B1554" t="str">
            <v>Sun Trunking Software v. 1.2</v>
          </cell>
          <cell r="C1554">
            <v>1393</v>
          </cell>
          <cell r="D1554" t="str">
            <v>A</v>
          </cell>
        </row>
        <row r="1555">
          <cell r="A1555" t="str">
            <v>TS2BS-251-D999</v>
          </cell>
          <cell r="B1555" t="str">
            <v>TRUSTED SOLARIS 2.5.1 DESKTOP</v>
          </cell>
          <cell r="C1555">
            <v>1164</v>
          </cell>
          <cell r="D1555" t="str">
            <v>A</v>
          </cell>
        </row>
        <row r="1556">
          <cell r="A1556" t="str">
            <v>TS2BS-251-E999</v>
          </cell>
          <cell r="B1556" t="str">
            <v>TRUSTED SOLARIS 2.5.1 SERVER</v>
          </cell>
          <cell r="C1556">
            <v>6494</v>
          </cell>
          <cell r="D1556" t="str">
            <v>A</v>
          </cell>
        </row>
        <row r="1557">
          <cell r="A1557" t="str">
            <v>TS2DS-251-9999</v>
          </cell>
          <cell r="B1557" t="str">
            <v>TRUSTED SOLARIS 2.5.1 MANUALS</v>
          </cell>
          <cell r="C1557">
            <v>455</v>
          </cell>
          <cell r="D1557" t="str">
            <v>D</v>
          </cell>
        </row>
        <row r="1558">
          <cell r="A1558" t="str">
            <v>TS72I-007-99YH</v>
          </cell>
          <cell r="B1558" t="str">
            <v>Korean Intel Trusted Solaris 7</v>
          </cell>
          <cell r="C1558">
            <v>514</v>
          </cell>
          <cell r="D1558" t="str">
            <v>A</v>
          </cell>
        </row>
        <row r="1559">
          <cell r="A1559" t="str">
            <v>TS72S-007-99YH</v>
          </cell>
          <cell r="B1559" t="str">
            <v>Korean Trusted Solaris 7 Kit</v>
          </cell>
          <cell r="C1559">
            <v>514</v>
          </cell>
          <cell r="D1559" t="str">
            <v>A</v>
          </cell>
        </row>
        <row r="1560">
          <cell r="A1560" t="str">
            <v>TS799-007-99D9</v>
          </cell>
          <cell r="B1560" t="str">
            <v>Trusted Solaris 7 Documents</v>
          </cell>
          <cell r="C1560">
            <v>1944</v>
          </cell>
          <cell r="D1560" t="str">
            <v>B</v>
          </cell>
        </row>
        <row r="1561">
          <cell r="A1561" t="str">
            <v>TS7IS-007-D9P9</v>
          </cell>
          <cell r="B1561" t="str">
            <v>Trusted Solaris 7 Upgrade SUL</v>
          </cell>
          <cell r="C1561">
            <v>319</v>
          </cell>
          <cell r="D1561" t="str">
            <v>B</v>
          </cell>
        </row>
        <row r="1562">
          <cell r="A1562" t="str">
            <v>TS7SS-007-C9P9</v>
          </cell>
          <cell r="B1562" t="str">
            <v>Trusted Solaris 7 Upgrade Srvr</v>
          </cell>
          <cell r="C1562">
            <v>117000</v>
          </cell>
          <cell r="D1562" t="str">
            <v>B</v>
          </cell>
        </row>
        <row r="1563">
          <cell r="A1563" t="str">
            <v>TS7SS-007-G9P9</v>
          </cell>
          <cell r="B1563" t="str">
            <v>Trusted Solaris 7 Upgrade Srvr</v>
          </cell>
          <cell r="C1563">
            <v>3192</v>
          </cell>
          <cell r="D1563" t="str">
            <v>B</v>
          </cell>
        </row>
        <row r="1564">
          <cell r="A1564" t="str">
            <v>TS7SS-007-L9P9</v>
          </cell>
          <cell r="B1564" t="str">
            <v>Trusted Solaris 7 Upgrade Srvr</v>
          </cell>
          <cell r="C1564">
            <v>42120</v>
          </cell>
          <cell r="D1564" t="str">
            <v>B</v>
          </cell>
        </row>
        <row r="1565">
          <cell r="A1565" t="str">
            <v>TS7SS-007-X9P9</v>
          </cell>
          <cell r="B1565" t="str">
            <v>Trusted Solaris 7 Upgrade Srvr</v>
          </cell>
          <cell r="C1565">
            <v>4680</v>
          </cell>
          <cell r="D1565" t="str">
            <v>B</v>
          </cell>
        </row>
        <row r="1566">
          <cell r="A1566" t="str">
            <v>TS7SS-007-Y9P9</v>
          </cell>
          <cell r="B1566" t="str">
            <v>Trusted Solaris 7 Upgrade Srvr</v>
          </cell>
          <cell r="C1566">
            <v>16510</v>
          </cell>
          <cell r="D1566" t="str">
            <v>B</v>
          </cell>
        </row>
        <row r="1567">
          <cell r="A1567" t="str">
            <v>U11-N6-UKC1-100AT1</v>
          </cell>
          <cell r="B1567" t="str">
            <v>UG E1 Net t1AC,440MH,1GB,18B</v>
          </cell>
          <cell r="C1567">
            <v>16653</v>
          </cell>
          <cell r="D1567" t="str">
            <v>A</v>
          </cell>
        </row>
        <row r="1568">
          <cell r="A1568" t="str">
            <v>U11-N6-UKC1-512AT</v>
          </cell>
          <cell r="B1568" t="str">
            <v>UG E1 Net t1AC,440MH,512MB,18B</v>
          </cell>
          <cell r="C1568">
            <v>12733</v>
          </cell>
          <cell r="D1568" t="str">
            <v>A</v>
          </cell>
        </row>
        <row r="1569">
          <cell r="A1569" t="str">
            <v>U11-N7-UKC1-512AT</v>
          </cell>
          <cell r="B1569" t="str">
            <v>UG E1 N-t1 DC,440MH,512Mb,18Gb</v>
          </cell>
          <cell r="C1569">
            <v>12733</v>
          </cell>
          <cell r="D1569" t="str">
            <v>A</v>
          </cell>
        </row>
        <row r="1570">
          <cell r="A1570" t="str">
            <v>U11A25UJD49S-004CX</v>
          </cell>
          <cell r="B1570" t="str">
            <v>UG E1-E450 4x400MHZ 4GB 4-18GB</v>
          </cell>
          <cell r="C1570">
            <v>75293</v>
          </cell>
          <cell r="D1570" t="str">
            <v>H</v>
          </cell>
        </row>
        <row r="1571">
          <cell r="A1571" t="str">
            <v>U14-N6-UKC1-100AT1</v>
          </cell>
          <cell r="B1571" t="str">
            <v>UG E2 Net t1AC,440MH,1-GB,18GB</v>
          </cell>
          <cell r="C1571">
            <v>16233</v>
          </cell>
          <cell r="D1571" t="str">
            <v>A</v>
          </cell>
        </row>
        <row r="1572">
          <cell r="A1572" t="str">
            <v>U14-N6-UKC1-512AT</v>
          </cell>
          <cell r="B1572" t="str">
            <v>UG E2 Net t1AC,440MH,512MB,18B</v>
          </cell>
          <cell r="C1572">
            <v>12313</v>
          </cell>
          <cell r="D1572" t="str">
            <v>A</v>
          </cell>
        </row>
        <row r="1573">
          <cell r="A1573" t="str">
            <v>U14-N7-UKC1-512AT</v>
          </cell>
          <cell r="B1573" t="str">
            <v>UG E2 N-t1 DC,440MH,512Mb,18Gb</v>
          </cell>
          <cell r="C1573">
            <v>12313</v>
          </cell>
          <cell r="D1573" t="str">
            <v>A</v>
          </cell>
        </row>
        <row r="1574">
          <cell r="A1574" t="str">
            <v>U14A25UJD29S-002EJ</v>
          </cell>
          <cell r="B1574" t="str">
            <v>UG E2-A25 2x400MHZ 2GB 2-18GB</v>
          </cell>
          <cell r="C1574">
            <v>39818</v>
          </cell>
          <cell r="D1574" t="str">
            <v>H</v>
          </cell>
        </row>
        <row r="1575">
          <cell r="A1575" t="str">
            <v>U14A25UJD49S-004CX</v>
          </cell>
          <cell r="B1575" t="str">
            <v>UG E2-E450 4x400MHZ 4GB 4-18GB</v>
          </cell>
          <cell r="C1575">
            <v>74243</v>
          </cell>
          <cell r="D1575" t="str">
            <v>H</v>
          </cell>
        </row>
        <row r="1576">
          <cell r="A1576" t="str">
            <v>U14A26UJD29S-001EJ</v>
          </cell>
          <cell r="B1576" t="str">
            <v>UG E2-E250 2x400MHZ, 1GB, 2x18GB</v>
          </cell>
          <cell r="C1576">
            <v>18448</v>
          </cell>
          <cell r="D1576" t="str">
            <v>H</v>
          </cell>
        </row>
        <row r="1577">
          <cell r="A1577" t="str">
            <v>U14A26UJC29S-002FA</v>
          </cell>
          <cell r="B1577" t="str">
            <v>UG E1-E250 2x400MHZ,2GB,4x18GB</v>
          </cell>
          <cell r="C1577">
            <v>25913</v>
          </cell>
          <cell r="D1577" t="str">
            <v>H</v>
          </cell>
        </row>
        <row r="1578">
          <cell r="A1578" t="str">
            <v>U14A33ULD29S-002EJ</v>
          </cell>
          <cell r="B1578" t="str">
            <v>UG E2-A33 2-450MH/2GB/2-18GB</v>
          </cell>
          <cell r="C1578">
            <v>35768</v>
          </cell>
          <cell r="D1578" t="str">
            <v>H</v>
          </cell>
        </row>
        <row r="1579">
          <cell r="A1579" t="str">
            <v>U14A33ULD49S-004EJ</v>
          </cell>
          <cell r="B1579" t="str">
            <v>UG E2-A33 4-450MH/4GB/2-18GB</v>
          </cell>
          <cell r="C1579">
            <v>60068</v>
          </cell>
          <cell r="D1579" t="str">
            <v>H</v>
          </cell>
        </row>
        <row r="1580">
          <cell r="A1580" t="str">
            <v>U14A34ULD19S-001EJ</v>
          </cell>
          <cell r="B1580" t="str">
            <v>UG E2-E220R/1-450MH/1GB/2-18GB</v>
          </cell>
          <cell r="C1580">
            <v>14708</v>
          </cell>
          <cell r="D1580" t="str">
            <v>H</v>
          </cell>
        </row>
        <row r="1581">
          <cell r="A1581" t="str">
            <v>U14A34ULD29S-002EJ</v>
          </cell>
          <cell r="B1581" t="str">
            <v>UG E2-E220R/2-450MH/2GB/2-18GB</v>
          </cell>
          <cell r="C1581">
            <v>27668</v>
          </cell>
          <cell r="D1581" t="str">
            <v>H</v>
          </cell>
        </row>
        <row r="1582">
          <cell r="A1582" t="str">
            <v>U20-N6-UKC1-100AT1</v>
          </cell>
          <cell r="B1582" t="str">
            <v>UGS20 Net t1AC,440MH,1-GB,18GB</v>
          </cell>
          <cell r="C1582">
            <v>17073</v>
          </cell>
          <cell r="D1582" t="str">
            <v>A</v>
          </cell>
        </row>
        <row r="1583">
          <cell r="A1583" t="str">
            <v>U20-N6-UKC1-512AT</v>
          </cell>
          <cell r="B1583" t="str">
            <v>UGS20 Net t1AC,440MH,512MB,18B</v>
          </cell>
          <cell r="C1583">
            <v>13153</v>
          </cell>
          <cell r="D1583" t="str">
            <v>A</v>
          </cell>
        </row>
        <row r="1584">
          <cell r="A1584" t="str">
            <v>U20-N7-UKC1-512AT</v>
          </cell>
          <cell r="B1584" t="str">
            <v>UG SS20-t1 DC,440MH,512Mb,18Gb</v>
          </cell>
          <cell r="C1584">
            <v>13153</v>
          </cell>
          <cell r="D1584" t="str">
            <v>A</v>
          </cell>
        </row>
        <row r="1585">
          <cell r="A1585" t="str">
            <v>U21-UGE1Z9S-C256CR</v>
          </cell>
          <cell r="B1585" t="str">
            <v>UG U5S 360MHz,256MB,8GB,32xCD</v>
          </cell>
          <cell r="C1585">
            <v>2761</v>
          </cell>
          <cell r="D1585" t="str">
            <v>H</v>
          </cell>
        </row>
        <row r="1586">
          <cell r="A1586" t="str">
            <v>U22-N6-UKC1-100AT1</v>
          </cell>
          <cell r="B1586" t="str">
            <v>UG U5 Net t1 AC,440MH,1-GB,18GB</v>
          </cell>
          <cell r="C1586">
            <v>16093</v>
          </cell>
          <cell r="D1586" t="str">
            <v>A</v>
          </cell>
        </row>
        <row r="1587">
          <cell r="A1587" t="str">
            <v>U22-N6-UKC1-512AT</v>
          </cell>
          <cell r="B1587" t="str">
            <v>UG U5 Net t1 AC,440MH,512MB,18B</v>
          </cell>
          <cell r="C1587">
            <v>12173</v>
          </cell>
          <cell r="D1587" t="str">
            <v>A</v>
          </cell>
        </row>
        <row r="1588">
          <cell r="A1588" t="str">
            <v>U22-N7-UKC1-512AT</v>
          </cell>
          <cell r="B1588" t="str">
            <v>UG U5s N-t1 DC,440MH,512Mb,18G</v>
          </cell>
          <cell r="C1588">
            <v>12173</v>
          </cell>
          <cell r="D1588" t="str">
            <v>A</v>
          </cell>
        </row>
        <row r="1589">
          <cell r="A1589" t="str">
            <v>U25A33ULD29S-002EJ</v>
          </cell>
          <cell r="B1589" t="str">
            <v>UG A25-A33 2-450MH/2GB/2-18GB</v>
          </cell>
          <cell r="C1589">
            <v>31718</v>
          </cell>
          <cell r="D1589" t="str">
            <v>H</v>
          </cell>
        </row>
        <row r="1590">
          <cell r="A1590" t="str">
            <v>U25A33ULD49S-004EJ</v>
          </cell>
          <cell r="B1590" t="str">
            <v>UG A25-A33 4-450MH/4GB/2-18GB</v>
          </cell>
          <cell r="C1590">
            <v>52643</v>
          </cell>
          <cell r="D1590" t="str">
            <v>H</v>
          </cell>
        </row>
        <row r="1591">
          <cell r="A1591" t="str">
            <v>U26A25UJD49S-004CX</v>
          </cell>
          <cell r="B1591" t="str">
            <v>UG E250-E450 4x400MZ 4GB 4-18G</v>
          </cell>
          <cell r="C1591">
            <v>64118</v>
          </cell>
          <cell r="D1591" t="str">
            <v>H</v>
          </cell>
        </row>
        <row r="1592">
          <cell r="A1592" t="str">
            <v>U26A33ULD29S-002EJ</v>
          </cell>
          <cell r="B1592" t="str">
            <v>UG A26-A33 2-450MH/2GB/2-18GB</v>
          </cell>
          <cell r="C1592">
            <v>33068</v>
          </cell>
          <cell r="D1592" t="str">
            <v>H</v>
          </cell>
        </row>
        <row r="1593">
          <cell r="A1593" t="str">
            <v>U26A33ULD49S-004EJ</v>
          </cell>
          <cell r="B1593" t="str">
            <v>UG A26-A33 4-450MH/4GB/2-18GB</v>
          </cell>
          <cell r="C1593">
            <v>57368</v>
          </cell>
          <cell r="D1593" t="str">
            <v>H</v>
          </cell>
        </row>
        <row r="1594">
          <cell r="A1594" t="str">
            <v>U26A34ULD29S002EJ</v>
          </cell>
          <cell r="B1594" t="str">
            <v>UG A26-E220R/2-450MH/2GB/2-18GB</v>
          </cell>
          <cell r="C1594">
            <v>26318</v>
          </cell>
          <cell r="D1594" t="str">
            <v>H</v>
          </cell>
        </row>
        <row r="1595">
          <cell r="A1595" t="str">
            <v>UES-1UGE1Z9P-C64AR</v>
          </cell>
          <cell r="B1595" t="str">
            <v>UG WS U5/360,PGX24, 64MB/8GB</v>
          </cell>
          <cell r="C1595">
            <v>2356</v>
          </cell>
          <cell r="D1595" t="str">
            <v>H</v>
          </cell>
        </row>
        <row r="1596">
          <cell r="A1596" t="str">
            <v>UES-1UGE1Z9PC128CR</v>
          </cell>
          <cell r="B1596" t="str">
            <v>UG WS U5/360,PGX24,128MB/8GB</v>
          </cell>
          <cell r="C1596">
            <v>2626</v>
          </cell>
          <cell r="D1596" t="str">
            <v>H</v>
          </cell>
        </row>
        <row r="1597">
          <cell r="A1597" t="str">
            <v>UES-1UJC1Z9PC128CP</v>
          </cell>
          <cell r="B1597" t="str">
            <v>UG WS U5/400,PGX24,128MB/9GB</v>
          </cell>
          <cell r="C1597">
            <v>3773</v>
          </cell>
          <cell r="D1597" t="str">
            <v>H</v>
          </cell>
        </row>
        <row r="1598">
          <cell r="A1598" t="str">
            <v>UES-1UJC1Z9PC256CP</v>
          </cell>
          <cell r="B1598" t="str">
            <v>UG WS U5/400,PGX24,128MB/9GB</v>
          </cell>
          <cell r="C1598">
            <v>4246</v>
          </cell>
          <cell r="D1598" t="str">
            <v>H</v>
          </cell>
        </row>
        <row r="1599">
          <cell r="A1599" t="str">
            <v>UES-2UKC1Z9LC128CP</v>
          </cell>
          <cell r="B1599" t="str">
            <v>UG WS U10/440,FFB2+,128MB/9G</v>
          </cell>
          <cell r="C1599">
            <v>5798</v>
          </cell>
          <cell r="D1599" t="str">
            <v>H</v>
          </cell>
        </row>
        <row r="1600">
          <cell r="A1600" t="str">
            <v>UES-2UKC1Z9LC512CP</v>
          </cell>
          <cell r="B1600" t="str">
            <v>UG WS U10/440,FFB2+,512MB/9G</v>
          </cell>
          <cell r="C1600">
            <v>7148</v>
          </cell>
          <cell r="D1600" t="str">
            <v>H</v>
          </cell>
        </row>
        <row r="1601">
          <cell r="A1601" t="str">
            <v>UES-2UKC1Z9PC128CP</v>
          </cell>
          <cell r="B1601" t="str">
            <v>UG WS U10/440,PGX24,128MB/9G</v>
          </cell>
          <cell r="C1601">
            <v>4853</v>
          </cell>
          <cell r="D1601" t="str">
            <v>H</v>
          </cell>
        </row>
        <row r="1602">
          <cell r="A1602" t="str">
            <v>UES-2UKC1Z9PC512CP</v>
          </cell>
          <cell r="B1602" t="str">
            <v>UG WS U10/440,PGX24,512MB/9G</v>
          </cell>
          <cell r="C1602">
            <v>6203</v>
          </cell>
          <cell r="D1602" t="str">
            <v>H</v>
          </cell>
        </row>
        <row r="1603">
          <cell r="A1603" t="str">
            <v>UES-2UKC1Z9QC256CP</v>
          </cell>
          <cell r="B1603" t="str">
            <v>UG WS U10/440,AFBM3,256MB/9G</v>
          </cell>
          <cell r="C1603">
            <v>7553</v>
          </cell>
          <cell r="D1603" t="str">
            <v>H</v>
          </cell>
        </row>
        <row r="1604">
          <cell r="A1604" t="str">
            <v>UES-2UKC1Z9YC256CP</v>
          </cell>
          <cell r="B1604" t="str">
            <v>UG WS U10/440,AFBM3,256MB/9G</v>
          </cell>
          <cell r="C1604">
            <v>7553</v>
          </cell>
          <cell r="D1604" t="str">
            <v>H</v>
          </cell>
        </row>
        <row r="1605">
          <cell r="A1605" t="str">
            <v>UES-2UKC1Z9ZC256CP</v>
          </cell>
          <cell r="B1605" t="str">
            <v>UG WS U10/440,AFBM6,256MB/9G</v>
          </cell>
          <cell r="C1605">
            <v>8093</v>
          </cell>
          <cell r="D1605" t="str">
            <v>H</v>
          </cell>
        </row>
        <row r="1606">
          <cell r="A1606" t="str">
            <v>UG-1044A-1141A</v>
          </cell>
          <cell r="B1606" t="str">
            <v>UG SUN GIGABITETHERNET/P 2.0</v>
          </cell>
          <cell r="C1606">
            <v>1294</v>
          </cell>
          <cell r="D1606" t="str">
            <v>A</v>
          </cell>
        </row>
        <row r="1607">
          <cell r="A1607" t="str">
            <v>UG-1045A-1140A</v>
          </cell>
          <cell r="B1607" t="str">
            <v>UG SUN GIGABITETHERNET/S 2.0</v>
          </cell>
          <cell r="C1607">
            <v>1294</v>
          </cell>
          <cell r="D1607" t="str">
            <v>A</v>
          </cell>
        </row>
        <row r="1608">
          <cell r="A1608" t="str">
            <v>UG-260X-2761-SB1</v>
          </cell>
          <cell r="B1608" t="str">
            <v>UG (1) 260X TO A 2761A SYS BD</v>
          </cell>
          <cell r="C1608">
            <v>88000</v>
          </cell>
          <cell r="D1608" t="str">
            <v>A</v>
          </cell>
        </row>
        <row r="1609">
          <cell r="A1609" t="str">
            <v>UG-260X-2761-SB2</v>
          </cell>
          <cell r="B1609" t="str">
            <v>UG (2) 260X TO A 2761A SYS BD</v>
          </cell>
          <cell r="C1609">
            <v>80000</v>
          </cell>
          <cell r="D1609" t="str">
            <v>A</v>
          </cell>
        </row>
        <row r="1610">
          <cell r="A1610" t="str">
            <v>UG-2760A-C2761A</v>
          </cell>
          <cell r="B1610" t="str">
            <v>2760A TO 2761A CTO BOARD UPGR</v>
          </cell>
          <cell r="C1610">
            <v>52000</v>
          </cell>
          <cell r="D1610" t="str">
            <v>A</v>
          </cell>
        </row>
        <row r="1611">
          <cell r="A1611" t="str">
            <v>UG-2DLT7-L11000</v>
          </cell>
          <cell r="B1611" t="str">
            <v>UPGRADE, DLT7000 TAPE DRS (2)</v>
          </cell>
          <cell r="C1611">
            <v>21000</v>
          </cell>
          <cell r="D1611" t="str">
            <v>A</v>
          </cell>
        </row>
        <row r="1612">
          <cell r="A1612" t="str">
            <v>UG-4/1000-4DR</v>
          </cell>
          <cell r="B1612" t="str">
            <v>UG 4 X DLT4000 - DLT7000</v>
          </cell>
          <cell r="C1612">
            <v>44800</v>
          </cell>
          <cell r="D1612" t="str">
            <v>A</v>
          </cell>
        </row>
        <row r="1613">
          <cell r="A1613" t="str">
            <v>UG-4/1000-L1000-1</v>
          </cell>
          <cell r="B1613" t="str">
            <v>UG TO L1000, ONE DRIVE</v>
          </cell>
          <cell r="C1613">
            <v>33750</v>
          </cell>
          <cell r="D1613" t="str">
            <v>A</v>
          </cell>
        </row>
        <row r="1614">
          <cell r="A1614" t="str">
            <v>UG-4/1000-L1000-SP</v>
          </cell>
          <cell r="B1614" t="str">
            <v>Upgrade to L1000 PROMO</v>
          </cell>
          <cell r="C1614">
            <v>69750</v>
          </cell>
          <cell r="D1614" t="str">
            <v>A</v>
          </cell>
        </row>
        <row r="1615">
          <cell r="A1615" t="str">
            <v>UG-4/1000-L1000-VP</v>
          </cell>
          <cell r="B1615" t="str">
            <v>Upgrade to L1000 PROMO</v>
          </cell>
          <cell r="C1615">
            <v>79380</v>
          </cell>
          <cell r="D1615" t="str">
            <v>A</v>
          </cell>
        </row>
        <row r="1616">
          <cell r="A1616" t="str">
            <v>UG-5/1-CLOCKBOARD</v>
          </cell>
          <cell r="B1616" t="str">
            <v>UG to 5:1 CLOCK BOARD - Field</v>
          </cell>
          <cell r="C1616">
            <v>1600</v>
          </cell>
          <cell r="D1616" t="str">
            <v>A</v>
          </cell>
        </row>
        <row r="1617">
          <cell r="A1617" t="str">
            <v>UG-8MM-TAPE-20G</v>
          </cell>
          <cell r="B1617" t="str">
            <v>UG TO 8MM UNIPACK TAPE, 20-40G</v>
          </cell>
          <cell r="C1617">
            <v>3308</v>
          </cell>
          <cell r="D1617" t="str">
            <v>H</v>
          </cell>
        </row>
        <row r="1618">
          <cell r="A1618" t="str">
            <v>UG-A1000-109G-10K</v>
          </cell>
          <cell r="B1618" t="str">
            <v>UPG, 109GB A1000(10K RPM)</v>
          </cell>
          <cell r="C1618">
            <v>19875</v>
          </cell>
          <cell r="D1618" t="str">
            <v>H</v>
          </cell>
        </row>
        <row r="1619">
          <cell r="A1619" t="str">
            <v>UG-A1000-36G-10K</v>
          </cell>
          <cell r="B1619" t="str">
            <v>UG, 36GB A1000 (10K RPM)</v>
          </cell>
          <cell r="C1619">
            <v>11250</v>
          </cell>
          <cell r="D1619" t="str">
            <v>H</v>
          </cell>
        </row>
        <row r="1620">
          <cell r="A1620" t="str">
            <v>UG-A1000-36G-RK-2</v>
          </cell>
          <cell r="B1620" t="str">
            <v>UPG, 36GB A1000, RACK(10K RPM)</v>
          </cell>
          <cell r="C1620">
            <v>11250</v>
          </cell>
          <cell r="D1620" t="str">
            <v>H</v>
          </cell>
        </row>
        <row r="1621">
          <cell r="A1621" t="str">
            <v>UG-A1000-CONTBD</v>
          </cell>
          <cell r="B1621" t="str">
            <v>CONTROLLER BOARD UPG FOR A1000</v>
          </cell>
          <cell r="C1621">
            <v>5600</v>
          </cell>
          <cell r="D1621" t="str">
            <v>H</v>
          </cell>
        </row>
        <row r="1622">
          <cell r="A1622" t="str">
            <v>UG-A1000-RACK</v>
          </cell>
          <cell r="B1622" t="str">
            <v>UPG, STOREDGE EXPANSION RACK</v>
          </cell>
          <cell r="C1622">
            <v>7000</v>
          </cell>
          <cell r="D1622" t="str">
            <v>A</v>
          </cell>
        </row>
        <row r="1623">
          <cell r="A1623" t="str">
            <v>UG-A1K-145G-36G10K</v>
          </cell>
          <cell r="B1623" t="str">
            <v>UPG A1000 145GB(4x36GB/10KRPM)</v>
          </cell>
          <cell r="C1623">
            <v>17963</v>
          </cell>
          <cell r="D1623" t="str">
            <v>H</v>
          </cell>
        </row>
        <row r="1624">
          <cell r="A1624" t="str">
            <v>UG-A1K-145G-RK</v>
          </cell>
          <cell r="B1624" t="str">
            <v>UPG A1000 145GB Rackmount tray</v>
          </cell>
          <cell r="C1624">
            <v>17963</v>
          </cell>
          <cell r="D1624" t="str">
            <v>H</v>
          </cell>
        </row>
        <row r="1625">
          <cell r="A1625" t="str">
            <v>UG-A1K-218G-18G10K</v>
          </cell>
          <cell r="B1625" t="str">
            <v>UPG A1000 218G(12x18GB/10KRPM)</v>
          </cell>
          <cell r="C1625">
            <v>25275</v>
          </cell>
          <cell r="D1625" t="str">
            <v>H</v>
          </cell>
        </row>
        <row r="1626">
          <cell r="A1626" t="str">
            <v>UG-A1K-291G-36G10K</v>
          </cell>
          <cell r="B1626" t="str">
            <v>UPG A1000 291G (8X36GB/10KRPM)</v>
          </cell>
          <cell r="C1626">
            <v>29250</v>
          </cell>
          <cell r="D1626" t="str">
            <v>H</v>
          </cell>
        </row>
        <row r="1627">
          <cell r="A1627" t="str">
            <v>UG-A1K-72G-18G-RK</v>
          </cell>
          <cell r="B1627" t="str">
            <v>UPG, A1000-72GB Rackmount tray</v>
          </cell>
          <cell r="C1627">
            <v>13763</v>
          </cell>
          <cell r="D1627" t="str">
            <v>H</v>
          </cell>
        </row>
        <row r="1628">
          <cell r="A1628" t="str">
            <v>UG-A1K-72G-18G10K</v>
          </cell>
          <cell r="B1628" t="str">
            <v>UPG A1000 72GB (4x18GB/10KRPM)</v>
          </cell>
          <cell r="C1628">
            <v>13463</v>
          </cell>
          <cell r="D1628" t="str">
            <v>H</v>
          </cell>
        </row>
        <row r="1629">
          <cell r="A1629" t="str">
            <v>UG-A3500-545G-10K</v>
          </cell>
          <cell r="B1629" t="str">
            <v>UPGRADE, 545G A3500 (10K RPM)</v>
          </cell>
          <cell r="C1629">
            <v>171000</v>
          </cell>
          <cell r="D1629" t="str">
            <v>A</v>
          </cell>
        </row>
        <row r="1630">
          <cell r="A1630" t="str">
            <v>UG-A3500-A3500FC</v>
          </cell>
          <cell r="B1630" t="str">
            <v>Upgrade to A3500 Fibre Channel</v>
          </cell>
          <cell r="C1630">
            <v>28500</v>
          </cell>
          <cell r="D1630" t="str">
            <v>A</v>
          </cell>
        </row>
        <row r="1631">
          <cell r="A1631" t="str">
            <v>UG-A3500-CTRL</v>
          </cell>
          <cell r="B1631" t="str">
            <v>UPGRADE, A3500 CONTROLLER</v>
          </cell>
          <cell r="C1631">
            <v>26600</v>
          </cell>
          <cell r="D1631" t="str">
            <v>A</v>
          </cell>
        </row>
        <row r="1632">
          <cell r="A1632" t="str">
            <v>UG-A3500-FC-1092G</v>
          </cell>
          <cell r="B1632" t="str">
            <v>Upgrade, 1092G A3500 w/ FC-AL</v>
          </cell>
          <cell r="C1632">
            <v>204750</v>
          </cell>
          <cell r="D1632" t="str">
            <v>A</v>
          </cell>
        </row>
        <row r="1633">
          <cell r="A1633" t="str">
            <v>UG-A3500-FC-545G</v>
          </cell>
          <cell r="B1633" t="str">
            <v>UPGRADE 545-GB A3500FC</v>
          </cell>
          <cell r="C1633">
            <v>184500</v>
          </cell>
          <cell r="D1633" t="str">
            <v>A</v>
          </cell>
        </row>
        <row r="1634">
          <cell r="A1634" t="str">
            <v>UG-A3500-LITE-72G</v>
          </cell>
          <cell r="B1634" t="str">
            <v>UPGRADE, A3500 LITE, 72GB</v>
          </cell>
          <cell r="C1634">
            <v>56000</v>
          </cell>
          <cell r="D1634" t="str">
            <v>A</v>
          </cell>
        </row>
        <row r="1635">
          <cell r="A1635" t="str">
            <v>UG-A3500FC-364-10K</v>
          </cell>
          <cell r="B1635" t="str">
            <v>Upgrade to 364-GB A3500</v>
          </cell>
          <cell r="C1635">
            <v>93750</v>
          </cell>
          <cell r="D1635" t="str">
            <v>A</v>
          </cell>
        </row>
        <row r="1636">
          <cell r="A1636" t="str">
            <v>UG-A3500FCAL-1456G</v>
          </cell>
          <cell r="B1636" t="str">
            <v>Upgrade, 1456G A3500 w/ FC-AL</v>
          </cell>
          <cell r="C1636">
            <v>231750</v>
          </cell>
          <cell r="D1636" t="str">
            <v>A</v>
          </cell>
        </row>
        <row r="1637">
          <cell r="A1637" t="str">
            <v>UG-A3500SCSI-1092G</v>
          </cell>
          <cell r="B1637" t="str">
            <v>Upgrade, 1092G A3500 w/ USCSI</v>
          </cell>
          <cell r="C1637">
            <v>191250</v>
          </cell>
          <cell r="D1637" t="str">
            <v>A</v>
          </cell>
        </row>
        <row r="1638">
          <cell r="A1638" t="str">
            <v>UG-A3500SCSI-1456G</v>
          </cell>
          <cell r="B1638" t="str">
            <v>UPGRADE, 1456G A3500 w/ USCSI</v>
          </cell>
          <cell r="C1638">
            <v>218250</v>
          </cell>
          <cell r="D1638" t="str">
            <v>A</v>
          </cell>
        </row>
        <row r="1639">
          <cell r="A1639" t="str">
            <v>UG-A3K-A3500FC</v>
          </cell>
          <cell r="B1639" t="str">
            <v>Upgrade, A3500 Fibre Channel</v>
          </cell>
          <cell r="C1639">
            <v>28500</v>
          </cell>
          <cell r="D1639" t="str">
            <v>A</v>
          </cell>
        </row>
        <row r="1640">
          <cell r="A1640" t="str">
            <v>UG-A5000-1200G</v>
          </cell>
          <cell r="B1640" t="str">
            <v>Upgrade, 1200G StorEdge A5000</v>
          </cell>
          <cell r="C1640">
            <v>700000</v>
          </cell>
          <cell r="D1640" t="str">
            <v>A</v>
          </cell>
        </row>
        <row r="1641">
          <cell r="A1641" t="str">
            <v>UG-A5000-200G</v>
          </cell>
          <cell r="B1641" t="str">
            <v>Upgrade to 200G StorEdge A5200</v>
          </cell>
          <cell r="C1641">
            <v>98000</v>
          </cell>
          <cell r="D1641" t="str">
            <v>A</v>
          </cell>
        </row>
        <row r="1642">
          <cell r="A1642" t="str">
            <v>UG-A5000-200GR5</v>
          </cell>
          <cell r="B1642" t="str">
            <v>UG, 200GB StorEdge A5200</v>
          </cell>
          <cell r="C1642">
            <v>98000</v>
          </cell>
          <cell r="D1642" t="str">
            <v>A</v>
          </cell>
        </row>
        <row r="1643">
          <cell r="A1643" t="str">
            <v>UG-A5000-400G</v>
          </cell>
          <cell r="B1643" t="str">
            <v>Upgrade to 400G StorEdge A5200</v>
          </cell>
          <cell r="C1643">
            <v>224000</v>
          </cell>
          <cell r="D1643" t="str">
            <v>A</v>
          </cell>
        </row>
        <row r="1644">
          <cell r="A1644" t="str">
            <v>UG-A5000-63G</v>
          </cell>
          <cell r="B1644" t="str">
            <v>Upgrade to 63G StorEdge A5200</v>
          </cell>
          <cell r="C1644">
            <v>54600</v>
          </cell>
          <cell r="D1644" t="str">
            <v>A</v>
          </cell>
        </row>
        <row r="1645">
          <cell r="A1645" t="str">
            <v>UG-A5000-9G-LP</v>
          </cell>
          <cell r="B1645" t="str">
            <v>UPGRADE TO FC-AL 9GB 1.6" DISK</v>
          </cell>
          <cell r="C1645">
            <v>2800</v>
          </cell>
          <cell r="D1645" t="str">
            <v>A</v>
          </cell>
        </row>
        <row r="1646">
          <cell r="A1646" t="str">
            <v>UG-A5100-DISK-36G</v>
          </cell>
          <cell r="B1646" t="str">
            <v>UPG FC-AL 36.4GB 10kRPM DISK</v>
          </cell>
          <cell r="C1646">
            <v>3900</v>
          </cell>
          <cell r="D1646" t="str">
            <v>A</v>
          </cell>
        </row>
        <row r="1647">
          <cell r="A1647" t="str">
            <v>UG-A5200-DISK-18G</v>
          </cell>
          <cell r="B1647" t="str">
            <v>UPG FC-AL 18.2GB 10kRPM DISK</v>
          </cell>
          <cell r="C1647">
            <v>3000</v>
          </cell>
          <cell r="D1647" t="str">
            <v>A</v>
          </cell>
        </row>
        <row r="1648">
          <cell r="A1648" t="str">
            <v>UG-AFBM3V-3678A</v>
          </cell>
          <cell r="B1648" t="str">
            <v>Upgrade to Expert3D Graphics</v>
          </cell>
          <cell r="C1648">
            <v>4178</v>
          </cell>
          <cell r="D1648" t="str">
            <v>H</v>
          </cell>
        </row>
        <row r="1649">
          <cell r="A1649" t="str">
            <v>UG-AFBM6V-3678A</v>
          </cell>
          <cell r="B1649" t="str">
            <v>Upgrade to Expert3D Graphics</v>
          </cell>
          <cell r="C1649">
            <v>4043</v>
          </cell>
          <cell r="D1649" t="str">
            <v>H</v>
          </cell>
        </row>
        <row r="1650">
          <cell r="A1650" t="str">
            <v>UG-AX000-DISK-18G</v>
          </cell>
          <cell r="B1650" t="str">
            <v>UPG TO 18.2GB 10KRPM USCSI, 1"</v>
          </cell>
          <cell r="C1650">
            <v>1500</v>
          </cell>
          <cell r="D1650" t="str">
            <v>H</v>
          </cell>
        </row>
        <row r="1651">
          <cell r="A1651" t="str">
            <v>UG-AX000-DISK-36G</v>
          </cell>
          <cell r="B1651" t="str">
            <v>UPG TO 36.4GB 10KRPM USCSI, 1"</v>
          </cell>
          <cell r="C1651">
            <v>2625</v>
          </cell>
          <cell r="D1651" t="str">
            <v>H</v>
          </cell>
        </row>
        <row r="1652">
          <cell r="A1652" t="str">
            <v>UG-AX000-DISK-9G-2</v>
          </cell>
          <cell r="B1652" t="str">
            <v>UPG, 9GB, 10000RPM, USCSI DR</v>
          </cell>
          <cell r="C1652">
            <v>1275</v>
          </cell>
          <cell r="D1652" t="str">
            <v>H</v>
          </cell>
        </row>
        <row r="1653">
          <cell r="A1653" t="str">
            <v>UG-CAB-543A-2400G</v>
          </cell>
          <cell r="B1653" t="str">
            <v>UPG to 2400GB StorEdge A5200</v>
          </cell>
          <cell r="C1653">
            <v>732000</v>
          </cell>
          <cell r="D1653" t="str">
            <v>A</v>
          </cell>
        </row>
        <row r="1654">
          <cell r="A1654" t="str">
            <v>UG-CAB-543A-800G</v>
          </cell>
          <cell r="B1654" t="str">
            <v>UPG 800GB StorEdge A5200 CAB</v>
          </cell>
          <cell r="C1654">
            <v>214500</v>
          </cell>
          <cell r="D1654" t="str">
            <v>A</v>
          </cell>
        </row>
        <row r="1655">
          <cell r="A1655" t="str">
            <v>UG-CAB-553A-1019G</v>
          </cell>
          <cell r="B1655" t="str">
            <v>UPGRADE TO 1019GB A5100 w/72"</v>
          </cell>
          <cell r="C1655">
            <v>157500</v>
          </cell>
          <cell r="D1655" t="str">
            <v>A</v>
          </cell>
        </row>
        <row r="1656">
          <cell r="A1656" t="str">
            <v>UG-CAB-553A-3057G</v>
          </cell>
          <cell r="B1656" t="str">
            <v>UPGRADE TO 3057GB A5100 W/ 72"</v>
          </cell>
          <cell r="C1656">
            <v>479978</v>
          </cell>
          <cell r="D1656" t="str">
            <v>A</v>
          </cell>
        </row>
        <row r="1657">
          <cell r="A1657" t="str">
            <v>UG-D1000-36G-10K</v>
          </cell>
          <cell r="B1657" t="str">
            <v>UPG, 36GB  D1000 (10K RPM)</v>
          </cell>
          <cell r="C1657">
            <v>9225</v>
          </cell>
          <cell r="D1657" t="str">
            <v>H</v>
          </cell>
        </row>
        <row r="1658">
          <cell r="A1658" t="str">
            <v>UG-D1000-36G-RK-2</v>
          </cell>
          <cell r="B1658" t="str">
            <v>UPG, 36GB D1000, RACK, 10K RPM</v>
          </cell>
          <cell r="C1658">
            <v>9225</v>
          </cell>
          <cell r="D1658" t="str">
            <v>H</v>
          </cell>
        </row>
        <row r="1659">
          <cell r="A1659" t="str">
            <v>UG-D1K-145G-36G10K</v>
          </cell>
          <cell r="B1659" t="str">
            <v>UPG D1000 145GB(4x36GB/10KRPM)</v>
          </cell>
          <cell r="C1659">
            <v>14925</v>
          </cell>
          <cell r="D1659" t="str">
            <v>H</v>
          </cell>
        </row>
        <row r="1660">
          <cell r="A1660" t="str">
            <v>UG-D1K-145G-RK</v>
          </cell>
          <cell r="B1660" t="str">
            <v>UPG D1000 145GB Rackmount tray</v>
          </cell>
          <cell r="C1660">
            <v>14925</v>
          </cell>
          <cell r="D1660" t="str">
            <v>H</v>
          </cell>
        </row>
        <row r="1661">
          <cell r="A1661" t="str">
            <v>UG-D1K-218G-18G10K</v>
          </cell>
          <cell r="B1661" t="str">
            <v>UPG D1000 218G(12x18GB/10KRPM)</v>
          </cell>
          <cell r="C1661">
            <v>22275</v>
          </cell>
          <cell r="D1661" t="str">
            <v>H</v>
          </cell>
        </row>
        <row r="1662">
          <cell r="A1662" t="str">
            <v>UG-D1K-291G-36G10K</v>
          </cell>
          <cell r="B1662" t="str">
            <v>UPG D1000 291G (8X36GB/10KRPM)</v>
          </cell>
          <cell r="C1662">
            <v>26250</v>
          </cell>
          <cell r="D1662" t="str">
            <v>H</v>
          </cell>
        </row>
        <row r="1663">
          <cell r="A1663" t="str">
            <v>UG-D1K-72G-18G-RK</v>
          </cell>
          <cell r="B1663" t="str">
            <v>UPG, D1000-72GB Rackmount tray</v>
          </cell>
          <cell r="C1663">
            <v>10463</v>
          </cell>
          <cell r="D1663" t="str">
            <v>H</v>
          </cell>
        </row>
        <row r="1664">
          <cell r="A1664" t="str">
            <v>UG-D1K-72G-18G10K</v>
          </cell>
          <cell r="B1664" t="str">
            <v>UPG D1000 72GB (4x18GB/10KRPM)</v>
          </cell>
          <cell r="C1664">
            <v>10463</v>
          </cell>
          <cell r="D1664" t="str">
            <v>H</v>
          </cell>
        </row>
        <row r="1665">
          <cell r="A1665" t="str">
            <v>UG-DDS3-XTAPDDS4</v>
          </cell>
          <cell r="B1665" t="str">
            <v>UG TO 20GB 4MM DDS-4 UniPack</v>
          </cell>
          <cell r="C1665">
            <v>1875</v>
          </cell>
          <cell r="D1665" t="str">
            <v>H</v>
          </cell>
        </row>
        <row r="1666">
          <cell r="A1666" t="str">
            <v>UG-DLT4700-TO-L280</v>
          </cell>
          <cell r="B1666" t="str">
            <v>UG TO L280 STOREDGE AUTOLOADER</v>
          </cell>
          <cell r="C1666">
            <v>12460</v>
          </cell>
          <cell r="D1666" t="str">
            <v>H</v>
          </cell>
        </row>
        <row r="1667">
          <cell r="A1667" t="str">
            <v>UG-DLT7000</v>
          </cell>
          <cell r="B1667" t="str">
            <v>UG TO DLT7000 35-70GB FLEXIPAK</v>
          </cell>
          <cell r="C1667">
            <v>8400</v>
          </cell>
          <cell r="D1667" t="str">
            <v>H</v>
          </cell>
        </row>
        <row r="1668">
          <cell r="A1668" t="str">
            <v>UG-DSK-18GB10K</v>
          </cell>
          <cell r="B1668" t="str">
            <v>UG TO 18.2GB/10,000 RPM DISK</v>
          </cell>
          <cell r="C1668">
            <v>1500</v>
          </cell>
          <cell r="D1668" t="str">
            <v>H</v>
          </cell>
        </row>
        <row r="1669">
          <cell r="A1669" t="str">
            <v>UG-DSK-9GB-2</v>
          </cell>
          <cell r="B1669" t="str">
            <v>UPG, 9GB, 10000RPM, USCSI DR</v>
          </cell>
          <cell r="C1669">
            <v>1295</v>
          </cell>
          <cell r="D1669" t="str">
            <v>H</v>
          </cell>
        </row>
        <row r="1670">
          <cell r="A1670" t="str">
            <v>UG-E10K-5/1CONTRLB</v>
          </cell>
          <cell r="B1670" t="str">
            <v>5:1 E10000 Control Board ONLY</v>
          </cell>
          <cell r="C1670">
            <v>16000</v>
          </cell>
          <cell r="D1670" t="str">
            <v>A</v>
          </cell>
        </row>
        <row r="1671">
          <cell r="A1671" t="str">
            <v>UG-E3000-E3501</v>
          </cell>
          <cell r="B1671" t="str">
            <v>UG E3000 TO E3500</v>
          </cell>
          <cell r="C1671">
            <v>15750</v>
          </cell>
          <cell r="D1671" t="str">
            <v>A</v>
          </cell>
        </row>
        <row r="1672">
          <cell r="A1672" t="str">
            <v>UG-E3000-E4501</v>
          </cell>
          <cell r="B1672" t="str">
            <v>UG E3000 TO E4500</v>
          </cell>
          <cell r="C1672">
            <v>42400</v>
          </cell>
          <cell r="D1672" t="str">
            <v>A</v>
          </cell>
        </row>
        <row r="1673">
          <cell r="A1673" t="str">
            <v>UG-E3000-E4503</v>
          </cell>
          <cell r="B1673" t="str">
            <v>UG E3000 TO E4500</v>
          </cell>
          <cell r="C1673">
            <v>42400</v>
          </cell>
          <cell r="D1673" t="str">
            <v>A</v>
          </cell>
        </row>
        <row r="1674">
          <cell r="A1674" t="str">
            <v>UG-E3000-E5501</v>
          </cell>
          <cell r="B1674" t="str">
            <v>UG E3000 TO E5500</v>
          </cell>
          <cell r="C1674">
            <v>63200</v>
          </cell>
          <cell r="D1674" t="str">
            <v>A</v>
          </cell>
        </row>
        <row r="1675">
          <cell r="A1675" t="str">
            <v>UG-E3000-E5503</v>
          </cell>
          <cell r="B1675" t="str">
            <v>UG E3000 TO E5500</v>
          </cell>
          <cell r="C1675">
            <v>55200</v>
          </cell>
          <cell r="D1675" t="str">
            <v>A</v>
          </cell>
        </row>
        <row r="1676">
          <cell r="A1676" t="str">
            <v>UG-E350X-E4501</v>
          </cell>
          <cell r="B1676" t="str">
            <v>UG E350x TO E4500</v>
          </cell>
          <cell r="C1676">
            <v>42400</v>
          </cell>
          <cell r="D1676" t="str">
            <v>A</v>
          </cell>
        </row>
        <row r="1677">
          <cell r="A1677" t="str">
            <v>UG-E350X-E4503</v>
          </cell>
          <cell r="B1677" t="str">
            <v>UG E350x TO E4500</v>
          </cell>
          <cell r="C1677">
            <v>42400</v>
          </cell>
          <cell r="D1677" t="str">
            <v>A</v>
          </cell>
        </row>
        <row r="1678">
          <cell r="A1678" t="str">
            <v>UG-E350X-E5501</v>
          </cell>
          <cell r="B1678" t="str">
            <v>UG E350X TO E5500</v>
          </cell>
          <cell r="C1678">
            <v>63200</v>
          </cell>
          <cell r="D1678" t="str">
            <v>A</v>
          </cell>
        </row>
        <row r="1679">
          <cell r="A1679" t="str">
            <v>UG-E350X-E5503</v>
          </cell>
          <cell r="B1679" t="str">
            <v>UG E350X TO E5500</v>
          </cell>
          <cell r="C1679">
            <v>55200</v>
          </cell>
          <cell r="D1679" t="str">
            <v>A</v>
          </cell>
        </row>
        <row r="1680">
          <cell r="A1680" t="str">
            <v>UG-E4000-5/1GIGPLN</v>
          </cell>
          <cell r="B1680" t="str">
            <v>UG E4000 to 5/1 Gigaplane</v>
          </cell>
          <cell r="C1680">
            <v>15200</v>
          </cell>
          <cell r="D1680" t="str">
            <v>A</v>
          </cell>
        </row>
        <row r="1681">
          <cell r="A1681" t="str">
            <v>UG-E4000-E4501</v>
          </cell>
          <cell r="B1681" t="str">
            <v>UG E4000 TO E4501</v>
          </cell>
          <cell r="C1681">
            <v>27200</v>
          </cell>
          <cell r="D1681" t="str">
            <v>A</v>
          </cell>
        </row>
        <row r="1682">
          <cell r="A1682" t="str">
            <v>UG-E4000-E4503</v>
          </cell>
          <cell r="B1682" t="str">
            <v>UG E4000 TO E4500</v>
          </cell>
          <cell r="C1682">
            <v>27200</v>
          </cell>
          <cell r="D1682" t="str">
            <v>A</v>
          </cell>
        </row>
        <row r="1683">
          <cell r="A1683" t="str">
            <v>UG-E4000-E6501</v>
          </cell>
          <cell r="B1683" t="str">
            <v>UG E4000 TO E6500</v>
          </cell>
          <cell r="C1683">
            <v>127200</v>
          </cell>
          <cell r="D1683" t="str">
            <v>A</v>
          </cell>
        </row>
        <row r="1684">
          <cell r="A1684" t="str">
            <v>UG-E4000-E6503</v>
          </cell>
          <cell r="B1684" t="str">
            <v>UG E4000 TO E6500</v>
          </cell>
          <cell r="C1684">
            <v>111200</v>
          </cell>
          <cell r="D1684" t="str">
            <v>A</v>
          </cell>
        </row>
        <row r="1685">
          <cell r="A1685" t="str">
            <v>UG-E450X-E6501</v>
          </cell>
          <cell r="B1685" t="str">
            <v>UG E450X TO E6500</v>
          </cell>
          <cell r="C1685">
            <v>127200</v>
          </cell>
          <cell r="D1685" t="str">
            <v>A</v>
          </cell>
        </row>
        <row r="1686">
          <cell r="A1686" t="str">
            <v>UG-E450X-E6503</v>
          </cell>
          <cell r="B1686" t="str">
            <v>UG E450X TO E6500</v>
          </cell>
          <cell r="C1686">
            <v>111200</v>
          </cell>
          <cell r="D1686" t="str">
            <v>A</v>
          </cell>
        </row>
        <row r="1687">
          <cell r="A1687" t="str">
            <v>UG-E5000-5/1GIGPLN</v>
          </cell>
          <cell r="B1687" t="str">
            <v>UG E5000 to 5/1 Gigaplane</v>
          </cell>
          <cell r="C1687">
            <v>17600</v>
          </cell>
          <cell r="D1687" t="str">
            <v>A</v>
          </cell>
        </row>
        <row r="1688">
          <cell r="A1688" t="str">
            <v>UG-E5000-E5501</v>
          </cell>
          <cell r="B1688" t="str">
            <v>UG E5000 TO E5501</v>
          </cell>
          <cell r="C1688">
            <v>43200</v>
          </cell>
          <cell r="D1688" t="str">
            <v>A</v>
          </cell>
        </row>
        <row r="1689">
          <cell r="A1689" t="str">
            <v>UG-E5000-E5503</v>
          </cell>
          <cell r="B1689" t="str">
            <v>UG E5000 TO E5500</v>
          </cell>
          <cell r="C1689">
            <v>44000</v>
          </cell>
          <cell r="D1689" t="str">
            <v>A</v>
          </cell>
        </row>
        <row r="1690">
          <cell r="A1690" t="str">
            <v>UG-E5000-E6501</v>
          </cell>
          <cell r="B1690" t="str">
            <v>UG E5000 TO E6500</v>
          </cell>
          <cell r="C1690">
            <v>108000</v>
          </cell>
          <cell r="D1690" t="str">
            <v>A</v>
          </cell>
        </row>
        <row r="1691">
          <cell r="A1691" t="str">
            <v>UG-E5000-E6503</v>
          </cell>
          <cell r="B1691" t="str">
            <v>UG E5000 TO E6500</v>
          </cell>
          <cell r="C1691">
            <v>92000</v>
          </cell>
          <cell r="D1691" t="str">
            <v>A</v>
          </cell>
        </row>
        <row r="1692">
          <cell r="A1692" t="str">
            <v>UG-E550X-E6501</v>
          </cell>
          <cell r="B1692" t="str">
            <v>UG E550X TO E6500</v>
          </cell>
          <cell r="C1692">
            <v>108000</v>
          </cell>
          <cell r="D1692" t="str">
            <v>A</v>
          </cell>
        </row>
        <row r="1693">
          <cell r="A1693" t="str">
            <v>UG-E550X-E6503</v>
          </cell>
          <cell r="B1693" t="str">
            <v>UG E550X TO E6500</v>
          </cell>
          <cell r="C1693">
            <v>92000</v>
          </cell>
          <cell r="D1693" t="str">
            <v>A</v>
          </cell>
        </row>
        <row r="1694">
          <cell r="A1694" t="str">
            <v>UG-E5X00-E10000-4</v>
          </cell>
          <cell r="B1694" t="str">
            <v>CHASSIS UPGRADE TO E10000-4</v>
          </cell>
          <cell r="C1694">
            <v>268800</v>
          </cell>
          <cell r="D1694" t="str">
            <v>A</v>
          </cell>
        </row>
        <row r="1695">
          <cell r="A1695" t="str">
            <v>UG-E6X00-E10000-4</v>
          </cell>
          <cell r="B1695" t="str">
            <v>CHASSIS UPGRADE TO E10000-4</v>
          </cell>
          <cell r="C1695">
            <v>212800</v>
          </cell>
          <cell r="D1695" t="str">
            <v>A</v>
          </cell>
        </row>
        <row r="1696">
          <cell r="A1696" t="str">
            <v>UG-E6X00-E10000-D</v>
          </cell>
          <cell r="B1696" t="str">
            <v>E6K UG TO E10K PWR EXPRSS CAB</v>
          </cell>
          <cell r="C1696">
            <v>212800</v>
          </cell>
          <cell r="D1696" t="str">
            <v>A</v>
          </cell>
        </row>
        <row r="1697">
          <cell r="A1697" t="str">
            <v>UG-FFB-AFB2-M3-V</v>
          </cell>
          <cell r="B1697" t="str">
            <v>GPX UPG TO ELITE3D M3 VERTICAL</v>
          </cell>
          <cell r="C1697">
            <v>1944</v>
          </cell>
          <cell r="D1697" t="str">
            <v>H</v>
          </cell>
        </row>
        <row r="1698">
          <cell r="A1698" t="str">
            <v>UG-FFB-AFB2-M6-H</v>
          </cell>
          <cell r="B1698" t="str">
            <v>GPX UPG TO ELITE3D M6 HORIZON</v>
          </cell>
          <cell r="C1698">
            <v>3374</v>
          </cell>
          <cell r="D1698" t="str">
            <v>H</v>
          </cell>
        </row>
        <row r="1699">
          <cell r="A1699" t="str">
            <v>UG-FFB-AFB2-M6-V</v>
          </cell>
          <cell r="B1699" t="str">
            <v>GPX UPG TO ELITE3D M6 VERTICAL</v>
          </cell>
          <cell r="C1699">
            <v>2334</v>
          </cell>
          <cell r="D1699" t="str">
            <v>H</v>
          </cell>
        </row>
        <row r="1700">
          <cell r="A1700" t="str">
            <v>UG-FFB-FFB3-DB-1-H</v>
          </cell>
          <cell r="B1700" t="str">
            <v>GPX UPG TO CREATOR3D SER 3 HOR</v>
          </cell>
          <cell r="C1700">
            <v>803</v>
          </cell>
          <cell r="D1700" t="str">
            <v>H</v>
          </cell>
        </row>
        <row r="1701">
          <cell r="A1701" t="str">
            <v>UG-FFB-FFB3-DB-1-V</v>
          </cell>
          <cell r="B1701" t="str">
            <v>GPX UPG TO CREATOR3D SER 3 VER</v>
          </cell>
          <cell r="C1701">
            <v>803</v>
          </cell>
          <cell r="D1701" t="str">
            <v>H</v>
          </cell>
        </row>
        <row r="1702">
          <cell r="A1702" t="str">
            <v>UG-FFBV-3678A</v>
          </cell>
          <cell r="B1702" t="str">
            <v>Upgrade to Expert3D Graphics</v>
          </cell>
          <cell r="C1702">
            <v>4313</v>
          </cell>
          <cell r="D1702" t="str">
            <v>H</v>
          </cell>
        </row>
        <row r="1703">
          <cell r="A1703" t="str">
            <v>UG-L11000</v>
          </cell>
          <cell r="B1703" t="str">
            <v>UPGRADE, L11000 TAPE LIBRARY</v>
          </cell>
          <cell r="C1703">
            <v>210000</v>
          </cell>
          <cell r="D1703" t="str">
            <v>A</v>
          </cell>
        </row>
        <row r="1704">
          <cell r="A1704" t="str">
            <v>UG-L11000-L700-4</v>
          </cell>
          <cell r="B1704" t="str">
            <v>UPGRADE to L700 w/4 DLT7000</v>
          </cell>
          <cell r="C1704">
            <v>172800</v>
          </cell>
          <cell r="D1704" t="str">
            <v>A</v>
          </cell>
        </row>
        <row r="1705">
          <cell r="A1705" t="str">
            <v>UG-L3500-2</v>
          </cell>
          <cell r="B1705" t="str">
            <v>UG TO L3500, TWO DRIVES</v>
          </cell>
          <cell r="C1705">
            <v>75600</v>
          </cell>
          <cell r="D1705" t="str">
            <v>A</v>
          </cell>
        </row>
        <row r="1706">
          <cell r="A1706" t="str">
            <v>UG-M11XX-M1194</v>
          </cell>
          <cell r="B1706" t="str">
            <v>UG 300 to 400MHz CPU Ent 250</v>
          </cell>
          <cell r="C1706">
            <v>5940</v>
          </cell>
          <cell r="D1706" t="str">
            <v>H</v>
          </cell>
        </row>
        <row r="1707">
          <cell r="A1707" t="str">
            <v>UG-M1XXX-M1300</v>
          </cell>
          <cell r="B1707" t="str">
            <v>UG TO U2 300MHZ MODULE</v>
          </cell>
          <cell r="C1707">
            <v>1799</v>
          </cell>
          <cell r="D1707" t="str">
            <v>H</v>
          </cell>
        </row>
        <row r="1708">
          <cell r="A1708" t="str">
            <v>UG-M1XXX-M1400</v>
          </cell>
          <cell r="B1708" t="str">
            <v>UG TO 400MHZ MODULE</v>
          </cell>
          <cell r="C1708">
            <v>5940</v>
          </cell>
          <cell r="D1708" t="str">
            <v>H</v>
          </cell>
        </row>
        <row r="1709">
          <cell r="A1709" t="str">
            <v>UG-M22XX-M2244</v>
          </cell>
          <cell r="B1709" t="str">
            <v>UG TO E450 400MHZ CPU MODULE</v>
          </cell>
          <cell r="C1709">
            <v>6885</v>
          </cell>
          <cell r="D1709" t="str">
            <v>H</v>
          </cell>
        </row>
        <row r="1710">
          <cell r="A1710" t="str">
            <v>UG-M2510-M2550</v>
          </cell>
          <cell r="B1710" t="str">
            <v>UG US 250MHZ/4MB</v>
          </cell>
          <cell r="C1710">
            <v>11250</v>
          </cell>
          <cell r="D1710" t="str">
            <v>A</v>
          </cell>
        </row>
        <row r="1711">
          <cell r="A1711" t="str">
            <v>UG-M2510-M2550E10K</v>
          </cell>
          <cell r="B1711" t="str">
            <v>UG US 250MHZ/4MB E10000</v>
          </cell>
          <cell r="C1711">
            <v>11250</v>
          </cell>
          <cell r="D1711" t="str">
            <v>A</v>
          </cell>
        </row>
        <row r="1712">
          <cell r="A1712" t="str">
            <v>UG-M2510-M2560</v>
          </cell>
          <cell r="B1712" t="str">
            <v>UG US 336MHZ/4MB</v>
          </cell>
          <cell r="C1712">
            <v>18750</v>
          </cell>
          <cell r="D1712" t="str">
            <v>A</v>
          </cell>
        </row>
        <row r="1713">
          <cell r="A1713" t="str">
            <v>UG-M2510-M2580</v>
          </cell>
          <cell r="B1713" t="str">
            <v>UG 167Mhz to 400MHz/8MB</v>
          </cell>
          <cell r="C1713">
            <v>18000</v>
          </cell>
          <cell r="D1713" t="str">
            <v>A</v>
          </cell>
        </row>
        <row r="1714">
          <cell r="A1714" t="str">
            <v>UG-M2530-M2560</v>
          </cell>
          <cell r="B1714" t="str">
            <v>UG US 336MHZ/4MB</v>
          </cell>
          <cell r="C1714">
            <v>14250</v>
          </cell>
          <cell r="D1714" t="str">
            <v>A</v>
          </cell>
        </row>
        <row r="1715">
          <cell r="A1715" t="str">
            <v>UG-M2550-M2580</v>
          </cell>
          <cell r="B1715" t="str">
            <v>UG 250Mhz to 400MHz/8MB-Field</v>
          </cell>
          <cell r="C1715">
            <v>15750</v>
          </cell>
          <cell r="D1715" t="str">
            <v>A</v>
          </cell>
        </row>
        <row r="1716">
          <cell r="A1716" t="str">
            <v>UG-M2560</v>
          </cell>
          <cell r="B1716" t="str">
            <v>UG US 336MHZ/4MB</v>
          </cell>
          <cell r="C1716">
            <v>24750</v>
          </cell>
          <cell r="D1716" t="str">
            <v>A</v>
          </cell>
        </row>
        <row r="1717">
          <cell r="A1717" t="str">
            <v>UG-M2560-M2570</v>
          </cell>
          <cell r="B1717" t="str">
            <v>UG 336MHZ TO 400MHZ/4MB-FIELD</v>
          </cell>
          <cell r="C1717">
            <v>11900</v>
          </cell>
          <cell r="D1717" t="str">
            <v>A</v>
          </cell>
        </row>
        <row r="1718">
          <cell r="A1718" t="str">
            <v>UG-M2560-M2580</v>
          </cell>
          <cell r="B1718" t="str">
            <v>UG 336/400 to 400MHz/8MB-Field</v>
          </cell>
          <cell r="C1718">
            <v>13500</v>
          </cell>
          <cell r="D1718" t="str">
            <v>A</v>
          </cell>
        </row>
        <row r="1719">
          <cell r="A1719" t="str">
            <v>UG-M2580</v>
          </cell>
          <cell r="B1719" t="str">
            <v>UG SunSPARC to 400MHz/8MB</v>
          </cell>
          <cell r="C1719">
            <v>22500</v>
          </cell>
          <cell r="D1719" t="str">
            <v>A</v>
          </cell>
        </row>
        <row r="1720">
          <cell r="A1720" t="str">
            <v>UG-M300-M360-U60</v>
          </cell>
          <cell r="B1720" t="str">
            <v>ULTRA 60 MODULE UPG TO 360MHZ</v>
          </cell>
          <cell r="C1720">
            <v>5188</v>
          </cell>
          <cell r="D1720" t="str">
            <v>H</v>
          </cell>
        </row>
        <row r="1721">
          <cell r="A1721" t="str">
            <v>UG-M300-M400</v>
          </cell>
          <cell r="B1721" t="str">
            <v>Upgr 300 to 400MHz/2Mb - E2/U2</v>
          </cell>
          <cell r="C1721">
            <v>5265</v>
          </cell>
          <cell r="D1721" t="str">
            <v>H</v>
          </cell>
        </row>
        <row r="1722">
          <cell r="A1722" t="str">
            <v>UG-M400-M450</v>
          </cell>
          <cell r="B1722" t="str">
            <v>CPU UPGRADE 400MHZ TO 450MHZ</v>
          </cell>
          <cell r="C1722">
            <v>6062</v>
          </cell>
          <cell r="D1722" t="str">
            <v>H</v>
          </cell>
        </row>
        <row r="1723">
          <cell r="A1723" t="str">
            <v>UG-MEM128-MEM512</v>
          </cell>
          <cell r="B1723" t="str">
            <v>UG TO 512MB (4X128MB) MEMORY</v>
          </cell>
          <cell r="C1723">
            <v>5405</v>
          </cell>
          <cell r="D1723" t="str">
            <v>H</v>
          </cell>
        </row>
        <row r="1724">
          <cell r="A1724" t="str">
            <v>UG-MEM1GB-MEM2GB</v>
          </cell>
          <cell r="B1724" t="str">
            <v>7023A to 7026A MEM UPGRADE-2GB</v>
          </cell>
          <cell r="C1724">
            <v>25800</v>
          </cell>
          <cell r="D1724" t="str">
            <v>A</v>
          </cell>
        </row>
        <row r="1725">
          <cell r="A1725" t="str">
            <v>UG-MEM256-MEM1GB</v>
          </cell>
          <cell r="B1725" t="str">
            <v>7022A TO 7023A MEM UPGRADE-1GB</v>
          </cell>
          <cell r="C1725">
            <v>17990</v>
          </cell>
          <cell r="D1725" t="str">
            <v>A</v>
          </cell>
        </row>
        <row r="1726">
          <cell r="A1726" t="str">
            <v>UG-MEM256MB-MEM1GB</v>
          </cell>
          <cell r="B1726" t="str">
            <v>UG TO 1GB (4x256MB) MEM FIELD</v>
          </cell>
          <cell r="C1726">
            <v>12200</v>
          </cell>
          <cell r="D1726" t="str">
            <v>H</v>
          </cell>
        </row>
        <row r="1727">
          <cell r="A1727" t="str">
            <v>UG-MEM512-MEM1GB</v>
          </cell>
          <cell r="B1727" t="str">
            <v>UG 512MB - 1GB MEM(4x256) FIELD</v>
          </cell>
          <cell r="C1727">
            <v>10400</v>
          </cell>
          <cell r="D1727" t="str">
            <v>H</v>
          </cell>
        </row>
        <row r="1728">
          <cell r="A1728" t="str">
            <v>UG-MON-FP</v>
          </cell>
          <cell r="B1728" t="str">
            <v>Upg to 18.1" TFT LCD Color Mon</v>
          </cell>
          <cell r="C1728">
            <v>3080</v>
          </cell>
          <cell r="D1728" t="str">
            <v>H</v>
          </cell>
        </row>
        <row r="1729">
          <cell r="A1729" t="str">
            <v>UG-MXXX-M300</v>
          </cell>
          <cell r="B1729" t="str">
            <v>UG US-I TO 300MHZ US-II MODULE</v>
          </cell>
          <cell r="C1729">
            <v>6075</v>
          </cell>
          <cell r="D1729" t="str">
            <v>H</v>
          </cell>
        </row>
        <row r="1730">
          <cell r="A1730" t="str">
            <v>UG-MXXX-M440</v>
          </cell>
          <cell r="B1730" t="str">
            <v>UG TO U10 440MHZ CPU MODULE</v>
          </cell>
          <cell r="C1730">
            <v>6150</v>
          </cell>
          <cell r="D1730" t="str">
            <v>H</v>
          </cell>
        </row>
        <row r="1731">
          <cell r="A1731" t="str">
            <v>UG-MXXX-M450</v>
          </cell>
          <cell r="B1731" t="str">
            <v>CPU MODULE UPG TO 450MHZ</v>
          </cell>
          <cell r="C1731">
            <v>6210</v>
          </cell>
          <cell r="D1731" t="str">
            <v>H</v>
          </cell>
        </row>
        <row r="1732">
          <cell r="A1732" t="str">
            <v>UG-MXXXX-M1194</v>
          </cell>
          <cell r="B1732" t="str">
            <v>UG 167/200/250 CPU to 400/2MHz</v>
          </cell>
          <cell r="C1732">
            <v>6757</v>
          </cell>
          <cell r="D1732" t="str">
            <v>H</v>
          </cell>
        </row>
        <row r="1733">
          <cell r="A1733" t="str">
            <v>UG-MXXXX-M2244</v>
          </cell>
          <cell r="B1733" t="str">
            <v>UG TO E450 400MHZ CPU MODULE</v>
          </cell>
          <cell r="C1733">
            <v>8775</v>
          </cell>
          <cell r="D1733" t="str">
            <v>H</v>
          </cell>
        </row>
        <row r="1734">
          <cell r="A1734" t="str">
            <v>UG-RM-541A-400G</v>
          </cell>
          <cell r="B1734" t="str">
            <v>UPG 400GB Sun StorEdge A5200</v>
          </cell>
          <cell r="C1734">
            <v>108750</v>
          </cell>
          <cell r="D1734" t="str">
            <v>A</v>
          </cell>
        </row>
        <row r="1735">
          <cell r="A1735" t="str">
            <v>UG-RM-551A-509G</v>
          </cell>
          <cell r="B1735" t="str">
            <v>UPG 509GB Sun StorEdge A5100</v>
          </cell>
          <cell r="C1735">
            <v>69000</v>
          </cell>
          <cell r="D1735" t="str">
            <v>A</v>
          </cell>
        </row>
        <row r="1736">
          <cell r="A1736" t="str">
            <v>UG-RMA</v>
          </cell>
          <cell r="B1736" t="str">
            <v>RMA DOC KIT</v>
          </cell>
          <cell r="C1736">
            <v>0</v>
          </cell>
          <cell r="D1736" t="str">
            <v>D</v>
          </cell>
        </row>
        <row r="1737">
          <cell r="A1737" t="str">
            <v>UG-SBIO-DSBIO</v>
          </cell>
          <cell r="B1737" t="str">
            <v>UG E10000 I/O BOARD</v>
          </cell>
          <cell r="C1737">
            <v>9600</v>
          </cell>
          <cell r="D1737" t="str">
            <v>A</v>
          </cell>
        </row>
        <row r="1738">
          <cell r="A1738" t="str">
            <v>UG-SF-BEZEL-KIT</v>
          </cell>
          <cell r="B1738" t="str">
            <v>UG E5x00/E6x00 Bezel - Field</v>
          </cell>
          <cell r="C1738">
            <v>800</v>
          </cell>
          <cell r="D1738" t="str">
            <v>A</v>
          </cell>
        </row>
        <row r="1739">
          <cell r="A1739" t="str">
            <v>UG-SUNSV-E3501-C62</v>
          </cell>
          <cell r="B1739" t="str">
            <v>UG TO E3500 2x336MHZ/4MB</v>
          </cell>
          <cell r="C1739">
            <v>43200</v>
          </cell>
          <cell r="D1739" t="str">
            <v>A</v>
          </cell>
        </row>
        <row r="1740">
          <cell r="A1740" t="str">
            <v>UG-SUNSV-E3501-C82</v>
          </cell>
          <cell r="B1740" t="str">
            <v>UG TO E3500 2x400MHZ/8MB</v>
          </cell>
          <cell r="C1740">
            <v>53700</v>
          </cell>
          <cell r="D1740" t="str">
            <v>A</v>
          </cell>
        </row>
        <row r="1741">
          <cell r="A1741" t="str">
            <v>UG-SUNSV-E4501</v>
          </cell>
          <cell r="B1741" t="str">
            <v>UG TO E4500</v>
          </cell>
          <cell r="C1741">
            <v>55200</v>
          </cell>
          <cell r="D1741" t="str">
            <v>A</v>
          </cell>
        </row>
        <row r="1742">
          <cell r="A1742" t="str">
            <v>UG-SUNSV-E4501-R</v>
          </cell>
          <cell r="B1742" t="str">
            <v>Upgrade to E4500 Rackmounted</v>
          </cell>
          <cell r="C1742">
            <v>68400</v>
          </cell>
          <cell r="D1742" t="str">
            <v>A</v>
          </cell>
        </row>
        <row r="1743">
          <cell r="A1743" t="str">
            <v>UG-SUNSV-E5501</v>
          </cell>
          <cell r="B1743" t="str">
            <v>UG TO E5500</v>
          </cell>
          <cell r="C1743">
            <v>72800</v>
          </cell>
          <cell r="D1743" t="str">
            <v>A</v>
          </cell>
        </row>
        <row r="1744">
          <cell r="A1744" t="str">
            <v>UG-T3ES-RR-22-327G</v>
          </cell>
          <cell r="B1744" t="str">
            <v>UPGRADE TO T3ES 327GB RR</v>
          </cell>
          <cell r="C1744">
            <v>159000</v>
          </cell>
          <cell r="D1744" t="str">
            <v>A</v>
          </cell>
        </row>
        <row r="1745">
          <cell r="A1745" t="str">
            <v>UG-T3ES-RR-22-655G</v>
          </cell>
          <cell r="B1745" t="str">
            <v>UPGRADE TO T3ES 655GB RR</v>
          </cell>
          <cell r="C1745">
            <v>197000</v>
          </cell>
          <cell r="D1745" t="str">
            <v>A</v>
          </cell>
        </row>
        <row r="1746">
          <cell r="A1746" t="str">
            <v>UG-T3ES-TT-22-327G</v>
          </cell>
          <cell r="B1746" t="str">
            <v>UPGRADE TO T3ES 655GB TT</v>
          </cell>
          <cell r="C1746">
            <v>159000</v>
          </cell>
          <cell r="D1746" t="str">
            <v>A</v>
          </cell>
        </row>
        <row r="1747">
          <cell r="A1747" t="str">
            <v>UG-T3ES-TT-22-655G</v>
          </cell>
          <cell r="B1747" t="str">
            <v>UPGRADE TO T3ES 655GB TT</v>
          </cell>
          <cell r="C1747">
            <v>197000</v>
          </cell>
          <cell r="D1747" t="str">
            <v>A</v>
          </cell>
        </row>
        <row r="1748">
          <cell r="A1748" t="str">
            <v>UG-T3WG-RR-11-163G</v>
          </cell>
          <cell r="B1748" t="str">
            <v>UPG to StorEdge T3WG 163GB RR</v>
          </cell>
          <cell r="C1748">
            <v>52000</v>
          </cell>
          <cell r="D1748" t="str">
            <v>A</v>
          </cell>
        </row>
        <row r="1749">
          <cell r="A1749" t="str">
            <v>UG-T3WG-RR-11-327G</v>
          </cell>
          <cell r="B1749" t="str">
            <v>UPG to StorEdge T3WG 327GB RR</v>
          </cell>
          <cell r="C1749">
            <v>67000</v>
          </cell>
          <cell r="D1749" t="str">
            <v>A</v>
          </cell>
        </row>
        <row r="1750">
          <cell r="A1750" t="str">
            <v>UG-T3WG-TT-11-163G</v>
          </cell>
          <cell r="B1750" t="str">
            <v xml:space="preserve">UPG to StorEdge T3WG 163GB </v>
          </cell>
          <cell r="C1750">
            <v>52000</v>
          </cell>
          <cell r="D1750" t="str">
            <v>A</v>
          </cell>
        </row>
        <row r="1751">
          <cell r="A1751" t="str">
            <v>UG-T3WG-TT-11-327G</v>
          </cell>
          <cell r="B1751" t="str">
            <v xml:space="preserve">UPG to StorEdge T3WG 327GB </v>
          </cell>
          <cell r="C1751">
            <v>67000</v>
          </cell>
          <cell r="D1751" t="str">
            <v>A</v>
          </cell>
        </row>
        <row r="1752">
          <cell r="A1752" t="str">
            <v>UG-TAPE-SLR</v>
          </cell>
          <cell r="B1752" t="str">
            <v>UG TO EXT. 4GB SLR TAPE</v>
          </cell>
          <cell r="C1752">
            <v>945</v>
          </cell>
          <cell r="D1752" t="str">
            <v>H</v>
          </cell>
        </row>
        <row r="1753">
          <cell r="A1753" t="str">
            <v>UG-TT-540A-127G</v>
          </cell>
          <cell r="B1753" t="str">
            <v>UPG 127GB Sun StorEdge A5200</v>
          </cell>
          <cell r="C1753">
            <v>58500</v>
          </cell>
          <cell r="D1753" t="str">
            <v>A</v>
          </cell>
        </row>
        <row r="1754">
          <cell r="A1754" t="str">
            <v>UG-TT-540A-400G</v>
          </cell>
          <cell r="B1754" t="str">
            <v>UPG 400GB StorEdge A5200 TT</v>
          </cell>
          <cell r="C1754">
            <v>108750</v>
          </cell>
          <cell r="D1754" t="str">
            <v>A</v>
          </cell>
        </row>
        <row r="1755">
          <cell r="A1755" t="str">
            <v>UG-TT-550A-182G</v>
          </cell>
          <cell r="B1755" t="str">
            <v>UPGRADE TO 182GB A5100 (TT)</v>
          </cell>
          <cell r="C1755">
            <v>39000</v>
          </cell>
          <cell r="D1755" t="str">
            <v>A</v>
          </cell>
        </row>
        <row r="1756">
          <cell r="A1756" t="str">
            <v>UG-TT-550A-509G</v>
          </cell>
          <cell r="B1756" t="str">
            <v>UPGRADE TO 509GB A5100 (TT)</v>
          </cell>
          <cell r="C1756">
            <v>69000</v>
          </cell>
          <cell r="D1756" t="str">
            <v>A</v>
          </cell>
        </row>
        <row r="1757">
          <cell r="A1757" t="str">
            <v>UG-WRKGP-E3501-C62</v>
          </cell>
          <cell r="B1757" t="str">
            <v>UG Wkgrp SV TO E3500 2x336MHz</v>
          </cell>
          <cell r="C1757">
            <v>46800</v>
          </cell>
          <cell r="D1757" t="str">
            <v>A</v>
          </cell>
        </row>
        <row r="1758">
          <cell r="A1758" t="str">
            <v>UG-WRKGP-E3501-C82</v>
          </cell>
          <cell r="B1758" t="str">
            <v>UG Wkgrp SV TO E3500 2x400/8MB</v>
          </cell>
          <cell r="C1758">
            <v>57300</v>
          </cell>
          <cell r="D1758" t="str">
            <v>A</v>
          </cell>
        </row>
        <row r="1759">
          <cell r="A1759" t="str">
            <v>UG-X5239A</v>
          </cell>
          <cell r="B1759" t="str">
            <v>UPG NEBS L3 Disk 18.2GB/10K</v>
          </cell>
          <cell r="C1759">
            <v>1500</v>
          </cell>
          <cell r="D1759" t="str">
            <v>H</v>
          </cell>
        </row>
        <row r="1760">
          <cell r="A1760" t="str">
            <v>UG-XDSKD130-36GAC</v>
          </cell>
          <cell r="B1760" t="str">
            <v>UPG Netra st D130, 2x18GB, AC</v>
          </cell>
          <cell r="C1760">
            <v>5843</v>
          </cell>
          <cell r="D1760" t="str">
            <v>A</v>
          </cell>
        </row>
        <row r="1761">
          <cell r="A1761" t="str">
            <v>UG-XLIBDLT16-11TB4</v>
          </cell>
          <cell r="B1761" t="str">
            <v>Upgrade PACKAGE for L11000</v>
          </cell>
          <cell r="C1761">
            <v>420960</v>
          </cell>
          <cell r="D1761" t="str">
            <v>A</v>
          </cell>
        </row>
        <row r="1762">
          <cell r="A1762" t="str">
            <v>UG-XLIBDLT16-11TB5</v>
          </cell>
          <cell r="B1762" t="str">
            <v>Upgrade PACKAGE for L11000</v>
          </cell>
          <cell r="C1762">
            <v>435000</v>
          </cell>
          <cell r="D1762" t="str">
            <v>A</v>
          </cell>
        </row>
        <row r="1763">
          <cell r="A1763" t="str">
            <v>UG-XLIBDLT4-11TB6</v>
          </cell>
          <cell r="B1763" t="str">
            <v>Upgrade Package for L11000</v>
          </cell>
          <cell r="C1763">
            <v>227616</v>
          </cell>
          <cell r="D1763" t="str">
            <v>A</v>
          </cell>
        </row>
        <row r="1764">
          <cell r="A1764" t="str">
            <v>UG-XLIBDLT4-11TB7</v>
          </cell>
          <cell r="B1764" t="str">
            <v>Upgrade Package for L11000</v>
          </cell>
          <cell r="C1764">
            <v>240900</v>
          </cell>
          <cell r="D1764" t="str">
            <v>A</v>
          </cell>
        </row>
        <row r="1765">
          <cell r="A1765" t="str">
            <v>UG-XLIBL700-BASE4A</v>
          </cell>
          <cell r="B1765" t="str">
            <v>Upgrade Package for L700</v>
          </cell>
          <cell r="C1765">
            <v>543960</v>
          </cell>
          <cell r="D1765" t="str">
            <v>A</v>
          </cell>
        </row>
        <row r="1766">
          <cell r="A1766" t="str">
            <v>UG-XLIBL700-BASE4B</v>
          </cell>
          <cell r="B1766" t="str">
            <v>Upgrade Package for L700</v>
          </cell>
          <cell r="C1766">
            <v>625824</v>
          </cell>
          <cell r="D1766" t="str">
            <v>A</v>
          </cell>
        </row>
        <row r="1767">
          <cell r="A1767" t="str">
            <v>UG-XLIBL700-BASE5A</v>
          </cell>
          <cell r="B1767" t="str">
            <v>Upgrade Package for L700</v>
          </cell>
          <cell r="C1767">
            <v>558000</v>
          </cell>
          <cell r="D1767" t="str">
            <v>A</v>
          </cell>
        </row>
        <row r="1768">
          <cell r="A1768" t="str">
            <v>UG-XLIBL700-BASE5B</v>
          </cell>
          <cell r="B1768" t="str">
            <v>Upgrade Package for L700</v>
          </cell>
          <cell r="C1768">
            <v>639864</v>
          </cell>
          <cell r="D1768" t="str">
            <v>A</v>
          </cell>
        </row>
        <row r="1769">
          <cell r="A1769" t="str">
            <v>UG-XLIBL700-BASE6A</v>
          </cell>
          <cell r="B1769" t="str">
            <v>Upgrade Package for the L700</v>
          </cell>
          <cell r="C1769">
            <v>307968</v>
          </cell>
          <cell r="D1769" t="str">
            <v>A</v>
          </cell>
        </row>
        <row r="1770">
          <cell r="A1770" t="str">
            <v>UG-XLIBL700-BASE6B</v>
          </cell>
          <cell r="B1770" t="str">
            <v>Upgrade Package for the L700</v>
          </cell>
          <cell r="C1770">
            <v>366288</v>
          </cell>
          <cell r="D1770" t="str">
            <v>A</v>
          </cell>
        </row>
        <row r="1771">
          <cell r="A1771" t="str">
            <v>UG-XLIBL700-BASE7A</v>
          </cell>
          <cell r="B1771" t="str">
            <v>Upgrade Package for the L700</v>
          </cell>
          <cell r="C1771">
            <v>321240</v>
          </cell>
          <cell r="D1771" t="str">
            <v>A</v>
          </cell>
        </row>
        <row r="1772">
          <cell r="A1772" t="str">
            <v>UG-XLIBL700-BASE7B</v>
          </cell>
          <cell r="B1772" t="str">
            <v>Upgrade Package to the L700</v>
          </cell>
          <cell r="C1772">
            <v>379560</v>
          </cell>
          <cell r="D1772" t="str">
            <v>A</v>
          </cell>
        </row>
        <row r="1773">
          <cell r="A1773" t="str">
            <v>UG1-2UKC1Z9LC128CP</v>
          </cell>
          <cell r="B1773" t="str">
            <v>UG WS U10/440,FFB2+,128MB/9G</v>
          </cell>
          <cell r="C1773">
            <v>4583</v>
          </cell>
          <cell r="D1773" t="str">
            <v>H</v>
          </cell>
        </row>
        <row r="1774">
          <cell r="A1774" t="str">
            <v>UG1-2UKC1Z9LC512CP</v>
          </cell>
          <cell r="B1774" t="str">
            <v>UG WS U10/440,FFB2+,512MB/9G</v>
          </cell>
          <cell r="C1774">
            <v>5933</v>
          </cell>
          <cell r="D1774" t="str">
            <v>H</v>
          </cell>
        </row>
        <row r="1775">
          <cell r="A1775" t="str">
            <v>UG1-2UKC1Z9PC128CP</v>
          </cell>
          <cell r="B1775" t="str">
            <v>UG WS U10/440,PGX24,128MB/9G</v>
          </cell>
          <cell r="C1775">
            <v>3638</v>
          </cell>
          <cell r="D1775" t="str">
            <v>H</v>
          </cell>
        </row>
        <row r="1776">
          <cell r="A1776" t="str">
            <v>UG1-2UKC1Z9PC512CP</v>
          </cell>
          <cell r="B1776" t="str">
            <v>UG WS U10/440,PGX24,512MB/9G</v>
          </cell>
          <cell r="C1776">
            <v>4988</v>
          </cell>
          <cell r="D1776" t="str">
            <v>H</v>
          </cell>
        </row>
        <row r="1777">
          <cell r="A1777" t="str">
            <v>UG1-2UKC1Z9YC256CP</v>
          </cell>
          <cell r="B1777" t="str">
            <v>UG WS U10/440,AFBM3,256MB/9G</v>
          </cell>
          <cell r="C1777">
            <v>6338</v>
          </cell>
          <cell r="D1777" t="str">
            <v>H</v>
          </cell>
        </row>
        <row r="1778">
          <cell r="A1778" t="str">
            <v>UG1-2UKC1Z9YC512CP</v>
          </cell>
          <cell r="B1778" t="str">
            <v>UG WS U10/440,AFBM3,512MB/9G</v>
          </cell>
          <cell r="C1778">
            <v>7283</v>
          </cell>
          <cell r="D1778" t="str">
            <v>H</v>
          </cell>
        </row>
        <row r="1779">
          <cell r="A1779" t="str">
            <v>UG1-2UKC1Z9ZC256CP</v>
          </cell>
          <cell r="B1779" t="str">
            <v>UG WS U10/440,AFBM6,256MB/9G</v>
          </cell>
          <cell r="C1779">
            <v>6878</v>
          </cell>
          <cell r="D1779" t="str">
            <v>H</v>
          </cell>
        </row>
        <row r="1780">
          <cell r="A1780" t="str">
            <v>UG1-2UKC1Z9ZC512CP</v>
          </cell>
          <cell r="B1780" t="str">
            <v>UG WS U10/440,AFBM6,512MB/9G</v>
          </cell>
          <cell r="C1780">
            <v>7823</v>
          </cell>
          <cell r="D1780" t="str">
            <v>H</v>
          </cell>
        </row>
        <row r="1781">
          <cell r="A1781" t="str">
            <v>UG10-A25-BA</v>
          </cell>
          <cell r="B1781" t="str">
            <v>UG TO E450 400MHZ ENABLED BASE</v>
          </cell>
          <cell r="C1781">
            <v>10861</v>
          </cell>
          <cell r="D1781" t="str">
            <v>H</v>
          </cell>
        </row>
        <row r="1782">
          <cell r="A1782" t="str">
            <v>UG10-A26-AA</v>
          </cell>
          <cell r="B1782" t="str">
            <v>UG S10/SERVR TO E250 ZERO BASE</v>
          </cell>
          <cell r="C1782">
            <v>4158</v>
          </cell>
          <cell r="D1782" t="str">
            <v>H</v>
          </cell>
        </row>
        <row r="1783">
          <cell r="A1783" t="str">
            <v>UG10-A26-AA-R</v>
          </cell>
          <cell r="B1783" t="str">
            <v>UG S10 TO E250 RACK BASE</v>
          </cell>
          <cell r="C1783">
            <v>4158</v>
          </cell>
          <cell r="D1783" t="str">
            <v>H</v>
          </cell>
        </row>
        <row r="1784">
          <cell r="A1784" t="str">
            <v>UG10-N03-AA</v>
          </cell>
          <cell r="B1784" t="str">
            <v>UPG S10/20 to Netra t 1125 bas</v>
          </cell>
          <cell r="C1784">
            <v>8533</v>
          </cell>
          <cell r="D1784" t="str">
            <v>A</v>
          </cell>
        </row>
        <row r="1785">
          <cell r="A1785" t="str">
            <v>UG10-N04-AA</v>
          </cell>
          <cell r="B1785" t="str">
            <v>UPG S10/20 to Netra t 1120 bas</v>
          </cell>
          <cell r="C1785">
            <v>8533</v>
          </cell>
          <cell r="D1785" t="str">
            <v>A</v>
          </cell>
        </row>
        <row r="1786">
          <cell r="A1786" t="str">
            <v>UG11-A33-AA</v>
          </cell>
          <cell r="B1786" t="str">
            <v>UG Ent1 to E450R Server Base</v>
          </cell>
          <cell r="C1786">
            <v>6769</v>
          </cell>
          <cell r="D1786" t="str">
            <v>H</v>
          </cell>
        </row>
        <row r="1787">
          <cell r="A1787" t="str">
            <v>UG11-A34-AA</v>
          </cell>
          <cell r="B1787" t="str">
            <v>UG Ent1 to E220R server base</v>
          </cell>
          <cell r="C1787">
            <v>1491</v>
          </cell>
          <cell r="D1787" t="str">
            <v>H</v>
          </cell>
        </row>
        <row r="1788">
          <cell r="A1788" t="str">
            <v>UG14-3UGD19L-000AQ</v>
          </cell>
          <cell r="B1788" t="str">
            <v>CHASSIS UPG TO ULT 60, 360MHZ</v>
          </cell>
          <cell r="C1788">
            <v>9443</v>
          </cell>
          <cell r="D1788" t="str">
            <v>H</v>
          </cell>
        </row>
        <row r="1789">
          <cell r="A1789" t="str">
            <v>UG14-5UNC-9S-000NK</v>
          </cell>
          <cell r="B1789" t="str">
            <v>UG E2/300MHZ TO E450</v>
          </cell>
          <cell r="C1789">
            <v>13696</v>
          </cell>
          <cell r="D1789" t="str">
            <v>H</v>
          </cell>
        </row>
        <row r="1790">
          <cell r="A1790" t="str">
            <v>UG14-6UNC-9S-000NK</v>
          </cell>
          <cell r="B1790" t="str">
            <v>UG E2/300MHZ TO E250 BASE</v>
          </cell>
          <cell r="C1790">
            <v>5913</v>
          </cell>
          <cell r="D1790" t="str">
            <v>H</v>
          </cell>
        </row>
        <row r="1791">
          <cell r="A1791" t="str">
            <v>UG14-A25-9S-000-BA</v>
          </cell>
          <cell r="B1791" t="str">
            <v>UG SS20/UE1/UE2 TO E450 CHASSI</v>
          </cell>
          <cell r="C1791">
            <v>11536</v>
          </cell>
          <cell r="D1791" t="str">
            <v>H</v>
          </cell>
        </row>
        <row r="1792">
          <cell r="A1792" t="str">
            <v>UG14-A25-9S-000NK</v>
          </cell>
          <cell r="B1792" t="str">
            <v>UG E2-&gt;E450 400MH ENABLED BASE</v>
          </cell>
          <cell r="C1792">
            <v>12076</v>
          </cell>
          <cell r="D1792" t="str">
            <v>H</v>
          </cell>
        </row>
        <row r="1793">
          <cell r="A1793" t="str">
            <v>UG14-A26-9S-000-AA</v>
          </cell>
          <cell r="B1793" t="str">
            <v>UG E1/SS20-&gt;E250(CPU/DISK RQD)</v>
          </cell>
          <cell r="C1793">
            <v>3213</v>
          </cell>
          <cell r="D1793" t="str">
            <v>H</v>
          </cell>
        </row>
        <row r="1794">
          <cell r="A1794" t="str">
            <v>UG14-A26-9S-000NK</v>
          </cell>
          <cell r="B1794" t="str">
            <v>UG E1 OR E2 TO E250 (CPU REQD)</v>
          </cell>
          <cell r="C1794">
            <v>3888</v>
          </cell>
          <cell r="D1794" t="str">
            <v>H</v>
          </cell>
        </row>
        <row r="1795">
          <cell r="A1795" t="str">
            <v>UG14-A33-000-CX</v>
          </cell>
          <cell r="B1795" t="str">
            <v>UG Ent2 - E450R no mem 18GB dr</v>
          </cell>
          <cell r="C1795">
            <v>8869</v>
          </cell>
          <cell r="D1795" t="str">
            <v>H</v>
          </cell>
        </row>
        <row r="1796">
          <cell r="A1796" t="str">
            <v>UG14-A34-000-AA</v>
          </cell>
          <cell r="B1796" t="str">
            <v>UG E2-E220R BASE NO MEMORY</v>
          </cell>
          <cell r="C1796">
            <v>3186</v>
          </cell>
          <cell r="D1796" t="str">
            <v>H</v>
          </cell>
        </row>
        <row r="1797">
          <cell r="A1797" t="str">
            <v>UG14-N03-AA</v>
          </cell>
          <cell r="B1797" t="str">
            <v>UP E1/E2/t1100 to Netra1125 ba</v>
          </cell>
          <cell r="C1797">
            <v>6293</v>
          </cell>
          <cell r="D1797" t="str">
            <v>A</v>
          </cell>
        </row>
        <row r="1798">
          <cell r="A1798" t="str">
            <v>UG14-N04-AA</v>
          </cell>
          <cell r="B1798" t="str">
            <v>UP E1/E2/t1100 to Netra1120 ba</v>
          </cell>
          <cell r="C1798">
            <v>6293</v>
          </cell>
          <cell r="D1798" t="str">
            <v>A</v>
          </cell>
        </row>
        <row r="1799">
          <cell r="A1799" t="str">
            <v>UG14-N14-AA</v>
          </cell>
          <cell r="B1799" t="str">
            <v>UG E1or2 - Netra t1405 AC Base</v>
          </cell>
          <cell r="C1799">
            <v>10493</v>
          </cell>
          <cell r="D1799" t="str">
            <v>A</v>
          </cell>
        </row>
        <row r="1800">
          <cell r="A1800" t="str">
            <v>UG14-N15-AA</v>
          </cell>
          <cell r="B1800" t="str">
            <v>UG E1or2 - Netra t1400 DC Base</v>
          </cell>
          <cell r="C1800">
            <v>10493</v>
          </cell>
          <cell r="D1800" t="str">
            <v>A</v>
          </cell>
        </row>
        <row r="1801">
          <cell r="A1801" t="str">
            <v>UG16-3UGD19L-512AQ</v>
          </cell>
          <cell r="B1801" t="str">
            <v>CHASSIS UPG TO ULT 60, 360MHZ</v>
          </cell>
          <cell r="C1801">
            <v>7418</v>
          </cell>
          <cell r="D1801" t="str">
            <v>H</v>
          </cell>
        </row>
        <row r="1802">
          <cell r="A1802" t="str">
            <v>UG16-3ULD19L-000AQ</v>
          </cell>
          <cell r="B1802" t="str">
            <v>CHASSIS UPG TO ULT 60, 450MHZ</v>
          </cell>
          <cell r="C1802">
            <v>8228</v>
          </cell>
          <cell r="D1802" t="str">
            <v>H</v>
          </cell>
        </row>
        <row r="1803">
          <cell r="A1803" t="str">
            <v>UG16-3ULD19L-512AQ</v>
          </cell>
          <cell r="B1803" t="str">
            <v>CHASSIS UPG TO ULT 60, 450MHZ</v>
          </cell>
          <cell r="C1803">
            <v>11468</v>
          </cell>
          <cell r="D1803" t="str">
            <v>H</v>
          </cell>
        </row>
        <row r="1804">
          <cell r="A1804" t="str">
            <v>UG16-3ULD19V-512AQ</v>
          </cell>
          <cell r="B1804" t="str">
            <v>CHASSIS UPG TO ULT 60, 450MHZ</v>
          </cell>
          <cell r="C1804">
            <v>15248</v>
          </cell>
          <cell r="D1804" t="str">
            <v>H</v>
          </cell>
        </row>
        <row r="1805">
          <cell r="A1805" t="str">
            <v>UG16-3ULD19Y-000AQ</v>
          </cell>
          <cell r="B1805" t="str">
            <v>CHASSIS UPG TO ULT 60, 450MHZ</v>
          </cell>
          <cell r="C1805">
            <v>9173</v>
          </cell>
          <cell r="D1805" t="str">
            <v>H</v>
          </cell>
        </row>
        <row r="1806">
          <cell r="A1806" t="str">
            <v>UG16-3ULD19Z-000AQ</v>
          </cell>
          <cell r="B1806" t="str">
            <v>CHASSIS UPG TO ULT 60, 450MHZ</v>
          </cell>
          <cell r="C1806">
            <v>9848</v>
          </cell>
          <cell r="D1806" t="str">
            <v>H</v>
          </cell>
        </row>
        <row r="1807">
          <cell r="A1807" t="str">
            <v>UG16-3ULD29V-512AQ</v>
          </cell>
          <cell r="B1807" t="str">
            <v>CHASSIS UPG TO ULT 60, 2x450MHZ</v>
          </cell>
          <cell r="C1807">
            <v>20648</v>
          </cell>
          <cell r="D1807" t="str">
            <v>H</v>
          </cell>
        </row>
        <row r="1808">
          <cell r="A1808" t="str">
            <v>UG16-3ULD29Y-000AQ</v>
          </cell>
          <cell r="B1808" t="str">
            <v>CHASSIS UPG TO U60, 2x450MHz</v>
          </cell>
          <cell r="C1808">
            <v>14573</v>
          </cell>
          <cell r="D1808" t="str">
            <v>H</v>
          </cell>
        </row>
        <row r="1809">
          <cell r="A1809" t="str">
            <v>UG16-3ULD29Z-000AQ</v>
          </cell>
          <cell r="B1809" t="str">
            <v>CHASSIS UPG TO U60, 2x450MHz</v>
          </cell>
          <cell r="C1809">
            <v>15248</v>
          </cell>
          <cell r="D1809" t="str">
            <v>H</v>
          </cell>
        </row>
        <row r="1810">
          <cell r="A1810" t="str">
            <v>UG16-7ULD19T1024AQ</v>
          </cell>
          <cell r="B1810" t="str">
            <v>Upg to U80/450, PGX32, 1024MB</v>
          </cell>
          <cell r="C1810">
            <v>18893</v>
          </cell>
          <cell r="D1810" t="str">
            <v>H</v>
          </cell>
        </row>
        <row r="1811">
          <cell r="A1811" t="str">
            <v>UG16-7ULD19V1024AQ</v>
          </cell>
          <cell r="B1811" t="str">
            <v>Upg to U80/450, Exp3D, 1GB</v>
          </cell>
          <cell r="C1811">
            <v>22673</v>
          </cell>
          <cell r="D1811" t="str">
            <v>H</v>
          </cell>
        </row>
        <row r="1812">
          <cell r="A1812" t="str">
            <v>UG16-7ULD19Z1024AQ</v>
          </cell>
          <cell r="B1812" t="str">
            <v>Upg to U80/450, AFBm6, 1024MB</v>
          </cell>
          <cell r="C1812">
            <v>20918</v>
          </cell>
          <cell r="D1812" t="str">
            <v>H</v>
          </cell>
        </row>
        <row r="1813">
          <cell r="A1813" t="str">
            <v>UG16-7ULD29T1024AQ</v>
          </cell>
          <cell r="B1813" t="str">
            <v>Upg to U80/2x450, PGX, 1024MB</v>
          </cell>
          <cell r="C1813">
            <v>24293</v>
          </cell>
          <cell r="D1813" t="str">
            <v>H</v>
          </cell>
        </row>
        <row r="1814">
          <cell r="A1814" t="str">
            <v>UG16-7ULD29V1024AQ</v>
          </cell>
          <cell r="B1814" t="str">
            <v>Upg to U80/2x450, Exp3D, 1GB</v>
          </cell>
          <cell r="C1814">
            <v>28073</v>
          </cell>
          <cell r="D1814" t="str">
            <v>H</v>
          </cell>
        </row>
        <row r="1815">
          <cell r="A1815" t="str">
            <v>UG16-7ULD29Z1024AQ</v>
          </cell>
          <cell r="B1815" t="str">
            <v>Upg to U80/2x450, AFBm6, 1024MB</v>
          </cell>
          <cell r="C1815">
            <v>26318</v>
          </cell>
          <cell r="D1815" t="str">
            <v>H</v>
          </cell>
        </row>
        <row r="1816">
          <cell r="A1816" t="str">
            <v>UG20-3UGD19L-512AQ</v>
          </cell>
          <cell r="B1816" t="str">
            <v>UPG TO ULT 60, 360MHZ, 512MB</v>
          </cell>
          <cell r="C1816">
            <v>7823</v>
          </cell>
          <cell r="D1816" t="str">
            <v>H</v>
          </cell>
        </row>
        <row r="1817">
          <cell r="A1817" t="str">
            <v>UG20-3ULD19L-512AQ</v>
          </cell>
          <cell r="B1817" t="str">
            <v>CHASSIS UPG TO ULT 60, 450MHZ</v>
          </cell>
          <cell r="C1817">
            <v>11873</v>
          </cell>
          <cell r="D1817" t="str">
            <v>H</v>
          </cell>
        </row>
        <row r="1818">
          <cell r="A1818" t="str">
            <v>UG20-3ULD19V-512AQ</v>
          </cell>
          <cell r="B1818" t="str">
            <v>CHASSIS UPG TO ULT 60, 450MHZ</v>
          </cell>
          <cell r="C1818">
            <v>15653</v>
          </cell>
          <cell r="D1818" t="str">
            <v>H</v>
          </cell>
        </row>
        <row r="1819">
          <cell r="A1819" t="str">
            <v>UG20-3ULD19Y-512AQ</v>
          </cell>
          <cell r="B1819" t="str">
            <v>CHASSIS UPG TO ULT 60, 450MHZ</v>
          </cell>
          <cell r="C1819">
            <v>13223</v>
          </cell>
          <cell r="D1819" t="str">
            <v>H</v>
          </cell>
        </row>
        <row r="1820">
          <cell r="A1820" t="str">
            <v>UG20-3ULD19Z-512AQ</v>
          </cell>
          <cell r="B1820" t="str">
            <v>CHASSIS UPG TO ULT 60, 450MHZ</v>
          </cell>
          <cell r="C1820">
            <v>13898</v>
          </cell>
          <cell r="D1820" t="str">
            <v>H</v>
          </cell>
        </row>
        <row r="1821">
          <cell r="A1821" t="str">
            <v>UG20-3ULD29V-512AQ</v>
          </cell>
          <cell r="B1821" t="str">
            <v>CHASSIS UPG TO ULT 60, 2x450MHZ</v>
          </cell>
          <cell r="C1821">
            <v>21053</v>
          </cell>
          <cell r="D1821" t="str">
            <v>H</v>
          </cell>
        </row>
        <row r="1822">
          <cell r="A1822" t="str">
            <v>UG20-3ULD29Y-512AQ</v>
          </cell>
          <cell r="B1822" t="str">
            <v>CHASSIS UPG TO ULT 60, 450MHZ</v>
          </cell>
          <cell r="C1822">
            <v>18623</v>
          </cell>
          <cell r="D1822" t="str">
            <v>H</v>
          </cell>
        </row>
        <row r="1823">
          <cell r="A1823" t="str">
            <v>UG20-3ULD29Z-512AQ</v>
          </cell>
          <cell r="B1823" t="str">
            <v>CHASSIS UPG TO ULT 60, 2x450MHZ</v>
          </cell>
          <cell r="C1823">
            <v>19298</v>
          </cell>
          <cell r="D1823" t="str">
            <v>H</v>
          </cell>
        </row>
        <row r="1824">
          <cell r="A1824" t="str">
            <v>UG20-7ULD19T1024AQ</v>
          </cell>
          <cell r="B1824" t="str">
            <v>Upg to U80/450, PGX32, 1024MB</v>
          </cell>
          <cell r="C1824">
            <v>19568</v>
          </cell>
          <cell r="D1824" t="str">
            <v>H</v>
          </cell>
        </row>
        <row r="1825">
          <cell r="A1825" t="str">
            <v>UG20-7ULD19V1024AQ</v>
          </cell>
          <cell r="B1825" t="str">
            <v>Upg to U80/450, Exp3D, 1024MB</v>
          </cell>
          <cell r="C1825">
            <v>23348</v>
          </cell>
          <cell r="D1825" t="str">
            <v>H</v>
          </cell>
        </row>
        <row r="1826">
          <cell r="A1826" t="str">
            <v>UG20-7ULD19Z1024AQ</v>
          </cell>
          <cell r="B1826" t="str">
            <v>Upg to U80/450, AFBm6, 1024MB</v>
          </cell>
          <cell r="C1826">
            <v>21593</v>
          </cell>
          <cell r="D1826" t="str">
            <v>H</v>
          </cell>
        </row>
        <row r="1827">
          <cell r="A1827" t="str">
            <v>UG20-7ULD29T1024AQ</v>
          </cell>
          <cell r="B1827" t="str">
            <v>Upg to U80/2x450, PGX32, 1024MB</v>
          </cell>
          <cell r="C1827">
            <v>24968</v>
          </cell>
          <cell r="D1827" t="str">
            <v>H</v>
          </cell>
        </row>
        <row r="1828">
          <cell r="A1828" t="str">
            <v>UG20-7ULD29V1024AQ</v>
          </cell>
          <cell r="B1828" t="str">
            <v>Upg to U80/2x450, Exp3D, 1024MB</v>
          </cell>
          <cell r="C1828">
            <v>28748</v>
          </cell>
          <cell r="D1828" t="str">
            <v>H</v>
          </cell>
        </row>
        <row r="1829">
          <cell r="A1829" t="str">
            <v>UG20-7ULD29Z1024AQ</v>
          </cell>
          <cell r="B1829" t="str">
            <v>Upg to U80/2x450, AFBm6, 1024MB</v>
          </cell>
          <cell r="C1829">
            <v>26993</v>
          </cell>
          <cell r="D1829" t="str">
            <v>H</v>
          </cell>
        </row>
        <row r="1830">
          <cell r="A1830" t="str">
            <v>UG20-A33-AA</v>
          </cell>
          <cell r="B1830" t="str">
            <v>UG SS20 to E450R Server Base</v>
          </cell>
          <cell r="C1830">
            <v>9009</v>
          </cell>
          <cell r="D1830" t="str">
            <v>H</v>
          </cell>
        </row>
        <row r="1831">
          <cell r="A1831" t="str">
            <v>UG20-A34-AA</v>
          </cell>
          <cell r="B1831" t="str">
            <v>UG SS20 to E220R server base</v>
          </cell>
          <cell r="C1831">
            <v>3731</v>
          </cell>
          <cell r="D1831" t="str">
            <v>H</v>
          </cell>
        </row>
        <row r="1832">
          <cell r="A1832" t="str">
            <v>UG20-N14-AA</v>
          </cell>
          <cell r="B1832" t="str">
            <v>UG SS20 - Netra t1405 AC Base</v>
          </cell>
          <cell r="C1832">
            <v>12733</v>
          </cell>
          <cell r="D1832" t="str">
            <v>A</v>
          </cell>
        </row>
        <row r="1833">
          <cell r="A1833" t="str">
            <v>UG20-N15-AA</v>
          </cell>
          <cell r="B1833" t="str">
            <v>UG SS20 - Netra t1400 DC Base</v>
          </cell>
          <cell r="C1833">
            <v>12733</v>
          </cell>
          <cell r="D1833" t="str">
            <v>A</v>
          </cell>
        </row>
        <row r="1834">
          <cell r="A1834" t="str">
            <v>UG23-7ULD19N1024AQ</v>
          </cell>
          <cell r="B1834" t="str">
            <v>UPG to U80/450, 1GB Memory</v>
          </cell>
          <cell r="C1834">
            <v>17132</v>
          </cell>
          <cell r="D1834" t="str">
            <v>H</v>
          </cell>
        </row>
        <row r="1835">
          <cell r="A1835" t="str">
            <v>UG23-7ULD19T-000AQ</v>
          </cell>
          <cell r="B1835" t="str">
            <v>UPG to U80/450, PGX32, No Mem</v>
          </cell>
          <cell r="C1835">
            <v>9443</v>
          </cell>
          <cell r="D1835" t="str">
            <v>H</v>
          </cell>
        </row>
        <row r="1836">
          <cell r="A1836" t="str">
            <v>UG23-7ULD19T-256AQ</v>
          </cell>
          <cell r="B1836" t="str">
            <v>UPG to U80/450, PGX32, 256MB</v>
          </cell>
          <cell r="C1836">
            <v>16382</v>
          </cell>
          <cell r="D1836" t="str">
            <v>H</v>
          </cell>
        </row>
        <row r="1837">
          <cell r="A1837" t="str">
            <v>UG23-7ULD19T1024AQ</v>
          </cell>
          <cell r="B1837" t="str">
            <v>UPG to U80/450, PGX32, 1GB Mem</v>
          </cell>
          <cell r="C1837">
            <v>17543</v>
          </cell>
          <cell r="D1837" t="str">
            <v>H</v>
          </cell>
        </row>
        <row r="1838">
          <cell r="A1838" t="str">
            <v>UG23-7ULD19V1024AQ</v>
          </cell>
          <cell r="B1838" t="str">
            <v>UPG to U80/450, Exp3D, 1GB Mem</v>
          </cell>
          <cell r="C1838">
            <v>21323</v>
          </cell>
          <cell r="D1838" t="str">
            <v>H</v>
          </cell>
        </row>
        <row r="1839">
          <cell r="A1839" t="str">
            <v>UG23-7ULD19Z1024AQ</v>
          </cell>
          <cell r="B1839" t="str">
            <v>UPG to U80/450, AFBm6, 1GB Mem</v>
          </cell>
          <cell r="C1839">
            <v>19568</v>
          </cell>
          <cell r="D1839" t="str">
            <v>H</v>
          </cell>
        </row>
        <row r="1840">
          <cell r="A1840" t="str">
            <v>UG23-7ULD29N1024AQ</v>
          </cell>
          <cell r="B1840" t="str">
            <v>UPG to U80/2x450, 1GB Memory</v>
          </cell>
          <cell r="C1840">
            <v>22532</v>
          </cell>
          <cell r="D1840" t="str">
            <v>H</v>
          </cell>
        </row>
        <row r="1841">
          <cell r="A1841" t="str">
            <v>UG23-7ULD29T1024AQ</v>
          </cell>
          <cell r="B1841" t="str">
            <v>UPG to U80/2x450, PGX32,1GB Mem</v>
          </cell>
          <cell r="C1841">
            <v>22943</v>
          </cell>
          <cell r="D1841" t="str">
            <v>H</v>
          </cell>
        </row>
        <row r="1842">
          <cell r="A1842" t="str">
            <v>UG23-7ULD29V1024AQ</v>
          </cell>
          <cell r="B1842" t="str">
            <v xml:space="preserve">UPG to U80/2x450, Exp3D,1GB </v>
          </cell>
          <cell r="C1842">
            <v>26723</v>
          </cell>
          <cell r="D1842" t="str">
            <v>H</v>
          </cell>
        </row>
        <row r="1843">
          <cell r="A1843" t="str">
            <v>UG23-7ULD29Z1024AQ</v>
          </cell>
          <cell r="B1843" t="str">
            <v>UPG to U80/2x450, AFBm6,1GB Mem</v>
          </cell>
          <cell r="C1843">
            <v>24968</v>
          </cell>
          <cell r="D1843" t="str">
            <v>H</v>
          </cell>
        </row>
        <row r="1844">
          <cell r="A1844" t="str">
            <v>UG25-A33-000-NK</v>
          </cell>
          <cell r="B1844" t="str">
            <v>UG Ent450 - E450R no mem/drive</v>
          </cell>
          <cell r="C1844">
            <v>3969</v>
          </cell>
          <cell r="D1844" t="str">
            <v>H</v>
          </cell>
        </row>
        <row r="1845">
          <cell r="A1845" t="str">
            <v>UG25-N14-AA</v>
          </cell>
          <cell r="B1845" t="str">
            <v>UG E450 - Netra t1405 AC Base</v>
          </cell>
          <cell r="C1845">
            <v>7693</v>
          </cell>
          <cell r="D1845" t="str">
            <v>A</v>
          </cell>
        </row>
        <row r="1846">
          <cell r="A1846" t="str">
            <v>UG25-N15-AA</v>
          </cell>
          <cell r="B1846" t="str">
            <v>UG E450 - Netra t1400 DC Base</v>
          </cell>
          <cell r="C1846">
            <v>7693</v>
          </cell>
          <cell r="D1846" t="str">
            <v>A</v>
          </cell>
        </row>
        <row r="1847">
          <cell r="A1847" t="str">
            <v>UG26-A33-000-NK</v>
          </cell>
          <cell r="B1847" t="str">
            <v>UG Ent250 - E450R no mem/drive</v>
          </cell>
          <cell r="C1847">
            <v>5369</v>
          </cell>
          <cell r="D1847" t="str">
            <v>H</v>
          </cell>
        </row>
        <row r="1848">
          <cell r="A1848" t="str">
            <v>UG26-N03-AA</v>
          </cell>
          <cell r="B1848" t="str">
            <v>UP Ent 250 to Netra1125 base</v>
          </cell>
          <cell r="C1848">
            <v>4893</v>
          </cell>
          <cell r="D1848" t="str">
            <v>A</v>
          </cell>
        </row>
        <row r="1849">
          <cell r="A1849" t="str">
            <v>UG26-N04-AA</v>
          </cell>
          <cell r="B1849" t="str">
            <v>UP Ent 250 to Netra1120 base</v>
          </cell>
          <cell r="C1849">
            <v>4893</v>
          </cell>
          <cell r="D1849" t="str">
            <v>A</v>
          </cell>
        </row>
        <row r="1850">
          <cell r="A1850" t="str">
            <v>UG26-N14-AA</v>
          </cell>
          <cell r="B1850" t="str">
            <v>UG E250 - Netra t1405 AC Base</v>
          </cell>
          <cell r="C1850">
            <v>9093</v>
          </cell>
          <cell r="D1850" t="str">
            <v>A</v>
          </cell>
        </row>
        <row r="1851">
          <cell r="A1851" t="str">
            <v>UG26-N15-AA</v>
          </cell>
          <cell r="B1851" t="str">
            <v>UG E250 - Netra t1400 DC Base</v>
          </cell>
          <cell r="C1851">
            <v>9093</v>
          </cell>
          <cell r="D1851" t="str">
            <v>A</v>
          </cell>
        </row>
        <row r="1852">
          <cell r="A1852" t="str">
            <v>UGES-3UGD19L-512AQ</v>
          </cell>
          <cell r="B1852" t="str">
            <v>UG TO U60 360 512MB/18GB</v>
          </cell>
          <cell r="C1852">
            <v>8093</v>
          </cell>
          <cell r="D1852" t="str">
            <v>H</v>
          </cell>
        </row>
        <row r="1853">
          <cell r="A1853" t="str">
            <v>UGES-3ULD19L-512AQ</v>
          </cell>
          <cell r="B1853" t="str">
            <v>CHASSIS UPG TO ULT 60, 450MHz</v>
          </cell>
          <cell r="C1853">
            <v>12143</v>
          </cell>
          <cell r="D1853" t="str">
            <v>H</v>
          </cell>
        </row>
        <row r="1854">
          <cell r="A1854" t="str">
            <v>UGES-3ULD19V-512AQ</v>
          </cell>
          <cell r="B1854" t="str">
            <v>CHASSIS UPG TO U60, 450MHz</v>
          </cell>
          <cell r="C1854">
            <v>15923</v>
          </cell>
          <cell r="D1854" t="str">
            <v>H</v>
          </cell>
        </row>
        <row r="1855">
          <cell r="A1855" t="str">
            <v>UGES-3ULD19Y-512AQ</v>
          </cell>
          <cell r="B1855" t="str">
            <v>CHASSIS UPG TO U60, 450MHz</v>
          </cell>
          <cell r="C1855">
            <v>13493</v>
          </cell>
          <cell r="D1855" t="str">
            <v>H</v>
          </cell>
        </row>
        <row r="1856">
          <cell r="A1856" t="str">
            <v>UGES-3ULD19Z-512AQ</v>
          </cell>
          <cell r="B1856" t="str">
            <v>CHASSIS UPG TO U60, 450MHz</v>
          </cell>
          <cell r="C1856">
            <v>14168</v>
          </cell>
          <cell r="D1856" t="str">
            <v>H</v>
          </cell>
        </row>
        <row r="1857">
          <cell r="A1857" t="str">
            <v>UGES-3ULD29V-512AQ</v>
          </cell>
          <cell r="B1857" t="str">
            <v>CHASSIS UPG TO U60, 2x450MHz</v>
          </cell>
          <cell r="C1857">
            <v>21323</v>
          </cell>
          <cell r="D1857" t="str">
            <v>H</v>
          </cell>
        </row>
        <row r="1858">
          <cell r="A1858" t="str">
            <v>UGES-3ULD29Y-512AQ</v>
          </cell>
          <cell r="B1858" t="str">
            <v>CHASSIS UPG TO U60, 450MHz</v>
          </cell>
          <cell r="C1858">
            <v>18893</v>
          </cell>
          <cell r="D1858" t="str">
            <v>H</v>
          </cell>
        </row>
        <row r="1859">
          <cell r="A1859" t="str">
            <v>UGES-3ULD29Z-512AQ</v>
          </cell>
          <cell r="B1859" t="str">
            <v>CHASSIS UPG TO U60, 2x450MHz</v>
          </cell>
          <cell r="C1859">
            <v>19568</v>
          </cell>
          <cell r="D1859" t="str">
            <v>H</v>
          </cell>
        </row>
        <row r="1860">
          <cell r="A1860" t="str">
            <v>UGES-7ULD19T1024AQ</v>
          </cell>
          <cell r="B1860" t="str">
            <v>Upg to U80/450, PGX32, 1024MB</v>
          </cell>
          <cell r="C1860">
            <v>20243</v>
          </cell>
          <cell r="D1860" t="str">
            <v>H</v>
          </cell>
        </row>
        <row r="1861">
          <cell r="A1861" t="str">
            <v>UGES-7ULD19V1024AQ</v>
          </cell>
          <cell r="B1861" t="str">
            <v>Upg to U80/450, Exp3D, 1GB</v>
          </cell>
          <cell r="C1861">
            <v>24023</v>
          </cell>
          <cell r="D1861" t="str">
            <v>H</v>
          </cell>
        </row>
        <row r="1862">
          <cell r="A1862" t="str">
            <v>UGES-7ULD19Z1024AQ</v>
          </cell>
          <cell r="B1862" t="str">
            <v>Upg to U80/450, AFBm6, 1GB</v>
          </cell>
          <cell r="C1862">
            <v>22268</v>
          </cell>
          <cell r="D1862" t="str">
            <v>H</v>
          </cell>
        </row>
        <row r="1863">
          <cell r="A1863" t="str">
            <v>UGES-7ULD29T1024AQ</v>
          </cell>
          <cell r="B1863" t="str">
            <v>Upg to U80/2x450, PGX32, 1024MB</v>
          </cell>
          <cell r="C1863">
            <v>25643</v>
          </cell>
          <cell r="D1863" t="str">
            <v>H</v>
          </cell>
        </row>
        <row r="1864">
          <cell r="A1864" t="str">
            <v>UGES-7ULD29V1024AQ</v>
          </cell>
          <cell r="B1864" t="str">
            <v>Upg to U80/2x450, Exp3D, 1GB</v>
          </cell>
          <cell r="C1864">
            <v>29423</v>
          </cell>
          <cell r="D1864" t="str">
            <v>H</v>
          </cell>
        </row>
        <row r="1865">
          <cell r="A1865" t="str">
            <v>UGES-7ULD29Z1024AQ</v>
          </cell>
          <cell r="B1865" t="str">
            <v>Upg to U80/2x450, AFBm6, 1024MB</v>
          </cell>
          <cell r="C1865">
            <v>27668</v>
          </cell>
          <cell r="D1865" t="str">
            <v>H</v>
          </cell>
        </row>
        <row r="1866">
          <cell r="A1866" t="str">
            <v>UGFA-147A-36GR4</v>
          </cell>
          <cell r="B1866" t="str">
            <v>UPGRADE, 36GB D1000 (FACTORY)</v>
          </cell>
          <cell r="C1866">
            <v>9225</v>
          </cell>
          <cell r="D1866" t="str">
            <v>H</v>
          </cell>
        </row>
        <row r="1867">
          <cell r="A1867" t="str">
            <v>UGFA-147A-36GR5</v>
          </cell>
          <cell r="B1867" t="str">
            <v>UPGRADE, 36GB D1000 (FACTORY)</v>
          </cell>
          <cell r="C1867">
            <v>9225</v>
          </cell>
          <cell r="D1867" t="str">
            <v>H</v>
          </cell>
        </row>
        <row r="1868">
          <cell r="A1868" t="str">
            <v>UGFA-162A-145GR5</v>
          </cell>
          <cell r="B1868" t="str">
            <v>UPG A1000 145GB (FACTORY)</v>
          </cell>
          <cell r="C1868">
            <v>17963</v>
          </cell>
          <cell r="D1868" t="str">
            <v>H</v>
          </cell>
        </row>
        <row r="1869">
          <cell r="A1869" t="str">
            <v>UGFA-164A-145GR5</v>
          </cell>
          <cell r="B1869" t="str">
            <v>UPG D1000 145GB (FACTORY)</v>
          </cell>
          <cell r="C1869">
            <v>14925</v>
          </cell>
          <cell r="D1869" t="str">
            <v>H</v>
          </cell>
        </row>
        <row r="1870">
          <cell r="A1870" t="str">
            <v>UGFA-366A-72GR5</v>
          </cell>
          <cell r="B1870" t="str">
            <v>UPG A3500 LITE 72GB (FACTORY)</v>
          </cell>
          <cell r="C1870">
            <v>60000</v>
          </cell>
          <cell r="D1870" t="str">
            <v>A</v>
          </cell>
        </row>
        <row r="1871">
          <cell r="A1871" t="str">
            <v>UGFA-522A-200GR4</v>
          </cell>
          <cell r="B1871" t="str">
            <v>UG, 200GB StorEdge A5200 (FAC)</v>
          </cell>
          <cell r="C1871">
            <v>84750</v>
          </cell>
          <cell r="D1871" t="str">
            <v>A</v>
          </cell>
        </row>
        <row r="1872">
          <cell r="A1872" t="str">
            <v>UGFA-542A-400GR4</v>
          </cell>
          <cell r="B1872" t="str">
            <v>UPG 400GB StorEdge A5200 (FAC)</v>
          </cell>
          <cell r="C1872">
            <v>108750</v>
          </cell>
          <cell r="D1872" t="str">
            <v>A</v>
          </cell>
        </row>
        <row r="1873">
          <cell r="A1873" t="str">
            <v>UGFA-552A-509GR4</v>
          </cell>
          <cell r="B1873" t="str">
            <v>UPGRADE to 509GB A5100 (FAC)</v>
          </cell>
          <cell r="C1873">
            <v>69000</v>
          </cell>
          <cell r="D1873" t="str">
            <v>A</v>
          </cell>
        </row>
        <row r="1874">
          <cell r="A1874" t="str">
            <v>UGFA-A3500-1092G</v>
          </cell>
          <cell r="B1874" t="str">
            <v>Upgrade to 1092GB A3500 (FAC)</v>
          </cell>
          <cell r="C1874">
            <v>248250</v>
          </cell>
          <cell r="D1874" t="str">
            <v>A</v>
          </cell>
        </row>
        <row r="1875">
          <cell r="A1875" t="str">
            <v>UGFA-A3500-182G</v>
          </cell>
          <cell r="B1875" t="str">
            <v>UPG 182-GB A3500 (FACTORY)</v>
          </cell>
          <cell r="C1875">
            <v>87750</v>
          </cell>
          <cell r="D1875" t="str">
            <v>A</v>
          </cell>
        </row>
        <row r="1876">
          <cell r="A1876" t="str">
            <v>UGFA-A3500-273G</v>
          </cell>
          <cell r="B1876" t="str">
            <v>UPG 273-GB A3500  (FACTORY)</v>
          </cell>
          <cell r="C1876">
            <v>191400</v>
          </cell>
          <cell r="D1876" t="str">
            <v>A</v>
          </cell>
        </row>
        <row r="1877">
          <cell r="A1877" t="str">
            <v>UGFA-A3500-364G</v>
          </cell>
          <cell r="B1877" t="str">
            <v>Upgrade to 364-GB A3500 (FAC)</v>
          </cell>
          <cell r="C1877">
            <v>89250</v>
          </cell>
          <cell r="D1877" t="str">
            <v>A</v>
          </cell>
        </row>
        <row r="1878">
          <cell r="A1878" t="str">
            <v>UGFA-A3500-728G</v>
          </cell>
          <cell r="B1878" t="str">
            <v>Upgrade to 728GB A3500 (FAC)</v>
          </cell>
          <cell r="C1878">
            <v>137250</v>
          </cell>
          <cell r="D1878" t="str">
            <v>A</v>
          </cell>
        </row>
        <row r="1879">
          <cell r="A1879" t="str">
            <v>UGFA-A3500-91G</v>
          </cell>
          <cell r="B1879" t="str">
            <v>UPGRADE 91-GB A3500 (1x5x9-GB)</v>
          </cell>
          <cell r="C1879">
            <v>61050</v>
          </cell>
          <cell r="D1879" t="str">
            <v>A</v>
          </cell>
        </row>
        <row r="1880">
          <cell r="A1880" t="str">
            <v>UGFA-A3500-CTRL</v>
          </cell>
          <cell r="B1880" t="str">
            <v>UPG A3500 CONTROLLER (FACTORY)</v>
          </cell>
          <cell r="C1880">
            <v>23850</v>
          </cell>
          <cell r="D1880" t="str">
            <v>A</v>
          </cell>
        </row>
        <row r="1881">
          <cell r="A1881" t="str">
            <v>UGFA-A3500-FCAL</v>
          </cell>
          <cell r="B1881" t="str">
            <v>UPGRADE A3500FC CTRL (FACTORY)</v>
          </cell>
          <cell r="C1881">
            <v>37350</v>
          </cell>
          <cell r="D1881" t="str">
            <v>A</v>
          </cell>
        </row>
        <row r="1882">
          <cell r="A1882" t="str">
            <v>UGFA-A5200-200G</v>
          </cell>
          <cell r="B1882" t="str">
            <v>Upg, 200G A5200 Direct Connect</v>
          </cell>
          <cell r="C1882">
            <v>121575</v>
          </cell>
          <cell r="D1882" t="str">
            <v>A</v>
          </cell>
        </row>
        <row r="1883">
          <cell r="A1883" t="str">
            <v>UGFA-A5200-DSK-18G</v>
          </cell>
          <cell r="B1883" t="str">
            <v>UPG FC-AL 18.2GB DISK (FAC)</v>
          </cell>
          <cell r="C1883">
            <v>3000</v>
          </cell>
          <cell r="D1883" t="str">
            <v>A</v>
          </cell>
        </row>
        <row r="1884">
          <cell r="A1884" t="str">
            <v>UGFA-AX000-DSK-18G</v>
          </cell>
          <cell r="B1884" t="str">
            <v>UPGRADE 18GB 10KRPM (FACTORY)</v>
          </cell>
          <cell r="C1884">
            <v>1500</v>
          </cell>
          <cell r="D1884" t="str">
            <v>H</v>
          </cell>
        </row>
        <row r="1885">
          <cell r="A1885" t="str">
            <v>UGFA-AX000-DSK-36G</v>
          </cell>
          <cell r="B1885" t="str">
            <v>UPGRADE 36GB 10KRPM (FACTORY)</v>
          </cell>
          <cell r="C1885">
            <v>2625</v>
          </cell>
          <cell r="D1885" t="str">
            <v>H</v>
          </cell>
        </row>
        <row r="1886">
          <cell r="A1886" t="str">
            <v>UGFA-CAB-543A-400G</v>
          </cell>
          <cell r="B1886" t="str">
            <v>UPG 400GB StorEdge A5200 72"</v>
          </cell>
          <cell r="C1886">
            <v>118575</v>
          </cell>
          <cell r="D1886" t="str">
            <v>A</v>
          </cell>
        </row>
        <row r="1887">
          <cell r="A1887" t="str">
            <v>UGFA-CAB-553A-509G</v>
          </cell>
          <cell r="B1887" t="str">
            <v>UPGRADE TO 509GB A5100 (FAC)</v>
          </cell>
          <cell r="C1887">
            <v>82500</v>
          </cell>
          <cell r="D1887" t="str">
            <v>A</v>
          </cell>
        </row>
        <row r="1888">
          <cell r="A1888" t="str">
            <v>UGFA-M11XX-M1194</v>
          </cell>
          <cell r="B1888" t="str">
            <v>UG 300 to 400MHz CPU E250 FACT</v>
          </cell>
          <cell r="C1888">
            <v>5940</v>
          </cell>
          <cell r="D1888" t="str">
            <v>H</v>
          </cell>
        </row>
        <row r="1889">
          <cell r="A1889" t="str">
            <v>UGFA-M22XX-M2244</v>
          </cell>
          <cell r="B1889" t="str">
            <v>UG To E450 400Mhz CPU FACTY IN</v>
          </cell>
          <cell r="C1889">
            <v>5940</v>
          </cell>
          <cell r="D1889" t="str">
            <v>H</v>
          </cell>
        </row>
        <row r="1890">
          <cell r="A1890" t="str">
            <v>UGFA-M2510-M2560</v>
          </cell>
          <cell r="B1890" t="str">
            <v>UG FACTORY INSTALL 336MHZ/4MB</v>
          </cell>
          <cell r="C1890">
            <v>14250</v>
          </cell>
          <cell r="D1890" t="str">
            <v>A</v>
          </cell>
        </row>
        <row r="1891">
          <cell r="A1891" t="str">
            <v>UGFA-M2510-M2580</v>
          </cell>
          <cell r="B1891" t="str">
            <v>UG 167Mhz to 400MHz/8MB-Factry</v>
          </cell>
          <cell r="C1891">
            <v>18000</v>
          </cell>
          <cell r="D1891" t="str">
            <v>A</v>
          </cell>
        </row>
        <row r="1892">
          <cell r="A1892" t="str">
            <v>UGFA-M2530-M2560</v>
          </cell>
          <cell r="B1892" t="str">
            <v>UG FACTORY INSTALL 336MHZ/4MB</v>
          </cell>
          <cell r="C1892">
            <v>11250</v>
          </cell>
          <cell r="D1892" t="str">
            <v>A</v>
          </cell>
        </row>
        <row r="1893">
          <cell r="A1893" t="str">
            <v>UGFA-M2550-M2580</v>
          </cell>
          <cell r="B1893" t="str">
            <v>UG 250Mhz to 400MHz/8MB-FACTY</v>
          </cell>
          <cell r="C1893">
            <v>15750</v>
          </cell>
          <cell r="D1893" t="str">
            <v>A</v>
          </cell>
        </row>
        <row r="1894">
          <cell r="A1894" t="str">
            <v>UGFA-M2560-M2580</v>
          </cell>
          <cell r="B1894" t="str">
            <v>UG 336/400 to 400MHz/8MB-Facty</v>
          </cell>
          <cell r="C1894">
            <v>13500</v>
          </cell>
          <cell r="D1894" t="str">
            <v>A</v>
          </cell>
        </row>
        <row r="1895">
          <cell r="A1895" t="str">
            <v>UGFA-M400-M450</v>
          </cell>
          <cell r="B1895" t="str">
            <v>CPU UPGRADE 400 to 450MHZ Fact</v>
          </cell>
          <cell r="C1895">
            <v>6062</v>
          </cell>
          <cell r="D1895" t="str">
            <v>H</v>
          </cell>
        </row>
        <row r="1896">
          <cell r="A1896" t="str">
            <v>UGFA-MEM128-MEM512</v>
          </cell>
          <cell r="B1896" t="str">
            <v>UG TO 512MB (4X128MB) MEM FACT</v>
          </cell>
          <cell r="C1896">
            <v>5405</v>
          </cell>
          <cell r="D1896" t="str">
            <v>A</v>
          </cell>
        </row>
        <row r="1897">
          <cell r="A1897" t="str">
            <v>UGFA-MEM1GB-MEM2GB</v>
          </cell>
          <cell r="B1897" t="str">
            <v>7023A TO 7026A MEM UPGRADE-2GB</v>
          </cell>
          <cell r="C1897">
            <v>25800</v>
          </cell>
          <cell r="D1897" t="str">
            <v>A</v>
          </cell>
        </row>
        <row r="1898">
          <cell r="A1898" t="str">
            <v>UGFA-MEM256-MEM1GB</v>
          </cell>
          <cell r="B1898" t="str">
            <v>7022A TO 7023A MEM UPGRADE-1GB</v>
          </cell>
          <cell r="C1898">
            <v>17990</v>
          </cell>
          <cell r="D1898" t="str">
            <v>A</v>
          </cell>
        </row>
        <row r="1899">
          <cell r="A1899" t="str">
            <v>UGFA-MEM256-MEM2GB</v>
          </cell>
          <cell r="B1899" t="str">
            <v>7022A TO 7026A MEM UPGRADE-2GB</v>
          </cell>
          <cell r="C1899">
            <v>36600</v>
          </cell>
          <cell r="D1899" t="str">
            <v>A</v>
          </cell>
        </row>
        <row r="1900">
          <cell r="A1900" t="str">
            <v>UGFA-MXXX-M1197</v>
          </cell>
          <cell r="B1900" t="str">
            <v>Upgrade CPU - Netra 440MHz CPU</v>
          </cell>
          <cell r="C1900">
            <v>5320</v>
          </cell>
          <cell r="D1900" t="str">
            <v>H</v>
          </cell>
        </row>
        <row r="1901">
          <cell r="A1901" t="str">
            <v>UGFA-MXXX-M450</v>
          </cell>
          <cell r="B1901" t="str">
            <v>CPU Upgrade TO 450MHz Factory</v>
          </cell>
          <cell r="C1901">
            <v>6440</v>
          </cell>
          <cell r="D1901" t="str">
            <v>H</v>
          </cell>
        </row>
        <row r="1902">
          <cell r="A1902" t="str">
            <v>UGFA-MXXXX-M1194</v>
          </cell>
          <cell r="B1902" t="str">
            <v>UG 167/200/250 CPU to 400/2MHz</v>
          </cell>
          <cell r="C1902">
            <v>6757</v>
          </cell>
          <cell r="D1902" t="str">
            <v>H</v>
          </cell>
        </row>
        <row r="1903">
          <cell r="A1903" t="str">
            <v>UGFA-MXXXX-M2244</v>
          </cell>
          <cell r="B1903" t="str">
            <v>UG 167/200/250MHz to 400/4 FAC</v>
          </cell>
          <cell r="C1903">
            <v>6757</v>
          </cell>
          <cell r="D1903" t="str">
            <v>H</v>
          </cell>
        </row>
        <row r="1904">
          <cell r="A1904" t="str">
            <v>UGFA-RM-327GR4</v>
          </cell>
          <cell r="B1904" t="str">
            <v>UPGRADE TO T3ES 327GB RR (FAC)</v>
          </cell>
          <cell r="C1904">
            <v>159000</v>
          </cell>
          <cell r="D1904" t="str">
            <v>A</v>
          </cell>
        </row>
        <row r="1905">
          <cell r="A1905" t="str">
            <v>UGFA-RM-655GR4</v>
          </cell>
          <cell r="B1905" t="str">
            <v>UPGRADE TO T3ES 655GB RR (FAC)</v>
          </cell>
          <cell r="C1905">
            <v>197000</v>
          </cell>
          <cell r="D1905" t="str">
            <v>A</v>
          </cell>
        </row>
        <row r="1906">
          <cell r="A1906" t="str">
            <v>UGFA-RM541A-400GR5</v>
          </cell>
          <cell r="B1906" t="str">
            <v>UPG 400GB StorEdge A5200 (FAC)</v>
          </cell>
          <cell r="C1906">
            <v>108750</v>
          </cell>
          <cell r="D1906" t="str">
            <v>A</v>
          </cell>
        </row>
        <row r="1907">
          <cell r="A1907" t="str">
            <v>UGFA-RM551A-509GR5</v>
          </cell>
          <cell r="B1907" t="str">
            <v>UPGRADE to 509GB A5100 (FAC)</v>
          </cell>
          <cell r="C1907">
            <v>69000</v>
          </cell>
          <cell r="D1907" t="str">
            <v>A</v>
          </cell>
        </row>
        <row r="1908">
          <cell r="A1908" t="str">
            <v>UGFA-SB261X-2612</v>
          </cell>
          <cell r="B1908" t="str">
            <v>UG 261X TO 2612 I/O BD W/FC-AL</v>
          </cell>
          <cell r="C1908">
            <v>4900</v>
          </cell>
          <cell r="D1908" t="str">
            <v>A</v>
          </cell>
        </row>
        <row r="1909">
          <cell r="A1909" t="str">
            <v>UGFA-SB262X-2622</v>
          </cell>
          <cell r="B1909" t="str">
            <v>UG 262X TO 2622 G I/O BD:FC-AL</v>
          </cell>
          <cell r="C1909">
            <v>5600</v>
          </cell>
          <cell r="D1909" t="str">
            <v>A</v>
          </cell>
        </row>
        <row r="1910">
          <cell r="A1910" t="str">
            <v>UGFA-SB263X-2632</v>
          </cell>
          <cell r="B1910" t="str">
            <v>UG 263X TO 2632 PCI I/O BD</v>
          </cell>
          <cell r="C1910">
            <v>7000</v>
          </cell>
          <cell r="D1910" t="str">
            <v>A</v>
          </cell>
        </row>
        <row r="1911">
          <cell r="A1911" t="str">
            <v>UGFA-T3ESRR-327GR4</v>
          </cell>
          <cell r="B1911" t="str">
            <v>UPGRADE TO T3ES 327GB RR (FAC)</v>
          </cell>
          <cell r="C1911">
            <v>159000</v>
          </cell>
          <cell r="D1911" t="str">
            <v>A</v>
          </cell>
        </row>
        <row r="1912">
          <cell r="A1912" t="str">
            <v>UGFA-T3ESRR-655GR4</v>
          </cell>
          <cell r="B1912" t="str">
            <v>UPGRADE TO T3ES 655GB RR (FAC)</v>
          </cell>
          <cell r="C1912">
            <v>197000</v>
          </cell>
          <cell r="D1912" t="str">
            <v>A</v>
          </cell>
        </row>
        <row r="1913">
          <cell r="A1913" t="str">
            <v>UGMB-A25AA-A25BA</v>
          </cell>
          <cell r="B1913" t="str">
            <v>UG E450 250/300 Board to 400MHz</v>
          </cell>
          <cell r="C1913">
            <v>4590</v>
          </cell>
          <cell r="D1913" t="str">
            <v>H</v>
          </cell>
        </row>
        <row r="1914">
          <cell r="A1914" t="str">
            <v>UGMB-A25XA-A25CA</v>
          </cell>
          <cell r="B1914" t="str">
            <v xml:space="preserve">UG E450 BOARD TO 480MHz </v>
          </cell>
          <cell r="C1914">
            <v>4590</v>
          </cell>
          <cell r="D1914" t="str">
            <v>H</v>
          </cell>
        </row>
        <row r="1915">
          <cell r="A1915" t="str">
            <v>UGN6XXN-I-3.1-1145</v>
          </cell>
          <cell r="B1915" t="str">
            <v>UPG. TO SUN NETRA ULTRA1,143MH</v>
          </cell>
          <cell r="C1915">
            <v>15253</v>
          </cell>
          <cell r="D1915" t="str">
            <v>A</v>
          </cell>
        </row>
        <row r="1916">
          <cell r="A1916" t="str">
            <v>UGN6XXN-I-3.1-1170</v>
          </cell>
          <cell r="B1916" t="str">
            <v>UPG. TO SUN NETRA ULTRA1,167MH</v>
          </cell>
          <cell r="C1916">
            <v>25053</v>
          </cell>
          <cell r="D1916" t="str">
            <v>A</v>
          </cell>
        </row>
        <row r="1917">
          <cell r="A1917" t="str">
            <v>UGS2000-E6501</v>
          </cell>
          <cell r="B1917" t="str">
            <v>UG TO E6500</v>
          </cell>
          <cell r="C1917">
            <v>125600</v>
          </cell>
          <cell r="D1917" t="str">
            <v>A</v>
          </cell>
        </row>
        <row r="1918">
          <cell r="A1918" t="str">
            <v>UGSB1000-X-256M-C</v>
          </cell>
          <cell r="B1918" t="str">
            <v>UG SS1000 TO 2602CPU/MEM+256MB</v>
          </cell>
          <cell r="C1918">
            <v>14250</v>
          </cell>
          <cell r="D1918" t="str">
            <v>A</v>
          </cell>
        </row>
        <row r="1919">
          <cell r="A1919" t="str">
            <v>UGSB2000-X-0M-C</v>
          </cell>
          <cell r="B1919" t="str">
            <v>UG 1000/2000 BD TO2602 CPU/MEM</v>
          </cell>
          <cell r="C1919">
            <v>9000</v>
          </cell>
          <cell r="D1919" t="str">
            <v>A</v>
          </cell>
        </row>
        <row r="1920">
          <cell r="A1920" t="str">
            <v>UGSB2000-X-256M-C</v>
          </cell>
          <cell r="B1920" t="str">
            <v>UG SC2000 TO 2602CPU/MEM+256MB</v>
          </cell>
          <cell r="C1920">
            <v>13500</v>
          </cell>
          <cell r="D1920" t="str">
            <v>A</v>
          </cell>
        </row>
        <row r="1921">
          <cell r="A1921" t="str">
            <v>UGSB260X-2602</v>
          </cell>
          <cell r="B1921" t="str">
            <v>UG 260X TO 2602 CPU/MEM BOARD</v>
          </cell>
          <cell r="C1921">
            <v>6750</v>
          </cell>
          <cell r="D1921" t="str">
            <v>A</v>
          </cell>
        </row>
        <row r="1922">
          <cell r="A1922" t="str">
            <v>UGSB260X-C2602</v>
          </cell>
          <cell r="B1922" t="str">
            <v>UG 260X to CTO 2602 CPU Brd</v>
          </cell>
          <cell r="C1922">
            <v>6750</v>
          </cell>
          <cell r="D1922" t="str">
            <v>A</v>
          </cell>
        </row>
        <row r="1923">
          <cell r="A1923" t="str">
            <v>UGSB261X-2612</v>
          </cell>
          <cell r="B1923" t="str">
            <v>UG 261X TO 2612 I/O BD W/FC-AL</v>
          </cell>
          <cell r="C1923">
            <v>4900</v>
          </cell>
          <cell r="D1923" t="str">
            <v>A</v>
          </cell>
        </row>
        <row r="1924">
          <cell r="A1924" t="str">
            <v>UGSB261X-2632</v>
          </cell>
          <cell r="B1924" t="str">
            <v>UG 261X SBus to 2632 PCI I/O B</v>
          </cell>
          <cell r="C1924">
            <v>7700</v>
          </cell>
          <cell r="D1924" t="str">
            <v>A</v>
          </cell>
        </row>
        <row r="1925">
          <cell r="A1925" t="str">
            <v>UGSB262X-2622</v>
          </cell>
          <cell r="B1925" t="str">
            <v>UG 262X to 2622 G I/O Bd:FC-AL</v>
          </cell>
          <cell r="C1925">
            <v>5600</v>
          </cell>
          <cell r="D1925" t="str">
            <v>A</v>
          </cell>
        </row>
        <row r="1926">
          <cell r="A1926" t="str">
            <v>UGSB263X-2632</v>
          </cell>
          <cell r="B1926" t="str">
            <v>UG 263X TO 2632 PCI I/O BD</v>
          </cell>
          <cell r="C1926">
            <v>7000</v>
          </cell>
          <cell r="D1926" t="str">
            <v>A</v>
          </cell>
        </row>
        <row r="1927">
          <cell r="A1927" t="str">
            <v>UGSS2UHC1Z9PB128CP</v>
          </cell>
          <cell r="B1927" t="str">
            <v>UG WS U5/333,PGX24,128/9GB/CD</v>
          </cell>
          <cell r="C1927">
            <v>4043</v>
          </cell>
          <cell r="D1927" t="str">
            <v>H</v>
          </cell>
        </row>
        <row r="1928">
          <cell r="A1928" t="str">
            <v>US20A25UJD29S002EJ</v>
          </cell>
          <cell r="B1928" t="str">
            <v>UG S20-A25 2x400MH 2GB 2-18GB</v>
          </cell>
          <cell r="C1928">
            <v>41843</v>
          </cell>
          <cell r="D1928" t="str">
            <v>H</v>
          </cell>
        </row>
        <row r="1929">
          <cell r="A1929" t="str">
            <v>US20A26UJC29S001EJ</v>
          </cell>
          <cell r="B1929" t="str">
            <v>UG S20-E250 2x400MH 1GB 2-18GB</v>
          </cell>
          <cell r="C1929">
            <v>20473</v>
          </cell>
          <cell r="D1929" t="str">
            <v>H</v>
          </cell>
        </row>
        <row r="1930">
          <cell r="A1930" t="str">
            <v>US20A26UJC29S002FA</v>
          </cell>
          <cell r="B1930" t="str">
            <v>UG S20-E250 2x400MH/2GB/4-18GB</v>
          </cell>
          <cell r="C1930">
            <v>27938</v>
          </cell>
          <cell r="D1930" t="str">
            <v>H</v>
          </cell>
        </row>
        <row r="1931">
          <cell r="A1931" t="str">
            <v>US20A33ULD29S002EJ</v>
          </cell>
          <cell r="B1931" t="str">
            <v>UG S20-A33 2-450MH/2GB/2-18GB</v>
          </cell>
          <cell r="C1931">
            <v>38468</v>
          </cell>
          <cell r="D1931" t="str">
            <v>H</v>
          </cell>
        </row>
        <row r="1932">
          <cell r="A1932" t="str">
            <v>US20A33ULD49S004EJ</v>
          </cell>
          <cell r="B1932" t="str">
            <v>UG S20-A33 4-450MH/4GB/2-18GB</v>
          </cell>
          <cell r="C1932">
            <v>62768</v>
          </cell>
          <cell r="D1932" t="str">
            <v>H</v>
          </cell>
        </row>
        <row r="1933">
          <cell r="A1933" t="str">
            <v>US20A34ULD19S001EJ</v>
          </cell>
          <cell r="B1933" t="str">
            <v>UG S20-E220R/1-450MH/1GB/2-18GB</v>
          </cell>
          <cell r="C1933">
            <v>17138</v>
          </cell>
          <cell r="D1933" t="str">
            <v>H</v>
          </cell>
        </row>
        <row r="1934">
          <cell r="A1934" t="str">
            <v>US20A34ULD29S002EJ</v>
          </cell>
          <cell r="B1934" t="str">
            <v>UG S20-E220R/2-450MH/2GB/2-18GB</v>
          </cell>
          <cell r="C1934">
            <v>30368</v>
          </cell>
          <cell r="D1934" t="str">
            <v>H</v>
          </cell>
        </row>
        <row r="1935">
          <cell r="A1935" t="str">
            <v>US5-1UGE1Z9PC256CR</v>
          </cell>
          <cell r="B1935" t="str">
            <v>UG WS U5/360,PGX24,256MB/8GB</v>
          </cell>
          <cell r="C1935">
            <v>2761</v>
          </cell>
          <cell r="D1935" t="str">
            <v>H</v>
          </cell>
        </row>
        <row r="1936">
          <cell r="A1936" t="str">
            <v>US5-1UJC1Z9PC128CP</v>
          </cell>
          <cell r="B1936" t="str">
            <v>UG WS U5/400,PGX24,128MB/9GB</v>
          </cell>
          <cell r="C1936">
            <v>3503</v>
          </cell>
          <cell r="D1936" t="str">
            <v>H</v>
          </cell>
        </row>
        <row r="1937">
          <cell r="A1937" t="str">
            <v>US5-1UJC1Z9PC256CP</v>
          </cell>
          <cell r="B1937" t="str">
            <v>UG WS U5/400,PGX24,256MB/9GB</v>
          </cell>
          <cell r="C1937">
            <v>3976</v>
          </cell>
          <cell r="D1937" t="str">
            <v>H</v>
          </cell>
        </row>
        <row r="1938">
          <cell r="A1938" t="str">
            <v>US5-2UKC1Z9LC128CP</v>
          </cell>
          <cell r="B1938" t="str">
            <v>UG WS U10/440,Creator,128MB/9G</v>
          </cell>
          <cell r="C1938">
            <v>5258</v>
          </cell>
          <cell r="D1938" t="str">
            <v>H</v>
          </cell>
        </row>
        <row r="1939">
          <cell r="A1939" t="str">
            <v>US5-2UKC1Z9LC512CP</v>
          </cell>
          <cell r="B1939" t="str">
            <v>UG WS U10/440,Creator,512MB/9G</v>
          </cell>
          <cell r="C1939">
            <v>6608</v>
          </cell>
          <cell r="D1939" t="str">
            <v>H</v>
          </cell>
        </row>
        <row r="1940">
          <cell r="A1940" t="str">
            <v>US5-2UKC1Z9PC128CP</v>
          </cell>
          <cell r="B1940" t="str">
            <v>UG WS U10/440,PGX24,128MB/9GB</v>
          </cell>
          <cell r="C1940">
            <v>4313</v>
          </cell>
          <cell r="D1940" t="str">
            <v>H</v>
          </cell>
        </row>
        <row r="1941">
          <cell r="A1941" t="str">
            <v>US5-2UKC1Z9PC512CP</v>
          </cell>
          <cell r="B1941" t="str">
            <v>UG WS U10/440,PGX24,512MB/9GB</v>
          </cell>
          <cell r="C1941">
            <v>5663</v>
          </cell>
          <cell r="D1941" t="str">
            <v>H</v>
          </cell>
        </row>
        <row r="1942">
          <cell r="A1942" t="str">
            <v>US5-2UKC1Z9YC128CP</v>
          </cell>
          <cell r="B1942" t="str">
            <v>UG WS U10/440,AFBM3,128MB/9G</v>
          </cell>
          <cell r="C1942">
            <v>6608</v>
          </cell>
          <cell r="D1942" t="str">
            <v>H</v>
          </cell>
        </row>
        <row r="1943">
          <cell r="A1943" t="str">
            <v>US5-2UKC1Z9YC256CP</v>
          </cell>
          <cell r="B1943" t="str">
            <v>UG WS U10/440,AFBM3,256MB/9G</v>
          </cell>
          <cell r="C1943">
            <v>7013</v>
          </cell>
          <cell r="D1943" t="str">
            <v>H</v>
          </cell>
        </row>
        <row r="1944">
          <cell r="A1944" t="str">
            <v>US5-2UKC1Z9ZC256CP</v>
          </cell>
          <cell r="B1944" t="str">
            <v>UG WS U10/440,AFBM6,256MB/9G</v>
          </cell>
          <cell r="C1944">
            <v>7553</v>
          </cell>
          <cell r="D1944" t="str">
            <v>H</v>
          </cell>
        </row>
        <row r="1945">
          <cell r="A1945" t="str">
            <v>USS-2UKC1Z9LC128CP</v>
          </cell>
          <cell r="B1945" t="str">
            <v>UG WS U10/440,FFB2+,128MB/9G</v>
          </cell>
          <cell r="C1945">
            <v>4853</v>
          </cell>
          <cell r="D1945" t="str">
            <v>H</v>
          </cell>
        </row>
        <row r="1946">
          <cell r="A1946" t="str">
            <v>USS-2UKC1Z9LC512CP</v>
          </cell>
          <cell r="B1946" t="str">
            <v>UG WS U10/440,FFB2+,512MB/9G</v>
          </cell>
          <cell r="C1946">
            <v>6203</v>
          </cell>
          <cell r="D1946" t="str">
            <v>H</v>
          </cell>
        </row>
        <row r="1947">
          <cell r="A1947" t="str">
            <v>USS-2UKC1Z9PC128CP</v>
          </cell>
          <cell r="B1947" t="str">
            <v>UG WS U10/440,PGX24,128MB/9G</v>
          </cell>
          <cell r="C1947">
            <v>3908</v>
          </cell>
          <cell r="D1947" t="str">
            <v>H</v>
          </cell>
        </row>
        <row r="1948">
          <cell r="A1948" t="str">
            <v>USS-2UKC1Z9PC512CP</v>
          </cell>
          <cell r="B1948" t="str">
            <v>UG WS U10/440,PGX24,512MB/9G</v>
          </cell>
          <cell r="C1948">
            <v>5258</v>
          </cell>
          <cell r="D1948" t="str">
            <v>H</v>
          </cell>
        </row>
        <row r="1949">
          <cell r="A1949" t="str">
            <v>USS-2UKC1ZYQC256CP</v>
          </cell>
          <cell r="B1949" t="str">
            <v>UG WS U10/440,AFBM3,256MB/9G</v>
          </cell>
          <cell r="C1949">
            <v>6608</v>
          </cell>
          <cell r="D1949" t="str">
            <v>H</v>
          </cell>
        </row>
        <row r="1950">
          <cell r="A1950" t="str">
            <v>USS-2UKC1Z9YC512CP</v>
          </cell>
          <cell r="B1950" t="str">
            <v>UG WS U10/440,AFBM3,512MB/9G</v>
          </cell>
          <cell r="C1950">
            <v>7553</v>
          </cell>
          <cell r="D1950" t="str">
            <v>H</v>
          </cell>
        </row>
        <row r="1951">
          <cell r="A1951" t="str">
            <v>USS-2UKC1Z9ZC256CP</v>
          </cell>
          <cell r="B1951" t="str">
            <v>UG WS U10/440,AFBM6,256MB/9G</v>
          </cell>
          <cell r="C1951">
            <v>7148</v>
          </cell>
          <cell r="D1951" t="str">
            <v>H</v>
          </cell>
        </row>
        <row r="1952">
          <cell r="A1952" t="str">
            <v>USS-2UKC1Z9ZC512CP</v>
          </cell>
          <cell r="B1952" t="str">
            <v>UG WS U10/440,AFBM6,512MB/9G</v>
          </cell>
          <cell r="C1952">
            <v>8093</v>
          </cell>
          <cell r="D1952" t="str">
            <v>H</v>
          </cell>
        </row>
        <row r="1953">
          <cell r="A1953" t="str">
            <v>USS2-3ULD19L-256AQ</v>
          </cell>
          <cell r="B1953" t="str">
            <v>CHASSIS UPG TO ULT 60, 450MHZ</v>
          </cell>
          <cell r="C1953">
            <v>13493</v>
          </cell>
          <cell r="D1953" t="str">
            <v>H</v>
          </cell>
        </row>
        <row r="1954">
          <cell r="A1954" t="str">
            <v>VBCLP-999-9999</v>
          </cell>
          <cell r="B1954" t="str">
            <v>NBU BS Client Expansion Pack</v>
          </cell>
          <cell r="C1954">
            <v>1813</v>
          </cell>
          <cell r="D1954" t="str">
            <v>B</v>
          </cell>
        </row>
        <row r="1955">
          <cell r="A1955" t="str">
            <v>VBEDS-999-9999</v>
          </cell>
          <cell r="B1955" t="str">
            <v>NBU BS 56-bit Encryption</v>
          </cell>
          <cell r="C1955">
            <v>973</v>
          </cell>
          <cell r="D1955" t="str">
            <v>B</v>
          </cell>
        </row>
        <row r="1956">
          <cell r="A1956" t="str">
            <v>VBEIS-999-9999</v>
          </cell>
          <cell r="B1956" t="str">
            <v>NBU BS 40-bit Encryption</v>
          </cell>
          <cell r="C1956">
            <v>973</v>
          </cell>
          <cell r="D1956" t="str">
            <v>B</v>
          </cell>
        </row>
        <row r="1957">
          <cell r="A1957" t="str">
            <v>VBIDR-999-9999</v>
          </cell>
          <cell r="B1957" t="str">
            <v>NBU BS IDR Option License</v>
          </cell>
          <cell r="C1957">
            <v>973</v>
          </cell>
          <cell r="D1957" t="str">
            <v>B</v>
          </cell>
        </row>
        <row r="1958">
          <cell r="A1958" t="str">
            <v>VBNAS-999-9999</v>
          </cell>
          <cell r="B1958" t="str">
            <v>NBU BS NDMP Option License</v>
          </cell>
          <cell r="C1958">
            <v>1813</v>
          </cell>
          <cell r="D1958" t="str">
            <v>B</v>
          </cell>
        </row>
        <row r="1959">
          <cell r="A1959" t="str">
            <v>VBOTM-999-9999</v>
          </cell>
          <cell r="B1959" t="str">
            <v>NBU BS OTM Option License</v>
          </cell>
          <cell r="C1959">
            <v>973</v>
          </cell>
          <cell r="D1959" t="str">
            <v>B</v>
          </cell>
        </row>
        <row r="1960">
          <cell r="A1960" t="str">
            <v>VBRTS-999-9999</v>
          </cell>
          <cell r="B1960" t="str">
            <v>NBU BS 2nd. Tape Drive License</v>
          </cell>
          <cell r="C1960">
            <v>2793</v>
          </cell>
          <cell r="D1960" t="str">
            <v>B</v>
          </cell>
        </row>
        <row r="1961">
          <cell r="A1961" t="str">
            <v>VBSNN-999-9999</v>
          </cell>
          <cell r="B1961" t="str">
            <v>NBU BS on Win NT/2000</v>
          </cell>
          <cell r="C1961">
            <v>2793</v>
          </cell>
          <cell r="D1961" t="str">
            <v>B</v>
          </cell>
        </row>
        <row r="1962">
          <cell r="A1962" t="str">
            <v>VBSNS-999-9999</v>
          </cell>
          <cell r="B1962" t="str">
            <v>NBU BusinesServer on Solaris</v>
          </cell>
          <cell r="C1962">
            <v>5593</v>
          </cell>
          <cell r="D1962" t="str">
            <v>B</v>
          </cell>
        </row>
        <row r="1963">
          <cell r="A1963" t="str">
            <v>VDARS-999-9999</v>
          </cell>
          <cell r="B1963" t="str">
            <v>NBU DC Advanced Reporter</v>
          </cell>
          <cell r="C1963">
            <v>21000</v>
          </cell>
          <cell r="D1963" t="str">
            <v>B</v>
          </cell>
        </row>
        <row r="1964">
          <cell r="A1964" t="str">
            <v>VDCLP-999-P999</v>
          </cell>
          <cell r="B1964" t="str">
            <v>NBU DC PC Client Pack Lic</v>
          </cell>
          <cell r="C1964">
            <v>700</v>
          </cell>
          <cell r="D1964" t="str">
            <v>B</v>
          </cell>
        </row>
        <row r="1965">
          <cell r="A1965" t="str">
            <v>VDCLS-999-D999</v>
          </cell>
          <cell r="B1965" t="str">
            <v>DC Single Client - Server</v>
          </cell>
          <cell r="C1965">
            <v>1120</v>
          </cell>
          <cell r="D1965" t="str">
            <v>B</v>
          </cell>
        </row>
        <row r="1966">
          <cell r="A1966" t="str">
            <v>VDCLS-999-W999</v>
          </cell>
          <cell r="B1966" t="str">
            <v>DC Single Client - Wrkstn</v>
          </cell>
          <cell r="C1966">
            <v>280</v>
          </cell>
          <cell r="D1966" t="str">
            <v>B</v>
          </cell>
        </row>
        <row r="1967">
          <cell r="A1967" t="str">
            <v>VDDBN-999-D999</v>
          </cell>
          <cell r="B1967" t="str">
            <v>DC NT/2000 DB Agent DB2-DEP</v>
          </cell>
          <cell r="C1967">
            <v>2373</v>
          </cell>
          <cell r="D1967" t="str">
            <v>B</v>
          </cell>
        </row>
        <row r="1968">
          <cell r="A1968" t="str">
            <v>VDDBN-999-E999</v>
          </cell>
          <cell r="B1968" t="str">
            <v>DC NT/2000 DB Agent DB2-ENT</v>
          </cell>
          <cell r="C1968">
            <v>3073</v>
          </cell>
          <cell r="D1968" t="str">
            <v>B</v>
          </cell>
        </row>
        <row r="1969">
          <cell r="A1969" t="str">
            <v>VDDBN-999-S999</v>
          </cell>
          <cell r="B1969" t="str">
            <v>DC NT/2000 DB Agent DB2-E10K</v>
          </cell>
          <cell r="C1969">
            <v>4613</v>
          </cell>
          <cell r="D1969" t="str">
            <v>B</v>
          </cell>
        </row>
        <row r="1970">
          <cell r="A1970" t="str">
            <v>VDDBN-999-W999</v>
          </cell>
          <cell r="B1970" t="str">
            <v>DC NT/2000 DB Agent DB2-WRK</v>
          </cell>
          <cell r="C1970">
            <v>1813</v>
          </cell>
          <cell r="D1970" t="str">
            <v>B</v>
          </cell>
        </row>
        <row r="1971">
          <cell r="A1971" t="str">
            <v>VDDBU-999-D999</v>
          </cell>
          <cell r="B1971" t="str">
            <v>DC UNIX DB Agent DB2-DEP</v>
          </cell>
          <cell r="C1971">
            <v>11200</v>
          </cell>
          <cell r="D1971" t="str">
            <v>B</v>
          </cell>
        </row>
        <row r="1972">
          <cell r="A1972" t="str">
            <v>VDDBU-999-E999</v>
          </cell>
          <cell r="B1972" t="str">
            <v>DC UNIX DB Agent DB2-ENT</v>
          </cell>
          <cell r="C1972">
            <v>14000</v>
          </cell>
          <cell r="D1972" t="str">
            <v>B</v>
          </cell>
        </row>
        <row r="1973">
          <cell r="A1973" t="str">
            <v>VDDBU-999-S999</v>
          </cell>
          <cell r="B1973" t="str">
            <v>DC UNIX DB Agent DB2-E10K</v>
          </cell>
          <cell r="C1973">
            <v>21000</v>
          </cell>
          <cell r="D1973" t="str">
            <v>B</v>
          </cell>
        </row>
        <row r="1974">
          <cell r="A1974" t="str">
            <v>VDDBU-999-W999</v>
          </cell>
          <cell r="B1974" t="str">
            <v>DC UNIX DB Agent DB2-WRK</v>
          </cell>
          <cell r="C1974">
            <v>9100</v>
          </cell>
          <cell r="D1974" t="str">
            <v>B</v>
          </cell>
        </row>
        <row r="1975">
          <cell r="A1975" t="str">
            <v>VDEDS-999-D999</v>
          </cell>
          <cell r="B1975" t="str">
            <v>DC 56-bit - Server</v>
          </cell>
          <cell r="C1975">
            <v>1120</v>
          </cell>
          <cell r="D1975" t="str">
            <v>B</v>
          </cell>
        </row>
        <row r="1976">
          <cell r="A1976" t="str">
            <v>VDEDS-999-W999</v>
          </cell>
          <cell r="B1976" t="str">
            <v>DC 56-bit - Wrkstn</v>
          </cell>
          <cell r="C1976">
            <v>280</v>
          </cell>
          <cell r="D1976" t="str">
            <v>B</v>
          </cell>
        </row>
        <row r="1977">
          <cell r="A1977" t="str">
            <v>VDEIS-999-D999</v>
          </cell>
          <cell r="B1977" t="str">
            <v>DC 40-bit - Server</v>
          </cell>
          <cell r="C1977">
            <v>1120</v>
          </cell>
          <cell r="D1977" t="str">
            <v>B</v>
          </cell>
        </row>
        <row r="1978">
          <cell r="A1978" t="str">
            <v>VDEIS-999-W999</v>
          </cell>
          <cell r="B1978" t="str">
            <v>DC 40-bit - Wrkstn</v>
          </cell>
          <cell r="C1978">
            <v>280</v>
          </cell>
          <cell r="D1978" t="str">
            <v>B</v>
          </cell>
        </row>
        <row r="1979">
          <cell r="A1979" t="str">
            <v>VDEXN-999-D999</v>
          </cell>
          <cell r="B1979" t="str">
            <v>DC NT/2000 DB Agent Exchge-DEP</v>
          </cell>
          <cell r="C1979">
            <v>2373</v>
          </cell>
          <cell r="D1979" t="str">
            <v>B</v>
          </cell>
        </row>
        <row r="1980">
          <cell r="A1980" t="str">
            <v>VDEXN-999-E999</v>
          </cell>
          <cell r="B1980" t="str">
            <v>DC NT/2000 DB Agent Exchge-ENT</v>
          </cell>
          <cell r="C1980">
            <v>3073</v>
          </cell>
          <cell r="D1980" t="str">
            <v>B</v>
          </cell>
        </row>
        <row r="1981">
          <cell r="A1981" t="str">
            <v>VDEXN-999-S999</v>
          </cell>
          <cell r="B1981" t="str">
            <v>DC NT DB Agent Exchge-E10K</v>
          </cell>
          <cell r="C1981">
            <v>4613</v>
          </cell>
          <cell r="D1981" t="str">
            <v>B</v>
          </cell>
        </row>
        <row r="1982">
          <cell r="A1982" t="str">
            <v>VDEXN-999-W999</v>
          </cell>
          <cell r="B1982" t="str">
            <v>DC NT/2000 DB Agent Exchge-WRK</v>
          </cell>
          <cell r="C1982">
            <v>1813</v>
          </cell>
          <cell r="D1982" t="str">
            <v>B</v>
          </cell>
        </row>
        <row r="1983">
          <cell r="A1983" t="str">
            <v>VDFBS-999-D999</v>
          </cell>
          <cell r="B1983" t="str">
            <v>NBU DC FlashBackup License</v>
          </cell>
          <cell r="C1983">
            <v>11200</v>
          </cell>
          <cell r="D1983" t="str">
            <v>B</v>
          </cell>
        </row>
        <row r="1984">
          <cell r="A1984" t="str">
            <v>VDFBS-999-E999</v>
          </cell>
          <cell r="B1984" t="str">
            <v>NBU DC FlashBackup License</v>
          </cell>
          <cell r="C1984">
            <v>14000</v>
          </cell>
          <cell r="D1984" t="str">
            <v>B</v>
          </cell>
        </row>
        <row r="1985">
          <cell r="A1985" t="str">
            <v>VDFBS-999-S999</v>
          </cell>
          <cell r="B1985" t="str">
            <v>NBU DC FlashBackup License</v>
          </cell>
          <cell r="C1985">
            <v>21000</v>
          </cell>
          <cell r="D1985" t="str">
            <v>B</v>
          </cell>
        </row>
        <row r="1986">
          <cell r="A1986" t="str">
            <v>VDFBS-999-W999</v>
          </cell>
          <cell r="B1986" t="str">
            <v>NBU DC FlashBackup License</v>
          </cell>
          <cell r="C1986">
            <v>9100</v>
          </cell>
          <cell r="D1986" t="str">
            <v>B</v>
          </cell>
        </row>
        <row r="1987">
          <cell r="A1987" t="str">
            <v>VDINU-999-D999</v>
          </cell>
          <cell r="B1987" t="str">
            <v>DC UNIX DB Agent Infrmx-DEP</v>
          </cell>
          <cell r="C1987">
            <v>11200</v>
          </cell>
          <cell r="D1987" t="str">
            <v>B</v>
          </cell>
        </row>
        <row r="1988">
          <cell r="A1988" t="str">
            <v>VDINU-999-E999</v>
          </cell>
          <cell r="B1988" t="str">
            <v>DC UNIX DB Agent Infrmx-ENT</v>
          </cell>
          <cell r="C1988">
            <v>14000</v>
          </cell>
          <cell r="D1988" t="str">
            <v>B</v>
          </cell>
        </row>
        <row r="1989">
          <cell r="A1989" t="str">
            <v>VDINU-999-S999</v>
          </cell>
          <cell r="B1989" t="str">
            <v>DC UNIX DB Agent Infrmx-E10K</v>
          </cell>
          <cell r="C1989">
            <v>21000</v>
          </cell>
          <cell r="D1989" t="str">
            <v>B</v>
          </cell>
        </row>
        <row r="1990">
          <cell r="A1990" t="str">
            <v>VDINU-999-W999</v>
          </cell>
          <cell r="B1990" t="str">
            <v>DC UNIX DB Agent Infrmx-WRK</v>
          </cell>
          <cell r="C1990">
            <v>9100</v>
          </cell>
          <cell r="D1990" t="str">
            <v>B</v>
          </cell>
        </row>
        <row r="1991">
          <cell r="A1991" t="str">
            <v>VDLNN-999-D999</v>
          </cell>
          <cell r="B1991" t="str">
            <v>DC NT/2000 DB Agent Notes-DEP</v>
          </cell>
          <cell r="C1991">
            <v>2373</v>
          </cell>
          <cell r="D1991" t="str">
            <v>B</v>
          </cell>
        </row>
        <row r="1992">
          <cell r="A1992" t="str">
            <v>VDLNN-999-E999</v>
          </cell>
          <cell r="B1992" t="str">
            <v>DC NT/2000 DB Agent Notes-ENT</v>
          </cell>
          <cell r="C1992">
            <v>3073</v>
          </cell>
          <cell r="D1992" t="str">
            <v>B</v>
          </cell>
        </row>
        <row r="1993">
          <cell r="A1993" t="str">
            <v>VDLNN-999-S999</v>
          </cell>
          <cell r="B1993" t="str">
            <v>DC NT/2000 DB Agent Notes-E10K</v>
          </cell>
          <cell r="C1993">
            <v>4613</v>
          </cell>
          <cell r="D1993" t="str">
            <v>B</v>
          </cell>
        </row>
        <row r="1994">
          <cell r="A1994" t="str">
            <v>VDLNN-999-W999</v>
          </cell>
          <cell r="B1994" t="str">
            <v>DC NT/2000 DB Agent Notes-WRK</v>
          </cell>
          <cell r="C1994">
            <v>1813</v>
          </cell>
          <cell r="D1994" t="str">
            <v>B</v>
          </cell>
        </row>
        <row r="1995">
          <cell r="A1995" t="str">
            <v>VDLNU-999-D999</v>
          </cell>
          <cell r="B1995" t="str">
            <v>DC UNIX DB Agent Notes-DEP</v>
          </cell>
          <cell r="C1995">
            <v>11200</v>
          </cell>
          <cell r="D1995" t="str">
            <v>B</v>
          </cell>
        </row>
        <row r="1996">
          <cell r="A1996" t="str">
            <v>VDLNU-999-E999</v>
          </cell>
          <cell r="B1996" t="str">
            <v>DC UNIX DB Agent Notes-ENT</v>
          </cell>
          <cell r="C1996">
            <v>14000</v>
          </cell>
          <cell r="D1996" t="str">
            <v>B</v>
          </cell>
        </row>
        <row r="1997">
          <cell r="A1997" t="str">
            <v>VDLNU-999-S999</v>
          </cell>
          <cell r="B1997" t="str">
            <v>DC UNIX DB Agent Notes-E10K</v>
          </cell>
          <cell r="C1997">
            <v>21000</v>
          </cell>
          <cell r="D1997" t="str">
            <v>B</v>
          </cell>
        </row>
        <row r="1998">
          <cell r="A1998" t="str">
            <v>VDLNU-999-W999</v>
          </cell>
          <cell r="B1998" t="str">
            <v>DC UNIX DB Agent Notes-WRK</v>
          </cell>
          <cell r="C1998">
            <v>9100</v>
          </cell>
          <cell r="D1998" t="str">
            <v>B</v>
          </cell>
        </row>
        <row r="1999">
          <cell r="A1999" t="str">
            <v>VDNAS-999-9999</v>
          </cell>
          <cell r="B1999" t="str">
            <v>NBU DC NDMP Option License</v>
          </cell>
          <cell r="C1999">
            <v>11900</v>
          </cell>
          <cell r="D1999" t="str">
            <v>B</v>
          </cell>
        </row>
        <row r="2000">
          <cell r="A2000" t="str">
            <v>VDNWS-999-D999</v>
          </cell>
          <cell r="B2000" t="str">
            <v>DC Single Client Netware</v>
          </cell>
          <cell r="C2000">
            <v>1120</v>
          </cell>
          <cell r="D2000" t="str">
            <v>B</v>
          </cell>
        </row>
        <row r="2001">
          <cell r="A2001" t="str">
            <v>VDOBL-999-D999</v>
          </cell>
          <cell r="B2001" t="str">
            <v>DC DB Agent Oracle BLI-DEP</v>
          </cell>
          <cell r="C2001">
            <v>15680</v>
          </cell>
          <cell r="D2001" t="str">
            <v>B</v>
          </cell>
        </row>
        <row r="2002">
          <cell r="A2002" t="str">
            <v>VDOBL-999-E999</v>
          </cell>
          <cell r="B2002" t="str">
            <v>DC DB Agent Oracle BLI-ENT</v>
          </cell>
          <cell r="C2002">
            <v>19600</v>
          </cell>
          <cell r="D2002" t="str">
            <v>B</v>
          </cell>
        </row>
        <row r="2003">
          <cell r="A2003" t="str">
            <v>VDOBL-999-S999</v>
          </cell>
          <cell r="B2003" t="str">
            <v>DC DB Agent Oracle BLI-E10K</v>
          </cell>
          <cell r="C2003">
            <v>29400</v>
          </cell>
          <cell r="D2003" t="str">
            <v>B</v>
          </cell>
        </row>
        <row r="2004">
          <cell r="A2004" t="str">
            <v>VDOBL-999-W999</v>
          </cell>
          <cell r="B2004" t="str">
            <v>DC DB Agent Oracle BLI-WRK</v>
          </cell>
          <cell r="C2004">
            <v>12600</v>
          </cell>
          <cell r="D2004" t="str">
            <v>B</v>
          </cell>
        </row>
        <row r="2005">
          <cell r="A2005" t="str">
            <v>VDOCN-340-9999</v>
          </cell>
          <cell r="B2005" t="str">
            <v>NBU BS 3.4 Sup NT/2000 Docs</v>
          </cell>
          <cell r="C2005">
            <v>280</v>
          </cell>
          <cell r="D2005" t="str">
            <v>D</v>
          </cell>
        </row>
        <row r="2006">
          <cell r="A2006" t="str">
            <v>VDORN-999-D999</v>
          </cell>
          <cell r="B2006" t="str">
            <v>DC NT/2000 DB Agent Oracle-DEP</v>
          </cell>
          <cell r="C2006">
            <v>2373</v>
          </cell>
          <cell r="D2006" t="str">
            <v>B</v>
          </cell>
        </row>
        <row r="2007">
          <cell r="A2007" t="str">
            <v>VDORN-999-E999</v>
          </cell>
          <cell r="B2007" t="str">
            <v>DC NT/2000 DB Agent Oracle-ENT</v>
          </cell>
          <cell r="C2007">
            <v>3073</v>
          </cell>
          <cell r="D2007" t="str">
            <v>B</v>
          </cell>
        </row>
        <row r="2008">
          <cell r="A2008" t="str">
            <v>VDORN-999-S999</v>
          </cell>
          <cell r="B2008" t="str">
            <v>DC NT DB Agent Oracle-E10</v>
          </cell>
          <cell r="C2008">
            <v>4613</v>
          </cell>
          <cell r="D2008" t="str">
            <v>B</v>
          </cell>
        </row>
        <row r="2009">
          <cell r="A2009" t="str">
            <v>VDORN-999-W999</v>
          </cell>
          <cell r="B2009" t="str">
            <v>DC NT/2000 DB Agent Oracle-WRK</v>
          </cell>
          <cell r="C2009">
            <v>1813</v>
          </cell>
          <cell r="D2009" t="str">
            <v>B</v>
          </cell>
        </row>
        <row r="2010">
          <cell r="A2010" t="str">
            <v>VDORU-999-D999</v>
          </cell>
          <cell r="B2010" t="str">
            <v>DC UNIX DB Agent Oracle-DEP</v>
          </cell>
          <cell r="C2010">
            <v>11200</v>
          </cell>
          <cell r="D2010" t="str">
            <v>B</v>
          </cell>
        </row>
        <row r="2011">
          <cell r="A2011" t="str">
            <v>VDORU-999-E999</v>
          </cell>
          <cell r="B2011" t="str">
            <v>DC UNIX DB Agent Oracle-ENT</v>
          </cell>
          <cell r="C2011">
            <v>14000</v>
          </cell>
          <cell r="D2011" t="str">
            <v>B</v>
          </cell>
        </row>
        <row r="2012">
          <cell r="A2012" t="str">
            <v>VDORU-999-S999</v>
          </cell>
          <cell r="B2012" t="str">
            <v>DC UNIX DB Agent Oracle-E10K</v>
          </cell>
          <cell r="C2012">
            <v>21000</v>
          </cell>
          <cell r="D2012" t="str">
            <v>B</v>
          </cell>
        </row>
        <row r="2013">
          <cell r="A2013" t="str">
            <v>VDORU-999-W999</v>
          </cell>
          <cell r="B2013" t="str">
            <v>DC UNIX DB Agent Oracle-WRK</v>
          </cell>
          <cell r="C2013">
            <v>9100</v>
          </cell>
          <cell r="D2013" t="str">
            <v>B</v>
          </cell>
        </row>
        <row r="2014">
          <cell r="A2014" t="str">
            <v>VDSDS-999-9999</v>
          </cell>
          <cell r="B2014" t="str">
            <v>NBU DC Shared Storage Option</v>
          </cell>
          <cell r="C2014">
            <v>2800</v>
          </cell>
          <cell r="D2014" t="str">
            <v>B</v>
          </cell>
        </row>
        <row r="2015">
          <cell r="A2015" t="str">
            <v>VDSPN-999-D999</v>
          </cell>
          <cell r="B2015" t="str">
            <v>DC NT/2000 DB Agent SAP-DEP</v>
          </cell>
          <cell r="C2015">
            <v>4753</v>
          </cell>
          <cell r="D2015" t="str">
            <v>B</v>
          </cell>
        </row>
        <row r="2016">
          <cell r="A2016" t="str">
            <v>VDSPN-999-E999</v>
          </cell>
          <cell r="B2016" t="str">
            <v>DC NT/2000 DB Agent SAP-ENT</v>
          </cell>
          <cell r="C2016">
            <v>6153</v>
          </cell>
          <cell r="D2016" t="str">
            <v>B</v>
          </cell>
        </row>
        <row r="2017">
          <cell r="A2017" t="str">
            <v>VDSPN-999-S999</v>
          </cell>
          <cell r="B2017" t="str">
            <v>DC NT/2000 DB Agent SAP-E10K</v>
          </cell>
          <cell r="C2017">
            <v>9233</v>
          </cell>
          <cell r="D2017" t="str">
            <v>B</v>
          </cell>
        </row>
        <row r="2018">
          <cell r="A2018" t="str">
            <v>VDSPN-999-W999</v>
          </cell>
          <cell r="B2018" t="str">
            <v>DC NT/2000 DB Agent SAP-WRK</v>
          </cell>
          <cell r="C2018">
            <v>3633</v>
          </cell>
          <cell r="D2018" t="str">
            <v>B</v>
          </cell>
        </row>
        <row r="2019">
          <cell r="A2019" t="str">
            <v>VDSPU-999-D999</v>
          </cell>
          <cell r="B2019" t="str">
            <v>DC UNIX DB Agent SAP-DEP</v>
          </cell>
          <cell r="C2019">
            <v>22400</v>
          </cell>
          <cell r="D2019" t="str">
            <v>B</v>
          </cell>
        </row>
        <row r="2020">
          <cell r="A2020" t="str">
            <v>VDSPU-999-E999</v>
          </cell>
          <cell r="B2020" t="str">
            <v>DC UNIX DB Agent SAP-ENT</v>
          </cell>
          <cell r="C2020">
            <v>28000</v>
          </cell>
          <cell r="D2020" t="str">
            <v>B</v>
          </cell>
        </row>
        <row r="2021">
          <cell r="A2021" t="str">
            <v>VDSPU-999-S999</v>
          </cell>
          <cell r="B2021" t="str">
            <v>DC UNIX DB Agent SAP-E10K</v>
          </cell>
          <cell r="C2021">
            <v>45000</v>
          </cell>
          <cell r="D2021" t="str">
            <v>B</v>
          </cell>
        </row>
        <row r="2022">
          <cell r="A2022" t="str">
            <v>VDSPU-999-W999</v>
          </cell>
          <cell r="B2022" t="str">
            <v>DC UNIX DB Agent SAP-WPK</v>
          </cell>
          <cell r="C2022">
            <v>18200</v>
          </cell>
          <cell r="D2022" t="str">
            <v>B</v>
          </cell>
        </row>
        <row r="2023">
          <cell r="A2023" t="str">
            <v>VDSQN-999-D999</v>
          </cell>
          <cell r="B2023" t="str">
            <v>DC NT/2000 DB Agent SAP-DEP</v>
          </cell>
          <cell r="C2023">
            <v>2373</v>
          </cell>
          <cell r="D2023" t="str">
            <v>B</v>
          </cell>
        </row>
        <row r="2024">
          <cell r="A2024" t="str">
            <v>VDSQN-999-E999</v>
          </cell>
          <cell r="B2024" t="str">
            <v>DC NT/2000 DB Agent SAP-ENT</v>
          </cell>
          <cell r="C2024">
            <v>3073</v>
          </cell>
          <cell r="D2024" t="str">
            <v>B</v>
          </cell>
        </row>
        <row r="2025">
          <cell r="A2025" t="str">
            <v>VDSQN-999-S999</v>
          </cell>
          <cell r="B2025" t="str">
            <v>DC NT/2000 DB Agent SAP-E10K</v>
          </cell>
          <cell r="C2025">
            <v>4613</v>
          </cell>
          <cell r="D2025" t="str">
            <v>B</v>
          </cell>
        </row>
        <row r="2026">
          <cell r="A2026" t="str">
            <v>VDSQN-999-W999</v>
          </cell>
          <cell r="B2026" t="str">
            <v>DC NT/2000 DB Agent SAP-WRK</v>
          </cell>
          <cell r="C2026">
            <v>1813</v>
          </cell>
          <cell r="D2026" t="str">
            <v>B</v>
          </cell>
        </row>
        <row r="2027">
          <cell r="A2027" t="str">
            <v>VDSYU-999-D999</v>
          </cell>
          <cell r="B2027" t="str">
            <v>DC UNIX DB Agent Sybase-DEP</v>
          </cell>
          <cell r="C2027">
            <v>11200</v>
          </cell>
          <cell r="D2027" t="str">
            <v>B</v>
          </cell>
        </row>
        <row r="2028">
          <cell r="A2028" t="str">
            <v>VDSYU-999-E999</v>
          </cell>
          <cell r="B2028" t="str">
            <v>DC UNIX DB Agent Sybase-ENT</v>
          </cell>
          <cell r="C2028">
            <v>14000</v>
          </cell>
          <cell r="D2028" t="str">
            <v>B</v>
          </cell>
        </row>
        <row r="2029">
          <cell r="A2029" t="str">
            <v>VDSYU-999-S999</v>
          </cell>
          <cell r="B2029" t="str">
            <v>DC UNIX DB Agent Sybase-E10K</v>
          </cell>
          <cell r="C2029">
            <v>21000</v>
          </cell>
          <cell r="D2029" t="str">
            <v>B</v>
          </cell>
        </row>
        <row r="2030">
          <cell r="A2030" t="str">
            <v>VDSYU-999-W999</v>
          </cell>
          <cell r="B2030" t="str">
            <v>DC UNIX DB Agent Sybase-WRK</v>
          </cell>
          <cell r="C2030">
            <v>9100</v>
          </cell>
          <cell r="D2030" t="str">
            <v>B</v>
          </cell>
        </row>
        <row r="2031">
          <cell r="A2031" t="str">
            <v>VFS-3.2-B</v>
          </cell>
          <cell r="B2031" t="str">
            <v>VERITAS FS 3.2, CD DOC</v>
          </cell>
          <cell r="C2031">
            <v>140</v>
          </cell>
          <cell r="D2031" t="str">
            <v>D</v>
          </cell>
        </row>
        <row r="2032">
          <cell r="A2032" t="str">
            <v>VFSSS-999-D999</v>
          </cell>
          <cell r="B2032" t="str">
            <v>VERITAS FS DEPARTMENTAL LIC</v>
          </cell>
          <cell r="C2032">
            <v>9793</v>
          </cell>
          <cell r="D2032" t="str">
            <v>B</v>
          </cell>
        </row>
        <row r="2033">
          <cell r="A2033" t="str">
            <v>VFSSS-999-DEU9</v>
          </cell>
          <cell r="B2033" t="str">
            <v>VERITAS FS Upgrade Dep-Entprse</v>
          </cell>
          <cell r="C2033">
            <v>8400</v>
          </cell>
          <cell r="D2033" t="str">
            <v>B</v>
          </cell>
        </row>
        <row r="2034">
          <cell r="A2034" t="str">
            <v>VFSSS-999-E999</v>
          </cell>
          <cell r="B2034" t="str">
            <v>VERITAS FS ENTERPRISE LIC</v>
          </cell>
          <cell r="C2034">
            <v>18193</v>
          </cell>
          <cell r="D2034" t="str">
            <v>B</v>
          </cell>
        </row>
        <row r="2035">
          <cell r="A2035" t="str">
            <v>VFSSS-999-ESU9</v>
          </cell>
          <cell r="B2035" t="str">
            <v>VERITAS FS Ugrade Enterps-E10K</v>
          </cell>
          <cell r="C2035">
            <v>42000</v>
          </cell>
          <cell r="D2035" t="str">
            <v>B</v>
          </cell>
        </row>
        <row r="2036">
          <cell r="A2036" t="str">
            <v>VFSSS-999-S999</v>
          </cell>
          <cell r="B2036" t="str">
            <v>VERITAS FS E10000 LIC</v>
          </cell>
          <cell r="C2036">
            <v>60193</v>
          </cell>
          <cell r="D2036" t="str">
            <v>B</v>
          </cell>
        </row>
        <row r="2037">
          <cell r="A2037" t="str">
            <v>VFSSS-999-W999</v>
          </cell>
          <cell r="B2037" t="str">
            <v>VERITAS FS WORKGROUP LIC</v>
          </cell>
          <cell r="C2037">
            <v>4193</v>
          </cell>
          <cell r="D2037" t="str">
            <v>B</v>
          </cell>
        </row>
        <row r="2038">
          <cell r="A2038" t="str">
            <v>VFSSS-999-WDU9</v>
          </cell>
          <cell r="B2038" t="str">
            <v>VERITAS FS Upgrade Wkgrp-Dep</v>
          </cell>
          <cell r="C2038">
            <v>5600</v>
          </cell>
          <cell r="D2038" t="str">
            <v>B</v>
          </cell>
        </row>
        <row r="2039">
          <cell r="A2039" t="str">
            <v>VFSTS-303-9999</v>
          </cell>
          <cell r="B2039" t="str">
            <v>Veritas VM 3.0.3 Media &amp; Docs</v>
          </cell>
          <cell r="C2039">
            <v>210</v>
          </cell>
          <cell r="D2039" t="str">
            <v>D</v>
          </cell>
        </row>
        <row r="2040">
          <cell r="A2040" t="str">
            <v>VFSTS-304-9999</v>
          </cell>
          <cell r="B2040" t="str">
            <v>Veritas VM 3.0.4 Media &amp; Docs</v>
          </cell>
          <cell r="C2040">
            <v>210</v>
          </cell>
          <cell r="D2040" t="str">
            <v>D</v>
          </cell>
        </row>
        <row r="2041">
          <cell r="A2041" t="str">
            <v>VFSTS-333-9999</v>
          </cell>
          <cell r="B2041" t="str">
            <v>VERITAS FS 3.3.3 Media &amp; Doc</v>
          </cell>
          <cell r="C2041">
            <v>210</v>
          </cell>
          <cell r="D2041" t="str">
            <v>D</v>
          </cell>
        </row>
        <row r="2042">
          <cell r="A2042" t="str">
            <v>VGBSN-999-9999</v>
          </cell>
          <cell r="B2042" t="str">
            <v>NBU BS GDM NT Master License</v>
          </cell>
          <cell r="C2042">
            <v>1113</v>
          </cell>
          <cell r="D2042" t="str">
            <v>B</v>
          </cell>
        </row>
        <row r="2043">
          <cell r="A2043" t="str">
            <v>VGBSU-999-9999</v>
          </cell>
          <cell r="B2043" t="str">
            <v>NBU BS GDM UNIX Master License</v>
          </cell>
          <cell r="C2043">
            <v>2093</v>
          </cell>
          <cell r="D2043" t="str">
            <v>B</v>
          </cell>
        </row>
        <row r="2044">
          <cell r="A2044" t="str">
            <v>VGDCN-999-W999</v>
          </cell>
          <cell r="B2044" t="str">
            <v>Global Data Manager License</v>
          </cell>
          <cell r="C2044">
            <v>2100</v>
          </cell>
          <cell r="D2044" t="str">
            <v>B</v>
          </cell>
        </row>
        <row r="2045">
          <cell r="A2045" t="str">
            <v>VGDCS-320-9999</v>
          </cell>
          <cell r="B2045" t="str">
            <v>Global Data Manager 3.2</v>
          </cell>
          <cell r="C2045">
            <v>119</v>
          </cell>
          <cell r="D2045" t="str">
            <v>D</v>
          </cell>
        </row>
        <row r="2046">
          <cell r="A2046" t="str">
            <v>VGDCS-999-9999</v>
          </cell>
          <cell r="B2046" t="str">
            <v>Global Data Manager</v>
          </cell>
          <cell r="C2046">
            <v>7000</v>
          </cell>
          <cell r="D2046" t="str">
            <v>B</v>
          </cell>
        </row>
        <row r="2047">
          <cell r="A2047" t="str">
            <v>VGDCS-999-W999</v>
          </cell>
          <cell r="B2047" t="str">
            <v>Global Data Manager License</v>
          </cell>
          <cell r="C2047">
            <v>4200</v>
          </cell>
          <cell r="D2047" t="str">
            <v>B</v>
          </cell>
        </row>
        <row r="2048">
          <cell r="A2048" t="str">
            <v>VHSES-320-9999</v>
          </cell>
          <cell r="B2048" t="str">
            <v>Remote Storage Migrator  3.2</v>
          </cell>
          <cell r="C2048">
            <v>63</v>
          </cell>
          <cell r="D2048" t="str">
            <v>D</v>
          </cell>
        </row>
        <row r="2049">
          <cell r="A2049" t="str">
            <v>VHSSS-320-9999</v>
          </cell>
          <cell r="B2049" t="str">
            <v>HSM 3.2 Media Kit &amp; Doc</v>
          </cell>
          <cell r="C2049">
            <v>140</v>
          </cell>
          <cell r="D2049" t="str">
            <v>D</v>
          </cell>
        </row>
        <row r="2050">
          <cell r="A2050" t="str">
            <v>VMEDN-999-D999</v>
          </cell>
          <cell r="B2050" t="str">
            <v>NBU SAN NT/2000 Media License</v>
          </cell>
          <cell r="C2050">
            <v>3850</v>
          </cell>
          <cell r="D2050" t="str">
            <v>B</v>
          </cell>
        </row>
        <row r="2051">
          <cell r="A2051" t="str">
            <v>VMEDN-999-E999</v>
          </cell>
          <cell r="B2051" t="str">
            <v>NBU SAN NT/2000 Media License</v>
          </cell>
          <cell r="C2051">
            <v>5600</v>
          </cell>
          <cell r="D2051" t="str">
            <v>B</v>
          </cell>
        </row>
        <row r="2052">
          <cell r="A2052" t="str">
            <v>VMEDN-999-S999</v>
          </cell>
          <cell r="B2052" t="str">
            <v>NBU SAN NT Media License</v>
          </cell>
          <cell r="C2052">
            <v>8400</v>
          </cell>
          <cell r="D2052" t="str">
            <v>B</v>
          </cell>
        </row>
        <row r="2053">
          <cell r="A2053" t="str">
            <v>VMEDN-999-W999</v>
          </cell>
          <cell r="B2053" t="str">
            <v>NBU SAN NT/2000 Media License</v>
          </cell>
          <cell r="C2053">
            <v>3500</v>
          </cell>
          <cell r="D2053" t="str">
            <v>B</v>
          </cell>
        </row>
        <row r="2054">
          <cell r="A2054" t="str">
            <v>VMEDU-999-D999</v>
          </cell>
          <cell r="B2054" t="str">
            <v>NBU SAN UNIX Media License</v>
          </cell>
          <cell r="C2054">
            <v>9100</v>
          </cell>
          <cell r="D2054" t="str">
            <v>B</v>
          </cell>
        </row>
        <row r="2055">
          <cell r="A2055" t="str">
            <v>VMEDU-999-E999</v>
          </cell>
          <cell r="B2055" t="str">
            <v>NBU SAN UNIX Media License</v>
          </cell>
          <cell r="C2055">
            <v>11900</v>
          </cell>
          <cell r="D2055" t="str">
            <v>B</v>
          </cell>
        </row>
        <row r="2056">
          <cell r="A2056" t="str">
            <v>VMEDU-999-S999</v>
          </cell>
          <cell r="B2056" t="str">
            <v>NBU SAN UNIX Media License</v>
          </cell>
          <cell r="C2056">
            <v>18900</v>
          </cell>
          <cell r="D2056" t="str">
            <v>B</v>
          </cell>
        </row>
        <row r="2057">
          <cell r="A2057" t="str">
            <v>VMEDU-999-W999</v>
          </cell>
          <cell r="B2057" t="str">
            <v>NBU SAN UNIX Media License</v>
          </cell>
          <cell r="C2057">
            <v>7000</v>
          </cell>
          <cell r="D2057" t="str">
            <v>B</v>
          </cell>
        </row>
        <row r="2058">
          <cell r="A2058" t="str">
            <v>VMGSN-999-WDES</v>
          </cell>
          <cell r="B2058" t="str">
            <v>VERITAS - MIGRATION TO SUN</v>
          </cell>
          <cell r="C2058">
            <v>0</v>
          </cell>
          <cell r="D2058" t="str">
            <v>D</v>
          </cell>
        </row>
        <row r="2059">
          <cell r="A2059" t="str">
            <v>VMR9S-260-R999</v>
          </cell>
          <cell r="B2059" t="str">
            <v>SW SVM 2.6 MEDIA DOCUMENTATION</v>
          </cell>
          <cell r="C2059">
            <v>140</v>
          </cell>
          <cell r="D2059" t="str">
            <v>D</v>
          </cell>
        </row>
        <row r="2060">
          <cell r="A2060" t="str">
            <v>VMS9S-260-R999</v>
          </cell>
          <cell r="B2060" t="str">
            <v>SW SVM 2.6 FOR A5000S</v>
          </cell>
          <cell r="C2060">
            <v>0</v>
          </cell>
          <cell r="D2060" t="str">
            <v>D</v>
          </cell>
        </row>
        <row r="2061">
          <cell r="A2061" t="str">
            <v>VNBCN-999-P999</v>
          </cell>
          <cell r="B2061" t="str">
            <v>NBU &amp; Storage Migrator (HSM)</v>
          </cell>
          <cell r="C2061">
            <v>1050</v>
          </cell>
          <cell r="D2061" t="str">
            <v>B</v>
          </cell>
        </row>
        <row r="2062">
          <cell r="A2062" t="str">
            <v>VNBCS-999-D999</v>
          </cell>
          <cell r="B2062" t="str">
            <v>NBU &amp; Storage Migrator (HSM)</v>
          </cell>
          <cell r="C2062">
            <v>1120</v>
          </cell>
          <cell r="D2062" t="str">
            <v>B</v>
          </cell>
        </row>
        <row r="2063">
          <cell r="A2063" t="str">
            <v>VNBCS-999-W999</v>
          </cell>
          <cell r="B2063" t="str">
            <v>NBU &amp; Storage Migrator (HSM)</v>
          </cell>
          <cell r="C2063">
            <v>280</v>
          </cell>
          <cell r="D2063" t="str">
            <v>B</v>
          </cell>
        </row>
        <row r="2064">
          <cell r="A2064" t="str">
            <v>VNBDS-320-9999</v>
          </cell>
          <cell r="B2064" t="str">
            <v>UNIX, Solaris DBase Extension</v>
          </cell>
          <cell r="C2064">
            <v>140</v>
          </cell>
          <cell r="D2064" t="str">
            <v>D</v>
          </cell>
        </row>
        <row r="2065">
          <cell r="A2065" t="str">
            <v>VNBDS-999-D999</v>
          </cell>
          <cell r="B2065" t="str">
            <v>UNIX Database Extension</v>
          </cell>
          <cell r="C2065">
            <v>11200</v>
          </cell>
          <cell r="D2065" t="str">
            <v>B</v>
          </cell>
        </row>
        <row r="2066">
          <cell r="A2066" t="str">
            <v>VNBDS-999-E999</v>
          </cell>
          <cell r="B2066" t="str">
            <v>UNIX Database Extension</v>
          </cell>
          <cell r="C2066">
            <v>14000</v>
          </cell>
          <cell r="D2066" t="str">
            <v>B</v>
          </cell>
        </row>
        <row r="2067">
          <cell r="A2067" t="str">
            <v>VNBDS-999-S999</v>
          </cell>
          <cell r="B2067" t="str">
            <v>UNIX Database Extension</v>
          </cell>
          <cell r="C2067">
            <v>21000</v>
          </cell>
          <cell r="D2067" t="str">
            <v>B</v>
          </cell>
        </row>
        <row r="2068">
          <cell r="A2068" t="str">
            <v>VNBDS-999-W999</v>
          </cell>
          <cell r="B2068" t="str">
            <v>UNIX Database Extension</v>
          </cell>
          <cell r="C2068">
            <v>9100</v>
          </cell>
          <cell r="D2068" t="str">
            <v>B</v>
          </cell>
        </row>
        <row r="2069">
          <cell r="A2069" t="str">
            <v>VNBEN-999-D999</v>
          </cell>
          <cell r="B2069" t="str">
            <v xml:space="preserve">NT Database Extension </v>
          </cell>
          <cell r="C2069">
            <v>2373</v>
          </cell>
          <cell r="D2069" t="str">
            <v>B</v>
          </cell>
        </row>
        <row r="2070">
          <cell r="A2070" t="str">
            <v>VNBEN-999-E999</v>
          </cell>
          <cell r="B2070" t="str">
            <v>NT Database Extension</v>
          </cell>
          <cell r="C2070">
            <v>3073</v>
          </cell>
          <cell r="D2070" t="str">
            <v>B</v>
          </cell>
        </row>
        <row r="2071">
          <cell r="A2071" t="str">
            <v>VNBEN-999-S999</v>
          </cell>
          <cell r="B2071" t="str">
            <v>NT Database Extension License</v>
          </cell>
          <cell r="C2071">
            <v>4613</v>
          </cell>
          <cell r="D2071" t="str">
            <v>B</v>
          </cell>
        </row>
        <row r="2072">
          <cell r="A2072" t="str">
            <v>VNBEN-999-W999</v>
          </cell>
          <cell r="B2072" t="str">
            <v>NT Database Extension License</v>
          </cell>
          <cell r="C2072">
            <v>1813</v>
          </cell>
          <cell r="D2072" t="str">
            <v>B</v>
          </cell>
        </row>
        <row r="2073">
          <cell r="A2073" t="str">
            <v>VNBIN-999-9999</v>
          </cell>
          <cell r="B2073" t="str">
            <v>BS UNIX DB Agent Informix</v>
          </cell>
          <cell r="C2073">
            <v>2793</v>
          </cell>
          <cell r="D2073" t="str">
            <v>B</v>
          </cell>
        </row>
        <row r="2074">
          <cell r="A2074" t="str">
            <v>VNBLN-999-9999</v>
          </cell>
          <cell r="B2074" t="str">
            <v>BS UNIX DB Agent Notes</v>
          </cell>
          <cell r="C2074">
            <v>2793</v>
          </cell>
          <cell r="D2074" t="str">
            <v>B</v>
          </cell>
        </row>
        <row r="2075">
          <cell r="A2075" t="str">
            <v>VNBMN-320-9999</v>
          </cell>
          <cell r="B2075" t="str">
            <v>NBU 3.2, MS-Exchange Media/Doc</v>
          </cell>
          <cell r="C2075">
            <v>63</v>
          </cell>
          <cell r="D2075" t="str">
            <v>D</v>
          </cell>
        </row>
        <row r="2076">
          <cell r="A2076" t="str">
            <v>VNBON-320-9999</v>
          </cell>
          <cell r="B2076" t="str">
            <v>NBU 3.2, Database Extension</v>
          </cell>
          <cell r="C2076">
            <v>63</v>
          </cell>
          <cell r="D2076" t="str">
            <v>D</v>
          </cell>
        </row>
        <row r="2077">
          <cell r="A2077" t="str">
            <v>VNBOR-320-9999</v>
          </cell>
          <cell r="B2077" t="str">
            <v>BS UNIX DB Agent for Oracle</v>
          </cell>
          <cell r="C2077">
            <v>2793</v>
          </cell>
          <cell r="D2077" t="str">
            <v>D</v>
          </cell>
        </row>
        <row r="2078">
          <cell r="A2078" t="str">
            <v>VNBRN-320-9999</v>
          </cell>
          <cell r="B2078" t="str">
            <v>Database Extension 3.2</v>
          </cell>
          <cell r="C2078">
            <v>140</v>
          </cell>
          <cell r="D2078" t="str">
            <v>D</v>
          </cell>
        </row>
        <row r="2079">
          <cell r="A2079" t="str">
            <v>VNBSN-320-9999</v>
          </cell>
          <cell r="B2079" t="str">
            <v>NBU 3.2 Windows NT Media Kit</v>
          </cell>
          <cell r="C2079">
            <v>140</v>
          </cell>
          <cell r="D2079" t="str">
            <v>D</v>
          </cell>
        </row>
        <row r="2080">
          <cell r="A2080" t="str">
            <v>VNBSN-999-D999</v>
          </cell>
          <cell r="B2080" t="str">
            <v>NetBackup 3.2 NT</v>
          </cell>
          <cell r="C2080">
            <v>7700</v>
          </cell>
          <cell r="D2080" t="str">
            <v>B</v>
          </cell>
        </row>
        <row r="2081">
          <cell r="A2081" t="str">
            <v>VNBSN-999-E999</v>
          </cell>
          <cell r="B2081" t="str">
            <v>NetBackup 3.2 NT</v>
          </cell>
          <cell r="C2081">
            <v>11200</v>
          </cell>
          <cell r="D2081" t="str">
            <v>B</v>
          </cell>
        </row>
        <row r="2082">
          <cell r="A2082" t="str">
            <v>VNBSN-999-S999</v>
          </cell>
          <cell r="B2082" t="str">
            <v>NetBackup 3.2 NT</v>
          </cell>
          <cell r="C2082">
            <v>16800</v>
          </cell>
          <cell r="D2082" t="str">
            <v>B</v>
          </cell>
        </row>
        <row r="2083">
          <cell r="A2083" t="str">
            <v>VNBSN-999-W999</v>
          </cell>
          <cell r="B2083" t="str">
            <v>NetBackup 3.2 NT</v>
          </cell>
          <cell r="C2083">
            <v>7000</v>
          </cell>
          <cell r="D2083" t="str">
            <v>B</v>
          </cell>
        </row>
        <row r="2084">
          <cell r="A2084" t="str">
            <v>VNBSS-320-9999</v>
          </cell>
          <cell r="B2084" t="str">
            <v>NBU 3.2 Solaris Media Kit, Doc</v>
          </cell>
          <cell r="C2084">
            <v>280</v>
          </cell>
          <cell r="D2084" t="str">
            <v>D</v>
          </cell>
        </row>
        <row r="2085">
          <cell r="A2085" t="str">
            <v>VNBSS-999-9999</v>
          </cell>
          <cell r="B2085" t="str">
            <v>NBU 3.2 NDMP, RTU</v>
          </cell>
          <cell r="C2085">
            <v>11900</v>
          </cell>
          <cell r="D2085" t="str">
            <v>B</v>
          </cell>
        </row>
        <row r="2086">
          <cell r="A2086" t="str">
            <v>VNBSS-999-D999</v>
          </cell>
          <cell r="B2086" t="str">
            <v>NetBackup, Storage Migrator</v>
          </cell>
          <cell r="C2086">
            <v>18200</v>
          </cell>
          <cell r="D2086" t="str">
            <v>B</v>
          </cell>
        </row>
        <row r="2087">
          <cell r="A2087" t="str">
            <v>VNBSS-999-E999</v>
          </cell>
          <cell r="B2087" t="str">
            <v>NetBackup, Storage Migrator</v>
          </cell>
          <cell r="C2087">
            <v>23800</v>
          </cell>
          <cell r="D2087" t="str">
            <v>B</v>
          </cell>
        </row>
        <row r="2088">
          <cell r="A2088" t="str">
            <v>VNBSS-999-S999</v>
          </cell>
          <cell r="B2088" t="str">
            <v>NetBackup, Storage Migrator</v>
          </cell>
          <cell r="C2088">
            <v>37800</v>
          </cell>
          <cell r="D2088" t="str">
            <v>B</v>
          </cell>
        </row>
        <row r="2089">
          <cell r="A2089" t="str">
            <v>VNBSS-999-W999</v>
          </cell>
          <cell r="B2089" t="str">
            <v>NetBackup, Storage Migrator</v>
          </cell>
          <cell r="C2089">
            <v>14000</v>
          </cell>
          <cell r="D2089" t="str">
            <v>B</v>
          </cell>
        </row>
        <row r="2090">
          <cell r="A2090" t="str">
            <v>VNBSU-320-9999</v>
          </cell>
          <cell r="B2090" t="str">
            <v>NBU 3.2 UNIX Media Kit &amp; Doc</v>
          </cell>
          <cell r="C2090">
            <v>280</v>
          </cell>
          <cell r="D2090" t="str">
            <v>D</v>
          </cell>
        </row>
        <row r="2091">
          <cell r="A2091" t="str">
            <v>VNBSU-340-9999</v>
          </cell>
          <cell r="B2091" t="str">
            <v xml:space="preserve">NBU BS Server Media Kit </v>
          </cell>
          <cell r="C2091">
            <v>105</v>
          </cell>
          <cell r="D2091" t="str">
            <v>D</v>
          </cell>
        </row>
        <row r="2092">
          <cell r="A2092" t="str">
            <v>VNBSU-999-9999</v>
          </cell>
          <cell r="B2092" t="str">
            <v>NBU Business Server on HP-UX</v>
          </cell>
          <cell r="C2092">
            <v>5593</v>
          </cell>
          <cell r="D2092" t="str">
            <v>D</v>
          </cell>
        </row>
        <row r="2093">
          <cell r="A2093" t="str">
            <v>VNBSY-999-9999</v>
          </cell>
          <cell r="B2093" t="str">
            <v>BS UNIX DB Agent Sybase</v>
          </cell>
          <cell r="C2093">
            <v>2793</v>
          </cell>
          <cell r="D2093" t="str">
            <v>D</v>
          </cell>
        </row>
        <row r="2094">
          <cell r="A2094" t="str">
            <v>VNBTS-320-9999</v>
          </cell>
          <cell r="B2094" t="str">
            <v>NBU 3.2 Tivoli Media/Docs</v>
          </cell>
          <cell r="C2094">
            <v>63</v>
          </cell>
          <cell r="D2094" t="str">
            <v>D</v>
          </cell>
        </row>
        <row r="2095">
          <cell r="A2095" t="str">
            <v>VNBUE-999-S999</v>
          </cell>
          <cell r="B2095" t="str">
            <v>NetBackup 3.2 Pkg for E6500</v>
          </cell>
          <cell r="C2095">
            <v>71400</v>
          </cell>
          <cell r="D2095" t="str">
            <v>B</v>
          </cell>
        </row>
        <row r="2096">
          <cell r="A2096" t="str">
            <v>VNBUS-999-S999</v>
          </cell>
          <cell r="B2096" t="str">
            <v>NetBackup 3.2 Pkg for E10000</v>
          </cell>
          <cell r="C2096">
            <v>93800</v>
          </cell>
          <cell r="D2096" t="str">
            <v>B</v>
          </cell>
        </row>
        <row r="2097">
          <cell r="A2097" t="str">
            <v>VNDCN-340-9999</v>
          </cell>
          <cell r="B2097" t="str">
            <v>NBU DC 3.4 NT Media Kit, Doc</v>
          </cell>
          <cell r="C2097">
            <v>280</v>
          </cell>
          <cell r="D2097" t="str">
            <v>D</v>
          </cell>
        </row>
        <row r="2098">
          <cell r="A2098" t="str">
            <v>VNDCN-999-D999</v>
          </cell>
          <cell r="B2098" t="str">
            <v>NBU DataCenter NT/2000 License</v>
          </cell>
          <cell r="C2098">
            <v>7700</v>
          </cell>
          <cell r="D2098" t="str">
            <v>B</v>
          </cell>
        </row>
        <row r="2099">
          <cell r="A2099" t="str">
            <v>VNDCN-999-E999</v>
          </cell>
          <cell r="B2099" t="str">
            <v>NBU DataCenter NT/2000 License</v>
          </cell>
          <cell r="C2099">
            <v>11200</v>
          </cell>
          <cell r="D2099" t="str">
            <v>B</v>
          </cell>
        </row>
        <row r="2100">
          <cell r="A2100" t="str">
            <v>VNDCN-999-S999</v>
          </cell>
          <cell r="B2100" t="str">
            <v>NBU DataCenter NT/2000 License</v>
          </cell>
          <cell r="C2100">
            <v>16800</v>
          </cell>
          <cell r="D2100" t="str">
            <v>B</v>
          </cell>
        </row>
        <row r="2101">
          <cell r="A2101" t="str">
            <v>VNDCN-999-W999</v>
          </cell>
          <cell r="B2101" t="str">
            <v>NBU DataCenter NT/2000 License</v>
          </cell>
          <cell r="C2101">
            <v>7000</v>
          </cell>
          <cell r="D2101" t="str">
            <v>B</v>
          </cell>
        </row>
        <row r="2102">
          <cell r="A2102" t="str">
            <v>VNDCU-340-9999</v>
          </cell>
          <cell r="B2102" t="str">
            <v>NBU DC 3.4 UNIX Media Kit, Doc</v>
          </cell>
          <cell r="C2102">
            <v>280</v>
          </cell>
          <cell r="D2102" t="str">
            <v>D</v>
          </cell>
        </row>
        <row r="2103">
          <cell r="A2103" t="str">
            <v>VNDCU-999-D999</v>
          </cell>
          <cell r="B2103" t="str">
            <v>NBU DataCenter NT/2000 License</v>
          </cell>
          <cell r="C2103">
            <v>18200</v>
          </cell>
          <cell r="D2103" t="str">
            <v>B</v>
          </cell>
        </row>
        <row r="2104">
          <cell r="A2104" t="str">
            <v>VNDCU-999-E999</v>
          </cell>
          <cell r="B2104" t="str">
            <v>NBU DataCenter NT/2000 License</v>
          </cell>
          <cell r="C2104">
            <v>23800</v>
          </cell>
          <cell r="D2104" t="str">
            <v>B</v>
          </cell>
        </row>
        <row r="2105">
          <cell r="A2105" t="str">
            <v>VNDCU-999-S999</v>
          </cell>
          <cell r="B2105" t="str">
            <v>NBU DataCenter NT/2000 License</v>
          </cell>
          <cell r="C2105">
            <v>37800</v>
          </cell>
          <cell r="D2105" t="str">
            <v>B</v>
          </cell>
        </row>
        <row r="2106">
          <cell r="A2106" t="str">
            <v>VNDCU-999-W999</v>
          </cell>
          <cell r="B2106" t="str">
            <v>NBU DataCenter NT/2000 License</v>
          </cell>
          <cell r="C2106">
            <v>14000</v>
          </cell>
          <cell r="D2106" t="str">
            <v>B</v>
          </cell>
        </row>
        <row r="2107">
          <cell r="A2107" t="str">
            <v>VNDMS-320-9999</v>
          </cell>
          <cell r="B2107" t="str">
            <v>NBU 3.2 NDMP Network Appliance</v>
          </cell>
          <cell r="C2107">
            <v>63</v>
          </cell>
          <cell r="D2107" t="str">
            <v>D</v>
          </cell>
        </row>
        <row r="2108">
          <cell r="A2108" t="str">
            <v>VNDTL-999-9999</v>
          </cell>
          <cell r="B2108" t="str">
            <v>NBU DC Tape Drive License</v>
          </cell>
          <cell r="C2108">
            <v>4200</v>
          </cell>
          <cell r="D2108" t="str">
            <v>B</v>
          </cell>
        </row>
        <row r="2109">
          <cell r="A2109" t="str">
            <v>VNEDS-320-9999</v>
          </cell>
          <cell r="B2109" t="str">
            <v>US/Canada Client Encrypt</v>
          </cell>
          <cell r="C2109">
            <v>63</v>
          </cell>
          <cell r="D2109" t="str">
            <v>D</v>
          </cell>
        </row>
        <row r="2110">
          <cell r="A2110" t="str">
            <v>VNEDS-340-9999</v>
          </cell>
          <cell r="B2110" t="str">
            <v>NBU 56-bit Encryp Media&amp;Doc</v>
          </cell>
          <cell r="C2110">
            <v>70</v>
          </cell>
          <cell r="D2110" t="str">
            <v>D</v>
          </cell>
        </row>
        <row r="2111">
          <cell r="A2111" t="str">
            <v>VNEIS-320-9999</v>
          </cell>
          <cell r="B2111" t="str">
            <v>Client Encrypt Kit (Intl)</v>
          </cell>
          <cell r="C2111">
            <v>63</v>
          </cell>
          <cell r="D2111" t="str">
            <v>D</v>
          </cell>
        </row>
        <row r="2112">
          <cell r="A2112" t="str">
            <v>VNEIS-340-9999</v>
          </cell>
          <cell r="B2112" t="str">
            <v>NBU 40-bit Encryp Media&amp;Doc</v>
          </cell>
          <cell r="C2112">
            <v>70</v>
          </cell>
          <cell r="D2112" t="str">
            <v>D</v>
          </cell>
        </row>
        <row r="2113">
          <cell r="A2113" t="str">
            <v>VNEXN-999-9999</v>
          </cell>
          <cell r="B2113" t="str">
            <v>BS NT/2000 DB Agent MS-Exchge</v>
          </cell>
          <cell r="C2113">
            <v>1393</v>
          </cell>
          <cell r="D2113" t="str">
            <v>B</v>
          </cell>
        </row>
        <row r="2114">
          <cell r="A2114" t="str">
            <v>VNFBS-320-9999</v>
          </cell>
          <cell r="B2114" t="str">
            <v>NBU 3.2 FlashBackup Media/Doc</v>
          </cell>
          <cell r="C2114">
            <v>63</v>
          </cell>
          <cell r="D2114" t="str">
            <v>D</v>
          </cell>
        </row>
        <row r="2115">
          <cell r="A2115" t="str">
            <v>VNGCS-999-9999</v>
          </cell>
          <cell r="B2115" t="str">
            <v>NBU DC Console License</v>
          </cell>
          <cell r="C2115">
            <v>7000</v>
          </cell>
          <cell r="D2115" t="str">
            <v>B</v>
          </cell>
        </row>
        <row r="2116">
          <cell r="A2116" t="str">
            <v>VNGMN-999-9999</v>
          </cell>
          <cell r="B2116" t="str">
            <v>NBU DC GDM NT Master License</v>
          </cell>
          <cell r="C2116">
            <v>2100</v>
          </cell>
          <cell r="D2116" t="str">
            <v>B</v>
          </cell>
        </row>
        <row r="2117">
          <cell r="A2117" t="str">
            <v>VNGMU-999-9999</v>
          </cell>
          <cell r="B2117" t="str">
            <v>NBU DC GDM UNIX Master License</v>
          </cell>
          <cell r="C2117">
            <v>4200</v>
          </cell>
          <cell r="D2117" t="str">
            <v>B</v>
          </cell>
        </row>
        <row r="2118">
          <cell r="A2118" t="str">
            <v>VNLNN-999-9999</v>
          </cell>
          <cell r="B2118" t="str">
            <v>BS NT/2000 DB Agent for Notes</v>
          </cell>
          <cell r="C2118">
            <v>1393</v>
          </cell>
          <cell r="D2118" t="str">
            <v>B</v>
          </cell>
        </row>
        <row r="2119">
          <cell r="A2119" t="str">
            <v>VNMSN-320-9999</v>
          </cell>
          <cell r="B2119" t="str">
            <v>Database Extension 3.2</v>
          </cell>
          <cell r="C2119">
            <v>63</v>
          </cell>
          <cell r="D2119" t="str">
            <v>D</v>
          </cell>
        </row>
        <row r="2120">
          <cell r="A2120" t="str">
            <v>VNORN-999-9999</v>
          </cell>
          <cell r="B2120" t="str">
            <v>BS NT DB Agent for Oracle</v>
          </cell>
          <cell r="C2120">
            <v>1393</v>
          </cell>
          <cell r="D2120" t="str">
            <v>B</v>
          </cell>
        </row>
        <row r="2121">
          <cell r="A2121" t="str">
            <v>VNPCN-320-9999</v>
          </cell>
          <cell r="B2121" t="str">
            <v>PC Client 3.2 Media Kit &amp; Doc</v>
          </cell>
          <cell r="C2121">
            <v>140</v>
          </cell>
          <cell r="D2121" t="str">
            <v>D</v>
          </cell>
        </row>
        <row r="2122">
          <cell r="A2122" t="str">
            <v>VNSQN-320-9999</v>
          </cell>
          <cell r="B2122" t="str">
            <v>BS NT/2000 DB Agent MS-SQL</v>
          </cell>
          <cell r="C2122">
            <v>1393</v>
          </cell>
          <cell r="D2122" t="str">
            <v>B</v>
          </cell>
        </row>
        <row r="2123">
          <cell r="A2123" t="str">
            <v>VNSSS-320-9999</v>
          </cell>
          <cell r="B2123" t="str">
            <v>NBU 3.2 Shared Storage Option</v>
          </cell>
          <cell r="C2123">
            <v>63</v>
          </cell>
          <cell r="D2123" t="str">
            <v>D</v>
          </cell>
        </row>
        <row r="2124">
          <cell r="A2124" t="str">
            <v>VNSTS-999-9999</v>
          </cell>
          <cell r="B2124" t="str">
            <v>NetBackup 3.2 Shared Storage</v>
          </cell>
          <cell r="C2124">
            <v>2800</v>
          </cell>
          <cell r="D2124" t="str">
            <v>B</v>
          </cell>
        </row>
        <row r="2125">
          <cell r="A2125" t="str">
            <v>VNTLS-999-9999</v>
          </cell>
          <cell r="B2125" t="str">
            <v>NetBackup  Tape Drive License</v>
          </cell>
          <cell r="C2125">
            <v>4200</v>
          </cell>
          <cell r="D2125" t="str">
            <v>B</v>
          </cell>
        </row>
        <row r="2126">
          <cell r="A2126" t="str">
            <v>VSMAS-999-9999</v>
          </cell>
          <cell r="B2126" t="str">
            <v>SM 500 GB Option</v>
          </cell>
          <cell r="C2126">
            <v>21000</v>
          </cell>
          <cell r="D2126" t="str">
            <v>B</v>
          </cell>
        </row>
        <row r="2127">
          <cell r="A2127" t="str">
            <v>VSMBS-999-9999</v>
          </cell>
          <cell r="B2127" t="str">
            <v>SM 1TB Option</v>
          </cell>
          <cell r="C2127">
            <v>35700</v>
          </cell>
          <cell r="D2127" t="str">
            <v>B</v>
          </cell>
        </row>
        <row r="2128">
          <cell r="A2128" t="str">
            <v>VSMCS-999-9999</v>
          </cell>
          <cell r="B2128" t="str">
            <v>SM 5TB Option</v>
          </cell>
          <cell r="C2128">
            <v>84000</v>
          </cell>
          <cell r="D2128" t="str">
            <v>B</v>
          </cell>
        </row>
        <row r="2129">
          <cell r="A2129" t="str">
            <v>VSMDS-999-9999</v>
          </cell>
          <cell r="B2129" t="str">
            <v>SM 10TB Option</v>
          </cell>
          <cell r="C2129">
            <v>126000</v>
          </cell>
          <cell r="D2129" t="str">
            <v>B</v>
          </cell>
        </row>
        <row r="2130">
          <cell r="A2130" t="str">
            <v>VSMRU-340-9999</v>
          </cell>
          <cell r="B2130" t="str">
            <v>SM Remote Base Kit</v>
          </cell>
          <cell r="C2130">
            <v>14000</v>
          </cell>
          <cell r="D2130" t="str">
            <v>D</v>
          </cell>
        </row>
        <row r="2131">
          <cell r="A2131" t="str">
            <v>VSMRU-340-ES99</v>
          </cell>
          <cell r="B2131" t="str">
            <v>SM Base Kit-ENTRPRS+E10K</v>
          </cell>
          <cell r="C2131">
            <v>35000</v>
          </cell>
          <cell r="D2131" t="str">
            <v>D</v>
          </cell>
        </row>
        <row r="2132">
          <cell r="A2132" t="str">
            <v>VSMSU-340-WD99</v>
          </cell>
          <cell r="B2132" t="str">
            <v>SM Base Kit-WRKGRP+DEPTMNTL</v>
          </cell>
          <cell r="C2132">
            <v>17500</v>
          </cell>
          <cell r="D2132" t="str">
            <v>D</v>
          </cell>
        </row>
        <row r="2133">
          <cell r="A2133" t="str">
            <v>VSSAS-999-D9U9</v>
          </cell>
          <cell r="B2133" t="str">
            <v>Veritas VM A5K Upgrd Deprtmntl</v>
          </cell>
          <cell r="C2133">
            <v>5593</v>
          </cell>
          <cell r="D2133" t="str">
            <v>B</v>
          </cell>
        </row>
        <row r="2134">
          <cell r="A2134" t="str">
            <v>VSSAS-999-E9U9</v>
          </cell>
          <cell r="B2134" t="str">
            <v>Veritas VM A5K Upgrd Entrprise</v>
          </cell>
          <cell r="C2134">
            <v>10493</v>
          </cell>
          <cell r="D2134" t="str">
            <v>B</v>
          </cell>
        </row>
        <row r="2135">
          <cell r="A2135" t="str">
            <v>VSSAS-999-S9U9</v>
          </cell>
          <cell r="B2135" t="str">
            <v>Veritas VM A5K Upgrd E10000</v>
          </cell>
          <cell r="C2135">
            <v>35693</v>
          </cell>
          <cell r="D2135" t="str">
            <v>B</v>
          </cell>
        </row>
        <row r="2136">
          <cell r="A2136" t="str">
            <v>VSSAS-999-W9U9</v>
          </cell>
          <cell r="B2136" t="str">
            <v>Veritas VM A5K Upgrd Workgrp</v>
          </cell>
          <cell r="C2136">
            <v>2513</v>
          </cell>
          <cell r="D2136" t="str">
            <v>B</v>
          </cell>
        </row>
        <row r="2137">
          <cell r="A2137" t="str">
            <v>VT-8.0.1-P</v>
          </cell>
          <cell r="B2137" t="str">
            <v>SUNLINK VT 8.0.1, CD DOC LI</v>
          </cell>
          <cell r="C2137">
            <v>2793</v>
          </cell>
          <cell r="D2137" t="str">
            <v>B</v>
          </cell>
        </row>
        <row r="2138">
          <cell r="A2138" t="str">
            <v>VVMGS-302-9999</v>
          </cell>
          <cell r="B2138" t="str">
            <v>VERITAS VM 3.0.2 for A5x00s</v>
          </cell>
          <cell r="C2138">
            <v>0</v>
          </cell>
          <cell r="D2138" t="str">
            <v>D</v>
          </cell>
        </row>
        <row r="2139">
          <cell r="A2139" t="str">
            <v>VVMGS-303-9999</v>
          </cell>
          <cell r="B2139" t="str">
            <v>VERITAS VM 3.0.3 for A5x00s</v>
          </cell>
          <cell r="C2139">
            <v>0</v>
          </cell>
          <cell r="D2139" t="str">
            <v>D</v>
          </cell>
        </row>
        <row r="2140">
          <cell r="A2140" t="str">
            <v>VVMGS-304-9999</v>
          </cell>
          <cell r="B2140" t="str">
            <v>VERITAS VM 3.0.4 for A5x00s</v>
          </cell>
          <cell r="C2140">
            <v>0</v>
          </cell>
          <cell r="D2140" t="str">
            <v>D</v>
          </cell>
        </row>
        <row r="2141">
          <cell r="A2141" t="str">
            <v>VVMGS-999-D999</v>
          </cell>
          <cell r="B2141" t="str">
            <v>Veritas VM DEPARTMENTAL SERVER</v>
          </cell>
          <cell r="C2141">
            <v>9793</v>
          </cell>
          <cell r="D2141" t="str">
            <v>B</v>
          </cell>
        </row>
        <row r="2142">
          <cell r="A2142" t="str">
            <v>VVMGS-999-DEU9</v>
          </cell>
          <cell r="B2142" t="str">
            <v>Veritas VM Upgrade Dep-Entprse</v>
          </cell>
          <cell r="C2142">
            <v>8400</v>
          </cell>
          <cell r="D2142" t="str">
            <v>B</v>
          </cell>
        </row>
        <row r="2143">
          <cell r="A2143" t="str">
            <v>VVMGS-999-E999</v>
          </cell>
          <cell r="B2143" t="str">
            <v>Veritas VM for Entrprse Server</v>
          </cell>
          <cell r="C2143">
            <v>18193</v>
          </cell>
          <cell r="D2143" t="str">
            <v>B</v>
          </cell>
        </row>
        <row r="2144">
          <cell r="A2144" t="str">
            <v>VVMGS-999-ESU9</v>
          </cell>
          <cell r="B2144" t="str">
            <v>Veritas VM Upgrade Entprs-E10K</v>
          </cell>
          <cell r="C2144">
            <v>14000</v>
          </cell>
          <cell r="D2144" t="str">
            <v>B</v>
          </cell>
        </row>
        <row r="2145">
          <cell r="A2145" t="str">
            <v>VVMGS-999-S999</v>
          </cell>
          <cell r="B2145" t="str">
            <v>Veritas VM for E10000 Server</v>
          </cell>
          <cell r="C2145">
            <v>60193</v>
          </cell>
          <cell r="D2145" t="str">
            <v>B</v>
          </cell>
        </row>
        <row r="2146">
          <cell r="A2146" t="str">
            <v>VVMGS-999-W999</v>
          </cell>
          <cell r="B2146" t="str">
            <v>Veritas VM WORKGROUP SERVERS</v>
          </cell>
          <cell r="C2146">
            <v>4193</v>
          </cell>
          <cell r="D2146" t="str">
            <v>B</v>
          </cell>
        </row>
        <row r="2147">
          <cell r="A2147" t="str">
            <v>VVMGS-999-WDU9</v>
          </cell>
          <cell r="B2147" t="str">
            <v>Veritas VM Upgrade Wrkgrp-Dep</v>
          </cell>
          <cell r="C2147">
            <v>5600</v>
          </cell>
          <cell r="D2147" t="str">
            <v>B</v>
          </cell>
        </row>
        <row r="2148">
          <cell r="A2148" t="str">
            <v>VVSLC-999-9999</v>
          </cell>
          <cell r="B2148" t="str">
            <v>VERITAS  Software Lic</v>
          </cell>
          <cell r="C2148">
            <v>13999999</v>
          </cell>
          <cell r="D2148" t="str">
            <v>B</v>
          </cell>
        </row>
        <row r="2149">
          <cell r="A2149" t="str">
            <v>VWSCI-500-TG99</v>
          </cell>
          <cell r="B2149" t="str">
            <v>VIS WKSHOP C++ 5.0 GOLD Intel</v>
          </cell>
          <cell r="C2149">
            <v>293580</v>
          </cell>
          <cell r="D2149" t="str">
            <v>B</v>
          </cell>
        </row>
        <row r="2150">
          <cell r="A2150" t="str">
            <v>VWSCS-500-TG99</v>
          </cell>
          <cell r="B2150" t="str">
            <v>VIS WKSHOP C++ 5.0 GOLD SPARC</v>
          </cell>
          <cell r="C2150">
            <v>293580</v>
          </cell>
          <cell r="D2150" t="str">
            <v>B</v>
          </cell>
        </row>
        <row r="2151">
          <cell r="A2151" t="str">
            <v>VWSEI-500-TG99</v>
          </cell>
          <cell r="B2151" t="str">
            <v>VIS WKSHOP C++ 5.0 GOLD Intel</v>
          </cell>
          <cell r="C2151">
            <v>646100</v>
          </cell>
          <cell r="D2151" t="str">
            <v>B</v>
          </cell>
        </row>
        <row r="2152">
          <cell r="A2152" t="str">
            <v>VWSES-500-TG99</v>
          </cell>
          <cell r="B2152" t="str">
            <v>VIS WKSHOP C++ 5.0 GOLD SPARC</v>
          </cell>
          <cell r="C2152">
            <v>646100</v>
          </cell>
          <cell r="D2152" t="str">
            <v>B</v>
          </cell>
        </row>
        <row r="2153">
          <cell r="A2153" t="str">
            <v>VWSII-500-T999</v>
          </cell>
          <cell r="B2153" t="str">
            <v>VIS WS C++ 5.0 one-user Intel</v>
          </cell>
          <cell r="C2153">
            <v>9786</v>
          </cell>
          <cell r="D2153" t="str">
            <v>B</v>
          </cell>
        </row>
        <row r="2154">
          <cell r="A2154" t="str">
            <v>VWSII-500-TG99</v>
          </cell>
          <cell r="B2154" t="str">
            <v>VIS WKSHOP C++ 5.0 GOLD Intel</v>
          </cell>
          <cell r="C2154">
            <v>4893</v>
          </cell>
          <cell r="D2154" t="str">
            <v>B</v>
          </cell>
        </row>
        <row r="2155">
          <cell r="A2155" t="str">
            <v>VWSIS-500-T999</v>
          </cell>
          <cell r="B2155" t="str">
            <v>Visual WS C++ 5.0 1-user SPARC</v>
          </cell>
          <cell r="C2155">
            <v>9786</v>
          </cell>
          <cell r="D2155" t="str">
            <v>B</v>
          </cell>
        </row>
        <row r="2156">
          <cell r="A2156" t="str">
            <v>VWSIS-500-TG99</v>
          </cell>
          <cell r="B2156" t="str">
            <v>VIS WKSHOP C++ 5.0 GOLD SPARC</v>
          </cell>
          <cell r="C2156">
            <v>4893</v>
          </cell>
          <cell r="D2156" t="str">
            <v>B</v>
          </cell>
        </row>
        <row r="2157">
          <cell r="A2157" t="str">
            <v>VWSMI-500-TG99</v>
          </cell>
          <cell r="B2157" t="str">
            <v>VIS WKSHOP C++ 5.0 GOLD Intel</v>
          </cell>
          <cell r="C2157">
            <v>7000</v>
          </cell>
          <cell r="D2157" t="str">
            <v>B</v>
          </cell>
        </row>
        <row r="2158">
          <cell r="A2158" t="str">
            <v>VWSMS-500-TG99</v>
          </cell>
          <cell r="B2158" t="str">
            <v>VIS WKSHOP C++ 5.0 GOLD SPARC</v>
          </cell>
          <cell r="C2158">
            <v>7000</v>
          </cell>
          <cell r="D2158" t="str">
            <v>B</v>
          </cell>
        </row>
        <row r="2159">
          <cell r="A2159" t="str">
            <v>VWSXI-500-TG99</v>
          </cell>
          <cell r="B2159" t="str">
            <v>VIS WKSHOP C++ 5.0 GOLD Intel</v>
          </cell>
          <cell r="C2159">
            <v>41580</v>
          </cell>
          <cell r="D2159" t="str">
            <v>B</v>
          </cell>
        </row>
        <row r="2160">
          <cell r="A2160" t="str">
            <v>VWSXS-500-TG99</v>
          </cell>
          <cell r="B2160" t="str">
            <v>VIS WKSHOP C++ 5.0 GOLD SPARC</v>
          </cell>
          <cell r="C2160">
            <v>41580</v>
          </cell>
          <cell r="D2160" t="str">
            <v>B</v>
          </cell>
        </row>
        <row r="2161">
          <cell r="A2161" t="str">
            <v>VWSYI-500-TG99</v>
          </cell>
          <cell r="B2161" t="str">
            <v>VIS WKSHOP C++ 5.0 GOLD Intel</v>
          </cell>
          <cell r="C2161">
            <v>97860</v>
          </cell>
          <cell r="D2161" t="str">
            <v>B</v>
          </cell>
        </row>
        <row r="2162">
          <cell r="A2162" t="str">
            <v>VWSYS-500-TG99</v>
          </cell>
          <cell r="B2162" t="str">
            <v>VIS WKSHOP C++ 5.0 GOLD SPARC</v>
          </cell>
          <cell r="C2162">
            <v>97860</v>
          </cell>
          <cell r="D2162" t="str">
            <v>B</v>
          </cell>
        </row>
        <row r="2163">
          <cell r="A2163" t="str">
            <v>WABI-2.2-P</v>
          </cell>
          <cell r="B2163" t="str">
            <v>WABI 2.2, CD DOC LI</v>
          </cell>
          <cell r="C2163">
            <v>315</v>
          </cell>
          <cell r="D2163" t="str">
            <v>B</v>
          </cell>
        </row>
        <row r="2164">
          <cell r="A2164" t="str">
            <v>WCCD9-500-T999</v>
          </cell>
          <cell r="B2164" t="str">
            <v>WS Compilers C/C++ 5.0 Doc Set</v>
          </cell>
          <cell r="C2164">
            <v>350</v>
          </cell>
          <cell r="D2164" t="str">
            <v>B</v>
          </cell>
        </row>
        <row r="2165">
          <cell r="A2165" t="str">
            <v>WCCII-500-T999</v>
          </cell>
          <cell r="B2165" t="str">
            <v>WS Compilers C/C++ 5.0 Sl-1 In</v>
          </cell>
          <cell r="C2165">
            <v>1393</v>
          </cell>
          <cell r="D2165" t="str">
            <v>B</v>
          </cell>
        </row>
        <row r="2166">
          <cell r="A2166" t="str">
            <v>WCCII-500-T9U9</v>
          </cell>
          <cell r="B2166" t="str">
            <v>WS Comp. C/C++ 5.0 Upg Sl-1 In</v>
          </cell>
          <cell r="C2166">
            <v>450</v>
          </cell>
          <cell r="D2166" t="str">
            <v>B</v>
          </cell>
        </row>
        <row r="2167">
          <cell r="A2167" t="str">
            <v>WCCIS-500-T999</v>
          </cell>
          <cell r="B2167" t="str">
            <v>WS Compilers C/C++ 5.0 Sl-1 SP</v>
          </cell>
          <cell r="C2167">
            <v>1393</v>
          </cell>
          <cell r="D2167" t="str">
            <v>B</v>
          </cell>
        </row>
        <row r="2168">
          <cell r="A2168" t="str">
            <v>WCCIS-500-T9U9</v>
          </cell>
          <cell r="B2168" t="str">
            <v>WS Comp. C/C++ 5.0 Upg Sl-1 SP</v>
          </cell>
          <cell r="C2168">
            <v>450</v>
          </cell>
          <cell r="D2168" t="str">
            <v>B</v>
          </cell>
        </row>
        <row r="2169">
          <cell r="A2169" t="str">
            <v>WCFD9-500-T999</v>
          </cell>
          <cell r="B2169" t="str">
            <v>WS Compilers Fort 5.0 Doc Set</v>
          </cell>
          <cell r="C2169">
            <v>350</v>
          </cell>
          <cell r="D2169" t="str">
            <v>B</v>
          </cell>
        </row>
        <row r="2170">
          <cell r="A2170" t="str">
            <v>WCFII-500-T999</v>
          </cell>
          <cell r="B2170" t="str">
            <v>WS Compilers Fort 5.0 Sl-1 In</v>
          </cell>
          <cell r="C2170">
            <v>1813</v>
          </cell>
          <cell r="D2170" t="str">
            <v>B</v>
          </cell>
        </row>
        <row r="2171">
          <cell r="A2171" t="str">
            <v>WCFII-500-T9U9</v>
          </cell>
          <cell r="B2171" t="str">
            <v>WS Comp. Fort 5.0 Upg Sl-1 In</v>
          </cell>
          <cell r="C2171">
            <v>476</v>
          </cell>
          <cell r="D2171" t="str">
            <v>B</v>
          </cell>
        </row>
        <row r="2172">
          <cell r="A2172" t="str">
            <v>WCFIS-500-T999</v>
          </cell>
          <cell r="B2172" t="str">
            <v>WS Compilers Fort 5.0 Sl-1 SP</v>
          </cell>
          <cell r="C2172">
            <v>1813</v>
          </cell>
          <cell r="D2172" t="str">
            <v>B</v>
          </cell>
        </row>
        <row r="2173">
          <cell r="A2173" t="str">
            <v>WCFIS-500-T9U9</v>
          </cell>
          <cell r="B2173" t="str">
            <v>WS Comp. Fort 5.0 Upg Sl-1 SP</v>
          </cell>
          <cell r="C2173">
            <v>476</v>
          </cell>
          <cell r="D2173" t="str">
            <v>B</v>
          </cell>
        </row>
        <row r="2174">
          <cell r="A2174" t="str">
            <v>WPCCS-500-TG99</v>
          </cell>
          <cell r="B2174" t="str">
            <v>Gold WS Prof C 5.0 100-User SP</v>
          </cell>
          <cell r="C2174">
            <v>139580</v>
          </cell>
          <cell r="D2174" t="str">
            <v>B</v>
          </cell>
        </row>
        <row r="2175">
          <cell r="A2175" t="str">
            <v>WPCD9-500-T999</v>
          </cell>
          <cell r="B2175" t="str">
            <v>WS Professional C 5.0 Doc Set</v>
          </cell>
          <cell r="C2175">
            <v>280</v>
          </cell>
          <cell r="D2175" t="str">
            <v>B</v>
          </cell>
        </row>
        <row r="2176">
          <cell r="A2176" t="str">
            <v>WPCES-500-TG99</v>
          </cell>
          <cell r="B2176" t="str">
            <v>Gold WS Prof C 5.0 250-User SP</v>
          </cell>
          <cell r="C2176">
            <v>276500</v>
          </cell>
          <cell r="D2176" t="str">
            <v>B</v>
          </cell>
        </row>
        <row r="2177">
          <cell r="A2177" t="str">
            <v>WPCII-500-T999</v>
          </cell>
          <cell r="B2177" t="str">
            <v>WS Professional C 5.0 Sl-1 In</v>
          </cell>
          <cell r="C2177">
            <v>4199</v>
          </cell>
          <cell r="D2177" t="str">
            <v>B</v>
          </cell>
        </row>
        <row r="2178">
          <cell r="A2178" t="str">
            <v>WPCIS-500-T999</v>
          </cell>
          <cell r="B2178" t="str">
            <v>WS Professional C 5.0 Sl-1 SP</v>
          </cell>
          <cell r="C2178">
            <v>4199</v>
          </cell>
          <cell r="D2178" t="str">
            <v>B</v>
          </cell>
        </row>
        <row r="2179">
          <cell r="A2179" t="str">
            <v>WPCIS-500-TG99</v>
          </cell>
          <cell r="B2179" t="str">
            <v>Gold WS Prof C 5.0 1-User SP</v>
          </cell>
          <cell r="C2179">
            <v>2093</v>
          </cell>
          <cell r="D2179" t="str">
            <v>B</v>
          </cell>
        </row>
        <row r="2180">
          <cell r="A2180" t="str">
            <v>WPCMS-500-TG99</v>
          </cell>
          <cell r="B2180" t="str">
            <v>Gold WS Prof C 5.0 Base Pack</v>
          </cell>
          <cell r="C2180">
            <v>7000</v>
          </cell>
          <cell r="D2180" t="str">
            <v>B</v>
          </cell>
        </row>
        <row r="2181">
          <cell r="A2181" t="str">
            <v>WPCXI-500-T999</v>
          </cell>
          <cell r="B2181" t="str">
            <v>WS Professional C 5.0 Sl-10 In</v>
          </cell>
          <cell r="C2181">
            <v>17780</v>
          </cell>
          <cell r="D2181" t="str">
            <v>B</v>
          </cell>
        </row>
        <row r="2182">
          <cell r="A2182" t="str">
            <v>WPCXI-500-T9U9</v>
          </cell>
          <cell r="B2182" t="str">
            <v>WS Prof C 5.0 Slim-10 Intel</v>
          </cell>
          <cell r="C2182">
            <v>5474</v>
          </cell>
          <cell r="D2182" t="str">
            <v>B</v>
          </cell>
        </row>
        <row r="2183">
          <cell r="A2183" t="str">
            <v>WPCXS-500-T999</v>
          </cell>
          <cell r="B2183" t="str">
            <v>WS Professional C 5.0 Sl-10 SP</v>
          </cell>
          <cell r="C2183">
            <v>17780</v>
          </cell>
          <cell r="D2183" t="str">
            <v>B</v>
          </cell>
        </row>
        <row r="2184">
          <cell r="A2184" t="str">
            <v>WPCXS-500-T9U9</v>
          </cell>
          <cell r="B2184" t="str">
            <v>WS Prof C 5.0 Slim-10 SPARC</v>
          </cell>
          <cell r="C2184">
            <v>5474</v>
          </cell>
          <cell r="D2184" t="str">
            <v>B</v>
          </cell>
        </row>
        <row r="2185">
          <cell r="A2185" t="str">
            <v>WPCXS-500-TG99</v>
          </cell>
          <cell r="B2185" t="str">
            <v>Gold WS Prof C 5.0 10-User SP</v>
          </cell>
          <cell r="C2185">
            <v>17780</v>
          </cell>
          <cell r="D2185" t="str">
            <v>B</v>
          </cell>
        </row>
        <row r="2186">
          <cell r="A2186" t="str">
            <v>WPCYS-500-TG99</v>
          </cell>
          <cell r="B2186" t="str">
            <v>Gold WS Prof C 5.0 25-User SP</v>
          </cell>
          <cell r="C2186">
            <v>41860</v>
          </cell>
          <cell r="D2186" t="str">
            <v>B</v>
          </cell>
        </row>
        <row r="2187">
          <cell r="A2187" t="str">
            <v>WTWD9-210-T999</v>
          </cell>
          <cell r="B2187" t="str">
            <v>Sun WorkShop TeamWare 2.1 Doc</v>
          </cell>
          <cell r="C2187">
            <v>210</v>
          </cell>
          <cell r="D2187" t="str">
            <v>B</v>
          </cell>
        </row>
        <row r="2188">
          <cell r="A2188" t="str">
            <v>WTWII-210-T999</v>
          </cell>
          <cell r="B2188" t="str">
            <v>Sun WS TeamWare 2.1 Slim-1 In</v>
          </cell>
          <cell r="C2188">
            <v>1813</v>
          </cell>
          <cell r="D2188" t="str">
            <v>B</v>
          </cell>
        </row>
        <row r="2189">
          <cell r="A2189" t="str">
            <v>WTWII-210-T9U9</v>
          </cell>
          <cell r="B2189" t="str">
            <v>WS TeamWare 2.1 Upg. Sl-1 In</v>
          </cell>
          <cell r="C2189">
            <v>476</v>
          </cell>
          <cell r="D2189" t="str">
            <v>B</v>
          </cell>
        </row>
        <row r="2190">
          <cell r="A2190" t="str">
            <v>WTWIS-210-T999</v>
          </cell>
          <cell r="B2190" t="str">
            <v>Sun WS TeamWare 2.1 Slim-1 SP</v>
          </cell>
          <cell r="C2190">
            <v>1813</v>
          </cell>
          <cell r="D2190" t="str">
            <v>B</v>
          </cell>
        </row>
        <row r="2191">
          <cell r="A2191" t="str">
            <v>WTWIS-210-T9U9</v>
          </cell>
          <cell r="B2191" t="str">
            <v>WS TeamWare 2.1 Upg. Sl-1 SP</v>
          </cell>
          <cell r="C2191">
            <v>476</v>
          </cell>
          <cell r="D2191" t="str">
            <v>B</v>
          </cell>
        </row>
        <row r="2192">
          <cell r="A2192" t="str">
            <v>X1018A</v>
          </cell>
          <cell r="B2192" t="str">
            <v>OPT SBUS SFE FWSCSI ADAPTER</v>
          </cell>
          <cell r="C2192">
            <v>1424</v>
          </cell>
          <cell r="D2192" t="str">
            <v>A</v>
          </cell>
        </row>
        <row r="2193">
          <cell r="A2193" t="str">
            <v>X1030A</v>
          </cell>
          <cell r="B2193" t="str">
            <v>OPT SBUS PCMCIA INTERFACE</v>
          </cell>
          <cell r="C2193">
            <v>384</v>
          </cell>
          <cell r="D2193" t="str">
            <v>A</v>
          </cell>
        </row>
        <row r="2194">
          <cell r="A2194" t="str">
            <v>X1032A</v>
          </cell>
          <cell r="B2194" t="str">
            <v>OPT INT PCI 10/100BASET NIC</v>
          </cell>
          <cell r="C2194">
            <v>1294</v>
          </cell>
          <cell r="D2194" t="str">
            <v>A</v>
          </cell>
        </row>
        <row r="2195">
          <cell r="A2195" t="str">
            <v>X1033A</v>
          </cell>
          <cell r="B2195" t="str">
            <v>OPT INT PCI 10/100BASET NIC 2</v>
          </cell>
          <cell r="C2195">
            <v>904</v>
          </cell>
          <cell r="D2195" t="str">
            <v>A</v>
          </cell>
        </row>
        <row r="2196">
          <cell r="A2196" t="str">
            <v>X1034A</v>
          </cell>
          <cell r="B2196" t="str">
            <v>OPT QFE PCI CARD W/SW</v>
          </cell>
          <cell r="C2196">
            <v>2334</v>
          </cell>
          <cell r="D2196" t="str">
            <v>A</v>
          </cell>
        </row>
        <row r="2197">
          <cell r="A2197" t="str">
            <v>X1049A</v>
          </cell>
          <cell r="B2197" t="str">
            <v>OPT QUAD FASTETHERNET W/SW</v>
          </cell>
          <cell r="C2197">
            <v>2594</v>
          </cell>
          <cell r="D2197" t="str">
            <v>A</v>
          </cell>
        </row>
        <row r="2198">
          <cell r="A2198" t="str">
            <v>X1052A</v>
          </cell>
          <cell r="B2198" t="str">
            <v>SBUS FAST DFF SCSI2/BF ETH CRD</v>
          </cell>
          <cell r="C2198">
            <v>1424</v>
          </cell>
          <cell r="D2198" t="str">
            <v>A</v>
          </cell>
        </row>
        <row r="2199">
          <cell r="A2199" t="str">
            <v>X1053A</v>
          </cell>
          <cell r="B2199" t="str">
            <v>OPT SBUS FSCSI ETHER. (FSBE/S)</v>
          </cell>
          <cell r="C2199">
            <v>1424</v>
          </cell>
          <cell r="D2199" t="str">
            <v>A</v>
          </cell>
        </row>
        <row r="2200">
          <cell r="A2200" t="str">
            <v>X1055A</v>
          </cell>
          <cell r="B2200" t="str">
            <v>OPT SBUS SCSI HOST ADAPTER</v>
          </cell>
          <cell r="C2200">
            <v>644</v>
          </cell>
          <cell r="D2200" t="str">
            <v>A</v>
          </cell>
        </row>
        <row r="2201">
          <cell r="A2201" t="str">
            <v>X1059A</v>
          </cell>
          <cell r="B2201" t="str">
            <v>OPT SBUS FASTETHERNET 2.0/SW</v>
          </cell>
          <cell r="C2201">
            <v>1034</v>
          </cell>
          <cell r="D2201" t="str">
            <v>A</v>
          </cell>
        </row>
        <row r="2202">
          <cell r="A2202" t="str">
            <v>X1062A</v>
          </cell>
          <cell r="B2202" t="str">
            <v>OPT SBUS F/W DWIS/S ADAPTER</v>
          </cell>
          <cell r="C2202">
            <v>1684</v>
          </cell>
          <cell r="D2202" t="str">
            <v>A</v>
          </cell>
        </row>
        <row r="2203">
          <cell r="A2203" t="str">
            <v>X1063A</v>
          </cell>
          <cell r="B2203" t="str">
            <v>OPT SBUS F/W SWIS/S ADAPTER</v>
          </cell>
          <cell r="C2203">
            <v>1554</v>
          </cell>
          <cell r="D2203" t="str">
            <v>A</v>
          </cell>
        </row>
        <row r="2204">
          <cell r="A2204" t="str">
            <v>X1065A</v>
          </cell>
          <cell r="B2204" t="str">
            <v>OPT ULTRA DWIS/S HOST ADAPTER</v>
          </cell>
          <cell r="C2204">
            <v>1684</v>
          </cell>
          <cell r="D2204" t="str">
            <v>A</v>
          </cell>
        </row>
        <row r="2205">
          <cell r="A2205" t="str">
            <v>X1071A</v>
          </cell>
          <cell r="B2205" t="str">
            <v>HIPPI/P 1.1 Interface board</v>
          </cell>
          <cell r="C2205">
            <v>13000</v>
          </cell>
          <cell r="D2205" t="str">
            <v>A</v>
          </cell>
        </row>
        <row r="2206">
          <cell r="A2206" t="str">
            <v>X1073A</v>
          </cell>
          <cell r="B2206" t="str">
            <v>SC 2.1 SCI/SBUS BOARD</v>
          </cell>
          <cell r="C2206">
            <v>5850</v>
          </cell>
          <cell r="D2206" t="str">
            <v>A</v>
          </cell>
        </row>
        <row r="2207">
          <cell r="A2207" t="str">
            <v>X1074A</v>
          </cell>
          <cell r="B2207" t="str">
            <v>Cluster SCI PCI-64 adapter</v>
          </cell>
          <cell r="C2207">
            <v>5850</v>
          </cell>
          <cell r="D2207" t="str">
            <v>A</v>
          </cell>
        </row>
        <row r="2208">
          <cell r="A2208" t="str">
            <v>X1089A</v>
          </cell>
          <cell r="B2208" t="str">
            <v>SUNVIDEO PCI CARD W/SW</v>
          </cell>
          <cell r="C2208">
            <v>1495</v>
          </cell>
          <cell r="D2208" t="str">
            <v>H</v>
          </cell>
        </row>
        <row r="2209">
          <cell r="A2209" t="str">
            <v>X1099A</v>
          </cell>
          <cell r="B2209" t="str">
            <v>SBUS BLANK FILLER PANEL</v>
          </cell>
          <cell r="C2209">
            <v>0</v>
          </cell>
          <cell r="D2209" t="str">
            <v>D</v>
          </cell>
        </row>
        <row r="2210">
          <cell r="A2210" t="str">
            <v>X1131A-64.2</v>
          </cell>
          <cell r="B2210" t="str">
            <v>PCI Co-processor 400MHz/64/NT</v>
          </cell>
          <cell r="C2210">
            <v>693</v>
          </cell>
          <cell r="D2210" t="str">
            <v>H</v>
          </cell>
        </row>
        <row r="2211">
          <cell r="A2211" t="str">
            <v>X1133A</v>
          </cell>
          <cell r="B2211" t="str">
            <v>Sun Crypto Accelerator I</v>
          </cell>
          <cell r="C2211">
            <v>5810</v>
          </cell>
          <cell r="D2211" t="str">
            <v>B</v>
          </cell>
        </row>
        <row r="2212">
          <cell r="A2212" t="str">
            <v>X1140A</v>
          </cell>
          <cell r="B2212" t="str">
            <v>SUN GIGABITETHERNET/S 2.0</v>
          </cell>
          <cell r="C2212">
            <v>2984</v>
          </cell>
          <cell r="D2212" t="str">
            <v>A</v>
          </cell>
        </row>
        <row r="2213">
          <cell r="A2213" t="str">
            <v>X1141A</v>
          </cell>
          <cell r="B2213" t="str">
            <v>SUN GIGABITETHERNET/P 2.0</v>
          </cell>
          <cell r="C2213">
            <v>2724</v>
          </cell>
          <cell r="D2213" t="str">
            <v>A</v>
          </cell>
        </row>
        <row r="2214">
          <cell r="A2214" t="str">
            <v>X1142A</v>
          </cell>
          <cell r="B2214" t="str">
            <v>OPT SBUS SAS FDDI 6.0 W/SW</v>
          </cell>
          <cell r="C2214">
            <v>3250</v>
          </cell>
          <cell r="D2214" t="str">
            <v>A</v>
          </cell>
        </row>
        <row r="2215">
          <cell r="A2215" t="str">
            <v>X1143A</v>
          </cell>
          <cell r="B2215" t="str">
            <v>OPT SBUS DAS FDDI 6.0 W/SW</v>
          </cell>
          <cell r="C2215">
            <v>4908</v>
          </cell>
          <cell r="D2215" t="str">
            <v>A</v>
          </cell>
        </row>
        <row r="2216">
          <cell r="A2216" t="str">
            <v>X1145A</v>
          </cell>
          <cell r="B2216" t="str">
            <v>OPT SBUS HSI/S INCL. SW</v>
          </cell>
          <cell r="C2216">
            <v>2958</v>
          </cell>
          <cell r="D2216" t="str">
            <v>A</v>
          </cell>
        </row>
        <row r="2217">
          <cell r="A2217" t="str">
            <v>X1146A</v>
          </cell>
          <cell r="B2217" t="str">
            <v>OPT SBUS SERIAL PARLLEL CNTRLR</v>
          </cell>
          <cell r="C2217">
            <v>1424</v>
          </cell>
          <cell r="D2217" t="str">
            <v>A</v>
          </cell>
        </row>
        <row r="2218">
          <cell r="A2218" t="str">
            <v>X1147A</v>
          </cell>
          <cell r="B2218" t="str">
            <v>OPT SBUS SUNATM155/MFIBER S/SW</v>
          </cell>
          <cell r="C2218">
            <v>1684</v>
          </cell>
          <cell r="D2218" t="str">
            <v>A</v>
          </cell>
        </row>
        <row r="2219">
          <cell r="A2219" t="str">
            <v>X1148A</v>
          </cell>
          <cell r="B2219" t="str">
            <v>OPT SBUS SUNATM155/UTP5 W/SW</v>
          </cell>
          <cell r="C2219">
            <v>1294</v>
          </cell>
          <cell r="D2219" t="str">
            <v>A</v>
          </cell>
        </row>
        <row r="2220">
          <cell r="A2220" t="str">
            <v>X1149A</v>
          </cell>
          <cell r="B2220" t="str">
            <v>OPT SBUS SUNATM622/MFIBER W/SW</v>
          </cell>
          <cell r="C2220">
            <v>6494</v>
          </cell>
          <cell r="D2220" t="str">
            <v>A</v>
          </cell>
        </row>
        <row r="2221">
          <cell r="A2221" t="str">
            <v>X1152A</v>
          </cell>
          <cell r="B2221" t="str">
            <v>OPT INT SUNFDDI/P SAS 2.0</v>
          </cell>
          <cell r="C2221">
            <v>2984</v>
          </cell>
          <cell r="D2221" t="str">
            <v>A</v>
          </cell>
        </row>
        <row r="2222">
          <cell r="A2222" t="str">
            <v>X1153A</v>
          </cell>
          <cell r="B2222" t="str">
            <v>OPT INT SUNFDDI/P DAS 2.0</v>
          </cell>
          <cell r="C2222">
            <v>4414</v>
          </cell>
          <cell r="D2222" t="str">
            <v>A</v>
          </cell>
        </row>
        <row r="2223">
          <cell r="A2223" t="str">
            <v>X1155A</v>
          </cell>
          <cell r="B2223" t="str">
            <v>OPT SUNHSI/P 2.0</v>
          </cell>
          <cell r="C2223">
            <v>2594</v>
          </cell>
          <cell r="D2223" t="str">
            <v>A</v>
          </cell>
        </row>
        <row r="2224">
          <cell r="A2224" t="str">
            <v>X1157A</v>
          </cell>
          <cell r="B2224" t="str">
            <v>OPT PCI SUNATM/P-155MMF W/SW</v>
          </cell>
          <cell r="C2224">
            <v>1424</v>
          </cell>
          <cell r="D2224" t="str">
            <v>A</v>
          </cell>
        </row>
        <row r="2225">
          <cell r="A2225" t="str">
            <v>X1158A</v>
          </cell>
          <cell r="B2225" t="str">
            <v>OPT PCI SUNATM/P-155UTP W/SW</v>
          </cell>
          <cell r="C2225">
            <v>1164</v>
          </cell>
          <cell r="D2225" t="str">
            <v>A</v>
          </cell>
        </row>
        <row r="2226">
          <cell r="A2226" t="str">
            <v>X1159A</v>
          </cell>
          <cell r="B2226" t="str">
            <v>OPT PCI SUNATM/P-622MMF W/SW</v>
          </cell>
          <cell r="C2226">
            <v>5194</v>
          </cell>
          <cell r="D2226" t="str">
            <v>A</v>
          </cell>
        </row>
        <row r="2227">
          <cell r="A2227" t="str">
            <v>X1191A</v>
          </cell>
          <cell r="B2227" t="str">
            <v>OPT PROCESSOR US 300MHZ/2MB</v>
          </cell>
          <cell r="C2227">
            <v>3992</v>
          </cell>
          <cell r="D2227" t="str">
            <v>H</v>
          </cell>
        </row>
        <row r="2228">
          <cell r="A2228" t="str">
            <v>X1192A</v>
          </cell>
          <cell r="B2228" t="str">
            <v>OPT PROCESSOR US 360MHZ/4MB</v>
          </cell>
          <cell r="C2228">
            <v>4200</v>
          </cell>
          <cell r="D2228" t="str">
            <v>H</v>
          </cell>
        </row>
        <row r="2229">
          <cell r="A2229" t="str">
            <v>X1193A</v>
          </cell>
          <cell r="B2229" t="str">
            <v>Opt 400MHz/2MB proc for E2 U2</v>
          </cell>
          <cell r="C2229">
            <v>7280</v>
          </cell>
          <cell r="D2229" t="str">
            <v>H</v>
          </cell>
        </row>
        <row r="2230">
          <cell r="A2230" t="str">
            <v>X1194A</v>
          </cell>
          <cell r="B2230" t="str">
            <v>Opt E250 srvr 400MHz/2MB CPU</v>
          </cell>
          <cell r="C2230">
            <v>6392</v>
          </cell>
          <cell r="D2230" t="str">
            <v>H</v>
          </cell>
        </row>
        <row r="2231">
          <cell r="A2231" t="str">
            <v>X1195A</v>
          </cell>
          <cell r="B2231" t="str">
            <v>OPT PROCESSOR US 450MHZ/4MB</v>
          </cell>
          <cell r="C2231">
            <v>7700</v>
          </cell>
          <cell r="D2231" t="str">
            <v>H</v>
          </cell>
        </row>
        <row r="2232">
          <cell r="A2232" t="str">
            <v>X1197A</v>
          </cell>
          <cell r="B2232" t="str">
            <v>440MHz UltraSPARC-II/4MB ecach</v>
          </cell>
          <cell r="C2232">
            <v>7490</v>
          </cell>
          <cell r="D2232" t="str">
            <v>H</v>
          </cell>
        </row>
        <row r="2233">
          <cell r="A2233" t="str">
            <v>X1311A</v>
          </cell>
          <cell r="B2233" t="str">
            <v>TC MOUNT BRACKET</v>
          </cell>
          <cell r="C2233">
            <v>0</v>
          </cell>
          <cell r="D2233" t="str">
            <v>D</v>
          </cell>
        </row>
        <row r="2234">
          <cell r="A2234" t="str">
            <v>X1312A</v>
          </cell>
          <cell r="B2234" t="str">
            <v>TERMINAL CONCENTRATOR KIT</v>
          </cell>
          <cell r="C2234">
            <v>3250</v>
          </cell>
          <cell r="D2234" t="str">
            <v>A</v>
          </cell>
        </row>
        <row r="2235">
          <cell r="A2235" t="str">
            <v>X1334A</v>
          </cell>
          <cell r="B2235" t="str">
            <v>OPT QFE cPCI CARD (REAR)</v>
          </cell>
          <cell r="C2235">
            <v>3114</v>
          </cell>
          <cell r="D2235" t="str">
            <v>H</v>
          </cell>
        </row>
        <row r="2236">
          <cell r="A2236" t="str">
            <v>X1337A</v>
          </cell>
          <cell r="B2236" t="str">
            <v>OPT QFE cPCI CARD (FRONT)</v>
          </cell>
          <cell r="C2236">
            <v>2464</v>
          </cell>
          <cell r="D2236" t="str">
            <v>H</v>
          </cell>
        </row>
        <row r="2237">
          <cell r="A2237" t="str">
            <v>X1400A</v>
          </cell>
          <cell r="B2237" t="str">
            <v>MCRPAYFLX,SMRTCRD,W/ARTWK,25pk</v>
          </cell>
          <cell r="C2237">
            <v>133</v>
          </cell>
          <cell r="D2237" t="str">
            <v>D</v>
          </cell>
        </row>
        <row r="2238">
          <cell r="A2238" t="str">
            <v>X1401A</v>
          </cell>
          <cell r="B2238" t="str">
            <v>MCRPAYFLX,SMARTCRD,BLANK,25pk</v>
          </cell>
          <cell r="C2238">
            <v>133</v>
          </cell>
          <cell r="D2238" t="str">
            <v>D</v>
          </cell>
        </row>
        <row r="2239">
          <cell r="A2239" t="str">
            <v>X180A</v>
          </cell>
          <cell r="B2239" t="str">
            <v>OTP 32-KEY I/O DEVICE</v>
          </cell>
          <cell r="C2239">
            <v>1910</v>
          </cell>
          <cell r="D2239" t="str">
            <v>H</v>
          </cell>
        </row>
        <row r="2240">
          <cell r="A2240" t="str">
            <v>X180AV4</v>
          </cell>
          <cell r="B2240" t="str">
            <v>OPT 32-KEY I/O DEVICE 240V</v>
          </cell>
          <cell r="C2240">
            <v>1910</v>
          </cell>
          <cell r="D2240" t="str">
            <v>H</v>
          </cell>
        </row>
        <row r="2241">
          <cell r="A2241" t="str">
            <v>X190A</v>
          </cell>
          <cell r="B2241" t="str">
            <v>OPT 8-DIA I/O DEVICE FOR 3D</v>
          </cell>
          <cell r="C2241">
            <v>1917</v>
          </cell>
          <cell r="D2241" t="str">
            <v>H</v>
          </cell>
        </row>
        <row r="2242">
          <cell r="A2242" t="str">
            <v>X190AV4</v>
          </cell>
          <cell r="B2242" t="str">
            <v>OPT 8-DIAL I/O DEVICE FOR 3D</v>
          </cell>
          <cell r="C2242">
            <v>1917</v>
          </cell>
          <cell r="D2242" t="str">
            <v>H</v>
          </cell>
        </row>
        <row r="2243">
          <cell r="A2243" t="str">
            <v>X2069A</v>
          </cell>
          <cell r="B2243" t="str">
            <v>Gigabit Ethernet + FC-AL Combo</v>
          </cell>
          <cell r="C2243">
            <v>4493</v>
          </cell>
          <cell r="D2243" t="str">
            <v>A</v>
          </cell>
        </row>
        <row r="2244">
          <cell r="A2244" t="str">
            <v>X2087A</v>
          </cell>
          <cell r="B2244" t="str">
            <v>U30/U60 NO-NOISE KIT,595-5364</v>
          </cell>
          <cell r="C2244">
            <v>52</v>
          </cell>
          <cell r="D2244" t="str">
            <v>H</v>
          </cell>
        </row>
        <row r="2245">
          <cell r="A2245" t="str">
            <v>X2131A</v>
          </cell>
          <cell r="B2245" t="str">
            <v>PCI Co-proc 600MHz/64MB (ATO)</v>
          </cell>
          <cell r="C2245">
            <v>693</v>
          </cell>
          <cell r="D2245" t="str">
            <v>H</v>
          </cell>
        </row>
        <row r="2246">
          <cell r="A2246" t="str">
            <v>X2144A</v>
          </cell>
          <cell r="B2246" t="str">
            <v>OPT SBUS CARD TRI/S INCL. SW</v>
          </cell>
          <cell r="C2246">
            <v>1755</v>
          </cell>
          <cell r="D2246" t="str">
            <v>A</v>
          </cell>
        </row>
        <row r="2247">
          <cell r="A2247" t="str">
            <v>X2154A</v>
          </cell>
          <cell r="B2247" t="str">
            <v>OPT INT SUNTRI/P 5.0</v>
          </cell>
          <cell r="C2247">
            <v>1554</v>
          </cell>
          <cell r="D2247" t="str">
            <v>A</v>
          </cell>
        </row>
        <row r="2248">
          <cell r="A2248" t="str">
            <v>X2156A</v>
          </cell>
          <cell r="B2248" t="str">
            <v>OPT SUNSAI/P 3.0</v>
          </cell>
          <cell r="C2248">
            <v>1294</v>
          </cell>
          <cell r="D2248" t="str">
            <v>A</v>
          </cell>
        </row>
        <row r="2249">
          <cell r="A2249" t="str">
            <v>X2240A</v>
          </cell>
          <cell r="B2249" t="str">
            <v>OPT 300MHZ CPU W/2MB FOR E450</v>
          </cell>
          <cell r="C2249">
            <v>3992</v>
          </cell>
          <cell r="D2249" t="str">
            <v>H</v>
          </cell>
        </row>
        <row r="2250">
          <cell r="A2250" t="str">
            <v>X2244A</v>
          </cell>
          <cell r="B2250" t="str">
            <v>OPT 400MHZ CPU W/4MB FOR E450</v>
          </cell>
          <cell r="C2250">
            <v>7992</v>
          </cell>
          <cell r="D2250" t="str">
            <v>H</v>
          </cell>
        </row>
        <row r="2251">
          <cell r="A2251" t="str">
            <v>X2248A</v>
          </cell>
          <cell r="B2251" t="str">
            <v>OPT 480MHZ CPU W/4MB FOR E450</v>
          </cell>
          <cell r="C2251">
            <v>11192</v>
          </cell>
          <cell r="D2251" t="str">
            <v>H</v>
          </cell>
        </row>
        <row r="2252">
          <cell r="A2252" t="str">
            <v>X25-9.1-D</v>
          </cell>
          <cell r="B2252" t="str">
            <v>X.25 9.1 DOC'S ONLY</v>
          </cell>
          <cell r="C2252">
            <v>195</v>
          </cell>
          <cell r="D2252" t="str">
            <v>B</v>
          </cell>
        </row>
        <row r="2253">
          <cell r="A2253" t="str">
            <v>X25-9.1-DT-S</v>
          </cell>
          <cell r="B2253" t="str">
            <v>X.5 9.1 DESKTOP SLIMKIT</v>
          </cell>
          <cell r="C2253">
            <v>2925</v>
          </cell>
          <cell r="D2253" t="str">
            <v>B</v>
          </cell>
        </row>
        <row r="2254">
          <cell r="A2254" t="str">
            <v>X25-9.1-LS-S</v>
          </cell>
          <cell r="B2254" t="str">
            <v>X.25 9.1 SERVER SLIMKIT</v>
          </cell>
          <cell r="C2254">
            <v>4290</v>
          </cell>
          <cell r="D2254" t="str">
            <v>B</v>
          </cell>
        </row>
        <row r="2255">
          <cell r="A2255" t="str">
            <v>X2550A</v>
          </cell>
          <cell r="B2255" t="str">
            <v>OPT PROCESSOR US 250MHZ/4MB</v>
          </cell>
          <cell r="C2255">
            <v>24000</v>
          </cell>
          <cell r="D2255" t="str">
            <v>A</v>
          </cell>
        </row>
        <row r="2256">
          <cell r="A2256" t="str">
            <v>X2560A</v>
          </cell>
          <cell r="B2256" t="str">
            <v>OPT PROCESSOR US 336/333MHZ/4M</v>
          </cell>
          <cell r="C2256">
            <v>28500</v>
          </cell>
          <cell r="D2256" t="str">
            <v>A</v>
          </cell>
        </row>
        <row r="2257">
          <cell r="A2257" t="str">
            <v>X2580A</v>
          </cell>
          <cell r="B2257" t="str">
            <v>OPT PROCESSOR US 400-MHZ/8MB</v>
          </cell>
          <cell r="C2257">
            <v>26250</v>
          </cell>
          <cell r="D2257" t="str">
            <v>A</v>
          </cell>
        </row>
        <row r="2258">
          <cell r="A2258" t="str">
            <v>X259I-920-9999</v>
          </cell>
          <cell r="B2258" t="str">
            <v>Sol. X25 9.2 Solaris x86</v>
          </cell>
          <cell r="C2258">
            <v>3150</v>
          </cell>
          <cell r="D2258" t="str">
            <v>B</v>
          </cell>
        </row>
        <row r="2259">
          <cell r="A2259" t="str">
            <v>X259I-920-99U9</v>
          </cell>
          <cell r="B2259" t="str">
            <v>Sol. X25 9.2 Upg Solaris x86</v>
          </cell>
          <cell r="C2259">
            <v>1253</v>
          </cell>
          <cell r="D2259" t="str">
            <v>B</v>
          </cell>
        </row>
        <row r="2260">
          <cell r="A2260" t="str">
            <v>X259S-920-D999</v>
          </cell>
          <cell r="B2260" t="str">
            <v>Solstice X25 9.2 Desktop SPARC</v>
          </cell>
          <cell r="C2260">
            <v>3150</v>
          </cell>
          <cell r="D2260" t="str">
            <v>B</v>
          </cell>
        </row>
        <row r="2261">
          <cell r="A2261" t="str">
            <v>X259S-920-D9U9</v>
          </cell>
          <cell r="B2261" t="str">
            <v>Sol. X25 9.2 Upg Desktop SPARC</v>
          </cell>
          <cell r="C2261">
            <v>1253</v>
          </cell>
          <cell r="D2261" t="str">
            <v>B</v>
          </cell>
        </row>
        <row r="2262">
          <cell r="A2262" t="str">
            <v>X259S-920-W999</v>
          </cell>
          <cell r="B2262" t="str">
            <v>Sol. X25 9.2 Sol. SPARC Server</v>
          </cell>
          <cell r="C2262">
            <v>5530</v>
          </cell>
          <cell r="D2262" t="str">
            <v>B</v>
          </cell>
        </row>
        <row r="2263">
          <cell r="A2263" t="str">
            <v>X259S-920-W9U9</v>
          </cell>
          <cell r="B2263" t="str">
            <v>Sol. X25 9.2 Upg SPARC Server</v>
          </cell>
          <cell r="C2263">
            <v>2212</v>
          </cell>
          <cell r="D2263" t="str">
            <v>B</v>
          </cell>
        </row>
        <row r="2264">
          <cell r="A2264" t="str">
            <v>X25D9-920-9999</v>
          </cell>
          <cell r="B2264" t="str">
            <v>Solstice X.25 Hard Copy Doc</v>
          </cell>
          <cell r="C2264">
            <v>210</v>
          </cell>
          <cell r="D2264" t="str">
            <v>D</v>
          </cell>
        </row>
        <row r="2265">
          <cell r="A2265" t="str">
            <v>X25M9-920-9999</v>
          </cell>
          <cell r="B2265" t="str">
            <v>Solstice X.25 9.2 CD-ROM only</v>
          </cell>
          <cell r="C2265">
            <v>140</v>
          </cell>
          <cell r="D2265" t="str">
            <v>D</v>
          </cell>
        </row>
        <row r="2266">
          <cell r="A2266" t="str">
            <v>X2602A</v>
          </cell>
          <cell r="B2266" t="str">
            <v>OPT INT CPU/MEM BD FOR EXX00</v>
          </cell>
          <cell r="C2266">
            <v>13500</v>
          </cell>
          <cell r="D2266" t="str">
            <v>A</v>
          </cell>
        </row>
        <row r="2267">
          <cell r="A2267" t="str">
            <v>X2602A-P62</v>
          </cell>
          <cell r="B2267" t="str">
            <v>OPT INT CPU/MEM BD FOR EXX00</v>
          </cell>
          <cell r="C2267">
            <v>93236</v>
          </cell>
          <cell r="D2267" t="str">
            <v>A</v>
          </cell>
        </row>
        <row r="2268">
          <cell r="A2268" t="str">
            <v>X2602A-P82</v>
          </cell>
          <cell r="B2268" t="str">
            <v>OPT INT CPU/MEM BD FOR EXX00</v>
          </cell>
          <cell r="C2268">
            <v>88736</v>
          </cell>
          <cell r="D2268" t="str">
            <v>A</v>
          </cell>
        </row>
        <row r="2269">
          <cell r="A2269" t="str">
            <v>X2602A-P83</v>
          </cell>
          <cell r="B2269" t="str">
            <v>OPT INT CPU/MEM BLDG. BLOCK</v>
          </cell>
          <cell r="C2269">
            <v>96220</v>
          </cell>
          <cell r="D2269" t="str">
            <v>A</v>
          </cell>
        </row>
        <row r="2270">
          <cell r="A2270" t="str">
            <v>X2602A-P84A</v>
          </cell>
          <cell r="B2270" t="str">
            <v>OPT INT CPU/MEM BD FOR EXX00</v>
          </cell>
          <cell r="C2270">
            <v>225464</v>
          </cell>
          <cell r="D2270" t="str">
            <v>A</v>
          </cell>
        </row>
        <row r="2271">
          <cell r="A2271" t="str">
            <v>X2602A-P85A</v>
          </cell>
          <cell r="B2271" t="str">
            <v>OPT INT CPU/MEM BD FOR EXX00</v>
          </cell>
          <cell r="C2271">
            <v>161670</v>
          </cell>
          <cell r="D2271" t="str">
            <v>A</v>
          </cell>
        </row>
        <row r="2272">
          <cell r="A2272" t="str">
            <v>X2612A</v>
          </cell>
          <cell r="B2272" t="str">
            <v>OPT INT I/O BD EXX00 W/FC-AL</v>
          </cell>
          <cell r="C2272">
            <v>9750</v>
          </cell>
          <cell r="D2272" t="str">
            <v>A</v>
          </cell>
        </row>
        <row r="2273">
          <cell r="A2273" t="str">
            <v>X2612A-SS-A</v>
          </cell>
          <cell r="B2273" t="str">
            <v>OPT INT I/O BD BLDG BLOCK</v>
          </cell>
          <cell r="C2273">
            <v>18360</v>
          </cell>
          <cell r="D2273" t="str">
            <v>A</v>
          </cell>
        </row>
        <row r="2274">
          <cell r="A2274" t="str">
            <v>X2622A</v>
          </cell>
          <cell r="B2274" t="str">
            <v>OPT INT GRAPHICS I/O BD EXX00</v>
          </cell>
          <cell r="C2274">
            <v>10500</v>
          </cell>
          <cell r="D2274" t="str">
            <v>A</v>
          </cell>
        </row>
        <row r="2275">
          <cell r="A2275" t="str">
            <v>X2632A</v>
          </cell>
          <cell r="B2275" t="str">
            <v>OPT INT PCI I/O BD FOR EXX00</v>
          </cell>
          <cell r="C2275">
            <v>12000</v>
          </cell>
          <cell r="D2275" t="str">
            <v>A</v>
          </cell>
        </row>
        <row r="2276">
          <cell r="A2276" t="str">
            <v>X2632A-PP-A</v>
          </cell>
          <cell r="B2276" t="str">
            <v>OPT INT PCI I/O BD BLDG BLOCK</v>
          </cell>
          <cell r="C2276">
            <v>21760</v>
          </cell>
          <cell r="D2276" t="str">
            <v>A</v>
          </cell>
        </row>
        <row r="2277">
          <cell r="A2277" t="str">
            <v>X2642A-SG-A</v>
          </cell>
          <cell r="B2277" t="str">
            <v xml:space="preserve">OPT INT GRAPHICS &amp; SBUS I/O BD </v>
          </cell>
          <cell r="C2277">
            <v>18360</v>
          </cell>
          <cell r="D2277" t="str">
            <v>A</v>
          </cell>
        </row>
        <row r="2278">
          <cell r="A2278" t="str">
            <v>X2652A</v>
          </cell>
          <cell r="B2278" t="str">
            <v>OPTIONAL FC-AL INTERFACE BOARD</v>
          </cell>
          <cell r="C2278">
            <v>2250</v>
          </cell>
          <cell r="D2278" t="str">
            <v>A</v>
          </cell>
        </row>
        <row r="2279">
          <cell r="A2279" t="str">
            <v>X2720A</v>
          </cell>
          <cell r="B2279" t="str">
            <v>E10000 CONTROL BOARD</v>
          </cell>
          <cell r="C2279">
            <v>32000</v>
          </cell>
          <cell r="D2279" t="str">
            <v>A</v>
          </cell>
        </row>
        <row r="2280">
          <cell r="A2280" t="str">
            <v>X2722A</v>
          </cell>
          <cell r="B2280" t="str">
            <v>E10000 Control Board, Eth hub.</v>
          </cell>
          <cell r="C2280">
            <v>32000</v>
          </cell>
          <cell r="D2280" t="str">
            <v>A</v>
          </cell>
        </row>
        <row r="2281">
          <cell r="A2281" t="str">
            <v>X2730A</v>
          </cell>
          <cell r="B2281" t="str">
            <v>E10000 I/O BOARD</v>
          </cell>
          <cell r="C2281">
            <v>12000</v>
          </cell>
          <cell r="D2281" t="str">
            <v>A</v>
          </cell>
        </row>
        <row r="2282">
          <cell r="A2282" t="str">
            <v>X2754A</v>
          </cell>
          <cell r="B2282" t="str">
            <v>E10000 Sys. Service Processor</v>
          </cell>
          <cell r="C2282">
            <v>16800</v>
          </cell>
          <cell r="D2282" t="str">
            <v>A</v>
          </cell>
        </row>
        <row r="2283">
          <cell r="A2283" t="str">
            <v>X2755A</v>
          </cell>
          <cell r="B2283" t="str">
            <v>E10000 Sys. Service Processor</v>
          </cell>
          <cell r="C2283">
            <v>24050</v>
          </cell>
          <cell r="D2283" t="str">
            <v>A</v>
          </cell>
        </row>
        <row r="2284">
          <cell r="A2284" t="str">
            <v>X311L</v>
          </cell>
          <cell r="B2284" t="str">
            <v>NORTH AMERICAN/ASIA PWR CRD KT</v>
          </cell>
          <cell r="C2284">
            <v>0</v>
          </cell>
          <cell r="D2284" t="str">
            <v>D</v>
          </cell>
        </row>
        <row r="2285">
          <cell r="A2285" t="str">
            <v>X3518A</v>
          </cell>
          <cell r="B2285" t="str">
            <v>KOREAN COUNTRY KIT</v>
          </cell>
          <cell r="C2285">
            <v>0</v>
          </cell>
          <cell r="D2285" t="str">
            <v>D</v>
          </cell>
        </row>
        <row r="2286">
          <cell r="A2286" t="str">
            <v>X3555A</v>
          </cell>
          <cell r="B2286" t="str">
            <v>KOREAN COUNTRY KIT</v>
          </cell>
          <cell r="C2286">
            <v>63</v>
          </cell>
          <cell r="D2286" t="str">
            <v>H</v>
          </cell>
        </row>
        <row r="2287">
          <cell r="A2287" t="str">
            <v>X3668A</v>
          </cell>
          <cell r="B2287" t="str">
            <v>PGX32 CARD W/VIDEO ADAPTOR</v>
          </cell>
          <cell r="C2287">
            <v>398</v>
          </cell>
          <cell r="D2287" t="str">
            <v>H</v>
          </cell>
        </row>
        <row r="2288">
          <cell r="A2288" t="str">
            <v>X3670A</v>
          </cell>
          <cell r="B2288" t="str">
            <v>Creator3D series 3, vertical</v>
          </cell>
          <cell r="C2288">
            <v>1034</v>
          </cell>
          <cell r="D2288" t="str">
            <v>H</v>
          </cell>
        </row>
        <row r="2289">
          <cell r="A2289" t="str">
            <v>X3671A</v>
          </cell>
          <cell r="B2289" t="str">
            <v>CREATOR3D SERIES 3, HORIZONTAL</v>
          </cell>
          <cell r="C2289">
            <v>1034</v>
          </cell>
          <cell r="D2289" t="str">
            <v>H</v>
          </cell>
        </row>
        <row r="2290">
          <cell r="A2290" t="str">
            <v>X3677A</v>
          </cell>
          <cell r="B2290" t="str">
            <v>ELITE3D m3 Series 2</v>
          </cell>
          <cell r="C2290">
            <v>2334</v>
          </cell>
          <cell r="D2290" t="str">
            <v>H</v>
          </cell>
        </row>
        <row r="2291">
          <cell r="A2291" t="str">
            <v>X3678A</v>
          </cell>
          <cell r="B2291" t="str">
            <v>Expert3d, GRAPHICS ACCEL, PCI</v>
          </cell>
          <cell r="C2291">
            <v>4893</v>
          </cell>
          <cell r="D2291" t="str">
            <v>H</v>
          </cell>
        </row>
        <row r="2292">
          <cell r="A2292" t="str">
            <v>X3678A-F</v>
          </cell>
          <cell r="B2292" t="str">
            <v>Expert3d, GRAPHICS ACCEL, PCI</v>
          </cell>
          <cell r="C2292">
            <v>4893</v>
          </cell>
          <cell r="D2292" t="str">
            <v>H</v>
          </cell>
        </row>
        <row r="2293">
          <cell r="A2293" t="str">
            <v>X3679A</v>
          </cell>
          <cell r="B2293" t="str">
            <v>ELITE3D m6 Series 2</v>
          </cell>
          <cell r="C2293">
            <v>2854</v>
          </cell>
          <cell r="D2293" t="str">
            <v>H</v>
          </cell>
        </row>
        <row r="2294">
          <cell r="A2294" t="str">
            <v>X3680A</v>
          </cell>
          <cell r="B2294" t="str">
            <v>ELITE3D m6 Series 2</v>
          </cell>
          <cell r="C2294">
            <v>3894</v>
          </cell>
          <cell r="D2294" t="str">
            <v>H</v>
          </cell>
        </row>
        <row r="2295">
          <cell r="A2295" t="str">
            <v>X3682A</v>
          </cell>
          <cell r="B2295" t="str">
            <v>1394 Visual Collaboration Kit</v>
          </cell>
          <cell r="C2295">
            <v>343</v>
          </cell>
          <cell r="D2295" t="str">
            <v>H</v>
          </cell>
        </row>
        <row r="2296">
          <cell r="A2296" t="str">
            <v>X3683A</v>
          </cell>
          <cell r="B2296" t="str">
            <v>4800bd mouse with Sun I/O</v>
          </cell>
          <cell r="C2296">
            <v>33</v>
          </cell>
          <cell r="D2296" t="str">
            <v>H</v>
          </cell>
        </row>
        <row r="2297">
          <cell r="A2297" t="str">
            <v>X3810A</v>
          </cell>
          <cell r="B2297" t="str">
            <v>OPT CABLE SCSI 4M 68/68PIN</v>
          </cell>
          <cell r="C2297">
            <v>215</v>
          </cell>
          <cell r="D2297" t="str">
            <v>A</v>
          </cell>
        </row>
        <row r="2298">
          <cell r="A2298" t="str">
            <v>X3825A</v>
          </cell>
          <cell r="B2298" t="str">
            <v>SC 2.1 SCI CABLE (10M)</v>
          </cell>
          <cell r="C2298">
            <v>325</v>
          </cell>
          <cell r="D2298" t="str">
            <v>D</v>
          </cell>
        </row>
        <row r="2299">
          <cell r="A2299" t="str">
            <v>X3826A</v>
          </cell>
          <cell r="B2299" t="str">
            <v>SC 2.1 SCI CABLE (2M)</v>
          </cell>
          <cell r="C2299">
            <v>325</v>
          </cell>
          <cell r="D2299" t="str">
            <v>D</v>
          </cell>
        </row>
        <row r="2300">
          <cell r="A2300" t="str">
            <v>X3828A</v>
          </cell>
          <cell r="B2300" t="str">
            <v>SC 2.1 SCI CABLE (5M)</v>
          </cell>
          <cell r="C2300">
            <v>325</v>
          </cell>
          <cell r="D2300" t="str">
            <v>D</v>
          </cell>
        </row>
        <row r="2301">
          <cell r="A2301" t="str">
            <v>X3829A</v>
          </cell>
          <cell r="B2301" t="str">
            <v>SC 2.1 SCI CBL BRACK (E5/6000)</v>
          </cell>
          <cell r="C2301">
            <v>390</v>
          </cell>
          <cell r="D2301" t="str">
            <v>D</v>
          </cell>
        </row>
        <row r="2302">
          <cell r="A2302" t="str">
            <v>X3830A</v>
          </cell>
          <cell r="B2302" t="str">
            <v>4M CABLE, SCSI 68 TO VHDC</v>
          </cell>
          <cell r="C2302">
            <v>218</v>
          </cell>
          <cell r="D2302" t="str">
            <v>A</v>
          </cell>
        </row>
        <row r="2303">
          <cell r="A2303" t="str">
            <v>X3831A</v>
          </cell>
          <cell r="B2303" t="str">
            <v>10M CABLE, SCSI TO VHDC</v>
          </cell>
          <cell r="C2303">
            <v>293</v>
          </cell>
          <cell r="D2303" t="str">
            <v>A</v>
          </cell>
        </row>
        <row r="2304">
          <cell r="A2304" t="str">
            <v>X3832A</v>
          </cell>
          <cell r="B2304" t="str">
            <v>2M CABLE, SCSI 68 TO VHDC</v>
          </cell>
          <cell r="C2304">
            <v>150</v>
          </cell>
          <cell r="D2304" t="str">
            <v>H</v>
          </cell>
        </row>
        <row r="2305">
          <cell r="A2305" t="str">
            <v>X3836A</v>
          </cell>
          <cell r="B2305" t="str">
            <v>5M SERIAL CABLE</v>
          </cell>
          <cell r="C2305">
            <v>163</v>
          </cell>
          <cell r="D2305" t="str">
            <v>D</v>
          </cell>
        </row>
        <row r="2306">
          <cell r="A2306" t="str">
            <v>X3837A</v>
          </cell>
          <cell r="B2306" t="str">
            <v>OPT 5M NULL ENET CABLE</v>
          </cell>
          <cell r="C2306">
            <v>163</v>
          </cell>
          <cell r="D2306" t="str">
            <v>D</v>
          </cell>
        </row>
        <row r="2307">
          <cell r="A2307" t="str">
            <v>X3838A</v>
          </cell>
          <cell r="B2307" t="str">
            <v>OPT 6M DIFFERENTIAL SCSI CABLE</v>
          </cell>
          <cell r="C2307">
            <v>163</v>
          </cell>
          <cell r="D2307" t="str">
            <v>D</v>
          </cell>
        </row>
        <row r="2308">
          <cell r="A2308" t="str">
            <v>X3839A</v>
          </cell>
          <cell r="B2308" t="str">
            <v>OPT 8M DIFFERENTIAL SCSI CABLE</v>
          </cell>
          <cell r="C2308">
            <v>163</v>
          </cell>
          <cell r="D2308" t="str">
            <v>D</v>
          </cell>
        </row>
        <row r="2309">
          <cell r="A2309" t="str">
            <v>X3848A</v>
          </cell>
          <cell r="B2309" t="str">
            <v>OPT PWR CORD F.ENTERPR.(INT)</v>
          </cell>
          <cell r="C2309">
            <v>0</v>
          </cell>
          <cell r="D2309" t="str">
            <v>D</v>
          </cell>
        </row>
        <row r="2310">
          <cell r="A2310" t="str">
            <v>X3856A</v>
          </cell>
          <cell r="B2310" t="str">
            <v>CABLE-68/68PIN SCSI W/PWR CORD</v>
          </cell>
          <cell r="C2310">
            <v>61</v>
          </cell>
          <cell r="D2310" t="str">
            <v>H</v>
          </cell>
        </row>
        <row r="2311">
          <cell r="A2311" t="str">
            <v>X3857A</v>
          </cell>
          <cell r="B2311" t="str">
            <v>CABLE-50/68PIN SCSI W/PWR CORD</v>
          </cell>
          <cell r="C2311">
            <v>63</v>
          </cell>
          <cell r="D2311" t="str">
            <v>H</v>
          </cell>
        </row>
        <row r="2312">
          <cell r="A2312" t="str">
            <v>X3858A</v>
          </cell>
          <cell r="B2312" t="str">
            <v>U.S. POWER CORD FOR STOREDGE</v>
          </cell>
          <cell r="C2312">
            <v>0</v>
          </cell>
          <cell r="D2312" t="str">
            <v>D</v>
          </cell>
        </row>
        <row r="2313">
          <cell r="A2313" t="str">
            <v>X3859A</v>
          </cell>
          <cell r="B2313" t="str">
            <v>INTL. POWER CORD FOR STOREDGE</v>
          </cell>
          <cell r="C2313">
            <v>0</v>
          </cell>
          <cell r="D2313" t="str">
            <v>D</v>
          </cell>
        </row>
        <row r="2314">
          <cell r="A2314" t="str">
            <v>X3860A</v>
          </cell>
          <cell r="B2314" t="str">
            <v>OPT CABLE SCSI FOR ULTRA 2</v>
          </cell>
          <cell r="C2314">
            <v>33</v>
          </cell>
          <cell r="D2314" t="str">
            <v>A</v>
          </cell>
        </row>
        <row r="2315">
          <cell r="A2315" t="str">
            <v>X3865A</v>
          </cell>
          <cell r="B2315" t="str">
            <v>E10000 PWR CORD (14FT),FOR N.A</v>
          </cell>
          <cell r="C2315">
            <v>0</v>
          </cell>
          <cell r="D2315" t="str">
            <v>D</v>
          </cell>
        </row>
        <row r="2316">
          <cell r="A2316" t="str">
            <v>X3872A</v>
          </cell>
          <cell r="B2316" t="str">
            <v>VIDEO CONNECTOR ADAPTER HD-15</v>
          </cell>
          <cell r="C2316">
            <v>47</v>
          </cell>
          <cell r="D2316" t="str">
            <v>H</v>
          </cell>
        </row>
        <row r="2317">
          <cell r="A2317" t="str">
            <v>X3875A</v>
          </cell>
          <cell r="B2317" t="str">
            <v>E10000 AC INPUT MODULE</v>
          </cell>
          <cell r="C2317">
            <v>3900</v>
          </cell>
          <cell r="D2317" t="str">
            <v>A</v>
          </cell>
        </row>
        <row r="2318">
          <cell r="A2318" t="str">
            <v>X3876A</v>
          </cell>
          <cell r="B2318" t="str">
            <v>SC 2.1 SCI SWITCH 4-PORT</v>
          </cell>
          <cell r="C2318">
            <v>22750</v>
          </cell>
          <cell r="D2318" t="str">
            <v>A</v>
          </cell>
        </row>
        <row r="2319">
          <cell r="A2319" t="str">
            <v>X3895A</v>
          </cell>
          <cell r="B2319" t="str">
            <v>Cluster 4 port PCI switch</v>
          </cell>
          <cell r="C2319">
            <v>22750</v>
          </cell>
          <cell r="D2319" t="str">
            <v>A</v>
          </cell>
        </row>
        <row r="2320">
          <cell r="A2320" t="str">
            <v>X3901A</v>
          </cell>
          <cell r="B2320" t="str">
            <v>Cluster PCI Cable 2m</v>
          </cell>
          <cell r="C2320">
            <v>325</v>
          </cell>
          <cell r="D2320" t="str">
            <v>D</v>
          </cell>
        </row>
        <row r="2321">
          <cell r="A2321" t="str">
            <v>X3902A</v>
          </cell>
          <cell r="B2321" t="str">
            <v>PCI-SCI Cable 5m</v>
          </cell>
          <cell r="C2321">
            <v>390</v>
          </cell>
          <cell r="D2321" t="str">
            <v>D</v>
          </cell>
        </row>
        <row r="2322">
          <cell r="A2322" t="str">
            <v>X3903A</v>
          </cell>
          <cell r="B2322" t="str">
            <v>Cluster PCI Cable 7.5m</v>
          </cell>
          <cell r="C2322">
            <v>455</v>
          </cell>
          <cell r="D2322" t="str">
            <v>D</v>
          </cell>
        </row>
        <row r="2323">
          <cell r="A2323" t="str">
            <v>X400-9.0-B</v>
          </cell>
          <cell r="B2323" t="str">
            <v>SOLSTICE X.400 9.0, CD DOC</v>
          </cell>
          <cell r="C2323">
            <v>260</v>
          </cell>
          <cell r="D2323" t="str">
            <v>B</v>
          </cell>
        </row>
        <row r="2324">
          <cell r="A2324" t="str">
            <v>X400-9.0-CSITE</v>
          </cell>
          <cell r="B2324" t="str">
            <v>SOLSTICE X.400 9.0 CT. LIC</v>
          </cell>
          <cell r="C2324">
            <v>2594</v>
          </cell>
          <cell r="D2324" t="str">
            <v>B</v>
          </cell>
        </row>
        <row r="2325">
          <cell r="A2325" t="str">
            <v>X400-9.0-ES-S</v>
          </cell>
          <cell r="B2325" t="str">
            <v>SOLSTICE X.400 9.0 T2, CD LIC</v>
          </cell>
          <cell r="C2325">
            <v>16894</v>
          </cell>
          <cell r="D2325" t="str">
            <v>B</v>
          </cell>
        </row>
        <row r="2326">
          <cell r="A2326" t="str">
            <v>X400-9.0-L10</v>
          </cell>
          <cell r="B2326" t="str">
            <v>SOLSTICE X.400 9.0, LIC</v>
          </cell>
          <cell r="C2326">
            <v>1560</v>
          </cell>
          <cell r="D2326" t="str">
            <v>B</v>
          </cell>
        </row>
        <row r="2327">
          <cell r="A2327" t="str">
            <v>X400-9.0-MGMT-L</v>
          </cell>
          <cell r="B2327" t="str">
            <v>SOLSTICE X.400 9.0 MGMT, LIC</v>
          </cell>
          <cell r="C2327">
            <v>2594</v>
          </cell>
          <cell r="D2327" t="str">
            <v>B</v>
          </cell>
        </row>
        <row r="2328">
          <cell r="A2328" t="str">
            <v>X400-9.0-MIME-L</v>
          </cell>
          <cell r="B2328" t="str">
            <v>SOLSTICE X.400 9.0 MIME. LIC</v>
          </cell>
          <cell r="C2328">
            <v>2594</v>
          </cell>
          <cell r="D2328" t="str">
            <v>B</v>
          </cell>
        </row>
        <row r="2329">
          <cell r="A2329" t="str">
            <v>X400-9.0-SS-S</v>
          </cell>
          <cell r="B2329" t="str">
            <v>SOLSTICE X.400 9.0 T1, CD LIC</v>
          </cell>
          <cell r="C2329">
            <v>7144</v>
          </cell>
          <cell r="D2329" t="str">
            <v>B</v>
          </cell>
        </row>
        <row r="2330">
          <cell r="A2330" t="str">
            <v>X465A</v>
          </cell>
          <cell r="B2330" t="str">
            <v>SUN INTERFACE CONVERTER</v>
          </cell>
          <cell r="C2330">
            <v>98</v>
          </cell>
          <cell r="D2330" t="str">
            <v>D</v>
          </cell>
        </row>
        <row r="2331">
          <cell r="A2331" t="str">
            <v>X467A</v>
          </cell>
          <cell r="B2331" t="str">
            <v>OPT CABLE MII-AUI CONVERTER</v>
          </cell>
          <cell r="C2331">
            <v>384</v>
          </cell>
          <cell r="D2331" t="str">
            <v>A</v>
          </cell>
        </row>
        <row r="2332">
          <cell r="A2332" t="str">
            <v>X470A</v>
          </cell>
          <cell r="B2332" t="str">
            <v>VIDEO CONNECTOR 13W3F/HD15M</v>
          </cell>
          <cell r="C2332">
            <v>61</v>
          </cell>
          <cell r="D2332" t="str">
            <v>H</v>
          </cell>
        </row>
        <row r="2333">
          <cell r="A2333" t="str">
            <v>X471A</v>
          </cell>
          <cell r="B2333" t="str">
            <v>BAE VIDEO CONNECTOR 13W3F/HD15</v>
          </cell>
          <cell r="C2333">
            <v>59</v>
          </cell>
          <cell r="D2333" t="str">
            <v>H</v>
          </cell>
        </row>
        <row r="2334">
          <cell r="A2334" t="str">
            <v>X499A</v>
          </cell>
          <cell r="B2334" t="str">
            <v>PCI MULTIMEDIA KIT US</v>
          </cell>
          <cell r="C2334">
            <v>1993</v>
          </cell>
          <cell r="D2334" t="str">
            <v>H</v>
          </cell>
        </row>
        <row r="2335">
          <cell r="A2335" t="str">
            <v>X500-1.0-B</v>
          </cell>
          <cell r="B2335" t="str">
            <v>SOLSTICE X.500 1.0, CD DOC</v>
          </cell>
          <cell r="C2335">
            <v>260</v>
          </cell>
          <cell r="D2335" t="str">
            <v>B</v>
          </cell>
        </row>
        <row r="2336">
          <cell r="A2336" t="str">
            <v>X500-1.0-CSITE</v>
          </cell>
          <cell r="B2336" t="str">
            <v>SOLSTICE X.500 1.0 TK, LIC</v>
          </cell>
          <cell r="C2336">
            <v>2594</v>
          </cell>
          <cell r="D2336" t="str">
            <v>B</v>
          </cell>
        </row>
        <row r="2337">
          <cell r="A2337" t="str">
            <v>X500-1.0-ES-L</v>
          </cell>
          <cell r="B2337" t="str">
            <v>SOLSTICE X.500 1.0 T2, LIC</v>
          </cell>
          <cell r="C2337">
            <v>18194</v>
          </cell>
          <cell r="D2337" t="str">
            <v>B</v>
          </cell>
        </row>
        <row r="2338">
          <cell r="A2338" t="str">
            <v>X500-1.0-SS-L</v>
          </cell>
          <cell r="B2338" t="str">
            <v>SOLSTICE X.500 1.0 T1, LIC</v>
          </cell>
          <cell r="C2338">
            <v>7794</v>
          </cell>
          <cell r="D2338" t="str">
            <v>B</v>
          </cell>
        </row>
        <row r="2339">
          <cell r="A2339" t="str">
            <v>X5010A</v>
          </cell>
          <cell r="B2339" t="str">
            <v>OPT INT PCI ULTRASCSI SGL CHNL</v>
          </cell>
          <cell r="C2339">
            <v>279</v>
          </cell>
          <cell r="D2339" t="str">
            <v>H</v>
          </cell>
        </row>
        <row r="2340">
          <cell r="A2340" t="str">
            <v>X5164A</v>
          </cell>
          <cell r="B2340" t="str">
            <v>OPT INT DISKBD 36.4/10K USCSI</v>
          </cell>
          <cell r="C2340">
            <v>5550</v>
          </cell>
          <cell r="D2340" t="str">
            <v>A</v>
          </cell>
        </row>
        <row r="2341">
          <cell r="A2341" t="str">
            <v>X5234A</v>
          </cell>
          <cell r="B2341" t="str">
            <v>OPT INT DISK 9.1GB/10K USCSI</v>
          </cell>
          <cell r="C2341">
            <v>1715</v>
          </cell>
          <cell r="D2341" t="str">
            <v>H</v>
          </cell>
        </row>
        <row r="2342">
          <cell r="A2342" t="str">
            <v>X5235A</v>
          </cell>
          <cell r="B2342" t="str">
            <v>OPT INT DISK 9GB/10000 USCSI</v>
          </cell>
          <cell r="C2342">
            <v>1725</v>
          </cell>
          <cell r="D2342" t="str">
            <v>H</v>
          </cell>
        </row>
        <row r="2343">
          <cell r="A2343" t="str">
            <v>X5236A</v>
          </cell>
          <cell r="B2343" t="str">
            <v>OPT INT 9GB DRIVE FOR U5/U10</v>
          </cell>
          <cell r="C2343">
            <v>350</v>
          </cell>
          <cell r="D2343" t="str">
            <v>H</v>
          </cell>
        </row>
        <row r="2344">
          <cell r="A2344" t="str">
            <v>X5237A</v>
          </cell>
          <cell r="B2344" t="str">
            <v>Opt int Disk 18.2GB/10k USCSI</v>
          </cell>
          <cell r="C2344">
            <v>2250</v>
          </cell>
          <cell r="D2344" t="str">
            <v>H</v>
          </cell>
        </row>
        <row r="2345">
          <cell r="A2345" t="str">
            <v>X5238A</v>
          </cell>
          <cell r="B2345" t="str">
            <v>Opt int Disk 18.2GB/10k USCSI</v>
          </cell>
          <cell r="C2345">
            <v>2250</v>
          </cell>
          <cell r="D2345" t="str">
            <v>H</v>
          </cell>
        </row>
        <row r="2346">
          <cell r="A2346" t="str">
            <v>X5239A</v>
          </cell>
          <cell r="B2346" t="str">
            <v>NEBS L3 Disk 18.2GB/10k USCSI</v>
          </cell>
          <cell r="C2346">
            <v>1560</v>
          </cell>
          <cell r="D2346" t="str">
            <v>H</v>
          </cell>
        </row>
        <row r="2347">
          <cell r="A2347" t="str">
            <v>X5240A</v>
          </cell>
          <cell r="B2347" t="str">
            <v>Opt int Disk 36.4GB/10k USCSI</v>
          </cell>
          <cell r="C2347">
            <v>3975</v>
          </cell>
          <cell r="D2347" t="str">
            <v>H</v>
          </cell>
        </row>
        <row r="2348">
          <cell r="A2348" t="str">
            <v>X5243A</v>
          </cell>
          <cell r="B2348" t="str">
            <v>Int Disk 36.4GB/10k USCSI 1"</v>
          </cell>
          <cell r="C2348">
            <v>2475</v>
          </cell>
          <cell r="D2348" t="str">
            <v>H</v>
          </cell>
        </row>
        <row r="2349">
          <cell r="A2349" t="str">
            <v>X6004A</v>
          </cell>
          <cell r="B2349" t="str">
            <v>OPT INT FLOPPY DRIVE U30</v>
          </cell>
          <cell r="C2349">
            <v>175</v>
          </cell>
          <cell r="D2349" t="str">
            <v>H</v>
          </cell>
        </row>
        <row r="2350">
          <cell r="A2350" t="str">
            <v>X6005A</v>
          </cell>
          <cell r="B2350" t="str">
            <v>OPT FLOPPY INT DR TAZMO &amp; E250</v>
          </cell>
          <cell r="C2350">
            <v>175</v>
          </cell>
          <cell r="D2350" t="str">
            <v>H</v>
          </cell>
        </row>
        <row r="2351">
          <cell r="A2351" t="str">
            <v>X6006A</v>
          </cell>
          <cell r="B2351" t="str">
            <v>Manual-eject floppy drive</v>
          </cell>
          <cell r="C2351">
            <v>188</v>
          </cell>
          <cell r="D2351" t="str">
            <v>H</v>
          </cell>
        </row>
        <row r="2352">
          <cell r="A2352" t="str">
            <v>X6062A</v>
          </cell>
          <cell r="B2352" t="str">
            <v>OPT INT TAPE 35GB DLT FOR FRST</v>
          </cell>
          <cell r="C2352">
            <v>13860</v>
          </cell>
          <cell r="D2352" t="str">
            <v>A</v>
          </cell>
        </row>
        <row r="2353">
          <cell r="A2353" t="str">
            <v>X6063A</v>
          </cell>
          <cell r="B2353" t="str">
            <v>DLT7000 TAPE DRIVE</v>
          </cell>
          <cell r="C2353">
            <v>17360</v>
          </cell>
          <cell r="D2353" t="str">
            <v>A</v>
          </cell>
        </row>
        <row r="2354">
          <cell r="A2354" t="str">
            <v>X6079A</v>
          </cell>
          <cell r="B2354" t="str">
            <v>STOREDGE L3500, 3TB/2DR</v>
          </cell>
          <cell r="C2354">
            <v>98000</v>
          </cell>
          <cell r="D2354" t="str">
            <v>A</v>
          </cell>
        </row>
        <row r="2355">
          <cell r="A2355" t="str">
            <v>X6080A</v>
          </cell>
          <cell r="B2355" t="str">
            <v>STOREDGE L3500, 3.5TB/7DR</v>
          </cell>
          <cell r="C2355">
            <v>162400</v>
          </cell>
          <cell r="D2355" t="str">
            <v>A</v>
          </cell>
        </row>
        <row r="2356">
          <cell r="A2356" t="str">
            <v>X6082A</v>
          </cell>
          <cell r="B2356" t="str">
            <v>STOREDGE L3500 PACKAGE</v>
          </cell>
          <cell r="C2356">
            <v>119400</v>
          </cell>
          <cell r="D2356" t="str">
            <v>A</v>
          </cell>
        </row>
        <row r="2357">
          <cell r="A2357" t="str">
            <v>X6083A</v>
          </cell>
          <cell r="B2357" t="str">
            <v>STOREDGE L3500 PACKAGE</v>
          </cell>
          <cell r="C2357">
            <v>123300</v>
          </cell>
          <cell r="D2357" t="str">
            <v>A</v>
          </cell>
        </row>
        <row r="2358">
          <cell r="A2358" t="str">
            <v>X6084A</v>
          </cell>
          <cell r="B2358" t="str">
            <v>STOREDGE L3500 PKG/WORKGROUP</v>
          </cell>
          <cell r="C2358">
            <v>115800</v>
          </cell>
          <cell r="D2358" t="str">
            <v>A</v>
          </cell>
        </row>
        <row r="2359">
          <cell r="A2359" t="str">
            <v>X6085A</v>
          </cell>
          <cell r="B2359" t="str">
            <v>STOREDGE L3500 PACKAGE/NETWORK</v>
          </cell>
          <cell r="C2359">
            <v>120600</v>
          </cell>
          <cell r="D2359" t="str">
            <v>A</v>
          </cell>
        </row>
        <row r="2360">
          <cell r="A2360" t="str">
            <v>X6166A</v>
          </cell>
          <cell r="B2360" t="str">
            <v>OPT INT CD 32X FOR U30/U60</v>
          </cell>
          <cell r="C2360">
            <v>350</v>
          </cell>
          <cell r="D2360" t="str">
            <v>H</v>
          </cell>
        </row>
        <row r="2361">
          <cell r="A2361" t="str">
            <v>X6167A</v>
          </cell>
          <cell r="B2361" t="str">
            <v>OPT INT CD 32X FOR U2/E2</v>
          </cell>
          <cell r="C2361">
            <v>350</v>
          </cell>
          <cell r="D2361" t="str">
            <v>H</v>
          </cell>
        </row>
        <row r="2362">
          <cell r="A2362" t="str">
            <v>X6168A</v>
          </cell>
          <cell r="B2362" t="str">
            <v>OPT, Internal DVD-ROM, 10X</v>
          </cell>
          <cell r="C2362">
            <v>600</v>
          </cell>
          <cell r="D2362" t="str">
            <v>H</v>
          </cell>
        </row>
        <row r="2363">
          <cell r="A2363" t="str">
            <v>X6171A</v>
          </cell>
          <cell r="B2363" t="str">
            <v>OPT INT 32X CD-ROM FOR U5/U10</v>
          </cell>
          <cell r="C2363">
            <v>210</v>
          </cell>
          <cell r="D2363" t="str">
            <v>H</v>
          </cell>
        </row>
        <row r="2364">
          <cell r="A2364" t="str">
            <v>X6174A</v>
          </cell>
          <cell r="B2364" t="str">
            <v>OPT INT 20GB DRIVE FOR U5/U10</v>
          </cell>
          <cell r="C2364">
            <v>420</v>
          </cell>
          <cell r="D2364" t="str">
            <v>H</v>
          </cell>
        </row>
        <row r="2365">
          <cell r="A2365" t="str">
            <v>X6206A</v>
          </cell>
          <cell r="B2365" t="str">
            <v>OPT INT TAPE 14GB/8MM</v>
          </cell>
          <cell r="C2365">
            <v>3510</v>
          </cell>
          <cell r="D2365" t="str">
            <v>A</v>
          </cell>
        </row>
        <row r="2366">
          <cell r="A2366" t="str">
            <v>X6212A</v>
          </cell>
          <cell r="B2366" t="str">
            <v>OPT INT TAPE 7GB/8MM</v>
          </cell>
          <cell r="C2366">
            <v>2030</v>
          </cell>
          <cell r="D2366" t="str">
            <v>H</v>
          </cell>
        </row>
        <row r="2367">
          <cell r="A2367" t="str">
            <v>X6213A</v>
          </cell>
          <cell r="B2367" t="str">
            <v>OPT INT TAPE 7GB/8MM</v>
          </cell>
          <cell r="C2367">
            <v>2695</v>
          </cell>
          <cell r="D2367" t="str">
            <v>A</v>
          </cell>
        </row>
        <row r="2368">
          <cell r="A2368" t="str">
            <v>X6226A</v>
          </cell>
          <cell r="B2368" t="str">
            <v>STOREDGE L400 400GB 2DR/RACK</v>
          </cell>
          <cell r="C2368">
            <v>22400</v>
          </cell>
          <cell r="D2368" t="str">
            <v>H</v>
          </cell>
        </row>
        <row r="2369">
          <cell r="A2369" t="str">
            <v>X6234A</v>
          </cell>
          <cell r="B2369" t="str">
            <v>OPT INT TAPE 20/40GB 8MM</v>
          </cell>
          <cell r="C2369">
            <v>6300</v>
          </cell>
          <cell r="D2369" t="str">
            <v>A</v>
          </cell>
        </row>
        <row r="2370">
          <cell r="A2370" t="str">
            <v>X6235A</v>
          </cell>
          <cell r="B2370" t="str">
            <v>OPT INT TAPE 20-40GB 8MM E4000</v>
          </cell>
          <cell r="C2370">
            <v>6300</v>
          </cell>
          <cell r="D2370" t="str">
            <v>A</v>
          </cell>
        </row>
        <row r="2371">
          <cell r="A2371" t="str">
            <v>X6236A</v>
          </cell>
          <cell r="B2371" t="str">
            <v>OPT INT 40GB/8MM  FLEXIPACK</v>
          </cell>
          <cell r="C2371">
            <v>4620</v>
          </cell>
          <cell r="D2371" t="str">
            <v>H</v>
          </cell>
        </row>
        <row r="2372">
          <cell r="A2372" t="str">
            <v>X6238A</v>
          </cell>
          <cell r="B2372" t="str">
            <v>OPT INT TAPE 20/40GB 8MM-EX500</v>
          </cell>
          <cell r="C2372">
            <v>6750</v>
          </cell>
          <cell r="D2372" t="str">
            <v>A</v>
          </cell>
        </row>
        <row r="2373">
          <cell r="A2373" t="str">
            <v>X6282A</v>
          </cell>
          <cell r="B2373" t="str">
            <v>OPT INT TAPE 12GB 4MM DDS-3</v>
          </cell>
          <cell r="C2373">
            <v>1610</v>
          </cell>
          <cell r="D2373" t="str">
            <v>H</v>
          </cell>
        </row>
        <row r="2374">
          <cell r="A2374" t="str">
            <v>X6283A</v>
          </cell>
          <cell r="B2374" t="str">
            <v>OPT INT TAPE 12GB 4MM EX000</v>
          </cell>
          <cell r="C2374">
            <v>1890</v>
          </cell>
          <cell r="D2374" t="str">
            <v>A</v>
          </cell>
        </row>
        <row r="2375">
          <cell r="A2375" t="str">
            <v>X6286A</v>
          </cell>
          <cell r="B2375" t="str">
            <v>OPT INT TAPE 12GB 4MM</v>
          </cell>
          <cell r="C2375">
            <v>1890</v>
          </cell>
          <cell r="D2375" t="str">
            <v>A</v>
          </cell>
        </row>
        <row r="2376">
          <cell r="A2376" t="str">
            <v>X6295A</v>
          </cell>
          <cell r="B2376" t="str">
            <v>OPT INT TAPE 20GB 4MM</v>
          </cell>
          <cell r="C2376">
            <v>2400</v>
          </cell>
          <cell r="D2376" t="str">
            <v>A</v>
          </cell>
        </row>
        <row r="2377">
          <cell r="A2377" t="str">
            <v>X6296A</v>
          </cell>
          <cell r="B2377" t="str">
            <v>OPT INT TAPE 20GB 4MM</v>
          </cell>
          <cell r="C2377">
            <v>2400</v>
          </cell>
          <cell r="D2377" t="str">
            <v>A</v>
          </cell>
        </row>
        <row r="2378">
          <cell r="A2378" t="str">
            <v>X6537A</v>
          </cell>
          <cell r="B2378" t="str">
            <v>STOREDGE A3500 CONTROLLER</v>
          </cell>
          <cell r="C2378">
            <v>36610</v>
          </cell>
          <cell r="D2378" t="str">
            <v>A</v>
          </cell>
        </row>
        <row r="2379">
          <cell r="A2379" t="str">
            <v>X6538A</v>
          </cell>
          <cell r="B2379" t="str">
            <v>StorEdge A3500FC Controller</v>
          </cell>
          <cell r="C2379">
            <v>52725</v>
          </cell>
          <cell r="D2379" t="str">
            <v>A</v>
          </cell>
        </row>
        <row r="2380">
          <cell r="A2380" t="str">
            <v>X6540A</v>
          </cell>
          <cell r="B2380" t="str">
            <v>OPT INT PCI ULTRASCSI SE CARD</v>
          </cell>
          <cell r="C2380">
            <v>975</v>
          </cell>
          <cell r="D2380" t="str">
            <v>A</v>
          </cell>
        </row>
        <row r="2381">
          <cell r="A2381" t="str">
            <v>X6541A</v>
          </cell>
          <cell r="B2381" t="str">
            <v>OPT INT PCI ULTRASCSI DIFF CRD</v>
          </cell>
          <cell r="C2381">
            <v>1872</v>
          </cell>
          <cell r="D2381" t="str">
            <v>A</v>
          </cell>
        </row>
        <row r="2382">
          <cell r="A2382" t="str">
            <v>X6601A</v>
          </cell>
          <cell r="B2382" t="str">
            <v>E450 8BAY STOR EXP KIT, 10K</v>
          </cell>
          <cell r="C2382">
            <v>1476</v>
          </cell>
          <cell r="D2382" t="str">
            <v>H</v>
          </cell>
        </row>
        <row r="2383">
          <cell r="A2383" t="str">
            <v>X6710A</v>
          </cell>
          <cell r="B2383" t="str">
            <v>FC-AL 9.1GB 10000RPM 1" DISK</v>
          </cell>
          <cell r="C2383">
            <v>4060</v>
          </cell>
          <cell r="D2383" t="str">
            <v>A</v>
          </cell>
        </row>
        <row r="2384">
          <cell r="A2384" t="str">
            <v>X6713A</v>
          </cell>
          <cell r="B2384" t="str">
            <v>FC-AL 73.4GB 10K RPM DISK</v>
          </cell>
          <cell r="C2384">
            <v>9340</v>
          </cell>
          <cell r="D2384" t="str">
            <v>A</v>
          </cell>
        </row>
        <row r="2385">
          <cell r="A2385" t="str">
            <v>X6714A</v>
          </cell>
          <cell r="B2385" t="str">
            <v>T3 FC-AL 36GB 10K RPM DISK</v>
          </cell>
          <cell r="C2385">
            <v>5400</v>
          </cell>
          <cell r="D2385" t="str">
            <v>A</v>
          </cell>
        </row>
        <row r="2386">
          <cell r="A2386" t="str">
            <v>X6716A</v>
          </cell>
          <cell r="B2386" t="str">
            <v>T3 FC-AL 18GB 10K RPM DISK</v>
          </cell>
          <cell r="C2386">
            <v>3400</v>
          </cell>
          <cell r="D2386" t="str">
            <v>A</v>
          </cell>
        </row>
        <row r="2387">
          <cell r="A2387" t="str">
            <v>X6720A</v>
          </cell>
          <cell r="B2387" t="str">
            <v>FC-AL 18.2GB 10kRPM 1" DISK</v>
          </cell>
          <cell r="C2387">
            <v>2475</v>
          </cell>
          <cell r="D2387" t="str">
            <v>A</v>
          </cell>
        </row>
        <row r="2388">
          <cell r="A2388" t="str">
            <v>X6722A</v>
          </cell>
          <cell r="B2388" t="str">
            <v>FC-AL 36.4GB 10kRPM 1.6" DISK</v>
          </cell>
          <cell r="C2388">
            <v>4650</v>
          </cell>
          <cell r="D2388" t="str">
            <v>A</v>
          </cell>
        </row>
        <row r="2389">
          <cell r="A2389" t="str">
            <v>X6724A</v>
          </cell>
          <cell r="B2389" t="str">
            <v>Opt int Disk 36.4GB/10k FCAL 1"</v>
          </cell>
          <cell r="C2389">
            <v>3975</v>
          </cell>
          <cell r="D2389" t="str">
            <v>A</v>
          </cell>
        </row>
        <row r="2390">
          <cell r="A2390" t="str">
            <v>X6729A</v>
          </cell>
          <cell r="B2390" t="str">
            <v>OPT INT PCI FC-AL HOST ADAPTER</v>
          </cell>
          <cell r="C2390">
            <v>2990</v>
          </cell>
          <cell r="D2390" t="str">
            <v>A</v>
          </cell>
        </row>
        <row r="2391">
          <cell r="A2391" t="str">
            <v>X6730A</v>
          </cell>
          <cell r="B2391" t="str">
            <v>FCAL 100MB/S SBUS HOST ADAPTER</v>
          </cell>
          <cell r="C2391">
            <v>3510</v>
          </cell>
          <cell r="D2391" t="str">
            <v>A</v>
          </cell>
        </row>
        <row r="2392">
          <cell r="A2392" t="str">
            <v>X6731A</v>
          </cell>
          <cell r="B2392" t="str">
            <v>FCAL GBIC MODULE 100MB/S</v>
          </cell>
          <cell r="C2392">
            <v>780</v>
          </cell>
          <cell r="D2392" t="str">
            <v>A</v>
          </cell>
        </row>
        <row r="2393">
          <cell r="A2393" t="str">
            <v>X6732A</v>
          </cell>
          <cell r="B2393" t="str">
            <v>FCAL HUB 7 SLOT</v>
          </cell>
          <cell r="C2393">
            <v>2800</v>
          </cell>
          <cell r="D2393" t="str">
            <v>A</v>
          </cell>
        </row>
        <row r="2394">
          <cell r="A2394" t="str">
            <v>X6734A</v>
          </cell>
          <cell r="B2394" t="str">
            <v>A5000 CHASSIS INTERFACE BOARD</v>
          </cell>
          <cell r="C2394">
            <v>3220</v>
          </cell>
          <cell r="D2394" t="str">
            <v>A</v>
          </cell>
        </row>
        <row r="2395">
          <cell r="A2395" t="str">
            <v>X6735A</v>
          </cell>
          <cell r="B2395" t="str">
            <v>DUAL HUB MOUNT KIT</v>
          </cell>
          <cell r="C2395">
            <v>350</v>
          </cell>
          <cell r="D2395" t="str">
            <v>A</v>
          </cell>
        </row>
        <row r="2396">
          <cell r="A2396" t="str">
            <v>X6737A</v>
          </cell>
          <cell r="B2396" t="str">
            <v>LONG WAVE GBIC MODULE</v>
          </cell>
          <cell r="C2396">
            <v>5250</v>
          </cell>
          <cell r="D2396" t="str">
            <v>A</v>
          </cell>
        </row>
        <row r="2397">
          <cell r="A2397" t="str">
            <v>X6738A</v>
          </cell>
          <cell r="B2397" t="str">
            <v>Fast Write Cache 1.0, 32MB SBU</v>
          </cell>
          <cell r="C2397">
            <v>22500</v>
          </cell>
          <cell r="D2397" t="str">
            <v>A</v>
          </cell>
        </row>
        <row r="2398">
          <cell r="A2398" t="str">
            <v>X6739A</v>
          </cell>
          <cell r="B2398" t="str">
            <v>Fast Write Cache, 64MB PCI</v>
          </cell>
          <cell r="C2398">
            <v>22500</v>
          </cell>
          <cell r="D2398" t="str">
            <v>A</v>
          </cell>
        </row>
        <row r="2399">
          <cell r="A2399" t="str">
            <v>X6745A</v>
          </cell>
          <cell r="B2399" t="str">
            <v>Fast Write Cache, 32MB SBUS</v>
          </cell>
          <cell r="C2399">
            <v>22500</v>
          </cell>
          <cell r="D2399" t="str">
            <v>A</v>
          </cell>
        </row>
        <row r="2400">
          <cell r="A2400" t="str">
            <v>X6901A</v>
          </cell>
          <cell r="B2400" t="str">
            <v>NETRA TELCO 19" RACKMOUNT KIT</v>
          </cell>
          <cell r="C2400">
            <v>325</v>
          </cell>
          <cell r="D2400" t="str">
            <v>A</v>
          </cell>
        </row>
        <row r="2401">
          <cell r="A2401" t="str">
            <v>X6902A</v>
          </cell>
          <cell r="B2401" t="str">
            <v>NETRA TELCO 23" RACKMOUNT KIT</v>
          </cell>
          <cell r="C2401">
            <v>325</v>
          </cell>
          <cell r="D2401" t="str">
            <v>A</v>
          </cell>
        </row>
        <row r="2402">
          <cell r="A2402" t="str">
            <v>X6903A</v>
          </cell>
          <cell r="B2402" t="str">
            <v>NETRA TELCO 24" RACKMOUNT KIT</v>
          </cell>
          <cell r="C2402">
            <v>325</v>
          </cell>
          <cell r="D2402" t="str">
            <v>A</v>
          </cell>
        </row>
        <row r="2403">
          <cell r="A2403" t="str">
            <v>X6904A</v>
          </cell>
          <cell r="B2403" t="str">
            <v>NETRA TELCO 600MM RACKMNT KIT</v>
          </cell>
          <cell r="C2403">
            <v>325</v>
          </cell>
          <cell r="D2403" t="str">
            <v>A</v>
          </cell>
        </row>
        <row r="2404">
          <cell r="A2404" t="str">
            <v>X6905A</v>
          </cell>
          <cell r="B2404" t="str">
            <v>NETRA TELCO ALARMS SW, CD</v>
          </cell>
          <cell r="C2404">
            <v>225</v>
          </cell>
          <cell r="D2404" t="str">
            <v>A</v>
          </cell>
        </row>
        <row r="2405">
          <cell r="A2405" t="str">
            <v>X6907A</v>
          </cell>
          <cell r="B2405" t="str">
            <v>23"/24" rack kit for Netra st</v>
          </cell>
          <cell r="C2405">
            <v>350</v>
          </cell>
          <cell r="D2405" t="str">
            <v>A</v>
          </cell>
        </row>
        <row r="2406">
          <cell r="A2406" t="str">
            <v>X6909A</v>
          </cell>
          <cell r="B2406" t="str">
            <v>600MM RACK KIT FOR NETRA ST</v>
          </cell>
          <cell r="C2406">
            <v>350</v>
          </cell>
          <cell r="D2406" t="str">
            <v>A</v>
          </cell>
        </row>
        <row r="2407">
          <cell r="A2407" t="str">
            <v>X6911A</v>
          </cell>
          <cell r="B2407" t="str">
            <v>CD-ROM, 32X SPEED, MEDSVR GREY</v>
          </cell>
          <cell r="C2407">
            <v>350</v>
          </cell>
          <cell r="D2407" t="str">
            <v>H</v>
          </cell>
        </row>
        <row r="2408">
          <cell r="A2408" t="str">
            <v>X6912A</v>
          </cell>
          <cell r="B2408" t="str">
            <v>OPT INT TAPE 12GB 4MM DDS-3</v>
          </cell>
          <cell r="C2408">
            <v>1610</v>
          </cell>
          <cell r="D2408" t="str">
            <v>H</v>
          </cell>
        </row>
        <row r="2409">
          <cell r="A2409" t="str">
            <v>X6913A</v>
          </cell>
          <cell r="B2409" t="str">
            <v>NETRA T112X AIR-FILTERS-10PACK</v>
          </cell>
          <cell r="C2409">
            <v>266</v>
          </cell>
          <cell r="D2409" t="str">
            <v>A</v>
          </cell>
        </row>
        <row r="2410">
          <cell r="A2410" t="str">
            <v>X6914A</v>
          </cell>
          <cell r="B2410" t="str">
            <v>Rack Slide and Slide adaptor</v>
          </cell>
          <cell r="C2410">
            <v>329</v>
          </cell>
          <cell r="D2410" t="str">
            <v>A</v>
          </cell>
        </row>
        <row r="2411">
          <cell r="A2411" t="str">
            <v>X6917A</v>
          </cell>
          <cell r="B2411" t="str">
            <v>.5m SCSI cable/Netra st D130</v>
          </cell>
          <cell r="C2411">
            <v>188</v>
          </cell>
          <cell r="D2411" t="str">
            <v>A</v>
          </cell>
        </row>
        <row r="2412">
          <cell r="A2412" t="str">
            <v>X6918A</v>
          </cell>
          <cell r="B2412" t="str">
            <v>Front Bezel, Netra st D130</v>
          </cell>
          <cell r="C2412">
            <v>113</v>
          </cell>
          <cell r="D2412" t="str">
            <v>A</v>
          </cell>
        </row>
        <row r="2413">
          <cell r="A2413" t="str">
            <v>X6919A</v>
          </cell>
          <cell r="B2413" t="str">
            <v>Netra t1/st D130 19"rack mount</v>
          </cell>
          <cell r="C2413">
            <v>375</v>
          </cell>
          <cell r="D2413" t="str">
            <v>A</v>
          </cell>
        </row>
        <row r="2414">
          <cell r="A2414" t="str">
            <v>X6966A</v>
          </cell>
          <cell r="B2414" t="str">
            <v>Netra t 1 23" Rack-Mount kit</v>
          </cell>
          <cell r="C2414">
            <v>350</v>
          </cell>
          <cell r="D2414" t="str">
            <v>A</v>
          </cell>
        </row>
        <row r="2415">
          <cell r="A2415" t="str">
            <v>X6967A</v>
          </cell>
          <cell r="B2415" t="str">
            <v>Netra t1/st D130 24" Rack</v>
          </cell>
          <cell r="C2415">
            <v>350</v>
          </cell>
          <cell r="D2415" t="str">
            <v>A</v>
          </cell>
        </row>
        <row r="2416">
          <cell r="A2416" t="str">
            <v>X6968A</v>
          </cell>
          <cell r="B2416" t="str">
            <v>Netra t1/st D130 600mm Adaptor</v>
          </cell>
          <cell r="C2416">
            <v>350</v>
          </cell>
          <cell r="D2416" t="str">
            <v>A</v>
          </cell>
        </row>
        <row r="2417">
          <cell r="A2417" t="str">
            <v>X6971A</v>
          </cell>
          <cell r="B2417" t="str">
            <v>Netra t 1 Internal CDROM Kit</v>
          </cell>
          <cell r="C2417">
            <v>560</v>
          </cell>
          <cell r="D2417" t="str">
            <v>A</v>
          </cell>
        </row>
        <row r="2418">
          <cell r="A2418" t="str">
            <v>X6972A</v>
          </cell>
          <cell r="B2418" t="str">
            <v>Netra t 1 Alarms Software CD</v>
          </cell>
          <cell r="C2418">
            <v>70</v>
          </cell>
          <cell r="D2418" t="str">
            <v>A</v>
          </cell>
        </row>
        <row r="2419">
          <cell r="A2419" t="str">
            <v>X6973A</v>
          </cell>
          <cell r="B2419" t="str">
            <v>Netra t 1 Serial Port adapters</v>
          </cell>
          <cell r="C2419">
            <v>70</v>
          </cell>
          <cell r="D2419" t="str">
            <v>A</v>
          </cell>
        </row>
        <row r="2420">
          <cell r="A2420" t="str">
            <v>X6983A</v>
          </cell>
          <cell r="B2420" t="str">
            <v>64MB Mezzanine Memory board</v>
          </cell>
          <cell r="C2420">
            <v>700</v>
          </cell>
          <cell r="D2420" t="str">
            <v>A</v>
          </cell>
        </row>
        <row r="2421">
          <cell r="A2421" t="str">
            <v>X6985A</v>
          </cell>
          <cell r="B2421" t="str">
            <v>256MB Mezzanine Memory board</v>
          </cell>
          <cell r="C2421">
            <v>2520</v>
          </cell>
          <cell r="D2421" t="str">
            <v>A</v>
          </cell>
        </row>
        <row r="2422">
          <cell r="A2422" t="str">
            <v>X6986A</v>
          </cell>
          <cell r="B2422" t="str">
            <v>512MB Mezzanine Memory Card</v>
          </cell>
          <cell r="C2422">
            <v>4900</v>
          </cell>
          <cell r="D2422" t="str">
            <v>A</v>
          </cell>
        </row>
        <row r="2423">
          <cell r="A2423" t="str">
            <v>X7003A</v>
          </cell>
          <cell r="B2423" t="str">
            <v>OPT MEMORY 128MB (2*64MB)</v>
          </cell>
          <cell r="C2423">
            <v>1440</v>
          </cell>
          <cell r="D2423" t="str">
            <v>H</v>
          </cell>
        </row>
        <row r="2424">
          <cell r="A2424" t="str">
            <v>X7004A</v>
          </cell>
          <cell r="B2424" t="str">
            <v>OPT MEMORY 256MB (2*128MB)</v>
          </cell>
          <cell r="C2424">
            <v>3198</v>
          </cell>
          <cell r="D2424" t="str">
            <v>H</v>
          </cell>
        </row>
        <row r="2425">
          <cell r="A2425" t="str">
            <v>X7005A</v>
          </cell>
          <cell r="B2425" t="str">
            <v>OPT MEMORY 512MB (2*256MB)</v>
          </cell>
          <cell r="C2425">
            <v>6480</v>
          </cell>
          <cell r="D2425" t="str">
            <v>H</v>
          </cell>
        </row>
        <row r="2426">
          <cell r="A2426" t="str">
            <v>X7020A</v>
          </cell>
          <cell r="B2426" t="str">
            <v>OPT A3500 MEMORY 64MB</v>
          </cell>
          <cell r="C2426">
            <v>2625</v>
          </cell>
          <cell r="D2426" t="str">
            <v>A</v>
          </cell>
        </row>
        <row r="2427">
          <cell r="A2427" t="str">
            <v>X7022A</v>
          </cell>
          <cell r="B2427" t="str">
            <v>OPT MEMORY 256MB (8*32MB)</v>
          </cell>
          <cell r="C2427">
            <v>5761</v>
          </cell>
          <cell r="D2427" t="str">
            <v>A</v>
          </cell>
        </row>
        <row r="2428">
          <cell r="A2428" t="str">
            <v>X7023A</v>
          </cell>
          <cell r="B2428" t="str">
            <v>OTP MEMORY 1GB (8*128MB)</v>
          </cell>
          <cell r="C2428">
            <v>18400</v>
          </cell>
          <cell r="D2428" t="str">
            <v>A</v>
          </cell>
        </row>
        <row r="2429">
          <cell r="A2429" t="str">
            <v>X7025A</v>
          </cell>
          <cell r="B2429" t="str">
            <v>E10000 MEM BOARD, UNPOPULATED</v>
          </cell>
          <cell r="C2429">
            <v>16000</v>
          </cell>
          <cell r="D2429" t="str">
            <v>A</v>
          </cell>
        </row>
        <row r="2430">
          <cell r="A2430" t="str">
            <v>X7026A</v>
          </cell>
          <cell r="B2430" t="str">
            <v>OPT MEMORY 2GB (8*256MB)</v>
          </cell>
          <cell r="C2430">
            <v>41200</v>
          </cell>
          <cell r="D2430" t="str">
            <v>A</v>
          </cell>
        </row>
        <row r="2431">
          <cell r="A2431" t="str">
            <v>X7035A</v>
          </cell>
          <cell r="B2431" t="str">
            <v>OPT 128MB MEMORY FOR SUNPCI</v>
          </cell>
          <cell r="C2431">
            <v>490</v>
          </cell>
          <cell r="D2431" t="str">
            <v>H</v>
          </cell>
        </row>
        <row r="2432">
          <cell r="A2432" t="str">
            <v>X7036A</v>
          </cell>
          <cell r="B2432" t="str">
            <v>OPT 64MB DRAM, 50NS, U5/U10</v>
          </cell>
          <cell r="C2432">
            <v>315</v>
          </cell>
          <cell r="D2432" t="str">
            <v>H</v>
          </cell>
        </row>
        <row r="2433">
          <cell r="A2433" t="str">
            <v>X7037A</v>
          </cell>
          <cell r="B2433" t="str">
            <v>OPT 128MB DRAM, 50NS, U5/U10</v>
          </cell>
          <cell r="C2433">
            <v>595</v>
          </cell>
          <cell r="D2433" t="str">
            <v>H</v>
          </cell>
        </row>
        <row r="2434">
          <cell r="A2434" t="str">
            <v>X7038A</v>
          </cell>
          <cell r="B2434" t="str">
            <v>OPT 256MB DRAM, 50NS, U5/U10</v>
          </cell>
          <cell r="C2434">
            <v>1253</v>
          </cell>
          <cell r="D2434" t="str">
            <v>H</v>
          </cell>
        </row>
        <row r="2435">
          <cell r="A2435" t="str">
            <v>X7039A</v>
          </cell>
          <cell r="B2435" t="str">
            <v>OPT 512MB DRAM, 50NS, U5/U10</v>
          </cell>
          <cell r="C2435">
            <v>2513</v>
          </cell>
          <cell r="D2435" t="str">
            <v>H</v>
          </cell>
        </row>
        <row r="2436">
          <cell r="A2436" t="str">
            <v>X7040A</v>
          </cell>
          <cell r="B2436" t="str">
            <v>OPT A1000 MEMORY 64MB</v>
          </cell>
          <cell r="C2436">
            <v>1875</v>
          </cell>
          <cell r="D2436" t="str">
            <v>H</v>
          </cell>
        </row>
        <row r="2437">
          <cell r="A2437" t="str">
            <v>X7041A</v>
          </cell>
          <cell r="B2437" t="str">
            <v>Opt 64MB Memory for SunPCI</v>
          </cell>
          <cell r="C2437">
            <v>273</v>
          </cell>
          <cell r="D2437" t="str">
            <v>H</v>
          </cell>
        </row>
        <row r="2438">
          <cell r="A2438" t="str">
            <v>X7042A</v>
          </cell>
          <cell r="B2438" t="str">
            <v>Opt 128MB Memory for SunPCI II</v>
          </cell>
          <cell r="C2438">
            <v>490</v>
          </cell>
          <cell r="D2438" t="str">
            <v>H</v>
          </cell>
        </row>
        <row r="2439">
          <cell r="A2439" t="str">
            <v>X7043A</v>
          </cell>
          <cell r="B2439" t="str">
            <v>OPT MEMORY 128MB (2*64MB)</v>
          </cell>
          <cell r="C2439">
            <v>1260</v>
          </cell>
          <cell r="D2439" t="str">
            <v>H</v>
          </cell>
        </row>
        <row r="2440">
          <cell r="A2440" t="str">
            <v>X7044A</v>
          </cell>
          <cell r="B2440" t="str">
            <v>OPT 256MB Memory for SunPCI II</v>
          </cell>
          <cell r="C2440">
            <v>910</v>
          </cell>
          <cell r="D2440" t="str">
            <v>H</v>
          </cell>
        </row>
        <row r="2441">
          <cell r="A2441" t="str">
            <v>X7050A</v>
          </cell>
          <cell r="B2441" t="str">
            <v>OPT MEMORY 512MB (4*128MB)</v>
          </cell>
          <cell r="C2441">
            <v>5600</v>
          </cell>
          <cell r="D2441" t="str">
            <v>H</v>
          </cell>
        </row>
        <row r="2442">
          <cell r="A2442" t="str">
            <v>X7052A</v>
          </cell>
          <cell r="B2442" t="str">
            <v>OPT MEMORY 4GB (4*1GB)</v>
          </cell>
          <cell r="C2442">
            <v>90720</v>
          </cell>
          <cell r="D2442" t="str">
            <v>A</v>
          </cell>
        </row>
        <row r="2443">
          <cell r="A2443" t="str">
            <v>X7053A</v>
          </cell>
          <cell r="B2443" t="str">
            <v>OPT MEMORY 1GB (4*256MB)</v>
          </cell>
          <cell r="C2443">
            <v>10560</v>
          </cell>
          <cell r="D2443" t="str">
            <v>H</v>
          </cell>
        </row>
        <row r="2444">
          <cell r="A2444" t="str">
            <v>X7071A</v>
          </cell>
          <cell r="B2444" t="str">
            <v>NETRA T 1400-05 19" RACK KIT</v>
          </cell>
          <cell r="C2444">
            <v>350</v>
          </cell>
          <cell r="D2444" t="str">
            <v>A</v>
          </cell>
        </row>
        <row r="2445">
          <cell r="A2445" t="str">
            <v>X7072A</v>
          </cell>
          <cell r="B2445" t="str">
            <v>NETRA T 1400-05 23" RACK KIT</v>
          </cell>
          <cell r="C2445">
            <v>350</v>
          </cell>
          <cell r="D2445" t="str">
            <v>A</v>
          </cell>
        </row>
        <row r="2446">
          <cell r="A2446" t="str">
            <v>X7073A</v>
          </cell>
          <cell r="B2446" t="str">
            <v>NETRA T 1400-05 24" RACK KIT</v>
          </cell>
          <cell r="C2446">
            <v>350</v>
          </cell>
          <cell r="D2446" t="str">
            <v>A</v>
          </cell>
        </row>
        <row r="2447">
          <cell r="A2447" t="str">
            <v>X7074A</v>
          </cell>
          <cell r="B2447" t="str">
            <v>NETRA T 1400-05 600mm RACK KIT</v>
          </cell>
          <cell r="C2447">
            <v>350</v>
          </cell>
          <cell r="D2447" t="str">
            <v>A</v>
          </cell>
        </row>
        <row r="2448">
          <cell r="A2448" t="str">
            <v>X7075A</v>
          </cell>
          <cell r="B2448" t="str">
            <v>Netra t 140x Air Filter Pack</v>
          </cell>
          <cell r="C2448">
            <v>231</v>
          </cell>
          <cell r="D2448" t="str">
            <v>A</v>
          </cell>
        </row>
        <row r="2449">
          <cell r="A2449" t="str">
            <v>X7076A</v>
          </cell>
          <cell r="B2449" t="str">
            <v>Netra t 140x Plastic Facia Kit</v>
          </cell>
          <cell r="C2449">
            <v>259</v>
          </cell>
          <cell r="D2449" t="str">
            <v>A</v>
          </cell>
        </row>
        <row r="2450">
          <cell r="A2450" t="str">
            <v>X7077A</v>
          </cell>
          <cell r="B2450" t="str">
            <v>LOM Software for Netra Servers</v>
          </cell>
          <cell r="C2450">
            <v>280</v>
          </cell>
          <cell r="D2450" t="str">
            <v>A</v>
          </cell>
        </row>
        <row r="2451">
          <cell r="A2451" t="str">
            <v>X7119A-K</v>
          </cell>
          <cell r="B2451" t="str">
            <v>19" COLOR MONITOR W/CABLE</v>
          </cell>
          <cell r="C2451">
            <v>950</v>
          </cell>
          <cell r="D2451" t="str">
            <v>D</v>
          </cell>
        </row>
        <row r="2452">
          <cell r="A2452" t="str">
            <v>X7124A-K</v>
          </cell>
          <cell r="B2452" t="str">
            <v>24" WIDE SCREEN - KOREAN VER.</v>
          </cell>
          <cell r="C2452">
            <v>3400</v>
          </cell>
          <cell r="D2452" t="str">
            <v>D</v>
          </cell>
        </row>
        <row r="2453">
          <cell r="A2453" t="str">
            <v>X7127A</v>
          </cell>
          <cell r="B2453" t="str">
            <v>18.1" TFT LCD COLOR MONITOR</v>
          </cell>
          <cell r="C2453">
            <v>3500</v>
          </cell>
          <cell r="D2453" t="str">
            <v>D</v>
          </cell>
        </row>
        <row r="2454">
          <cell r="A2454" t="str">
            <v>X7135A</v>
          </cell>
          <cell r="B2454" t="str">
            <v>19" FD AG COLOR MONITOR</v>
          </cell>
          <cell r="C2454">
            <v>950</v>
          </cell>
          <cell r="D2454" t="str">
            <v>D</v>
          </cell>
        </row>
        <row r="2455">
          <cell r="A2455" t="str">
            <v>X7136A</v>
          </cell>
          <cell r="B2455" t="str">
            <v>21" FD AG COLOR MONITOR</v>
          </cell>
          <cell r="C2455">
            <v>1670</v>
          </cell>
          <cell r="D2455" t="str">
            <v>D</v>
          </cell>
        </row>
        <row r="2456">
          <cell r="A2456" t="str">
            <v>X7143A</v>
          </cell>
          <cell r="B2456" t="str">
            <v>17" ENTRY COLOR MONITOR</v>
          </cell>
          <cell r="C2456">
            <v>580</v>
          </cell>
          <cell r="D2456" t="str">
            <v>D</v>
          </cell>
        </row>
        <row r="2457">
          <cell r="A2457" t="str">
            <v>X901A</v>
          </cell>
          <cell r="B2457" t="str">
            <v>OPT CABLE SCSI 0.8M 68PIN</v>
          </cell>
          <cell r="C2457">
            <v>163</v>
          </cell>
          <cell r="D2457" t="str">
            <v>D</v>
          </cell>
        </row>
        <row r="2458">
          <cell r="A2458" t="str">
            <v>X902A</v>
          </cell>
          <cell r="B2458" t="str">
            <v>OPT CABLE SCSI 2M 68PIN</v>
          </cell>
          <cell r="C2458">
            <v>163</v>
          </cell>
          <cell r="D2458" t="str">
            <v>D</v>
          </cell>
        </row>
        <row r="2459">
          <cell r="A2459" t="str">
            <v>X903A</v>
          </cell>
          <cell r="B2459" t="str">
            <v>OPT CABLE SCSI 1.2M 50/68PIN</v>
          </cell>
          <cell r="C2459">
            <v>163</v>
          </cell>
          <cell r="D2459" t="str">
            <v>D</v>
          </cell>
        </row>
        <row r="2460">
          <cell r="A2460" t="str">
            <v>X904A</v>
          </cell>
          <cell r="B2460" t="str">
            <v>OPT CABLE SCSI 2M 50/68PIN</v>
          </cell>
          <cell r="C2460">
            <v>163</v>
          </cell>
          <cell r="D2460" t="str">
            <v>D</v>
          </cell>
        </row>
        <row r="2461">
          <cell r="A2461" t="str">
            <v>X939A</v>
          </cell>
          <cell r="B2461" t="str">
            <v>Opt Int SCSI cable, U80</v>
          </cell>
          <cell r="C2461">
            <v>20</v>
          </cell>
          <cell r="D2461" t="str">
            <v>H</v>
          </cell>
        </row>
        <row r="2462">
          <cell r="A2462" t="str">
            <v>X947A</v>
          </cell>
          <cell r="B2462" t="str">
            <v>4.0m SCSI right cable/Netra st</v>
          </cell>
          <cell r="C2462">
            <v>188</v>
          </cell>
          <cell r="D2462" t="str">
            <v>A</v>
          </cell>
        </row>
        <row r="2463">
          <cell r="A2463" t="str">
            <v>X948A</v>
          </cell>
          <cell r="B2463" t="str">
            <v>19" rack brackets/Netra st A/D</v>
          </cell>
          <cell r="C2463">
            <v>225</v>
          </cell>
          <cell r="D2463" t="str">
            <v>A</v>
          </cell>
        </row>
        <row r="2464">
          <cell r="A2464" t="str">
            <v>X952A</v>
          </cell>
          <cell r="B2464" t="str">
            <v>ENTERPRISE 4000 CASTER BASE</v>
          </cell>
          <cell r="C2464">
            <v>1190</v>
          </cell>
          <cell r="D2464" t="str">
            <v>A</v>
          </cell>
        </row>
        <row r="2465">
          <cell r="A2465" t="str">
            <v>X953A</v>
          </cell>
          <cell r="B2465" t="str">
            <v>ENTERPRISE 4000 LOCK MODULE</v>
          </cell>
          <cell r="C2465">
            <v>175</v>
          </cell>
          <cell r="D2465" t="str">
            <v>A</v>
          </cell>
        </row>
        <row r="2466">
          <cell r="A2466" t="str">
            <v>X954A</v>
          </cell>
          <cell r="B2466" t="str">
            <v>OPT INT PS/300W FOR EX000</v>
          </cell>
          <cell r="C2466">
            <v>2520</v>
          </cell>
          <cell r="D2466" t="str">
            <v>A</v>
          </cell>
        </row>
        <row r="2467">
          <cell r="A2467" t="str">
            <v>X958A</v>
          </cell>
          <cell r="B2467" t="str">
            <v>OPT 2ND PERIPHERAL PS/184W</v>
          </cell>
          <cell r="C2467">
            <v>2100</v>
          </cell>
          <cell r="D2467" t="str">
            <v>A</v>
          </cell>
        </row>
        <row r="2468">
          <cell r="A2468" t="str">
            <v>X959A</v>
          </cell>
          <cell r="B2468" t="str">
            <v>2.0m SCSI right cable/Netra st</v>
          </cell>
          <cell r="C2468">
            <v>188</v>
          </cell>
          <cell r="D2468" t="str">
            <v>A</v>
          </cell>
        </row>
        <row r="2469">
          <cell r="A2469" t="str">
            <v>X9601A</v>
          </cell>
          <cell r="B2469" t="str">
            <v>ENTRSE EXP. CAB. AIR BAFFLE</v>
          </cell>
          <cell r="C2469">
            <v>70</v>
          </cell>
          <cell r="D2469" t="str">
            <v>A</v>
          </cell>
        </row>
        <row r="2470">
          <cell r="A2470" t="str">
            <v>X9602A</v>
          </cell>
          <cell r="B2470" t="str">
            <v>Ex000 Cabinet Floor Brackets</v>
          </cell>
          <cell r="C2470">
            <v>560</v>
          </cell>
          <cell r="D2470" t="str">
            <v>A</v>
          </cell>
        </row>
        <row r="2471">
          <cell r="A2471" t="str">
            <v>X9604A</v>
          </cell>
          <cell r="B2471" t="str">
            <v>SERVER CASTERS OPTION</v>
          </cell>
          <cell r="C2471">
            <v>128</v>
          </cell>
          <cell r="D2471" t="str">
            <v>H</v>
          </cell>
        </row>
        <row r="2472">
          <cell r="A2472" t="str">
            <v>X9606A</v>
          </cell>
          <cell r="B2472" t="str">
            <v>A1000/D1000 TOWER STAND</v>
          </cell>
          <cell r="C2472">
            <v>90</v>
          </cell>
          <cell r="D2472" t="str">
            <v>H</v>
          </cell>
        </row>
        <row r="2473">
          <cell r="A2473" t="str">
            <v>X9620A</v>
          </cell>
          <cell r="B2473" t="str">
            <v>OPT 2ND POWER SEQUENCER</v>
          </cell>
          <cell r="C2473">
            <v>1650</v>
          </cell>
          <cell r="D2473" t="str">
            <v>A</v>
          </cell>
        </row>
        <row r="2474">
          <cell r="A2474" t="str">
            <v>X9621A</v>
          </cell>
          <cell r="B2474" t="str">
            <v>RACK-MOUNT RAILS E4X00</v>
          </cell>
          <cell r="C2474">
            <v>675</v>
          </cell>
          <cell r="D2474" t="str">
            <v>A</v>
          </cell>
        </row>
        <row r="2475">
          <cell r="A2475" t="str">
            <v>X9622A</v>
          </cell>
          <cell r="B2475" t="str">
            <v>9" AIR BAFFLE FOR ENT CABINET</v>
          </cell>
          <cell r="C2475">
            <v>75</v>
          </cell>
          <cell r="D2475" t="str">
            <v>A</v>
          </cell>
        </row>
        <row r="2476">
          <cell r="A2476" t="str">
            <v>X9623A</v>
          </cell>
          <cell r="B2476" t="str">
            <v>A5000 DOOR FOR E5500/E6500</v>
          </cell>
          <cell r="C2476">
            <v>525</v>
          </cell>
          <cell r="D2476" t="str">
            <v>A</v>
          </cell>
        </row>
        <row r="2477">
          <cell r="A2477" t="str">
            <v>X9624A</v>
          </cell>
          <cell r="B2477" t="str">
            <v>A5000 DOOR 68" EXP CABINET</v>
          </cell>
          <cell r="C2477">
            <v>525</v>
          </cell>
          <cell r="D2477" t="str">
            <v>A</v>
          </cell>
        </row>
        <row r="2478">
          <cell r="A2478" t="str">
            <v>X9625A</v>
          </cell>
          <cell r="B2478" t="str">
            <v>6" AIR BAFFLE FOR ENT CABINET</v>
          </cell>
          <cell r="C2478">
            <v>65</v>
          </cell>
          <cell r="D2478" t="str">
            <v>A</v>
          </cell>
        </row>
        <row r="2479">
          <cell r="A2479" t="str">
            <v>X9626A</v>
          </cell>
          <cell r="B2479" t="str">
            <v>2ND SEQ. MOUNTING FOR E55/6500</v>
          </cell>
          <cell r="C2479">
            <v>195</v>
          </cell>
          <cell r="D2479" t="str">
            <v>A</v>
          </cell>
        </row>
        <row r="2480">
          <cell r="A2480" t="str">
            <v>X9629A</v>
          </cell>
          <cell r="B2480" t="str">
            <v>1 RU AIR BAFFLE FOR T3 ARRAY</v>
          </cell>
          <cell r="C2480">
            <v>100</v>
          </cell>
          <cell r="D2480" t="str">
            <v>A</v>
          </cell>
        </row>
        <row r="2481">
          <cell r="A2481" t="str">
            <v>X9640A</v>
          </cell>
          <cell r="B2481" t="str">
            <v>OPT FLEXIPACK STORAGE TRAY SYS</v>
          </cell>
          <cell r="C2481">
            <v>520</v>
          </cell>
          <cell r="D2481" t="str">
            <v>A</v>
          </cell>
        </row>
        <row r="2482">
          <cell r="A2482" t="str">
            <v>X9641A</v>
          </cell>
          <cell r="B2482" t="str">
            <v>OPT FLEXIPACK STORAGE TRAY EXP</v>
          </cell>
          <cell r="C2482">
            <v>490</v>
          </cell>
          <cell r="D2482" t="str">
            <v>A</v>
          </cell>
        </row>
        <row r="2483">
          <cell r="A2483" t="str">
            <v>X9643A</v>
          </cell>
          <cell r="B2483" t="str">
            <v>RACKMOUNT KIT FOR L280 AL</v>
          </cell>
          <cell r="C2483">
            <v>560</v>
          </cell>
          <cell r="D2483" t="str">
            <v>A</v>
          </cell>
        </row>
        <row r="2484">
          <cell r="A2484" t="str">
            <v>X9645A</v>
          </cell>
          <cell r="B2484" t="str">
            <v>UNIPACK TRAY, WITH POWER CORDS</v>
          </cell>
          <cell r="C2484">
            <v>1400</v>
          </cell>
          <cell r="D2484" t="str">
            <v>A</v>
          </cell>
        </row>
        <row r="2485">
          <cell r="A2485" t="str">
            <v>X9653A</v>
          </cell>
          <cell r="B2485" t="str">
            <v>A1000/D1000 RACKMOUNT KIT</v>
          </cell>
          <cell r="C2485">
            <v>358</v>
          </cell>
          <cell r="D2485" t="str">
            <v>H</v>
          </cell>
        </row>
        <row r="2486">
          <cell r="A2486" t="str">
            <v>X9654A</v>
          </cell>
          <cell r="B2486" t="str">
            <v>A5000 SYS CAB MOUNT KIT</v>
          </cell>
          <cell r="C2486">
            <v>350</v>
          </cell>
          <cell r="D2486" t="str">
            <v>A</v>
          </cell>
        </row>
        <row r="2487">
          <cell r="A2487" t="str">
            <v>X9655A</v>
          </cell>
          <cell r="B2487" t="str">
            <v>A5000 EXP CAB MOUNT KIT</v>
          </cell>
          <cell r="C2487">
            <v>350</v>
          </cell>
          <cell r="D2487" t="str">
            <v>A</v>
          </cell>
        </row>
        <row r="2488">
          <cell r="A2488" t="str">
            <v>X9659A</v>
          </cell>
          <cell r="B2488" t="str">
            <v>E4X00 Rail Kit for 72" Rack</v>
          </cell>
          <cell r="C2488">
            <v>585</v>
          </cell>
          <cell r="D2488" t="str">
            <v>A</v>
          </cell>
        </row>
        <row r="2489">
          <cell r="A2489" t="str">
            <v>X9660A</v>
          </cell>
          <cell r="B2489" t="str">
            <v>1RU Air Baffle for 72" Rack</v>
          </cell>
          <cell r="C2489">
            <v>130</v>
          </cell>
          <cell r="D2489" t="str">
            <v>A</v>
          </cell>
        </row>
        <row r="2490">
          <cell r="A2490" t="str">
            <v>X9663A</v>
          </cell>
          <cell r="B2490" t="str">
            <v>T3ES 7U 72", RETMA, E10K</v>
          </cell>
          <cell r="C2490">
            <v>700</v>
          </cell>
          <cell r="D2490" t="str">
            <v>A</v>
          </cell>
        </row>
        <row r="2491">
          <cell r="A2491" t="str">
            <v>X9664A</v>
          </cell>
          <cell r="B2491" t="str">
            <v>T3ES 7U Rails E5500, E6500</v>
          </cell>
          <cell r="C2491">
            <v>700</v>
          </cell>
          <cell r="D2491" t="str">
            <v>A</v>
          </cell>
        </row>
        <row r="2492">
          <cell r="A2492" t="str">
            <v>X9671A</v>
          </cell>
          <cell r="B2492" t="str">
            <v>E10000 FAN TRAY</v>
          </cell>
          <cell r="C2492">
            <v>2600</v>
          </cell>
          <cell r="D2492" t="str">
            <v>A</v>
          </cell>
        </row>
        <row r="2493">
          <cell r="A2493" t="str">
            <v>X9673A</v>
          </cell>
          <cell r="B2493" t="str">
            <v>T3ES 4U 72", RETMA, E10K</v>
          </cell>
          <cell r="C2493">
            <v>500</v>
          </cell>
          <cell r="D2493" t="str">
            <v>A</v>
          </cell>
        </row>
        <row r="2494">
          <cell r="A2494" t="str">
            <v>X9674A</v>
          </cell>
          <cell r="B2494" t="str">
            <v>T3ES 4U Rails E5500, E6500</v>
          </cell>
          <cell r="C2494">
            <v>500</v>
          </cell>
          <cell r="D2494" t="str">
            <v>A</v>
          </cell>
        </row>
        <row r="2495">
          <cell r="A2495" t="str">
            <v>X9676A</v>
          </cell>
          <cell r="B2495" t="str">
            <v>T3 Mounting Tray Kit</v>
          </cell>
          <cell r="C2495">
            <v>100</v>
          </cell>
          <cell r="D2495" t="str">
            <v>A</v>
          </cell>
        </row>
        <row r="2496">
          <cell r="A2496" t="str">
            <v>X9681A</v>
          </cell>
          <cell r="B2496" t="str">
            <v>E10000 POWER CONTROL</v>
          </cell>
          <cell r="C2496">
            <v>1600</v>
          </cell>
          <cell r="D2496" t="str">
            <v>A</v>
          </cell>
        </row>
        <row r="2497">
          <cell r="A2497" t="str">
            <v>X9682A</v>
          </cell>
          <cell r="B2497" t="str">
            <v>OPT POWER SUPPLY FOR E450</v>
          </cell>
          <cell r="C2497">
            <v>1532</v>
          </cell>
          <cell r="D2497" t="str">
            <v>H</v>
          </cell>
        </row>
        <row r="2498">
          <cell r="A2498" t="str">
            <v>X9683A</v>
          </cell>
          <cell r="B2498" t="str">
            <v>POWER SUPPLY OPTION FOR E250</v>
          </cell>
          <cell r="C2498">
            <v>904</v>
          </cell>
          <cell r="D2498" t="str">
            <v>H</v>
          </cell>
        </row>
        <row r="2499">
          <cell r="A2499" t="str">
            <v>X9684A</v>
          </cell>
          <cell r="B2499" t="str">
            <v>POWER SUPPLY OPT - E420R/E220R</v>
          </cell>
          <cell r="C2499">
            <v>973</v>
          </cell>
          <cell r="D2499" t="str">
            <v>H</v>
          </cell>
        </row>
        <row r="2500">
          <cell r="A2500" t="str">
            <v>X9687A</v>
          </cell>
          <cell r="B2500" t="str">
            <v>A5000 CHASSIS POWER SUPPLY</v>
          </cell>
          <cell r="C2500">
            <v>1400</v>
          </cell>
          <cell r="D2500" t="str">
            <v>A</v>
          </cell>
        </row>
        <row r="2501">
          <cell r="A2501" t="str">
            <v>X9689A</v>
          </cell>
          <cell r="B2501" t="str">
            <v>OPT 2ND PERIPHERAL PS/195W</v>
          </cell>
          <cell r="C2501">
            <v>2250</v>
          </cell>
          <cell r="D2501" t="str">
            <v>A</v>
          </cell>
        </row>
        <row r="2502">
          <cell r="A2502" t="str">
            <v>X968A</v>
          </cell>
          <cell r="B2502" t="str">
            <v>ENTERPRISE 3000 FLR BRACKET</v>
          </cell>
          <cell r="C2502">
            <v>140</v>
          </cell>
          <cell r="D2502" t="str">
            <v>A</v>
          </cell>
        </row>
        <row r="2503">
          <cell r="A2503" t="str">
            <v>X9690A</v>
          </cell>
          <cell r="B2503" t="str">
            <v>E450 RACKMOUNTING KIT</v>
          </cell>
          <cell r="C2503">
            <v>1019</v>
          </cell>
          <cell r="D2503" t="str">
            <v>H</v>
          </cell>
        </row>
        <row r="2504">
          <cell r="A2504" t="str">
            <v>X9691A</v>
          </cell>
          <cell r="B2504" t="str">
            <v>E250 TOWER TO RACK CONVRSN KIT</v>
          </cell>
          <cell r="C2504">
            <v>774</v>
          </cell>
          <cell r="D2504" t="str">
            <v>H</v>
          </cell>
        </row>
        <row r="2505">
          <cell r="A2505" t="str">
            <v>X9696A</v>
          </cell>
          <cell r="B2505" t="str">
            <v>E250 RACK TO TOWER CONVRSN KIT</v>
          </cell>
          <cell r="C2505">
            <v>514</v>
          </cell>
          <cell r="D2505" t="str">
            <v>H</v>
          </cell>
        </row>
        <row r="2506">
          <cell r="A2506" t="str">
            <v>X9715A</v>
          </cell>
          <cell r="B2506" t="str">
            <v>5 Meter Optic Cable</v>
          </cell>
          <cell r="C2506">
            <v>320</v>
          </cell>
          <cell r="D2506" t="str">
            <v>D</v>
          </cell>
        </row>
        <row r="2507">
          <cell r="A2507" t="str">
            <v>X973A</v>
          </cell>
          <cell r="B2507" t="str">
            <v>2 METER FIBRE CHANNEL CABLE</v>
          </cell>
          <cell r="C2507">
            <v>195</v>
          </cell>
          <cell r="D2507" t="str">
            <v>D</v>
          </cell>
        </row>
        <row r="2508">
          <cell r="A2508" t="str">
            <v>X978A</v>
          </cell>
          <cell r="B2508" t="str">
            <v>15 METER FIBRE CHANNEL CABLE</v>
          </cell>
          <cell r="C2508">
            <v>228</v>
          </cell>
          <cell r="D2508" t="str">
            <v>D</v>
          </cell>
        </row>
        <row r="2509">
          <cell r="A2509" t="str">
            <v>X979A</v>
          </cell>
          <cell r="B2509" t="str">
            <v>OPT CABLE DSCSI 12M</v>
          </cell>
          <cell r="C2509">
            <v>345</v>
          </cell>
          <cell r="D2509" t="str">
            <v>D</v>
          </cell>
        </row>
        <row r="2510">
          <cell r="A2510" t="str">
            <v>X9818A</v>
          </cell>
          <cell r="B2510" t="str">
            <v>OPT DOOR ASSEMBLY 72" CABINET</v>
          </cell>
          <cell r="C2510">
            <v>910</v>
          </cell>
          <cell r="D2510" t="str">
            <v>A</v>
          </cell>
        </row>
        <row r="2511">
          <cell r="A2511" t="str">
            <v>X9819A</v>
          </cell>
          <cell r="B2511" t="str">
            <v>OPT FAN ASSEMBLY 72" CABINET</v>
          </cell>
          <cell r="C2511">
            <v>1820</v>
          </cell>
          <cell r="D2511" t="str">
            <v>A</v>
          </cell>
        </row>
        <row r="2512">
          <cell r="A2512" t="str">
            <v>X985A</v>
          </cell>
          <cell r="B2512" t="str">
            <v>OPT CABLE SERIAL PORT SPLITTER</v>
          </cell>
          <cell r="C2512">
            <v>65</v>
          </cell>
          <cell r="D2512" t="str">
            <v>D</v>
          </cell>
        </row>
        <row r="2513">
          <cell r="A2513" t="str">
            <v>X991A</v>
          </cell>
          <cell r="B2513" t="str">
            <v>0.16m R/A SCSI cable/Netra st</v>
          </cell>
          <cell r="C2513">
            <v>175</v>
          </cell>
          <cell r="D2513" t="str">
            <v>A</v>
          </cell>
        </row>
        <row r="2514">
          <cell r="A2514" t="str">
            <v>X992A</v>
          </cell>
          <cell r="B2514" t="str">
            <v>2.0m SCSI left cable/Netra st</v>
          </cell>
          <cell r="C2514">
            <v>175</v>
          </cell>
          <cell r="D2514" t="str">
            <v>A</v>
          </cell>
        </row>
        <row r="2515">
          <cell r="A2515" t="str">
            <v>X993A</v>
          </cell>
          <cell r="B2515" t="str">
            <v>4.0m SCSI left cable/Netra st</v>
          </cell>
          <cell r="C2515">
            <v>175</v>
          </cell>
          <cell r="D2515" t="str">
            <v>A</v>
          </cell>
        </row>
        <row r="2516">
          <cell r="A2516" t="str">
            <v>X994A</v>
          </cell>
          <cell r="B2516" t="str">
            <v>EMI shield/air filter/Netra st</v>
          </cell>
          <cell r="C2516">
            <v>139</v>
          </cell>
          <cell r="D2516" t="str">
            <v>A</v>
          </cell>
        </row>
        <row r="2517">
          <cell r="A2517" t="str">
            <v>X995A</v>
          </cell>
          <cell r="B2517" t="str">
            <v>DC plug conn./10-pack/Netra st</v>
          </cell>
          <cell r="C2517">
            <v>42</v>
          </cell>
          <cell r="D2517" t="str">
            <v>A</v>
          </cell>
        </row>
        <row r="2518">
          <cell r="A2518" t="str">
            <v>XT3ES-RH-44-1310</v>
          </cell>
          <cell r="B2518" t="str">
            <v>T3ES 72" Rck, 2Hub 4x9x36G</v>
          </cell>
          <cell r="C2518">
            <v>477800</v>
          </cell>
          <cell r="D2518" t="str">
            <v>A</v>
          </cell>
        </row>
        <row r="2519">
          <cell r="A2519" t="str">
            <v>XT3ES-RH-44-2642</v>
          </cell>
          <cell r="B2519" t="str">
            <v>T3ES 72" Rck, 2Hub 4x9x73G</v>
          </cell>
          <cell r="C2519">
            <v>627160</v>
          </cell>
          <cell r="D2519" t="str">
            <v>A</v>
          </cell>
        </row>
        <row r="2520">
          <cell r="A2520" t="str">
            <v>XT3ES-RH-44-655</v>
          </cell>
          <cell r="B2520" t="str">
            <v>T3ES 72" Rck, 2Hub 4x9x18G</v>
          </cell>
          <cell r="C2520">
            <v>389400</v>
          </cell>
          <cell r="D2520" t="str">
            <v>A</v>
          </cell>
        </row>
        <row r="2521">
          <cell r="A2521" t="str">
            <v>XT3ES-RH-88-1310</v>
          </cell>
          <cell r="B2521" t="str">
            <v>T3ES 72" Rck, 2Hub 8x9x18G</v>
          </cell>
          <cell r="C2521">
            <v>755200</v>
          </cell>
          <cell r="D2521" t="str">
            <v>A</v>
          </cell>
        </row>
        <row r="2522">
          <cell r="A2522" t="str">
            <v>XT3ES-RH-88-2620</v>
          </cell>
          <cell r="B2522" t="str">
            <v>T3ES 72" Rck, 2Hub 8x9x36G</v>
          </cell>
          <cell r="C2522">
            <v>931800</v>
          </cell>
          <cell r="D2522" t="str">
            <v>A</v>
          </cell>
        </row>
        <row r="2523">
          <cell r="A2523" t="str">
            <v>XT3ES-RH-88-5284</v>
          </cell>
          <cell r="B2523" t="str">
            <v>T3ES 72" Rck, 2Hub 8x9x73G</v>
          </cell>
          <cell r="C2523">
            <v>1230700</v>
          </cell>
          <cell r="D2523" t="str">
            <v>A</v>
          </cell>
        </row>
        <row r="2524">
          <cell r="A2524" t="str">
            <v>XT3ES-RK-44-1310</v>
          </cell>
          <cell r="B2524" t="str">
            <v>T3ES 72" Rck 4x9x36G</v>
          </cell>
          <cell r="C2524">
            <v>454200</v>
          </cell>
          <cell r="D2524" t="str">
            <v>A</v>
          </cell>
        </row>
        <row r="2525">
          <cell r="A2525" t="str">
            <v>XT3ES-RK-44-2642</v>
          </cell>
          <cell r="B2525" t="str">
            <v>T3ES 72" Rck 4x9x73G</v>
          </cell>
          <cell r="C2525">
            <v>603560</v>
          </cell>
          <cell r="D2525" t="str">
            <v>A</v>
          </cell>
        </row>
        <row r="2526">
          <cell r="A2526" t="str">
            <v>XT3ES-RK-44-655</v>
          </cell>
          <cell r="B2526" t="str">
            <v>T3ES 72" Rck 4x9x18G</v>
          </cell>
          <cell r="C2526">
            <v>365800</v>
          </cell>
          <cell r="D2526" t="str">
            <v>A</v>
          </cell>
        </row>
        <row r="2527">
          <cell r="A2527" t="str">
            <v>XT3ES-RK-88-1310</v>
          </cell>
          <cell r="B2527" t="str">
            <v>T3ES 72" Rck 8x9x18G</v>
          </cell>
          <cell r="C2527">
            <v>731600</v>
          </cell>
          <cell r="D2527" t="str">
            <v>A</v>
          </cell>
        </row>
        <row r="2528">
          <cell r="A2528" t="str">
            <v>XT3ES-RK-88-2620</v>
          </cell>
          <cell r="B2528" t="str">
            <v>T3ES 72" Rck 8x9x36G</v>
          </cell>
          <cell r="C2528">
            <v>908200</v>
          </cell>
          <cell r="D2528" t="str">
            <v>A</v>
          </cell>
        </row>
        <row r="2529">
          <cell r="A2529" t="str">
            <v>XT3ES-RK-88-5284</v>
          </cell>
          <cell r="B2529" t="str">
            <v>T3ES 72" Rck 8x9x73G</v>
          </cell>
          <cell r="C2529">
            <v>1207100</v>
          </cell>
          <cell r="D2529" t="str">
            <v>A</v>
          </cell>
        </row>
        <row r="2530">
          <cell r="A2530" t="str">
            <v>XT3ES-RR-22-1321</v>
          </cell>
          <cell r="B2530" t="str">
            <v>T3ES RR 2x9x73G</v>
          </cell>
          <cell r="C2530">
            <v>301780</v>
          </cell>
          <cell r="D2530" t="str">
            <v>A</v>
          </cell>
        </row>
        <row r="2531">
          <cell r="A2531" t="str">
            <v>XT3ES-RR-22-327</v>
          </cell>
          <cell r="B2531" t="str">
            <v>T3ES RR 2x9x18G</v>
          </cell>
          <cell r="C2531">
            <v>182900</v>
          </cell>
          <cell r="D2531" t="str">
            <v>A</v>
          </cell>
        </row>
        <row r="2532">
          <cell r="A2532" t="str">
            <v>XT3ES-RR-22-655</v>
          </cell>
          <cell r="B2532" t="str">
            <v>T3ES RR 2x9x36G</v>
          </cell>
          <cell r="C2532">
            <v>227100</v>
          </cell>
          <cell r="D2532" t="str">
            <v>A</v>
          </cell>
        </row>
        <row r="2533">
          <cell r="A2533" t="str">
            <v>XT3ES-TT-22-1321</v>
          </cell>
          <cell r="B2533" t="str">
            <v>T3ES TT 2x9x73G</v>
          </cell>
          <cell r="C2533">
            <v>301780</v>
          </cell>
          <cell r="D2533" t="str">
            <v>A</v>
          </cell>
        </row>
        <row r="2534">
          <cell r="A2534" t="str">
            <v>XT3ES-TT-22-327</v>
          </cell>
          <cell r="B2534" t="str">
            <v>T3ES TT 2x9x18G</v>
          </cell>
          <cell r="C2534">
            <v>182900</v>
          </cell>
          <cell r="D2534" t="str">
            <v>A</v>
          </cell>
        </row>
        <row r="2535">
          <cell r="A2535" t="str">
            <v>XT3ES-TT-22-655</v>
          </cell>
          <cell r="B2535" t="str">
            <v>T3ES TT 2x9x36G</v>
          </cell>
          <cell r="C2535">
            <v>227100</v>
          </cell>
          <cell r="D2535" t="str">
            <v>A</v>
          </cell>
        </row>
        <row r="2536">
          <cell r="A2536" t="str">
            <v>XT3WG-RR-11-163</v>
          </cell>
          <cell r="B2536" t="str">
            <v>T3WG RR 1x9x18G</v>
          </cell>
          <cell r="C2536">
            <v>65000</v>
          </cell>
          <cell r="D2536" t="str">
            <v>A</v>
          </cell>
        </row>
        <row r="2537">
          <cell r="A2537" t="str">
            <v>XT3WG-RR-11-327</v>
          </cell>
          <cell r="B2537" t="str">
            <v>T3WG RR 1x9x36G</v>
          </cell>
          <cell r="C2537">
            <v>83000</v>
          </cell>
          <cell r="D2537" t="str">
            <v>A</v>
          </cell>
        </row>
        <row r="2538">
          <cell r="A2538" t="str">
            <v>XT3WG-RR-11-660</v>
          </cell>
          <cell r="B2538" t="str">
            <v>T3WG RR 1x9x73G</v>
          </cell>
          <cell r="C2538">
            <v>119000</v>
          </cell>
          <cell r="D2538" t="str">
            <v>A</v>
          </cell>
        </row>
        <row r="2539">
          <cell r="A2539" t="str">
            <v>XT3WG-TT-11-163</v>
          </cell>
          <cell r="B2539" t="str">
            <v>T3WG TT 1x9x18G</v>
          </cell>
          <cell r="C2539">
            <v>65000</v>
          </cell>
          <cell r="D2539" t="str">
            <v>A</v>
          </cell>
        </row>
        <row r="2540">
          <cell r="A2540" t="str">
            <v>XT3WG-TT-11-327</v>
          </cell>
          <cell r="B2540" t="str">
            <v>T3WG TT 1x9x36G</v>
          </cell>
          <cell r="C2540">
            <v>83000</v>
          </cell>
          <cell r="D2540" t="str">
            <v>A</v>
          </cell>
        </row>
        <row r="2541">
          <cell r="A2541" t="str">
            <v>XT3WG-TT-11-660</v>
          </cell>
          <cell r="B2541" t="str">
            <v>T3WG TT 1x9x73G</v>
          </cell>
          <cell r="C2541">
            <v>119000</v>
          </cell>
          <cell r="D2541" t="str">
            <v>A</v>
          </cell>
        </row>
        <row r="2543">
          <cell r="A2543" t="str">
            <v>ZSES-KR-SL-110</v>
          </cell>
          <cell r="B2543" t="str">
            <v>Programming for Beginners Using Java</v>
          </cell>
          <cell r="C2543">
            <v>650</v>
          </cell>
          <cell r="D2543" t="str">
            <v>D</v>
          </cell>
        </row>
        <row r="2544">
          <cell r="A2544" t="str">
            <v>ZSES-KR-SL-275</v>
          </cell>
          <cell r="B2544" t="str">
            <v>Java Programming</v>
          </cell>
          <cell r="C2544">
            <v>650</v>
          </cell>
          <cell r="D2544" t="str">
            <v>D</v>
          </cell>
        </row>
        <row r="2545">
          <cell r="A2545" t="str">
            <v>ZSES-KR-SL-300</v>
          </cell>
          <cell r="B2545" t="str">
            <v>Advanced Java Programming Workshop</v>
          </cell>
          <cell r="C2545">
            <v>650</v>
          </cell>
          <cell r="D2545" t="str">
            <v>D</v>
          </cell>
        </row>
        <row r="2546">
          <cell r="A2546" t="str">
            <v>ZSES-KR-SL-330</v>
          </cell>
          <cell r="B2546" t="str">
            <v>Database Application Programming with Java Technology</v>
          </cell>
          <cell r="C2546">
            <v>650</v>
          </cell>
          <cell r="D2546" t="str">
            <v>D</v>
          </cell>
        </row>
        <row r="2547">
          <cell r="A2547" t="str">
            <v>ZSES-KR-IN-220</v>
          </cell>
          <cell r="B2547" t="str">
            <v>Homepage Design &amp; Web Server Administration</v>
          </cell>
          <cell r="C2547">
            <v>650</v>
          </cell>
          <cell r="D2547" t="str">
            <v>D</v>
          </cell>
        </row>
        <row r="2548">
          <cell r="A2548" t="str">
            <v>ZSES-KR-SL-310</v>
          </cell>
          <cell r="B2548" t="str">
            <v>Java Servlet &amp; Java Server Page Technology</v>
          </cell>
          <cell r="C2548">
            <v>650</v>
          </cell>
          <cell r="D2548" t="str">
            <v>D</v>
          </cell>
        </row>
        <row r="2549">
          <cell r="A2549" t="str">
            <v>ZSES-KR-SL-301</v>
          </cell>
          <cell r="B2549" t="str">
            <v>Distributed Programming with Java(RMI,CORBA)</v>
          </cell>
          <cell r="C2549">
            <v>650</v>
          </cell>
          <cell r="D2549" t="str">
            <v>D</v>
          </cell>
        </row>
        <row r="2550">
          <cell r="A2550" t="str">
            <v>ZSES-KR-SL-303</v>
          </cell>
          <cell r="B2550" t="str">
            <v>Implementing Java Security</v>
          </cell>
          <cell r="C2550">
            <v>650</v>
          </cell>
          <cell r="D2550" t="str">
            <v>D</v>
          </cell>
        </row>
        <row r="2551">
          <cell r="A2551" t="str">
            <v>ZSES-KR-SL-291</v>
          </cell>
          <cell r="B2551" t="str">
            <v>Java Beans Component Development</v>
          </cell>
          <cell r="C2551">
            <v>650</v>
          </cell>
          <cell r="D2551" t="str">
            <v>D</v>
          </cell>
        </row>
        <row r="2552">
          <cell r="A2552" t="str">
            <v>ZSES-KR-SL-320</v>
          </cell>
          <cell r="B2552" t="str">
            <v>User Interface Programming with AWT,JFC and SWING</v>
          </cell>
          <cell r="C2552">
            <v>650</v>
          </cell>
          <cell r="D2552" t="str">
            <v>D</v>
          </cell>
        </row>
        <row r="2553">
          <cell r="A2553" t="str">
            <v>ZSES-KR-SL-351</v>
          </cell>
          <cell r="B2553" t="str">
            <v>Enterprise JavaBeans Programming</v>
          </cell>
          <cell r="C2553">
            <v>650</v>
          </cell>
          <cell r="D2553" t="str">
            <v>D</v>
          </cell>
        </row>
        <row r="2554">
          <cell r="A2554" t="str">
            <v>ZSES-KR-OO-226</v>
          </cell>
          <cell r="B2554" t="str">
            <v>Object-Oriented Analysis &amp; Design using UML</v>
          </cell>
          <cell r="C2554">
            <v>650</v>
          </cell>
          <cell r="D2554" t="str">
            <v>D</v>
          </cell>
        </row>
        <row r="2555">
          <cell r="A2555" t="str">
            <v>ZSES-KR-SL-425</v>
          </cell>
          <cell r="B2555" t="str">
            <v>Java Architecture Planning &amp; Design for J2EE</v>
          </cell>
          <cell r="C2555">
            <v>650</v>
          </cell>
          <cell r="D2555" t="str">
            <v>D</v>
          </cell>
        </row>
        <row r="2556">
          <cell r="A2556" t="str">
            <v>ZSES-KR-SL-340</v>
          </cell>
          <cell r="B2556" t="str">
            <v>Programming with Java Card Technology</v>
          </cell>
          <cell r="C2556">
            <v>650</v>
          </cell>
          <cell r="D2556" t="str">
            <v>D</v>
          </cell>
        </row>
        <row r="2557">
          <cell r="A2557" t="str">
            <v>ZSES-KR-SL-360</v>
          </cell>
          <cell r="B2557" t="str">
            <v>Programming with Personal Java Technology</v>
          </cell>
          <cell r="C2557">
            <v>650</v>
          </cell>
          <cell r="D2557" t="str">
            <v>D</v>
          </cell>
        </row>
        <row r="2558">
          <cell r="A2558" t="str">
            <v>ZSES-KR-SL-370</v>
          </cell>
          <cell r="B2558" t="str">
            <v>Programming Distributed Services sith Jini Technology</v>
          </cell>
          <cell r="C2558">
            <v>650</v>
          </cell>
          <cell r="D2558" t="str">
            <v>D</v>
          </cell>
        </row>
        <row r="2559">
          <cell r="A2559" t="str">
            <v>ZSES-KR-EU-118</v>
          </cell>
          <cell r="B2559" t="str">
            <v>Fundamentals of Solaris</v>
          </cell>
          <cell r="C2559">
            <v>650</v>
          </cell>
          <cell r="D2559" t="str">
            <v>D</v>
          </cell>
        </row>
        <row r="2560">
          <cell r="A2560" t="str">
            <v>ZSES-KR-SA-245</v>
          </cell>
          <cell r="B2560" t="str">
            <v>Shell Programming for System Administration</v>
          </cell>
          <cell r="C2560">
            <v>650</v>
          </cell>
          <cell r="D2560" t="str">
            <v>D</v>
          </cell>
        </row>
        <row r="2561">
          <cell r="A2561" t="str">
            <v>ZSES-KR-SA-237</v>
          </cell>
          <cell r="B2561" t="str">
            <v>Solaris System Administration I</v>
          </cell>
          <cell r="C2561">
            <v>650</v>
          </cell>
          <cell r="D2561" t="str">
            <v>D</v>
          </cell>
        </row>
        <row r="2562">
          <cell r="A2562" t="str">
            <v>ZSES-KR-SA-287</v>
          </cell>
          <cell r="B2562" t="str">
            <v>Solaris System Administration II</v>
          </cell>
          <cell r="C2562">
            <v>650</v>
          </cell>
          <cell r="D2562" t="str">
            <v>D</v>
          </cell>
        </row>
        <row r="2563">
          <cell r="A2563" t="str">
            <v>ZSES-KR-SA-387</v>
          </cell>
          <cell r="B2563" t="str">
            <v>Solaris TCP/IP Network Administration</v>
          </cell>
          <cell r="C2563">
            <v>650</v>
          </cell>
          <cell r="D2563" t="str">
            <v>D</v>
          </cell>
        </row>
        <row r="2564">
          <cell r="A2564" t="str">
            <v>ZSES-KR-SC-380</v>
          </cell>
          <cell r="B2564" t="str">
            <v>Securing Network Environment</v>
          </cell>
          <cell r="C2564">
            <v>650</v>
          </cell>
          <cell r="D2564" t="str">
            <v>D</v>
          </cell>
        </row>
        <row r="2565">
          <cell r="A2565" t="str">
            <v>ZSES-KR-SC-300</v>
          </cell>
          <cell r="B2565" t="str">
            <v>Administering Security on Solaris</v>
          </cell>
          <cell r="C2565">
            <v>650</v>
          </cell>
          <cell r="D2565" t="str">
            <v>D</v>
          </cell>
        </row>
        <row r="2566">
          <cell r="A2566" t="str">
            <v>ZSES-KR-IN-310</v>
          </cell>
          <cell r="B2566" t="str">
            <v>Solaris-Window Network Administration</v>
          </cell>
          <cell r="C2566">
            <v>650</v>
          </cell>
          <cell r="D2566" t="str">
            <v>D</v>
          </cell>
        </row>
        <row r="2567">
          <cell r="A2567" t="str">
            <v>ZSES-KR-SA-350</v>
          </cell>
          <cell r="B2567" t="str">
            <v>Solaris Server Administration</v>
          </cell>
          <cell r="C2567">
            <v>650</v>
          </cell>
          <cell r="D2567" t="str">
            <v>D</v>
          </cell>
        </row>
        <row r="2568">
          <cell r="A2568" t="str">
            <v>ZSES-KR-SA-400</v>
          </cell>
          <cell r="B2568" t="str">
            <v>Solaris System Performance Management</v>
          </cell>
          <cell r="C2568">
            <v>650</v>
          </cell>
          <cell r="D2568" t="str">
            <v>D</v>
          </cell>
        </row>
        <row r="2569">
          <cell r="A2569" t="str">
            <v>ZSES-KR-ST-350</v>
          </cell>
          <cell r="B2569" t="str">
            <v>Sun Systems Fault Analysis Workshop &amp; Core Dump</v>
          </cell>
          <cell r="C2569">
            <v>650</v>
          </cell>
          <cell r="D2569" t="str">
            <v>D</v>
          </cell>
        </row>
        <row r="2570">
          <cell r="A2570" t="str">
            <v>ZSES-KR-ES-310</v>
          </cell>
          <cell r="B2570" t="str">
            <v>Volume Manager with Sun StorEdge</v>
          </cell>
          <cell r="C2570">
            <v>650</v>
          </cell>
          <cell r="D2570" t="str">
            <v>D</v>
          </cell>
        </row>
        <row r="2571">
          <cell r="A2571" t="str">
            <v>ZSES-KR-ES-220</v>
          </cell>
          <cell r="B2571" t="str">
            <v>Disk Management with Solstice Disksutie</v>
          </cell>
          <cell r="C2571">
            <v>650</v>
          </cell>
          <cell r="D2571" t="str">
            <v>D</v>
          </cell>
        </row>
        <row r="2572">
          <cell r="A2572" t="str">
            <v>ZSES-KR-ECR-2039</v>
          </cell>
          <cell r="B2572" t="str">
            <v>Introduction to Server Infrastructure for E-commerce Application</v>
          </cell>
          <cell r="C2572">
            <v>1000</v>
          </cell>
          <cell r="D2572" t="str">
            <v>D</v>
          </cell>
        </row>
        <row r="2573">
          <cell r="A2573" t="str">
            <v>ZSES-KR-NAS-3128</v>
          </cell>
          <cell r="B2573" t="str">
            <v>Netscape Application Server Bootcamp</v>
          </cell>
          <cell r="C2573">
            <v>1000</v>
          </cell>
          <cell r="D2573" t="str">
            <v>D</v>
          </cell>
        </row>
        <row r="2574">
          <cell r="A2574" t="str">
            <v>ZSES-KR-EJB-NAS</v>
          </cell>
          <cell r="B2574" t="str">
            <v>EJB Architecture with Netscape Application Server</v>
          </cell>
          <cell r="C2574">
            <v>1000</v>
          </cell>
          <cell r="D2574" t="str">
            <v>D</v>
          </cell>
        </row>
        <row r="2575">
          <cell r="A2575" t="str">
            <v>ZSES-KR-DIR-2037</v>
          </cell>
          <cell r="B2575" t="str">
            <v>Messaging Services &amp; Directory Services : Analysis and Planning</v>
          </cell>
          <cell r="C2575">
            <v>1000</v>
          </cell>
          <cell r="D2575" t="str">
            <v>D</v>
          </cell>
        </row>
        <row r="2576">
          <cell r="A2576" t="str">
            <v>ZSES-KR-SI-220</v>
          </cell>
          <cell r="B2576" t="str">
            <v>System Interface Programming</v>
          </cell>
          <cell r="C2576">
            <v>650</v>
          </cell>
          <cell r="D2576" t="str">
            <v>D</v>
          </cell>
        </row>
        <row r="2577">
          <cell r="A2577" t="str">
            <v>ZSES-KR-SI-240</v>
          </cell>
          <cell r="B2577" t="str">
            <v>Network Programming</v>
          </cell>
          <cell r="C2577">
            <v>650</v>
          </cell>
          <cell r="D2577" t="str">
            <v>D</v>
          </cell>
        </row>
        <row r="2578">
          <cell r="A2578" t="str">
            <v>ZSES-KR-WSL-110</v>
          </cell>
          <cell r="B2578" t="str">
            <v>Programming for Beginners Using Java(Weekend)</v>
          </cell>
          <cell r="C2578">
            <v>650</v>
          </cell>
          <cell r="D2578" t="str">
            <v>D</v>
          </cell>
        </row>
        <row r="2579">
          <cell r="A2579" t="str">
            <v>ZSES-KR-WSL-275</v>
          </cell>
          <cell r="B2579" t="str">
            <v>Java Programming(Wddkend)</v>
          </cell>
          <cell r="C2579">
            <v>650</v>
          </cell>
          <cell r="D2579" t="str">
            <v>D</v>
          </cell>
        </row>
        <row r="2580">
          <cell r="A2580" t="str">
            <v>ZSES-KR-WSCJP</v>
          </cell>
          <cell r="B2580" t="str">
            <v>SCJP 자격증 대비반(Weekend)</v>
          </cell>
          <cell r="C2580">
            <v>650</v>
          </cell>
          <cell r="D2580" t="str">
            <v>D</v>
          </cell>
        </row>
        <row r="2581">
          <cell r="A2581" t="str">
            <v>ZSES-KR-NSA-237</v>
          </cell>
          <cell r="B2581" t="str">
            <v>CSA I 자격증 대비반(Night)</v>
          </cell>
          <cell r="C2581">
            <v>650</v>
          </cell>
          <cell r="D2581" t="str">
            <v>D</v>
          </cell>
        </row>
        <row r="2582">
          <cell r="A2582" t="str">
            <v>ZSES-KR-NSA-287</v>
          </cell>
          <cell r="B2582" t="str">
            <v>CSA II 자격증 대비반(Night)</v>
          </cell>
          <cell r="C2582">
            <v>650</v>
          </cell>
          <cell r="D2582" t="str">
            <v>D</v>
          </cell>
        </row>
        <row r="2583">
          <cell r="A2583" t="str">
            <v>ZSES-KR-NSA-387</v>
          </cell>
          <cell r="B2583" t="str">
            <v>SCNA 자격증 대비반(Night)</v>
          </cell>
          <cell r="C2583">
            <v>650</v>
          </cell>
          <cell r="D2583" t="str">
            <v>D</v>
          </cell>
        </row>
        <row r="2584">
          <cell r="A2584" t="str">
            <v>ZSES-KR-NSL-110</v>
          </cell>
          <cell r="B2584" t="str">
            <v>Programming for Beginners Using Java(Night)</v>
          </cell>
          <cell r="C2584">
            <v>650</v>
          </cell>
          <cell r="D2584" t="str">
            <v>D</v>
          </cell>
        </row>
        <row r="2585">
          <cell r="A2585" t="str">
            <v>ZSES-KR-NSL-275</v>
          </cell>
          <cell r="B2585" t="str">
            <v>Java Programming(Night)</v>
          </cell>
          <cell r="C2585">
            <v>650</v>
          </cell>
          <cell r="D2585" t="str">
            <v>D</v>
          </cell>
        </row>
        <row r="2586">
          <cell r="A2586" t="str">
            <v>ZSES-KR-NSCJP</v>
          </cell>
          <cell r="B2586" t="str">
            <v>SCJP 자격증 대비반(Night)</v>
          </cell>
          <cell r="C2586">
            <v>650</v>
          </cell>
          <cell r="D2586" t="str">
            <v>D</v>
          </cell>
        </row>
        <row r="2587">
          <cell r="A2587" t="str">
            <v>ZSES-KR-NSL-300</v>
          </cell>
          <cell r="B2587" t="str">
            <v>Advanced Java Programming Workshop(Night)</v>
          </cell>
          <cell r="C2587">
            <v>650</v>
          </cell>
          <cell r="D2587" t="str">
            <v>D</v>
          </cell>
        </row>
        <row r="2588">
          <cell r="A2588" t="str">
            <v>ZSES-KR-NIN-100</v>
          </cell>
          <cell r="B2588" t="str">
            <v>Internet Webmaster and SCJP</v>
          </cell>
          <cell r="C2588">
            <v>1600</v>
          </cell>
          <cell r="D2588" t="str">
            <v>D</v>
          </cell>
        </row>
        <row r="2589">
          <cell r="A2589" t="str">
            <v>ZSES-KR-ONSITE1DAY</v>
          </cell>
          <cell r="B2589" t="str">
            <v>Customized Onsite 1 Day Training_12students</v>
          </cell>
          <cell r="C2589">
            <v>1600</v>
          </cell>
          <cell r="D2589" t="str">
            <v>D</v>
          </cell>
        </row>
        <row r="2590">
          <cell r="A2590" t="str">
            <v>ZSES-KR-DEDI1DAY</v>
          </cell>
          <cell r="B2590" t="str">
            <v>Customized Dedicated 1 Day Training_12students</v>
          </cell>
          <cell r="C2590">
            <v>2000</v>
          </cell>
          <cell r="D2590" t="str">
            <v>D</v>
          </cell>
        </row>
        <row r="2591">
          <cell r="A2591" t="str">
            <v>ZSES-KR-SKILLASSESS</v>
          </cell>
          <cell r="B2591" t="str">
            <v>Educational Consulting Services(ONLINE SKILLASSESSMENT_10student)</v>
          </cell>
          <cell r="C2591">
            <v>5000</v>
          </cell>
          <cell r="D2591" t="str">
            <v>D</v>
          </cell>
        </row>
        <row r="2592">
          <cell r="A2592" t="str">
            <v>ZSES-KR-SKILLANALYSIS</v>
          </cell>
          <cell r="B2592" t="str">
            <v>Educational Consulting Services(SKILL ANALYSIS_10student)</v>
          </cell>
          <cell r="C2592">
            <v>10000</v>
          </cell>
          <cell r="D2592" t="str">
            <v>D</v>
          </cell>
        </row>
        <row r="2593">
          <cell r="A2593" t="str">
            <v>ZPS-BAK-IMP-DGN-1</v>
          </cell>
          <cell r="B2593" t="str">
            <v>SW NBU/SBU Tier 1 Design &amp; lmp. by SunPS</v>
          </cell>
          <cell r="C2593">
            <v>10700</v>
          </cell>
          <cell r="D2593" t="str">
            <v>D</v>
          </cell>
        </row>
        <row r="2594">
          <cell r="A2594" t="str">
            <v>ZPS-BAK-IMP-DGN-2</v>
          </cell>
          <cell r="B2594" t="str">
            <v>SW NBU/SBU Tier 2 Design &amp; lmp. by SunPS</v>
          </cell>
          <cell r="C2594">
            <v>17700</v>
          </cell>
          <cell r="D2594" t="str">
            <v>D</v>
          </cell>
        </row>
        <row r="2595">
          <cell r="A2595" t="str">
            <v>ZPS-BAK-IMP-DGN-3</v>
          </cell>
          <cell r="B2595" t="str">
            <v>SW NBU/SBU Tier 3 Design &amp; lmp. by SunPS</v>
          </cell>
          <cell r="C2595">
            <v>26700</v>
          </cell>
          <cell r="D2595" t="str">
            <v>D</v>
          </cell>
        </row>
        <row r="2596">
          <cell r="A2596" t="str">
            <v>ZPS-BAK-IMP-DGN-4</v>
          </cell>
          <cell r="B2596" t="str">
            <v>SW NBU/SBU Tier 4 Design &amp; lmp. by SunPS</v>
          </cell>
          <cell r="C2596">
            <v>36200</v>
          </cell>
          <cell r="D2596" t="str">
            <v>D</v>
          </cell>
        </row>
        <row r="2597">
          <cell r="A2597" t="str">
            <v>ZPS-INI-IMP-DGN-1</v>
          </cell>
          <cell r="B2597" t="str">
            <v>SW Instant image Tier 1 lmp. by SunPS</v>
          </cell>
          <cell r="C2597">
            <v>8000</v>
          </cell>
          <cell r="D2597" t="str">
            <v>D</v>
          </cell>
        </row>
        <row r="2598">
          <cell r="A2598" t="str">
            <v>ZPS-INI-IMP-DGN-2</v>
          </cell>
          <cell r="B2598" t="str">
            <v>SW Instant image Tier 2 lmp. by SunPS</v>
          </cell>
          <cell r="C2598">
            <v>13400</v>
          </cell>
          <cell r="D2598" t="str">
            <v>D</v>
          </cell>
        </row>
        <row r="2599">
          <cell r="A2599" t="str">
            <v>ZPS-INI-IMP-DGN-3</v>
          </cell>
          <cell r="B2599" t="str">
            <v>SW Instant image Tier 3 lmp. by SunPS</v>
          </cell>
          <cell r="C2599">
            <v>17700</v>
          </cell>
          <cell r="D2599" t="str">
            <v>D</v>
          </cell>
        </row>
        <row r="2600">
          <cell r="A2600" t="str">
            <v>ZPS-INI-IMP-DGN-4</v>
          </cell>
          <cell r="B2600" t="str">
            <v>SW Instant image Tier 4 lmp. by SunPS</v>
          </cell>
          <cell r="C2600">
            <v>26700</v>
          </cell>
          <cell r="D2600" t="str">
            <v>D</v>
          </cell>
        </row>
        <row r="2601">
          <cell r="A2601" t="str">
            <v>ZPS-SNDR-DGN-PS</v>
          </cell>
          <cell r="B2601" t="str">
            <v>DR Design &amp; Analysis by SunPS</v>
          </cell>
          <cell r="C2601">
            <v>13500</v>
          </cell>
          <cell r="D2601" t="str">
            <v>D</v>
          </cell>
        </row>
        <row r="2602">
          <cell r="A2602" t="str">
            <v>ZPS-SNDR-IMP-DGN-1</v>
          </cell>
          <cell r="B2602" t="str">
            <v>SW SNDR Design &amp; lmp. Tier 1 by SunPS</v>
          </cell>
          <cell r="C2602">
            <v>20000</v>
          </cell>
          <cell r="D2602" t="str">
            <v>D</v>
          </cell>
        </row>
        <row r="2603">
          <cell r="A2603" t="str">
            <v>ZPS-SNDR-IMP-DGN-2</v>
          </cell>
          <cell r="B2603" t="str">
            <v>SW SNDR Design &amp; lmp. Tier 2 by SunPS</v>
          </cell>
          <cell r="C2603">
            <v>27000</v>
          </cell>
          <cell r="D2603" t="str">
            <v>D</v>
          </cell>
        </row>
        <row r="2604">
          <cell r="A2604" t="str">
            <v>ZPS-SNDR-IMP-DGN-3</v>
          </cell>
          <cell r="B2604" t="str">
            <v>SW SNDR Design &amp; lmp. Tier 3 by SunPS</v>
          </cell>
          <cell r="C2604">
            <v>33000</v>
          </cell>
          <cell r="D2604" t="str">
            <v>D</v>
          </cell>
        </row>
        <row r="2605">
          <cell r="A2605" t="str">
            <v>ZPS-SNDR-IMP-DGN-4</v>
          </cell>
          <cell r="B2605" t="str">
            <v>SW SNDR Design &amp; lmp. Tier 4 by SunPS</v>
          </cell>
          <cell r="C2605">
            <v>40000</v>
          </cell>
          <cell r="D2605" t="str">
            <v>D</v>
          </cell>
        </row>
        <row r="2606">
          <cell r="A2606" t="str">
            <v>ZPS-SAN-2802</v>
          </cell>
          <cell r="B2606" t="str">
            <v>16 Port full fabric switch</v>
          </cell>
          <cell r="C2606" t="str">
            <v>inquiry</v>
          </cell>
        </row>
        <row r="2607">
          <cell r="A2607" t="str">
            <v>ZPS-SAN-2402</v>
          </cell>
          <cell r="B2607" t="str">
            <v>8 Port full fabric switch</v>
          </cell>
          <cell r="C2607" t="str">
            <v>inquiry</v>
          </cell>
        </row>
        <row r="2608">
          <cell r="A2608" t="str">
            <v>ZPS-SAN-HABS</v>
          </cell>
          <cell r="B2608" t="str">
            <v>OPT INT SBUS FC Fabric Host Adapter</v>
          </cell>
          <cell r="C2608" t="str">
            <v>inquiry</v>
          </cell>
        </row>
        <row r="2609">
          <cell r="A2609" t="str">
            <v>ZPS-SAN-HBAP</v>
          </cell>
          <cell r="B2609" t="str">
            <v>OPT INT PCI FC Fabric Host Adapter</v>
          </cell>
          <cell r="C2609" t="str">
            <v>inquiry</v>
          </cell>
        </row>
        <row r="2610">
          <cell r="A2610" t="str">
            <v>ZPS-SAN-SANERGY</v>
          </cell>
          <cell r="B2610" t="str">
            <v>SANergy 2.0 with installtion</v>
          </cell>
          <cell r="C2610" t="str">
            <v>inquiry</v>
          </cell>
        </row>
        <row r="2611">
          <cell r="A2611" t="str">
            <v>ZPS-SAN-QFS-1</v>
          </cell>
          <cell r="B2611" t="str">
            <v>QFS for Workgroup Server</v>
          </cell>
          <cell r="C2611" t="str">
            <v>inquiry</v>
          </cell>
        </row>
        <row r="2612">
          <cell r="A2612" t="str">
            <v>ZPS-SAN-QFS-2</v>
          </cell>
          <cell r="B2612" t="str">
            <v>QFS for Department Server</v>
          </cell>
          <cell r="C2612" t="str">
            <v>inquiry</v>
          </cell>
        </row>
        <row r="2613">
          <cell r="A2613" t="str">
            <v>ZPS-SAN-QFS-3</v>
          </cell>
          <cell r="B2613" t="str">
            <v>QFS for Enterprise Server</v>
          </cell>
          <cell r="C2613" t="str">
            <v>inquiry</v>
          </cell>
        </row>
        <row r="2614">
          <cell r="A2614" t="str">
            <v>ZPS-SAN-QFS-4</v>
          </cell>
          <cell r="B2614" t="str">
            <v>QFS for E10000 Server</v>
          </cell>
          <cell r="C2614" t="str">
            <v>inquiry</v>
          </cell>
        </row>
        <row r="2615">
          <cell r="A2615" t="str">
            <v>ZPSEC-FIR-IMP</v>
          </cell>
          <cell r="B2615" t="str">
            <v>CheckPoint Firewall-1 lmp. by SunPS</v>
          </cell>
          <cell r="C2615">
            <v>13400</v>
          </cell>
          <cell r="D2615" t="str">
            <v>D</v>
          </cell>
        </row>
        <row r="2616">
          <cell r="A2616" t="str">
            <v>ZPSEC-SSN-DGN</v>
          </cell>
          <cell r="B2616" t="str">
            <v>Secure Net Design by SunPS</v>
          </cell>
          <cell r="C2616">
            <v>9400</v>
          </cell>
          <cell r="D2616" t="str">
            <v>D</v>
          </cell>
        </row>
        <row r="2617">
          <cell r="A2617" t="str">
            <v>ZPS-SEC-SSN-IMP</v>
          </cell>
          <cell r="B2617" t="str">
            <v xml:space="preserve">SunScreen Secure Net lmp. by SunPS </v>
          </cell>
          <cell r="C2617">
            <v>13400</v>
          </cell>
          <cell r="D2617" t="str">
            <v>D</v>
          </cell>
        </row>
        <row r="2618">
          <cell r="A2618" t="str">
            <v>ZPS-SEC-EFS-DGN</v>
          </cell>
          <cell r="B2618" t="str">
            <v>SunScreen EFS Design by SunPS</v>
          </cell>
          <cell r="C2618">
            <v>13400</v>
          </cell>
          <cell r="D2618" t="str">
            <v>D</v>
          </cell>
        </row>
        <row r="2619">
          <cell r="A2619" t="str">
            <v>ZPS-SEC-EFS-IMP</v>
          </cell>
          <cell r="B2619" t="str">
            <v>SunScreen EFS Imp by SunPS</v>
          </cell>
          <cell r="C2619">
            <v>9400</v>
          </cell>
          <cell r="D2619" t="str">
            <v>D</v>
          </cell>
        </row>
        <row r="2620">
          <cell r="A2620" t="str">
            <v>ZPS-PA-PMPAS-1</v>
          </cell>
          <cell r="B2620" t="str">
            <v>Perfermance Monitoring &amp; Analysis /1 OS</v>
          </cell>
          <cell r="C2620">
            <v>13400</v>
          </cell>
          <cell r="D2620" t="str">
            <v>D</v>
          </cell>
        </row>
        <row r="2621">
          <cell r="A2621" t="str">
            <v>ZPS-PA-PMPAS-A</v>
          </cell>
          <cell r="B2621" t="str">
            <v>Perfermance Monitoring &amp; Analysis /Add</v>
          </cell>
          <cell r="C2621">
            <v>2000</v>
          </cell>
          <cell r="D2621" t="str">
            <v>D</v>
          </cell>
        </row>
        <row r="2622">
          <cell r="A2622" t="str">
            <v>ZPS-PA-PMPCS-1</v>
          </cell>
          <cell r="B2622" t="str">
            <v>Perfermance Analysis &amp; Capacity Plan /1 OS</v>
          </cell>
          <cell r="C2622">
            <v>17700</v>
          </cell>
          <cell r="D2622" t="str">
            <v>D</v>
          </cell>
        </row>
        <row r="2623">
          <cell r="A2623" t="str">
            <v>ZPS-PA-PMPCS-A</v>
          </cell>
          <cell r="B2623" t="str">
            <v>Perfermance Analysis &amp; Capacity Plan /Add</v>
          </cell>
          <cell r="C2623">
            <v>4000</v>
          </cell>
          <cell r="D2623" t="str">
            <v>D</v>
          </cell>
        </row>
        <row r="2624">
          <cell r="A2624" t="str">
            <v>ZPS-HASCR-OPS</v>
          </cell>
          <cell r="B2624" t="str">
            <v>HA Script develop in OPS by SunPS</v>
          </cell>
          <cell r="C2624">
            <v>6700</v>
          </cell>
          <cell r="D2624" t="str">
            <v>D</v>
          </cell>
        </row>
        <row r="2625">
          <cell r="A2625" t="str">
            <v>ZPS-HASCR-DEV-1</v>
          </cell>
          <cell r="B2625" t="str">
            <v>HA Script develop Tier 1 by SunPS</v>
          </cell>
          <cell r="C2625">
            <v>13500</v>
          </cell>
          <cell r="D2625" t="str">
            <v>D</v>
          </cell>
        </row>
        <row r="2626">
          <cell r="A2626" t="str">
            <v>ZPS-HASCR-DEV-2</v>
          </cell>
          <cell r="B2626" t="str">
            <v>HA Script develop Tier 2 by SunPS</v>
          </cell>
          <cell r="C2626">
            <v>20000</v>
          </cell>
          <cell r="D2626" t="str">
            <v>D</v>
          </cell>
        </row>
        <row r="2627">
          <cell r="A2627" t="str">
            <v>ZPS-HASCR-DEV-3</v>
          </cell>
          <cell r="B2627" t="str">
            <v>HA Script develop Tier 3 by SunPS</v>
          </cell>
          <cell r="C2627">
            <v>26700</v>
          </cell>
          <cell r="D2627" t="str">
            <v>D</v>
          </cell>
        </row>
        <row r="2628">
          <cell r="A2628" t="str">
            <v>ZPS-HASCR-DEV-4</v>
          </cell>
          <cell r="B2628" t="str">
            <v>HA Script develop Tier 4 by SunPS</v>
          </cell>
          <cell r="C2628">
            <v>33400</v>
          </cell>
          <cell r="D2628" t="str">
            <v>D</v>
          </cell>
        </row>
        <row r="2629">
          <cell r="A2629" t="str">
            <v>ZPS-E10K-AP</v>
          </cell>
          <cell r="B2629" t="str">
            <v>Runbook for E10K Applicatino Ready Platform</v>
          </cell>
          <cell r="C2629">
            <v>20000</v>
          </cell>
          <cell r="D2629" t="str">
            <v>D</v>
          </cell>
        </row>
        <row r="2630">
          <cell r="A2630" t="str">
            <v>ZPS-UPS-SY16KI</v>
          </cell>
          <cell r="B2630" t="str">
            <v>Symmetra 16Kva</v>
          </cell>
          <cell r="C2630">
            <v>31515</v>
          </cell>
          <cell r="D2630" t="str">
            <v>B</v>
          </cell>
        </row>
        <row r="2631">
          <cell r="A2631" t="str">
            <v>ZPS-UPS-SY12KEXI</v>
          </cell>
          <cell r="B2631" t="str">
            <v>Symmetra 12Kva(expandable to 16Kva)</v>
          </cell>
          <cell r="C2631">
            <v>26374</v>
          </cell>
          <cell r="D2631" t="str">
            <v>B</v>
          </cell>
        </row>
        <row r="2632">
          <cell r="A2632" t="str">
            <v>ZPS-UPS-SY8KEXI</v>
          </cell>
          <cell r="B2632" t="str">
            <v>Symmetra 8Kva(expandable to 16Kva)</v>
          </cell>
          <cell r="C2632">
            <v>21232</v>
          </cell>
          <cell r="D2632" t="str">
            <v>B</v>
          </cell>
        </row>
        <row r="2633">
          <cell r="A2633" t="str">
            <v>ZPS-UPS-SY8KI</v>
          </cell>
          <cell r="B2633" t="str">
            <v>Symmetra 8Kva</v>
          </cell>
          <cell r="C2633">
            <v>19723</v>
          </cell>
          <cell r="D2633" t="str">
            <v>B</v>
          </cell>
        </row>
        <row r="2634">
          <cell r="A2634" t="str">
            <v>ZPS-UPS-SYXR4I-BM</v>
          </cell>
          <cell r="B2634" t="str">
            <v>Battery frame(for 4 bat capacity)</v>
          </cell>
          <cell r="C2634">
            <v>5716</v>
          </cell>
          <cell r="D2634" t="str">
            <v>B</v>
          </cell>
        </row>
        <row r="2635">
          <cell r="A2635" t="str">
            <v>ZPS-UPS-SYXR12I-BM</v>
          </cell>
          <cell r="B2635" t="str">
            <v>Battery frame(for 12 bat capacity)</v>
          </cell>
          <cell r="C2635">
            <v>9529</v>
          </cell>
          <cell r="D2635" t="str">
            <v>B</v>
          </cell>
        </row>
        <row r="2636">
          <cell r="A2636" t="str">
            <v>ZPS-UPS-SYPM</v>
          </cell>
          <cell r="B2636" t="str">
            <v>4Kva power module</v>
          </cell>
          <cell r="C2636">
            <v>4442</v>
          </cell>
          <cell r="D2636" t="str">
            <v>B</v>
          </cell>
        </row>
        <row r="2637">
          <cell r="A2637" t="str">
            <v>ZPS-UPS-SYBATT</v>
          </cell>
          <cell r="B2637" t="str">
            <v>Battery module</v>
          </cell>
          <cell r="C2637">
            <v>698</v>
          </cell>
          <cell r="D2637" t="str">
            <v>B</v>
          </cell>
        </row>
        <row r="2638">
          <cell r="A2638" t="str">
            <v>ZPS-UPS-STRAT-SVC</v>
          </cell>
          <cell r="B2638" t="str">
            <v>Symmetra Start-Up Imp. Service</v>
          </cell>
          <cell r="C2638">
            <v>13636</v>
          </cell>
          <cell r="D2638" t="str">
            <v>D</v>
          </cell>
        </row>
        <row r="2639">
          <cell r="A2639" t="str">
            <v>ZPS-UPS-SU700INET</v>
          </cell>
          <cell r="B2639" t="str">
            <v>SMART-UPS 700 Network Bundle</v>
          </cell>
          <cell r="C2639">
            <v>61</v>
          </cell>
          <cell r="D2639" t="str">
            <v>B</v>
          </cell>
        </row>
        <row r="2640">
          <cell r="A2640" t="str">
            <v>ZPS-UPS-SU1000INET</v>
          </cell>
          <cell r="B2640" t="str">
            <v>SMART-UPS 1000 Network Bundle</v>
          </cell>
          <cell r="C2640">
            <v>1358</v>
          </cell>
          <cell r="D2640" t="str">
            <v>B</v>
          </cell>
        </row>
        <row r="2641">
          <cell r="A2641" t="str">
            <v>ZPS-UPS-SU1400INET</v>
          </cell>
          <cell r="B2641" t="str">
            <v>SMART-UPS 1400 Network Bundle</v>
          </cell>
          <cell r="C2641">
            <v>1810</v>
          </cell>
          <cell r="D2641" t="str">
            <v>B</v>
          </cell>
        </row>
        <row r="2642">
          <cell r="A2642" t="str">
            <v>ZPS-UPS-SU2200INET</v>
          </cell>
          <cell r="B2642" t="str">
            <v>SMART-UPS 2200 Network Bundle</v>
          </cell>
          <cell r="C2642">
            <v>2883</v>
          </cell>
          <cell r="D2642" t="str">
            <v>B</v>
          </cell>
        </row>
        <row r="2643">
          <cell r="A2643" t="str">
            <v>ZPS-UPS-SU3000INET</v>
          </cell>
          <cell r="B2643" t="str">
            <v>SMART-UPS 3000 Network Bundle</v>
          </cell>
          <cell r="C2643">
            <v>3809</v>
          </cell>
          <cell r="D2643" t="str">
            <v>B</v>
          </cell>
        </row>
        <row r="2644">
          <cell r="A2644" t="str">
            <v>ZPS-UPS-SU5000INET</v>
          </cell>
          <cell r="B2644" t="str">
            <v>SMART-UPS 5000 Network Bundle</v>
          </cell>
          <cell r="C2644">
            <v>6856</v>
          </cell>
          <cell r="D2644" t="str">
            <v>B</v>
          </cell>
        </row>
        <row r="2645">
          <cell r="A2645" t="str">
            <v>ZPS-UPS-SU48BP</v>
          </cell>
          <cell r="B2645" t="str">
            <v>SU3000I/RMI Battery Pack</v>
          </cell>
          <cell r="C2645">
            <v>722</v>
          </cell>
          <cell r="D2645" t="str">
            <v>B</v>
          </cell>
        </row>
        <row r="2646">
          <cell r="A2646" t="str">
            <v>ZPS-UPS-SUDP8000I</v>
          </cell>
          <cell r="B2646" t="str">
            <v>Smart UPS 8000</v>
          </cell>
          <cell r="C2646">
            <v>12942</v>
          </cell>
          <cell r="D2646" t="str">
            <v>B</v>
          </cell>
        </row>
        <row r="2647">
          <cell r="A2647" t="str">
            <v>ZPS-SUDP10000I</v>
          </cell>
          <cell r="B2647" t="str">
            <v>Smart UPS 10000</v>
          </cell>
          <cell r="C2647">
            <v>13635</v>
          </cell>
          <cell r="D2647" t="str">
            <v>B</v>
          </cell>
        </row>
        <row r="2648">
          <cell r="A2648" t="str">
            <v>ZPS-UPS-SU700RMI2U</v>
          </cell>
          <cell r="B2648" t="str">
            <v>SMART- UPS 700RM Network Bundle</v>
          </cell>
          <cell r="C2648">
            <v>1015</v>
          </cell>
          <cell r="D2648" t="str">
            <v>B</v>
          </cell>
        </row>
        <row r="2649">
          <cell r="A2649" t="str">
            <v>ZPS-UPS-SU1000RMI2U</v>
          </cell>
          <cell r="B2649" t="str">
            <v>SMART- UPS 1000RM Network Bundle</v>
          </cell>
          <cell r="C2649">
            <v>1475</v>
          </cell>
          <cell r="D2649" t="str">
            <v>B</v>
          </cell>
        </row>
        <row r="2650">
          <cell r="A2650" t="str">
            <v>ZPS-UPS-SU1400RMI2U</v>
          </cell>
          <cell r="B2650" t="str">
            <v>SMART- UPS 1400RM Network Bundle</v>
          </cell>
          <cell r="C2650">
            <v>1810</v>
          </cell>
          <cell r="D2650" t="str">
            <v>B</v>
          </cell>
        </row>
        <row r="2651">
          <cell r="A2651" t="str">
            <v>ZPS-UPS-SU2200RMI3U</v>
          </cell>
          <cell r="B2651" t="str">
            <v>SMART- UPS 2200RM Network Bundle</v>
          </cell>
          <cell r="C2651">
            <v>3361</v>
          </cell>
          <cell r="D2651" t="str">
            <v>B</v>
          </cell>
        </row>
        <row r="2652">
          <cell r="A2652" t="str">
            <v>ZPS-UPS-SU3000RMI3U</v>
          </cell>
          <cell r="B2652" t="str">
            <v>SMART- UPS 3000RM Network Bundle</v>
          </cell>
          <cell r="C2652">
            <v>3656</v>
          </cell>
          <cell r="D2652" t="str">
            <v>B</v>
          </cell>
        </row>
        <row r="2653">
          <cell r="A2653" t="str">
            <v>ZPS-UPS-SU5000RMINET</v>
          </cell>
          <cell r="B2653" t="str">
            <v>SMART- UPS 5001RM Network Bundle</v>
          </cell>
          <cell r="C2653">
            <v>7221</v>
          </cell>
          <cell r="D2653" t="str">
            <v>B</v>
          </cell>
        </row>
        <row r="2654">
          <cell r="A2654" t="str">
            <v>ZPS-UPS-SU48BP</v>
          </cell>
          <cell r="B2654" t="str">
            <v>SU3000I/RMI Battery Pack</v>
          </cell>
          <cell r="C2654">
            <v>722</v>
          </cell>
          <cell r="D2654" t="str">
            <v>B</v>
          </cell>
        </row>
        <row r="2655">
          <cell r="A2655" t="str">
            <v>ZPS-UPS-AP9210I</v>
          </cell>
          <cell r="B2655" t="str">
            <v>Masterswitch</v>
          </cell>
          <cell r="C2655">
            <v>1014</v>
          </cell>
          <cell r="D2655" t="str">
            <v>D</v>
          </cell>
        </row>
        <row r="2656">
          <cell r="A2656" t="str">
            <v>ZPS-UPS-AP9207</v>
          </cell>
          <cell r="B2656" t="str">
            <v>Share-UPS</v>
          </cell>
          <cell r="C2656">
            <v>433</v>
          </cell>
          <cell r="D2656" t="str">
            <v>D</v>
          </cell>
        </row>
        <row r="2657">
          <cell r="A2657" t="str">
            <v>ZPS-UPS-AP9607</v>
          </cell>
          <cell r="B2657" t="str">
            <v>SS Interface Expander</v>
          </cell>
          <cell r="C2657">
            <v>185</v>
          </cell>
          <cell r="D2657" t="str">
            <v>D</v>
          </cell>
        </row>
        <row r="2658">
          <cell r="A2658" t="str">
            <v>ZPS-UPS-AP9001</v>
          </cell>
          <cell r="B2658" t="str">
            <v>Power Management for Macintosh</v>
          </cell>
          <cell r="C2658">
            <v>122</v>
          </cell>
          <cell r="D2658" t="str">
            <v>D</v>
          </cell>
        </row>
        <row r="2659">
          <cell r="A2659" t="str">
            <v>ZPS-UPS-AP9002</v>
          </cell>
          <cell r="B2659" t="str">
            <v>Power Management for IBM OS/2</v>
          </cell>
          <cell r="C2659">
            <v>122</v>
          </cell>
          <cell r="D2659" t="str">
            <v>D</v>
          </cell>
        </row>
        <row r="2660">
          <cell r="A2660" t="str">
            <v>ZPS-UPS-AP9003</v>
          </cell>
          <cell r="B2660" t="str">
            <v>Power Management for Novell Netware</v>
          </cell>
          <cell r="C2660">
            <v>122</v>
          </cell>
          <cell r="D2660" t="str">
            <v>D</v>
          </cell>
        </row>
        <row r="2661">
          <cell r="A2661" t="str">
            <v>ZPS-UPS-AP9004</v>
          </cell>
          <cell r="B2661" t="str">
            <v>Power Management for Unix(Solaris)</v>
          </cell>
          <cell r="C2661">
            <v>185</v>
          </cell>
          <cell r="D2661" t="str">
            <v>D</v>
          </cell>
        </row>
        <row r="2662">
          <cell r="A2662" t="str">
            <v>ZPS-UPS-AP9005</v>
          </cell>
          <cell r="B2662" t="str">
            <v>Power Management for HP-UX</v>
          </cell>
          <cell r="C2662">
            <v>245</v>
          </cell>
          <cell r="D2662" t="str">
            <v>D</v>
          </cell>
        </row>
        <row r="2663">
          <cell r="A2663" t="str">
            <v>ZPS-UPS-AP9006</v>
          </cell>
          <cell r="B2663" t="str">
            <v>Power Management for DEC VMS/VAX</v>
          </cell>
          <cell r="C2663">
            <v>407</v>
          </cell>
          <cell r="D2663" t="str">
            <v>D</v>
          </cell>
        </row>
        <row r="2664">
          <cell r="A2664" t="str">
            <v>ZPS-UPS-AP9007</v>
          </cell>
          <cell r="B2664" t="str">
            <v>Power Management for MS WINDOWS</v>
          </cell>
          <cell r="C2664">
            <v>87</v>
          </cell>
          <cell r="D2664" t="str">
            <v>D</v>
          </cell>
        </row>
        <row r="2665">
          <cell r="A2665" t="str">
            <v>ZPS-UPS-AP9008</v>
          </cell>
          <cell r="B2665" t="str">
            <v>Power Management for SGI Irix</v>
          </cell>
          <cell r="C2665">
            <v>245</v>
          </cell>
          <cell r="D2665" t="str">
            <v>D</v>
          </cell>
        </row>
        <row r="2666">
          <cell r="A2666" t="str">
            <v>ZPS-UPS-AP9009</v>
          </cell>
          <cell r="B2666" t="str">
            <v>Power Management for Windows NT</v>
          </cell>
          <cell r="C2666">
            <v>122</v>
          </cell>
          <cell r="D2666" t="str">
            <v>D</v>
          </cell>
        </row>
        <row r="2667">
          <cell r="A2667" t="str">
            <v>ZPS-UPS-AP9606</v>
          </cell>
          <cell r="B2667" t="str">
            <v>SS SNMP Adapter for 10BaseT</v>
          </cell>
          <cell r="C2667">
            <v>619</v>
          </cell>
          <cell r="D2667" t="str">
            <v>B</v>
          </cell>
        </row>
        <row r="2668">
          <cell r="A2668" t="str">
            <v>ZPS-UPS-AP9400</v>
          </cell>
          <cell r="B2668" t="str">
            <v>Novell NMS PowerNet SNMP Manager</v>
          </cell>
          <cell r="C2668">
            <v>245</v>
          </cell>
          <cell r="D2668" t="str">
            <v>D</v>
          </cell>
        </row>
        <row r="2669">
          <cell r="A2669" t="str">
            <v>ZPS-UPS-AP9401</v>
          </cell>
          <cell r="B2669" t="str">
            <v>HP OpenView(Unix)/SunNet Manager PowerNet SNMP Manager</v>
          </cell>
          <cell r="C2669">
            <v>619</v>
          </cell>
          <cell r="D2669" t="str">
            <v>D</v>
          </cell>
        </row>
        <row r="2670">
          <cell r="A2670" t="str">
            <v>ZPS-UPS-AP9402</v>
          </cell>
          <cell r="B2670" t="str">
            <v>HP OpenView(Windows)  PowerNet SNMP Manager</v>
          </cell>
          <cell r="C2670">
            <v>245</v>
          </cell>
          <cell r="D2670" t="str">
            <v>D</v>
          </cell>
        </row>
        <row r="2671">
          <cell r="A2671" t="str">
            <v>ZS-W-A14-1P</v>
          </cell>
          <cell r="B2671" t="str">
            <v>Sun Ultra 2 System Platinum</v>
          </cell>
          <cell r="C2671">
            <v>2340</v>
          </cell>
          <cell r="D2671" t="str">
            <v>A</v>
          </cell>
        </row>
        <row r="2672">
          <cell r="A2672" t="str">
            <v>ZS-W-A14-1G</v>
          </cell>
          <cell r="B2672" t="str">
            <v>Sun Ultra 3 System Gold</v>
          </cell>
          <cell r="C2672">
            <v>1272</v>
          </cell>
          <cell r="D2672" t="str">
            <v>A</v>
          </cell>
        </row>
        <row r="2673">
          <cell r="A2673" t="str">
            <v>ZS-W-A14-1S</v>
          </cell>
          <cell r="B2673" t="str">
            <v>Sun Ultra 4 System Silver</v>
          </cell>
          <cell r="C2673">
            <v>612</v>
          </cell>
          <cell r="D2673" t="str">
            <v>A</v>
          </cell>
        </row>
        <row r="2674">
          <cell r="A2674" t="str">
            <v>ZS-WH-A14-1P</v>
          </cell>
          <cell r="B2674" t="str">
            <v>Sun Ultra 2 System Helpdesk Platinum</v>
          </cell>
          <cell r="C2674">
            <v>2112</v>
          </cell>
          <cell r="D2674" t="str">
            <v>A</v>
          </cell>
        </row>
        <row r="2675">
          <cell r="A2675" t="str">
            <v>ZS-WH-A14-1G</v>
          </cell>
          <cell r="B2675" t="str">
            <v>Sun Ultra 3 System Helpdesk Gold</v>
          </cell>
          <cell r="C2675">
            <v>1140</v>
          </cell>
          <cell r="D2675" t="str">
            <v>A</v>
          </cell>
        </row>
        <row r="2676">
          <cell r="A2676" t="str">
            <v>ZS-WH-A14-1S</v>
          </cell>
          <cell r="B2676" t="str">
            <v>Sun Ultra 4 System Helpdesk Silver</v>
          </cell>
          <cell r="C2676">
            <v>552</v>
          </cell>
          <cell r="D2676" t="str">
            <v>A</v>
          </cell>
        </row>
        <row r="2677">
          <cell r="A2677" t="str">
            <v>ZS-W-A21-1P</v>
          </cell>
          <cell r="B2677" t="str">
            <v>Sun Ultra 5 System Platinum</v>
          </cell>
          <cell r="C2677">
            <v>648</v>
          </cell>
          <cell r="D2677" t="str">
            <v>A</v>
          </cell>
        </row>
        <row r="2678">
          <cell r="A2678" t="str">
            <v>ZS-W-A21-1G</v>
          </cell>
          <cell r="B2678" t="str">
            <v>Sun Ultra 5 System Gold</v>
          </cell>
          <cell r="C2678">
            <v>348</v>
          </cell>
          <cell r="D2678" t="str">
            <v>A</v>
          </cell>
        </row>
        <row r="2679">
          <cell r="A2679" t="str">
            <v>ZS-W-A21-1S</v>
          </cell>
          <cell r="B2679" t="str">
            <v>Sun Ultra 5 System Silver</v>
          </cell>
          <cell r="C2679">
            <v>180</v>
          </cell>
          <cell r="D2679" t="str">
            <v>A</v>
          </cell>
        </row>
        <row r="2680">
          <cell r="A2680" t="str">
            <v>ZS-WH-A21-1P</v>
          </cell>
          <cell r="B2680" t="str">
            <v>Sun Ultra 5 System Helpdesk Platinum</v>
          </cell>
          <cell r="C2680">
            <v>576</v>
          </cell>
          <cell r="D2680" t="str">
            <v>A</v>
          </cell>
        </row>
        <row r="2681">
          <cell r="A2681" t="str">
            <v>ZS-WH-A21-1G</v>
          </cell>
          <cell r="B2681" t="str">
            <v>Sun Ultra 5 System Helpdesk Gold</v>
          </cell>
          <cell r="C2681">
            <v>312</v>
          </cell>
          <cell r="D2681" t="str">
            <v>A</v>
          </cell>
        </row>
        <row r="2682">
          <cell r="A2682" t="str">
            <v>ZS-WH-A21-1S</v>
          </cell>
          <cell r="B2682" t="str">
            <v>Sun Ultra 5 System Helpdesk Silver</v>
          </cell>
          <cell r="C2682">
            <v>156</v>
          </cell>
          <cell r="D2682" t="str">
            <v>A</v>
          </cell>
        </row>
        <row r="2683">
          <cell r="A2683" t="str">
            <v>ZS-W-A22-1P</v>
          </cell>
          <cell r="B2683" t="str">
            <v>Sun Ultra 10 System Platinum</v>
          </cell>
          <cell r="C2683">
            <v>1068</v>
          </cell>
          <cell r="D2683" t="str">
            <v>A</v>
          </cell>
        </row>
        <row r="2684">
          <cell r="A2684" t="str">
            <v>ZS-W-A22-1G</v>
          </cell>
          <cell r="B2684" t="str">
            <v>Sun Ultra 10 System Gold</v>
          </cell>
          <cell r="C2684">
            <v>612</v>
          </cell>
          <cell r="D2684" t="str">
            <v>A</v>
          </cell>
        </row>
        <row r="2685">
          <cell r="A2685" t="str">
            <v>ZS-W-A22-1S</v>
          </cell>
          <cell r="B2685" t="str">
            <v>Sun Ultra 10 System Silver</v>
          </cell>
          <cell r="C2685">
            <v>336</v>
          </cell>
          <cell r="D2685" t="str">
            <v>A</v>
          </cell>
        </row>
        <row r="2686">
          <cell r="A2686" t="str">
            <v>ZS-WH-A22-1P</v>
          </cell>
          <cell r="B2686" t="str">
            <v>Sun Ultra 10 System Helpdesk Platinum</v>
          </cell>
          <cell r="C2686">
            <v>960</v>
          </cell>
          <cell r="D2686" t="str">
            <v>A</v>
          </cell>
        </row>
        <row r="2687">
          <cell r="A2687" t="str">
            <v>ZS-WH-A22-1G</v>
          </cell>
          <cell r="B2687" t="str">
            <v>Sun Ultra 10 System Helpdesk Gold</v>
          </cell>
          <cell r="C2687">
            <v>552</v>
          </cell>
          <cell r="D2687" t="str">
            <v>A</v>
          </cell>
        </row>
        <row r="2688">
          <cell r="A2688" t="str">
            <v>ZS-WH-A22-1S</v>
          </cell>
          <cell r="B2688" t="str">
            <v>Sun Ultra 10 System Helpdesk Silver</v>
          </cell>
          <cell r="C2688">
            <v>300</v>
          </cell>
          <cell r="D2688" t="str">
            <v>A</v>
          </cell>
        </row>
        <row r="2689">
          <cell r="A2689" t="str">
            <v>ZS-W-A23-1P</v>
          </cell>
          <cell r="B2689" t="str">
            <v>Sun Ultra 60 System Platinum</v>
          </cell>
          <cell r="C2689">
            <v>2532</v>
          </cell>
          <cell r="D2689" t="str">
            <v>A</v>
          </cell>
        </row>
        <row r="2690">
          <cell r="A2690" t="str">
            <v>ZS-W-A23-1G</v>
          </cell>
          <cell r="B2690" t="str">
            <v>Sun Ultra 60 System Gold</v>
          </cell>
          <cell r="C2690">
            <v>1464</v>
          </cell>
          <cell r="D2690" t="str">
            <v>A</v>
          </cell>
        </row>
        <row r="2691">
          <cell r="A2691" t="str">
            <v>ZS-W-A23-1S</v>
          </cell>
          <cell r="B2691" t="str">
            <v>Sun Ultra 60 System Silver</v>
          </cell>
          <cell r="C2691">
            <v>804</v>
          </cell>
          <cell r="D2691" t="str">
            <v>A</v>
          </cell>
        </row>
        <row r="2692">
          <cell r="A2692" t="str">
            <v>ZS-WH-A23-1P</v>
          </cell>
          <cell r="B2692" t="str">
            <v>Sun Ultra 60 System Helpdesk Platinum</v>
          </cell>
          <cell r="C2692">
            <v>2280</v>
          </cell>
          <cell r="D2692" t="str">
            <v>A</v>
          </cell>
        </row>
        <row r="2693">
          <cell r="A2693" t="str">
            <v>ZS-WH-A23-1G</v>
          </cell>
          <cell r="B2693" t="str">
            <v>Sun Ultra 60 System Helpdesk Gold</v>
          </cell>
          <cell r="C2693">
            <v>1320</v>
          </cell>
          <cell r="D2693" t="str">
            <v>A</v>
          </cell>
        </row>
        <row r="2694">
          <cell r="A2694" t="str">
            <v>ZS-WH-A23-1S</v>
          </cell>
          <cell r="B2694" t="str">
            <v>Sun Ultra 60 System Helpdesk Silver</v>
          </cell>
          <cell r="C2694">
            <v>732</v>
          </cell>
          <cell r="D2694" t="str">
            <v>A</v>
          </cell>
        </row>
        <row r="2695">
          <cell r="A2695" t="str">
            <v>ZS-W-A27-1P</v>
          </cell>
          <cell r="B2695" t="str">
            <v>Sun Ultra 80 System Platinum</v>
          </cell>
          <cell r="C2695">
            <v>3168</v>
          </cell>
          <cell r="D2695" t="str">
            <v>A</v>
          </cell>
        </row>
        <row r="2696">
          <cell r="A2696" t="str">
            <v>ZS-W-A27-1G</v>
          </cell>
          <cell r="B2696" t="str">
            <v>Sun Ultra 80 System Gold</v>
          </cell>
          <cell r="C2696">
            <v>1824</v>
          </cell>
          <cell r="D2696" t="str">
            <v>A</v>
          </cell>
        </row>
        <row r="2697">
          <cell r="A2697" t="str">
            <v>ZS-W-A27-1S</v>
          </cell>
          <cell r="B2697" t="str">
            <v>Sun Ultra 80 System Silver</v>
          </cell>
          <cell r="C2697">
            <v>1008</v>
          </cell>
          <cell r="D2697" t="str">
            <v>A</v>
          </cell>
        </row>
        <row r="2698">
          <cell r="A2698" t="str">
            <v>ZS-WH-A27-1P</v>
          </cell>
          <cell r="B2698" t="str">
            <v>Sun Ultra 80 System Helpdesk Platinum</v>
          </cell>
          <cell r="C2698">
            <v>2844</v>
          </cell>
          <cell r="D2698" t="str">
            <v>A</v>
          </cell>
        </row>
        <row r="2699">
          <cell r="A2699" t="str">
            <v>ZS-WH-A27-1G</v>
          </cell>
          <cell r="B2699" t="str">
            <v>Sun Ultra 80 System Helpdesk Gold</v>
          </cell>
          <cell r="C2699">
            <v>1644</v>
          </cell>
          <cell r="D2699" t="str">
            <v>A</v>
          </cell>
        </row>
        <row r="2700">
          <cell r="A2700" t="str">
            <v>ZS-WH-A27-1S</v>
          </cell>
          <cell r="B2700" t="str">
            <v>Sun Ultra 80 System Helpdesk Silver</v>
          </cell>
          <cell r="C2700">
            <v>900</v>
          </cell>
          <cell r="D2700" t="str">
            <v>A</v>
          </cell>
        </row>
        <row r="2701">
          <cell r="A2701" t="str">
            <v>ZS-W-Netra-ft-1800-1P</v>
          </cell>
          <cell r="B2701" t="str">
            <v>Sun Netra ft 1800 Platinum</v>
          </cell>
          <cell r="C2701">
            <v>14772</v>
          </cell>
          <cell r="D2701" t="str">
            <v>A</v>
          </cell>
        </row>
        <row r="2702">
          <cell r="A2702" t="str">
            <v>ZS-W-Netra-ft-1800-1G</v>
          </cell>
          <cell r="B2702" t="str">
            <v>Sun Netra ft 1800 Gold</v>
          </cell>
          <cell r="C2702">
            <v>8988</v>
          </cell>
          <cell r="D2702" t="str">
            <v>A</v>
          </cell>
        </row>
        <row r="2703">
          <cell r="A2703" t="str">
            <v>ZS-W-Netra-ft-1800-1S</v>
          </cell>
          <cell r="B2703" t="str">
            <v>Sun Netra ft 1800 Silver</v>
          </cell>
          <cell r="C2703">
            <v>5508</v>
          </cell>
          <cell r="D2703" t="str">
            <v>A</v>
          </cell>
        </row>
        <row r="2704">
          <cell r="A2704" t="str">
            <v>ZS-WH-Netra-ft-1800-1P</v>
          </cell>
          <cell r="B2704" t="str">
            <v>Sun Netra ft 1800 Helpdesk Platinum</v>
          </cell>
          <cell r="C2704">
            <v>13296</v>
          </cell>
          <cell r="D2704" t="str">
            <v>A</v>
          </cell>
        </row>
        <row r="2705">
          <cell r="A2705" t="str">
            <v>ZS-WH-Netra-ft-1800-1G</v>
          </cell>
          <cell r="B2705" t="str">
            <v>Sun Netra ft 1800 Helpdesk Gold</v>
          </cell>
          <cell r="C2705">
            <v>8088</v>
          </cell>
          <cell r="D2705" t="str">
            <v>A</v>
          </cell>
        </row>
        <row r="2706">
          <cell r="A2706" t="str">
            <v>ZS-WH-Netra-ft-1800-1S</v>
          </cell>
          <cell r="B2706" t="str">
            <v>Sun Netra ft 1800 Helpdesk Silver</v>
          </cell>
          <cell r="C2706">
            <v>4956</v>
          </cell>
          <cell r="D2706" t="str">
            <v>A</v>
          </cell>
        </row>
        <row r="2707">
          <cell r="A2707" t="str">
            <v>ZS-W-Netra-stA10000-1P</v>
          </cell>
          <cell r="B2707" t="str">
            <v>Sun Netra St A1000 Platinum</v>
          </cell>
          <cell r="C2707">
            <v>3060</v>
          </cell>
          <cell r="D2707" t="str">
            <v>A</v>
          </cell>
        </row>
        <row r="2708">
          <cell r="A2708" t="str">
            <v>ZS-W-Netra-stA10000-1G</v>
          </cell>
          <cell r="B2708" t="str">
            <v>Sun Netra St A1000 Gold</v>
          </cell>
          <cell r="C2708">
            <v>1860</v>
          </cell>
          <cell r="D2708" t="str">
            <v>A</v>
          </cell>
        </row>
        <row r="2709">
          <cell r="A2709" t="str">
            <v>ZS-W-Netra-stA10000-1S</v>
          </cell>
          <cell r="B2709" t="str">
            <v>Sun Netra St A1000 Silver</v>
          </cell>
          <cell r="C2709">
            <v>1140</v>
          </cell>
          <cell r="D2709" t="str">
            <v>A</v>
          </cell>
        </row>
        <row r="2710">
          <cell r="A2710" t="str">
            <v>ZS-WH-Netra-stA1000-1P</v>
          </cell>
          <cell r="B2710" t="str">
            <v>Sun Netra St A1000 Helpdesk Platinum</v>
          </cell>
          <cell r="C2710">
            <v>2760</v>
          </cell>
          <cell r="D2710" t="str">
            <v>A</v>
          </cell>
        </row>
        <row r="2711">
          <cell r="A2711" t="str">
            <v>ZS-WH-Netra-stA1000-1G</v>
          </cell>
          <cell r="B2711" t="str">
            <v>Sun Netra St A1000 Helpdesk Gold</v>
          </cell>
          <cell r="C2711">
            <v>1680</v>
          </cell>
          <cell r="D2711" t="str">
            <v>A</v>
          </cell>
        </row>
        <row r="2712">
          <cell r="A2712" t="str">
            <v>ZS-WH-Netra-stA1000-1S</v>
          </cell>
          <cell r="B2712" t="str">
            <v>Sun Netra St A1000 Helpdesk Silver</v>
          </cell>
          <cell r="C2712">
            <v>1032</v>
          </cell>
          <cell r="D2712" t="str">
            <v>A</v>
          </cell>
        </row>
        <row r="2713">
          <cell r="A2713" t="str">
            <v>ZS-W-Netra-stD1000-1P</v>
          </cell>
          <cell r="B2713" t="str">
            <v>Sun Netra St D1000 Platinum</v>
          </cell>
          <cell r="C2713">
            <v>2604</v>
          </cell>
          <cell r="D2713" t="str">
            <v>A</v>
          </cell>
        </row>
        <row r="2714">
          <cell r="A2714" t="str">
            <v>ZS-W-Netra-stD1000-1G</v>
          </cell>
          <cell r="B2714" t="str">
            <v>Sun Netra St D1000 Gold</v>
          </cell>
          <cell r="C2714">
            <v>1584</v>
          </cell>
          <cell r="D2714" t="str">
            <v>A</v>
          </cell>
        </row>
        <row r="2715">
          <cell r="A2715" t="str">
            <v>ZS-W-Netra-stD1000-1S</v>
          </cell>
          <cell r="B2715" t="str">
            <v>Sun Netra St D1000 Silver</v>
          </cell>
          <cell r="C2715">
            <v>972</v>
          </cell>
          <cell r="D2715" t="str">
            <v>A</v>
          </cell>
        </row>
        <row r="2716">
          <cell r="A2716" t="str">
            <v>ZS-WH-Netra-stD1000-1P</v>
          </cell>
          <cell r="B2716" t="str">
            <v>Sun Netra St D1000 Helpdesk Platinum</v>
          </cell>
          <cell r="C2716">
            <v>2352</v>
          </cell>
          <cell r="D2716" t="str">
            <v>A</v>
          </cell>
        </row>
        <row r="2717">
          <cell r="A2717" t="str">
            <v>ZS-WH-Netra-stD1000-1G</v>
          </cell>
          <cell r="B2717" t="str">
            <v>Sun Netra St D1000 Helpdesk Gold</v>
          </cell>
          <cell r="C2717">
            <v>1428</v>
          </cell>
          <cell r="D2717" t="str">
            <v>A</v>
          </cell>
        </row>
        <row r="2718">
          <cell r="A2718" t="str">
            <v>ZS-WH-Netra-stD1000-1S</v>
          </cell>
          <cell r="B2718" t="str">
            <v>Sun Netra St D1000 Helpdesk Silver</v>
          </cell>
          <cell r="C2718">
            <v>876</v>
          </cell>
          <cell r="D2718" t="str">
            <v>A</v>
          </cell>
        </row>
        <row r="2719">
          <cell r="A2719" t="str">
            <v>ZS-W-Netra-t1-1P</v>
          </cell>
          <cell r="B2719" t="str">
            <v>Sun Netra t1 Server Platinum</v>
          </cell>
          <cell r="C2719">
            <v>1068</v>
          </cell>
          <cell r="D2719" t="str">
            <v>A</v>
          </cell>
        </row>
        <row r="2720">
          <cell r="A2720" t="str">
            <v>ZS-W-Netra-t1-1G</v>
          </cell>
          <cell r="B2720" t="str">
            <v>Sun Netra t1 Server Gold</v>
          </cell>
          <cell r="C2720">
            <v>648</v>
          </cell>
          <cell r="D2720" t="str">
            <v>A</v>
          </cell>
        </row>
        <row r="2721">
          <cell r="A2721" t="str">
            <v>ZS-W-Netra-t1-1S</v>
          </cell>
          <cell r="B2721" t="str">
            <v>Sun Netra t1 Server Silver</v>
          </cell>
          <cell r="C2721">
            <v>396</v>
          </cell>
          <cell r="D2721" t="str">
            <v>A</v>
          </cell>
        </row>
        <row r="2722">
          <cell r="A2722" t="str">
            <v>ZS-WH-Netra-t1-1P</v>
          </cell>
          <cell r="B2722" t="str">
            <v>Sun Netra t1 Server Helpdesk Platinum</v>
          </cell>
          <cell r="C2722">
            <v>960</v>
          </cell>
          <cell r="D2722" t="str">
            <v>A</v>
          </cell>
        </row>
        <row r="2723">
          <cell r="A2723" t="str">
            <v>ZS-WH-Netra-t1-1G</v>
          </cell>
          <cell r="B2723" t="str">
            <v>Sun Netra t1 Server Helpdesk Gold</v>
          </cell>
          <cell r="C2723">
            <v>588</v>
          </cell>
          <cell r="D2723" t="str">
            <v>A</v>
          </cell>
        </row>
        <row r="2724">
          <cell r="A2724" t="str">
            <v>ZS-WH-Netra-t1-1S</v>
          </cell>
          <cell r="B2724" t="str">
            <v>Sun Netra t1 Server Helpdesk Silver</v>
          </cell>
          <cell r="C2724">
            <v>360</v>
          </cell>
          <cell r="D2724" t="str">
            <v>A</v>
          </cell>
        </row>
        <row r="2725">
          <cell r="A2725" t="str">
            <v>ZS-W-Netra-t1x5-1P</v>
          </cell>
          <cell r="B2725" t="str">
            <v>Sun Netra t1 Server 5Pack Platinum</v>
          </cell>
          <cell r="C2725">
            <v>5352</v>
          </cell>
          <cell r="D2725" t="str">
            <v>A</v>
          </cell>
        </row>
        <row r="2726">
          <cell r="A2726" t="str">
            <v>ZS-W-Netra-t1x5-1G</v>
          </cell>
          <cell r="B2726" t="str">
            <v>Sun Netra t1 Server 5Pack Gold</v>
          </cell>
          <cell r="C2726">
            <v>3252</v>
          </cell>
          <cell r="D2726" t="str">
            <v>A</v>
          </cell>
        </row>
        <row r="2727">
          <cell r="A2727" t="str">
            <v>ZS-W-Netra-t1x5-1S</v>
          </cell>
          <cell r="B2727" t="str">
            <v>Sun Netra t1 Server 5Pack Silver</v>
          </cell>
          <cell r="C2727">
            <v>1992</v>
          </cell>
          <cell r="D2727" t="str">
            <v>A</v>
          </cell>
        </row>
        <row r="2728">
          <cell r="A2728" t="str">
            <v>ZS-WH-Netra-t1x5-1P</v>
          </cell>
          <cell r="B2728" t="str">
            <v>Sun Netra t1 Server 5Pk Helpdesk Platinum</v>
          </cell>
          <cell r="C2728">
            <v>4812</v>
          </cell>
          <cell r="D2728" t="str">
            <v>A</v>
          </cell>
        </row>
        <row r="2729">
          <cell r="A2729" t="str">
            <v>ZS-WH-Netra-t1x5-1G</v>
          </cell>
          <cell r="B2729" t="str">
            <v>Sun Netra t1 Server 5Pk Helpdesk Gold</v>
          </cell>
          <cell r="C2729">
            <v>2928</v>
          </cell>
          <cell r="D2729" t="str">
            <v>A</v>
          </cell>
        </row>
        <row r="2730">
          <cell r="A2730" t="str">
            <v>ZS-WH-Netra-t1x5-1S</v>
          </cell>
          <cell r="B2730" t="str">
            <v>Sun Netra t1 Server 5Pk Helpdesk Silver</v>
          </cell>
          <cell r="C2730">
            <v>1800</v>
          </cell>
          <cell r="D2730" t="str">
            <v>A</v>
          </cell>
        </row>
        <row r="2731">
          <cell r="A2731" t="str">
            <v>ZS-W-Netra-t-112x-1P</v>
          </cell>
          <cell r="B2731" t="str">
            <v>Sun Netra t1120,1125 Server Platinum</v>
          </cell>
          <cell r="C2731">
            <v>3372</v>
          </cell>
          <cell r="D2731" t="str">
            <v>A</v>
          </cell>
        </row>
        <row r="2732">
          <cell r="A2732" t="str">
            <v>ZS-W-Netra-t-112x-1G</v>
          </cell>
          <cell r="B2732" t="str">
            <v>Sun Netra t1120,1125 Server Gold</v>
          </cell>
          <cell r="C2732">
            <v>2052</v>
          </cell>
          <cell r="D2732" t="str">
            <v>A</v>
          </cell>
        </row>
        <row r="2733">
          <cell r="A2733" t="str">
            <v>ZS-W-Netra-t-112x-1S</v>
          </cell>
          <cell r="B2733" t="str">
            <v>Sun Netra t1120,1125 Server Silver</v>
          </cell>
          <cell r="C2733">
            <v>1260</v>
          </cell>
          <cell r="D2733" t="str">
            <v>A</v>
          </cell>
        </row>
        <row r="2734">
          <cell r="A2734" t="str">
            <v>ZS-WH-Netra-t-112x-1P</v>
          </cell>
          <cell r="B2734" t="str">
            <v>Sun Netra t 112x Svr Helpdesk Platinum</v>
          </cell>
          <cell r="C2734">
            <v>3024</v>
          </cell>
          <cell r="D2734" t="str">
            <v>A</v>
          </cell>
        </row>
        <row r="2735">
          <cell r="A2735" t="str">
            <v>ZS-WH-Netra-t-112x-1G</v>
          </cell>
          <cell r="B2735" t="str">
            <v>Sun Netra t 112x Svr Helpdesk Gold</v>
          </cell>
          <cell r="C2735">
            <v>1848</v>
          </cell>
          <cell r="D2735" t="str">
            <v>A</v>
          </cell>
        </row>
        <row r="2736">
          <cell r="A2736" t="str">
            <v>ZS-WH-Netra-t-112x-1S</v>
          </cell>
          <cell r="B2736" t="str">
            <v>Sun Netra t 112x Svr Helpdesk Silver</v>
          </cell>
          <cell r="C2736">
            <v>1128</v>
          </cell>
          <cell r="D2736" t="str">
            <v>A</v>
          </cell>
        </row>
        <row r="2737">
          <cell r="A2737" t="str">
            <v>ZS-W-Netra-stD130-1P</v>
          </cell>
          <cell r="B2737" t="str">
            <v>Sun Netra st D130 Platinum</v>
          </cell>
          <cell r="C2737">
            <v>684</v>
          </cell>
          <cell r="D2737" t="str">
            <v>A</v>
          </cell>
        </row>
        <row r="2738">
          <cell r="A2738" t="str">
            <v>ZS-W-Netra-stD130-1G</v>
          </cell>
          <cell r="B2738" t="str">
            <v>Sun Netra st D130 Gold</v>
          </cell>
          <cell r="C2738">
            <v>450</v>
          </cell>
          <cell r="D2738" t="str">
            <v>A</v>
          </cell>
        </row>
        <row r="2739">
          <cell r="A2739" t="str">
            <v>ZS-W-Netra-stD130-1S</v>
          </cell>
          <cell r="B2739" t="str">
            <v>Sun Netra st D130 Silver</v>
          </cell>
          <cell r="C2739">
            <v>252</v>
          </cell>
          <cell r="D2739" t="str">
            <v>A</v>
          </cell>
        </row>
        <row r="2740">
          <cell r="A2740" t="str">
            <v>ZS-WH-Netra-stD130-1P</v>
          </cell>
          <cell r="B2740" t="str">
            <v>Sun Netra st D130 Helpdesk Platinum</v>
          </cell>
          <cell r="C2740">
            <v>624</v>
          </cell>
          <cell r="D2740" t="str">
            <v>A</v>
          </cell>
        </row>
        <row r="2741">
          <cell r="A2741" t="str">
            <v>ZS-WH-Netra-stD130-1G</v>
          </cell>
          <cell r="B2741" t="str">
            <v>Sun Netra st D130 Helpdesk Gold</v>
          </cell>
          <cell r="C2741">
            <v>372</v>
          </cell>
          <cell r="D2741" t="str">
            <v>A</v>
          </cell>
        </row>
        <row r="2742">
          <cell r="A2742" t="str">
            <v>ZS-WH-Netra-stD130-1S</v>
          </cell>
          <cell r="B2742" t="str">
            <v>Sun Netra st D130 Helpdesk Silver</v>
          </cell>
          <cell r="C2742">
            <v>228</v>
          </cell>
          <cell r="D2742" t="str">
            <v>A</v>
          </cell>
        </row>
        <row r="2743">
          <cell r="A2743" t="str">
            <v>ZS-W-Netra-t140x-1P</v>
          </cell>
          <cell r="B2743" t="str">
            <v>Sun Netra t 140x Platinum</v>
          </cell>
          <cell r="C2743">
            <v>4416</v>
          </cell>
          <cell r="D2743" t="str">
            <v>A</v>
          </cell>
        </row>
        <row r="2744">
          <cell r="A2744" t="str">
            <v>ZS-W-Netra-t140x-1G</v>
          </cell>
          <cell r="B2744" t="str">
            <v>Sun Netra t 140x Gold</v>
          </cell>
          <cell r="C2744">
            <v>2688</v>
          </cell>
          <cell r="D2744" t="str">
            <v>A</v>
          </cell>
        </row>
        <row r="2745">
          <cell r="A2745" t="str">
            <v>ZS-W-Netra-t140x-1S</v>
          </cell>
          <cell r="B2745" t="str">
            <v>Sun Netra t 140x Silver</v>
          </cell>
          <cell r="C2745">
            <v>1644</v>
          </cell>
          <cell r="D2745" t="str">
            <v>A</v>
          </cell>
        </row>
        <row r="2746">
          <cell r="A2746" t="str">
            <v>ZS-WH-Netra-t140x-1P</v>
          </cell>
          <cell r="B2746" t="str">
            <v>Sun Netra t 140x Helpdesk Platinum</v>
          </cell>
          <cell r="C2746">
            <v>3984</v>
          </cell>
          <cell r="D2746" t="str">
            <v>A</v>
          </cell>
        </row>
        <row r="2747">
          <cell r="A2747" t="str">
            <v>ZS-WH-Netra-t140x-1G</v>
          </cell>
          <cell r="B2747" t="str">
            <v>Sun Netra t 140x Helpdesk Gold</v>
          </cell>
          <cell r="C2747">
            <v>2412</v>
          </cell>
          <cell r="D2747" t="str">
            <v>A</v>
          </cell>
        </row>
        <row r="2748">
          <cell r="A2748" t="str">
            <v>ZS-WH-Netra-t140x-1S</v>
          </cell>
          <cell r="B2748" t="str">
            <v>Sun Netra t 140x Helpdesk Silver</v>
          </cell>
          <cell r="C2748">
            <v>1488</v>
          </cell>
          <cell r="D2748" t="str">
            <v>A</v>
          </cell>
        </row>
        <row r="2749">
          <cell r="A2749" t="str">
            <v>ZS-W-E250-3P</v>
          </cell>
          <cell r="B2749" t="str">
            <v>Sun Enterprise 250 Platinum</v>
          </cell>
          <cell r="C2749">
            <v>9396</v>
          </cell>
          <cell r="D2749" t="str">
            <v>A</v>
          </cell>
        </row>
        <row r="2750">
          <cell r="A2750" t="str">
            <v>ZS-W-E250-3G</v>
          </cell>
          <cell r="B2750" t="str">
            <v>Sun Enterprise 250 Gold</v>
          </cell>
          <cell r="C2750">
            <v>5184</v>
          </cell>
          <cell r="D2750" t="str">
            <v>A</v>
          </cell>
        </row>
        <row r="2751">
          <cell r="A2751" t="str">
            <v>ZS-W-E250-3S</v>
          </cell>
          <cell r="B2751" t="str">
            <v>Sun Enterprise 250 Silver</v>
          </cell>
          <cell r="C2751">
            <v>2664</v>
          </cell>
          <cell r="D2751" t="str">
            <v>A</v>
          </cell>
        </row>
        <row r="2752">
          <cell r="A2752" t="str">
            <v>ZS-WH-E250-3P</v>
          </cell>
          <cell r="B2752" t="str">
            <v>Sun Enterprise 250 Helpdesk Platinum</v>
          </cell>
          <cell r="C2752">
            <v>8460</v>
          </cell>
          <cell r="D2752" t="str">
            <v>A</v>
          </cell>
        </row>
        <row r="2753">
          <cell r="A2753" t="str">
            <v>ZS-WH-E250-3G</v>
          </cell>
          <cell r="B2753" t="str">
            <v>Sun Enterprise 250 Helpdesk Gold</v>
          </cell>
          <cell r="C2753">
            <v>4680</v>
          </cell>
          <cell r="D2753" t="str">
            <v>A</v>
          </cell>
        </row>
        <row r="2754">
          <cell r="A2754" t="str">
            <v>ZS-WH-E250-3S</v>
          </cell>
          <cell r="B2754" t="str">
            <v>Sun Enterprise 250 Helpdesk Silver</v>
          </cell>
          <cell r="C2754">
            <v>2412</v>
          </cell>
          <cell r="D2754" t="str">
            <v>A</v>
          </cell>
        </row>
        <row r="2755">
          <cell r="A2755" t="str">
            <v>ZS-W-E450-3P</v>
          </cell>
          <cell r="B2755" t="str">
            <v>Sun Enterprise 450 Platinum</v>
          </cell>
          <cell r="C2755">
            <v>13500</v>
          </cell>
          <cell r="D2755" t="str">
            <v>A</v>
          </cell>
        </row>
        <row r="2756">
          <cell r="A2756" t="str">
            <v>ZS-W-E450-3G</v>
          </cell>
          <cell r="B2756" t="str">
            <v>Sun Enterprise 450 Gold</v>
          </cell>
          <cell r="C2756">
            <v>7452</v>
          </cell>
          <cell r="D2756" t="str">
            <v>A</v>
          </cell>
        </row>
        <row r="2757">
          <cell r="A2757" t="str">
            <v>ZS-W-E450-3S</v>
          </cell>
          <cell r="B2757" t="str">
            <v>Sun Enterprise 450 Silver</v>
          </cell>
          <cell r="C2757">
            <v>3852</v>
          </cell>
          <cell r="D2757" t="str">
            <v>A</v>
          </cell>
        </row>
        <row r="2758">
          <cell r="A2758" t="str">
            <v>ZS-WH-E450-3P</v>
          </cell>
          <cell r="B2758" t="str">
            <v>Sun Enterprise 450 Helpdesk Platinum</v>
          </cell>
          <cell r="C2758">
            <v>12132</v>
          </cell>
          <cell r="D2758" t="str">
            <v>A</v>
          </cell>
        </row>
        <row r="2759">
          <cell r="A2759" t="str">
            <v>ZS-WH-E450-3G</v>
          </cell>
          <cell r="B2759" t="str">
            <v>Sun Enterprise 450 Helpdesk Gold</v>
          </cell>
          <cell r="C2759">
            <v>6732</v>
          </cell>
          <cell r="D2759" t="str">
            <v>A</v>
          </cell>
        </row>
        <row r="2760">
          <cell r="A2760" t="str">
            <v>ZS-WH-E450-3S</v>
          </cell>
          <cell r="B2760" t="str">
            <v>Sun Enterprise 450 Helpdesk Silver</v>
          </cell>
          <cell r="C2760">
            <v>3456</v>
          </cell>
          <cell r="D2760" t="str">
            <v>A</v>
          </cell>
        </row>
        <row r="2761">
          <cell r="A2761" t="str">
            <v>ZS-W-A21S-1P</v>
          </cell>
          <cell r="B2761" t="str">
            <v>Sun Enterprise Ultra 5S Platinum</v>
          </cell>
          <cell r="C2761">
            <v>648</v>
          </cell>
          <cell r="D2761" t="str">
            <v>A</v>
          </cell>
        </row>
        <row r="2762">
          <cell r="A2762" t="str">
            <v>ZS-W-A21S-1G</v>
          </cell>
          <cell r="B2762" t="str">
            <v>Sun Enterprise Ultra 5S Gold</v>
          </cell>
          <cell r="C2762">
            <v>348</v>
          </cell>
          <cell r="D2762" t="str">
            <v>A</v>
          </cell>
        </row>
        <row r="2763">
          <cell r="A2763" t="str">
            <v>ZS-W-A21S-1S</v>
          </cell>
          <cell r="B2763" t="str">
            <v>Sun Enterprise Ultra 5S Silver</v>
          </cell>
          <cell r="C2763">
            <v>180</v>
          </cell>
          <cell r="D2763" t="str">
            <v>A</v>
          </cell>
        </row>
        <row r="2764">
          <cell r="A2764" t="str">
            <v>ZS-WH-A21S-1P</v>
          </cell>
          <cell r="B2764" t="str">
            <v>Sun Enterprise Ultra 5S Helpdesk Platinum</v>
          </cell>
          <cell r="C2764">
            <v>576</v>
          </cell>
          <cell r="D2764" t="str">
            <v>A</v>
          </cell>
        </row>
        <row r="2765">
          <cell r="A2765" t="str">
            <v>ZS-WH-A21S-1G</v>
          </cell>
          <cell r="B2765" t="str">
            <v>Sun Enterprise Ultra 5S Helpdesk Gold</v>
          </cell>
          <cell r="C2765">
            <v>312</v>
          </cell>
          <cell r="D2765" t="str">
            <v>A</v>
          </cell>
        </row>
        <row r="2766">
          <cell r="A2766" t="str">
            <v>ZS-WH-A21S-1S</v>
          </cell>
          <cell r="B2766" t="str">
            <v>Sun Enterprise Ultra 5S Helpdesk Silver</v>
          </cell>
          <cell r="C2766">
            <v>156</v>
          </cell>
          <cell r="D2766" t="str">
            <v>A</v>
          </cell>
        </row>
        <row r="2767">
          <cell r="A2767" t="str">
            <v>ZS-W-A22S-1P</v>
          </cell>
          <cell r="B2767" t="str">
            <v>Sun Enterprise Ultra 10S Platinum</v>
          </cell>
          <cell r="C2767">
            <v>1068</v>
          </cell>
          <cell r="D2767" t="str">
            <v>A</v>
          </cell>
        </row>
        <row r="2768">
          <cell r="A2768" t="str">
            <v>ZS-W-A22S-1G</v>
          </cell>
          <cell r="B2768" t="str">
            <v>Sun Enterprise Ultra 10S Gold</v>
          </cell>
          <cell r="C2768">
            <v>624</v>
          </cell>
          <cell r="D2768" t="str">
            <v>A</v>
          </cell>
        </row>
        <row r="2769">
          <cell r="A2769" t="str">
            <v>ZS-W-A22S-1S</v>
          </cell>
          <cell r="B2769" t="str">
            <v>Sun Enterprise Ultra 10S Silver</v>
          </cell>
          <cell r="C2769">
            <v>336</v>
          </cell>
          <cell r="D2769" t="str">
            <v>A</v>
          </cell>
        </row>
        <row r="2770">
          <cell r="A2770" t="str">
            <v>ZS-WH-A22S-1P</v>
          </cell>
          <cell r="B2770" t="str">
            <v>Sun Enterprise Ultra 10S Helpdesk Platinum</v>
          </cell>
          <cell r="C2770">
            <v>960</v>
          </cell>
          <cell r="D2770" t="str">
            <v>A</v>
          </cell>
        </row>
        <row r="2771">
          <cell r="A2771" t="str">
            <v>ZS-WH-A22S-1G</v>
          </cell>
          <cell r="B2771" t="str">
            <v>Sun Enterprise Ultra 10S Helpdesk Gold</v>
          </cell>
          <cell r="C2771">
            <v>552</v>
          </cell>
          <cell r="D2771" t="str">
            <v>A</v>
          </cell>
        </row>
        <row r="2772">
          <cell r="A2772" t="str">
            <v>ZS-WH-A22S-1S</v>
          </cell>
          <cell r="B2772" t="str">
            <v>Sun Enterprise Ultra 10S Helpdesk Silver</v>
          </cell>
          <cell r="C2772">
            <v>312</v>
          </cell>
          <cell r="D2772" t="str">
            <v>A</v>
          </cell>
        </row>
        <row r="2773">
          <cell r="A2773" t="str">
            <v>ZS-W-E220R-3P</v>
          </cell>
          <cell r="B2773" t="str">
            <v>Sun Enterprise 220R Platinum</v>
          </cell>
          <cell r="C2773">
            <v>6156</v>
          </cell>
          <cell r="D2773" t="str">
            <v>A</v>
          </cell>
        </row>
        <row r="2774">
          <cell r="A2774" t="str">
            <v>ZS-W-E220R-3G</v>
          </cell>
          <cell r="B2774" t="str">
            <v>Sun Enterprise 221R Gold</v>
          </cell>
          <cell r="C2774">
            <v>4680</v>
          </cell>
          <cell r="D2774" t="str">
            <v>A</v>
          </cell>
        </row>
        <row r="2775">
          <cell r="A2775" t="str">
            <v>ZS-W-E220R-3S</v>
          </cell>
          <cell r="B2775" t="str">
            <v>Sun Enterprise 222R Silver</v>
          </cell>
          <cell r="C2775">
            <v>1656</v>
          </cell>
          <cell r="D2775" t="str">
            <v>A</v>
          </cell>
        </row>
        <row r="2776">
          <cell r="A2776" t="str">
            <v>ZS-WH-E220R-3P</v>
          </cell>
          <cell r="B2776" t="str">
            <v>Sun Enterprise 220R Helpdesk Platinum</v>
          </cell>
          <cell r="C2776">
            <v>5544</v>
          </cell>
          <cell r="D2776" t="str">
            <v>A</v>
          </cell>
        </row>
        <row r="2777">
          <cell r="A2777" t="str">
            <v>ZS-WH-E220R-3G</v>
          </cell>
          <cell r="B2777" t="str">
            <v>Sun Enterprise 220R Helpdesk Gold</v>
          </cell>
          <cell r="C2777">
            <v>4212</v>
          </cell>
          <cell r="D2777" t="str">
            <v>A</v>
          </cell>
        </row>
        <row r="2778">
          <cell r="A2778" t="str">
            <v>ZS-WH-E220R-3S</v>
          </cell>
          <cell r="B2778" t="str">
            <v>Sun Enterprise 220R Helpdesk Silver</v>
          </cell>
          <cell r="C2778">
            <v>1512</v>
          </cell>
          <cell r="D2778" t="str">
            <v>A</v>
          </cell>
        </row>
        <row r="2779">
          <cell r="A2779" t="str">
            <v>ZS-W-E450R-3P</v>
          </cell>
          <cell r="B2779" t="str">
            <v>Sun Enterprise 450R Platinum</v>
          </cell>
          <cell r="C2779">
            <v>10296</v>
          </cell>
          <cell r="D2779" t="str">
            <v>A</v>
          </cell>
        </row>
        <row r="2780">
          <cell r="A2780" t="str">
            <v>ZS-W-E450R-3G</v>
          </cell>
          <cell r="B2780" t="str">
            <v>Sun Enterprise 450R Gold</v>
          </cell>
          <cell r="C2780">
            <v>5724</v>
          </cell>
          <cell r="D2780" t="str">
            <v>A</v>
          </cell>
        </row>
        <row r="2781">
          <cell r="A2781" t="str">
            <v>ZS-W-E450R-3S</v>
          </cell>
          <cell r="B2781" t="str">
            <v>Sun Enterprise 450R Silver</v>
          </cell>
          <cell r="C2781">
            <v>2952</v>
          </cell>
          <cell r="D2781" t="str">
            <v>A</v>
          </cell>
        </row>
        <row r="2782">
          <cell r="A2782" t="str">
            <v>ZS-WH-E450R-3P</v>
          </cell>
          <cell r="B2782" t="str">
            <v>Sun Enterprise 450R Helpdesk Platinum</v>
          </cell>
          <cell r="C2782">
            <v>9252</v>
          </cell>
          <cell r="D2782" t="str">
            <v>A</v>
          </cell>
        </row>
        <row r="2783">
          <cell r="A2783" t="str">
            <v>ZS-WH-E450R-3G</v>
          </cell>
          <cell r="B2783" t="str">
            <v>Sun Enterprise 450R Helpdesk Gold</v>
          </cell>
          <cell r="C2783">
            <v>5148</v>
          </cell>
          <cell r="D2783" t="str">
            <v>A</v>
          </cell>
        </row>
        <row r="2784">
          <cell r="A2784" t="str">
            <v>ZS-WH-E450R-3S</v>
          </cell>
          <cell r="B2784" t="str">
            <v>Sun Enterprise 450R Helpdesk Silver</v>
          </cell>
          <cell r="C2784">
            <v>2628</v>
          </cell>
          <cell r="D2784" t="str">
            <v>A</v>
          </cell>
        </row>
        <row r="2785">
          <cell r="A2785" t="str">
            <v>ZS-W-ENT-SYSBD-1P</v>
          </cell>
          <cell r="B2785" t="str">
            <v>Enterprise System Board Platinum</v>
          </cell>
          <cell r="C2785">
            <v>2280</v>
          </cell>
          <cell r="D2785" t="str">
            <v>A</v>
          </cell>
        </row>
        <row r="2786">
          <cell r="A2786" t="str">
            <v>ZS-W-ENT-SYSBD-1G</v>
          </cell>
          <cell r="B2786" t="str">
            <v>Enterprise System Board Gold</v>
          </cell>
          <cell r="C2786">
            <v>1308</v>
          </cell>
          <cell r="D2786" t="str">
            <v>A</v>
          </cell>
        </row>
        <row r="2787">
          <cell r="A2787" t="str">
            <v>ZS-WH-ENT-SYSBD-1P</v>
          </cell>
          <cell r="B2787" t="str">
            <v>Enterprise System Board Helpdesk Platinum</v>
          </cell>
          <cell r="C2787">
            <v>2052</v>
          </cell>
          <cell r="D2787" t="str">
            <v>A</v>
          </cell>
        </row>
        <row r="2788">
          <cell r="A2788" t="str">
            <v>ZS-WH-ENT-SYSBD-1G</v>
          </cell>
          <cell r="B2788" t="str">
            <v>Enterprise System Board Helpdesk Gold</v>
          </cell>
          <cell r="C2788">
            <v>1176</v>
          </cell>
          <cell r="D2788" t="str">
            <v>A</v>
          </cell>
        </row>
        <row r="2789">
          <cell r="A2789" t="str">
            <v>ZS-W-E3500-1P</v>
          </cell>
          <cell r="B2789" t="str">
            <v>Enterprise 3500 Platinum</v>
          </cell>
          <cell r="C2789">
            <v>3684</v>
          </cell>
          <cell r="D2789" t="str">
            <v>A</v>
          </cell>
        </row>
        <row r="2790">
          <cell r="A2790" t="str">
            <v>ZS-W-E3500-1G</v>
          </cell>
          <cell r="B2790" t="str">
            <v>Enterprise 3500 Gold</v>
          </cell>
          <cell r="C2790">
            <v>2112</v>
          </cell>
          <cell r="D2790" t="str">
            <v>A</v>
          </cell>
        </row>
        <row r="2791">
          <cell r="A2791" t="str">
            <v>ZS-WH-E3500-1P</v>
          </cell>
          <cell r="B2791" t="str">
            <v>Enterprise 3500 Helpdesk Platinum</v>
          </cell>
          <cell r="C2791">
            <v>3312</v>
          </cell>
          <cell r="D2791" t="str">
            <v>A</v>
          </cell>
        </row>
        <row r="2792">
          <cell r="A2792" t="str">
            <v>ZS-WH-E3500-1G</v>
          </cell>
          <cell r="B2792" t="str">
            <v>Enterprise 3500 Helpdesk Gold</v>
          </cell>
          <cell r="C2792">
            <v>1896</v>
          </cell>
          <cell r="D2792" t="str">
            <v>A</v>
          </cell>
        </row>
        <row r="2793">
          <cell r="A2793" t="str">
            <v>ZS-W-E4500-1P</v>
          </cell>
          <cell r="B2793" t="str">
            <v>Enterprise 4500 Platinum</v>
          </cell>
          <cell r="C2793">
            <v>6984</v>
          </cell>
          <cell r="D2793" t="str">
            <v>A</v>
          </cell>
        </row>
        <row r="2794">
          <cell r="A2794" t="str">
            <v>ZS-W-E4500-1G</v>
          </cell>
          <cell r="B2794" t="str">
            <v>Enterprise 4500 Gold</v>
          </cell>
          <cell r="C2794">
            <v>3996</v>
          </cell>
          <cell r="D2794" t="str">
            <v>A</v>
          </cell>
        </row>
        <row r="2795">
          <cell r="A2795" t="str">
            <v>ZS-WH-E4500-1P</v>
          </cell>
          <cell r="B2795" t="str">
            <v>Enterprise 4500 Helpdesk Platinum</v>
          </cell>
          <cell r="C2795">
            <v>6288</v>
          </cell>
          <cell r="D2795" t="str">
            <v>A</v>
          </cell>
        </row>
        <row r="2796">
          <cell r="A2796" t="str">
            <v>ZS-WH-E4500-1G</v>
          </cell>
          <cell r="B2796" t="str">
            <v>Enterprise 4500 Helpdesk Gold</v>
          </cell>
          <cell r="C2796">
            <v>3600</v>
          </cell>
          <cell r="D2796" t="str">
            <v>A</v>
          </cell>
        </row>
        <row r="2797">
          <cell r="A2797" t="str">
            <v>ZS-W-E5500-1P</v>
          </cell>
          <cell r="B2797" t="str">
            <v>Enterprise 5500 Platinum</v>
          </cell>
          <cell r="C2797">
            <v>8880</v>
          </cell>
          <cell r="D2797" t="str">
            <v>A</v>
          </cell>
        </row>
        <row r="2798">
          <cell r="A2798" t="str">
            <v>ZS-W-E5500-1G</v>
          </cell>
          <cell r="B2798" t="str">
            <v>Enterprise 5500 Gold</v>
          </cell>
          <cell r="C2798">
            <v>5080</v>
          </cell>
          <cell r="D2798" t="str">
            <v>A</v>
          </cell>
        </row>
        <row r="2799">
          <cell r="A2799" t="str">
            <v>ZS-WH-E5500-1P</v>
          </cell>
          <cell r="B2799" t="str">
            <v>Enterprise 5500 Helpdesk Platinum</v>
          </cell>
          <cell r="C2799">
            <v>7992</v>
          </cell>
          <cell r="D2799" t="str">
            <v>A</v>
          </cell>
        </row>
        <row r="2800">
          <cell r="A2800" t="str">
            <v>ZS-WH-E5500-1G</v>
          </cell>
          <cell r="B2800" t="str">
            <v>Enterprise 5500 Helpdesk Gold</v>
          </cell>
          <cell r="C2800">
            <v>4572</v>
          </cell>
          <cell r="D2800" t="str">
            <v>A</v>
          </cell>
        </row>
        <row r="2801">
          <cell r="A2801" t="str">
            <v>ZS-W-E6500-1P</v>
          </cell>
          <cell r="B2801" t="str">
            <v>Enterprise 6500 Platinum</v>
          </cell>
          <cell r="C2801">
            <v>30456</v>
          </cell>
          <cell r="D2801" t="str">
            <v>A</v>
          </cell>
        </row>
        <row r="2802">
          <cell r="A2802" t="str">
            <v>ZS-W-E6500-1G</v>
          </cell>
          <cell r="B2802" t="str">
            <v>Enterprise 6500 Gold</v>
          </cell>
          <cell r="C2802">
            <v>17424</v>
          </cell>
          <cell r="D2802" t="str">
            <v>A</v>
          </cell>
        </row>
        <row r="2803">
          <cell r="A2803" t="str">
            <v>ZS-WH-E6500-1P</v>
          </cell>
          <cell r="B2803" t="str">
            <v>Enterprise 6500 Helpdesk Platinum</v>
          </cell>
          <cell r="C2803">
            <v>27408</v>
          </cell>
          <cell r="D2803" t="str">
            <v>A</v>
          </cell>
        </row>
        <row r="2804">
          <cell r="A2804" t="str">
            <v>ZS-WH-E6500-1G</v>
          </cell>
          <cell r="B2804" t="str">
            <v>Enterprise 6500 Helpdesk Gold</v>
          </cell>
          <cell r="C2804">
            <v>15684</v>
          </cell>
          <cell r="D2804" t="str">
            <v>A</v>
          </cell>
        </row>
        <row r="2805">
          <cell r="A2805" t="str">
            <v>ZS-W-E10000-1P</v>
          </cell>
          <cell r="B2805" t="str">
            <v>Enterprise 10000 Platinum</v>
          </cell>
          <cell r="C2805">
            <v>30984</v>
          </cell>
          <cell r="D2805" t="str">
            <v>A</v>
          </cell>
        </row>
        <row r="2806">
          <cell r="A2806" t="str">
            <v>ZS-WH-E10000-1P</v>
          </cell>
          <cell r="B2806" t="str">
            <v>Enterprise 10000 Helpdesk Platinum</v>
          </cell>
          <cell r="C2806">
            <v>27888</v>
          </cell>
          <cell r="D2806" t="str">
            <v>A</v>
          </cell>
        </row>
        <row r="2807">
          <cell r="A2807" t="str">
            <v>ZS-W-E10000-SYSBD-1P</v>
          </cell>
          <cell r="B2807" t="str">
            <v>Enterprise 10000 System Board Platinum</v>
          </cell>
          <cell r="C2807">
            <v>3336</v>
          </cell>
          <cell r="D2807" t="str">
            <v>A</v>
          </cell>
        </row>
        <row r="2808">
          <cell r="A2808" t="str">
            <v>ZS-WH-E10000-SYSBD-1P</v>
          </cell>
          <cell r="B2808" t="str">
            <v>Ent 10000 Sys Board Helpdesk Platinum</v>
          </cell>
          <cell r="C2808">
            <v>3000</v>
          </cell>
          <cell r="D2808" t="str">
            <v>A</v>
          </cell>
        </row>
        <row r="2809">
          <cell r="A2809" t="str">
            <v>ZS-W-A21SSP-1P</v>
          </cell>
          <cell r="B2809" t="str">
            <v>System Service Processor(Ultra 5) Platinum</v>
          </cell>
          <cell r="C2809">
            <v>648</v>
          </cell>
          <cell r="D2809" t="str">
            <v>A</v>
          </cell>
        </row>
        <row r="2810">
          <cell r="A2810" t="str">
            <v>ZS-W-A21SSP-1G</v>
          </cell>
          <cell r="B2810" t="str">
            <v>System Service Processor(Ultra 5) Gold</v>
          </cell>
          <cell r="C2810">
            <v>348</v>
          </cell>
          <cell r="D2810" t="str">
            <v>A</v>
          </cell>
        </row>
        <row r="2811">
          <cell r="A2811" t="str">
            <v>ZS-W-A21SSP-1S</v>
          </cell>
          <cell r="B2811" t="str">
            <v>System Service Processor(Ultra 5) Silver</v>
          </cell>
          <cell r="C2811">
            <v>180</v>
          </cell>
          <cell r="D2811" t="str">
            <v>A</v>
          </cell>
        </row>
        <row r="2812">
          <cell r="A2812" t="str">
            <v>ZS-WH-A21SSP-1P</v>
          </cell>
          <cell r="B2812" t="str">
            <v>Sys Svc Proc U5 Helpdesk Platinum</v>
          </cell>
          <cell r="C2812">
            <v>576</v>
          </cell>
          <cell r="D2812" t="str">
            <v>A</v>
          </cell>
        </row>
        <row r="2813">
          <cell r="A2813" t="str">
            <v>ZS-WH-A21SSP-1G</v>
          </cell>
          <cell r="B2813" t="str">
            <v>Sys Svc Proc U5 Helpdesk Gold</v>
          </cell>
          <cell r="C2813">
            <v>312</v>
          </cell>
          <cell r="D2813" t="str">
            <v>A</v>
          </cell>
        </row>
        <row r="2814">
          <cell r="A2814" t="str">
            <v>ZS-WH-A21SSP-1S</v>
          </cell>
          <cell r="B2814" t="str">
            <v>Sys Svc Proc U5 Helpdesk Silver</v>
          </cell>
          <cell r="C2814">
            <v>156</v>
          </cell>
          <cell r="D2814" t="str">
            <v>A</v>
          </cell>
        </row>
        <row r="2815">
          <cell r="A2815" t="str">
            <v>ZS-W-E10K-COD-1P</v>
          </cell>
          <cell r="B2815" t="str">
            <v>WU for Enteprise 10000COD Platinum</v>
          </cell>
          <cell r="C2815">
            <v>3096</v>
          </cell>
          <cell r="D2815" t="str">
            <v>A</v>
          </cell>
        </row>
        <row r="2816">
          <cell r="A2816" t="str">
            <v>ZS-W-HPC450-3P</v>
          </cell>
          <cell r="B2816" t="str">
            <v>Sun HPC 450 Server Platinum</v>
          </cell>
          <cell r="C2816">
            <v>13500</v>
          </cell>
          <cell r="D2816" t="str">
            <v>A</v>
          </cell>
        </row>
        <row r="2817">
          <cell r="A2817" t="str">
            <v>ZS-W-HPC450-3G</v>
          </cell>
          <cell r="B2817" t="str">
            <v>Sun HPC 450 Server Gold</v>
          </cell>
          <cell r="C2817">
            <v>7452</v>
          </cell>
          <cell r="D2817" t="str">
            <v>A</v>
          </cell>
        </row>
        <row r="2818">
          <cell r="A2818" t="str">
            <v>ZS-W-HPC450-3S</v>
          </cell>
          <cell r="B2818" t="str">
            <v>Sun HPC 450 Server Silver</v>
          </cell>
          <cell r="C2818">
            <v>3852</v>
          </cell>
          <cell r="D2818" t="str">
            <v>A</v>
          </cell>
        </row>
        <row r="2819">
          <cell r="A2819" t="str">
            <v>ZS-WH-HPC450-3P</v>
          </cell>
          <cell r="B2819" t="str">
            <v>Sun HPC 450 Server Helpdesk Platinum</v>
          </cell>
          <cell r="C2819">
            <v>12132</v>
          </cell>
          <cell r="D2819" t="str">
            <v>A</v>
          </cell>
        </row>
        <row r="2820">
          <cell r="A2820" t="str">
            <v>ZS-WH-HPC450-3G</v>
          </cell>
          <cell r="B2820" t="str">
            <v>Sun HPC 450 Server Helpdesk Gold</v>
          </cell>
          <cell r="C2820">
            <v>6732</v>
          </cell>
          <cell r="D2820" t="str">
            <v>A</v>
          </cell>
        </row>
        <row r="2821">
          <cell r="A2821" t="str">
            <v>ZS-WH-HPC450-3S</v>
          </cell>
          <cell r="B2821" t="str">
            <v>Sun HPC 450 Server Helpdesk Silver</v>
          </cell>
          <cell r="C2821">
            <v>3456</v>
          </cell>
          <cell r="D2821" t="str">
            <v>A</v>
          </cell>
        </row>
        <row r="2822">
          <cell r="A2822" t="str">
            <v>ZS-W-HPC3500-1P</v>
          </cell>
          <cell r="B2822" t="str">
            <v>SUN HPC3500 Platinum</v>
          </cell>
          <cell r="C2822">
            <v>3684</v>
          </cell>
          <cell r="D2822" t="str">
            <v>A</v>
          </cell>
        </row>
        <row r="2823">
          <cell r="A2823" t="str">
            <v>ZS-W-HPC3500-1G</v>
          </cell>
          <cell r="B2823" t="str">
            <v>SUN HPC3500 Gold</v>
          </cell>
          <cell r="C2823">
            <v>2112</v>
          </cell>
          <cell r="D2823" t="str">
            <v>A</v>
          </cell>
        </row>
        <row r="2824">
          <cell r="A2824" t="str">
            <v>ZS-WH-HPC3500-1P</v>
          </cell>
          <cell r="B2824" t="str">
            <v>SUN HPC3500 Helpdesk Platinum</v>
          </cell>
          <cell r="C2824">
            <v>3312</v>
          </cell>
          <cell r="D2824" t="str">
            <v>A</v>
          </cell>
        </row>
        <row r="2825">
          <cell r="A2825" t="str">
            <v>ZS-WH-HPC3500-1G</v>
          </cell>
          <cell r="B2825" t="str">
            <v>SUN HPC3500 Helpdesk Gold</v>
          </cell>
          <cell r="C2825">
            <v>1896</v>
          </cell>
          <cell r="D2825" t="str">
            <v>A</v>
          </cell>
        </row>
        <row r="2826">
          <cell r="A2826" t="str">
            <v>ZS-W-HPC4500-1P</v>
          </cell>
          <cell r="B2826" t="str">
            <v>SUN HPC4500 Platinum</v>
          </cell>
          <cell r="C2826">
            <v>6984</v>
          </cell>
          <cell r="D2826" t="str">
            <v>A</v>
          </cell>
        </row>
        <row r="2827">
          <cell r="A2827" t="str">
            <v>ZS-W-HPC4500-1G</v>
          </cell>
          <cell r="B2827" t="str">
            <v>SUN HPC4500 Gold</v>
          </cell>
          <cell r="C2827">
            <v>3996</v>
          </cell>
          <cell r="D2827" t="str">
            <v>A</v>
          </cell>
        </row>
        <row r="2828">
          <cell r="A2828" t="str">
            <v>ZS-WH-HPC4500-1P</v>
          </cell>
          <cell r="B2828" t="str">
            <v>SUN HPC4500 Helpdesk Platinum</v>
          </cell>
          <cell r="C2828">
            <v>6288</v>
          </cell>
          <cell r="D2828" t="str">
            <v>A</v>
          </cell>
        </row>
        <row r="2829">
          <cell r="A2829" t="str">
            <v>ZS-WH-HPC4500-1G</v>
          </cell>
          <cell r="B2829" t="str">
            <v>SUN HPC4500 Helpdesk Gold</v>
          </cell>
          <cell r="C2829">
            <v>3600</v>
          </cell>
          <cell r="D2829" t="str">
            <v>A</v>
          </cell>
        </row>
        <row r="2830">
          <cell r="A2830" t="str">
            <v>ZS-W-HPC5500-1P</v>
          </cell>
          <cell r="B2830" t="str">
            <v>SUN HPC5500 Platinum</v>
          </cell>
          <cell r="C2830">
            <v>8880</v>
          </cell>
          <cell r="D2830" t="str">
            <v>A</v>
          </cell>
        </row>
        <row r="2831">
          <cell r="A2831" t="str">
            <v>ZS-W-HPC5500-1G</v>
          </cell>
          <cell r="B2831" t="str">
            <v>SUN HPC5500 Gold</v>
          </cell>
          <cell r="C2831">
            <v>5088</v>
          </cell>
          <cell r="D2831" t="str">
            <v>A</v>
          </cell>
        </row>
        <row r="2832">
          <cell r="A2832" t="str">
            <v>ZS-WH-HPC5500-1P</v>
          </cell>
          <cell r="B2832" t="str">
            <v>SUN HPC5500 Helpdesk Platinum</v>
          </cell>
          <cell r="C2832">
            <v>7992</v>
          </cell>
          <cell r="D2832" t="str">
            <v>A</v>
          </cell>
        </row>
        <row r="2833">
          <cell r="A2833" t="str">
            <v>ZS-WH-HPC5500-1G</v>
          </cell>
          <cell r="B2833" t="str">
            <v>SUN HPC5500 Helpdesk Gold</v>
          </cell>
          <cell r="C2833">
            <v>4572</v>
          </cell>
          <cell r="D2833" t="str">
            <v>A</v>
          </cell>
        </row>
        <row r="2834">
          <cell r="A2834" t="str">
            <v>ZS-W-HPC6500-1P</v>
          </cell>
          <cell r="B2834" t="str">
            <v>SUN HPC6500 Platinum</v>
          </cell>
          <cell r="C2834">
            <v>30456</v>
          </cell>
          <cell r="D2834" t="str">
            <v>A</v>
          </cell>
        </row>
        <row r="2835">
          <cell r="A2835" t="str">
            <v>ZS-W-HPC6500-1G</v>
          </cell>
          <cell r="B2835" t="str">
            <v>SUN HPC6500 Gold</v>
          </cell>
          <cell r="C2835">
            <v>17424</v>
          </cell>
          <cell r="D2835" t="str">
            <v>A</v>
          </cell>
        </row>
        <row r="2836">
          <cell r="A2836" t="str">
            <v>ZS-WH-HPC6500-1P</v>
          </cell>
          <cell r="B2836" t="str">
            <v>SUN HPC6500 Helpdesk Platinum</v>
          </cell>
          <cell r="C2836">
            <v>27408</v>
          </cell>
          <cell r="D2836" t="str">
            <v>A</v>
          </cell>
        </row>
        <row r="2837">
          <cell r="A2837" t="str">
            <v>ZS-WH-HPC6500-1G</v>
          </cell>
          <cell r="B2837" t="str">
            <v>SUN HPC6500 Helpdesk Gold</v>
          </cell>
          <cell r="C2837">
            <v>15684</v>
          </cell>
          <cell r="D2837" t="str">
            <v>A</v>
          </cell>
        </row>
        <row r="2838">
          <cell r="A2838" t="str">
            <v>ZS-W-HPC10000-1P</v>
          </cell>
          <cell r="B2838" t="str">
            <v>SUN HPC10000 Platinum</v>
          </cell>
          <cell r="C2838">
            <v>28800</v>
          </cell>
          <cell r="D2838" t="str">
            <v>A</v>
          </cell>
        </row>
        <row r="2839">
          <cell r="A2839" t="str">
            <v>ZS-W-HPC10000-1G</v>
          </cell>
          <cell r="B2839" t="str">
            <v>SUN HPC10000 Gold</v>
          </cell>
          <cell r="C2839">
            <v>25920</v>
          </cell>
          <cell r="D2839" t="str">
            <v>A</v>
          </cell>
        </row>
        <row r="2840">
          <cell r="A2840" t="str">
            <v>ZS-W-A1000-2P</v>
          </cell>
          <cell r="B2840" t="str">
            <v>Sun storEdge A1000 Platinum</v>
          </cell>
          <cell r="C2840">
            <v>5664</v>
          </cell>
          <cell r="D2840" t="str">
            <v>A</v>
          </cell>
        </row>
        <row r="2841">
          <cell r="A2841" t="str">
            <v>ZS-W-A1000-2G</v>
          </cell>
          <cell r="B2841" t="str">
            <v>Sun storEdge A1000 Gold</v>
          </cell>
          <cell r="C2841">
            <v>2808</v>
          </cell>
          <cell r="D2841" t="str">
            <v>A</v>
          </cell>
        </row>
        <row r="2842">
          <cell r="A2842" t="str">
            <v>ZS-W-A1000-2S</v>
          </cell>
          <cell r="B2842" t="str">
            <v>Sun storEdge A1000 Silver</v>
          </cell>
          <cell r="C2842">
            <v>1104</v>
          </cell>
          <cell r="D2842" t="str">
            <v>A</v>
          </cell>
        </row>
        <row r="2843">
          <cell r="A2843" t="str">
            <v>ZS-WH-A1000-2P</v>
          </cell>
          <cell r="B2843" t="str">
            <v>Sun storEdge A1000 Helpdesk Platinum</v>
          </cell>
          <cell r="C2843">
            <v>5088</v>
          </cell>
          <cell r="D2843" t="str">
            <v>A</v>
          </cell>
        </row>
        <row r="2844">
          <cell r="A2844" t="str">
            <v>ZS-WH-A1000-2G</v>
          </cell>
          <cell r="B2844" t="str">
            <v>Sun storEdge A1000 Helpdesk Gold</v>
          </cell>
          <cell r="C2844">
            <v>2544</v>
          </cell>
          <cell r="D2844" t="str">
            <v>A</v>
          </cell>
        </row>
        <row r="2845">
          <cell r="A2845" t="str">
            <v>ZS-WH-A1000-2S</v>
          </cell>
          <cell r="B2845" t="str">
            <v>Sun storEdge A1000 Helpdesk Silver</v>
          </cell>
          <cell r="C2845">
            <v>984</v>
          </cell>
          <cell r="D2845" t="str">
            <v>A</v>
          </cell>
        </row>
        <row r="2846">
          <cell r="A2846" t="str">
            <v>ZS-W-A1000-CTRBD-2P</v>
          </cell>
          <cell r="B2846" t="str">
            <v>Sun storEdge A1000 Controller Board Platinum</v>
          </cell>
          <cell r="C2846">
            <v>864</v>
          </cell>
          <cell r="D2846" t="str">
            <v>A</v>
          </cell>
        </row>
        <row r="2847">
          <cell r="A2847" t="str">
            <v>ZS-W-A1000-CTRBD-2G</v>
          </cell>
          <cell r="B2847" t="str">
            <v>Sun storEdge A1000 Controller Board Gold</v>
          </cell>
          <cell r="C2847">
            <v>432</v>
          </cell>
          <cell r="D2847" t="str">
            <v>A</v>
          </cell>
        </row>
        <row r="2848">
          <cell r="A2848" t="str">
            <v>ZS-W-A1000-CTRBD-2S</v>
          </cell>
          <cell r="B2848" t="str">
            <v>Sun storEdge A1000 Controller Board Silver</v>
          </cell>
          <cell r="C2848">
            <v>168</v>
          </cell>
          <cell r="D2848" t="str">
            <v>A</v>
          </cell>
        </row>
        <row r="2849">
          <cell r="A2849" t="str">
            <v>ZS-WH-A1000-CTRBD-2P</v>
          </cell>
          <cell r="B2849" t="str">
            <v>Sun storEdge A10K CB Helpdesk Platinum</v>
          </cell>
          <cell r="C2849">
            <v>768</v>
          </cell>
          <cell r="D2849" t="str">
            <v>A</v>
          </cell>
        </row>
        <row r="2850">
          <cell r="A2850" t="str">
            <v>ZS-WH-A1000-CTRBD-2G</v>
          </cell>
          <cell r="B2850" t="str">
            <v>Sun storEdge A10K CB Helpdesk Gold</v>
          </cell>
          <cell r="C2850">
            <v>384</v>
          </cell>
          <cell r="D2850" t="str">
            <v>A</v>
          </cell>
        </row>
        <row r="2851">
          <cell r="A2851" t="str">
            <v>ZS-WH-A1000-CTRBD-2S</v>
          </cell>
          <cell r="B2851" t="str">
            <v>Sun storEdge A10K CB Helpdesk Silver</v>
          </cell>
          <cell r="C2851">
            <v>144</v>
          </cell>
          <cell r="D2851" t="str">
            <v>A</v>
          </cell>
        </row>
        <row r="2852">
          <cell r="A2852" t="str">
            <v>ZS-W-D1000-2P</v>
          </cell>
          <cell r="B2852" t="str">
            <v>Sun storEdge D1000 Platinum</v>
          </cell>
          <cell r="C2852">
            <v>5160</v>
          </cell>
          <cell r="D2852" t="str">
            <v>A</v>
          </cell>
        </row>
        <row r="2853">
          <cell r="A2853" t="str">
            <v>ZS-W-D1000-2G</v>
          </cell>
          <cell r="B2853" t="str">
            <v>Sun storEdge D1000 Gold</v>
          </cell>
          <cell r="C2853">
            <v>3120</v>
          </cell>
          <cell r="D2853" t="str">
            <v>A</v>
          </cell>
        </row>
        <row r="2854">
          <cell r="A2854" t="str">
            <v>ZS-W-D1000-2S</v>
          </cell>
          <cell r="B2854" t="str">
            <v>Sun storEdge D1000 Silver</v>
          </cell>
          <cell r="C2854">
            <v>1896</v>
          </cell>
          <cell r="D2854" t="str">
            <v>A</v>
          </cell>
        </row>
        <row r="2855">
          <cell r="A2855" t="str">
            <v>ZS-WH-D1000-2P</v>
          </cell>
          <cell r="B2855" t="str">
            <v>Sun storEdge D1000 Helpdesk Platinum</v>
          </cell>
          <cell r="C2855">
            <v>4656</v>
          </cell>
          <cell r="D2855" t="str">
            <v>A</v>
          </cell>
        </row>
        <row r="2856">
          <cell r="A2856" t="str">
            <v>ZS-WH-D1000-2G</v>
          </cell>
          <cell r="B2856" t="str">
            <v>Sun storEdge D1000 Helpdesk Gold</v>
          </cell>
          <cell r="C2856">
            <v>2808</v>
          </cell>
          <cell r="D2856" t="str">
            <v>A</v>
          </cell>
        </row>
        <row r="2857">
          <cell r="A2857" t="str">
            <v>ZS-WH-D1000-2S</v>
          </cell>
          <cell r="B2857" t="str">
            <v>Sun storEdge D1000 Helpdesk Silver</v>
          </cell>
          <cell r="C2857">
            <v>1704</v>
          </cell>
          <cell r="D2857" t="str">
            <v>A</v>
          </cell>
        </row>
        <row r="2858">
          <cell r="A2858" t="str">
            <v>ZS-W-A3500-2T-2P</v>
          </cell>
          <cell r="B2858" t="str">
            <v>Sun storEdge A3500 2 Trays Platinum</v>
          </cell>
          <cell r="C2858">
            <v>9648</v>
          </cell>
          <cell r="D2858" t="str">
            <v>A</v>
          </cell>
        </row>
        <row r="2859">
          <cell r="A2859" t="str">
            <v>ZS-W-A3500-2T-2G</v>
          </cell>
          <cell r="B2859" t="str">
            <v>Sun storEdge A3500 2 Trays Gold</v>
          </cell>
          <cell r="C2859">
            <v>4800</v>
          </cell>
          <cell r="D2859" t="str">
            <v>A</v>
          </cell>
        </row>
        <row r="2860">
          <cell r="A2860" t="str">
            <v>ZS-W-A3500-2T-2S</v>
          </cell>
          <cell r="B2860" t="str">
            <v>Sun storEdge A3500 2 Trays Silver</v>
          </cell>
          <cell r="C2860">
            <v>1896</v>
          </cell>
          <cell r="D2860" t="str">
            <v>A</v>
          </cell>
        </row>
        <row r="2861">
          <cell r="A2861" t="str">
            <v>ZS-WH-A3500-2T-2P</v>
          </cell>
          <cell r="B2861" t="str">
            <v>Sun storEdge A3500 2t Helpdesk Platinum</v>
          </cell>
          <cell r="C2861">
            <v>8688</v>
          </cell>
          <cell r="D2861" t="str">
            <v>A</v>
          </cell>
        </row>
        <row r="2862">
          <cell r="A2862" t="str">
            <v>ZS-WH-A3500-2T-2G</v>
          </cell>
          <cell r="B2862" t="str">
            <v>Sun storEdge A3500 2t Helpdesk Gold</v>
          </cell>
          <cell r="C2862">
            <v>4320</v>
          </cell>
          <cell r="D2862" t="str">
            <v>A</v>
          </cell>
        </row>
        <row r="2863">
          <cell r="A2863" t="str">
            <v>ZS-WH-A3500-2T-2S</v>
          </cell>
          <cell r="B2863" t="str">
            <v>Sun storEdge A3500 2t Helpdesk Silver</v>
          </cell>
          <cell r="C2863">
            <v>1704</v>
          </cell>
          <cell r="D2863" t="str">
            <v>A</v>
          </cell>
        </row>
        <row r="2864">
          <cell r="A2864" t="str">
            <v>ZS-W-A3500-5T-2P</v>
          </cell>
          <cell r="B2864" t="str">
            <v>Sun storEdge A3500 5 Trays Platinum</v>
          </cell>
          <cell r="C2864">
            <v>28656</v>
          </cell>
          <cell r="D2864" t="str">
            <v>A</v>
          </cell>
        </row>
        <row r="2865">
          <cell r="A2865" t="str">
            <v>ZS-W-A3500-5T-2G</v>
          </cell>
          <cell r="B2865" t="str">
            <v>Sun storEdge A3500 5 Trays Gold</v>
          </cell>
          <cell r="C2865">
            <v>14256</v>
          </cell>
          <cell r="D2865" t="str">
            <v>A</v>
          </cell>
        </row>
        <row r="2866">
          <cell r="A2866" t="str">
            <v>ZS-W-A3500-5T-2S</v>
          </cell>
          <cell r="B2866" t="str">
            <v>Sun storEdge A3500 5 Trays Silver</v>
          </cell>
          <cell r="C2866">
            <v>5615</v>
          </cell>
          <cell r="D2866" t="str">
            <v>A</v>
          </cell>
        </row>
        <row r="2867">
          <cell r="A2867" t="str">
            <v>ZS-WH-A3500-5T-2P</v>
          </cell>
          <cell r="B2867" t="str">
            <v>Sun storEdge A3500 5t Helpdesk Platinum</v>
          </cell>
          <cell r="C2867">
            <v>25800</v>
          </cell>
          <cell r="D2867" t="str">
            <v>A</v>
          </cell>
        </row>
        <row r="2868">
          <cell r="A2868" t="str">
            <v>ZS-WH-A3500-5T-2G</v>
          </cell>
          <cell r="B2868" t="str">
            <v>Sun storEdge A3500 5t Helpdesk Gold</v>
          </cell>
          <cell r="C2868">
            <v>12816</v>
          </cell>
          <cell r="D2868" t="str">
            <v>A</v>
          </cell>
        </row>
        <row r="2869">
          <cell r="A2869" t="str">
            <v>ZS-WH-A3500-5T-2S</v>
          </cell>
          <cell r="B2869" t="str">
            <v>Sun storEdge A3500 5t Helpdesk Silver</v>
          </cell>
          <cell r="C2869">
            <v>5040</v>
          </cell>
          <cell r="D2869" t="str">
            <v>A</v>
          </cell>
        </row>
        <row r="2870">
          <cell r="A2870" t="str">
            <v>ZS-W-A3500-7T-2P</v>
          </cell>
          <cell r="B2870" t="str">
            <v>Sun storEdge A3500 7 Trays Platinum</v>
          </cell>
          <cell r="C2870">
            <v>38112</v>
          </cell>
          <cell r="D2870" t="str">
            <v>A</v>
          </cell>
        </row>
        <row r="2871">
          <cell r="A2871" t="str">
            <v>ZS-W-A3500-7T-2G</v>
          </cell>
          <cell r="B2871" t="str">
            <v>Sun storEdge A3500 7 Trays Gold</v>
          </cell>
          <cell r="C2871">
            <v>18960</v>
          </cell>
          <cell r="D2871" t="str">
            <v>A</v>
          </cell>
        </row>
        <row r="2872">
          <cell r="A2872" t="str">
            <v>ZS-W-A3500-7T-2S</v>
          </cell>
          <cell r="B2872" t="str">
            <v>Sun storEdge A3500 7 Trays Silver</v>
          </cell>
          <cell r="C2872">
            <v>7464</v>
          </cell>
          <cell r="D2872" t="str">
            <v>A</v>
          </cell>
        </row>
        <row r="2873">
          <cell r="A2873" t="str">
            <v>ZS-WH-A3500-7T-2P</v>
          </cell>
          <cell r="B2873" t="str">
            <v>Sun storEdge A3500 7t Helpdesk Platinum</v>
          </cell>
          <cell r="C2873">
            <v>34296</v>
          </cell>
          <cell r="D2873" t="str">
            <v>A</v>
          </cell>
        </row>
        <row r="2874">
          <cell r="A2874" t="str">
            <v>ZS-WH-A3500-7T-2G</v>
          </cell>
          <cell r="B2874" t="str">
            <v>Sun storEdge A3500 7t Helpdesk Gold</v>
          </cell>
          <cell r="C2874">
            <v>17064</v>
          </cell>
          <cell r="D2874" t="str">
            <v>A</v>
          </cell>
        </row>
        <row r="2875">
          <cell r="A2875" t="str">
            <v>ZS-WH-A3500-7T-2S</v>
          </cell>
          <cell r="B2875" t="str">
            <v>Sun storEdge A3500 7t Helpdesk Silver</v>
          </cell>
          <cell r="C2875">
            <v>6720</v>
          </cell>
          <cell r="D2875" t="str">
            <v>A</v>
          </cell>
        </row>
        <row r="2876">
          <cell r="A2876" t="str">
            <v>ZS-W-A3500-15T-2P</v>
          </cell>
          <cell r="B2876" t="str">
            <v>Sun storEdge A3500 15 Trays Platinum</v>
          </cell>
          <cell r="C2876">
            <v>81984</v>
          </cell>
          <cell r="D2876" t="str">
            <v>A</v>
          </cell>
        </row>
        <row r="2877">
          <cell r="A2877" t="str">
            <v>ZS-W-A3500-15T-2G</v>
          </cell>
          <cell r="B2877" t="str">
            <v>Sun storEdge A3500 15 Trays Gold</v>
          </cell>
          <cell r="C2877">
            <v>40776</v>
          </cell>
          <cell r="D2877" t="str">
            <v>A</v>
          </cell>
        </row>
        <row r="2878">
          <cell r="A2878" t="str">
            <v>ZS-W-A3500-15T-2S</v>
          </cell>
          <cell r="B2878" t="str">
            <v>Sun storEdge A3500 15 Trays Silver</v>
          </cell>
          <cell r="C2878">
            <v>16056</v>
          </cell>
          <cell r="D2878" t="str">
            <v>A</v>
          </cell>
        </row>
        <row r="2879">
          <cell r="A2879" t="str">
            <v>ZS-WH-A3500-15T-2P</v>
          </cell>
          <cell r="B2879" t="str">
            <v>Sun storEdge A3500 15t Helpdesk Platinum</v>
          </cell>
          <cell r="C2879">
            <v>73776</v>
          </cell>
          <cell r="D2879" t="str">
            <v>A</v>
          </cell>
        </row>
        <row r="2880">
          <cell r="A2880" t="str">
            <v>ZS-WH-A3500-15T-2G</v>
          </cell>
          <cell r="B2880" t="str">
            <v>Sun storEdge A3500 15t Helpdesk Gold</v>
          </cell>
          <cell r="C2880">
            <v>36696</v>
          </cell>
          <cell r="D2880" t="str">
            <v>A</v>
          </cell>
        </row>
        <row r="2881">
          <cell r="A2881" t="str">
            <v>ZS-WH-A3500-15T-2S</v>
          </cell>
          <cell r="B2881" t="str">
            <v>Sun storEdge A3500 15t Helpdesk Silver</v>
          </cell>
          <cell r="C2881">
            <v>1448</v>
          </cell>
          <cell r="D2881" t="str">
            <v>A</v>
          </cell>
        </row>
        <row r="2882">
          <cell r="A2882" t="str">
            <v>ZS-W-A3500-CTRL-2P</v>
          </cell>
          <cell r="B2882" t="str">
            <v>Sun storEdge A3500 Controller Platinum</v>
          </cell>
          <cell r="C2882">
            <v>5664</v>
          </cell>
          <cell r="D2882" t="str">
            <v>A</v>
          </cell>
        </row>
        <row r="2883">
          <cell r="A2883" t="str">
            <v>ZS-W-A3500-CTRL-2G</v>
          </cell>
          <cell r="B2883" t="str">
            <v>Sun storEdge A3500 Controller Gold</v>
          </cell>
          <cell r="C2883">
            <v>2808</v>
          </cell>
          <cell r="D2883" t="str">
            <v>A</v>
          </cell>
        </row>
        <row r="2884">
          <cell r="A2884" t="str">
            <v>ZS-W-A3500-CTRL-2S</v>
          </cell>
          <cell r="B2884" t="str">
            <v>Sun storEdge A3500 Controller Silver</v>
          </cell>
          <cell r="C2884">
            <v>1104</v>
          </cell>
          <cell r="D2884" t="str">
            <v>A</v>
          </cell>
        </row>
        <row r="2885">
          <cell r="A2885" t="str">
            <v>ZS-WH-A3500-CTRL-2P</v>
          </cell>
          <cell r="B2885" t="str">
            <v>Sun storEdge A3500 CTRL Helpdesk Platinum</v>
          </cell>
          <cell r="C2885">
            <v>5088</v>
          </cell>
          <cell r="D2885" t="str">
            <v>A</v>
          </cell>
        </row>
        <row r="2886">
          <cell r="A2886" t="str">
            <v>ZS-WH-A3500-CTRL-2G</v>
          </cell>
          <cell r="B2886" t="str">
            <v>Sun storEdge A3500 CTRL Helpdesk Gold</v>
          </cell>
          <cell r="C2886">
            <v>2544</v>
          </cell>
          <cell r="D2886" t="str">
            <v>A</v>
          </cell>
        </row>
        <row r="2887">
          <cell r="A2887" t="str">
            <v>ZS-WH-A3500-CTRL-2S</v>
          </cell>
          <cell r="B2887" t="str">
            <v>Sun storEdge A3500 CTRL Helpdesk Silver</v>
          </cell>
          <cell r="C2887">
            <v>984</v>
          </cell>
          <cell r="D2887" t="str">
            <v>A</v>
          </cell>
        </row>
        <row r="2888">
          <cell r="A2888" t="str">
            <v>ZS-W-A5x00-1A-2P</v>
          </cell>
          <cell r="B2888" t="str">
            <v>Sun storEdge A5x00 1Array Platinum</v>
          </cell>
          <cell r="C2888">
            <v>9024</v>
          </cell>
          <cell r="D2888" t="str">
            <v>A</v>
          </cell>
        </row>
        <row r="2889">
          <cell r="A2889" t="str">
            <v>ZS-W-A5x00-1A-2G</v>
          </cell>
          <cell r="B2889" t="str">
            <v>Sun storEdge A5x00 1Array Gold</v>
          </cell>
          <cell r="C2889">
            <v>5040</v>
          </cell>
          <cell r="D2889" t="str">
            <v>A</v>
          </cell>
        </row>
        <row r="2890">
          <cell r="A2890" t="str">
            <v>ZS-W-A5x00-1A-2S</v>
          </cell>
          <cell r="B2890" t="str">
            <v>Sun storEdge A5x00 1Array Silver</v>
          </cell>
          <cell r="C2890">
            <v>2640</v>
          </cell>
          <cell r="D2890" t="str">
            <v>A</v>
          </cell>
        </row>
        <row r="2891">
          <cell r="A2891" t="str">
            <v>ZS-WH-A5x00-1A-2P</v>
          </cell>
          <cell r="B2891" t="str">
            <v>Sun storEdge A5x00 1A Helpdesk Platinum</v>
          </cell>
          <cell r="C2891">
            <v>8136</v>
          </cell>
          <cell r="D2891" t="str">
            <v>A</v>
          </cell>
        </row>
        <row r="2892">
          <cell r="A2892" t="str">
            <v>ZS-WH-A5x00-1A-2G</v>
          </cell>
          <cell r="B2892" t="str">
            <v>Sun storEdge A5x00 1A Helpdesk Gold</v>
          </cell>
          <cell r="C2892">
            <v>4536</v>
          </cell>
          <cell r="D2892" t="str">
            <v>A</v>
          </cell>
        </row>
        <row r="2893">
          <cell r="A2893" t="str">
            <v>ZS-WH-A5x00-1A-2S</v>
          </cell>
          <cell r="B2893" t="str">
            <v>Sun storEdge A5x00 1A Helpdesk Silver</v>
          </cell>
          <cell r="C2893">
            <v>2376</v>
          </cell>
          <cell r="D2893" t="str">
            <v>A</v>
          </cell>
        </row>
        <row r="2894">
          <cell r="A2894" t="str">
            <v>ZS-W-A5x00-2A-2P</v>
          </cell>
          <cell r="B2894" t="str">
            <v>Sun storEdge A5x00 2Array Platinum</v>
          </cell>
          <cell r="C2894">
            <v>16968</v>
          </cell>
          <cell r="D2894" t="str">
            <v>A</v>
          </cell>
        </row>
        <row r="2895">
          <cell r="A2895" t="str">
            <v>ZS-W-A5x00-2A-2G</v>
          </cell>
          <cell r="B2895" t="str">
            <v>Sun storEdge A5x00 2Array Gold</v>
          </cell>
          <cell r="C2895">
            <v>9000</v>
          </cell>
          <cell r="D2895" t="str">
            <v>A</v>
          </cell>
        </row>
        <row r="2896">
          <cell r="A2896" t="str">
            <v>ZS-W-A5x00-2A-2S</v>
          </cell>
          <cell r="B2896" t="str">
            <v>Sun storEdge A5x00 2Array Silver</v>
          </cell>
          <cell r="C2896">
            <v>4200</v>
          </cell>
          <cell r="D2896" t="str">
            <v>A</v>
          </cell>
        </row>
        <row r="2897">
          <cell r="A2897" t="str">
            <v>ZS-WH-A5x00-2A-2P</v>
          </cell>
          <cell r="B2897" t="str">
            <v>Sun storEdge A5x00 2A Helpdesk Platinum</v>
          </cell>
          <cell r="C2897">
            <v>15288</v>
          </cell>
          <cell r="D2897" t="str">
            <v>A</v>
          </cell>
        </row>
        <row r="2898">
          <cell r="A2898" t="str">
            <v>ZS-WH-A5x00-2A-2G</v>
          </cell>
          <cell r="B2898" t="str">
            <v>Sun storEdge A5x00 2A Helpdesk Gold</v>
          </cell>
          <cell r="C2898">
            <v>8088</v>
          </cell>
          <cell r="D2898" t="str">
            <v>A</v>
          </cell>
        </row>
        <row r="2899">
          <cell r="A2899" t="str">
            <v>ZS-WH-A5x00-2A-2S</v>
          </cell>
          <cell r="B2899" t="str">
            <v>Sun storEdge A5x00 2A Helpdesk Silver</v>
          </cell>
          <cell r="C2899">
            <v>3792</v>
          </cell>
          <cell r="D2899" t="str">
            <v>A</v>
          </cell>
        </row>
        <row r="2900">
          <cell r="A2900" t="str">
            <v>ZS-W-A5x00-4A-2P</v>
          </cell>
          <cell r="B2900" t="str">
            <v>Sun storEdge A5x00 4Array Platinum</v>
          </cell>
          <cell r="C2900">
            <v>32856</v>
          </cell>
          <cell r="D2900" t="str">
            <v>A</v>
          </cell>
        </row>
        <row r="2901">
          <cell r="A2901" t="str">
            <v>ZS-W-A5x00-4A-2G</v>
          </cell>
          <cell r="B2901" t="str">
            <v>Sun storEdge A5x00 4Array Gold</v>
          </cell>
          <cell r="C2901">
            <v>16896</v>
          </cell>
          <cell r="D2901" t="str">
            <v>A</v>
          </cell>
        </row>
        <row r="2902">
          <cell r="A2902" t="str">
            <v>ZS-W-A5x00-4A-2S</v>
          </cell>
          <cell r="B2902" t="str">
            <v>Sun storEdge A5x00 4Array Silver</v>
          </cell>
          <cell r="C2902">
            <v>7320</v>
          </cell>
          <cell r="D2902" t="str">
            <v>A</v>
          </cell>
        </row>
        <row r="2903">
          <cell r="A2903" t="str">
            <v>ZS-WH-A5x00-4A-2P</v>
          </cell>
          <cell r="B2903" t="str">
            <v>Sun storEdge A5x00 4A Helpdesk Platinum</v>
          </cell>
          <cell r="C2903">
            <v>29568</v>
          </cell>
          <cell r="D2903" t="str">
            <v>A</v>
          </cell>
        </row>
        <row r="2904">
          <cell r="A2904" t="str">
            <v>ZS-WH-A5x00-4A-2G</v>
          </cell>
          <cell r="B2904" t="str">
            <v>Sun storEdge A5x00 4A Helpdesk Gold</v>
          </cell>
          <cell r="C2904">
            <v>15216</v>
          </cell>
          <cell r="D2904" t="str">
            <v>A</v>
          </cell>
        </row>
        <row r="2905">
          <cell r="A2905" t="str">
            <v>ZS-WH-A5x00-4A-2S</v>
          </cell>
          <cell r="B2905" t="str">
            <v>Sun storEdge A5x00 4A Helpdesk Silver</v>
          </cell>
          <cell r="C2905">
            <v>6600</v>
          </cell>
          <cell r="D2905" t="str">
            <v>A</v>
          </cell>
        </row>
        <row r="2906">
          <cell r="A2906" t="str">
            <v>ZS-W-A5x00-6A-2P</v>
          </cell>
          <cell r="B2906" t="str">
            <v>Sun storEdge A5x00 6Array Platinum</v>
          </cell>
          <cell r="C2906">
            <v>4874</v>
          </cell>
          <cell r="D2906" t="str">
            <v>A</v>
          </cell>
        </row>
        <row r="2907">
          <cell r="A2907" t="str">
            <v>ZS-W-A5x00-6A-2G</v>
          </cell>
          <cell r="B2907" t="str">
            <v>Sun storEdge A5x00 6Array Gold</v>
          </cell>
          <cell r="C2907">
            <v>24792</v>
          </cell>
          <cell r="D2907" t="str">
            <v>A</v>
          </cell>
        </row>
        <row r="2908">
          <cell r="A2908" t="str">
            <v>ZS-W-A5x00-6A-2S</v>
          </cell>
          <cell r="B2908" t="str">
            <v>Sun storEdge A5x00 6Array Silver</v>
          </cell>
          <cell r="C2908">
            <v>10440</v>
          </cell>
          <cell r="D2908" t="str">
            <v>A</v>
          </cell>
        </row>
        <row r="2909">
          <cell r="A2909" t="str">
            <v>ZS-WH-A5x00-6A-2P</v>
          </cell>
          <cell r="B2909" t="str">
            <v>Sun storEdge A5x00 6A Helpdesk Platinum</v>
          </cell>
          <cell r="C2909">
            <v>43872</v>
          </cell>
          <cell r="D2909" t="str">
            <v>A</v>
          </cell>
        </row>
        <row r="2910">
          <cell r="A2910" t="str">
            <v>ZS-WH-A5x00-6A-2G</v>
          </cell>
          <cell r="B2910" t="str">
            <v>Sun storEdge A5x00 6A Helpdesk Gold</v>
          </cell>
          <cell r="C2910">
            <v>22320</v>
          </cell>
          <cell r="D2910" t="str">
            <v>A</v>
          </cell>
        </row>
        <row r="2911">
          <cell r="A2911" t="str">
            <v>ZS-WH-A5x00-6A-2S</v>
          </cell>
          <cell r="B2911" t="str">
            <v>Sun storEdge A5x00 6A Helpdesk Silver</v>
          </cell>
          <cell r="C2911">
            <v>9384</v>
          </cell>
          <cell r="D2911" t="str">
            <v>A</v>
          </cell>
        </row>
        <row r="2912">
          <cell r="A2912" t="str">
            <v>ZS-WP-A5x00-1A-2P</v>
          </cell>
          <cell r="B2912" t="str">
            <v>StorEdge A5x00 Promo 1Array Platinum</v>
          </cell>
          <cell r="C2912">
            <v>3984</v>
          </cell>
          <cell r="D2912" t="str">
            <v>A</v>
          </cell>
        </row>
        <row r="2913">
          <cell r="A2913" t="str">
            <v>ZS-WP-A5x00-6A-2P</v>
          </cell>
          <cell r="B2913" t="str">
            <v>StorEdge A5x00 Promo 6Array Platinum</v>
          </cell>
          <cell r="C2913">
            <v>23952</v>
          </cell>
          <cell r="D2913" t="str">
            <v>A</v>
          </cell>
        </row>
        <row r="2914">
          <cell r="A2914" t="str">
            <v>ZS-WP-A3500-5t-2P</v>
          </cell>
          <cell r="B2914" t="str">
            <v>StorEdge A3500 Promo FC 5Array Platinum</v>
          </cell>
          <cell r="C2914">
            <v>14400</v>
          </cell>
          <cell r="D2914" t="str">
            <v>A</v>
          </cell>
        </row>
        <row r="2915">
          <cell r="A2915" t="str">
            <v>ZS-W-A7000-C-2P</v>
          </cell>
          <cell r="B2915" t="str">
            <v>Sun storEdge A7000 Controller Platinum</v>
          </cell>
          <cell r="C2915">
            <v>27792</v>
          </cell>
          <cell r="D2915" t="str">
            <v>A</v>
          </cell>
        </row>
        <row r="2916">
          <cell r="A2916" t="str">
            <v>ZS-W-A7000-C-2G</v>
          </cell>
          <cell r="B2916" t="str">
            <v>Sun storEdge A7000 Controller Gold</v>
          </cell>
          <cell r="C2916">
            <v>10320</v>
          </cell>
          <cell r="D2916" t="str">
            <v>A</v>
          </cell>
        </row>
        <row r="2917">
          <cell r="A2917" t="str">
            <v>ZS-W-A7000-C-2S</v>
          </cell>
          <cell r="B2917" t="str">
            <v>Sun storEdge A7000 Controller Silver</v>
          </cell>
          <cell r="C2917">
            <v>10056</v>
          </cell>
          <cell r="D2917" t="str">
            <v>A</v>
          </cell>
        </row>
        <row r="2918">
          <cell r="A2918" t="str">
            <v>ZS-WH-A7000-C-2P</v>
          </cell>
          <cell r="B2918" t="str">
            <v>Sun storEdge A7000 CT Helpdesk Platinum</v>
          </cell>
          <cell r="C2918">
            <v>25008</v>
          </cell>
          <cell r="D2918" t="str">
            <v>A</v>
          </cell>
        </row>
        <row r="2919">
          <cell r="A2919" t="str">
            <v>ZS-WH-A7000-C-2G</v>
          </cell>
          <cell r="B2919" t="str">
            <v>Sun storEdge A7000 CT Helpdesk Gold</v>
          </cell>
          <cell r="C2919">
            <v>9288</v>
          </cell>
          <cell r="D2919" t="str">
            <v>A</v>
          </cell>
        </row>
        <row r="2920">
          <cell r="A2920" t="str">
            <v>ZS-WH-A7000-C-2S</v>
          </cell>
          <cell r="B2920" t="str">
            <v>Sun storEdge A7000 CT Helpdesk Silver</v>
          </cell>
          <cell r="C2920">
            <v>9048</v>
          </cell>
          <cell r="D2920" t="str">
            <v>A</v>
          </cell>
        </row>
        <row r="2921">
          <cell r="A2921" t="str">
            <v>ZS-W-A7000-SP-2P</v>
          </cell>
          <cell r="B2921" t="str">
            <v>Sun storEdge A7000 CT Storage Pkg Platinum</v>
          </cell>
          <cell r="C2921">
            <v>3072</v>
          </cell>
          <cell r="D2921" t="str">
            <v>A</v>
          </cell>
        </row>
        <row r="2922">
          <cell r="A2922" t="str">
            <v>ZS-W-A7000-SP-2G</v>
          </cell>
          <cell r="B2922" t="str">
            <v>Sun storEdge A7000 CT Storage Pkg Gold</v>
          </cell>
          <cell r="C2922">
            <v>1152</v>
          </cell>
          <cell r="D2922" t="str">
            <v>A</v>
          </cell>
        </row>
        <row r="2923">
          <cell r="A2923" t="str">
            <v>ZS-W-A7000-SP-2S</v>
          </cell>
          <cell r="B2923" t="str">
            <v>Sun storEdge A7000 CT Storage Silver</v>
          </cell>
          <cell r="C2923">
            <v>1128</v>
          </cell>
          <cell r="D2923" t="str">
            <v>A</v>
          </cell>
        </row>
        <row r="2924">
          <cell r="A2924" t="str">
            <v>ZS-WH-A7000-SP-2P</v>
          </cell>
          <cell r="B2924" t="str">
            <v>Sun storEdge A7000 SP Helpdesk Platinum</v>
          </cell>
          <cell r="C2924">
            <v>2760</v>
          </cell>
          <cell r="D2924" t="str">
            <v>A</v>
          </cell>
        </row>
        <row r="2925">
          <cell r="A2925" t="str">
            <v>ZS-WH-A7000-SP-2G</v>
          </cell>
          <cell r="B2925" t="str">
            <v>Sun storEdge A7000 SP Helpdesk Gold</v>
          </cell>
          <cell r="C2925">
            <v>1032</v>
          </cell>
          <cell r="D2925" t="str">
            <v>A</v>
          </cell>
        </row>
        <row r="2926">
          <cell r="A2926" t="str">
            <v>ZS-WH-A7000-SP-2S</v>
          </cell>
          <cell r="B2926" t="str">
            <v>Sun storEdge A7000 SP Helpdesk Silver</v>
          </cell>
          <cell r="C2926">
            <v>1008</v>
          </cell>
          <cell r="D2926" t="str">
            <v>A</v>
          </cell>
        </row>
        <row r="2927">
          <cell r="A2927" t="str">
            <v>ZS-W-A7000-2EC-2P</v>
          </cell>
          <cell r="B2927" t="str">
            <v>Sun storEdge A7000 2D Exp Cab Platinum</v>
          </cell>
          <cell r="C2927">
            <v>4008</v>
          </cell>
          <cell r="D2927" t="str">
            <v>A</v>
          </cell>
        </row>
        <row r="2928">
          <cell r="A2928" t="str">
            <v>ZS-W-A7000-2EC-2G</v>
          </cell>
          <cell r="B2928" t="str">
            <v>Sun storEdge A7000 2D Exp Cab Platinum</v>
          </cell>
          <cell r="C2928">
            <v>1488</v>
          </cell>
          <cell r="D2928" t="str">
            <v>A</v>
          </cell>
        </row>
        <row r="2929">
          <cell r="A2929" t="str">
            <v>ZS-W-A7000-2EC-2S</v>
          </cell>
          <cell r="B2929" t="str">
            <v>Sun storEdge A7000 2D Exp Cab Platinum</v>
          </cell>
          <cell r="C2929">
            <v>1464</v>
          </cell>
          <cell r="D2929" t="str">
            <v>A</v>
          </cell>
        </row>
        <row r="2930">
          <cell r="A2930" t="str">
            <v>ZS-WH-A7000-2EC-2P</v>
          </cell>
          <cell r="B2930" t="str">
            <v>Sun storEdge A7000 2D EC Helpdesk Platinum</v>
          </cell>
          <cell r="C2930">
            <v>3600</v>
          </cell>
          <cell r="D2930" t="str">
            <v>A</v>
          </cell>
        </row>
        <row r="2931">
          <cell r="A2931" t="str">
            <v>ZS-WH-A7000-2EC-2G</v>
          </cell>
          <cell r="B2931" t="str">
            <v>Sun storEdge A7000 2D EC Helpdesk Gold</v>
          </cell>
          <cell r="C2931">
            <v>1344</v>
          </cell>
          <cell r="D2931" t="str">
            <v>A</v>
          </cell>
        </row>
        <row r="2932">
          <cell r="A2932" t="str">
            <v>ZS-WH-A7000-2EC-2S</v>
          </cell>
          <cell r="B2932" t="str">
            <v>Sun storEdge A7000 2D EC Helpdesk Silver</v>
          </cell>
          <cell r="C2932">
            <v>1296</v>
          </cell>
          <cell r="D2932" t="str">
            <v>A</v>
          </cell>
        </row>
        <row r="2933">
          <cell r="A2933" t="str">
            <v>ZS-W-A7000-4EC-2P</v>
          </cell>
          <cell r="B2933" t="str">
            <v>Sun storEdge A7000 4D Exp Cab Platinum</v>
          </cell>
          <cell r="C2933">
            <v>6432</v>
          </cell>
          <cell r="D2933" t="str">
            <v>A</v>
          </cell>
        </row>
        <row r="2934">
          <cell r="A2934" t="str">
            <v>ZS-W-A7000-4EC-2G</v>
          </cell>
          <cell r="B2934" t="str">
            <v>Sun storEdge A7000 4D Exp Cab Platinum</v>
          </cell>
          <cell r="C2934">
            <v>2376</v>
          </cell>
          <cell r="D2934" t="str">
            <v>A</v>
          </cell>
        </row>
        <row r="2935">
          <cell r="A2935" t="str">
            <v>ZS-W-A7000-4EC-2S</v>
          </cell>
          <cell r="B2935" t="str">
            <v>Sun storEdge A7000 4D Exp Cab Platinum</v>
          </cell>
          <cell r="C2935">
            <v>2328</v>
          </cell>
          <cell r="D2935" t="str">
            <v>A</v>
          </cell>
        </row>
        <row r="2936">
          <cell r="A2936" t="str">
            <v>ZS-WH-A7000-4EC-2P</v>
          </cell>
          <cell r="B2936" t="str">
            <v>Sun storEdge A7000 4D EC Helpdesk Platinum</v>
          </cell>
          <cell r="C2936">
            <v>5784</v>
          </cell>
          <cell r="D2936" t="str">
            <v>A</v>
          </cell>
        </row>
        <row r="2937">
          <cell r="A2937" t="str">
            <v>ZS-WH-A7000-4EC-2G</v>
          </cell>
          <cell r="B2937" t="str">
            <v>Sun storEdge A7000 4D EC Helpdesk Gold</v>
          </cell>
          <cell r="C2937">
            <v>2160</v>
          </cell>
          <cell r="D2937" t="str">
            <v>A</v>
          </cell>
        </row>
        <row r="2938">
          <cell r="A2938" t="str">
            <v>ZS-WH-A7000-4EC-2S</v>
          </cell>
          <cell r="B2938" t="str">
            <v>Sun storEdge A7000 4D EC Helpdesk Silver</v>
          </cell>
          <cell r="C2938">
            <v>2088</v>
          </cell>
          <cell r="D2938" t="str">
            <v>A</v>
          </cell>
        </row>
        <row r="2939">
          <cell r="A2939" t="str">
            <v>ZS-W-L280-2P</v>
          </cell>
          <cell r="B2939" t="str">
            <v>Sun storEdge L280 Platinum</v>
          </cell>
          <cell r="C2939">
            <v>5208</v>
          </cell>
          <cell r="D2939" t="str">
            <v>A</v>
          </cell>
        </row>
        <row r="2940">
          <cell r="A2940" t="str">
            <v>ZS-W-L280-2G</v>
          </cell>
          <cell r="B2940" t="str">
            <v>Sun storEdge L280 Gold</v>
          </cell>
          <cell r="C2940">
            <v>3144</v>
          </cell>
          <cell r="D2940" t="str">
            <v>A</v>
          </cell>
        </row>
        <row r="2941">
          <cell r="A2941" t="str">
            <v>ZS-W-L280-2S</v>
          </cell>
          <cell r="B2941" t="str">
            <v>Sun storEdge L280 Silver</v>
          </cell>
          <cell r="C2941">
            <v>1896</v>
          </cell>
          <cell r="D2941" t="str">
            <v>A</v>
          </cell>
        </row>
        <row r="2942">
          <cell r="A2942" t="str">
            <v>ZS-WH-L280-2P</v>
          </cell>
          <cell r="B2942" t="str">
            <v>Sun storEdge L280 Helpdesk Platinum</v>
          </cell>
          <cell r="C2942">
            <v>4680</v>
          </cell>
          <cell r="D2942" t="str">
            <v>A</v>
          </cell>
        </row>
        <row r="2943">
          <cell r="A2943" t="str">
            <v>ZS-WH-L280-2G</v>
          </cell>
          <cell r="B2943" t="str">
            <v>Sun storEdge L280 Helpdesk Gold</v>
          </cell>
          <cell r="C2943">
            <v>2832</v>
          </cell>
          <cell r="D2943" t="str">
            <v>A</v>
          </cell>
        </row>
        <row r="2944">
          <cell r="A2944" t="str">
            <v>ZS-WH-L280-2S</v>
          </cell>
          <cell r="B2944" t="str">
            <v>Sun storEdge L280 Helpdesk Silver</v>
          </cell>
          <cell r="C2944">
            <v>1728</v>
          </cell>
          <cell r="D2944" t="str">
            <v>A</v>
          </cell>
        </row>
        <row r="2945">
          <cell r="A2945" t="str">
            <v>ZS-W-L400-2P</v>
          </cell>
          <cell r="B2945" t="str">
            <v>Sun storEdge L400 Platinum</v>
          </cell>
          <cell r="C2945">
            <v>6816</v>
          </cell>
          <cell r="D2945" t="str">
            <v>A</v>
          </cell>
        </row>
        <row r="2946">
          <cell r="A2946" t="str">
            <v>ZS-W-L400-2G</v>
          </cell>
          <cell r="B2946" t="str">
            <v>Sun storEdge L400 Gold</v>
          </cell>
          <cell r="C2946">
            <v>4104</v>
          </cell>
          <cell r="D2946" t="str">
            <v>A</v>
          </cell>
        </row>
        <row r="2947">
          <cell r="A2947" t="str">
            <v>ZS-W-L400-2S</v>
          </cell>
          <cell r="B2947" t="str">
            <v>Sun storEdge L400 Silver</v>
          </cell>
          <cell r="C2947">
            <v>2496</v>
          </cell>
          <cell r="D2947" t="str">
            <v>A</v>
          </cell>
        </row>
        <row r="2948">
          <cell r="A2948" t="str">
            <v>ZS-WH-L400-2P</v>
          </cell>
          <cell r="B2948" t="str">
            <v>Sun storEdge L400 Helpdesk Platinum</v>
          </cell>
          <cell r="C2948">
            <v>6144</v>
          </cell>
          <cell r="D2948" t="str">
            <v>A</v>
          </cell>
        </row>
        <row r="2949">
          <cell r="A2949" t="str">
            <v>ZS-WH-L400-2G</v>
          </cell>
          <cell r="B2949" t="str">
            <v>Sun storEdge L400 Helpdesk Gold</v>
          </cell>
          <cell r="C2949">
            <v>3696</v>
          </cell>
          <cell r="D2949" t="str">
            <v>A</v>
          </cell>
        </row>
        <row r="2950">
          <cell r="A2950" t="str">
            <v>ZS-WH-L400-2S</v>
          </cell>
          <cell r="B2950" t="str">
            <v>Sun storEdge L400 Helpdesk Silver</v>
          </cell>
          <cell r="C2950">
            <v>2256</v>
          </cell>
          <cell r="D2950" t="str">
            <v>A</v>
          </cell>
        </row>
        <row r="2951">
          <cell r="A2951" t="str">
            <v>ZS-W-L1000-2P</v>
          </cell>
          <cell r="B2951" t="str">
            <v>Sun storEdge L1000 Platinum</v>
          </cell>
          <cell r="C2951">
            <v>9216</v>
          </cell>
          <cell r="D2951" t="str">
            <v>A</v>
          </cell>
        </row>
        <row r="2952">
          <cell r="A2952" t="str">
            <v>ZS-W-L1000-2G</v>
          </cell>
          <cell r="B2952" t="str">
            <v>Sun storEdge L1000 Gold</v>
          </cell>
          <cell r="C2952">
            <v>4584</v>
          </cell>
          <cell r="D2952" t="str">
            <v>A</v>
          </cell>
        </row>
        <row r="2953">
          <cell r="A2953" t="str">
            <v>ZS-W-L1000-2S</v>
          </cell>
          <cell r="B2953" t="str">
            <v>Sun storEdge L1000 Silver</v>
          </cell>
          <cell r="C2953">
            <v>1800</v>
          </cell>
          <cell r="D2953" t="str">
            <v>A</v>
          </cell>
        </row>
        <row r="2954">
          <cell r="A2954" t="str">
            <v>ZS-WH-L1000-2P</v>
          </cell>
          <cell r="B2954" t="str">
            <v>Sun storEdge L1000 Helpdesk Platinum</v>
          </cell>
          <cell r="C2954">
            <v>8304</v>
          </cell>
          <cell r="D2954" t="str">
            <v>A</v>
          </cell>
        </row>
        <row r="2955">
          <cell r="A2955" t="str">
            <v>ZS-WH-L1000-2G</v>
          </cell>
          <cell r="B2955" t="str">
            <v>Sun storEdge L1000 Helpdesk Gold</v>
          </cell>
          <cell r="C2955">
            <v>4128</v>
          </cell>
          <cell r="D2955" t="str">
            <v>A</v>
          </cell>
        </row>
        <row r="2956">
          <cell r="A2956" t="str">
            <v>ZS-WH-L1000-2S</v>
          </cell>
          <cell r="B2956" t="str">
            <v>Sun storEdge L1000 Helpdesk Silver</v>
          </cell>
          <cell r="C2956">
            <v>1632</v>
          </cell>
          <cell r="D2956" t="str">
            <v>A</v>
          </cell>
        </row>
        <row r="2957">
          <cell r="A2957" t="str">
            <v>ZS-W-L1800-2P</v>
          </cell>
          <cell r="B2957" t="str">
            <v>Sun storEdge L1800 Platinum</v>
          </cell>
          <cell r="C2957">
            <v>14184</v>
          </cell>
          <cell r="D2957" t="str">
            <v>A</v>
          </cell>
        </row>
        <row r="2958">
          <cell r="A2958" t="str">
            <v>ZS-W-L1800-2G</v>
          </cell>
          <cell r="B2958" t="str">
            <v>Sun storEdge L1800 Gold</v>
          </cell>
          <cell r="C2958">
            <v>7080</v>
          </cell>
          <cell r="D2958" t="str">
            <v>A</v>
          </cell>
        </row>
        <row r="2959">
          <cell r="A2959" t="str">
            <v>ZS-W-L1800-2S</v>
          </cell>
          <cell r="B2959" t="str">
            <v>Sun storEdge L1800 Silver</v>
          </cell>
          <cell r="C2959">
            <v>2784</v>
          </cell>
          <cell r="D2959" t="str">
            <v>A</v>
          </cell>
        </row>
        <row r="2960">
          <cell r="A2960" t="str">
            <v>ZS-WH-L1800-2P</v>
          </cell>
          <cell r="B2960" t="str">
            <v>Sun storEdge L1800 Helpdesk Platinum</v>
          </cell>
          <cell r="C2960">
            <v>12768</v>
          </cell>
          <cell r="D2960" t="str">
            <v>A</v>
          </cell>
        </row>
        <row r="2961">
          <cell r="A2961" t="str">
            <v>ZS-WH-L1800-2G</v>
          </cell>
          <cell r="B2961" t="str">
            <v>Sun storEdge L1800 Helpdesk Gold</v>
          </cell>
          <cell r="C2961">
            <v>6360</v>
          </cell>
          <cell r="D2961" t="str">
            <v>A</v>
          </cell>
        </row>
        <row r="2962">
          <cell r="A2962" t="str">
            <v>ZS-WH-L1800-2S</v>
          </cell>
          <cell r="B2962" t="str">
            <v>Sun storEdge L1800 Helpdesk Silver</v>
          </cell>
          <cell r="C2962">
            <v>2496</v>
          </cell>
          <cell r="D2962" t="str">
            <v>A</v>
          </cell>
        </row>
        <row r="2963">
          <cell r="A2963" t="str">
            <v>ZS-W-L3500-2P</v>
          </cell>
          <cell r="B2963" t="str">
            <v>Sun storEdge L3500 Platinum</v>
          </cell>
          <cell r="C2963">
            <v>17016</v>
          </cell>
          <cell r="D2963" t="str">
            <v>A</v>
          </cell>
        </row>
        <row r="2964">
          <cell r="A2964" t="str">
            <v>ZS-W-L3500-2G</v>
          </cell>
          <cell r="B2964" t="str">
            <v>Sun storEdge L3500 Gold</v>
          </cell>
          <cell r="C2964">
            <v>8448</v>
          </cell>
          <cell r="D2964" t="str">
            <v>A</v>
          </cell>
        </row>
        <row r="2965">
          <cell r="A2965" t="str">
            <v>ZS-W-L3500-2S</v>
          </cell>
          <cell r="B2965" t="str">
            <v>Sun storEdge L3500 Silver</v>
          </cell>
          <cell r="C2965">
            <v>3336</v>
          </cell>
          <cell r="D2965" t="str">
            <v>A</v>
          </cell>
        </row>
        <row r="2966">
          <cell r="A2966" t="str">
            <v>ZS-WH-L3500-2P</v>
          </cell>
          <cell r="B2966" t="str">
            <v>Sun storEdge L3500 Helpdesk Platinum</v>
          </cell>
          <cell r="C2966">
            <v>15312</v>
          </cell>
          <cell r="D2966" t="str">
            <v>A</v>
          </cell>
        </row>
        <row r="2967">
          <cell r="A2967" t="str">
            <v>ZS-WH-L3500-2G</v>
          </cell>
          <cell r="B2967" t="str">
            <v>Sun storEdge L3500 Helpdesk Gold</v>
          </cell>
          <cell r="C2967">
            <v>7608</v>
          </cell>
          <cell r="D2967" t="str">
            <v>A</v>
          </cell>
        </row>
        <row r="2968">
          <cell r="A2968" t="str">
            <v>ZS-W-L11000-4D-2P</v>
          </cell>
          <cell r="B2968" t="str">
            <v>Sun storEdge L11000 4Drives Platinum</v>
          </cell>
          <cell r="C2968">
            <v>25536</v>
          </cell>
          <cell r="D2968" t="str">
            <v>A</v>
          </cell>
        </row>
        <row r="2969">
          <cell r="A2969" t="str">
            <v>ZS-W-L11000-4D-2G</v>
          </cell>
          <cell r="B2969" t="str">
            <v>Sun storEdge L11000 4Drives Gold</v>
          </cell>
          <cell r="C2969">
            <v>12720</v>
          </cell>
          <cell r="D2969" t="str">
            <v>A</v>
          </cell>
        </row>
        <row r="2970">
          <cell r="A2970" t="str">
            <v>ZS-W-L11000-4D-2S</v>
          </cell>
          <cell r="B2970" t="str">
            <v>Sun storEdge L11000 4Drives Silver</v>
          </cell>
          <cell r="C2970">
            <v>5016</v>
          </cell>
          <cell r="D2970" t="str">
            <v>A</v>
          </cell>
        </row>
        <row r="2971">
          <cell r="A2971" t="str">
            <v>ZS-WH-L11000-4D-2P</v>
          </cell>
          <cell r="B2971" t="str">
            <v>Sun storEdge L11000 4D Helpdesk Platinum</v>
          </cell>
          <cell r="C2971">
            <v>22968</v>
          </cell>
          <cell r="D2971" t="str">
            <v>A</v>
          </cell>
        </row>
        <row r="2972">
          <cell r="A2972" t="str">
            <v>ZS-WH-L11000-4D-2G</v>
          </cell>
          <cell r="B2972" t="str">
            <v>Sun storEdge L11000 4D Helpdesk Gold</v>
          </cell>
          <cell r="C2972">
            <v>11448</v>
          </cell>
          <cell r="D2972" t="str">
            <v>A</v>
          </cell>
        </row>
        <row r="2973">
          <cell r="A2973" t="str">
            <v>ZS-WH-L11000-4D-2S</v>
          </cell>
          <cell r="B2973" t="str">
            <v>Sun storEdge L11000 4D Helpdesk Silver</v>
          </cell>
          <cell r="C2973">
            <v>4512</v>
          </cell>
          <cell r="D2973" t="str">
            <v>A</v>
          </cell>
        </row>
        <row r="2974">
          <cell r="A2974" t="str">
            <v>ZS-W-L11000-16D-2P</v>
          </cell>
          <cell r="B2974" t="str">
            <v>Sun storEdge L11000 16Drives Platinum</v>
          </cell>
          <cell r="C2974">
            <v>47640</v>
          </cell>
          <cell r="D2974" t="str">
            <v>A</v>
          </cell>
        </row>
        <row r="2975">
          <cell r="A2975" t="str">
            <v>ZS-W-L11000-16D-2G</v>
          </cell>
          <cell r="B2975" t="str">
            <v>Sun storEdge L11000 16Drives Gold</v>
          </cell>
          <cell r="C2975">
            <v>23712</v>
          </cell>
          <cell r="D2975" t="str">
            <v>A</v>
          </cell>
        </row>
        <row r="2976">
          <cell r="A2976" t="str">
            <v>ZS-W-L11000-16D-2S</v>
          </cell>
          <cell r="B2976" t="str">
            <v>Sun storEdge L11000 16Drives Silver</v>
          </cell>
          <cell r="C2976">
            <v>9336</v>
          </cell>
          <cell r="D2976" t="str">
            <v>A</v>
          </cell>
        </row>
        <row r="2977">
          <cell r="A2977" t="str">
            <v>ZS-WH-L11000-16D-2P</v>
          </cell>
          <cell r="B2977" t="str">
            <v>Sun storEdge L11000 16D Helpdesk Platinum</v>
          </cell>
          <cell r="C2977">
            <v>42888</v>
          </cell>
          <cell r="D2977" t="str">
            <v>A</v>
          </cell>
        </row>
        <row r="2978">
          <cell r="A2978" t="str">
            <v>ZS-W-L11000-2UPG-2P</v>
          </cell>
          <cell r="B2978" t="str">
            <v>Sun storEdge L11000 2D Upgrade kit Platinum</v>
          </cell>
          <cell r="C2978">
            <v>3672</v>
          </cell>
          <cell r="D2978" t="str">
            <v>A</v>
          </cell>
        </row>
        <row r="2979">
          <cell r="A2979" t="str">
            <v>ZS-W-L11000-2UPG-2G</v>
          </cell>
          <cell r="B2979" t="str">
            <v>Sun storEdge L11000 2D Upgrade kit Gold</v>
          </cell>
          <cell r="C2979">
            <v>1824</v>
          </cell>
          <cell r="D2979" t="str">
            <v>A</v>
          </cell>
        </row>
        <row r="2980">
          <cell r="A2980" t="str">
            <v>ZS-W-L11000-2UPG-2S</v>
          </cell>
          <cell r="B2980" t="str">
            <v>Sun storEdge L11000 2D Upgrade kit Silver</v>
          </cell>
          <cell r="C2980">
            <v>720</v>
          </cell>
          <cell r="D2980" t="str">
            <v>A</v>
          </cell>
        </row>
        <row r="2981">
          <cell r="A2981" t="str">
            <v>ZS-WH-L11000-2UPG-2P</v>
          </cell>
          <cell r="B2981" t="str">
            <v>Sun storEdge L11000 2D UK Helpdesk Platinum</v>
          </cell>
          <cell r="C2981">
            <v>3312</v>
          </cell>
          <cell r="D2981" t="str">
            <v>A</v>
          </cell>
        </row>
        <row r="2982">
          <cell r="A2982" t="str">
            <v>ZS-WH-L11000-2UPG-2G</v>
          </cell>
          <cell r="B2982" t="str">
            <v>Sun storEdge L11000 2D UK Helpdesk Gold</v>
          </cell>
          <cell r="C2982">
            <v>1656</v>
          </cell>
          <cell r="D2982" t="str">
            <v>A</v>
          </cell>
        </row>
        <row r="2983">
          <cell r="A2983" t="str">
            <v>ZS-WH-L11000-2UPG-2S</v>
          </cell>
          <cell r="B2983" t="str">
            <v>Sun storEdge L11000 2D UK Helpdesk Silver</v>
          </cell>
          <cell r="C2983">
            <v>648</v>
          </cell>
          <cell r="D2983" t="str">
            <v>A</v>
          </cell>
        </row>
        <row r="2984">
          <cell r="A2984" t="str">
            <v>ZS-W-T300-ZS-WG-2P</v>
          </cell>
          <cell r="B2984" t="str">
            <v>Sun storEdge T300WG Array Platinum</v>
          </cell>
          <cell r="C2984">
            <v>4968</v>
          </cell>
          <cell r="D2984" t="str">
            <v>A</v>
          </cell>
        </row>
        <row r="2985">
          <cell r="A2985" t="str">
            <v>ZS-W-T300-ZS-WG-2G</v>
          </cell>
          <cell r="B2985" t="str">
            <v>Sun storEdge T300WG Array Gold</v>
          </cell>
          <cell r="C2985">
            <v>2472</v>
          </cell>
          <cell r="D2985" t="str">
            <v>A</v>
          </cell>
        </row>
        <row r="2986">
          <cell r="A2986" t="str">
            <v>ZS-W-T300-ZS-WG-2S</v>
          </cell>
          <cell r="B2986" t="str">
            <v>Sun storEdge T300WG Array Silver</v>
          </cell>
          <cell r="C2986">
            <v>984</v>
          </cell>
          <cell r="D2986" t="str">
            <v>A</v>
          </cell>
        </row>
        <row r="2987">
          <cell r="A2987" t="str">
            <v>ZS-WH-T300-ZS-WG-2P</v>
          </cell>
          <cell r="B2987" t="str">
            <v>Sun storEdge T300WG Array Helpdesk Platinum</v>
          </cell>
          <cell r="C2987">
            <v>4464</v>
          </cell>
          <cell r="D2987" t="str">
            <v>A</v>
          </cell>
        </row>
        <row r="2988">
          <cell r="A2988" t="str">
            <v>ZS-WH-T300-ZS-WG-2G</v>
          </cell>
          <cell r="B2988" t="str">
            <v>Sun storEdge T300WG Array Helpdesk Gold</v>
          </cell>
          <cell r="C2988">
            <v>2232</v>
          </cell>
          <cell r="D2988" t="str">
            <v>A</v>
          </cell>
        </row>
        <row r="2989">
          <cell r="A2989" t="str">
            <v>ZS-WH-T300-ZS-WG-2S</v>
          </cell>
          <cell r="B2989" t="str">
            <v>Sun storEdge T300WG Array Helpdesk Silver</v>
          </cell>
          <cell r="C2989">
            <v>888</v>
          </cell>
          <cell r="D2989" t="str">
            <v>A</v>
          </cell>
        </row>
        <row r="2990">
          <cell r="A2990" t="str">
            <v>ZS-W-L700BASE-1P</v>
          </cell>
          <cell r="B2990" t="str">
            <v>Sun storEdge L700 Base Unit Platinum</v>
          </cell>
          <cell r="C2990">
            <v>7692</v>
          </cell>
          <cell r="D2990" t="str">
            <v>A</v>
          </cell>
        </row>
        <row r="2991">
          <cell r="A2991" t="str">
            <v>ZS-W-L700BASE-1G</v>
          </cell>
          <cell r="B2991" t="str">
            <v>Sun storEdge L700 Base Unit Gold</v>
          </cell>
          <cell r="C2991">
            <v>3756</v>
          </cell>
          <cell r="D2991" t="str">
            <v>A</v>
          </cell>
        </row>
        <row r="2992">
          <cell r="A2992" t="str">
            <v>ZS-W-L700BASE-1S</v>
          </cell>
          <cell r="B2992" t="str">
            <v>Sun storEdge L700 Base Unit Silver</v>
          </cell>
          <cell r="C2992">
            <v>1500</v>
          </cell>
          <cell r="D2992" t="str">
            <v>A</v>
          </cell>
        </row>
        <row r="2993">
          <cell r="A2993" t="str">
            <v>ZS-WH-L700BASE-1P</v>
          </cell>
          <cell r="B2993" t="str">
            <v>Sun storEdge L700 BU Helpdesk Platinum</v>
          </cell>
          <cell r="C2993">
            <v>6924</v>
          </cell>
          <cell r="D2993" t="str">
            <v>A</v>
          </cell>
        </row>
        <row r="2994">
          <cell r="A2994" t="str">
            <v>ZS-WH-L700BASE-1G</v>
          </cell>
          <cell r="B2994" t="str">
            <v>Sun storEdge L700 BU Helpdesk Gold</v>
          </cell>
          <cell r="C2994">
            <v>3384</v>
          </cell>
          <cell r="D2994" t="str">
            <v>A</v>
          </cell>
        </row>
        <row r="2995">
          <cell r="A2995" t="str">
            <v>ZS-WH-L700BASE-1S</v>
          </cell>
          <cell r="B2995" t="str">
            <v>Sun storEdge L700 BU Helpdesk Silver</v>
          </cell>
          <cell r="C2995">
            <v>1344</v>
          </cell>
          <cell r="D2995" t="str">
            <v>A</v>
          </cell>
        </row>
        <row r="2996">
          <cell r="A2996" t="str">
            <v>ZS-W-L7002TZS-WR-1P</v>
          </cell>
          <cell r="B2996" t="str">
            <v>Sun storEdge L700 2nd Drive Tower Platinum</v>
          </cell>
          <cell r="C2996">
            <v>300</v>
          </cell>
          <cell r="D2996" t="str">
            <v>A</v>
          </cell>
        </row>
        <row r="2997">
          <cell r="A2997" t="str">
            <v>ZS-W-L7002TZS-WR-1G</v>
          </cell>
          <cell r="B2997" t="str">
            <v>Sun storEdge L700 2nd Drive Tower Gold</v>
          </cell>
          <cell r="C2997">
            <v>144</v>
          </cell>
          <cell r="D2997" t="str">
            <v>A</v>
          </cell>
        </row>
        <row r="2998">
          <cell r="A2998" t="str">
            <v>ZS-W-L7002TZS-WR-1S</v>
          </cell>
          <cell r="B2998" t="str">
            <v>Sun storEdge L700 2nd Drive Tower Silver</v>
          </cell>
          <cell r="C2998">
            <v>48</v>
          </cell>
          <cell r="D2998" t="str">
            <v>A</v>
          </cell>
        </row>
        <row r="2999">
          <cell r="A2999" t="str">
            <v>ZS-WH-L7002TZS-WR-1P</v>
          </cell>
          <cell r="B2999" t="str">
            <v>Sun storEdge L700 2D Twr Helpdesk Platinum</v>
          </cell>
          <cell r="C2999">
            <v>276</v>
          </cell>
          <cell r="D2999" t="str">
            <v>A</v>
          </cell>
        </row>
        <row r="3000">
          <cell r="A3000" t="str">
            <v>ZS-WH-L7002TZS-WR-1G</v>
          </cell>
          <cell r="B3000" t="str">
            <v>Sun storEdge L700 2D Twr Helpdesk Gold</v>
          </cell>
          <cell r="C3000">
            <v>132</v>
          </cell>
          <cell r="D3000" t="str">
            <v>A</v>
          </cell>
        </row>
        <row r="3001">
          <cell r="A3001" t="str">
            <v>ZS-WH-L7002TZS-WR-1S</v>
          </cell>
          <cell r="B3001" t="str">
            <v>Sun storEdge L700 2D Twr Helpdesk Silver</v>
          </cell>
          <cell r="C3001">
            <v>48</v>
          </cell>
          <cell r="D3001" t="str">
            <v>A</v>
          </cell>
        </row>
        <row r="3002">
          <cell r="A3002" t="str">
            <v>ZS-W-L7002CAP-1P</v>
          </cell>
          <cell r="B3002" t="str">
            <v>Sun storEdge L700 2nd Cap kit Platinum</v>
          </cell>
          <cell r="C3002">
            <v>732</v>
          </cell>
          <cell r="D3002" t="str">
            <v>A</v>
          </cell>
        </row>
        <row r="3003">
          <cell r="A3003" t="str">
            <v>ZS-W-L7002CAP-1G</v>
          </cell>
          <cell r="B3003" t="str">
            <v>Sun storEdge L700 2nd Cap kit Gold</v>
          </cell>
          <cell r="C3003">
            <v>360</v>
          </cell>
          <cell r="D3003" t="str">
            <v>A</v>
          </cell>
        </row>
        <row r="3004">
          <cell r="A3004" t="str">
            <v>ZS-W-L7002CAP-1S</v>
          </cell>
          <cell r="B3004" t="str">
            <v>Sun storEdge L700 2nd Cap kit Silver</v>
          </cell>
          <cell r="C3004">
            <v>156</v>
          </cell>
          <cell r="D3004" t="str">
            <v>A</v>
          </cell>
        </row>
        <row r="3005">
          <cell r="A3005" t="str">
            <v>ZS-WH-L7002CAP-1P</v>
          </cell>
          <cell r="B3005" t="str">
            <v>Sun storEdge L700 2nd CK Helpdesk Platinum</v>
          </cell>
          <cell r="C3005">
            <v>660</v>
          </cell>
          <cell r="D3005" t="str">
            <v>A</v>
          </cell>
        </row>
        <row r="3006">
          <cell r="A3006" t="str">
            <v>ZS-WH-L7002CAP-1G</v>
          </cell>
          <cell r="B3006" t="str">
            <v>Sun storEdge L700 2nd CK Helpdesk Gold</v>
          </cell>
          <cell r="C3006">
            <v>324</v>
          </cell>
          <cell r="D3006" t="str">
            <v>A</v>
          </cell>
        </row>
        <row r="3007">
          <cell r="A3007" t="str">
            <v>ZS-WH-L7002CAP-1S</v>
          </cell>
          <cell r="B3007" t="str">
            <v>Sun storEdge L700 2nd CK Helpdesk Silver</v>
          </cell>
          <cell r="C3007">
            <v>132</v>
          </cell>
          <cell r="D3007" t="str">
            <v>A</v>
          </cell>
        </row>
        <row r="3008">
          <cell r="A3008" t="str">
            <v>ZS-W-L700DRV-1P</v>
          </cell>
          <cell r="B3008" t="str">
            <v>Sun storEdge L700 9840 Drives Platinum</v>
          </cell>
          <cell r="C3008">
            <v>432</v>
          </cell>
          <cell r="D3008" t="str">
            <v>A</v>
          </cell>
        </row>
        <row r="3009">
          <cell r="A3009" t="str">
            <v>ZS-W-L700DRV-1G</v>
          </cell>
          <cell r="B3009" t="str">
            <v>Sun storEdge L700 9840 Drives Gold</v>
          </cell>
          <cell r="C3009">
            <v>216</v>
          </cell>
          <cell r="D3009" t="str">
            <v>A</v>
          </cell>
        </row>
        <row r="3010">
          <cell r="A3010" t="str">
            <v>ZS-W-L700DRV-1S</v>
          </cell>
          <cell r="B3010" t="str">
            <v>Sun storEdge L700 9840 Drives Silver</v>
          </cell>
          <cell r="C3010">
            <v>84</v>
          </cell>
          <cell r="D3010" t="str">
            <v>A</v>
          </cell>
        </row>
        <row r="3011">
          <cell r="A3011" t="str">
            <v>ZS-WH-L700DRV-1P</v>
          </cell>
          <cell r="B3011" t="str">
            <v>Sun storEdge L700 9840 D Helpdesk Platinum</v>
          </cell>
          <cell r="C3011">
            <v>396</v>
          </cell>
          <cell r="D3011" t="str">
            <v>A</v>
          </cell>
        </row>
        <row r="3012">
          <cell r="A3012" t="str">
            <v>ZS-WH-L700DRV-1G</v>
          </cell>
          <cell r="B3012" t="str">
            <v>Sun storEdge L700 9840 D Helpdesk Gold</v>
          </cell>
          <cell r="C3012">
            <v>195</v>
          </cell>
          <cell r="D3012" t="str">
            <v>A</v>
          </cell>
        </row>
        <row r="3013">
          <cell r="A3013" t="str">
            <v>ZS-WH-L700DRV-1S</v>
          </cell>
          <cell r="B3013" t="str">
            <v>Sun storEdge L700 9840 D Helpdesk Silver</v>
          </cell>
          <cell r="C3013">
            <v>72</v>
          </cell>
          <cell r="D3013" t="str">
            <v>A</v>
          </cell>
        </row>
        <row r="3014">
          <cell r="A3014" t="str">
            <v>ZS-W-L20-60C-2P</v>
          </cell>
          <cell r="B3014" t="str">
            <v>Sun storEdge L20 60 Cartridge Platinum</v>
          </cell>
          <cell r="C3014">
            <v>7632</v>
          </cell>
          <cell r="D3014" t="str">
            <v>A</v>
          </cell>
        </row>
        <row r="3015">
          <cell r="A3015" t="str">
            <v>ZS-W-L20-60C-2G</v>
          </cell>
          <cell r="B3015" t="str">
            <v>Sun storEdge L20 60 Cartridge Gold</v>
          </cell>
          <cell r="C3015">
            <v>3816</v>
          </cell>
          <cell r="D3015" t="str">
            <v>A</v>
          </cell>
        </row>
        <row r="3016">
          <cell r="A3016" t="str">
            <v>ZS-W-L20-60C-2S</v>
          </cell>
          <cell r="B3016" t="str">
            <v>Sun storEdge L20 60 Cartridge Silver</v>
          </cell>
          <cell r="C3016">
            <v>1512</v>
          </cell>
          <cell r="D3016" t="str">
            <v>A</v>
          </cell>
        </row>
        <row r="3017">
          <cell r="A3017" t="str">
            <v>ZS-WH-L20-60C-2P</v>
          </cell>
          <cell r="B3017" t="str">
            <v>Sun storEdge L20 60 Cartridge Helpdesk Platinum</v>
          </cell>
          <cell r="C3017">
            <v>6864</v>
          </cell>
          <cell r="D3017" t="str">
            <v>A</v>
          </cell>
        </row>
        <row r="3018">
          <cell r="A3018" t="str">
            <v>ZS-WH-L20-60C-2G</v>
          </cell>
          <cell r="B3018" t="str">
            <v>Sun storEdge L20 60 Cartridge Helpdesk Gold</v>
          </cell>
          <cell r="C3018">
            <v>3432</v>
          </cell>
          <cell r="D3018" t="str">
            <v>A</v>
          </cell>
        </row>
        <row r="3019">
          <cell r="A3019" t="str">
            <v>ZS-WH-L20-60C-2S</v>
          </cell>
          <cell r="B3019" t="str">
            <v>Sun storEdge L20 60 Cartridge Helpdesk Silver</v>
          </cell>
          <cell r="C3019">
            <v>1344</v>
          </cell>
          <cell r="D3019" t="str">
            <v>A</v>
          </cell>
        </row>
        <row r="3020">
          <cell r="A3020" t="str">
            <v>ZS-W-L20-20C-2P</v>
          </cell>
          <cell r="B3020" t="str">
            <v>Sun storEdge L20 20 Cartridge Platinum</v>
          </cell>
          <cell r="C3020">
            <v>4608</v>
          </cell>
          <cell r="D3020" t="str">
            <v>A</v>
          </cell>
        </row>
        <row r="3021">
          <cell r="A3021" t="str">
            <v>ZS-W-L20-20C-2G</v>
          </cell>
          <cell r="B3021" t="str">
            <v>Sun storEdge L20 20 Cartridge Gold</v>
          </cell>
          <cell r="C3021">
            <v>2280</v>
          </cell>
          <cell r="D3021" t="str">
            <v>A</v>
          </cell>
        </row>
        <row r="3022">
          <cell r="A3022" t="str">
            <v>ZS-W-L20-20C-2S</v>
          </cell>
          <cell r="B3022" t="str">
            <v>Sun storEdge L20 20 Cartridge Silver</v>
          </cell>
          <cell r="C3022">
            <v>888</v>
          </cell>
          <cell r="D3022" t="str">
            <v>A</v>
          </cell>
        </row>
        <row r="3023">
          <cell r="A3023" t="str">
            <v>ZS-WH-L20-20C-2P</v>
          </cell>
          <cell r="B3023" t="str">
            <v>Sun storEdge L20 20 Cartridge Helpdesk Platinum</v>
          </cell>
          <cell r="C3023">
            <v>4152</v>
          </cell>
          <cell r="D3023" t="str">
            <v>A</v>
          </cell>
        </row>
        <row r="3024">
          <cell r="A3024" t="str">
            <v>ZS-WH-L20-20C-2G</v>
          </cell>
          <cell r="B3024" t="str">
            <v>Sun storEdge L20 20 Cartridge Helpdesk Gold</v>
          </cell>
          <cell r="C3024">
            <v>2064</v>
          </cell>
          <cell r="D3024" t="str">
            <v>A</v>
          </cell>
        </row>
        <row r="3025">
          <cell r="A3025" t="str">
            <v>ZS-WH-L20-20C-2S</v>
          </cell>
          <cell r="B3025" t="str">
            <v>Sun storEdge L20 20 Cartridge Helpdesk Silver</v>
          </cell>
          <cell r="C3025">
            <v>816</v>
          </cell>
          <cell r="D3025" t="str">
            <v>A</v>
          </cell>
        </row>
        <row r="3026">
          <cell r="A3026" t="str">
            <v>ZS-W-L20-40C-2P</v>
          </cell>
          <cell r="B3026" t="str">
            <v>Sun storEdge L20 40 Cartridge Platinum</v>
          </cell>
          <cell r="C3026">
            <v>6120</v>
          </cell>
          <cell r="D3026" t="str">
            <v>A</v>
          </cell>
        </row>
        <row r="3027">
          <cell r="A3027" t="str">
            <v>ZS-W-L20-40C-2G</v>
          </cell>
          <cell r="B3027" t="str">
            <v>Sun storEdge L20 40 Cartridge Gold</v>
          </cell>
          <cell r="C3027">
            <v>3048</v>
          </cell>
          <cell r="D3027" t="str">
            <v>A</v>
          </cell>
        </row>
        <row r="3028">
          <cell r="A3028" t="str">
            <v>ZS-W-L20-40C-2S</v>
          </cell>
          <cell r="B3028" t="str">
            <v>Sun storEdge L20 40 Cartridge Silver</v>
          </cell>
          <cell r="C3028">
            <v>1200</v>
          </cell>
          <cell r="D3028" t="str">
            <v>A</v>
          </cell>
        </row>
        <row r="3029">
          <cell r="A3029" t="str">
            <v>ZS-WH-L20-40C-2P</v>
          </cell>
          <cell r="B3029" t="str">
            <v>Sun storEdge L20 40 Cartridge Helpdesk Platinum</v>
          </cell>
          <cell r="C3029">
            <v>5520</v>
          </cell>
          <cell r="D3029" t="str">
            <v>A</v>
          </cell>
        </row>
        <row r="3030">
          <cell r="A3030" t="str">
            <v>ZS-WH-L20-40C-2G</v>
          </cell>
          <cell r="B3030" t="str">
            <v>Sun storEdge L20 40 Cartridge Helpdesk Gold</v>
          </cell>
          <cell r="C3030">
            <v>2736</v>
          </cell>
          <cell r="D3030" t="str">
            <v>A</v>
          </cell>
        </row>
        <row r="3031">
          <cell r="A3031" t="str">
            <v>ZS-WH-L20-40C-2S</v>
          </cell>
          <cell r="B3031" t="str">
            <v>Sun storEdge L20 40 Cartridge Helpdesk Silver</v>
          </cell>
          <cell r="C3031">
            <v>1080</v>
          </cell>
          <cell r="D3031" t="str">
            <v>A</v>
          </cell>
        </row>
        <row r="3032">
          <cell r="A3032" t="str">
            <v>ZS-W-L20-DLT-2P</v>
          </cell>
          <cell r="B3032" t="str">
            <v>Sun storEdge L20 DLT Drive Platinum</v>
          </cell>
          <cell r="C3032">
            <v>648</v>
          </cell>
          <cell r="D3032" t="str">
            <v>A</v>
          </cell>
        </row>
        <row r="3033">
          <cell r="A3033" t="str">
            <v>ZS-W-L20-DLT-2G</v>
          </cell>
          <cell r="B3033" t="str">
            <v>Sun storEdge L20 DLT Drive Gold</v>
          </cell>
          <cell r="C3033">
            <v>336</v>
          </cell>
          <cell r="D3033" t="str">
            <v>A</v>
          </cell>
        </row>
        <row r="3034">
          <cell r="A3034" t="str">
            <v>ZS-W-L20-DLT-2S</v>
          </cell>
          <cell r="B3034" t="str">
            <v>Sun storEdge L20 DLT Drive Silver</v>
          </cell>
          <cell r="C3034">
            <v>120</v>
          </cell>
          <cell r="D3034" t="str">
            <v>A</v>
          </cell>
        </row>
        <row r="3035">
          <cell r="A3035" t="str">
            <v>ZS-WH-L20-DLT-2P</v>
          </cell>
          <cell r="B3035" t="str">
            <v>Sun storEdge L20 DLT Drive Helpdesk Platinum</v>
          </cell>
          <cell r="C3035">
            <v>576</v>
          </cell>
          <cell r="D3035" t="str">
            <v>A</v>
          </cell>
        </row>
        <row r="3036">
          <cell r="A3036" t="str">
            <v>ZS-WH-L20-DLT-2G</v>
          </cell>
          <cell r="B3036" t="str">
            <v>Sun storEdge L20 DLT Drive Helpdesk Gold</v>
          </cell>
          <cell r="C3036">
            <v>288</v>
          </cell>
          <cell r="D3036" t="str">
            <v>A</v>
          </cell>
        </row>
        <row r="3037">
          <cell r="A3037" t="str">
            <v>ZS-WH-L20-DLT-2S</v>
          </cell>
          <cell r="B3037" t="str">
            <v>Sun storEdge L20 DLT Drive Helpdesk Silver</v>
          </cell>
          <cell r="C3037">
            <v>120</v>
          </cell>
          <cell r="D3037" t="str">
            <v>A</v>
          </cell>
        </row>
        <row r="3038">
          <cell r="A3038" t="str">
            <v>ZS-W-SCI-SZS-WT-1P</v>
          </cell>
          <cell r="B3038" t="str">
            <v>SCI Switch Platinum</v>
          </cell>
          <cell r="C3038">
            <v>3024</v>
          </cell>
          <cell r="D3038" t="str">
            <v>A</v>
          </cell>
        </row>
        <row r="3039">
          <cell r="A3039" t="str">
            <v>ZS-W-SCI-SZS-WT-1G</v>
          </cell>
          <cell r="B3039" t="str">
            <v>SCI Switch Gold</v>
          </cell>
          <cell r="C3039">
            <v>1824</v>
          </cell>
          <cell r="D3039" t="str">
            <v>A</v>
          </cell>
        </row>
        <row r="3040">
          <cell r="A3040" t="str">
            <v>ZS-W-SCI-SZS-WT-1S</v>
          </cell>
          <cell r="B3040" t="str">
            <v>SCI Switch Silver</v>
          </cell>
          <cell r="C3040">
            <v>1104</v>
          </cell>
          <cell r="D3040" t="str">
            <v>A</v>
          </cell>
        </row>
        <row r="3041">
          <cell r="A3041" t="str">
            <v>ZS-WH-SCI-SZS-WT-1P</v>
          </cell>
          <cell r="B3041" t="str">
            <v>SCI Switch Helpdesk Platinum</v>
          </cell>
          <cell r="C3041">
            <v>2736</v>
          </cell>
          <cell r="D3041" t="str">
            <v>A</v>
          </cell>
        </row>
        <row r="3042">
          <cell r="A3042" t="str">
            <v>ZS-WH-SCI-SZS-WT-1G</v>
          </cell>
          <cell r="B3042" t="str">
            <v>SCI Switch Helpdesk Gold</v>
          </cell>
          <cell r="C3042">
            <v>1656</v>
          </cell>
          <cell r="D3042" t="str">
            <v>A</v>
          </cell>
        </row>
        <row r="3043">
          <cell r="A3043" t="str">
            <v>ZS-WH-SCI-SZS-WT-1S</v>
          </cell>
          <cell r="B3043" t="str">
            <v>SCI Switch Helpdesk Silver</v>
          </cell>
          <cell r="C3043">
            <v>1008</v>
          </cell>
          <cell r="D3043" t="str">
            <v>A</v>
          </cell>
        </row>
        <row r="3044">
          <cell r="A3044" t="str">
            <v>ZS-W-VECTOR-SZS-WT-1P</v>
          </cell>
          <cell r="B3044" t="str">
            <v>Vector Switch Platinum</v>
          </cell>
          <cell r="C3044">
            <v>4560</v>
          </cell>
          <cell r="D3044" t="str">
            <v>A</v>
          </cell>
        </row>
        <row r="3045">
          <cell r="A3045" t="str">
            <v>ZS-W-VECTOR-SZS-WT-1G</v>
          </cell>
          <cell r="B3045" t="str">
            <v>Vector Switch Gold</v>
          </cell>
          <cell r="C3045">
            <v>2760</v>
          </cell>
          <cell r="D3045" t="str">
            <v>A</v>
          </cell>
        </row>
        <row r="3046">
          <cell r="A3046" t="str">
            <v>ZS-W-VECTOR-SZS-WT-1S</v>
          </cell>
          <cell r="B3046" t="str">
            <v>Vector Switch Silver</v>
          </cell>
          <cell r="C3046">
            <v>1656</v>
          </cell>
          <cell r="D3046" t="str">
            <v>A</v>
          </cell>
        </row>
        <row r="3047">
          <cell r="A3047" t="str">
            <v>ZS-WH-VECTOR-SZS-WT-1P</v>
          </cell>
          <cell r="B3047" t="str">
            <v>Vector Switch Helpdesk Platinum</v>
          </cell>
          <cell r="C3047">
            <v>4104</v>
          </cell>
          <cell r="D3047" t="str">
            <v>A</v>
          </cell>
        </row>
        <row r="3048">
          <cell r="A3048" t="str">
            <v>ZS-WH-VECTOR-SZS-WT-1G</v>
          </cell>
          <cell r="B3048" t="str">
            <v>Vector Switch Helpdesk Gold</v>
          </cell>
          <cell r="C3048">
            <v>2472</v>
          </cell>
          <cell r="D3048" t="str">
            <v>A</v>
          </cell>
        </row>
        <row r="3049">
          <cell r="A3049" t="str">
            <v>ZS-WH-VECTOR-SZS-WT-1S</v>
          </cell>
          <cell r="B3049" t="str">
            <v>Vector Switch Helpdesk Silver</v>
          </cell>
          <cell r="C3049">
            <v>1488</v>
          </cell>
          <cell r="D3049" t="str">
            <v>A</v>
          </cell>
        </row>
      </sheetData>
      <sheetData sheetId="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조명"/>
      <sheetName val="보일러"/>
      <sheetName val="원가계산서"/>
      <sheetName val="ESCO-Calculation"/>
      <sheetName val="수주보고서"/>
      <sheetName val="Yearly-Analysis"/>
      <sheetName val="Yearly-Profit"/>
      <sheetName val="조명투자및환수계획"/>
      <sheetName val="제조중간결과"/>
      <sheetName val="일위대가표"/>
      <sheetName val="2.대외공문"/>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Sheet3"/>
      <sheetName val="OV견적"/>
      <sheetName val="Sheet1"/>
      <sheetName val="LH3"/>
      <sheetName val="NETWORK견적"/>
      <sheetName val="Sheet2"/>
      <sheetName val="서브시스템"/>
      <sheetName val="리스료"/>
      <sheetName val="Upgrades pricing"/>
      <sheetName val="3월가격"/>
      <sheetName val="PBX"/>
      <sheetName val="Recording,Phone,Headset"/>
      <sheetName val="Lists"/>
      <sheetName val="2.대외공문"/>
      <sheetName val="조명투자및환수계획"/>
      <sheetName val="제조중간결과"/>
    </sheetNames>
    <sheetDataSet>
      <sheetData sheetId="0" refreshError="1"/>
      <sheetData sheetId="1" refreshError="1"/>
      <sheetData sheetId="2" refreshError="1"/>
      <sheetData sheetId="3" refreshError="1"/>
      <sheetData sheetId="4" refreshError="1"/>
      <sheetData sheetId="5" refreshError="1"/>
      <sheetData sheetId="6" refreshError="1">
        <row r="1">
          <cell r="A1" t="str">
            <v>NETSERVER E</v>
          </cell>
        </row>
        <row r="2">
          <cell r="A2" t="str">
            <v>D4973A</v>
          </cell>
          <cell r="B2">
            <v>4938000</v>
          </cell>
          <cell r="C2" t="str">
            <v>HP NETSERVER PII E45</v>
          </cell>
          <cell r="D2" t="str">
            <v xml:space="preserve"> - PENTIUM II 233</v>
          </cell>
          <cell r="E2" t="str">
            <v xml:space="preserve"> - MEMORY 32MB ECC</v>
          </cell>
          <cell r="F2" t="str">
            <v xml:space="preserve"> - 3.5" 1.44MB FDD</v>
          </cell>
          <cell r="G2" t="str">
            <v xml:space="preserve"> - CD-ROM</v>
          </cell>
          <cell r="H2" t="str">
            <v xml:space="preserve"> - 10/100TX NIC</v>
          </cell>
          <cell r="I2" t="str">
            <v xml:space="preserve"> - ULTRA/NARROW CONTROLLER</v>
          </cell>
          <cell r="J2" t="str">
            <v xml:space="preserve"> - NETSERVER NAVIGATER CD-ROM</v>
          </cell>
        </row>
        <row r="3">
          <cell r="A3" t="str">
            <v>D4974A</v>
          </cell>
          <cell r="B3">
            <v>6011000</v>
          </cell>
          <cell r="C3" t="str">
            <v>HP NETSERVER PII E45</v>
          </cell>
          <cell r="D3" t="str">
            <v xml:space="preserve"> - PENTIUM II 233</v>
          </cell>
          <cell r="E3" t="str">
            <v xml:space="preserve"> - MEMORY 32MB ECC</v>
          </cell>
          <cell r="F3" t="str">
            <v xml:space="preserve"> - 3.5" 1.44MB FDD</v>
          </cell>
          <cell r="G3" t="str">
            <v xml:space="preserve"> - 4.2G SCSI HDD</v>
          </cell>
          <cell r="H3" t="str">
            <v xml:space="preserve"> - CD-ROM</v>
          </cell>
          <cell r="I3" t="str">
            <v xml:space="preserve"> - 10/100TX NIC</v>
          </cell>
          <cell r="J3" t="str">
            <v xml:space="preserve"> - ULTRA/NARROW CONTROLLER</v>
          </cell>
          <cell r="K3" t="str">
            <v xml:space="preserve"> - NETSERVER NAVIGATER CD-ROM</v>
          </cell>
        </row>
        <row r="4">
          <cell r="A4" t="str">
            <v>D4975A</v>
          </cell>
          <cell r="B4">
            <v>5305000</v>
          </cell>
          <cell r="C4" t="str">
            <v>HP NETSERVER PII E45</v>
          </cell>
          <cell r="D4" t="str">
            <v xml:space="preserve"> - PENTIUM II 266</v>
          </cell>
          <cell r="E4" t="str">
            <v xml:space="preserve"> - MEMORY 32MB ECC</v>
          </cell>
          <cell r="F4" t="str">
            <v xml:space="preserve"> - 3.5" 1.44MB FDD</v>
          </cell>
          <cell r="G4" t="str">
            <v xml:space="preserve"> - CD-ROM</v>
          </cell>
          <cell r="H4" t="str">
            <v xml:space="preserve"> - 10/100TX NIC</v>
          </cell>
          <cell r="I4" t="str">
            <v xml:space="preserve"> - ULTRA/NARROW CONTROLLER</v>
          </cell>
          <cell r="J4" t="str">
            <v xml:space="preserve"> - NETSERVER NAVIGATER CD-ROM</v>
          </cell>
        </row>
        <row r="5">
          <cell r="A5" t="str">
            <v>D5971A</v>
          </cell>
          <cell r="B5">
            <v>5729000</v>
          </cell>
          <cell r="C5" t="str">
            <v>HP NETSERVER PII E45</v>
          </cell>
          <cell r="D5" t="str">
            <v xml:space="preserve"> - PENTIUM II 266</v>
          </cell>
          <cell r="E5" t="str">
            <v xml:space="preserve"> - MEMORY 64MB ECC</v>
          </cell>
          <cell r="F5" t="str">
            <v xml:space="preserve"> - 3.5" 1.44MB FDD</v>
          </cell>
          <cell r="G5" t="str">
            <v xml:space="preserve"> - 4.2G SCSI HDD</v>
          </cell>
          <cell r="H5" t="str">
            <v xml:space="preserve"> - CD-ROM</v>
          </cell>
          <cell r="I5" t="str">
            <v xml:space="preserve"> - 10/100TX NIC</v>
          </cell>
          <cell r="J5" t="str">
            <v xml:space="preserve"> - ULTRA/NARROW CONTROLLER</v>
          </cell>
          <cell r="K5" t="str">
            <v xml:space="preserve"> - NETSERVER NAVIGATER CD-ROM</v>
          </cell>
        </row>
        <row r="6">
          <cell r="A6" t="str">
            <v>D6033A</v>
          </cell>
          <cell r="B6">
            <v>6886000</v>
          </cell>
          <cell r="C6" t="str">
            <v>HP NETSERVER PII E50</v>
          </cell>
          <cell r="D6" t="str">
            <v xml:space="preserve"> - PENTIUM II 300</v>
          </cell>
          <cell r="E6" t="str">
            <v xml:space="preserve"> - MEMORY 64MB ECC</v>
          </cell>
          <cell r="F6" t="str">
            <v xml:space="preserve"> - 3.5" 1.44MB FDD</v>
          </cell>
          <cell r="G6" t="str">
            <v xml:space="preserve"> - 4.2G SCSI HDD</v>
          </cell>
          <cell r="H6" t="str">
            <v xml:space="preserve"> - CD-ROM</v>
          </cell>
          <cell r="I6" t="str">
            <v xml:space="preserve"> - 10/100TX NIC</v>
          </cell>
          <cell r="J6" t="str">
            <v xml:space="preserve"> - ULTRA/NARROW CONTROLLER</v>
          </cell>
          <cell r="K6" t="str">
            <v xml:space="preserve"> - NETSERVER NAVIGATER CD-ROM</v>
          </cell>
        </row>
        <row r="7">
          <cell r="A7" t="str">
            <v>D6034A</v>
          </cell>
          <cell r="B7">
            <v>6011000</v>
          </cell>
          <cell r="C7" t="str">
            <v>HP NETSERVER PII E50</v>
          </cell>
          <cell r="D7" t="str">
            <v xml:space="preserve"> - PENTIUM II 300</v>
          </cell>
          <cell r="E7" t="str">
            <v xml:space="preserve"> - MEMORY 32MB ECC</v>
          </cell>
          <cell r="F7" t="str">
            <v xml:space="preserve"> - 3.5" 1.44MB FDD</v>
          </cell>
          <cell r="G7" t="str">
            <v xml:space="preserve"> - CD-ROM</v>
          </cell>
          <cell r="H7" t="str">
            <v xml:space="preserve"> - 10/100TX NIC</v>
          </cell>
          <cell r="I7" t="str">
            <v xml:space="preserve"> - ULTRA/NARROW CONTROLLER</v>
          </cell>
          <cell r="J7" t="str">
            <v xml:space="preserve"> - NETSERVER NAVIGATER CD-ROM</v>
          </cell>
        </row>
        <row r="8">
          <cell r="A8" t="str">
            <v>D6030A</v>
          </cell>
          <cell r="B8">
            <v>7423000</v>
          </cell>
          <cell r="C8" t="str">
            <v>HP NETSERVER PII E50</v>
          </cell>
          <cell r="D8" t="str">
            <v xml:space="preserve"> - PENTIUM II 333</v>
          </cell>
          <cell r="E8" t="str">
            <v xml:space="preserve"> - MEMORY 64MB ECC</v>
          </cell>
          <cell r="F8" t="str">
            <v xml:space="preserve"> - 3.5" 1.44MB FDD</v>
          </cell>
          <cell r="G8" t="str">
            <v xml:space="preserve"> - 4.2G SCSI HDD</v>
          </cell>
          <cell r="H8" t="str">
            <v xml:space="preserve"> - CD-ROM</v>
          </cell>
          <cell r="I8" t="str">
            <v xml:space="preserve"> - 10/100TX NIC</v>
          </cell>
          <cell r="J8" t="str">
            <v xml:space="preserve"> - ULTRA/NARROW CONTROLLER</v>
          </cell>
          <cell r="K8" t="str">
            <v xml:space="preserve"> - NETSERVER NAVIGATER CD-ROM</v>
          </cell>
        </row>
        <row r="9">
          <cell r="A9" t="str">
            <v>D6031A</v>
          </cell>
          <cell r="B9">
            <v>6578000</v>
          </cell>
          <cell r="C9" t="str">
            <v>HP NETSERVER PII E50</v>
          </cell>
          <cell r="D9" t="str">
            <v xml:space="preserve"> - PENTIUM II 333</v>
          </cell>
          <cell r="E9" t="str">
            <v xml:space="preserve"> - MEMORY 32MB ECC</v>
          </cell>
          <cell r="F9" t="str">
            <v xml:space="preserve"> - 3.5" 1.44MB FDD</v>
          </cell>
          <cell r="G9" t="str">
            <v xml:space="preserve"> - CD-ROM</v>
          </cell>
          <cell r="H9" t="str">
            <v xml:space="preserve"> - 10/100TX NIC</v>
          </cell>
          <cell r="I9" t="str">
            <v xml:space="preserve"> - ULTRA/NARROW CONTROLLER</v>
          </cell>
          <cell r="J9" t="str">
            <v xml:space="preserve"> - NETSERVER NAVIGATER CD-ROM</v>
          </cell>
        </row>
        <row r="10">
          <cell r="A10" t="str">
            <v>LC II</v>
          </cell>
        </row>
        <row r="11">
          <cell r="A11" t="str">
            <v>D4907A</v>
          </cell>
          <cell r="B11">
            <v>7104000</v>
          </cell>
          <cell r="C11" t="str">
            <v>HP NETSERVER LC II</v>
          </cell>
          <cell r="D11" t="str">
            <v xml:space="preserve"> - PENTIUM II 266</v>
          </cell>
          <cell r="E11" t="str">
            <v xml:space="preserve"> - MEMORY 32MB ECC</v>
          </cell>
          <cell r="F11" t="str">
            <v xml:space="preserve"> - 3.5" 1.44MB FDD</v>
          </cell>
          <cell r="G11" t="str">
            <v xml:space="preserve"> - CD-ROM</v>
          </cell>
          <cell r="H11" t="str">
            <v xml:space="preserve"> - 10/100TX NIC</v>
          </cell>
          <cell r="I11" t="str">
            <v xml:space="preserve"> - ULTRA/WIDE SCSI CONTROLLER</v>
          </cell>
          <cell r="J11" t="str">
            <v xml:space="preserve"> - MANAGE X/SE 를 포함한</v>
          </cell>
          <cell r="K11" t="str">
            <v xml:space="preserve">   NETSERVER NAVIGATER CD-ROM</v>
          </cell>
        </row>
        <row r="12">
          <cell r="A12" t="str">
            <v>D5014A</v>
          </cell>
          <cell r="B12">
            <v>7992000</v>
          </cell>
          <cell r="C12" t="str">
            <v>HP NETSERVER LC II</v>
          </cell>
          <cell r="D12" t="str">
            <v xml:space="preserve"> - PENTIUM II 266</v>
          </cell>
          <cell r="E12" t="str">
            <v xml:space="preserve"> - MEMORY 32MB ECC</v>
          </cell>
          <cell r="F12" t="str">
            <v xml:space="preserve"> - 3.5" 1.44MB FDD</v>
          </cell>
          <cell r="G12" t="str">
            <v xml:space="preserve"> - 4.2G SCSI HDD</v>
          </cell>
          <cell r="H12" t="str">
            <v xml:space="preserve"> - CD-ROM</v>
          </cell>
          <cell r="I12" t="str">
            <v xml:space="preserve"> - 10/100TX NIC</v>
          </cell>
          <cell r="J12" t="str">
            <v xml:space="preserve"> - ULTRA/WIDE SCSI CONTROLLER</v>
          </cell>
          <cell r="K12" t="str">
            <v xml:space="preserve"> - MANAGE X/SE 를 포함한</v>
          </cell>
          <cell r="L12" t="str">
            <v xml:space="preserve">   NETSERVER NAVIGATER CD-ROM</v>
          </cell>
        </row>
        <row r="13">
          <cell r="A13" t="str">
            <v>D4909A</v>
          </cell>
          <cell r="B13">
            <v>7798000</v>
          </cell>
          <cell r="C13" t="str">
            <v>HP NETSERVER LC II</v>
          </cell>
          <cell r="D13" t="str">
            <v xml:space="preserve"> - PENTIUM II 266</v>
          </cell>
          <cell r="E13" t="str">
            <v xml:space="preserve"> - MEMORY 32MB ECC</v>
          </cell>
          <cell r="F13" t="str">
            <v xml:space="preserve"> - 3.5" 1.44MB FDD</v>
          </cell>
          <cell r="G13" t="str">
            <v xml:space="preserve"> - CD-ROM</v>
          </cell>
          <cell r="H13" t="str">
            <v xml:space="preserve"> - 10/100TX NIC</v>
          </cell>
          <cell r="I13" t="str">
            <v xml:space="preserve"> - 3 HOT SWAP DISK SYSTEMS</v>
          </cell>
          <cell r="J13" t="str">
            <v xml:space="preserve"> - ULTRA/WIDE SCSI CONTROLLER</v>
          </cell>
          <cell r="K13" t="str">
            <v xml:space="preserve"> - MANAGE X/SE 를 포함한</v>
          </cell>
          <cell r="L13" t="str">
            <v xml:space="preserve">   NETSERVER NAVIGATER CD-ROM</v>
          </cell>
        </row>
        <row r="14">
          <cell r="A14" t="str">
            <v>D5015A</v>
          </cell>
          <cell r="B14">
            <v>9269000</v>
          </cell>
          <cell r="C14" t="str">
            <v>HP NETSERVER LC II</v>
          </cell>
          <cell r="D14" t="str">
            <v xml:space="preserve"> - PENTIUM II 266</v>
          </cell>
          <cell r="E14" t="str">
            <v xml:space="preserve"> - MEMORY 64MB ECC</v>
          </cell>
          <cell r="F14" t="str">
            <v xml:space="preserve"> - 3.5" 1.44MB FDD</v>
          </cell>
          <cell r="G14" t="str">
            <v xml:space="preserve"> - 4.2G HS SCSI HDD</v>
          </cell>
          <cell r="H14" t="str">
            <v xml:space="preserve"> - CD-ROM</v>
          </cell>
          <cell r="I14" t="str">
            <v xml:space="preserve"> - 10/100TX NIC</v>
          </cell>
          <cell r="J14" t="str">
            <v xml:space="preserve"> - 3 HOT SWAP DISK SYSTEMS</v>
          </cell>
          <cell r="K14" t="str">
            <v xml:space="preserve"> - ULTRA/WIDE SCSI CONTROLLER</v>
          </cell>
          <cell r="L14" t="str">
            <v xml:space="preserve"> - MANAGE X/SE 를 포함한</v>
          </cell>
          <cell r="M14" t="str">
            <v xml:space="preserve">   NETSERVER NAVIGATER CD-ROM</v>
          </cell>
        </row>
        <row r="15">
          <cell r="A15" t="str">
            <v>D5016A</v>
          </cell>
          <cell r="B15">
            <v>9713000</v>
          </cell>
          <cell r="C15" t="str">
            <v>HP NETSERVER LC II</v>
          </cell>
          <cell r="D15" t="str">
            <v xml:space="preserve"> - PENTIUM II 266</v>
          </cell>
          <cell r="E15" t="str">
            <v xml:space="preserve"> - MEMORY 64MB ECC</v>
          </cell>
          <cell r="F15" t="str">
            <v xml:space="preserve"> - 3.5" 1.44MB FDD</v>
          </cell>
          <cell r="G15" t="str">
            <v xml:space="preserve"> - DISK ARRAY CONTROLLER</v>
          </cell>
          <cell r="H15" t="str">
            <v xml:space="preserve"> - CD-ROM</v>
          </cell>
          <cell r="I15" t="str">
            <v xml:space="preserve"> - 10/100TX NIC</v>
          </cell>
          <cell r="J15" t="str">
            <v xml:space="preserve"> - 3 HOT SWAP DISK SYSTEMS</v>
          </cell>
          <cell r="K15" t="str">
            <v xml:space="preserve"> - ULTRA/WIDE SCSI CONTROLLER</v>
          </cell>
          <cell r="L15" t="str">
            <v xml:space="preserve"> - MANAGE X/SE 를 포함한</v>
          </cell>
          <cell r="M15" t="str">
            <v xml:space="preserve">   NETSERVER NAVIGATER CD-ROM</v>
          </cell>
        </row>
        <row r="16">
          <cell r="A16" t="str">
            <v>D5969A</v>
          </cell>
          <cell r="B16">
            <v>7881000</v>
          </cell>
          <cell r="C16" t="str">
            <v>HP NETSERVER LC II</v>
          </cell>
          <cell r="D16" t="str">
            <v xml:space="preserve"> - PENTIUM II 300</v>
          </cell>
          <cell r="E16" t="str">
            <v xml:space="preserve"> - MEMORY 64MB ECC</v>
          </cell>
          <cell r="F16" t="str">
            <v xml:space="preserve"> - 3.5" 1.44MB FDD</v>
          </cell>
          <cell r="G16" t="str">
            <v xml:space="preserve"> - CD-ROM</v>
          </cell>
          <cell r="H16" t="str">
            <v xml:space="preserve"> - 10/100TX NIC</v>
          </cell>
          <cell r="I16" t="str">
            <v xml:space="preserve"> - ULTRA/WIDE SCSI CONTROLLER</v>
          </cell>
          <cell r="J16" t="str">
            <v xml:space="preserve"> - MANAGE X/SE 를 포함한</v>
          </cell>
          <cell r="K16" t="str">
            <v xml:space="preserve">   NETSERVER NAVIGATER CD-ROM</v>
          </cell>
        </row>
        <row r="17">
          <cell r="A17" t="str">
            <v>D5970A</v>
          </cell>
          <cell r="B17">
            <v>8575000</v>
          </cell>
          <cell r="C17" t="str">
            <v>HP NETSERVER LC II</v>
          </cell>
          <cell r="D17" t="str">
            <v xml:space="preserve"> - PENTIUM II 300</v>
          </cell>
          <cell r="E17" t="str">
            <v xml:space="preserve"> - MEMORY 64MB ECC</v>
          </cell>
          <cell r="F17" t="str">
            <v xml:space="preserve"> - 3.5" 1.44MB FDD</v>
          </cell>
          <cell r="G17" t="str">
            <v xml:space="preserve"> - CD-ROM</v>
          </cell>
          <cell r="H17" t="str">
            <v xml:space="preserve"> - 10/100TX NIC</v>
          </cell>
          <cell r="I17" t="str">
            <v xml:space="preserve"> - 3 HOT SWAP DISK SYSTEMS</v>
          </cell>
          <cell r="J17" t="str">
            <v xml:space="preserve"> - ULTRA/WIDE SCSI CONTROLLER</v>
          </cell>
          <cell r="K17" t="str">
            <v xml:space="preserve"> - MANAGE X/SE 를 포함한</v>
          </cell>
          <cell r="L17" t="str">
            <v xml:space="preserve">   NETSERVER NAVIGATER CD-ROM</v>
          </cell>
        </row>
        <row r="18">
          <cell r="A18" t="str">
            <v>D5959A</v>
          </cell>
          <cell r="B18">
            <v>9075000</v>
          </cell>
          <cell r="C18" t="str">
            <v>HP NETSERVER LC II</v>
          </cell>
          <cell r="D18" t="str">
            <v xml:space="preserve"> - PENTIUM II 333</v>
          </cell>
          <cell r="E18" t="str">
            <v xml:space="preserve"> - MEMORY 64MB ECC</v>
          </cell>
          <cell r="F18" t="str">
            <v xml:space="preserve"> - 3.5" 1.44MB FDD</v>
          </cell>
          <cell r="G18" t="str">
            <v xml:space="preserve"> - CD-ROM</v>
          </cell>
          <cell r="H18" t="str">
            <v xml:space="preserve"> - 10/100TX NIC</v>
          </cell>
          <cell r="I18" t="str">
            <v xml:space="preserve"> - 3 HOT SWAP DISK SYSTEMS</v>
          </cell>
          <cell r="J18" t="str">
            <v xml:space="preserve"> - ULTRA/WIDE SCSI CONTROLLER</v>
          </cell>
          <cell r="K18" t="str">
            <v xml:space="preserve"> - MANAGE X/SE 를 포함한</v>
          </cell>
          <cell r="L18" t="str">
            <v xml:space="preserve">   NETSERVER NAVIGATER CD-ROM</v>
          </cell>
        </row>
        <row r="19">
          <cell r="A19" t="str">
            <v>D5961A</v>
          </cell>
          <cell r="B19">
            <v>10296000</v>
          </cell>
          <cell r="C19" t="str">
            <v>HP NETSERVER LC II</v>
          </cell>
          <cell r="D19" t="str">
            <v xml:space="preserve"> - PENTIUM II 333</v>
          </cell>
          <cell r="E19" t="str">
            <v xml:space="preserve"> - MEMORY 64MB ECC</v>
          </cell>
          <cell r="F19" t="str">
            <v xml:space="preserve"> - 3.5" 1.44MB FDD</v>
          </cell>
          <cell r="G19" t="str">
            <v xml:space="preserve"> - 4.2G HS SCSI HDD</v>
          </cell>
          <cell r="H19" t="str">
            <v xml:space="preserve"> - CD-ROM</v>
          </cell>
          <cell r="I19" t="str">
            <v xml:space="preserve"> - 10/100TX NIC</v>
          </cell>
          <cell r="J19" t="str">
            <v xml:space="preserve"> - 3 HOT SWAP DISK SYSTEMS</v>
          </cell>
          <cell r="K19" t="str">
            <v xml:space="preserve"> - ULTRA/WIDE SCSI CONTROLLER</v>
          </cell>
          <cell r="L19" t="str">
            <v xml:space="preserve"> - MANAGE X/SE 를 포함한</v>
          </cell>
          <cell r="M19" t="str">
            <v xml:space="preserve">   NETSERVER NAVIGATER CD-ROM</v>
          </cell>
        </row>
        <row r="20">
          <cell r="A20" t="str">
            <v>LC 3</v>
          </cell>
        </row>
        <row r="21">
          <cell r="A21" t="str">
            <v>D6123A</v>
          </cell>
          <cell r="B21">
            <v>10169000</v>
          </cell>
          <cell r="C21" t="str">
            <v>HP NETSERVER LC 3</v>
          </cell>
          <cell r="D21" t="str">
            <v xml:space="preserve"> - PENTIUM II 350</v>
          </cell>
          <cell r="E21" t="str">
            <v xml:space="preserve"> - MEMORY 64MB ECC</v>
          </cell>
          <cell r="F21" t="str">
            <v xml:space="preserve"> - 3.5" 1.44MB FDD</v>
          </cell>
          <cell r="G21" t="str">
            <v xml:space="preserve"> - CD-ROM</v>
          </cell>
          <cell r="H21" t="str">
            <v xml:space="preserve"> - 10/100TX NIC</v>
          </cell>
          <cell r="I21" t="str">
            <v xml:space="preserve"> - 3 HOT SWAP DISK SYSTEMS</v>
          </cell>
          <cell r="J21" t="str">
            <v xml:space="preserve"> - ULTRA/WIDE SCSI CONTROLLER</v>
          </cell>
          <cell r="K21" t="str">
            <v xml:space="preserve"> - MANAGE X/SE 를 포함한</v>
          </cell>
          <cell r="L21" t="str">
            <v xml:space="preserve">   NETSERVER NAVIGATER CD-ROM</v>
          </cell>
        </row>
        <row r="22">
          <cell r="A22" t="str">
            <v>D6124A</v>
          </cell>
          <cell r="B22">
            <v>11416000</v>
          </cell>
          <cell r="C22" t="str">
            <v>HP NETSERVER LC 3</v>
          </cell>
          <cell r="D22" t="str">
            <v xml:space="preserve"> - PENTIUM II 350</v>
          </cell>
          <cell r="E22" t="str">
            <v xml:space="preserve"> - MEMORY 64MB ECC</v>
          </cell>
          <cell r="F22" t="str">
            <v xml:space="preserve"> - 3.5" 1.44MB FDD</v>
          </cell>
          <cell r="G22" t="str">
            <v xml:space="preserve"> - 4.2G HS SCSI HDD</v>
          </cell>
          <cell r="H22" t="str">
            <v xml:space="preserve"> - CD-ROM</v>
          </cell>
          <cell r="I22" t="str">
            <v xml:space="preserve"> - 10/100TX NIC</v>
          </cell>
          <cell r="J22" t="str">
            <v xml:space="preserve"> - 3 HOT SWAP DISK SYSTEMS</v>
          </cell>
          <cell r="K22" t="str">
            <v xml:space="preserve"> - ULTRA/WIDE SCSI CONTROLLER</v>
          </cell>
          <cell r="L22" t="str">
            <v xml:space="preserve"> - MANAGE X/SE 를 포함한</v>
          </cell>
          <cell r="M22" t="str">
            <v xml:space="preserve">   NETSERVER NAVIGATER CD-ROM</v>
          </cell>
        </row>
        <row r="23">
          <cell r="A23" t="str">
            <v>D6125A</v>
          </cell>
          <cell r="B23">
            <v>10991000</v>
          </cell>
          <cell r="C23" t="str">
            <v>HP NETSERVER LC 3</v>
          </cell>
          <cell r="D23" t="str">
            <v xml:space="preserve"> - PENTIUM II 400</v>
          </cell>
          <cell r="E23" t="str">
            <v xml:space="preserve"> - MEMORY 64MB ECC</v>
          </cell>
          <cell r="F23" t="str">
            <v xml:space="preserve"> - 3.5" 1.44MB FDD</v>
          </cell>
          <cell r="G23" t="str">
            <v xml:space="preserve"> - CD-ROM</v>
          </cell>
          <cell r="H23" t="str">
            <v xml:space="preserve"> - 10/100TX NIC</v>
          </cell>
          <cell r="I23" t="str">
            <v xml:space="preserve"> - 3 HOT SWAP DISK SYSTEMS</v>
          </cell>
          <cell r="J23" t="str">
            <v xml:space="preserve"> - ULTRA/WIDE SCSI CONTROLLER</v>
          </cell>
          <cell r="K23" t="str">
            <v xml:space="preserve"> - MANAGE X/SE 를 포함한</v>
          </cell>
          <cell r="L23" t="str">
            <v xml:space="preserve">   NETSERVER NAVIGATER CD-ROM</v>
          </cell>
        </row>
        <row r="24">
          <cell r="A24" t="str">
            <v>D6126A</v>
          </cell>
          <cell r="B24">
            <v>12209000</v>
          </cell>
          <cell r="C24" t="str">
            <v>HP NETSERVER LC 3</v>
          </cell>
          <cell r="D24" t="str">
            <v xml:space="preserve"> - PENTIUM II 400</v>
          </cell>
          <cell r="E24" t="str">
            <v xml:space="preserve"> - MEMORY 64MB ECC</v>
          </cell>
          <cell r="F24" t="str">
            <v xml:space="preserve"> - 3.5" 1.44MB FDD</v>
          </cell>
          <cell r="G24" t="str">
            <v xml:space="preserve"> - 4.2G HS SCSI HDD</v>
          </cell>
          <cell r="H24" t="str">
            <v xml:space="preserve"> - CD-ROM</v>
          </cell>
          <cell r="I24" t="str">
            <v xml:space="preserve"> - 10/100TX NIC</v>
          </cell>
          <cell r="J24" t="str">
            <v xml:space="preserve"> - 3 HOT SWAP DISK SYSTEMS</v>
          </cell>
          <cell r="K24" t="str">
            <v xml:space="preserve"> - ULTRA/WIDE SCSI CONTROLLER</v>
          </cell>
          <cell r="L24" t="str">
            <v xml:space="preserve"> - MANAGE X/SE 를 포함한</v>
          </cell>
          <cell r="M24" t="str">
            <v xml:space="preserve">   NETSERVER NAVIGATER CD-ROM</v>
          </cell>
        </row>
        <row r="25">
          <cell r="A25" t="str">
            <v>LH PRO</v>
          </cell>
        </row>
        <row r="26">
          <cell r="A26" t="str">
            <v>D4979A</v>
          </cell>
          <cell r="B26">
            <v>12975000</v>
          </cell>
          <cell r="C26" t="str">
            <v>HP NETSERVER LH PRO</v>
          </cell>
          <cell r="D26" t="str">
            <v xml:space="preserve"> - PENTIUM PRO 200</v>
          </cell>
          <cell r="E26" t="str">
            <v xml:space="preserve"> - MEMORY 64MB ECC</v>
          </cell>
          <cell r="F26" t="str">
            <v xml:space="preserve"> - 3.5" 1.44MB FDD</v>
          </cell>
          <cell r="G26" t="str">
            <v xml:space="preserve"> - CD-ROM</v>
          </cell>
          <cell r="H26" t="str">
            <v xml:space="preserve"> - 6 HOT SWAP DISK SYSTEMS</v>
          </cell>
          <cell r="I26" t="str">
            <v xml:space="preserve"> - DUAL PCI FAST/WIDE SCSI-2</v>
          </cell>
          <cell r="J26" t="str">
            <v xml:space="preserve"> - 4PCI / 4ISA / 1공유 슬롯</v>
          </cell>
          <cell r="K26" t="str">
            <v xml:space="preserve"> - NETSERVER NAVIGATER CD-ROM</v>
          </cell>
        </row>
        <row r="27">
          <cell r="A27" t="str">
            <v>LH II</v>
          </cell>
        </row>
        <row r="28">
          <cell r="A28" t="str">
            <v>D5017A</v>
          </cell>
          <cell r="B28">
            <v>10105000</v>
          </cell>
          <cell r="C28" t="str">
            <v>HP NETSERVER LH II</v>
          </cell>
          <cell r="D28" t="str">
            <v xml:space="preserve"> - PENTIUM II 266</v>
          </cell>
          <cell r="E28" t="str">
            <v xml:space="preserve"> - MEMORY 64MB ECC</v>
          </cell>
          <cell r="F28" t="str">
            <v xml:space="preserve"> - 3.5" 1.44MB FDD</v>
          </cell>
          <cell r="G28" t="str">
            <v xml:space="preserve"> - 12X CD-ROM</v>
          </cell>
          <cell r="H28" t="str">
            <v xml:space="preserve"> - 6 HOT SWAP DISK SYSTEMS</v>
          </cell>
          <cell r="I28" t="str">
            <v xml:space="preserve"> - 2 PCI ULTRA/WIDE SCSI</v>
          </cell>
          <cell r="J28" t="str">
            <v xml:space="preserve"> - MANAGE X/SE 를 포함한</v>
          </cell>
          <cell r="K28" t="str">
            <v xml:space="preserve">   NETSERVER NAVIGATER CD-ROM</v>
          </cell>
        </row>
        <row r="29">
          <cell r="A29" t="str">
            <v>D5974A</v>
          </cell>
          <cell r="B29">
            <v>17616000</v>
          </cell>
          <cell r="C29" t="str">
            <v>HP NETSERVER LH II</v>
          </cell>
          <cell r="D29" t="str">
            <v xml:space="preserve"> - PENTIUM II 266</v>
          </cell>
          <cell r="E29" t="str">
            <v xml:space="preserve"> - MEMORY 64MB ECC</v>
          </cell>
          <cell r="F29" t="str">
            <v xml:space="preserve"> - 3.5" 1.44MB FDD</v>
          </cell>
          <cell r="G29" t="str">
            <v xml:space="preserve"> - 3 * 4.2G HS SCSI HDD</v>
          </cell>
          <cell r="H29" t="str">
            <v xml:space="preserve"> - 12X CD-ROM</v>
          </cell>
          <cell r="I29" t="str">
            <v xml:space="preserve"> - 6 HOT SWAP DISK SYSTEMS</v>
          </cell>
          <cell r="J29" t="str">
            <v xml:space="preserve"> - 2 PCI ULTRA/WIDE SCSI</v>
          </cell>
          <cell r="K29" t="str">
            <v xml:space="preserve"> - MANAGE X/SE 를 포함한</v>
          </cell>
          <cell r="L29" t="str">
            <v xml:space="preserve">   NETSERVER NAVIGATER CD-ROM</v>
          </cell>
        </row>
        <row r="30">
          <cell r="A30" t="str">
            <v>D5021A</v>
          </cell>
          <cell r="B30">
            <v>11715000</v>
          </cell>
          <cell r="C30" t="str">
            <v>HP NETSERVER LH II</v>
          </cell>
          <cell r="D30" t="str">
            <v xml:space="preserve"> - PENTIUM II 300</v>
          </cell>
          <cell r="E30" t="str">
            <v xml:space="preserve"> - MEMORY 64MB ECC</v>
          </cell>
          <cell r="F30" t="str">
            <v xml:space="preserve"> - 3.5" 1.44MB FDD</v>
          </cell>
          <cell r="G30" t="str">
            <v xml:space="preserve"> - 12X CD-ROM</v>
          </cell>
          <cell r="H30" t="str">
            <v xml:space="preserve"> - 6 HOT SWAP DISK SYSTEMS</v>
          </cell>
          <cell r="I30" t="str">
            <v xml:space="preserve"> - 2 PCI ULTRA/WIDE SCSI</v>
          </cell>
          <cell r="J30" t="str">
            <v xml:space="preserve"> - MANAGE X/SE 를 포함한</v>
          </cell>
          <cell r="K30" t="str">
            <v xml:space="preserve">   NETSERVER NAVIGATER CD-ROM</v>
          </cell>
        </row>
        <row r="31">
          <cell r="A31" t="str">
            <v>D5023A</v>
          </cell>
          <cell r="B31">
            <v>14623000</v>
          </cell>
          <cell r="C31" t="str">
            <v>HP NETSERVER LH II</v>
          </cell>
          <cell r="D31" t="str">
            <v xml:space="preserve"> - DUAL PENTIUM II 300</v>
          </cell>
          <cell r="E31" t="str">
            <v xml:space="preserve"> - MEMORY 64MB ECC</v>
          </cell>
          <cell r="F31" t="str">
            <v xml:space="preserve"> - 3.5" 1.44MB FDD</v>
          </cell>
          <cell r="G31" t="str">
            <v xml:space="preserve"> - 12X CD-ROM</v>
          </cell>
          <cell r="H31" t="str">
            <v xml:space="preserve"> - 6 HOT SWAP DISK SYSTEMS</v>
          </cell>
          <cell r="I31" t="str">
            <v xml:space="preserve"> - 2 PCI ULTRA/WIDE SCSI</v>
          </cell>
          <cell r="J31" t="str">
            <v xml:space="preserve"> - MANAGE X/SE 를 포함한</v>
          </cell>
          <cell r="K31" t="str">
            <v xml:space="preserve">   NETSERVER NAVIGATER CD-ROM</v>
          </cell>
        </row>
        <row r="32">
          <cell r="A32" t="str">
            <v>D6047A</v>
          </cell>
          <cell r="B32">
            <v>12872000</v>
          </cell>
          <cell r="C32" t="str">
            <v>HP NETSERVER LH II</v>
          </cell>
          <cell r="D32" t="str">
            <v xml:space="preserve"> - PENTIUM II 333</v>
          </cell>
          <cell r="E32" t="str">
            <v xml:space="preserve"> - MEMORY 64MB ECC</v>
          </cell>
          <cell r="F32" t="str">
            <v xml:space="preserve"> - 3.5" 1.44MB FDD</v>
          </cell>
          <cell r="G32" t="str">
            <v xml:space="preserve"> - 12X CD-ROM</v>
          </cell>
          <cell r="H32" t="str">
            <v xml:space="preserve"> - 6 HOT SWAP DISK SYSTEMS</v>
          </cell>
          <cell r="I32" t="str">
            <v xml:space="preserve"> - 2 PCI ULTRA/WIDE SCSI</v>
          </cell>
          <cell r="J32" t="str">
            <v xml:space="preserve"> - MANAGE X/SE 를 포함한</v>
          </cell>
          <cell r="K32" t="str">
            <v xml:space="preserve">   NETSERVER NAVIGATER CD-ROM</v>
          </cell>
        </row>
        <row r="33">
          <cell r="A33" t="str">
            <v>D6048A</v>
          </cell>
          <cell r="B33">
            <v>16514000</v>
          </cell>
          <cell r="C33" t="str">
            <v>HP NETSERVER LH II</v>
          </cell>
          <cell r="D33" t="str">
            <v xml:space="preserve"> - DUAL PENTIUM II 333</v>
          </cell>
          <cell r="E33" t="str">
            <v xml:space="preserve"> - MEMORY 64MB ECC</v>
          </cell>
          <cell r="F33" t="str">
            <v xml:space="preserve"> - 3.5" 1.44MB FDD</v>
          </cell>
          <cell r="G33" t="str">
            <v xml:space="preserve"> - 12X CD-ROM</v>
          </cell>
          <cell r="H33" t="str">
            <v xml:space="preserve"> - 6 HOT SWAP DISK SYSTEMS</v>
          </cell>
          <cell r="I33" t="str">
            <v xml:space="preserve"> - 2 PCI ULTRA/WIDE SCSI</v>
          </cell>
          <cell r="J33" t="str">
            <v xml:space="preserve"> - MANAGE X/SE 를 포함한</v>
          </cell>
          <cell r="K33" t="str">
            <v xml:space="preserve">   NETSERVER NAVIGATER CD-ROM</v>
          </cell>
        </row>
        <row r="34">
          <cell r="A34" t="str">
            <v>LH 3</v>
          </cell>
        </row>
        <row r="35">
          <cell r="A35" t="str">
            <v>D4998A</v>
          </cell>
          <cell r="B35">
            <v>17234000</v>
          </cell>
          <cell r="C35" t="str">
            <v>HP NETSERVER LH 3</v>
          </cell>
          <cell r="D35" t="str">
            <v xml:space="preserve"> - PENTIUM II 350</v>
          </cell>
          <cell r="E35" t="str">
            <v xml:space="preserve"> - MEMORY 128MB ECC</v>
          </cell>
          <cell r="F35" t="str">
            <v xml:space="preserve"> - 3.5" 1.44MB FDD</v>
          </cell>
          <cell r="G35" t="str">
            <v xml:space="preserve"> -  NETRAID CONTROLLER(2 CHANNEL)</v>
          </cell>
          <cell r="H35" t="str">
            <v xml:space="preserve"> - CD-ROM</v>
          </cell>
          <cell r="I35" t="str">
            <v xml:space="preserve"> - 10/100TX NIC</v>
          </cell>
          <cell r="J35" t="str">
            <v xml:space="preserve"> - 12 HOT SWAP DISK SYSTEMS</v>
          </cell>
          <cell r="K35" t="str">
            <v xml:space="preserve"> - 2 ULTRA 2/WIDE CONTROLLER</v>
          </cell>
          <cell r="L35" t="str">
            <v xml:space="preserve"> - 8PCI SLOT (1 SHARE)</v>
          </cell>
          <cell r="M35" t="str">
            <v xml:space="preserve"> - SYSTEMBUS 100MHZ</v>
          </cell>
          <cell r="N35" t="str">
            <v xml:space="preserve"> - I2O CONTROLLER</v>
          </cell>
          <cell r="O35" t="str">
            <v xml:space="preserve"> - MANAGE X/SE 를 포함한</v>
          </cell>
          <cell r="P35" t="str">
            <v xml:space="preserve">   NETSERVER NAVIGATER CD-ROM</v>
          </cell>
        </row>
        <row r="36">
          <cell r="A36" t="str">
            <v>D5000A</v>
          </cell>
          <cell r="B36">
            <v>18942000</v>
          </cell>
          <cell r="C36" t="str">
            <v>HP NETSERVER LH 3</v>
          </cell>
          <cell r="D36" t="str">
            <v xml:space="preserve"> - PENTIUM II 400</v>
          </cell>
          <cell r="E36" t="str">
            <v xml:space="preserve"> - MEMORY 128MB ECC</v>
          </cell>
          <cell r="F36" t="str">
            <v xml:space="preserve"> - 3.5" 1.44MB FDD</v>
          </cell>
          <cell r="G36" t="str">
            <v xml:space="preserve"> -  NETRAID CONTROLLER(2 CHANNEL)</v>
          </cell>
          <cell r="H36" t="str">
            <v xml:space="preserve"> - CD-ROM</v>
          </cell>
          <cell r="I36" t="str">
            <v xml:space="preserve"> - 10/100TX NIC</v>
          </cell>
          <cell r="J36" t="str">
            <v xml:space="preserve"> - 12 HOT SWAP DISK SYSTEMS</v>
          </cell>
          <cell r="K36" t="str">
            <v xml:space="preserve"> - 2 ULTRA 2/WIDE CONTROLLER</v>
          </cell>
          <cell r="L36" t="str">
            <v xml:space="preserve"> - 8PCI SLOT (1 SHARE)</v>
          </cell>
          <cell r="M36" t="str">
            <v xml:space="preserve"> - SYSTEMBUS 100MHZ</v>
          </cell>
          <cell r="N36" t="str">
            <v xml:space="preserve"> - I2O CONTROLLER</v>
          </cell>
          <cell r="O36" t="str">
            <v xml:space="preserve"> - MANAGE X/SE 를 포함한</v>
          </cell>
          <cell r="P36" t="str">
            <v xml:space="preserve">   NETSERVER NAVIGATER CD-ROM</v>
          </cell>
        </row>
        <row r="37">
          <cell r="A37" t="str">
            <v>D5002A</v>
          </cell>
          <cell r="B37">
            <v>18477000</v>
          </cell>
          <cell r="C37" t="str">
            <v>HP NETSERVER LH 3 FOR RACK</v>
          </cell>
          <cell r="D37" t="str">
            <v xml:space="preserve"> - PENTIUM II 350</v>
          </cell>
          <cell r="E37" t="str">
            <v xml:space="preserve"> - MEMORY 128MB ECC</v>
          </cell>
          <cell r="F37" t="str">
            <v xml:space="preserve"> - 3.5" 1.44MB FDD</v>
          </cell>
          <cell r="G37" t="str">
            <v xml:space="preserve"> -  NETRAID CONTROLLER(2 CHANNEL)</v>
          </cell>
          <cell r="H37" t="str">
            <v xml:space="preserve"> - CD-ROM</v>
          </cell>
          <cell r="I37" t="str">
            <v xml:space="preserve"> - 10/100TX NIC</v>
          </cell>
          <cell r="J37" t="str">
            <v xml:space="preserve"> - 12 HOT SWAP DISK SYSTEMS</v>
          </cell>
          <cell r="K37" t="str">
            <v xml:space="preserve"> - 2 ULTRA 2/WIDE CONTROLLER</v>
          </cell>
          <cell r="L37" t="str">
            <v xml:space="preserve"> - 8PCI SLOT (1 SHARE)</v>
          </cell>
          <cell r="M37" t="str">
            <v xml:space="preserve"> - SYSTEMBUS 100MHZ</v>
          </cell>
          <cell r="N37" t="str">
            <v xml:space="preserve"> - I2O CONTROLLER</v>
          </cell>
          <cell r="O37" t="str">
            <v xml:space="preserve"> - MANAGE X/SE 를 포함한</v>
          </cell>
          <cell r="P37" t="str">
            <v xml:space="preserve">   NETSERVER NAVIGATER CD-ROM</v>
          </cell>
        </row>
        <row r="38">
          <cell r="A38" t="str">
            <v>D5004A</v>
          </cell>
          <cell r="B38">
            <v>20185000</v>
          </cell>
          <cell r="C38" t="str">
            <v>HP NETSERVER LH 3 FOR RACK</v>
          </cell>
          <cell r="D38" t="str">
            <v xml:space="preserve"> - PENTIUM II 400</v>
          </cell>
          <cell r="E38" t="str">
            <v xml:space="preserve"> - MEMORY 128MB ECC</v>
          </cell>
          <cell r="F38" t="str">
            <v xml:space="preserve"> - 3.5" 1.44MB FDD</v>
          </cell>
          <cell r="G38" t="str">
            <v xml:space="preserve"> -  NETRAID CONTROLLER(2 CHANNEL)</v>
          </cell>
          <cell r="H38" t="str">
            <v xml:space="preserve"> - CD-ROM</v>
          </cell>
          <cell r="I38" t="str">
            <v xml:space="preserve"> - 10/100TX NIC</v>
          </cell>
          <cell r="J38" t="str">
            <v xml:space="preserve"> - 12 HOT SWAP DISK SYSTEMS</v>
          </cell>
          <cell r="K38" t="str">
            <v xml:space="preserve"> - 2 ULTRA 2/WIDE CONTROLLER</v>
          </cell>
          <cell r="L38" t="str">
            <v xml:space="preserve"> - 8PCI SLOT (1 SHARE)</v>
          </cell>
          <cell r="M38" t="str">
            <v xml:space="preserve"> - SYSTEMBUS 100MHZ</v>
          </cell>
          <cell r="N38" t="str">
            <v xml:space="preserve"> - I2O CONTROLLER</v>
          </cell>
          <cell r="O38" t="str">
            <v xml:space="preserve"> - MANAGE X/SE 를 포함한</v>
          </cell>
          <cell r="P38" t="str">
            <v xml:space="preserve">   NETSERVER NAVIGATER CD-ROM</v>
          </cell>
        </row>
        <row r="39">
          <cell r="A39" t="str">
            <v>LX PRO</v>
          </cell>
        </row>
        <row r="40">
          <cell r="A40" t="str">
            <v>D6036A</v>
          </cell>
          <cell r="B40">
            <v>27142000</v>
          </cell>
          <cell r="C40" t="str">
            <v>HP NETSERVER Lxe PRO</v>
          </cell>
          <cell r="D40" t="str">
            <v xml:space="preserve"> - PENTIUM PRO 200</v>
          </cell>
          <cell r="E40" t="str">
            <v xml:space="preserve"> - MEMORY 128MB ECC</v>
          </cell>
          <cell r="F40" t="str">
            <v xml:space="preserve"> - 3.5" 1.44MB FDD</v>
          </cell>
          <cell r="G40" t="str">
            <v xml:space="preserve"> - CD-ROM</v>
          </cell>
          <cell r="H40" t="str">
            <v xml:space="preserve"> - 6 HOT SWAP DISK SYSTEMS</v>
          </cell>
          <cell r="I40" t="str">
            <v xml:space="preserve"> - 2 PCI ULTRA/WIDE SCSI</v>
          </cell>
          <cell r="J40" t="str">
            <v xml:space="preserve"> - 10 I/O SLOT (6PCI &amp; 4EISA)</v>
          </cell>
          <cell r="K40" t="str">
            <v xml:space="preserve"> - STANDARD POWER SUPPLY </v>
          </cell>
          <cell r="L40" t="str">
            <v xml:space="preserve"> - NETSERVER NAVIGATER CD-ROM</v>
          </cell>
        </row>
        <row r="41">
          <cell r="A41" t="str">
            <v>D6037A</v>
          </cell>
          <cell r="B41">
            <v>29890000</v>
          </cell>
          <cell r="C41" t="str">
            <v>HP NETSERVER LX PRO</v>
          </cell>
          <cell r="D41" t="str">
            <v xml:space="preserve"> - PENTIUM PRO 200</v>
          </cell>
          <cell r="E41" t="str">
            <v xml:space="preserve"> - MEMORY 128MB ECC</v>
          </cell>
          <cell r="F41" t="str">
            <v xml:space="preserve"> - 3.5" 1.44MB FDD</v>
          </cell>
          <cell r="G41" t="str">
            <v xml:space="preserve"> - CD-ROM</v>
          </cell>
          <cell r="H41" t="str">
            <v xml:space="preserve"> - 12 HOT SWAP DISK SYSTEMS</v>
          </cell>
          <cell r="I41" t="str">
            <v xml:space="preserve"> - 2 PCI ULTRA/WIDE SCSI</v>
          </cell>
          <cell r="J41" t="str">
            <v xml:space="preserve"> - 10 I/O SLOT (6PCI &amp; 4EISA)</v>
          </cell>
          <cell r="K41" t="str">
            <v xml:space="preserve"> - REDUANT POWER SUPPLY </v>
          </cell>
          <cell r="L41" t="str">
            <v xml:space="preserve"> - NETSERVER NAVIGATER CD-ROM</v>
          </cell>
        </row>
        <row r="42">
          <cell r="A42" t="str">
            <v>D4311B</v>
          </cell>
          <cell r="B42">
            <v>28029000</v>
          </cell>
          <cell r="C42" t="str">
            <v>HP NETSERVER LX PRO</v>
          </cell>
          <cell r="D42" t="str">
            <v xml:space="preserve"> - PENTIUM PRO 200</v>
          </cell>
          <cell r="E42" t="str">
            <v xml:space="preserve"> - MEMORY 64MB ECC</v>
          </cell>
          <cell r="F42" t="str">
            <v xml:space="preserve"> - 3.5" 1.44MB FDD</v>
          </cell>
          <cell r="G42" t="str">
            <v xml:space="preserve"> - CD-ROM</v>
          </cell>
          <cell r="H42" t="str">
            <v xml:space="preserve"> - 12 HOT SWAP DISK SYSTEMS</v>
          </cell>
          <cell r="I42" t="str">
            <v xml:space="preserve"> - 2 PCI ULTRA/WIDE SCSI</v>
          </cell>
          <cell r="J42" t="str">
            <v xml:space="preserve"> - 10 I/O SLOT (6PCI &amp; 4EISA)</v>
          </cell>
          <cell r="K42" t="str">
            <v xml:space="preserve"> - REDUANT POWER SUPPLY </v>
          </cell>
          <cell r="L42" t="str">
            <v xml:space="preserve"> - NETSERVER NAVIGATER CD-ROM</v>
          </cell>
        </row>
        <row r="43">
          <cell r="A43" t="str">
            <v>D4315B</v>
          </cell>
          <cell r="B43">
            <v>40648000</v>
          </cell>
          <cell r="C43" t="str">
            <v>HP NETSERVER LX PRO DUAL</v>
          </cell>
          <cell r="D43" t="str">
            <v xml:space="preserve"> - DUAL PENTIUM PRO 200</v>
          </cell>
          <cell r="E43" t="str">
            <v xml:space="preserve"> - MEMORY 128MB ECC</v>
          </cell>
          <cell r="F43" t="str">
            <v xml:space="preserve"> - 3.5" 1.44MB FDD</v>
          </cell>
          <cell r="G43" t="str">
            <v xml:space="preserve"> - DISK ARRAY CONTROLLER</v>
          </cell>
          <cell r="H43" t="str">
            <v xml:space="preserve"> - CD-ROM</v>
          </cell>
          <cell r="I43" t="str">
            <v xml:space="preserve"> - 12 HOT SWAP DISK SYSTEMS</v>
          </cell>
          <cell r="J43" t="str">
            <v xml:space="preserve"> - 2 PCI ULTRA/WIDE SCSI</v>
          </cell>
          <cell r="K43" t="str">
            <v xml:space="preserve"> - 10 I/O SLOT (6PCI &amp; 4EISA)</v>
          </cell>
          <cell r="L43" t="str">
            <v xml:space="preserve"> - REDUANT POWER SUPPLY </v>
          </cell>
          <cell r="M43" t="str">
            <v xml:space="preserve"> - NETSERVER NAVIGATER CD-ROM</v>
          </cell>
        </row>
        <row r="44">
          <cell r="A44" t="str">
            <v>D6015A</v>
          </cell>
          <cell r="B44">
            <v>65054000</v>
          </cell>
          <cell r="C44" t="str">
            <v>HP NETSERVER LX PRO DUAL</v>
          </cell>
          <cell r="D44" t="str">
            <v xml:space="preserve"> - DUAL PENTIUM PRO 200</v>
          </cell>
          <cell r="E44" t="str">
            <v xml:space="preserve"> - MEMORY 512MB ECC</v>
          </cell>
          <cell r="F44" t="str">
            <v xml:space="preserve"> - 3.5" 1.44MB FDD</v>
          </cell>
          <cell r="G44" t="str">
            <v xml:space="preserve"> - CD-ROM / CACHE 1MB</v>
          </cell>
          <cell r="H44" t="str">
            <v xml:space="preserve"> - 12 HOT SWAP DISK SYSTEMS</v>
          </cell>
          <cell r="I44" t="str">
            <v xml:space="preserve"> - 2 PCI ULTRA/WIDE SCSI</v>
          </cell>
          <cell r="J44" t="str">
            <v xml:space="preserve"> - 10 I/O SLOT (6PCI &amp; 4EISA)</v>
          </cell>
          <cell r="K44" t="str">
            <v xml:space="preserve"> - REDUANT POWER SUPPLY </v>
          </cell>
          <cell r="L44" t="str">
            <v xml:space="preserve"> - NETSERVER NAVIGATER CD-ROM</v>
          </cell>
        </row>
        <row r="45">
          <cell r="A45" t="str">
            <v>D6016A</v>
          </cell>
          <cell r="B45">
            <v>30599000</v>
          </cell>
          <cell r="C45" t="str">
            <v>HP NETSERVER LXr PRO</v>
          </cell>
          <cell r="D45" t="str">
            <v xml:space="preserve"> - PENTIUM PRO 200</v>
          </cell>
          <cell r="E45" t="str">
            <v xml:space="preserve"> - MEMORY 128MB ECC</v>
          </cell>
          <cell r="F45" t="str">
            <v xml:space="preserve"> - 3.5" 1.44MB FDD</v>
          </cell>
          <cell r="G45" t="str">
            <v xml:space="preserve"> - CD-ROM</v>
          </cell>
          <cell r="H45" t="str">
            <v xml:space="preserve"> - 2 PCI ULTRA/WIDE SCSI</v>
          </cell>
          <cell r="I45" t="str">
            <v xml:space="preserve"> - 10 I/O SLOT (6PCI &amp; 4EISA)</v>
          </cell>
          <cell r="J45" t="str">
            <v xml:space="preserve"> - REDUANT POWER SUPPLY </v>
          </cell>
          <cell r="K45" t="str">
            <v xml:space="preserve"> - NETSERVER NAVIGATER CD-ROM</v>
          </cell>
        </row>
        <row r="46">
          <cell r="A46" t="str">
            <v>D6017A</v>
          </cell>
          <cell r="B46">
            <v>43066000</v>
          </cell>
          <cell r="C46" t="str">
            <v>HP NETSERVER LXr PRO DUAL</v>
          </cell>
          <cell r="D46" t="str">
            <v xml:space="preserve"> - DUAL PENTIUM PRO 200</v>
          </cell>
          <cell r="E46" t="str">
            <v xml:space="preserve"> - MEMORY 512MB ECC</v>
          </cell>
          <cell r="F46" t="str">
            <v xml:space="preserve"> - 3.5" 1.44MB FDD</v>
          </cell>
          <cell r="G46" t="str">
            <v xml:space="preserve"> - CD-ROM</v>
          </cell>
          <cell r="H46" t="str">
            <v xml:space="preserve"> - 2 PCI ULTRA/WIDE SCSI</v>
          </cell>
          <cell r="I46" t="str">
            <v xml:space="preserve"> - 10 I/O SLOT (6PCI &amp; 4EISA)</v>
          </cell>
          <cell r="J46" t="str">
            <v xml:space="preserve"> - REDUANT POWER SUPPLY </v>
          </cell>
          <cell r="K46" t="str">
            <v xml:space="preserve"> - NETSERVER NAVIGATER CD-ROM</v>
          </cell>
        </row>
        <row r="47">
          <cell r="A47" t="str">
            <v>D6018A</v>
          </cell>
          <cell r="B47">
            <v>70069000</v>
          </cell>
          <cell r="C47" t="str">
            <v>HP NETSERVER LXr PRO DUAL</v>
          </cell>
          <cell r="D47" t="str">
            <v xml:space="preserve"> - DUAL PENTIUM PRO 200</v>
          </cell>
          <cell r="E47" t="str">
            <v xml:space="preserve"> - MEMORY 512MB ECC</v>
          </cell>
          <cell r="F47" t="str">
            <v xml:space="preserve"> - 3.5" 1.44MB FDD</v>
          </cell>
          <cell r="G47" t="str">
            <v xml:space="preserve"> - CD-ROM / CACHE 1MB</v>
          </cell>
          <cell r="H47" t="str">
            <v xml:space="preserve"> - 2 PCI ULTRA/WIDE SCSI</v>
          </cell>
          <cell r="I47" t="str">
            <v xml:space="preserve"> - 10 I/O SLOT (6PCI &amp; 4EISA)</v>
          </cell>
          <cell r="J47" t="str">
            <v xml:space="preserve"> - REDUANT POWER SUPPLY </v>
          </cell>
          <cell r="K47" t="str">
            <v xml:space="preserve"> - NETSERVER NAVIGATER CD-ROM</v>
          </cell>
        </row>
        <row r="48">
          <cell r="A48" t="str">
            <v>CPU UP</v>
          </cell>
        </row>
        <row r="49">
          <cell r="A49" t="str">
            <v>D3590A</v>
          </cell>
          <cell r="B49">
            <v>2831000</v>
          </cell>
          <cell r="C49" t="str">
            <v>HP NetServer 5/100 LH Processor Kit</v>
          </cell>
        </row>
        <row r="50">
          <cell r="A50" t="str">
            <v>D3601A</v>
          </cell>
          <cell r="B50">
            <v>4616000</v>
          </cell>
          <cell r="C50" t="str">
            <v>5/133 LC Processor Board Upgade Kit</v>
          </cell>
        </row>
        <row r="51">
          <cell r="A51" t="str">
            <v>D4869A</v>
          </cell>
          <cell r="B51">
            <v>2256000</v>
          </cell>
          <cell r="C51" t="str">
            <v>HP NetServer LH Plus 5/133 chip Upgrade</v>
          </cell>
        </row>
        <row r="52">
          <cell r="A52" t="str">
            <v>D4299A</v>
          </cell>
          <cell r="B52">
            <v>3667000</v>
          </cell>
          <cell r="C52" t="str">
            <v>HP NetServer LH Plus 5/166 chip Upgrade</v>
          </cell>
        </row>
        <row r="53">
          <cell r="A53" t="str">
            <v>D4857A</v>
          </cell>
          <cell r="B53">
            <v>7050000</v>
          </cell>
          <cell r="C53" t="str">
            <v>HP NetServer LH plus to LH pro upgrade kit</v>
          </cell>
        </row>
        <row r="54">
          <cell r="A54" t="str">
            <v>D4858A</v>
          </cell>
          <cell r="B54">
            <v>2990000</v>
          </cell>
          <cell r="C54" t="str">
            <v>HP NetServer LH pro process upgrade kit</v>
          </cell>
        </row>
        <row r="55">
          <cell r="A55" t="str">
            <v>D4989A</v>
          </cell>
          <cell r="B55">
            <v>5304000</v>
          </cell>
          <cell r="C55" t="str">
            <v>HP NetServer LH pro Pentium pro/200 - 512KB chip upgrade kit</v>
          </cell>
        </row>
        <row r="56">
          <cell r="A56" t="str">
            <v>D4306A</v>
          </cell>
          <cell r="B56">
            <v>9878000</v>
          </cell>
          <cell r="C56" t="str">
            <v>HP NetServer 5/166 LS Uni-Upgrade Card</v>
          </cell>
        </row>
        <row r="57">
          <cell r="A57" t="str">
            <v>D4307A</v>
          </cell>
          <cell r="B57">
            <v>14112000</v>
          </cell>
          <cell r="C57" t="str">
            <v>HP NetServer 5/166 LS2 Dual-Upgrade Card</v>
          </cell>
        </row>
        <row r="58">
          <cell r="A58" t="str">
            <v>D4286A</v>
          </cell>
          <cell r="B58">
            <v>2820000</v>
          </cell>
          <cell r="C58" t="str">
            <v xml:space="preserve">HP NetServer LX Pro 6/166 Upgrade board </v>
          </cell>
        </row>
        <row r="59">
          <cell r="A59" t="str">
            <v>D4288A</v>
          </cell>
          <cell r="B59">
            <v>3441000</v>
          </cell>
          <cell r="C59" t="str">
            <v>HP NetServer LX Pro 6/166 processor Upgrade</v>
          </cell>
        </row>
        <row r="60">
          <cell r="A60" t="str">
            <v>D4866A</v>
          </cell>
          <cell r="B60">
            <v>2820000</v>
          </cell>
          <cell r="C60" t="str">
            <v xml:space="preserve">HP NetServer LX Pro 6/200 Upgrade board </v>
          </cell>
        </row>
        <row r="61">
          <cell r="A61" t="str">
            <v>D4867A</v>
          </cell>
          <cell r="B61">
            <v>5304000</v>
          </cell>
          <cell r="C61" t="str">
            <v xml:space="preserve">HP NetServer LX Pro 6/200 processor(chip)upgrade </v>
          </cell>
        </row>
        <row r="62">
          <cell r="A62" t="str">
            <v>D4959A</v>
          </cell>
          <cell r="B62">
            <v>6688000</v>
          </cell>
          <cell r="C62" t="str">
            <v>HP Net server LD Pro Dual 6/200 upgrade bd kit</v>
          </cell>
        </row>
        <row r="63">
          <cell r="A63" t="str">
            <v>D4966A</v>
          </cell>
          <cell r="B63">
            <v>35284000</v>
          </cell>
          <cell r="C63" t="str">
            <v>HP Net server LX/LXr 6/200 - 1MB Dual CPU Upgrade Board</v>
          </cell>
        </row>
        <row r="64">
          <cell r="A64" t="str">
            <v>D4995A</v>
          </cell>
          <cell r="B64">
            <v>2114000</v>
          </cell>
          <cell r="C64" t="str">
            <v>HP NetServer LH II &amp; LC II Pentium II 266 CPU Upgrade</v>
          </cell>
        </row>
        <row r="65">
          <cell r="A65" t="str">
            <v>D4996A</v>
          </cell>
          <cell r="B65">
            <v>2961000</v>
          </cell>
          <cell r="C65" t="str">
            <v>HP NetServer LH II &amp; LC II Pentium II 300 CPU Upgrade</v>
          </cell>
        </row>
        <row r="66">
          <cell r="A66" t="str">
            <v>D6049A</v>
          </cell>
          <cell r="B66">
            <v>3808000</v>
          </cell>
          <cell r="C66" t="str">
            <v>HP NetServer LH II Pentirm II 333 CPU Upgrade</v>
          </cell>
        </row>
        <row r="67">
          <cell r="A67" t="str">
            <v>D5952A</v>
          </cell>
          <cell r="B67">
            <v>1804000</v>
          </cell>
          <cell r="C67" t="str">
            <v>HP NetServer LH II &amp; Processor Board Upgrade</v>
          </cell>
        </row>
        <row r="68">
          <cell r="A68" t="str">
            <v>D6091A</v>
          </cell>
          <cell r="B68">
            <v>4514000</v>
          </cell>
          <cell r="C68" t="str">
            <v>HP NetServer LH 3 Pentirm II 350/100MHz CPU Upgrade</v>
          </cell>
        </row>
        <row r="69">
          <cell r="A69" t="str">
            <v>D6092A</v>
          </cell>
          <cell r="B69">
            <v>5361000</v>
          </cell>
          <cell r="C69" t="str">
            <v>HP NetServer LH 3 Pentirm II 400/100MHz CPU Upgrade</v>
          </cell>
        </row>
        <row r="70">
          <cell r="A70" t="str">
            <v>O/S</v>
          </cell>
        </row>
        <row r="71">
          <cell r="A71" t="str">
            <v>B6620A</v>
          </cell>
          <cell r="B71">
            <v>2144500</v>
          </cell>
          <cell r="C71" t="str">
            <v>M/S Windows NT 4.0 + Cheyenne Anti Virus</v>
          </cell>
        </row>
        <row r="72">
          <cell r="A72" t="str">
            <v>MEMORY</v>
          </cell>
        </row>
        <row r="73">
          <cell r="A73" t="str">
            <v>D3577A</v>
          </cell>
          <cell r="B73">
            <v>337000</v>
          </cell>
          <cell r="C73" t="str">
            <v>8MB SIMM (70ns)</v>
          </cell>
        </row>
        <row r="74">
          <cell r="A74" t="str">
            <v>D2297A</v>
          </cell>
          <cell r="B74">
            <v>309000</v>
          </cell>
          <cell r="C74" t="str">
            <v>16MB SIMM (70ns)</v>
          </cell>
        </row>
        <row r="75">
          <cell r="A75" t="str">
            <v>D3578A</v>
          </cell>
          <cell r="B75">
            <v>621000</v>
          </cell>
          <cell r="C75" t="str">
            <v>32MB SIMM (70ns)</v>
          </cell>
        </row>
        <row r="76">
          <cell r="A76" t="str">
            <v>D4295A</v>
          </cell>
          <cell r="B76">
            <v>421000</v>
          </cell>
          <cell r="C76" t="str">
            <v>32MB 60ns EDO DIMM</v>
          </cell>
        </row>
        <row r="77">
          <cell r="A77" t="str">
            <v>D4296A</v>
          </cell>
          <cell r="B77">
            <v>1014000</v>
          </cell>
          <cell r="C77" t="str">
            <v>64MB 60ns EDO DIMM</v>
          </cell>
        </row>
        <row r="78">
          <cell r="A78" t="str">
            <v>D4297A</v>
          </cell>
          <cell r="B78">
            <v>2143000</v>
          </cell>
          <cell r="C78" t="str">
            <v>128MB 60ns EDO DIMM</v>
          </cell>
        </row>
        <row r="79">
          <cell r="A79" t="str">
            <v>D4926A</v>
          </cell>
          <cell r="B79">
            <v>4684000</v>
          </cell>
          <cell r="C79" t="str">
            <v>256MB 60ns DIMM</v>
          </cell>
        </row>
        <row r="80">
          <cell r="A80" t="str">
            <v>D4890A</v>
          </cell>
          <cell r="B80">
            <v>110000</v>
          </cell>
          <cell r="C80" t="str">
            <v>8MB 60ns Parity SIMM</v>
          </cell>
        </row>
        <row r="81">
          <cell r="A81" t="str">
            <v>D4891A</v>
          </cell>
          <cell r="B81">
            <v>195000</v>
          </cell>
          <cell r="C81" t="str">
            <v>16MB 60ns Parity SIMM</v>
          </cell>
        </row>
        <row r="82">
          <cell r="A82" t="str">
            <v>D4892A</v>
          </cell>
          <cell r="B82">
            <v>392000</v>
          </cell>
          <cell r="C82" t="str">
            <v>32MB 60ns Parity SIMM</v>
          </cell>
        </row>
        <row r="83">
          <cell r="A83" t="str">
            <v>D4290A</v>
          </cell>
          <cell r="B83">
            <v>1183000</v>
          </cell>
          <cell r="C83" t="str">
            <v>64MB 60ns Parity SIMM</v>
          </cell>
        </row>
        <row r="84">
          <cell r="A84" t="str">
            <v>D4893A</v>
          </cell>
          <cell r="B84">
            <v>2341000</v>
          </cell>
          <cell r="C84" t="str">
            <v>128MB 60ns Parity SIMM</v>
          </cell>
        </row>
        <row r="85">
          <cell r="A85" t="str">
            <v>D4967A</v>
          </cell>
          <cell r="B85">
            <v>9597000</v>
          </cell>
          <cell r="C85" t="str">
            <v>4GB MEMORY BRD W/512MB RAM</v>
          </cell>
        </row>
        <row r="86">
          <cell r="A86" t="str">
            <v>D4968A</v>
          </cell>
          <cell r="B86">
            <v>9597000</v>
          </cell>
          <cell r="C86" t="str">
            <v>512MB DIMM KIT</v>
          </cell>
        </row>
        <row r="87">
          <cell r="A87" t="str">
            <v>D6097A</v>
          </cell>
          <cell r="B87">
            <v>1324000</v>
          </cell>
          <cell r="C87" t="str">
            <v>64MB 100MHz ECC SDRAM DIMM</v>
          </cell>
        </row>
        <row r="88">
          <cell r="A88" t="str">
            <v>D6098A</v>
          </cell>
          <cell r="B88">
            <v>2821000</v>
          </cell>
          <cell r="C88" t="str">
            <v>128MB 100MHz ECC SDRAM DIMM</v>
          </cell>
        </row>
        <row r="89">
          <cell r="A89" t="str">
            <v>D6099A</v>
          </cell>
          <cell r="B89">
            <v>6717000</v>
          </cell>
          <cell r="C89" t="str">
            <v>256MB 100MHz ECC SDRAM DIMM</v>
          </cell>
        </row>
        <row r="90">
          <cell r="A90" t="str">
            <v>EXTERNAL STORAGE SYSTEMS</v>
          </cell>
        </row>
        <row r="91">
          <cell r="A91" t="str">
            <v>D3604B</v>
          </cell>
          <cell r="B91">
            <v>3397000</v>
          </cell>
          <cell r="C91" t="str">
            <v>HP NetSever Storage System/6</v>
          </cell>
        </row>
        <row r="92">
          <cell r="A92" t="str">
            <v>D4927A</v>
          </cell>
          <cell r="B92">
            <v>2972000</v>
          </cell>
          <cell r="C92" t="str">
            <v>Hot-swap storage subsystem upgrade</v>
          </cell>
        </row>
        <row r="93">
          <cell r="A93" t="str">
            <v>D4902A</v>
          </cell>
          <cell r="B93">
            <v>7081000</v>
          </cell>
          <cell r="C93" t="str">
            <v>HP NetServer Rack Storage /8</v>
          </cell>
        </row>
        <row r="94">
          <cell r="A94" t="str">
            <v>D4491A</v>
          </cell>
          <cell r="B94">
            <v>167000</v>
          </cell>
          <cell r="C94" t="str">
            <v>HP "Y" cable for Rack storage /8</v>
          </cell>
        </row>
        <row r="95">
          <cell r="A95" t="str">
            <v>D5025A</v>
          </cell>
          <cell r="B95">
            <v>621000</v>
          </cell>
          <cell r="C95" t="str">
            <v>U/W SCSI Adapter</v>
          </cell>
        </row>
        <row r="96">
          <cell r="A96" t="str">
            <v xml:space="preserve"> Non Hotswap Hard disk</v>
          </cell>
        </row>
        <row r="97">
          <cell r="A97" t="str">
            <v>D4884A</v>
          </cell>
          <cell r="B97">
            <v>1409000</v>
          </cell>
          <cell r="C97" t="str">
            <v>HP 2GB SCSI-2 DISK DRIVE FOR NETSERVER E</v>
          </cell>
        </row>
        <row r="98">
          <cell r="A98" t="str">
            <v>D4956A</v>
          </cell>
          <cell r="B98">
            <v>2821000</v>
          </cell>
          <cell r="C98" t="str">
            <v>4.2GB FAST SCSI-2 DISK DRIVE (7200RPM) FOR LC</v>
          </cell>
        </row>
        <row r="99">
          <cell r="A99" t="str">
            <v>D4963A</v>
          </cell>
          <cell r="B99">
            <v>1635000</v>
          </cell>
          <cell r="C99" t="str">
            <v>4.2GB FAST SCSI-2 DISK  (5400RPM) FOR E</v>
          </cell>
        </row>
        <row r="100">
          <cell r="A100" t="str">
            <v>D4910A</v>
          </cell>
          <cell r="B100">
            <v>1776000</v>
          </cell>
          <cell r="C100" t="str">
            <v>4GB UWSCSI, 7200RPM (E45, E50, LCII NON HOT-SWAP)</v>
          </cell>
        </row>
        <row r="101">
          <cell r="A101" t="str">
            <v>D4911A</v>
          </cell>
          <cell r="B101">
            <v>3329000</v>
          </cell>
          <cell r="C101" t="str">
            <v>9GB UWSCSI, 7200RPM (E45, E50, LCII NON HOT-SWAP)</v>
          </cell>
        </row>
        <row r="102">
          <cell r="A102" t="str">
            <v>D5962A</v>
          </cell>
          <cell r="B102">
            <v>5079000</v>
          </cell>
          <cell r="C102" t="str">
            <v>NetServer LXr Internal HDD Accessory kit</v>
          </cell>
        </row>
        <row r="103">
          <cell r="A103" t="str">
            <v xml:space="preserve"> Hot-Swap Hard disk</v>
          </cell>
        </row>
        <row r="104">
          <cell r="A104" t="str">
            <v>D3582C</v>
          </cell>
          <cell r="B104">
            <v>2425000</v>
          </cell>
          <cell r="C104" t="str">
            <v>2.1GB Hot Swap Ultra SCSI Disk Mod</v>
          </cell>
        </row>
        <row r="105">
          <cell r="A105" t="str">
            <v>D3583C</v>
          </cell>
          <cell r="B105">
            <v>2115000</v>
          </cell>
          <cell r="C105" t="str">
            <v>4GB Hot Swap Ultra SCSI Disk Drive</v>
          </cell>
        </row>
        <row r="106">
          <cell r="A106" t="str">
            <v>D4289A</v>
          </cell>
          <cell r="B106">
            <v>3668000</v>
          </cell>
          <cell r="C106" t="str">
            <v>9GB Swap Ultra SCSI Disk Module</v>
          </cell>
        </row>
        <row r="107">
          <cell r="A107" t="str">
            <v>D5039A</v>
          </cell>
          <cell r="B107">
            <v>8468000</v>
          </cell>
          <cell r="C107" t="str">
            <v>18GB HS UWSCSI Module</v>
          </cell>
        </row>
        <row r="108">
          <cell r="A108" t="str">
            <v>D4903A</v>
          </cell>
          <cell r="B108">
            <v>2538000</v>
          </cell>
          <cell r="C108" t="str">
            <v>4.2GB 10K RPM, HOT SWAP MODULE</v>
          </cell>
        </row>
        <row r="109">
          <cell r="A109" t="str">
            <v>D6019A</v>
          </cell>
          <cell r="B109">
            <v>4402000</v>
          </cell>
          <cell r="C109" t="str">
            <v>9GB 10K RPM U/W SCSI HDD</v>
          </cell>
        </row>
        <row r="110">
          <cell r="A110" t="str">
            <v>D6104A</v>
          </cell>
          <cell r="B110">
            <v>2115000</v>
          </cell>
          <cell r="C110" t="str">
            <v>4.2GB HOT SWAP WIDE ULTRA2 SCSI DISK</v>
          </cell>
        </row>
        <row r="111">
          <cell r="A111" t="str">
            <v>D6106A</v>
          </cell>
          <cell r="B111">
            <v>3668000</v>
          </cell>
          <cell r="C111" t="str">
            <v>9.1GB HOT SWAP WIDE ULTRA2 SCSI DISK</v>
          </cell>
        </row>
        <row r="112">
          <cell r="A112" t="str">
            <v>D6108A</v>
          </cell>
          <cell r="B112">
            <v>8468000</v>
          </cell>
          <cell r="C112" t="str">
            <v>18GB HOT SWAP WIDE ULTRA2 SCSI DISK</v>
          </cell>
        </row>
        <row r="113">
          <cell r="A113" t="str">
            <v>D6107A</v>
          </cell>
          <cell r="B113">
            <v>4402000</v>
          </cell>
          <cell r="C113" t="str">
            <v>9.1GB 10K RPM HOT SWAP WIDE ULTRA2 SCSI DISK</v>
          </cell>
        </row>
        <row r="114">
          <cell r="A114" t="str">
            <v xml:space="preserve"> Disk Array Controller</v>
          </cell>
        </row>
        <row r="115">
          <cell r="A115" t="str">
            <v>D4943A</v>
          </cell>
          <cell r="B115">
            <v>5926000</v>
          </cell>
          <cell r="C115" t="str">
            <v>NetRAID Disk Array Controller</v>
          </cell>
        </row>
        <row r="116">
          <cell r="A116" t="str">
            <v>D4992A</v>
          </cell>
          <cell r="B116">
            <v>2491000</v>
          </cell>
          <cell r="C116" t="str">
            <v>HP NetServer NetRAID-1 DAC</v>
          </cell>
        </row>
        <row r="117">
          <cell r="A117" t="str">
            <v>D5955A</v>
          </cell>
          <cell r="B117">
            <v>7081000</v>
          </cell>
          <cell r="C117" t="str">
            <v>NetRAID-1 3Si Disk Array Controller</v>
          </cell>
        </row>
        <row r="118">
          <cell r="A118" t="str">
            <v>D6029A</v>
          </cell>
          <cell r="B118">
            <v>337000</v>
          </cell>
          <cell r="C118" t="str">
            <v>Cache Upgrade Kit for NetRAID Adapter</v>
          </cell>
        </row>
        <row r="119">
          <cell r="A119" t="str">
            <v xml:space="preserve"> Remote Assistance controller</v>
          </cell>
        </row>
        <row r="120">
          <cell r="A120" t="str">
            <v>D2967C</v>
          </cell>
          <cell r="B120">
            <v>2406000</v>
          </cell>
          <cell r="C120" t="str">
            <v>Remote Assist Card W/O modem</v>
          </cell>
        </row>
        <row r="121">
          <cell r="A121" t="str">
            <v>D2969C</v>
          </cell>
          <cell r="B121">
            <v>3397000</v>
          </cell>
          <cell r="C121" t="str">
            <v>Remote Assist Card W/Special Controller</v>
          </cell>
        </row>
        <row r="122">
          <cell r="A122" t="str">
            <v xml:space="preserve"> Mounting Tray</v>
          </cell>
        </row>
        <row r="123">
          <cell r="A123" t="str">
            <v>D2198A</v>
          </cell>
          <cell r="B123">
            <v>252000</v>
          </cell>
          <cell r="C123" t="str">
            <v>3.5" Mounting Tray(3 Pack)</v>
          </cell>
        </row>
        <row r="124">
          <cell r="A124" t="str">
            <v>D2198B</v>
          </cell>
          <cell r="B124">
            <v>252000</v>
          </cell>
          <cell r="C124" t="str">
            <v>3 Disk trays, New Color</v>
          </cell>
        </row>
        <row r="125">
          <cell r="A125" t="str">
            <v>D2199A</v>
          </cell>
          <cell r="B125">
            <v>196000</v>
          </cell>
          <cell r="C125" t="str">
            <v>5.25 Tape/DAT/CD-ROM Tray(3 Pack)</v>
          </cell>
        </row>
        <row r="126">
          <cell r="A126" t="str">
            <v>D3349A</v>
          </cell>
          <cell r="B126">
            <v>536000</v>
          </cell>
          <cell r="C126" t="str">
            <v>NetServer Hot Swap Tray</v>
          </cell>
        </row>
        <row r="127">
          <cell r="A127" t="str">
            <v>D6077A</v>
          </cell>
          <cell r="B127">
            <v>1414000</v>
          </cell>
          <cell r="C127" t="str">
            <v>Internal Drive Capacity Upgrade</v>
          </cell>
        </row>
        <row r="128">
          <cell r="A128" t="str">
            <v>D6127A</v>
          </cell>
          <cell r="B128">
            <v>536000</v>
          </cell>
          <cell r="C128" t="str">
            <v>Half-Height Ultra2 Hot Swap Tray</v>
          </cell>
        </row>
        <row r="129">
          <cell r="A129" t="str">
            <v>D6128A</v>
          </cell>
          <cell r="B129">
            <v>536000</v>
          </cell>
          <cell r="C129" t="str">
            <v>Low-Profile Ultra2 Hot Swap Tray</v>
          </cell>
        </row>
        <row r="130">
          <cell r="A130" t="str">
            <v xml:space="preserve"> Power Supply</v>
          </cell>
        </row>
        <row r="131">
          <cell r="A131" t="str">
            <v>D4292A</v>
          </cell>
          <cell r="B131">
            <v>2746000</v>
          </cell>
          <cell r="C131" t="str">
            <v>NetServer LX Pro Power supply Module</v>
          </cell>
        </row>
        <row r="132">
          <cell r="A132" t="str">
            <v>D4921A</v>
          </cell>
          <cell r="B132">
            <v>2264000</v>
          </cell>
          <cell r="C132" t="str">
            <v>Redundant LH Plus/Pro Supply Module</v>
          </cell>
        </row>
        <row r="133">
          <cell r="A133" t="str">
            <v>D6093A</v>
          </cell>
          <cell r="B133">
            <v>1499000</v>
          </cell>
          <cell r="C133" t="str">
            <v>Redundant Hot Swap Power and Fans</v>
          </cell>
        </row>
        <row r="134">
          <cell r="A134" t="str">
            <v>D6095A</v>
          </cell>
          <cell r="B134">
            <v>989000</v>
          </cell>
          <cell r="C134" t="str">
            <v>Redundant Power Supply Module</v>
          </cell>
        </row>
        <row r="135">
          <cell r="A135" t="str">
            <v>D6138A</v>
          </cell>
          <cell r="B135">
            <v>224000</v>
          </cell>
          <cell r="C135" t="str">
            <v>AC Adapter(Optional) for HP TopTools Remote Control card</v>
          </cell>
        </row>
        <row r="136">
          <cell r="A136" t="str">
            <v xml:space="preserve"> Miscelllanous</v>
          </cell>
        </row>
        <row r="137">
          <cell r="A137" t="str">
            <v>C3726A</v>
          </cell>
          <cell r="B137">
            <v>252000</v>
          </cell>
          <cell r="C137" t="str">
            <v>1 meter Interface cable</v>
          </cell>
        </row>
        <row r="138">
          <cell r="A138" t="str">
            <v>D3635A</v>
          </cell>
          <cell r="B138">
            <v>281000</v>
          </cell>
          <cell r="C138" t="str">
            <v>SCSI cable. 2.5m HDTS50 to HDTS68</v>
          </cell>
        </row>
        <row r="139">
          <cell r="A139" t="str">
            <v>D3636C</v>
          </cell>
          <cell r="B139">
            <v>281000</v>
          </cell>
          <cell r="C139" t="str">
            <v>SCSI 2.5M cable ; 68HD/68HD with hi-flex</v>
          </cell>
        </row>
        <row r="140">
          <cell r="A140" t="str">
            <v>D3637C</v>
          </cell>
          <cell r="B140">
            <v>281000</v>
          </cell>
          <cell r="C140" t="str">
            <v>SCSI 2.5M cable ; 68UHD/68HD with hi-flex</v>
          </cell>
        </row>
        <row r="141">
          <cell r="A141" t="str">
            <v>D3638A</v>
          </cell>
          <cell r="B141">
            <v>196000</v>
          </cell>
          <cell r="C141" t="str">
            <v>NetServer LH cable kit</v>
          </cell>
        </row>
        <row r="142">
          <cell r="A142" t="str">
            <v>D3639A</v>
          </cell>
          <cell r="B142">
            <v>224000</v>
          </cell>
          <cell r="C142" t="str">
            <v>NetServer LS cable kit</v>
          </cell>
        </row>
        <row r="143">
          <cell r="A143" t="str">
            <v>D4282A</v>
          </cell>
          <cell r="B143">
            <v>252000</v>
          </cell>
          <cell r="C143" t="str">
            <v>NetServer LX Pro cable kit</v>
          </cell>
        </row>
        <row r="144">
          <cell r="A144" t="str">
            <v>D4845A</v>
          </cell>
          <cell r="B144">
            <v>252000</v>
          </cell>
          <cell r="C144" t="str">
            <v>NetServer LH Plus cable kit</v>
          </cell>
        </row>
        <row r="145">
          <cell r="A145" t="str">
            <v>D4950B</v>
          </cell>
          <cell r="B145">
            <v>275000</v>
          </cell>
          <cell r="C145" t="str">
            <v>NetServer Keyboard 104keys</v>
          </cell>
        </row>
        <row r="146">
          <cell r="A146" t="str">
            <v>D4983A</v>
          </cell>
          <cell r="B146">
            <v>281000</v>
          </cell>
          <cell r="C146" t="str">
            <v>Cable kit : NetRAID 3rd channel to RS/8</v>
          </cell>
        </row>
        <row r="147">
          <cell r="A147" t="str">
            <v>D4984A</v>
          </cell>
          <cell r="B147">
            <v>167000</v>
          </cell>
          <cell r="C147" t="str">
            <v>HP Netserver Rack Installation Tool Kit</v>
          </cell>
        </row>
        <row r="148">
          <cell r="A148" t="str">
            <v>D5968A</v>
          </cell>
          <cell r="B148">
            <v>281000</v>
          </cell>
          <cell r="C148" t="str">
            <v>SCSI Cable Kit for E45 / LC II</v>
          </cell>
        </row>
        <row r="149">
          <cell r="A149" t="str">
            <v>D6001A</v>
          </cell>
          <cell r="B149">
            <v>224000</v>
          </cell>
          <cell r="C149" t="str">
            <v>Cable kit for E45 Duplexing</v>
          </cell>
        </row>
        <row r="150">
          <cell r="A150" t="str">
            <v>D6020A</v>
          </cell>
          <cell r="B150">
            <v>281000</v>
          </cell>
          <cell r="C150" t="str">
            <v>2.5M SCSI Cable With Offset Connector</v>
          </cell>
        </row>
        <row r="151">
          <cell r="A151" t="str">
            <v>D6028A</v>
          </cell>
          <cell r="B151">
            <v>2122000</v>
          </cell>
          <cell r="C151" t="str">
            <v>Top Tools Remote Control w/battery</v>
          </cell>
        </row>
        <row r="152">
          <cell r="A152" t="str">
            <v>D6094A</v>
          </cell>
          <cell r="B152">
            <v>1131000</v>
          </cell>
          <cell r="C152" t="str">
            <v>LH 3 Pedestal to Rack Conversion Kit</v>
          </cell>
        </row>
        <row r="153">
          <cell r="A153" t="str">
            <v xml:space="preserve">  Back-up Solution</v>
          </cell>
        </row>
        <row r="154">
          <cell r="A154" t="str">
            <v>C1525H</v>
          </cell>
          <cell r="B154">
            <v>910200</v>
          </cell>
          <cell r="C154" t="str">
            <v>HP Surestore Tape 2000i 2GB Internal DAT Drive</v>
          </cell>
        </row>
        <row r="155">
          <cell r="A155" t="str">
            <v>C1520H</v>
          </cell>
          <cell r="B155">
            <v>1165500</v>
          </cell>
          <cell r="C155" t="str">
            <v>HP Surestore Tape 2000e 2GB External DAT Drive</v>
          </cell>
        </row>
        <row r="156">
          <cell r="A156" t="str">
            <v>C1526H</v>
          </cell>
          <cell r="B156">
            <v>954601</v>
          </cell>
          <cell r="C156" t="str">
            <v>HP Surestore Tape 5000i 4GB Internal DAT Drive</v>
          </cell>
        </row>
        <row r="157">
          <cell r="A157" t="str">
            <v>C1521H</v>
          </cell>
          <cell r="B157">
            <v>1216560</v>
          </cell>
          <cell r="C157" t="str">
            <v>HP Surestore Tape 5000e 4GB External DAT Drive</v>
          </cell>
        </row>
        <row r="158">
          <cell r="A158" t="str">
            <v>C1551B</v>
          </cell>
          <cell r="B158">
            <v>1216560</v>
          </cell>
          <cell r="C158" t="str">
            <v>HP Surestore Tape 5000eU 4GB External DAT Drive Configurable for UNIX</v>
          </cell>
        </row>
        <row r="159">
          <cell r="A159" t="str">
            <v>C1528H</v>
          </cell>
          <cell r="B159">
            <v>1547341</v>
          </cell>
          <cell r="C159" t="str">
            <v>HP Surestore DAT8i-8GB Internal DAT Drive</v>
          </cell>
        </row>
        <row r="160">
          <cell r="A160" t="str">
            <v>C1529H</v>
          </cell>
          <cell r="B160">
            <v>1778219</v>
          </cell>
          <cell r="C160" t="str">
            <v>HP Surestore DAT8e-8GB External DAT Drive for PC</v>
          </cell>
        </row>
        <row r="161">
          <cell r="A161" t="str">
            <v>C1552B</v>
          </cell>
          <cell r="B161">
            <v>1778219</v>
          </cell>
          <cell r="C161" t="str">
            <v>HP Surestore DAT8eU-8GB External DAT Drive for UNIX</v>
          </cell>
        </row>
        <row r="162">
          <cell r="A162" t="str">
            <v>C5691A</v>
          </cell>
          <cell r="B162">
            <v>2192514</v>
          </cell>
          <cell r="C162" t="str">
            <v>HP Surestore DAT8i-8GB Drive bundled w Cheyenne Arc Serve 6.5 NT (singles server)</v>
          </cell>
        </row>
        <row r="163">
          <cell r="A163" t="str">
            <v>C5692A</v>
          </cell>
          <cell r="B163">
            <v>2399714</v>
          </cell>
          <cell r="C163" t="str">
            <v>HP Surestore DAT8e-8GB Drive bundled w Cheyenne Arc Serve 6.5 NT (singles server)</v>
          </cell>
        </row>
        <row r="164">
          <cell r="A164" t="str">
            <v>C1555B</v>
          </cell>
          <cell r="B164">
            <v>2168940</v>
          </cell>
          <cell r="C164" t="str">
            <v xml:space="preserve">HP Surestore DAT24i-24GB Internal DAT Drive for PC </v>
          </cell>
        </row>
        <row r="165">
          <cell r="A165" t="str">
            <v>C1556B</v>
          </cell>
          <cell r="B165">
            <v>2397599</v>
          </cell>
          <cell r="C165" t="str">
            <v xml:space="preserve">HP Surestore DAT24e-24GB External DAT Drive for PC </v>
          </cell>
        </row>
        <row r="166">
          <cell r="A166" t="str">
            <v>C5653A</v>
          </cell>
          <cell r="B166">
            <v>2397599</v>
          </cell>
          <cell r="C166" t="str">
            <v>HP Surestore DAT24eU-24GB External DAT Drive for UNIX</v>
          </cell>
        </row>
        <row r="167">
          <cell r="A167" t="str">
            <v>C5677A</v>
          </cell>
          <cell r="B167">
            <v>5791979</v>
          </cell>
          <cell r="C167" t="str">
            <v>HP Surestore DAT24x6i-24*6GB Internal DAT Autoloader</v>
          </cell>
        </row>
        <row r="168">
          <cell r="A168" t="str">
            <v>C1559B</v>
          </cell>
          <cell r="B168">
            <v>6031742</v>
          </cell>
          <cell r="C168" t="str">
            <v>HP Surestore DAT24x6e-144GB External DAT Autoloader</v>
          </cell>
        </row>
        <row r="169">
          <cell r="A169" t="str">
            <v>C5644A</v>
          </cell>
          <cell r="B169">
            <v>854000</v>
          </cell>
          <cell r="C169" t="str">
            <v>HP Surestore Tape T4i (4/8GB) Internal Tape Drive</v>
          </cell>
        </row>
        <row r="170">
          <cell r="A170" t="str">
            <v>C1579A</v>
          </cell>
          <cell r="B170">
            <v>6633357</v>
          </cell>
          <cell r="C170" t="str">
            <v>HP Surestore Tape DLT40e (20/40GB) External Tape Drive</v>
          </cell>
        </row>
        <row r="171">
          <cell r="A171" t="str">
            <v>C5647A</v>
          </cell>
          <cell r="B171">
            <v>6022857</v>
          </cell>
          <cell r="C171" t="str">
            <v>HP Surestore Tape DLT40i(20/40GB) Internal Tape Drive</v>
          </cell>
        </row>
        <row r="172">
          <cell r="A172" t="str">
            <v>C5658A</v>
          </cell>
          <cell r="B172">
            <v>13604153</v>
          </cell>
          <cell r="C172" t="str">
            <v>HP Surestore Tape DLT70e (35/70GB) External Tape Drive</v>
          </cell>
        </row>
        <row r="173">
          <cell r="A173" t="str">
            <v xml:space="preserve"> Monitor</v>
          </cell>
        </row>
        <row r="174">
          <cell r="A174" t="str">
            <v>D4836A</v>
          </cell>
          <cell r="B174">
            <v>350000</v>
          </cell>
          <cell r="C174" t="str">
            <v>15" Monitor</v>
          </cell>
        </row>
        <row r="175">
          <cell r="A175" t="str">
            <v>D5741A</v>
          </cell>
          <cell r="B175">
            <v>680000</v>
          </cell>
          <cell r="C175" t="str">
            <v>17" Monitor</v>
          </cell>
        </row>
        <row r="176">
          <cell r="A176" t="str">
            <v>D4834A</v>
          </cell>
          <cell r="B176">
            <v>1176000</v>
          </cell>
          <cell r="C176" t="str">
            <v>20" Monitor</v>
          </cell>
        </row>
        <row r="177">
          <cell r="A177" t="str">
            <v xml:space="preserve"> Networking</v>
          </cell>
        </row>
        <row r="178">
          <cell r="A178" t="str">
            <v>D5013A</v>
          </cell>
          <cell r="B178">
            <v>281000</v>
          </cell>
          <cell r="C178" t="str">
            <v>HP NetServer 10/100Tx PCI LAN Adapter</v>
          </cell>
        </row>
        <row r="179">
          <cell r="A179" t="str">
            <v xml:space="preserve"> Clustering</v>
          </cell>
        </row>
        <row r="180">
          <cell r="A180" t="str">
            <v>D5954A</v>
          </cell>
          <cell r="B180">
            <v>139000</v>
          </cell>
          <cell r="C180" t="str">
            <v>HP NetServer Networking Crossover cable</v>
          </cell>
        </row>
        <row r="181">
          <cell r="A181" t="str">
            <v>D5957A</v>
          </cell>
          <cell r="B181">
            <v>1131000</v>
          </cell>
          <cell r="C181" t="str">
            <v>HP NetServer cluster SCSI Adapter</v>
          </cell>
        </row>
        <row r="182">
          <cell r="A182" t="str">
            <v xml:space="preserve">  Rack and Accessories (PL55)</v>
          </cell>
        </row>
        <row r="183">
          <cell r="A183" t="str">
            <v>C2790A</v>
          </cell>
          <cell r="B183">
            <v>326000</v>
          </cell>
          <cell r="C183" t="str">
            <v>Ballast Weight Kit</v>
          </cell>
        </row>
        <row r="184">
          <cell r="A184" t="str">
            <v>E3666A</v>
          </cell>
          <cell r="B184">
            <v>119000</v>
          </cell>
          <cell r="C184" t="str">
            <v>Plain Shelf (1 Unit)</v>
          </cell>
        </row>
        <row r="185">
          <cell r="A185" t="str">
            <v>E4470A</v>
          </cell>
          <cell r="B185">
            <v>330000</v>
          </cell>
          <cell r="C185" t="str">
            <v>Extractor Fan 100-120 Volt.</v>
          </cell>
        </row>
        <row r="186">
          <cell r="A186" t="str">
            <v>E4471A</v>
          </cell>
          <cell r="B186">
            <v>330000</v>
          </cell>
          <cell r="C186" t="str">
            <v>Extractor Fan 200-240 Volt.</v>
          </cell>
        </row>
        <row r="187">
          <cell r="A187" t="str">
            <v>E7665A</v>
          </cell>
          <cell r="B187">
            <v>366000</v>
          </cell>
          <cell r="C187" t="str">
            <v>Powerdistribution Unit (PDU) 110-120V, Switchless</v>
          </cell>
        </row>
        <row r="188">
          <cell r="A188" t="str">
            <v>E7666A</v>
          </cell>
          <cell r="B188">
            <v>1185000</v>
          </cell>
          <cell r="C188" t="str">
            <v>HP 200-240 Dual Input Source PDU</v>
          </cell>
        </row>
        <row r="189">
          <cell r="A189" t="str">
            <v>E7670A</v>
          </cell>
          <cell r="B189">
            <v>336000</v>
          </cell>
          <cell r="C189" t="str">
            <v>19" PDU 100-240V W/10 C13 Outlet, C14 Inlet</v>
          </cell>
        </row>
        <row r="190">
          <cell r="A190" t="str">
            <v>E7671A</v>
          </cell>
          <cell r="B190">
            <v>462000</v>
          </cell>
          <cell r="C190" t="str">
            <v>19" PDU 100-240V W/2 C19 Outlet and 6 C13 Outlets, C20 Inlet</v>
          </cell>
        </row>
        <row r="191">
          <cell r="A191" t="str">
            <v>E7672A</v>
          </cell>
          <cell r="B191">
            <v>660000</v>
          </cell>
          <cell r="C191" t="str">
            <v>Bundled PDU of E7670A, E7671A and a Uumper Cord</v>
          </cell>
        </row>
        <row r="192">
          <cell r="A192" t="str">
            <v>E7686A</v>
          </cell>
          <cell r="B192">
            <v>93000</v>
          </cell>
          <cell r="C192" t="str">
            <v>Powerdistribution Mounting Kit</v>
          </cell>
        </row>
        <row r="193">
          <cell r="A193" t="str">
            <v>E7694A</v>
          </cell>
          <cell r="B193">
            <v>61000</v>
          </cell>
          <cell r="C193" t="str">
            <v>Mounting Hardware (10-32 torx screws &amp; tinnermun nuts)</v>
          </cell>
        </row>
        <row r="194">
          <cell r="A194" t="str">
            <v>E7709A</v>
          </cell>
          <cell r="B194">
            <v>583000</v>
          </cell>
          <cell r="C194" t="str">
            <v>Universal Rack Mount Kit HP 14-21" Monitor, "Quartz Color"       &lt; 3 &gt;</v>
          </cell>
        </row>
        <row r="195">
          <cell r="A195" t="str">
            <v>E7713A</v>
          </cell>
          <cell r="B195">
            <v>583000</v>
          </cell>
          <cell r="C195" t="str">
            <v>Retractable Keyboard and Mouse Kit (2 Units), "Quartz Color"</v>
          </cell>
        </row>
        <row r="196">
          <cell r="A196" t="str">
            <v>E7714A</v>
          </cell>
          <cell r="B196">
            <v>296000</v>
          </cell>
          <cell r="C196" t="str">
            <v>Fixed Keyboard and Mouse Kit (2 Units), "Quartz Color"</v>
          </cell>
        </row>
        <row r="197">
          <cell r="A197" t="str">
            <v>E7723A</v>
          </cell>
          <cell r="B197">
            <v>194000</v>
          </cell>
          <cell r="C197" t="str">
            <v>Cable Guide, metallic 24" long</v>
          </cell>
        </row>
        <row r="198">
          <cell r="A198" t="str">
            <v>E7725A</v>
          </cell>
          <cell r="B198">
            <v>217000</v>
          </cell>
          <cell r="C198" t="str">
            <v>Filler panels.  (set of 6)</v>
          </cell>
        </row>
        <row r="199">
          <cell r="A199" t="str">
            <v>E7742A</v>
          </cell>
          <cell r="B199">
            <v>49000</v>
          </cell>
          <cell r="C199" t="str">
            <v>HP 240V IEC jumper cord, Length=90"</v>
          </cell>
        </row>
        <row r="200">
          <cell r="A200" t="str">
            <v>E7743A</v>
          </cell>
          <cell r="B200">
            <v>32000</v>
          </cell>
          <cell r="C200" t="str">
            <v>HP 120V Nema to IEC jumper cord, Length=90"</v>
          </cell>
        </row>
        <row r="201">
          <cell r="A201" t="str">
            <v>E7749A</v>
          </cell>
          <cell r="B201">
            <v>593000</v>
          </cell>
          <cell r="C201" t="str">
            <v>One Side Panel, "Quartz Color"</v>
          </cell>
        </row>
        <row r="202">
          <cell r="A202" t="str">
            <v>E7751A</v>
          </cell>
          <cell r="B202">
            <v>850000</v>
          </cell>
          <cell r="C202" t="str">
            <v>Lockable Perforated Front Door, 2.0m</v>
          </cell>
        </row>
        <row r="203">
          <cell r="A203" t="str">
            <v>E7757A</v>
          </cell>
          <cell r="B203">
            <v>850000</v>
          </cell>
          <cell r="C203" t="str">
            <v>HP 2M perforated rear door</v>
          </cell>
        </row>
        <row r="204">
          <cell r="A204" t="str">
            <v>E7792A</v>
          </cell>
          <cell r="B204">
            <v>415000</v>
          </cell>
          <cell r="C204" t="str">
            <v>2 meter Rack Tie together Kit, "Quartz Color"</v>
          </cell>
        </row>
        <row r="205">
          <cell r="A205" t="str">
            <v>E7797A</v>
          </cell>
          <cell r="B205">
            <v>158000</v>
          </cell>
          <cell r="C205" t="str">
            <v>Mounting Hardware (50 Sheet Metal nuts and screws), "Quartz Color"</v>
          </cell>
        </row>
        <row r="206">
          <cell r="A206" t="str">
            <v>E7798A</v>
          </cell>
          <cell r="B206">
            <v>89000</v>
          </cell>
          <cell r="C206" t="str">
            <v>HP Power cord w/IEC C20 connector, 2.5 meters</v>
          </cell>
        </row>
        <row r="207">
          <cell r="A207" t="str">
            <v>E7799A</v>
          </cell>
          <cell r="B207">
            <v>198000</v>
          </cell>
          <cell r="C207" t="str">
            <v>PDU Power cord (for E5929A) L6-30P Plug</v>
          </cell>
        </row>
        <row r="208">
          <cell r="A208" t="str">
            <v>E7800A</v>
          </cell>
          <cell r="B208">
            <v>69000</v>
          </cell>
          <cell r="C208" t="str">
            <v>HP Power cord w/stripped ends, 2.5 meters</v>
          </cell>
        </row>
        <row r="209">
          <cell r="A209" t="str">
            <v>E7801A</v>
          </cell>
          <cell r="B209">
            <v>128000</v>
          </cell>
          <cell r="C209" t="str">
            <v>PDU Power cord (for E5929A/E7670A/E7671A/E7672A) L6-20P Plug</v>
          </cell>
        </row>
        <row r="210">
          <cell r="A210" t="str">
            <v>E7802A</v>
          </cell>
          <cell r="B210">
            <v>101000</v>
          </cell>
          <cell r="C210" t="str">
            <v>HP 4.5M power cord with 5-20P plug</v>
          </cell>
        </row>
        <row r="211">
          <cell r="A211" t="str">
            <v>E7803A</v>
          </cell>
          <cell r="B211">
            <v>160000</v>
          </cell>
          <cell r="C211" t="str">
            <v>HP 4.5M power cord with LG-20P plug</v>
          </cell>
        </row>
        <row r="212">
          <cell r="A212" t="str">
            <v>E7804A</v>
          </cell>
          <cell r="B212">
            <v>111000</v>
          </cell>
          <cell r="C212" t="str">
            <v>HP 4.5M power cord with 320-C20 plug</v>
          </cell>
        </row>
        <row r="213">
          <cell r="A213" t="str">
            <v>E7805A</v>
          </cell>
          <cell r="B213">
            <v>247000</v>
          </cell>
          <cell r="C213" t="str">
            <v>HP 4.5M power cord with Nema LG-30P plug</v>
          </cell>
        </row>
        <row r="214">
          <cell r="A214" t="str">
            <v>E7806A</v>
          </cell>
          <cell r="B214">
            <v>87000</v>
          </cell>
          <cell r="C214" t="str">
            <v>HP 4.5M power cord with stripped ends</v>
          </cell>
        </row>
        <row r="215">
          <cell r="A215" t="str">
            <v>J1455A</v>
          </cell>
          <cell r="B215">
            <v>889000</v>
          </cell>
          <cell r="C215" t="str">
            <v>LX NetServer Rack Mount Kit (14 Units) (Avaliable July 96). "Quartz Color"</v>
          </cell>
        </row>
        <row r="216">
          <cell r="A216" t="str">
            <v>J1456A</v>
          </cell>
          <cell r="B216">
            <v>810000</v>
          </cell>
          <cell r="C216" t="str">
            <v>LC II Rack Mount Kit, 14Unit</v>
          </cell>
        </row>
        <row r="217">
          <cell r="A217" t="str">
            <v>J1462A</v>
          </cell>
          <cell r="B217">
            <v>128000</v>
          </cell>
          <cell r="C217" t="str">
            <v>7-FOOT Switch to Server Cable Kit</v>
          </cell>
        </row>
        <row r="218">
          <cell r="A218" t="str">
            <v>J1463A</v>
          </cell>
          <cell r="B218">
            <v>158000</v>
          </cell>
          <cell r="C218" t="str">
            <v>12-FOOT Switch to Server Cable Kit</v>
          </cell>
        </row>
        <row r="219">
          <cell r="A219" t="str">
            <v>J1487B</v>
          </cell>
          <cell r="B219">
            <v>3458000</v>
          </cell>
          <cell r="C219" t="str">
            <v>2-meter rack with side panels rear door "Quartz Color"           &lt; 1 &gt;</v>
          </cell>
        </row>
        <row r="220">
          <cell r="A220" t="str">
            <v>J1488A</v>
          </cell>
          <cell r="B220">
            <v>2173000</v>
          </cell>
          <cell r="C220" t="str">
            <v>2-meter rack, NO side panels rear door "Quartz Color"        &lt; 1 &gt;</v>
          </cell>
        </row>
        <row r="221">
          <cell r="A221" t="str">
            <v>J1491A</v>
          </cell>
          <cell r="B221">
            <v>494000</v>
          </cell>
          <cell r="C221" t="str">
            <v>LS/LH NetServer Rack Mount Kit(11 Units) "Quartz Color"          &lt; 2 &gt;</v>
          </cell>
        </row>
        <row r="222">
          <cell r="A222" t="str">
            <v>J1492A</v>
          </cell>
          <cell r="B222">
            <v>692000</v>
          </cell>
          <cell r="C222" t="str">
            <v>NetServer mass storage subsystem 6 rack mount kit (11 units),"Quartz Kit"</v>
          </cell>
        </row>
        <row r="223">
          <cell r="A223" t="str">
            <v>J1493A</v>
          </cell>
          <cell r="B223">
            <v>2381000</v>
          </cell>
          <cell r="C223" t="str">
            <v>4-Prot Console Switchbox, "1 EIA Unit"</v>
          </cell>
        </row>
        <row r="224">
          <cell r="A224" t="str">
            <v>J1496A</v>
          </cell>
          <cell r="B224">
            <v>751000</v>
          </cell>
          <cell r="C224" t="str">
            <v>E30 / E40 Rack Mount Kit</v>
          </cell>
        </row>
        <row r="225">
          <cell r="A225" t="str">
            <v>J1497A</v>
          </cell>
          <cell r="B225">
            <v>2865000</v>
          </cell>
          <cell r="C225" t="str">
            <v>8 port console switchbox, "1 EIA Unit"</v>
          </cell>
        </row>
        <row r="226">
          <cell r="A226" t="str">
            <v xml:space="preserve">  The Back-UPS Pro Series - POS 시스템, 일반 PC용</v>
          </cell>
        </row>
        <row r="227">
          <cell r="A227" t="str">
            <v>APCBP420</v>
          </cell>
          <cell r="B227">
            <v>568000</v>
          </cell>
          <cell r="C227" t="str">
            <v>Pentium Power PCs and PowerMac Plug n Play for Win95-PowerChute Pro</v>
          </cell>
        </row>
        <row r="228">
          <cell r="A228" t="str">
            <v>APCBP650</v>
          </cell>
          <cell r="B228">
            <v>732000</v>
          </cell>
          <cell r="C228" t="str">
            <v>Win95 - PowerChute Pro</v>
          </cell>
        </row>
        <row r="229">
          <cell r="A229" t="str">
            <v>APCBP101</v>
          </cell>
          <cell r="B229">
            <v>1051000</v>
          </cell>
          <cell r="C229" t="str">
            <v>Multi Systems</v>
          </cell>
        </row>
        <row r="230">
          <cell r="A230" t="str">
            <v>APCBP141</v>
          </cell>
          <cell r="B230">
            <v>1274000</v>
          </cell>
          <cell r="C230" t="str">
            <v>Multi Systems, LAN Hubs,Telecom</v>
          </cell>
        </row>
        <row r="231">
          <cell r="A231" t="str">
            <v xml:space="preserve">  Smart-UPS-서버용 (Bundle with PowerChute Plus Software)</v>
          </cell>
        </row>
        <row r="232">
          <cell r="A232" t="str">
            <v>APCSU045</v>
          </cell>
          <cell r="B232">
            <v>1165000</v>
          </cell>
          <cell r="C232" t="str">
            <v>Bundle with PowerChute Plus and PowerNet Agent</v>
          </cell>
        </row>
        <row r="233">
          <cell r="A233" t="str">
            <v>APCSU070</v>
          </cell>
          <cell r="B233">
            <v>1293000</v>
          </cell>
          <cell r="C233" t="str">
            <v>Bundle with PowerChute Plus and PowerNet Agent</v>
          </cell>
        </row>
        <row r="234">
          <cell r="A234" t="str">
            <v>APCSU10A</v>
          </cell>
          <cell r="B234">
            <v>2020000</v>
          </cell>
          <cell r="C234" t="str">
            <v>Bundle with PowerChute Plus and PowerNet Agent</v>
          </cell>
        </row>
        <row r="235">
          <cell r="A235" t="str">
            <v>APCSU14A</v>
          </cell>
          <cell r="B235">
            <v>2680000</v>
          </cell>
          <cell r="C235" t="str">
            <v>Bundle with PowerChute Plus and PowerNet Agent</v>
          </cell>
        </row>
        <row r="236">
          <cell r="A236" t="str">
            <v>APCSU22A</v>
          </cell>
          <cell r="B236">
            <v>4157000</v>
          </cell>
          <cell r="C236" t="str">
            <v>Bundle with PowerChute Plus and PowerNet Agent</v>
          </cell>
        </row>
        <row r="237">
          <cell r="A237" t="str">
            <v>APCSU30A</v>
          </cell>
          <cell r="B237">
            <v>5882000</v>
          </cell>
          <cell r="C237" t="str">
            <v>Bundle with PowerChute Plus and PowerNet Agent</v>
          </cell>
        </row>
        <row r="238">
          <cell r="A238" t="str">
            <v xml:space="preserve">  Smart-UPS-RM seires : 19" Rack Mount용 (Bundle with PowerChute Plus Software)</v>
          </cell>
        </row>
        <row r="239">
          <cell r="A239" t="str">
            <v>APCSU07R</v>
          </cell>
          <cell r="B239">
            <v>1476000</v>
          </cell>
          <cell r="C239" t="str">
            <v>Hubs,PBX, other Rackmount equipment</v>
          </cell>
        </row>
        <row r="240">
          <cell r="A240" t="str">
            <v>APCSU10R</v>
          </cell>
          <cell r="B240">
            <v>2168000</v>
          </cell>
          <cell r="C240" t="str">
            <v>Hubs,PBX, other Rackmount equipment</v>
          </cell>
        </row>
        <row r="241">
          <cell r="A241" t="str">
            <v>APCSU14R</v>
          </cell>
          <cell r="B241">
            <v>3023000</v>
          </cell>
          <cell r="C241" t="str">
            <v>Hubs,PBX, other Rackmount equipment</v>
          </cell>
        </row>
        <row r="242">
          <cell r="A242" t="str">
            <v>APCSU22R</v>
          </cell>
          <cell r="B242">
            <v>4841000</v>
          </cell>
          <cell r="C242" t="str">
            <v>Hubs,PBX, other Rackmount equipment</v>
          </cell>
        </row>
        <row r="243">
          <cell r="A243" t="str">
            <v>APCSU30R</v>
          </cell>
          <cell r="B243">
            <v>6429000</v>
          </cell>
          <cell r="C243" t="str">
            <v>Hubs,PBX, other Rackmount equipment</v>
          </cell>
        </row>
        <row r="244">
          <cell r="A244" t="str">
            <v xml:space="preserve">  Matris-UPS - 여러대의 서버 및 중형시스템용</v>
          </cell>
        </row>
        <row r="245">
          <cell r="A245" t="str">
            <v>APCMX50</v>
          </cell>
          <cell r="B245">
            <v>12874000</v>
          </cell>
          <cell r="C245" t="str">
            <v>Multiple servers, Midrange Systems</v>
          </cell>
        </row>
        <row r="246">
          <cell r="A246" t="str">
            <v>#001</v>
          </cell>
          <cell r="B246">
            <v>1109000</v>
          </cell>
          <cell r="C246" t="str">
            <v>additional runtime</v>
          </cell>
        </row>
        <row r="247">
          <cell r="A247" t="str">
            <v xml:space="preserve">  PowerNet SNMP Family</v>
          </cell>
        </row>
        <row r="248">
          <cell r="A248" t="str">
            <v>APCAP401</v>
          </cell>
          <cell r="B248">
            <v>808000</v>
          </cell>
          <cell r="C248" t="str">
            <v>OpenView (for UNIX)</v>
          </cell>
        </row>
        <row r="249">
          <cell r="A249" t="str">
            <v>APCAP401</v>
          </cell>
          <cell r="B249">
            <v>322000</v>
          </cell>
          <cell r="C249" t="str">
            <v xml:space="preserve"> － HP D465' OpenView  (for Windows)</v>
          </cell>
        </row>
        <row r="250">
          <cell r="A250" t="str">
            <v>#001</v>
          </cell>
          <cell r="B250">
            <v>733000</v>
          </cell>
          <cell r="C250" t="str">
            <v>SNMP Management fo UPS via SmartSlot</v>
          </cell>
        </row>
        <row r="251">
          <cell r="A251" t="str">
            <v xml:space="preserve">  Accessories for Uniterruptible Power Sources</v>
          </cell>
        </row>
        <row r="252">
          <cell r="A252" t="str">
            <v>APCAP608</v>
          </cell>
          <cell r="B252">
            <v>258000</v>
          </cell>
          <cell r="C252" t="str">
            <v>SmartSlot Call-UPS 2 Accessory</v>
          </cell>
        </row>
        <row r="253">
          <cell r="A253" t="str">
            <v xml:space="preserve">  Matris-UPS - 여러대의 서버 및 중형 시스템용</v>
          </cell>
        </row>
        <row r="254">
          <cell r="A254" t="str">
            <v>APCAP005</v>
          </cell>
          <cell r="B254">
            <v>290000</v>
          </cell>
          <cell r="C254" t="str">
            <v>Power diagnostics and network power management</v>
          </cell>
        </row>
        <row r="255">
          <cell r="A255" t="str">
            <v>&lt; NetServer (PC Server) 써포트팩 &gt;</v>
          </cell>
        </row>
        <row r="256">
          <cell r="A256" t="str">
            <v xml:space="preserve"> HP NetServer E50 시리즈 </v>
          </cell>
        </row>
        <row r="257">
          <cell r="A257" t="str">
            <v>H5754A</v>
          </cell>
          <cell r="B257">
            <v>300000</v>
          </cell>
          <cell r="C257" t="str">
            <v>Installation &amp; Network Configuration</v>
          </cell>
        </row>
        <row r="258">
          <cell r="A258" t="str">
            <v>KS101S</v>
          </cell>
          <cell r="B258">
            <v>200000</v>
          </cell>
          <cell r="C258" t="str">
            <v>1년간 고장 접수후 4시간내 방문 지원(근무시간내)</v>
          </cell>
        </row>
        <row r="259">
          <cell r="A259" t="str">
            <v>H5517A</v>
          </cell>
          <cell r="B259">
            <v>510000</v>
          </cell>
          <cell r="C259" t="str">
            <v>3년간 고장 접수후 4시간내 방문 지원(근무시간내)</v>
          </cell>
        </row>
        <row r="260">
          <cell r="A260" t="str">
            <v xml:space="preserve"> HP NetServer LCII, LCIII 시리즈 </v>
          </cell>
        </row>
        <row r="261">
          <cell r="A261" t="str">
            <v>H5751A</v>
          </cell>
          <cell r="B261">
            <v>600000</v>
          </cell>
          <cell r="C261" t="str">
            <v>Installation &amp; Network Configuration</v>
          </cell>
        </row>
        <row r="262">
          <cell r="A262" t="str">
            <v>KS102S</v>
          </cell>
          <cell r="B262">
            <v>240000</v>
          </cell>
          <cell r="C262" t="str">
            <v>1년간 고장 접수후 4시간내 방문 지원(근무시간내)</v>
          </cell>
        </row>
        <row r="263">
          <cell r="A263" t="str">
            <v>H5519A</v>
          </cell>
          <cell r="B263">
            <v>590000</v>
          </cell>
          <cell r="C263" t="str">
            <v>3년간 고장 접수후 4시간내 방문 지원(근무시간내)</v>
          </cell>
        </row>
        <row r="264">
          <cell r="A264" t="str">
            <v xml:space="preserve"> HP NetServer LD Pro , LH II, III 시리즈      </v>
          </cell>
        </row>
        <row r="265">
          <cell r="A265" t="str">
            <v>H5751A</v>
          </cell>
          <cell r="B265">
            <v>600000</v>
          </cell>
          <cell r="C265" t="str">
            <v>Installation &amp; Network Configuration</v>
          </cell>
        </row>
        <row r="266">
          <cell r="A266" t="str">
            <v>KS103S</v>
          </cell>
          <cell r="B266">
            <v>380000</v>
          </cell>
          <cell r="C266" t="str">
            <v>1년간 고장 접수후 4시간내 방문 지원(근무시간내)</v>
          </cell>
        </row>
        <row r="267">
          <cell r="A267" t="str">
            <v>H5518A</v>
          </cell>
          <cell r="B267">
            <v>960000</v>
          </cell>
          <cell r="C267" t="str">
            <v>3년간 고장 접수후 4시간내 방문 지원(근무시간내)</v>
          </cell>
        </row>
        <row r="268">
          <cell r="A268" t="str">
            <v xml:space="preserve"> HP NetServer LX Pro, LXe 시리즈   </v>
          </cell>
        </row>
        <row r="269">
          <cell r="A269" t="str">
            <v>H5751A</v>
          </cell>
          <cell r="B269">
            <v>600000</v>
          </cell>
          <cell r="C269" t="str">
            <v>Installation &amp; Network Configuration</v>
          </cell>
        </row>
        <row r="270">
          <cell r="A270" t="str">
            <v>KS103S</v>
          </cell>
          <cell r="B270">
            <v>860000</v>
          </cell>
          <cell r="C270" t="str">
            <v>1년간 고장 접수후 4시간내 방문 지원(근무시간내)</v>
          </cell>
        </row>
        <row r="271">
          <cell r="A271" t="str">
            <v>H5520A</v>
          </cell>
          <cell r="B271">
            <v>2150000</v>
          </cell>
          <cell r="C271" t="str">
            <v>3년간 고장 접수후 4시간내 방문 지원(근무시간내)</v>
          </cell>
        </row>
        <row r="272">
          <cell r="A272" t="str">
            <v xml:space="preserve"> HP NetServer LXR 시리즈   </v>
          </cell>
        </row>
        <row r="273">
          <cell r="A273" t="str">
            <v>H5756A</v>
          </cell>
          <cell r="B273">
            <v>1480000</v>
          </cell>
          <cell r="C273" t="str">
            <v>Installation &amp; Network Configuration</v>
          </cell>
        </row>
        <row r="274">
          <cell r="A274" t="str">
            <v>KS103S</v>
          </cell>
          <cell r="B274">
            <v>650000</v>
          </cell>
          <cell r="C274" t="str">
            <v>1년간 고장 접수후 4시간내 방문 지원(근무시간내)</v>
          </cell>
        </row>
        <row r="275">
          <cell r="A275" t="str">
            <v>H5516A</v>
          </cell>
          <cell r="B275">
            <v>1630000</v>
          </cell>
          <cell r="C275" t="str">
            <v>3년간 고장 접수후 4시간내 방문 지원(근무시간내)</v>
          </cell>
        </row>
        <row r="276">
          <cell r="A276" t="str">
            <v xml:space="preserve"> HP External Storage System(NetServer Storage System 6 / NetServer Rack Storage 8)</v>
          </cell>
        </row>
        <row r="277">
          <cell r="A277" t="str">
            <v>H5751A</v>
          </cell>
          <cell r="B277">
            <v>600000</v>
          </cell>
          <cell r="C277" t="str">
            <v>Installation &amp; Network Configuration</v>
          </cell>
        </row>
        <row r="278">
          <cell r="A278" t="str">
            <v>KS103S</v>
          </cell>
          <cell r="B278">
            <v>380000</v>
          </cell>
          <cell r="C278" t="str">
            <v>1년간 고장 접수후 4시간내 방문 지원(근무시간내)</v>
          </cell>
        </row>
        <row r="279">
          <cell r="A279" t="str">
            <v>H5518A</v>
          </cell>
          <cell r="B279">
            <v>960000</v>
          </cell>
          <cell r="C279" t="str">
            <v>3년간 고장 접수후 4시간내 방문 지원(근무시간내)</v>
          </cell>
        </row>
        <row r="280">
          <cell r="A280" t="str">
            <v>&lt;PC / Kayak Series Accessories&gt;</v>
          </cell>
        </row>
        <row r="281">
          <cell r="A281" t="str">
            <v>Mounting Rails</v>
          </cell>
        </row>
        <row r="282">
          <cell r="A282" t="str">
            <v>D2880A</v>
          </cell>
          <cell r="B282">
            <v>24000</v>
          </cell>
          <cell r="C282" t="str">
            <v>5.25" CD-ROM Mounting Rails (5 Pack)</v>
          </cell>
        </row>
        <row r="283">
          <cell r="A283" t="str">
            <v>Data Storage</v>
          </cell>
        </row>
        <row r="284">
          <cell r="A284" t="str">
            <v xml:space="preserve">D2677A </v>
          </cell>
          <cell r="B284">
            <v>575000</v>
          </cell>
          <cell r="C284" t="str">
            <v>HP 4.3GB 5400RPM Ultra ATA / 33 HDD</v>
          </cell>
        </row>
        <row r="285">
          <cell r="A285" t="str">
            <v xml:space="preserve">D5191A </v>
          </cell>
          <cell r="B285">
            <v>808000</v>
          </cell>
          <cell r="C285" t="str">
            <v>HP 6.4GB 5400RPM Ultra ATA / 33 HDD</v>
          </cell>
        </row>
        <row r="286">
          <cell r="A286" t="str">
            <v xml:space="preserve">D5368B </v>
          </cell>
          <cell r="B286">
            <v>1470000</v>
          </cell>
          <cell r="C286" t="str">
            <v>HP 4.5GB 7200RPM Wide Ultra SCSI HDD</v>
          </cell>
        </row>
        <row r="287">
          <cell r="A287" t="str">
            <v xml:space="preserve">D5369A </v>
          </cell>
          <cell r="B287">
            <v>2679000</v>
          </cell>
          <cell r="C287" t="str">
            <v>HP 9.1GB 7200RPM Wide Ultra SCSI HDD</v>
          </cell>
        </row>
        <row r="288">
          <cell r="A288" t="str">
            <v xml:space="preserve">D5481A </v>
          </cell>
          <cell r="B288">
            <v>2044000</v>
          </cell>
          <cell r="C288" t="str">
            <v>HP 4.5GB 10000RPM Wide Ultra SCSI HDD</v>
          </cell>
        </row>
        <row r="289">
          <cell r="A289" t="str">
            <v xml:space="preserve">D6520A </v>
          </cell>
          <cell r="B289">
            <v>3525000</v>
          </cell>
          <cell r="C289" t="str">
            <v>HP 9.1GB 10000RPM Wide Ultra SCSI HDD</v>
          </cell>
        </row>
        <row r="290">
          <cell r="A290" t="str">
            <v xml:space="preserve">D5480A </v>
          </cell>
          <cell r="B290">
            <v>1315000</v>
          </cell>
          <cell r="C290" t="str">
            <v>HP Fast RAID Accessory Kit</v>
          </cell>
        </row>
        <row r="291">
          <cell r="A291" t="str">
            <v>SDRAM Memory</v>
          </cell>
        </row>
        <row r="292">
          <cell r="A292" t="str">
            <v xml:space="preserve">D5361A </v>
          </cell>
          <cell r="B292">
            <v>162000</v>
          </cell>
          <cell r="C292" t="str">
            <v>HP 16MB Non-ECC SDRAM DIMM (66MHz)</v>
          </cell>
        </row>
        <row r="293">
          <cell r="A293" t="str">
            <v xml:space="preserve">D5362A </v>
          </cell>
          <cell r="B293">
            <v>265000</v>
          </cell>
          <cell r="C293" t="str">
            <v>HP 32MB Non-ECC SDRAM DIMM (66MHz)</v>
          </cell>
        </row>
        <row r="294">
          <cell r="A294" t="str">
            <v xml:space="preserve">D5363A </v>
          </cell>
          <cell r="B294">
            <v>634000</v>
          </cell>
          <cell r="C294" t="str">
            <v>HP 64MB Non-ECC SDRAM DIMM (66MHz)</v>
          </cell>
        </row>
        <row r="295">
          <cell r="A295" t="str">
            <v xml:space="preserve">D6501A </v>
          </cell>
          <cell r="B295">
            <v>354000</v>
          </cell>
          <cell r="C295" t="str">
            <v>HP 32MB Non-ECC SDRAM DIMM (100MHz)</v>
          </cell>
        </row>
        <row r="296">
          <cell r="A296" t="str">
            <v xml:space="preserve">D6502A </v>
          </cell>
          <cell r="B296">
            <v>630000</v>
          </cell>
          <cell r="C296" t="str">
            <v>HP 64MB Non-ECC SDRAM DIMM (100MHz)</v>
          </cell>
        </row>
        <row r="297">
          <cell r="A297" t="str">
            <v xml:space="preserve">D6503A </v>
          </cell>
          <cell r="B297">
            <v>1223000</v>
          </cell>
          <cell r="C297" t="str">
            <v>HP 128MB Non-ECC SDRAM DIMM (100MHz)</v>
          </cell>
        </row>
        <row r="298">
          <cell r="A298" t="str">
            <v xml:space="preserve">D5365A </v>
          </cell>
          <cell r="B298">
            <v>291000</v>
          </cell>
          <cell r="C298" t="str">
            <v>HP 32MB ECC SDRAM DIMM (66MHz)</v>
          </cell>
        </row>
        <row r="299">
          <cell r="A299" t="str">
            <v xml:space="preserve">D5366A </v>
          </cell>
          <cell r="B299">
            <v>640000</v>
          </cell>
          <cell r="C299" t="str">
            <v>HP 64MB ECC SDRAM DIMM (66MHz)</v>
          </cell>
        </row>
        <row r="300">
          <cell r="A300" t="str">
            <v xml:space="preserve">D5367A </v>
          </cell>
          <cell r="B300">
            <v>1249000</v>
          </cell>
          <cell r="C300" t="str">
            <v>HP 128MB ECC SDRAM DIMM (66MHz)</v>
          </cell>
        </row>
        <row r="301">
          <cell r="A301" t="str">
            <v xml:space="preserve">D6521A </v>
          </cell>
          <cell r="B301">
            <v>320000</v>
          </cell>
          <cell r="C301" t="str">
            <v>HP 32MB ECC SDRAM DIMM (100MHz)</v>
          </cell>
        </row>
        <row r="302">
          <cell r="A302" t="str">
            <v xml:space="preserve">D6522A </v>
          </cell>
          <cell r="B302">
            <v>640000</v>
          </cell>
          <cell r="C302" t="str">
            <v>HP 64MB ECC SDRAM DIMM (100MHz)</v>
          </cell>
        </row>
        <row r="303">
          <cell r="A303" t="str">
            <v xml:space="preserve">D6523A </v>
          </cell>
          <cell r="B303">
            <v>1249000</v>
          </cell>
          <cell r="C303" t="str">
            <v>HP 128MB ECC SDRAM DIMM (100MHz)</v>
          </cell>
        </row>
        <row r="304">
          <cell r="A304" t="str">
            <v xml:space="preserve">D6524A </v>
          </cell>
          <cell r="B304">
            <v>4913000</v>
          </cell>
          <cell r="C304" t="str">
            <v>HP 256MB registered ECC SDRAM DIMM (100MHz)</v>
          </cell>
        </row>
        <row r="305">
          <cell r="A305" t="str">
            <v xml:space="preserve">D5511A </v>
          </cell>
          <cell r="B305">
            <v>2937000</v>
          </cell>
          <cell r="C305" t="str">
            <v xml:space="preserve">HP Texture Acceleration Memory/Visualize FX4 </v>
          </cell>
        </row>
        <row r="306">
          <cell r="A306" t="str">
            <v>Video Memory</v>
          </cell>
        </row>
        <row r="307">
          <cell r="A307" t="str">
            <v>D5487A</v>
          </cell>
          <cell r="B307">
            <v>280000</v>
          </cell>
          <cell r="C307" t="str">
            <v>HP 4MB WRAM for Matrox MillenniumII</v>
          </cell>
        </row>
        <row r="308">
          <cell r="A308" t="str">
            <v>LAN CARD</v>
          </cell>
        </row>
        <row r="309">
          <cell r="A309" t="str">
            <v>D3999B</v>
          </cell>
          <cell r="B309">
            <v>2114000</v>
          </cell>
          <cell r="C309" t="str">
            <v>HP 10/100 Base-T Night Director/100 Ethernet Card (10 Pack)</v>
          </cell>
        </row>
        <row r="310">
          <cell r="A310" t="str">
            <v>D6692A</v>
          </cell>
          <cell r="B310">
            <v>233000</v>
          </cell>
          <cell r="C310" t="str">
            <v>HP 10/100 Base-T Night Director/100 Ethernet Card (1 Unit)</v>
          </cell>
        </row>
        <row r="311">
          <cell r="A311" t="str">
            <v>CPU(Kayak)</v>
          </cell>
        </row>
        <row r="312">
          <cell r="A312" t="str">
            <v>D5483A</v>
          </cell>
          <cell r="B312">
            <v>1127000</v>
          </cell>
          <cell r="C312" t="str">
            <v>HP PentiumII 266MHz</v>
          </cell>
        </row>
        <row r="313">
          <cell r="A313" t="str">
            <v>D5484A</v>
          </cell>
          <cell r="B313">
            <v>1691000</v>
          </cell>
          <cell r="C313" t="str">
            <v>HP PentiumII 300MHz</v>
          </cell>
        </row>
        <row r="314">
          <cell r="A314" t="str">
            <v>D6526A</v>
          </cell>
          <cell r="B314">
            <v>2208000</v>
          </cell>
          <cell r="C314" t="str">
            <v>HP PentiumII 333MHz</v>
          </cell>
        </row>
        <row r="315">
          <cell r="A315" t="str">
            <v>D6527A</v>
          </cell>
          <cell r="B315">
            <v>2796000</v>
          </cell>
          <cell r="C315" t="str">
            <v>HP PentiumII 350MHz</v>
          </cell>
        </row>
        <row r="316">
          <cell r="A316" t="str">
            <v>D6528A</v>
          </cell>
          <cell r="B316">
            <v>3690000</v>
          </cell>
          <cell r="C316" t="str">
            <v>HP PentiumII 400MHz</v>
          </cell>
        </row>
        <row r="317">
          <cell r="A317" t="str">
            <v>&lt;Network 제품&gt;</v>
          </cell>
        </row>
        <row r="318">
          <cell r="A318" t="str">
            <v>J3100B</v>
          </cell>
          <cell r="B318">
            <v>2967000</v>
          </cell>
          <cell r="C318" t="str">
            <v>AdvanceStack Switch 2000</v>
          </cell>
        </row>
        <row r="319">
          <cell r="A319" t="str">
            <v>J3175A</v>
          </cell>
          <cell r="B319">
            <v>2584000</v>
          </cell>
          <cell r="C319" t="str">
            <v>AdvanceStack Switch 208 W/ 100 Base Tx</v>
          </cell>
        </row>
        <row r="320">
          <cell r="A320" t="str">
            <v>J3177A</v>
          </cell>
          <cell r="B320">
            <v>3996000</v>
          </cell>
          <cell r="C320" t="str">
            <v>AdvanceStack Switch 224 W/ 100 Base Tx</v>
          </cell>
        </row>
        <row r="321">
          <cell r="A321" t="str">
            <v>J3178A</v>
          </cell>
          <cell r="B321">
            <v>1173000</v>
          </cell>
          <cell r="C321" t="str">
            <v>Standalone Management Module</v>
          </cell>
        </row>
        <row r="322">
          <cell r="A322" t="str">
            <v>J3125A</v>
          </cell>
          <cell r="B322">
            <v>6017000</v>
          </cell>
          <cell r="C322" t="str">
            <v>AdvanceStack Switch 200</v>
          </cell>
        </row>
        <row r="323">
          <cell r="A323" t="str">
            <v>J3126A</v>
          </cell>
          <cell r="B323">
            <v>6017000</v>
          </cell>
          <cell r="C323" t="str">
            <v>AdvanceStack Switch 100</v>
          </cell>
        </row>
        <row r="324">
          <cell r="A324" t="str">
            <v>J3102A</v>
          </cell>
          <cell r="B324">
            <v>2657000</v>
          </cell>
          <cell r="C324" t="str">
            <v>4 port 10Base-T Module for Switch 2000</v>
          </cell>
        </row>
        <row r="325">
          <cell r="A325" t="str">
            <v>J3103A</v>
          </cell>
          <cell r="B325">
            <v>2657000</v>
          </cell>
          <cell r="C325" t="str">
            <v>2 port 100VG Module for    "</v>
          </cell>
        </row>
        <row r="326">
          <cell r="A326" t="str">
            <v>J3109A</v>
          </cell>
          <cell r="B326">
            <v>5318000</v>
          </cell>
          <cell r="C326" t="str">
            <v>4 port 10BaseF Module for Switch 2000</v>
          </cell>
        </row>
        <row r="327">
          <cell r="A327" t="str">
            <v>J3191A</v>
          </cell>
          <cell r="B327">
            <v>1482000</v>
          </cell>
          <cell r="C327" t="str">
            <v>100 Base-T Module for Switch 2000</v>
          </cell>
        </row>
        <row r="328">
          <cell r="A328" t="str">
            <v>J3136A</v>
          </cell>
          <cell r="B328">
            <v>2764000</v>
          </cell>
          <cell r="C328" t="str">
            <v>Redundant Power Module / Switch 2000</v>
          </cell>
        </row>
        <row r="329">
          <cell r="A329" t="str">
            <v>J3108A</v>
          </cell>
          <cell r="B329">
            <v>13443000</v>
          </cell>
          <cell r="C329" t="str">
            <v>FDDI Module for Switch 2000</v>
          </cell>
        </row>
        <row r="330">
          <cell r="A330" t="str">
            <v>J3245A</v>
          </cell>
          <cell r="B330">
            <v>5259000</v>
          </cell>
          <cell r="C330" t="str">
            <v>AdvanceStack Switch 800T</v>
          </cell>
        </row>
        <row r="331">
          <cell r="A331" t="str">
            <v>J3246A</v>
          </cell>
          <cell r="B331">
            <v>21997000</v>
          </cell>
          <cell r="C331" t="str">
            <v>AdvanceStack Switch 2000 ATM Module</v>
          </cell>
        </row>
        <row r="332">
          <cell r="A332" t="str">
            <v>J3247A</v>
          </cell>
          <cell r="B332">
            <v>1492000</v>
          </cell>
          <cell r="C332" t="str">
            <v>AdvanceStack 10/100Tx Switch Module</v>
          </cell>
        </row>
        <row r="333">
          <cell r="A333" t="str">
            <v>J3248A</v>
          </cell>
          <cell r="B333">
            <v>2388000</v>
          </cell>
          <cell r="C333" t="str">
            <v>AdvanceStack 100-Fx Switch Port Module</v>
          </cell>
        </row>
        <row r="334">
          <cell r="A334" t="str">
            <v>J2980A</v>
          </cell>
          <cell r="B334">
            <v>3000000</v>
          </cell>
          <cell r="C334" t="str">
            <v>AdvanceStack Switch-16</v>
          </cell>
        </row>
        <row r="335">
          <cell r="A335" t="str">
            <v>J2981A</v>
          </cell>
          <cell r="B335">
            <v>750000</v>
          </cell>
          <cell r="C335" t="str">
            <v>100VG module for Switch-16</v>
          </cell>
        </row>
        <row r="336">
          <cell r="A336" t="str">
            <v>J2984A</v>
          </cell>
          <cell r="B336">
            <v>1300000</v>
          </cell>
          <cell r="C336" t="str">
            <v>100Tx module for Switch-16</v>
          </cell>
        </row>
        <row r="337">
          <cell r="A337" t="str">
            <v>J4110A</v>
          </cell>
          <cell r="B337">
            <v>9564000</v>
          </cell>
          <cell r="C337" t="str">
            <v>HP ProCurve Switch 8000M</v>
          </cell>
        </row>
        <row r="338">
          <cell r="A338" t="str">
            <v>J4111A</v>
          </cell>
          <cell r="B338">
            <v>3107000</v>
          </cell>
          <cell r="C338" t="str">
            <v>HP ProCurve Switch 10/100BASE-T MODULE</v>
          </cell>
        </row>
        <row r="339">
          <cell r="A339" t="str">
            <v>J4112A</v>
          </cell>
          <cell r="B339">
            <v>6694000</v>
          </cell>
          <cell r="C339" t="str">
            <v>HP ProCurve Switch 100BASE-Fx MODULE</v>
          </cell>
        </row>
        <row r="340">
          <cell r="A340" t="str">
            <v>J4113A</v>
          </cell>
          <cell r="B340">
            <v>3585000</v>
          </cell>
          <cell r="C340" t="str">
            <v>HP ProCurve Switch Gigabit-SX MODULE</v>
          </cell>
        </row>
        <row r="341">
          <cell r="A341" t="str">
            <v>J4118A</v>
          </cell>
          <cell r="B341">
            <v>5977000</v>
          </cell>
          <cell r="C341" t="str">
            <v>HP ProCurve Switch 10BASE-FL MODULE</v>
          </cell>
        </row>
        <row r="342">
          <cell r="A342" t="str">
            <v>J4119A</v>
          </cell>
          <cell r="B342">
            <v>4303000</v>
          </cell>
          <cell r="C342" t="str">
            <v>HP ProCurve Switch 8000M RPS</v>
          </cell>
        </row>
        <row r="343">
          <cell r="A343" t="str">
            <v>J4120A</v>
          </cell>
          <cell r="B343">
            <v>7651000</v>
          </cell>
          <cell r="C343" t="str">
            <v>HP ProCurve Switch 1600M</v>
          </cell>
        </row>
        <row r="344">
          <cell r="A344" t="str">
            <v>J4121A</v>
          </cell>
          <cell r="B344">
            <v>12143000</v>
          </cell>
          <cell r="C344" t="str">
            <v>HP ProCurve Switch 4500M</v>
          </cell>
        </row>
        <row r="345">
          <cell r="A345" t="str">
            <v>J4122A</v>
          </cell>
          <cell r="B345">
            <v>7285000</v>
          </cell>
          <cell r="C345" t="str">
            <v>HP ProCurve Switch 2400M</v>
          </cell>
        </row>
        <row r="346">
          <cell r="A346" t="str">
            <v>J2415A</v>
          </cell>
          <cell r="B346">
            <v>4945000</v>
          </cell>
          <cell r="C346" t="str">
            <v>AdvanceStack 100VG Hub-14</v>
          </cell>
        </row>
        <row r="347">
          <cell r="A347" t="str">
            <v>J2413A</v>
          </cell>
          <cell r="B347">
            <v>3370000</v>
          </cell>
          <cell r="C347" t="str">
            <v>AdvanceStack 100VG Hub-7M</v>
          </cell>
        </row>
        <row r="348">
          <cell r="A348" t="str">
            <v>J3137A</v>
          </cell>
          <cell r="B348">
            <v>2055000</v>
          </cell>
          <cell r="C348" t="str">
            <v>AdvanceStack 100VG Hub-7E</v>
          </cell>
        </row>
        <row r="349">
          <cell r="A349" t="str">
            <v>J2631BA</v>
          </cell>
          <cell r="B349">
            <v>1820000</v>
          </cell>
          <cell r="C349" t="str">
            <v>AdvanceStack 10Base-T Hub-24 with SNMP + AUI Module</v>
          </cell>
        </row>
        <row r="350">
          <cell r="A350" t="str">
            <v>J2631BF</v>
          </cell>
          <cell r="B350">
            <v>1820000</v>
          </cell>
          <cell r="C350" t="str">
            <v>AdvanceStack 10Base-T Hub-24 with SNMP + F/O Module</v>
          </cell>
        </row>
        <row r="351">
          <cell r="A351" t="str">
            <v>J2631BT</v>
          </cell>
          <cell r="B351">
            <v>1820000</v>
          </cell>
          <cell r="C351" t="str">
            <v>AdvanceStack 10Base-T Hub-24 with SNMP + TP Module</v>
          </cell>
        </row>
        <row r="352">
          <cell r="A352" t="str">
            <v>J3200A</v>
          </cell>
          <cell r="B352">
            <v>1243000</v>
          </cell>
          <cell r="C352" t="str">
            <v>AdvanceStack 10BT Switching Hub-12R</v>
          </cell>
        </row>
        <row r="353">
          <cell r="A353" t="str">
            <v>J3201A</v>
          </cell>
          <cell r="B353">
            <v>1744000</v>
          </cell>
          <cell r="C353" t="str">
            <v>AdvanceStack Switching Hub-12R w/Mgmt</v>
          </cell>
        </row>
        <row r="354">
          <cell r="A354" t="str">
            <v>J3202A</v>
          </cell>
          <cell r="B354">
            <v>2356000</v>
          </cell>
          <cell r="C354" t="str">
            <v>AdvanceStack 10BT Switching Hub-24R</v>
          </cell>
        </row>
        <row r="355">
          <cell r="A355" t="str">
            <v>J3203A</v>
          </cell>
          <cell r="B355">
            <v>3035000</v>
          </cell>
          <cell r="C355" t="str">
            <v>AdvanceStack Switching Hub-24R w/Mgmt</v>
          </cell>
        </row>
        <row r="356">
          <cell r="A356" t="str">
            <v>J3204A</v>
          </cell>
          <cell r="B356">
            <v>3031000</v>
          </cell>
          <cell r="C356" t="str">
            <v>AdvanceStack 10BT Switching Hub-24T</v>
          </cell>
        </row>
        <row r="357">
          <cell r="A357" t="str">
            <v>J3205A</v>
          </cell>
          <cell r="B357">
            <v>3290000</v>
          </cell>
          <cell r="C357" t="str">
            <v>AdvanceStack Switching Hub-24T w/Mgmt</v>
          </cell>
        </row>
        <row r="358">
          <cell r="A358" t="str">
            <v>J3210A</v>
          </cell>
          <cell r="B358">
            <v>1173000</v>
          </cell>
          <cell r="C358" t="str">
            <v>AdvanceStack 10BT Management Pack</v>
          </cell>
        </row>
        <row r="359">
          <cell r="A359" t="str">
            <v>J3212A</v>
          </cell>
          <cell r="B359">
            <v>2020000</v>
          </cell>
          <cell r="C359" t="str">
            <v>AdvanceStack Hub 10BT Switch Module</v>
          </cell>
        </row>
        <row r="360">
          <cell r="A360" t="str">
            <v>J2610B</v>
          </cell>
          <cell r="B360">
            <v>837000</v>
          </cell>
          <cell r="C360" t="str">
            <v>AdvanceStack 10Base-T Hub-8U(Upgradable)</v>
          </cell>
        </row>
        <row r="361">
          <cell r="A361" t="str">
            <v>J2611B</v>
          </cell>
          <cell r="B361">
            <v>935000</v>
          </cell>
          <cell r="C361" t="str">
            <v>AdvanceStack 10Base-T Hub-16U(Upgradable)</v>
          </cell>
        </row>
        <row r="362">
          <cell r="A362" t="str">
            <v>J3134A</v>
          </cell>
          <cell r="B362">
            <v>900000</v>
          </cell>
          <cell r="C362" t="str">
            <v>AdvanceStack 10Base-T Hub-8U W/SNMP</v>
          </cell>
        </row>
        <row r="363">
          <cell r="A363" t="str">
            <v>J3135A</v>
          </cell>
          <cell r="B363">
            <v>1849000</v>
          </cell>
          <cell r="C363" t="str">
            <v>AdvanceStack 10Base-T Hub-16U W/SNMP</v>
          </cell>
        </row>
        <row r="364">
          <cell r="A364" t="str">
            <v>J3128A</v>
          </cell>
          <cell r="B364">
            <v>353000</v>
          </cell>
          <cell r="C364" t="str">
            <v>AdvanceStack 10Base-T Hub-8E</v>
          </cell>
        </row>
        <row r="365">
          <cell r="A365" t="str">
            <v>J3233A</v>
          </cell>
          <cell r="B365">
            <v>5228000</v>
          </cell>
          <cell r="C365" t="str">
            <v>AdvanceStack 100BT Hub-12TXM with Mgt</v>
          </cell>
        </row>
        <row r="366">
          <cell r="A366" t="str">
            <v>J3234A</v>
          </cell>
          <cell r="B366">
            <v>2986000</v>
          </cell>
          <cell r="C366" t="str">
            <v>AdvanceStack 100BT Hub-12TX</v>
          </cell>
        </row>
        <row r="367">
          <cell r="A367" t="str">
            <v>J3272A</v>
          </cell>
          <cell r="B367">
            <v>3651000</v>
          </cell>
          <cell r="C367" t="str">
            <v>AdvanceStack 100BT Hub-24</v>
          </cell>
        </row>
        <row r="368">
          <cell r="A368" t="str">
            <v>J2414B</v>
          </cell>
          <cell r="B368">
            <v>3205000</v>
          </cell>
          <cell r="C368" t="str">
            <v>AdavanceStack 100VG SNMP/Bridge Module</v>
          </cell>
        </row>
        <row r="369">
          <cell r="A369" t="str">
            <v>J2603B</v>
          </cell>
          <cell r="B369">
            <v>1540000</v>
          </cell>
          <cell r="C369" t="str">
            <v>AdvanceStack 10Base-T SNMP Module</v>
          </cell>
        </row>
        <row r="370">
          <cell r="A370" t="str">
            <v>J3133A</v>
          </cell>
          <cell r="B370">
            <v>1397000</v>
          </cell>
          <cell r="C370" t="str">
            <v>AdvanceStack 8U/16U SNMP Module</v>
          </cell>
        </row>
        <row r="371">
          <cell r="A371" t="str">
            <v>J2962A</v>
          </cell>
          <cell r="B371">
            <v>3919000</v>
          </cell>
          <cell r="C371" t="str">
            <v>AdvanceStack Power Supply</v>
          </cell>
        </row>
        <row r="372">
          <cell r="A372" t="str">
            <v>J3235A</v>
          </cell>
          <cell r="B372">
            <v>1282000</v>
          </cell>
          <cell r="C372" t="str">
            <v>AdvanceStack 100 Base-T Hub 8TXE</v>
          </cell>
        </row>
        <row r="373">
          <cell r="A373" t="str">
            <v>J3138A</v>
          </cell>
          <cell r="B373">
            <v>9405000</v>
          </cell>
          <cell r="C373" t="str">
            <v>AdvanceStack Internet Router</v>
          </cell>
        </row>
        <row r="374">
          <cell r="A374" t="str">
            <v>J3139A</v>
          </cell>
          <cell r="B374">
            <v>295000</v>
          </cell>
          <cell r="C374" t="str">
            <v>V.35 Sync DTE male, 10 feet</v>
          </cell>
        </row>
        <row r="375">
          <cell r="A375" t="str">
            <v>J3140A</v>
          </cell>
          <cell r="B375">
            <v>295000</v>
          </cell>
          <cell r="C375" t="str">
            <v>RS-232 Sync DTE male. 10 feet</v>
          </cell>
        </row>
        <row r="376">
          <cell r="A376" t="str">
            <v>J3231A</v>
          </cell>
          <cell r="B376">
            <v>10580000</v>
          </cell>
          <cell r="C376" t="str">
            <v>Remote 2C &amp; Internet Router Module</v>
          </cell>
        </row>
        <row r="377">
          <cell r="A377" t="str">
            <v>27285A</v>
          </cell>
          <cell r="B377">
            <v>5771000</v>
          </cell>
          <cell r="C377" t="str">
            <v>AdvanceStack Router 440</v>
          </cell>
        </row>
        <row r="378">
          <cell r="A378" t="str">
            <v>27288A</v>
          </cell>
          <cell r="B378">
            <v>5011000</v>
          </cell>
          <cell r="C378" t="str">
            <v>AdvanceStack Router 430</v>
          </cell>
        </row>
        <row r="379">
          <cell r="A379" t="str">
            <v>27289B</v>
          </cell>
          <cell r="B379">
            <v>3796000</v>
          </cell>
          <cell r="C379" t="str">
            <v>AdvanceStack Router 240</v>
          </cell>
        </row>
        <row r="380">
          <cell r="A380" t="str">
            <v>J2628A</v>
          </cell>
          <cell r="B380">
            <v>2783000</v>
          </cell>
          <cell r="C380" t="str">
            <v>AdvanceStack Router 210 Module</v>
          </cell>
        </row>
        <row r="381">
          <cell r="A381" t="str">
            <v>J2629A</v>
          </cell>
          <cell r="B381">
            <v>2923000</v>
          </cell>
          <cell r="C381" t="str">
            <v>AdvanceStack Router Mgt. Bundle</v>
          </cell>
        </row>
        <row r="382">
          <cell r="A382" t="str">
            <v>J2606A</v>
          </cell>
          <cell r="B382">
            <v>840000</v>
          </cell>
          <cell r="C382" t="str">
            <v>Fiber-Optic Tranceiver Module(ST)</v>
          </cell>
        </row>
        <row r="383">
          <cell r="A383" t="str">
            <v>J2607A</v>
          </cell>
          <cell r="B383">
            <v>364000</v>
          </cell>
          <cell r="C383" t="str">
            <v>10Base-T Tranceiver Module(RJ-45)</v>
          </cell>
        </row>
        <row r="384">
          <cell r="A384" t="str">
            <v>J2608A</v>
          </cell>
          <cell r="B384">
            <v>446000</v>
          </cell>
          <cell r="C384" t="str">
            <v>ThinLAN Tranceiver Module (BNC)</v>
          </cell>
        </row>
        <row r="385">
          <cell r="A385" t="str">
            <v>J2609A</v>
          </cell>
          <cell r="B385">
            <v>364000</v>
          </cell>
          <cell r="C385" t="str">
            <v>AUI Port Module (AUI)</v>
          </cell>
        </row>
        <row r="386">
          <cell r="A386" t="str">
            <v>J3027A</v>
          </cell>
          <cell r="B386">
            <v>1397000</v>
          </cell>
          <cell r="C386" t="str">
            <v>AdvanceStack 100VG FO Tranceiver</v>
          </cell>
        </row>
        <row r="387">
          <cell r="A387" t="str">
            <v>J3028A</v>
          </cell>
          <cell r="B387">
            <v>557000</v>
          </cell>
          <cell r="C387" t="str">
            <v>AdvanceStack 100VG UTP Tranceiver</v>
          </cell>
        </row>
        <row r="388">
          <cell r="A388" t="str">
            <v>J3192C</v>
          </cell>
          <cell r="B388">
            <v>584000</v>
          </cell>
          <cell r="C388" t="str">
            <v>Advancestack TH UTP Xcvr Module</v>
          </cell>
        </row>
        <row r="389">
          <cell r="A389" t="str">
            <v>J3193B</v>
          </cell>
          <cell r="B389">
            <v>1466000</v>
          </cell>
          <cell r="C389" t="str">
            <v>100 Base-Fx Fiber optic Xcvr Module</v>
          </cell>
        </row>
        <row r="390">
          <cell r="A390" t="str">
            <v>28673A</v>
          </cell>
          <cell r="B390">
            <v>6610000</v>
          </cell>
          <cell r="C390" t="str">
            <v>AdavanceStack Bridge MB (10:10 LAN Bridge)</v>
          </cell>
        </row>
        <row r="391">
          <cell r="A391" t="str">
            <v>28682A</v>
          </cell>
          <cell r="B391">
            <v>6263000</v>
          </cell>
          <cell r="C391" t="str">
            <v>FIber-Option Hub Plus</v>
          </cell>
        </row>
        <row r="392">
          <cell r="A392" t="str">
            <v>28685B</v>
          </cell>
          <cell r="B392">
            <v>364000</v>
          </cell>
          <cell r="C392" t="str">
            <v>EtherTwist Tranceiver (RJ-45, AUI)</v>
          </cell>
        </row>
        <row r="393">
          <cell r="A393" t="str">
            <v>28641B</v>
          </cell>
          <cell r="B393">
            <v>512000</v>
          </cell>
          <cell r="C393" t="str">
            <v>ThinLAN Tranceiver (BNC, AU)</v>
          </cell>
        </row>
        <row r="394">
          <cell r="A394" t="str">
            <v>28683A</v>
          </cell>
          <cell r="B394">
            <v>1073000</v>
          </cell>
          <cell r="C394" t="str">
            <v>FIber-Option Tranceiver (ST, AU)</v>
          </cell>
        </row>
        <row r="395">
          <cell r="A395" t="str">
            <v>J3250L</v>
          </cell>
          <cell r="B395">
            <v>14941000</v>
          </cell>
          <cell r="C395" t="str">
            <v>AdvanceStack Assistant for openview-UX</v>
          </cell>
        </row>
        <row r="396">
          <cell r="A396" t="str">
            <v>J3256L</v>
          </cell>
          <cell r="B396">
            <v>7173000</v>
          </cell>
          <cell r="C396" t="str">
            <v>AdvanceStack Assistant for openview-NT</v>
          </cell>
        </row>
        <row r="397">
          <cell r="A397" t="str">
            <v>J2550B</v>
          </cell>
          <cell r="B397">
            <v>613750</v>
          </cell>
          <cell r="C397" t="str">
            <v>JetDirect print server card-10BT</v>
          </cell>
        </row>
        <row r="398">
          <cell r="A398" t="str">
            <v>J2552B</v>
          </cell>
          <cell r="B398">
            <v>712500</v>
          </cell>
          <cell r="C398" t="str">
            <v>JetDirect Card for 10Base-T, BNC, LocalTalk</v>
          </cell>
        </row>
        <row r="399">
          <cell r="A399" t="str">
            <v>J2555B</v>
          </cell>
          <cell r="B399">
            <v>1027500</v>
          </cell>
          <cell r="C399" t="str">
            <v>JetDirect Card for TokenRing (MIO)</v>
          </cell>
        </row>
        <row r="400">
          <cell r="A400" t="str">
            <v>J2556B</v>
          </cell>
          <cell r="B400">
            <v>675000</v>
          </cell>
          <cell r="C400" t="str">
            <v>JD MIO Card for 10/100TX</v>
          </cell>
        </row>
        <row r="401">
          <cell r="A401" t="str">
            <v>J3110A</v>
          </cell>
          <cell r="B401">
            <v>595000</v>
          </cell>
          <cell r="C401" t="str">
            <v>JetDirect 600N Ethernet 10Base-T</v>
          </cell>
        </row>
        <row r="402">
          <cell r="A402" t="str">
            <v>J3111A</v>
          </cell>
          <cell r="B402">
            <v>695000</v>
          </cell>
          <cell r="C402" t="str">
            <v>JetDirect 600N Ethernet / LocalTalk</v>
          </cell>
        </row>
        <row r="403">
          <cell r="A403" t="str">
            <v>J3112A</v>
          </cell>
          <cell r="B403">
            <v>1025000</v>
          </cell>
          <cell r="C403" t="str">
            <v>JetDirect 600N TokenRing</v>
          </cell>
        </row>
        <row r="404">
          <cell r="A404" t="str">
            <v>J3113A</v>
          </cell>
          <cell r="B404">
            <v>657500</v>
          </cell>
          <cell r="C404" t="str">
            <v>JetDirect 600N 10/100Base-TX</v>
          </cell>
        </row>
        <row r="405">
          <cell r="A405" t="str">
            <v>J2382B</v>
          </cell>
          <cell r="B405">
            <v>400000</v>
          </cell>
          <cell r="C405" t="str">
            <v>JetDirect EX for Ethernet</v>
          </cell>
        </row>
        <row r="406">
          <cell r="A406" t="str">
            <v>J2591A</v>
          </cell>
          <cell r="B406">
            <v>487500</v>
          </cell>
          <cell r="C406" t="str">
            <v>JetDirect EX Plus for Ethernet (Option #AC6)</v>
          </cell>
        </row>
        <row r="407">
          <cell r="A407" t="str">
            <v>J3297A</v>
          </cell>
          <cell r="B407">
            <v>1387500</v>
          </cell>
          <cell r="C407" t="str">
            <v>JetDirect EX Plus for Ethernet ,3-Pack(Option #AC6)</v>
          </cell>
        </row>
        <row r="408">
          <cell r="A408" t="str">
            <v>J2593A</v>
          </cell>
          <cell r="B408">
            <v>707500</v>
          </cell>
          <cell r="C408" t="str">
            <v>JetDirect EX Plus 3 for Ethernet (Option #AC6)</v>
          </cell>
        </row>
        <row r="409">
          <cell r="A409" t="str">
            <v>J2594A</v>
          </cell>
          <cell r="B409">
            <v>1085000</v>
          </cell>
          <cell r="C409" t="str">
            <v>JetDirect EX Plus for TokenRing (Option #AC6)</v>
          </cell>
        </row>
        <row r="410">
          <cell r="A410" t="str">
            <v>J2590A</v>
          </cell>
          <cell r="B410">
            <v>726250</v>
          </cell>
          <cell r="C410" t="str">
            <v>JetDirect 10/100VG Printer Server (Option #AC6)</v>
          </cell>
        </row>
        <row r="411">
          <cell r="A411" t="str">
            <v>J2592A</v>
          </cell>
          <cell r="B411">
            <v>363750</v>
          </cell>
          <cell r="C411" t="str">
            <v>JetDirect 150X print server (IPX/SPX, Option #AC6)</v>
          </cell>
        </row>
        <row r="412">
          <cell r="A412" t="str">
            <v>J3263A</v>
          </cell>
          <cell r="B412">
            <v>530000</v>
          </cell>
          <cell r="C412" t="str">
            <v>JetDirect 300X print server (Option #AC6)</v>
          </cell>
        </row>
        <row r="413">
          <cell r="A413" t="str">
            <v>J2596A</v>
          </cell>
          <cell r="B413">
            <v>1511250</v>
          </cell>
          <cell r="C413" t="str">
            <v>JetDirect 300X print server, 3-Pack (Option #AC6)</v>
          </cell>
        </row>
        <row r="414">
          <cell r="A414" t="str">
            <v>J2573A</v>
          </cell>
          <cell r="B414">
            <v>150000</v>
          </cell>
          <cell r="C414" t="str">
            <v>10/100VG Selectable ISA LAN Adapter</v>
          </cell>
        </row>
        <row r="415">
          <cell r="A415" t="str">
            <v>J2577A</v>
          </cell>
          <cell r="B415">
            <v>300000</v>
          </cell>
          <cell r="C415" t="str">
            <v>10/100VG Selectable EISA LAN Adapter</v>
          </cell>
        </row>
        <row r="416">
          <cell r="A416" t="str">
            <v>J2585B</v>
          </cell>
          <cell r="B416">
            <v>300000</v>
          </cell>
          <cell r="C416" t="str">
            <v>DeskDirect 10/100VG PCI LAN Adapter</v>
          </cell>
        </row>
        <row r="417">
          <cell r="A417" t="str">
            <v>J2970A</v>
          </cell>
          <cell r="B417">
            <v>130000</v>
          </cell>
          <cell r="C417" t="str">
            <v>DeskDirect 10Base-T PCI Combo</v>
          </cell>
        </row>
        <row r="418">
          <cell r="A418" t="str">
            <v>J2973A</v>
          </cell>
          <cell r="B418">
            <v>100000</v>
          </cell>
          <cell r="C418" t="str">
            <v>DeskDirect 10 Base-T PCI LAN Adapter</v>
          </cell>
        </row>
        <row r="419">
          <cell r="A419" t="str">
            <v>27247B</v>
          </cell>
          <cell r="B419">
            <v>80000</v>
          </cell>
          <cell r="C419" t="str">
            <v>PC LAN Adapter/16 TP Plus</v>
          </cell>
        </row>
        <row r="420">
          <cell r="A420" t="str">
            <v>D4774N</v>
          </cell>
          <cell r="B420">
            <v>3463000</v>
          </cell>
          <cell r="C420" t="str">
            <v>HP XA 6/200</v>
          </cell>
          <cell r="D420" t="str">
            <v xml:space="preserve"> - PENTIUM PRO 200</v>
          </cell>
          <cell r="E420" t="str">
            <v xml:space="preserve"> - 32MB MEORY</v>
          </cell>
          <cell r="F420" t="str">
            <v xml:space="preserve"> - HDD 2.5GB</v>
          </cell>
          <cell r="G420" t="str">
            <v xml:space="preserve"> - 3.5" 1.44MB FDD</v>
          </cell>
          <cell r="H420" t="str">
            <v xml:space="preserve"> - WIN NT 4.0 WORKSTATION</v>
          </cell>
        </row>
        <row r="421">
          <cell r="A421" t="str">
            <v xml:space="preserve">D4807N </v>
          </cell>
          <cell r="B421">
            <v>4325000</v>
          </cell>
          <cell r="C421" t="str">
            <v>KAYAK XA 6/233(DT)</v>
          </cell>
          <cell r="D421" t="str">
            <v xml:space="preserve"> - PENTIUM II 266</v>
          </cell>
          <cell r="E421" t="str">
            <v xml:space="preserve"> - 32MB SDRAM DIMM</v>
          </cell>
          <cell r="F421" t="str">
            <v xml:space="preserve"> - 16 BIT / 24X CD</v>
          </cell>
          <cell r="G421" t="str">
            <v xml:space="preserve"> - HDD 2.5GB ATA</v>
          </cell>
          <cell r="H421" t="str">
            <v xml:space="preserve"> - CL 5465 AGP (4MB RAMBUS)</v>
          </cell>
          <cell r="I421" t="str">
            <v xml:space="preserve"> - 10/100TX NIC</v>
          </cell>
          <cell r="J421" t="str">
            <v xml:space="preserve"> - WIN NT 4.0 WORKSTATION</v>
          </cell>
        </row>
        <row r="422">
          <cell r="A422" t="str">
            <v xml:space="preserve">D4796N </v>
          </cell>
          <cell r="B422">
            <v>4419000</v>
          </cell>
          <cell r="C422" t="str">
            <v>KAYAK XA 6/266(DT)</v>
          </cell>
          <cell r="D422" t="str">
            <v xml:space="preserve"> - PENTIUM II 266</v>
          </cell>
          <cell r="E422" t="str">
            <v xml:space="preserve"> - 32MB SDRAM DIMM</v>
          </cell>
          <cell r="F422" t="str">
            <v xml:space="preserve"> - 16 BIT / 24X CD</v>
          </cell>
          <cell r="G422" t="str">
            <v xml:space="preserve"> - HDD 4.3GB ATA</v>
          </cell>
          <cell r="H422" t="str">
            <v xml:space="preserve"> - CL 5465 AGP (4MB RAMBUS)</v>
          </cell>
          <cell r="I422" t="str">
            <v xml:space="preserve"> - 10/100TX NIC</v>
          </cell>
          <cell r="J422" t="str">
            <v xml:space="preserve"> - WIN NT 4.0 WORKSTATION</v>
          </cell>
        </row>
        <row r="423">
          <cell r="A423" t="str">
            <v xml:space="preserve">D4801N </v>
          </cell>
          <cell r="B423">
            <v>6820000</v>
          </cell>
          <cell r="C423" t="str">
            <v>KAYAK XA 6/300(MT)</v>
          </cell>
          <cell r="D423" t="str">
            <v xml:space="preserve"> - PENTIUM II 300</v>
          </cell>
          <cell r="E423" t="str">
            <v xml:space="preserve"> - 64MB SDRAM DIMM</v>
          </cell>
          <cell r="F423" t="str">
            <v xml:space="preserve"> - 16 BIT / 24X CD</v>
          </cell>
          <cell r="G423" t="str">
            <v xml:space="preserve"> - HDD 4.3GB ATA</v>
          </cell>
          <cell r="H423" t="str">
            <v xml:space="preserve"> - CL 5465 AGP (4MB RAMBUS)</v>
          </cell>
          <cell r="I423" t="str">
            <v xml:space="preserve"> - 10/100TX NIC</v>
          </cell>
          <cell r="J423" t="str">
            <v xml:space="preserve"> - WIN NT 4.0 WORKSTATION</v>
          </cell>
        </row>
        <row r="424">
          <cell r="A424" t="str">
            <v>D4803N</v>
          </cell>
          <cell r="B424">
            <v>6823000</v>
          </cell>
          <cell r="C424" t="str">
            <v>KAYAK XA 6/300(MT)</v>
          </cell>
          <cell r="D424" t="str">
            <v xml:space="preserve"> - PENTIUM II 300</v>
          </cell>
          <cell r="E424" t="str">
            <v xml:space="preserve"> - 64MB SDRAM DIMM</v>
          </cell>
          <cell r="F424" t="str">
            <v xml:space="preserve"> - 16 BIT / 24X CD</v>
          </cell>
          <cell r="G424" t="str">
            <v xml:space="preserve"> - HDD 4.3GB SCSI</v>
          </cell>
          <cell r="H424" t="str">
            <v xml:space="preserve"> - CL 5465 AGP (4MB RAMBUS)</v>
          </cell>
          <cell r="I424" t="str">
            <v xml:space="preserve"> - 10/100TX NIC</v>
          </cell>
          <cell r="J424" t="str">
            <v xml:space="preserve"> - WIN NT 4.0 WORKSTATION</v>
          </cell>
        </row>
        <row r="425">
          <cell r="A425" t="str">
            <v>D5751N</v>
          </cell>
          <cell r="B425">
            <v>5783000</v>
          </cell>
          <cell r="C425" t="str">
            <v>KAYAK XA_s 6/266(DT)</v>
          </cell>
          <cell r="D425" t="str">
            <v xml:space="preserve"> - PENTIUM II 266</v>
          </cell>
          <cell r="E425" t="str">
            <v xml:space="preserve"> - 32MB SDRAM DIMM(100MHZ)</v>
          </cell>
          <cell r="F425" t="str">
            <v xml:space="preserve"> - 16 BIT / 24X CD</v>
          </cell>
          <cell r="G425" t="str">
            <v xml:space="preserve"> - HDD 4.3GB UATA</v>
          </cell>
          <cell r="H425" t="str">
            <v xml:space="preserve"> - MATROX PRODUCTIVA G100 AGP(8MB)</v>
          </cell>
          <cell r="I425" t="str">
            <v xml:space="preserve"> - WIN NT 4.0 WORKSTATION</v>
          </cell>
        </row>
        <row r="426">
          <cell r="A426" t="str">
            <v>D5752N</v>
          </cell>
          <cell r="B426">
            <v>6512000</v>
          </cell>
          <cell r="C426" t="str">
            <v>KAYAK XA_s 6/300(DT)</v>
          </cell>
          <cell r="D426" t="str">
            <v xml:space="preserve"> - PENTIUM II 300</v>
          </cell>
          <cell r="E426" t="str">
            <v xml:space="preserve"> - 32MB SDRAM DIMM(100MHZ)</v>
          </cell>
          <cell r="F426" t="str">
            <v xml:space="preserve"> - 16 BIT / 24X CD</v>
          </cell>
          <cell r="G426" t="str">
            <v xml:space="preserve"> - HDD 4.3GB UATA</v>
          </cell>
          <cell r="H426" t="str">
            <v xml:space="preserve"> - MATROX PRODUCTIVA G100 AGP(8MB)</v>
          </cell>
          <cell r="I426" t="str">
            <v xml:space="preserve"> - WIN NT 4.0 WORKSTATION</v>
          </cell>
        </row>
        <row r="427">
          <cell r="A427" t="str">
            <v>D5757N</v>
          </cell>
          <cell r="B427">
            <v>9146000</v>
          </cell>
          <cell r="C427" t="str">
            <v>KAYAK XA_s 6/350(DT)</v>
          </cell>
          <cell r="D427" t="str">
            <v xml:space="preserve"> - PENTIUM II 350</v>
          </cell>
          <cell r="E427" t="str">
            <v xml:space="preserve"> - 64MB SDRAM DIMM(100MHZ)</v>
          </cell>
          <cell r="F427" t="str">
            <v xml:space="preserve"> - 16 BIT / 24X CD</v>
          </cell>
          <cell r="G427" t="str">
            <v xml:space="preserve"> - HDD 4.5GB SCSI</v>
          </cell>
          <cell r="H427" t="str">
            <v xml:space="preserve"> - MATROX PRODUCTIVA G100 AGP(8MB)</v>
          </cell>
          <cell r="I427" t="str">
            <v xml:space="preserve"> - 10/100TX NIC</v>
          </cell>
          <cell r="J427" t="str">
            <v xml:space="preserve"> - WIN NT 4.0 WORKSTATION</v>
          </cell>
        </row>
        <row r="428">
          <cell r="A428" t="str">
            <v>D5758N</v>
          </cell>
          <cell r="B428">
            <v>9664000</v>
          </cell>
          <cell r="C428" t="str">
            <v>KAYAK XA_s 6/400(DT)</v>
          </cell>
          <cell r="D428" t="str">
            <v xml:space="preserve"> - PENTIUM II 400</v>
          </cell>
          <cell r="E428" t="str">
            <v xml:space="preserve"> - 64MB SDRAM DIMM(100MHZ)</v>
          </cell>
          <cell r="F428" t="str">
            <v xml:space="preserve"> - 16 BIT / 24X CD</v>
          </cell>
          <cell r="G428" t="str">
            <v xml:space="preserve"> - HDD 4.5GB SCSI</v>
          </cell>
          <cell r="H428" t="str">
            <v xml:space="preserve"> - MATROX PRODUCTIVA G100 AGP(8MB)</v>
          </cell>
          <cell r="I428" t="str">
            <v xml:space="preserve"> - 10/100TX NIC</v>
          </cell>
          <cell r="J428" t="str">
            <v xml:space="preserve"> - WIN NT 4.0 WORKSTATION</v>
          </cell>
        </row>
        <row r="429">
          <cell r="A429" t="str">
            <v>D5754N</v>
          </cell>
          <cell r="B429">
            <v>7218000</v>
          </cell>
          <cell r="C429" t="str">
            <v>KAYAK XA_s 6/333(MT)</v>
          </cell>
          <cell r="D429" t="str">
            <v xml:space="preserve"> - PENTIUM II 333</v>
          </cell>
          <cell r="E429" t="str">
            <v xml:space="preserve"> - 32MB SDRAM DIMM(100MHZ)</v>
          </cell>
          <cell r="F429" t="str">
            <v xml:space="preserve"> - 16 BIT / 24X CD</v>
          </cell>
          <cell r="G429" t="str">
            <v xml:space="preserve"> - HDD 4.3GB UATA</v>
          </cell>
          <cell r="H429" t="str">
            <v xml:space="preserve"> - MATROX PRODUCTIVA G100 AGP(8MB)</v>
          </cell>
          <cell r="I429" t="str">
            <v xml:space="preserve"> - WIN NT 4.0 WORKSTATION</v>
          </cell>
        </row>
        <row r="430">
          <cell r="A430" t="str">
            <v>D4692N</v>
          </cell>
          <cell r="B430">
            <v>7292000</v>
          </cell>
          <cell r="C430" t="str">
            <v>KAYAK XU 6/266</v>
          </cell>
          <cell r="D430" t="str">
            <v xml:space="preserve"> - PENTIUM II 266</v>
          </cell>
          <cell r="E430" t="str">
            <v xml:space="preserve"> - 64MB SDRAM DIMM(66MHZ)</v>
          </cell>
          <cell r="F430" t="str">
            <v xml:space="preserve"> - 16 BIT / 24X CD</v>
          </cell>
          <cell r="G430" t="str">
            <v xml:space="preserve"> - HDD 4.5GB SCSI</v>
          </cell>
          <cell r="H430" t="str">
            <v xml:space="preserve"> - MATROX MILLENIEM II (8M WRAM)</v>
          </cell>
          <cell r="I430" t="str">
            <v xml:space="preserve"> - 10/100TX NIC</v>
          </cell>
          <cell r="J430" t="str">
            <v xml:space="preserve"> - WIN NT 4.0 WORKSTATION</v>
          </cell>
        </row>
        <row r="431">
          <cell r="A431" t="str">
            <v>D4695N</v>
          </cell>
          <cell r="B431">
            <v>8323000</v>
          </cell>
          <cell r="C431" t="str">
            <v>KAYAK XU 6/300</v>
          </cell>
          <cell r="D431" t="str">
            <v xml:space="preserve"> - PENTIUM II 300</v>
          </cell>
          <cell r="E431" t="str">
            <v xml:space="preserve"> - 64MB SDRAM DIMM(66MHZ)</v>
          </cell>
          <cell r="F431" t="str">
            <v xml:space="preserve"> - 16 BIT / 24X CD</v>
          </cell>
          <cell r="G431" t="str">
            <v xml:space="preserve"> - HDD 4.5GB SCSI</v>
          </cell>
          <cell r="H431" t="str">
            <v xml:space="preserve"> - MATROX MILLENIEM II (8M WRAM)</v>
          </cell>
          <cell r="I431" t="str">
            <v xml:space="preserve"> - 10/100TX NIC</v>
          </cell>
          <cell r="J431" t="str">
            <v xml:space="preserve"> - WIN NT 4.0 WORKSTATION</v>
          </cell>
        </row>
        <row r="432">
          <cell r="A432" t="str">
            <v>D4701N</v>
          </cell>
          <cell r="B432">
            <v>9570000</v>
          </cell>
          <cell r="C432" t="str">
            <v>KAYAK XU 6/300</v>
          </cell>
          <cell r="D432" t="str">
            <v xml:space="preserve"> - PENTIUM II 300</v>
          </cell>
          <cell r="E432" t="str">
            <v xml:space="preserve"> - 64MB SDRAM DIMM(66MHZ)</v>
          </cell>
          <cell r="F432" t="str">
            <v xml:space="preserve"> - 16 BIT / 24X CD</v>
          </cell>
          <cell r="G432" t="str">
            <v xml:space="preserve"> - HDD 4.5GB SCSI</v>
          </cell>
          <cell r="H432" t="str">
            <v xml:space="preserve"> - MATROX MILLENIEM II (8M WRAM)</v>
          </cell>
          <cell r="I432" t="str">
            <v xml:space="preserve"> - DISK ARRAY CONTROLLER</v>
          </cell>
          <cell r="J432" t="str">
            <v xml:space="preserve"> - 10/100TX NIC</v>
          </cell>
          <cell r="K432" t="str">
            <v xml:space="preserve"> - WIN NT 4.0 WORKSTATION</v>
          </cell>
        </row>
        <row r="433">
          <cell r="A433" t="str">
            <v>D4702N</v>
          </cell>
          <cell r="B433">
            <v>11690000</v>
          </cell>
          <cell r="C433" t="str">
            <v>KAYAK XU 6/300</v>
          </cell>
          <cell r="D433" t="str">
            <v xml:space="preserve"> - PENTIUM II 300</v>
          </cell>
          <cell r="E433" t="str">
            <v xml:space="preserve"> - 128MB SDRAM DIMM(66MHZ)</v>
          </cell>
          <cell r="F433" t="str">
            <v xml:space="preserve"> - 16 BIT / 24X CD</v>
          </cell>
          <cell r="G433" t="str">
            <v xml:space="preserve"> - HDD 9.1GB SCSI</v>
          </cell>
          <cell r="H433" t="str">
            <v xml:space="preserve"> - MATROX MILLENIEM II (8M WRAM)</v>
          </cell>
          <cell r="I433" t="str">
            <v xml:space="preserve"> - DISK ARRAY CONTROLLER</v>
          </cell>
          <cell r="J433" t="str">
            <v xml:space="preserve"> - 10/100TX NIC</v>
          </cell>
          <cell r="K433" t="str">
            <v xml:space="preserve"> - WIN NT 4.0 WORKSTATION</v>
          </cell>
        </row>
        <row r="434">
          <cell r="A434" t="str">
            <v>D4694N</v>
          </cell>
          <cell r="B434">
            <v>10648000</v>
          </cell>
          <cell r="C434" t="str">
            <v>KAYAK XU 6/300 DUAL</v>
          </cell>
          <cell r="D434" t="str">
            <v xml:space="preserve"> - PENTIUM II 300 DUAL</v>
          </cell>
          <cell r="E434" t="str">
            <v xml:space="preserve"> - 64MB SDRAM DIMM(66MHZ)</v>
          </cell>
          <cell r="F434" t="str">
            <v xml:space="preserve"> - 16 BIT / 24X CD</v>
          </cell>
          <cell r="G434" t="str">
            <v xml:space="preserve"> - HDD 4.5GB SCSI</v>
          </cell>
          <cell r="H434" t="str">
            <v xml:space="preserve"> - MATROX MILLENIEM II (8M WRAM)</v>
          </cell>
          <cell r="I434" t="str">
            <v xml:space="preserve"> - 10/100TX NIC</v>
          </cell>
          <cell r="J434" t="str">
            <v xml:space="preserve"> - WIN NT 4.0 WORKSTATION</v>
          </cell>
        </row>
        <row r="435">
          <cell r="A435" t="str">
            <v>D4705N</v>
          </cell>
          <cell r="B435">
            <v>9664000</v>
          </cell>
          <cell r="C435" t="str">
            <v>KAYAK XU 6/333</v>
          </cell>
          <cell r="D435" t="str">
            <v xml:space="preserve"> - PENTIUM II 333</v>
          </cell>
          <cell r="E435" t="str">
            <v xml:space="preserve"> - 64MB SDRAM DIMM(66MHZ)</v>
          </cell>
          <cell r="F435" t="str">
            <v xml:space="preserve"> - 16 BIT / 24X CD</v>
          </cell>
          <cell r="G435" t="str">
            <v xml:space="preserve"> - HDD 4.5GB SCSI</v>
          </cell>
          <cell r="H435" t="str">
            <v xml:space="preserve"> - MATROX MILLENIEM II (8M WRAM)</v>
          </cell>
          <cell r="I435" t="str">
            <v xml:space="preserve"> - 10/100TX NIC</v>
          </cell>
          <cell r="J435" t="str">
            <v xml:space="preserve"> - WIN NT 4.0 WORKSTATION</v>
          </cell>
        </row>
        <row r="436">
          <cell r="A436" t="str">
            <v>D5680N</v>
          </cell>
          <cell r="B436">
            <v>10581000</v>
          </cell>
          <cell r="C436" t="str">
            <v>KAYAK XU 6/350</v>
          </cell>
          <cell r="D436" t="str">
            <v xml:space="preserve"> - PENTIUM II 350</v>
          </cell>
          <cell r="E436" t="str">
            <v xml:space="preserve"> - 64MB SDRAM DIMM(100MHZ)</v>
          </cell>
          <cell r="F436" t="str">
            <v xml:space="preserve"> - 16 BIT / 32X CD</v>
          </cell>
          <cell r="G436" t="str">
            <v xml:space="preserve"> - HDD 4.5GB SCSI</v>
          </cell>
          <cell r="H436" t="str">
            <v xml:space="preserve"> - MATROX MILLENIEM II (8M WRAM)</v>
          </cell>
          <cell r="I436" t="str">
            <v xml:space="preserve"> - 10/100TX NIC</v>
          </cell>
          <cell r="J436" t="str">
            <v xml:space="preserve"> - WIN NT 4.0 WORKSTATION</v>
          </cell>
        </row>
        <row r="437">
          <cell r="A437" t="str">
            <v>D5682N</v>
          </cell>
          <cell r="B437">
            <v>11122000</v>
          </cell>
          <cell r="C437" t="str">
            <v>KAYAK XU 6/400</v>
          </cell>
          <cell r="D437" t="str">
            <v xml:space="preserve"> - PENTIUM II 400</v>
          </cell>
          <cell r="E437" t="str">
            <v xml:space="preserve"> - 64MB SDRAM DIMM(100MHZ)</v>
          </cell>
          <cell r="F437" t="str">
            <v xml:space="preserve"> - 16 BIT / 32X CD</v>
          </cell>
          <cell r="G437" t="str">
            <v xml:space="preserve"> - HDD 4.5GB SCSI</v>
          </cell>
          <cell r="H437" t="str">
            <v xml:space="preserve"> - MATROX MILLENIEM II (8M WRAM)</v>
          </cell>
          <cell r="I437" t="str">
            <v xml:space="preserve"> - 10/100TX NIC</v>
          </cell>
          <cell r="J437" t="str">
            <v xml:space="preserve"> - WIN NT 4.0 WORKSTATION</v>
          </cell>
        </row>
        <row r="438">
          <cell r="A438" t="str">
            <v>D5683N</v>
          </cell>
          <cell r="B438">
            <v>13638000</v>
          </cell>
          <cell r="C438" t="str">
            <v>KAYAK XU 6/400</v>
          </cell>
          <cell r="D438" t="str">
            <v xml:space="preserve"> - PENTIUM II 400</v>
          </cell>
          <cell r="E438" t="str">
            <v xml:space="preserve"> - 64MB SDRAM DIMM(100MHZ)</v>
          </cell>
          <cell r="F438" t="str">
            <v xml:space="preserve"> - 16 BIT / 32X CD</v>
          </cell>
          <cell r="G438" t="str">
            <v xml:space="preserve"> - DUAL HDD 4.5GB SCSI</v>
          </cell>
          <cell r="H438" t="str">
            <v xml:space="preserve"> - MATROX MILLENIEM II (8M WRAM)</v>
          </cell>
          <cell r="I438" t="str">
            <v xml:space="preserve"> - DISK ARRAY CONTROLLER</v>
          </cell>
          <cell r="J438" t="str">
            <v xml:space="preserve"> - 10/100TX NIC</v>
          </cell>
          <cell r="K438" t="str">
            <v xml:space="preserve"> - WIN NT 4.0 WORKSTATION</v>
          </cell>
        </row>
        <row r="439">
          <cell r="A439" t="str">
            <v>D5684N</v>
          </cell>
          <cell r="B439">
            <v>12980000</v>
          </cell>
          <cell r="C439" t="str">
            <v>KAYAK XU 6/400</v>
          </cell>
          <cell r="D439" t="str">
            <v xml:space="preserve"> - PENTIUM II 400</v>
          </cell>
          <cell r="E439" t="str">
            <v xml:space="preserve"> - 128MB SDRAM DIMM(100MHZ)</v>
          </cell>
          <cell r="F439" t="str">
            <v xml:space="preserve"> - 16 BIT / 32X CD</v>
          </cell>
          <cell r="G439" t="str">
            <v xml:space="preserve"> - HDD 9.1GB SCSI</v>
          </cell>
          <cell r="H439" t="str">
            <v xml:space="preserve"> - MATROX MILLENIEM II (8M WRAM)</v>
          </cell>
          <cell r="I439" t="str">
            <v xml:space="preserve"> - 10/100TX NIC</v>
          </cell>
          <cell r="J439" t="str">
            <v xml:space="preserve"> - WIN NT 4.0 WORKSTATION</v>
          </cell>
        </row>
        <row r="440">
          <cell r="A440" t="str">
            <v>D4505A</v>
          </cell>
          <cell r="B440">
            <v>9674000</v>
          </cell>
          <cell r="C440" t="str">
            <v>XW 6/200</v>
          </cell>
          <cell r="D440" t="str">
            <v xml:space="preserve"> - PENTIUM PRO 200</v>
          </cell>
          <cell r="E440" t="str">
            <v xml:space="preserve"> - 64MB SDRAM DIMM</v>
          </cell>
          <cell r="F440" t="str">
            <v xml:space="preserve"> - HDD 2GB SCSI</v>
          </cell>
          <cell r="G440" t="str">
            <v xml:space="preserve"> - ACCEL PRO 2500</v>
          </cell>
          <cell r="H440" t="str">
            <v xml:space="preserve"> - 10/100TX NIC</v>
          </cell>
          <cell r="I440" t="str">
            <v xml:space="preserve"> - WIN NT 3.51 WORKSTATION</v>
          </cell>
        </row>
        <row r="441">
          <cell r="A441" t="str">
            <v>D4515A</v>
          </cell>
          <cell r="B441">
            <v>12517000</v>
          </cell>
          <cell r="C441" t="str">
            <v>XW 6/200</v>
          </cell>
          <cell r="D441" t="str">
            <v xml:space="preserve"> - PENTIUM PRO 200</v>
          </cell>
          <cell r="E441" t="str">
            <v xml:space="preserve"> - 128MB SDRAM DIMM</v>
          </cell>
          <cell r="F441" t="str">
            <v xml:space="preserve"> - HDD 2GB SCSI</v>
          </cell>
          <cell r="G441" t="str">
            <v xml:space="preserve"> - ACCEL PRO 2500</v>
          </cell>
          <cell r="H441" t="str">
            <v xml:space="preserve"> - 10/100TX NIC</v>
          </cell>
          <cell r="I441" t="str">
            <v xml:space="preserve"> - WIN NT 3.51 WORKSTATION</v>
          </cell>
        </row>
        <row r="442">
          <cell r="A442" t="str">
            <v>D5507N</v>
          </cell>
          <cell r="B442">
            <v>15162000</v>
          </cell>
          <cell r="C442" t="str">
            <v>KAYAK XW 6/300</v>
          </cell>
          <cell r="D442" t="str">
            <v xml:space="preserve"> - PENTIUM II 300</v>
          </cell>
          <cell r="E442" t="str">
            <v xml:space="preserve"> - 128MB SDRAM DIMM(66MHZ)</v>
          </cell>
          <cell r="F442" t="str">
            <v xml:space="preserve"> - 16 BIT / 24X CD</v>
          </cell>
          <cell r="G442" t="str">
            <v xml:space="preserve"> - HDD 9.1GB SCSI</v>
          </cell>
          <cell r="H442" t="str">
            <v xml:space="preserve"> - ACCEL ECLIPSE</v>
          </cell>
          <cell r="I442" t="str">
            <v xml:space="preserve"> - DISK ARRAY CONTROLLER</v>
          </cell>
          <cell r="J442" t="str">
            <v xml:space="preserve"> - 10/100TX NIC</v>
          </cell>
          <cell r="K442" t="str">
            <v xml:space="preserve"> - WIN NT 4.0 WORKSTATION</v>
          </cell>
          <cell r="L442" t="str">
            <v xml:space="preserve"> - HARDWARE ACCELERATER 내장</v>
          </cell>
        </row>
        <row r="443">
          <cell r="A443" t="str">
            <v>D5509N</v>
          </cell>
          <cell r="B443">
            <v>20183000</v>
          </cell>
          <cell r="C443" t="str">
            <v>KAYAK XW 6/300</v>
          </cell>
          <cell r="D443" t="str">
            <v xml:space="preserve"> - PENTIUM II 300 DUAL</v>
          </cell>
          <cell r="E443" t="str">
            <v xml:space="preserve"> - 128MB SDRAM DIMM(66MHZ)</v>
          </cell>
          <cell r="F443" t="str">
            <v xml:space="preserve"> - 16 BIT / 24X CD</v>
          </cell>
          <cell r="G443" t="str">
            <v xml:space="preserve"> - DUAL HDD 4.5GB SCSI</v>
          </cell>
          <cell r="H443" t="str">
            <v xml:space="preserve"> - ACCEL ECLIPSE</v>
          </cell>
          <cell r="I443" t="str">
            <v xml:space="preserve"> - DISK ARRAY CONTROLLER</v>
          </cell>
          <cell r="J443" t="str">
            <v xml:space="preserve"> - 10/100TX NIC</v>
          </cell>
          <cell r="K443" t="str">
            <v xml:space="preserve"> - WIN NT 4.0 WORKSTATION</v>
          </cell>
          <cell r="L443" t="str">
            <v xml:space="preserve"> - HARDWARE ACCELERATER 내장</v>
          </cell>
        </row>
        <row r="444">
          <cell r="A444" t="str">
            <v>D5510N</v>
          </cell>
          <cell r="B444">
            <v>22537000</v>
          </cell>
          <cell r="C444" t="str">
            <v>KAYAK XW 6/300</v>
          </cell>
          <cell r="D444" t="str">
            <v xml:space="preserve"> - PENTIUM II 300</v>
          </cell>
          <cell r="E444" t="str">
            <v xml:space="preserve"> - 128MB SDRAM DIMM(66MHZ)</v>
          </cell>
          <cell r="F444" t="str">
            <v xml:space="preserve"> - 16 BIT / 24X CD</v>
          </cell>
          <cell r="G444" t="str">
            <v xml:space="preserve"> - HDD 4.5GB SCSI</v>
          </cell>
          <cell r="H444" t="str">
            <v xml:space="preserve"> - VISUALIZE FX4</v>
          </cell>
          <cell r="I444" t="str">
            <v xml:space="preserve"> - 10/100TX NIC</v>
          </cell>
          <cell r="J444" t="str">
            <v xml:space="preserve"> - WIN NT 4.0 WORKSTATION</v>
          </cell>
          <cell r="K444" t="str">
            <v xml:space="preserve"> - HARDWARE ACCELERATER 내장</v>
          </cell>
        </row>
        <row r="445">
          <cell r="A445" t="str">
            <v>D6480N</v>
          </cell>
          <cell r="B445">
            <v>19071000</v>
          </cell>
          <cell r="C445" t="str">
            <v>KAYAK XW 6/400</v>
          </cell>
          <cell r="D445" t="str">
            <v xml:space="preserve"> - PENTIUM II 400</v>
          </cell>
          <cell r="E445" t="str">
            <v xml:space="preserve"> - 128MB SDRAM DIMM(100MHZ)</v>
          </cell>
          <cell r="F445" t="str">
            <v xml:space="preserve"> - 16 BIT / 32X CD</v>
          </cell>
          <cell r="G445" t="str">
            <v xml:space="preserve"> - HDD 4.5GB SCSI</v>
          </cell>
          <cell r="H445" t="str">
            <v xml:space="preserve"> - ACCEL ECLIPSE</v>
          </cell>
          <cell r="I445" t="str">
            <v xml:space="preserve"> - 10/100TX NIC</v>
          </cell>
          <cell r="J445" t="str">
            <v xml:space="preserve"> - WIN NT 4.0 WORKSTATION</v>
          </cell>
          <cell r="K445" t="str">
            <v xml:space="preserve"> - WIN NT 4.0 WORKSTATION</v>
          </cell>
          <cell r="L445" t="str">
            <v xml:space="preserve"> - HARDWARE ACCELERATER 내장</v>
          </cell>
        </row>
        <row r="446">
          <cell r="A446" t="str">
            <v>D6482N</v>
          </cell>
          <cell r="B446">
            <v>21587000</v>
          </cell>
          <cell r="C446" t="str">
            <v>KAYAK XW 6/400</v>
          </cell>
          <cell r="D446" t="str">
            <v xml:space="preserve"> - PENTIUM II 400</v>
          </cell>
          <cell r="E446" t="str">
            <v xml:space="preserve"> - 128MB SDRAM DIMM(100MHZ)</v>
          </cell>
          <cell r="F446" t="str">
            <v xml:space="preserve"> - 16 BIT / 32X CD</v>
          </cell>
          <cell r="G446" t="str">
            <v xml:space="preserve"> - DUAL HDD 4.5GB SCSI</v>
          </cell>
          <cell r="H446" t="str">
            <v xml:space="preserve"> - ACCEL ECLIPSE</v>
          </cell>
          <cell r="I446" t="str">
            <v xml:space="preserve"> - DISK ARRAY CONTROLLER</v>
          </cell>
          <cell r="J446" t="str">
            <v xml:space="preserve"> - 10/100TX NIC</v>
          </cell>
          <cell r="K446" t="str">
            <v xml:space="preserve"> - HARDWARE ACCELERATER 내장</v>
          </cell>
        </row>
        <row r="447">
          <cell r="A447" t="str">
            <v>D6486N</v>
          </cell>
          <cell r="B447">
            <v>25186000</v>
          </cell>
          <cell r="C447" t="str">
            <v>KAYAK XW 6/400</v>
          </cell>
          <cell r="D447" t="str">
            <v xml:space="preserve"> - PENTIUM II 400</v>
          </cell>
          <cell r="E447" t="str">
            <v xml:space="preserve"> - 128MB SDRAM DIMM(100MHZ)</v>
          </cell>
          <cell r="F447" t="str">
            <v xml:space="preserve"> - 16 BIT / 32X CD</v>
          </cell>
          <cell r="G447" t="str">
            <v xml:space="preserve"> - HDD 4.5GB SCSI</v>
          </cell>
          <cell r="H447" t="str">
            <v xml:space="preserve"> - VISUALIZE FX4</v>
          </cell>
          <cell r="I447" t="str">
            <v xml:space="preserve"> - 10/100TX NIC</v>
          </cell>
          <cell r="J447" t="str">
            <v xml:space="preserve"> - WIN NT 4.0 WORKSTATION</v>
          </cell>
          <cell r="K447" t="str">
            <v xml:space="preserve"> - WIN NT 4.0 WORKSTATION</v>
          </cell>
          <cell r="L447" t="str">
            <v xml:space="preserve"> - HARDWARE ACCELERATER 내장</v>
          </cell>
        </row>
        <row r="448">
          <cell r="A448" t="str">
            <v>D6488N</v>
          </cell>
          <cell r="B448">
            <v>27702000</v>
          </cell>
          <cell r="C448" t="str">
            <v>KAYAK XW 6/400</v>
          </cell>
          <cell r="D448" t="str">
            <v xml:space="preserve"> - PENTIUM II 400</v>
          </cell>
          <cell r="E448" t="str">
            <v xml:space="preserve"> - 128MB SDRAM DIMM(100MHZ)</v>
          </cell>
          <cell r="F448" t="str">
            <v xml:space="preserve"> - 16 BIT / 32X CD</v>
          </cell>
          <cell r="G448" t="str">
            <v xml:space="preserve"> - DUAL HDD 4.5GB SCSI</v>
          </cell>
          <cell r="H448" t="str">
            <v xml:space="preserve"> - VISUALIZE FX4</v>
          </cell>
          <cell r="I448" t="str">
            <v xml:space="preserve"> - DISK ARRAY CONTROLLER</v>
          </cell>
          <cell r="J448" t="str">
            <v xml:space="preserve"> - 10/100TX NIC</v>
          </cell>
          <cell r="K448" t="str">
            <v xml:space="preserve"> - HARDWARE ACCELERATER 내장</v>
          </cell>
        </row>
        <row r="449">
          <cell r="A449" t="str">
            <v>D5602A</v>
          </cell>
          <cell r="B449">
            <v>1929000</v>
          </cell>
          <cell r="C449" t="str">
            <v>VE 5/200 MMX</v>
          </cell>
          <cell r="D449" t="str">
            <v xml:space="preserve"> - PENTIUM 200 MMX</v>
          </cell>
          <cell r="E449" t="str">
            <v xml:space="preserve"> - 16MB SRAM</v>
          </cell>
          <cell r="F449" t="str">
            <v xml:space="preserve"> - HDD 2.1GB UATA</v>
          </cell>
          <cell r="G449" t="str">
            <v xml:space="preserve"> - S3 TRIO 64VC PCI (2MB VRAM)</v>
          </cell>
        </row>
        <row r="450">
          <cell r="A450" t="str">
            <v>D5605A</v>
          </cell>
          <cell r="B450">
            <v>2059000</v>
          </cell>
          <cell r="C450" t="str">
            <v>VE 5/200 MMX</v>
          </cell>
          <cell r="D450" t="str">
            <v xml:space="preserve"> - PENTIUM 200 MMX</v>
          </cell>
          <cell r="E450" t="str">
            <v xml:space="preserve"> - 32MB SRAM</v>
          </cell>
          <cell r="F450" t="str">
            <v xml:space="preserve"> - HDD 3.2GB UATA</v>
          </cell>
          <cell r="G450" t="str">
            <v xml:space="preserve"> - S3 TRIO 64VC PCI (2MB VRAM)</v>
          </cell>
        </row>
        <row r="451">
          <cell r="A451" t="str">
            <v>D5615A</v>
          </cell>
          <cell r="B451">
            <v>2289000</v>
          </cell>
          <cell r="C451" t="str">
            <v>VE 5/200 MMX</v>
          </cell>
          <cell r="D451" t="str">
            <v xml:space="preserve"> - PENTIUM 200 MMX</v>
          </cell>
          <cell r="E451" t="str">
            <v xml:space="preserve"> - 32MB SRAM</v>
          </cell>
          <cell r="F451" t="str">
            <v xml:space="preserve"> - HDD 3.2GB UATA</v>
          </cell>
          <cell r="G451" t="str">
            <v xml:space="preserve"> - S3 TRIO 64VC PCI (2MB VRAM)</v>
          </cell>
        </row>
        <row r="452">
          <cell r="A452" t="str">
            <v>D5607A</v>
          </cell>
          <cell r="B452">
            <v>2296000</v>
          </cell>
          <cell r="C452" t="str">
            <v>VE 5/200 MMX</v>
          </cell>
          <cell r="D452" t="str">
            <v xml:space="preserve"> - PENTIUM 200 MMX</v>
          </cell>
          <cell r="E452" t="str">
            <v xml:space="preserve"> - 32MB SRAM</v>
          </cell>
          <cell r="F452" t="str">
            <v xml:space="preserve"> - HDD 3.2GB UATA</v>
          </cell>
          <cell r="G452" t="str">
            <v xml:space="preserve"> - S3 TRIO 64VC PCI (2MB VRAM)</v>
          </cell>
          <cell r="H452" t="str">
            <v xml:space="preserve"> - 16 BIT / 24X CD</v>
          </cell>
          <cell r="I452" t="str">
            <v xml:space="preserve"> - 10/100TX NIC</v>
          </cell>
        </row>
        <row r="453">
          <cell r="A453" t="str">
            <v>D5720A</v>
          </cell>
          <cell r="B453">
            <v>3136000</v>
          </cell>
          <cell r="C453" t="str">
            <v>VL7 PII 266 (DESKTOP)</v>
          </cell>
          <cell r="D453" t="str">
            <v xml:space="preserve"> - PENTIUM II 266</v>
          </cell>
          <cell r="E453" t="str">
            <v xml:space="preserve"> - 32MB SRAM</v>
          </cell>
          <cell r="F453" t="str">
            <v xml:space="preserve"> - HDD 3.2GB UATA</v>
          </cell>
          <cell r="G453" t="str">
            <v xml:space="preserve"> - CIRRUS LOGIC 3D (4MB VRAM)</v>
          </cell>
          <cell r="I453" t="str">
            <v xml:space="preserve"> - WINDOWS 95</v>
          </cell>
        </row>
        <row r="454">
          <cell r="A454" t="str">
            <v>D5721N</v>
          </cell>
          <cell r="B454">
            <v>3269000</v>
          </cell>
          <cell r="C454" t="str">
            <v>VL7 PII 266 (DESKTOP)</v>
          </cell>
          <cell r="D454" t="str">
            <v xml:space="preserve"> - PENTIUM II 266</v>
          </cell>
          <cell r="E454" t="str">
            <v xml:space="preserve"> - 32MB SRAM</v>
          </cell>
          <cell r="F454" t="str">
            <v xml:space="preserve"> - HDD 3.2GB UATA</v>
          </cell>
          <cell r="G454" t="str">
            <v xml:space="preserve"> - CIRRUS LOGIC 3D (4MB VRAM)</v>
          </cell>
          <cell r="I454" t="str">
            <v xml:space="preserve"> - WIN NT 4.0 WORKSTATION</v>
          </cell>
        </row>
        <row r="455">
          <cell r="A455" t="str">
            <v>D5727A</v>
          </cell>
          <cell r="B455">
            <v>3499000</v>
          </cell>
          <cell r="C455" t="str">
            <v>VL7 PII 266 (DESKTOP)</v>
          </cell>
          <cell r="D455" t="str">
            <v xml:space="preserve"> - PENTIUM II 266</v>
          </cell>
          <cell r="E455" t="str">
            <v xml:space="preserve"> - 32MB SRAM</v>
          </cell>
          <cell r="F455" t="str">
            <v xml:space="preserve"> - HDD 4.3GB UATA</v>
          </cell>
          <cell r="G455" t="str">
            <v xml:space="preserve"> - CIRRUS LOGIC 3D (4MB VRAM)</v>
          </cell>
          <cell r="H455" t="str">
            <v xml:space="preserve"> - 16 BIT / 24X CD</v>
          </cell>
          <cell r="I455" t="str">
            <v xml:space="preserve"> - WINDOWS 95</v>
          </cell>
        </row>
        <row r="456">
          <cell r="A456" t="str">
            <v>D5728N</v>
          </cell>
          <cell r="B456">
            <v>4365000</v>
          </cell>
          <cell r="C456" t="str">
            <v>VL7 PII 266 (DESKTOP)</v>
          </cell>
          <cell r="D456" t="str">
            <v xml:space="preserve"> - PENTIUM II 266</v>
          </cell>
          <cell r="E456" t="str">
            <v xml:space="preserve"> - 64MB SRAM</v>
          </cell>
          <cell r="F456" t="str">
            <v xml:space="preserve"> - HDD 4.3GB UATA</v>
          </cell>
          <cell r="G456" t="str">
            <v xml:space="preserve"> - MATROX MILLENIUM II (8MB WRAM)</v>
          </cell>
          <cell r="H456" t="str">
            <v xml:space="preserve"> - 16 BIT / 24X CD</v>
          </cell>
          <cell r="I456" t="str">
            <v xml:space="preserve"> - WIN NT 4.0 WORKSTATION</v>
          </cell>
        </row>
        <row r="457">
          <cell r="A457" t="str">
            <v>D5731N</v>
          </cell>
          <cell r="B457">
            <v>4482000</v>
          </cell>
          <cell r="C457" t="str">
            <v>VL7 PII 300 (DESKTOP)</v>
          </cell>
          <cell r="D457" t="str">
            <v xml:space="preserve"> - PENTIUM II 300</v>
          </cell>
          <cell r="E457" t="str">
            <v xml:space="preserve"> - 32MB SRAM</v>
          </cell>
          <cell r="F457" t="str">
            <v xml:space="preserve"> - HDD 3.2GB UATA</v>
          </cell>
          <cell r="G457" t="str">
            <v xml:space="preserve"> - CIRRUS LOGIC 3D (4MB VRAM)</v>
          </cell>
          <cell r="I457" t="str">
            <v xml:space="preserve"> - WIN NT 4.0 WORKSTATION</v>
          </cell>
        </row>
        <row r="458">
          <cell r="A458" t="str">
            <v>D5734N</v>
          </cell>
          <cell r="B458">
            <v>5727000</v>
          </cell>
          <cell r="C458" t="str">
            <v>VL7 PII 300 (DESKTOP)</v>
          </cell>
          <cell r="D458" t="str">
            <v xml:space="preserve"> - PENTIUM II 300</v>
          </cell>
          <cell r="E458" t="str">
            <v xml:space="preserve"> - 64MB SRAM</v>
          </cell>
          <cell r="F458" t="str">
            <v xml:space="preserve"> - HDD 4.3GB UATA</v>
          </cell>
          <cell r="G458" t="str">
            <v xml:space="preserve"> - MATROX MILLENIUM II (8MB WRAM)</v>
          </cell>
          <cell r="H458" t="str">
            <v xml:space="preserve"> - 16 BIT / 24X CD</v>
          </cell>
          <cell r="I458" t="str">
            <v xml:space="preserve"> - WIN NT 4.0 WORKSTATION</v>
          </cell>
        </row>
        <row r="459">
          <cell r="A459" t="str">
            <v>D5737A</v>
          </cell>
          <cell r="B459">
            <v>5153000</v>
          </cell>
          <cell r="C459" t="str">
            <v>VL7 PII 333 (DESKTOP)</v>
          </cell>
          <cell r="D459" t="str">
            <v xml:space="preserve"> - PENTIUM II 333</v>
          </cell>
          <cell r="E459" t="str">
            <v xml:space="preserve"> - 32MB SRAM</v>
          </cell>
          <cell r="F459" t="str">
            <v xml:space="preserve"> - HDD 4.3GB UATA</v>
          </cell>
          <cell r="G459" t="str">
            <v xml:space="preserve"> - CIRRUS LOGIC 3D (4MB VRAM)</v>
          </cell>
          <cell r="H459" t="str">
            <v xml:space="preserve"> - 16 BIT / 24X CD</v>
          </cell>
          <cell r="I459" t="str">
            <v xml:space="preserve"> - WINDOWS 95</v>
          </cell>
        </row>
        <row r="460">
          <cell r="A460" t="str">
            <v>D5726A</v>
          </cell>
          <cell r="B460">
            <v>3552000</v>
          </cell>
          <cell r="C460" t="str">
            <v>VL7 PII 266 (MINITOWER)</v>
          </cell>
          <cell r="D460" t="str">
            <v xml:space="preserve"> - PENTIUM II 266</v>
          </cell>
          <cell r="E460" t="str">
            <v xml:space="preserve"> - 32MB SRAM</v>
          </cell>
          <cell r="F460" t="str">
            <v xml:space="preserve"> - HDD 4.3GB UATA</v>
          </cell>
          <cell r="G460" t="str">
            <v xml:space="preserve"> - CIRRUS LOGIC 3D (4MB VRAM)</v>
          </cell>
          <cell r="H460" t="str">
            <v xml:space="preserve"> - 16 BIT / 24X CD</v>
          </cell>
          <cell r="I460" t="str">
            <v xml:space="preserve"> - WINDOWS 95</v>
          </cell>
        </row>
        <row r="461">
          <cell r="A461" t="str">
            <v>D5729N</v>
          </cell>
          <cell r="B461">
            <v>4577000</v>
          </cell>
          <cell r="C461" t="str">
            <v>VL7 PII 266 (MINITOWER)</v>
          </cell>
          <cell r="D461" t="str">
            <v xml:space="preserve"> - PENTIUM II 266</v>
          </cell>
          <cell r="E461" t="str">
            <v xml:space="preserve"> - 64MB SRAM</v>
          </cell>
          <cell r="F461" t="str">
            <v xml:space="preserve"> - HDD 6.4GB UATA</v>
          </cell>
          <cell r="G461" t="str">
            <v xml:space="preserve"> - MATROX MILLENIUM II (8MB WRAM)</v>
          </cell>
          <cell r="H461" t="str">
            <v xml:space="preserve"> - 16 BIT / 24X CD</v>
          </cell>
          <cell r="I461" t="str">
            <v xml:space="preserve"> - WIN NT 4.0 WORKSTATION</v>
          </cell>
        </row>
        <row r="462">
          <cell r="A462" t="str">
            <v>D5736A</v>
          </cell>
          <cell r="B462">
            <v>4817000</v>
          </cell>
          <cell r="C462" t="str">
            <v>VL7 PII 300 (MINITOWER)</v>
          </cell>
          <cell r="D462" t="str">
            <v xml:space="preserve"> - PENTIUM II 300</v>
          </cell>
          <cell r="E462" t="str">
            <v xml:space="preserve"> - 32MB SRAM</v>
          </cell>
          <cell r="F462" t="str">
            <v xml:space="preserve"> - HDD 4.3GB UATA</v>
          </cell>
          <cell r="G462" t="str">
            <v xml:space="preserve"> - CIRRUS LOGIC 3D (4MB VRAM)</v>
          </cell>
          <cell r="H462" t="str">
            <v xml:space="preserve"> - 16 BIT / 24X CD</v>
          </cell>
          <cell r="I462" t="str">
            <v xml:space="preserve"> - WINDOWS 95</v>
          </cell>
        </row>
        <row r="463">
          <cell r="A463" t="str">
            <v>D5739N</v>
          </cell>
          <cell r="B463">
            <v>6437000</v>
          </cell>
          <cell r="C463" t="str">
            <v>VL7 PII 333 (MINITOWER)</v>
          </cell>
          <cell r="D463" t="str">
            <v xml:space="preserve"> - PENTIUM II 333</v>
          </cell>
          <cell r="E463" t="str">
            <v xml:space="preserve"> - 64MB SRAM</v>
          </cell>
          <cell r="F463" t="str">
            <v xml:space="preserve"> - HDD 6.4GB UATA</v>
          </cell>
          <cell r="G463" t="str">
            <v xml:space="preserve"> - MATROX MILLENIUM II (8MB WRAM)</v>
          </cell>
          <cell r="H463" t="str">
            <v xml:space="preserve"> - 16 BIT / 24X CD</v>
          </cell>
          <cell r="I463" t="str">
            <v xml:space="preserve"> - WIN NT 4.0 WORKSTATION</v>
          </cell>
        </row>
        <row r="464">
          <cell r="A464" t="str">
            <v>D2846A</v>
          </cell>
          <cell r="B464">
            <v>3455000</v>
          </cell>
          <cell r="C464" t="str">
            <v>HP 21" MONITOR</v>
          </cell>
        </row>
        <row r="465">
          <cell r="A465" t="str">
            <v>D5042W</v>
          </cell>
          <cell r="B465">
            <v>3042000</v>
          </cell>
          <cell r="C465" t="str">
            <v>VL6 PII 233 (DESKTOP)</v>
          </cell>
          <cell r="D465" t="str">
            <v xml:space="preserve"> - PENTIUM II 233</v>
          </cell>
          <cell r="E465" t="str">
            <v xml:space="preserve"> - 32MB SRAM</v>
          </cell>
          <cell r="F465" t="str">
            <v xml:space="preserve"> - HDD 2.5GB EIDE</v>
          </cell>
          <cell r="G465" t="str">
            <v xml:space="preserve"> - S3 TRIO 64VC PCI (2MB VRAM)</v>
          </cell>
          <cell r="I465" t="str">
            <v xml:space="preserve"> - WINDOWS 95</v>
          </cell>
        </row>
        <row r="466">
          <cell r="A466" t="str">
            <v>D5043W</v>
          </cell>
          <cell r="B466">
            <v>3526000</v>
          </cell>
          <cell r="C466" t="str">
            <v>VL6 PII 266 (DESKTOP)</v>
          </cell>
          <cell r="D466" t="str">
            <v xml:space="preserve"> - PENTIUM II 266</v>
          </cell>
          <cell r="E466" t="str">
            <v xml:space="preserve"> - 32MB SRAM</v>
          </cell>
          <cell r="F466" t="str">
            <v xml:space="preserve"> - HDD 2.5GB EIDE</v>
          </cell>
          <cell r="G466" t="str">
            <v xml:space="preserve"> - S3 TRIO 64VC PCI (2MB VRAM)</v>
          </cell>
          <cell r="I466" t="str">
            <v xml:space="preserve"> - WINDOWS 95</v>
          </cell>
        </row>
        <row r="467">
          <cell r="A467" t="str">
            <v>D5042N</v>
          </cell>
          <cell r="B467">
            <v>3204000</v>
          </cell>
          <cell r="C467" t="str">
            <v>VL6 PII 233 (DESKTOP)</v>
          </cell>
          <cell r="D467" t="str">
            <v xml:space="preserve"> - PENTIUM II 233</v>
          </cell>
          <cell r="E467" t="str">
            <v xml:space="preserve"> - 32MB SRAM</v>
          </cell>
          <cell r="F467" t="str">
            <v xml:space="preserve"> - HDD 2.5GB EIDE</v>
          </cell>
          <cell r="G467" t="str">
            <v xml:space="preserve"> - S3 TRIO 64VC PCI (2MB VRAM)</v>
          </cell>
          <cell r="I467" t="str">
            <v xml:space="preserve"> - WIN NT 4.0 WORKSTATION</v>
          </cell>
        </row>
        <row r="468">
          <cell r="A468" t="str">
            <v>D5435N</v>
          </cell>
          <cell r="B468">
            <v>4312000</v>
          </cell>
          <cell r="C468" t="str">
            <v>VL6 PII 300 (DESKTOP)</v>
          </cell>
          <cell r="D468" t="str">
            <v xml:space="preserve"> - PENTIUM II 300</v>
          </cell>
          <cell r="E468" t="str">
            <v xml:space="preserve"> - 32MB SRAM</v>
          </cell>
          <cell r="F468" t="str">
            <v xml:space="preserve"> - HDD 4.0GB EIDE</v>
          </cell>
          <cell r="G468" t="str">
            <v xml:space="preserve"> - S3 TRIO 64VC PCI (2MB VRAM)</v>
          </cell>
          <cell r="I468" t="str">
            <v xml:space="preserve"> - WIN NT 4.0 WORKSTATION</v>
          </cell>
        </row>
        <row r="469">
          <cell r="A469" t="str">
            <v>D5051N</v>
          </cell>
          <cell r="B469">
            <v>4212000</v>
          </cell>
          <cell r="C469" t="str">
            <v>VL6 PII 233 (MINITOWER)</v>
          </cell>
          <cell r="D469" t="str">
            <v xml:space="preserve"> - PENTIUM II 233</v>
          </cell>
          <cell r="E469" t="str">
            <v xml:space="preserve"> - 32MB SRAM</v>
          </cell>
          <cell r="F469" t="str">
            <v xml:space="preserve"> - HDD 4.0GB EIDE</v>
          </cell>
          <cell r="G469" t="str">
            <v xml:space="preserve"> - MATROX MILLENIUM II (4MB WRAM)</v>
          </cell>
          <cell r="H469" t="str">
            <v xml:space="preserve"> - 16 BIT / 24X CD</v>
          </cell>
          <cell r="I469" t="str">
            <v xml:space="preserve"> - WIN NT 4.0 WORKSTATION</v>
          </cell>
        </row>
        <row r="470">
          <cell r="A470" t="str">
            <v>D5052N</v>
          </cell>
          <cell r="B470">
            <v>5038000</v>
          </cell>
          <cell r="C470" t="str">
            <v>VL6 PII 266 (MINITOWER)</v>
          </cell>
          <cell r="D470" t="str">
            <v xml:space="preserve"> - PENTIUM II 266</v>
          </cell>
          <cell r="E470" t="str">
            <v xml:space="preserve"> - 64MB SRAM</v>
          </cell>
          <cell r="F470" t="str">
            <v xml:space="preserve"> - HDD 4.0GB EIDE</v>
          </cell>
          <cell r="G470" t="str">
            <v xml:space="preserve"> - MATROX MILLENIUM II (4MB WRAM)</v>
          </cell>
          <cell r="H470" t="str">
            <v xml:space="preserve"> - 16 BIT / 24X CD</v>
          </cell>
          <cell r="I470" t="str">
            <v xml:space="preserve"> - WIN NT 4.0 WORKSTATION</v>
          </cell>
        </row>
        <row r="471">
          <cell r="A471" t="str">
            <v>D5436N</v>
          </cell>
          <cell r="B471">
            <v>6107000</v>
          </cell>
          <cell r="C471" t="str">
            <v>VL6 PII 300 (MINITOWER)</v>
          </cell>
          <cell r="D471" t="str">
            <v xml:space="preserve"> - PENTIUM II 300</v>
          </cell>
          <cell r="E471" t="str">
            <v xml:space="preserve"> - 64MB SRAM</v>
          </cell>
          <cell r="F471" t="str">
            <v xml:space="preserve"> - HDD 6.4GB EIDE</v>
          </cell>
          <cell r="G471" t="str">
            <v xml:space="preserve"> - MATROX MILLENIUM II (4MB WRAM)</v>
          </cell>
          <cell r="H471" t="str">
            <v xml:space="preserve"> - 16 BIT / 24X CD</v>
          </cell>
          <cell r="I471" t="str">
            <v xml:space="preserve"> - WIN NT 4.0 WORKSTATION</v>
          </cell>
        </row>
        <row r="472">
          <cell r="A472" t="str">
            <v>D2677A</v>
          </cell>
          <cell r="B472">
            <v>575000</v>
          </cell>
          <cell r="C472" t="str">
            <v>HP 4.3GB 5400RPM Ultra ATA / 33 HDD</v>
          </cell>
        </row>
        <row r="473">
          <cell r="A473" t="str">
            <v>D5191A</v>
          </cell>
          <cell r="B473">
            <v>808000</v>
          </cell>
          <cell r="C473" t="str">
            <v>HP 6.4GB 5400RPM Ultra ATA / 33 HDD</v>
          </cell>
        </row>
        <row r="474">
          <cell r="A474" t="str">
            <v>D5368B</v>
          </cell>
          <cell r="B474">
            <v>1470000</v>
          </cell>
          <cell r="C474" t="str">
            <v>HP 4.5GB 7200RPM Wide Ultra SCSI HDD</v>
          </cell>
        </row>
        <row r="475">
          <cell r="A475" t="str">
            <v>D5369A</v>
          </cell>
          <cell r="B475">
            <v>2679000</v>
          </cell>
          <cell r="C475" t="str">
            <v>HP 9.1GB 7200RPM Wide Ultra SCSI HDD</v>
          </cell>
        </row>
        <row r="476">
          <cell r="A476" t="str">
            <v>D5481A</v>
          </cell>
          <cell r="B476">
            <v>2044000</v>
          </cell>
          <cell r="C476" t="str">
            <v>HP 4.5GB 10000RPM Wide Ultra SCSI HDD</v>
          </cell>
        </row>
        <row r="477">
          <cell r="A477" t="str">
            <v>D6520A</v>
          </cell>
          <cell r="B477">
            <v>3525000</v>
          </cell>
          <cell r="C477" t="str">
            <v>HP 9.1GB 10000RPM Wide Ultra SCSI HDD</v>
          </cell>
        </row>
        <row r="478">
          <cell r="A478" t="str">
            <v>D5480A</v>
          </cell>
          <cell r="B478">
            <v>1315000</v>
          </cell>
          <cell r="C478" t="str">
            <v>HP Fast RAID Accessory Kit</v>
          </cell>
        </row>
        <row r="479">
          <cell r="A479" t="str">
            <v>D5361A</v>
          </cell>
          <cell r="B479">
            <v>162000</v>
          </cell>
          <cell r="C479" t="str">
            <v>HP 16MB Non-ECC SDRAM DIMM (66MHz)</v>
          </cell>
        </row>
        <row r="480">
          <cell r="A480" t="str">
            <v>D5362A</v>
          </cell>
          <cell r="B480">
            <v>265000</v>
          </cell>
          <cell r="C480" t="str">
            <v>HP 32MB Non-ECC SDRAM DIMM (66MHz)</v>
          </cell>
        </row>
        <row r="481">
          <cell r="A481" t="str">
            <v>D5363A</v>
          </cell>
          <cell r="B481">
            <v>634000</v>
          </cell>
          <cell r="C481" t="str">
            <v>HP 64MB Non-ECC SDRAM DIMM (66MHz)</v>
          </cell>
        </row>
        <row r="482">
          <cell r="A482" t="str">
            <v>D6501A</v>
          </cell>
          <cell r="B482">
            <v>354000</v>
          </cell>
          <cell r="C482" t="str">
            <v>HP 32MB Non-ECC SDRAM DIMM (100MHz)</v>
          </cell>
        </row>
        <row r="483">
          <cell r="A483" t="str">
            <v>D6502A</v>
          </cell>
          <cell r="B483">
            <v>630000</v>
          </cell>
          <cell r="C483" t="str">
            <v>HP 64MB Non-ECC SDRAM DIMM (100MHz)</v>
          </cell>
        </row>
        <row r="484">
          <cell r="A484" t="str">
            <v>D6503A</v>
          </cell>
          <cell r="B484">
            <v>1223000</v>
          </cell>
          <cell r="C484" t="str">
            <v>HP 128MB Non-ECC SDRAM DIMM (100MHz)</v>
          </cell>
        </row>
        <row r="485">
          <cell r="A485" t="str">
            <v>D5365A</v>
          </cell>
          <cell r="B485">
            <v>291000</v>
          </cell>
          <cell r="C485" t="str">
            <v>HP 32MB ECC SDRAM DIMM (66MHz)</v>
          </cell>
        </row>
        <row r="486">
          <cell r="A486" t="str">
            <v>D5366A</v>
          </cell>
          <cell r="B486">
            <v>640000</v>
          </cell>
          <cell r="C486" t="str">
            <v>HP 64MB ECC SDRAM DIMM (66MHz)</v>
          </cell>
        </row>
        <row r="487">
          <cell r="A487" t="str">
            <v>D5367A</v>
          </cell>
          <cell r="B487">
            <v>1249000</v>
          </cell>
          <cell r="C487" t="str">
            <v>HP 128MB ECC SDRAM DIMM (66MHz)</v>
          </cell>
        </row>
        <row r="488">
          <cell r="A488" t="str">
            <v>D6521A</v>
          </cell>
          <cell r="B488">
            <v>320000</v>
          </cell>
          <cell r="C488" t="str">
            <v>HP 32MB ECC SDRAM DIMM (100Hz)</v>
          </cell>
        </row>
        <row r="489">
          <cell r="A489" t="str">
            <v>D6522A</v>
          </cell>
          <cell r="B489">
            <v>640000</v>
          </cell>
          <cell r="C489" t="str">
            <v>HP 64MB ECC SDRAM DIMM (100Hz)</v>
          </cell>
        </row>
        <row r="490">
          <cell r="A490" t="str">
            <v>D6523A</v>
          </cell>
          <cell r="B490">
            <v>1249000</v>
          </cell>
          <cell r="C490" t="str">
            <v>HP 128MB ECC SDRAM DIMM (100Hz)</v>
          </cell>
        </row>
        <row r="491">
          <cell r="A491" t="str">
            <v>D6524A</v>
          </cell>
          <cell r="B491">
            <v>4913000</v>
          </cell>
          <cell r="C491" t="str">
            <v>HP 256MB registered ECC SDRAM DIMM (100Hz)</v>
          </cell>
        </row>
        <row r="492">
          <cell r="A492" t="str">
            <v>D5511A</v>
          </cell>
          <cell r="B492">
            <v>2937000</v>
          </cell>
          <cell r="C492" t="str">
            <v xml:space="preserve">HP Texture Acceleration Memory/Visualize FX4 </v>
          </cell>
        </row>
        <row r="493">
          <cell r="A493" t="str">
            <v>D5487A</v>
          </cell>
          <cell r="B493">
            <v>280000</v>
          </cell>
          <cell r="C493" t="str">
            <v>HP 4MB WRAM for Matrox MillenniumII</v>
          </cell>
        </row>
        <row r="494">
          <cell r="A494" t="str">
            <v>D3999B</v>
          </cell>
          <cell r="B494">
            <v>2114000</v>
          </cell>
          <cell r="C494" t="str">
            <v>HP 10/100 Base-T Night Director/100 Ethernet Card (10 Pack)</v>
          </cell>
        </row>
        <row r="495">
          <cell r="A495" t="str">
            <v>D6692A</v>
          </cell>
          <cell r="B495">
            <v>233000</v>
          </cell>
          <cell r="C495" t="str">
            <v>HP 10/100 Base-T Night Director/100 Ethernet Card (1 Unit)</v>
          </cell>
        </row>
        <row r="496">
          <cell r="A496" t="str">
            <v>D5483A</v>
          </cell>
          <cell r="B496">
            <v>1127000</v>
          </cell>
          <cell r="C496" t="str">
            <v>HP PentiumII 266MHz</v>
          </cell>
        </row>
        <row r="497">
          <cell r="A497" t="str">
            <v>D5484A</v>
          </cell>
          <cell r="B497">
            <v>1691000</v>
          </cell>
          <cell r="C497" t="str">
            <v>HP PentiumII 300MHz</v>
          </cell>
        </row>
        <row r="498">
          <cell r="A498" t="str">
            <v>D6526A</v>
          </cell>
          <cell r="B498">
            <v>2208000</v>
          </cell>
          <cell r="C498" t="str">
            <v>HP PentiumII 333MHz</v>
          </cell>
        </row>
        <row r="499">
          <cell r="A499" t="str">
            <v>D6527A</v>
          </cell>
          <cell r="B499">
            <v>2796000</v>
          </cell>
          <cell r="C499" t="str">
            <v>HP PentiumII 350MHz</v>
          </cell>
        </row>
        <row r="500">
          <cell r="A500" t="str">
            <v>D6528A</v>
          </cell>
          <cell r="B500">
            <v>3690000</v>
          </cell>
          <cell r="C500" t="str">
            <v>HP PentiumII 400MHz</v>
          </cell>
        </row>
        <row r="501">
          <cell r="A501" t="str">
            <v>C5885A</v>
          </cell>
          <cell r="B501">
            <v>314000</v>
          </cell>
          <cell r="C501" t="str">
            <v xml:space="preserve">HP DeskJet 670K 2pen  잉크젯 프린터 </v>
          </cell>
        </row>
        <row r="502">
          <cell r="A502" t="str">
            <v>C4562K</v>
          </cell>
          <cell r="B502">
            <v>419000</v>
          </cell>
          <cell r="C502" t="str">
            <v>HP DeskJet 692K 2Pen 6color PHOTO PRINTER</v>
          </cell>
        </row>
        <row r="503">
          <cell r="A503" t="str">
            <v>C4569A</v>
          </cell>
          <cell r="B503">
            <v>526000</v>
          </cell>
          <cell r="C503" t="str">
            <v>HP DeskJet 870K 2Pen 고속 잉크젯 프린터</v>
          </cell>
        </row>
        <row r="504">
          <cell r="A504" t="str">
            <v>C5870A</v>
          </cell>
          <cell r="B504">
            <v>589000</v>
          </cell>
          <cell r="C504" t="str">
            <v>HP DeskJet 720C 2Pen 고속 PhotoREt II  잉크젯</v>
          </cell>
        </row>
        <row r="505">
          <cell r="A505" t="str">
            <v>C5876A</v>
          </cell>
          <cell r="B505">
            <v>589000</v>
          </cell>
          <cell r="C505" t="str">
            <v>HP DeskJet 890C 2Pen 고속 PhotoREt II  잉크젯</v>
          </cell>
        </row>
        <row r="506">
          <cell r="A506" t="str">
            <v>C2678A</v>
          </cell>
          <cell r="B506">
            <v>799000</v>
          </cell>
          <cell r="C506" t="str">
            <v xml:space="preserve">HP DeskJet 1120C A3 용지 지원 PhotoREt II </v>
          </cell>
        </row>
        <row r="507">
          <cell r="A507" t="str">
            <v>51626A</v>
          </cell>
          <cell r="B507">
            <v>39000</v>
          </cell>
          <cell r="C507" t="str">
            <v>High-capacity black Ink for DeskJet 500 series</v>
          </cell>
        </row>
        <row r="508">
          <cell r="A508" t="str">
            <v>51625A</v>
          </cell>
          <cell r="B508">
            <v>43000</v>
          </cell>
          <cell r="C508" t="str">
            <v>Color Ink cartridge for DeskJet 500 series</v>
          </cell>
        </row>
        <row r="509">
          <cell r="A509" t="str">
            <v>51629A</v>
          </cell>
          <cell r="B509">
            <v>39000</v>
          </cell>
          <cell r="C509" t="str">
            <v>Black Ink cartridge for DeskJet 600 series</v>
          </cell>
        </row>
        <row r="510">
          <cell r="A510" t="str">
            <v>51649A</v>
          </cell>
          <cell r="B510">
            <v>43000</v>
          </cell>
          <cell r="C510" t="str">
            <v>Color Ink cartridge for DeskJet600 series</v>
          </cell>
        </row>
        <row r="511">
          <cell r="A511" t="str">
            <v>51641A</v>
          </cell>
          <cell r="B511">
            <v>44000</v>
          </cell>
          <cell r="C511" t="str">
            <v>Color Ink cartridge for DeskJet 800 series</v>
          </cell>
        </row>
        <row r="512">
          <cell r="A512" t="str">
            <v>51645A</v>
          </cell>
          <cell r="B512">
            <v>39500</v>
          </cell>
          <cell r="C512" t="str">
            <v>Black Ink cartridge for DeskJet 800 series</v>
          </cell>
        </row>
        <row r="513">
          <cell r="A513" t="str">
            <v xml:space="preserve">C1816A </v>
          </cell>
          <cell r="B513">
            <v>66000</v>
          </cell>
          <cell r="C513" t="str">
            <v>HP Photo Color Ink Cartridge for DJ 692K</v>
          </cell>
        </row>
        <row r="514">
          <cell r="A514" t="str">
            <v>C1823A</v>
          </cell>
          <cell r="B514">
            <v>71000</v>
          </cell>
          <cell r="C514" t="str">
            <v>PhotoREt II Color Ink Cartridge for DeskJet890C</v>
          </cell>
        </row>
        <row r="515">
          <cell r="A515" t="str">
            <v>C3828A</v>
          </cell>
          <cell r="B515">
            <v>31000</v>
          </cell>
          <cell r="C515" t="str">
            <v xml:space="preserve">HP Premium Transparency Film (레터 크기 ) 20장 </v>
          </cell>
        </row>
        <row r="516">
          <cell r="A516" t="str">
            <v>C3834A</v>
          </cell>
          <cell r="B516">
            <v>74000</v>
          </cell>
          <cell r="C516" t="str">
            <v>HP Premium Transparency Film(레터 크기) 50장</v>
          </cell>
        </row>
        <row r="517">
          <cell r="A517" t="str">
            <v>C3832A</v>
          </cell>
          <cell r="B517">
            <v>31000</v>
          </cell>
          <cell r="C517" t="str">
            <v>HP Premium Transparency Film(A4 크기) 20장</v>
          </cell>
        </row>
        <row r="518">
          <cell r="A518" t="str">
            <v>C3835A</v>
          </cell>
          <cell r="B518">
            <v>74000</v>
          </cell>
          <cell r="C518" t="str">
            <v>HP Premium Transparency Film(A4크기) 50장</v>
          </cell>
        </row>
        <row r="520">
          <cell r="A520" t="str">
            <v>C3833A</v>
          </cell>
          <cell r="B520">
            <v>22000</v>
          </cell>
          <cell r="C520" t="str">
            <v>HP Premium Glossy Paper (레터 크기)10장</v>
          </cell>
        </row>
        <row r="521">
          <cell r="A521" t="str">
            <v>C3836A</v>
          </cell>
          <cell r="B521">
            <v>85000</v>
          </cell>
          <cell r="C521" t="str">
            <v xml:space="preserve">HP Premium Glossy Paper(레터크기) 50장 </v>
          </cell>
        </row>
        <row r="522">
          <cell r="A522" t="str">
            <v>C3831A</v>
          </cell>
          <cell r="B522">
            <v>22000</v>
          </cell>
          <cell r="C522" t="str">
            <v xml:space="preserve">HP Premium Glossy Paper(A4크기) 10장 </v>
          </cell>
        </row>
        <row r="523">
          <cell r="A523" t="str">
            <v>C3837A</v>
          </cell>
          <cell r="B523">
            <v>85000</v>
          </cell>
          <cell r="C523" t="str">
            <v xml:space="preserve">HP Premium Glossy Paper (A4 크기) 50장 </v>
          </cell>
        </row>
        <row r="525">
          <cell r="A525" t="str">
            <v>51634Y</v>
          </cell>
          <cell r="B525">
            <v>36000</v>
          </cell>
          <cell r="C525" t="str">
            <v>HP Premium InkJet Paper (레터 크기) 200장</v>
          </cell>
        </row>
        <row r="526">
          <cell r="A526" t="str">
            <v>51634Z</v>
          </cell>
          <cell r="B526">
            <v>38000</v>
          </cell>
          <cell r="C526" t="str">
            <v xml:space="preserve">HP Premium InkJet Paper (A4 크기) 200장 </v>
          </cell>
        </row>
        <row r="527">
          <cell r="A527" t="str">
            <v>51631B</v>
          </cell>
          <cell r="B527">
            <v>122000</v>
          </cell>
          <cell r="C527" t="str">
            <v>HP CX Jetseries Paper, A3</v>
          </cell>
        </row>
        <row r="528">
          <cell r="A528" t="str">
            <v>C1856A</v>
          </cell>
          <cell r="B528">
            <v>51000</v>
          </cell>
          <cell r="C528" t="str">
            <v>Premium Inkjet Paper, A3</v>
          </cell>
        </row>
        <row r="529">
          <cell r="A529" t="str">
            <v>C1858A</v>
          </cell>
          <cell r="B529">
            <v>42000</v>
          </cell>
          <cell r="C529" t="str">
            <v>Bright White Inkjet Paper, A3</v>
          </cell>
        </row>
        <row r="530">
          <cell r="A530" t="str">
            <v>C6059A</v>
          </cell>
          <cell r="B530">
            <v>68000</v>
          </cell>
          <cell r="C530" t="str">
            <v>Premium Photo Paper, A3</v>
          </cell>
        </row>
        <row r="532">
          <cell r="A532" t="str">
            <v>C1847A</v>
          </cell>
          <cell r="B532">
            <v>17000</v>
          </cell>
          <cell r="C532" t="str">
            <v>HP Photo Paper(A4) for DJ 692K</v>
          </cell>
        </row>
        <row r="533">
          <cell r="A533" t="str">
            <v>C1821A</v>
          </cell>
          <cell r="B533">
            <v>22000</v>
          </cell>
          <cell r="C533" t="str">
            <v>HP Banner Paper(A4) for DJ 692K</v>
          </cell>
        </row>
        <row r="534">
          <cell r="A534" t="str">
            <v>C5977A</v>
          </cell>
          <cell r="B534">
            <v>13000</v>
          </cell>
          <cell r="C534" t="str">
            <v>HP Bright White InkJet Paper(A4) 200장</v>
          </cell>
        </row>
        <row r="535">
          <cell r="A535" t="str">
            <v>C1825A</v>
          </cell>
          <cell r="B535">
            <v>25000</v>
          </cell>
          <cell r="C535" t="str">
            <v>HP Bright White InkJet Paper(A4) 500장</v>
          </cell>
        </row>
        <row r="536">
          <cell r="A536" t="str">
            <v>C5341A</v>
          </cell>
          <cell r="B536">
            <v>530000</v>
          </cell>
          <cell r="C536" t="str">
            <v>HP 디지털 카메라</v>
          </cell>
        </row>
        <row r="537">
          <cell r="A537" t="str">
            <v>C5100A</v>
          </cell>
          <cell r="B537">
            <v>960000</v>
          </cell>
          <cell r="C537" t="str">
            <v>HP 포토 스캐너</v>
          </cell>
        </row>
        <row r="538">
          <cell r="A538" t="str">
            <v>C3845A</v>
          </cell>
          <cell r="B538">
            <v>71000</v>
          </cell>
          <cell r="C538" t="str">
            <v>HP 포토스마트 포토 카트리지(B, L, C)</v>
          </cell>
        </row>
        <row r="539">
          <cell r="A539" t="str">
            <v>C3844A</v>
          </cell>
          <cell r="B539">
            <v>71000</v>
          </cell>
          <cell r="C539" t="str">
            <v>HP 포토스마트 포토 카트리지(Y, L, M)</v>
          </cell>
        </row>
        <row r="540">
          <cell r="A540" t="str">
            <v>C6008A</v>
          </cell>
          <cell r="B540">
            <v>27000</v>
          </cell>
          <cell r="C540" t="str">
            <v>HP 포토스마트 Glossy Photo Greeting Card, A4</v>
          </cell>
        </row>
        <row r="541">
          <cell r="A541" t="str">
            <v>C5992A</v>
          </cell>
          <cell r="B541">
            <v>31000</v>
          </cell>
          <cell r="C541" t="str">
            <v>Matte Photographic Paper (A4)</v>
          </cell>
        </row>
        <row r="542">
          <cell r="A542" t="str">
            <v>C6000A</v>
          </cell>
          <cell r="B542">
            <v>20000</v>
          </cell>
          <cell r="C542" t="str">
            <v>Photo Project Paper (A4)</v>
          </cell>
        </row>
        <row r="543">
          <cell r="A543" t="str">
            <v>C5984A</v>
          </cell>
          <cell r="B543">
            <v>31000</v>
          </cell>
          <cell r="C543" t="str">
            <v>Glossy Photographic Paper (A4)</v>
          </cell>
        </row>
        <row r="544">
          <cell r="A544" t="str">
            <v>C6057A</v>
          </cell>
          <cell r="B544">
            <v>25000</v>
          </cell>
          <cell r="C544" t="str">
            <v>Deluxe Photo Paper (A4) 20장</v>
          </cell>
        </row>
        <row r="545">
          <cell r="A545" t="str">
            <v>C5167A</v>
          </cell>
          <cell r="B545">
            <v>273000</v>
          </cell>
          <cell r="C545" t="str">
            <v xml:space="preserve">HP ScanJet 5S Scanner for PC &amp; 한글 OCR 아르미 4.0 </v>
          </cell>
        </row>
        <row r="546">
          <cell r="A546" t="str">
            <v>C5117A</v>
          </cell>
          <cell r="B546">
            <v>408000</v>
          </cell>
          <cell r="C546" t="str">
            <v>HP ScanJet 5P Scanner for PC &amp; 한글 OCR 아르미 4.0</v>
          </cell>
        </row>
        <row r="547">
          <cell r="A547" t="str">
            <v>C5119A</v>
          </cell>
          <cell r="B547">
            <v>408000</v>
          </cell>
          <cell r="C547" t="str">
            <v>HP ScaJet 5P Scanner for Mac</v>
          </cell>
        </row>
        <row r="548">
          <cell r="A548" t="str">
            <v>C5197A</v>
          </cell>
          <cell r="B548">
            <v>490000</v>
          </cell>
          <cell r="C548" t="str">
            <v xml:space="preserve">HP ScanJet 5100C Scanner for PC &amp; 한글 OCR 아르미 4.0 </v>
          </cell>
        </row>
        <row r="549">
          <cell r="A549" t="str">
            <v>C6267A</v>
          </cell>
          <cell r="B549">
            <v>1030000</v>
          </cell>
          <cell r="C549" t="str">
            <v>ScanJet 6100C for PC &amp; 한글 OCR 아르미 4.0</v>
          </cell>
        </row>
        <row r="550">
          <cell r="A550" t="str">
            <v>C6269A</v>
          </cell>
          <cell r="B550">
            <v>1030000</v>
          </cell>
          <cell r="C550" t="str">
            <v>ScanJet 6100C for Mac</v>
          </cell>
        </row>
        <row r="551">
          <cell r="A551" t="str">
            <v>C6265A</v>
          </cell>
          <cell r="B551" t="str">
            <v>426,000</v>
          </cell>
          <cell r="C551" t="str">
            <v>SJ 6100C &amp; SJ 4C용 50장 자동문서 공급기 (ADF)</v>
          </cell>
        </row>
        <row r="552">
          <cell r="A552" t="str">
            <v>C6261A</v>
          </cell>
          <cell r="B552" t="str">
            <v>483,000</v>
          </cell>
          <cell r="C552" t="str">
            <v>SJ 6100C &amp; SJ 4C용 투명 용지 어댑터 (XPA)</v>
          </cell>
        </row>
        <row r="553">
          <cell r="A553" t="str">
            <v>C5300A</v>
          </cell>
          <cell r="B553">
            <v>1679000</v>
          </cell>
          <cell r="C553" t="str">
            <v>HP 오피스젯 프로 1150C 칼라 프린터, 복사기, 스캐너</v>
          </cell>
        </row>
        <row r="554">
          <cell r="A554" t="str">
            <v>C2950A</v>
          </cell>
          <cell r="B554">
            <v>25000</v>
          </cell>
          <cell r="C554" t="str">
            <v>HP IEEE-1284 A-B 병렬케이블 (2 미터)</v>
          </cell>
        </row>
        <row r="555">
          <cell r="A555" t="str">
            <v>C2951A</v>
          </cell>
          <cell r="B555">
            <v>32000</v>
          </cell>
          <cell r="C555" t="str">
            <v>HP IEEE-1284 A-B 병렬케이블 (3 미터)</v>
          </cell>
        </row>
        <row r="556">
          <cell r="A556" t="str">
            <v>C3990A</v>
          </cell>
          <cell r="B556">
            <v>595000</v>
          </cell>
          <cell r="C556" t="str">
            <v xml:space="preserve">HP LaserJet 6L Printer </v>
          </cell>
        </row>
        <row r="557">
          <cell r="A557" t="str">
            <v>C3980A</v>
          </cell>
          <cell r="B557">
            <v>1041000</v>
          </cell>
          <cell r="C557" t="str">
            <v>HP LaserJet 6P Printer</v>
          </cell>
        </row>
        <row r="558">
          <cell r="A558" t="str">
            <v>C3141A</v>
          </cell>
          <cell r="B558">
            <v>2604000</v>
          </cell>
          <cell r="C558" t="str">
            <v xml:space="preserve">HP LaserJet 4V Printer &amp; 한글 유틸리티 (A3 size) </v>
          </cell>
        </row>
        <row r="559">
          <cell r="A559" t="str">
            <v>B2187A</v>
          </cell>
        </row>
        <row r="560">
          <cell r="A560" t="str">
            <v>C3142A</v>
          </cell>
          <cell r="B560">
            <v>3975000</v>
          </cell>
          <cell r="C560" t="str">
            <v xml:space="preserve">HP LaserJet 4MV Printer &amp; 한글 유틸리티 (A3 size) </v>
          </cell>
        </row>
        <row r="561">
          <cell r="A561" t="str">
            <v>B2187A</v>
          </cell>
        </row>
        <row r="562">
          <cell r="A562" t="str">
            <v xml:space="preserve">C4085A </v>
          </cell>
          <cell r="B562">
            <v>4998000</v>
          </cell>
          <cell r="C562" t="str">
            <v>HP LaserJet 8000 (A3/A4, 24ppm, 1200dpi급)</v>
          </cell>
        </row>
        <row r="563">
          <cell r="A563" t="str">
            <v>C2416A</v>
          </cell>
        </row>
        <row r="564">
          <cell r="A564" t="str">
            <v xml:space="preserve">C4086A </v>
          </cell>
          <cell r="B564">
            <v>5680000</v>
          </cell>
          <cell r="C564" t="str">
            <v>HP LaserJet 8000N (A3/A4, 24ppm, 1200dpi급)</v>
          </cell>
        </row>
        <row r="565">
          <cell r="A565" t="str">
            <v>C2416A</v>
          </cell>
        </row>
        <row r="566">
          <cell r="A566" t="str">
            <v xml:space="preserve">C4118A </v>
          </cell>
          <cell r="B566">
            <v>2165000</v>
          </cell>
          <cell r="C566" t="str">
            <v>HP LaserJet 4000 일반 사무실용 프린터</v>
          </cell>
        </row>
        <row r="567">
          <cell r="A567" t="str">
            <v>D4838A</v>
          </cell>
        </row>
        <row r="568">
          <cell r="A568" t="str">
            <v>C4119A</v>
          </cell>
          <cell r="B568">
            <v>2445000</v>
          </cell>
          <cell r="C568" t="str">
            <v xml:space="preserve">HP LaserJet 4000T 일반 사무실용 복수 용지함 프린터 </v>
          </cell>
        </row>
        <row r="569">
          <cell r="A569" t="str">
            <v>D4838A</v>
          </cell>
        </row>
        <row r="570">
          <cell r="A570" t="str">
            <v>C4110A</v>
          </cell>
          <cell r="B570">
            <v>3314000</v>
          </cell>
          <cell r="C570" t="str">
            <v>HP LaserJet 5000 일반 사무실용 / 전문가용 프린터</v>
          </cell>
        </row>
        <row r="571">
          <cell r="A571" t="str">
            <v>D4838A</v>
          </cell>
        </row>
        <row r="572">
          <cell r="A572" t="str">
            <v>C3961A</v>
          </cell>
          <cell r="B572">
            <v>7433000</v>
          </cell>
          <cell r="C572" t="str">
            <v xml:space="preserve">HP Color LaserJet 5 &amp; 한글 유틸리티 </v>
          </cell>
        </row>
        <row r="573">
          <cell r="A573" t="str">
            <v>C3962A</v>
          </cell>
          <cell r="B573">
            <v>9103000</v>
          </cell>
          <cell r="C573" t="str">
            <v xml:space="preserve">HP Color LaserJet 5M &amp; 한글 유틸리티 </v>
          </cell>
        </row>
        <row r="574">
          <cell r="A574" t="str">
            <v>C2065A</v>
          </cell>
          <cell r="B574">
            <v>352000</v>
          </cell>
          <cell r="C574" t="str">
            <v>4MB SIMM  for LJ IIISi, 4/4M, 4Si/MX Printer</v>
          </cell>
        </row>
        <row r="575">
          <cell r="A575" t="str">
            <v>C2066A</v>
          </cell>
          <cell r="B575">
            <v>572000</v>
          </cell>
          <cell r="C575" t="str">
            <v>8MB SIMM  for LJ IIISi, 4/4M, 4Si/MX Printer</v>
          </cell>
        </row>
        <row r="576">
          <cell r="A576" t="str">
            <v>C3938A</v>
          </cell>
          <cell r="B576">
            <v>209000</v>
          </cell>
          <cell r="C576" t="str">
            <v>2MB     "</v>
          </cell>
        </row>
        <row r="577">
          <cell r="A577" t="str">
            <v>C3148A</v>
          </cell>
          <cell r="B577">
            <v>280000</v>
          </cell>
          <cell r="C577" t="str">
            <v>4MB     "</v>
          </cell>
        </row>
        <row r="578">
          <cell r="A578" t="str">
            <v>C2406A</v>
          </cell>
          <cell r="B578">
            <v>120000</v>
          </cell>
          <cell r="C578" t="str">
            <v>한글 유틸리티 SIMM for 5P</v>
          </cell>
        </row>
        <row r="579">
          <cell r="A579" t="str">
            <v>C2410A</v>
          </cell>
          <cell r="B579">
            <v>120000</v>
          </cell>
          <cell r="C579" t="str">
            <v>한글 유틸리티 SIMM for 6P</v>
          </cell>
        </row>
        <row r="580">
          <cell r="A580" t="str">
            <v>C3131A</v>
          </cell>
          <cell r="B580">
            <v>118000</v>
          </cell>
          <cell r="C580" t="str">
            <v>2MB SIMM for 5P, 6P, 5, 4V/4MV, 5Si/5Si MX</v>
          </cell>
        </row>
        <row r="581">
          <cell r="A581" t="str">
            <v>C3132A</v>
          </cell>
          <cell r="B581">
            <v>165000</v>
          </cell>
          <cell r="C581" t="str">
            <v>4MB SIMM       "</v>
          </cell>
        </row>
        <row r="582">
          <cell r="A582" t="str">
            <v>C3133A</v>
          </cell>
          <cell r="B582">
            <v>306000</v>
          </cell>
          <cell r="C582" t="str">
            <v>8MB SIMM       "</v>
          </cell>
        </row>
        <row r="583">
          <cell r="A583" t="str">
            <v>C3146A</v>
          </cell>
          <cell r="B583">
            <v>555000</v>
          </cell>
          <cell r="C583" t="str">
            <v>16MB SIMM      "</v>
          </cell>
        </row>
        <row r="584">
          <cell r="A584" t="str">
            <v>C3930A</v>
          </cell>
          <cell r="B584">
            <v>600000</v>
          </cell>
          <cell r="C584" t="str">
            <v>2MB Flash SIMM for 5</v>
          </cell>
        </row>
        <row r="585">
          <cell r="A585" t="str">
            <v>C3931A</v>
          </cell>
          <cell r="B585">
            <v>801000</v>
          </cell>
          <cell r="C585" t="str">
            <v>4MB Flash SIMM for 5</v>
          </cell>
        </row>
        <row r="587">
          <cell r="A587" t="str">
            <v>C3987A</v>
          </cell>
          <cell r="B587">
            <v>600000</v>
          </cell>
          <cell r="C587" t="str">
            <v>Adobe PostScript level 2 SIMM for 6P</v>
          </cell>
        </row>
        <row r="588">
          <cell r="A588" t="str">
            <v>C3159A</v>
          </cell>
          <cell r="B588">
            <v>858000</v>
          </cell>
          <cell r="C588" t="str">
            <v>Postscript level 2 SIMM for 4V</v>
          </cell>
        </row>
        <row r="589">
          <cell r="A589" t="str">
            <v>C3169A</v>
          </cell>
          <cell r="B589">
            <v>1030000</v>
          </cell>
          <cell r="C589" t="str">
            <v>Adobe Postscription  Level 2 SIMM for 5Si</v>
          </cell>
        </row>
        <row r="590">
          <cell r="A590" t="str">
            <v>C3918A</v>
          </cell>
          <cell r="B590">
            <v>790000</v>
          </cell>
          <cell r="C590" t="str">
            <v>HP postscription Level 2 SIMM for 5</v>
          </cell>
        </row>
        <row r="592">
          <cell r="A592" t="str">
            <v>C2965A</v>
          </cell>
          <cell r="B592">
            <v>923000</v>
          </cell>
          <cell r="C592" t="str">
            <v>420MB Disk Drive for 5Si/Si MX</v>
          </cell>
        </row>
        <row r="593">
          <cell r="A593" t="str">
            <v>C2985A</v>
          </cell>
          <cell r="B593">
            <v>1108000</v>
          </cell>
          <cell r="C593" t="str">
            <v>1Gbyte 이상의 하드디스크 드라이브 for LJ4000</v>
          </cell>
        </row>
        <row r="594">
          <cell r="A594" t="str">
            <v>92291A</v>
          </cell>
          <cell r="B594">
            <v>286000</v>
          </cell>
          <cell r="C594" t="str">
            <v>Toner Cartridge for 4Si, IISI</v>
          </cell>
        </row>
        <row r="595">
          <cell r="A595" t="str">
            <v>92298A</v>
          </cell>
          <cell r="B595">
            <v>248000</v>
          </cell>
          <cell r="C595" t="str">
            <v>Toner Cartridge for 4, 5</v>
          </cell>
        </row>
        <row r="596">
          <cell r="A596" t="str">
            <v>92275A</v>
          </cell>
          <cell r="B596">
            <v>211000</v>
          </cell>
          <cell r="C596" t="str">
            <v>Toner Cartridge for IIP, IIIP</v>
          </cell>
        </row>
        <row r="597">
          <cell r="A597" t="str">
            <v>92295A</v>
          </cell>
          <cell r="B597">
            <v>190000</v>
          </cell>
          <cell r="C597" t="str">
            <v>Toner Cartridge for II/III/IIID</v>
          </cell>
        </row>
        <row r="598">
          <cell r="A598" t="str">
            <v>C3900A</v>
          </cell>
          <cell r="B598">
            <v>353000</v>
          </cell>
          <cell r="C598" t="str">
            <v>Toner Cartridge for 4V/4MV</v>
          </cell>
        </row>
        <row r="599">
          <cell r="A599" t="str">
            <v>C3903F</v>
          </cell>
          <cell r="B599">
            <v>183000</v>
          </cell>
          <cell r="C599" t="str">
            <v>Toner Cartridge for 5P/6P/MP</v>
          </cell>
        </row>
        <row r="600">
          <cell r="A600" t="str">
            <v>C3906F</v>
          </cell>
          <cell r="B600">
            <v>139000</v>
          </cell>
          <cell r="C600" t="str">
            <v>Toner Cartridge for 5L</v>
          </cell>
        </row>
        <row r="601">
          <cell r="A601" t="str">
            <v>C3909A</v>
          </cell>
          <cell r="B601">
            <v>417000</v>
          </cell>
          <cell r="C601" t="str">
            <v>Toner Cartridge for 5Si/Si MX</v>
          </cell>
        </row>
        <row r="602">
          <cell r="A602" t="str">
            <v>C4127X</v>
          </cell>
          <cell r="B602">
            <v>320000</v>
          </cell>
          <cell r="C602" t="str">
            <v>Toner Cartridge for LJ4000 (10,000페이지)</v>
          </cell>
        </row>
        <row r="603">
          <cell r="A603" t="str">
            <v>C4127A</v>
          </cell>
          <cell r="B603">
            <v>226000</v>
          </cell>
          <cell r="C603" t="str">
            <v>Toner Cartridge for LJ4000 (6,000페이지)</v>
          </cell>
        </row>
        <row r="605">
          <cell r="A605" t="str">
            <v>C2950A</v>
          </cell>
          <cell r="B605">
            <v>25000</v>
          </cell>
          <cell r="C605" t="str">
            <v>HP IEEE-1284 A-B Parallel Cable (2m)</v>
          </cell>
        </row>
        <row r="606">
          <cell r="A606" t="str">
            <v>C2951A</v>
          </cell>
          <cell r="B606">
            <v>32000</v>
          </cell>
          <cell r="C606" t="str">
            <v>HP IEEE-1284 A-B Parallel Cable (3m)</v>
          </cell>
        </row>
        <row r="608">
          <cell r="A608" t="str">
            <v>C2975A</v>
          </cell>
          <cell r="B608">
            <v>664000</v>
          </cell>
          <cell r="C608" t="str">
            <v>Printer Cabinet for 5Si/SiMX</v>
          </cell>
        </row>
        <row r="609">
          <cell r="A609" t="str">
            <v>C3768A</v>
          </cell>
          <cell r="B609">
            <v>554000</v>
          </cell>
          <cell r="C609" t="str">
            <v>paper handling ontroller board for 5Si/Si MX</v>
          </cell>
        </row>
        <row r="610">
          <cell r="A610" t="str">
            <v>C2929A</v>
          </cell>
          <cell r="B610">
            <v>146000</v>
          </cell>
          <cell r="C610" t="str">
            <v>HP InfraRed Connect adapter for 5</v>
          </cell>
        </row>
        <row r="612">
          <cell r="A612" t="str">
            <v xml:space="preserve">J2550B  </v>
          </cell>
          <cell r="B612">
            <v>613750</v>
          </cell>
          <cell r="C612" t="str">
            <v>JetDirect Card for 10Base-T (MIO)</v>
          </cell>
        </row>
        <row r="613">
          <cell r="A613" t="str">
            <v xml:space="preserve">J2552B </v>
          </cell>
          <cell r="B613">
            <v>712500</v>
          </cell>
          <cell r="C613" t="str">
            <v>JetDirect Card for 10Base-T, BNC, LocalTalk (MIO)</v>
          </cell>
        </row>
        <row r="614">
          <cell r="A614" t="str">
            <v xml:space="preserve">J2555B </v>
          </cell>
          <cell r="B614">
            <v>1027500</v>
          </cell>
          <cell r="C614" t="str">
            <v>JetDirect Card for TokenRing (MIO)</v>
          </cell>
        </row>
        <row r="615">
          <cell r="A615" t="str">
            <v xml:space="preserve">J2556B </v>
          </cell>
          <cell r="B615">
            <v>675000</v>
          </cell>
          <cell r="C615" t="str">
            <v>JetDirect MIO Card for 10/100TX</v>
          </cell>
        </row>
        <row r="616">
          <cell r="A616" t="str">
            <v>J3110A</v>
          </cell>
          <cell r="B616">
            <v>595000</v>
          </cell>
          <cell r="C616" t="str">
            <v>JetDirect 600N Ethernet 10 Base T (EIO)</v>
          </cell>
        </row>
        <row r="617">
          <cell r="A617" t="str">
            <v>J3111A</v>
          </cell>
          <cell r="B617">
            <v>695000</v>
          </cell>
          <cell r="C617" t="str">
            <v>JetDirect 600N Ethernet/Localtalk (Combo, EIO)</v>
          </cell>
        </row>
        <row r="618">
          <cell r="A618" t="str">
            <v>J3112A</v>
          </cell>
          <cell r="B618">
            <v>1025000</v>
          </cell>
          <cell r="C618" t="str">
            <v>JetDirect 600N TokenRing (EIO)</v>
          </cell>
        </row>
        <row r="619">
          <cell r="A619" t="str">
            <v>J3113A</v>
          </cell>
          <cell r="B619">
            <v>657500</v>
          </cell>
          <cell r="C619" t="str">
            <v>JetDirect 600N 10/100 Base TX (EIO)</v>
          </cell>
        </row>
        <row r="620">
          <cell r="A620" t="str">
            <v xml:space="preserve">J2591A  </v>
          </cell>
          <cell r="B620">
            <v>487500</v>
          </cell>
          <cell r="C620" t="str">
            <v xml:space="preserve">JetDirect EX Plus for Ethernet (Option #AC6) </v>
          </cell>
        </row>
        <row r="621">
          <cell r="A621" t="str">
            <v xml:space="preserve">J3297A </v>
          </cell>
          <cell r="B621">
            <v>1387500</v>
          </cell>
          <cell r="C621" t="str">
            <v>JetDirect EX Plus 3 for Ethernet, 3-pack</v>
          </cell>
        </row>
        <row r="622">
          <cell r="A622" t="str">
            <v xml:space="preserve">J2593A </v>
          </cell>
          <cell r="B622">
            <v>707500</v>
          </cell>
          <cell r="C622" t="str">
            <v xml:space="preserve">JetDirect EX Plus 3 for Ethernet </v>
          </cell>
        </row>
        <row r="623">
          <cell r="A623" t="str">
            <v xml:space="preserve">J2594A </v>
          </cell>
          <cell r="B623">
            <v>1085000</v>
          </cell>
          <cell r="C623" t="str">
            <v xml:space="preserve">JetDirect EX Plus for TokenRing </v>
          </cell>
        </row>
        <row r="624">
          <cell r="A624" t="str">
            <v xml:space="preserve">J2590A </v>
          </cell>
          <cell r="B624">
            <v>726250</v>
          </cell>
          <cell r="C624" t="str">
            <v xml:space="preserve">JetDirect 10/100VG Printer Server </v>
          </cell>
        </row>
        <row r="625">
          <cell r="A625" t="str">
            <v xml:space="preserve">J2592A </v>
          </cell>
          <cell r="B625">
            <v>363750</v>
          </cell>
          <cell r="C625" t="str">
            <v xml:space="preserve">JetDirect 150X Print Server (Option #AC6) </v>
          </cell>
        </row>
        <row r="626">
          <cell r="A626" t="str">
            <v xml:space="preserve">J3263A </v>
          </cell>
          <cell r="B626">
            <v>530000</v>
          </cell>
          <cell r="C626" t="str">
            <v xml:space="preserve">JetDirect 300X Print Server (Option #AC6)  </v>
          </cell>
        </row>
        <row r="627">
          <cell r="A627" t="str">
            <v xml:space="preserve">J3296A </v>
          </cell>
          <cell r="B627">
            <v>1511250</v>
          </cell>
          <cell r="C627" t="str">
            <v xml:space="preserve">JetDirect 300X Print Server, 3-pack </v>
          </cell>
        </row>
        <row r="629">
          <cell r="A629" t="str">
            <v>C3920A</v>
          </cell>
          <cell r="B629">
            <v>1168000</v>
          </cell>
          <cell r="C629" t="str">
            <v>LJ5용 양면 인쇄 장치 (Duplex Unit for LJ5)</v>
          </cell>
        </row>
        <row r="630">
          <cell r="A630" t="str">
            <v>C3921A</v>
          </cell>
          <cell r="B630">
            <v>514000</v>
          </cell>
          <cell r="C630" t="str">
            <v>LJ5용 500매 용지함 (500sheet feeder for LJ5)</v>
          </cell>
        </row>
        <row r="631">
          <cell r="A631" t="str">
            <v>C3927A</v>
          </cell>
          <cell r="B631">
            <v>600000</v>
          </cell>
          <cell r="C631" t="str">
            <v>LJ용 봉투 공급기 (Power Envelope feeder for LJ5)</v>
          </cell>
        </row>
        <row r="632">
          <cell r="A632" t="str">
            <v>C4122A</v>
          </cell>
          <cell r="B632">
            <v>628000</v>
          </cell>
          <cell r="C632" t="str">
            <v>75장용 봉투 공급장치 for LJ4000</v>
          </cell>
        </row>
        <row r="633">
          <cell r="A633" t="str">
            <v>C4123A</v>
          </cell>
          <cell r="B633">
            <v>697000</v>
          </cell>
          <cell r="C633" t="str">
            <v>양면 인쇄를 위한 부속품 for LJ4000</v>
          </cell>
        </row>
        <row r="634">
          <cell r="A634" t="str">
            <v>C3122A</v>
          </cell>
          <cell r="B634">
            <v>283000</v>
          </cell>
          <cell r="C634" t="str">
            <v>500장용 표준 용지함 (레터, A4, 리갈) for LJ4000</v>
          </cell>
        </row>
        <row r="635">
          <cell r="A635" t="str">
            <v>C4124A</v>
          </cell>
          <cell r="B635">
            <v>628000</v>
          </cell>
          <cell r="C635" t="str">
            <v>500장용 선택 공급장치 for LJ4000</v>
          </cell>
        </row>
        <row r="636">
          <cell r="A636" t="str">
            <v>C4125A</v>
          </cell>
          <cell r="B636">
            <v>305000</v>
          </cell>
          <cell r="C636" t="str">
            <v>500장용 범용(x-y조정 교체 기능)용지함 for LJ4000</v>
          </cell>
        </row>
        <row r="637">
          <cell r="A637" t="str">
            <v>C4126A</v>
          </cell>
          <cell r="B637">
            <v>231000</v>
          </cell>
          <cell r="C637" t="str">
            <v>250장용 교체 용지함(7가지 크기) for LJ4000</v>
          </cell>
        </row>
        <row r="638">
          <cell r="A638" t="str">
            <v>C4286A</v>
          </cell>
          <cell r="B638">
            <v>553000</v>
          </cell>
          <cell r="C638" t="str">
            <v>2Mbyte 플래시 DIMM for LJ4000</v>
          </cell>
        </row>
        <row r="639">
          <cell r="A639" t="str">
            <v>C4287A</v>
          </cell>
          <cell r="B639">
            <v>738000</v>
          </cell>
          <cell r="C639" t="str">
            <v>4Mbyte 플래시 DIMM for LJ4000</v>
          </cell>
        </row>
        <row r="640">
          <cell r="A640" t="str">
            <v>C4135A</v>
          </cell>
          <cell r="B640">
            <v>99000</v>
          </cell>
          <cell r="C640" t="str">
            <v>4Mbyte EDO DIMM(프린터와 함께 제공) for LJ4000</v>
          </cell>
        </row>
        <row r="641">
          <cell r="A641" t="str">
            <v>C4136A</v>
          </cell>
          <cell r="B641">
            <v>194000</v>
          </cell>
          <cell r="C641" t="str">
            <v>8Mbyte EDO DIMM for LJ4000</v>
          </cell>
        </row>
        <row r="642">
          <cell r="A642" t="str">
            <v>C4137A</v>
          </cell>
          <cell r="B642">
            <v>348000</v>
          </cell>
          <cell r="C642" t="str">
            <v>16Mbyte EDO DIMM for LJ4000</v>
          </cell>
        </row>
        <row r="643">
          <cell r="A643" t="str">
            <v>C4140A</v>
          </cell>
          <cell r="B643">
            <v>116000</v>
          </cell>
          <cell r="C643" t="str">
            <v>4Mbyte SDRAM DIMM for LJ4000</v>
          </cell>
        </row>
        <row r="644">
          <cell r="A644" t="str">
            <v>C4141A</v>
          </cell>
          <cell r="B644">
            <v>222000</v>
          </cell>
          <cell r="C644" t="str">
            <v>8Mbyte SDRAM DIMM for LJ4000</v>
          </cell>
        </row>
        <row r="645">
          <cell r="A645" t="str">
            <v>C4142A</v>
          </cell>
          <cell r="B645">
            <v>370000</v>
          </cell>
          <cell r="C645" t="str">
            <v>16Mbyte SDRAM DIMM for LJ4000</v>
          </cell>
        </row>
        <row r="646">
          <cell r="A646" t="str">
            <v>C4143A</v>
          </cell>
          <cell r="B646">
            <v>702000</v>
          </cell>
          <cell r="C646" t="str">
            <v>32Mbyte SDRAM DIMM for LJ4000</v>
          </cell>
        </row>
        <row r="647">
          <cell r="A647" t="str">
            <v>C3102A</v>
          </cell>
          <cell r="B647">
            <v>76000</v>
          </cell>
          <cell r="C647" t="str">
            <v>Cyan Toner Cartridge for HP Color LaserJet</v>
          </cell>
        </row>
        <row r="648">
          <cell r="A648" t="str">
            <v>C3103A</v>
          </cell>
          <cell r="B648">
            <v>76000</v>
          </cell>
          <cell r="C648" t="str">
            <v xml:space="preserve">Yellow                        " </v>
          </cell>
        </row>
        <row r="649">
          <cell r="A649" t="str">
            <v>C3104A</v>
          </cell>
          <cell r="B649">
            <v>76000</v>
          </cell>
          <cell r="C649" t="str">
            <v>Magenda                   "</v>
          </cell>
        </row>
        <row r="650">
          <cell r="A650" t="str">
            <v>C3105A</v>
          </cell>
          <cell r="B650">
            <v>15000</v>
          </cell>
          <cell r="C650" t="str">
            <v>Black                         "</v>
          </cell>
        </row>
        <row r="651">
          <cell r="A651" t="str">
            <v>C3120A</v>
          </cell>
          <cell r="B651">
            <v>52000</v>
          </cell>
          <cell r="C651" t="str">
            <v>Toner Collection Kit for HP LaserJet</v>
          </cell>
        </row>
        <row r="652">
          <cell r="A652" t="str">
            <v>C3964A</v>
          </cell>
          <cell r="B652">
            <v>100000</v>
          </cell>
          <cell r="C652" t="str">
            <v xml:space="preserve">Coating Kit for HP Color LaserJet </v>
          </cell>
        </row>
        <row r="653">
          <cell r="A653" t="str">
            <v>C3965A</v>
          </cell>
          <cell r="B653">
            <v>361000</v>
          </cell>
          <cell r="C653" t="str">
            <v>Developer, HP Color LaserJet 5 &amp; 5M</v>
          </cell>
        </row>
        <row r="654">
          <cell r="A654" t="str">
            <v>C3966A</v>
          </cell>
          <cell r="B654">
            <v>1030000</v>
          </cell>
          <cell r="C654" t="str">
            <v xml:space="preserve">Color Developer, HP Color LaserJet 5 &amp; 5M </v>
          </cell>
        </row>
        <row r="655">
          <cell r="A655" t="str">
            <v>C3967A</v>
          </cell>
          <cell r="B655">
            <v>635000</v>
          </cell>
          <cell r="C655" t="str">
            <v xml:space="preserve">Print Drum, HP Color LaserJet 5 &amp; 5M </v>
          </cell>
        </row>
        <row r="656">
          <cell r="A656" t="str">
            <v>C3968A</v>
          </cell>
          <cell r="B656">
            <v>339000</v>
          </cell>
          <cell r="C656" t="str">
            <v xml:space="preserve">Trasfer Belt, HP Color LaserJet 5 &amp; 5M </v>
          </cell>
        </row>
        <row r="657">
          <cell r="A657" t="str">
            <v>C3969A</v>
          </cell>
          <cell r="B657">
            <v>482000</v>
          </cell>
          <cell r="C657" t="str">
            <v>Fuser Unit, HP Color LaserJet 5 &amp; 5M</v>
          </cell>
        </row>
        <row r="658">
          <cell r="A658" t="str">
            <v>C3963A</v>
          </cell>
          <cell r="B658">
            <v>1099000</v>
          </cell>
          <cell r="C658" t="str">
            <v>Adobe Postscription Level 2 SIMM for Color LJ 5</v>
          </cell>
        </row>
        <row r="660">
          <cell r="A660" t="str">
            <v xml:space="preserve">C3115A </v>
          </cell>
          <cell r="B660">
            <v>220000</v>
          </cell>
          <cell r="C660" t="str">
            <v>250-sheet A4-size paper tray for HP color LaserJet 5</v>
          </cell>
        </row>
        <row r="661">
          <cell r="A661" t="str">
            <v>C3114A</v>
          </cell>
          <cell r="B661">
            <v>220000</v>
          </cell>
          <cell r="C661" t="str">
            <v>250-sheet legal-size  paper tray for HP color LaserJet 5</v>
          </cell>
        </row>
        <row r="662">
          <cell r="A662" t="str">
            <v>C3113A</v>
          </cell>
          <cell r="B662">
            <v>220000</v>
          </cell>
          <cell r="C662" t="str">
            <v xml:space="preserve">250-sheet letter-size paper tray for HP color LaserJet 5 </v>
          </cell>
        </row>
        <row r="663">
          <cell r="A663" t="str">
            <v>C3116A</v>
          </cell>
          <cell r="B663">
            <v>220000</v>
          </cell>
          <cell r="C663" t="str">
            <v>250-sheet executive-size paper tray HP color LaserJet 5</v>
          </cell>
        </row>
        <row r="664">
          <cell r="A664" t="str">
            <v>C3117A</v>
          </cell>
          <cell r="B664">
            <v>220000</v>
          </cell>
          <cell r="C664" t="str">
            <v>250-sheet A3-size paper tray for HP color LaserJet 5</v>
          </cell>
        </row>
        <row r="665">
          <cell r="A665" t="str">
            <v>C3118A</v>
          </cell>
          <cell r="B665">
            <v>220000</v>
          </cell>
          <cell r="C665" t="str">
            <v>250-sheet 11x17 - size  paper tray for HP color LaserJet 5</v>
          </cell>
        </row>
        <row r="666">
          <cell r="A666" t="str">
            <v>C3119A</v>
          </cell>
          <cell r="B666">
            <v>739000</v>
          </cell>
          <cell r="C666" t="str">
            <v xml:space="preserve">250-sheet rear feed </v>
          </cell>
        </row>
        <row r="667">
          <cell r="A667" t="str">
            <v>C2937A</v>
          </cell>
          <cell r="B667">
            <v>710000</v>
          </cell>
          <cell r="C667" t="str">
            <v>HP color LaserJet printer cabinet</v>
          </cell>
        </row>
        <row r="669">
          <cell r="A669" t="str">
            <v>C2936A</v>
          </cell>
          <cell r="B669">
            <v>76000</v>
          </cell>
          <cell r="C669" t="str">
            <v>HP Color LaserJet Transparency Film (A4 size)</v>
          </cell>
        </row>
        <row r="670">
          <cell r="A670" t="str">
            <v>C2934A</v>
          </cell>
          <cell r="B670">
            <v>76000</v>
          </cell>
          <cell r="C670" t="str">
            <v>HP Color LaserJet Transparency Film (Letter size)</v>
          </cell>
        </row>
        <row r="671">
          <cell r="A671" t="str">
            <v>C2976A</v>
          </cell>
          <cell r="B671">
            <v>103000</v>
          </cell>
          <cell r="C671" t="str">
            <v>HP color LaserJet 5/5M Glossy Paper (A4 size)</v>
          </cell>
        </row>
        <row r="672">
          <cell r="A672" t="str">
            <v>C2974A</v>
          </cell>
          <cell r="B672">
            <v>103000</v>
          </cell>
          <cell r="C672" t="str">
            <v>HP color LaserJet 5/5M Glossy Paper (letter size)</v>
          </cell>
        </row>
        <row r="673">
          <cell r="A673" t="str">
            <v>C4713A</v>
          </cell>
          <cell r="B673">
            <v>3036000</v>
          </cell>
          <cell r="C673" t="str">
            <v xml:space="preserve">DesignJet 430 A1 흑백 잉크젯 플로터  </v>
          </cell>
        </row>
        <row r="674">
          <cell r="A674" t="str">
            <v>C4714A</v>
          </cell>
          <cell r="B674">
            <v>4080000</v>
          </cell>
          <cell r="C674" t="str">
            <v xml:space="preserve">DesignJet 430 A0 흑백 잉크젯 플로터  </v>
          </cell>
        </row>
        <row r="675">
          <cell r="A675" t="str">
            <v>C4715A</v>
          </cell>
          <cell r="B675">
            <v>3306000</v>
          </cell>
          <cell r="C675" t="str">
            <v xml:space="preserve">DesignJet 450C A1 칼라 잉크젯 플로터  </v>
          </cell>
        </row>
        <row r="676">
          <cell r="A676" t="str">
            <v>C4716A</v>
          </cell>
          <cell r="B676">
            <v>4922000</v>
          </cell>
          <cell r="C676" t="str">
            <v xml:space="preserve">DesignJet 450C A0 칼라 잉크젯 플로터  </v>
          </cell>
        </row>
        <row r="677">
          <cell r="A677" t="str">
            <v>C4705B</v>
          </cell>
          <cell r="B677">
            <v>6060000</v>
          </cell>
          <cell r="C677" t="str">
            <v>DesignJet 700 A1 흑백 잉크젯 플로터</v>
          </cell>
        </row>
        <row r="678">
          <cell r="A678" t="str">
            <v>C4706B</v>
          </cell>
          <cell r="B678">
            <v>7440000</v>
          </cell>
          <cell r="C678" t="str">
            <v>DesignJet 700 A0 흑백 잉크젯 플로터</v>
          </cell>
        </row>
        <row r="679">
          <cell r="A679" t="str">
            <v>C4708B</v>
          </cell>
          <cell r="B679">
            <v>8280000</v>
          </cell>
          <cell r="C679" t="str">
            <v>DesignJet 750C A1 Plus 칼라 잉크젯 플로터</v>
          </cell>
        </row>
        <row r="680">
          <cell r="A680" t="str">
            <v>C4709B</v>
          </cell>
          <cell r="B680">
            <v>10005000</v>
          </cell>
          <cell r="C680" t="str">
            <v>DesignJet 750C A0 Plus 칼라 잉크젯 플로터</v>
          </cell>
        </row>
        <row r="681">
          <cell r="A681" t="str">
            <v>C3198B</v>
          </cell>
          <cell r="B681">
            <v>12880000</v>
          </cell>
          <cell r="C681" t="str">
            <v xml:space="preserve">DesignJet 755CM 초대형 칼라 프린터 (A0-A4)  </v>
          </cell>
        </row>
        <row r="682">
          <cell r="A682" t="str">
            <v>C4703A</v>
          </cell>
          <cell r="B682">
            <v>14283000</v>
          </cell>
          <cell r="C682" t="str">
            <v>DesignJet 2000CP 초대형 칼라 프린터 (A0-A4)</v>
          </cell>
        </row>
        <row r="683">
          <cell r="A683" t="str">
            <v>C4704A</v>
          </cell>
          <cell r="B683">
            <v>17020000</v>
          </cell>
          <cell r="C683" t="str">
            <v>DesignJet 2500CP 초대형 칼라 프린터 (A0-A4)</v>
          </cell>
        </row>
        <row r="684">
          <cell r="A684" t="str">
            <v>C4723A</v>
          </cell>
          <cell r="B684">
            <v>22132000</v>
          </cell>
          <cell r="C684" t="str">
            <v xml:space="preserve">DesignJet 3000CP 초대형 칼라 프린터 </v>
          </cell>
        </row>
        <row r="685">
          <cell r="A685" t="str">
            <v>C4724A</v>
          </cell>
          <cell r="B685">
            <v>26875000</v>
          </cell>
          <cell r="C685" t="str">
            <v xml:space="preserve">DesignJet 3500CP 초대형 칼라 프린터 </v>
          </cell>
        </row>
        <row r="686">
          <cell r="A686" t="str">
            <v>51640A</v>
          </cell>
          <cell r="B686">
            <v>64000</v>
          </cell>
          <cell r="C686" t="str">
            <v>Black 650C Ink Cartridge for 430/450C</v>
          </cell>
        </row>
        <row r="687">
          <cell r="A687" t="str">
            <v>51650C</v>
          </cell>
          <cell r="B687">
            <v>64000</v>
          </cell>
          <cell r="C687" t="str">
            <v>Cyan, Yellow, Magenta Ink Cartridge for 650C</v>
          </cell>
        </row>
        <row r="688">
          <cell r="A688" t="str">
            <v>51645A</v>
          </cell>
          <cell r="B688">
            <v>64000</v>
          </cell>
          <cell r="C688" t="str">
            <v>Black Ink Cartridge for 700/750C/755CM</v>
          </cell>
        </row>
        <row r="689">
          <cell r="A689" t="str">
            <v>51644C</v>
          </cell>
          <cell r="B689">
            <v>66000</v>
          </cell>
          <cell r="C689" t="str">
            <v>Cyan, Yellow, Magenta Ink Cartridge for 450C/750C/755CM</v>
          </cell>
        </row>
        <row r="690">
          <cell r="A690" t="str">
            <v>C1806A</v>
          </cell>
          <cell r="B690">
            <v>177000</v>
          </cell>
          <cell r="C690" t="str">
            <v>Black CP Ink System for DesignJet 2000CP/2500CP (410CC)</v>
          </cell>
        </row>
        <row r="691">
          <cell r="A691" t="str">
            <v>C1807A</v>
          </cell>
          <cell r="B691">
            <v>177000</v>
          </cell>
          <cell r="C691" t="str">
            <v>Cyan CP Ink System for DesignJet 2000CP/2500CP (410CC)</v>
          </cell>
        </row>
        <row r="692">
          <cell r="A692" t="str">
            <v>C1808A</v>
          </cell>
          <cell r="B692">
            <v>177000</v>
          </cell>
          <cell r="C692" t="str">
            <v>Magenta CP Ink System for DesignJet 2000CP/2500CP (410CC)</v>
          </cell>
        </row>
        <row r="693">
          <cell r="A693" t="str">
            <v>C1809A</v>
          </cell>
          <cell r="B693">
            <v>177000</v>
          </cell>
          <cell r="C693" t="str">
            <v>Yellow CP Ink System for DesignJet 2000CP/2500CP (410CC)</v>
          </cell>
        </row>
        <row r="694">
          <cell r="A694" t="str">
            <v>C1892A</v>
          </cell>
          <cell r="B694">
            <v>249000</v>
          </cell>
          <cell r="C694" t="str">
            <v>UV Black Ink Crtg</v>
          </cell>
        </row>
        <row r="695">
          <cell r="A695" t="str">
            <v>C1893A</v>
          </cell>
          <cell r="B695">
            <v>249000</v>
          </cell>
          <cell r="C695" t="str">
            <v>UV Cyan Ink Crtg</v>
          </cell>
        </row>
        <row r="696">
          <cell r="A696" t="str">
            <v>C1894A</v>
          </cell>
          <cell r="B696">
            <v>249000</v>
          </cell>
          <cell r="C696" t="str">
            <v>UV Magenta Ink Crtg</v>
          </cell>
        </row>
        <row r="697">
          <cell r="A697" t="str">
            <v>C1895A</v>
          </cell>
          <cell r="B697">
            <v>249000</v>
          </cell>
          <cell r="C697" t="str">
            <v>UV Yellow Ink Crtg</v>
          </cell>
        </row>
        <row r="698">
          <cell r="A698" t="str">
            <v>C4717A</v>
          </cell>
          <cell r="B698">
            <v>305000</v>
          </cell>
          <cell r="C698" t="str">
            <v>430/450C 롤용지 공급기 A-D (A4-A1) Size</v>
          </cell>
        </row>
        <row r="699">
          <cell r="A699" t="str">
            <v>C4719A</v>
          </cell>
          <cell r="B699">
            <v>345000</v>
          </cell>
          <cell r="C699" t="str">
            <v>430/450C 롤용지 공급기 A-E (A4-A0) Size</v>
          </cell>
        </row>
        <row r="700">
          <cell r="A700" t="str">
            <v>C6069A</v>
          </cell>
          <cell r="B700">
            <v>305000</v>
          </cell>
          <cell r="C700" t="str">
            <v>430/450C 플로터 다리 A-D (A4-A1) Size</v>
          </cell>
        </row>
        <row r="701">
          <cell r="A701" t="str">
            <v>C6070A</v>
          </cell>
          <cell r="B701">
            <v>345000</v>
          </cell>
          <cell r="C701" t="str">
            <v>430/450C 플로터 다리 A-E (A4-A0) Size</v>
          </cell>
        </row>
        <row r="702">
          <cell r="A702" t="str">
            <v>C4718A</v>
          </cell>
          <cell r="B702">
            <v>966000</v>
          </cell>
          <cell r="C702" t="str">
            <v>Color upgrade kit for DesignJet 430</v>
          </cell>
        </row>
        <row r="703">
          <cell r="A703" t="str">
            <v>C4707A</v>
          </cell>
          <cell r="B703">
            <v>2055000</v>
          </cell>
          <cell r="C703" t="str">
            <v>DesignJet 700 시리즈용 Postscript SIMM upgrade</v>
          </cell>
        </row>
        <row r="704">
          <cell r="A704" t="str">
            <v>C4380A</v>
          </cell>
          <cell r="B704">
            <v>845117</v>
          </cell>
          <cell r="C704" t="str">
            <v>7200i (CD-RW Internal, IDE)</v>
          </cell>
        </row>
        <row r="705">
          <cell r="A705" t="str">
            <v>C4381A</v>
          </cell>
          <cell r="B705">
            <v>1055073</v>
          </cell>
          <cell r="C705" t="str">
            <v>7200e (CD-RW External, Parallel)</v>
          </cell>
        </row>
        <row r="706">
          <cell r="A706" t="str">
            <v>J1120AA</v>
          </cell>
          <cell r="B706">
            <v>9980000</v>
          </cell>
          <cell r="C706" t="str">
            <v xml:space="preserve">HP OV NNM 5.02 250 for Windows NT LTU   </v>
          </cell>
        </row>
        <row r="707">
          <cell r="A707" t="str">
            <v xml:space="preserve">J1120AA     0S0     </v>
          </cell>
          <cell r="B707">
            <v>388000</v>
          </cell>
          <cell r="C707" t="str">
            <v xml:space="preserve">First Year of System Support Option.    </v>
          </cell>
        </row>
        <row r="708">
          <cell r="A708" t="str">
            <v xml:space="preserve">J1120AA     0S1     </v>
          </cell>
          <cell r="B708">
            <v>388000</v>
          </cell>
          <cell r="C708" t="str">
            <v xml:space="preserve">First Year of System Support Option.    </v>
          </cell>
        </row>
        <row r="709">
          <cell r="A709" t="str">
            <v xml:space="preserve">J1120AA     0S2     </v>
          </cell>
          <cell r="B709">
            <v>582000</v>
          </cell>
          <cell r="C709" t="str">
            <v xml:space="preserve">First Year of System Support Option.    </v>
          </cell>
        </row>
        <row r="710">
          <cell r="A710" t="str">
            <v xml:space="preserve">J1120AA     0S3     </v>
          </cell>
          <cell r="B710">
            <v>582000</v>
          </cell>
          <cell r="C710" t="str">
            <v xml:space="preserve">First Year of System Support Option.    </v>
          </cell>
        </row>
        <row r="711">
          <cell r="A711" t="str">
            <v xml:space="preserve">J1120AA     0S5     </v>
          </cell>
          <cell r="B711">
            <v>388000</v>
          </cell>
          <cell r="C711" t="str">
            <v xml:space="preserve">First Year of System Support Option.    </v>
          </cell>
        </row>
        <row r="712">
          <cell r="A712" t="str">
            <v xml:space="preserve">J1120AA     0S6     </v>
          </cell>
          <cell r="B712">
            <v>638000</v>
          </cell>
          <cell r="C712" t="str">
            <v xml:space="preserve">First Year of System Support Option.    </v>
          </cell>
        </row>
        <row r="713">
          <cell r="A713" t="str">
            <v xml:space="preserve">J1120AA     3Y0     </v>
          </cell>
          <cell r="B713">
            <v>1164000</v>
          </cell>
          <cell r="C713" t="str">
            <v xml:space="preserve">Three Years of System Support Option    </v>
          </cell>
        </row>
        <row r="714">
          <cell r="A714" t="str">
            <v xml:space="preserve">J1120AA     3Y1     </v>
          </cell>
          <cell r="B714">
            <v>1164000</v>
          </cell>
          <cell r="C714" t="str">
            <v xml:space="preserve">Three Years of System Support Option </v>
          </cell>
        </row>
        <row r="715">
          <cell r="A715" t="str">
            <v xml:space="preserve">J1120AA     3Y2     </v>
          </cell>
          <cell r="B715">
            <v>1746000</v>
          </cell>
          <cell r="C715" t="str">
            <v xml:space="preserve">Three Years of System Support Option   </v>
          </cell>
        </row>
        <row r="716">
          <cell r="A716" t="str">
            <v xml:space="preserve">J1120AA     3Y3     </v>
          </cell>
          <cell r="B716">
            <v>1746000</v>
          </cell>
          <cell r="C716" t="str">
            <v xml:space="preserve">Three Years of System Support Option </v>
          </cell>
        </row>
        <row r="717">
          <cell r="A717" t="str">
            <v xml:space="preserve">J1120AA     3Y5     </v>
          </cell>
          <cell r="B717">
            <v>1164000</v>
          </cell>
          <cell r="C717" t="str">
            <v xml:space="preserve">Three Years of System Support Option   </v>
          </cell>
        </row>
        <row r="718">
          <cell r="A718" t="str">
            <v xml:space="preserve">J1120AA     3Y6     </v>
          </cell>
          <cell r="B718">
            <v>1913000</v>
          </cell>
          <cell r="C718" t="str">
            <v xml:space="preserve">Three Years of System Support Option  </v>
          </cell>
        </row>
        <row r="719">
          <cell r="A719" t="str">
            <v>J1120AJ</v>
          </cell>
          <cell r="B719">
            <v>9980000</v>
          </cell>
          <cell r="C719" t="str">
            <v xml:space="preserve">HP OV NNM 5.02 250 Windows NT LTU Japan </v>
          </cell>
        </row>
        <row r="720">
          <cell r="A720" t="str">
            <v xml:space="preserve">J1120AJ     0S0     </v>
          </cell>
          <cell r="B720">
            <v>388000</v>
          </cell>
          <cell r="C720" t="str">
            <v xml:space="preserve">First Year of System Support Option. </v>
          </cell>
        </row>
        <row r="721">
          <cell r="A721" t="str">
            <v xml:space="preserve">J1120AJ     0S1     </v>
          </cell>
          <cell r="B721">
            <v>388000</v>
          </cell>
          <cell r="C721" t="str">
            <v xml:space="preserve">First Year of System Support Option. </v>
          </cell>
        </row>
        <row r="722">
          <cell r="A722" t="str">
            <v xml:space="preserve">J1120AJ     0S2     </v>
          </cell>
          <cell r="B722">
            <v>582000</v>
          </cell>
          <cell r="C722" t="str">
            <v>First Year of System Support Option.</v>
          </cell>
        </row>
        <row r="723">
          <cell r="A723" t="str">
            <v xml:space="preserve">J1120AJ     0S3     </v>
          </cell>
          <cell r="B723">
            <v>582000</v>
          </cell>
          <cell r="C723" t="str">
            <v>First Year of System Support Option.</v>
          </cell>
        </row>
        <row r="724">
          <cell r="A724" t="str">
            <v xml:space="preserve">J1120AJ     0S5     </v>
          </cell>
          <cell r="B724">
            <v>388000</v>
          </cell>
          <cell r="C724" t="str">
            <v>First Year of System Support Option.</v>
          </cell>
        </row>
        <row r="725">
          <cell r="A725" t="str">
            <v xml:space="preserve">J1120AJ     0S6     </v>
          </cell>
          <cell r="B725">
            <v>638000</v>
          </cell>
          <cell r="C725" t="str">
            <v xml:space="preserve">First Year of System Support Option. </v>
          </cell>
        </row>
        <row r="726">
          <cell r="A726" t="str">
            <v xml:space="preserve">J1120AJ     3Y0     </v>
          </cell>
          <cell r="B726">
            <v>1164000</v>
          </cell>
          <cell r="C726" t="str">
            <v xml:space="preserve">Three Years of System Support Option   </v>
          </cell>
        </row>
        <row r="727">
          <cell r="A727" t="str">
            <v xml:space="preserve">J1120AJ     3Y1     </v>
          </cell>
          <cell r="B727">
            <v>1164000</v>
          </cell>
          <cell r="C727" t="str">
            <v xml:space="preserve">Three Years of System Support Option    </v>
          </cell>
        </row>
        <row r="728">
          <cell r="A728" t="str">
            <v xml:space="preserve">J1120AJ     3Y2     </v>
          </cell>
          <cell r="B728">
            <v>1746000</v>
          </cell>
          <cell r="C728" t="str">
            <v xml:space="preserve">Three Years of System Support Option   </v>
          </cell>
        </row>
        <row r="729">
          <cell r="A729" t="str">
            <v xml:space="preserve">J1120AJ     3Y3     </v>
          </cell>
          <cell r="B729">
            <v>1746000</v>
          </cell>
          <cell r="C729" t="str">
            <v xml:space="preserve">Three Years of System Support Option   </v>
          </cell>
        </row>
        <row r="730">
          <cell r="A730" t="str">
            <v xml:space="preserve">J1120AJ     3Y5     </v>
          </cell>
          <cell r="B730">
            <v>1164000</v>
          </cell>
          <cell r="C730" t="str">
            <v xml:space="preserve">Three Years of System Support Option </v>
          </cell>
        </row>
        <row r="731">
          <cell r="A731" t="str">
            <v xml:space="preserve">J1120AJ     3Y6     </v>
          </cell>
          <cell r="B731">
            <v>1913000</v>
          </cell>
          <cell r="C731" t="str">
            <v xml:space="preserve">Three Years of System Support Option   </v>
          </cell>
        </row>
        <row r="732">
          <cell r="A732" t="str">
            <v>J1121AB</v>
          </cell>
          <cell r="B732">
            <v>3986000</v>
          </cell>
          <cell r="C732" t="str">
            <v xml:space="preserve">HP OV NNM 250 Node Increment Win NT LTU </v>
          </cell>
        </row>
        <row r="733">
          <cell r="A733" t="str">
            <v xml:space="preserve">J1121AB     0S2     </v>
          </cell>
          <cell r="B733">
            <v>231000</v>
          </cell>
          <cell r="C733" t="str">
            <v xml:space="preserve">First Year of System Support Option.    </v>
          </cell>
        </row>
        <row r="734">
          <cell r="A734" t="str">
            <v xml:space="preserve">J1121AB     0S3     </v>
          </cell>
          <cell r="B734">
            <v>231000</v>
          </cell>
          <cell r="C734" t="str">
            <v xml:space="preserve">First Year of System Support Option.    </v>
          </cell>
        </row>
        <row r="735">
          <cell r="A735" t="str">
            <v xml:space="preserve">J1121AB     0S5     </v>
          </cell>
          <cell r="B735">
            <v>157000</v>
          </cell>
          <cell r="C735" t="str">
            <v xml:space="preserve">First Year of System Support Option.    </v>
          </cell>
        </row>
        <row r="736">
          <cell r="A736" t="str">
            <v xml:space="preserve">J1121AB     0S6     </v>
          </cell>
          <cell r="B736">
            <v>249000</v>
          </cell>
          <cell r="C736" t="str">
            <v>First Year of System Support Option.</v>
          </cell>
        </row>
        <row r="737">
          <cell r="A737" t="str">
            <v xml:space="preserve">J1121AB     3Y0     </v>
          </cell>
          <cell r="B737">
            <v>471000</v>
          </cell>
          <cell r="C737" t="str">
            <v xml:space="preserve">Three Years of System Support Option    </v>
          </cell>
        </row>
        <row r="738">
          <cell r="A738" t="str">
            <v xml:space="preserve">J1121AB     3Y1     </v>
          </cell>
          <cell r="B738">
            <v>471000</v>
          </cell>
          <cell r="C738" t="str">
            <v xml:space="preserve">Three Years of System Support Option </v>
          </cell>
        </row>
        <row r="739">
          <cell r="A739" t="str">
            <v xml:space="preserve">J1121AB     3Y2     </v>
          </cell>
          <cell r="B739">
            <v>693000</v>
          </cell>
          <cell r="C739" t="str">
            <v xml:space="preserve">Three Years of System Support Option   </v>
          </cell>
        </row>
        <row r="740">
          <cell r="A740" t="str">
            <v xml:space="preserve">J1121AB     3Y3     </v>
          </cell>
          <cell r="B740">
            <v>693000</v>
          </cell>
          <cell r="C740" t="str">
            <v xml:space="preserve">Three Years of System Support Option  </v>
          </cell>
        </row>
        <row r="741">
          <cell r="A741" t="str">
            <v xml:space="preserve">J1121AB     3Y5     </v>
          </cell>
          <cell r="B741">
            <v>471000</v>
          </cell>
          <cell r="C741" t="str">
            <v>Three Years of System Support Option</v>
          </cell>
        </row>
        <row r="742">
          <cell r="A742" t="str">
            <v xml:space="preserve">J1121AB     3Y6     </v>
          </cell>
          <cell r="B742">
            <v>748000</v>
          </cell>
          <cell r="C742" t="str">
            <v xml:space="preserve">Three Years of System Support Option </v>
          </cell>
        </row>
        <row r="743">
          <cell r="A743" t="str">
            <v>J1122AA</v>
          </cell>
          <cell r="B743">
            <v>25965000</v>
          </cell>
          <cell r="C743" t="str">
            <v xml:space="preserve">HP OV NNM 5.02 Unlimited Windows NT LTU </v>
          </cell>
        </row>
        <row r="744">
          <cell r="A744" t="str">
            <v xml:space="preserve">J1122AA     0S0     </v>
          </cell>
          <cell r="B744">
            <v>998000</v>
          </cell>
          <cell r="C744" t="str">
            <v xml:space="preserve">First Year of System Support Option.    </v>
          </cell>
        </row>
        <row r="745">
          <cell r="A745" t="str">
            <v xml:space="preserve">J1122AA     0S1     </v>
          </cell>
          <cell r="B745">
            <v>998000</v>
          </cell>
          <cell r="C745" t="str">
            <v xml:space="preserve">First Year of System Support Option.    </v>
          </cell>
        </row>
        <row r="746">
          <cell r="A746" t="str">
            <v xml:space="preserve">J1122AA     0S2     </v>
          </cell>
          <cell r="B746">
            <v>1497000</v>
          </cell>
          <cell r="C746" t="str">
            <v xml:space="preserve">First Year of System Support Option.    </v>
          </cell>
        </row>
        <row r="747">
          <cell r="A747" t="str">
            <v xml:space="preserve">J1122AA     0S3     </v>
          </cell>
          <cell r="B747">
            <v>1497000</v>
          </cell>
          <cell r="C747" t="str">
            <v xml:space="preserve">First Year of System Support Option.    </v>
          </cell>
        </row>
        <row r="748">
          <cell r="A748" t="str">
            <v xml:space="preserve">J1122AA     0S5     </v>
          </cell>
          <cell r="B748">
            <v>998000</v>
          </cell>
          <cell r="C748" t="str">
            <v xml:space="preserve">First Year of System Support Option.    </v>
          </cell>
        </row>
        <row r="749">
          <cell r="A749" t="str">
            <v xml:space="preserve">J1122AA     0S6     </v>
          </cell>
          <cell r="B749">
            <v>1645000</v>
          </cell>
          <cell r="C749" t="str">
            <v xml:space="preserve">First Year of System Support Option.    </v>
          </cell>
        </row>
        <row r="750">
          <cell r="A750" t="str">
            <v xml:space="preserve">J1122AA     3Y0     </v>
          </cell>
          <cell r="B750">
            <v>2994000</v>
          </cell>
          <cell r="C750" t="str">
            <v xml:space="preserve">Three Years of System Support Option </v>
          </cell>
        </row>
        <row r="751">
          <cell r="A751" t="str">
            <v xml:space="preserve">J1122AA     3Y1     </v>
          </cell>
          <cell r="B751">
            <v>2994000</v>
          </cell>
          <cell r="C751" t="str">
            <v xml:space="preserve">Three Years of System Support Option   </v>
          </cell>
        </row>
        <row r="752">
          <cell r="A752" t="str">
            <v xml:space="preserve">J1122AA     3Y2     </v>
          </cell>
          <cell r="B752">
            <v>4491000</v>
          </cell>
          <cell r="C752" t="str">
            <v xml:space="preserve">Three Years of System Support Option    </v>
          </cell>
        </row>
        <row r="753">
          <cell r="A753" t="str">
            <v xml:space="preserve">J1122AA     3Y3     </v>
          </cell>
          <cell r="B753">
            <v>4491000</v>
          </cell>
          <cell r="C753" t="str">
            <v xml:space="preserve">Three Years of System Support Option   </v>
          </cell>
        </row>
        <row r="754">
          <cell r="A754" t="str">
            <v xml:space="preserve">J1122AA     3Y5     </v>
          </cell>
          <cell r="B754">
            <v>2994000</v>
          </cell>
          <cell r="C754" t="str">
            <v xml:space="preserve">Three Years of System Support Option   </v>
          </cell>
        </row>
        <row r="755">
          <cell r="A755" t="str">
            <v xml:space="preserve">J1122AA     3Y6     </v>
          </cell>
          <cell r="B755">
            <v>4934000</v>
          </cell>
          <cell r="C755" t="str">
            <v xml:space="preserve">Three Years of System Support Option </v>
          </cell>
        </row>
        <row r="756">
          <cell r="A756" t="str">
            <v>J1122AJ</v>
          </cell>
          <cell r="B756">
            <v>25965000</v>
          </cell>
          <cell r="C756" t="str">
            <v>HPOV NNM 5.02 Unlimited Win NT LTU Japan</v>
          </cell>
        </row>
        <row r="757">
          <cell r="A757" t="str">
            <v xml:space="preserve">J1122AJ     0S0     </v>
          </cell>
          <cell r="B757">
            <v>998000</v>
          </cell>
          <cell r="C757" t="str">
            <v xml:space="preserve">First Year of System Support Option.   </v>
          </cell>
        </row>
        <row r="758">
          <cell r="A758" t="str">
            <v xml:space="preserve">J1122AJ     0S1     </v>
          </cell>
          <cell r="B758">
            <v>998000</v>
          </cell>
          <cell r="C758" t="str">
            <v>First Year of System Support Option.</v>
          </cell>
        </row>
        <row r="759">
          <cell r="A759" t="str">
            <v xml:space="preserve">J1122AJ     0S2     </v>
          </cell>
          <cell r="B759">
            <v>1497000</v>
          </cell>
          <cell r="C759" t="str">
            <v xml:space="preserve">First Year of System Support Option. </v>
          </cell>
        </row>
        <row r="760">
          <cell r="A760" t="str">
            <v xml:space="preserve">J1122AJ     0S3     </v>
          </cell>
          <cell r="B760">
            <v>1497000</v>
          </cell>
          <cell r="C760" t="str">
            <v xml:space="preserve">First Year of System Support Option. </v>
          </cell>
        </row>
        <row r="761">
          <cell r="A761" t="str">
            <v xml:space="preserve">J1122AJ     0S5     </v>
          </cell>
          <cell r="B761">
            <v>998000</v>
          </cell>
          <cell r="C761" t="str">
            <v xml:space="preserve">First Year of System Support Option.  </v>
          </cell>
        </row>
        <row r="762">
          <cell r="A762" t="str">
            <v xml:space="preserve">J1122AJ     0S6     </v>
          </cell>
          <cell r="B762">
            <v>1645000</v>
          </cell>
          <cell r="C762" t="str">
            <v xml:space="preserve">First Year of System Support Option.  </v>
          </cell>
        </row>
        <row r="763">
          <cell r="A763" t="str">
            <v xml:space="preserve">J1122AJ     3Y0     </v>
          </cell>
          <cell r="B763">
            <v>2994000</v>
          </cell>
          <cell r="C763" t="str">
            <v xml:space="preserve">Three Years of System Support Option    </v>
          </cell>
        </row>
        <row r="764">
          <cell r="A764" t="str">
            <v xml:space="preserve">J1122AJ     3Y1     </v>
          </cell>
          <cell r="B764">
            <v>2994000</v>
          </cell>
          <cell r="C764" t="str">
            <v xml:space="preserve">Three Years of System Support Option  </v>
          </cell>
        </row>
        <row r="765">
          <cell r="A765" t="str">
            <v xml:space="preserve">J1122AJ     3Y2     </v>
          </cell>
          <cell r="B765">
            <v>4491000</v>
          </cell>
          <cell r="C765" t="str">
            <v xml:space="preserve">Three Years of System Support Option </v>
          </cell>
        </row>
        <row r="766">
          <cell r="A766" t="str">
            <v xml:space="preserve">J1122AJ     3Y3     </v>
          </cell>
          <cell r="B766">
            <v>4491000</v>
          </cell>
          <cell r="C766" t="str">
            <v>Three Years of System Support Option</v>
          </cell>
        </row>
        <row r="767">
          <cell r="A767" t="str">
            <v xml:space="preserve">J1122AJ     3Y5     </v>
          </cell>
          <cell r="B767">
            <v>2994000</v>
          </cell>
          <cell r="C767" t="str">
            <v xml:space="preserve">Three Years of System Support Option  </v>
          </cell>
        </row>
        <row r="768">
          <cell r="A768" t="str">
            <v xml:space="preserve">J1122AJ     3Y6     </v>
          </cell>
          <cell r="B768">
            <v>4934000</v>
          </cell>
          <cell r="C768" t="str">
            <v xml:space="preserve">Three Years of System Support Option   </v>
          </cell>
        </row>
        <row r="769">
          <cell r="A769" t="str">
            <v>J1124AB</v>
          </cell>
          <cell r="B769" t="str">
            <v xml:space="preserve"> </v>
          </cell>
          <cell r="C769" t="str">
            <v>Upgrd OV NNM 250 to Unlimited Win NT LTU</v>
          </cell>
        </row>
        <row r="770">
          <cell r="A770" t="str">
            <v xml:space="preserve">J1124AB     001     </v>
          </cell>
          <cell r="B770">
            <v>15984000</v>
          </cell>
          <cell r="C770" t="str">
            <v xml:space="preserve">Upgrd Qty 250 to Unlimited 5.x NT LTU   </v>
          </cell>
        </row>
        <row r="771">
          <cell r="A771" t="str">
            <v xml:space="preserve">J1124AB     002     </v>
          </cell>
          <cell r="B771">
            <v>11988000</v>
          </cell>
          <cell r="C771" t="str">
            <v xml:space="preserve">Upgrd Qty 500 to Unlimited 5.x NT LTU   </v>
          </cell>
        </row>
        <row r="772">
          <cell r="A772" t="str">
            <v xml:space="preserve">J1124AB     003     </v>
          </cell>
          <cell r="B772">
            <v>7992000</v>
          </cell>
          <cell r="C772" t="str">
            <v xml:space="preserve">Upgrd Qty 750 to Unlimited 5.x NT LTU   </v>
          </cell>
        </row>
        <row r="773">
          <cell r="A773" t="str">
            <v xml:space="preserve">J1124AB     004     </v>
          </cell>
          <cell r="B773">
            <v>3996000</v>
          </cell>
          <cell r="C773" t="str">
            <v xml:space="preserve">Upgrd Qty 1000 to Unlimited 5.x NT LTU  </v>
          </cell>
        </row>
        <row r="774">
          <cell r="A774" t="str">
            <v xml:space="preserve">J1124AB     0S0     </v>
          </cell>
          <cell r="B774">
            <v>1317000</v>
          </cell>
          <cell r="C774" t="str">
            <v xml:space="preserve">First Year of System Support Option.  </v>
          </cell>
        </row>
        <row r="775">
          <cell r="A775" t="str">
            <v xml:space="preserve">J1124AB     0S1     </v>
          </cell>
          <cell r="B775">
            <v>1317000</v>
          </cell>
          <cell r="C775" t="str">
            <v xml:space="preserve">First Year of System Support Option.  </v>
          </cell>
        </row>
        <row r="776">
          <cell r="A776" t="str">
            <v xml:space="preserve">J1124AB     0S2     </v>
          </cell>
          <cell r="B776">
            <v>1976000</v>
          </cell>
          <cell r="C776" t="str">
            <v>First Year of System Support Option.</v>
          </cell>
        </row>
        <row r="777">
          <cell r="A777" t="str">
            <v xml:space="preserve">J1124AB     0S3     </v>
          </cell>
          <cell r="B777">
            <v>1976000</v>
          </cell>
          <cell r="C777" t="str">
            <v xml:space="preserve">First Year of System Support Option.  </v>
          </cell>
        </row>
        <row r="778">
          <cell r="A778" t="str">
            <v xml:space="preserve">J1124AB     0S5     </v>
          </cell>
          <cell r="B778">
            <v>1317000</v>
          </cell>
          <cell r="C778" t="str">
            <v xml:space="preserve">First Year of System Support Option.   </v>
          </cell>
        </row>
        <row r="779">
          <cell r="A779" t="str">
            <v xml:space="preserve">J1124AB     0S6     </v>
          </cell>
          <cell r="B779">
            <v>2171000</v>
          </cell>
          <cell r="C779" t="str">
            <v xml:space="preserve">First Year of System Support Option.  </v>
          </cell>
        </row>
        <row r="780">
          <cell r="A780" t="str">
            <v xml:space="preserve">J1124AB     3Y0     </v>
          </cell>
          <cell r="B780">
            <v>3293000</v>
          </cell>
          <cell r="C780" t="str">
            <v xml:space="preserve">Three Years of System Support Option    </v>
          </cell>
        </row>
        <row r="781">
          <cell r="A781" t="str">
            <v xml:space="preserve">J1124AB     3Y1     </v>
          </cell>
          <cell r="B781">
            <v>3293000</v>
          </cell>
          <cell r="C781" t="str">
            <v xml:space="preserve">Three Years of System Support Option  </v>
          </cell>
        </row>
        <row r="782">
          <cell r="A782" t="str">
            <v xml:space="preserve">J1124AB     3Y2     </v>
          </cell>
          <cell r="B782">
            <v>4940000</v>
          </cell>
          <cell r="C782" t="str">
            <v xml:space="preserve">Three Years of System Support Option (변동)   </v>
          </cell>
        </row>
        <row r="783">
          <cell r="A783" t="str">
            <v xml:space="preserve">J1124AB     3Y3     </v>
          </cell>
          <cell r="B783">
            <v>4940000</v>
          </cell>
          <cell r="C783" t="str">
            <v xml:space="preserve">Three Years of System Support Option (변동)   </v>
          </cell>
        </row>
        <row r="784">
          <cell r="A784" t="str">
            <v xml:space="preserve">J1124AB     3Y5     </v>
          </cell>
          <cell r="B784">
            <v>3293000</v>
          </cell>
          <cell r="C784" t="str">
            <v xml:space="preserve">Three Years of System Support Option   </v>
          </cell>
        </row>
        <row r="785">
          <cell r="A785" t="str">
            <v xml:space="preserve">J1124AB     3Y6     </v>
          </cell>
          <cell r="B785">
            <v>5428000</v>
          </cell>
          <cell r="C785" t="str">
            <v xml:space="preserve">Three Years of System Support Option (변동)   </v>
          </cell>
        </row>
        <row r="786">
          <cell r="A786" t="str">
            <v>J1126AA</v>
          </cell>
          <cell r="B786">
            <v>1597000</v>
          </cell>
          <cell r="C786" t="str">
            <v xml:space="preserve">NNM NT 250 Upgd Insurance LTU and M/M </v>
          </cell>
        </row>
        <row r="787">
          <cell r="A787" t="str">
            <v>J1127AA</v>
          </cell>
          <cell r="B787">
            <v>3996000</v>
          </cell>
          <cell r="C787" t="str">
            <v xml:space="preserve">NNM NT Unltd Upgd Insurance LTU and M/M </v>
          </cell>
        </row>
        <row r="788">
          <cell r="A788" t="str">
            <v>J1128AB</v>
          </cell>
          <cell r="B788">
            <v>9980000</v>
          </cell>
          <cell r="C788" t="str">
            <v xml:space="preserve">HP OpenView NNM 250 5.x for UNIX LTU    </v>
          </cell>
        </row>
        <row r="789">
          <cell r="A789" t="str">
            <v xml:space="preserve">J1128AB     0S0     </v>
          </cell>
          <cell r="B789">
            <v>512000</v>
          </cell>
          <cell r="C789" t="str">
            <v xml:space="preserve">First Year of System Support Option.    </v>
          </cell>
        </row>
        <row r="790">
          <cell r="A790" t="str">
            <v xml:space="preserve">J1128AB     0S1     </v>
          </cell>
          <cell r="B790">
            <v>512000</v>
          </cell>
          <cell r="C790" t="str">
            <v xml:space="preserve">First Year of System Support Option.    </v>
          </cell>
        </row>
        <row r="791">
          <cell r="A791" t="str">
            <v xml:space="preserve">J1128AB     0S2     </v>
          </cell>
          <cell r="B791">
            <v>768000</v>
          </cell>
          <cell r="C791" t="str">
            <v xml:space="preserve">First Year of System Support Option.    </v>
          </cell>
        </row>
        <row r="792">
          <cell r="A792" t="str">
            <v xml:space="preserve">J1128AB     0S3     </v>
          </cell>
          <cell r="B792">
            <v>768000</v>
          </cell>
          <cell r="C792" t="str">
            <v xml:space="preserve">First Year of System Support Option.    </v>
          </cell>
        </row>
        <row r="793">
          <cell r="A793" t="str">
            <v xml:space="preserve">J1128AB     0S5     </v>
          </cell>
          <cell r="B793">
            <v>512000</v>
          </cell>
          <cell r="C793" t="str">
            <v xml:space="preserve">First Year of System Support Option.    </v>
          </cell>
        </row>
        <row r="794">
          <cell r="A794" t="str">
            <v xml:space="preserve">J1128AB     0S6     </v>
          </cell>
          <cell r="B794">
            <v>842000</v>
          </cell>
          <cell r="C794" t="str">
            <v xml:space="preserve">First Year of System Support Option.    </v>
          </cell>
        </row>
        <row r="795">
          <cell r="A795" t="str">
            <v xml:space="preserve">J1128AB     3Y0     </v>
          </cell>
          <cell r="B795">
            <v>1281000</v>
          </cell>
          <cell r="C795" t="str">
            <v xml:space="preserve">Three Years of System Support Option     </v>
          </cell>
        </row>
        <row r="796">
          <cell r="A796" t="str">
            <v xml:space="preserve">J1128AB     3Y1     </v>
          </cell>
          <cell r="B796">
            <v>1281000</v>
          </cell>
          <cell r="C796" t="str">
            <v xml:space="preserve">Three Years of System Support Option </v>
          </cell>
        </row>
        <row r="797">
          <cell r="A797" t="str">
            <v xml:space="preserve">J1128AB     3Y2     </v>
          </cell>
          <cell r="B797">
            <v>1921000</v>
          </cell>
          <cell r="C797" t="str">
            <v xml:space="preserve">Three Years of System Support Option </v>
          </cell>
        </row>
        <row r="798">
          <cell r="A798" t="str">
            <v xml:space="preserve">J1128AB     3Y3     </v>
          </cell>
          <cell r="B798">
            <v>1921000</v>
          </cell>
          <cell r="C798" t="str">
            <v xml:space="preserve">Three Years of System Support Option </v>
          </cell>
        </row>
        <row r="799">
          <cell r="A799" t="str">
            <v xml:space="preserve">J1128AB     3Y5     </v>
          </cell>
          <cell r="B799">
            <v>1281000</v>
          </cell>
          <cell r="C799" t="str">
            <v xml:space="preserve">Three Years of System Support Option </v>
          </cell>
        </row>
        <row r="800">
          <cell r="A800" t="str">
            <v xml:space="preserve">J1128AB     3Y6     </v>
          </cell>
          <cell r="B800">
            <v>2104000</v>
          </cell>
          <cell r="C800" t="str">
            <v xml:space="preserve">Three Years of System Support Option </v>
          </cell>
        </row>
        <row r="801">
          <cell r="A801" t="str">
            <v>J1129AB</v>
          </cell>
          <cell r="B801">
            <v>3986000</v>
          </cell>
          <cell r="C801" t="str">
            <v xml:space="preserve">HP OV NNM 250 Node Increment UNIX LTU   </v>
          </cell>
        </row>
        <row r="802">
          <cell r="A802" t="str">
            <v xml:space="preserve">J1129AB     0S0     </v>
          </cell>
          <cell r="B802">
            <v>207000</v>
          </cell>
          <cell r="C802" t="str">
            <v xml:space="preserve">First Year of System Support Option.    </v>
          </cell>
        </row>
        <row r="803">
          <cell r="A803" t="str">
            <v xml:space="preserve">J1129AB     0S1     </v>
          </cell>
          <cell r="B803">
            <v>207000</v>
          </cell>
          <cell r="C803" t="str">
            <v xml:space="preserve">First Year of System Support Option.    </v>
          </cell>
        </row>
        <row r="804">
          <cell r="A804" t="str">
            <v xml:space="preserve">J1129AB     0S2     </v>
          </cell>
          <cell r="B804">
            <v>305000</v>
          </cell>
          <cell r="C804" t="str">
            <v xml:space="preserve">First Year of System Support Option.    </v>
          </cell>
        </row>
        <row r="805">
          <cell r="A805" t="str">
            <v xml:space="preserve">J1129AB     0S3     </v>
          </cell>
          <cell r="B805">
            <v>305000</v>
          </cell>
          <cell r="C805" t="str">
            <v xml:space="preserve">First Year of System Support Option.    </v>
          </cell>
        </row>
        <row r="806">
          <cell r="A806" t="str">
            <v xml:space="preserve">J1129AB     0S5     </v>
          </cell>
          <cell r="B806">
            <v>207000</v>
          </cell>
          <cell r="C806" t="str">
            <v xml:space="preserve">First Year of System Support Option.    </v>
          </cell>
        </row>
        <row r="807">
          <cell r="A807" t="str">
            <v xml:space="preserve">J1129AB     0S6     </v>
          </cell>
          <cell r="B807">
            <v>329000</v>
          </cell>
          <cell r="C807" t="str">
            <v xml:space="preserve">First Year of System Support Option.    </v>
          </cell>
        </row>
        <row r="808">
          <cell r="A808" t="str">
            <v xml:space="preserve">J1129AB     3Y0     </v>
          </cell>
          <cell r="B808">
            <v>518000</v>
          </cell>
          <cell r="C808" t="str">
            <v xml:space="preserve">Three Years of System Support Option     </v>
          </cell>
        </row>
        <row r="809">
          <cell r="A809" t="str">
            <v xml:space="preserve">J1129AB     3Y1     </v>
          </cell>
          <cell r="B809">
            <v>518000</v>
          </cell>
          <cell r="C809" t="str">
            <v xml:space="preserve">Three Years of System Support Option </v>
          </cell>
        </row>
        <row r="810">
          <cell r="A810" t="str">
            <v xml:space="preserve">J1129AB     3Y2     </v>
          </cell>
          <cell r="B810">
            <v>762000</v>
          </cell>
          <cell r="C810" t="str">
            <v>Three Years of System Support Option</v>
          </cell>
        </row>
        <row r="811">
          <cell r="A811" t="str">
            <v xml:space="preserve">J1129AB     3Y3     </v>
          </cell>
          <cell r="B811">
            <v>762000</v>
          </cell>
          <cell r="C811" t="str">
            <v xml:space="preserve">Three Years of System Support Option   </v>
          </cell>
        </row>
        <row r="812">
          <cell r="A812" t="str">
            <v xml:space="preserve">J1129AB     3Y5     </v>
          </cell>
          <cell r="B812">
            <v>518000</v>
          </cell>
          <cell r="C812" t="str">
            <v xml:space="preserve">Three Years of System Support Option   </v>
          </cell>
        </row>
        <row r="813">
          <cell r="A813" t="str">
            <v xml:space="preserve">J1129AB     3Y6     </v>
          </cell>
          <cell r="B813">
            <v>823000</v>
          </cell>
          <cell r="C813" t="str">
            <v xml:space="preserve">Three Years of System Support Option  </v>
          </cell>
        </row>
        <row r="814">
          <cell r="A814" t="str">
            <v>J1130AB</v>
          </cell>
          <cell r="B814">
            <v>31958000</v>
          </cell>
          <cell r="C814" t="str">
            <v xml:space="preserve">HP OpenView NNM Enterprise 5.x UNIX LTU </v>
          </cell>
        </row>
        <row r="815">
          <cell r="A815" t="str">
            <v xml:space="preserve">J1130AB     0S0     </v>
          </cell>
          <cell r="B815">
            <v>1622000</v>
          </cell>
          <cell r="C815" t="str">
            <v xml:space="preserve">First Year of System Support Option.    </v>
          </cell>
        </row>
        <row r="816">
          <cell r="A816" t="str">
            <v xml:space="preserve">J1130AB     0S1     </v>
          </cell>
          <cell r="B816">
            <v>1622000</v>
          </cell>
          <cell r="C816" t="str">
            <v xml:space="preserve">First Year of System Support Option.    </v>
          </cell>
        </row>
        <row r="817">
          <cell r="A817" t="str">
            <v xml:space="preserve">J1130AB     0S2     </v>
          </cell>
          <cell r="B817">
            <v>2440000</v>
          </cell>
          <cell r="C817" t="str">
            <v xml:space="preserve">First Year of System Support Option.(변동)    </v>
          </cell>
        </row>
        <row r="818">
          <cell r="A818" t="str">
            <v xml:space="preserve">J1130AB     0S3     </v>
          </cell>
          <cell r="B818">
            <v>2440000</v>
          </cell>
          <cell r="C818" t="str">
            <v xml:space="preserve">First Year of System Support Option.(변동)    </v>
          </cell>
        </row>
        <row r="819">
          <cell r="A819" t="str">
            <v xml:space="preserve">J1130AB     0S5     </v>
          </cell>
          <cell r="B819">
            <v>1622000</v>
          </cell>
          <cell r="C819" t="str">
            <v xml:space="preserve">First Year of System Support Option.    </v>
          </cell>
        </row>
        <row r="820">
          <cell r="A820" t="str">
            <v xml:space="preserve">J1130AB     0S6     </v>
          </cell>
          <cell r="B820">
            <v>2683000</v>
          </cell>
          <cell r="C820" t="str">
            <v xml:space="preserve">First Year of System Support Option.    </v>
          </cell>
        </row>
        <row r="821">
          <cell r="A821" t="str">
            <v xml:space="preserve">J1130AB     3Y0     </v>
          </cell>
          <cell r="B821">
            <v>4055000</v>
          </cell>
          <cell r="C821" t="str">
            <v xml:space="preserve">Three Years of System Support Option    </v>
          </cell>
        </row>
        <row r="822">
          <cell r="A822" t="str">
            <v xml:space="preserve">J1130AB     3Y1     </v>
          </cell>
          <cell r="B822">
            <v>4055000</v>
          </cell>
          <cell r="C822" t="str">
            <v xml:space="preserve">Three Years of System Support Option </v>
          </cell>
        </row>
        <row r="823">
          <cell r="A823" t="str">
            <v xml:space="preserve">J1130AB     3Y2     </v>
          </cell>
          <cell r="B823">
            <v>6098000</v>
          </cell>
          <cell r="C823" t="str">
            <v xml:space="preserve">Three Years of System Support Option   </v>
          </cell>
        </row>
        <row r="824">
          <cell r="A824" t="str">
            <v xml:space="preserve">J1130AB     3Y3     </v>
          </cell>
          <cell r="B824">
            <v>6098000</v>
          </cell>
          <cell r="C824" t="str">
            <v xml:space="preserve">Three Years of System Support Option </v>
          </cell>
        </row>
        <row r="825">
          <cell r="A825" t="str">
            <v xml:space="preserve">J1130AB     3Y5     </v>
          </cell>
          <cell r="B825">
            <v>4055000</v>
          </cell>
          <cell r="C825" t="str">
            <v xml:space="preserve">Three Years of System Support Option </v>
          </cell>
        </row>
        <row r="826">
          <cell r="A826" t="str">
            <v xml:space="preserve">J1130AB     3Y6     </v>
          </cell>
          <cell r="B826">
            <v>6708000</v>
          </cell>
          <cell r="C826" t="str">
            <v xml:space="preserve">Three Years of System Support Option   </v>
          </cell>
        </row>
        <row r="827">
          <cell r="A827" t="str">
            <v>J1131AB</v>
          </cell>
          <cell r="B827" t="str">
            <v xml:space="preserve"> </v>
          </cell>
          <cell r="C827" t="str">
            <v>Upgrd NNM 250 to Enterprise 5.x UNIX LTU</v>
          </cell>
        </row>
        <row r="828">
          <cell r="A828" t="str">
            <v xml:space="preserve">J1131AB     001     </v>
          </cell>
          <cell r="B828">
            <v>21978000</v>
          </cell>
          <cell r="C828" t="str">
            <v>Upgrd Qty 250 to Enterprise 5.x UNIX LTU</v>
          </cell>
        </row>
        <row r="829">
          <cell r="A829" t="str">
            <v xml:space="preserve">J1131AB     002     </v>
          </cell>
          <cell r="B829">
            <v>17982000</v>
          </cell>
          <cell r="C829" t="str">
            <v>Upgrd Qty 500 to Enterprise 5.x UNIX LTU</v>
          </cell>
        </row>
        <row r="830">
          <cell r="A830" t="str">
            <v xml:space="preserve">J1131AB     003     </v>
          </cell>
          <cell r="B830">
            <v>13986000</v>
          </cell>
          <cell r="C830" t="str">
            <v>Upgrd Qty 750 to Enterprise 5.x UNIX LTU</v>
          </cell>
        </row>
        <row r="831">
          <cell r="A831" t="str">
            <v xml:space="preserve">J1131AB     004     </v>
          </cell>
          <cell r="B831">
            <v>9990000</v>
          </cell>
          <cell r="C831" t="str">
            <v xml:space="preserve">Upgrd Qty 1000 to Enterprise 5.x LTU    </v>
          </cell>
        </row>
        <row r="832">
          <cell r="A832" t="str">
            <v xml:space="preserve">J1131AB     005     </v>
          </cell>
          <cell r="B832">
            <v>5994000</v>
          </cell>
          <cell r="C832" t="str">
            <v xml:space="preserve">Upgrd Qty 1250 to Enterprise 5.x LTU    </v>
          </cell>
        </row>
        <row r="833">
          <cell r="A833" t="str">
            <v xml:space="preserve">J1131AB     0S0     </v>
          </cell>
          <cell r="B833">
            <v>1622000</v>
          </cell>
          <cell r="C833" t="str">
            <v xml:space="preserve">First Year of System Support Option.    </v>
          </cell>
        </row>
        <row r="834">
          <cell r="A834" t="str">
            <v xml:space="preserve">J1131AB     0S1     </v>
          </cell>
          <cell r="B834">
            <v>1622000</v>
          </cell>
          <cell r="C834" t="str">
            <v xml:space="preserve">First Year of System Support Option.    </v>
          </cell>
        </row>
        <row r="835">
          <cell r="A835" t="str">
            <v xml:space="preserve">J1131AB     0S2     </v>
          </cell>
          <cell r="B835">
            <v>2440000</v>
          </cell>
          <cell r="C835" t="str">
            <v xml:space="preserve">First Year of System Support Option.(변동)    </v>
          </cell>
        </row>
        <row r="836">
          <cell r="A836" t="str">
            <v xml:space="preserve">J1131AB     0S3     </v>
          </cell>
          <cell r="B836">
            <v>2440000</v>
          </cell>
          <cell r="C836" t="str">
            <v xml:space="preserve">First Year of System Support Option. (변동)    </v>
          </cell>
        </row>
        <row r="837">
          <cell r="A837" t="str">
            <v xml:space="preserve">J1131AB     0S5     </v>
          </cell>
          <cell r="B837">
            <v>1622000</v>
          </cell>
          <cell r="C837" t="str">
            <v xml:space="preserve">First Year of System Support Option.    </v>
          </cell>
        </row>
        <row r="838">
          <cell r="A838" t="str">
            <v xml:space="preserve">J1131AB     0S6     </v>
          </cell>
          <cell r="B838">
            <v>2683000</v>
          </cell>
          <cell r="C838" t="str">
            <v xml:space="preserve">First Year of System Support Option.    </v>
          </cell>
        </row>
        <row r="839">
          <cell r="A839" t="str">
            <v xml:space="preserve">J1131AB     3Y0     </v>
          </cell>
          <cell r="B839">
            <v>4055000</v>
          </cell>
          <cell r="C839" t="str">
            <v xml:space="preserve">Three Years of System Support Option  </v>
          </cell>
        </row>
        <row r="840">
          <cell r="A840" t="str">
            <v xml:space="preserve">J1131AB     3Y1     </v>
          </cell>
          <cell r="B840">
            <v>4055000</v>
          </cell>
          <cell r="C840" t="str">
            <v xml:space="preserve">Three Years of System Support Option    </v>
          </cell>
        </row>
        <row r="841">
          <cell r="A841" t="str">
            <v xml:space="preserve">J1131AB     3Y2     </v>
          </cell>
          <cell r="B841">
            <v>6098000</v>
          </cell>
          <cell r="C841" t="str">
            <v xml:space="preserve">Three Years of System Support Option    </v>
          </cell>
        </row>
        <row r="842">
          <cell r="A842" t="str">
            <v xml:space="preserve">J1131AB     3Y3     </v>
          </cell>
          <cell r="B842">
            <v>6098000</v>
          </cell>
          <cell r="C842" t="str">
            <v xml:space="preserve">Three Years of System Support Option     </v>
          </cell>
        </row>
        <row r="843">
          <cell r="A843" t="str">
            <v xml:space="preserve">J1131AB     3Y5     </v>
          </cell>
          <cell r="B843">
            <v>4055000</v>
          </cell>
          <cell r="C843" t="str">
            <v>Three Years of System Support Option</v>
          </cell>
        </row>
        <row r="844">
          <cell r="A844" t="str">
            <v xml:space="preserve">J1131AB     3Y6     </v>
          </cell>
          <cell r="B844">
            <v>6708000</v>
          </cell>
          <cell r="C844" t="str">
            <v xml:space="preserve">Three Years of System Support Option (변동)    </v>
          </cell>
        </row>
        <row r="845">
          <cell r="A845" t="str">
            <v>J1132AB</v>
          </cell>
          <cell r="B845">
            <v>4995000</v>
          </cell>
          <cell r="C845" t="str">
            <v xml:space="preserve">Upgrd Entry NNM 4.x to 250 5.x UNIX LTU </v>
          </cell>
        </row>
        <row r="846">
          <cell r="A846" t="str">
            <v xml:space="preserve">J1132AB     0S0     </v>
          </cell>
          <cell r="B846">
            <v>256000</v>
          </cell>
          <cell r="C846" t="str">
            <v xml:space="preserve">First Year of System Support Option.    </v>
          </cell>
        </row>
        <row r="847">
          <cell r="A847" t="str">
            <v xml:space="preserve">J1132AB     0S1     </v>
          </cell>
          <cell r="B847">
            <v>256000</v>
          </cell>
          <cell r="C847" t="str">
            <v xml:space="preserve">First Year of System Support Option.    </v>
          </cell>
        </row>
        <row r="848">
          <cell r="A848" t="str">
            <v xml:space="preserve">J1132AB     0S2     </v>
          </cell>
          <cell r="B848">
            <v>378000</v>
          </cell>
          <cell r="C848" t="str">
            <v xml:space="preserve">First Year of System Support Option.    </v>
          </cell>
        </row>
        <row r="849">
          <cell r="A849" t="str">
            <v xml:space="preserve">J1132AB     0S3     </v>
          </cell>
          <cell r="B849">
            <v>378000</v>
          </cell>
          <cell r="C849" t="str">
            <v xml:space="preserve">First Year of System Support Option.    </v>
          </cell>
        </row>
        <row r="850">
          <cell r="A850" t="str">
            <v xml:space="preserve">J1132AB     0S5     </v>
          </cell>
          <cell r="B850">
            <v>256000</v>
          </cell>
          <cell r="C850" t="str">
            <v xml:space="preserve">First Year of System Support Option.    </v>
          </cell>
        </row>
        <row r="851">
          <cell r="A851" t="str">
            <v xml:space="preserve">J1132AB     0S6     </v>
          </cell>
          <cell r="B851">
            <v>415000</v>
          </cell>
          <cell r="C851" t="str">
            <v xml:space="preserve">First Year of System Support Option.    </v>
          </cell>
        </row>
        <row r="852">
          <cell r="A852" t="str">
            <v xml:space="preserve">J1132AB     3Y0     </v>
          </cell>
          <cell r="B852">
            <v>640000</v>
          </cell>
          <cell r="C852" t="str">
            <v xml:space="preserve">Three Years of System Support Option    </v>
          </cell>
        </row>
        <row r="853">
          <cell r="A853" t="str">
            <v xml:space="preserve">J1132AB     3Y1     </v>
          </cell>
          <cell r="B853">
            <v>640000</v>
          </cell>
          <cell r="C853" t="str">
            <v xml:space="preserve">Three Years of System Support Option   </v>
          </cell>
        </row>
        <row r="854">
          <cell r="A854" t="str">
            <v xml:space="preserve">J1132AB     3Y2     </v>
          </cell>
          <cell r="B854">
            <v>945000</v>
          </cell>
          <cell r="C854" t="str">
            <v xml:space="preserve">Three Years of System Support Option   </v>
          </cell>
        </row>
        <row r="855">
          <cell r="A855" t="str">
            <v xml:space="preserve">J1132AB     3Y3     </v>
          </cell>
          <cell r="B855">
            <v>945000</v>
          </cell>
          <cell r="C855" t="str">
            <v>Three Years of System Support Option</v>
          </cell>
        </row>
        <row r="856">
          <cell r="A856" t="str">
            <v xml:space="preserve">J1132AB     3Y5     </v>
          </cell>
          <cell r="B856">
            <v>640000</v>
          </cell>
          <cell r="C856" t="str">
            <v xml:space="preserve">Three Years of System Support Option </v>
          </cell>
        </row>
        <row r="857">
          <cell r="A857" t="str">
            <v xml:space="preserve">J1132AB     3Y6     </v>
          </cell>
          <cell r="B857">
            <v>1037000</v>
          </cell>
          <cell r="C857" t="str">
            <v xml:space="preserve">Three Years of System Support Option </v>
          </cell>
        </row>
        <row r="858">
          <cell r="A858" t="str">
            <v>J1133AB</v>
          </cell>
          <cell r="B858">
            <v>15984000</v>
          </cell>
          <cell r="C858" t="str">
            <v>Upgrd NNM 4.x to Enterprise 5.x UNIX LTU</v>
          </cell>
        </row>
        <row r="859">
          <cell r="A859" t="str">
            <v xml:space="preserve">J1133AB     0S0     </v>
          </cell>
          <cell r="B859">
            <v>817000</v>
          </cell>
          <cell r="C859" t="str">
            <v xml:space="preserve">First Year of System Support Option.    </v>
          </cell>
        </row>
        <row r="860">
          <cell r="A860" t="str">
            <v xml:space="preserve">J1133AB     0S1     </v>
          </cell>
          <cell r="B860">
            <v>817000</v>
          </cell>
          <cell r="C860" t="str">
            <v xml:space="preserve">First Year of System Support Option.    </v>
          </cell>
        </row>
        <row r="861">
          <cell r="A861" t="str">
            <v xml:space="preserve">J1133AB     0S2     </v>
          </cell>
          <cell r="B861">
            <v>1220000</v>
          </cell>
          <cell r="C861" t="str">
            <v xml:space="preserve">First Year of System Support Option.    </v>
          </cell>
        </row>
        <row r="862">
          <cell r="A862" t="str">
            <v xml:space="preserve">J1133AB     0S3     </v>
          </cell>
          <cell r="B862">
            <v>1220000</v>
          </cell>
          <cell r="C862" t="str">
            <v xml:space="preserve">First Year of System Support Option.    </v>
          </cell>
        </row>
        <row r="863">
          <cell r="A863" t="str">
            <v xml:space="preserve">J1133AB     0S5     </v>
          </cell>
          <cell r="B863">
            <v>817000</v>
          </cell>
          <cell r="C863" t="str">
            <v xml:space="preserve">First Year of System Support Option.    </v>
          </cell>
        </row>
        <row r="864">
          <cell r="A864" t="str">
            <v xml:space="preserve">J1133AB     0S6     </v>
          </cell>
          <cell r="B864">
            <v>1342000</v>
          </cell>
          <cell r="C864" t="str">
            <v xml:space="preserve">First Year of System Support Option.    </v>
          </cell>
        </row>
        <row r="865">
          <cell r="A865" t="str">
            <v xml:space="preserve">J1133AB     3Y0     </v>
          </cell>
          <cell r="B865">
            <v>2043000</v>
          </cell>
          <cell r="C865" t="str">
            <v xml:space="preserve">Three Years of System Support Option </v>
          </cell>
        </row>
        <row r="866">
          <cell r="A866" t="str">
            <v xml:space="preserve">J1133AB     3Y1     </v>
          </cell>
          <cell r="B866">
            <v>2043000</v>
          </cell>
          <cell r="C866" t="str">
            <v xml:space="preserve">Three Years of System Support Option   </v>
          </cell>
        </row>
        <row r="867">
          <cell r="A867" t="str">
            <v xml:space="preserve">J1133AB     3Y2     </v>
          </cell>
          <cell r="B867">
            <v>3049000</v>
          </cell>
          <cell r="C867" t="str">
            <v xml:space="preserve">Three Years of System Support Option     </v>
          </cell>
        </row>
        <row r="868">
          <cell r="A868" t="str">
            <v xml:space="preserve">J1133AB     3Y3     </v>
          </cell>
          <cell r="B868">
            <v>3049000</v>
          </cell>
          <cell r="C868" t="str">
            <v xml:space="preserve">Three Years of System Support Option </v>
          </cell>
        </row>
        <row r="869">
          <cell r="A869" t="str">
            <v xml:space="preserve">J1133AB     3Y5     </v>
          </cell>
          <cell r="B869">
            <v>2043000</v>
          </cell>
          <cell r="C869" t="str">
            <v>Three Years of System Support Option</v>
          </cell>
        </row>
        <row r="870">
          <cell r="A870" t="str">
            <v xml:space="preserve">J1133AB     3Y6     </v>
          </cell>
          <cell r="B870">
            <v>3354000</v>
          </cell>
          <cell r="C870" t="str">
            <v>Three Years of System Support Option</v>
          </cell>
        </row>
        <row r="871">
          <cell r="A871" t="str">
            <v>J1134AA</v>
          </cell>
          <cell r="B871">
            <v>50000</v>
          </cell>
          <cell r="C871" t="str">
            <v xml:space="preserve">HP OpenView NNM 5.01 HP-UX Media        </v>
          </cell>
        </row>
        <row r="872">
          <cell r="A872" t="str">
            <v xml:space="preserve">J1134AA     0S0     </v>
          </cell>
          <cell r="B872">
            <v>73000</v>
          </cell>
          <cell r="C872" t="str">
            <v xml:space="preserve">First Year of System Support Option.    </v>
          </cell>
        </row>
        <row r="873">
          <cell r="A873" t="str">
            <v xml:space="preserve">J1134AA     0S1     </v>
          </cell>
          <cell r="B873">
            <v>73000</v>
          </cell>
          <cell r="C873" t="str">
            <v xml:space="preserve">First Year of System Support Option.    </v>
          </cell>
        </row>
        <row r="874">
          <cell r="A874" t="str">
            <v xml:space="preserve">J1134AA     0S2     </v>
          </cell>
          <cell r="B874">
            <v>73000</v>
          </cell>
          <cell r="C874" t="str">
            <v xml:space="preserve">First Year of System Support Option.    </v>
          </cell>
        </row>
        <row r="875">
          <cell r="A875" t="str">
            <v xml:space="preserve">J1134AA     0S3     </v>
          </cell>
          <cell r="B875">
            <v>73000</v>
          </cell>
          <cell r="C875" t="str">
            <v xml:space="preserve">First Year of System Support Option.    </v>
          </cell>
        </row>
        <row r="876">
          <cell r="A876" t="str">
            <v xml:space="preserve">J1134AA     0S5     </v>
          </cell>
          <cell r="B876">
            <v>73000</v>
          </cell>
          <cell r="C876" t="str">
            <v xml:space="preserve">First Year of System Support Option.    </v>
          </cell>
        </row>
        <row r="877">
          <cell r="A877" t="str">
            <v xml:space="preserve">J1134AA     0S6     </v>
          </cell>
          <cell r="B877">
            <v>73000</v>
          </cell>
          <cell r="C877" t="str">
            <v xml:space="preserve">First Year of System Support Option.    </v>
          </cell>
        </row>
        <row r="878">
          <cell r="A878" t="str">
            <v xml:space="preserve">J1134AA     3Y0     </v>
          </cell>
          <cell r="B878">
            <v>245000</v>
          </cell>
          <cell r="C878" t="str">
            <v xml:space="preserve">Three Years of System Support Option     </v>
          </cell>
        </row>
        <row r="879">
          <cell r="A879" t="str">
            <v xml:space="preserve">J1134AA     3Y1     </v>
          </cell>
          <cell r="B879">
            <v>245000</v>
          </cell>
          <cell r="C879" t="str">
            <v xml:space="preserve">Three Years of System Support Option   </v>
          </cell>
        </row>
        <row r="880">
          <cell r="A880" t="str">
            <v xml:space="preserve">J1134AA     3Y2     </v>
          </cell>
          <cell r="B880">
            <v>245000</v>
          </cell>
          <cell r="C880" t="str">
            <v xml:space="preserve">Three Years of System Support Option    </v>
          </cell>
        </row>
        <row r="881">
          <cell r="A881" t="str">
            <v xml:space="preserve">J1134AA     3Y3     </v>
          </cell>
          <cell r="B881">
            <v>245000</v>
          </cell>
          <cell r="C881" t="str">
            <v xml:space="preserve">Three Years of System Support Option </v>
          </cell>
        </row>
        <row r="882">
          <cell r="A882" t="str">
            <v xml:space="preserve">J1134AA     3Y5     </v>
          </cell>
          <cell r="B882">
            <v>245000</v>
          </cell>
          <cell r="C882" t="str">
            <v xml:space="preserve">Three Years of System Support Option    </v>
          </cell>
        </row>
        <row r="883">
          <cell r="A883" t="str">
            <v xml:space="preserve">J1134AA     3Y6     </v>
          </cell>
          <cell r="B883">
            <v>245000</v>
          </cell>
          <cell r="C883" t="str">
            <v xml:space="preserve">Three Years of System Support Option   </v>
          </cell>
        </row>
        <row r="884">
          <cell r="A884" t="str">
            <v>J1134AJ</v>
          </cell>
          <cell r="B884">
            <v>50000</v>
          </cell>
          <cell r="C884" t="str">
            <v>HP OpenView NNM 5.01 HP-UX Media Japan</v>
          </cell>
        </row>
        <row r="885">
          <cell r="A885" t="str">
            <v>J1134AJ</v>
          </cell>
          <cell r="B885">
            <v>50000</v>
          </cell>
          <cell r="C885" t="str">
            <v xml:space="preserve">HP OpenView NNM 5.01 HP-UX Media Japan  </v>
          </cell>
        </row>
        <row r="886">
          <cell r="A886" t="str">
            <v xml:space="preserve">J1134AJ     0S1     </v>
          </cell>
          <cell r="B886">
            <v>73000</v>
          </cell>
          <cell r="C886" t="str">
            <v xml:space="preserve">First Year of System Support Option. </v>
          </cell>
        </row>
        <row r="887">
          <cell r="A887" t="str">
            <v xml:space="preserve">J1134AJ     0S2     </v>
          </cell>
          <cell r="B887">
            <v>73000</v>
          </cell>
          <cell r="C887" t="str">
            <v xml:space="preserve">First Year of System Support Option. </v>
          </cell>
        </row>
        <row r="888">
          <cell r="A888" t="str">
            <v xml:space="preserve">J1134AJ     0S3     </v>
          </cell>
          <cell r="B888">
            <v>73000</v>
          </cell>
          <cell r="C888" t="str">
            <v xml:space="preserve">First Year of System Support Option.  </v>
          </cell>
        </row>
        <row r="889">
          <cell r="A889" t="str">
            <v xml:space="preserve">J1134AJ     0S5     </v>
          </cell>
          <cell r="B889">
            <v>73000</v>
          </cell>
          <cell r="C889" t="str">
            <v xml:space="preserve">First Year of System Support Option. </v>
          </cell>
        </row>
        <row r="890">
          <cell r="A890" t="str">
            <v xml:space="preserve">J1134AJ     0S6     </v>
          </cell>
          <cell r="B890">
            <v>73000</v>
          </cell>
          <cell r="C890" t="str">
            <v xml:space="preserve">First Year of System Support Option. </v>
          </cell>
        </row>
        <row r="891">
          <cell r="A891" t="str">
            <v xml:space="preserve">J1134AJ     3Y0     </v>
          </cell>
          <cell r="B891">
            <v>245000</v>
          </cell>
          <cell r="C891" t="str">
            <v xml:space="preserve">Three Years of System Support Option </v>
          </cell>
        </row>
        <row r="892">
          <cell r="A892" t="str">
            <v xml:space="preserve">J1134AJ     3Y1     </v>
          </cell>
          <cell r="B892">
            <v>245000</v>
          </cell>
          <cell r="C892" t="str">
            <v>Three Years of System Support Option</v>
          </cell>
        </row>
        <row r="893">
          <cell r="A893" t="str">
            <v xml:space="preserve">J1134AJ     3Y2     </v>
          </cell>
          <cell r="B893">
            <v>245000</v>
          </cell>
          <cell r="C893" t="str">
            <v>Three Years of System Support Option</v>
          </cell>
        </row>
        <row r="894">
          <cell r="A894" t="str">
            <v xml:space="preserve">J1134AJ     3Y3     </v>
          </cell>
          <cell r="B894">
            <v>245000</v>
          </cell>
          <cell r="C894" t="str">
            <v>Three Years of System Support Option</v>
          </cell>
        </row>
        <row r="895">
          <cell r="A895" t="str">
            <v xml:space="preserve">J1134AJ     3Y5     </v>
          </cell>
          <cell r="B895">
            <v>245000</v>
          </cell>
          <cell r="C895" t="str">
            <v>Three Years of System Support Option</v>
          </cell>
        </row>
        <row r="896">
          <cell r="A896" t="str">
            <v xml:space="preserve">J1134AJ     3Y6     </v>
          </cell>
          <cell r="B896">
            <v>245000</v>
          </cell>
          <cell r="C896" t="str">
            <v>Three Years of System Support Option</v>
          </cell>
        </row>
        <row r="897">
          <cell r="A897" t="str">
            <v xml:space="preserve">J1135AA     0S0     </v>
          </cell>
          <cell r="B897">
            <v>73000</v>
          </cell>
          <cell r="C897" t="str">
            <v xml:space="preserve">First Year of System Support Option.    </v>
          </cell>
        </row>
        <row r="898">
          <cell r="A898" t="str">
            <v xml:space="preserve">J1135AA     0S1     </v>
          </cell>
          <cell r="B898">
            <v>73000</v>
          </cell>
          <cell r="C898" t="str">
            <v xml:space="preserve">First Year of System Support Option.    </v>
          </cell>
        </row>
        <row r="899">
          <cell r="A899" t="str">
            <v xml:space="preserve">J1135AA     0S2     </v>
          </cell>
          <cell r="B899">
            <v>73000</v>
          </cell>
          <cell r="C899" t="str">
            <v xml:space="preserve">First Year of System Support Option.    </v>
          </cell>
        </row>
        <row r="900">
          <cell r="A900" t="str">
            <v xml:space="preserve">J1135AA     0S3     </v>
          </cell>
          <cell r="B900">
            <v>73000</v>
          </cell>
          <cell r="C900" t="str">
            <v xml:space="preserve">First Year of System Support Option.    </v>
          </cell>
        </row>
        <row r="901">
          <cell r="A901" t="str">
            <v xml:space="preserve">J1135AA     0S5     </v>
          </cell>
          <cell r="B901">
            <v>73000</v>
          </cell>
          <cell r="C901" t="str">
            <v xml:space="preserve">First Year of System Support Option.    </v>
          </cell>
        </row>
        <row r="902">
          <cell r="A902" t="str">
            <v xml:space="preserve">J1135AA     0S6     </v>
          </cell>
          <cell r="B902">
            <v>73000</v>
          </cell>
          <cell r="C902" t="str">
            <v xml:space="preserve">First Year of System Support Option.    </v>
          </cell>
        </row>
        <row r="903">
          <cell r="A903" t="str">
            <v xml:space="preserve">J1135AA     3Y0     </v>
          </cell>
          <cell r="B903">
            <v>245000</v>
          </cell>
          <cell r="C903" t="str">
            <v xml:space="preserve">Three Years of System Support Option    </v>
          </cell>
        </row>
        <row r="904">
          <cell r="A904" t="str">
            <v xml:space="preserve">J1135AA     3Y1     </v>
          </cell>
          <cell r="B904">
            <v>245000</v>
          </cell>
          <cell r="C904" t="str">
            <v>Three Years of System Support Option</v>
          </cell>
        </row>
        <row r="905">
          <cell r="A905" t="str">
            <v xml:space="preserve">J1135AA     3Y2     </v>
          </cell>
          <cell r="B905">
            <v>245000</v>
          </cell>
          <cell r="C905" t="str">
            <v xml:space="preserve">Three Years of System Support Option  </v>
          </cell>
        </row>
        <row r="906">
          <cell r="A906" t="str">
            <v xml:space="preserve">J1135AA     3Y3     </v>
          </cell>
          <cell r="B906">
            <v>245000</v>
          </cell>
          <cell r="C906" t="str">
            <v xml:space="preserve">Three Years of System Support Option </v>
          </cell>
        </row>
        <row r="907">
          <cell r="A907" t="str">
            <v xml:space="preserve">J1135AA     3Y5     </v>
          </cell>
          <cell r="B907">
            <v>245000</v>
          </cell>
          <cell r="C907" t="str">
            <v>Three Years of System Support Option</v>
          </cell>
        </row>
        <row r="908">
          <cell r="A908" t="str">
            <v xml:space="preserve">J1135AA     3Y6     </v>
          </cell>
          <cell r="B908">
            <v>245000</v>
          </cell>
          <cell r="C908" t="str">
            <v xml:space="preserve">Three Years of System Support Option    </v>
          </cell>
        </row>
        <row r="909">
          <cell r="A909" t="str">
            <v>J1135AJ</v>
          </cell>
          <cell r="B909">
            <v>50000</v>
          </cell>
          <cell r="C909" t="str">
            <v>HP OpenView NNM 5.01 Sun Media Japan</v>
          </cell>
        </row>
        <row r="910">
          <cell r="A910" t="str">
            <v xml:space="preserve">J1135AJ     0S0     </v>
          </cell>
          <cell r="B910">
            <v>73000</v>
          </cell>
          <cell r="C910" t="str">
            <v>First Year of System Support Option.</v>
          </cell>
        </row>
        <row r="911">
          <cell r="A911" t="str">
            <v xml:space="preserve">J1135AJ     0S1     </v>
          </cell>
          <cell r="B911">
            <v>73000</v>
          </cell>
          <cell r="C911" t="str">
            <v xml:space="preserve">First Year of System Support Option.  </v>
          </cell>
        </row>
        <row r="912">
          <cell r="A912" t="str">
            <v xml:space="preserve">J1135AJ     0S2     </v>
          </cell>
          <cell r="B912">
            <v>73000</v>
          </cell>
          <cell r="C912" t="str">
            <v>First Year of System Support Option.</v>
          </cell>
        </row>
        <row r="913">
          <cell r="A913" t="str">
            <v xml:space="preserve">J1135AJ     0S3     </v>
          </cell>
          <cell r="B913">
            <v>73000</v>
          </cell>
          <cell r="C913" t="str">
            <v xml:space="preserve">First Year of System Support Option.    </v>
          </cell>
        </row>
        <row r="914">
          <cell r="A914" t="str">
            <v xml:space="preserve">J1135AJ     0S5     </v>
          </cell>
          <cell r="B914">
            <v>73000</v>
          </cell>
          <cell r="C914" t="str">
            <v>First Year of System Support Option.</v>
          </cell>
        </row>
        <row r="915">
          <cell r="A915" t="str">
            <v xml:space="preserve">J1135AJ     0S6     </v>
          </cell>
          <cell r="B915">
            <v>73000</v>
          </cell>
          <cell r="C915" t="str">
            <v>First Year of System Support Option.</v>
          </cell>
        </row>
        <row r="916">
          <cell r="A916" t="str">
            <v xml:space="preserve">J1135AJ     3Y0     </v>
          </cell>
          <cell r="B916">
            <v>245000</v>
          </cell>
          <cell r="C916" t="str">
            <v>Three Years of System Support Option</v>
          </cell>
        </row>
        <row r="917">
          <cell r="A917" t="str">
            <v xml:space="preserve">J1135AJ     3Y1     </v>
          </cell>
          <cell r="B917">
            <v>245000</v>
          </cell>
          <cell r="C917" t="str">
            <v>Three Years of System Support Option</v>
          </cell>
        </row>
        <row r="918">
          <cell r="A918" t="str">
            <v xml:space="preserve">J1135AJ     3Y2     </v>
          </cell>
          <cell r="B918">
            <v>245000</v>
          </cell>
          <cell r="C918" t="str">
            <v>Three Years of System Support Option</v>
          </cell>
        </row>
        <row r="919">
          <cell r="A919" t="str">
            <v xml:space="preserve">J1135AJ     3Y3     </v>
          </cell>
          <cell r="B919">
            <v>245000</v>
          </cell>
          <cell r="C919" t="str">
            <v>Three Years of System Support Option</v>
          </cell>
        </row>
        <row r="920">
          <cell r="A920" t="str">
            <v xml:space="preserve">J1135AJ     3Y5     </v>
          </cell>
          <cell r="B920">
            <v>245000</v>
          </cell>
          <cell r="C920" t="str">
            <v>Three Years of System Support Option</v>
          </cell>
        </row>
        <row r="921">
          <cell r="A921" t="str">
            <v xml:space="preserve">J1135AJ     3Y6     </v>
          </cell>
          <cell r="B921">
            <v>245000</v>
          </cell>
          <cell r="C921" t="str">
            <v xml:space="preserve">Three Years of System Support Option </v>
          </cell>
        </row>
        <row r="922">
          <cell r="A922" t="str">
            <v>J1136AA</v>
          </cell>
          <cell r="B922">
            <v>600000</v>
          </cell>
          <cell r="C922" t="str">
            <v xml:space="preserve">HP OpenView NNM 5.0x UNIX Manuals       </v>
          </cell>
        </row>
        <row r="923">
          <cell r="A923" t="str">
            <v xml:space="preserve">J1136AA     0S0     </v>
          </cell>
          <cell r="B923">
            <v>207000</v>
          </cell>
          <cell r="C923" t="str">
            <v xml:space="preserve">First Year of System Support Option.    </v>
          </cell>
        </row>
        <row r="924">
          <cell r="A924" t="str">
            <v xml:space="preserve">J1136AA     0S1     </v>
          </cell>
          <cell r="B924">
            <v>207000</v>
          </cell>
          <cell r="C924" t="str">
            <v xml:space="preserve">First Year of System Support Option.    </v>
          </cell>
        </row>
        <row r="925">
          <cell r="A925" t="str">
            <v xml:space="preserve">J1136AA     0S2     </v>
          </cell>
          <cell r="B925">
            <v>207000</v>
          </cell>
          <cell r="C925" t="str">
            <v xml:space="preserve">First Year of System Support Option.    </v>
          </cell>
        </row>
        <row r="926">
          <cell r="A926" t="str">
            <v xml:space="preserve">J1136AA     0S3     </v>
          </cell>
          <cell r="B926">
            <v>207000</v>
          </cell>
          <cell r="C926" t="str">
            <v xml:space="preserve">First Year of System Support Option.    </v>
          </cell>
        </row>
        <row r="927">
          <cell r="A927" t="str">
            <v xml:space="preserve">J1136AA     0S5     </v>
          </cell>
          <cell r="B927">
            <v>207000</v>
          </cell>
          <cell r="C927" t="str">
            <v xml:space="preserve">First Year of System Support Option.    </v>
          </cell>
        </row>
        <row r="928">
          <cell r="A928" t="str">
            <v xml:space="preserve">J1136AA     0S6     </v>
          </cell>
          <cell r="B928">
            <v>207000</v>
          </cell>
          <cell r="C928" t="str">
            <v xml:space="preserve">First Year of System Support Option.    </v>
          </cell>
        </row>
        <row r="929">
          <cell r="A929" t="str">
            <v xml:space="preserve">J1136AA     3Y0     </v>
          </cell>
          <cell r="B929">
            <v>695000</v>
          </cell>
          <cell r="C929" t="str">
            <v xml:space="preserve">Three Years of System Support Option(변동)    </v>
          </cell>
        </row>
        <row r="930">
          <cell r="A930" t="str">
            <v xml:space="preserve">J1136AA     3Y1     </v>
          </cell>
          <cell r="B930">
            <v>695000</v>
          </cell>
          <cell r="C930" t="str">
            <v xml:space="preserve">Three Years of System Support Option(변동)    </v>
          </cell>
        </row>
        <row r="931">
          <cell r="A931" t="str">
            <v xml:space="preserve">J1136AA     3Y2     </v>
          </cell>
          <cell r="B931">
            <v>695000</v>
          </cell>
          <cell r="C931" t="str">
            <v xml:space="preserve">Three Years of System Support Option(변동)    </v>
          </cell>
        </row>
        <row r="932">
          <cell r="A932" t="str">
            <v xml:space="preserve">J1136AA     3Y3     </v>
          </cell>
          <cell r="B932">
            <v>695000</v>
          </cell>
          <cell r="C932" t="str">
            <v xml:space="preserve">Three Years of System Support Option(변동)    </v>
          </cell>
        </row>
        <row r="933">
          <cell r="A933" t="str">
            <v xml:space="preserve">J1136AA     3Y5     </v>
          </cell>
          <cell r="B933">
            <v>695000</v>
          </cell>
          <cell r="C933" t="str">
            <v xml:space="preserve">Three Years of System Support Option(변동)    </v>
          </cell>
        </row>
        <row r="934">
          <cell r="A934" t="str">
            <v xml:space="preserve">J1136AA     3Y6     </v>
          </cell>
          <cell r="B934">
            <v>695000</v>
          </cell>
          <cell r="C934" t="str">
            <v xml:space="preserve">Three Years of System Support Option(변동)    </v>
          </cell>
        </row>
        <row r="935">
          <cell r="A935" t="str">
            <v>J1136AJ</v>
          </cell>
          <cell r="B935">
            <v>600000</v>
          </cell>
          <cell r="C935" t="str">
            <v>HP OpenView NNM 5.0x UNIX Manuals Japan</v>
          </cell>
        </row>
        <row r="936">
          <cell r="A936" t="str">
            <v xml:space="preserve">J1136AJ     0S0     </v>
          </cell>
          <cell r="B936">
            <v>207000</v>
          </cell>
          <cell r="C936" t="str">
            <v xml:space="preserve">First Year of System Support Option.   </v>
          </cell>
        </row>
        <row r="937">
          <cell r="A937" t="str">
            <v xml:space="preserve">J1136AJ     0S1     </v>
          </cell>
          <cell r="B937">
            <v>207000</v>
          </cell>
          <cell r="C937" t="str">
            <v xml:space="preserve">First Year of System Support Option.   </v>
          </cell>
        </row>
        <row r="938">
          <cell r="A938" t="str">
            <v xml:space="preserve">J1136AJ     0S2     </v>
          </cell>
          <cell r="B938">
            <v>207000</v>
          </cell>
          <cell r="C938" t="str">
            <v xml:space="preserve">First Year of System Support Option.   </v>
          </cell>
        </row>
        <row r="939">
          <cell r="A939" t="str">
            <v xml:space="preserve">J1136AJ     0S3     </v>
          </cell>
          <cell r="B939">
            <v>207000</v>
          </cell>
          <cell r="C939" t="str">
            <v>First Year of System Support Option.</v>
          </cell>
        </row>
        <row r="940">
          <cell r="A940" t="str">
            <v xml:space="preserve">J1136AJ     0S5     </v>
          </cell>
          <cell r="B940">
            <v>207000</v>
          </cell>
          <cell r="C940" t="str">
            <v>First Year of System Support Option.</v>
          </cell>
        </row>
        <row r="941">
          <cell r="A941" t="str">
            <v xml:space="preserve">J1136AJ     0S6     </v>
          </cell>
          <cell r="B941">
            <v>207000</v>
          </cell>
          <cell r="C941" t="str">
            <v xml:space="preserve">First Year of System Support Option.  </v>
          </cell>
        </row>
        <row r="942">
          <cell r="A942" t="str">
            <v xml:space="preserve">J1136AJ     3Y0     </v>
          </cell>
          <cell r="B942">
            <v>695000</v>
          </cell>
          <cell r="C942" t="str">
            <v xml:space="preserve">Three Years of System Support Option(변동)    </v>
          </cell>
        </row>
        <row r="943">
          <cell r="A943" t="str">
            <v xml:space="preserve">J1136AJ     3Y1     </v>
          </cell>
          <cell r="B943">
            <v>695000</v>
          </cell>
          <cell r="C943" t="str">
            <v xml:space="preserve">Three Years of System Support Option(변동)    </v>
          </cell>
        </row>
        <row r="944">
          <cell r="A944" t="str">
            <v xml:space="preserve">J1136AJ     3Y2     </v>
          </cell>
          <cell r="B944">
            <v>695000</v>
          </cell>
          <cell r="C944" t="str">
            <v xml:space="preserve">Three Years of System Support Option(변동)    </v>
          </cell>
        </row>
        <row r="945">
          <cell r="A945" t="str">
            <v xml:space="preserve">J1136AJ     3Y3     </v>
          </cell>
          <cell r="B945">
            <v>695000</v>
          </cell>
          <cell r="C945" t="str">
            <v xml:space="preserve">Three Years of System Support Option(변동)    </v>
          </cell>
        </row>
        <row r="946">
          <cell r="A946" t="str">
            <v xml:space="preserve">J1136AJ     3Y5     </v>
          </cell>
          <cell r="B946">
            <v>695000</v>
          </cell>
          <cell r="C946" t="str">
            <v xml:space="preserve">Three Years of System Support Option(변동)    </v>
          </cell>
        </row>
        <row r="947">
          <cell r="A947" t="str">
            <v xml:space="preserve">J1136AJ     3Y6     </v>
          </cell>
          <cell r="B947">
            <v>695000</v>
          </cell>
          <cell r="C947" t="str">
            <v xml:space="preserve">Three Years of System Support Option(변동)    </v>
          </cell>
        </row>
        <row r="948">
          <cell r="A948" t="str">
            <v>J1164AB</v>
          </cell>
          <cell r="B948">
            <v>31958000</v>
          </cell>
          <cell r="C948" t="str">
            <v xml:space="preserve">HP OpenView NNM 4.x HP-UX &amp; Solaris LTU </v>
          </cell>
        </row>
        <row r="949">
          <cell r="A949" t="str">
            <v xml:space="preserve">J1164AB     0S0     </v>
          </cell>
          <cell r="B949">
            <v>1626000</v>
          </cell>
          <cell r="C949" t="str">
            <v xml:space="preserve">License to Use System Support-1st Yr.   </v>
          </cell>
        </row>
        <row r="950">
          <cell r="A950" t="str">
            <v xml:space="preserve">J1164AB     0S1     </v>
          </cell>
          <cell r="B950">
            <v>1626000</v>
          </cell>
          <cell r="C950" t="str">
            <v xml:space="preserve">License To Use System Support-1st Yr.   </v>
          </cell>
        </row>
        <row r="951">
          <cell r="A951" t="str">
            <v xml:space="preserve">J1164AB     0S2     </v>
          </cell>
          <cell r="B951">
            <v>2440000</v>
          </cell>
          <cell r="C951" t="str">
            <v xml:space="preserve">Telephone Assist System Support-1st Yr.(변동) </v>
          </cell>
        </row>
        <row r="952">
          <cell r="A952" t="str">
            <v xml:space="preserve">J1164AB     0S3     </v>
          </cell>
          <cell r="B952">
            <v>2440000</v>
          </cell>
          <cell r="C952" t="str">
            <v xml:space="preserve">Telephone Assist System Support-1st Yr.(변동) </v>
          </cell>
        </row>
        <row r="953">
          <cell r="A953" t="str">
            <v xml:space="preserve">J1164AB     0S5     </v>
          </cell>
          <cell r="B953">
            <v>1626000</v>
          </cell>
          <cell r="C953" t="str">
            <v xml:space="preserve">License To Use System Support-1st Yr.   </v>
          </cell>
        </row>
        <row r="954">
          <cell r="A954" t="str">
            <v xml:space="preserve">J1164AB     0S6     </v>
          </cell>
          <cell r="B954">
            <v>2744000</v>
          </cell>
          <cell r="C954" t="str">
            <v>SW 24x365 Telphne Asst System Sup-1st Yr</v>
          </cell>
        </row>
        <row r="955">
          <cell r="A955" t="str">
            <v xml:space="preserve">J1164AB     3Y0     </v>
          </cell>
          <cell r="B955">
            <v>4066000</v>
          </cell>
          <cell r="C955" t="str">
            <v xml:space="preserve">LTU/Next Day System Support - 3 Year(변동)    </v>
          </cell>
        </row>
        <row r="956">
          <cell r="A956" t="str">
            <v xml:space="preserve">J1164AB     3Y1     </v>
          </cell>
          <cell r="B956">
            <v>4066000</v>
          </cell>
          <cell r="C956" t="str">
            <v xml:space="preserve">LTU/4-hr System Support - 3 Year(변동)        </v>
          </cell>
        </row>
        <row r="957">
          <cell r="A957" t="str">
            <v xml:space="preserve">J1164AB     3Y2     </v>
          </cell>
          <cell r="B957">
            <v>6098000</v>
          </cell>
          <cell r="C957" t="str">
            <v>Telephone/Next Day System Support-3 Year</v>
          </cell>
        </row>
        <row r="958">
          <cell r="A958" t="str">
            <v xml:space="preserve">J1164AB     3Y3     </v>
          </cell>
          <cell r="B958">
            <v>6098000</v>
          </cell>
          <cell r="C958" t="str">
            <v>Telephone/4-hr System Support - 3 Year</v>
          </cell>
        </row>
        <row r="959">
          <cell r="A959" t="str">
            <v xml:space="preserve">J1164AB     3Y5     </v>
          </cell>
          <cell r="B959">
            <v>4066000</v>
          </cell>
          <cell r="C959" t="str">
            <v xml:space="preserve">SW LTU;Wty 24x7; Sys Supp - 3 Yr(변동)        </v>
          </cell>
        </row>
        <row r="960">
          <cell r="A960" t="str">
            <v xml:space="preserve">J1164AB     3Y6     </v>
          </cell>
          <cell r="B960">
            <v>6861000</v>
          </cell>
          <cell r="C960" t="str">
            <v>SW24x365Tel Ast;HW Wty 24x7;Sys Sup-3Yrs(변동)</v>
          </cell>
        </row>
        <row r="961">
          <cell r="A961" t="str">
            <v>J1165AB</v>
          </cell>
          <cell r="B961">
            <v>9980000</v>
          </cell>
          <cell r="C961" t="str">
            <v xml:space="preserve">HP OV Entry NNM 4.x HP-UX &amp; Solaris LTU </v>
          </cell>
        </row>
        <row r="962">
          <cell r="A962" t="str">
            <v xml:space="preserve">J1165AB     0S0     </v>
          </cell>
          <cell r="B962">
            <v>508000</v>
          </cell>
          <cell r="C962" t="str">
            <v xml:space="preserve">License to Use System Support-1st Yr.   </v>
          </cell>
        </row>
        <row r="963">
          <cell r="A963" t="str">
            <v xml:space="preserve">J1165AB     0S1     </v>
          </cell>
          <cell r="B963">
            <v>508000</v>
          </cell>
          <cell r="C963" t="str">
            <v xml:space="preserve">License To Use System Support-1st Yr.   </v>
          </cell>
        </row>
        <row r="964">
          <cell r="A964" t="str">
            <v xml:space="preserve">J1165AB     0S2     </v>
          </cell>
          <cell r="B964">
            <v>762000</v>
          </cell>
          <cell r="C964" t="str">
            <v xml:space="preserve">Telephone Assist System Support-1st Yr. </v>
          </cell>
        </row>
        <row r="965">
          <cell r="A965" t="str">
            <v xml:space="preserve">J1165AB     0S3     </v>
          </cell>
          <cell r="B965">
            <v>762000</v>
          </cell>
          <cell r="C965" t="str">
            <v xml:space="preserve">Telephone Assist System Support-1st Yr. </v>
          </cell>
        </row>
        <row r="966">
          <cell r="A966" t="str">
            <v xml:space="preserve">J1165AB     0S5     </v>
          </cell>
          <cell r="B966">
            <v>508000</v>
          </cell>
          <cell r="C966" t="str">
            <v xml:space="preserve">License To Use System Support-1st Yr.   </v>
          </cell>
        </row>
        <row r="967">
          <cell r="A967" t="str">
            <v xml:space="preserve">J1165AB     0S6     </v>
          </cell>
          <cell r="B967">
            <v>842000</v>
          </cell>
          <cell r="C967" t="str">
            <v>SW 24x365 Telphne Asst System Sup-1st Yr</v>
          </cell>
        </row>
        <row r="968">
          <cell r="A968" t="str">
            <v xml:space="preserve">J1165AB     3Y0     </v>
          </cell>
          <cell r="B968">
            <v>1271000</v>
          </cell>
          <cell r="C968" t="str">
            <v xml:space="preserve">LTU/Next Day System Support - 3 Year(변동)    </v>
          </cell>
        </row>
        <row r="969">
          <cell r="A969" t="str">
            <v xml:space="preserve">J1165AB     3Y1     </v>
          </cell>
          <cell r="B969">
            <v>1271000</v>
          </cell>
          <cell r="C969" t="str">
            <v xml:space="preserve">LTU/4-hr System Support - 3 Year(변동)        </v>
          </cell>
        </row>
        <row r="970">
          <cell r="A970" t="str">
            <v xml:space="preserve">J1165AB     3Y2     </v>
          </cell>
          <cell r="B970">
            <v>1906000</v>
          </cell>
          <cell r="C970" t="str">
            <v>Telephone/Next Day System Support-3 Year</v>
          </cell>
        </row>
        <row r="971">
          <cell r="A971" t="str">
            <v xml:space="preserve">J1165AB     3Y3     </v>
          </cell>
          <cell r="B971">
            <v>1906000</v>
          </cell>
          <cell r="C971" t="str">
            <v>Telephone/4-hr System Support - 3 Year</v>
          </cell>
        </row>
        <row r="972">
          <cell r="A972" t="str">
            <v xml:space="preserve">J1165AB     3Y5     </v>
          </cell>
          <cell r="B972">
            <v>1271000</v>
          </cell>
          <cell r="C972" t="str">
            <v xml:space="preserve">SW LTU;Wty 24x7; Sys Supp - 3 Yr(변동)        </v>
          </cell>
        </row>
        <row r="973">
          <cell r="A973" t="str">
            <v xml:space="preserve">J1165AB     3Y6     </v>
          </cell>
          <cell r="B973">
            <v>1906000</v>
          </cell>
          <cell r="C973" t="str">
            <v>SW24x365Tel Ast;HW Wty 24x7;Sys Sup-3Yrs</v>
          </cell>
        </row>
        <row r="974">
          <cell r="A974" t="str">
            <v>J1165AB</v>
          </cell>
          <cell r="B974">
            <v>9980000</v>
          </cell>
          <cell r="C974" t="str">
            <v xml:space="preserve">HP OV Entry NNM 4.x HP-UX &amp; Solaris LTU </v>
          </cell>
        </row>
        <row r="975">
          <cell r="A975" t="str">
            <v>J1169AB</v>
          </cell>
          <cell r="B975">
            <v>21978000</v>
          </cell>
          <cell r="C975" t="str">
            <v xml:space="preserve">OV Entry NNM to full NNM 4.x Upgrd LTU  </v>
          </cell>
        </row>
        <row r="976">
          <cell r="A976" t="str">
            <v xml:space="preserve">J1169AB     0S0     </v>
          </cell>
          <cell r="B976">
            <v>1626000</v>
          </cell>
          <cell r="C976" t="str">
            <v xml:space="preserve">License to Use System Support-1st Yr.   </v>
          </cell>
        </row>
        <row r="977">
          <cell r="A977" t="str">
            <v xml:space="preserve">J1169AB     0S1     </v>
          </cell>
          <cell r="B977">
            <v>1626000</v>
          </cell>
          <cell r="C977" t="str">
            <v xml:space="preserve">License To Use System Support-1st Yr.   </v>
          </cell>
        </row>
        <row r="978">
          <cell r="A978" t="str">
            <v xml:space="preserve">J1169AB     0S2     </v>
          </cell>
          <cell r="B978">
            <v>2440000</v>
          </cell>
          <cell r="C978" t="str">
            <v xml:space="preserve">Telephone Assist System Support-1st Yr.(변동) </v>
          </cell>
        </row>
        <row r="979">
          <cell r="A979" t="str">
            <v xml:space="preserve">J1169AB     0S5     </v>
          </cell>
          <cell r="B979">
            <v>1626000</v>
          </cell>
          <cell r="C979" t="str">
            <v xml:space="preserve">License To Use System Support-1st Yr.   </v>
          </cell>
        </row>
        <row r="980">
          <cell r="A980" t="str">
            <v xml:space="preserve">J1169AB     0S6     </v>
          </cell>
          <cell r="B980">
            <v>2744000</v>
          </cell>
          <cell r="C980" t="str">
            <v xml:space="preserve">Telephone Assist System Support-1st Yr. </v>
          </cell>
        </row>
        <row r="981">
          <cell r="A981" t="str">
            <v xml:space="preserve">J1169AB     3Y0     </v>
          </cell>
          <cell r="B981">
            <v>4066000</v>
          </cell>
          <cell r="C981" t="str">
            <v xml:space="preserve">Three Years of System Support Option (변동)    </v>
          </cell>
        </row>
        <row r="982">
          <cell r="A982" t="str">
            <v xml:space="preserve">J1169AB     3Y1     </v>
          </cell>
          <cell r="B982">
            <v>4066000</v>
          </cell>
          <cell r="C982" t="str">
            <v xml:space="preserve">Three Years of System Support Option (변동)   </v>
          </cell>
        </row>
        <row r="983">
          <cell r="A983" t="str">
            <v xml:space="preserve">J1169AB     3Y2     </v>
          </cell>
          <cell r="B983">
            <v>6098000</v>
          </cell>
          <cell r="C983" t="str">
            <v xml:space="preserve">Three Years of System Support Option   </v>
          </cell>
        </row>
        <row r="984">
          <cell r="A984" t="str">
            <v xml:space="preserve">J1169AB     3Y3     </v>
          </cell>
          <cell r="B984">
            <v>6098000</v>
          </cell>
          <cell r="C984" t="str">
            <v xml:space="preserve">Three Years of System Support Option </v>
          </cell>
        </row>
        <row r="985">
          <cell r="A985" t="str">
            <v xml:space="preserve">J1169AB     3Y5     </v>
          </cell>
          <cell r="B985">
            <v>4066000</v>
          </cell>
          <cell r="C985" t="str">
            <v xml:space="preserve">Three Years of System Support Option (변동)   </v>
          </cell>
        </row>
        <row r="986">
          <cell r="A986" t="str">
            <v xml:space="preserve">J1169AB     3Y6     </v>
          </cell>
          <cell r="B986">
            <v>6861000</v>
          </cell>
          <cell r="C986" t="str">
            <v xml:space="preserve">Three Years of System Support Option (변동)    </v>
          </cell>
        </row>
        <row r="987">
          <cell r="A987" t="str">
            <v>J1166AB</v>
          </cell>
          <cell r="B987">
            <v>15984000</v>
          </cell>
          <cell r="C987" t="str">
            <v xml:space="preserve">NNM SNMP Platform Dev Kit 4.x Upgrd LTU </v>
          </cell>
        </row>
        <row r="988">
          <cell r="A988" t="str">
            <v xml:space="preserve">J1166AB     0S0     </v>
          </cell>
          <cell r="B988">
            <v>1626000</v>
          </cell>
          <cell r="C988" t="str">
            <v xml:space="preserve">License to Use System Support-1st Yr.   </v>
          </cell>
        </row>
        <row r="989">
          <cell r="A989" t="str">
            <v xml:space="preserve">J1166AB     0S1     </v>
          </cell>
          <cell r="B989">
            <v>1626000</v>
          </cell>
          <cell r="C989" t="str">
            <v xml:space="preserve">License To Use System Support-1st Yr.   </v>
          </cell>
        </row>
        <row r="990">
          <cell r="A990" t="str">
            <v xml:space="preserve">J1166AB     0S2     </v>
          </cell>
          <cell r="B990">
            <v>2440000</v>
          </cell>
          <cell r="C990" t="str">
            <v xml:space="preserve">Telephone Assist System Support-1st Yr.(변동) </v>
          </cell>
        </row>
        <row r="991">
          <cell r="A991" t="str">
            <v xml:space="preserve">J1166AB     0S3     </v>
          </cell>
          <cell r="B991">
            <v>2440000</v>
          </cell>
          <cell r="C991" t="str">
            <v xml:space="preserve">Telephone Assist System Support-1st Yr.(변동) </v>
          </cell>
        </row>
        <row r="992">
          <cell r="A992" t="str">
            <v xml:space="preserve">J1166AB     0S5     </v>
          </cell>
          <cell r="B992">
            <v>1626000</v>
          </cell>
          <cell r="C992" t="str">
            <v xml:space="preserve">License To Use System Support-1st Yr.   </v>
          </cell>
        </row>
        <row r="993">
          <cell r="A993" t="str">
            <v xml:space="preserve">J1166AB     0S6     </v>
          </cell>
          <cell r="B993">
            <v>2744000</v>
          </cell>
          <cell r="C993" t="str">
            <v xml:space="preserve">Telephone Assist System Support-1st Yr. </v>
          </cell>
        </row>
        <row r="994">
          <cell r="A994" t="str">
            <v xml:space="preserve">J1166AB     3Y0     </v>
          </cell>
          <cell r="B994">
            <v>3048000</v>
          </cell>
          <cell r="C994" t="str">
            <v xml:space="preserve">Three Years of System Support Option(변동)    </v>
          </cell>
        </row>
        <row r="995">
          <cell r="A995" t="str">
            <v xml:space="preserve">J1166AB     3Y1     </v>
          </cell>
          <cell r="B995">
            <v>3048000</v>
          </cell>
          <cell r="C995" t="str">
            <v xml:space="preserve">Three Years of System Support Option(변동)    </v>
          </cell>
        </row>
        <row r="996">
          <cell r="A996" t="str">
            <v xml:space="preserve">J1166AB     3Y2     </v>
          </cell>
          <cell r="B996">
            <v>4558000</v>
          </cell>
          <cell r="C996" t="str">
            <v xml:space="preserve">Three Years of System Support Option(변동)    </v>
          </cell>
        </row>
        <row r="997">
          <cell r="A997" t="str">
            <v xml:space="preserve">J1166AB     3Y3     </v>
          </cell>
          <cell r="B997">
            <v>4558000</v>
          </cell>
          <cell r="C997" t="str">
            <v xml:space="preserve">Three Years of System Support Option(변동)   </v>
          </cell>
        </row>
        <row r="998">
          <cell r="A998" t="str">
            <v xml:space="preserve">J1166AB     3Y5     </v>
          </cell>
          <cell r="B998">
            <v>3048000</v>
          </cell>
          <cell r="C998" t="str">
            <v xml:space="preserve">Three Years of System Support Option(변동)    </v>
          </cell>
        </row>
        <row r="999">
          <cell r="A999" t="str">
            <v xml:space="preserve">J1166AB     3Y6     </v>
          </cell>
          <cell r="B999">
            <v>4558000</v>
          </cell>
          <cell r="C999" t="str">
            <v xml:space="preserve">Three Years of System Support Option(변동)    </v>
          </cell>
        </row>
        <row r="1000">
          <cell r="A1000" t="str">
            <v>J1167AB</v>
          </cell>
          <cell r="B1000">
            <v>4995000</v>
          </cell>
          <cell r="C1000" t="str">
            <v xml:space="preserve">SNMP Plat or Dev to Entry NNM Upgrd LTU </v>
          </cell>
        </row>
        <row r="1001">
          <cell r="A1001" t="str">
            <v xml:space="preserve">J1167AB     0S0     </v>
          </cell>
          <cell r="B1001">
            <v>508000</v>
          </cell>
          <cell r="C1001" t="str">
            <v xml:space="preserve">License to Use System Support-1st Yr.   </v>
          </cell>
        </row>
        <row r="1002">
          <cell r="A1002" t="str">
            <v xml:space="preserve">J1167AB     0S1     </v>
          </cell>
          <cell r="B1002">
            <v>508000</v>
          </cell>
          <cell r="C1002" t="str">
            <v xml:space="preserve">License To Use System Support-1st Yr.   </v>
          </cell>
        </row>
        <row r="1003">
          <cell r="A1003" t="str">
            <v xml:space="preserve">J1167AB     0S2     </v>
          </cell>
          <cell r="B1003">
            <v>762000</v>
          </cell>
          <cell r="C1003" t="str">
            <v xml:space="preserve">Telephone Assist System Support-1st Yr. </v>
          </cell>
        </row>
        <row r="1004">
          <cell r="A1004" t="str">
            <v xml:space="preserve">J1167AB     0S3     </v>
          </cell>
          <cell r="B1004">
            <v>762000</v>
          </cell>
          <cell r="C1004" t="str">
            <v xml:space="preserve">Telephone Assist System Support-1st Yr. </v>
          </cell>
        </row>
        <row r="1005">
          <cell r="A1005" t="str">
            <v xml:space="preserve">J1167AB     0S5     </v>
          </cell>
          <cell r="B1005">
            <v>508000</v>
          </cell>
          <cell r="C1005" t="str">
            <v xml:space="preserve">License To Use System Support-1st Yr.   </v>
          </cell>
        </row>
        <row r="1006">
          <cell r="A1006" t="str">
            <v xml:space="preserve">J1167AB     0S6     </v>
          </cell>
          <cell r="B1006">
            <v>762000</v>
          </cell>
          <cell r="C1006" t="str">
            <v xml:space="preserve">Telephone Assist System Support-1st Yr. </v>
          </cell>
        </row>
        <row r="1007">
          <cell r="A1007" t="str">
            <v>J1170BA</v>
          </cell>
          <cell r="B1007">
            <v>50000</v>
          </cell>
          <cell r="C1007" t="str">
            <v xml:space="preserve">HP OpenView NNM 4.11 HP-UX CD-ROM Media </v>
          </cell>
        </row>
        <row r="1008">
          <cell r="A1008" t="str">
            <v xml:space="preserve">J1170BA     0S0     </v>
          </cell>
          <cell r="B1008">
            <v>61000</v>
          </cell>
          <cell r="C1008" t="str">
            <v xml:space="preserve">License to Use System Support-1st Yr.   </v>
          </cell>
        </row>
        <row r="1009">
          <cell r="A1009" t="str">
            <v xml:space="preserve">J1170BA     0S1     </v>
          </cell>
          <cell r="B1009">
            <v>61000</v>
          </cell>
          <cell r="C1009" t="str">
            <v xml:space="preserve">License To Use System Support-1st Yr.   </v>
          </cell>
        </row>
        <row r="1010">
          <cell r="A1010" t="str">
            <v xml:space="preserve">J1170BA     0S2     </v>
          </cell>
          <cell r="B1010">
            <v>61000</v>
          </cell>
          <cell r="C1010" t="str">
            <v xml:space="preserve">Telephone Assist System Support-1st Yr. </v>
          </cell>
        </row>
        <row r="1011">
          <cell r="A1011" t="str">
            <v xml:space="preserve">J1170BA     0S3     </v>
          </cell>
          <cell r="B1011">
            <v>61000</v>
          </cell>
          <cell r="C1011" t="str">
            <v xml:space="preserve">Telephone Assist System Support-1st Yr. </v>
          </cell>
        </row>
        <row r="1012">
          <cell r="A1012" t="str">
            <v xml:space="preserve">J1170BA     0S5     </v>
          </cell>
          <cell r="B1012">
            <v>61000</v>
          </cell>
          <cell r="C1012" t="str">
            <v xml:space="preserve">License To Use System Support-1st Yr.   </v>
          </cell>
        </row>
        <row r="1013">
          <cell r="A1013" t="str">
            <v xml:space="preserve">J1170BA     0S6     </v>
          </cell>
          <cell r="B1013">
            <v>61000</v>
          </cell>
          <cell r="C1013" t="str">
            <v xml:space="preserve">Telephone Assist System Support-1st Yr. </v>
          </cell>
        </row>
        <row r="1014">
          <cell r="A1014" t="str">
            <v xml:space="preserve">J1170BA     3Y0     </v>
          </cell>
          <cell r="B1014">
            <v>180000</v>
          </cell>
          <cell r="C1014" t="str">
            <v>LTU/Next Day System Support - 3 Year</v>
          </cell>
        </row>
        <row r="1015">
          <cell r="A1015" t="str">
            <v xml:space="preserve">J1170BA     3Y1     </v>
          </cell>
          <cell r="B1015">
            <v>180000</v>
          </cell>
          <cell r="C1015" t="str">
            <v xml:space="preserve">LTU/4-hr System Support - 3 Year     </v>
          </cell>
        </row>
        <row r="1016">
          <cell r="A1016" t="str">
            <v xml:space="preserve">J1170BA     3Y2     </v>
          </cell>
          <cell r="B1016">
            <v>180000</v>
          </cell>
          <cell r="C1016" t="str">
            <v xml:space="preserve">Three Years of System Support       </v>
          </cell>
        </row>
        <row r="1017">
          <cell r="A1017" t="str">
            <v xml:space="preserve">J1170BA     3Y3     </v>
          </cell>
          <cell r="B1017">
            <v>180000</v>
          </cell>
          <cell r="C1017" t="str">
            <v xml:space="preserve">Three Years of System Support        </v>
          </cell>
        </row>
        <row r="1018">
          <cell r="A1018" t="str">
            <v xml:space="preserve">J1170BA     3Y5     </v>
          </cell>
          <cell r="B1018">
            <v>180000</v>
          </cell>
          <cell r="C1018" t="str">
            <v xml:space="preserve">SW LTU;Wty 24x7; Sys Supp - 3 Yr     </v>
          </cell>
        </row>
        <row r="1019">
          <cell r="A1019" t="str">
            <v xml:space="preserve">J1170BA     3Y6     </v>
          </cell>
          <cell r="B1019">
            <v>180000</v>
          </cell>
          <cell r="C1019" t="str">
            <v xml:space="preserve">Three Years of System Support           </v>
          </cell>
        </row>
        <row r="1020">
          <cell r="A1020" t="str">
            <v>J1170BJ</v>
          </cell>
          <cell r="B1020">
            <v>50000</v>
          </cell>
          <cell r="C1020" t="str">
            <v>HP OV NNM 4.11 HP-UX CD-ROM Media Japan</v>
          </cell>
        </row>
        <row r="1021">
          <cell r="A1021" t="str">
            <v xml:space="preserve">J1170BJ     0S0     </v>
          </cell>
          <cell r="B1021">
            <v>73000</v>
          </cell>
          <cell r="C1021" t="str">
            <v xml:space="preserve">License to Use System Support-1st Yr. </v>
          </cell>
        </row>
        <row r="1022">
          <cell r="A1022" t="str">
            <v xml:space="preserve">J1170BJ     0S1     </v>
          </cell>
          <cell r="B1022">
            <v>73000</v>
          </cell>
          <cell r="C1022" t="str">
            <v xml:space="preserve">License To Use System Support-1st Yr.  </v>
          </cell>
        </row>
        <row r="1023">
          <cell r="A1023" t="str">
            <v xml:space="preserve">J1170BJ     0S2     </v>
          </cell>
          <cell r="B1023">
            <v>73000</v>
          </cell>
          <cell r="C1023" t="str">
            <v>Telephone Assist System Support-1st Yr.</v>
          </cell>
        </row>
        <row r="1024">
          <cell r="A1024" t="str">
            <v xml:space="preserve">J1170BJ     0S3     </v>
          </cell>
          <cell r="B1024">
            <v>73000</v>
          </cell>
          <cell r="C1024" t="str">
            <v>Telephone Assist System Support-1st Yr.</v>
          </cell>
        </row>
        <row r="1025">
          <cell r="A1025" t="str">
            <v xml:space="preserve">J1170BJ     0S5     </v>
          </cell>
          <cell r="B1025">
            <v>73000</v>
          </cell>
          <cell r="C1025" t="str">
            <v xml:space="preserve">License To Use System Support-1st Yr.   </v>
          </cell>
        </row>
        <row r="1026">
          <cell r="A1026" t="str">
            <v xml:space="preserve">J1170BJ     0S6     </v>
          </cell>
          <cell r="B1026">
            <v>73000</v>
          </cell>
          <cell r="C1026" t="str">
            <v xml:space="preserve">Telephone Assist System Support-1st Yr. </v>
          </cell>
        </row>
        <row r="1027">
          <cell r="A1027" t="str">
            <v>J1171BA</v>
          </cell>
          <cell r="B1027">
            <v>50000</v>
          </cell>
          <cell r="C1027" t="str">
            <v xml:space="preserve">HP OpenView NNM 4.1x Sun CD-ROM Media   </v>
          </cell>
        </row>
        <row r="1028">
          <cell r="A1028" t="str">
            <v xml:space="preserve">J1171BA     0S0     </v>
          </cell>
          <cell r="B1028">
            <v>61000</v>
          </cell>
          <cell r="C1028" t="str">
            <v xml:space="preserve">License to Use System Support-1st Yr.   </v>
          </cell>
        </row>
        <row r="1029">
          <cell r="A1029" t="str">
            <v xml:space="preserve">J1171BA     0S1     </v>
          </cell>
          <cell r="B1029">
            <v>61000</v>
          </cell>
          <cell r="C1029" t="str">
            <v xml:space="preserve">License To Use System Support-1st Yr.   </v>
          </cell>
        </row>
        <row r="1030">
          <cell r="A1030" t="str">
            <v xml:space="preserve">J1171BA     0S2     </v>
          </cell>
          <cell r="B1030">
            <v>61000</v>
          </cell>
          <cell r="C1030" t="str">
            <v xml:space="preserve">Telephone Assist System Support-1st Yr. </v>
          </cell>
        </row>
        <row r="1031">
          <cell r="A1031" t="str">
            <v xml:space="preserve">J1171BA     0S3     </v>
          </cell>
          <cell r="B1031">
            <v>61000</v>
          </cell>
          <cell r="C1031" t="str">
            <v xml:space="preserve">Telephone Assist System Support-1st Yr. </v>
          </cell>
        </row>
        <row r="1032">
          <cell r="A1032" t="str">
            <v xml:space="preserve">J1171BA     0S5     </v>
          </cell>
          <cell r="B1032">
            <v>61000</v>
          </cell>
          <cell r="C1032" t="str">
            <v xml:space="preserve">License To Use System Support-1st Yr.   </v>
          </cell>
        </row>
        <row r="1033">
          <cell r="A1033" t="str">
            <v xml:space="preserve">J1171BA     0S6     </v>
          </cell>
          <cell r="B1033">
            <v>61000</v>
          </cell>
          <cell r="C1033" t="str">
            <v xml:space="preserve">Telephone Assist System Support-1st Yr. </v>
          </cell>
        </row>
        <row r="1034">
          <cell r="A1034" t="str">
            <v xml:space="preserve">J1171BA     3Y0     </v>
          </cell>
          <cell r="B1034">
            <v>180000</v>
          </cell>
          <cell r="C1034" t="str">
            <v>Three Years of System Support Option</v>
          </cell>
        </row>
        <row r="1035">
          <cell r="A1035" t="str">
            <v xml:space="preserve">J1171BA     3Y1     </v>
          </cell>
          <cell r="B1035">
            <v>180000</v>
          </cell>
          <cell r="C1035" t="str">
            <v>Three Years of System Support Option</v>
          </cell>
        </row>
        <row r="1036">
          <cell r="A1036" t="str">
            <v xml:space="preserve">J1171BA     3Y2     </v>
          </cell>
          <cell r="B1036">
            <v>180000</v>
          </cell>
          <cell r="C1036" t="str">
            <v>Three Years of System Support Option</v>
          </cell>
        </row>
        <row r="1037">
          <cell r="A1037" t="str">
            <v xml:space="preserve">J1171BA     3Y3     </v>
          </cell>
          <cell r="B1037">
            <v>180000</v>
          </cell>
          <cell r="C1037" t="str">
            <v xml:space="preserve">Three Years of System Support Option   </v>
          </cell>
        </row>
        <row r="1038">
          <cell r="A1038" t="str">
            <v xml:space="preserve">J1171BA     3Y5     </v>
          </cell>
          <cell r="B1038">
            <v>180000</v>
          </cell>
          <cell r="C1038" t="str">
            <v xml:space="preserve">Three Years of System Support Option </v>
          </cell>
        </row>
        <row r="1039">
          <cell r="A1039" t="str">
            <v xml:space="preserve">J1171BA     3Y6     </v>
          </cell>
          <cell r="B1039">
            <v>180000</v>
          </cell>
          <cell r="C1039" t="str">
            <v>Three Years of System Support Option</v>
          </cell>
        </row>
        <row r="1040">
          <cell r="A1040" t="str">
            <v>J1172BA</v>
          </cell>
          <cell r="B1040">
            <v>600000</v>
          </cell>
          <cell r="C1040" t="str">
            <v>HP OpenView NNM 4.1x HP-UX &amp; Sun Manuals</v>
          </cell>
        </row>
        <row r="1041">
          <cell r="A1041" t="str">
            <v xml:space="preserve">J1172BA     0S0     </v>
          </cell>
          <cell r="B1041">
            <v>203000</v>
          </cell>
          <cell r="C1041" t="str">
            <v xml:space="preserve">License to Use System Support-1st Yr.   </v>
          </cell>
        </row>
        <row r="1042">
          <cell r="A1042" t="str">
            <v xml:space="preserve">J1172BA     0S1     </v>
          </cell>
          <cell r="B1042">
            <v>203000</v>
          </cell>
          <cell r="C1042" t="str">
            <v xml:space="preserve">License To Use System Support-1st Yr.   </v>
          </cell>
        </row>
        <row r="1043">
          <cell r="A1043" t="str">
            <v xml:space="preserve">J1172BA     0S2     </v>
          </cell>
          <cell r="B1043">
            <v>203000</v>
          </cell>
          <cell r="C1043" t="str">
            <v xml:space="preserve">Telephone Assist System Support-1st Yr. </v>
          </cell>
        </row>
        <row r="1044">
          <cell r="A1044" t="str">
            <v xml:space="preserve">J1172BA     0S3     </v>
          </cell>
          <cell r="B1044">
            <v>203000</v>
          </cell>
          <cell r="C1044" t="str">
            <v xml:space="preserve">Telephone Assist System Support-1st Yr. </v>
          </cell>
        </row>
        <row r="1045">
          <cell r="A1045" t="str">
            <v xml:space="preserve">J1172BA     0S5     </v>
          </cell>
          <cell r="B1045">
            <v>203000</v>
          </cell>
          <cell r="C1045" t="str">
            <v xml:space="preserve">License To Use System Support-1st Yr.   </v>
          </cell>
        </row>
        <row r="1046">
          <cell r="A1046" t="str">
            <v xml:space="preserve">J1172BA     0S6     </v>
          </cell>
          <cell r="B1046">
            <v>203000</v>
          </cell>
          <cell r="C1046" t="str">
            <v xml:space="preserve">Telephone Assist System Support-1st Yr. </v>
          </cell>
        </row>
        <row r="1047">
          <cell r="A1047" t="str">
            <v xml:space="preserve">J1172BA     3Y0     </v>
          </cell>
          <cell r="B1047">
            <v>607000</v>
          </cell>
          <cell r="C1047" t="str">
            <v xml:space="preserve">LTU/Next Day System Support - 3 Year  </v>
          </cell>
        </row>
        <row r="1048">
          <cell r="A1048" t="str">
            <v xml:space="preserve">J1172BA     3Y1     </v>
          </cell>
          <cell r="B1048">
            <v>607000</v>
          </cell>
          <cell r="C1048" t="str">
            <v xml:space="preserve">LTU/4-hr System Support - 3 Year    </v>
          </cell>
        </row>
        <row r="1049">
          <cell r="A1049" t="str">
            <v xml:space="preserve">J1172BA     3Y2     </v>
          </cell>
          <cell r="B1049">
            <v>607000</v>
          </cell>
          <cell r="C1049" t="str">
            <v>Three Years of System Support</v>
          </cell>
        </row>
        <row r="1050">
          <cell r="A1050" t="str">
            <v xml:space="preserve">J1172BA     3Y3     </v>
          </cell>
          <cell r="B1050">
            <v>607000</v>
          </cell>
          <cell r="C1050" t="str">
            <v xml:space="preserve">Three Years of System Support         </v>
          </cell>
        </row>
        <row r="1051">
          <cell r="A1051" t="str">
            <v xml:space="preserve">J1172BA     3Y5     </v>
          </cell>
          <cell r="B1051">
            <v>607000</v>
          </cell>
          <cell r="C1051" t="str">
            <v xml:space="preserve">SW LTU;Wty 24x7; Sys Supp - 3 Yr      </v>
          </cell>
        </row>
        <row r="1052">
          <cell r="A1052" t="str">
            <v xml:space="preserve">J1172BA     3Y6     </v>
          </cell>
          <cell r="B1052">
            <v>607000</v>
          </cell>
          <cell r="C1052" t="str">
            <v xml:space="preserve">Three Years of System Support          </v>
          </cell>
        </row>
        <row r="1053">
          <cell r="A1053" t="str">
            <v>J1172BJ</v>
          </cell>
          <cell r="B1053">
            <v>600000</v>
          </cell>
          <cell r="C1053" t="str">
            <v>HP OpenView NNM 4.11 Manuals Japan</v>
          </cell>
        </row>
        <row r="1054">
          <cell r="A1054" t="str">
            <v xml:space="preserve">J1172BJ     0S0     </v>
          </cell>
          <cell r="B1054">
            <v>207000</v>
          </cell>
          <cell r="C1054" t="str">
            <v xml:space="preserve">License to Use System Support-1st Yr.  </v>
          </cell>
        </row>
        <row r="1055">
          <cell r="A1055" t="str">
            <v xml:space="preserve">J1172BJ     0S1     </v>
          </cell>
          <cell r="B1055">
            <v>207000</v>
          </cell>
          <cell r="C1055" t="str">
            <v xml:space="preserve">License To Use System Support-1st Yr.  </v>
          </cell>
        </row>
        <row r="1056">
          <cell r="A1056" t="str">
            <v xml:space="preserve">J1172BJ     0S2     </v>
          </cell>
          <cell r="B1056">
            <v>207000</v>
          </cell>
          <cell r="C1056" t="str">
            <v>Telephone Assist System Support-1st Yr.</v>
          </cell>
        </row>
        <row r="1057">
          <cell r="A1057" t="str">
            <v xml:space="preserve">J1172BJ     0S3     </v>
          </cell>
          <cell r="B1057">
            <v>207000</v>
          </cell>
          <cell r="C1057" t="str">
            <v>Telephone Assist System Support-1st Yr.</v>
          </cell>
        </row>
        <row r="1058">
          <cell r="A1058" t="str">
            <v xml:space="preserve">J1172BJ     0S5     </v>
          </cell>
          <cell r="B1058">
            <v>207000</v>
          </cell>
          <cell r="C1058" t="str">
            <v xml:space="preserve">License To Use System Support-1st Yr.  </v>
          </cell>
        </row>
        <row r="1059">
          <cell r="A1059" t="str">
            <v xml:space="preserve">J1172BJ     3Y0     </v>
          </cell>
          <cell r="B1059">
            <v>611000</v>
          </cell>
          <cell r="C1059" t="str">
            <v xml:space="preserve">LTU/Next Day System Support - 3 Year </v>
          </cell>
        </row>
        <row r="1060">
          <cell r="A1060" t="str">
            <v xml:space="preserve">J1172BJ     3Y1     </v>
          </cell>
          <cell r="B1060">
            <v>611000</v>
          </cell>
          <cell r="C1060" t="str">
            <v xml:space="preserve">LTU/4-hr System Support - 3 Year      </v>
          </cell>
        </row>
        <row r="1061">
          <cell r="A1061" t="str">
            <v xml:space="preserve">J1172BJ     3Y2     </v>
          </cell>
          <cell r="B1061">
            <v>611000</v>
          </cell>
          <cell r="C1061" t="str">
            <v>Telephone/Next Day System Support-3 Year</v>
          </cell>
        </row>
        <row r="1062">
          <cell r="A1062" t="str">
            <v xml:space="preserve">J1172BJ     3Y3     </v>
          </cell>
          <cell r="B1062">
            <v>611000</v>
          </cell>
          <cell r="C1062" t="str">
            <v xml:space="preserve">Telephone/4-hr System Support - 3 Year  </v>
          </cell>
        </row>
        <row r="1063">
          <cell r="A1063" t="str">
            <v xml:space="preserve">J1172BJ     3Y5     </v>
          </cell>
          <cell r="B1063">
            <v>611000</v>
          </cell>
          <cell r="C1063" t="str">
            <v>SW LTU;Wty 24x7; Sys Supp - 3 Yr</v>
          </cell>
        </row>
        <row r="1064">
          <cell r="A1064" t="str">
            <v xml:space="preserve">J1172BJ     3Y6     </v>
          </cell>
          <cell r="B1064">
            <v>611000</v>
          </cell>
          <cell r="C1064" t="str">
            <v>SW Tel;HW Wty 24x7; Sys Supp - 3 Yr</v>
          </cell>
        </row>
        <row r="1065">
          <cell r="A1065" t="str">
            <v xml:space="preserve">J1172BJ     3Y0     </v>
          </cell>
          <cell r="B1065">
            <v>611000</v>
          </cell>
          <cell r="C1065" t="str">
            <v>LTU/Next Day System Support - 3 Year</v>
          </cell>
        </row>
        <row r="1066">
          <cell r="A1066" t="str">
            <v xml:space="preserve">J1172BJ     3Y1     </v>
          </cell>
          <cell r="B1066">
            <v>611000</v>
          </cell>
          <cell r="C1066" t="str">
            <v>LTU/4-hr System Support - 3 Year</v>
          </cell>
        </row>
        <row r="1067">
          <cell r="A1067" t="str">
            <v xml:space="preserve">J1172BJ     3Y2     </v>
          </cell>
          <cell r="B1067">
            <v>611000</v>
          </cell>
          <cell r="C1067" t="str">
            <v>Telephone/Next Day System Support-3 Year</v>
          </cell>
        </row>
        <row r="1068">
          <cell r="A1068" t="str">
            <v xml:space="preserve">J1172BJ     3Y3     </v>
          </cell>
          <cell r="B1068">
            <v>611000</v>
          </cell>
          <cell r="C1068" t="str">
            <v>Telephone/4-hr System Support - 3 Year</v>
          </cell>
        </row>
        <row r="1069">
          <cell r="A1069" t="str">
            <v xml:space="preserve">J1172BJ     3Y5     </v>
          </cell>
          <cell r="B1069">
            <v>611000</v>
          </cell>
          <cell r="C1069" t="str">
            <v>SW LTU;Wty 24x7; Sys Supp - 3 Yr</v>
          </cell>
        </row>
        <row r="1070">
          <cell r="A1070" t="str">
            <v xml:space="preserve">J1172BJ     3Y6     </v>
          </cell>
          <cell r="B1070">
            <v>611000</v>
          </cell>
          <cell r="C1070" t="str">
            <v>SW Tel;HW Wty 24x7; Sys Supp - 3 Yr</v>
          </cell>
        </row>
        <row r="1071">
          <cell r="A1071" t="str">
            <v>J1170AA</v>
          </cell>
          <cell r="B1071">
            <v>50000</v>
          </cell>
          <cell r="C1071" t="str">
            <v xml:space="preserve">HP OV NNM 4.01 HP-UX CD-ROM Media (단품)      </v>
          </cell>
        </row>
        <row r="1072">
          <cell r="A1072" t="str">
            <v xml:space="preserve">J1170AA     0S0     </v>
          </cell>
          <cell r="B1072">
            <v>61000</v>
          </cell>
          <cell r="C1072" t="str">
            <v xml:space="preserve">License to Use System Support-1st Yr.(단품)   </v>
          </cell>
        </row>
        <row r="1073">
          <cell r="A1073" t="str">
            <v xml:space="preserve">J1170AA     0S1     </v>
          </cell>
          <cell r="B1073">
            <v>61000</v>
          </cell>
          <cell r="C1073" t="str">
            <v xml:space="preserve">License To Use System Support-1st Yr.(단품)   </v>
          </cell>
        </row>
        <row r="1074">
          <cell r="A1074" t="str">
            <v xml:space="preserve">J1170AA     0S2     </v>
          </cell>
          <cell r="B1074">
            <v>61000</v>
          </cell>
          <cell r="C1074" t="str">
            <v xml:space="preserve">Telephone Assist System Support-1st Yr.(단품) </v>
          </cell>
        </row>
        <row r="1075">
          <cell r="A1075" t="str">
            <v xml:space="preserve">J1170AA     0S3     </v>
          </cell>
          <cell r="B1075">
            <v>61000</v>
          </cell>
          <cell r="C1075" t="str">
            <v xml:space="preserve">Telephone Assist System Support-1st Yr.(단품) </v>
          </cell>
        </row>
        <row r="1076">
          <cell r="A1076" t="str">
            <v xml:space="preserve">J1170AA     0S5     </v>
          </cell>
          <cell r="B1076">
            <v>61000</v>
          </cell>
          <cell r="C1076" t="str">
            <v xml:space="preserve">License To Use System Support-1st Yr.(단품)   </v>
          </cell>
        </row>
        <row r="1077">
          <cell r="A1077" t="str">
            <v xml:space="preserve">J1170AA     0S6     </v>
          </cell>
          <cell r="B1077">
            <v>61000</v>
          </cell>
          <cell r="C1077" t="str">
            <v xml:space="preserve">Telephone Assist System Support-1st Yr.(단품) </v>
          </cell>
        </row>
        <row r="1078">
          <cell r="A1078" t="str">
            <v>J1171AA</v>
          </cell>
          <cell r="B1078">
            <v>50000</v>
          </cell>
          <cell r="C1078" t="str">
            <v xml:space="preserve">HP OV NNM 4.01 Sun CD-ROM Media (단품)        </v>
          </cell>
        </row>
        <row r="1079">
          <cell r="A1079" t="str">
            <v xml:space="preserve">J1171AA     0S0     </v>
          </cell>
          <cell r="B1079">
            <v>61000</v>
          </cell>
          <cell r="C1079" t="str">
            <v xml:space="preserve">License to Use System Support-1st Yr.(단품)   </v>
          </cell>
        </row>
        <row r="1080">
          <cell r="A1080" t="str">
            <v xml:space="preserve">J1171AA     0S1     </v>
          </cell>
          <cell r="B1080">
            <v>61000</v>
          </cell>
          <cell r="C1080" t="str">
            <v xml:space="preserve">License To Use System Support-1st Yr.(단품)   </v>
          </cell>
        </row>
        <row r="1081">
          <cell r="A1081" t="str">
            <v xml:space="preserve">J1171AA     0S2     </v>
          </cell>
          <cell r="B1081">
            <v>61000</v>
          </cell>
          <cell r="C1081" t="str">
            <v xml:space="preserve">Telephone Assist System Support-1st Yr.(단품) </v>
          </cell>
        </row>
        <row r="1082">
          <cell r="A1082" t="str">
            <v xml:space="preserve">J1171AA     0S3     </v>
          </cell>
          <cell r="B1082">
            <v>61000</v>
          </cell>
          <cell r="C1082" t="str">
            <v xml:space="preserve">Telephone Assist System Support-1st Yr.(단품) </v>
          </cell>
        </row>
        <row r="1083">
          <cell r="A1083" t="str">
            <v xml:space="preserve">J1171AA     0S5     </v>
          </cell>
          <cell r="B1083">
            <v>61000</v>
          </cell>
          <cell r="C1083" t="str">
            <v xml:space="preserve">License To Use System Support-1st Yr.(단품)   </v>
          </cell>
        </row>
        <row r="1084">
          <cell r="A1084" t="str">
            <v xml:space="preserve">J1171AA     0S6     </v>
          </cell>
          <cell r="B1084">
            <v>61000</v>
          </cell>
          <cell r="C1084" t="str">
            <v xml:space="preserve">Telephone Assist System Support-1st Yr.(단품) </v>
          </cell>
        </row>
        <row r="1085">
          <cell r="A1085" t="str">
            <v>J1172AA</v>
          </cell>
          <cell r="B1085">
            <v>600000</v>
          </cell>
          <cell r="C1085" t="str">
            <v xml:space="preserve">HP OV NNM 4.0x HP-UX &amp; Sun Manuals (단품)     </v>
          </cell>
        </row>
        <row r="1086">
          <cell r="A1086" t="str">
            <v xml:space="preserve">J1172AA     0S0     </v>
          </cell>
          <cell r="B1086">
            <v>203000</v>
          </cell>
          <cell r="C1086" t="str">
            <v xml:space="preserve">License to Use System Support-1st Yr.(단품)   </v>
          </cell>
        </row>
        <row r="1087">
          <cell r="A1087" t="str">
            <v xml:space="preserve">J1172AA     0S1     </v>
          </cell>
          <cell r="B1087">
            <v>203000</v>
          </cell>
          <cell r="C1087" t="str">
            <v xml:space="preserve">License To Use System Support-1st Yr.(단품)   </v>
          </cell>
        </row>
        <row r="1088">
          <cell r="A1088" t="str">
            <v xml:space="preserve">J1172AA     0S2     </v>
          </cell>
          <cell r="B1088">
            <v>203000</v>
          </cell>
          <cell r="C1088" t="str">
            <v xml:space="preserve">Telephone Assist System Support-1st Yr.(단품) </v>
          </cell>
        </row>
        <row r="1089">
          <cell r="A1089" t="str">
            <v xml:space="preserve">J1172AA     0S3     </v>
          </cell>
          <cell r="B1089">
            <v>203000</v>
          </cell>
          <cell r="C1089" t="str">
            <v xml:space="preserve">Telephone Assist System Support-1st Yr.(단품) </v>
          </cell>
        </row>
        <row r="1090">
          <cell r="A1090" t="str">
            <v xml:space="preserve">J1172AA     0S5     </v>
          </cell>
          <cell r="B1090">
            <v>203000</v>
          </cell>
          <cell r="C1090" t="str">
            <v xml:space="preserve">License To Use System Support-1st Yr.(단품)   </v>
          </cell>
        </row>
        <row r="1091">
          <cell r="A1091" t="str">
            <v xml:space="preserve">J1172AA     0S6     </v>
          </cell>
          <cell r="B1091">
            <v>203000</v>
          </cell>
          <cell r="C1091" t="str">
            <v xml:space="preserve">Telephone Assist System Support-1st Yr.(단품) </v>
          </cell>
        </row>
        <row r="1093">
          <cell r="A1093" t="str">
            <v xml:space="preserve">                    </v>
          </cell>
          <cell r="C1093" t="str">
            <v xml:space="preserve">1.2 HP OpenView Network Node Manager </v>
          </cell>
        </row>
        <row r="1094">
          <cell r="A1094" t="str">
            <v xml:space="preserve">                    </v>
          </cell>
          <cell r="C1094" t="str">
            <v>Developer's Toolkit for UNIX and Windows NT</v>
          </cell>
        </row>
        <row r="1095">
          <cell r="A1095" t="str">
            <v>J1146AB</v>
          </cell>
          <cell r="B1095">
            <v>1988000</v>
          </cell>
          <cell r="C1095" t="str">
            <v xml:space="preserve">HP OV NNM 5.x Developer's Toolkit LTU   </v>
          </cell>
        </row>
        <row r="1096">
          <cell r="A1096" t="str">
            <v>J1147AA</v>
          </cell>
          <cell r="B1096">
            <v>50000</v>
          </cell>
          <cell r="C1096" t="str">
            <v xml:space="preserve">HP OV NNM 5.01 Dev Toolkit Win NT Media </v>
          </cell>
        </row>
        <row r="1097">
          <cell r="A1097" t="str">
            <v>J1148AA</v>
          </cell>
          <cell r="B1097">
            <v>50000</v>
          </cell>
          <cell r="C1097" t="str">
            <v xml:space="preserve">HP OV NNM Dev Toolkit 5.01 HP-UX Media  </v>
          </cell>
        </row>
        <row r="1098">
          <cell r="A1098" t="str">
            <v xml:space="preserve">J1148AA     0S0     </v>
          </cell>
          <cell r="B1098">
            <v>73000</v>
          </cell>
          <cell r="C1098" t="str">
            <v xml:space="preserve">First Year of System Support Option.    </v>
          </cell>
        </row>
        <row r="1099">
          <cell r="A1099" t="str">
            <v xml:space="preserve">J1148AA     0S1     </v>
          </cell>
          <cell r="B1099">
            <v>73000</v>
          </cell>
          <cell r="C1099" t="str">
            <v xml:space="preserve">First Year of System Support Option.    </v>
          </cell>
        </row>
        <row r="1100">
          <cell r="A1100" t="str">
            <v xml:space="preserve">J1148AA     0S2     </v>
          </cell>
          <cell r="B1100">
            <v>73000</v>
          </cell>
          <cell r="C1100" t="str">
            <v xml:space="preserve">First Year of System Support Option.    </v>
          </cell>
        </row>
        <row r="1101">
          <cell r="A1101" t="str">
            <v xml:space="preserve">J1148AA     0S3     </v>
          </cell>
          <cell r="B1101">
            <v>73000</v>
          </cell>
          <cell r="C1101" t="str">
            <v xml:space="preserve">First Year of System Support Option.    </v>
          </cell>
        </row>
        <row r="1102">
          <cell r="A1102" t="str">
            <v xml:space="preserve">J1148AA     0S5     </v>
          </cell>
          <cell r="B1102">
            <v>73000</v>
          </cell>
          <cell r="C1102" t="str">
            <v xml:space="preserve">First Year of System Support Option.    </v>
          </cell>
        </row>
        <row r="1103">
          <cell r="A1103" t="str">
            <v xml:space="preserve">J1148AA     0S6     </v>
          </cell>
          <cell r="B1103">
            <v>73000</v>
          </cell>
          <cell r="C1103" t="str">
            <v xml:space="preserve">First Year of System Support Option.    </v>
          </cell>
        </row>
        <row r="1104">
          <cell r="A1104" t="str">
            <v xml:space="preserve">J1148AA     3Y0     </v>
          </cell>
          <cell r="B1104">
            <v>245000</v>
          </cell>
          <cell r="C1104" t="str">
            <v xml:space="preserve">Three Years of System Support Option   </v>
          </cell>
        </row>
        <row r="1105">
          <cell r="A1105" t="str">
            <v xml:space="preserve">J1148AA     3Y1     </v>
          </cell>
          <cell r="B1105">
            <v>245000</v>
          </cell>
          <cell r="C1105" t="str">
            <v>Three Years of System Support Option</v>
          </cell>
        </row>
        <row r="1106">
          <cell r="A1106" t="str">
            <v xml:space="preserve">J1148AA     3Y2     </v>
          </cell>
          <cell r="B1106">
            <v>245000</v>
          </cell>
          <cell r="C1106" t="str">
            <v>Three Years of System Support Option</v>
          </cell>
        </row>
        <row r="1107">
          <cell r="A1107" t="str">
            <v xml:space="preserve">J1148AA     3Y3     </v>
          </cell>
          <cell r="B1107">
            <v>245000</v>
          </cell>
          <cell r="C1107" t="str">
            <v xml:space="preserve">Three Years of System Support Option </v>
          </cell>
        </row>
        <row r="1108">
          <cell r="A1108" t="str">
            <v xml:space="preserve">J1148AA     3Y5     </v>
          </cell>
          <cell r="B1108">
            <v>245000</v>
          </cell>
          <cell r="C1108" t="str">
            <v xml:space="preserve">Three Years of System Support Option  </v>
          </cell>
        </row>
        <row r="1109">
          <cell r="A1109" t="str">
            <v xml:space="preserve">J1148AA     3Y6     </v>
          </cell>
          <cell r="B1109">
            <v>245000</v>
          </cell>
          <cell r="C1109" t="str">
            <v xml:space="preserve">Three Years of System Support Option   </v>
          </cell>
        </row>
        <row r="1110">
          <cell r="A1110" t="str">
            <v>J1149AA</v>
          </cell>
          <cell r="B1110">
            <v>50000</v>
          </cell>
          <cell r="C1110" t="str">
            <v xml:space="preserve">HP OV NNM Dev Toolkit 5.01 Sun Media    </v>
          </cell>
        </row>
        <row r="1111">
          <cell r="A1111" t="str">
            <v xml:space="preserve">J1149AA     0S0     </v>
          </cell>
          <cell r="B1111">
            <v>73000</v>
          </cell>
          <cell r="C1111" t="str">
            <v xml:space="preserve">First Year of System Support Option.    </v>
          </cell>
        </row>
        <row r="1112">
          <cell r="A1112" t="str">
            <v xml:space="preserve">J1149AA     0S1     </v>
          </cell>
          <cell r="B1112">
            <v>73000</v>
          </cell>
          <cell r="C1112" t="str">
            <v xml:space="preserve">First Year of System Support Option.    </v>
          </cell>
        </row>
        <row r="1113">
          <cell r="A1113" t="str">
            <v xml:space="preserve">J1149AA     0S2     </v>
          </cell>
          <cell r="B1113">
            <v>73000</v>
          </cell>
          <cell r="C1113" t="str">
            <v xml:space="preserve">First Year of System Support Option.    </v>
          </cell>
        </row>
        <row r="1114">
          <cell r="A1114" t="str">
            <v xml:space="preserve">J1149AA     0S3     </v>
          </cell>
          <cell r="B1114">
            <v>73000</v>
          </cell>
          <cell r="C1114" t="str">
            <v xml:space="preserve">First Year of System Support Option.    </v>
          </cell>
        </row>
        <row r="1115">
          <cell r="A1115" t="str">
            <v xml:space="preserve">J1149AA     0S5     </v>
          </cell>
          <cell r="B1115">
            <v>73000</v>
          </cell>
          <cell r="C1115" t="str">
            <v xml:space="preserve">First Year of System Support Option.    </v>
          </cell>
        </row>
        <row r="1116">
          <cell r="A1116" t="str">
            <v xml:space="preserve">J1149AA     0S6     </v>
          </cell>
          <cell r="B1116">
            <v>73000</v>
          </cell>
          <cell r="C1116" t="str">
            <v xml:space="preserve">First Year of System Support Option.    </v>
          </cell>
        </row>
        <row r="1117">
          <cell r="A1117" t="str">
            <v xml:space="preserve">J1149AA     3Y0     </v>
          </cell>
          <cell r="B1117">
            <v>245000</v>
          </cell>
          <cell r="C1117" t="str">
            <v xml:space="preserve">Three Years of System Support Option   </v>
          </cell>
        </row>
        <row r="1118">
          <cell r="A1118" t="str">
            <v xml:space="preserve">J1149AA     3Y1     </v>
          </cell>
          <cell r="B1118">
            <v>245000</v>
          </cell>
          <cell r="C1118" t="str">
            <v xml:space="preserve">Three Years of System Support Option </v>
          </cell>
        </row>
        <row r="1119">
          <cell r="A1119" t="str">
            <v xml:space="preserve">J1149AA     3Y2     </v>
          </cell>
          <cell r="B1119">
            <v>245000</v>
          </cell>
          <cell r="C1119" t="str">
            <v xml:space="preserve">Three Years of System Support Option </v>
          </cell>
        </row>
        <row r="1120">
          <cell r="A1120" t="str">
            <v xml:space="preserve">J1149AA     3Y3     </v>
          </cell>
          <cell r="B1120">
            <v>245000</v>
          </cell>
          <cell r="C1120" t="str">
            <v xml:space="preserve">Three Years of System Support Option </v>
          </cell>
        </row>
        <row r="1121">
          <cell r="A1121" t="str">
            <v xml:space="preserve">J1149AA     3Y5     </v>
          </cell>
          <cell r="B1121">
            <v>245000</v>
          </cell>
          <cell r="C1121" t="str">
            <v>Three Years of System Support Option</v>
          </cell>
        </row>
        <row r="1122">
          <cell r="A1122" t="str">
            <v xml:space="preserve">J1149AA     3Y6     </v>
          </cell>
          <cell r="B1122">
            <v>245000</v>
          </cell>
          <cell r="C1122" t="str">
            <v>Three Years of System Support Option</v>
          </cell>
        </row>
        <row r="1123">
          <cell r="A1123" t="str">
            <v>J1150AA</v>
          </cell>
          <cell r="B1123">
            <v>600000</v>
          </cell>
          <cell r="C1123" t="str">
            <v xml:space="preserve">HP OV NNM 5.0x Dev Toolkit Manuals      </v>
          </cell>
        </row>
        <row r="1124">
          <cell r="A1124" t="str">
            <v xml:space="preserve">J1150AA     0S0     </v>
          </cell>
          <cell r="B1124">
            <v>207000</v>
          </cell>
          <cell r="C1124" t="str">
            <v xml:space="preserve">First Year of System Support Option.    </v>
          </cell>
        </row>
        <row r="1125">
          <cell r="A1125" t="str">
            <v xml:space="preserve">J1150AA     0S1     </v>
          </cell>
          <cell r="B1125">
            <v>207000</v>
          </cell>
          <cell r="C1125" t="str">
            <v xml:space="preserve">First Year of System Support Option.    </v>
          </cell>
        </row>
        <row r="1126">
          <cell r="A1126" t="str">
            <v xml:space="preserve">J1150AA     0S5     </v>
          </cell>
          <cell r="B1126">
            <v>207000</v>
          </cell>
          <cell r="C1126" t="str">
            <v>First Year of System Support Option.</v>
          </cell>
        </row>
        <row r="1127">
          <cell r="A1127" t="str">
            <v>J1159AA</v>
          </cell>
          <cell r="B1127">
            <v>19980000</v>
          </cell>
          <cell r="C1127" t="str">
            <v xml:space="preserve">OpenView Developer Assist Plus NNM      </v>
          </cell>
        </row>
        <row r="1128">
          <cell r="A1128" t="str">
            <v>J1161AA</v>
          </cell>
          <cell r="B1128">
            <v>3996000</v>
          </cell>
          <cell r="C1128" t="str">
            <v>OpenView Developer Assist 5 Pack NNM</v>
          </cell>
        </row>
        <row r="1129">
          <cell r="A1129" t="str">
            <v>J1173AB</v>
          </cell>
          <cell r="B1129">
            <v>15975000</v>
          </cell>
          <cell r="C1129" t="str">
            <v xml:space="preserve">OV NNM Dev Toolkit 4.x HP-UX &amp; Sun LTU  </v>
          </cell>
        </row>
        <row r="1130">
          <cell r="A1130" t="str">
            <v xml:space="preserve">J1173AB     0S0     </v>
          </cell>
          <cell r="B1130">
            <v>651000</v>
          </cell>
          <cell r="C1130" t="str">
            <v xml:space="preserve">License to Use System Support-1st Yr.   </v>
          </cell>
        </row>
        <row r="1131">
          <cell r="A1131" t="str">
            <v xml:space="preserve">J1173AB     0S1     </v>
          </cell>
          <cell r="B1131">
            <v>651000</v>
          </cell>
          <cell r="C1131" t="str">
            <v xml:space="preserve">License To Use System Support-1st Yr.   </v>
          </cell>
        </row>
        <row r="1132">
          <cell r="A1132" t="str">
            <v xml:space="preserve">J1173AB     0S5     </v>
          </cell>
          <cell r="B1132">
            <v>651000</v>
          </cell>
          <cell r="C1132" t="str">
            <v xml:space="preserve">License To Use System Support-1st Yr.   </v>
          </cell>
        </row>
        <row r="1133">
          <cell r="A1133" t="str">
            <v xml:space="preserve">J1173AB     3Y0     </v>
          </cell>
          <cell r="B1133">
            <v>1626000</v>
          </cell>
          <cell r="C1133" t="str">
            <v>LTU/Next Day System Support - 3 Year</v>
          </cell>
        </row>
        <row r="1134">
          <cell r="A1134" t="str">
            <v xml:space="preserve">J1173AB     3Y1     </v>
          </cell>
          <cell r="B1134">
            <v>1626000</v>
          </cell>
          <cell r="C1134" t="str">
            <v xml:space="preserve">LTU/4-hr System Support - 3 Year   </v>
          </cell>
        </row>
        <row r="1135">
          <cell r="A1135" t="str">
            <v xml:space="preserve">J1173AB     3Y5     </v>
          </cell>
          <cell r="B1135">
            <v>1626000</v>
          </cell>
          <cell r="C1135" t="str">
            <v>SW LTU;Wty 24x7; Sys Supp - 3 Yr</v>
          </cell>
        </row>
        <row r="1136">
          <cell r="A1136" t="str">
            <v>J1174AB</v>
          </cell>
          <cell r="B1136">
            <v>7992000</v>
          </cell>
          <cell r="C1136" t="str">
            <v>OV SNMP to NNM Dev Toolkit 4.x Upgrd LTU</v>
          </cell>
        </row>
        <row r="1137">
          <cell r="A1137" t="str">
            <v xml:space="preserve">J1174AB     0S0     </v>
          </cell>
          <cell r="B1137">
            <v>651000</v>
          </cell>
          <cell r="C1137" t="str">
            <v xml:space="preserve">License to Use System Support-1st Yr.   </v>
          </cell>
        </row>
        <row r="1138">
          <cell r="A1138" t="str">
            <v xml:space="preserve">J1174AB     0S1     </v>
          </cell>
          <cell r="B1138">
            <v>651000</v>
          </cell>
          <cell r="C1138" t="str">
            <v xml:space="preserve">License To Use System Support-1st Yr.   </v>
          </cell>
        </row>
        <row r="1139">
          <cell r="A1139" t="str">
            <v xml:space="preserve">J1174AB     0S5     </v>
          </cell>
          <cell r="B1139">
            <v>651000</v>
          </cell>
          <cell r="C1139" t="str">
            <v xml:space="preserve">License To Use System Support-1st Yr.   </v>
          </cell>
        </row>
        <row r="1140">
          <cell r="A1140" t="str">
            <v>J1175BA</v>
          </cell>
          <cell r="B1140">
            <v>50000</v>
          </cell>
          <cell r="C1140" t="str">
            <v xml:space="preserve">HP OV NNM Dev Toolkit 4.11 HP-UX Media  </v>
          </cell>
        </row>
        <row r="1141">
          <cell r="A1141" t="str">
            <v xml:space="preserve">J1175BA     0S0     </v>
          </cell>
          <cell r="B1141">
            <v>61000</v>
          </cell>
          <cell r="C1141" t="str">
            <v xml:space="preserve">License to Use System Support-1st Yr.   </v>
          </cell>
        </row>
        <row r="1142">
          <cell r="A1142" t="str">
            <v xml:space="preserve">J1175BA     0S1     </v>
          </cell>
          <cell r="B1142">
            <v>61000</v>
          </cell>
          <cell r="C1142" t="str">
            <v xml:space="preserve">License To Use System Support-1st Yr.   </v>
          </cell>
        </row>
        <row r="1143">
          <cell r="A1143" t="str">
            <v xml:space="preserve">J1175BA     0S5     </v>
          </cell>
          <cell r="B1143">
            <v>61000</v>
          </cell>
          <cell r="C1143" t="str">
            <v xml:space="preserve">License To Use System Support-1st Yr.   </v>
          </cell>
        </row>
        <row r="1144">
          <cell r="A1144" t="str">
            <v xml:space="preserve">J1175BA     3Y0     </v>
          </cell>
          <cell r="B1144">
            <v>180000</v>
          </cell>
          <cell r="C1144" t="str">
            <v>LTU/Next Day System Support - 3 Year</v>
          </cell>
        </row>
        <row r="1145">
          <cell r="A1145" t="str">
            <v xml:space="preserve">J1175BA     3Y1     </v>
          </cell>
          <cell r="B1145">
            <v>180000</v>
          </cell>
          <cell r="C1145" t="str">
            <v>LTU/4-hr System Support - 3 Year</v>
          </cell>
        </row>
        <row r="1146">
          <cell r="A1146" t="str">
            <v xml:space="preserve">J1175BA     3Y5     </v>
          </cell>
          <cell r="B1146">
            <v>180000</v>
          </cell>
          <cell r="C1146" t="str">
            <v>SW LTU;Wty 24x7; Sys Supp - 3 Yr</v>
          </cell>
        </row>
        <row r="1147">
          <cell r="A1147" t="str">
            <v>J1176BA</v>
          </cell>
          <cell r="B1147">
            <v>50000</v>
          </cell>
          <cell r="C1147" t="str">
            <v xml:space="preserve">HP OV NNM Dev Toolkit 4.11 Sun Media    </v>
          </cell>
        </row>
        <row r="1148">
          <cell r="A1148" t="str">
            <v xml:space="preserve">J1176BA     0S0     </v>
          </cell>
          <cell r="B1148">
            <v>61000</v>
          </cell>
          <cell r="C1148" t="str">
            <v xml:space="preserve">License to Use System Support-1st Yr.   </v>
          </cell>
        </row>
        <row r="1149">
          <cell r="A1149" t="str">
            <v xml:space="preserve">J1176BA     0S1     </v>
          </cell>
          <cell r="B1149">
            <v>61000</v>
          </cell>
          <cell r="C1149" t="str">
            <v xml:space="preserve">License To Use System Support-1st Yr.   </v>
          </cell>
        </row>
        <row r="1150">
          <cell r="A1150" t="str">
            <v xml:space="preserve">J1176BA     0S5     </v>
          </cell>
          <cell r="B1150">
            <v>61000</v>
          </cell>
          <cell r="C1150" t="str">
            <v xml:space="preserve">License To Use System Support-1st Yr.   </v>
          </cell>
        </row>
        <row r="1151">
          <cell r="A1151" t="str">
            <v xml:space="preserve">J1176BA     3Y0     </v>
          </cell>
          <cell r="B1151">
            <v>180000</v>
          </cell>
          <cell r="C1151" t="str">
            <v xml:space="preserve">Three Years of System Support Option   </v>
          </cell>
        </row>
        <row r="1152">
          <cell r="A1152" t="str">
            <v xml:space="preserve">J1176BA     3Y1     </v>
          </cell>
          <cell r="B1152">
            <v>180000</v>
          </cell>
          <cell r="C1152" t="str">
            <v xml:space="preserve">Three Years of System Support Option    </v>
          </cell>
        </row>
        <row r="1153">
          <cell r="A1153" t="str">
            <v xml:space="preserve">J1176BA     3Y5     </v>
          </cell>
          <cell r="B1153">
            <v>180000</v>
          </cell>
          <cell r="C1153" t="str">
            <v xml:space="preserve">Three Years of System Support Option  </v>
          </cell>
        </row>
        <row r="1154">
          <cell r="A1154" t="str">
            <v>J1177BA</v>
          </cell>
          <cell r="B1154">
            <v>600000</v>
          </cell>
          <cell r="C1154" t="str">
            <v>NNM Dev Toolkit 4.1x HP-UX &amp; Sun Manuals</v>
          </cell>
        </row>
        <row r="1155">
          <cell r="A1155" t="str">
            <v xml:space="preserve">J1177BA     0S0     </v>
          </cell>
          <cell r="B1155">
            <v>203000</v>
          </cell>
          <cell r="C1155" t="str">
            <v xml:space="preserve">License to Use System Support-1st Yr.   </v>
          </cell>
        </row>
        <row r="1156">
          <cell r="A1156" t="str">
            <v xml:space="preserve">J1177BA     0S1     </v>
          </cell>
          <cell r="B1156">
            <v>203000</v>
          </cell>
          <cell r="C1156" t="str">
            <v xml:space="preserve">License To Use System Support-1st Yr.   </v>
          </cell>
        </row>
        <row r="1157">
          <cell r="A1157" t="str">
            <v xml:space="preserve">J1177BA     0S2     </v>
          </cell>
          <cell r="B1157">
            <v>203000</v>
          </cell>
          <cell r="C1157" t="str">
            <v xml:space="preserve">Telephone Assist System Support-1st Yr. </v>
          </cell>
        </row>
        <row r="1158">
          <cell r="A1158" t="str">
            <v xml:space="preserve">J1177BA     0S3     </v>
          </cell>
          <cell r="B1158">
            <v>203000</v>
          </cell>
          <cell r="C1158" t="str">
            <v xml:space="preserve">Telephone Assist System Support-1st Yr. </v>
          </cell>
        </row>
        <row r="1159">
          <cell r="A1159" t="str">
            <v xml:space="preserve">J1177BA     0S5     </v>
          </cell>
          <cell r="B1159">
            <v>203000</v>
          </cell>
          <cell r="C1159" t="str">
            <v xml:space="preserve">License To Use System Support-1st Yr.   </v>
          </cell>
        </row>
        <row r="1160">
          <cell r="A1160" t="str">
            <v xml:space="preserve">J1177BA     0S6     </v>
          </cell>
          <cell r="B1160">
            <v>203000</v>
          </cell>
          <cell r="C1160" t="str">
            <v xml:space="preserve">Telephone Assist System Support-1st Yr. </v>
          </cell>
        </row>
        <row r="1161">
          <cell r="A1161" t="str">
            <v xml:space="preserve">J1177BA     3Y0     </v>
          </cell>
          <cell r="B1161">
            <v>607000</v>
          </cell>
          <cell r="C1161" t="str">
            <v xml:space="preserve">LTU/Next Day System Support - 3 Year </v>
          </cell>
        </row>
        <row r="1162">
          <cell r="A1162" t="str">
            <v xml:space="preserve">J1177BA     3Y1     </v>
          </cell>
          <cell r="B1162">
            <v>607000</v>
          </cell>
          <cell r="C1162" t="str">
            <v>LTU/4-hr System Support - 3 Year</v>
          </cell>
        </row>
        <row r="1163">
          <cell r="A1163" t="str">
            <v xml:space="preserve">J1177BA     3Y5     </v>
          </cell>
          <cell r="B1163">
            <v>607000</v>
          </cell>
          <cell r="C1163" t="str">
            <v>SW LTU;Wty 24x7; Sys Supp - 3 Yr</v>
          </cell>
        </row>
        <row r="1164">
          <cell r="A1164" t="str">
            <v>J1175AA</v>
          </cell>
          <cell r="B1164">
            <v>50000</v>
          </cell>
          <cell r="C1164" t="str">
            <v xml:space="preserve">HP OV NNM Dev. Toolkit 4.01 HP-UX Media(단품) </v>
          </cell>
        </row>
        <row r="1165">
          <cell r="A1165" t="str">
            <v xml:space="preserve">J1175AA     0S0     </v>
          </cell>
          <cell r="B1165">
            <v>61000</v>
          </cell>
          <cell r="C1165" t="str">
            <v xml:space="preserve">License to Use System Support-1st Yr.(단품)   </v>
          </cell>
        </row>
        <row r="1166">
          <cell r="A1166" t="str">
            <v xml:space="preserve">J1175AA     0S1     </v>
          </cell>
          <cell r="B1166">
            <v>61000</v>
          </cell>
          <cell r="C1166" t="str">
            <v xml:space="preserve">License To Use System Support-1st Yr.(단품)   </v>
          </cell>
        </row>
        <row r="1167">
          <cell r="A1167" t="str">
            <v xml:space="preserve">J1175AA     0S5     </v>
          </cell>
          <cell r="B1167">
            <v>61000</v>
          </cell>
          <cell r="C1167" t="str">
            <v xml:space="preserve">License To Use System Support-1st Yr.(단품)   </v>
          </cell>
        </row>
        <row r="1168">
          <cell r="A1168" t="str">
            <v>J1176AA</v>
          </cell>
          <cell r="B1168">
            <v>50000</v>
          </cell>
          <cell r="C1168" t="str">
            <v xml:space="preserve">HP OV NNM Dev Toolkit 4.01 Sun Media(단품)    </v>
          </cell>
        </row>
        <row r="1169">
          <cell r="A1169" t="str">
            <v xml:space="preserve">J1176AA     0S0     </v>
          </cell>
          <cell r="B1169">
            <v>61000</v>
          </cell>
          <cell r="C1169" t="str">
            <v xml:space="preserve">License to Use System Support-1st Yr.(단품)   </v>
          </cell>
        </row>
        <row r="1170">
          <cell r="A1170" t="str">
            <v xml:space="preserve">J1176AA     0S1     </v>
          </cell>
          <cell r="B1170">
            <v>61000</v>
          </cell>
          <cell r="C1170" t="str">
            <v xml:space="preserve">License To Use System Support-1st Yr.(단품)   </v>
          </cell>
        </row>
        <row r="1171">
          <cell r="A1171" t="str">
            <v xml:space="preserve">J1176AA     0S5     </v>
          </cell>
          <cell r="B1171">
            <v>61000</v>
          </cell>
          <cell r="C1171" t="str">
            <v xml:space="preserve">License To Use System Support-1st Yr.(단품)   </v>
          </cell>
        </row>
        <row r="1172">
          <cell r="A1172" t="str">
            <v>J1177AA</v>
          </cell>
          <cell r="B1172">
            <v>600000</v>
          </cell>
          <cell r="C1172" t="str">
            <v>NNM Dev Toolkit 4.0x HP-UX &amp; Sun Manuals(단품)</v>
          </cell>
        </row>
        <row r="1173">
          <cell r="A1173" t="str">
            <v xml:space="preserve">J1177AA     0S0     </v>
          </cell>
          <cell r="B1173">
            <v>203000</v>
          </cell>
          <cell r="C1173" t="str">
            <v xml:space="preserve">License to Use System Support-1st Yr.(단품)   </v>
          </cell>
        </row>
        <row r="1174">
          <cell r="A1174" t="str">
            <v xml:space="preserve">J1177AA     0S1     </v>
          </cell>
          <cell r="B1174">
            <v>203000</v>
          </cell>
          <cell r="C1174" t="str">
            <v xml:space="preserve">License To Use System Support-1st Yr.(단품)   </v>
          </cell>
        </row>
        <row r="1175">
          <cell r="A1175" t="str">
            <v xml:space="preserve">J1177AA     0S5     </v>
          </cell>
          <cell r="B1175">
            <v>203000</v>
          </cell>
          <cell r="C1175" t="str">
            <v xml:space="preserve">License To Use System Support-1st Yr.(단품)   </v>
          </cell>
        </row>
        <row r="1176">
          <cell r="A1176" t="str">
            <v>J1177BA</v>
          </cell>
          <cell r="B1176">
            <v>600000</v>
          </cell>
          <cell r="C1176" t="str">
            <v>NNM Dev Toolkit 4.1x HP-UX &amp; Sun Manuals</v>
          </cell>
        </row>
        <row r="1177">
          <cell r="A1177" t="str">
            <v xml:space="preserve">J1177BA     0S0     </v>
          </cell>
          <cell r="B1177">
            <v>203000</v>
          </cell>
          <cell r="C1177" t="str">
            <v>License to Use System Support-1st Yr.</v>
          </cell>
        </row>
        <row r="1178">
          <cell r="A1178" t="str">
            <v xml:space="preserve">J1177BA     0S1     </v>
          </cell>
          <cell r="B1178">
            <v>203000</v>
          </cell>
          <cell r="C1178" t="str">
            <v xml:space="preserve">License To Use System Support-1st Yr. </v>
          </cell>
        </row>
        <row r="1179">
          <cell r="A1179" t="str">
            <v xml:space="preserve">J1177BA     0S2     </v>
          </cell>
          <cell r="B1179">
            <v>203000</v>
          </cell>
          <cell r="C1179" t="str">
            <v>Telephone Assist System Support-1st Yr.</v>
          </cell>
        </row>
        <row r="1180">
          <cell r="A1180" t="str">
            <v xml:space="preserve">J1177BA     0S3     </v>
          </cell>
          <cell r="B1180">
            <v>203000</v>
          </cell>
          <cell r="C1180" t="str">
            <v>Telephone Assist System Support-1st Yr.</v>
          </cell>
        </row>
        <row r="1181">
          <cell r="A1181" t="str">
            <v xml:space="preserve">J1177BA     0S5     </v>
          </cell>
          <cell r="B1181">
            <v>203000</v>
          </cell>
          <cell r="C1181" t="str">
            <v xml:space="preserve">License To Use System Support-1st Yr. </v>
          </cell>
        </row>
        <row r="1182">
          <cell r="A1182" t="str">
            <v xml:space="preserve">J1177BA     0S6     </v>
          </cell>
          <cell r="B1182">
            <v>203000</v>
          </cell>
          <cell r="C1182" t="str">
            <v>Telephone Assist System Support-1st Yr.</v>
          </cell>
        </row>
        <row r="1183">
          <cell r="A1183" t="str">
            <v xml:space="preserve">J1177BA     3Y0     </v>
          </cell>
          <cell r="B1183">
            <v>607000</v>
          </cell>
          <cell r="C1183" t="str">
            <v xml:space="preserve">LTU/Next Day System Support - 3 Year </v>
          </cell>
        </row>
        <row r="1184">
          <cell r="A1184" t="str">
            <v xml:space="preserve">J1177BA     3Y1     </v>
          </cell>
          <cell r="B1184">
            <v>607000</v>
          </cell>
          <cell r="C1184" t="str">
            <v xml:space="preserve">LTU/4-hr System Support - 3 Year   </v>
          </cell>
        </row>
        <row r="1185">
          <cell r="A1185" t="str">
            <v xml:space="preserve">J1177BA     3Y2     </v>
          </cell>
          <cell r="B1185">
            <v>607000</v>
          </cell>
          <cell r="C1185" t="str">
            <v>Telephone/Next Day System Support-3 Year</v>
          </cell>
        </row>
        <row r="1186">
          <cell r="A1186" t="str">
            <v xml:space="preserve">J1177BA     3Y3     </v>
          </cell>
          <cell r="B1186">
            <v>607000</v>
          </cell>
          <cell r="C1186" t="str">
            <v>Telephone/4-hr System Support - 3 Year</v>
          </cell>
        </row>
        <row r="1187">
          <cell r="A1187" t="str">
            <v xml:space="preserve">J1177BA     3Y5     </v>
          </cell>
          <cell r="B1187">
            <v>607000</v>
          </cell>
          <cell r="C1187" t="str">
            <v xml:space="preserve">SW LTU;Wty 24x7; Sys Supp - 3 Yr   </v>
          </cell>
        </row>
        <row r="1188">
          <cell r="A1188" t="str">
            <v xml:space="preserve">J1177BA     3Y6     </v>
          </cell>
          <cell r="B1188">
            <v>607000</v>
          </cell>
          <cell r="C1188" t="str">
            <v xml:space="preserve">SW Tel;HW Wty 24x7; Sys Supp - 3 Yr </v>
          </cell>
        </row>
        <row r="1190">
          <cell r="A1190" t="str">
            <v xml:space="preserve">                    </v>
          </cell>
          <cell r="C1190" t="str">
            <v>1.3 HP OpenView Extensible SNMP Agent</v>
          </cell>
        </row>
        <row r="1191">
          <cell r="A1191" t="str">
            <v>J1182AB</v>
          </cell>
          <cell r="B1191">
            <v>500000</v>
          </cell>
          <cell r="C1191" t="str">
            <v xml:space="preserve">HP OV Extensible SNMP Agent 4.x LTU     </v>
          </cell>
        </row>
        <row r="1192">
          <cell r="A1192" t="str">
            <v xml:space="preserve">J1182AB     0S0     </v>
          </cell>
          <cell r="B1192">
            <v>20000</v>
          </cell>
          <cell r="C1192" t="str">
            <v xml:space="preserve">License to Use System Support-1st Yr.   </v>
          </cell>
        </row>
        <row r="1193">
          <cell r="A1193" t="str">
            <v xml:space="preserve">J1182AB     0S1     </v>
          </cell>
          <cell r="B1193">
            <v>20000</v>
          </cell>
          <cell r="C1193" t="str">
            <v xml:space="preserve">License To Use System Support-1st Yr.   </v>
          </cell>
        </row>
        <row r="1194">
          <cell r="A1194" t="str">
            <v xml:space="preserve">J1182AB     0S2     </v>
          </cell>
          <cell r="B1194">
            <v>30000</v>
          </cell>
          <cell r="C1194" t="str">
            <v xml:space="preserve">First Year of System Support            </v>
          </cell>
        </row>
        <row r="1195">
          <cell r="A1195" t="str">
            <v xml:space="preserve">J1182AB     0S3     </v>
          </cell>
          <cell r="B1195">
            <v>30000</v>
          </cell>
          <cell r="C1195" t="str">
            <v xml:space="preserve">First Year of System Support            </v>
          </cell>
        </row>
        <row r="1196">
          <cell r="A1196" t="str">
            <v xml:space="preserve">J1182AB     0S5     </v>
          </cell>
          <cell r="B1196">
            <v>20000</v>
          </cell>
          <cell r="C1196" t="str">
            <v xml:space="preserve">License To Use System Support-1st Yr.   </v>
          </cell>
        </row>
        <row r="1197">
          <cell r="A1197" t="str">
            <v xml:space="preserve">J1182AB     0S6     </v>
          </cell>
          <cell r="B1197">
            <v>49000</v>
          </cell>
          <cell r="C1197" t="str">
            <v xml:space="preserve">First Year of System Support            </v>
          </cell>
        </row>
        <row r="1198">
          <cell r="A1198" t="str">
            <v xml:space="preserve">J1182AB     3Y0     </v>
          </cell>
          <cell r="B1198">
            <v>51000</v>
          </cell>
          <cell r="C1198" t="str">
            <v xml:space="preserve">LTU/Next Day System Support - 3 Year </v>
          </cell>
        </row>
        <row r="1199">
          <cell r="A1199" t="str">
            <v xml:space="preserve">J1182AB     3Y1     </v>
          </cell>
          <cell r="B1199">
            <v>51000</v>
          </cell>
          <cell r="C1199" t="str">
            <v xml:space="preserve">LTU/4-hr System Support - 3 Year     </v>
          </cell>
        </row>
        <row r="1200">
          <cell r="A1200" t="str">
            <v xml:space="preserve">J1182AB     3Y2     </v>
          </cell>
          <cell r="B1200">
            <v>76000</v>
          </cell>
          <cell r="C1200" t="str">
            <v xml:space="preserve">Three Years of System Support         </v>
          </cell>
        </row>
        <row r="1201">
          <cell r="A1201" t="str">
            <v xml:space="preserve">J1182AB     3Y3     </v>
          </cell>
          <cell r="B1201">
            <v>76000</v>
          </cell>
          <cell r="C1201" t="str">
            <v xml:space="preserve">Three Years of System Support         </v>
          </cell>
        </row>
        <row r="1202">
          <cell r="A1202" t="str">
            <v xml:space="preserve">J1182AB     3Y5     </v>
          </cell>
          <cell r="B1202">
            <v>51000</v>
          </cell>
          <cell r="C1202" t="str">
            <v xml:space="preserve">SW LTU;Wty 24x7; Sys Supp - 3 Yr     </v>
          </cell>
        </row>
        <row r="1203">
          <cell r="A1203" t="str">
            <v xml:space="preserve">J1182AB     3Y6     </v>
          </cell>
          <cell r="B1203">
            <v>76000</v>
          </cell>
          <cell r="C1203" t="str">
            <v xml:space="preserve">Three Years of System Support      </v>
          </cell>
        </row>
        <row r="1204">
          <cell r="A1204" t="str">
            <v>J1183AA</v>
          </cell>
          <cell r="B1204">
            <v>50000</v>
          </cell>
          <cell r="C1204" t="str">
            <v>Extensible SNMP Agent HP-UX CD-ROM Media</v>
          </cell>
        </row>
        <row r="1205">
          <cell r="A1205" t="str">
            <v xml:space="preserve">J1183AA     0S0     </v>
          </cell>
          <cell r="B1205">
            <v>61000</v>
          </cell>
          <cell r="C1205" t="str">
            <v xml:space="preserve">License to Use System Support-1st Yr.   </v>
          </cell>
        </row>
        <row r="1206">
          <cell r="A1206" t="str">
            <v xml:space="preserve">J1183AA     0S1     </v>
          </cell>
          <cell r="B1206">
            <v>61000</v>
          </cell>
          <cell r="C1206" t="str">
            <v xml:space="preserve">License To Use System Support-1st Yr.   </v>
          </cell>
        </row>
        <row r="1207">
          <cell r="A1207" t="str">
            <v xml:space="preserve">J1183AA     0S2     </v>
          </cell>
          <cell r="B1207">
            <v>61000</v>
          </cell>
          <cell r="C1207" t="str">
            <v xml:space="preserve">Telephone Assist System Support-1st Yr. </v>
          </cell>
        </row>
        <row r="1208">
          <cell r="A1208" t="str">
            <v xml:space="preserve">J1183AA     0S3     </v>
          </cell>
          <cell r="B1208">
            <v>61000</v>
          </cell>
          <cell r="C1208" t="str">
            <v xml:space="preserve">Telephone Assist System Support-1st Yr. </v>
          </cell>
        </row>
        <row r="1209">
          <cell r="A1209" t="str">
            <v xml:space="preserve">J1183AA     0S5     </v>
          </cell>
          <cell r="B1209">
            <v>61000</v>
          </cell>
          <cell r="C1209" t="str">
            <v xml:space="preserve">License To Use System Support-1st Yr.   </v>
          </cell>
        </row>
        <row r="1210">
          <cell r="A1210" t="str">
            <v xml:space="preserve">J1183AA     0S6     </v>
          </cell>
          <cell r="B1210">
            <v>61000</v>
          </cell>
          <cell r="C1210" t="str">
            <v xml:space="preserve">Telephone Assist System Support-1st Yr. </v>
          </cell>
        </row>
        <row r="1211">
          <cell r="A1211" t="str">
            <v xml:space="preserve">J1183AA     3Y0     </v>
          </cell>
          <cell r="B1211">
            <v>232000</v>
          </cell>
          <cell r="C1211" t="str">
            <v>LTU/Next Day System Support - 3 Year</v>
          </cell>
        </row>
        <row r="1212">
          <cell r="A1212" t="str">
            <v xml:space="preserve">J1183AA     3Y1     </v>
          </cell>
          <cell r="B1212">
            <v>232000</v>
          </cell>
          <cell r="C1212" t="str">
            <v>LTU/4-hr System Support - 3 Year</v>
          </cell>
        </row>
        <row r="1213">
          <cell r="A1213" t="str">
            <v xml:space="preserve">J1183AA     3Y2     </v>
          </cell>
          <cell r="B1213">
            <v>232000</v>
          </cell>
          <cell r="C1213" t="str">
            <v xml:space="preserve">Three Years of System Support           </v>
          </cell>
        </row>
        <row r="1214">
          <cell r="A1214" t="str">
            <v xml:space="preserve">J1183AA     3Y3     </v>
          </cell>
          <cell r="B1214">
            <v>232000</v>
          </cell>
          <cell r="C1214" t="str">
            <v xml:space="preserve">Three Years of System Support       </v>
          </cell>
        </row>
        <row r="1215">
          <cell r="A1215" t="str">
            <v xml:space="preserve">J1183AA     3Y5     </v>
          </cell>
          <cell r="B1215">
            <v>232000</v>
          </cell>
          <cell r="C1215" t="str">
            <v xml:space="preserve">SW LTU;Wty 24x7; Sys Supp - 3 Yr    </v>
          </cell>
        </row>
        <row r="1216">
          <cell r="A1216" t="str">
            <v xml:space="preserve">J1183AA     3Y6     </v>
          </cell>
          <cell r="B1216">
            <v>232000</v>
          </cell>
          <cell r="C1216" t="str">
            <v xml:space="preserve">Three Years of System Support </v>
          </cell>
        </row>
        <row r="1217">
          <cell r="A1217" t="str">
            <v>J1184AA</v>
          </cell>
          <cell r="B1217">
            <v>50000</v>
          </cell>
          <cell r="C1217" t="str">
            <v xml:space="preserve">Extensible SNMP Agent Sun CD-ROM Media  </v>
          </cell>
        </row>
        <row r="1218">
          <cell r="A1218" t="str">
            <v xml:space="preserve">J1184AA     0S0     </v>
          </cell>
          <cell r="B1218">
            <v>61000</v>
          </cell>
          <cell r="C1218" t="str">
            <v xml:space="preserve">License to Use System Support-1st Yr.   </v>
          </cell>
        </row>
        <row r="1219">
          <cell r="A1219" t="str">
            <v xml:space="preserve">J1184AA     0S1     </v>
          </cell>
          <cell r="B1219">
            <v>61000</v>
          </cell>
          <cell r="C1219" t="str">
            <v xml:space="preserve">License To Use System Support-1st Yr.   </v>
          </cell>
        </row>
        <row r="1220">
          <cell r="A1220" t="str">
            <v xml:space="preserve">J1184AA     0S2     </v>
          </cell>
          <cell r="B1220">
            <v>61000</v>
          </cell>
          <cell r="C1220" t="str">
            <v xml:space="preserve">Telephone Assist System Support-1st Yr. </v>
          </cell>
        </row>
        <row r="1221">
          <cell r="A1221" t="str">
            <v xml:space="preserve">J1184AA     0S3     </v>
          </cell>
          <cell r="B1221">
            <v>61000</v>
          </cell>
          <cell r="C1221" t="str">
            <v xml:space="preserve">Telephone Assist System Support-1st Yr. </v>
          </cell>
        </row>
        <row r="1222">
          <cell r="A1222" t="str">
            <v xml:space="preserve">J1184AA     0S5     </v>
          </cell>
          <cell r="B1222">
            <v>61000</v>
          </cell>
          <cell r="C1222" t="str">
            <v xml:space="preserve">License To Use System Support-1st Yr.   </v>
          </cell>
        </row>
        <row r="1223">
          <cell r="A1223" t="str">
            <v xml:space="preserve">J1184AA     0S6     </v>
          </cell>
          <cell r="B1223">
            <v>61000</v>
          </cell>
          <cell r="C1223" t="str">
            <v xml:space="preserve">Telephone Assist System Support-1st Yr. </v>
          </cell>
        </row>
        <row r="1224">
          <cell r="A1224" t="str">
            <v xml:space="preserve">J1184AA     3Y0     </v>
          </cell>
          <cell r="B1224">
            <v>232000</v>
          </cell>
          <cell r="C1224" t="str">
            <v xml:space="preserve">LTU/Next Day System Support - 3 Year    </v>
          </cell>
        </row>
        <row r="1225">
          <cell r="A1225" t="str">
            <v xml:space="preserve">J1184AA     3Y1     </v>
          </cell>
          <cell r="B1225">
            <v>232000</v>
          </cell>
          <cell r="C1225" t="str">
            <v xml:space="preserve">LTU/4-hr System Support - 3 Year     </v>
          </cell>
        </row>
        <row r="1226">
          <cell r="A1226" t="str">
            <v xml:space="preserve">J1184AA     3Y2     </v>
          </cell>
          <cell r="B1226">
            <v>232000</v>
          </cell>
          <cell r="C1226" t="str">
            <v xml:space="preserve">Three Years of System Support   </v>
          </cell>
        </row>
        <row r="1227">
          <cell r="A1227" t="str">
            <v xml:space="preserve">J1184AA     3Y3     </v>
          </cell>
          <cell r="B1227">
            <v>232000</v>
          </cell>
          <cell r="C1227" t="str">
            <v xml:space="preserve">Three Years of System Support   </v>
          </cell>
        </row>
        <row r="1228">
          <cell r="A1228" t="str">
            <v xml:space="preserve">J1184AA     3Y5     </v>
          </cell>
          <cell r="B1228">
            <v>232000</v>
          </cell>
          <cell r="C1228" t="str">
            <v xml:space="preserve">SW LTU;Wty 24x7; Sys Supp - 3 Yr </v>
          </cell>
        </row>
        <row r="1229">
          <cell r="A1229" t="str">
            <v xml:space="preserve">J1184AA     3Y6     </v>
          </cell>
          <cell r="B1229">
            <v>232000</v>
          </cell>
          <cell r="C1229" t="str">
            <v>Three Years of System Support</v>
          </cell>
        </row>
        <row r="1230">
          <cell r="A1230" t="str">
            <v>J1185AB</v>
          </cell>
          <cell r="B1230">
            <v>250000</v>
          </cell>
          <cell r="C1230" t="str">
            <v xml:space="preserve">HP OV Extensible SNMP Agent Upgrade LTU </v>
          </cell>
        </row>
        <row r="1231">
          <cell r="A1231" t="str">
            <v xml:space="preserve">J1185AB     0S0     </v>
          </cell>
          <cell r="B1231">
            <v>20000</v>
          </cell>
          <cell r="C1231" t="str">
            <v xml:space="preserve">License to Use System Support-1st Yr.   </v>
          </cell>
        </row>
        <row r="1232">
          <cell r="A1232" t="str">
            <v xml:space="preserve">J1185AB     0S1     </v>
          </cell>
          <cell r="B1232">
            <v>20000</v>
          </cell>
          <cell r="C1232" t="str">
            <v xml:space="preserve">License To Use System Support-1st Yr.   </v>
          </cell>
        </row>
        <row r="1233">
          <cell r="A1233" t="str">
            <v xml:space="preserve">J1185AB     0S2     </v>
          </cell>
          <cell r="B1233">
            <v>30000</v>
          </cell>
          <cell r="C1233" t="str">
            <v xml:space="preserve">First Year of System Support            </v>
          </cell>
        </row>
        <row r="1234">
          <cell r="A1234" t="str">
            <v xml:space="preserve">J1185AB     0S3     </v>
          </cell>
          <cell r="B1234">
            <v>30000</v>
          </cell>
          <cell r="C1234" t="str">
            <v xml:space="preserve">First Year of System Support            </v>
          </cell>
        </row>
        <row r="1235">
          <cell r="A1235" t="str">
            <v xml:space="preserve">J1185AB     0S5     </v>
          </cell>
          <cell r="B1235">
            <v>20000</v>
          </cell>
          <cell r="C1235" t="str">
            <v xml:space="preserve">License To Use System Support-1st Yr.   </v>
          </cell>
        </row>
        <row r="1236">
          <cell r="A1236" t="str">
            <v xml:space="preserve">J1185AB     0S6     </v>
          </cell>
          <cell r="B1236">
            <v>30000</v>
          </cell>
          <cell r="C1236" t="str">
            <v xml:space="preserve">First Year of System Support            </v>
          </cell>
        </row>
        <row r="1237">
          <cell r="A1237" t="str">
            <v>B1037B</v>
          </cell>
          <cell r="B1237" t="str">
            <v xml:space="preserve"> </v>
          </cell>
          <cell r="C1237" t="str">
            <v xml:space="preserve">HP9000 SNMP Extensible Agent LTU        </v>
          </cell>
        </row>
        <row r="1238">
          <cell r="A1238" t="str">
            <v xml:space="preserve">B1037B      UA0     </v>
          </cell>
          <cell r="B1238">
            <v>459000</v>
          </cell>
          <cell r="C1238" t="str">
            <v xml:space="preserve">Single user                        </v>
          </cell>
        </row>
        <row r="1239">
          <cell r="A1239" t="str">
            <v xml:space="preserve">B1037B      AAF     </v>
          </cell>
          <cell r="B1239">
            <v>170000</v>
          </cell>
          <cell r="C1239" t="str">
            <v xml:space="preserve">CD-ROM (disk only)              </v>
          </cell>
        </row>
        <row r="1240">
          <cell r="A1240" t="str">
            <v xml:space="preserve">B1037B      AAH     </v>
          </cell>
          <cell r="B1240">
            <v>208000</v>
          </cell>
          <cell r="C1240" t="str">
            <v xml:space="preserve">DDS cartridge                    </v>
          </cell>
        </row>
        <row r="1241">
          <cell r="A1241" t="str">
            <v xml:space="preserve">B1037B      0B1     </v>
          </cell>
          <cell r="B1241">
            <v>100000</v>
          </cell>
          <cell r="C1241" t="str">
            <v xml:space="preserve">Add manual set                     </v>
          </cell>
        </row>
        <row r="1242">
          <cell r="A1242" t="str">
            <v xml:space="preserve">B1037B      0S0     </v>
          </cell>
          <cell r="B1242">
            <v>37000</v>
          </cell>
          <cell r="C1242" t="str">
            <v>License to Use System Support - 1st Yr.</v>
          </cell>
        </row>
        <row r="1243">
          <cell r="A1243" t="str">
            <v xml:space="preserve">B1037B      0S1     </v>
          </cell>
          <cell r="B1243">
            <v>37000</v>
          </cell>
          <cell r="C1243" t="str">
            <v>License to Use System Support - 1st Yr.</v>
          </cell>
        </row>
        <row r="1244">
          <cell r="A1244" t="str">
            <v xml:space="preserve">B1037B      0S2     </v>
          </cell>
          <cell r="B1244">
            <v>61000</v>
          </cell>
          <cell r="C1244" t="str">
            <v>Telephone Assist System Support-1st Yr.</v>
          </cell>
        </row>
        <row r="1245">
          <cell r="A1245" t="str">
            <v xml:space="preserve">B1037B      0S3     </v>
          </cell>
          <cell r="B1245">
            <v>61000</v>
          </cell>
          <cell r="C1245" t="str">
            <v>Telephone Assist System Support-1st Yr.</v>
          </cell>
        </row>
        <row r="1246">
          <cell r="A1246" t="str">
            <v xml:space="preserve">B1037B      0S5     </v>
          </cell>
          <cell r="B1246">
            <v>37000</v>
          </cell>
          <cell r="C1246" t="str">
            <v>License to Use System Support - 1st Yr.</v>
          </cell>
        </row>
        <row r="1247">
          <cell r="A1247" t="str">
            <v xml:space="preserve">B1037B      0S6     </v>
          </cell>
          <cell r="B1247">
            <v>68000</v>
          </cell>
          <cell r="C1247" t="str">
            <v>SW 24x365 Telphne Asst System Sup-1st Yr</v>
          </cell>
        </row>
        <row r="1248">
          <cell r="A1248" t="str">
            <v>B1038A</v>
          </cell>
          <cell r="B1248" t="str">
            <v xml:space="preserve"> </v>
          </cell>
          <cell r="C1248" t="str">
            <v>OV SNMP Extensible Agent Sun SPARC LTU</v>
          </cell>
        </row>
        <row r="1249">
          <cell r="A1249" t="str">
            <v xml:space="preserve">B1038A      UA0     </v>
          </cell>
          <cell r="B1249">
            <v>459000</v>
          </cell>
          <cell r="C1249" t="str">
            <v xml:space="preserve">Single user                        </v>
          </cell>
        </row>
        <row r="1250">
          <cell r="A1250" t="str">
            <v xml:space="preserve">B1038A      AAF     </v>
          </cell>
          <cell r="B1250">
            <v>170000</v>
          </cell>
          <cell r="C1250" t="str">
            <v xml:space="preserve">CD-ROM (disk only)               </v>
          </cell>
        </row>
        <row r="1251">
          <cell r="A1251" t="str">
            <v xml:space="preserve">B1038A      AA0     </v>
          </cell>
          <cell r="B1251">
            <v>170000</v>
          </cell>
          <cell r="C1251" t="str">
            <v xml:space="preserve">1/4" cartridge tape          </v>
          </cell>
        </row>
        <row r="1252">
          <cell r="A1252" t="str">
            <v xml:space="preserve">B1038A      0B1     </v>
          </cell>
          <cell r="B1252">
            <v>100000</v>
          </cell>
          <cell r="C1252" t="str">
            <v xml:space="preserve">Add manual set             </v>
          </cell>
        </row>
        <row r="1253">
          <cell r="A1253" t="str">
            <v xml:space="preserve">B1038A      0S0     </v>
          </cell>
          <cell r="B1253">
            <v>37000</v>
          </cell>
          <cell r="C1253" t="str">
            <v>License to Use System Support - 1st Yr.</v>
          </cell>
        </row>
        <row r="1254">
          <cell r="A1254" t="str">
            <v xml:space="preserve">B1038A      0S1     </v>
          </cell>
          <cell r="B1254">
            <v>37000</v>
          </cell>
          <cell r="C1254" t="str">
            <v>License to Use System Support - 1st Yr.</v>
          </cell>
        </row>
        <row r="1255">
          <cell r="A1255" t="str">
            <v xml:space="preserve">B1038A      0S2     </v>
          </cell>
          <cell r="B1255">
            <v>61000</v>
          </cell>
          <cell r="C1255" t="str">
            <v>Telephone Assist System Support-1st Yr.</v>
          </cell>
        </row>
        <row r="1256">
          <cell r="A1256" t="str">
            <v xml:space="preserve">B1038A      0S3     </v>
          </cell>
          <cell r="B1256">
            <v>61000</v>
          </cell>
          <cell r="C1256" t="str">
            <v>Telephone Assist System Support-1st Yr.</v>
          </cell>
        </row>
        <row r="1257">
          <cell r="A1257" t="str">
            <v xml:space="preserve">B1038A      0S5     </v>
          </cell>
          <cell r="B1257">
            <v>37000</v>
          </cell>
          <cell r="C1257" t="str">
            <v>License to Use System Support - 1st Yr.</v>
          </cell>
        </row>
        <row r="1258">
          <cell r="A1258" t="str">
            <v xml:space="preserve">B1038A      0S6     </v>
          </cell>
          <cell r="B1258">
            <v>68000</v>
          </cell>
          <cell r="C1258" t="str">
            <v>SW 24x365 Telphne Asst System Sup-1st Yr</v>
          </cell>
        </row>
        <row r="1260">
          <cell r="A1260" t="str">
            <v xml:space="preserve">                    </v>
          </cell>
          <cell r="C1260" t="str">
            <v>2. HP OpenView IT/Operations 4.0 and 3.0</v>
          </cell>
        </row>
        <row r="1261">
          <cell r="A1261" t="str">
            <v>B4240AB</v>
          </cell>
          <cell r="B1261">
            <v>79920000</v>
          </cell>
          <cell r="C1261" t="str">
            <v xml:space="preserve">IT/Operations Management Server LTU     </v>
          </cell>
        </row>
        <row r="1262">
          <cell r="A1262" t="str">
            <v xml:space="preserve">B4240AB     0S0     </v>
          </cell>
          <cell r="B1262">
            <v>3049000</v>
          </cell>
          <cell r="C1262" t="str">
            <v xml:space="preserve">License to Use System Support-1st Yr.   </v>
          </cell>
        </row>
        <row r="1263">
          <cell r="A1263" t="str">
            <v xml:space="preserve">B4240AB     0S1     </v>
          </cell>
          <cell r="B1263">
            <v>3049000</v>
          </cell>
          <cell r="C1263" t="str">
            <v xml:space="preserve">License To Use System Support-1st Yr.   </v>
          </cell>
        </row>
        <row r="1264">
          <cell r="A1264" t="str">
            <v xml:space="preserve">B4240AB     0S2     </v>
          </cell>
          <cell r="B1264">
            <v>4574000</v>
          </cell>
          <cell r="C1264" t="str">
            <v xml:space="preserve">First Year of Software Support          </v>
          </cell>
        </row>
        <row r="1265">
          <cell r="A1265" t="str">
            <v xml:space="preserve">B4240AB     0S3     </v>
          </cell>
          <cell r="B1265">
            <v>4574000</v>
          </cell>
          <cell r="C1265" t="str">
            <v xml:space="preserve">First Year of Software Support          </v>
          </cell>
        </row>
        <row r="1266">
          <cell r="A1266" t="str">
            <v xml:space="preserve">B4240AB     0S5     </v>
          </cell>
          <cell r="B1266">
            <v>3049000</v>
          </cell>
          <cell r="C1266" t="str">
            <v xml:space="preserve">License To Use System Support-1st Yr.   </v>
          </cell>
        </row>
        <row r="1267">
          <cell r="A1267" t="str">
            <v xml:space="preserve">B4240AB     0S6     </v>
          </cell>
          <cell r="B1267">
            <v>5031000</v>
          </cell>
          <cell r="C1267" t="str">
            <v>SW 24x365 Telphne Asst System Sup-1st Yr</v>
          </cell>
        </row>
        <row r="1268">
          <cell r="A1268" t="str">
            <v>B4246BB</v>
          </cell>
          <cell r="B1268">
            <v>59940000</v>
          </cell>
          <cell r="C1268" t="str">
            <v>IT/Operations 4.0 LTU Upgrd from NNM 5.x</v>
          </cell>
        </row>
        <row r="1269">
          <cell r="A1269" t="str">
            <v>B4241BB</v>
          </cell>
          <cell r="B1269">
            <v>11988000</v>
          </cell>
          <cell r="C1269" t="str">
            <v xml:space="preserve">IT/Operations 4.0 Tier 3 M. Mod. LTU    </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V7"/>
      <sheetName val="OPT7"/>
      <sheetName val="Care"/>
      <sheetName val="MS"/>
      <sheetName val="RACK"/>
      <sheetName val="BL20pG2"/>
      <sheetName val="BL30p"/>
      <sheetName val="ML150"/>
      <sheetName val="ML350G3"/>
      <sheetName val="ML350G4"/>
      <sheetName val="ML370G3"/>
      <sheetName val="ML370G4"/>
      <sheetName val="ML570G2"/>
      <sheetName val="DL140"/>
      <sheetName val="DL360G3"/>
      <sheetName val="DL360G4"/>
      <sheetName val="DL380G3"/>
      <sheetName val="DL380G4"/>
      <sheetName val="DL380G3CP"/>
      <sheetName val="DL560"/>
      <sheetName val="DL580G2"/>
      <sheetName val="DL585"/>
      <sheetName val="DL740"/>
      <sheetName val="DL760G2"/>
      <sheetName val="Backup"/>
      <sheetName val="NAS 1200s 2T"/>
      <sheetName val="NAS 2ks 4T Phy"/>
      <sheetName val="NAS 4ks 2T Use"/>
      <sheetName val="NAS 9ks"/>
      <sheetName val="EVA3k"/>
      <sheetName val="BL20p"/>
      <sheetName val="ML530G2"/>
    </sheetNames>
    <sheetDataSet>
      <sheetData sheetId="0">
        <row r="1">
          <cell r="A1" t="str">
            <v>* 본 가격표는 권장 소비자 가격이며 최종적인 가격의 결정은 협력사의 판단에 따라야 합니다.</v>
          </cell>
        </row>
        <row r="3">
          <cell r="A3" t="str">
            <v>P/N</v>
          </cell>
          <cell r="B3" t="str">
            <v>Description</v>
          </cell>
          <cell r="C3" t="str">
            <v>Compatible with</v>
          </cell>
          <cell r="D3" t="str">
            <v>SRP</v>
          </cell>
          <cell r="E3" t="str">
            <v>Status</v>
          </cell>
        </row>
        <row r="4">
          <cell r="A4" t="str">
            <v>P/N</v>
          </cell>
          <cell r="B4" t="str">
            <v>Description</v>
          </cell>
          <cell r="D4" t="str">
            <v>특판가</v>
          </cell>
          <cell r="E4" t="str">
            <v>Status</v>
          </cell>
        </row>
        <row r="5">
          <cell r="A5" t="str">
            <v>365520-371</v>
          </cell>
          <cell r="B5" t="str">
            <v>DL145 2.4GHz Opteron 2GB 40GB ATA</v>
          </cell>
          <cell r="D5">
            <v>4025000</v>
          </cell>
        </row>
        <row r="6">
          <cell r="A6" t="str">
            <v>368232-371</v>
          </cell>
          <cell r="B6" t="str">
            <v>DL145 2.4GHz Opteron 2GB 36GB SCSI</v>
          </cell>
          <cell r="D6">
            <v>4550000</v>
          </cell>
        </row>
        <row r="7">
          <cell r="A7" t="str">
            <v>360520-B21</v>
          </cell>
          <cell r="B7" t="str">
            <v>DL145 2.2GHz Opteron 2 GB 40G ATA</v>
          </cell>
          <cell r="D7">
            <v>3600000</v>
          </cell>
        </row>
        <row r="8">
          <cell r="A8" t="str">
            <v>360518-B21</v>
          </cell>
          <cell r="B8" t="str">
            <v>DL145 1.6GHz Opteron 1GB 40G ATA</v>
          </cell>
          <cell r="D8">
            <v>2150000</v>
          </cell>
        </row>
        <row r="10">
          <cell r="A10" t="str">
            <v>359663-AD1</v>
          </cell>
          <cell r="B10" t="str">
            <v>ProLiant ML110 P3.0E-1024KB 256MB 36GB SCSI</v>
          </cell>
          <cell r="D10">
            <v>1480000</v>
          </cell>
        </row>
        <row r="11">
          <cell r="A11" t="str">
            <v>344268-AD1</v>
          </cell>
          <cell r="B11" t="str">
            <v>ProLiant ML110 P3.00E-1024KB 256MB SATA</v>
          </cell>
          <cell r="D11">
            <v>1400000</v>
          </cell>
        </row>
        <row r="13">
          <cell r="A13" t="str">
            <v>359043-B21</v>
          </cell>
          <cell r="B13" t="str">
            <v>ProLiant DL140 3.06GHz Xeon 1GB 80GB ATA</v>
          </cell>
          <cell r="D13">
            <v>2100000</v>
          </cell>
        </row>
        <row r="14">
          <cell r="A14" t="str">
            <v>350534-B21</v>
          </cell>
          <cell r="B14" t="str">
            <v>ProLiant DL140 2.4 GHz Xeon 512MB 80GB ATA</v>
          </cell>
          <cell r="D14">
            <v>1650000</v>
          </cell>
        </row>
        <row r="16">
          <cell r="A16" t="str">
            <v>P/N</v>
          </cell>
          <cell r="B16" t="str">
            <v>Description</v>
          </cell>
          <cell r="D16" t="str">
            <v>특판가</v>
          </cell>
          <cell r="E16" t="str">
            <v>Status</v>
          </cell>
        </row>
        <row r="17">
          <cell r="A17" t="str">
            <v>370937-AD1</v>
          </cell>
          <cell r="B17" t="str">
            <v>ProLiant ML150 Xeon 3.06GHz-512KB 512MB 36G SCSI</v>
          </cell>
          <cell r="D17">
            <v>2200000</v>
          </cell>
        </row>
        <row r="19">
          <cell r="A19" t="str">
            <v>ProLiant 300 Series</v>
          </cell>
        </row>
        <row r="20">
          <cell r="A20" t="str">
            <v>ProLiant ML350 G3/G4</v>
          </cell>
        </row>
        <row r="21">
          <cell r="A21" t="str">
            <v>356003-371</v>
          </cell>
          <cell r="B21" t="str">
            <v>ML350T04 X3200-1M/800MHz 512MB</v>
          </cell>
          <cell r="C21" t="str">
            <v>1 /2 way upgradable</v>
          </cell>
          <cell r="D21">
            <v>9650000</v>
          </cell>
        </row>
        <row r="22">
          <cell r="A22" t="str">
            <v>331890-371</v>
          </cell>
          <cell r="B22" t="str">
            <v>ML350T04 X3000-1M/800MHz 512MB</v>
          </cell>
          <cell r="C22" t="str">
            <v>1 /2 way upgradable</v>
          </cell>
          <cell r="D22">
            <v>8740000</v>
          </cell>
        </row>
        <row r="23">
          <cell r="A23" t="str">
            <v>370506-371</v>
          </cell>
          <cell r="B23" t="str">
            <v>ML350T04 X3400-1M/800MHz 512MB</v>
          </cell>
          <cell r="C23" t="str">
            <v xml:space="preserve"> 1 /2 way upgradable </v>
          </cell>
          <cell r="D23">
            <v>11640000</v>
          </cell>
          <cell r="E23" t="str">
            <v>NEW</v>
          </cell>
        </row>
        <row r="24">
          <cell r="A24" t="str">
            <v>333371-371</v>
          </cell>
          <cell r="B24" t="str">
            <v xml:space="preserve">ML350T03 X3060-512K/533MHz 1GB SA641 </v>
          </cell>
          <cell r="C24" t="str">
            <v>1 /2 way upgradable</v>
          </cell>
          <cell r="D24">
            <v>9340000</v>
          </cell>
        </row>
        <row r="25">
          <cell r="A25" t="str">
            <v>359211-371</v>
          </cell>
          <cell r="B25" t="str">
            <v xml:space="preserve">ML350T03 X2800-1M/533MHz 512MB </v>
          </cell>
          <cell r="C25" t="str">
            <v>1 /2 way upgradable</v>
          </cell>
          <cell r="D25">
            <v>7350000</v>
          </cell>
        </row>
        <row r="26">
          <cell r="A26" t="str">
            <v>333373-371</v>
          </cell>
          <cell r="B26" t="str">
            <v>ML350T03 X3060-512K/533MHz 512MB</v>
          </cell>
          <cell r="C26" t="str">
            <v>1 /2 way upgradable</v>
          </cell>
          <cell r="D26">
            <v>7154000</v>
          </cell>
        </row>
        <row r="28">
          <cell r="A28" t="str">
            <v>ProLiant DL360 G3/G4</v>
          </cell>
        </row>
        <row r="29">
          <cell r="A29" t="str">
            <v>354571-371</v>
          </cell>
          <cell r="B29" t="str">
            <v>DL360R04 X3400-1M/800MHz 1GB</v>
          </cell>
          <cell r="C29" t="str">
            <v>1 /2 way upgradable</v>
          </cell>
          <cell r="D29">
            <v>13150000</v>
          </cell>
        </row>
        <row r="30">
          <cell r="A30" t="str">
            <v>368134-371</v>
          </cell>
          <cell r="B30" t="str">
            <v>DL360G4 X3000-1M/800MHz 1GB SCSI</v>
          </cell>
          <cell r="C30" t="str">
            <v>1 /2 way upgradable</v>
          </cell>
          <cell r="D30">
            <v>11250000</v>
          </cell>
        </row>
        <row r="31">
          <cell r="A31" t="str">
            <v>353829-371</v>
          </cell>
          <cell r="B31" t="str">
            <v>DL360R03 X3200-2M/533MHz 1GB</v>
          </cell>
          <cell r="C31" t="str">
            <v>1 /2 way upgradable</v>
          </cell>
          <cell r="D31">
            <v>14245000</v>
          </cell>
        </row>
        <row r="32">
          <cell r="A32" t="str">
            <v>345101-371</v>
          </cell>
          <cell r="B32" t="str">
            <v>DL360R03 X3200-1M/533MHz 1GB</v>
          </cell>
          <cell r="C32" t="str">
            <v>1 /2 way upgradable</v>
          </cell>
          <cell r="D32">
            <v>12010000</v>
          </cell>
        </row>
        <row r="33">
          <cell r="A33" t="str">
            <v>322470-371</v>
          </cell>
          <cell r="B33" t="str">
            <v>DL360R03 X3060-512K/533MHz 1GB</v>
          </cell>
          <cell r="C33" t="str">
            <v>1 /2 way upgradable</v>
          </cell>
          <cell r="D33">
            <v>10549000</v>
          </cell>
        </row>
        <row r="34">
          <cell r="A34" t="str">
            <v>292889-371</v>
          </cell>
          <cell r="B34" t="str">
            <v>DL360R03 X2800-512K/533MHz 1GB</v>
          </cell>
          <cell r="C34" t="str">
            <v>1 /2 way upgradable</v>
          </cell>
          <cell r="D34">
            <v>8583000</v>
          </cell>
        </row>
        <row r="36">
          <cell r="A36" t="str">
            <v>ProLiant ML370 G3/G4</v>
          </cell>
        </row>
        <row r="37">
          <cell r="A37" t="str">
            <v>311133-371</v>
          </cell>
          <cell r="B37" t="str">
            <v>ML370T04 X3400-1M/800MHz 1GB</v>
          </cell>
          <cell r="C37" t="str">
            <v>1 /2 way upgradable</v>
          </cell>
          <cell r="D37">
            <v>15190000</v>
          </cell>
        </row>
        <row r="38">
          <cell r="A38" t="str">
            <v>374489-371</v>
          </cell>
          <cell r="B38" t="str">
            <v>ML370T04 X3200-1M/800MHz 1GB</v>
          </cell>
          <cell r="C38" t="str">
            <v>1 /2 way upgradable</v>
          </cell>
          <cell r="D38">
            <v>13249000</v>
          </cell>
        </row>
        <row r="39">
          <cell r="A39" t="str">
            <v>352531-371</v>
          </cell>
          <cell r="B39" t="str">
            <v>ML370T03 X3200-2M/533MHz 1GB</v>
          </cell>
          <cell r="C39" t="str">
            <v>1 /2 way upgradable</v>
          </cell>
          <cell r="D39">
            <v>14589000</v>
          </cell>
        </row>
        <row r="40">
          <cell r="A40" t="str">
            <v>333703-371</v>
          </cell>
          <cell r="B40" t="str">
            <v>ML370T03 X3200-1M/533MHz 1GB</v>
          </cell>
          <cell r="C40" t="str">
            <v>1 /2 way upgradable</v>
          </cell>
          <cell r="D40">
            <v>12200000</v>
          </cell>
        </row>
        <row r="41">
          <cell r="A41" t="str">
            <v>310589-371</v>
          </cell>
          <cell r="B41" t="str">
            <v>ML370R03 X3060-512K/533MHz 1GB</v>
          </cell>
          <cell r="C41" t="str">
            <v>1 /2 way upgradable</v>
          </cell>
          <cell r="D41">
            <v>10541000</v>
          </cell>
        </row>
        <row r="42">
          <cell r="A42" t="str">
            <v>310590-371</v>
          </cell>
          <cell r="B42" t="str">
            <v>ML370T03 X3060-512K/533MHz 1GB</v>
          </cell>
          <cell r="C42" t="str">
            <v>1 /2 way upgradable</v>
          </cell>
          <cell r="D42">
            <v>9559000</v>
          </cell>
        </row>
        <row r="44">
          <cell r="A44" t="str">
            <v>ProLiant DL380 G3/G4</v>
          </cell>
        </row>
        <row r="45">
          <cell r="A45" t="str">
            <v>311143-371</v>
          </cell>
          <cell r="B45" t="str">
            <v>DL380R04 X3400-1M/800MHz 1GB</v>
          </cell>
          <cell r="C45" t="str">
            <v>1 /2 way upgradable</v>
          </cell>
          <cell r="D45">
            <v>16650000</v>
          </cell>
        </row>
        <row r="46">
          <cell r="A46" t="str">
            <v>370596-371</v>
          </cell>
          <cell r="B46" t="str">
            <v>DL380R04 X3200-1M/800MHz 1GB</v>
          </cell>
          <cell r="C46" t="str">
            <v>1 /2 way upgradable</v>
          </cell>
          <cell r="D46">
            <v>14795000</v>
          </cell>
        </row>
        <row r="47">
          <cell r="A47" t="str">
            <v>352529-371</v>
          </cell>
          <cell r="B47" t="str">
            <v>DL380R03 X3200-2M/533MHz 1GB</v>
          </cell>
          <cell r="C47" t="str">
            <v>1 /2 way upgradable</v>
          </cell>
          <cell r="D47">
            <v>15989000</v>
          </cell>
        </row>
        <row r="48">
          <cell r="A48" t="str">
            <v>333705-371</v>
          </cell>
          <cell r="B48" t="str">
            <v>DL380R03 X3200-1M/533MHz 1GB</v>
          </cell>
          <cell r="C48" t="str">
            <v>1 /2 way upgradable</v>
          </cell>
          <cell r="D48">
            <v>13876000</v>
          </cell>
        </row>
        <row r="49">
          <cell r="A49" t="str">
            <v>333704-371</v>
          </cell>
          <cell r="B49" t="str">
            <v>DL380R03 X3060-1M/533MHz 1GB</v>
          </cell>
          <cell r="C49" t="str">
            <v>1 /2 way upgradable</v>
          </cell>
          <cell r="D49">
            <v>12976000</v>
          </cell>
        </row>
        <row r="50">
          <cell r="A50" t="str">
            <v>310587-371</v>
          </cell>
          <cell r="B50" t="str">
            <v>DL380R03 X3060-512K/533MHz 1GB</v>
          </cell>
          <cell r="C50" t="str">
            <v>1 /2 way upgradable</v>
          </cell>
          <cell r="D50">
            <v>12010000</v>
          </cell>
        </row>
        <row r="51">
          <cell r="A51" t="str">
            <v>349201-371</v>
          </cell>
          <cell r="B51" t="str">
            <v>DL380R03 X2800-512K/400MHz 1GB</v>
          </cell>
          <cell r="C51" t="str">
            <v>1 /2 way upgradable</v>
          </cell>
          <cell r="D51">
            <v>11330000</v>
          </cell>
        </row>
        <row r="53">
          <cell r="A53" t="str">
            <v>ProLiant DL380 G3/G4 Packaged Cluster</v>
          </cell>
        </row>
        <row r="54">
          <cell r="A54" t="str">
            <v>346899-371</v>
          </cell>
          <cell r="B54" t="str">
            <v>DL380 G4 Packaged Cluster                                                              * DL380 X3.4GHz 두 대 + MSA500 1대</v>
          </cell>
          <cell r="C54" t="str">
            <v>1 / 2 way upgradable</v>
          </cell>
          <cell r="D54">
            <v>45560000</v>
          </cell>
        </row>
        <row r="55">
          <cell r="A55" t="str">
            <v>351027-371</v>
          </cell>
          <cell r="B55" t="str">
            <v xml:space="preserve">DL380 G3 Packaged Cluster with Modular Smart Array 1000  * DL380 X2.8GHz 두 대 + MSA1000   </v>
          </cell>
          <cell r="C55" t="str">
            <v xml:space="preserve"> 1 / 2 way upgradable(Modular Smart Array 1000 = MSA1000)</v>
          </cell>
          <cell r="D55">
            <v>50027000</v>
          </cell>
        </row>
        <row r="56">
          <cell r="A56" t="str">
            <v>305370-371</v>
          </cell>
          <cell r="B56" t="str">
            <v>DL380 G3 Packaged Cluster                                                              * DL380 X2.8GHz 두 대 + MSA500</v>
          </cell>
          <cell r="C56" t="str">
            <v>1 / 2 way upgradable</v>
          </cell>
          <cell r="D56">
            <v>39369000</v>
          </cell>
        </row>
        <row r="58">
          <cell r="A58" t="str">
            <v>ProLiant 500/700 Series Server</v>
          </cell>
        </row>
        <row r="61">
          <cell r="A61" t="str">
            <v>ProLiant ML570 G2</v>
          </cell>
        </row>
        <row r="62">
          <cell r="A62" t="str">
            <v>345319-371</v>
          </cell>
          <cell r="B62" t="str">
            <v>ML570T02 X3000-4M 1P 1GB</v>
          </cell>
          <cell r="C62" t="str">
            <v>1 /2 /4 way upgradable</v>
          </cell>
          <cell r="D62">
            <v>34392000</v>
          </cell>
        </row>
        <row r="63">
          <cell r="A63" t="str">
            <v>345315-371</v>
          </cell>
          <cell r="B63" t="str">
            <v>ML570T02 X2700-2MB 1P 1GB</v>
          </cell>
          <cell r="C63" t="str">
            <v>1 /2 /4 way upgradable</v>
          </cell>
          <cell r="D63">
            <v>30231000</v>
          </cell>
        </row>
        <row r="64">
          <cell r="A64" t="str">
            <v>325246-371</v>
          </cell>
          <cell r="B64" t="str">
            <v>ML570T02 X2000-1M 1P 512MB</v>
          </cell>
          <cell r="C64" t="str">
            <v>1 /2 /4 way upgradable</v>
          </cell>
          <cell r="D64">
            <v>19715000</v>
          </cell>
        </row>
        <row r="66">
          <cell r="A66" t="str">
            <v>ProLiant DL560</v>
          </cell>
        </row>
        <row r="67">
          <cell r="A67" t="str">
            <v>346921-371</v>
          </cell>
          <cell r="B67" t="str">
            <v>DL560R01 X3000 4M 2P 1GB</v>
          </cell>
          <cell r="C67" t="str">
            <v>2 /4 way upgradable</v>
          </cell>
          <cell r="D67">
            <v>56795000</v>
          </cell>
        </row>
        <row r="68">
          <cell r="A68" t="str">
            <v>346920-371</v>
          </cell>
          <cell r="B68" t="str">
            <v>DL560R01 X2700-2MB 2P 1GB</v>
          </cell>
          <cell r="C68" t="str">
            <v>2 /4 way upgradable</v>
          </cell>
          <cell r="D68">
            <v>50238000</v>
          </cell>
        </row>
        <row r="69">
          <cell r="A69" t="str">
            <v>346919-371</v>
          </cell>
          <cell r="B69" t="str">
            <v>DL560R01 X2200 2M 1P 1GB</v>
          </cell>
          <cell r="C69" t="str">
            <v>1 /2 /4 way upgradable</v>
          </cell>
          <cell r="D69">
            <v>17830000</v>
          </cell>
        </row>
        <row r="70">
          <cell r="A70" t="str">
            <v>246638-372</v>
          </cell>
          <cell r="B70" t="str">
            <v>DL560R01 X2000 1M 1P 1GB</v>
          </cell>
          <cell r="C70" t="str">
            <v>1 /2 /4 way upgradable</v>
          </cell>
          <cell r="D70">
            <v>17276000</v>
          </cell>
        </row>
        <row r="72">
          <cell r="A72" t="str">
            <v>ProLiant DL580 G2</v>
          </cell>
        </row>
        <row r="73">
          <cell r="A73" t="str">
            <v>347905-371</v>
          </cell>
          <cell r="B73" t="str">
            <v>DL580R02 X3000 4M 2P 2GB</v>
          </cell>
          <cell r="C73" t="str">
            <v>2 /4 way upgradable</v>
          </cell>
          <cell r="D73">
            <v>70384000</v>
          </cell>
        </row>
        <row r="74">
          <cell r="A74" t="str">
            <v>347904-371</v>
          </cell>
          <cell r="B74" t="str">
            <v>DL580R02 X2700-2MB 2P 2GB</v>
          </cell>
          <cell r="C74" t="str">
            <v>2 /4 way upgradable</v>
          </cell>
          <cell r="D74">
            <v>52238000</v>
          </cell>
        </row>
        <row r="75">
          <cell r="A75" t="str">
            <v>325132-371</v>
          </cell>
          <cell r="B75" t="str">
            <v>DL580R02 X2000-1M 1P 1GB</v>
          </cell>
          <cell r="C75" t="str">
            <v>1 /2 /4 way upgradable</v>
          </cell>
          <cell r="D75">
            <v>25922000</v>
          </cell>
        </row>
        <row r="77">
          <cell r="A77" t="str">
            <v>ProLiant DL585</v>
          </cell>
        </row>
        <row r="78">
          <cell r="A78" t="str">
            <v>365504-371</v>
          </cell>
          <cell r="B78" t="str">
            <v>DL585R01  O2.4 2P 2GB</v>
          </cell>
          <cell r="C78" t="str">
            <v>2 /4 way upgradable</v>
          </cell>
          <cell r="D78">
            <v>48232000</v>
          </cell>
        </row>
        <row r="79">
          <cell r="A79" t="str">
            <v>356820-B21</v>
          </cell>
          <cell r="B79" t="str">
            <v>DL585R01  O2.2 2P 2GB</v>
          </cell>
          <cell r="C79" t="str">
            <v>2 /4 way upgradable</v>
          </cell>
          <cell r="D79">
            <v>43235000</v>
          </cell>
        </row>
        <row r="80">
          <cell r="A80" t="str">
            <v>356819-B21</v>
          </cell>
          <cell r="B80" t="str">
            <v>DL585R01  O1.8 2P 2GB</v>
          </cell>
          <cell r="C80" t="str">
            <v>2 /4 way upgradable</v>
          </cell>
          <cell r="D80">
            <v>38676000</v>
          </cell>
        </row>
        <row r="81">
          <cell r="A81" t="str">
            <v>356818-B21</v>
          </cell>
          <cell r="B81" t="str">
            <v>DL585R01  O1.6 2P 2GB</v>
          </cell>
          <cell r="C81" t="str">
            <v>2 /4 way upgradable</v>
          </cell>
          <cell r="D81">
            <v>34678000</v>
          </cell>
        </row>
        <row r="83">
          <cell r="A83" t="str">
            <v>ProLiant DL740</v>
          </cell>
        </row>
        <row r="84">
          <cell r="A84" t="str">
            <v>348445-B21</v>
          </cell>
          <cell r="B84" t="str">
            <v>DL740R01 X3000-4M 4P 4GB</v>
          </cell>
          <cell r="C84" t="str">
            <v>4 /8 way upgradable</v>
          </cell>
          <cell r="D84">
            <v>178700000</v>
          </cell>
        </row>
        <row r="85">
          <cell r="A85" t="str">
            <v>348446-B21</v>
          </cell>
          <cell r="B85" t="str">
            <v>DL740R01 X2700-2M 4P 4GB</v>
          </cell>
          <cell r="C85" t="str">
            <v>4 /8 way upgradable</v>
          </cell>
          <cell r="D85">
            <v>134500000</v>
          </cell>
        </row>
        <row r="86">
          <cell r="A86" t="str">
            <v>348447-B21</v>
          </cell>
          <cell r="B86" t="str">
            <v>DL740R01 X2200-2M 4P 2GB</v>
          </cell>
          <cell r="C86" t="str">
            <v>4 /8 way upgradable</v>
          </cell>
          <cell r="D86">
            <v>115400000</v>
          </cell>
        </row>
        <row r="87">
          <cell r="A87" t="str">
            <v>330531-B21</v>
          </cell>
          <cell r="B87" t="str">
            <v>DL740R01 X2800-2M 4P 4GB</v>
          </cell>
          <cell r="C87" t="str">
            <v>4 /8 way upgradable</v>
          </cell>
          <cell r="D87">
            <v>149666000</v>
          </cell>
        </row>
        <row r="88">
          <cell r="A88" t="str">
            <v>338975-B21</v>
          </cell>
          <cell r="B88" t="str">
            <v>DL740R01 X2500-1M 4P 4GB</v>
          </cell>
          <cell r="C88" t="str">
            <v>4 /8 way upgradable</v>
          </cell>
          <cell r="D88">
            <v>96952000</v>
          </cell>
        </row>
        <row r="90">
          <cell r="A90" t="str">
            <v>ProLiant DL760 G2</v>
          </cell>
        </row>
        <row r="91">
          <cell r="A91" t="str">
            <v>348442-B21</v>
          </cell>
          <cell r="B91" t="str">
            <v>DL760R02 X3000-4M 4P 4GB</v>
          </cell>
          <cell r="C91" t="str">
            <v>4 /8 way upgradable</v>
          </cell>
          <cell r="D91">
            <v>189800000</v>
          </cell>
        </row>
        <row r="92">
          <cell r="A92" t="str">
            <v>348443-B21</v>
          </cell>
          <cell r="B92" t="str">
            <v>DL760R02 X2700-2M 4P 4GB</v>
          </cell>
          <cell r="C92" t="str">
            <v>4 /8 way upgradable</v>
          </cell>
          <cell r="D92">
            <v>142400000</v>
          </cell>
        </row>
        <row r="93">
          <cell r="A93" t="str">
            <v>348444-B21</v>
          </cell>
          <cell r="B93" t="str">
            <v>DL760R02 X2200-2M 4P 2GB</v>
          </cell>
          <cell r="C93" t="str">
            <v>4 /8 way upgradable</v>
          </cell>
          <cell r="D93">
            <v>121450000</v>
          </cell>
        </row>
        <row r="94">
          <cell r="A94" t="str">
            <v>326703-B21</v>
          </cell>
          <cell r="B94" t="str">
            <v>DL760R02 X2800-2M 4P 4GB</v>
          </cell>
          <cell r="C94" t="str">
            <v>4 /8 way upgradable</v>
          </cell>
          <cell r="D94">
            <v>154406000</v>
          </cell>
        </row>
        <row r="95">
          <cell r="A95" t="str">
            <v>338974-B21</v>
          </cell>
          <cell r="B95" t="str">
            <v>DL760R02 X2500-1M 4P 4GB</v>
          </cell>
          <cell r="C95" t="str">
            <v>4 /8 way upgradable</v>
          </cell>
          <cell r="D95">
            <v>105558000</v>
          </cell>
        </row>
        <row r="97">
          <cell r="A97" t="str">
            <v>ProLiant  BL Series Server</v>
          </cell>
        </row>
        <row r="100">
          <cell r="A100" t="str">
            <v>BL p-Class Servers</v>
          </cell>
        </row>
        <row r="102">
          <cell r="A102" t="str">
            <v>ProLiant BL 20p G2</v>
          </cell>
        </row>
        <row r="103">
          <cell r="A103" t="str">
            <v>347957-B21</v>
          </cell>
          <cell r="B103" t="str">
            <v>BL20pG3 X3200-1M 1P ALL</v>
          </cell>
          <cell r="C103" t="str">
            <v>1 / 2 way upgradable</v>
          </cell>
          <cell r="D103">
            <v>15268000</v>
          </cell>
          <cell r="E103" t="str">
            <v>New</v>
          </cell>
        </row>
        <row r="104">
          <cell r="A104" t="str">
            <v>345021-B21</v>
          </cell>
          <cell r="B104" t="str">
            <v>BL20pG2 X3200-1MB 1GB (2P) with FC Mezzanine Card</v>
          </cell>
          <cell r="C104" t="str">
            <v>2 way</v>
          </cell>
          <cell r="D104">
            <v>20598000</v>
          </cell>
        </row>
        <row r="105">
          <cell r="A105" t="str">
            <v>345020-B21</v>
          </cell>
          <cell r="B105" t="str">
            <v>BL20pG2 X3200-1MB 1GB (2P)</v>
          </cell>
          <cell r="C105" t="str">
            <v>2 way</v>
          </cell>
          <cell r="D105">
            <v>17103000</v>
          </cell>
        </row>
        <row r="106">
          <cell r="A106" t="str">
            <v>339598-B21</v>
          </cell>
          <cell r="B106" t="str">
            <v>BL20pG2 X3060-1MB 1GB 2P with FC Mezzanine Card</v>
          </cell>
          <cell r="C106" t="str">
            <v>2 way</v>
          </cell>
          <cell r="D106">
            <v>18201000</v>
          </cell>
        </row>
        <row r="107">
          <cell r="A107" t="str">
            <v>339597-B21</v>
          </cell>
          <cell r="B107" t="str">
            <v xml:space="preserve">BL20pG2 X3060-1MB 1GB 2P </v>
          </cell>
          <cell r="C107" t="str">
            <v>2 way</v>
          </cell>
          <cell r="D107">
            <v>15400000</v>
          </cell>
        </row>
        <row r="108">
          <cell r="A108" t="str">
            <v>323148-B22</v>
          </cell>
          <cell r="B108" t="str">
            <v>BL20p G2 X3060-512KB 1GB with FC Mezzanine Card</v>
          </cell>
          <cell r="C108" t="str">
            <v>2 way</v>
          </cell>
          <cell r="D108">
            <v>17079000</v>
          </cell>
        </row>
        <row r="109">
          <cell r="A109" t="str">
            <v>323146-B22</v>
          </cell>
          <cell r="B109" t="str">
            <v>BL20p G2 X3060-512KB 512MB with FC Mezzanine Card</v>
          </cell>
          <cell r="C109" t="str">
            <v>1 / 2 way upgradable</v>
          </cell>
          <cell r="D109">
            <v>13508000</v>
          </cell>
        </row>
        <row r="110">
          <cell r="A110" t="str">
            <v>323147-B22</v>
          </cell>
          <cell r="B110" t="str">
            <v>BL20p G2 X3060-512KB 1GB</v>
          </cell>
          <cell r="C110" t="str">
            <v>2 way</v>
          </cell>
          <cell r="D110">
            <v>14110000</v>
          </cell>
        </row>
        <row r="111">
          <cell r="A111" t="str">
            <v>323145-B22</v>
          </cell>
          <cell r="B111" t="str">
            <v>BL20p G2 X3060-512KB 512MB</v>
          </cell>
          <cell r="C111" t="str">
            <v>1 / 2 way upgradable</v>
          </cell>
          <cell r="D111">
            <v>10543000</v>
          </cell>
        </row>
        <row r="113">
          <cell r="A113" t="str">
            <v>ProLiant BL 30p</v>
          </cell>
        </row>
        <row r="114">
          <cell r="A114" t="str">
            <v>354050-B21</v>
          </cell>
          <cell r="B114" t="str">
            <v>BL30p X3060-512 1P 1GB</v>
          </cell>
          <cell r="C114" t="str">
            <v>1 / 2 way upgradable</v>
          </cell>
          <cell r="D114">
            <v>9703000</v>
          </cell>
        </row>
        <row r="115">
          <cell r="A115" t="str">
            <v>368271-B21</v>
          </cell>
          <cell r="B115" t="str">
            <v>BL30p X3200-1M 2P 1GB</v>
          </cell>
          <cell r="C115" t="str">
            <v>2 way</v>
          </cell>
          <cell r="D115">
            <v>18124000</v>
          </cell>
        </row>
        <row r="116">
          <cell r="A116" t="str">
            <v>360329-B21</v>
          </cell>
          <cell r="B116" t="str">
            <v>BL30p X3200-2M 2P 1GB</v>
          </cell>
          <cell r="C116" t="str">
            <v>2 way</v>
          </cell>
          <cell r="D116">
            <v>22978000</v>
          </cell>
        </row>
        <row r="118">
          <cell r="A118" t="str">
            <v>ProLiant BL 40p</v>
          </cell>
        </row>
        <row r="119">
          <cell r="A119" t="str">
            <v>344286-B21</v>
          </cell>
          <cell r="B119" t="str">
            <v>BL40p X3000-4M 2P BBWC 1GB</v>
          </cell>
          <cell r="C119" t="str">
            <v>2 / 4 way upgradable</v>
          </cell>
          <cell r="D119">
            <v>60222000</v>
          </cell>
        </row>
        <row r="120">
          <cell r="A120" t="str">
            <v>336119-B21</v>
          </cell>
          <cell r="B120" t="str">
            <v xml:space="preserve">BL40p X2800-2M 2P BBWC 1GB </v>
          </cell>
          <cell r="C120" t="str">
            <v>2 / 4 way upgradable</v>
          </cell>
          <cell r="D120">
            <v>58025000</v>
          </cell>
        </row>
        <row r="121">
          <cell r="A121" t="str">
            <v>345628-B21</v>
          </cell>
          <cell r="B121" t="str">
            <v>BL40p X2200-2M 1P 512MB</v>
          </cell>
          <cell r="C121" t="str">
            <v>1 / 2 / 4 way upgradable</v>
          </cell>
          <cell r="D121">
            <v>24827000</v>
          </cell>
        </row>
        <row r="122">
          <cell r="A122" t="str">
            <v>336118-B21</v>
          </cell>
          <cell r="B122" t="str">
            <v xml:space="preserve">BL40p X2000-1MB 1P 512MB </v>
          </cell>
          <cell r="C122" t="str">
            <v>1 / 2 / 4 way upgradable</v>
          </cell>
          <cell r="D122">
            <v>22902000</v>
          </cell>
        </row>
        <row r="124">
          <cell r="A124" t="str">
            <v>ProLiant LC Cluster</v>
          </cell>
        </row>
        <row r="126">
          <cell r="A126" t="str">
            <v>ProLiant LC cluster</v>
          </cell>
        </row>
        <row r="127">
          <cell r="A127" t="str">
            <v>350060-002</v>
          </cell>
          <cell r="B127" t="str">
            <v>LC Series 1000 32 Node 3.06/533-512 DL140 US</v>
          </cell>
          <cell r="C127" t="str">
            <v>32node</v>
          </cell>
          <cell r="D127">
            <v>314443000</v>
          </cell>
        </row>
        <row r="128">
          <cell r="A128" t="str">
            <v>361364-002</v>
          </cell>
          <cell r="B128" t="str">
            <v>LC Series 2000 32 Node  3.06/533-512 DL360 US</v>
          </cell>
          <cell r="C128" t="str">
            <v>32node</v>
          </cell>
          <cell r="D128">
            <v>444678000</v>
          </cell>
        </row>
        <row r="129">
          <cell r="A129" t="str">
            <v>361363-002</v>
          </cell>
          <cell r="B129" t="str">
            <v>LC Series 3000 32 Node  O248 2200 DL145 US</v>
          </cell>
          <cell r="C129" t="str">
            <v>32node</v>
          </cell>
          <cell r="D129">
            <v>563751000</v>
          </cell>
        </row>
        <row r="131">
          <cell r="A131" t="str">
            <v>ProLiant DL380 G3 Packaged Cluster</v>
          </cell>
        </row>
        <row r="132">
          <cell r="A132" t="str">
            <v>351027-371</v>
          </cell>
          <cell r="B132" t="str">
            <v>DL380 G3 Packaged Cluster with Modular Smart Array 1000</v>
          </cell>
          <cell r="C132" t="str">
            <v xml:space="preserve"> 1 / 2 way upgradable(Modular Smart Array 1000 = MSA1000)</v>
          </cell>
          <cell r="D132">
            <v>50027000</v>
          </cell>
        </row>
        <row r="133">
          <cell r="B133" t="str">
            <v>* DL380 X2.8GHz 두 대 + MSA1000</v>
          </cell>
          <cell r="D133" t="e">
            <v>#N/A</v>
          </cell>
        </row>
        <row r="134">
          <cell r="A134" t="str">
            <v>305370-371</v>
          </cell>
          <cell r="B134" t="str">
            <v>DL380 G3 Packaged Cluster</v>
          </cell>
          <cell r="C134" t="str">
            <v>1 / 2 way upgradable</v>
          </cell>
          <cell r="D134">
            <v>39369000</v>
          </cell>
        </row>
        <row r="135">
          <cell r="B135" t="str">
            <v>* DL380 X2.8GHz 두 대 + MSA500</v>
          </cell>
          <cell r="D135" t="e">
            <v>#N/A</v>
          </cell>
        </row>
      </sheetData>
      <sheetData sheetId="1">
        <row r="1">
          <cell r="A1" t="str">
            <v>* 본 가격표는 권장 소비자 가격이며 최종적인 가격의 결정은 협력사의 판단에 따라야 합니다.</v>
          </cell>
        </row>
      </sheetData>
      <sheetData sheetId="2">
        <row r="2">
          <cell r="A2" t="str">
            <v>제품군</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견적서1"/>
      <sheetName val="견적서2"/>
      <sheetName val="사전사후1"/>
      <sheetName val="사전사후2"/>
      <sheetName val="model master"/>
      <sheetName val="일위(PN)"/>
    </sheetNames>
    <sheetDataSet>
      <sheetData sheetId="0"/>
      <sheetData sheetId="1"/>
      <sheetData sheetId="2"/>
      <sheetData sheetId="3"/>
      <sheetData sheetId="4">
        <row r="2">
          <cell r="A2" t="str">
            <v>292980-371</v>
          </cell>
          <cell r="B2" t="str">
            <v>CPU</v>
          </cell>
          <cell r="C2">
            <v>234</v>
          </cell>
          <cell r="D2" t="str">
            <v xml:space="preserve">COMPAQ ProSignia 200 </v>
          </cell>
          <cell r="E2" t="str">
            <v>- Pentium II 6/233MHz  Processor</v>
          </cell>
          <cell r="F2" t="str">
            <v>- 32MB EDO SIMM  Memory</v>
          </cell>
          <cell r="G2" t="str">
            <v>- NO HDD</v>
          </cell>
          <cell r="H2" t="str">
            <v>- 고속 512KB  cache</v>
          </cell>
          <cell r="I2" t="str">
            <v>- PCI System Arch</v>
          </cell>
          <cell r="J2" t="str">
            <v>- 3.5" 1.44MB FDD</v>
          </cell>
          <cell r="K2" t="str">
            <v>- 16X CD-ROM Drive</v>
          </cell>
          <cell r="L2" t="str">
            <v>- 3 PCI, 1 ISA, 1 PCI/ISA Slot</v>
          </cell>
          <cell r="M2" t="str">
            <v>- 내장 Netelligent 10/100 TX PCI UTP Controller</v>
          </cell>
          <cell r="R2">
            <v>3333100</v>
          </cell>
        </row>
        <row r="3">
          <cell r="A3" t="str">
            <v>292970-372</v>
          </cell>
          <cell r="D3" t="str">
            <v xml:space="preserve">COMPAQ ProSignia 200 </v>
          </cell>
          <cell r="E3" t="str">
            <v>- Pentium II 6/233MHz  Processor</v>
          </cell>
          <cell r="F3" t="str">
            <v>- 32MB EDO SIMM  Memory</v>
          </cell>
          <cell r="G3" t="str">
            <v>- 3.2 GB HDD</v>
          </cell>
          <cell r="H3" t="str">
            <v>- 고속 512KB  cache</v>
          </cell>
          <cell r="I3" t="str">
            <v>- PCI System Arch</v>
          </cell>
          <cell r="J3" t="str">
            <v>- 3.5" 1.44MB FDD</v>
          </cell>
          <cell r="K3" t="str">
            <v>- 16X CD-ROM Drive</v>
          </cell>
          <cell r="L3" t="str">
            <v>- 3 PCI, 1 ISA, 1 PCI/ISA Slot</v>
          </cell>
          <cell r="M3" t="str">
            <v>- 내장 Netelligent 10/100 TX PCI UTP Controller</v>
          </cell>
          <cell r="R3">
            <v>4445000</v>
          </cell>
        </row>
        <row r="4">
          <cell r="A4" t="str">
            <v>312350-371</v>
          </cell>
          <cell r="D4" t="str">
            <v xml:space="preserve">COMPAQ ProSignia 200 </v>
          </cell>
          <cell r="E4" t="str">
            <v>- Pentium II 6/266MHz  Processor</v>
          </cell>
          <cell r="F4" t="str">
            <v>- 32MB ECC SIMM Memory</v>
          </cell>
          <cell r="G4" t="str">
            <v>- NO HDD</v>
          </cell>
          <cell r="H4" t="str">
            <v>- 고속 512KB  cache</v>
          </cell>
          <cell r="I4" t="str">
            <v>- PCI System Arch</v>
          </cell>
          <cell r="J4" t="str">
            <v>- 3.5" 1.44MB FDD</v>
          </cell>
          <cell r="K4" t="str">
            <v>- 16X CD-ROM Drive</v>
          </cell>
          <cell r="L4" t="str">
            <v>- 3 PCI, 1 ISA, 1 PCI/ISA Slot</v>
          </cell>
          <cell r="M4" t="str">
            <v>- 내장 Netelligent 10/100 TX PCI UTP Controller</v>
          </cell>
          <cell r="R4">
            <v>3971000</v>
          </cell>
        </row>
        <row r="5">
          <cell r="A5" t="str">
            <v>312350-372</v>
          </cell>
          <cell r="D5" t="str">
            <v xml:space="preserve">COMPAQ ProSignia 200 </v>
          </cell>
          <cell r="E5" t="str">
            <v>- Pentium II 6/266MHz  Processor</v>
          </cell>
          <cell r="F5" t="str">
            <v>- 32MB ECC SIMM Memory</v>
          </cell>
          <cell r="G5" t="str">
            <v>- 4.3 GB HDD</v>
          </cell>
          <cell r="H5" t="str">
            <v>- 고속 512KB  cache</v>
          </cell>
          <cell r="I5" t="str">
            <v>- PCI System Arch</v>
          </cell>
          <cell r="J5" t="str">
            <v>- 3.5" 1.44MB FDD</v>
          </cell>
          <cell r="K5" t="str">
            <v>- 16X CD-ROM Drive</v>
          </cell>
          <cell r="L5" t="str">
            <v>- 3 PCI, 1 ISA, 1 PCI/ISA Slot</v>
          </cell>
          <cell r="M5" t="str">
            <v>- 내장 Netelligent 10/100 TX PCI UTP Controller</v>
          </cell>
          <cell r="R5">
            <v>4901000</v>
          </cell>
        </row>
        <row r="6">
          <cell r="A6" t="str">
            <v>332510-371</v>
          </cell>
          <cell r="D6" t="str">
            <v xml:space="preserve">COMPAQ ProSignia 200 </v>
          </cell>
          <cell r="E6" t="str">
            <v>- Pentium II 6/300MHz  Processor</v>
          </cell>
          <cell r="F6" t="str">
            <v>- 32MB ECC SIMM Memory</v>
          </cell>
          <cell r="G6" t="str">
            <v>- NO HDD</v>
          </cell>
          <cell r="H6" t="str">
            <v>- 고속 512KB  cache</v>
          </cell>
          <cell r="I6" t="str">
            <v>- PCI System Arch</v>
          </cell>
          <cell r="J6" t="str">
            <v>- 3.5" 1.44MB FDD</v>
          </cell>
          <cell r="K6" t="str">
            <v>- 16X CD-ROM Drive</v>
          </cell>
          <cell r="L6" t="str">
            <v>- 3 PCI, 1 ISA, 1 PCI/ISA Slot</v>
          </cell>
          <cell r="M6" t="str">
            <v>- 내장 Netelligent 10/100 TX PCI UTP Controller</v>
          </cell>
          <cell r="R6">
            <v>6851000</v>
          </cell>
        </row>
        <row r="7">
          <cell r="A7" t="str">
            <v>332510-372</v>
          </cell>
          <cell r="D7" t="str">
            <v xml:space="preserve">COMPAQ ProSignia 200 </v>
          </cell>
          <cell r="E7" t="str">
            <v>- Pentium II 6/300MHz  Processor</v>
          </cell>
          <cell r="F7" t="str">
            <v>- 32MB ECC SIMM Memory</v>
          </cell>
          <cell r="G7" t="str">
            <v>- 4.3 GB HDD</v>
          </cell>
          <cell r="H7" t="str">
            <v>- 고속 512KB  cache</v>
          </cell>
          <cell r="I7" t="str">
            <v>- PCI System Arch</v>
          </cell>
          <cell r="J7" t="str">
            <v>- 3.5" 1.44MB FDD</v>
          </cell>
          <cell r="K7" t="str">
            <v>- 16X CD-ROM Drive</v>
          </cell>
          <cell r="L7" t="str">
            <v>- 3 PCI, 1 ISA, 1 PCI/ISA Slot</v>
          </cell>
          <cell r="M7" t="str">
            <v>- 내장 Netelligent 10/100 TX PCI UTP Controller</v>
          </cell>
          <cell r="R7">
            <v>8472000</v>
          </cell>
        </row>
        <row r="8">
          <cell r="A8" t="str">
            <v>146742-004</v>
          </cell>
          <cell r="B8" t="str">
            <v>HDD</v>
          </cell>
          <cell r="C8">
            <v>123</v>
          </cell>
          <cell r="D8" t="str">
            <v>2.1 GB Pluggable Fast SCSI-2(1.6") Drive</v>
          </cell>
          <cell r="R8">
            <v>1427000</v>
          </cell>
        </row>
        <row r="9">
          <cell r="A9" t="str">
            <v>242583-001</v>
          </cell>
          <cell r="B9" t="str">
            <v>HDD</v>
          </cell>
          <cell r="D9" t="str">
            <v>2.1 GB Pluggable Wide Ultra SCSI-3(1.0") Drive</v>
          </cell>
          <cell r="R9">
            <v>1427000</v>
          </cell>
        </row>
        <row r="10">
          <cell r="A10" t="str">
            <v>146742-005</v>
          </cell>
          <cell r="D10" t="str">
            <v>4.3 GB Pluggable Fast SCSI-2(1.6") Drive</v>
          </cell>
          <cell r="R10">
            <v>2065000</v>
          </cell>
        </row>
        <row r="11">
          <cell r="A11" t="str">
            <v>272577-001</v>
          </cell>
          <cell r="D11" t="str">
            <v>4.3 GB Pluggable Wide Ultra SCSI-3(1.0") Drive</v>
          </cell>
          <cell r="R11">
            <v>2065000</v>
          </cell>
        </row>
        <row r="12">
          <cell r="A12" t="str">
            <v>304859-B21</v>
          </cell>
          <cell r="D12" t="str">
            <v>4.3 GB Pluggable Wide Ultra 10K SCSI-3(1.0") Drive</v>
          </cell>
          <cell r="R12">
            <v>2421000</v>
          </cell>
        </row>
        <row r="13">
          <cell r="A13" t="str">
            <v>199882-001</v>
          </cell>
          <cell r="D13" t="str">
            <v>9.1 GB Pluggable Wide Ultra SCSI-3(1.6") Drive</v>
          </cell>
          <cell r="R13">
            <v>3388000</v>
          </cell>
        </row>
        <row r="14">
          <cell r="A14" t="str">
            <v>313706-B21</v>
          </cell>
          <cell r="D14" t="str">
            <v>9.1 GB Pluggable Wide Ultra SCSI-3(1.0") Drive</v>
          </cell>
          <cell r="R14">
            <v>3388000</v>
          </cell>
        </row>
        <row r="15">
          <cell r="A15" t="str">
            <v>304865-B21</v>
          </cell>
          <cell r="D15" t="str">
            <v>9.1 GB Pluggable Wide Ultra 10K SCSI-3(1.6") Drive</v>
          </cell>
          <cell r="R15">
            <v>4022000</v>
          </cell>
        </row>
        <row r="16">
          <cell r="A16" t="str">
            <v>313756-B21</v>
          </cell>
          <cell r="D16" t="str">
            <v>18.2 GB Pluggable Wide Ultra SCSI-3(1.6") Drive</v>
          </cell>
          <cell r="R16">
            <v>7053000</v>
          </cell>
        </row>
        <row r="17">
          <cell r="A17" t="str">
            <v>273736-B21</v>
          </cell>
          <cell r="D17" t="str">
            <v>1.6 GB IDE Hard Drive</v>
          </cell>
          <cell r="R17">
            <v>719000</v>
          </cell>
        </row>
        <row r="18">
          <cell r="A18" t="str">
            <v>273737-B21</v>
          </cell>
          <cell r="D18" t="str">
            <v>2.5 GB IDE Hard Drive</v>
          </cell>
          <cell r="R18">
            <v>768000</v>
          </cell>
        </row>
        <row r="19">
          <cell r="A19" t="str">
            <v>283856-B21</v>
          </cell>
          <cell r="D19" t="str">
            <v>3.8 GB IDE Hard Drive</v>
          </cell>
          <cell r="R19">
            <v>1124000</v>
          </cell>
        </row>
        <row r="20">
          <cell r="A20" t="str">
            <v>312372-B21</v>
          </cell>
          <cell r="D20" t="str">
            <v>3.2 GB IDE Hard Drive</v>
          </cell>
          <cell r="R20">
            <v>882000</v>
          </cell>
        </row>
        <row r="21">
          <cell r="A21" t="str">
            <v>312361-B21</v>
          </cell>
          <cell r="D21" t="str">
            <v>5.2 GB IDE Hard Drive</v>
          </cell>
          <cell r="R21">
            <v>1252000</v>
          </cell>
        </row>
        <row r="22">
          <cell r="A22" t="str">
            <v>142216-001</v>
          </cell>
          <cell r="D22" t="str">
            <v>2.1 GB Fast SCSI-2(1.6") Drive</v>
          </cell>
          <cell r="R22">
            <v>1246000</v>
          </cell>
        </row>
        <row r="23">
          <cell r="A23" t="str">
            <v>242586-001</v>
          </cell>
          <cell r="D23" t="str">
            <v>2.1 GB Wide Ultra SCSI(1.0") Drive</v>
          </cell>
          <cell r="R23">
            <v>1246000</v>
          </cell>
        </row>
        <row r="24">
          <cell r="A24" t="str">
            <v>199580-001</v>
          </cell>
          <cell r="D24" t="str">
            <v>4.3 GB Fast SCSI-2(1.6") Drive</v>
          </cell>
          <cell r="R24">
            <v>1883000</v>
          </cell>
        </row>
        <row r="25">
          <cell r="A25" t="str">
            <v>242584-001</v>
          </cell>
          <cell r="D25" t="str">
            <v>4.3 GB Wide Ultra SCSI(1.0") Drive</v>
          </cell>
          <cell r="R25">
            <v>1883000</v>
          </cell>
        </row>
        <row r="26">
          <cell r="A26" t="str">
            <v>304858-B01</v>
          </cell>
          <cell r="D26" t="str">
            <v>4.3 GB Wide Ultra 10K SCSI-3(1.0") Drive</v>
          </cell>
          <cell r="R26">
            <v>2239000</v>
          </cell>
        </row>
        <row r="27">
          <cell r="A27" t="str">
            <v>199883-001</v>
          </cell>
          <cell r="D27" t="str">
            <v>9.1 GB Fast SCSI-2(1.6") Drive</v>
          </cell>
          <cell r="R27">
            <v>3206000</v>
          </cell>
        </row>
        <row r="28">
          <cell r="A28" t="str">
            <v>199884-001</v>
          </cell>
          <cell r="D28" t="str">
            <v>9.1 GB Wide Ultra SCSI(1.0") Drive</v>
          </cell>
          <cell r="R28">
            <v>3206000</v>
          </cell>
        </row>
        <row r="29">
          <cell r="A29" t="str">
            <v>313707-B21</v>
          </cell>
          <cell r="D29" t="str">
            <v>9.1 GB Wide Ultra  SCSI-3(1.0") Drive</v>
          </cell>
          <cell r="R29">
            <v>3206000</v>
          </cell>
        </row>
        <row r="30">
          <cell r="A30" t="str">
            <v>304864-B21</v>
          </cell>
          <cell r="D30" t="str">
            <v>9.1 GB Wide Ultra 10K SCSI-3(1.6") Drive</v>
          </cell>
          <cell r="R30">
            <v>3841000</v>
          </cell>
        </row>
        <row r="31">
          <cell r="A31" t="str">
            <v>304114-B31</v>
          </cell>
          <cell r="D31" t="str">
            <v>PLT Storage System/U model 1 (Single Bus)</v>
          </cell>
          <cell r="R31">
            <v>268800</v>
          </cell>
        </row>
        <row r="32">
          <cell r="A32" t="str">
            <v>304114-B32</v>
          </cell>
          <cell r="D32" t="str">
            <v>PLT Storage System/U model 2 (Dual Bus)</v>
          </cell>
          <cell r="R32">
            <v>3270000</v>
          </cell>
        </row>
        <row r="33">
          <cell r="A33" t="str">
            <v>304104-B31</v>
          </cell>
          <cell r="D33" t="str">
            <v>PLT Storage System Rack model 1 (Single Bus)</v>
          </cell>
          <cell r="R33">
            <v>3136000</v>
          </cell>
        </row>
        <row r="34">
          <cell r="A34" t="str">
            <v>304104-B32</v>
          </cell>
          <cell r="D34" t="str">
            <v>PLT Storage System Rack model 2 (Dual Bus)</v>
          </cell>
          <cell r="R34">
            <v>3718000</v>
          </cell>
        </row>
        <row r="35">
          <cell r="A35" t="str">
            <v>304115-B21</v>
          </cell>
          <cell r="D35" t="str">
            <v>PLT Storage System/U Dual Bus to Single Bus Conversion Kit</v>
          </cell>
          <cell r="O35" t="str">
            <v xml:space="preserve"> </v>
          </cell>
          <cell r="P35" t="str">
            <v xml:space="preserve"> </v>
          </cell>
          <cell r="Q35" t="str">
            <v xml:space="preserve"> </v>
          </cell>
          <cell r="R35">
            <v>1455000</v>
          </cell>
        </row>
        <row r="36">
          <cell r="A36" t="str">
            <v>304116-B21</v>
          </cell>
          <cell r="D36" t="str">
            <v>PLT Storage System/U Single Bus to Dual Bus Conversion Kit</v>
          </cell>
          <cell r="O36" t="str">
            <v xml:space="preserve"> </v>
          </cell>
          <cell r="P36" t="str">
            <v xml:space="preserve"> </v>
          </cell>
          <cell r="Q36" t="str">
            <v xml:space="preserve"> </v>
          </cell>
          <cell r="R36">
            <v>1455000</v>
          </cell>
        </row>
        <row r="37">
          <cell r="A37" t="str">
            <v>304148-B21</v>
          </cell>
          <cell r="D37" t="str">
            <v>PLT Storage System/F to /U Upgrade Kit (Single Bus)</v>
          </cell>
          <cell r="O37" t="str">
            <v xml:space="preserve"> </v>
          </cell>
          <cell r="P37" t="str">
            <v xml:space="preserve"> </v>
          </cell>
          <cell r="Q37" t="str">
            <v xml:space="preserve"> </v>
          </cell>
          <cell r="R37">
            <v>509000</v>
          </cell>
        </row>
        <row r="38">
          <cell r="A38" t="str">
            <v>304149-B21</v>
          </cell>
          <cell r="D38" t="str">
            <v>PLT Storage System/F to /U Upgrade Kit (Dual Bus)</v>
          </cell>
          <cell r="O38" t="str">
            <v xml:space="preserve"> </v>
          </cell>
          <cell r="P38" t="str">
            <v xml:space="preserve"> </v>
          </cell>
          <cell r="Q38" t="str">
            <v xml:space="preserve"> </v>
          </cell>
          <cell r="R38">
            <v>764000</v>
          </cell>
        </row>
        <row r="39">
          <cell r="A39" t="str">
            <v>272891-001</v>
          </cell>
          <cell r="D39" t="str">
            <v>PLT Storage System/U/F Tower to Rack Conversion Kit</v>
          </cell>
          <cell r="O39" t="str">
            <v xml:space="preserve"> </v>
          </cell>
          <cell r="P39" t="str">
            <v xml:space="preserve"> </v>
          </cell>
          <cell r="Q39" t="str">
            <v xml:space="preserve"> </v>
          </cell>
          <cell r="R39">
            <v>764000</v>
          </cell>
        </row>
        <row r="40">
          <cell r="A40" t="str">
            <v>224214-001</v>
          </cell>
          <cell r="D40" t="str">
            <v>PLT Storage System/U/F Redundant Power Supply</v>
          </cell>
          <cell r="O40" t="str">
            <v xml:space="preserve"> </v>
          </cell>
          <cell r="P40" t="str">
            <v xml:space="preserve"> </v>
          </cell>
          <cell r="Q40" t="str">
            <v xml:space="preserve"> </v>
          </cell>
          <cell r="R40">
            <v>1273000</v>
          </cell>
        </row>
        <row r="41">
          <cell r="A41" t="str">
            <v>189640-001</v>
          </cell>
          <cell r="D41" t="str">
            <v>PLT Storage System</v>
          </cell>
          <cell r="O41" t="str">
            <v xml:space="preserve"> </v>
          </cell>
          <cell r="P41" t="str">
            <v xml:space="preserve"> </v>
          </cell>
          <cell r="Q41" t="str">
            <v xml:space="preserve"> </v>
          </cell>
          <cell r="R41">
            <v>2035000</v>
          </cell>
        </row>
        <row r="42">
          <cell r="A42" t="str">
            <v>189905-001</v>
          </cell>
          <cell r="D42" t="str">
            <v>Rack Mount Proliant Storage System</v>
          </cell>
          <cell r="O42" t="str">
            <v xml:space="preserve"> </v>
          </cell>
          <cell r="P42" t="str">
            <v xml:space="preserve"> </v>
          </cell>
          <cell r="Q42" t="str">
            <v xml:space="preserve"> </v>
          </cell>
          <cell r="R42">
            <v>2544000</v>
          </cell>
        </row>
        <row r="43">
          <cell r="A43" t="str">
            <v>272904-001</v>
          </cell>
          <cell r="D43" t="str">
            <v>PLT Storage System/F model 1 (Single Bus)</v>
          </cell>
          <cell r="O43" t="str">
            <v xml:space="preserve"> </v>
          </cell>
          <cell r="P43" t="str">
            <v xml:space="preserve"> </v>
          </cell>
          <cell r="Q43" t="str">
            <v xml:space="preserve"> </v>
          </cell>
          <cell r="R43">
            <v>2688000</v>
          </cell>
        </row>
        <row r="44">
          <cell r="A44" t="str">
            <v>272904-002</v>
          </cell>
          <cell r="D44" t="str">
            <v>PLT Storage System/F model 2 (Dual Bus)</v>
          </cell>
          <cell r="O44" t="str">
            <v xml:space="preserve"> </v>
          </cell>
          <cell r="P44" t="str">
            <v xml:space="preserve"> </v>
          </cell>
          <cell r="Q44" t="str">
            <v xml:space="preserve"> </v>
          </cell>
          <cell r="R44">
            <v>3270000</v>
          </cell>
        </row>
        <row r="45">
          <cell r="A45" t="str">
            <v>272804-001</v>
          </cell>
          <cell r="D45" t="str">
            <v>PLT Storage System Rack Model F1 (Single Bus)</v>
          </cell>
          <cell r="O45" t="str">
            <v xml:space="preserve"> </v>
          </cell>
          <cell r="P45" t="str">
            <v xml:space="preserve"> </v>
          </cell>
          <cell r="Q45" t="str">
            <v xml:space="preserve"> </v>
          </cell>
          <cell r="R45">
            <v>3136000</v>
          </cell>
        </row>
        <row r="46">
          <cell r="A46" t="str">
            <v>272804-002</v>
          </cell>
          <cell r="D46" t="str">
            <v>PLT Storage System Rack Model F2 (Dual Bus)</v>
          </cell>
          <cell r="O46" t="str">
            <v xml:space="preserve"> </v>
          </cell>
          <cell r="P46" t="str">
            <v xml:space="preserve"> </v>
          </cell>
          <cell r="Q46" t="str">
            <v xml:space="preserve"> </v>
          </cell>
          <cell r="R46">
            <v>3718000</v>
          </cell>
        </row>
        <row r="47">
          <cell r="A47" t="str">
            <v>272826-001</v>
          </cell>
          <cell r="D47" t="str">
            <v>PLT Storage System/F Dual Bus to Single Bus Conversion Kit</v>
          </cell>
          <cell r="O47" t="str">
            <v xml:space="preserve"> </v>
          </cell>
          <cell r="P47" t="str">
            <v xml:space="preserve"> </v>
          </cell>
          <cell r="Q47" t="str">
            <v xml:space="preserve"> </v>
          </cell>
          <cell r="R47">
            <v>1120000</v>
          </cell>
        </row>
        <row r="48">
          <cell r="A48" t="str">
            <v>272830-001</v>
          </cell>
          <cell r="D48" t="str">
            <v>PLT Storage System/F Single Bus to Dual Bus Conversion Kit</v>
          </cell>
          <cell r="O48" t="str">
            <v xml:space="preserve"> </v>
          </cell>
          <cell r="P48" t="str">
            <v xml:space="preserve"> </v>
          </cell>
          <cell r="Q48" t="str">
            <v xml:space="preserve"> </v>
          </cell>
          <cell r="R48">
            <v>1120000</v>
          </cell>
        </row>
        <row r="49">
          <cell r="A49" t="str">
            <v>272891-001</v>
          </cell>
          <cell r="D49" t="str">
            <v>PLT Storage System/F Tower to Rack Conversion Kit</v>
          </cell>
          <cell r="O49" t="str">
            <v xml:space="preserve"> </v>
          </cell>
          <cell r="P49" t="str">
            <v xml:space="preserve"> </v>
          </cell>
          <cell r="Q49" t="str">
            <v xml:space="preserve"> </v>
          </cell>
          <cell r="R49">
            <v>672000</v>
          </cell>
        </row>
        <row r="50">
          <cell r="A50" t="str">
            <v>224214-001</v>
          </cell>
          <cell r="D50" t="str">
            <v>PLT Storage System/F Pluggable RPS Option</v>
          </cell>
          <cell r="O50" t="str">
            <v xml:space="preserve"> </v>
          </cell>
          <cell r="P50" t="str">
            <v xml:space="preserve"> </v>
          </cell>
          <cell r="Q50" t="str">
            <v xml:space="preserve"> </v>
          </cell>
          <cell r="R50">
            <v>1120000</v>
          </cell>
        </row>
        <row r="51">
          <cell r="A51" t="str">
            <v>197125-001</v>
          </cell>
          <cell r="D51" t="str">
            <v>PLT Duplexing Option</v>
          </cell>
          <cell r="O51" t="str">
            <v xml:space="preserve"> </v>
          </cell>
          <cell r="P51" t="str">
            <v xml:space="preserve"> </v>
          </cell>
          <cell r="Q51" t="str">
            <v xml:space="preserve"> </v>
          </cell>
          <cell r="R51">
            <v>481000</v>
          </cell>
        </row>
        <row r="52">
          <cell r="A52" t="str">
            <v>199614-001</v>
          </cell>
          <cell r="D52" t="str">
            <v>PLT Fast-Wide Duplexing Option</v>
          </cell>
          <cell r="O52" t="str">
            <v xml:space="preserve"> </v>
          </cell>
          <cell r="P52" t="str">
            <v xml:space="preserve"> </v>
          </cell>
          <cell r="Q52" t="str">
            <v xml:space="preserve"> </v>
          </cell>
          <cell r="R52">
            <v>650000</v>
          </cell>
        </row>
        <row r="53">
          <cell r="A53" t="str">
            <v>264368-001</v>
          </cell>
          <cell r="D53" t="str">
            <v>Duplexing Drive Cage Option Kit for PL 1.2K, 2.5K</v>
          </cell>
          <cell r="O53" t="str">
            <v xml:space="preserve"> </v>
          </cell>
          <cell r="P53" t="str">
            <v xml:space="preserve"> </v>
          </cell>
          <cell r="Q53" t="str">
            <v xml:space="preserve"> </v>
          </cell>
          <cell r="R53">
            <v>1018000</v>
          </cell>
        </row>
        <row r="54">
          <cell r="A54" t="str">
            <v>142185-001</v>
          </cell>
          <cell r="D54" t="str">
            <v>Compaq SCSI Storage Expander</v>
          </cell>
          <cell r="O54" t="str">
            <v xml:space="preserve"> </v>
          </cell>
          <cell r="P54" t="str">
            <v xml:space="preserve"> </v>
          </cell>
          <cell r="Q54" t="str">
            <v xml:space="preserve"> </v>
          </cell>
          <cell r="R54">
            <v>546000</v>
          </cell>
        </row>
        <row r="55">
          <cell r="A55" t="str">
            <v>165620-001</v>
          </cell>
          <cell r="D55" t="str">
            <v>Rack Mount SCSI Storage Expander</v>
          </cell>
          <cell r="O55" t="str">
            <v xml:space="preserve"> </v>
          </cell>
          <cell r="P55" t="str">
            <v xml:space="preserve"> </v>
          </cell>
          <cell r="Q55" t="str">
            <v xml:space="preserve"> </v>
          </cell>
          <cell r="R55">
            <v>1507000</v>
          </cell>
        </row>
        <row r="56">
          <cell r="A56" t="str">
            <v>194751-001</v>
          </cell>
          <cell r="D56" t="str">
            <v>SMART-2/E Arrary Controller</v>
          </cell>
          <cell r="O56" t="str">
            <v xml:space="preserve"> </v>
          </cell>
          <cell r="P56" t="str">
            <v xml:space="preserve"> </v>
          </cell>
          <cell r="Q56" t="str">
            <v xml:space="preserve"> </v>
          </cell>
          <cell r="R56">
            <v>3623000</v>
          </cell>
        </row>
        <row r="57">
          <cell r="A57" t="str">
            <v>242776-B21</v>
          </cell>
          <cell r="D57" t="str">
            <v>SMART-2SL Arrary Controller</v>
          </cell>
          <cell r="O57" t="str">
            <v xml:space="preserve"> </v>
          </cell>
          <cell r="P57" t="str">
            <v xml:space="preserve"> </v>
          </cell>
          <cell r="Q57" t="str">
            <v xml:space="preserve"> </v>
          </cell>
          <cell r="R57">
            <v>1425000</v>
          </cell>
        </row>
        <row r="58">
          <cell r="A58" t="str">
            <v>295242-B21</v>
          </cell>
          <cell r="D58" t="str">
            <v>SMART-2DH Arrary Controller (Dazzler-2)</v>
          </cell>
          <cell r="O58" t="str">
            <v xml:space="preserve"> </v>
          </cell>
          <cell r="P58" t="str">
            <v xml:space="preserve"> </v>
          </cell>
          <cell r="Q58" t="str">
            <v xml:space="preserve"> </v>
          </cell>
          <cell r="R58">
            <v>3623000</v>
          </cell>
        </row>
        <row r="59">
          <cell r="A59" t="str">
            <v>295352-B21</v>
          </cell>
          <cell r="D59" t="str">
            <v>16MB Cache Upgrade Kit for SNART-2/P Arrary Controller</v>
          </cell>
          <cell r="O59" t="str">
            <v xml:space="preserve"> </v>
          </cell>
          <cell r="P59" t="str">
            <v xml:space="preserve"> </v>
          </cell>
          <cell r="Q59" t="str">
            <v xml:space="preserve"> </v>
          </cell>
          <cell r="R59">
            <v>1222000</v>
          </cell>
        </row>
        <row r="60">
          <cell r="A60" t="str">
            <v>142290-001</v>
          </cell>
          <cell r="D60" t="str">
            <v>32bit Fast &amp; Wide SCSI-2/E Controller</v>
          </cell>
          <cell r="O60" t="str">
            <v xml:space="preserve"> </v>
          </cell>
          <cell r="P60" t="str">
            <v xml:space="preserve"> </v>
          </cell>
          <cell r="Q60" t="str">
            <v xml:space="preserve"> </v>
          </cell>
          <cell r="R60">
            <v>571000</v>
          </cell>
        </row>
        <row r="61">
          <cell r="A61" t="str">
            <v>272514-001</v>
          </cell>
          <cell r="D61" t="str">
            <v>32 bit Wide Ultra SCSI/P Controller</v>
          </cell>
          <cell r="O61" t="str">
            <v xml:space="preserve"> </v>
          </cell>
          <cell r="P61" t="str">
            <v xml:space="preserve"> </v>
          </cell>
          <cell r="Q61" t="str">
            <v xml:space="preserve"> </v>
          </cell>
          <cell r="R61">
            <v>571000</v>
          </cell>
        </row>
        <row r="62">
          <cell r="A62" t="str">
            <v>295554-B21</v>
          </cell>
          <cell r="D62" t="str">
            <v>Dual Channel PCI Wide Ultra SCSI-3 Controller</v>
          </cell>
          <cell r="O62" t="str">
            <v xml:space="preserve"> </v>
          </cell>
          <cell r="P62" t="str">
            <v xml:space="preserve"> </v>
          </cell>
          <cell r="Q62" t="str">
            <v xml:space="preserve"> </v>
          </cell>
          <cell r="R62">
            <v>864000</v>
          </cell>
        </row>
        <row r="63">
          <cell r="A63" t="str">
            <v>213817-001</v>
          </cell>
          <cell r="D63" t="str">
            <v>Recovery Server Option Kit (for PL Storage Sys)</v>
          </cell>
          <cell r="O63" t="str">
            <v xml:space="preserve"> </v>
          </cell>
          <cell r="P63" t="str">
            <v xml:space="preserve"> </v>
          </cell>
          <cell r="Q63" t="str">
            <v xml:space="preserve"> </v>
          </cell>
          <cell r="R63">
            <v>2311000</v>
          </cell>
        </row>
        <row r="64">
          <cell r="A64" t="str">
            <v>272829-001</v>
          </cell>
          <cell r="D64" t="str">
            <v>Recovery Server Option Kit (for PL Storage Sys/F)</v>
          </cell>
          <cell r="O64" t="str">
            <v xml:space="preserve"> </v>
          </cell>
          <cell r="P64" t="str">
            <v xml:space="preserve"> </v>
          </cell>
          <cell r="Q64" t="str">
            <v xml:space="preserve"> </v>
          </cell>
          <cell r="R64">
            <v>3055000</v>
          </cell>
        </row>
        <row r="65">
          <cell r="A65" t="str">
            <v>199748-002</v>
          </cell>
          <cell r="D65" t="str">
            <v>Remote Insight Board</v>
          </cell>
          <cell r="O65" t="str">
            <v xml:space="preserve"> </v>
          </cell>
          <cell r="P65" t="str">
            <v xml:space="preserve"> </v>
          </cell>
          <cell r="Q65" t="str">
            <v xml:space="preserve"> </v>
          </cell>
          <cell r="R65">
            <v>1909000</v>
          </cell>
        </row>
      </sheetData>
      <sheetData sheetId="5"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대외공문"/>
      <sheetName val="화재 탐지 설비"/>
      <sheetName val="10월가격"/>
    </sheetNames>
    <sheetDataSet>
      <sheetData sheetId="0"/>
      <sheetData sheetId="1" refreshError="1"/>
      <sheetData sheetId="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개정이력"/>
      <sheetName val="기본정보"/>
      <sheetName val="Data"/>
      <sheetName val="Transaction"/>
      <sheetName val="FPA_검증"/>
      <sheetName val="VAF"/>
      <sheetName val="공수견적"/>
      <sheetName val="비용산정"/>
      <sheetName val="FP수정률반영"/>
      <sheetName val="품질항목"/>
      <sheetName val="CountingTip"/>
      <sheetName val="Macro상수"/>
      <sheetName val="model master"/>
      <sheetName val="Sheet2"/>
      <sheetName val="일위(P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47">
          <cell r="B147" t="str">
            <v>EI</v>
          </cell>
        </row>
        <row r="148">
          <cell r="B148" t="str">
            <v>EO</v>
          </cell>
        </row>
        <row r="149">
          <cell r="B149" t="str">
            <v>EQ</v>
          </cell>
        </row>
      </sheetData>
      <sheetData sheetId="12" refreshError="1"/>
      <sheetData sheetId="13" refreshError="1"/>
      <sheetData sheetId="1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1.기안지"/>
      <sheetName val="1.기안을지"/>
      <sheetName val="2.대외공문"/>
      <sheetName val="전산품의"/>
    </sheetNames>
    <sheetDataSet>
      <sheetData sheetId="0"/>
      <sheetData sheetId="1"/>
      <sheetData sheetId="2"/>
      <sheetData sheetId="3"/>
      <sheetData sheetId="4"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정공공사"/>
      <sheetName val="M2CAR"/>
      <sheetName val="90톤전기"/>
      <sheetName val="영창악기"/>
      <sheetName val="공장대비"/>
      <sheetName val="공장대비2"/>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2CAR"/>
      <sheetName val="90톤전기"/>
      <sheetName val="영창악기"/>
      <sheetName val="공장대비"/>
      <sheetName val="공장대비2"/>
      <sheetName val="정공공사"/>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mp;D"/>
      <sheetName val="기안지 (2)"/>
      <sheetName val="본사보완"/>
      <sheetName val="공장보완 (2)"/>
      <sheetName val="기술개발(2)"/>
      <sheetName val="96계획 3"/>
      <sheetName val="사업투자"/>
      <sheetName val="요약"/>
      <sheetName val="요약 (2)"/>
      <sheetName val="연구절감"/>
      <sheetName val="절감요약"/>
      <sheetName val="협조전2"/>
      <sheetName val="기안"/>
      <sheetName val="본"/>
      <sheetName val="공장"/>
      <sheetName val="기술"/>
      <sheetName val="96계"/>
      <sheetName val="사"/>
      <sheetName val="�"/>
      <sheetName val="연"/>
      <sheetName val="절"/>
      <sheetName val="협"/>
      <sheetName val="1QTR (2)"/>
      <sheetName val="1QTR"/>
      <sheetName val="자체실적Y"/>
      <sheetName val="R_D"/>
      <sheetName val="대외공문 "/>
      <sheetName val="개선대책 양식"/>
      <sheetName val="개선사례양식"/>
      <sheetName val="형명별 (백만원 단위 환율  1,100)"/>
      <sheetName val="형명별 (백만원 단위 환율  1,050)"/>
      <sheetName val="형명별 (백만원 단위 환율  1,000)"/>
      <sheetName val="형명별 (수정)원 단위 "/>
      <sheetName val="사업계획 (data)"/>
      <sheetName val="04 년 1월 (2)"/>
      <sheetName val="04 년 2월 (2)"/>
      <sheetName val="04 년 3월 (2)"/>
      <sheetName val="04 년 4월 (2)"/>
      <sheetName val="04 년 5월 (2)"/>
      <sheetName val="04 년 6월 (2)"/>
      <sheetName val="04 년 7월 (2)"/>
      <sheetName val="04 년 8월 (2)"/>
      <sheetName val="04 년 9월 (2)"/>
      <sheetName val="04 년 10월 (2)"/>
      <sheetName val="04 년 11월 (2)"/>
      <sheetName val="04 년 12월 (2)"/>
      <sheetName val="CYCLO"/>
      <sheetName val="전산품의"/>
      <sheetName val="GRACE"/>
      <sheetName val="總DE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통합수주_판품2K0112"/>
      <sheetName val="견적990322"/>
      <sheetName val="갑지"/>
      <sheetName val="#REF"/>
      <sheetName val="Sheet1"/>
      <sheetName val="정공공사"/>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Note"/>
      <sheetName val="조명"/>
      <sheetName val="보일러"/>
      <sheetName val="원가계산서"/>
      <sheetName val="ESCO-Calculation"/>
      <sheetName val="수주보고서"/>
      <sheetName val="Yearly-Analysis"/>
      <sheetName val="Yearly-Profit"/>
      <sheetName val="일위대가표"/>
      <sheetName val="기본입력"/>
      <sheetName val="일위대가(가설)"/>
    </sheetNames>
    <sheetDataSet>
      <sheetData sheetId="0"/>
      <sheetData sheetId="1"/>
      <sheetData sheetId="2"/>
      <sheetData sheetId="3"/>
      <sheetData sheetId="4">
        <row r="25">
          <cell r="F25">
            <v>10724.6</v>
          </cell>
        </row>
      </sheetData>
      <sheetData sheetId="5"/>
      <sheetData sheetId="6"/>
      <sheetData sheetId="7"/>
      <sheetData sheetId="8" refreshError="1"/>
      <sheetData sheetId="9" refreshError="1"/>
      <sheetData sheetId="10" refreshError="1"/>
      <sheetData sheetId="11"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공구산출"/>
      <sheetName val="일위대가(공원,광장)"/>
      <sheetName val="공원.광장집계"/>
      <sheetName val="일위대가(가로등1공구)"/>
      <sheetName val="1공구집계"/>
      <sheetName val="일위대가(가로등지구외공구)"/>
      <sheetName val="지구외집계"/>
      <sheetName val="일위대가산출근거-1"/>
      <sheetName val="Languages"/>
      <sheetName val="철거산출근거"/>
      <sheetName val="MOTOR"/>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정류기"/>
      <sheetName val="일위대가(가설)"/>
      <sheetName val="전동기"/>
      <sheetName val="Sheet1"/>
      <sheetName val="Sheet2"/>
      <sheetName val="Sheet3"/>
      <sheetName val="제조부문"/>
      <sheetName val="내역 (2)"/>
      <sheetName val="단가표 (2)"/>
      <sheetName val="경부선"/>
      <sheetName val="중부선"/>
      <sheetName val="영동선"/>
      <sheetName val="서해안선"/>
      <sheetName val="표지"/>
      <sheetName val="공설"/>
      <sheetName val="예공"/>
      <sheetName val="공계"/>
      <sheetName val="공총"/>
      <sheetName val="원가계산서"/>
      <sheetName val="예산내역서"/>
      <sheetName val="단가표"/>
      <sheetName val="일위대가"/>
      <sheetName val="기별총괄표"/>
      <sheetName val="요율"/>
      <sheetName val="가설사무소비"/>
      <sheetName val="작업설"/>
      <sheetName val="VXXXXXX"/>
      <sheetName val="foxz"/>
      <sheetName val="이현동SKT~명석면우수리SKT"/>
      <sheetName val="Sheet4"/>
      <sheetName val="Sheet5"/>
      <sheetName val="Sheet6"/>
      <sheetName val="Sheet7"/>
      <sheetName val="1(사)"/>
      <sheetName val="1(지)"/>
      <sheetName val="2(사)"/>
      <sheetName val="2(지) "/>
      <sheetName val="3(사)"/>
      <sheetName val="3(지)"/>
      <sheetName val="종합기별(사)"/>
      <sheetName val="종합기별(지)"/>
      <sheetName val="설계명세서"/>
      <sheetName val="정산내역서"/>
      <sheetName val="지입자재단가"/>
      <sheetName val="사급자재단가"/>
      <sheetName val="시공통보서"/>
      <sheetName val="접속기별"/>
      <sheetName val="공사비예산서"/>
      <sheetName val="준공검사양식"/>
      <sheetName val="준공계"/>
      <sheetName val="단가공사기준단가"/>
      <sheetName val="옥산금정(사)"/>
      <sheetName val="옥산금정(지)"/>
      <sheetName val="강서우정(사)"/>
      <sheetName val="강서우정(지)"/>
      <sheetName val="기본설계 "/>
      <sheetName val="자재검수"/>
      <sheetName val="laroux"/>
      <sheetName val="SKT감만중계기 (2)"/>
      <sheetName val="노무비"/>
      <sheetName val="자재산출내역"/>
      <sheetName val="노무산출내역서"/>
      <sheetName val="광케이블 피스표"/>
      <sheetName val="광케이블접속물량"/>
      <sheetName val="케이블바인딩"/>
      <sheetName val="OFD,접속함체선번장"/>
      <sheetName val="기지국인입(양정)"/>
      <sheetName val="기지국인입(정자)"/>
      <sheetName val="기지국평면도"/>
      <sheetName val="시험성적서"/>
      <sheetName val="데이타양식"/>
      <sheetName val="광계통도"/>
      <sheetName val="루트도"/>
      <sheetName val="현장사진첩"/>
      <sheetName val="준공"/>
      <sheetName val="메인화면"/>
      <sheetName val="지장보고"/>
      <sheetName val="이설계획"/>
      <sheetName val="설계기별"/>
      <sheetName val="준공기별"/>
      <sheetName val="공사내역서"/>
      <sheetName val="인력지원내역"/>
      <sheetName val="인력지원지시"/>
      <sheetName val="품셈기준"/>
      <sheetName val="품셈표"/>
      <sheetName val="분기기"/>
      <sheetName val="최종시험"/>
      <sheetName val="ISX"/>
      <sheetName val="지입검수"/>
      <sheetName val="지입사진"/>
      <sheetName val="준공사진"/>
      <sheetName val="광접속"/>
      <sheetName val="접속후손실"/>
      <sheetName val="전력공급기"/>
      <sheetName val="단독접지"/>
      <sheetName val="분기증폭기"/>
      <sheetName val="연장증폭기"/>
      <sheetName val="지입목록대장"/>
      <sheetName val="Module1"/>
      <sheetName val="Module2"/>
      <sheetName val="내역서"/>
      <sheetName val="착공계"/>
      <sheetName val="대리인계"/>
      <sheetName val="이력서"/>
      <sheetName val="재방선임"/>
      <sheetName val="안전각서"/>
      <sheetName val="보증금"/>
      <sheetName val="보증금 (2)"/>
      <sheetName val="요청서"/>
      <sheetName val="견적서"/>
      <sheetName val="타견적서"/>
      <sheetName val="계통도"/>
      <sheetName val="산출명세"/>
      <sheetName val="기별"/>
      <sheetName val="예산서"/>
      <sheetName val="도급정산"/>
      <sheetName val="VXXX"/>
      <sheetName val="총계"/>
      <sheetName val="소요자재명세서"/>
      <sheetName val="법수"/>
      <sheetName val="원외리"/>
      <sheetName val="흑룡리"/>
      <sheetName val="화정리"/>
      <sheetName val="웅양"/>
      <sheetName val="남부면"/>
      <sheetName val="연초2"/>
      <sheetName val="덕신리"/>
      <sheetName val="하고리"/>
      <sheetName val="처용"/>
      <sheetName val="노무비명세서"/>
      <sheetName val="케이블피스표"/>
      <sheetName val="물량산출내역서"/>
      <sheetName val="성단접속물량(A)"/>
      <sheetName val="OFD선번장(0)"/>
      <sheetName val="접속함체선번장(A)"/>
      <sheetName val="광계통(0)"/>
      <sheetName val="광계통도(2)(A)"/>
      <sheetName val="도면표지"/>
      <sheetName val="SKT5-1차 종합기별"/>
      <sheetName val="찬재♥정희3"/>
      <sheetName val="1"/>
      <sheetName val="2"/>
      <sheetName val="3"/>
      <sheetName val="4"/>
      <sheetName val="5"/>
      <sheetName val="6"/>
      <sheetName val="7"/>
      <sheetName val="8"/>
      <sheetName val="9"/>
      <sheetName val="10"/>
      <sheetName val="11"/>
      <sheetName val="12"/>
      <sheetName val="13"/>
      <sheetName val="14"/>
      <sheetName val="15"/>
      <sheetName val="16"/>
      <sheetName val="찬재♥정희1"/>
      <sheetName val="PE내관"/>
      <sheetName val="내관공정"/>
      <sheetName val="기별명세서"/>
      <sheetName val="집계"/>
      <sheetName val="피스표"/>
      <sheetName val="피스총괄"/>
      <sheetName val="피스표2"/>
      <sheetName val="LIST"/>
      <sheetName val="UPRC"/>
      <sheetName val="PU1"/>
      <sheetName val="PU2"/>
      <sheetName val="PU4"/>
      <sheetName val="PU41"/>
      <sheetName val="PU5"/>
      <sheetName val="PU51"/>
      <sheetName val="SUBPU"/>
      <sheetName val="cable"/>
      <sheetName val="보수공사"/>
      <sheetName val="단가산출서"/>
      <sheetName val="목차"/>
      <sheetName val="시정사진"/>
      <sheetName val="시정사진 (2)"/>
      <sheetName val="도면 (2)"/>
      <sheetName val="Sheet4 (2)"/>
      <sheetName val="성남기지국"/>
      <sheetName val="준공사진1"/>
      <sheetName val="표지1"/>
      <sheetName val="표지1 (2)"/>
      <sheetName val="표지1 (3)"/>
      <sheetName val="표지1 (4)"/>
      <sheetName val="준공사진2"/>
      <sheetName val="#REF"/>
      <sheetName val="총괄"/>
      <sheetName val="내관총량"/>
      <sheetName val="울산"/>
      <sheetName val="양정"/>
      <sheetName val="북울산"/>
      <sheetName val="원가계산"/>
      <sheetName val="국별사급"/>
      <sheetName val="원가계산(국별)"/>
      <sheetName val="내역서(국별)"/>
      <sheetName val="증감조서"/>
      <sheetName val="증감조서 (2)"/>
      <sheetName val="사유조서"/>
      <sheetName val="물량추가"/>
      <sheetName val="전주건식"/>
      <sheetName val="광공정집계"/>
      <sheetName val="광피스(총괄)"/>
      <sheetName val="광피스"/>
      <sheetName val="PE공정집계"/>
      <sheetName val="PE피스"/>
      <sheetName val="스파이랄"/>
      <sheetName val="위험표시판"/>
      <sheetName val="운반비"/>
      <sheetName val="중량산출"/>
      <sheetName val="중기운반"/>
      <sheetName val="기계경비"/>
      <sheetName val="측정기손료"/>
      <sheetName val="물자산출서 (2)"/>
      <sheetName val="물자산출서"/>
      <sheetName val="물품수불"/>
      <sheetName val="사급조서"/>
      <sheetName val="지입조서"/>
      <sheetName val="지입자재"/>
      <sheetName val="지급임차료"/>
      <sheetName val="목차 (3)"/>
      <sheetName val="목차 (2)"/>
      <sheetName val="내역총괄1차"/>
      <sheetName val="원가(총괄)"/>
      <sheetName val="사급"/>
      <sheetName val="단가"/>
      <sheetName val="단가 (2)"/>
      <sheetName val="단가 (3)"/>
      <sheetName val="단가 (4)"/>
      <sheetName val="단가 (5)"/>
      <sheetName val="인테리어 (2)"/>
      <sheetName val="내역"/>
      <sheetName val="소요"/>
      <sheetName val="목록"/>
      <sheetName val="일위"/>
      <sheetName val="간노비"/>
      <sheetName val="경비"/>
      <sheetName val="배부율"/>
      <sheetName val="완성1"/>
      <sheetName val="완성2"/>
      <sheetName val="산재"/>
      <sheetName val="산재비율"/>
      <sheetName val="안전"/>
      <sheetName val="안전비율"/>
      <sheetName val="일반"/>
      <sheetName val="일반비율"/>
      <sheetName val="이윤"/>
      <sheetName val="이윤비율"/>
      <sheetName val="노임"/>
      <sheetName val="총괄집계"/>
      <sheetName val="공량집"/>
      <sheetName val="공량"/>
      <sheetName val="고용"/>
      <sheetName val="전체공정 (3)"/>
      <sheetName val="전체공정 (2)"/>
      <sheetName val="MCR부분"/>
      <sheetName val="전체공정"/>
      <sheetName val="영광공정표"/>
      <sheetName val="업무분장"/>
      <sheetName val="년간업무"/>
      <sheetName val="유도등설비(집계표)"/>
      <sheetName val="유도등설비"/>
      <sheetName val="총공사비 (2)"/>
      <sheetName val="5-8CELL 사진"/>
      <sheetName val="5-8CELL 사진 (2)"/>
      <sheetName val="자재검수(스페이스)"/>
      <sheetName val="자재검수(문주리)"/>
      <sheetName val="일위대가_양식"/>
      <sheetName val="공사설명서"/>
      <sheetName val="예정공정표"/>
      <sheetName val="동원인원"/>
      <sheetName val="총공사비"/>
      <sheetName val="내역서총괄"/>
      <sheetName val="폐기물"/>
      <sheetName val="공제대산출"/>
      <sheetName val="공구손료_금액"/>
      <sheetName val="공구손료_산출"/>
      <sheetName val="사급자재"/>
      <sheetName val="소요노력"/>
      <sheetName val="FTTC구축현황"/>
      <sheetName val="FTTO진행현황"/>
      <sheetName val="추적성품목"/>
      <sheetName val="지입자재소요내역"/>
      <sheetName val="중복실사"/>
      <sheetName val="진도계획"/>
      <sheetName val="연락처"/>
      <sheetName val="지역별분류"/>
      <sheetName val="간이공사"/>
      <sheetName val="설계1"/>
      <sheetName val="자재산출"/>
      <sheetName val="지입단가(00년)"/>
      <sheetName val="노무내역"/>
      <sheetName val="기별(철거1)"/>
      <sheetName val="기별(신설1)"/>
      <sheetName val="코어접속"/>
      <sheetName val="부표"/>
      <sheetName val="노임단가표"/>
      <sheetName val="작업지시서"/>
      <sheetName val="기별(철거)"/>
      <sheetName val="기별(신설)"/>
      <sheetName val="기별(이설)"/>
      <sheetName val="바인드,PE"/>
      <sheetName val="기별(구포)"/>
      <sheetName val="기별(김해)"/>
      <sheetName val="기별(남울산)"/>
      <sheetName val="기별(동래)"/>
      <sheetName val="기별(동울산)"/>
      <sheetName val="기별(전하)"/>
      <sheetName val="기별(좌동)"/>
      <sheetName val="기별(부산노드)"/>
      <sheetName val="기별(범일)"/>
      <sheetName val="기별(울산노드)"/>
      <sheetName val="기별(옥교)"/>
      <sheetName val="자재산출내역서"/>
      <sheetName val="광접속물량"/>
      <sheetName val="설계명세서(선로)"/>
      <sheetName val="c-1"/>
      <sheetName val="c-7"/>
      <sheetName val="c-8"/>
      <sheetName val="c-7 "/>
      <sheetName val="기별(가천)"/>
      <sheetName val="기별(삼랑진)"/>
      <sheetName val="기별(척과리)"/>
      <sheetName val="자재산출내역부산"/>
      <sheetName val="노무산출내역"/>
      <sheetName val="광케이블 피스표부산"/>
      <sheetName val="케이블바인딩부산"/>
      <sheetName val="BD원가계산서(증설1)"/>
      <sheetName val="BD직재(2)"/>
      <sheetName val="BD직노(2)"/>
      <sheetName val="기안"/>
      <sheetName val="준공검사보고서"/>
      <sheetName val="공사비내역서"/>
      <sheetName val="cost9801"/>
      <sheetName val="시공내역"/>
      <sheetName val="원가(케이블)"/>
      <sheetName val="원가(관로)"/>
      <sheetName val="정산총괄(케이블)"/>
      <sheetName val="예산총괄(관로)"/>
      <sheetName val="심선배분도"/>
      <sheetName val="작업사진"/>
      <sheetName val="호표"/>
      <sheetName val="코드"/>
      <sheetName val="공구손료"/>
      <sheetName val="첨부1"/>
      <sheetName val="첨부2 "/>
      <sheetName val="첨부3"/>
      <sheetName val="수입원가"/>
      <sheetName val="운반공사"/>
      <sheetName val="감독용차량"/>
      <sheetName val="사급자재사용내역서"/>
      <sheetName val="예산총괄(케이블)"/>
      <sheetName val="평면도"/>
      <sheetName val="이설요청서"/>
      <sheetName val="공정"/>
      <sheetName val="Chart1"/>
      <sheetName val="내역서(총괄)"/>
      <sheetName val="내역서(통신)"/>
      <sheetName val="최종비교표"/>
      <sheetName val="산출근거"/>
      <sheetName val="수량및단가(1,2안)"/>
      <sheetName val="수량및단가(3안)"/>
      <sheetName val="수량(통신)"/>
      <sheetName val="일위대가(통신)"/>
      <sheetName val="노임단가"/>
      <sheetName val="제-노임"/>
      <sheetName val="제직재"/>
      <sheetName val="의장"/>
      <sheetName val="총(의장)"/>
      <sheetName val="전기"/>
      <sheetName val="사인"/>
      <sheetName val="모형"/>
      <sheetName val="영상hw"/>
      <sheetName val="영상sw"/>
      <sheetName val="정보HW"/>
      <sheetName val="정보sw1"/>
      <sheetName val="정보sw2"/>
      <sheetName val="정보sw3"/>
      <sheetName val="수장고 (2)"/>
      <sheetName val="CCTV 노무비산출내역"/>
      <sheetName val="설계변경세부계획서1"/>
      <sheetName val="계약FLOW"/>
      <sheetName val="일위대가(조경1)"/>
      <sheetName val="1.간지(해창교)"/>
      <sheetName val="3.교대집계표"/>
      <sheetName val="철근총괄수량"/>
      <sheetName val="철근수량"/>
      <sheetName val="철근수량 (2)"/>
      <sheetName val="4.교대수량산출"/>
      <sheetName val="ㅇㅇ"/>
      <sheetName val="겉장"/>
      <sheetName val="당초"/>
      <sheetName val="수정"/>
      <sheetName val="도면삽입"/>
      <sheetName val="수목"/>
      <sheetName val="이식목"/>
      <sheetName val="설계내역"/>
      <sheetName val="00000"/>
      <sheetName val="회원록"/>
      <sheetName val="회비"/>
      <sheetName val="工총괄"/>
      <sheetName val="설치부문"/>
      <sheetName val="工총괄-신설만"/>
      <sheetName val="工총괄-북상주"/>
      <sheetName val="집계표"/>
      <sheetName val="신설만"/>
      <sheetName val="중부"/>
      <sheetName val="강원"/>
      <sheetName val="충청"/>
      <sheetName val="경북"/>
      <sheetName val="경남"/>
      <sheetName val="노후설비교체"/>
      <sheetName val="유형합계"/>
      <sheetName val="차선유형"/>
      <sheetName val="일위집계"/>
      <sheetName val="설치단가data"/>
      <sheetName val="설노임단가"/>
      <sheetName val="설간노-북상주"/>
      <sheetName val="설간노-신설만"/>
      <sheetName val="설간노"/>
      <sheetName val="03간노율 (2)"/>
      <sheetName val="경비-북상주"/>
      <sheetName val="경비-신설만"/>
      <sheetName val="03경비율 (2)"/>
      <sheetName val="03완성공사율 (2)"/>
      <sheetName val="03완성공사율(3)"/>
      <sheetName val="차량운영비"/>
      <sheetName val="자동차보험료data"/>
      <sheetName val="03산재율 (2)"/>
      <sheetName val="03안전관리율 (2)"/>
      <sheetName val="03관리비율 (2)"/>
      <sheetName val="내역표지"/>
      <sheetName val="내역(기산)"/>
      <sheetName val="내역 (전산)"/>
      <sheetName val="일위1"/>
      <sheetName val="일위2"/>
      <sheetName val="물가"/>
      <sheetName val="기산"/>
      <sheetName val="전산"/>
      <sheetName val="명갑"/>
      <sheetName val="명1"/>
      <sheetName val="대아갑지"/>
      <sheetName val="대1"/>
      <sheetName val="경성기업"/>
      <sheetName val="경1"/>
      <sheetName val="명갑-내역가"/>
      <sheetName val="원가분류"/>
      <sheetName val="VXXXXXXXXXXXXXXXXXXXXXXXX"/>
      <sheetName val="찬재♥정희2"/>
      <sheetName val="실세 및 우대금리"/>
      <sheetName val="산출"/>
      <sheetName val="타행실세"/>
      <sheetName val="타행MM"/>
      <sheetName val="전화"/>
      <sheetName val="Sheet8"/>
      <sheetName val="Sheet10"/>
      <sheetName val="Sheet11"/>
      <sheetName val="Sheet12"/>
      <sheetName val="Sheet13"/>
      <sheetName val="Sheet14"/>
      <sheetName val="Sheet15"/>
      <sheetName val="-------"/>
      <sheetName val="품의"/>
      <sheetName val="공문"/>
      <sheetName val="공문2"/>
      <sheetName val="게시안내문"/>
      <sheetName val="Sheet9"/>
      <sheetName val="Sheet16"/>
      <sheetName val="0000000"/>
      <sheetName val="1년제비교"/>
      <sheetName val="우대금리"/>
      <sheetName val="여수신금리체계"/>
      <sheetName val="Sheet1 (2)"/>
      <sheetName val="Sheet7 (2)"/>
      <sheetName val="전기공사원가"/>
      <sheetName val="원가계산서(금구)"/>
      <sheetName val="도급총공사비"/>
      <sheetName val="공사비총괄표"/>
      <sheetName val="공사비집계표"/>
      <sheetName val="한전위탁공사비"/>
      <sheetName val="인입선로공사"/>
      <sheetName val="수배전반 설비공사"/>
      <sheetName val="케이블 포설공사"/>
      <sheetName val="전선로 설치공사"/>
      <sheetName val="전등 및 전열설비"/>
      <sheetName val="접지 및 피뢰설비"/>
      <sheetName val="방송 설비"/>
      <sheetName val="전화 설비"/>
      <sheetName val="TV 설비"/>
      <sheetName val="시계설비"/>
      <sheetName val="화재 탐지 설비"/>
      <sheetName val="옥외통신설비공사"/>
      <sheetName val="옥외보안등공사"/>
      <sheetName val="자재"/>
      <sheetName val="자재(일위대가)"/>
      <sheetName val="등주설치(5~7M)"/>
      <sheetName val="등주설치(8M)"/>
      <sheetName val="견적"/>
      <sheetName val="산출서 "/>
      <sheetName val="예비품 "/>
      <sheetName val="특수공구"/>
      <sheetName val="중계펌프장"/>
      <sheetName val="설계예산내역서"/>
      <sheetName val="공사원가"/>
      <sheetName val="총괄표"/>
      <sheetName val="가설공사비"/>
      <sheetName val="한전인입"/>
      <sheetName val="일위대가(옥외전력인입공사)"/>
      <sheetName val="일위대가(옥내전력간선공사)"/>
      <sheetName val="일위대가(옥외보안등)"/>
      <sheetName val="일위대가(약전설비)"/>
      <sheetName val="기초일위대가집계"/>
      <sheetName val="일위대가(통신설비)"/>
      <sheetName val="간지"/>
      <sheetName val="옥외전력인입공사"/>
      <sheetName val="옥내전력간선공사(갑)"/>
      <sheetName val="1.옥외전기설비"/>
      <sheetName val="옥외전시설비(갑)"/>
      <sheetName val="2.전등설비"/>
      <sheetName val="3.전열설비"/>
      <sheetName val="4.배수지동력설비"/>
      <sheetName val="기계경비산출"/>
      <sheetName val="단가비교표"/>
      <sheetName val="견적비교표"/>
      <sheetName val="기초일위대가"/>
      <sheetName val="각종기초산출"/>
      <sheetName val="일위대가산출근거-1"/>
      <sheetName val="부록단가"/>
      <sheetName val="자재단가비교표"/>
      <sheetName val="목차,표지"/>
      <sheetName val="신설토사"/>
      <sheetName val="토사다짐물량"/>
      <sheetName val="자갈신설물량"/>
      <sheetName val="수량집계"/>
      <sheetName val="수량총집계"/>
      <sheetName val="일위산출"/>
      <sheetName val="기초일위"/>
      <sheetName val="기초총괄"/>
      <sheetName val="전기공사(팔)"/>
      <sheetName val="토목공사내역서"/>
      <sheetName val="중량산출표"/>
      <sheetName val="신설노무총괄"/>
      <sheetName val="신설경총괄"/>
      <sheetName val="일반관리비"/>
      <sheetName val="이윤명세서"/>
      <sheetName val="도급분내역서"/>
      <sheetName val="사업예산 검토 보고서"/>
      <sheetName val="B. 재료비"/>
      <sheetName val="C. 인건비"/>
      <sheetName val="D. 외주비"/>
      <sheetName val="갑지"/>
      <sheetName val="건축내역"/>
      <sheetName val="기계내역"/>
      <sheetName val="전기내역"/>
      <sheetName val="실행갑지"/>
      <sheetName val="실행분할"/>
      <sheetName val="실행분할 (2)"/>
      <sheetName val="동별현황"/>
      <sheetName val="견적개요"/>
      <sheetName val="일정표"/>
      <sheetName val="견적업체LIST"/>
      <sheetName val="실행갑지99"/>
      <sheetName val="실행내역"/>
      <sheetName val="견적조건"/>
      <sheetName val="인건비갑지"/>
      <sheetName val="냉동장비"/>
      <sheetName val="잡철물"/>
      <sheetName val="산출근거 (2)"/>
      <sheetName val="연습내역"/>
      <sheetName val="연습산출"/>
      <sheetName val="승강기"/>
      <sheetName val="PANEL"/>
      <sheetName val="조건"/>
      <sheetName val="공종구분"/>
      <sheetName val="실행내역(1~6)"/>
      <sheetName val="실행내역 (7~11)"/>
      <sheetName val="매입세"/>
      <sheetName val="실행조건"/>
      <sheetName val="장비기초"/>
      <sheetName val="연도"/>
      <sheetName val="가스"/>
      <sheetName val="자동제어"/>
      <sheetName val="방진"/>
      <sheetName val="항온항습용량"/>
      <sheetName val="비교표"/>
      <sheetName val="총괄내역"/>
      <sheetName val="CCTV 세부내역"/>
      <sheetName val="VMS 세부내역"/>
      <sheetName val="루프검지기"/>
      <sheetName val="영상검지기 세부내역"/>
      <sheetName val="광통신 세부내역"/>
      <sheetName val="센터설비"/>
      <sheetName val="비상전화기"/>
      <sheetName val="산정기준"/>
      <sheetName val="단가산출"/>
      <sheetName val="CCTV일위대가"/>
      <sheetName val="CCTV 철주 설치 일위대가"/>
      <sheetName val="영상검지일위대가"/>
      <sheetName val="광케이블 및 부대설비 일위대가"/>
      <sheetName val="센터 설비 일위대가"/>
      <sheetName val="비상전화 일위대가"/>
      <sheetName val="단가대비표"/>
      <sheetName val="증감요약"/>
      <sheetName val="품적용률"/>
      <sheetName val="원가(전)"/>
      <sheetName val="내역(전)1안"/>
      <sheetName val="내역(전)2안"/>
      <sheetName val="신규품목(전)"/>
      <sheetName val="인입-변경1안"/>
      <sheetName val="인입-변경2안"/>
      <sheetName val="전등-변경"/>
      <sheetName val="전열-변경"/>
      <sheetName val="간선-변경"/>
      <sheetName val="동력-변경"/>
      <sheetName val="자탐-변경"/>
      <sheetName val="원가(통)"/>
      <sheetName val="내역(통)"/>
      <sheetName val="전화-변경"/>
      <sheetName val="신규품목(통)"/>
      <sheetName val="간선굵기"/>
      <sheetName val="내역(전)"/>
      <sheetName val="인입-변경1"/>
      <sheetName val="TRAY-변경"/>
      <sheetName val="공수적용"/>
      <sheetName val="공수적용(전체)"/>
      <sheetName val="전등-당초"/>
      <sheetName val="간선-당초"/>
      <sheetName val="TRAY-당초"/>
      <sheetName val="FCR"/>
      <sheetName val="변경사유"/>
      <sheetName val="원가"/>
      <sheetName val="물량비교"/>
      <sheetName val="산출서"/>
      <sheetName val="신규단가비교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refreshError="1"/>
      <sheetData sheetId="253" refreshError="1"/>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refreshError="1"/>
      <sheetData sheetId="266" refreshError="1"/>
      <sheetData sheetId="267"/>
      <sheetData sheetId="268"/>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refreshError="1"/>
      <sheetData sheetId="333" refreshError="1"/>
      <sheetData sheetId="334" refreshError="1"/>
      <sheetData sheetId="335" refreshError="1"/>
      <sheetData sheetId="336"/>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sheetData sheetId="528"/>
      <sheetData sheetId="529"/>
      <sheetData sheetId="530"/>
      <sheetData sheetId="531"/>
      <sheetData sheetId="532"/>
      <sheetData sheetId="533"/>
      <sheetData sheetId="534"/>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sheetData sheetId="552"/>
      <sheetData sheetId="553"/>
      <sheetData sheetId="554"/>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refreshError="1"/>
      <sheetData sheetId="588"/>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프로젝트"/>
    </sheetNames>
    <sheetDataSet>
      <sheetData sheetId="0"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제출조건"/>
      <sheetName val="제출표지"/>
      <sheetName val="경상내역"/>
      <sheetName val="경상직원"/>
      <sheetName val="xxxxxx"/>
      <sheetName val="1.견적의뢰"/>
      <sheetName val="부대입찰공문"/>
      <sheetName val="부대입찰업체"/>
      <sheetName val="2.견적업체"/>
      <sheetName val="2.입찰안내"/>
      <sheetName val="3.실행결의"/>
      <sheetName val="5.경상직원"/>
      <sheetName val="4.경상내역"/>
      <sheetName val="6.경상기준"/>
      <sheetName val="7.FAX1"/>
      <sheetName val="부대확약"/>
      <sheetName val="표지 저가,고가"/>
      <sheetName val="총괄원가.고가 (2)"/>
      <sheetName val="총괄원가.고가"/>
      <sheetName val="하도급집계.고가 "/>
      <sheetName val="하도원총.고가"/>
      <sheetName val="지급자재(분양분)저"/>
      <sheetName val="지급자재(임대분)저"/>
      <sheetName val="지급자재(분양분)저CF"/>
      <sheetName val="지급자재(임대분)저CF"/>
      <sheetName val="지급자재(분양분)저R"/>
      <sheetName val="지급자재(임대분)저R"/>
      <sheetName val="지급자재(분양분)고"/>
      <sheetName val="지급자재(임대분)고"/>
      <sheetName val="지급자재(분양분)고CF"/>
      <sheetName val="지급자재(임대분)고CF"/>
      <sheetName val="지급자재(분양분)고R"/>
      <sheetName val="지급자재(임대분)고R"/>
      <sheetName val="지급자재(토목)저"/>
      <sheetName val="지급자재(토목)고"/>
      <sheetName val="잡"/>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인사명령"/>
      <sheetName val="Sheet2"/>
      <sheetName val="인사명령 (2)"/>
      <sheetName val="현산-기초사항"/>
      <sheetName val="경상직원"/>
      <sheetName val="을지"/>
    </sheetNames>
    <sheetDataSet>
      <sheetData sheetId="0">
        <row r="2">
          <cell r="B2">
            <v>78</v>
          </cell>
          <cell r="C2">
            <v>2001018</v>
          </cell>
        </row>
        <row r="3">
          <cell r="B3">
            <v>148</v>
          </cell>
          <cell r="C3">
            <v>2001019</v>
          </cell>
        </row>
        <row r="4">
          <cell r="B4">
            <v>1170</v>
          </cell>
          <cell r="C4">
            <v>2001030</v>
          </cell>
        </row>
        <row r="5">
          <cell r="B5">
            <v>1258</v>
          </cell>
          <cell r="C5">
            <v>2001058</v>
          </cell>
        </row>
        <row r="6">
          <cell r="B6">
            <v>1261</v>
          </cell>
          <cell r="C6">
            <v>2001040</v>
          </cell>
        </row>
        <row r="7">
          <cell r="B7">
            <v>1326</v>
          </cell>
          <cell r="C7">
            <v>2001038</v>
          </cell>
        </row>
        <row r="8">
          <cell r="B8">
            <v>1358</v>
          </cell>
          <cell r="C8">
            <v>2001020</v>
          </cell>
        </row>
        <row r="9">
          <cell r="B9">
            <v>1368</v>
          </cell>
          <cell r="C9">
            <v>2001049</v>
          </cell>
        </row>
        <row r="10">
          <cell r="B10">
            <v>1400</v>
          </cell>
          <cell r="C10">
            <v>2001056</v>
          </cell>
        </row>
        <row r="11">
          <cell r="B11">
            <v>1413</v>
          </cell>
          <cell r="C11">
            <v>2001041</v>
          </cell>
        </row>
        <row r="12">
          <cell r="B12">
            <v>1503</v>
          </cell>
          <cell r="C12">
            <v>2001060</v>
          </cell>
        </row>
        <row r="13">
          <cell r="B13">
            <v>1548</v>
          </cell>
          <cell r="C13">
            <v>2001021</v>
          </cell>
        </row>
        <row r="14">
          <cell r="B14">
            <v>1571</v>
          </cell>
          <cell r="C14">
            <v>2001061</v>
          </cell>
        </row>
        <row r="15">
          <cell r="B15">
            <v>1630</v>
          </cell>
          <cell r="C15">
            <v>2001034</v>
          </cell>
        </row>
        <row r="16">
          <cell r="B16">
            <v>1659</v>
          </cell>
          <cell r="C16">
            <v>2001069</v>
          </cell>
        </row>
        <row r="17">
          <cell r="B17">
            <v>1663</v>
          </cell>
          <cell r="C17">
            <v>2001081</v>
          </cell>
        </row>
        <row r="18">
          <cell r="B18">
            <v>1710</v>
          </cell>
          <cell r="C18">
            <v>2001108</v>
          </cell>
        </row>
        <row r="19">
          <cell r="B19">
            <v>1740</v>
          </cell>
          <cell r="C19">
            <v>2001035</v>
          </cell>
        </row>
        <row r="20">
          <cell r="B20">
            <v>1807</v>
          </cell>
          <cell r="C20">
            <v>2001047</v>
          </cell>
        </row>
        <row r="21">
          <cell r="B21">
            <v>2081</v>
          </cell>
          <cell r="C21">
            <v>2001050</v>
          </cell>
        </row>
        <row r="22">
          <cell r="B22">
            <v>2211</v>
          </cell>
          <cell r="C22">
            <v>2001062</v>
          </cell>
        </row>
        <row r="23">
          <cell r="B23">
            <v>2212</v>
          </cell>
          <cell r="C23">
            <v>2001054</v>
          </cell>
        </row>
        <row r="24">
          <cell r="B24">
            <v>2224</v>
          </cell>
          <cell r="C24">
            <v>2001031</v>
          </cell>
        </row>
        <row r="25">
          <cell r="B25">
            <v>2240</v>
          </cell>
          <cell r="C25">
            <v>2001064</v>
          </cell>
        </row>
        <row r="26">
          <cell r="B26">
            <v>2241</v>
          </cell>
          <cell r="C26">
            <v>2001042</v>
          </cell>
        </row>
        <row r="27">
          <cell r="B27">
            <v>2243</v>
          </cell>
          <cell r="C27">
            <v>2001088</v>
          </cell>
        </row>
        <row r="28">
          <cell r="B28">
            <v>2247</v>
          </cell>
          <cell r="C28">
            <v>2001055</v>
          </cell>
        </row>
        <row r="29">
          <cell r="B29">
            <v>2277</v>
          </cell>
          <cell r="C29">
            <v>2001027</v>
          </cell>
        </row>
        <row r="30">
          <cell r="B30">
            <v>2282</v>
          </cell>
          <cell r="C30">
            <v>2001048</v>
          </cell>
        </row>
        <row r="31">
          <cell r="B31">
            <v>2298</v>
          </cell>
          <cell r="C31">
            <v>2001022</v>
          </cell>
        </row>
        <row r="32">
          <cell r="B32">
            <v>2312</v>
          </cell>
          <cell r="C32">
            <v>2001057</v>
          </cell>
        </row>
        <row r="33">
          <cell r="B33">
            <v>2313</v>
          </cell>
          <cell r="C33">
            <v>2001044</v>
          </cell>
        </row>
        <row r="34">
          <cell r="B34">
            <v>2355</v>
          </cell>
          <cell r="C34">
            <v>2001028</v>
          </cell>
        </row>
        <row r="35">
          <cell r="B35">
            <v>2356</v>
          </cell>
          <cell r="C35">
            <v>2001029</v>
          </cell>
        </row>
        <row r="36">
          <cell r="B36">
            <v>2367</v>
          </cell>
          <cell r="C36">
            <v>2001036</v>
          </cell>
        </row>
        <row r="37">
          <cell r="B37">
            <v>2417</v>
          </cell>
          <cell r="C37">
            <v>2001026</v>
          </cell>
        </row>
        <row r="38">
          <cell r="B38">
            <v>2419</v>
          </cell>
          <cell r="C38">
            <v>2001051</v>
          </cell>
        </row>
        <row r="39">
          <cell r="B39">
            <v>2511</v>
          </cell>
          <cell r="C39">
            <v>2001025</v>
          </cell>
        </row>
        <row r="40">
          <cell r="B40">
            <v>2631</v>
          </cell>
          <cell r="C40">
            <v>2001059</v>
          </cell>
        </row>
        <row r="41">
          <cell r="B41">
            <v>2664</v>
          </cell>
          <cell r="C41">
            <v>2001072</v>
          </cell>
        </row>
        <row r="42">
          <cell r="B42">
            <v>2695</v>
          </cell>
          <cell r="C42">
            <v>2001073</v>
          </cell>
        </row>
        <row r="43">
          <cell r="B43">
            <v>2696</v>
          </cell>
          <cell r="C43">
            <v>2001046</v>
          </cell>
        </row>
        <row r="44">
          <cell r="B44">
            <v>2737</v>
          </cell>
          <cell r="C44">
            <v>2001033</v>
          </cell>
        </row>
        <row r="45">
          <cell r="B45">
            <v>2741</v>
          </cell>
          <cell r="C45">
            <v>2001079</v>
          </cell>
        </row>
        <row r="46">
          <cell r="B46">
            <v>2742</v>
          </cell>
          <cell r="C46">
            <v>2001080</v>
          </cell>
        </row>
        <row r="47">
          <cell r="B47">
            <v>2763</v>
          </cell>
          <cell r="C47">
            <v>2001024</v>
          </cell>
        </row>
        <row r="48">
          <cell r="B48">
            <v>2766</v>
          </cell>
          <cell r="C48">
            <v>2001023</v>
          </cell>
        </row>
        <row r="49">
          <cell r="B49">
            <v>2794</v>
          </cell>
          <cell r="C49">
            <v>2001039</v>
          </cell>
        </row>
        <row r="50">
          <cell r="B50">
            <v>2804</v>
          </cell>
          <cell r="C50">
            <v>2001052</v>
          </cell>
        </row>
        <row r="51">
          <cell r="B51">
            <v>2810</v>
          </cell>
          <cell r="C51">
            <v>2001045</v>
          </cell>
        </row>
        <row r="52">
          <cell r="B52">
            <v>2846</v>
          </cell>
          <cell r="C52">
            <v>2001074</v>
          </cell>
        </row>
        <row r="53">
          <cell r="B53">
            <v>2907</v>
          </cell>
          <cell r="C53">
            <v>2001104</v>
          </cell>
        </row>
        <row r="54">
          <cell r="B54">
            <v>2968</v>
          </cell>
          <cell r="C54">
            <v>2001105</v>
          </cell>
        </row>
        <row r="55">
          <cell r="B55">
            <v>3004</v>
          </cell>
          <cell r="C55">
            <v>2001094</v>
          </cell>
        </row>
        <row r="56">
          <cell r="B56">
            <v>3032</v>
          </cell>
          <cell r="C56">
            <v>2001090</v>
          </cell>
        </row>
        <row r="57">
          <cell r="B57">
            <v>3055</v>
          </cell>
          <cell r="C57">
            <v>2001053</v>
          </cell>
        </row>
        <row r="58">
          <cell r="B58">
            <v>3119</v>
          </cell>
          <cell r="C58">
            <v>2001093</v>
          </cell>
        </row>
        <row r="59">
          <cell r="B59">
            <v>3122</v>
          </cell>
          <cell r="C59">
            <v>2001106</v>
          </cell>
        </row>
        <row r="60">
          <cell r="B60">
            <v>3123</v>
          </cell>
          <cell r="C60">
            <v>2001096</v>
          </cell>
        </row>
        <row r="61">
          <cell r="B61">
            <v>3124</v>
          </cell>
          <cell r="C61">
            <v>2001083</v>
          </cell>
        </row>
        <row r="62">
          <cell r="B62">
            <v>3131</v>
          </cell>
          <cell r="C62">
            <v>2001097</v>
          </cell>
        </row>
        <row r="63">
          <cell r="B63">
            <v>3149</v>
          </cell>
          <cell r="C63">
            <v>2001092</v>
          </cell>
        </row>
        <row r="64">
          <cell r="B64">
            <v>3150</v>
          </cell>
          <cell r="C64">
            <v>2001065</v>
          </cell>
        </row>
        <row r="65">
          <cell r="B65">
            <v>5054</v>
          </cell>
          <cell r="C65">
            <v>2001170</v>
          </cell>
        </row>
        <row r="66">
          <cell r="B66">
            <v>3151</v>
          </cell>
          <cell r="C66">
            <v>2001110</v>
          </cell>
        </row>
        <row r="67">
          <cell r="B67">
            <v>3194</v>
          </cell>
          <cell r="C67">
            <v>2001139</v>
          </cell>
        </row>
        <row r="68">
          <cell r="B68">
            <v>3197</v>
          </cell>
          <cell r="C68">
            <v>2001165</v>
          </cell>
        </row>
        <row r="69">
          <cell r="B69">
            <v>3199</v>
          </cell>
          <cell r="C69">
            <v>2001077</v>
          </cell>
        </row>
        <row r="70">
          <cell r="B70">
            <v>3200</v>
          </cell>
          <cell r="C70">
            <v>2001102</v>
          </cell>
        </row>
        <row r="71">
          <cell r="B71">
            <v>3201</v>
          </cell>
          <cell r="C71">
            <v>2001153</v>
          </cell>
        </row>
        <row r="72">
          <cell r="B72">
            <v>3203</v>
          </cell>
          <cell r="C72">
            <v>2001124</v>
          </cell>
        </row>
        <row r="73">
          <cell r="B73">
            <v>3204</v>
          </cell>
          <cell r="C73">
            <v>2001136</v>
          </cell>
        </row>
        <row r="74">
          <cell r="B74">
            <v>3205</v>
          </cell>
          <cell r="C74">
            <v>2001091</v>
          </cell>
        </row>
        <row r="75">
          <cell r="B75">
            <v>3209</v>
          </cell>
          <cell r="C75">
            <v>2001095</v>
          </cell>
        </row>
        <row r="76">
          <cell r="B76">
            <v>3254</v>
          </cell>
          <cell r="C76">
            <v>2001043</v>
          </cell>
        </row>
        <row r="77">
          <cell r="B77">
            <v>3259</v>
          </cell>
          <cell r="C77">
            <v>2001111</v>
          </cell>
        </row>
        <row r="78">
          <cell r="B78">
            <v>3303</v>
          </cell>
          <cell r="C78">
            <v>2001089</v>
          </cell>
        </row>
        <row r="79">
          <cell r="B79">
            <v>3343</v>
          </cell>
          <cell r="C79">
            <v>2001135</v>
          </cell>
        </row>
        <row r="80">
          <cell r="B80">
            <v>3416</v>
          </cell>
          <cell r="C80">
            <v>2001032</v>
          </cell>
        </row>
        <row r="81">
          <cell r="B81">
            <v>3417</v>
          </cell>
          <cell r="C81">
            <v>2001063</v>
          </cell>
        </row>
        <row r="82">
          <cell r="B82">
            <v>3454</v>
          </cell>
          <cell r="C82">
            <v>2001037</v>
          </cell>
        </row>
        <row r="83">
          <cell r="B83">
            <v>3472</v>
          </cell>
          <cell r="C83">
            <v>2001166</v>
          </cell>
        </row>
        <row r="84">
          <cell r="B84">
            <v>3515</v>
          </cell>
          <cell r="C84">
            <v>2001087</v>
          </cell>
        </row>
        <row r="85">
          <cell r="B85">
            <v>3517</v>
          </cell>
          <cell r="C85">
            <v>2001078</v>
          </cell>
        </row>
        <row r="86">
          <cell r="B86">
            <v>3519</v>
          </cell>
          <cell r="C86">
            <v>2001086</v>
          </cell>
        </row>
        <row r="87">
          <cell r="B87">
            <v>3520</v>
          </cell>
          <cell r="C87">
            <v>2001103</v>
          </cell>
        </row>
        <row r="88">
          <cell r="B88">
            <v>3521</v>
          </cell>
          <cell r="C88">
            <v>2001067</v>
          </cell>
        </row>
        <row r="89">
          <cell r="B89">
            <v>3603</v>
          </cell>
          <cell r="C89">
            <v>2001125</v>
          </cell>
        </row>
        <row r="90">
          <cell r="B90">
            <v>3658</v>
          </cell>
          <cell r="C90">
            <v>2001084</v>
          </cell>
        </row>
        <row r="91">
          <cell r="B91">
            <v>3688</v>
          </cell>
          <cell r="C91">
            <v>2001100</v>
          </cell>
        </row>
        <row r="92">
          <cell r="B92">
            <v>3733</v>
          </cell>
          <cell r="C92">
            <v>2001071</v>
          </cell>
        </row>
        <row r="93">
          <cell r="B93">
            <v>3770</v>
          </cell>
          <cell r="C93">
            <v>2001098</v>
          </cell>
        </row>
        <row r="94">
          <cell r="B94">
            <v>3772</v>
          </cell>
          <cell r="C94">
            <v>2001101</v>
          </cell>
        </row>
        <row r="95">
          <cell r="B95">
            <v>3773</v>
          </cell>
          <cell r="C95">
            <v>2001076</v>
          </cell>
        </row>
        <row r="96">
          <cell r="B96">
            <v>3774</v>
          </cell>
          <cell r="C96">
            <v>2001070</v>
          </cell>
        </row>
        <row r="97">
          <cell r="B97">
            <v>3822</v>
          </cell>
          <cell r="C97">
            <v>2001148</v>
          </cell>
        </row>
        <row r="98">
          <cell r="B98">
            <v>3823</v>
          </cell>
          <cell r="C98">
            <v>2001099</v>
          </cell>
        </row>
        <row r="99">
          <cell r="B99">
            <v>3920</v>
          </cell>
          <cell r="C99">
            <v>2001107</v>
          </cell>
        </row>
        <row r="100">
          <cell r="B100">
            <v>3922</v>
          </cell>
          <cell r="C100">
            <v>2001066</v>
          </cell>
        </row>
        <row r="101">
          <cell r="B101">
            <v>3924</v>
          </cell>
          <cell r="C101">
            <v>2001085</v>
          </cell>
        </row>
        <row r="102">
          <cell r="B102">
            <v>3953</v>
          </cell>
          <cell r="C102">
            <v>2001075</v>
          </cell>
        </row>
        <row r="103">
          <cell r="B103">
            <v>4011</v>
          </cell>
          <cell r="C103">
            <v>2001068</v>
          </cell>
        </row>
        <row r="104">
          <cell r="B104">
            <v>4012</v>
          </cell>
          <cell r="C104">
            <v>2001116</v>
          </cell>
        </row>
        <row r="105">
          <cell r="B105">
            <v>4099</v>
          </cell>
          <cell r="C105">
            <v>2001082</v>
          </cell>
        </row>
        <row r="106">
          <cell r="B106">
            <v>4103</v>
          </cell>
          <cell r="C106">
            <v>2001127</v>
          </cell>
        </row>
        <row r="107">
          <cell r="B107">
            <v>4104</v>
          </cell>
          <cell r="C107">
            <v>2001109</v>
          </cell>
        </row>
        <row r="108">
          <cell r="B108">
            <v>4141</v>
          </cell>
          <cell r="C108">
            <v>2001132</v>
          </cell>
        </row>
        <row r="109">
          <cell r="B109">
            <v>4142</v>
          </cell>
          <cell r="C109">
            <v>2001145</v>
          </cell>
        </row>
        <row r="110">
          <cell r="B110">
            <v>4144</v>
          </cell>
          <cell r="C110">
            <v>2001142</v>
          </cell>
        </row>
        <row r="111">
          <cell r="B111">
            <v>4145</v>
          </cell>
          <cell r="C111">
            <v>2001126</v>
          </cell>
        </row>
        <row r="112">
          <cell r="B112">
            <v>4146</v>
          </cell>
          <cell r="C112">
            <v>2001168</v>
          </cell>
        </row>
        <row r="113">
          <cell r="B113">
            <v>4207</v>
          </cell>
          <cell r="C113">
            <v>2001140</v>
          </cell>
        </row>
        <row r="114">
          <cell r="B114">
            <v>4209</v>
          </cell>
          <cell r="C114">
            <v>2001157</v>
          </cell>
        </row>
        <row r="115">
          <cell r="B115">
            <v>4212</v>
          </cell>
          <cell r="C115">
            <v>2001151</v>
          </cell>
        </row>
        <row r="116">
          <cell r="B116">
            <v>4213</v>
          </cell>
          <cell r="C116">
            <v>2001131</v>
          </cell>
        </row>
        <row r="117">
          <cell r="B117">
            <v>4219</v>
          </cell>
          <cell r="C117">
            <v>2001149</v>
          </cell>
        </row>
        <row r="118">
          <cell r="B118">
            <v>4220</v>
          </cell>
          <cell r="C118">
            <v>2001158</v>
          </cell>
        </row>
        <row r="119">
          <cell r="B119">
            <v>4221</v>
          </cell>
          <cell r="C119">
            <v>2001147</v>
          </cell>
        </row>
        <row r="120">
          <cell r="B120">
            <v>4222</v>
          </cell>
          <cell r="C120">
            <v>2001164</v>
          </cell>
        </row>
        <row r="121">
          <cell r="B121">
            <v>4224</v>
          </cell>
          <cell r="C121">
            <v>2001112</v>
          </cell>
        </row>
        <row r="122">
          <cell r="B122">
            <v>4310</v>
          </cell>
          <cell r="C122">
            <v>2001114</v>
          </cell>
        </row>
        <row r="123">
          <cell r="B123">
            <v>4312</v>
          </cell>
          <cell r="C123">
            <v>2001129</v>
          </cell>
        </row>
        <row r="124">
          <cell r="B124">
            <v>4313</v>
          </cell>
          <cell r="C124">
            <v>2001141</v>
          </cell>
        </row>
        <row r="125">
          <cell r="B125">
            <v>4358</v>
          </cell>
          <cell r="C125">
            <v>2001119</v>
          </cell>
        </row>
        <row r="126">
          <cell r="B126">
            <v>4359</v>
          </cell>
          <cell r="C126">
            <v>2001137</v>
          </cell>
        </row>
        <row r="127">
          <cell r="B127">
            <v>4360</v>
          </cell>
          <cell r="C127">
            <v>2001120</v>
          </cell>
        </row>
        <row r="128">
          <cell r="B128">
            <v>4415</v>
          </cell>
          <cell r="C128">
            <v>2001154</v>
          </cell>
        </row>
        <row r="129">
          <cell r="B129">
            <v>4416</v>
          </cell>
          <cell r="C129">
            <v>2001122</v>
          </cell>
        </row>
        <row r="130">
          <cell r="B130">
            <v>4420</v>
          </cell>
          <cell r="C130">
            <v>2001118</v>
          </cell>
        </row>
        <row r="131">
          <cell r="B131">
            <v>4421</v>
          </cell>
          <cell r="C131">
            <v>2001161</v>
          </cell>
        </row>
        <row r="132">
          <cell r="B132">
            <v>4422</v>
          </cell>
          <cell r="C132">
            <v>2001159</v>
          </cell>
        </row>
        <row r="133">
          <cell r="B133">
            <v>4423</v>
          </cell>
          <cell r="C133">
            <v>2001156</v>
          </cell>
        </row>
        <row r="134">
          <cell r="B134">
            <v>4424</v>
          </cell>
          <cell r="C134">
            <v>2001167</v>
          </cell>
        </row>
        <row r="135">
          <cell r="B135">
            <v>4427</v>
          </cell>
          <cell r="C135">
            <v>2001115</v>
          </cell>
        </row>
        <row r="136">
          <cell r="B136">
            <v>4430</v>
          </cell>
          <cell r="C136">
            <v>2001134</v>
          </cell>
        </row>
        <row r="137">
          <cell r="B137">
            <v>4431</v>
          </cell>
          <cell r="C137">
            <v>2001138</v>
          </cell>
        </row>
        <row r="138">
          <cell r="B138">
            <v>4432</v>
          </cell>
          <cell r="C138">
            <v>2001128</v>
          </cell>
        </row>
        <row r="139">
          <cell r="B139">
            <v>4525</v>
          </cell>
          <cell r="C139">
            <v>2001160</v>
          </cell>
        </row>
        <row r="140">
          <cell r="B140">
            <v>4527</v>
          </cell>
          <cell r="C140">
            <v>2001178</v>
          </cell>
        </row>
        <row r="141">
          <cell r="B141">
            <v>4529</v>
          </cell>
          <cell r="C141">
            <v>2001146</v>
          </cell>
        </row>
        <row r="142">
          <cell r="B142">
            <v>4557</v>
          </cell>
          <cell r="C142">
            <v>2001169</v>
          </cell>
        </row>
        <row r="143">
          <cell r="B143">
            <v>4558</v>
          </cell>
          <cell r="C143">
            <v>2001155</v>
          </cell>
        </row>
        <row r="144">
          <cell r="B144">
            <v>4560</v>
          </cell>
          <cell r="C144">
            <v>2001152</v>
          </cell>
        </row>
        <row r="145">
          <cell r="B145">
            <v>4674</v>
          </cell>
          <cell r="C145">
            <v>2001162</v>
          </cell>
        </row>
        <row r="146">
          <cell r="B146">
            <v>4746</v>
          </cell>
          <cell r="C146">
            <v>2001117</v>
          </cell>
        </row>
        <row r="147">
          <cell r="B147">
            <v>4845</v>
          </cell>
          <cell r="C147">
            <v>2001150</v>
          </cell>
        </row>
        <row r="148">
          <cell r="B148">
            <v>4846</v>
          </cell>
          <cell r="C148">
            <v>2001123</v>
          </cell>
        </row>
        <row r="149">
          <cell r="B149">
            <v>4848</v>
          </cell>
          <cell r="C149">
            <v>2001113</v>
          </cell>
        </row>
        <row r="150">
          <cell r="B150">
            <v>4850</v>
          </cell>
          <cell r="C150">
            <v>2001121</v>
          </cell>
        </row>
        <row r="151">
          <cell r="B151">
            <v>4852</v>
          </cell>
          <cell r="C151">
            <v>2001133</v>
          </cell>
        </row>
        <row r="152">
          <cell r="B152">
            <v>4856</v>
          </cell>
          <cell r="C152">
            <v>2001174</v>
          </cell>
        </row>
        <row r="153">
          <cell r="B153">
            <v>4888</v>
          </cell>
          <cell r="C153">
            <v>2001130</v>
          </cell>
        </row>
        <row r="154">
          <cell r="B154">
            <v>4891</v>
          </cell>
          <cell r="C154">
            <v>2001175</v>
          </cell>
        </row>
        <row r="155">
          <cell r="B155">
            <v>4892</v>
          </cell>
          <cell r="C155">
            <v>2001143</v>
          </cell>
        </row>
        <row r="156">
          <cell r="B156">
            <v>4893</v>
          </cell>
          <cell r="C156">
            <v>2001144</v>
          </cell>
        </row>
        <row r="157">
          <cell r="B157">
            <v>4956</v>
          </cell>
          <cell r="C157">
            <v>2001163</v>
          </cell>
        </row>
        <row r="158">
          <cell r="B158">
            <v>5055</v>
          </cell>
          <cell r="C158">
            <v>2001171</v>
          </cell>
        </row>
        <row r="159">
          <cell r="B159">
            <v>5060</v>
          </cell>
          <cell r="C159">
            <v>2001172</v>
          </cell>
        </row>
        <row r="160">
          <cell r="B160">
            <v>5061</v>
          </cell>
          <cell r="C160">
            <v>2001177</v>
          </cell>
        </row>
        <row r="161">
          <cell r="B161">
            <v>5062</v>
          </cell>
          <cell r="C161">
            <v>2001179</v>
          </cell>
        </row>
        <row r="162">
          <cell r="B162">
            <v>5063</v>
          </cell>
          <cell r="C162">
            <v>2001181</v>
          </cell>
        </row>
        <row r="163">
          <cell r="B163">
            <v>5112</v>
          </cell>
          <cell r="C163">
            <v>2001173</v>
          </cell>
        </row>
        <row r="164">
          <cell r="B164">
            <v>5113</v>
          </cell>
          <cell r="C164">
            <v>2001176</v>
          </cell>
        </row>
        <row r="165">
          <cell r="B165">
            <v>5173</v>
          </cell>
          <cell r="C165">
            <v>2001183</v>
          </cell>
        </row>
        <row r="166">
          <cell r="B166">
            <v>5217</v>
          </cell>
          <cell r="C166">
            <v>2001180</v>
          </cell>
        </row>
        <row r="167">
          <cell r="B167">
            <v>2100008</v>
          </cell>
          <cell r="C167">
            <v>2001184</v>
          </cell>
        </row>
        <row r="168">
          <cell r="B168">
            <v>2100009</v>
          </cell>
          <cell r="C168">
            <v>2001185</v>
          </cell>
        </row>
        <row r="169">
          <cell r="B169">
            <v>2100010</v>
          </cell>
          <cell r="C169">
            <v>2001186</v>
          </cell>
        </row>
        <row r="170">
          <cell r="B170">
            <v>2100011</v>
          </cell>
          <cell r="C170">
            <v>2001187</v>
          </cell>
        </row>
        <row r="171">
          <cell r="B171">
            <v>4000007</v>
          </cell>
          <cell r="C171">
            <v>2001182</v>
          </cell>
        </row>
      </sheetData>
      <sheetData sheetId="1"/>
      <sheetData sheetId="2"/>
      <sheetData sheetId="3"/>
      <sheetData sheetId="4"/>
      <sheetData sheetId="5" refreshError="1"/>
      <sheetData sheetId="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위대가(가설)"/>
    </sheetNames>
    <sheetDataSet>
      <sheetData sheetId="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산출내역"/>
      <sheetName val="#REF"/>
      <sheetName val="일위대가표"/>
      <sheetName val="갑지"/>
      <sheetName val="Sheet1"/>
      <sheetName val="Sheet2"/>
      <sheetName val="Sheet3"/>
      <sheetName val="일위대가(가설)"/>
      <sheetName val="조건"/>
      <sheetName val="견적서 N"/>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Calc. Investm. Sales price"/>
      <sheetName val="Calculation Service"/>
      <sheetName val="Inter. cost during installation"/>
      <sheetName val="Inter. cost for financing"/>
      <sheetName val="VAT"/>
      <sheetName val="Net Savings"/>
      <sheetName val="NST (Customer) "/>
      <sheetName val="Invoicing"/>
      <sheetName val="Grafiken"/>
      <sheetName val="Auftragsblatt"/>
      <sheetName val="Copied_Graphs"/>
      <sheetName val="Info_D"/>
      <sheetName val="Info_E"/>
      <sheetName val="Info_SE"/>
      <sheetName val="Languages"/>
      <sheetName val="Module1"/>
      <sheetName val="Module2"/>
      <sheetName val="Module3"/>
      <sheetName val="Module4"/>
      <sheetName val="Module5"/>
      <sheetName val="Module6"/>
      <sheetName val="Module7"/>
      <sheetName val="Module8"/>
      <sheetName val="Module9"/>
      <sheetName val="Module10"/>
      <sheetName val="Selected_Language"/>
      <sheetName val="Module12"/>
      <sheetName val="MOTOR"/>
      <sheetName val="원가계산서"/>
      <sheetName val="Data Vol"/>
      <sheetName val="Oper Am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09">
          <cell r="E109" t="str">
            <v>Down payment</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refreshError="1"/>
      <sheetData sheetId="31"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AV000"/>
      <sheetName val="전동기"/>
      <sheetName val="ESCO"/>
      <sheetName val="견적원가품의서"/>
      <sheetName val="98지급계획"/>
      <sheetName val="원가계산서"/>
    </sheetNames>
    <sheetDataSet>
      <sheetData sheetId="0" refreshError="1"/>
      <sheetData sheetId="1">
        <row r="24">
          <cell r="D24">
            <v>0</v>
          </cell>
        </row>
      </sheetData>
      <sheetData sheetId="2"/>
      <sheetData sheetId="3"/>
      <sheetData sheetId="4" refreshError="1"/>
      <sheetData sheetId="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제안서"/>
      <sheetName val="기본입력"/>
      <sheetName val="Sheet1"/>
      <sheetName val="#REF"/>
      <sheetName val="전동기"/>
      <sheetName val="최신(625)"/>
    </sheetNames>
    <sheetDataSet>
      <sheetData sheetId="0"/>
      <sheetData sheetId="1">
        <row r="18">
          <cell r="G18">
            <v>406</v>
          </cell>
        </row>
      </sheetData>
      <sheetData sheetId="2"/>
      <sheetData sheetId="3" refreshError="1"/>
      <sheetData sheetId="4" refreshError="1"/>
      <sheetData sheetId="5"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입력"/>
      <sheetName val="예비품입력"/>
      <sheetName val="공사비입력"/>
      <sheetName val="부대물자입력"/>
      <sheetName val="정류기"/>
      <sheetName val="밧데리"/>
      <sheetName val="실장도"/>
      <sheetName val="Sheet9"/>
      <sheetName val="Sheet10"/>
      <sheetName val="Sheet11"/>
      <sheetName val="Sheet12"/>
      <sheetName val="Sheet13"/>
      <sheetName val="Sheet14"/>
      <sheetName val="Sheet15"/>
      <sheetName val="Sheet16"/>
      <sheetName val="전동기"/>
      <sheetName val="98지급계획"/>
    </sheetNames>
    <sheetDataSet>
      <sheetData sheetId="0"/>
      <sheetData sheetId="1"/>
      <sheetData sheetId="2"/>
      <sheetData sheetId="3"/>
      <sheetData sheetId="4">
        <row r="2">
          <cell r="B2" t="str">
            <v>15A</v>
          </cell>
          <cell r="C2">
            <v>485000</v>
          </cell>
        </row>
        <row r="3">
          <cell r="B3" t="str">
            <v>20A</v>
          </cell>
          <cell r="C3">
            <v>585000</v>
          </cell>
        </row>
        <row r="4">
          <cell r="B4" t="str">
            <v>30A</v>
          </cell>
          <cell r="C4">
            <v>825000</v>
          </cell>
        </row>
        <row r="5">
          <cell r="B5" t="str">
            <v>30AD</v>
          </cell>
          <cell r="C5">
            <v>1850000</v>
          </cell>
        </row>
        <row r="6">
          <cell r="B6" t="str">
            <v>50A</v>
          </cell>
          <cell r="C6">
            <v>1070000</v>
          </cell>
        </row>
        <row r="7">
          <cell r="B7" t="str">
            <v>50AD</v>
          </cell>
          <cell r="C7">
            <v>2480000</v>
          </cell>
        </row>
        <row r="8">
          <cell r="B8" t="str">
            <v>60A</v>
          </cell>
          <cell r="C8">
            <v>1200000</v>
          </cell>
        </row>
        <row r="9">
          <cell r="B9" t="str">
            <v>60AD</v>
          </cell>
          <cell r="C9">
            <v>2650000</v>
          </cell>
        </row>
        <row r="10">
          <cell r="B10" t="str">
            <v>75A</v>
          </cell>
          <cell r="C10">
            <v>1250000</v>
          </cell>
        </row>
        <row r="11">
          <cell r="B11" t="str">
            <v>75AD</v>
          </cell>
          <cell r="C11">
            <v>3000000</v>
          </cell>
        </row>
        <row r="12">
          <cell r="B12" t="str">
            <v>80A</v>
          </cell>
          <cell r="C12">
            <v>1400000</v>
          </cell>
        </row>
        <row r="13">
          <cell r="B13" t="str">
            <v>80AD</v>
          </cell>
          <cell r="C13">
            <v>3150000</v>
          </cell>
        </row>
        <row r="14">
          <cell r="B14" t="str">
            <v>100A</v>
          </cell>
          <cell r="C14">
            <v>1600000</v>
          </cell>
        </row>
        <row r="15">
          <cell r="B15" t="str">
            <v>100AD</v>
          </cell>
          <cell r="C15">
            <v>3450000</v>
          </cell>
        </row>
        <row r="16">
          <cell r="B16" t="str">
            <v>120AD</v>
          </cell>
          <cell r="C16">
            <v>3800000</v>
          </cell>
        </row>
        <row r="17">
          <cell r="B17" t="str">
            <v>150AD</v>
          </cell>
          <cell r="C17">
            <v>4600000</v>
          </cell>
        </row>
        <row r="18">
          <cell r="B18" t="str">
            <v>200AD</v>
          </cell>
          <cell r="C18">
            <v>6150000</v>
          </cell>
        </row>
        <row r="19">
          <cell r="B19" t="str">
            <v>300AD</v>
          </cell>
          <cell r="C19">
            <v>9660000</v>
          </cell>
        </row>
        <row r="20">
          <cell r="B20" t="str">
            <v>400AD</v>
          </cell>
          <cell r="C20">
            <v>12150000</v>
          </cell>
        </row>
        <row r="21">
          <cell r="B21" t="str">
            <v>500AD</v>
          </cell>
          <cell r="C21">
            <v>13650000</v>
          </cell>
        </row>
      </sheetData>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준견적서"/>
      <sheetName val="세부내역서"/>
      <sheetName val="공급사 견적서(표지및상세내역)"/>
      <sheetName val="작성가이드"/>
      <sheetName val="데이터유효성검사자료"/>
    </sheetNames>
    <sheetDataSet>
      <sheetData sheetId="0"/>
      <sheetData sheetId="1"/>
      <sheetData sheetId="2"/>
      <sheetData sheetId="3"/>
      <sheetData sheetId="4">
        <row r="3">
          <cell r="B3" t="str">
            <v>기타</v>
          </cell>
        </row>
        <row r="4">
          <cell r="B4" t="str">
            <v>20c FOX</v>
          </cell>
        </row>
        <row r="5">
          <cell r="B5" t="str">
            <v>3Com</v>
          </cell>
        </row>
        <row r="6">
          <cell r="B6" t="str">
            <v>3Dconnexion</v>
          </cell>
        </row>
        <row r="7">
          <cell r="B7" t="str">
            <v>3GEN Data Systems</v>
          </cell>
        </row>
        <row r="8">
          <cell r="B8" t="str">
            <v>3M</v>
          </cell>
        </row>
        <row r="9">
          <cell r="B9" t="str">
            <v>3PAR</v>
          </cell>
        </row>
        <row r="10">
          <cell r="B10" t="str">
            <v>가드텍</v>
          </cell>
        </row>
        <row r="11">
          <cell r="B11" t="str">
            <v>가온아이</v>
          </cell>
        </row>
        <row r="12">
          <cell r="B12" t="str">
            <v>가온전선</v>
          </cell>
        </row>
        <row r="13">
          <cell r="B13" t="str">
            <v xml:space="preserve">경봉 </v>
          </cell>
        </row>
        <row r="14">
          <cell r="B14" t="str">
            <v>경진상사</v>
          </cell>
        </row>
        <row r="15">
          <cell r="B15" t="str">
            <v>공</v>
          </cell>
        </row>
        <row r="16">
          <cell r="B16" t="str">
            <v>공영DBM</v>
          </cell>
        </row>
        <row r="17">
          <cell r="B17" t="str">
            <v>귀뚜라미범양냉방</v>
          </cell>
        </row>
        <row r="18">
          <cell r="B18" t="str">
            <v>그로스데이타시스템</v>
          </cell>
        </row>
        <row r="19">
          <cell r="B19" t="str">
            <v>그린벨시스템즈</v>
          </cell>
        </row>
        <row r="20">
          <cell r="B20" t="str">
            <v>극동전선</v>
          </cell>
        </row>
        <row r="21">
          <cell r="B21" t="str">
            <v>글로벌다윈</v>
          </cell>
        </row>
        <row r="22">
          <cell r="B22" t="str">
            <v>글로벌텔레콤</v>
          </cell>
        </row>
        <row r="23">
          <cell r="B23" t="str">
            <v>기웅정보통신</v>
          </cell>
        </row>
        <row r="24">
          <cell r="B24" t="str">
            <v>나노엔텍</v>
          </cell>
        </row>
        <row r="25">
          <cell r="B25" t="str">
            <v>나눔기술</v>
          </cell>
        </row>
        <row r="26">
          <cell r="B26" t="str">
            <v>나눔오토메이션</v>
          </cell>
        </row>
        <row r="27">
          <cell r="B27" t="str">
            <v>나라비전</v>
          </cell>
        </row>
        <row r="28">
          <cell r="B28" t="str">
            <v>나모인터랙티브</v>
          </cell>
        </row>
        <row r="29">
          <cell r="B29" t="str">
            <v>나사씨티아이</v>
          </cell>
        </row>
        <row r="30">
          <cell r="B30" t="str">
            <v>나온소프트</v>
          </cell>
        </row>
        <row r="31">
          <cell r="B31" t="str">
            <v>나우텍아이</v>
          </cell>
        </row>
        <row r="32">
          <cell r="B32" t="str">
            <v>나이스정보통신</v>
          </cell>
        </row>
        <row r="33">
          <cell r="B33" t="str">
            <v>나인테크넷</v>
          </cell>
        </row>
        <row r="34">
          <cell r="B34" t="str">
            <v>나일소프트</v>
          </cell>
        </row>
        <row r="35">
          <cell r="B35" t="str">
            <v>날리지큐브</v>
          </cell>
        </row>
        <row r="36">
          <cell r="B36" t="str">
            <v xml:space="preserve">내쇼날인스투루먼트  </v>
          </cell>
        </row>
        <row r="37">
          <cell r="B37" t="str">
            <v>내쇼날인스트루먼트</v>
          </cell>
        </row>
        <row r="38">
          <cell r="B38" t="str">
            <v>네비스텍</v>
          </cell>
        </row>
        <row r="39">
          <cell r="B39" t="str">
            <v>네스테크놀러지</v>
          </cell>
        </row>
        <row r="40">
          <cell r="B40" t="str">
            <v>네오게이트</v>
          </cell>
        </row>
        <row r="41">
          <cell r="B41" t="str">
            <v>네오링크</v>
          </cell>
        </row>
        <row r="42">
          <cell r="B42" t="str">
            <v>네오미디어</v>
          </cell>
        </row>
        <row r="43">
          <cell r="B43" t="str">
            <v>네오엠텔</v>
          </cell>
        </row>
        <row r="44">
          <cell r="B44" t="str">
            <v>네오티스</v>
          </cell>
        </row>
        <row r="45">
          <cell r="B45" t="str">
            <v>네이버시스템</v>
          </cell>
        </row>
        <row r="46">
          <cell r="B46" t="str">
            <v>네트빌</v>
          </cell>
        </row>
        <row r="47">
          <cell r="B47" t="str">
            <v>넥서스커뮤니티</v>
          </cell>
        </row>
        <row r="48">
          <cell r="B48" t="str">
            <v>넥스게이트</v>
          </cell>
        </row>
        <row r="49">
          <cell r="B49" t="str">
            <v>넥스지</v>
          </cell>
        </row>
        <row r="50">
          <cell r="B50" t="str">
            <v>넥스트웹</v>
          </cell>
        </row>
        <row r="51">
          <cell r="B51" t="str">
            <v>넷스루</v>
          </cell>
        </row>
        <row r="52">
          <cell r="B52" t="str">
            <v>넷시큐어테크놀러지</v>
          </cell>
        </row>
        <row r="53">
          <cell r="B53" t="str">
            <v>넷앤티비</v>
          </cell>
        </row>
        <row r="54">
          <cell r="B54" t="str">
            <v>넷크루즈</v>
          </cell>
        </row>
        <row r="55">
          <cell r="B55" t="str">
            <v>넷퍼씨</v>
          </cell>
        </row>
        <row r="56">
          <cell r="B56" t="str">
            <v>넷피아</v>
          </cell>
        </row>
        <row r="57">
          <cell r="B57" t="str">
            <v>넷피아닷컴</v>
          </cell>
        </row>
        <row r="58">
          <cell r="B58" t="str">
            <v>노틸러스효성</v>
          </cell>
        </row>
        <row r="59">
          <cell r="B59" t="str">
            <v>누리텔레콤</v>
          </cell>
        </row>
        <row r="60">
          <cell r="B60" t="str">
            <v>뉴테크웨이브</v>
          </cell>
        </row>
        <row r="61">
          <cell r="B61" t="str">
            <v>니트젠</v>
          </cell>
        </row>
        <row r="62">
          <cell r="B62" t="str">
            <v>닉스테크</v>
          </cell>
        </row>
        <row r="63">
          <cell r="B63" t="str">
            <v>다모넷</v>
          </cell>
        </row>
        <row r="64">
          <cell r="B64" t="str">
            <v>다우기술</v>
          </cell>
        </row>
        <row r="65">
          <cell r="B65" t="str">
            <v>다음기술</v>
          </cell>
        </row>
        <row r="66">
          <cell r="B66" t="str">
            <v>다음소프트</v>
          </cell>
        </row>
        <row r="67">
          <cell r="B67" t="str">
            <v>다이퀘스트</v>
          </cell>
        </row>
        <row r="68">
          <cell r="B68" t="str">
            <v>다인레벨</v>
          </cell>
        </row>
        <row r="69">
          <cell r="B69" t="str">
            <v>다진시아이엠</v>
          </cell>
        </row>
        <row r="70">
          <cell r="B70" t="str">
            <v>대경산업</v>
          </cell>
        </row>
        <row r="71">
          <cell r="B71" t="str">
            <v>대승시스템</v>
          </cell>
        </row>
        <row r="72">
          <cell r="B72" t="str">
            <v>대신정보통신(주)-06806</v>
          </cell>
        </row>
        <row r="73">
          <cell r="B73" t="str">
            <v>대원정보시스템</v>
          </cell>
        </row>
        <row r="74">
          <cell r="B74" t="str">
            <v>대은전자</v>
          </cell>
        </row>
        <row r="75">
          <cell r="B75" t="str">
            <v>대한센서㈜</v>
          </cell>
        </row>
        <row r="76">
          <cell r="B76" t="str">
            <v>데브피아</v>
          </cell>
        </row>
        <row r="77">
          <cell r="B77" t="str">
            <v>도시바</v>
          </cell>
        </row>
        <row r="78">
          <cell r="B78" t="str">
            <v>도전하는사람들</v>
          </cell>
        </row>
        <row r="79">
          <cell r="B79" t="str">
            <v>동방시스템</v>
          </cell>
        </row>
        <row r="80">
          <cell r="B80" t="str">
            <v>동신토탈시스템</v>
          </cell>
        </row>
        <row r="81">
          <cell r="B81" t="str">
            <v>동진기술</v>
          </cell>
        </row>
        <row r="82">
          <cell r="B82" t="str">
            <v>두원산업</v>
          </cell>
        </row>
        <row r="83">
          <cell r="B83" t="str">
            <v>두전네트</v>
          </cell>
        </row>
        <row r="84">
          <cell r="B84" t="str">
            <v>듀얼시큐어코리아</v>
          </cell>
        </row>
        <row r="85">
          <cell r="B85" t="str">
            <v>듀얼아이</v>
          </cell>
        </row>
        <row r="86">
          <cell r="B86" t="str">
            <v>드림시큐리티</v>
          </cell>
        </row>
        <row r="87">
          <cell r="B87" t="str">
            <v>디노밴</v>
          </cell>
        </row>
        <row r="88">
          <cell r="B88" t="str">
            <v>디디알소프트</v>
          </cell>
        </row>
        <row r="89">
          <cell r="B89" t="str">
            <v>디디오넷</v>
          </cell>
        </row>
        <row r="90">
          <cell r="B90" t="str">
            <v>디엔피시스템</v>
          </cell>
        </row>
        <row r="91">
          <cell r="B91" t="str">
            <v>디지탈토네이도</v>
          </cell>
        </row>
        <row r="92">
          <cell r="B92" t="str">
            <v>디지털씨큐</v>
          </cell>
        </row>
        <row r="93">
          <cell r="B93" t="str">
            <v>디지틀 조선일보</v>
          </cell>
        </row>
        <row r="94">
          <cell r="B94" t="str">
            <v>디코스인터랙티브</v>
          </cell>
        </row>
        <row r="95">
          <cell r="B95" t="str">
            <v>디티브이인터랙티브</v>
          </cell>
        </row>
        <row r="96">
          <cell r="B96" t="str">
            <v>디포그</v>
          </cell>
        </row>
        <row r="97">
          <cell r="B97" t="str">
            <v>디프넷</v>
          </cell>
        </row>
        <row r="98">
          <cell r="B98" t="str">
            <v>디프소프트</v>
          </cell>
        </row>
        <row r="99">
          <cell r="B99" t="str">
            <v>라이브씨티</v>
          </cell>
        </row>
        <row r="100">
          <cell r="B100" t="str">
            <v>라이브텍</v>
          </cell>
        </row>
        <row r="101">
          <cell r="B101" t="str">
            <v>레드게이트</v>
          </cell>
        </row>
        <row r="102">
          <cell r="B102" t="str">
            <v>레디코리아</v>
          </cell>
        </row>
        <row r="103">
          <cell r="B103" t="str">
            <v>레아정보</v>
          </cell>
        </row>
        <row r="104">
          <cell r="B104" t="str">
            <v>레피아컴</v>
          </cell>
        </row>
        <row r="105">
          <cell r="B105" t="str">
            <v>로뎀테크</v>
          </cell>
        </row>
        <row r="106">
          <cell r="B106" t="str">
            <v>로앤비</v>
          </cell>
        </row>
        <row r="107">
          <cell r="B107" t="str">
            <v>로지스큐브</v>
          </cell>
        </row>
        <row r="108">
          <cell r="B108" t="str">
            <v>루키스</v>
          </cell>
        </row>
        <row r="109">
          <cell r="B109" t="str">
            <v>리누딕스(주)</v>
          </cell>
        </row>
        <row r="110">
          <cell r="B110" t="str">
            <v>리눅스원</v>
          </cell>
        </row>
        <row r="111">
          <cell r="B111" t="str">
            <v>리눅스코리아</v>
          </cell>
        </row>
        <row r="112">
          <cell r="B112" t="str">
            <v xml:space="preserve">리아소프트 </v>
          </cell>
        </row>
        <row r="113">
          <cell r="B113" t="str">
            <v>리얼웹</v>
          </cell>
        </row>
        <row r="114">
          <cell r="B114" t="str">
            <v>리얼타임비쥬얼</v>
          </cell>
        </row>
        <row r="115">
          <cell r="B115" t="str">
            <v>리얼타임테크</v>
          </cell>
        </row>
        <row r="116">
          <cell r="B116" t="str">
            <v>마이넷솔시스템</v>
          </cell>
        </row>
        <row r="117">
          <cell r="B117" t="str">
            <v>마이엔진</v>
          </cell>
        </row>
        <row r="118">
          <cell r="B118" t="str">
            <v>마이크로모스</v>
          </cell>
        </row>
        <row r="119">
          <cell r="B119" t="str">
            <v>마크애니</v>
          </cell>
        </row>
        <row r="120">
          <cell r="B120" t="str">
            <v xml:space="preserve">매스웍스코리아유한회사 </v>
          </cell>
        </row>
        <row r="121">
          <cell r="B121" t="str">
            <v>맥슨씨아이씨</v>
          </cell>
        </row>
        <row r="122">
          <cell r="B122" t="str">
            <v>메가존</v>
          </cell>
        </row>
        <row r="123">
          <cell r="B123" t="str">
            <v>메디아사이버메틱스</v>
          </cell>
        </row>
        <row r="124">
          <cell r="B124" t="str">
            <v>메디오피아테크</v>
          </cell>
        </row>
        <row r="125">
          <cell r="B125" t="str">
            <v>메이저텍</v>
          </cell>
        </row>
        <row r="126">
          <cell r="B126" t="str">
            <v>메타빌드</v>
          </cell>
        </row>
        <row r="127">
          <cell r="B127" t="str">
            <v>메타와이즈</v>
          </cell>
        </row>
        <row r="128">
          <cell r="B128" t="str">
            <v>모노시스</v>
          </cell>
        </row>
        <row r="129">
          <cell r="B129" t="str">
            <v>모바일컴피아</v>
          </cell>
        </row>
        <row r="130">
          <cell r="B130" t="str">
            <v>모비젠</v>
          </cell>
        </row>
        <row r="131">
          <cell r="B131" t="str">
            <v>모아아이티</v>
          </cell>
        </row>
        <row r="132">
          <cell r="B132" t="str">
            <v>모코엠시스</v>
          </cell>
        </row>
        <row r="133">
          <cell r="B133" t="str">
            <v>모코코</v>
          </cell>
        </row>
        <row r="134">
          <cell r="B134" t="str">
            <v>미네르바</v>
          </cell>
        </row>
        <row r="135">
          <cell r="B135" t="str">
            <v>미디어랜드</v>
          </cell>
        </row>
        <row r="136">
          <cell r="B136" t="str">
            <v>미라콤아이앤씨</v>
          </cell>
        </row>
        <row r="137">
          <cell r="B137" t="str">
            <v>미소정보기술</v>
          </cell>
        </row>
        <row r="138">
          <cell r="B138" t="str">
            <v>믹스시스템</v>
          </cell>
        </row>
        <row r="139">
          <cell r="B139" t="str">
            <v>믹시스템</v>
          </cell>
        </row>
        <row r="140">
          <cell r="B140" t="str">
            <v>민성정보시스템</v>
          </cell>
        </row>
        <row r="141">
          <cell r="B141" t="str">
            <v>바넷정보기술</v>
          </cell>
        </row>
        <row r="142">
          <cell r="B142" t="str">
            <v>바이트시스템</v>
          </cell>
        </row>
        <row r="143">
          <cell r="B143" t="str">
            <v>밸류일렉트로닉스</v>
          </cell>
        </row>
        <row r="144">
          <cell r="B144" t="str">
            <v>보이스링크</v>
          </cell>
        </row>
        <row r="145">
          <cell r="B145" t="str">
            <v>부뜰정보시스템</v>
          </cell>
        </row>
        <row r="146">
          <cell r="B146" t="str">
            <v>브레인즈스퀘어</v>
          </cell>
        </row>
        <row r="147">
          <cell r="B147" t="str">
            <v>브리지텍</v>
          </cell>
        </row>
        <row r="148">
          <cell r="B148" t="str">
            <v>블랙덕소프트웨어</v>
          </cell>
        </row>
        <row r="149">
          <cell r="B149" t="str">
            <v xml:space="preserve">비비에스코리아 </v>
          </cell>
        </row>
        <row r="150">
          <cell r="B150" t="str">
            <v>비씨큐어</v>
          </cell>
        </row>
        <row r="151">
          <cell r="B151" t="str">
            <v>비아이씨엔에스</v>
          </cell>
        </row>
        <row r="152">
          <cell r="B152" t="str">
            <v>비온시스템</v>
          </cell>
        </row>
        <row r="153">
          <cell r="B153" t="str">
            <v>비전파워</v>
          </cell>
        </row>
        <row r="154">
          <cell r="B154" t="str">
            <v>비쥬얼텍디스플레이</v>
          </cell>
        </row>
        <row r="155">
          <cell r="B155" t="str">
            <v>비즈아이솔루션</v>
          </cell>
        </row>
        <row r="156">
          <cell r="B156" t="str">
            <v>비트리아</v>
          </cell>
        </row>
        <row r="157">
          <cell r="B157" t="str">
            <v>비트밸리</v>
          </cell>
        </row>
        <row r="158">
          <cell r="B158" t="str">
            <v>비플라이소프트</v>
          </cell>
        </row>
        <row r="159">
          <cell r="B159" t="str">
            <v>빅슨비티엘㈜</v>
          </cell>
        </row>
        <row r="160">
          <cell r="B160" t="str">
            <v>사이냅소프트</v>
          </cell>
        </row>
        <row r="161">
          <cell r="B161" t="str">
            <v>사이버다임</v>
          </cell>
        </row>
        <row r="162">
          <cell r="B162" t="str">
            <v>사이버텔(주)</v>
          </cell>
        </row>
        <row r="163">
          <cell r="B163" t="str">
            <v xml:space="preserve">산하정보기술 </v>
          </cell>
        </row>
        <row r="164">
          <cell r="B164" t="str">
            <v>삼보컴퓨터</v>
          </cell>
        </row>
        <row r="165">
          <cell r="B165" t="str">
            <v>삼성오피스컴퓨터</v>
          </cell>
        </row>
        <row r="166">
          <cell r="B166" t="str">
            <v>삼성전자</v>
          </cell>
        </row>
        <row r="167">
          <cell r="B167" t="str">
            <v>삼성탈레스</v>
          </cell>
        </row>
        <row r="168">
          <cell r="B168" t="str">
            <v>삼성테크윈</v>
          </cell>
        </row>
        <row r="169">
          <cell r="B169" t="str">
            <v>삼성SDS</v>
          </cell>
        </row>
        <row r="170">
          <cell r="B170" t="str">
            <v xml:space="preserve">삼일데이타 </v>
          </cell>
        </row>
        <row r="171">
          <cell r="B171" t="str">
            <v>삼일회계법인</v>
          </cell>
        </row>
        <row r="172">
          <cell r="B172" t="str">
            <v>상아매니지먼트컨설팅</v>
          </cell>
        </row>
        <row r="173">
          <cell r="B173" t="str">
            <v>새론텍</v>
          </cell>
        </row>
        <row r="174">
          <cell r="B174" t="str">
            <v>새롬정보시스템</v>
          </cell>
        </row>
        <row r="175">
          <cell r="B175" t="str">
            <v>새빛소프트</v>
          </cell>
        </row>
        <row r="176">
          <cell r="B176" t="str">
            <v>샌디컴</v>
          </cell>
        </row>
        <row r="177">
          <cell r="B177" t="str">
            <v>서교정보통신</v>
          </cell>
        </row>
        <row r="178">
          <cell r="B178" t="str">
            <v>서륭엔지니어링</v>
          </cell>
        </row>
        <row r="179">
          <cell r="B179" t="str">
            <v>서울통신기술</v>
          </cell>
        </row>
        <row r="180">
          <cell r="B180" t="str">
            <v>설문조사</v>
          </cell>
        </row>
        <row r="181">
          <cell r="B181" t="str">
            <v>성보데이타시스템</v>
          </cell>
        </row>
        <row r="182">
          <cell r="B182" t="str">
            <v>세기미래기술(주)</v>
          </cell>
        </row>
        <row r="183">
          <cell r="B183" t="str">
            <v>세나테크놀로지</v>
          </cell>
        </row>
        <row r="184">
          <cell r="B184" t="str">
            <v>세데르</v>
          </cell>
        </row>
        <row r="185">
          <cell r="B185" t="str">
            <v>세미컴엔지니어링</v>
          </cell>
        </row>
        <row r="186">
          <cell r="B186" t="str">
            <v>세솔</v>
          </cell>
        </row>
        <row r="187">
          <cell r="B187" t="str">
            <v>세연테크놀로지</v>
          </cell>
        </row>
        <row r="188">
          <cell r="B188" t="str">
            <v>세윤씨앤에스</v>
          </cell>
        </row>
        <row r="189">
          <cell r="B189" t="str">
            <v xml:space="preserve">세이퍼존 </v>
          </cell>
        </row>
        <row r="190">
          <cell r="B190" t="str">
            <v>세인시스템</v>
          </cell>
        </row>
        <row r="191">
          <cell r="B191" t="str">
            <v>세중나모</v>
          </cell>
        </row>
        <row r="192">
          <cell r="B192" t="str">
            <v>센타비전</v>
          </cell>
        </row>
        <row r="193">
          <cell r="B193" t="str">
            <v>센티널테크놀로지</v>
          </cell>
        </row>
        <row r="194">
          <cell r="B194" t="str">
            <v>셀리지온</v>
          </cell>
        </row>
        <row r="195">
          <cell r="B195" t="str">
            <v>소만사</v>
          </cell>
        </row>
        <row r="196">
          <cell r="B196" t="str">
            <v>소프트길드</v>
          </cell>
        </row>
        <row r="197">
          <cell r="B197" t="str">
            <v>소프트런</v>
          </cell>
        </row>
        <row r="198">
          <cell r="B198" t="str">
            <v>소프트비젼</v>
          </cell>
        </row>
        <row r="199">
          <cell r="B199" t="str">
            <v>소프트와이즈</v>
          </cell>
        </row>
        <row r="200">
          <cell r="B200" t="str">
            <v>소프트이십오</v>
          </cell>
        </row>
        <row r="201">
          <cell r="B201" t="str">
            <v>소프트캠프</v>
          </cell>
        </row>
        <row r="202">
          <cell r="B202" t="str">
            <v>소프트포럼</v>
          </cell>
        </row>
        <row r="203">
          <cell r="B203" t="str">
            <v>솔루피아</v>
          </cell>
        </row>
        <row r="204">
          <cell r="B204" t="str">
            <v>솔리데오시스템즈</v>
          </cell>
        </row>
        <row r="205">
          <cell r="B205" t="str">
            <v>솔트룩스</v>
          </cell>
        </row>
        <row r="206">
          <cell r="B206" t="str">
            <v>송림기술</v>
          </cell>
        </row>
        <row r="207">
          <cell r="B207" t="str">
            <v>수경전자시스템</v>
          </cell>
        </row>
        <row r="208">
          <cell r="B208" t="str">
            <v>수지원넷소프트</v>
          </cell>
        </row>
        <row r="209">
          <cell r="B209" t="str">
            <v>쉬프트정보통신</v>
          </cell>
        </row>
        <row r="210">
          <cell r="B210" t="str">
            <v>슈어소프트테크</v>
          </cell>
        </row>
        <row r="211">
          <cell r="B211" t="str">
            <v>슈어엠주식회사</v>
          </cell>
        </row>
        <row r="212">
          <cell r="B212" t="str">
            <v>스마트카드연구소</v>
          </cell>
        </row>
        <row r="213">
          <cell r="B213" t="str">
            <v>스콥정보통신</v>
          </cell>
        </row>
        <row r="214">
          <cell r="B214" t="str">
            <v>스타셀</v>
          </cell>
        </row>
        <row r="215">
          <cell r="B215" t="str">
            <v>스트라스타</v>
          </cell>
        </row>
        <row r="216">
          <cell r="B216" t="str">
            <v>스페이스인터내셔날</v>
          </cell>
        </row>
        <row r="217">
          <cell r="B217" t="str">
            <v>스펙트라</v>
          </cell>
        </row>
        <row r="218">
          <cell r="B218" t="str">
            <v>스펜오컴</v>
          </cell>
        </row>
        <row r="219">
          <cell r="B219" t="str">
            <v>스피드커널</v>
          </cell>
        </row>
        <row r="220">
          <cell r="B220" t="str">
            <v>시스코프</v>
          </cell>
        </row>
        <row r="221">
          <cell r="B221" t="str">
            <v>시스템베이스주식회사</v>
          </cell>
        </row>
        <row r="222">
          <cell r="B222" t="str">
            <v>시오닉스</v>
          </cell>
        </row>
        <row r="223">
          <cell r="B223" t="str">
            <v>시큐브</v>
          </cell>
        </row>
        <row r="224">
          <cell r="B224" t="str">
            <v>시큐브레인</v>
          </cell>
        </row>
        <row r="225">
          <cell r="B225" t="str">
            <v>시큐아이닷컴</v>
          </cell>
        </row>
        <row r="226">
          <cell r="B226" t="str">
            <v>시큐어소프트</v>
          </cell>
        </row>
        <row r="227">
          <cell r="B227" t="str">
            <v xml:space="preserve">시터스 </v>
          </cell>
        </row>
        <row r="228">
          <cell r="B228" t="str">
            <v>신명정보통신</v>
          </cell>
        </row>
        <row r="229">
          <cell r="B229" t="str">
            <v>신성엔지니어링</v>
          </cell>
        </row>
        <row r="230">
          <cell r="B230" t="str">
            <v>신세계플랜트</v>
          </cell>
        </row>
        <row r="231">
          <cell r="B231" t="str">
            <v>신시웨이</v>
          </cell>
        </row>
        <row r="232">
          <cell r="B232" t="str">
            <v xml:space="preserve">신코전기 </v>
          </cell>
        </row>
        <row r="233">
          <cell r="B233" t="str">
            <v>신코프린터</v>
          </cell>
        </row>
        <row r="234">
          <cell r="B234" t="str">
            <v>신텔정보통신</v>
          </cell>
        </row>
        <row r="235">
          <cell r="B235" t="str">
            <v>심테크시스템</v>
          </cell>
        </row>
        <row r="236">
          <cell r="B236" t="str">
            <v>싸이버로지텍</v>
          </cell>
        </row>
        <row r="237">
          <cell r="B237" t="str">
            <v>싸인텔레콤</v>
          </cell>
        </row>
        <row r="238">
          <cell r="B238" t="str">
            <v>쓰리소프트</v>
          </cell>
        </row>
        <row r="239">
          <cell r="B239" t="str">
            <v>쓰리알소프트</v>
          </cell>
        </row>
        <row r="240">
          <cell r="B240" t="str">
            <v>씨나비정보기술</v>
          </cell>
        </row>
        <row r="241">
          <cell r="B241" t="str">
            <v>씨씨미디어</v>
          </cell>
        </row>
        <row r="242">
          <cell r="B242" t="str">
            <v>씨아이에스테크놀로지</v>
          </cell>
        </row>
        <row r="243">
          <cell r="B243" t="str">
            <v>씨에쓰지</v>
          </cell>
        </row>
        <row r="244">
          <cell r="B244" t="str">
            <v>씨에프정보통신</v>
          </cell>
        </row>
        <row r="245">
          <cell r="B245" t="str">
            <v>씨엔피테크</v>
          </cell>
        </row>
        <row r="246">
          <cell r="B246" t="str">
            <v>씨엠피메디카코리아</v>
          </cell>
        </row>
        <row r="247">
          <cell r="B247" t="str">
            <v>씨오엑스시스템</v>
          </cell>
        </row>
        <row r="248">
          <cell r="B248" t="str">
            <v>씨큐어넷</v>
          </cell>
        </row>
        <row r="249">
          <cell r="B249" t="str">
            <v>아남정보기술</v>
          </cell>
        </row>
        <row r="250">
          <cell r="B250" t="str">
            <v>아란타(주)</v>
          </cell>
        </row>
        <row r="251">
          <cell r="B251" t="str">
            <v>아리랑솔론</v>
          </cell>
        </row>
        <row r="252">
          <cell r="B252" t="str">
            <v>아리소프트</v>
          </cell>
        </row>
        <row r="253">
          <cell r="B253" t="str">
            <v>아스템즈</v>
          </cell>
        </row>
        <row r="254">
          <cell r="B254" t="str">
            <v>아이네크</v>
          </cell>
        </row>
        <row r="255">
          <cell r="B255" t="str">
            <v>아이더블유네트웍스</v>
          </cell>
        </row>
        <row r="256">
          <cell r="B256" t="str">
            <v>아이디스</v>
          </cell>
        </row>
        <row r="257">
          <cell r="B257" t="str">
            <v>아이디씨텍</v>
          </cell>
        </row>
        <row r="258">
          <cell r="B258" t="str">
            <v>아이디테크</v>
          </cell>
        </row>
        <row r="259">
          <cell r="B259" t="str">
            <v>아이마스</v>
          </cell>
        </row>
        <row r="260">
          <cell r="B260" t="str">
            <v>아이모션</v>
          </cell>
        </row>
        <row r="261">
          <cell r="B261" t="str">
            <v>아이비리더스</v>
          </cell>
        </row>
        <row r="262">
          <cell r="B262" t="str">
            <v>아이시프트</v>
          </cell>
        </row>
        <row r="263">
          <cell r="B263" t="str">
            <v>아이실론</v>
          </cell>
        </row>
        <row r="264">
          <cell r="B264" t="str">
            <v>아이씨에스</v>
          </cell>
        </row>
        <row r="265">
          <cell r="B265" t="str">
            <v>아이씨엠</v>
          </cell>
        </row>
        <row r="266">
          <cell r="B266" t="str">
            <v>아이씨코리아</v>
          </cell>
        </row>
        <row r="267">
          <cell r="B267" t="str">
            <v xml:space="preserve">아이앤에스플래닝 </v>
          </cell>
        </row>
        <row r="268">
          <cell r="B268" t="str">
            <v>아이엔소프트</v>
          </cell>
        </row>
        <row r="269">
          <cell r="B269" t="str">
            <v>아이온커뮤니케이션즈</v>
          </cell>
        </row>
        <row r="270">
          <cell r="B270" t="str">
            <v>아이옴니</v>
          </cell>
        </row>
        <row r="271">
          <cell r="B271" t="str">
            <v>아이원기술</v>
          </cell>
        </row>
        <row r="272">
          <cell r="B272" t="str">
            <v>아이지시스템</v>
          </cell>
        </row>
        <row r="273">
          <cell r="B273" t="str">
            <v>아이큐패드닷컴</v>
          </cell>
        </row>
        <row r="274">
          <cell r="B274" t="str">
            <v>아이크로모스</v>
          </cell>
        </row>
        <row r="275">
          <cell r="B275" t="str">
            <v>아이티엑스퍼트그룹</v>
          </cell>
        </row>
        <row r="276">
          <cell r="B276" t="str">
            <v>아이티위너</v>
          </cell>
        </row>
        <row r="277">
          <cell r="B277" t="str">
            <v>아이피캐스트</v>
          </cell>
        </row>
        <row r="278">
          <cell r="B278" t="str">
            <v>아침데이타시스템</v>
          </cell>
        </row>
        <row r="279">
          <cell r="B279" t="str">
            <v>아침정보기술</v>
          </cell>
        </row>
        <row r="280">
          <cell r="B280" t="str">
            <v>아카이브테크놀로지</v>
          </cell>
        </row>
        <row r="281">
          <cell r="B281" t="str">
            <v>안랩코코넛</v>
          </cell>
        </row>
        <row r="282">
          <cell r="B282" t="str">
            <v>안철수연구소</v>
          </cell>
        </row>
        <row r="283">
          <cell r="B283" t="str">
            <v>알서포트</v>
          </cell>
        </row>
        <row r="284">
          <cell r="B284" t="str">
            <v>알에스엔</v>
          </cell>
        </row>
        <row r="285">
          <cell r="B285" t="str">
            <v>알지시스템</v>
          </cell>
        </row>
        <row r="286">
          <cell r="B286" t="str">
            <v>알투웨어</v>
          </cell>
        </row>
        <row r="287">
          <cell r="B287" t="str">
            <v>알티베이스</v>
          </cell>
        </row>
        <row r="288">
          <cell r="B288" t="str">
            <v>알티에스테크</v>
          </cell>
        </row>
        <row r="289">
          <cell r="B289" t="str">
            <v>알티캐스트</v>
          </cell>
        </row>
        <row r="290">
          <cell r="B290" t="str">
            <v>애니빌</v>
          </cell>
        </row>
        <row r="291">
          <cell r="B291" t="str">
            <v>애드팍테크놀러지</v>
          </cell>
        </row>
        <row r="292">
          <cell r="B292" t="str">
            <v>애질런트테크놀로지스</v>
          </cell>
        </row>
        <row r="293">
          <cell r="B293" t="str">
            <v>액티브인트라</v>
          </cell>
        </row>
        <row r="294">
          <cell r="B294" t="str">
            <v>앨리스시스템즈</v>
          </cell>
        </row>
        <row r="295">
          <cell r="B295" t="str">
            <v>앰아이피</v>
          </cell>
        </row>
        <row r="296">
          <cell r="B296" t="str">
            <v>어니언소프트웨어</v>
          </cell>
        </row>
        <row r="297">
          <cell r="B297" t="str">
            <v>어메이징소프트</v>
          </cell>
        </row>
        <row r="298">
          <cell r="B298" t="str">
            <v>어울림정보기술</v>
          </cell>
        </row>
        <row r="299">
          <cell r="B299" t="str">
            <v>어텍아이엔씨</v>
          </cell>
        </row>
        <row r="300">
          <cell r="B300" t="str">
            <v>에스링크</v>
          </cell>
        </row>
        <row r="301">
          <cell r="B301" t="str">
            <v>에스비이솔루션</v>
          </cell>
        </row>
        <row r="302">
          <cell r="B302" t="str">
            <v>에스비이인터내셔널</v>
          </cell>
        </row>
        <row r="303">
          <cell r="B303" t="str">
            <v>에스앤에이취정보</v>
          </cell>
        </row>
        <row r="304">
          <cell r="B304" t="str">
            <v>에스엔테크놀로지</v>
          </cell>
        </row>
        <row r="305">
          <cell r="B305" t="str">
            <v>에스엘큐브</v>
          </cell>
        </row>
        <row r="306">
          <cell r="B306" t="str">
            <v>에스엠아이티</v>
          </cell>
        </row>
        <row r="307">
          <cell r="B307" t="str">
            <v>에스엠티앤씨</v>
          </cell>
        </row>
        <row r="308">
          <cell r="B308" t="str">
            <v>에스케이케미칼(주)서울사무소</v>
          </cell>
        </row>
        <row r="309">
          <cell r="B309" t="str">
            <v>에스큐아이소프트</v>
          </cell>
        </row>
        <row r="310">
          <cell r="B310" t="str">
            <v>에스피티씨</v>
          </cell>
        </row>
        <row r="311">
          <cell r="B311" t="str">
            <v>에쓰이에이치에프코리아</v>
          </cell>
        </row>
        <row r="312">
          <cell r="B312" t="str">
            <v>에어코드</v>
          </cell>
        </row>
        <row r="313">
          <cell r="B313" t="str">
            <v>에어텍정보</v>
          </cell>
        </row>
        <row r="314">
          <cell r="B314" t="str">
            <v>에이드</v>
          </cell>
        </row>
        <row r="315">
          <cell r="B315" t="str">
            <v xml:space="preserve">에이록스 </v>
          </cell>
        </row>
        <row r="316">
          <cell r="B316" t="str">
            <v>에이메일</v>
          </cell>
        </row>
        <row r="317">
          <cell r="B317" t="str">
            <v>에이블컴</v>
          </cell>
        </row>
        <row r="318">
          <cell r="B318" t="str">
            <v>에이아이컴</v>
          </cell>
        </row>
        <row r="319">
          <cell r="B319" t="str">
            <v>에이알</v>
          </cell>
        </row>
        <row r="320">
          <cell r="B320" t="str">
            <v xml:space="preserve">에이알맥스 </v>
          </cell>
        </row>
        <row r="321">
          <cell r="B321" t="str">
            <v>에이엔제이솔루션</v>
          </cell>
        </row>
        <row r="322">
          <cell r="B322" t="str">
            <v>에이치투오시스템테크놀로지</v>
          </cell>
        </row>
        <row r="323">
          <cell r="B323" t="str">
            <v>에이텍</v>
          </cell>
        </row>
        <row r="324">
          <cell r="B324" t="str">
            <v>에이텍시스템</v>
          </cell>
        </row>
        <row r="325">
          <cell r="B325" t="str">
            <v>에이티알에프</v>
          </cell>
        </row>
        <row r="326">
          <cell r="B326" t="str">
            <v>에이펙스</v>
          </cell>
        </row>
        <row r="327">
          <cell r="B327" t="str">
            <v>에치에프알</v>
          </cell>
        </row>
        <row r="328">
          <cell r="B328" t="str">
            <v>에프데스크</v>
          </cell>
        </row>
        <row r="329">
          <cell r="B329" t="str">
            <v>에프유비엠씨</v>
          </cell>
        </row>
        <row r="330">
          <cell r="B330" t="str">
            <v>에프텔콤</v>
          </cell>
        </row>
        <row r="331">
          <cell r="B331" t="str">
            <v>엑셈</v>
          </cell>
        </row>
        <row r="332">
          <cell r="B332" t="str">
            <v>엑스씨엔엠</v>
          </cell>
        </row>
        <row r="333">
          <cell r="B333" t="str">
            <v>엑스피니티</v>
          </cell>
        </row>
        <row r="334">
          <cell r="B334" t="str">
            <v>엔비에스컨설팅</v>
          </cell>
        </row>
        <row r="335">
          <cell r="B335" t="str">
            <v>엔소프테크놀러지</v>
          </cell>
        </row>
        <row r="336">
          <cell r="B336" t="str">
            <v>엔쓰리소프트</v>
          </cell>
        </row>
        <row r="337">
          <cell r="B337" t="str">
            <v>엔에스티정보통신</v>
          </cell>
        </row>
        <row r="338">
          <cell r="B338" t="str">
            <v>엔컴</v>
          </cell>
        </row>
        <row r="339">
          <cell r="B339" t="str">
            <v>엔코아컨설팅</v>
          </cell>
        </row>
        <row r="340">
          <cell r="B340" t="str">
            <v>엔키아</v>
          </cell>
        </row>
        <row r="341">
          <cell r="B341" t="str">
            <v>엔텔스</v>
          </cell>
        </row>
        <row r="342">
          <cell r="B342" t="str">
            <v>엔텔시스템</v>
          </cell>
        </row>
        <row r="343">
          <cell r="B343" t="str">
            <v>엔토시스</v>
          </cell>
        </row>
        <row r="344">
          <cell r="B344" t="str">
            <v>엔투엠</v>
          </cell>
        </row>
        <row r="345">
          <cell r="B345" t="str">
            <v>엘비에스플러스</v>
          </cell>
        </row>
        <row r="346">
          <cell r="B346" t="str">
            <v>엘지엔시스</v>
          </cell>
        </row>
        <row r="347">
          <cell r="B347" t="str">
            <v>엠씨글로벌</v>
          </cell>
        </row>
        <row r="348">
          <cell r="B348" t="str">
            <v>엠알오코리아</v>
          </cell>
        </row>
        <row r="349">
          <cell r="B349" t="str">
            <v>엠지시스템</v>
          </cell>
        </row>
        <row r="350">
          <cell r="B350" t="str">
            <v xml:space="preserve">엠큐릭스 </v>
          </cell>
        </row>
        <row r="351">
          <cell r="B351" t="str">
            <v>엠투소프트</v>
          </cell>
        </row>
        <row r="352">
          <cell r="B352" t="str">
            <v>엠파트너스</v>
          </cell>
        </row>
        <row r="353">
          <cell r="B353" t="str">
            <v>엠프론티어</v>
          </cell>
        </row>
        <row r="354">
          <cell r="B354" t="str">
            <v>엠피씨</v>
          </cell>
        </row>
        <row r="355">
          <cell r="B355" t="str">
            <v>엣데이터</v>
          </cell>
        </row>
        <row r="356">
          <cell r="B356" t="str">
            <v>영림원소프트랩</v>
          </cell>
        </row>
        <row r="357">
          <cell r="B357" t="str">
            <v>예지정보기술</v>
          </cell>
        </row>
        <row r="358">
          <cell r="B358" t="str">
            <v>오렛츠</v>
          </cell>
        </row>
        <row r="359">
          <cell r="B359" t="str">
            <v>오리온PDP</v>
          </cell>
        </row>
        <row r="360">
          <cell r="B360" t="str">
            <v>오브젠</v>
          </cell>
        </row>
        <row r="361">
          <cell r="B361" t="str">
            <v>오오라소프트</v>
          </cell>
        </row>
        <row r="362">
          <cell r="B362" t="str">
            <v>오투스</v>
          </cell>
        </row>
        <row r="363">
          <cell r="B363" t="str">
            <v>오픈네트워크엔터프라이즈</v>
          </cell>
        </row>
        <row r="364">
          <cell r="B364" t="str">
            <v>오픈데이타컨설팅</v>
          </cell>
        </row>
        <row r="365">
          <cell r="B365" t="str">
            <v>오픈마인즈시스템</v>
          </cell>
        </row>
        <row r="366">
          <cell r="B366" t="str">
            <v>오픈베이스</v>
          </cell>
        </row>
        <row r="367">
          <cell r="B367" t="str">
            <v>오픈잇</v>
          </cell>
        </row>
        <row r="368">
          <cell r="B368" t="str">
            <v>옥토시스</v>
          </cell>
        </row>
        <row r="369">
          <cell r="B369" t="str">
            <v>온더아이티</v>
          </cell>
        </row>
        <row r="370">
          <cell r="B370" t="str">
            <v>와이즈소프트</v>
          </cell>
        </row>
        <row r="371">
          <cell r="B371" t="str">
            <v>와치텍</v>
          </cell>
        </row>
        <row r="372">
          <cell r="B372" t="str">
            <v>우리별텔레콤</v>
          </cell>
        </row>
        <row r="373">
          <cell r="B373" t="str">
            <v>우린정보</v>
          </cell>
        </row>
        <row r="374">
          <cell r="B374" t="str">
            <v>욱성전자</v>
          </cell>
        </row>
        <row r="375">
          <cell r="B375" t="str">
            <v>울타리정보</v>
          </cell>
        </row>
        <row r="376">
          <cell r="B376" t="str">
            <v>웨어밸리</v>
          </cell>
        </row>
        <row r="377">
          <cell r="B377" t="str">
            <v>웨이버스</v>
          </cell>
        </row>
        <row r="378">
          <cell r="B378" t="str">
            <v>웰즈텔레시스</v>
          </cell>
        </row>
        <row r="379">
          <cell r="B379" t="str">
            <v>웹게이트</v>
          </cell>
        </row>
        <row r="380">
          <cell r="B380" t="str">
            <v>웹로그</v>
          </cell>
        </row>
        <row r="381">
          <cell r="B381" t="str">
            <v>웹로그시스템</v>
          </cell>
        </row>
        <row r="382">
          <cell r="B382" t="str">
            <v>위너정보통신</v>
          </cell>
        </row>
        <row r="383">
          <cell r="B383" t="str">
            <v>위더스정보기술</v>
          </cell>
        </row>
        <row r="384">
          <cell r="B384" t="str">
            <v>위더스텍</v>
          </cell>
        </row>
        <row r="385">
          <cell r="B385" t="str">
            <v>위드퓨처</v>
          </cell>
        </row>
        <row r="386">
          <cell r="B386" t="str">
            <v>위세아이텍</v>
          </cell>
        </row>
        <row r="387">
          <cell r="B387" t="str">
            <v>위트콤</v>
          </cell>
        </row>
        <row r="388">
          <cell r="B388" t="str">
            <v>위피아</v>
          </cell>
        </row>
        <row r="389">
          <cell r="B389" t="str">
            <v>윈드스카이</v>
          </cell>
        </row>
        <row r="390">
          <cell r="B390" t="str">
            <v>윈스테크넷</v>
          </cell>
        </row>
        <row r="391">
          <cell r="B391" t="str">
            <v>윈시스테크</v>
          </cell>
        </row>
        <row r="392">
          <cell r="B392" t="str">
            <v>윙넷</v>
          </cell>
        </row>
        <row r="393">
          <cell r="B393" t="str">
            <v xml:space="preserve">유넷시스템 </v>
          </cell>
        </row>
        <row r="394">
          <cell r="B394" t="str">
            <v>유니닥스</v>
          </cell>
        </row>
        <row r="395">
          <cell r="B395" t="str">
            <v>유니보스</v>
          </cell>
        </row>
        <row r="396">
          <cell r="B396" t="str">
            <v>유니온넷</v>
          </cell>
        </row>
        <row r="397">
          <cell r="B397" t="str">
            <v>유니온정보시스템</v>
          </cell>
        </row>
        <row r="398">
          <cell r="B398" t="str">
            <v>유니와이드테크놀러지</v>
          </cell>
        </row>
        <row r="399">
          <cell r="B399" t="str">
            <v>유니위스</v>
          </cell>
        </row>
        <row r="400">
          <cell r="B400" t="str">
            <v xml:space="preserve">유니테크인포컴 </v>
          </cell>
        </row>
        <row r="401">
          <cell r="B401" t="str">
            <v>유니티</v>
          </cell>
        </row>
        <row r="402">
          <cell r="B402" t="str">
            <v>유로통신</v>
          </cell>
        </row>
        <row r="403">
          <cell r="B403" t="str">
            <v>유비레보</v>
          </cell>
        </row>
        <row r="404">
          <cell r="B404" t="str">
            <v>유엔젤</v>
          </cell>
        </row>
        <row r="405">
          <cell r="B405" t="str">
            <v>유현OA시스템</v>
          </cell>
        </row>
        <row r="406">
          <cell r="B406" t="str">
            <v>이글로벌시스템</v>
          </cell>
        </row>
        <row r="407">
          <cell r="B407" t="str">
            <v>이글루시큐리티</v>
          </cell>
        </row>
        <row r="408">
          <cell r="B408" t="str">
            <v>이너버스</v>
          </cell>
        </row>
        <row r="409">
          <cell r="B409" t="str">
            <v>이노룰스</v>
          </cell>
        </row>
        <row r="410">
          <cell r="B410" t="str">
            <v>이노텔리텍</v>
          </cell>
        </row>
        <row r="411">
          <cell r="B411" t="str">
            <v>이니텍</v>
          </cell>
        </row>
        <row r="412">
          <cell r="B412" t="str">
            <v>이메인텍</v>
          </cell>
        </row>
        <row r="413">
          <cell r="B413" t="str">
            <v>이메타</v>
          </cell>
        </row>
        <row r="414">
          <cell r="B414" t="str">
            <v>이비즈엔시스템</v>
          </cell>
        </row>
        <row r="415">
          <cell r="B415" t="str">
            <v xml:space="preserve">이솔정보통신 </v>
          </cell>
        </row>
        <row r="416">
          <cell r="B416" t="str">
            <v>이스턴테크놀러지</v>
          </cell>
        </row>
        <row r="417">
          <cell r="B417" t="str">
            <v>이스트소프트</v>
          </cell>
        </row>
        <row r="418">
          <cell r="B418" t="str">
            <v>이씨마이너</v>
          </cell>
        </row>
        <row r="419">
          <cell r="B419" t="str">
            <v>이씨마이너</v>
          </cell>
        </row>
        <row r="420">
          <cell r="B420" t="str">
            <v>이씨뱅크</v>
          </cell>
        </row>
        <row r="421">
          <cell r="B421" t="str">
            <v>이씨에스텔레콤</v>
          </cell>
        </row>
        <row r="422">
          <cell r="B422" t="str">
            <v>이엔제이소프트</v>
          </cell>
        </row>
        <row r="423">
          <cell r="B423" t="str">
            <v>이엔터프라이즈</v>
          </cell>
        </row>
        <row r="424">
          <cell r="B424" t="str">
            <v>이온</v>
          </cell>
        </row>
        <row r="425">
          <cell r="B425" t="str">
            <v>이즈넷</v>
          </cell>
        </row>
        <row r="426">
          <cell r="B426" t="str">
            <v>이지닉스</v>
          </cell>
        </row>
        <row r="427">
          <cell r="B427" t="str">
            <v>이지다큐</v>
          </cell>
        </row>
        <row r="428">
          <cell r="B428" t="str">
            <v>이지몬</v>
          </cell>
        </row>
        <row r="429">
          <cell r="B429" t="str">
            <v>이지서티</v>
          </cell>
        </row>
        <row r="430">
          <cell r="B430" t="str">
            <v>이피아이솔루션즈</v>
          </cell>
        </row>
        <row r="431">
          <cell r="B431" t="str">
            <v>이피언스</v>
          </cell>
        </row>
        <row r="432">
          <cell r="B432" t="str">
            <v xml:space="preserve">이피지 </v>
          </cell>
        </row>
        <row r="433">
          <cell r="B433" t="str">
            <v>인그리안</v>
          </cell>
        </row>
        <row r="434">
          <cell r="B434" t="str">
            <v>인네트</v>
          </cell>
        </row>
        <row r="435">
          <cell r="B435" t="str">
            <v>인에이지</v>
          </cell>
        </row>
        <row r="436">
          <cell r="B436" t="str">
            <v>인우기술</v>
          </cell>
        </row>
        <row r="437">
          <cell r="B437" t="str">
            <v>인젠</v>
          </cell>
        </row>
        <row r="438">
          <cell r="B438" t="str">
            <v>인지소프트</v>
          </cell>
        </row>
        <row r="439">
          <cell r="B439" t="str">
            <v>인크루트</v>
          </cell>
        </row>
        <row r="440">
          <cell r="B440" t="str">
            <v>인터넷커머스</v>
          </cell>
        </row>
        <row r="441">
          <cell r="B441" t="str">
            <v>인터컴소프트웨어</v>
          </cell>
        </row>
        <row r="442">
          <cell r="B442" t="str">
            <v>인터컴알에프</v>
          </cell>
        </row>
        <row r="443">
          <cell r="B443" t="str">
            <v>인텔리전스웨어</v>
          </cell>
        </row>
        <row r="444">
          <cell r="B444" t="str">
            <v>인투알</v>
          </cell>
        </row>
        <row r="445">
          <cell r="B445" t="str">
            <v>인트로닉스</v>
          </cell>
        </row>
        <row r="446">
          <cell r="B446" t="str">
            <v xml:space="preserve">인티큐브 </v>
          </cell>
        </row>
        <row r="447">
          <cell r="B447" t="str">
            <v>인포루트</v>
          </cell>
        </row>
        <row r="448">
          <cell r="B448" t="str">
            <v>인포링크</v>
          </cell>
        </row>
        <row r="449">
          <cell r="B449" t="str">
            <v>인포메일러</v>
          </cell>
        </row>
        <row r="450">
          <cell r="B450" t="str">
            <v>인포스퀘어</v>
          </cell>
        </row>
        <row r="451">
          <cell r="B451" t="str">
            <v>인포웹</v>
          </cell>
        </row>
        <row r="452">
          <cell r="B452" t="str">
            <v>인프라넷</v>
          </cell>
        </row>
        <row r="453">
          <cell r="B453" t="str">
            <v>인프라밸리</v>
          </cell>
        </row>
        <row r="454">
          <cell r="B454" t="str">
            <v>인프라소프트</v>
          </cell>
        </row>
        <row r="455">
          <cell r="B455" t="str">
            <v>인프라웨어</v>
          </cell>
        </row>
        <row r="456">
          <cell r="B456" t="str">
            <v>임팩트블랙홀</v>
          </cell>
        </row>
        <row r="457">
          <cell r="B457" t="str">
            <v>잉카인터넷</v>
          </cell>
        </row>
        <row r="458">
          <cell r="B458" t="str">
            <v>자네트</v>
          </cell>
        </row>
        <row r="459">
          <cell r="B459" t="str">
            <v>자바서비스컨설팅</v>
          </cell>
        </row>
        <row r="460">
          <cell r="B460" t="str">
            <v xml:space="preserve">자올소프트 </v>
          </cell>
        </row>
        <row r="461">
          <cell r="B461" t="str">
            <v>자이닉스</v>
          </cell>
        </row>
        <row r="462">
          <cell r="B462" t="str">
            <v>전산유체(유체해석/구조분석)</v>
          </cell>
        </row>
        <row r="463">
          <cell r="B463" t="str">
            <v>정글시스템</v>
          </cell>
        </row>
        <row r="464">
          <cell r="B464" t="str">
            <v>정보보호기술</v>
          </cell>
        </row>
        <row r="465">
          <cell r="B465" t="str">
            <v>정원엔시스템</v>
          </cell>
        </row>
        <row r="466">
          <cell r="B466" t="str">
            <v>제노이드</v>
          </cell>
        </row>
        <row r="467">
          <cell r="B467" t="str">
            <v>제니큐</v>
          </cell>
        </row>
        <row r="468">
          <cell r="B468" t="str">
            <v>제니퍼소프트</v>
          </cell>
        </row>
        <row r="469">
          <cell r="B469" t="str">
            <v>제머나이소프트</v>
          </cell>
        </row>
        <row r="470">
          <cell r="B470" t="str">
            <v>제오스페이스</v>
          </cell>
        </row>
        <row r="471">
          <cell r="B471" t="str">
            <v>제이드크로스</v>
          </cell>
        </row>
        <row r="472">
          <cell r="B472" t="str">
            <v>제이싱크</v>
          </cell>
        </row>
        <row r="473">
          <cell r="B473" t="str">
            <v>제인씨앤씨</v>
          </cell>
        </row>
        <row r="474">
          <cell r="B474" t="str">
            <v>제일정밀프린터</v>
          </cell>
        </row>
        <row r="475">
          <cell r="B475" t="str">
            <v>조이인터넷</v>
          </cell>
        </row>
        <row r="476">
          <cell r="B476" t="str">
            <v>㈜솔브인포텍</v>
          </cell>
        </row>
        <row r="477">
          <cell r="B477" t="str">
            <v xml:space="preserve">주식회사 넷츠 </v>
          </cell>
        </row>
        <row r="478">
          <cell r="B478" t="str">
            <v>주식회사 디자인 피아이엘</v>
          </cell>
        </row>
        <row r="479">
          <cell r="B479" t="str">
            <v>주식회사엔엘에스</v>
          </cell>
        </row>
        <row r="480">
          <cell r="B480" t="str">
            <v>주식회사현대파워</v>
          </cell>
        </row>
        <row r="481">
          <cell r="B481" t="str">
            <v>㈜씨엔피테크</v>
          </cell>
        </row>
        <row r="482">
          <cell r="B482" t="str">
            <v>㈜에센케이</v>
          </cell>
        </row>
        <row r="483">
          <cell r="B483" t="str">
            <v>㈜에스피데이타</v>
          </cell>
        </row>
        <row r="484">
          <cell r="B484" t="str">
            <v>㈜에즈넷</v>
          </cell>
        </row>
        <row r="485">
          <cell r="B485" t="str">
            <v>㈜이티엔지</v>
          </cell>
        </row>
        <row r="486">
          <cell r="B486" t="str">
            <v>주인정보시스템</v>
          </cell>
        </row>
        <row r="487">
          <cell r="B487" t="str">
            <v>㈜티아이스퀘어</v>
          </cell>
        </row>
        <row r="488">
          <cell r="B488" t="str">
            <v>중앙지도문화사</v>
          </cell>
        </row>
        <row r="489">
          <cell r="B489" t="str">
            <v>지란지교소프트</v>
          </cell>
        </row>
        <row r="490">
          <cell r="B490" t="str">
            <v>지멕스</v>
          </cell>
        </row>
        <row r="491">
          <cell r="B491" t="str">
            <v>지미션</v>
          </cell>
        </row>
        <row r="492">
          <cell r="B492" t="str">
            <v>지아이티</v>
          </cell>
        </row>
        <row r="493">
          <cell r="B493" t="str">
            <v>지에스텔레텍</v>
          </cell>
        </row>
        <row r="494">
          <cell r="B494" t="str">
            <v xml:space="preserve">지오메이트 </v>
          </cell>
        </row>
        <row r="495">
          <cell r="B495" t="str">
            <v>지이헬스케어코리아</v>
          </cell>
        </row>
        <row r="496">
          <cell r="B496" t="str">
            <v>지커뮤니케이션</v>
          </cell>
        </row>
        <row r="497">
          <cell r="B497" t="str">
            <v>지테크시스템</v>
          </cell>
        </row>
        <row r="498">
          <cell r="B498" t="str">
            <v>지토피아</v>
          </cell>
        </row>
        <row r="499">
          <cell r="B499" t="str">
            <v>차세대정보기술</v>
          </cell>
        </row>
        <row r="500">
          <cell r="B500" t="str">
            <v>창신소프트</v>
          </cell>
        </row>
        <row r="501">
          <cell r="B501" t="str">
            <v>청명씨앤아이</v>
          </cell>
        </row>
        <row r="502">
          <cell r="B502" t="str">
            <v>청어람시스템</v>
          </cell>
        </row>
        <row r="503">
          <cell r="B503" t="str">
            <v>청호컴넷</v>
          </cell>
        </row>
        <row r="504">
          <cell r="B504" t="str">
            <v>카뮤즈</v>
          </cell>
        </row>
        <row r="505">
          <cell r="B505" t="str">
            <v>카이시스</v>
          </cell>
        </row>
        <row r="506">
          <cell r="B506" t="str">
            <v>칸소프트</v>
          </cell>
        </row>
        <row r="507">
          <cell r="B507" t="str">
            <v>캐스트이즈</v>
          </cell>
        </row>
        <row r="508">
          <cell r="B508" t="str">
            <v>캡소프트</v>
          </cell>
        </row>
        <row r="509">
          <cell r="B509" t="str">
            <v>컴스퀘어</v>
          </cell>
        </row>
        <row r="510">
          <cell r="B510" t="str">
            <v>컴텍코리아</v>
          </cell>
        </row>
        <row r="511">
          <cell r="B511" t="str">
            <v>컴트루테크놀러지</v>
          </cell>
        </row>
        <row r="512">
          <cell r="B512" t="str">
            <v>컴포넌트베이시스</v>
          </cell>
        </row>
        <row r="513">
          <cell r="B513" t="str">
            <v>케레스인포</v>
          </cell>
        </row>
        <row r="514">
          <cell r="B514" t="str">
            <v>케미스</v>
          </cell>
        </row>
        <row r="515">
          <cell r="B515" t="str">
            <v>케시스인터내셔날코리아</v>
          </cell>
        </row>
        <row r="516">
          <cell r="B516" t="str">
            <v>케이라인</v>
          </cell>
        </row>
        <row r="517">
          <cell r="B517" t="str">
            <v>케이모바일랩</v>
          </cell>
        </row>
        <row r="518">
          <cell r="B518" t="str">
            <v>케이블앤텔레콤</v>
          </cell>
        </row>
        <row r="519">
          <cell r="B519" t="str">
            <v>케이사인</v>
          </cell>
        </row>
        <row r="520">
          <cell r="B520" t="str">
            <v>케이아이씨시스템즈</v>
          </cell>
        </row>
        <row r="521">
          <cell r="B521" t="str">
            <v>케이와이즈</v>
          </cell>
        </row>
        <row r="522">
          <cell r="B522" t="str">
            <v>케이웨더</v>
          </cell>
        </row>
        <row r="523">
          <cell r="B523" t="str">
            <v>케이투웹테크</v>
          </cell>
        </row>
        <row r="524">
          <cell r="B524" t="str">
            <v>케이티엔에프</v>
          </cell>
        </row>
        <row r="525">
          <cell r="B525" t="str">
            <v>케이포솔루션</v>
          </cell>
        </row>
        <row r="526">
          <cell r="B526" t="str">
            <v>케이포엠</v>
          </cell>
        </row>
        <row r="527">
          <cell r="B527" t="str">
            <v>케인에스</v>
          </cell>
        </row>
        <row r="528">
          <cell r="B528" t="str">
            <v>켄비텍</v>
          </cell>
        </row>
        <row r="529">
          <cell r="B529" t="str">
            <v>코난테크놀로지</v>
          </cell>
        </row>
        <row r="530">
          <cell r="B530" t="str">
            <v>코디콤</v>
          </cell>
        </row>
        <row r="531">
          <cell r="B531" t="str">
            <v>코라시스</v>
          </cell>
        </row>
        <row r="532">
          <cell r="B532" t="str">
            <v>코리아네트</v>
          </cell>
        </row>
        <row r="533">
          <cell r="B533" t="str">
            <v>코리아와이즈넛</v>
          </cell>
        </row>
        <row r="534">
          <cell r="B534" t="str">
            <v>코비젼</v>
          </cell>
        </row>
        <row r="535">
          <cell r="B535" t="str">
            <v>코스모링크</v>
          </cell>
        </row>
        <row r="536">
          <cell r="B536" t="str">
            <v>코스콤</v>
          </cell>
        </row>
        <row r="537">
          <cell r="B537" t="str">
            <v>코아보이스</v>
          </cell>
        </row>
        <row r="538">
          <cell r="B538" t="str">
            <v>코어트러스트</v>
          </cell>
        </row>
        <row r="539">
          <cell r="B539" t="str">
            <v>코엠아이티</v>
          </cell>
        </row>
        <row r="540">
          <cell r="B540" t="str">
            <v>코웰테크</v>
          </cell>
        </row>
        <row r="541">
          <cell r="B541" t="str">
            <v>코위버</v>
          </cell>
        </row>
        <row r="542">
          <cell r="B542" t="str">
            <v>코텍전자</v>
          </cell>
        </row>
        <row r="543">
          <cell r="B543" t="str">
            <v>콘텔라</v>
          </cell>
        </row>
        <row r="544">
          <cell r="B544" t="str">
            <v>콜넷코리아</v>
          </cell>
        </row>
        <row r="545">
          <cell r="B545" t="str">
            <v>콤텍시스템</v>
          </cell>
        </row>
        <row r="546">
          <cell r="B546" t="str">
            <v>쿱스커뮤니케이션</v>
          </cell>
        </row>
        <row r="547">
          <cell r="B547" t="str">
            <v>쿱스커뮤니케이션</v>
          </cell>
        </row>
        <row r="548">
          <cell r="B548" t="str">
            <v>큐로컴</v>
          </cell>
        </row>
        <row r="549">
          <cell r="B549" t="str">
            <v>큐브젠소프트</v>
          </cell>
        </row>
        <row r="550">
          <cell r="B550" t="str">
            <v>큐컴</v>
          </cell>
        </row>
        <row r="551">
          <cell r="B551" t="str">
            <v>큐핏</v>
          </cell>
        </row>
        <row r="552">
          <cell r="B552" t="str">
            <v>크레듀</v>
          </cell>
        </row>
        <row r="553">
          <cell r="B553" t="str">
            <v>크렌테크</v>
          </cell>
        </row>
        <row r="554">
          <cell r="B554" t="str">
            <v>크루메이트</v>
          </cell>
        </row>
        <row r="555">
          <cell r="B555" t="str">
            <v>클라우드나인크리에이티브</v>
          </cell>
        </row>
        <row r="556">
          <cell r="B556" t="str">
            <v>클립소프트</v>
          </cell>
        </row>
        <row r="557">
          <cell r="B557" t="str">
            <v>키오스</v>
          </cell>
        </row>
        <row r="558">
          <cell r="B558" t="str">
            <v>키코테크</v>
          </cell>
        </row>
        <row r="559">
          <cell r="B559" t="str">
            <v>킨스</v>
          </cell>
        </row>
        <row r="560">
          <cell r="B560" t="str">
            <v>킹스정보통신</v>
          </cell>
        </row>
        <row r="561">
          <cell r="B561" t="str">
            <v>태그프리</v>
          </cell>
        </row>
        <row r="562">
          <cell r="B562" t="str">
            <v>태일자동제어</v>
          </cell>
        </row>
        <row r="563">
          <cell r="B563" t="str">
            <v>탭스랩</v>
          </cell>
        </row>
        <row r="564">
          <cell r="B564" t="str">
            <v>터치넷</v>
          </cell>
        </row>
        <row r="565">
          <cell r="B565" t="str">
            <v>테라디엔씨</v>
          </cell>
        </row>
        <row r="566">
          <cell r="B566" t="str">
            <v>테라스테크놀러지</v>
          </cell>
        </row>
        <row r="567">
          <cell r="B567" t="str">
            <v>테라패스</v>
          </cell>
        </row>
        <row r="568">
          <cell r="B568" t="str">
            <v>텔스크</v>
          </cell>
        </row>
        <row r="569">
          <cell r="B569" t="str">
            <v>텔코웨어</v>
          </cell>
        </row>
        <row r="570">
          <cell r="B570" t="str">
            <v>토마텍</v>
          </cell>
        </row>
        <row r="571">
          <cell r="B571" t="str">
            <v>토피도</v>
          </cell>
        </row>
        <row r="572">
          <cell r="B572" t="str">
            <v>통로이미지스톡</v>
          </cell>
        </row>
        <row r="573">
          <cell r="B573" t="str">
            <v>투비소프트</v>
          </cell>
        </row>
        <row r="574">
          <cell r="B574" t="str">
            <v>투비에이스</v>
          </cell>
        </row>
        <row r="575">
          <cell r="B575" t="str">
            <v>투비즈테크놀로지</v>
          </cell>
        </row>
        <row r="576">
          <cell r="B576" t="str">
            <v>투비컴넷</v>
          </cell>
        </row>
        <row r="577">
          <cell r="B577" t="str">
            <v>트윈클리틀스타</v>
          </cell>
        </row>
        <row r="578">
          <cell r="B578" t="str">
            <v>티벳시스템</v>
          </cell>
        </row>
        <row r="579">
          <cell r="B579" t="str">
            <v>티씨오솔루션</v>
          </cell>
        </row>
        <row r="580">
          <cell r="B580" t="str">
            <v>티앤제이테크</v>
          </cell>
        </row>
        <row r="581">
          <cell r="B581" t="str">
            <v>티에스씨시스템</v>
          </cell>
        </row>
        <row r="582">
          <cell r="B582" t="str">
            <v>티에스온넷</v>
          </cell>
        </row>
        <row r="583">
          <cell r="B583" t="str">
            <v>티오이십일</v>
          </cell>
        </row>
        <row r="584">
          <cell r="B584" t="str">
            <v>티지코프</v>
          </cell>
        </row>
        <row r="585">
          <cell r="B585" t="str">
            <v>틸론</v>
          </cell>
        </row>
        <row r="586">
          <cell r="B586" t="str">
            <v>파수닷컴</v>
          </cell>
        </row>
        <row r="587">
          <cell r="B587" t="str">
            <v>파워심</v>
          </cell>
        </row>
        <row r="588">
          <cell r="B588" t="str">
            <v>파이널데이터</v>
          </cell>
        </row>
        <row r="589">
          <cell r="B589" t="str">
            <v>파이브텍</v>
          </cell>
        </row>
        <row r="590">
          <cell r="B590" t="str">
            <v>파이오링크</v>
          </cell>
        </row>
        <row r="591">
          <cell r="B591" t="str">
            <v>파인디지털</v>
          </cell>
        </row>
        <row r="592">
          <cell r="B592" t="str">
            <v>파텍아이앤씨</v>
          </cell>
        </row>
        <row r="593">
          <cell r="B593" t="str">
            <v>팬텍앤큐리텔</v>
          </cell>
        </row>
        <row r="594">
          <cell r="B594" t="str">
            <v>퍼스텍자동문</v>
          </cell>
        </row>
        <row r="595">
          <cell r="B595" t="str">
            <v>퍼펙트데이타시스템</v>
          </cell>
        </row>
        <row r="596">
          <cell r="B596" t="str">
            <v>펀드소프트</v>
          </cell>
        </row>
        <row r="597">
          <cell r="B597" t="str">
            <v>펜타소프트테크놀로지</v>
          </cell>
        </row>
        <row r="598">
          <cell r="B598" t="str">
            <v>펜타시스템테크놀러지</v>
          </cell>
        </row>
        <row r="599">
          <cell r="B599" t="str">
            <v>펜타시큐리티시스템</v>
          </cell>
        </row>
        <row r="600">
          <cell r="B600" t="str">
            <v>포스윈</v>
          </cell>
        </row>
        <row r="601">
          <cell r="B601" t="str">
            <v>포시에스</v>
          </cell>
        </row>
        <row r="602">
          <cell r="B602" t="str">
            <v>포씨소프트</v>
          </cell>
        </row>
        <row r="603">
          <cell r="B603" t="str">
            <v>포엠인포텍</v>
          </cell>
        </row>
        <row r="604">
          <cell r="B604" t="str">
            <v>포인트디자인</v>
          </cell>
        </row>
        <row r="605">
          <cell r="B605" t="str">
            <v>포커스원</v>
          </cell>
        </row>
        <row r="606">
          <cell r="B606" t="str">
            <v>퓨처시스템</v>
          </cell>
        </row>
        <row r="607">
          <cell r="B607" t="str">
            <v>퓨쳐시스템</v>
          </cell>
        </row>
        <row r="608">
          <cell r="B608" t="str">
            <v>퓨쳐인포넷</v>
          </cell>
        </row>
        <row r="609">
          <cell r="B609" t="str">
            <v>플라스틱소프트웨어</v>
          </cell>
        </row>
        <row r="610">
          <cell r="B610" t="str">
            <v>플러스기술</v>
          </cell>
        </row>
        <row r="611">
          <cell r="B611" t="str">
            <v>플레닉스</v>
          </cell>
        </row>
        <row r="612">
          <cell r="B612" t="str">
            <v>피리치코리아</v>
          </cell>
        </row>
        <row r="613">
          <cell r="B613" t="str">
            <v>피앤피시큐어</v>
          </cell>
        </row>
        <row r="614">
          <cell r="B614" t="str">
            <v>피어링포탈</v>
          </cell>
        </row>
        <row r="615">
          <cell r="B615" t="str">
            <v>피에스다임</v>
          </cell>
        </row>
        <row r="616">
          <cell r="B616" t="str">
            <v xml:space="preserve">피오피플랜 </v>
          </cell>
        </row>
        <row r="617">
          <cell r="B617" t="str">
            <v>픽쳐맵인터내셔날</v>
          </cell>
        </row>
        <row r="618">
          <cell r="B618" t="str">
            <v>필링크</v>
          </cell>
        </row>
        <row r="619">
          <cell r="B619" t="str">
            <v>하나전기</v>
          </cell>
        </row>
        <row r="620">
          <cell r="B620" t="str">
            <v>하성데이타씨스템</v>
          </cell>
        </row>
        <row r="621">
          <cell r="B621" t="str">
            <v>하우리</v>
          </cell>
        </row>
        <row r="622">
          <cell r="B622" t="str">
            <v>하우서버트랜드</v>
          </cell>
        </row>
        <row r="623">
          <cell r="B623" t="str">
            <v>하이게인</v>
          </cell>
        </row>
        <row r="624">
          <cell r="B624" t="str">
            <v>하이브시스템</v>
          </cell>
        </row>
        <row r="625">
          <cell r="B625" t="str">
            <v>하이트롤</v>
          </cell>
        </row>
        <row r="626">
          <cell r="B626" t="str">
            <v>한국공간정보통신</v>
          </cell>
        </row>
        <row r="627">
          <cell r="B627" t="str">
            <v>한국동경계장</v>
          </cell>
        </row>
        <row r="628">
          <cell r="B628" t="str">
            <v>한국마이크로닉</v>
          </cell>
        </row>
        <row r="629">
          <cell r="B629" t="str">
            <v>한국문헌정보기술</v>
          </cell>
        </row>
        <row r="630">
          <cell r="B630" t="str">
            <v>한국아이오테크</v>
          </cell>
        </row>
        <row r="631">
          <cell r="B631" t="str">
            <v>한국요꼬가와전기</v>
          </cell>
        </row>
        <row r="632">
          <cell r="B632" t="str">
            <v>한국전기통신주식회사</v>
          </cell>
        </row>
        <row r="633">
          <cell r="B633" t="str">
            <v>한국전자인증</v>
          </cell>
        </row>
        <row r="634">
          <cell r="B634" t="str">
            <v>한국전자증명원</v>
          </cell>
        </row>
        <row r="635">
          <cell r="B635" t="str">
            <v>한국정보공학</v>
          </cell>
        </row>
        <row r="636">
          <cell r="B636" t="str">
            <v>한국정보인증</v>
          </cell>
        </row>
        <row r="637">
          <cell r="B637" t="str">
            <v>한국통신데이타</v>
          </cell>
        </row>
        <row r="638">
          <cell r="B638" t="str">
            <v>한국EXE컨설팅</v>
          </cell>
        </row>
        <row r="639">
          <cell r="B639" t="str">
            <v>한국RF DATA</v>
          </cell>
        </row>
        <row r="640">
          <cell r="B640" t="str">
            <v>한글과컴퓨터</v>
          </cell>
        </row>
        <row r="641">
          <cell r="B641" t="str">
            <v>한더정보시스템</v>
          </cell>
        </row>
        <row r="642">
          <cell r="B642" t="str">
            <v>한드림넷</v>
          </cell>
        </row>
        <row r="643">
          <cell r="B643" t="str">
            <v>한맥소프트웨어</v>
          </cell>
        </row>
        <row r="644">
          <cell r="B644" t="str">
            <v>한성전자산업개발</v>
          </cell>
        </row>
        <row r="645">
          <cell r="B645" t="str">
            <v>한스정보</v>
          </cell>
        </row>
        <row r="646">
          <cell r="B646" t="str">
            <v>한양전자산업</v>
          </cell>
        </row>
        <row r="647">
          <cell r="B647" t="str">
            <v>한양정보통신</v>
          </cell>
        </row>
        <row r="648">
          <cell r="B648" t="str">
            <v>한창시스템</v>
          </cell>
        </row>
        <row r="649">
          <cell r="B649" t="str">
            <v>한창ENG</v>
          </cell>
        </row>
        <row r="650">
          <cell r="B650" t="str">
            <v>해든브릿지</v>
          </cell>
        </row>
        <row r="651">
          <cell r="B651" t="str">
            <v>해와달</v>
          </cell>
        </row>
        <row r="652">
          <cell r="B652" t="str">
            <v>핸디데이타</v>
          </cell>
        </row>
        <row r="653">
          <cell r="B653" t="str">
            <v>핸디소프트</v>
          </cell>
        </row>
        <row r="654">
          <cell r="B654" t="str">
            <v>현대통신</v>
          </cell>
        </row>
        <row r="655">
          <cell r="B655" t="str">
            <v>현우데이타시스템</v>
          </cell>
        </row>
        <row r="656">
          <cell r="B656" t="str">
            <v>호디</v>
          </cell>
        </row>
        <row r="657">
          <cell r="B657" t="str">
            <v>호스트웨이아이디씨(주)</v>
          </cell>
        </row>
        <row r="658">
          <cell r="B658" t="str">
            <v xml:space="preserve">화승기획 </v>
          </cell>
        </row>
        <row r="659">
          <cell r="B659" t="str">
            <v>화이버트론</v>
          </cell>
        </row>
        <row r="660">
          <cell r="B660" t="str">
            <v>화인네트웍스</v>
          </cell>
        </row>
        <row r="661">
          <cell r="B661" t="str">
            <v>화인시스템</v>
          </cell>
        </row>
        <row r="662">
          <cell r="B662" t="str">
            <v>화흥도로안전씨스템</v>
          </cell>
        </row>
        <row r="663">
          <cell r="B663" t="str">
            <v>후지제록스</v>
          </cell>
        </row>
        <row r="664">
          <cell r="B664" t="str">
            <v>훈아이티</v>
          </cell>
        </row>
        <row r="665">
          <cell r="B665" t="str">
            <v>휴림인터랙티브</v>
          </cell>
        </row>
        <row r="666">
          <cell r="B666" t="str">
            <v>휴미트</v>
          </cell>
        </row>
        <row r="667">
          <cell r="B667" t="str">
            <v>휴스템</v>
          </cell>
        </row>
        <row r="668">
          <cell r="B668" t="str">
            <v>A3Security</v>
          </cell>
        </row>
        <row r="669">
          <cell r="B669" t="str">
            <v>accelrys</v>
          </cell>
        </row>
        <row r="670">
          <cell r="B670" t="str">
            <v>Accusoft</v>
          </cell>
        </row>
        <row r="671">
          <cell r="B671" t="str">
            <v>ACL</v>
          </cell>
        </row>
        <row r="672">
          <cell r="B672" t="str">
            <v>Acronis</v>
          </cell>
        </row>
        <row r="673">
          <cell r="B673" t="str">
            <v>Acrowave</v>
          </cell>
        </row>
        <row r="674">
          <cell r="B674" t="str">
            <v>ACTsoft</v>
          </cell>
        </row>
        <row r="675">
          <cell r="B675" t="str">
            <v>Actuate</v>
          </cell>
        </row>
        <row r="676">
          <cell r="B676" t="str">
            <v>Acunetix</v>
          </cell>
        </row>
        <row r="677">
          <cell r="B677" t="str">
            <v>ADAX</v>
          </cell>
        </row>
        <row r="678">
          <cell r="B678" t="str">
            <v>ADLINK</v>
          </cell>
        </row>
        <row r="679">
          <cell r="B679" t="str">
            <v>Adobe</v>
          </cell>
        </row>
        <row r="680">
          <cell r="B680" t="str">
            <v>ADTX</v>
          </cell>
        </row>
        <row r="681">
          <cell r="B681" t="str">
            <v>AGFA</v>
          </cell>
        </row>
        <row r="682">
          <cell r="B682" t="str">
            <v>AirMagnet</v>
          </cell>
        </row>
        <row r="683">
          <cell r="B683" t="str">
            <v>AKCP</v>
          </cell>
        </row>
        <row r="684">
          <cell r="B684" t="str">
            <v>AKG</v>
          </cell>
        </row>
        <row r="685">
          <cell r="B685" t="str">
            <v>Alcatel</v>
          </cell>
        </row>
        <row r="686">
          <cell r="B686" t="str">
            <v>Alien Tech</v>
          </cell>
        </row>
        <row r="687">
          <cell r="B687" t="str">
            <v>Allied-Telesyn</v>
          </cell>
        </row>
        <row r="688">
          <cell r="B688" t="str">
            <v>Allot Communications</v>
          </cell>
        </row>
        <row r="689">
          <cell r="B689" t="str">
            <v>Alox</v>
          </cell>
        </row>
        <row r="690">
          <cell r="B690" t="str">
            <v>ALTINEX</v>
          </cell>
        </row>
        <row r="691">
          <cell r="B691" t="str">
            <v>AMG</v>
          </cell>
        </row>
        <row r="692">
          <cell r="B692" t="str">
            <v>AMX</v>
          </cell>
        </row>
        <row r="693">
          <cell r="B693" t="str">
            <v>ANSYS FLUENT</v>
          </cell>
        </row>
        <row r="694">
          <cell r="B694" t="str">
            <v>APC</v>
          </cell>
        </row>
        <row r="695">
          <cell r="B695" t="str">
            <v>API</v>
          </cell>
        </row>
        <row r="696">
          <cell r="B696" t="str">
            <v>Apollo</v>
          </cell>
        </row>
        <row r="697">
          <cell r="B697" t="str">
            <v>Appl.Security</v>
          </cell>
        </row>
        <row r="698">
          <cell r="B698" t="str">
            <v>Apple</v>
          </cell>
        </row>
        <row r="699">
          <cell r="B699" t="str">
            <v>Applicure</v>
          </cell>
        </row>
        <row r="700">
          <cell r="B700" t="str">
            <v>Applied-maths</v>
          </cell>
        </row>
        <row r="701">
          <cell r="B701" t="str">
            <v>Appworx</v>
          </cell>
        </row>
        <row r="702">
          <cell r="B702" t="str">
            <v>Araxis</v>
          </cell>
        </row>
        <row r="703">
          <cell r="B703" t="str">
            <v>Arcplan</v>
          </cell>
        </row>
        <row r="704">
          <cell r="B704" t="str">
            <v>Argox</v>
          </cell>
        </row>
        <row r="705">
          <cell r="B705" t="str">
            <v>ARM</v>
          </cell>
        </row>
        <row r="706">
          <cell r="B706" t="str">
            <v>ARMOR</v>
          </cell>
        </row>
        <row r="707">
          <cell r="B707" t="str">
            <v>Artwork Conversion</v>
          </cell>
        </row>
        <row r="708">
          <cell r="B708" t="str">
            <v>Aruba</v>
          </cell>
        </row>
        <row r="709">
          <cell r="B709" t="str">
            <v>ARWEST</v>
          </cell>
        </row>
        <row r="710">
          <cell r="B710" t="str">
            <v xml:space="preserve">AspenTech </v>
          </cell>
        </row>
        <row r="711">
          <cell r="B711" t="str">
            <v>Atempo</v>
          </cell>
        </row>
        <row r="712">
          <cell r="B712" t="str">
            <v>Aten</v>
          </cell>
        </row>
        <row r="713">
          <cell r="B713" t="str">
            <v>Attachmate</v>
          </cell>
        </row>
        <row r="714">
          <cell r="B714" t="str">
            <v>AutoDesk</v>
          </cell>
        </row>
        <row r="715">
          <cell r="B715" t="str">
            <v>Autonomy</v>
          </cell>
        </row>
        <row r="716">
          <cell r="B716" t="str">
            <v>AUTOPATCH</v>
          </cell>
        </row>
        <row r="717">
          <cell r="B717" t="str">
            <v>AV STUMP</v>
          </cell>
        </row>
        <row r="718">
          <cell r="B718" t="str">
            <v>Avaya</v>
          </cell>
        </row>
        <row r="719">
          <cell r="B719" t="str">
            <v>AVENTAIL</v>
          </cell>
        </row>
        <row r="720">
          <cell r="B720" t="str">
            <v>AVID</v>
          </cell>
        </row>
        <row r="721">
          <cell r="B721" t="str">
            <v>Avision</v>
          </cell>
        </row>
        <row r="722">
          <cell r="B722" t="str">
            <v>Avocent</v>
          </cell>
        </row>
        <row r="723">
          <cell r="B723" t="str">
            <v>AZUL</v>
          </cell>
        </row>
        <row r="724">
          <cell r="B724" t="str">
            <v>Backbase</v>
          </cell>
        </row>
        <row r="725">
          <cell r="B725" t="str">
            <v>BAKBONE</v>
          </cell>
        </row>
        <row r="726">
          <cell r="B726" t="str">
            <v>BALLUFF</v>
          </cell>
        </row>
        <row r="727">
          <cell r="B727" t="str">
            <v>Barco</v>
          </cell>
        </row>
        <row r="728">
          <cell r="B728" t="str">
            <v>BCN소프트</v>
          </cell>
        </row>
        <row r="729">
          <cell r="B729" t="str">
            <v>BEA</v>
          </cell>
        </row>
        <row r="730">
          <cell r="B730" t="str">
            <v>BELDEN</v>
          </cell>
        </row>
        <row r="731">
          <cell r="B731" t="str">
            <v>Benthic Software</v>
          </cell>
        </row>
        <row r="732">
          <cell r="B732" t="str">
            <v>BENTLY NEVADA</v>
          </cell>
        </row>
        <row r="733">
          <cell r="B733" t="str">
            <v>Blancco</v>
          </cell>
        </row>
        <row r="734">
          <cell r="B734" t="str">
            <v>BlueARC</v>
          </cell>
        </row>
        <row r="735">
          <cell r="B735" t="str">
            <v>BlueCoat</v>
          </cell>
        </row>
        <row r="736">
          <cell r="B736" t="str">
            <v>Bluesocket</v>
          </cell>
        </row>
        <row r="737">
          <cell r="B737" t="str">
            <v>BMC</v>
          </cell>
        </row>
        <row r="738">
          <cell r="B738" t="str">
            <v>Borland</v>
          </cell>
        </row>
        <row r="739">
          <cell r="B739" t="str">
            <v>Bosch</v>
          </cell>
        </row>
        <row r="740">
          <cell r="B740" t="str">
            <v xml:space="preserve">Bradmark </v>
          </cell>
        </row>
        <row r="741">
          <cell r="B741" t="str">
            <v>BRADY</v>
          </cell>
        </row>
        <row r="742">
          <cell r="B742" t="str">
            <v>Broadsoft</v>
          </cell>
        </row>
        <row r="743">
          <cell r="B743" t="str">
            <v>BroadWeb</v>
          </cell>
        </row>
        <row r="744">
          <cell r="B744" t="str">
            <v>Brocade</v>
          </cell>
        </row>
        <row r="745">
          <cell r="B745" t="str">
            <v>Brother</v>
          </cell>
        </row>
        <row r="746">
          <cell r="B746" t="str">
            <v>BSS</v>
          </cell>
        </row>
        <row r="747">
          <cell r="B747" t="str">
            <v>Bungard</v>
          </cell>
        </row>
        <row r="748">
          <cell r="B748" t="str">
            <v>Bus Tech</v>
          </cell>
        </row>
        <row r="749">
          <cell r="B749" t="str">
            <v>Business Object</v>
          </cell>
        </row>
        <row r="750">
          <cell r="B750" t="str">
            <v>C&amp;S Microwave</v>
          </cell>
        </row>
        <row r="751">
          <cell r="B751" t="str">
            <v>C2I</v>
          </cell>
        </row>
        <row r="752">
          <cell r="B752" t="str">
            <v>CA</v>
          </cell>
        </row>
        <row r="753">
          <cell r="B753" t="str">
            <v>CambridgeSoft</v>
          </cell>
        </row>
        <row r="754">
          <cell r="B754" t="str">
            <v>Canon</v>
          </cell>
        </row>
        <row r="755">
          <cell r="B755" t="str">
            <v>Casewise</v>
          </cell>
        </row>
        <row r="756">
          <cell r="B756" t="str">
            <v>CASIO</v>
          </cell>
        </row>
        <row r="757">
          <cell r="B757" t="str">
            <v>Caucho</v>
          </cell>
        </row>
        <row r="758">
          <cell r="B758" t="str">
            <v>CEI</v>
          </cell>
        </row>
        <row r="759">
          <cell r="B759" t="str">
            <v>Cerena</v>
          </cell>
        </row>
        <row r="760">
          <cell r="B760" t="str">
            <v>Checkpoint</v>
          </cell>
        </row>
        <row r="761">
          <cell r="B761" t="str">
            <v>CheckPoint Meto</v>
          </cell>
        </row>
        <row r="762">
          <cell r="B762" t="str">
            <v>CHLORIDE</v>
          </cell>
        </row>
        <row r="763">
          <cell r="B763" t="str">
            <v>Cimmetry System</v>
          </cell>
        </row>
        <row r="764">
          <cell r="B764" t="str">
            <v>CIPHERLAB</v>
          </cell>
        </row>
        <row r="765">
          <cell r="B765" t="str">
            <v>Cisco</v>
          </cell>
        </row>
        <row r="766">
          <cell r="B766" t="str">
            <v>CITEL</v>
          </cell>
        </row>
        <row r="767">
          <cell r="B767" t="str">
            <v>CITIZEN</v>
          </cell>
        </row>
        <row r="768">
          <cell r="B768" t="str">
            <v>Citrix</v>
          </cell>
        </row>
        <row r="769">
          <cell r="B769" t="str">
            <v>Clarity Visual</v>
          </cell>
        </row>
        <row r="770">
          <cell r="B770" t="str">
            <v>CLEAR-COM</v>
          </cell>
        </row>
        <row r="771">
          <cell r="B771" t="str">
            <v>CMP Medica Kore</v>
          </cell>
        </row>
        <row r="772">
          <cell r="B772" t="str">
            <v>COADE</v>
          </cell>
        </row>
        <row r="773">
          <cell r="B773" t="str">
            <v>COGNOS</v>
          </cell>
        </row>
        <row r="774">
          <cell r="B774" t="str">
            <v>Commvault</v>
          </cell>
        </row>
        <row r="775">
          <cell r="B775" t="str">
            <v>ComponentOne</v>
          </cell>
        </row>
        <row r="776">
          <cell r="B776" t="str">
            <v>COMPRION GmbH</v>
          </cell>
        </row>
        <row r="777">
          <cell r="B777" t="str">
            <v>Compuware</v>
          </cell>
        </row>
        <row r="778">
          <cell r="B778" t="str">
            <v>Contex</v>
          </cell>
        </row>
        <row r="779">
          <cell r="B779" t="str">
            <v>Cosort</v>
          </cell>
        </row>
        <row r="780">
          <cell r="B780" t="str">
            <v>Crescendo</v>
          </cell>
        </row>
        <row r="781">
          <cell r="B781" t="str">
            <v>CROWN</v>
          </cell>
        </row>
        <row r="782">
          <cell r="B782" t="str">
            <v>CyberView</v>
          </cell>
        </row>
        <row r="783">
          <cell r="B783" t="str">
            <v>CYBEX</v>
          </cell>
        </row>
        <row r="784">
          <cell r="B784" t="str">
            <v>DASSAULT SYSTEM</v>
          </cell>
        </row>
        <row r="785">
          <cell r="B785" t="str">
            <v>DataCard</v>
          </cell>
        </row>
        <row r="786">
          <cell r="B786" t="str">
            <v>DatacoreSoft</v>
          </cell>
        </row>
        <row r="787">
          <cell r="B787" t="str">
            <v>DBX</v>
          </cell>
        </row>
        <row r="788">
          <cell r="B788" t="str">
            <v>dd</v>
          </cell>
        </row>
        <row r="789">
          <cell r="B789" t="str">
            <v>dd12</v>
          </cell>
        </row>
        <row r="790">
          <cell r="B790" t="str">
            <v>DDN</v>
          </cell>
        </row>
        <row r="791">
          <cell r="B791" t="str">
            <v>Dell</v>
          </cell>
        </row>
        <row r="792">
          <cell r="B792" t="str">
            <v>DENON</v>
          </cell>
        </row>
        <row r="793">
          <cell r="B793" t="str">
            <v>Dialoc ID</v>
          </cell>
        </row>
        <row r="794">
          <cell r="B794" t="str">
            <v>Dia-logic</v>
          </cell>
        </row>
        <row r="795">
          <cell r="B795" t="str">
            <v>DIGI International</v>
          </cell>
        </row>
        <row r="796">
          <cell r="B796" t="str">
            <v>DIGICO</v>
          </cell>
        </row>
        <row r="797">
          <cell r="B797" t="str">
            <v>Digital Animation</v>
          </cell>
        </row>
        <row r="798">
          <cell r="B798" t="str">
            <v>Digital Projection</v>
          </cell>
        </row>
        <row r="799">
          <cell r="B799" t="str">
            <v>Diligent</v>
          </cell>
        </row>
        <row r="800">
          <cell r="B800" t="str">
            <v>DIVX</v>
          </cell>
        </row>
        <row r="801">
          <cell r="B801" t="str">
            <v>D-Link</v>
          </cell>
        </row>
        <row r="802">
          <cell r="B802" t="str">
            <v>DOT HILL</v>
          </cell>
        </row>
        <row r="803">
          <cell r="B803" t="str">
            <v>Double-Take</v>
          </cell>
        </row>
        <row r="804">
          <cell r="B804" t="str">
            <v>DownStream</v>
          </cell>
        </row>
        <row r="805">
          <cell r="B805" t="str">
            <v>Droplets</v>
          </cell>
        </row>
        <row r="806">
          <cell r="B806" t="str">
            <v>EADS</v>
          </cell>
        </row>
        <row r="807">
          <cell r="B807" t="str">
            <v>EAW</v>
          </cell>
        </row>
        <row r="808">
          <cell r="B808" t="str">
            <v>ECI TELECOM</v>
          </cell>
        </row>
        <row r="809">
          <cell r="B809" t="str">
            <v>Egenera</v>
          </cell>
        </row>
        <row r="810">
          <cell r="B810" t="str">
            <v>Electric Rain</v>
          </cell>
        </row>
        <row r="811">
          <cell r="B811" t="str">
            <v xml:space="preserve">Ellisys </v>
          </cell>
        </row>
        <row r="812">
          <cell r="B812" t="str">
            <v>Embarcadero</v>
          </cell>
        </row>
        <row r="813">
          <cell r="B813" t="str">
            <v>EMC</v>
          </cell>
        </row>
        <row r="814">
          <cell r="B814" t="str">
            <v>Endress Hauser</v>
          </cell>
        </row>
        <row r="815">
          <cell r="B815" t="str">
            <v>Enterasys</v>
          </cell>
        </row>
        <row r="816">
          <cell r="B816" t="str">
            <v>ePapyrus</v>
          </cell>
        </row>
        <row r="817">
          <cell r="B817" t="str">
            <v>Epiance</v>
          </cell>
        </row>
        <row r="818">
          <cell r="B818" t="str">
            <v>Epson</v>
          </cell>
        </row>
        <row r="819">
          <cell r="B819" t="str">
            <v>Eracom</v>
          </cell>
        </row>
        <row r="820">
          <cell r="B820" t="str">
            <v>Ericsson</v>
          </cell>
        </row>
        <row r="821">
          <cell r="B821" t="str">
            <v>ESI Group</v>
          </cell>
        </row>
        <row r="822">
          <cell r="B822" t="str">
            <v>Eslim</v>
          </cell>
        </row>
        <row r="823">
          <cell r="B823" t="str">
            <v>ESRI</v>
          </cell>
        </row>
        <row r="824">
          <cell r="B824" t="str">
            <v>Everprecision</v>
          </cell>
        </row>
        <row r="825">
          <cell r="B825" t="str">
            <v xml:space="preserve">EVS BROADCAST </v>
          </cell>
        </row>
        <row r="826">
          <cell r="B826" t="str">
            <v>Extreme</v>
          </cell>
        </row>
        <row r="827">
          <cell r="B827" t="str">
            <v>Extron Electronics</v>
          </cell>
        </row>
        <row r="828">
          <cell r="B828" t="str">
            <v>F5</v>
          </cell>
        </row>
        <row r="829">
          <cell r="B829" t="str">
            <v>Fair Isaac</v>
          </cell>
        </row>
        <row r="830">
          <cell r="B830" t="str">
            <v>Fairlight</v>
          </cell>
        </row>
        <row r="831">
          <cell r="B831" t="str">
            <v>Falconstor</v>
          </cell>
        </row>
        <row r="832">
          <cell r="B832" t="str">
            <v>FARGO Electronics</v>
          </cell>
        </row>
        <row r="833">
          <cell r="B833" t="str">
            <v>Farpoint</v>
          </cell>
        </row>
        <row r="834">
          <cell r="B834" t="str">
            <v>Fast Search</v>
          </cell>
        </row>
        <row r="835">
          <cell r="B835" t="str">
            <v>FEI-Zyfer</v>
          </cell>
        </row>
        <row r="836">
          <cell r="B836" t="str">
            <v>Filenet</v>
          </cell>
        </row>
        <row r="837">
          <cell r="B837" t="str">
            <v>FINEPRINT SOFT</v>
          </cell>
        </row>
        <row r="838">
          <cell r="B838" t="str">
            <v>Firetide</v>
          </cell>
        </row>
        <row r="839">
          <cell r="B839" t="str">
            <v>FLUENT</v>
          </cell>
        </row>
        <row r="840">
          <cell r="B840" t="str">
            <v>Force</v>
          </cell>
        </row>
        <row r="841">
          <cell r="B841" t="str">
            <v>Fortinet</v>
          </cell>
        </row>
        <row r="842">
          <cell r="B842" t="str">
            <v>Foundry</v>
          </cell>
        </row>
        <row r="843">
          <cell r="B843" t="str">
            <v>Fujinon</v>
          </cell>
        </row>
        <row r="844">
          <cell r="B844" t="str">
            <v>Fujitsu</v>
          </cell>
        </row>
        <row r="845">
          <cell r="B845" t="str">
            <v>Fusinon</v>
          </cell>
        </row>
        <row r="846">
          <cell r="B846" t="str">
            <v>GARTNER</v>
          </cell>
        </row>
        <row r="847">
          <cell r="B847" t="str">
            <v>GCS커뮤니케이션</v>
          </cell>
        </row>
        <row r="848">
          <cell r="B848" t="str">
            <v xml:space="preserve">GE Fanuc </v>
          </cell>
        </row>
        <row r="849">
          <cell r="B849" t="str">
            <v>Gemplus</v>
          </cell>
        </row>
        <row r="850">
          <cell r="B850" t="str">
            <v>Genesys</v>
          </cell>
        </row>
        <row r="851">
          <cell r="B851" t="str">
            <v>Getty Images</v>
          </cell>
        </row>
        <row r="852">
          <cell r="B852" t="str">
            <v>GIS소프트</v>
          </cell>
        </row>
        <row r="853">
          <cell r="B853" t="str">
            <v>GnTEL</v>
          </cell>
        </row>
        <row r="854">
          <cell r="B854" t="str">
            <v>GOOGLE</v>
          </cell>
        </row>
        <row r="855">
          <cell r="B855" t="str">
            <v>GTX</v>
          </cell>
        </row>
        <row r="856">
          <cell r="B856" t="str">
            <v>Guardium</v>
          </cell>
        </row>
        <row r="857">
          <cell r="B857" t="str">
            <v>Harmonic</v>
          </cell>
        </row>
        <row r="858">
          <cell r="B858" t="str">
            <v>Harte-Hanks</v>
          </cell>
        </row>
        <row r="859">
          <cell r="B859" t="str">
            <v>Haverly Inc.</v>
          </cell>
        </row>
        <row r="860">
          <cell r="B860" t="str">
            <v>HCI LAB</v>
          </cell>
        </row>
        <row r="861">
          <cell r="B861" t="str">
            <v>HDS</v>
          </cell>
        </row>
        <row r="862">
          <cell r="B862" t="str">
            <v>Hivision</v>
          </cell>
        </row>
        <row r="863">
          <cell r="B863" t="str">
            <v>Honeywell</v>
          </cell>
        </row>
        <row r="864">
          <cell r="B864" t="str">
            <v>HP</v>
          </cell>
        </row>
        <row r="865">
          <cell r="B865" t="str">
            <v>HTRI</v>
          </cell>
        </row>
        <row r="866">
          <cell r="B866" t="str">
            <v>Huawei</v>
          </cell>
        </row>
        <row r="867">
          <cell r="B867" t="str">
            <v>Human Solution</v>
          </cell>
        </row>
        <row r="868">
          <cell r="B868" t="str">
            <v>Hyperion</v>
          </cell>
        </row>
        <row r="869">
          <cell r="B869" t="str">
            <v>i2 Technologies</v>
          </cell>
        </row>
        <row r="870">
          <cell r="B870" t="str">
            <v>i2 Techologies</v>
          </cell>
        </row>
        <row r="871">
          <cell r="B871" t="str">
            <v>IAR</v>
          </cell>
        </row>
        <row r="872">
          <cell r="B872" t="str">
            <v>IBM</v>
          </cell>
        </row>
        <row r="873">
          <cell r="B873" t="str">
            <v>IBM/Lenovo</v>
          </cell>
        </row>
        <row r="874">
          <cell r="B874" t="str">
            <v>IDL</v>
          </cell>
        </row>
        <row r="875">
          <cell r="B875" t="str">
            <v>IDS</v>
          </cell>
        </row>
        <row r="876">
          <cell r="B876" t="str">
            <v>IEI</v>
          </cell>
        </row>
        <row r="877">
          <cell r="B877" t="str">
            <v>IGC</v>
          </cell>
        </row>
        <row r="878">
          <cell r="B878" t="str">
            <v>IGI</v>
          </cell>
        </row>
        <row r="879">
          <cell r="B879" t="str">
            <v>ILOG</v>
          </cell>
        </row>
        <row r="880">
          <cell r="B880" t="str">
            <v>IMATION</v>
          </cell>
        </row>
        <row r="881">
          <cell r="B881" t="str">
            <v>Impath</v>
          </cell>
        </row>
        <row r="882">
          <cell r="B882" t="str">
            <v>Imperva</v>
          </cell>
        </row>
        <row r="883">
          <cell r="B883" t="str">
            <v>IndioVision</v>
          </cell>
        </row>
        <row r="884">
          <cell r="B884" t="str">
            <v>Infitec</v>
          </cell>
        </row>
        <row r="885">
          <cell r="B885" t="str">
            <v>InfoEq</v>
          </cell>
        </row>
        <row r="886">
          <cell r="B886" t="str">
            <v>Inform</v>
          </cell>
        </row>
        <row r="887">
          <cell r="B887" t="str">
            <v>Informatica</v>
          </cell>
        </row>
        <row r="888">
          <cell r="B888" t="str">
            <v>Inktomi</v>
          </cell>
        </row>
        <row r="889">
          <cell r="B889" t="str">
            <v>INTEGRI</v>
          </cell>
        </row>
        <row r="890">
          <cell r="B890" t="str">
            <v>Intel</v>
          </cell>
        </row>
        <row r="891">
          <cell r="B891" t="str">
            <v>Intergraph</v>
          </cell>
        </row>
        <row r="892">
          <cell r="B892" t="str">
            <v>Intersense</v>
          </cell>
        </row>
        <row r="893">
          <cell r="B893" t="str">
            <v>Invensys</v>
          </cell>
        </row>
        <row r="894">
          <cell r="B894" t="str">
            <v>IP 통제관리</v>
          </cell>
        </row>
        <row r="895">
          <cell r="B895" t="str">
            <v>IPLocks</v>
          </cell>
        </row>
        <row r="896">
          <cell r="B896" t="str">
            <v>IPMS</v>
          </cell>
        </row>
        <row r="897">
          <cell r="B897" t="str">
            <v>IRIS</v>
          </cell>
        </row>
        <row r="898">
          <cell r="B898" t="str">
            <v>Ironport</v>
          </cell>
        </row>
        <row r="899">
          <cell r="B899" t="str">
            <v>ISCOM</v>
          </cell>
        </row>
        <row r="900">
          <cell r="B900" t="str">
            <v>Isilon</v>
          </cell>
        </row>
        <row r="901">
          <cell r="B901" t="str">
            <v>ISM</v>
          </cell>
        </row>
        <row r="902">
          <cell r="B902" t="str">
            <v>ISS</v>
          </cell>
        </row>
        <row r="903">
          <cell r="B903" t="str">
            <v>ITPLUS</v>
          </cell>
        </row>
        <row r="904">
          <cell r="B904" t="str">
            <v>ITW</v>
          </cell>
        </row>
        <row r="905">
          <cell r="B905" t="str">
            <v>JBL</v>
          </cell>
        </row>
        <row r="906">
          <cell r="B906" t="str">
            <v>Jetro Platforms</v>
          </cell>
        </row>
        <row r="907">
          <cell r="B907" t="str">
            <v>JS디지텍</v>
          </cell>
        </row>
        <row r="908">
          <cell r="B908" t="str">
            <v>Juniper</v>
          </cell>
        </row>
        <row r="909">
          <cell r="B909" t="str">
            <v>KBC</v>
          </cell>
        </row>
        <row r="910">
          <cell r="B910" t="str">
            <v>Knox Video</v>
          </cell>
        </row>
        <row r="911">
          <cell r="B911" t="str">
            <v>KODAK</v>
          </cell>
        </row>
        <row r="912">
          <cell r="B912" t="str">
            <v>KPOWER</v>
          </cell>
        </row>
        <row r="913">
          <cell r="B913" t="str">
            <v>KRAMER</v>
          </cell>
        </row>
        <row r="914">
          <cell r="B914" t="str">
            <v>KUBOTA</v>
          </cell>
        </row>
        <row r="915">
          <cell r="B915" t="str">
            <v>Lahey</v>
          </cell>
        </row>
        <row r="916">
          <cell r="B916" t="str">
            <v>Landmark Graphics</v>
          </cell>
        </row>
        <row r="917">
          <cell r="B917" t="str">
            <v>Lecroy</v>
          </cell>
        </row>
        <row r="918">
          <cell r="B918" t="str">
            <v>Levanta</v>
          </cell>
        </row>
        <row r="919">
          <cell r="B919" t="str">
            <v>LEXICON</v>
          </cell>
        </row>
        <row r="920">
          <cell r="B920" t="str">
            <v>Lexmark</v>
          </cell>
        </row>
        <row r="921">
          <cell r="B921" t="str">
            <v>LG 디지탈통신</v>
          </cell>
        </row>
        <row r="922">
          <cell r="B922" t="str">
            <v>LG CNS</v>
          </cell>
        </row>
        <row r="923">
          <cell r="B923" t="str">
            <v xml:space="preserve">LG DACOM </v>
          </cell>
        </row>
        <row r="924">
          <cell r="B924" t="str">
            <v>LG전선</v>
          </cell>
        </row>
        <row r="925">
          <cell r="B925" t="str">
            <v>LG전자</v>
          </cell>
        </row>
        <row r="926">
          <cell r="B926" t="str">
            <v>LG-Nortel</v>
          </cell>
        </row>
        <row r="927">
          <cell r="B927" t="str">
            <v>Liebert</v>
          </cell>
        </row>
        <row r="928">
          <cell r="B928" t="str">
            <v>LINKSYS</v>
          </cell>
        </row>
        <row r="929">
          <cell r="B929" t="str">
            <v>Logicplant</v>
          </cell>
        </row>
        <row r="930">
          <cell r="B930" t="str">
            <v>Logility</v>
          </cell>
        </row>
        <row r="931">
          <cell r="B931" t="str">
            <v>Longwatch</v>
          </cell>
        </row>
        <row r="932">
          <cell r="B932" t="str">
            <v>LS전선</v>
          </cell>
        </row>
        <row r="933">
          <cell r="B933" t="str">
            <v>LSI Logic</v>
          </cell>
        </row>
        <row r="934">
          <cell r="B934" t="str">
            <v>LUCENT</v>
          </cell>
        </row>
        <row r="935">
          <cell r="B935" t="str">
            <v>Macrovision</v>
          </cell>
        </row>
        <row r="936">
          <cell r="B936" t="str">
            <v>Manhattan</v>
          </cell>
        </row>
        <row r="937">
          <cell r="B937" t="str">
            <v>Manugistics</v>
          </cell>
        </row>
        <row r="938">
          <cell r="B938" t="str">
            <v>MapInfo</v>
          </cell>
        </row>
        <row r="939">
          <cell r="B939" t="str">
            <v>Marathon</v>
          </cell>
        </row>
        <row r="940">
          <cell r="B940" t="str">
            <v>Matrikon</v>
          </cell>
        </row>
        <row r="941">
          <cell r="B941" t="str">
            <v>Maxon</v>
          </cell>
        </row>
        <row r="942">
          <cell r="B942" t="str">
            <v>Mcafee</v>
          </cell>
        </row>
        <row r="943">
          <cell r="B943" t="str">
            <v>McCabe</v>
          </cell>
        </row>
        <row r="944">
          <cell r="B944" t="str">
            <v>McData</v>
          </cell>
        </row>
        <row r="945">
          <cell r="B945" t="str">
            <v>MDL</v>
          </cell>
        </row>
        <row r="946">
          <cell r="B946" t="str">
            <v>Mendocino</v>
          </cell>
        </row>
        <row r="947">
          <cell r="B947" t="str">
            <v>Mercom Systems</v>
          </cell>
        </row>
        <row r="948">
          <cell r="B948" t="str">
            <v>Mercury</v>
          </cell>
        </row>
        <row r="949">
          <cell r="B949" t="str">
            <v>Merdian</v>
          </cell>
        </row>
        <row r="950">
          <cell r="B950" t="str">
            <v>METROLOGIC</v>
          </cell>
        </row>
        <row r="951">
          <cell r="B951" t="str">
            <v>MGE</v>
          </cell>
        </row>
        <row r="952">
          <cell r="B952" t="str">
            <v>MICROPROSS</v>
          </cell>
        </row>
        <row r="953">
          <cell r="B953" t="str">
            <v>Micros Fidelio</v>
          </cell>
        </row>
        <row r="954">
          <cell r="B954" t="str">
            <v>MicroSoft</v>
          </cell>
        </row>
        <row r="955">
          <cell r="B955" t="str">
            <v>MicroStrategy</v>
          </cell>
        </row>
        <row r="956">
          <cell r="B956" t="str">
            <v>Minitab Inc.</v>
          </cell>
        </row>
        <row r="957">
          <cell r="B957" t="str">
            <v>Minolta</v>
          </cell>
        </row>
        <row r="958">
          <cell r="B958" t="str">
            <v>Mirage Networks</v>
          </cell>
        </row>
        <row r="959">
          <cell r="B959" t="str">
            <v>Miranda</v>
          </cell>
        </row>
        <row r="960">
          <cell r="B960" t="str">
            <v>Mitshbishi</v>
          </cell>
        </row>
        <row r="961">
          <cell r="B961" t="str">
            <v>Monitorapp</v>
          </cell>
        </row>
        <row r="962">
          <cell r="B962" t="str">
            <v>Motorola</v>
          </cell>
        </row>
        <row r="963">
          <cell r="B963" t="str">
            <v>MUXLAB</v>
          </cell>
        </row>
        <row r="964">
          <cell r="B964" t="str">
            <v>MySQL</v>
          </cell>
        </row>
        <row r="965">
          <cell r="B965" t="str">
            <v>N&amp;P Tech</v>
          </cell>
        </row>
        <row r="966">
          <cell r="B966" t="str">
            <v>Nagravison</v>
          </cell>
        </row>
        <row r="967">
          <cell r="B967" t="str">
            <v>Navisworks</v>
          </cell>
        </row>
        <row r="968">
          <cell r="B968" t="str">
            <v>nCipher</v>
          </cell>
        </row>
        <row r="969">
          <cell r="B969" t="str">
            <v>NCR</v>
          </cell>
        </row>
        <row r="970">
          <cell r="B970" t="str">
            <v>NEC</v>
          </cell>
        </row>
        <row r="971">
          <cell r="B971" t="str">
            <v>NetAppliance</v>
          </cell>
        </row>
        <row r="972">
          <cell r="B972" t="str">
            <v>NETASQ</v>
          </cell>
        </row>
        <row r="973">
          <cell r="B973" t="str">
            <v>Netgear</v>
          </cell>
        </row>
        <row r="974">
          <cell r="B974" t="str">
            <v>Netintact</v>
          </cell>
        </row>
        <row r="975">
          <cell r="B975" t="str">
            <v>NetIQ</v>
          </cell>
        </row>
        <row r="976">
          <cell r="B976" t="str">
            <v>Network Instruments</v>
          </cell>
        </row>
        <row r="977">
          <cell r="B977" t="str">
            <v>Nevis Networks</v>
          </cell>
        </row>
        <row r="978">
          <cell r="B978" t="str">
            <v>New System</v>
          </cell>
        </row>
        <row r="979">
          <cell r="B979" t="str">
            <v>NEWMARKET SW</v>
          </cell>
        </row>
        <row r="980">
          <cell r="B980" t="str">
            <v>NewTechWave</v>
          </cell>
        </row>
        <row r="981">
          <cell r="B981" t="str">
            <v>Nexans</v>
          </cell>
        </row>
        <row r="982">
          <cell r="B982" t="str">
            <v>Nexsan</v>
          </cell>
        </row>
        <row r="983">
          <cell r="B983" t="str">
            <v>NICE Systems</v>
          </cell>
        </row>
        <row r="984">
          <cell r="B984" t="str">
            <v>Niksun</v>
          </cell>
        </row>
        <row r="985">
          <cell r="B985" t="str">
            <v>NISCA</v>
          </cell>
        </row>
        <row r="986">
          <cell r="B986" t="str">
            <v>NMS</v>
          </cell>
        </row>
        <row r="987">
          <cell r="B987" t="str">
            <v>Nokia</v>
          </cell>
        </row>
        <row r="988">
          <cell r="B988" t="str">
            <v>Nominum</v>
          </cell>
        </row>
        <row r="989">
          <cell r="B989" t="str">
            <v>nSeeker</v>
          </cell>
        </row>
        <row r="990">
          <cell r="B990" t="str">
            <v>OCS</v>
          </cell>
        </row>
        <row r="991">
          <cell r="B991" t="str">
            <v>OKI</v>
          </cell>
        </row>
        <row r="992">
          <cell r="B992" t="str">
            <v>Omnikey</v>
          </cell>
        </row>
        <row r="993">
          <cell r="B993" t="str">
            <v>Omron</v>
          </cell>
        </row>
        <row r="994">
          <cell r="B994" t="str">
            <v>OPNET</v>
          </cell>
        </row>
        <row r="995">
          <cell r="B995" t="str">
            <v>Optelecom</v>
          </cell>
        </row>
        <row r="996">
          <cell r="B996" t="str">
            <v>Optience</v>
          </cell>
        </row>
        <row r="997">
          <cell r="B997" t="str">
            <v>Oracle</v>
          </cell>
        </row>
        <row r="998">
          <cell r="B998" t="str">
            <v>OriginLab</v>
          </cell>
        </row>
        <row r="999">
          <cell r="B999" t="str">
            <v>OTI, Inc.</v>
          </cell>
        </row>
        <row r="1000">
          <cell r="B1000" t="str">
            <v>Overland</v>
          </cell>
        </row>
        <row r="1001">
          <cell r="B1001" t="str">
            <v>Packeteer</v>
          </cell>
        </row>
        <row r="1002">
          <cell r="B1002" t="str">
            <v>PANASONIC</v>
          </cell>
        </row>
        <row r="1003">
          <cell r="B1003" t="str">
            <v>panduit</v>
          </cell>
        </row>
        <row r="1004">
          <cell r="B1004" t="str">
            <v>PARK&amp;#38;OPC</v>
          </cell>
        </row>
        <row r="1005">
          <cell r="B1005" t="str">
            <v>PAS</v>
          </cell>
        </row>
        <row r="1006">
          <cell r="B1006" t="str">
            <v>PBS</v>
          </cell>
        </row>
        <row r="1007">
          <cell r="B1007" t="str">
            <v>PentaLogix</v>
          </cell>
        </row>
        <row r="1008">
          <cell r="B1008" t="str">
            <v>Pepperl+Fuchs</v>
          </cell>
        </row>
        <row r="1009">
          <cell r="B1009" t="str">
            <v>Planar</v>
          </cell>
        </row>
        <row r="1010">
          <cell r="B1010" t="str">
            <v>Plasmon</v>
          </cell>
        </row>
        <row r="1011">
          <cell r="B1011" t="str">
            <v>Platts</v>
          </cell>
        </row>
        <row r="1012">
          <cell r="B1012" t="str">
            <v>POLYCOM</v>
          </cell>
        </row>
        <row r="1013">
          <cell r="B1013" t="str">
            <v>POWERWARE</v>
          </cell>
        </row>
        <row r="1014">
          <cell r="B1014" t="str">
            <v>Preton</v>
          </cell>
        </row>
        <row r="1015">
          <cell r="B1015" t="str">
            <v>Primavera</v>
          </cell>
        </row>
        <row r="1016">
          <cell r="B1016" t="str">
            <v>PRIMERA</v>
          </cell>
        </row>
        <row r="1017">
          <cell r="B1017" t="str">
            <v>PRINTRONICS</v>
          </cell>
        </row>
        <row r="1018">
          <cell r="B1018" t="str">
            <v>Protegrity</v>
          </cell>
        </row>
        <row r="1019">
          <cell r="B1019" t="str">
            <v>Proxim</v>
          </cell>
        </row>
        <row r="1020">
          <cell r="B1020" t="str">
            <v>PTC</v>
          </cell>
        </row>
        <row r="1021">
          <cell r="B1021" t="str">
            <v>Qlogic</v>
          </cell>
        </row>
        <row r="1022">
          <cell r="B1022" t="str">
            <v>QUAD</v>
          </cell>
        </row>
        <row r="1023">
          <cell r="B1023" t="str">
            <v>Qualcomm</v>
          </cell>
        </row>
        <row r="1024">
          <cell r="B1024" t="str">
            <v>Qualstar</v>
          </cell>
        </row>
        <row r="1025">
          <cell r="B1025" t="str">
            <v>Quantum</v>
          </cell>
        </row>
        <row r="1026">
          <cell r="B1026" t="str">
            <v>Quark</v>
          </cell>
        </row>
        <row r="1027">
          <cell r="B1027" t="str">
            <v>Quest</v>
          </cell>
        </row>
        <row r="1028">
          <cell r="B1028" t="str">
            <v>Rackit</v>
          </cell>
        </row>
        <row r="1029">
          <cell r="B1029" t="str">
            <v>Radvision</v>
          </cell>
        </row>
        <row r="1030">
          <cell r="B1030" t="str">
            <v>Radware</v>
          </cell>
        </row>
        <row r="1031">
          <cell r="B1031" t="str">
            <v>Reaction Design</v>
          </cell>
        </row>
        <row r="1032">
          <cell r="B1032" t="str">
            <v>Redhat</v>
          </cell>
        </row>
        <row r="1033">
          <cell r="B1033" t="str">
            <v>Reporting Engines</v>
          </cell>
        </row>
        <row r="1034">
          <cell r="B1034" t="str">
            <v>Resonate</v>
          </cell>
        </row>
        <row r="1035">
          <cell r="B1035" t="str">
            <v>Reuters</v>
          </cell>
        </row>
        <row r="1036">
          <cell r="B1036" t="str">
            <v>RGB SPECTRUM</v>
          </cell>
        </row>
        <row r="1037">
          <cell r="B1037" t="str">
            <v>RICHMOND</v>
          </cell>
        </row>
        <row r="1038">
          <cell r="B1038" t="str">
            <v>Ricoh</v>
          </cell>
        </row>
        <row r="1039">
          <cell r="B1039" t="str">
            <v>RIKENKEIKI</v>
          </cell>
        </row>
        <row r="1040">
          <cell r="B1040" t="str">
            <v>RiT Technologie</v>
          </cell>
        </row>
        <row r="1041">
          <cell r="B1041" t="str">
            <v>RiverBed</v>
          </cell>
        </row>
        <row r="1042">
          <cell r="B1042" t="str">
            <v>ROCKWELL AUTOMATION</v>
          </cell>
        </row>
        <row r="1043">
          <cell r="B1043" t="str">
            <v>ROCTEST</v>
          </cell>
        </row>
        <row r="1044">
          <cell r="B1044" t="str">
            <v>Rorke Data</v>
          </cell>
        </row>
        <row r="1045">
          <cell r="B1045" t="str">
            <v>Rose Electronics</v>
          </cell>
        </row>
        <row r="1046">
          <cell r="B1046" t="str">
            <v>RSA</v>
          </cell>
        </row>
        <row r="1047">
          <cell r="B1047" t="str">
            <v>RTT</v>
          </cell>
        </row>
        <row r="1048">
          <cell r="B1048" t="str">
            <v>SA</v>
          </cell>
        </row>
        <row r="1049">
          <cell r="B1049" t="str">
            <v>Safe ID</v>
          </cell>
        </row>
        <row r="1050">
          <cell r="B1050" t="str">
            <v>SafeNet</v>
          </cell>
        </row>
        <row r="1051">
          <cell r="B1051" t="str">
            <v>Safer System LL</v>
          </cell>
        </row>
        <row r="1052">
          <cell r="B1052" t="str">
            <v>Sandvine</v>
          </cell>
        </row>
        <row r="1053">
          <cell r="B1053" t="str">
            <v>SANYO</v>
          </cell>
        </row>
        <row r="1054">
          <cell r="B1054" t="str">
            <v>SAP</v>
          </cell>
        </row>
        <row r="1055">
          <cell r="B1055" t="str">
            <v>SAS</v>
          </cell>
        </row>
        <row r="1056">
          <cell r="B1056" t="str">
            <v>SATO</v>
          </cell>
        </row>
        <row r="1057">
          <cell r="B1057" t="str">
            <v>Savvion</v>
          </cell>
        </row>
        <row r="1058">
          <cell r="B1058" t="str">
            <v>ScriptLogic</v>
          </cell>
        </row>
        <row r="1059">
          <cell r="B1059" t="str">
            <v>Seagate</v>
          </cell>
        </row>
        <row r="1060">
          <cell r="B1060" t="str">
            <v>SecureComputing</v>
          </cell>
        </row>
        <row r="1061">
          <cell r="B1061" t="str">
            <v>SEIKO</v>
          </cell>
        </row>
        <row r="1062">
          <cell r="B1062" t="str">
            <v>SENA</v>
          </cell>
        </row>
        <row r="1063">
          <cell r="B1063" t="str">
            <v>SENNHEISER</v>
          </cell>
        </row>
        <row r="1064">
          <cell r="B1064" t="str">
            <v>Servigistics</v>
          </cell>
        </row>
        <row r="1065">
          <cell r="B1065" t="str">
            <v>SGI</v>
          </cell>
        </row>
        <row r="1066">
          <cell r="B1066" t="str">
            <v>Showtime</v>
          </cell>
        </row>
        <row r="1067">
          <cell r="B1067" t="str">
            <v>SIEMENS</v>
          </cell>
        </row>
        <row r="1068">
          <cell r="B1068" t="str">
            <v>SJ인포텍</v>
          </cell>
        </row>
        <row r="1069">
          <cell r="B1069" t="str">
            <v>SK</v>
          </cell>
        </row>
        <row r="1070">
          <cell r="B1070" t="str">
            <v xml:space="preserve">SK C&amp;#38;C </v>
          </cell>
        </row>
        <row r="1071">
          <cell r="B1071" t="str">
            <v>SK에너지</v>
          </cell>
        </row>
        <row r="1072">
          <cell r="B1072" t="str">
            <v>SL Corporation</v>
          </cell>
        </row>
        <row r="1073">
          <cell r="B1073" t="str">
            <v>SMTI</v>
          </cell>
        </row>
        <row r="1074">
          <cell r="B1074" t="str">
            <v>Soft4Soft</v>
          </cell>
        </row>
        <row r="1075">
          <cell r="B1075" t="str">
            <v>Software FX</v>
          </cell>
        </row>
        <row r="1076">
          <cell r="B1076" t="str">
            <v>SolidData</v>
          </cell>
        </row>
        <row r="1077">
          <cell r="B1077" t="str">
            <v>SOLIX</v>
          </cell>
        </row>
        <row r="1078">
          <cell r="B1078" t="str">
            <v>SonicSoftware</v>
          </cell>
        </row>
        <row r="1079">
          <cell r="B1079" t="str">
            <v>SONY</v>
          </cell>
        </row>
        <row r="1080">
          <cell r="B1080" t="str">
            <v>SOUNDCRAFT</v>
          </cell>
        </row>
        <row r="1081">
          <cell r="B1081" t="str">
            <v>Speakerbus</v>
          </cell>
        </row>
        <row r="1082">
          <cell r="B1082" t="str">
            <v>Spinx</v>
          </cell>
        </row>
        <row r="1083">
          <cell r="B1083" t="str">
            <v>Spiraltech</v>
          </cell>
        </row>
        <row r="1084">
          <cell r="B1084" t="str">
            <v>SPKorea</v>
          </cell>
        </row>
        <row r="1085">
          <cell r="B1085" t="str">
            <v>SPSS</v>
          </cell>
        </row>
        <row r="1086">
          <cell r="B1086" t="str">
            <v>SRT</v>
          </cell>
        </row>
        <row r="1087">
          <cell r="B1087" t="str">
            <v>SSA Global</v>
          </cell>
        </row>
        <row r="1088">
          <cell r="B1088" t="str">
            <v>Stellent</v>
          </cell>
        </row>
        <row r="1089">
          <cell r="B1089" t="str">
            <v>Sterling Commerce</v>
          </cell>
        </row>
        <row r="1090">
          <cell r="B1090" t="str">
            <v>Stewart R.Brown</v>
          </cell>
        </row>
        <row r="1091">
          <cell r="B1091" t="str">
            <v>STG 시큐리티</v>
          </cell>
        </row>
        <row r="1092">
          <cell r="B1092" t="str">
            <v>Stratus</v>
          </cell>
        </row>
        <row r="1093">
          <cell r="B1093" t="str">
            <v>SUN</v>
          </cell>
        </row>
        <row r="1094">
          <cell r="B1094" t="str">
            <v>SUNRISE SYSTEMS</v>
          </cell>
        </row>
        <row r="1095">
          <cell r="B1095" t="str">
            <v>Sunrise Telecom</v>
          </cell>
        </row>
        <row r="1096">
          <cell r="B1096" t="str">
            <v>Sybase</v>
          </cell>
        </row>
        <row r="1097">
          <cell r="B1097" t="str">
            <v>Symantec</v>
          </cell>
        </row>
        <row r="1098">
          <cell r="B1098" t="str">
            <v>Symark</v>
          </cell>
        </row>
        <row r="1099">
          <cell r="B1099" t="str">
            <v>Symbol</v>
          </cell>
        </row>
        <row r="1100">
          <cell r="B1100" t="str">
            <v>Symmetricom</v>
          </cell>
        </row>
        <row r="1101">
          <cell r="B1101" t="str">
            <v>Syncsort</v>
          </cell>
        </row>
        <row r="1102">
          <cell r="B1102" t="str">
            <v>SYSBOL</v>
          </cell>
        </row>
        <row r="1103">
          <cell r="B1103" t="str">
            <v>SYSTIMAX</v>
          </cell>
        </row>
        <row r="1104">
          <cell r="B1104" t="str">
            <v>TandbergTV</v>
          </cell>
        </row>
        <row r="1105">
          <cell r="B1105" t="str">
            <v>Teamquest</v>
          </cell>
        </row>
        <row r="1106">
          <cell r="B1106" t="str">
            <v>Techscan</v>
          </cell>
        </row>
        <row r="1107">
          <cell r="B1107" t="str">
            <v>TechSmith</v>
          </cell>
        </row>
        <row r="1108">
          <cell r="B1108" t="str">
            <v>Tektronix</v>
          </cell>
        </row>
        <row r="1109">
          <cell r="B1109" t="str">
            <v>Telelogic</v>
          </cell>
        </row>
        <row r="1110">
          <cell r="B1110" t="str">
            <v>Telindus</v>
          </cell>
        </row>
        <row r="1111">
          <cell r="B1111" t="str">
            <v>Terayon</v>
          </cell>
        </row>
        <row r="1112">
          <cell r="B1112" t="str">
            <v>test</v>
          </cell>
        </row>
        <row r="1113">
          <cell r="B1113" t="str">
            <v>TESTO</v>
          </cell>
        </row>
        <row r="1114">
          <cell r="B1114" t="str">
            <v>Thawte</v>
          </cell>
        </row>
        <row r="1115">
          <cell r="B1115" t="str">
            <v>Thermo Electron</v>
          </cell>
        </row>
        <row r="1116">
          <cell r="B1116" t="str">
            <v>Tibco</v>
          </cell>
        </row>
        <row r="1117">
          <cell r="B1117" t="str">
            <v>Tilon</v>
          </cell>
        </row>
        <row r="1118">
          <cell r="B1118" t="str">
            <v>Tiwan Semiconductor</v>
          </cell>
        </row>
        <row r="1119">
          <cell r="B1119" t="str">
            <v>TMAX</v>
          </cell>
        </row>
        <row r="1120">
          <cell r="B1120" t="str">
            <v>Toplayer</v>
          </cell>
        </row>
        <row r="1121">
          <cell r="B1121" t="str">
            <v>TORAY</v>
          </cell>
        </row>
        <row r="1122">
          <cell r="B1122" t="str">
            <v>Traficon</v>
          </cell>
        </row>
        <row r="1123">
          <cell r="B1123" t="str">
            <v>Trendmicro</v>
          </cell>
        </row>
        <row r="1124">
          <cell r="B1124" t="str">
            <v>Trident</v>
          </cell>
        </row>
        <row r="1125">
          <cell r="B1125" t="str">
            <v>TSC</v>
          </cell>
        </row>
        <row r="1126">
          <cell r="B1126" t="str">
            <v>TYCO</v>
          </cell>
        </row>
        <row r="1127">
          <cell r="B1127" t="str">
            <v>UBICOD</v>
          </cell>
        </row>
        <row r="1128">
          <cell r="B1128" t="str">
            <v>UGS</v>
          </cell>
        </row>
        <row r="1129">
          <cell r="B1129" t="str">
            <v>Unisys</v>
          </cell>
        </row>
        <row r="1130">
          <cell r="B1130" t="str">
            <v>UTStarcom</v>
          </cell>
        </row>
        <row r="1131">
          <cell r="B1131" t="str">
            <v>VADOS</v>
          </cell>
        </row>
        <row r="1132">
          <cell r="B1132" t="str">
            <v>VALCRETEC</v>
          </cell>
        </row>
        <row r="1133">
          <cell r="B1133" t="str">
            <v>Vandyke</v>
          </cell>
        </row>
        <row r="1134">
          <cell r="B1134" t="str">
            <v>Vanguard</v>
          </cell>
        </row>
        <row r="1135">
          <cell r="B1135" t="str">
            <v>Verint</v>
          </cell>
        </row>
        <row r="1136">
          <cell r="B1136" t="str">
            <v>Verisign</v>
          </cell>
        </row>
        <row r="1137">
          <cell r="B1137" t="str">
            <v>Verity</v>
          </cell>
        </row>
        <row r="1138">
          <cell r="B1138" t="str">
            <v>VICTOR</v>
          </cell>
        </row>
        <row r="1139">
          <cell r="B1139" t="str">
            <v>Vignette</v>
          </cell>
        </row>
        <row r="1140">
          <cell r="B1140" t="str">
            <v>Vision System</v>
          </cell>
        </row>
        <row r="1141">
          <cell r="B1141" t="str">
            <v>Visual Mining</v>
          </cell>
        </row>
        <row r="1142">
          <cell r="B1142" t="str">
            <v>VMware</v>
          </cell>
        </row>
        <row r="1143">
          <cell r="B1143" t="str">
            <v>VRCO</v>
          </cell>
        </row>
        <row r="1144">
          <cell r="B1144" t="str">
            <v>VTRON</v>
          </cell>
        </row>
        <row r="1145">
          <cell r="B1145" t="str">
            <v>WAGO</v>
          </cell>
        </row>
        <row r="1146">
          <cell r="B1146" t="str">
            <v>Watchfire</v>
          </cell>
        </row>
        <row r="1147">
          <cell r="B1147" t="str">
            <v>WatchGuard</v>
          </cell>
        </row>
        <row r="1148">
          <cell r="B1148" t="str">
            <v>Waters</v>
          </cell>
        </row>
        <row r="1149">
          <cell r="B1149" t="str">
            <v>Wave System</v>
          </cell>
        </row>
        <row r="1150">
          <cell r="B1150" t="str">
            <v>Wavesight</v>
          </cell>
        </row>
        <row r="1151">
          <cell r="B1151" t="str">
            <v>WBJ소프트</v>
          </cell>
        </row>
        <row r="1152">
          <cell r="B1152" t="str">
            <v>Webgate</v>
          </cell>
        </row>
        <row r="1153">
          <cell r="B1153" t="str">
            <v>WebMethods</v>
          </cell>
        </row>
        <row r="1154">
          <cell r="B1154" t="str">
            <v>WebTrends</v>
          </cell>
        </row>
        <row r="1155">
          <cell r="B1155" t="str">
            <v>WinZip Computing</v>
          </cell>
        </row>
        <row r="1156">
          <cell r="B1156" t="str">
            <v>Wolfram</v>
          </cell>
        </row>
        <row r="1157">
          <cell r="B1157" t="str">
            <v>Wondeware</v>
          </cell>
        </row>
        <row r="1158">
          <cell r="B1158" t="str">
            <v>Wyse Technology</v>
          </cell>
        </row>
        <row r="1159">
          <cell r="B1159" t="str">
            <v>YAMAHA</v>
          </cell>
        </row>
        <row r="1160">
          <cell r="B1160" t="str">
            <v>YASU Technologies</v>
          </cell>
        </row>
        <row r="1161">
          <cell r="B1161" t="str">
            <v>ZEBRA</v>
          </cell>
        </row>
        <row r="1162">
          <cell r="B1162" t="str">
            <v>ZENITEL</v>
          </cell>
        </row>
        <row r="1163">
          <cell r="B1163" t="str">
            <v>Zyfer</v>
          </cell>
        </row>
      </sheetData>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UNIERP"/>
      <sheetName val="SW"/>
      <sheetName val="컨설팅"/>
    </sheetNames>
    <sheetDataSet>
      <sheetData sheetId="0" refreshError="1"/>
      <sheetData sheetId="1" refreshError="1"/>
      <sheetData sheetId="2" refreshError="1"/>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ec" refreshedDate="44777.706603356484" createdVersion="6" refreshedVersion="6" minRefreshableVersion="3" recordCount="5439">
  <cacheSource type="worksheet">
    <worksheetSource ref="B6:Y5445" sheet="현황"/>
  </cacheSource>
  <cacheFields count="24">
    <cacheField name="No" numFmtId="0">
      <sharedItems containsString="0" containsBlank="1" containsNumber="1" containsInteger="1" minValue="1" maxValue="4531"/>
    </cacheField>
    <cacheField name="ITRNo" numFmtId="0">
      <sharedItems containsBlank="1"/>
    </cacheField>
    <cacheField name="요청서" numFmtId="0">
      <sharedItems containsBlank="1"/>
    </cacheField>
    <cacheField name="제목" numFmtId="0">
      <sharedItems containsBlank="1" count="3967" longText="1">
        <s v="재작업지시 설비변경 기능 추가"/>
        <s v="공정별 반제품 조회 화면 수정 요청"/>
        <s v="재측정 제품의 검사데이타 WMS 업데이트 요청"/>
        <s v="검사데이타 전송 건"/>
        <s v="검사데이타 외관항목 기입 추가"/>
        <s v="신뢰성 시험 강도 문제 (인장,인발력)"/>
        <s v="NZ 품종 (@1550n MFD) WMS 전송 문제"/>
        <s v="JVAD 실적정보에 증착길이를 작업완료 후 수정 가능하도록 요청"/>
        <s v="OVD, V-Furnace 실적현황에서 불량 제외 등록 요청"/>
        <s v="Sintering 작업완료 정보"/>
        <s v="R-Furnace 실적 정보에서 작업조건을 전 data에서 가져오는 요청"/>
        <s v="LATHE 코어 소결체 화연 실적정보에서 작업조건을 전 Data에서 가져오는 요청"/>
        <s v="LATHE 코어 연신 실적정보에서 작업조건을 전 Data에서 가져오는 요청"/>
        <s v="LATHE 코어 화염 실적정보에서 작업조건을 전 Data에서 가져오는 요청"/>
        <s v="LATHE 실적 조회 화면에서 총 시간(분) 자동 입력"/>
        <s v="PRIP 조회 조건 수정의 건"/>
        <s v="R-Furnace 실적 현황 오류 수정의 건"/>
        <s v="MES 사용자 등록 (김도형본부장)"/>
        <s v="MES 사용자 및 그룹 권한 방법 / MES 설치 절차 및 프로세스 정립"/>
        <s v="Heating Aging 시험 요청 사항"/>
        <s v="Drawing 실적 투입해제 시 선택항목 추가 요청"/>
        <s v="Drawing 실적 검사정보 과거 데이터 조회 기능 추가 요청"/>
        <s v="신뢰성 시험 온도시험(손실) 조회 화면"/>
        <s v="중수소처리 작업자 실수 방지 건"/>
        <s v="FindFiber (품번으로 검사데이타 조회)"/>
        <s v="온도특성시험 작성 불가"/>
        <s v="코어 모재 길이별 외경 입력 요청"/>
        <s v="불량 등록시 소숫점자리 입력"/>
        <s v="재공 재고 요약 화면 구성 (EMI)"/>
        <s v="G.6572A2 &amp; G.6572A2 (SINGTEL) 검사 규격 수정"/>
        <s v="측정갑 업데이트 처리 후 소수점 문제 (꼬리표 프린트 이상)"/>
        <s v="재작업 제품 채우기로 인한 DATA 변경"/>
        <s v="Rewinding 실적 Loss 특성불량 추가 요청"/>
        <s v="Drawing 실적 레진 HSC 항목 추가 요청"/>
        <s v="설비 가동/비가동 현황 기간별, 설비별로 조회 요청의 건"/>
        <s v="리와인딩 실적 현황 조회에서 설비 -&gt; 드로잉호기별 조회 기능 추가의 건"/>
        <s v="코어별 집계에서 드로잉 수율, 달성율 구분기능 추가의 건"/>
        <s v="Drawing 실적 현황 화면에서 기포(ea), Peak(ea), 기타(ea) 표시"/>
        <s v="코팅편심율 입력, 조회화면"/>
        <s v="MicroBending 입력화면"/>
        <s v="공정별 반제품 조회 화면 수정 요청 ( EMI 화면)"/>
        <s v="재작업 타입 표시 이상건"/>
        <s v="Core별 집계 메뉴에서 굴절율 / DD /조장 정보 추가의 건"/>
        <s v="RW 강호 테스트 제품 중수소처리 MES 미반영"/>
        <s v="OTDR 검사 전송 항목 추가 필요건"/>
        <s v="검사 data 외관항목 추가 필요건"/>
        <s v="Drawing 조별 인원 현황대로 MES 변경"/>
        <s v="드로잉 실적 입력화면 레진 입력사항 수정 요청의 건"/>
        <s v="드로잉 실적현황 조회화면에서 레진1차, 2차에 노출되는 정보 수정"/>
        <s v="OVD 실적 현황에 R연신 작업자, 코어연신 작업자 입력란 추가"/>
        <s v="측정대기 수량 문제제건 (재 작업 요청 수량)"/>
        <s v="OVD 공정이동(코어화염 없음) 및 재작업시 측정완료 오류"/>
        <s v="LATHE 작업지시 조회화면에서 OVD 스핀들 호기 추가"/>
        <s v="가연신공정창고에서 J-VAD 작업 시작이 바로진행 됨"/>
        <s v="L-VAD #12, 14호기 MFC 유량값 이상"/>
        <s v="L-VAD, J-VAD 설비 정보 이상"/>
        <s v="L-VAD #3, #5 MFC 유량 표시 부족"/>
        <s v="DR 레진 입력 내용 표시 기준 변경건"/>
        <s v="재 작업 제품 (칼라) 칼라 코팅경 채우기 필요건 "/>
        <s v="WMS 인터페이스 데이터 요정(11월 이후건 7만건)"/>
        <s v="VOD 2개 품목이 Sintering 에서 공정 이동 후 다시 작업 오류 수정"/>
        <s v="OVD 코어 재작업의 경우 공정작업여부 판단시 중복 오류로 서버 수정 및 배포"/>
        <s v="검사 채우기 에서 재작업인 보빈의 경우 채우기가 저장이 안되야 함 분석"/>
        <s v="실린더-코어 맵핑 다시 맵핑하려고 할때 실린더 가져오는 경우 추가(삭제는 DRAWIGN 실적화면에서)"/>
        <s v="실린더 코어 맵핑 조회 화면 코어정보 추가 요청의 건 (1)"/>
        <s v="실린더 코어 맵핑 조회 화면 코어정보 추가 요청의 건 (2)"/>
        <s v="신뢰성 시험 온도시험(손실) 조회 내용 변경"/>
        <s v="폐기 제품 검사데이터 조회화면에서 안 보이는 현상"/>
        <s v="임의 PX 정보를 만들어서 품번변경하여 실적 재 등록의 건"/>
        <s v="채우기 확정 시 품종변경이 이상 현상 발생"/>
        <s v="J-VAD IP중량을 V-FURNACE 총중량으로 자동 입력요청"/>
        <s v="EMI 설비별 가동율 분석 및 MES 설비 가동/비가동 현황 문제"/>
        <s v="MES 공정 진행의 오류"/>
        <s v="OVD 실적 조회 전작업 자동입력 수정사항"/>
        <s v="OVD 실적에 품번 조회시 조회 안됨"/>
        <s v="SINTERING 실적에 품번 조회시 완료작업 정보 조회 안됨"/>
        <s v="OVD 실적현황조회 화면에 IP중량 추가요청"/>
        <s v="SINTERING,SOAKING,TAPER 실적현황 조회화면에 전체중량 추가"/>
        <s v="OVD, SINTERING, SOAKING, TAPER 중량 자동입력 요청"/>
        <s v="SINTERING, TAPER 실적화면에 생산량 추가요청 "/>
        <s v="SINTERING 작업조건 전작업 불러오기 요청"/>
        <s v="검사 확정 후 바코드/꼬리표 발급 후에 PMD 데이터 재전송 관련"/>
        <s v="드로잉 실적 현황 조회화면에서 실린더 번호로 조회기능 추가요청의 건"/>
        <s v="MES 아이디 권한 증가 요청"/>
        <s v="굴곡 20mm*1turn 꼬리표 상 표시 항목 변경"/>
        <s v="RW 강도 테스트 제품 중수소처리 MES 미반영 (수정 안됨)- 재요청"/>
        <s v="검사데이타 전송 오류 발생"/>
        <s v="MES 접속 문제 처리"/>
        <s v="WMS – MES 인터페이스 문제"/>
        <s v="RW 실적 현황 오류"/>
        <s v="OVD/Sintering 작업취소 오류 발생"/>
        <s v="VFurnace / Vlathe 작업시작오류"/>
        <s v="SAP 완료실적 조회 오류"/>
        <s v="NZ타입의 품번이 소결체 화연에서부터 입력이 되지 않는 품번 처리"/>
        <s v="작업취소 후 loss data 삭제 처리"/>
        <s v="L-VAD 자동화 인터페이스 오류"/>
        <s v="예외 반제품을 창고에서 품번 생성시 품목 코드가 없어서 발생하는 오류"/>
        <s v="OVD, VF에서 LOT Start 시 Validation Locking 발생 후 해제의 건"/>
        <s v="드로잉 실적 등록시 &quot;테스트&quot; 체크박스 추가 및 조회 기능 요청의 건"/>
        <s v="중수소처리 완료 제품 실적 이상 발생"/>
        <s v="OTDR 손실 전송 시 길이 이상 문제"/>
        <s v="LATHE 화연 중복입력 문제"/>
        <s v="공정순서에 맞게 공정이 흐르지 못하고 건너 띄고 있음"/>
        <s v="작업지시를 삭제하지 않았으나 삭제되어 있음"/>
        <s v="RW-검사 완료실적과 투입실적에 길이가 다른 문제. 300건 처리"/>
        <s v="실적 취소 시 default flag을 넣지 않은 문제. 197건"/>
        <s v="완료실적에 품목코드가 잘 못 들어 온 문제. 12건"/>
        <s v="투입실적에 투입코드와 완료코드가 같은 문제. 4건"/>
        <s v="TFOI 공용 계정 생성 및 그룹 권한 생성 매칭"/>
        <s v="G.657EA2(A2) &amp; G.657A1 &amp; G.657A2(SINGTEL) 검사 규격 수정 및 판정 순서 변경"/>
        <s v="검사 실적 현황 및 월별 품질 현황 (2건)"/>
        <s v="PRIP 입력 문제"/>
        <s v="PRIP 조회 개선"/>
        <s v="R-Furnace 실적 화면 이상"/>
        <s v="재권취 요청 제품 검사공정으로 이동건"/>
        <s v="V-FURNACE 1~6호기 Main Press 표시가 안됨_x000a_- Data 문제 : 6개 호기(1~6) &gt;&gt; 해결완료_x000a_- 통신 문제 : 3개 호기(4~6) &gt;&gt; 설비팀에 메일 보냄"/>
        <s v="공정순서에 맞게 공정이 흐르지 못하고 건너 뛰고있음"/>
        <s v="작업지시를 삭제 하지 않았으나 삭제되어있음 (202002-038와 같음)"/>
        <s v="품종별 수율 계산 변경"/>
        <s v="FMB에서 공정별 생산현황 중 생산1팀 생산량과 수율 계산법 분석"/>
        <s v="WMS 배치번호 데이터 잘못 올라간 데이터 분석 및 정리 서버 수정"/>
        <s v="SAP 투입실적에 투입취소가 없는 건 발견 분석"/>
        <s v="SAP 투입실적에 투입취소가 안된 경우 서버 수정 완료 밑 데이터 정리(수정필요건 31건)"/>
        <s v="EMI 개발 요청건 데이터 분석진행"/>
        <s v="MES - OVD(SINTERING 테이터 마이그레션 남아있는 생산버전 상이건 4건 업데이트) 데이터 수정"/>
        <s v="WMS 배치번호 데이터 수정 및 MES 데이터 수정"/>
        <s v="SAP 기존에 데이터 중 품목코드 상이건 4건 발견 및 수정"/>
        <s v="SAP 데이터 중 2월 초에 SAP 전송중인 데이터 확인 후 재요청"/>
        <s v="SAP 투입실적에 투입취소가 안된 경우 데이터 31건 수정 완료 후 SAP에 수정 요청"/>
        <s v="SOAKING 실적완료 시 SAP 에 데이터가 안올라가야 하지만 데이터가 올라가고 있었음 (기준정보 수정)"/>
        <s v="MES PRIP 데이터 입력시 한건만 저장되는 경우 발생 (기존에 로직이 1개만 저장하고 업데이트 하는방식) 분석"/>
        <s v="MES 마이그레이션 전 데이터를 이력삭제 후 품종변경 "/>
        <s v="MES 공정이동 후 품목변경"/>
        <s v="WMS BACTH_NO 상이 건 발생"/>
        <s v="검사 진행 사용자 잘못으로 인하여 검사를 진행해야할 적치대를 재권취로 보내버린 경우_x000a_ - 해당 경우는 사용자가 실수로 재권취를 보내버린 경우라서 재권취 요청을 보내는 데이터를 삭제 "/>
        <s v="SAP - 품목코드 한개가 예전것이 들어간거 변경 처리"/>
        <s v="L-VAD 5호기에서 H2 7에 값이 있는데 안나오고 있음_x000a_-&gt; H2값이 나오도록 함"/>
        <s v="L-VAD 11호기에서 O2값이 다르게 나오는 것 같음 - 확인중"/>
        <s v="바코드 품번 12자리수 변경 출력 ==&gt; 11자리"/>
        <s v="EMI 수정 - 생산중량 차이 분석 및 처리_x000a_- 생산계획이 MES와 EMI 상이, EMI 상에서도 서로 상이 (일별 Vs 월별) =&gt; 완료_x000a_&gt; 실적은 맞췄고 생산계획량 맞춰야 함._x000a_  &gt; 생산계획은 실제길이, 조장 차이였으며 이를 맞추는 것까지 확인_x000a_종합생산현황에서 소계 계산이 잘 못되어 있어서 쿼리 작성을 다시 했음. MES – EMI 월별/일별 다 맞는다. &gt; 혼자확인완료_x000a_종합생산현황에 조장길이와 실길이를 다 표현해야 하는가?_x000a_SAP은 조장길이로만 표시됨_x000a_이것을 이야기해봐야 함._x000a_ - 생산실적이 EMI, MES Data 간 상이 =&gt; 완료_x000a_- 정척율 화면 % 깨짐 및 합계 누락 수정 =&gt; 원인 확인 완료, 오늘 수정 &gt;&gt; 완료_x000a_- 정척율 화면 필터 추가 =&gt; 완료_x000a_- 5. 신규화면 생성 : 정척 생산량-검사기준 =&gt;  1일 &gt;&gt; 작업중"/>
        <s v="V-LATHE 실적현황 추가요청"/>
        <s v="불량조회화면에 REMARK 내용 추가 요청"/>
        <s v="Rewinding 권한 확장 요청"/>
        <s v="Rewinding 인원 구성 변경"/>
        <s v="품질 -&gt; 조회 신뢰성검사 항목 접속 권한 부여 요청"/>
        <s v="Rewinding 실적현황에 2차 코팅경 추가"/>
        <s v="FMB Core 생산량/수율 분석"/>
        <s v="투입실적과 실적에는 날자 변경 기준이 06:30 이지만 재고재처리에는 00:00 이여서 변경"/>
        <s v="재고재처리에서 예외반제품 폐기 시 배치번호 및 품목코드 오류건 수정"/>
        <s v="SOAKING 의 경우 인터페이스가 안되야 하는데 기준정보가 등록되어있어 전송했음 (삭제)"/>
        <s v="컬러(업체) 기준정보 추가"/>
        <s v="검사 확정시 O급에 대해 G657EA2에서 G657A1(기존) 생략하고 G657A1(SINGTEL)로 변경"/>
        <s v="검사 확정시 확정 등급 기준정보 변경"/>
        <s v="검사 및 재작업의 일부 데이터가 투입과 실적의 품목코드가 같은경우 발생 분석중I/F"/>
        <s v="DRAWING 실적에서 기존 작업지시만 삭제하고 투입해제를 안해서 다시 작업지시 내리려면 오류 발생(투입해제 진행하고 맵핑 후 작업지시 내리기) "/>
        <s v="코어별집계조회 에서 굴절율, D_D 조회 시 코어가 여러개 나오는것 수정"/>
        <s v="REWINDING 실적에서 설비정보 이상으로 실적정보 2개 삭제"/>
        <s v="DRAWIGN 실적에서 불량 발생 시 발번 문제 발생(ST0319C09A, PT0319C09A 2개의 경우 앞자리만 틀려서 불량 발생시 중복 발생) - 해당 품번의 경우만 현재 불량 발번 이어서 나오게 변경 "/>
        <s v="코어어화염 생산 방식 잘못되있는 것 수정 "/>
        <s v="SINTERING 데이터 입력 불가 발생 "/>
        <s v="DRAWING G652D 실적 현황 Report 개발"/>
        <s v="DRAWING G652D 실적 현황 UAT &gt;&gt; 데이터 산출 로직 수정 등"/>
        <s v="EMI 광섬유 검사 항목별 분포 조회 이상"/>
        <s v="REWINDING 실적 데이터 이상 (CWIPREWBON) 데이터 수정(설비에서 쓰레기 데이터 올라옴)"/>
        <s v="'재권취 실적 데이터 이상 (CWIPREWBON) 데이터 수정(설비에서 쓰레기 데이터 올라옴)"/>
        <s v="CWIPREWBON 삭제된 4개 데이터 발생 복구 완료"/>
        <s v="검사내역등록 - 기존에 있던 데이터 검사등급은 있는데 날자가 없음 -B0060 (기존 WMS 데이터를 넘겨올때 비어있던 데이터)"/>
        <s v="검사기준값 변경 - G655C 손실"/>
        <s v="투입실적에 DRA 생산시 JPP 가 들어가야 하지만 JSD 가 들어감 (코어를 작업취소해서 해당작업 할때는 JSD였음)"/>
        <s v=" 투입실적에 작업취소된 정보가 투입이 된 경우 발생 분석중 - 이세영 차장 (메일로 온 요청)"/>
        <s v=" LATHE 작업지시 내릴때 OVD 의 경우는 생산방식이 틀리면 바꿔주는 로직 추가"/>
        <s v="MES 프로그램 만들기 전에 있었던 품번들의 경우 재권취로 와서 수치 변경 안되는 것들 변경(추후에 REQUEST 작성예정)"/>
        <s v="검사데이터에서 MES 프로그램 만들기 전에 있었던 품번들의 경우 채우기가 안되는경우가 있는데 확인 요청 진행중"/>
        <s v="DRAWING 코어 시작시에 품목정보 틀림으로 오류 (MWIPMATDEF = 'G657EA200MICRO', CWIPWRKORD = 'G657A2 200MICRO')"/>
        <s v="DRAWING 생산중 PT0919A37A RID 품이 DRA 총 샌산하고 남은 SAP 중량은 776.1인데 MES 상에서 남는 중량은 88.9로 차이가 나는 이유"/>
        <s v="Drawing 실적 등록 시 Core 완료가 작업취소되어 작업취소된 실적을 투입으로 들어가는 경우 발생 -&gt; Drawing 작업 시작 시 Core가 Preform 공정창고에 있는지 확인하는 로직 추가"/>
        <s v="검사데이타 조회 화면 조건 추가"/>
        <s v="Rewinding 실적현황 컬러링 생산길이, 자연 생산길이 추가"/>
        <s v="EAP1 (약 50여대) 장애 처리 (서버 포트 고갈 문제로 application 장애)"/>
        <s v="L,J-VAD 배기압력 모니터링 개선  "/>
        <s v="검사 데이터 조회 항목 및 다중 품번 조회 추가"/>
        <s v="최종 검사 확정 메뉴 PMD 개별 등급 표시 필요"/>
        <s v="DRAWING G652D 실적 현황_x000a_- O급 포함 여부 제외 / 권취유형에 따른 콤보박스 / O.200 이상 광섬유 등급 재조정"/>
        <s v="1. 일일생산계획 메뉴에 엑셀 업로드시 Drawing수량이 맞지 않는 경우가 있음_x000a_2. 그리드에 설비가 DP되지 않음, 저장 되는지 확인 필요"/>
        <s v="검사데이터 조회 메뉴에서 바코드 발행된 내역중 폐기가 섞여있어 정확한 실적을 보기 어려움_x000a_ - 조회 조건에 등급 멀티콤보 혹은 폐기제외 체크박스 추가 요청"/>
        <s v="종합생산현황 조회 시 랜덤으로 에러가 난다고 함_x000a_--&gt; 브라우저 문제로 추정 했으나 확인 결과 탭을 사용하는 메뉴 중 일부 메뉴가 콤보 조회조건 선택하고 조회시 에러남"/>
        <s v="RW정척률현황 수정_x000a_ - 검사기준텝에 컬럼명과 값이 맞지 않음_x000a_ - 날짜 기준을 SAP과 동일하게 수정_x000a_ - 비중 계산식 그리드 상단에 표기 =&gt; 0_x000a_ - 메뉴 이름을 '정척 생산량'으로 변경 =&gt; 0"/>
        <s v="종합현황 탭의 품질현황과 품질현황 탭의 품종별 불량 현황 데이터가 서로 상이함_x000a_--&gt; 종합현황 탭의 품질현황 쿼리에 m데이타를 Km로 환산하는 부분이 잘못 되어있어 수정함"/>
        <s v="검사데이터 조회 다중품번메뉴 조회 조건 수정_x000a_ - 중복 제거, 소팅 하지 않고 입력한 품번 그대로 조회 할 수 있는 옵션이 있어야 함_x000a_--&gt; 조회 조건에 중복제외 체크박스 추가(체크하지 않으면 입력한 품번 그대로 조회)"/>
        <s v="SAP - 폐기 E1 에서 배치번호가 같은경우 존재 (사용자가 예외반제품 생성할때 잘못입력) "/>
        <s v="MES - 검사데이터 - 조회 조건에 최종검사날자, SAP실적날자 구분"/>
        <s v="MES - 검사데이터 - 조회 조건에 권취유형을 체크박스로 여러게를 선택할수 있게 변경"/>
        <s v="SAP - SA0420216A  FMG0000022, SA0420217A  FMG0000023 배치번호 변경(사용자 잘못 입력)"/>
        <s v="MES - DRAWING 작업지시 삭제 (코어 데이터 변경 후 작업지시의 데이터가 변경이 안되어 기존 REWINDING 작업 취소 DRAWIGN 작업 취소후 작업지시 삭제) - 김형준"/>
        <s v="MES - 작업 취소 시 인터페이스 를 취소할때 CRP를 가져와 취소해야하는데 CRE를 가져와서 오류남 (강제 수정)"/>
        <s v="MES - DRAWING 공정에서 불량 발생시 SAP 인터페이스 안됨(최종공정이 D2라서 D2는 인터페이스 안함(해당 담당장에게 D2는 취소하고 불량내달라고 요청)"/>
        <s v="MES - 검사데이터 채우기 안됨 오류 분석(채우기는 재권치품은 안하는걸로 해서 거르고 확정은 MAT_B4에변경할 품종이 없어서 안내림) "/>
        <s v="SAP - PA0720320A 투입이 잘못먹음 3002 이 44051 이 먹어야 하지만 4385가 먹음"/>
        <s v="SAP - PA1020305A DRAWING 공정 진행시 투입은 35239 인데 실적은 34320.8임"/>
        <s v="SAP - PN0420303A - 해당코어는 완료했지만 잔량이 남아있어서 잔량을 불량처리함 (수량이상 진행중)"/>
        <s v="MES - 품종 추가 (G657EA2 200MICRO, G657A1SINGTEL200MICRO) 테스트"/>
        <s v="Drawing 실적화면에서 작업자정보를 입력하지 않았는데 비가동 등록이 가능함"/>
        <s v="N Drawing 설비정보에 프리폼 잔여길이 Data 이상"/>
        <s v="MES - 검데이터등록 에서 예전 데이터 판정 안내려지는 경우는 확정버튼으로 다시 판정 가능 수정"/>
        <s v="MES - 2002 코어 화염 진행 시 2001 번의 경우 완료가 안되면 진행 불가하게 변경 (조회도 못하게 변경)"/>
        <s v="MES - REWINDING 진행중 투입 취소를 한 PX품을 작업 취소하려고 하면 MWIPLOTSTS에 RESV_FLAG_2 의 이력이 남아있어 취소가 안됨(강제 취소하고 REQUEST 올라달라고 함)"/>
        <s v="MES - 검사데이터 측정 시 차단파장 및 MAC 값 안들어감 (서버에서 G657EA2 200MIRCO만) 없어서 변경"/>
        <s v="MES - (이슈 발생) 검사데이터 품종 확정시 (품종 선택이 잘못되어 하위품종으로 확정된건 발생 (488건정도)4월 7일~8일 사이_x000a_      해당 건을 작업취소하여 품종을 변경한 후에 다시 확정하려 했으나 (배치번호 발번 문재) 문재발생하여 해당 건을 품종만 다시 검색하여 업데이트 하기로 변경 "/>
        <s v="MES - REWINDING 실적에서 비가동 시간 취소가 안됨 - 작업자가 비어있어서 안됨 (작업자 강제 입력 후 삭제하였음 작업자를 필수로 변경요청)"/>
        <s v="DRAWING G652D 실적 현황_x000a_- 광섬유 등급 기준 변경"/>
        <s v="JVAD 실적정보에 설비시작시간 2015년도로 들어옮 - 1건_x000a_'- DB에서 직접 수정하여 처리함."/>
        <s v="J-VAD 성장속도가 셋팅은 75로 했지만 실제 성장속도는 다르게 나옴"/>
        <s v="19년 11월에 생산된 코어가 생산당시에 생산방식을 입력하지 않아 현재 후공정 입력이 불가능"/>
        <s v="L, J-VAD 배기압력 모니터링 개선(1)_x000a_ - 배기압력 Data 성장속도와 같이 Display"/>
        <s v="L, J-VAD 배기압력 모니터링 개선(2)_x000a_ - 현장 MES 모니터에 Alram 발생현황 구현"/>
        <s v="MES - J-VAD 실적에서 한개 데이터가 설비 시작시간이 2015년으로 들어감(데이터 수정해줌)"/>
        <s v="Drawing 실적현황에 PX완료를 체크하고 조회 시 TEST항목까지 같이 조회됨"/>
        <s v="EMI Drawing 설비 가동시간, 가동률 이상함"/>
        <s v="L-VAD, J-VAD 배기압 헌팅"/>
        <s v="지난 실적의 상세조회시 배기압 그래프"/>
        <s v="시간당 배기압 표시"/>
        <s v="성장속도 고정 설비들의 실적 성장속도 이상"/>
        <s v="LVAD1, 2호기, 14호기 아날로그값 이상 (구형-&gt;신형 개조)"/>
        <s v="코어별집계 검사 조회 항목 추가건"/>
        <s v="불량 내역 표기 방법 변경 필요"/>
        <s v="검사 실적 현황 및 월별 품질 현황"/>
        <s v="광섬유 대표 품종 추가건"/>
        <s v="FT-IR 경화도 조회화면 수정 관련"/>
        <s v="SAP 검사실적 현황에서 전송플래그 “전송중 or 실패” 이슈"/>
        <s v="광섬유 품질보증팀 일일보고 수량이 SAP 전송 수량과 불일치"/>
        <s v="품종 별 수율 현황 이상현상"/>
        <s v="FT-IR 경화도 칼라 코팅경 입력 오류 건"/>
        <s v="FT-IR 경화도 칼라 잉크 데이터 수정건"/>
        <s v="MES - 재권취 작업지시에서 진행중인 오더정보를 색상 변경 진행(오더정보 내린사람 에게 요청)"/>
        <s v="MES - 검사에서 스팩 데이터 불러올때 판정 여부가 GROUP 에 묶여 여러 행이 나옴"/>
        <s v="EMI - G652D 실적현황 에 수정사항 발생"/>
        <s v="보빈정보테이블 데이터 누락관련 RCA 분석 요망"/>
        <s v="G657A1(SINGTEL), G657A1(SINGTEL)200MICRO품종의 대표품종을 자기 품종으로 수정"/>
        <s v="Rewinding 재컬러링 및 재권취 작업시작시 에러_x000a_--&gt; 보빈정보테이블에 해당 데이타가 존재하지 않아 추가함"/>
        <s v="작업자가 실린더 입고 등록을 잘못했다 하여 삭제함"/>
        <s v="MES 작업취소메뉴 이력삭제 기능을 지난달내역은 마감으로 간주하고 삭제 못하게 제한함"/>
        <s v="잉곳 테스트 품종 2종 추가"/>
        <s v="MES - 검사데이터 화면에 SAP실적일자 추가(양진호)"/>
        <s v="MES - PX 예외반제품 삭제(코어 없어서 오류 났음)"/>
        <s v="PT테스트 DR 작업취소건_x000a_--&gt; RW는 삭제 되나 RW진행여부 업데이트 문제로 DR작업이 취소 되지 않음"/>
        <s v="MES DR 작업지시, DR 실적메뉴에서 코팅경 수정이 안됨_x000a_--&gt; 분석결과 DR 실적에서는 코팅경을 수정 할 수 없는게 맞고 작업지시에서는 생성 할때만 코팅경을 정할 수 있음_x000a_--&gt; 해당 작업 작업지시부터 일단 재작업함"/>
        <s v="MES DR 작업지시 코팅경 수정 로직 추가_x000a_--&gt; 수정시 코팅경에 따른 품종 변환 로직 추가"/>
        <s v="MES DR 실적에서 200um 일부 LOT이 품종이 잘못나와 RW진행이 안됨_x000a_--&gt; 분석결과 실제 데이터는 정상이고 바코드 라벨에만 잘못된 품종이 출력됨_x000a_--&gt; 해당건 라벨정보 무시하고 진행"/>
        <s v="MES DR 실적, 바코드 재발행에 현재품종 기준으로 출력되게 수정_x000a_--&gt; 발행이력 최초데이타 문제"/>
        <s v="L-VAD, L-Furnace, Drawing 전 호기, 모든 Data 1달 치 액셀파일로 추출"/>
        <s v="PT테스트 드로잉 후 리와인딩을 지난달 말일 작업 시작만 한 건 PA1120417A14B0801 삭제요청_x000a_--&gt; 보빈정보테이블에 당 건의 빈 라인 삭제_x000a_--&gt; 지난잘 자료 삭제 못하게 하는 로직 건너 뒤고 삭제 진행"/>
        <s v="MES J-VAD 작업지시 메뉴 조회시 타임아웃 에러_x000a_--&gt; 조회 쿼리 Join순서 수정함(일주일치 데이터 0.3초)"/>
        <s v="EMI - G652D 실적현황 G657A1 데이터 검증 요청"/>
        <s v="LATHE 실적 코어 연신에 작업 진행 안됨(19년 11월 데이터를 작업취소해서 뒤로 와서 진행하려고 하니 생산방식이 없음)"/>
        <s v=" V-FURNACE 실적 작업시간에 작업자 측정자 완료시간이 잘못되어 강제 변경(SAP에는 설비시간들어가있어서 변경해줌)"/>
        <s v="재 작업 제품 외관항목 초기화"/>
        <s v="광섬유 품질 현황 수정"/>
        <s v="LVAD 2호기 가스 Data가 들어오지 않음"/>
        <s v="RID 실린더 등록 및 조회화면에 신규 항목 추가"/>
        <s v="MES - 실린더의 목표생산량과 계산의 목표생산량이 다른경우 분석 요청"/>
        <s v="MES - 한 개 품번 PMS 데이터 재작업 오류(작업취소 한번) 해당 작업취소 시_x000a_기존의 BON데이터가 삭제되서 다시 넣어줌"/>
        <s v="MES - TFOI 실린더 정보 요청(실린더 기준 전 후 공정의 전체 데이터)"/>
        <s v="MES - 검사데이터 PMS예전 품번 판정 안내려감(하위품종에 기준정보 추가해서 검사하게 만들어 판정)"/>
        <s v="EMI - G652D현황 변경 요청 (데이터 : 집계방식이 다름 변경 요청_x000a_                                  디자인 : 기존 방식에서 다르게 변경 요청"/>
        <s v="출하번호에 색상이 잘못됨(수정요청)_x000a_--&gt; 마이그레이션 이전내역은 색상 정보가 잘못 반영될 수 있음"/>
        <s v="MES 검사데이타 조회 메뉴 검색조건 수정요청_x000a_- 기존 보빈 번호 검색 조건에 코어번호로도 조회 할수있게 수정"/>
        <s v="LVD 17호기 1월 ~ 현재 원시데이터 추출"/>
        <s v="EMI - G652D현황 변경 요청 _x000a_(데이터 : 집계방식이 다름 변경 요청 / 디자인 : 기존 방식에서 다르게 변경 요청 )"/>
        <s v="검사 불량항목 추가 10.5KM 미만이면 폐기(G652B)"/>
        <s v="검사 판정기준정보 변경 요청(A1 을 포함하는 모든 품종정보)"/>
        <s v="검사 판정여부 삭제 (G652B)"/>
        <s v="검사 판정여부 삭제 (G652B) - PMD 삭제 이후 판정 오류"/>
        <s v="실린더 정보 요청(TFOI 에서 DRAWING 투입해제 정보 추가 요청)"/>
        <s v="PMS 데이터중 오류로 인해서 MES로 이관 안된 데이터 이관"/>
        <s v="검사 컬러 코팅경 PX품 오류"/>
        <s v="삭제한 실린더 다시 맵핑하여 작업지시 내릴려고 하니 목록에 없음(해당 작업지시는 이미 19일 내려가있음) 삭제 후 다시 작업지시"/>
        <s v="투입해제품 DRAWING 품번 5개 삭제 요청 삭제"/>
        <s v="RW 작업취소 안됨"/>
        <s v="MES RW 재작업 지시관리에서 REW20050109 삭제 요청"/>
        <s v="MES 설비 가동/비가동 현황에서 05/19일자 V-LATHE-2호기 가동시간이 비정상적으로 많음"/>
        <s v="REWWINDING 재작업 한개 품번에 BON 정보 잘못입력되어 변경"/>
        <s v="WMS 박스 바코드 25자리에서 11자리 바코드로 변경요청"/>
        <s v="MES 드로잉 실적현황 품종 선택조회 기능 오류"/>
        <s v="MES 드로잉 실적 현황 RID 외경별 구분조회 기능 추가"/>
        <s v="광섬유 검사 길이에 따라 등급관리 필요"/>
        <s v="Rewinding 실적, 실적현황 작업조건에 Dies size 추가"/>
        <s v="코어별 집계 조회 화면 품종 추가"/>
        <s v="코어별 집계 조회 화면 조회 조건 적용 확인"/>
        <s v="RID 실린더 등록 및 조회화면 입력/조회 자리수 변경(2자리)"/>
        <s v="LVAD, JVAD 설비정보 및 성장속도 화면 나오지 않음"/>
        <s v="G657B3 품목 진행을 위한 기준정보 셋팅"/>
        <s v="분석요청(MES 검사실적 수량 확인요청)"/>
        <s v="SAP - 특정 데이터 실적 한 품번이 3월 시작해서 5월에 끝남(실적은 3월)을 5월실적으로 변경 요청"/>
        <s v="MES - 검사 채우기에서 재권취의 경우 컬러 재권취는 컬러코팅경 초기화 진행해야함"/>
        <s v="재권취품 중에 자재 모드가 이전모드와 동일하기때문에 재권취 품번 선택 시 조건(MAT_MODE)추가"/>
        <s v="출하 바코드 검사데이터 조회 관련 (25자리)"/>
        <s v="출하 바코드 검사데이터 조회 관련 (11자리)"/>
        <s v="MES 재투입 실린더 목표생산량 중복되는 문제"/>
        <s v="MES 드로잉 공정에서 2코어 이상 실린더 잔량스크랩양 수정"/>
        <s v="검사내역등록 메뉴에서 품종 항목 추가"/>
        <s v="EMI plus 드로잉 실적현황 조회화면 정보 추가 요청의 건"/>
        <s v="MES 드로잉 PX 품번 리와인딩 우선진행시 삭제안되는 문제 "/>
        <s v="지난 월 품번 작업지시 삭제 요청"/>
        <s v="OVD Sintering 공정에 투입 실적이 0인 품번들 존재"/>
        <s v="2020년 6월 이전의 모든 불량 List 요청"/>
        <s v="최종검사 확정 화면에 코팅경 조회조건 변경"/>
        <s v="WMS 인터페이스 테이블 및 WMS 테이블에 손실1300, _x000a_대역폭1300값이 없는 Row Data Update 작업"/>
        <s v="5월 실린더정보 추출의 건"/>
        <s v="Oracle DB 백업 건"/>
        <s v="MES - 코어별 집계 조회 픽스 컬럼 변경"/>
        <s v="WMS - DRA 실적 날짜 요청으로 인해서 로직 추가 LS1300, BW1300"/>
        <s v="MES - 재권취 작업지시내릴때(전체 바꿈) T모드 G657A1은 싱텔로 변경(쿼리 CCOM3001, CORD2005 8 9 10)"/>
        <s v="SAP - 잉곳 품종 진행중 한 개의 품번이 광섬유로 진행됨"/>
        <s v="MES - 모든 재품코드중 삭제해야할 마이그레이션 전 코드들 전부 DEL 'Y'변경"/>
        <s v="MES - 중수소 PT테스트 진행 없이 투입 안되는것 때문에 적치대에 11개 품번 현재상태가 중수소로 되어있음(데이터로 중수소 완료외어있음)이동 처리"/>
        <s v="MES - 검사 검사기기 로 1월부터 5월까지 몇번이나 검사했는지 자료 요청 진행중"/>
        <s v="SAP - 불량 실적에는 DRA SAP에는 REW로 옴(해당 공정 진행중에 DRA남은 잔량을 폐기) SAP- 생산팀 문의 -진행중"/>
        <s v="MES - 검사데이터 규격 변경 요청(G652B) "/>
        <s v="검사데이터 변경이력화면에서 특정 품번이 품종이 G657EA2 200 에서 G652D 200 으로 갔다가 다시 G657EA2 200으로 간 사유 요청"/>
        <s v="MES - 검사 검사기기 로 1월부터 5월까지 몇번이나 검사했는지 자료 요청 진행중(재요청 OTDR로 요청한 자료만 다시 합계)"/>
        <s v="재경화 실적, 실적현황 추가"/>
        <s v="MES 드로잉 실적조회시 실린더-코어 세팅자 입력란 추가"/>
        <s v="Rewinding 실적 현황에 코어품번 단위 조회 기능 추가"/>
        <s v="WMS 완제품 데이터 누락 재전송 요청"/>
        <s v="메일 보낼 때 'Bounced mail sent' return mail 발생 건"/>
        <s v="Preform 검사 조회 화면에 경계면, 표면 입력칸 추가요청"/>
        <s v="Ovd preform 검사입력 추가 요청"/>
        <s v="종합수율 -&gt; 품목별 종합수율 -&gt; 일별 -&gt; 날짜선택 _x000a_항목에서의 데이터 집계는 언제부터 언제까지 기준인지 궁금합니다. _x000a_(EMI PLUS 와 MES 집계 날짜를 동일하게 해놓고 검색하면 값이 다름)"/>
        <s v="광섬유 생산 이력 데이터 엑셀 Export 개발 건"/>
        <s v="EMI PLUS 설비 가동시간 오류"/>
        <s v="신뢰성시험 Heat Aging 판정 기준 변경 / 중복 등록 수정"/>
        <s v="J-VAD 공정 불량처리 후 코어 화연으로 공정이동이 되지 않음"/>
        <s v="꼬리표 발행시에 칼라품번은 칼라코팅경으로 발행"/>
        <s v="M365 설치 지원 : 이메일 백업 및 연동"/>
        <s v="M365 설치 지원 : Office 설치"/>
        <s v="M365 설치 지원 : Office 설치 후 속도 저하 문제"/>
        <s v="M365 설치 지원 : 포탈등록 오류 처리"/>
        <s v="M365 설치 지원 : 이메일 백업 및 연동 / 모바일 세탕 / Bounce 메일 조치"/>
        <s v="M365 설치 지원 : Win7 업그레이드 문제"/>
        <s v="MES 실린더 정보기준 LVAD 시작일시 기준 데이터 요청"/>
        <s v="4월7~8일 검사데이터 품종변경 잘못된 데이터 전체 수정"/>
        <s v="EMI - G652D현황 수치 조정 필요"/>
        <s v="검사내역등록 화면 품종 항목 Width값 변경"/>
        <s v="M365 설치 지원 : 추가 등록 : 강현주, 오윤민"/>
        <s v="M365 설치 지원 : Office 에러 발생"/>
        <s v="V-FURNACE 공정 후 프리폼 창고가 아닌 제품창고로 넘어간 품번 확인해달라는 요청"/>
        <s v="FMB 현황에 VAD, OVD, RID 수율 기준 확인 요청"/>
        <s v="불량 처리되지 않는 품번 확인 요청"/>
        <s v="실린더에 코어를 맵핑할 때 해당 코어가 조회되지 않는 현상에 대해 조치"/>
        <s v="실린더 코어 맵핑이 취소되지 않는 현상 확인 후 조치"/>
        <s v="해당 품번이 V-FURNACE 작업 시작이 되지 않는 현상 확인 후 조치"/>
        <s v="VAD, OVD, RID 수율 테이블에 DATA가 쌓이는 기준 확인 요청"/>
        <s v="해당 품번이 V-LATHE 작업 시작이 되지 않는 현상 확인 요청"/>
        <s v="해당 품번 작업 시작을 4월로 입력하여 4월 실적 삭제 후 7월 실적으로 재 등록 확인 요청"/>
        <s v="MES Rewinding 실적 현황 조회 화면 색상별 수율 구분 기능 추가요청의 건"/>
        <s v="MES RID용 cylinder 정보 삭제기능 추가의 건 &gt;&gt; 건바이건으로 DB에서 해결하기로 함"/>
        <s v="헤라우스 제품 성적서를 MS sharepoint로 공유하는 사항 문의 "/>
        <s v="Re: RE: FAILURE NOTICE: &quot;메일 포워딩 테스트용2&quot;"/>
        <s v="DRA 생산방법에 따른 생산량집계 수정요청"/>
        <s v="Drawing 실적 현황 : 기준 선택 (PX 완료 기준, Core 완료 기준, _x000a_Core 완료(테스트 포함) 기준)"/>
        <s v="R-Furnace 단나누기 후 실적 표시 오류"/>
        <s v="광섬유 품질 현황 수정 (2차 요청)"/>
        <s v="Preform 검사 조회 화면에 경계면, 표면 입력칸 추가요청 (2차)"/>
        <s v="MES 품종 추가 (G652DA2 /G652BA2 등)"/>
        <s v="PC CPU 점유율 증가로 인한 속도 저하 해결"/>
        <s v="팀증 영문이름으로 변경"/>
        <s v="M365 계정 추가 및 설치 요청 (육준연, 장재민)"/>
        <s v="M365 계정 추가 및 설치 요청 (이승용)"/>
        <s v="광섬유 품질 현황 수정 (3차 요청)"/>
        <s v="일일보고 재권취 판정 내역 Data 표기 기준 확인"/>
        <s v="MES Rewinding 실적 현황 조회에서 작업기간 선택조회 조건 변경요청 "/>
        <s v="링마킹 제품이 재 작업 이후 링 관련 정보가 없어지는 현상"/>
        <s v="칼라코팅경 관련 채우기 &amp; 최종검사 확정 &amp; 꼬리표 인쇄 데이터 재확인 필요"/>
        <s v="FMB 품질 현황 화면 Rewinding Loss 현황, Drawing Loss 현황 Data 점검 및 수정"/>
        <s v="FMB 품질 현황 화면 Rewinding Loss 현황, Drawing Loss 현황 Data 점검 및 수정 (2차)"/>
        <s v="V-FURNACE 작업 시작이 되지 않는 품번 원인파악 및 작업 시작 처리"/>
        <s v="MES DEV 오라클 접속 불가 이슈에 대한 재발방지대책_x000a_- MS 자동업데이트 정책 규정_x000a_- 재부팅 시 시작프로그램 규정 및 적용_x000a_  (DB, Application Program)"/>
        <s v="WMS 제품창고 바코드 수정 (14자리에서 11자리로 출력)"/>
        <s v="일일보고 수율 마이너스값 안나오게 처리"/>
        <s v="Preform 검사 화면 기존 기준정보 변경"/>
        <s v="실린더-코어 맵핑 화면에서 특정 품번이 코어 정보에 안보여지는 원인분석"/>
        <s v="Rewinding 실적 현황 작업기간 선택조회 조건 변경"/>
        <s v="EMI G652D 생산현황 수정_x000a_- 품목별 수량_x000a_- 0.194이하 비율_x000a_- 검사 수율"/>
        <s v="사이트 간 기획 회의를 위한 지원 - 장철호부장 팀즈 지원"/>
        <s v="G657B3 금일 검사분 확인 중 판정이 안되는 항목이 발견"/>
        <s v="Rewinding 및 재권취 실적 작업조건 잉크종류 수정"/>
        <s v="반제품 필터 추가를 통해 실제 사용 가능 반제품 파악"/>
        <s v="J-VAD 및 V-FURNACE 입력 오류"/>
        <s v="FT-IR 경화도 조회화면 수정 요청건"/>
        <s v="신뢰성시험 Heat Aging 판정 기준 변경 (2차)"/>
        <s v="NEXT PLANT FMB 사용 현황 조사 - Flash Player 서비스 중단 예정"/>
        <s v="M365 계정 생성 - 김태령팀장"/>
        <s v="M365 팀즈 속도 및 활용 테스트"/>
        <s v="M365 팀즈 활용팁 게재 (네트워크 환경 극복)"/>
        <s v="M365 팀즈 활용을 위한 회의실 유선랜 설치"/>
        <s v="판교 IDC 네트웍 및 서버 장애 지원"/>
        <s v="품종추가로 인한 운영 이슈 대응"/>
        <s v="B3 운영 이슈 대응"/>
        <s v="MES, EMI 반제품 필터 추가를 통해 실제 사용가능 반제품 파악 (=399번)"/>
        <s v="실린더-코어 맵핑 기존 맵핑된 품번 취소 처리"/>
        <s v="B3 실린더-코어 맵핑시 코어정보에 B3 데이터 맵핑가능하게 처리"/>
        <s v="프리폼 조회 화면 버블합 0 일때 상세내역 표가 나타나지 않는부분 수정"/>
        <s v="Drawing 작업지시 기존 실린더 재사용으로 기존 작업지시 삭제 처리"/>
        <s v="JVAD-9호기 가스 유량 Raw Data 추출 건"/>
        <s v="FMB 수율 현황 화면에 종합 수율 추이 그래프 Data 검증 및 수정 요청"/>
        <s v="LATH 작업지시 내릴 때 3가지 품번에 연신경이 들어가지 않는 현상"/>
        <s v="VAD 알람시스템 추가 건 기능 추가 및 수정(1)_x000a_   - 문제 : 설비가 종료했는데 알람이 계속 ON 상태인 현상 발생_x000a_     조치 :  설비가 종료할 때 알람 OFF시키고, 설비 종료 로그를 _x000a_               남기도록 수정"/>
        <s v="VAD 알람시스템 추가 건 기능 추가 및 수정(2)_x000a_   - 문제 : PANG DATA 화면에는 알람 발생 상태지만, MES에는_x000a_              알람이 발생하지 않은 현상 발생_x000a_     원인 : 설비 시작하고 5분 정도 후에 LOT ID를 PANG DATA로 _x000a_              보내는데 LOT ID를 보내기 전에 알람이 발생하면_x000a_              KEY 값(LOT ID)이 없기 때문에 알람 발생 이벤트를_x000a_              MES로 보내지 않음_x000a_     조치 : PANG DATA에서 알람 발생 이벤트를 저장해두었다가_x000a_              LOT ID를 수신하면 그때 알람 발생 이벤트를 보내도록_x000a_              수정"/>
        <s v="7월 MES 검사 실적 취소 내역 확인요청"/>
        <s v="7월 검사 데이터 꼬리표 발행 N 집계 데이터 확인요청"/>
        <s v="OVD 6월에 작업 시작하고, 7월에 생산완료된 3개 품번 작업 취소_x000a_후 7월 실적으로 재 입력 처리"/>
        <s v="프리폼 공정창고에서 부적합 전공정 공정으로 잘못 이동된 품번 다시 프리폼 공정창고로 이동 처리 "/>
        <s v="B3 코어 단나누기 오류 수정"/>
        <s v="실적 대비 투입량이 적은 품번 원인 분석"/>
        <s v="판교 IDC 네트웍 및 서버 장애 지원 &gt;&gt; 누락 이메일 개별 알림"/>
        <s v="팀즈 탐색 계정 개설 및 지원 (박정호팀장)"/>
        <s v="팀즈 탐색 계정 개설 및 지원 (김승현본부장)"/>
        <s v="인장,인발 시험 데이터 변환 오류"/>
        <s v="V-FURNACE 유효중량 자동 계산 재설정"/>
        <s v="공정 순서에 따라 MES 입력 되도록 요청"/>
        <s v="R-FURNACE 3호기 실적 처리 완료 요청"/>
        <s v="프리폼 검사 수정 가능 요청"/>
        <s v="코팅 편심율 조회 화면 변경 "/>
        <s v="FT-IR 경화도 조회화면상 경화도 위치 확인 조회 기능 추가 건"/>
        <s v="MES 중수소 실적 현황 화면에서 필요작업정보 추가의 건"/>
        <s v="FMB 모니터 수율 산정 시 T로 시작하는 코어는 제외하도록 요청"/>
        <s v="G657A1(SINGTEL) 품종 일일생산계획 화면에서 선택 불가능한 현상 확인 및 처리"/>
        <s v="Rewinding 16호기 키오스크 MES 로그인 되지 않음"/>
        <s v="Rewinding 작업지시가 잘못 내려가 검사시 O급 판정나는 56개 보빈 데이터 업데이트 처리"/>
        <s v="MES 실린더 길이방향별 광손실 추이 그래프 개발의 건  &gt; 데이터만 완료"/>
        <s v="SAP 투입실적 전송 안된건 확인 및 전송으로 업데이트 처리"/>
        <s v="프리폼 검사 업데이트 가능하게 처리"/>
        <s v="R-Furnace 3호기 작업중인 과거 품번 완료 처리"/>
        <s v="코팅 편심율 조회 화면 생산일자 컬럼 추가"/>
        <s v="WMS 11자리 바코드 7개 화면에 추가"/>
        <s v="실린더-코어 맵핑 취소"/>
        <s v="MES 재작업 실린더, 프리폼 목표생산량 중복 방지 요청"/>
        <s v="FMB-MES Data 일치화 작업_x000a_   - MES Rewinding 실적 조회 화면 분석 (진행중)_x000a_   - FMB 생산 현황 화면 분석 (대기)_x000a_   - 수율 및 생산량 불일치 원인 분석 및 수정 (대기)_x000a_   - MES 불량 조회 화면 분석 (대기)_x000a_   - FMB 불량 현황 화면 분석 (대기)_x000a_   - 불량 수량 불일치 원인 분석 및 수정 (대기)"/>
        <s v="FMB-MES Data 일치화 작업"/>
        <s v="코팅 편심율 조회화면 1차, 2차 기입 수치 추가"/>
        <s v="최종검사시 O급 판정 후 하위품종으로 변경 안되는 문제"/>
        <s v="MES 실린더 길이방향별 광손실 추이 그래프 개발의 건"/>
        <s v="실린더-코어 맵핑 화면에서 해당 코어가 조회되지 않는 현상"/>
        <s v="최종검사확정/라벨 재발행 불가능한 품번 발생"/>
        <s v="Drawing 4호기 ~ 12호기 Pang Data에 저장돼있는 Raw Data 추출 요청"/>
        <s v="V-LATHE 공정 유효중량에 평균 외경, 유효 길이 계산 반영이 되지 않도록 수정"/>
        <s v="V-LATHE 공정 유효중량에 평균 외경, 유효 길이 계산 반영된 품번 19개 업데이트 처리(SAP 문의)"/>
        <s v="Pang Data에 D2 가스실 설비 모니터링 구현 건"/>
        <s v="Pang Data에 등록된 디바이스(DRA_ACTUAL_POWER) 유형이 잘못 되어있어서 데이터 유형 변경 (유형이 다를 시 조회 불가)"/>
        <s v="실린더 맵핑 화면에서 조회되지 않는 2가지 품번 처리"/>
        <s v="V-lathe 공정 시작하지 않는 품번 처리"/>
        <s v="J-VAD 작업지시 화면에 코어정보 조회되지 않는 현상 처리"/>
        <s v="WMS 개선사항(PMD 채우기 데이터 조회 항목에 추가)"/>
        <s v="WMS 개선사항(스캔 데이터 DISPLAY 개수 제한 변경)"/>
        <s v="WMS 개선사항(사내거래 출고처리시 재접속 필요로 불편)"/>
        <s v="G657B3 품번 확인"/>
        <s v="EMI 품목별 종합수율, 공정별 주요현황 수율 불일치 수정"/>
        <s v="입출고 스캔 리스트 삭제 가능 요청"/>
        <s v="사내거래 저장 공간 추가"/>
        <s v="MES 코어별 집계 조회화면에서 Inspection 수율 이상치 수정의 건"/>
        <s v="드로잉 품질운전실적 조회 화면 추가 "/>
        <s v="EMI 수율 일부 내용 추가 및 수정 요청"/>
        <s v="제품 꼬리표 항목 추가건"/>
        <s v="코어별집계 DR 및 RW 단선횟수 내용 변경건"/>
        <s v="MES 실린더 수율관리 레포트 개발의 건"/>
        <s v="MES 실린더 길이방향 손실 조회화면 칼럼 추가요청의 건"/>
        <s v="FMB, EMI 생산 계획 수량 불일치 수정"/>
        <s v="EMI 종합생산현황 중수소 계획량 불일치 수정"/>
        <s v="FMB 제품별 생산현황 다른 품종 DISPLAY 안됨"/>
        <s v="EMI G652D 생산현황 총 생산량 불일치 수정"/>
        <s v="Rewinding 재작업지시 생성시 에러 확인"/>
        <s v="EMI 종합생산현황 생산량 불일치 수정"/>
        <s v="WMS 개선사항(입출고 스캔리스트 삭제 가능)"/>
        <s v="V-LATHE 공정 완료 실적이 DRAWING 실적으로 모두 투입돼야 하는데 일부만 투입된 현상 발생 "/>
        <s v="J-SOOT 완료 실적이 J-SOOT 소결 공정으로 모두 투입돼야 하는데 J-SOOT 전 공정인 R-Furnace 공정이 J-SOOT 소결 공정으로 투입된 현상 발생"/>
        <s v="드로윙 실적 조회 화면에 PX완료, 코어완료 조회의 기준 확인 요청"/>
        <s v="MES 수리분 실린더 수율 반영 로직 개선의 건"/>
        <s v="실린더 길이방향 손실 조회화면에 RID 품번이 아닌 프리폼도 조회, 데이터 추출이 가능하도록 기능 추가"/>
        <s v="2가지 품번 작업취소가 되지 않는 현상 원인파악 및 처리"/>
        <s v="B3 품번 작업취소 요청"/>
        <s v="RID 실린더 조회화면에서 최근 날짜 선택시 조회가 되지 않는 현상"/>
        <s v="드로윙 작업지시에서 해당 실린더가 조회되지 않는 현상"/>
        <s v="PANG DATA 드로윙 대시보드에서 권취길이가 나타나지 않음"/>
        <s v="Drawing 투입 해제한 품번 다시 작업할 수 있도록 처리"/>
        <s v="EMI 공정별 재공 현황 수정"/>
        <s v="검사데이터 품번 오류 수정"/>
        <s v="WMS 사내거래출고 오류 수정"/>
        <s v="WMS 입출고 스캔 리스트 삭제 오류 수정"/>
        <s v="M365 계정 및 오류 처리 "/>
        <s v="M365 팀즈 설치 지원"/>
        <s v="M365 9월 비용 처리"/>
        <s v="M365 팀즈 온라인율 지표 관리"/>
        <s v="칼라 제품 채우기 및 바코드 발행_x000a_   - 자연은 자연, 칼라는 칼라로 채우기 수행 기능 검증_x000a_   - 칼라만 코팅경이 존재할 때 칼라 코팅경 값 -7로 자연 _x000a_     코팅경으로 들어가도록 기능 추가_x000a_   - 최종검사/채우기 확정할 때 칼라 품번도 판정 입력되도록 _x000a_     기능 추가_x000a_   - 라벨 프린트할 때 자연은 자연, 칼라는 칼라 코팅경이 _x000a_     프린트 되도록 기능 추가"/>
        <s v="Pang Data 데이터 추출 (DRA 12호기)"/>
        <s v="Drawing 실적 조회화면에 4가지 컬럼 통계 추가"/>
        <s v="길이방향 광손실 분석 화면에 Drawing 13 ~ 22호기는 Bare 장력 값을 받아오도록 요청 (1 ~ 12호기는 D 장력)"/>
        <s v="실린더 수율 화면에 작업 달은 기간으로 입력할 수 있도록 수정"/>
        <s v="WMS 사내거래 저장 공간 추가"/>
        <s v="O급 제품 WMS 강제 전송 요청(테스트 1개 보빈)"/>
        <s v="코어 소결체 화연 LATHE 작업 시작이 안되는 품번 처리"/>
        <s v="재권취 시작이 안되는 품번 처리"/>
        <s v="O급 제품 WMS 강제 전송 요청(14개 보빈)"/>
        <s v="WMS 보빈 품질변경 비고 입력 추가"/>
        <s v="길이방향 광손실 분석 차트 추가"/>
        <s v="L-FURNACE, R-FURNACE 공정 유효중량 계산식 문의"/>
        <s v="V-FURNACE 공정 유효중량 계산할 때 미소결중량에 따른 계산식 수정"/>
        <s v="실린더 매핑화면 조회되지 않는 현상"/>
        <s v="8월, 9월 실린더 수리 품번 수리스크랩 적용하여 Data 업데이트 처리"/>
        <s v="L-FURNACE 실적화면에서 유효중량이 0으로 들어가는 현상"/>
        <s v="A0130, A0120 적취대와 물려있는 작업지시 삭제 요청"/>
        <s v="실린더 수율 화면에 잘못된 값으로 조회되는 3개 실린더 확인"/>
        <s v="실린더 수율 화면에 평균, 편차, 최대, 최소, 합계 통계 추가"/>
        <s v="V-FURNACE 공정 유효중량 계산 식, J-VAD SEED ROD 중량 계산 식 요청"/>
        <s v="EMI 공정별 주요현황 양품/보류 추가"/>
        <s v="일일보고 측정대기 수량 불일치 수정"/>
        <s v="MES 반제품 공정별 현황 데이터 수량 불일치 수정"/>
        <s v="실제 품번은 불량처리로 중량이 줄어있지만, 품번 상태조회 화면에는 불량처리가 되지 않는 현상"/>
        <s v="SAP 완료실적 현황에 전송중으로 나오는 품번 확인"/>
        <s v="SAP 실적에는 불량처리 취소가 전송됐지만, MES상에는 불량 처리가 되지 않은 품번 확인"/>
        <s v="MES상에서 불량 처리를 했지만 SAP 실적에는 전송되지 않은 품번 확인"/>
        <s v="검사장비 인터페이스 오류 확인"/>
        <s v="이미 완료된 품번이 프리폼창고에 남아있는 건 확인"/>
        <s v="SAP에 9월 실적이지만 8월로 실적이 전송된 품번 업데이트 처리"/>
        <s v="SAP 투입 실적 배치번호 수정 요청"/>
        <s v="수입 프리폼 MES 등록시 기존방식 수정요청"/>
        <s v="O급 판정 6보빈 합격처리 변경하여 WMS IF 처리"/>
        <s v="일일보고 측정대기 합계 수량 수정"/>
        <s v="Pang Data 조회 권한 요청"/>
        <s v="마이그레이션 되지 않은 PMS 품번 확인  요청"/>
        <s v="R-FURNACE 실적에 조회되지 않는 실적 확인"/>
        <s v="WMS 인터페이스 테이블에서 MES로 재고등록 되지 않은 LIST 요청"/>
        <s v="WMS 인터페이스 테이블에서 MES로 재고등록 되지 않은 품번 재고등록 되도록 처리"/>
        <s v="V-FURNACE 4호기 터치 불가 현상 발생"/>
        <s v="EMI 로그인 안되는 문제 처리"/>
        <s v="D2 가스룸 설비 Alarm Message Pang Data에 추가하여 모니터링할 수 있도록 개발"/>
        <s v="J-VAD 공정 H2 2값이 조회되지 않음"/>
        <s v="L-VAD 상세조회에 SET, VALUE 값이 많이 차이나는 부분 확인"/>
        <s v="RID 품번 L-VAD, L-FUR, Drawing 공정 별로 설비, 작업자 Data 추출"/>
        <s v="마감된 전월 품번 4개(test 품번) 이력 삭제 처리"/>
        <s v="MES 길이방향 광손실 화면에 영분산 추가"/>
        <s v="Rewinding 실적현황에 px 작업시간과 보빈 작업시간, 실적 작업시간 관련하여 정리하고, 조치가 필요하면 조치"/>
        <s v="검사데이터 조회화면에 10/16 데이터 조회시 오류 발생"/>
        <s v="코어별 집계 조건 검색"/>
        <s v="Pang Data에서 PA1220926A 품번 Drawing 작업 데이터 추출"/>
        <s v="FMG로 시작하는 배치번호가 들어간 데이터 및 SAP 자재코드 전달"/>
        <s v="J-VAD 작업 도중 작업 종료시간이 입력되어 작업시간이 짧아지는 현상 발생"/>
        <s v="AI - Python 서버 구축"/>
        <s v="검사데이터 조회 화면 요약 탭 조회 불가능"/>
        <s v="구조 판정에서 A급 Data를 가지고있는데 O급 판정난 품번 확인"/>
        <s v="MES 검사 데이터 WMS 전송 누락된 데이터 재전송 요청"/>
        <s v="재권취 적치대 구성 화면에 저장 눌렀을 시 에러가 나는 현상 확인"/>
        <s v="Defect Key In 기능 적용 완료길이 수정(1km -&gt; 2km)"/>
        <s v="Defect Key In 기능에 시작길이가 총 길이보다 크면 에러창 띄우는 기능 추가"/>
        <s v="채우기 코팅경(COLOR) 로직 수정"/>
        <s v="WMS 1310, 1383 손실값 비교 조회조건 추가"/>
        <s v="L-VAD, J-VAD 실적조회시 Gas Data 값에 종료시점이 아닌 B Point 때의 값이 조회되도록 수정"/>
        <s v="투입해제 품번 실적조회 화면과 코어별집계 화면에서 다르게 조회되는 건 확인"/>
        <s v="실린더 조회화면 개발"/>
        <s v="EAP &lt;-&gt; MES 인터페이스 정리"/>
        <s v="Python 서버 구축 정보 자료화"/>
        <s v="Python 활용 방안 / 예시 조사"/>
        <s v="실린더 - 코어 맵핑 화면 조회 불가현상 조치"/>
        <s v="SAP에서 폐기했지만 MES에 남아있는 품번 삭제처리 (5개)"/>
        <s v="마이그레이션한 품번 배치번호 요청 (4개)"/>
        <s v="실린더 - 코어 맵핑 삭제처리"/>
        <s v="F900835240 배치번호를 가진 LOT ID 요청"/>
        <s v="SAP에는 존재하고 MES에 존재하지 않는 품번 2개 MES에 DATA 생성"/>
        <s v="WMS 길이값 DISPLAY 비정상 수정"/>
        <s v="마이그레이션 품번 배치번호, 자재코드 수정"/>
        <s v="안산 MES 서버 모니터링을 위한 방화벽 설정"/>
        <s v="Microsoft HUP 자격 관련 문의 대응"/>
        <s v="안산 MES SAP ID 생성 건"/>
        <s v="WMS 비고 코드 등록 추가"/>
        <s v="칼라 코팅경 데이터 삭제"/>
        <s v="200마이크로 품종 코팅경2차, 코팅(COLOR) 하한값 변경"/>
        <s v="신뢰성검사-코팅편심율 측정자 추가"/>
        <s v="채우기 코팅경(2차) 값 없을시 계산식 추가"/>
        <s v="G657A1 200Micro 품종으로 품종 변경 불가능"/>
        <s v="Drawing 실적은 11월이지만 Rewinding 실적은 10월인 품번 문의"/>
        <s v="작업취소가 불가능한 품번 작업취소 요청"/>
        <s v="MES 실적 현황 조회시 이전공정 유효 중량 조회 추가"/>
        <s v="작업지시가 잘못 내려져 제품 코드를 수정해야하는 품번 7개 업데이트 처리"/>
        <s v="부적합 이동으로 불량 처리한 품번 작업취소해도 불량 내역 삭제 안됨"/>
        <s v="시스템 상에서 G652EA2200MICRO 품종 작업지시 내릴때 자재 종류가(MAT_KIND) 잘못 내려짐"/>
        <s v="L-VAD, PRIP 조회 화면에서 전체 실적 현황 내용 가져올 수 있게 수정"/>
        <s v="실린더 수율 화면 데이터 검증 요청"/>
        <s v="G652D200MICRO(A2) -&gt; G652B200MICRO(A2) 변경 안되게 수정"/>
        <s v="G652D(MCY) 품종 추가"/>
        <s v="검사데이터 조회 쿼리 성능 개선"/>
        <s v="내부등급 판정하여 WMS IF 추가"/>
        <s v="J-VAD 실적 조회 화면에 가스 사용량 추가"/>
        <s v="모재 공정 일지 개발"/>
        <s v="한 개의 실린더에서 두 가지의 코팅경으로 생산하는 품번 작업지시 Update 처리"/>
        <s v="삭제한 작업지시가 실적에 들어가는 현상"/>
        <s v="투입 해제 잘못한 품번 다시 작업할 수 있는 방법 문의"/>
        <s v="MES Drawing 공정 200MICRO 품종 변경 기능 추가 요청의 건"/>
        <s v="PA0320A28A품번 드로윙 작업 Data 추출 (Pang Data)"/>
        <s v="재무팀 공용 파일 서버 생성"/>
        <s v="내부등급 판정을위한 코팅경(2차)값 필수 제한"/>
        <s v="9 ~ 10월 실적중 코팅경(2차)값 빠진 데이터 값 채우기"/>
        <s v="불량 발생 내역 메일 발송"/>
        <s v="품종 변경시 2차 코팅경 재판정 가능하게 처리"/>
        <s v="WMS 품번 데이터 누락 리스트 확인 요청"/>
        <s v="반제품 공정별 상태 조회 화면에 상세 품종 구분 추가"/>
        <s v="반제품 공정별 상태 조회 화면 화면 정리(셀 크기 등)"/>
        <s v="보류 내역에 대분류/ 소분류 추가"/>
        <s v="보류 내역에 비고란 추가"/>
        <s v="실린더 맵핑 취소가 되지 않는 실린더 확인"/>
        <s v="MES 설비 이력 관리 기능 문의"/>
        <s v="모재 공정 일지 데이터 검증"/>
        <s v="투입 해제 하여도 자동으로 실린더-코어 맵핑 취소가 되지 않음"/>
        <s v="작업지시 잘못 내려서 생성한 보빈 품종 변경 요청"/>
        <s v="Drawing 실적 화면에서 작업지시 선택시 자동으로 작업지시의 코팅경 값이 입력되도록 기능 추가(실수 방지)"/>
        <s v="재작업시 Cable 차단파장 값 관리 안함으로 처리"/>
        <s v="품번 보류 시 기타항목이 아닌 항목들도 비고에 입력할 수 있게 수정"/>
        <s v="과거에 테스트로 잉곳 품번으로 생성했던 LOT 삭제 요청"/>
        <s v="설비이동이 아닌 사유로 투입해제 잘못 한 품번 처리 요청"/>
        <s v="Drawing 작업지시가 아닌 실적 화면의 레진 정보에 따라 PX가 생성되도록 수정"/>
        <s v="PRIP 측정 확정 누른 품번 데이터 수정 요청"/>
        <s v="실린더-코어 맵핑 화면 조회 불가 현상"/>
        <s v="PANG DATA에서 드로윙 작업정보 조회 및 다운로드 하는 방법 문의"/>
        <s v="불량 처리가 되지 않는 품번 확인"/>
        <s v="안산 WMS SAP RFC 인터페이스 계정 생성"/>
        <s v="팀즈 접속 에러"/>
        <s v="VPN 접속 오류 해결"/>
        <s v="그룹웨어 시스템 장애 해결"/>
        <s v="칼라품번 코팅경(color)값 채우기"/>
        <s v="검사내역등록, PX조회 리스트 정렬순서 수정"/>
        <s v="계측기별 Data 전송 수 확인"/>
        <s v="MES 외관항목 추가"/>
        <s v="MES 불량내역 메일보내기 잡 등록"/>
        <s v="반제품 예외 일괄생성 화면 로직 분석"/>
        <s v="SAP 오류 확인 - 제품 생산이력이 없고 검사이력만 있는 품번"/>
        <s v="코어 및 프리폼 투입해제 시 잔량 투입잔량분으로 표기 요청"/>
        <s v="드로윙 실적 입력시 품종이 잘못 내려지는 현상 확인"/>
        <s v="작업취소가 되지 않는 품번 확인"/>
        <s v="투입실적이 발생하지 않은 품번 확인"/>
        <s v="반제품 공정별 상태 조회 화면 상세 품종 구분에 L-VAD에서 생산된 품종이 기본값으로 들어가도록 기능 추가"/>
        <s v="생산 조회 화면 탭 정리"/>
        <s v="품종 상세 구분 List 변경"/>
        <s v="공정별 재고 현황 화면 개발(품종 상세 구분 기준)"/>
        <s v="J-VAD 공정 품종 상세 구분 저장 불가"/>
        <s v="PRIP 불량과 L-VAD 공정 불량 구분 (PRIP - 굴절율, D/d, PRIP 이상 Loss Code 추가)"/>
        <s v="후폐기(불량) 기능 추가"/>
        <s v="불량 조회 화면에서 불량 코드로 조회할 수 있도록 기능 추가"/>
        <s v="SAP에 존재하지 않는 품번 삭제 요청"/>
        <s v="SAP에는 존재하고 MES에 없는 품번 확인 요청"/>
        <s v="과거 품번중 특성값 빠진거 채우기"/>
        <s v="MES 특정그룹 메뉴 추가"/>
        <s v="부적합 이동 버튼 제거"/>
        <s v="모재 공정 일지에 후폐기 항목 통계되도록 추가"/>
        <s v="AI - 엠아이큐브 LOT별 데이터 송부(외경, 밀도, 성장속도)"/>
        <s v="MES - EMI - FMB 수율 다른 원인 분석"/>
        <s v="MES 재작업 지시와 WMS 재고 출고 연계"/>
        <s v="품종별 200마이크로 검사규격 변경"/>
        <s v="WMS 재고 특정 창고로 수동 이동"/>
        <s v="재작업시 링마킹 정보 사라지는현상 수정"/>
        <s v="모재 공정 일지 당월조회, 당일조회 기능 추가(조회 속도 개선)"/>
        <s v="모재 공정 일지 불량/후폐기 이중으로 수율에 반영되는 문제 수정"/>
        <s v="드로윙 공정에서 코어 완료한 품번 다시 작업할 수 있는 방법 문의"/>
        <s v="품종이 다른 품종으로 생산된 전월 실적의 품번 조치 요청"/>
        <s v="실적 Data의 END_DATE가 잘못된 형식으로 들어가는 현상 확인"/>
        <s v="모재 공정 일지 VAD, RID 코팅경 구분하여 추가"/>
        <s v="모재 공정 일지에 잔량, 상단더미 조회조건 추가"/>
        <s v="하나의 실린더에 2가지 품종 들어가있는 프리폼 확인"/>
        <s v="불량코드 잔량, 상단더미 추가"/>
        <s v="G657A1 200마이크로 검사규격 변경"/>
        <s v="G652B PMD, 손실1383 정척 50.4 일경우 양품처리"/>
        <s v="모재 공정 일지 양식 및 품종 상세 구분 양식 보기 편하도록 수정"/>
        <s v="품종 잘못 생산된 PX 품종 변경 처리"/>
        <s v="모재 공정 일지 SUM 관련 수정"/>
        <s v="모재 공정 일지 수평연신 항목에 코어연신 공정 데이터 조회되도록 수정"/>
        <s v="코어연신 공정에서 잔량, 상단더미 불량 항목으로 불량처리 할 수 있도록 변경"/>
        <s v="모재 공정 일지 데이터와 실적 데이터 비교, 수정"/>
        <s v="프리폼 화연 공정에서 후폐기-드로잉 작업 중단으로 불량처리할 수 있도록 추가"/>
        <s v="모재 공정 일지 월 누적 조회 기간 조건 변경"/>
        <s v="검사규격 코팅경 2차, 칼라 데이터 수정"/>
        <s v="MES Lathe 실적 작업시작 오류 수정"/>
        <s v="WMS 바코드 25자리 -&gt; 14자리 수정"/>
        <s v="MES 바코드 재발행 11자리 출력 가능하게 수정"/>
        <s v="모재 공정 일지에 드로잉 투입 해제 추가"/>
        <s v="드로잉 공정에 투입이 되지 않는 품번 확인"/>
        <s v="PANG DATA 화면 잘림 현상"/>
        <s v="잔량, 상단더미 등 불량 처리한 품번 SAP 정상 인터페이스 확인 요청"/>
        <s v="코어 단나누기 화면에 보류 처리 기능 추가"/>
        <s v="FMB 모니터 갱신 확인"/>
        <s v="SAP에 전월 실적으로 인터페이스된 실적 12월로 수정"/>
        <s v="작업지시를 잘못내려 잘못 생산한 품번 삭제 요청"/>
        <s v="PANG DATA L-FUR 공정 작업 데이터 확인"/>
        <s v="PRIP화면에서 생산 방식 변경시 RID FLAG도 변경되도록 수정(코어화염 공정 확인)"/>
        <s v="팀즈 전체 온라인 회의 지원"/>
        <s v="협업포탈 URL 변경 / 도메인 변경"/>
        <s v="M365 설치 지원 / 라이선스 부여"/>
        <s v="M365 비번 초기화 지원"/>
        <s v="안산 소재사업부 네트워크 장애 지원"/>
        <s v="랜섬웨어 전산기기 조사 (예산)"/>
        <s v="팀즈 비번 초기화"/>
        <s v="전표 삭제 처리 오류 발생 해결"/>
        <s v="스팸서버 설정"/>
        <s v="WMS-SAP 간 CTS 전송"/>
        <s v="SAP QA ID/PWD 생성 건"/>
        <s v="SSL VPN 생성 및 매뉴얼 배포"/>
        <s v="안산 본사 네트워크 모니터링 이상 징후 확인"/>
        <s v="그룹웨어 - M365 간 Test 이메일 포워딩 실패 오류 : Bounce Mail"/>
        <s v="그룹웨어 - M365 간 대량 이메일 포워딩 실패 오류 : Bounce Mail"/>
        <s v="그룹웨어 - 구글 간 이메일 전송 실패 오류 : Bounce Mail"/>
        <s v="그룹웨어 이메일 신뢰성 확보 관련 처리"/>
        <s v="TFOI VPN 접속 장애 및 처리"/>
        <s v="TFOI VPN 추가 등록"/>
        <s v="TFON VPN 접속 장애 및 처리 / 등록"/>
        <s v="TFON M365 장애 처리 / 오피스 설치"/>
        <s v="운송업체 포탈 DNS 호스트명 등록 - pim"/>
        <s v="Teams 비디오 콜 초대문제"/>
        <s v="팀즈 조직도 수정"/>
        <s v="이메일 바운스 알림 에러"/>
        <s v="안양 신규 입사자 IP 할당 (강승구/안태형)"/>
        <s v="아웃룩 장애 안내 -&gt; 사용 미숙으로 인한 교육"/>
        <s v="메일 발송 오류 해결"/>
        <s v="협업 포탈 접속 오류 -&gt; 랜섬웨어 복구중"/>
        <s v="팀즈 온라인 시무식 지원"/>
        <s v="M365 오류 발생 및 대처 -&gt; 재설치 가이드"/>
        <s v="이메일 다운로드 장애 조치"/>
        <s v="아웃룩 접속 장애 조치"/>
        <s v="nate spam mail 차단 해제 요청"/>
        <s v="아웃룩 접속 장애 및 브라우저 초기화 "/>
        <s v="신입사원 사무환경 지원 - M365 사용자 등록 및 계정 부여"/>
        <s v="M365 오피스 라이선스 장애 및 설치 지원"/>
        <s v="SAP 설치 지원"/>
        <s v="TFON 이준영 대표 - 오피스 2016 32bit 설치 지원"/>
        <s v="VPN 접속 가이드 요청"/>
        <s v="IP 할당 요청"/>
        <s v="드로윙 공정에서 바코드 데이터가 잘못 들어가있는 품번 확인"/>
        <s v="L-FURNACE 실적 현황 수정 (L-FUR 12, 13호기 작업 조건 데이터가 넘어오지 않음)"/>
        <s v="L-FURNACE 작업중 유량 표시 수정 (PANG DATA 수정)"/>
        <s v="L-VAD 실적 현황 수정 (L-VAD 1호기, 2호기 G1 데이터가 넘어오지 않음)"/>
        <s v="REWINDING 실적 수정 (실적 화면에서 PX작업 종료 버튼을 누르지 않으면 다음 실적 입력 불가하도록 수정)"/>
        <s v="Adobe Flash Player 지원 종료 관련 FMB Monitor 영향 확인"/>
        <s v="리와인딩 공정 핸드스캐너 2EA A/S 처리"/>
        <s v="FortiGate 트래픽 관련 확인"/>
        <s v="WMS 반제품 예외 일괄 등록 화면 개발(1)_x000a_ - 엑셀 양식으로 다중 업로드 할 수 있는 화면 개발"/>
        <s v="WMS 반제품 예외 일괄 등록 화면 개발(2)_x000a_ - PMS 품번을 MES 품번으로 체번 기능 개발"/>
        <s v="WMS 반제품 예외 일괄 등록 화면 개발(3)_x000a_ - 등록된 데이터들로 WMS/MES 인터페이스 테이블, 실적 테이블에 정상적으로 INSERT 시키는 기능 개발"/>
        <s v="인터넷/그룹웨어 연결 불가"/>
        <s v="J-VAD 작업시간이 1월부터 30~40분 늘어난 원인 확인(성장속도, 길이 같은 품번)"/>
        <s v="그룹웨어 사용 불가"/>
        <s v="신규 입사자 그룹웨어 ID/IP 할당 및 시스템 연결"/>
        <s v="VPN 계정 등록 요청"/>
        <s v="그룹웨어 로그인 불가 - 비밀번호 초기화 요청"/>
        <s v="M365 프로그램 사용 불가"/>
        <s v="PANG DATA 데이터 확인 방법 안내 및 생산팀 대시보드 생성"/>
        <s v="M365 비밀번호 초기화 요청"/>
        <s v="안산 VPN으로  WMS 개발 서버에 접속할 수 있는 계정 생성 요청"/>
        <s v="안산 VPN으로 SAP QA 서버 접속할 수 있는지 설정 확인"/>
        <s v="검사장비, Pang Data, MES 인터페이스 로그 분석"/>
        <s v="드로윙 실적현황에 실린더 작업량 적게 나오는 현상 확인"/>
        <s v="드로윙, 리와인딩 공정 PDA 설치건 7개 장소 사전답사"/>
        <s v="모재 공정 일지 수정 (1)"/>
        <s v="모재 공정 일지 수정 (2)"/>
        <s v="DR 검사 데이터 조회"/>
        <s v="MES 작업취소 2건 진행"/>
        <s v="Drawing 검사데이터 &lt;-&gt; Pang 데이터 확인"/>
        <s v="WMS 창고 재작업 재고 삭제 로직 수정"/>
        <s v="MES Rewind 실적 2차 코팅경 메시지 띄워 확인 가능하게 처리"/>
        <s v="팀즈 외부인 초대 방법 확인 후 가이드"/>
        <s v="VPN 접속 방법 가이드"/>
        <s v="M365 재설치 및 SAP 설치 지원"/>
        <s v="이메일 아웃룩 인코딩 및 첨부 파일 전송 어려움 파악 후 가이드"/>
        <s v="특정 MES 그룹 화면 연동"/>
        <s v="MES 일일보고 측정 내용 수정"/>
        <s v="WMS 피킹(BOX작업) 스캔시 창고 데이터 삭제 안되게 수정"/>
        <s v="EMI, FMB 검사 수량 수정"/>
        <s v="PMS 품번 MES 등록"/>
        <s v="PDA VPN통하여 사내망 접속"/>
        <s v="리와인딩 1호기 통신 에러 확인 및 조치"/>
        <s v="리와인딩 PC 공유기 교체(연결 상태 불량)"/>
        <s v="VPN 설치 문의 (윈도우 업데이트, VPN 설치, 계정 확인)"/>
        <s v="PDA - WMS 통신 불가"/>
        <s v="Windows 10 업그레이드 문의"/>
        <s v="MES에서 사용할 수 없는 적치대 확인"/>
        <s v="MES에는 재고가 있고, WMS에는 재고가 없는 품번 확인"/>
        <s v="IA0620A29A 품번 V-FUR 실적 입력 불가"/>
        <s v="VPN 접속 불가 확인 요청"/>
        <s v="보안해제 및 프린트 불가능"/>
        <s v="WMS 시스템 도입 관련 안산공장에 무선 Wifi 설치"/>
        <s v="리와인딩 색상 잘못 들어간 작업지시 강제마감 요청"/>
        <s v="아웃룩 앱 이용 불가"/>
        <s v="드로윙 투입해제 후 작업지시가 내려지지 않는 품번 확인"/>
        <s v="WMS 시스템 도입 관련 PDA 사용 장소에서 자재 불출 테스트"/>
        <s v="M3 PDA WMS 사용할 수 있도록 셋팅"/>
        <s v="PC 교환 요청_x000a_   - 포맷, DRM 관련 확인"/>
        <s v="J동 3층 Wifi 설치"/>
        <s v="VAD 바코드 발행기 고장"/>
        <s v="리와인딩 45호기 앞 pc MES 안되는 현상 조치"/>
        <s v="MES 기능 권한 요청"/>
        <s v="실린더창고 LAN 케이블 공사 진행"/>
        <s v="실린더창고 Wifi 설치 및 테스트"/>
        <s v="L-FURNACE 6호기 키오스크 MES 불가"/>
        <s v="V-FURNACE 3호기 키오스크 터치 화면 고장"/>
        <s v="PPT 오픈 오류"/>
        <s v="메일 발송 실패 : cyren 에서 스팸처리 : turgayceylan@cablemar.com"/>
        <s v="그룹웨어 첨부파일, 아웃룩 첨부파일 깨짐현상 아웃룩 첨부 오류 현상 : win.dat"/>
        <s v="M365 신규 신청 : 안태형, 강승구"/>
        <s v="오피스 365 아웃룩 메일 수신 시간 오류 : 사용설정 안내"/>
        <s v="정상적인 이메일도 스팸함으로 분류가 되고 있는 상황인데, ‘오탐지신고’ ‘스팸해제’ 등의 기능이 안 되네요"/>
        <s v="대용량 파일 전송 관련 문의 &gt;&gt; Onedrive로 처리"/>
        <s v="거래처에 답변 메일을 쓰려하는데 그룹웨어, 아웃룩 모두에서 송신 에러"/>
        <s v="MS Word 및 한글 파일을 열어보니 파일 깨짐 현상이 "/>
        <s v="랜케이블 요청"/>
        <s v="SCM VPN 장애 처리"/>
        <s v="M365 연락처 수정 및 반영"/>
        <s v="그룹웨어 전자결재 / 전체 회신 오류"/>
        <s v="아웃룩 설정"/>
        <s v="SAP 인터페이스 운영에 반영"/>
        <s v="그룹웨어 전체 회신 오류"/>
        <s v="VPN 업체 접속 그룹핑"/>
        <s v="[WBlock] 메일 리스트 메일주소 블락해제 및 재수신 가능하게끔 조치 "/>
        <s v="JH에코, VPN 접속 오류"/>
        <s v="예산 네트워크 장비 고장"/>
        <s v="M365 프로그램 설치 관련"/>
        <s v="그룹웨어 기안 오류 조치"/>
        <s v="HS 켐트론 VPN 오류 조치"/>
        <s v="FAILURE NOTICE: &quot;Re: SV: Fiber compatibility&quot;"/>
        <s v="그룹웨어 전자 메일 오륲"/>
        <s v="WMS 설치 안내"/>
        <s v="이메일 오류 상담"/>
        <s v="이메일 winmail.dat 파일 첨부파일 오류"/>
        <s v="마이그레이션 품번 분산, PMD 등급 안먹는 문제"/>
        <s v="G657B3 플로어 수정"/>
        <s v="리와인딩 재작업지시 18자리 품번 오류수정"/>
        <s v="L-VAD 실적 - Core 작업지시 화면 조정"/>
        <s v="드로윙공정 생산 Data 요청"/>
        <s v="작업이 완료가 되지 않았는데 완료한 품번 실적 재입력 처리 "/>
        <s v="적치대 공정 이동 처리"/>
        <s v="적치대에 물려있는 작업지시 삭제 처리"/>
        <s v="M365 계정정보 확인"/>
        <s v="드로윙 생산 데이터 요청(2020/07/01 ~)"/>
        <s v="WMS DB 생성 관련 원격 대응"/>
        <s v="재권취 작업지시 생성되지 않는 현상 확인"/>
        <s v="드로윙 17호기 앞 PC 인터넷 안되는 현상 확인"/>
        <s v="드로윙 중앙 모니터 뒤 PC WMS 설치가 되지 않는 현상 확인"/>
        <s v="리와인딩 32호기 에러 확인"/>
        <s v="그룹웨어 로그인 불가"/>
        <s v="FMB 모니터 신호 없음"/>
        <s v="FMB 설치 관련 문의"/>
        <s v="J동 자재창고 WMS 자재 실사 지원"/>
        <s v="J-VAD 유량 계산 관련 수식 변경"/>
        <s v="J-VAD 9호기, 10호기, 11호기 설비에서 보내주는 SERVICE FLAG값 다른 값으로 받도록 조치"/>
        <s v="J-VAD 9호기, 10호기, 11호기 기존 DATA SERVICE FLAG 수정"/>
        <s v="아웃룩 서명, 주소록 추가 관련 문의"/>
        <s v="드로윙 투입 해제한 품번 SAP 실적 오류 확인"/>
        <s v="EMI report 계정 비밀번호 횟수 초기화 요청"/>
        <s v="검사과 PC 인터넷 장애 및 보안, 프린트 불가"/>
        <s v="WMS DB 프로시저 수정 불가 이슈 미라콤 원격 대응"/>
        <s v="J-VAD 유량 계산 관련 수식 변경 2"/>
        <s v="OVD 실적 시간 조건 확인"/>
        <s v="SAP 프로그램 에러"/>
        <s v="Windows 재설치 및 초기 셋팅 방법 매뉴얼화"/>
        <s v="SAP 설치 오류 해결"/>
        <s v="스팸메일 분류 관련 문의"/>
        <s v="Outlook 사용 관련 문의"/>
        <s v="이메일 증량 관련 문의"/>
        <s v="20년 12월 비용 (거래처접대비, 차량유류대) 관련"/>
        <s v="팀즈/오피스 접속 오류"/>
        <s v="결재 상신 오류"/>
        <s v="VPN 설치 및 접속"/>
        <s v="RE: FAILURE NOTICE: &quot;RE: Heskablo Shipment in January&quot;"/>
        <s v="스팸 메일 접속  &gt;&gt; DNS 접속 정보 틀림"/>
        <s v="WMS 운영 오류 수정"/>
        <s v="검사데이터 이벤트 항목 데이터 전달"/>
        <s v="리와인딩 재작업시 수입 LOT 입력시 MES 25자리 품번 표시"/>
        <s v="바코드 재발행 출하라벨 탭 수입LOT 스캔시 MES품번 표시"/>
        <s v="WMS 프로그램 프린트 불가"/>
        <s v="프로그램 사용 권한 관련 문의"/>
        <s v="잔여중량이 맞지 않는 품번 확인 요청"/>
        <s v="퇴사로 인한 M365 계정 삭제 요청"/>
        <s v="재권취 작업 시작이 되지 않는 품번 확인 요청"/>
        <s v="PANG DATA J-VAD Soot 길이 셋팅값 다름"/>
        <s v="DRM 오류 관련 대한시스템즈 대응"/>
        <s v="RA 공법 신설 관련 MES 개발(1)_x000a_   - 실린더 - 코어 맵핑 화면에서 RA 실린더를 구분할 수 있는_x000a_     구분자(FLAG) 추가"/>
        <s v="그룹웨어 메일 받는사람 사라지는 현상"/>
        <s v="그룹웨어 결재문서에 파일 첨부 안되는 현상"/>
        <s v="SAP 완료 실적 전송 실패한 품번 원인 파악"/>
        <s v="SAP 완료 실적에 준비시간, 가동시간, 노무시간 기준 파악"/>
        <s v="드로윙 실적 데이터 요청 (2020년 1월 ~ 12월)"/>
        <s v="드로윙 실적 현황에 레진 검색조건 추가"/>
        <s v="보안 PDF 파일 열람 불가"/>
        <s v="재컬러링 및 재권취 실적 수정"/>
        <s v="WMS PC용 설치 프로그램 요청"/>
        <s v="검사데이터의 DR 레진 정보 오류"/>
        <s v="EAP1, 2, 3 서버 점검 실행"/>
        <s v="VPN 계정 추가 요청"/>
        <s v="VPN 설정 가이드 요청"/>
        <s v="3층 서버룸 에어컨 고장 이슈"/>
        <s v="MES에서 불량처리 했지만 SAP에 인터페이스 되지 않은 품번 확인"/>
        <s v="VPN 연결 관련 원격 지원 요청"/>
        <s v="J동 3층 LAN 연결 요청"/>
        <s v="WMS Program 교육"/>
        <s v="재권취 하였지만 실적에 남지 않은 품번 확인 요청"/>
        <s v="아웃룩 프로그램 회신 오류"/>
        <s v="아웃룩 - 그룹웨어 연동"/>
        <s v="아웃룩 설정 지원"/>
        <s v="SAP 속도 저하 지원"/>
        <s v="노트북 고장 수리"/>
        <s v="DRM 파일 오픈 오류"/>
        <s v="VPN 계정 신청"/>
        <s v="WMS VPN 장애 처리 (크리테크)"/>
        <s v="WMS VPN 장애 처리 (메르센코리아)"/>
        <s v="메일 반송 건 처리"/>
        <s v="마이그레이션 품번 재작업이력 수정"/>
        <s v="G657B3 LATHE 작업지시 생산방식 예외처리 "/>
        <s v="재컬러링 및 재권취 작업시 수입LOT 스캔 가능하게 수정"/>
        <s v="테스트 진행한 보빈 17개 재작업 및 재검사 단계로 작업취소"/>
        <s v="G657B3 2개 품번 공정오류 수정"/>
        <s v="WMS 사내거래출고 엑셀 업로드 기능 추가"/>
        <s v="실린더 창고 Wifi 신호 불안정"/>
        <s v="외곽창고 Wifi 연결 요청"/>
        <s v="협력업체 VPN 연결 및 SCM 프로그램 설치 지원"/>
        <s v="협력업체 VPN 연결 문의(보안 문제)"/>
        <s v="협력업체 VPN 연결 문의"/>
        <s v="실린더 코어 맵핑 취소가 되지 않는 품번 취소 요청"/>
        <s v="전월 실적 취소 및 DRA 실적 재입력 요청"/>
        <s v="L-FURNACE 5호기 유량 데이터 확인"/>
        <s v="B3 품종 OVD 완료 불가능"/>
        <s v="코어벌 집계 항목 화면에 RA품번 조회할 수 있게 개발"/>
        <s v="검사데이터 조회 화면에 RA품번 조회할 수 있게 개발"/>
        <s v="불량 조회 화면에 RA품번 조회할 수 있게 개발"/>
        <s v="DRA 실적 조회 화면에 RA품번 조회할 수 있게 개발"/>
        <s v="OVD 실적 완료 시 실적 입력정보 올바르지 않으면 메시지 띄우도록 수정"/>
        <s v="협력업체 VPN 연결 지원 및 계정정보 확인"/>
        <s v="VPN 연결 원격 요청"/>
        <s v="신입사원 M365 계정 및 SAP 추가"/>
        <s v="VPN 연결 불가"/>
        <s v="신입사원 M365 계정 및 SAP 추가 (2)"/>
        <s v="OVD 실적 입력 불가능한 품번 확인 요청"/>
        <s v="노트북 2대 초기 셋팅"/>
        <s v="PRIP 측정 데이터가 들어가지 않는 품번 확인"/>
        <s v="VPN 연결 및 SCM 설치 요청"/>
        <s v="작업 지시 생산 수량에 -1값이 들어가는 현상 문의"/>
        <s v="회의용 PC 셋팅"/>
        <s v="아웃룩과 salesforce 연동"/>
        <s v="Forticlient VPN"/>
        <s v="그룹웨어 이미지 첨부 x박스"/>
        <s v="WMS BOX라벨 재발행 보빈코드 수정"/>
        <s v="G657B3 공정 변경으로인한 로직 수정"/>
        <s v="3층 서버실 점검표 작성"/>
        <s v="Crome, VPN, SCM 문제 해결 및 설치"/>
        <s v="VPN, SCM 문제 해결 및 설치"/>
        <s v="실린더 수율 화면 조회 불가 현상 확인"/>
        <s v="실린더 수율 화면 DRA 설비 호기 추가"/>
        <s v="실린더 수율 화면에 단선 횟수 추가"/>
        <s v="드로윙 작업 완료한 품번 3개 품종변경 요청"/>
        <s v="재권취 실적 입력이 되지 않는 품번 3개 확인 요청"/>
        <s v="PRIP 입력이 되지 않는 품번 확인 요청"/>
        <s v="WMS 사용자 계정 생성"/>
        <s v="그룹웨서 접속 불가 확인 요청"/>
        <s v="LATHE 작업지시에 RID 150, 200 코어는 제외하고 나오도록 수정_x000a_(G657EA2, G652D)"/>
        <s v="VPN 연결 불가 현상 확인 요청"/>
        <s v="WMS 프린터 불가 관련 확인 요청"/>
        <s v="MES 설치 요청"/>
        <s v="Salesforce - 아웃룩 연동"/>
        <s v="VPN 장애 처리"/>
        <s v="MES 계정 요청"/>
        <s v="WMS 계정 요청"/>
        <s v="VPN, 그룹웨어 접속 불가 관련 원격 지원"/>
        <s v="M365 프로그램 정품인증 관련"/>
        <s v="아웃룩 메일 연동 불가"/>
        <s v="모바일 그룹웨어 접속 불가 관련(VPN)"/>
        <s v="VPN 연결 불가 관련 원격 지원"/>
        <s v="WMS 대시보드 접속 불가"/>
        <s v="DRM 설치 요청"/>
        <s v="Fortigate 시리얼번호 및 라이선스 번호 조사 요청"/>
        <s v="IT팀 직원 기본 셋팅 및 교육"/>
        <s v="드로윙 Defect Key In에서 코팅경 입력하는 칸 추가"/>
        <s v="리와인딩 실적_시간 등록 화면 투입정보에 코팅경 표시(잘 보이게)"/>
        <s v="EMI/WMS 서버 윈도우 업데이트 및 오라클 DB작업 대응"/>
        <s v="MES 화면 잘림 현상 해결 요청"/>
        <s v="8개 사이트 Fortigate 설치 사진 요청"/>
        <s v="드로윙 실적 조회 화면 조회, 닫기 버튼 사라짐 현상"/>
        <s v="L-FUR 작업시작 버튼 눌리지 않는 현상 확인"/>
        <s v="드로잉 비가동 실적 입력시 부품교체 항목 세부 내용 추가 및 EMI 연결 - 실적 입력 부분"/>
        <s v="M365 로그인 불가"/>
        <s v="리와인딩 14호기 인터넷 불가"/>
        <s v="Lathe 실적 입력중 목표연신경 누락 현상 확인"/>
        <s v="Lathe 작업지시 수정시 연신경에 0이 들어가서 작업 불가능한 현상 수정"/>
        <s v="Lathe 실적 코어 입력시 삭제한 작업지시도 불러오는 현상 수정"/>
        <s v="G652D(MCY) 케이블 차단파장값 안들어가는 현상"/>
        <s v="바코드 재발행 수입품 판매용 바코드 추가"/>
        <s v="부서 배치 및 PC 세팅"/>
        <s v="통신관련 이슈 및 툴 사용법 숙지"/>
        <s v="서버, 네트워크 관련 이슈 및 툴 사용법 숙지"/>
        <s v="필요 계정및 IP 숙지"/>
        <s v="OUTLOOK 설정 및 바탕화면 아이콘 출력"/>
        <s v="EAP 통신 점검 작업 ( DB, SERVER, PANG DATA 등 확인 후 대조 )"/>
        <s v="EAP 통신 점검 메뉴얼화 작업"/>
        <s v="EAP 장비 멀티 핑 테스트"/>
        <s v="REW 10번, 41번 장비 통신에러 감지 담당자 협조요청 메일 발송"/>
        <s v="통신실 점검표 작성"/>
        <s v="DRM 서버 서비스메뉴 (PASOO) 점검"/>
        <s v="각 EAP 서버 로그 ERROR 점검"/>
        <s v="PC 부트파일 손상 문제 / 포맷필요 - &gt; 하드 2개중 1개만 포맷 요청 - &gt;작업실시"/>
        <s v="포맷 하드 기본 프로그램 설치 및 기본 셋팅"/>
        <s v="포맷 하드 윈도우10 X64 설치"/>
        <s v="하드 인식 불가 확인"/>
        <s v="EAP 통신점검 ( 리와인딩 14호기 16호기 통신장애 조치요청 )"/>
        <s v="검사과 PC 부팅에러 확인"/>
        <s v="pc 하드내 주요 데이터 파일서버 백업"/>
        <s v="노트북 c드라이브 포맷"/>
        <s v="NAS 서버 &gt; 특수광사업"/>
        <s v="NAS 서버 &gt; IT"/>
        <s v="메일발송오류 처리"/>
        <s v="M365 등록 &gt; 임준태고문"/>
        <s v="그룹웨어 출장 기안 오류 처리"/>
        <s v="SCM 접속 불가 현상 관련 원격 지원"/>
        <s v="리와인딩 재권취 투입 실적 수정 요청"/>
        <s v="VPN 한글파일, 사진 확인 불가"/>
        <s v="그룹웨어 메일 개선 요청"/>
        <s v="VPN 프로그램 문의"/>
        <s v="kt 통신 업무 대리인 신청 관련 서류 작성"/>
        <s v="드로윙 조회 화면 조회 불가현상 확인"/>
        <s v="그룹웨어 첨부파일 첨부 불가 관련 문의"/>
        <s v="생산관리팀 PC 보안문서 열리지 않는 현상 문의"/>
        <s v="한글 재설치 관련 문의"/>
        <s v="신입사원 송종근님 메일 주소로 메일 전달 불가능"/>
        <s v="파일을 저장할 수 없는 문제 문의"/>
        <s v="M365 계정 비밀번호 초기화 요청"/>
        <s v="그룹웨어, 아웃룩 접속 방법 문의"/>
        <s v="VPN 접속 관련 문의"/>
        <s v="기술자료 임치 관련 업무"/>
        <s v="블루투스 바코드 스캐너 태블릿 PC와 연결 및 WMS 테스트"/>
        <s v="Office 2016 라이선스 이슈 해결"/>
        <s v="실린더 맵핑 취소 요청"/>
        <s v="조민우 차장 ORACLE 정기점검 원격 대응"/>
        <s v="조민우 차장 통하여 매일 오전 3시에 TFO WMS 백업되도록 처리"/>
        <s v="L-VAD 9, 11호기 유량값이 실제 유량값과 일치하지 않음"/>
        <s v="조만승, 권혁춘님 메일 전달 불가"/>
        <s v="일일보고 G652D(MCY) 추가"/>
        <s v="수입품 검사데이터중 코팅경 컬러 추가"/>
        <s v="검사데이터의 RW 단선 유형 업데이트"/>
        <s v="DRM 서버 서비스(passo 4종류) 동작점검"/>
        <s v="EAP 관련 설비 통신점검"/>
        <s v="PANG DATA / 토드 DB 대조"/>
        <s v="통신 점검중 리와인딩 14호기 통신에러 발생 / 확인결과 설비이상으로 메덱쪽 문제 처리중 처리일정 정확치 않음"/>
        <s v="PC 원격프로그램 관리자 설정 ( HELP U )"/>
        <s v="사용자 PC SAP 재설치작업 ( 경로 변경 )"/>
        <s v="사용자 PC SAP 재설치작업 ( 원격 사용 )"/>
        <s v="그룹웨어 메일중 첨부파일 확장자명 dat로 바뀌는 문제 -&gt; 해결방안안내 "/>
        <s v="데이터 복구한 노트북 공통소프트웨어 설치"/>
        <s v="노트북 팀즈 설치"/>
        <s v="노트북 drm 설치"/>
        <s v="리와인딩 32호기 앞 pc 점검 / 노후화 교체필요"/>
        <s v="리와인딩 41호기 서비스메뉴 점검 ( 해당 opc 서비스 찾아보려했으나 서비스로 동작하는 실행파일이 아니며 타스크 스케줄러 에서도 해당파일 로그및 이벤트기록 찾을 수 없음 )"/>
        <s v="통신점검 결과 리와인딩 12호기 통신장애 / 담당자 조치메일 발송"/>
        <s v="SAP GUI 설치 오류로인한 재설치"/>
        <s v="vpn 설치 문의 / 원격접속 설치완료"/>
        <s v="업무용 이지드라이버팩 구성"/>
        <s v="vpn 설치"/>
        <s v="scm 설치"/>
        <s v="노트북 부트파일깨짐 -&gt; 포맷필요 -&gt; 데이터백업필요 -&gt;PE부팅 불가 -&gt; 노트북 해제후 하드떼서 데이터 백업후 포맷예정"/>
        <s v="임시 노트북 drm 접속불가현상 / 네트워크 내부망 붙지못하는문제, IP전화기 재부팅후 문제 해결"/>
        <s v="필요한 자료들 컨택후 백업작업 / 추후 데이터 누락시 IT팀쪽에 책임없다는것에 동의"/>
        <s v="노트북 포맷 및 공통소프트웨어 설치"/>
        <s v="복구및 백업용 WINDOW PE 이미지 제작 및 부팅디스크로 포맷"/>
        <s v="PC 포맷 / X86 -&gt; X64 및 공통소프트웨어 설치"/>
        <s v="마케팅 기획팀 공용 폴더 및 김형준님 onedrive backup"/>
        <s v="TFON NAS 서버 설정"/>
        <s v="1, 2월 색상별 리와인딩 생산 Data 요청"/>
        <s v="리와인딩 실적 조회 화면에서 색상별로 조회할 수 있도록 개발"/>
        <s v="신입사원 M365 계정 요청"/>
        <s v="리와인딩 15호기 원격접속 관련 ip 문의"/>
        <s v="계정 정보 작성 및 팀즈 공유"/>
        <s v="오피스 프로그램 인증 관련 문의"/>
        <s v="드로윙 작업지시에 조회가 되지 않는 실린더 확인"/>
        <s v="수리실린더는 드로윙 작업지시에 조회되도록 수정"/>
        <s v="수입품 검사데이터 수정 화면 추가"/>
        <s v="WMS 코어별 판매제한 걸수있는 화면 추가"/>
        <s v="SAP GUI 작동오류 문의 / 경로지정 해당 경로로 폴더복사"/>
        <s v="WMS 작동 오류 문의 / .NET FRAME WORK PACK 문제 , 수동 다운로드"/>
        <s v="PANG DATA / TOAD 데이터 대조"/>
        <s v="EAP 접속 통신설비 점검"/>
        <s v="DRM 서버 서비스 동작점검"/>
        <s v="drm 설치"/>
        <s v="outlook 계정유형 설정 "/>
        <s v="E Accounting 웹사이트 접속문의 -&gt; 500 server에러 -&gt; 담당자 문의 -&gt; 해결"/>
        <s v="drm 로그인시 존재하지 않는 사용자란 메시지 출력 -&gt; 담당자 문의 -&gt; 해결 ( 조직도 연동 )"/>
        <s v="그룹웨어 결재상신시 첨부파일란 x박스에러 - 호환성보기 그룹웨어 추가"/>
        <s v="3층 사무실pc 포맷및 기본프로그램 설치"/>
        <s v="pc 포맷 및 기본프로그램 설치"/>
        <s v="vpn 계정 등록요청 / 완료"/>
        <s v="EAP 접속 통신상태 점검"/>
        <s v="drm 설치방법문의 / 유선상안내"/>
        <s v="sap GUI 작동오류 문의 / 재설치 및 경로지정 해당 경로로 폴더복사"/>
        <s v="1. PP-SAP 마감관련 업무협조_x000a_ - 생산실적/투입실적/재고재처리 건 특이사항 점검작업"/>
        <s v="1. MM-수입광섬유 수입입고처리 불가 확인_x000a_ - 수입입고처리시 입고오류발생"/>
        <s v="1. 모바일 DRM 서버 백업 복구"/>
        <s v="1. SAP-CO_x000a_ - 월중 표준원가 산출시 비용배부내역 이상 문의"/>
        <s v="1. e-Accounting_x000a_ - 신규 입사자의 인사정보/GW/SAP/e-Accounting 처리 문의"/>
        <s v="1. 노트북 재설치"/>
        <s v="1. BC-SSO 대한전선 사용자 삭제_x000a_ - 대한광통신 + 대한시스템즈 사용자 이외는 SSO 사용자 삭제"/>
        <s v="1. BC-사용자 SAP ID Mapping_x000a_ - 임현철(PC103902) =&gt; F11208 ,홍승혁(PC103901) =&gt; F11207"/>
        <s v="1. 기타-DRM 문서해제_x000a_ - 1310 플랜트 김철민사원 문서 DRM 암호화 해제"/>
        <s v="1. PP-SAP 마감관련 업무협조_x000a_ - 리와인드 수입입고 처리 후=&gt; MTM 처리 이후=&gt;투입처리 확인"/>
        <s v="1. SD-OEM PO 건 QI 재고이전_x000a_ - 영업문서번호(326355/10),발주번호(4500481493)건 확인"/>
        <s v="1. SAP-FI_x000a_ - 구매처 생성 관련 문의"/>
        <s v="1. Groupware_x000a_ - 신규 입사자 계정 등록"/>
        <s v="1. PP-1320 플랜트 여척배부 확인_x000a_ - 총 3건의 2월/3월에 동일배치로 배부처리 오류"/>
        <s v="1. PP-2021.02월 마감여부 확인_x000a_ - 2월 생산마감이후, 3월 DATA I/F 실적~재고 재처리 수행"/>
        <s v="1. ED-권한부여_x000a_ - 정찬호(조근식설계권한),오희주(설계및생산),_x000a_   김연표(설계및생산) 대한 권한추가"/>
        <s v="1. 협업포탈-혜성이앤씨(1000353) 거래처 납품삭제요청_x000a_ - 납품선택을 잘못하여 OEM 검사요청 진행까지 처리해버림"/>
        <s v="1. e-Accounting(법인카드 관리)_x000a_ - 법인카드 사용내역 조회되지 않음"/>
        <s v="1. e-Accounting_x000a_ - 조직도 변경에 따른 신규/변경 부서 적용"/>
        <s v="1. Groupware_x000a_ - 대한광통신 및 티에프오네트웍스 조직개편에 따른_x000a_   그룹웨어 조직도 변경"/>
        <s v="1. SD-단발성주문 생성시 영업파트 작성불가_x000a_ - 영업파트는 영업사원거래처(4000533)에 로칼 확장필요"/>
        <s v="1. SAP-FI_x000a_ - 신규 회계 계정과목 등록 문의"/>
        <s v="1. SAP-FI_x000a_ - SAP 직기표(임시전표) 결재상신 오류 문의"/>
        <s v="1. SAP-CO_x000a_ - 표준원가 레포트 생성 소요시간 과다발생 원인 문의"/>
        <s v="1. Groupware_x000a_ - 경조금지급신청서 작성을 위한 입사일자 등록"/>
        <s v="1. SD-DN 생성시 판매문서지정 오류_x000a_ - 견적번호(130656)=&gt;판매문서마감(326226=&gt;326448)"/>
        <s v="1. 그룹웨어 결재자 변경"/>
        <s v="히다치 F600 스토리지 캐시 배터리 경고 발생_x000a_   - 장애내용 : 2번 컨틀롤러 캐쉬 배터리_x000a_   - 장애영향 : 없음_x000a_   - 캐쉬메모리 역할  _x000a_      .평상시 대기중인 임시 메모리_x000a_      .비상시(전원차단)  사용중이던 데이터를 HDD 저장 용도_x000a_  - 작업일정 : 금일 오후 진행 예정 "/>
        <s v="1. 그룹웨어 웹 서비스 서비스 재기동_x000a_  - 작업대상 : gwpap1  _x000a_  - 점검내용 _x000a_      .평소보다 laod average 숫치가 높음 확인_x000a_      .apache 서비스 재기동_x000a_      .jeus 서비스 재기동_x000a_      .서비스 정상 확인"/>
        <s v="FMB 모니터 PC 확인 요청"/>
        <s v="FortiClient 라이선스 관련 확인"/>
        <s v="M365계정 로그인 불가"/>
        <s v="Highway101, MES 라이선스 갱신"/>
        <s v="드로잉 비가동 실적 입력시 부품교체 항목 세부 내용 추가 및 EMI 연결 - 부품 교체 입력 부분"/>
        <s v="검사과 PC 사내망 접속 불가"/>
        <s v="엑셀 프로그램으로 명령을 전송하는데 문제가 있다는 에러 확인"/>
        <s v="리와인딩 실적현황 보빈갯수, 난척갯수에 폐기품번은 집계되지 않도록 수정"/>
        <s v="Auto CAD 라이선스 할당 요청"/>
        <s v="PC 메모리, 하드디스크 업그레이드"/>
        <s v="SAP 투입 실적 전송중, 실패 관련 문의"/>
        <s v="SVN 필요없는 파일 제거 작업"/>
        <s v="Visual Studio 2019 설치 작업(WMS 프로그램 개발용)"/>
        <s v="인터넷 기본 브라우저 설정 관련 문의"/>
        <s v="TFO WMS 개발환경 셋팅 - SVN 설정, 초기 빌드 오류 제거"/>
        <s v="TFO WMS 디버깅 TEST"/>
        <s v="SFA WMS 개발환경 셋팅 - SVN 설정, 초기 빌드 오류 제거"/>
        <s v="SFA WMS 디버깅 TEST"/>
        <s v="SAP 실적 현황에 모두 전송중으로 나오는 현상 확인"/>
        <s v="모재공정일지 데이터 조회 조건 변경"/>
        <s v="드로잉 비가동 실적 입력시 부품교체 항목 세부 내용 추가 및 EMI 연결 등 - 부품 교체 이력 조회 화면 개발"/>
        <s v="MES G657B3 O급 판정시 G657A2 품종으로 전환"/>
        <s v="한글파일깨짐 / 유니코드 리딩문제, 한컴업데이트"/>
        <s v="drm 서버 서비스동작점검"/>
        <s v="pang / toad 데이터 대조"/>
        <s v="eap 서버별 설비통신 점검"/>
        <s v="wblock 메일 수신에러 / 담당자 계정등록요청"/>
        <s v="usb 차단해제요청 / 완료"/>
        <s v="VPN 신규계정등록"/>
        <s v="drm 에이전트 설치"/>
        <s v="vpn 설치요청 완료"/>
        <s v="vpn 접속에러 / 이더넷옵션 신 1.1, 1.2버전체크"/>
        <s v="MS 인증에러 / 완전삭제 후 클린설치"/>
        <s v="vpn 재설치"/>
        <s v="pc 포맷 "/>
        <s v="정품인증에러 / 원격지원"/>
        <s v="3층 통신실 서버들 하드웨어현황 작성"/>
        <s v="SCM 재설치"/>
        <s v="바운스 메일 발생 처리"/>
        <s v="MES 검사데이터 다중품번 내부등급 요약탭 추가"/>
        <s v="G657A1 품종 MFD 판정 기준 변경"/>
        <s v="수입품번 특성값 수정시 MES, WMS 적용"/>
        <s v="MES 접속 불가 현상 문의"/>
        <s v="M365 계정 생성"/>
        <s v="아웃룩 연동 및 파일 설치 관련 문의"/>
        <s v="재권취 실적 입력에 시작시간이 들어가있는 품번 확인"/>
        <s v="서버룸 이전 관련 조사 업무"/>
        <s v="KT 통신요금 관련 조사 업무"/>
        <s v="그룹웨어 접속 불가능"/>
        <s v="이어카운팅 첨부파일 첨부 불가능"/>
        <s v="VPN 연결 불가능"/>
        <s v="그룹웨어 접속시 바로 종료되는 현상"/>
        <s v="SFA WMS 실행 파일 요청"/>
        <s v="VAD 중앙 모니터 Pang Data 화면 잘리는 현상"/>
        <s v="J동 3층 와이파이 끊김 현상"/>
        <s v="부품 교체 등록시 여러 개 부품 동시에 등록 가능하도록 수정"/>
        <s v="신규 입사자 VPN 계정 생성"/>
        <s v="V-LATHE LOT_ID에 LOT_DESC 나타내도록 수정"/>
        <s v="드로잉 비가동 실적 입력시 부품교체 항목 세부 내용 추가 및 EMI 연결 등 - EMI 추가"/>
        <s v="FORTICLIENT 원격접속 탭 사라짐"/>
        <s v="pang/toad 데이터대조"/>
        <s v="eap 통신점검"/>
        <s v="통신실 점검표작성"/>
        <s v="오피스 2016 설치"/>
        <s v="아웃룩 계정연동"/>
        <s v="SAP GUI 설치"/>
        <s v="outlook 연동오류 / 계정리셋"/>
        <s v="vpn 설치문의 / 유선상안내"/>
        <s v="vpn 동작오류 / ip, port 재설정"/>
        <s v="rew 14호기 통신정상화"/>
        <s v="rew 15호기 통신정상화"/>
        <s v="vpn 설정문의 / 패스워드초기화"/>
        <s v="scm 업데이트"/>
        <s v="바탕화면 파일들 실수로 전체삭제 복구가능여부 확인 / 데이터복구툴 사용"/>
        <s v="공유폴더 접근법 문의 / 유선상안내"/>
        <s v="SCM 접속이안됨 / VPN 구동후실행 정상"/>
        <s v="팀즈 설치"/>
        <s v="1. PP-특수광 자재코드 원가추정 오류_x000a_ - 해당 자재코드에 대한 생산버전이 정상적으로 등록안됨"/>
        <s v="1. SSO-신입사원 SSO 맵핑_x000a_ - 이원범(인프라설비팀) PC103905 / leewb0814 / F20601"/>
        <s v="1. MM-부서이동에 따른 SAP 권한부여_x000a_ - 생산팀에서 구매팀 이동에 따른 MM 모듈 권한등록"/>
        <s v="1. MES-1320 대한광통신 MES DB 정리_x000a_ - 1320 플랜트를 제외한 DATA 삭제 / 협업포탈도 동일방법 삭제"/>
        <s v="1. SD-PL 거래처 신규등록_x000a_ - 견적작성시 신규거래처에 대한 주문유형 선택 오류확인"/>
        <s v="1. 그룹웨어 장애 처리"/>
        <s v="1. 그룹웨어 결재선 변경"/>
        <s v="1. 그룹웨어 정보 변경"/>
        <s v="1. 그룹웨어 양식 수신자 변경"/>
        <s v="1. 그룹웨어 메일 용량 변경"/>
        <s v="mespap1 웹서버 DISK 교체_x000a_  -점검대상 : 0번 디스크 Fault _x000a_  -작업내용 _x000a_    1)Fault 디스크 제거_x000a_    2)정상 디스크 장착_x000a_    3)Rebuild 확인"/>
        <s v="3월 서버 정기점검_x000a_  - 점검 대상 : SAP ERP / GROUPWARE / NT군_x000a_  - 점검내용_x000a_    1)H/W 점검 및 LED 확인_x000a_    2)OS error Log 확인_x000a_    3)서버자원 사용률 점검_x000a_    4)IBM x86 예비 Disk 반입 (3EA)_x000a_    5)2C4_12번 장비 재배치 관련 장비실 실사_x000a_  "/>
        <s v="수입품 재고이관 일괄처리"/>
        <s v="수입품 리와인딩 재작업지시 삭제"/>
        <s v="재컬러링 및 재권취 작업지시 로직 수정"/>
        <s v="리와인딩 실적 작업지시 로직 수정"/>
        <s v="한글, 오피스 프로그램 라이선스 요청"/>
        <s v="VPN 계정 및 매뉴얼 요청"/>
        <s v="리와인딩 실적 조회화면 완료일 기준 조회에 보빈 개수 조건 수정"/>
        <s v="공정별 부품 교체 이력 조회 화면 쿼리 조회속도 개선"/>
        <s v="MES 매니저 그룹 조회탭 정리"/>
        <s v="Office 프로그램 라이선스 찾지 못하는 현상"/>
        <s v="SCM 설치 관련 문의"/>
        <s v="공정별 부품 교체 이력 조회 화면 최근 조회 불가 현상 확인"/>
        <s v="VPN 연결 지원 요청"/>
        <s v="V3 설치 관련 문의"/>
        <s v="재컬러링 및 재권취 등록화면에서 비가동 - 부품교체 활성화되지 않음"/>
        <s v="CAD 라이선스 사용자 확인(회수)"/>
        <s v="CAD 라이선스 요청"/>
        <s v="ERP 및 SAP 접속 불가능"/>
        <s v="VPN 원격접속 탭 사라지는 현상"/>
        <s v="리와인딩 실적, 시간등록 화면 해선 정보에 잔여길이 소수점 제거"/>
        <s v="프리폼 외경 데이터 추가 입력 요청"/>
        <s v="오피스 프로그램 재설치 안내"/>
        <s v="그룹웨어 메일 증가 관련 안내"/>
        <s v="정원앤시스 DB 정기점검 대응 (WMS, PMS, PMS EQ)"/>
        <s v="초기 설치 프로그램 안내"/>
        <s v="Office 프로그램 설치 오류"/>
        <s v="IP 관련 문의"/>
        <s v="차트를 포함하는 엑셀을 열면 자동 종료되는 현상"/>
        <s v="이전에 작업이 완료된 RA품번 구분 처리"/>
        <s v="PMS/PMS EQ 서버 작업스케줄러(백업) 실행되지 않는 현상"/>
        <s v="KT 해지/변경 관련 통신 요금 조사"/>
        <s v="[TFO WMS] 잉크용 바코드 2차원(QR코드) 적용 "/>
        <s v="[TFO WMS] 1개 거래처당 발주서 보낼 이메일 주소 여러건 등록 가능하게 수정"/>
        <s v="[TFO WMS] 자재 불출 요청 화면에서 소요일 3-20으로 조회하면 오류 발생"/>
        <s v="장비 온라인 모니터링 - 일일 통신 점검"/>
        <s v="서버실 일일 점검"/>
        <s v="MES, FMB 사용 불가"/>
        <s v="일일보고서 품종별 수율 및 점유율 데이터 검증"/>
        <s v="오토캐드 라이선스 할당 요청"/>
        <s v="ERP 실행시 경로를 찾을 수 없다는 메시지 발생"/>
        <s v="SAP 계정 요청"/>
        <s v="1. PP-구성형자재코드 활성화_x000a_ - 자재코드에 대한 활성화작업"/>
        <s v="1. MM-발주자재코드 확인요청_x000a_ - 자재마스터의 조달유형 Setting 부분 확인요청"/>
        <s v="1. SD-가용재고 문의관련_x000a_ - 발주입고시 분할로 입고된 건에 대한 가용재고 전환확인"/>
        <s v="1. MES-MES 미전송건 처리요청_x000a_ - 1320 사내거래 처리 중 중복건으로 해당건 수정요청"/>
        <s v="1. SD-전자결재 입력상신 오류_x000a_ - 영업팀 전표기표시 GW 오류상신"/>
        <s v="1. SD-문자깨짐 현상_x000a_ - SAP 로그인시 문자깨짐 현상발생"/>
        <s v="1. 스팸 차단 매일 해제"/>
        <s v="1. 넷헐퍼 접속 장애"/>
        <s v="1. SAP계정 생성"/>
        <s v="TCN 웹서버 파워 교체_x000a_  -점검대상 : 0번 파워 Fault _x000a_  -작업내용 _x000a_    1)Fault 파워 제거_x000a_    2)정상 파워 장착_x000a_    3)정상 확인"/>
        <s v="스토리지 점검_x000a_ - VNX5200 점검완료_x000a_ - MSA2000 점검완료_x000a_ - System 정상, 특이사항 없음"/>
        <s v="2C4_12번 랙 재배치 작업_x000a_ - 작업 내용_x000a_   1) KVM 모니터 제거 (14번랙)_x000a_   2) mesdb 서버 이동 (15번랙)_x000a_   3) optdb 서버 이동 (15번랙)_x000a_   4) pi-gw-dev 서버 이동 (15번랙)_x000a_   5) mgw 서버 이동 (8번랙)_x000a_   6) 전원, 랜케이블, 접지 케이블 정리_x000a__x000a_2C4_15번 랙 재배치 작업_x000a_  - 작업내용_x000a_   1) ifrs서버 이동 (14번랙)_x000a_   2) kvm모니터 제거 (14번랙)_x000a_   3) kvm 스위치 제거 (13번랙)"/>
        <s v="그룹웨어, 생산관리 WEB 서버 Log 정리_x000a_  - 점검대상 : gwpap1, gwpap2, mespap1, mespap2_x000a_  - 점검내용 : Jeus, Apache 로그파일 정리,_x000a_                    /infapp, /infapp2 용량 확보"/>
        <s v="2C4_12 번 랙 전원 차단 요청"/>
        <s v="대한전선에서 온 PPT 파일 다운로드 및 파일 열기 관련 지원"/>
        <s v="미국 법인장 M365 및 메일 지원"/>
        <s v="WMS 반품 입고된 312건 1000번창고 입고처리"/>
        <s v="수입품 ID 채번 MAX로인해 채번 룰 새로 생성"/>
        <s v="검사데이터 조회시 등급, 재권취 유형 ALL값 뺴기"/>
        <s v="코어별 집계 화면에 드로윙, 리와인딩, 검사 공정 실적/투입실적 기준 확인 요청"/>
        <s v="VPN 계정 및 설정 연결 안내 요청"/>
        <s v="EAP Server 재기동 및 설비 통신 연결"/>
        <s v="SAP 인터페이스 테이블 DB INSERT 불가 현상"/>
        <s v="불량처리를 하였지만 SAP 인터페이스 되지 않은 품번 확인 요청"/>
        <s v="Windows 7 -&gt; 10 업그레이드 방법 안내 요청"/>
        <s v="DRM 설치 안내 요청"/>
        <s v="예산 MES 종합 수율 리포트 엑셀 파일 저장 방법 안내 요청"/>
        <s v="유닉스 커멘드 배우기 6일 과정 수강"/>
        <s v="Git으로 배우는 버전 관리 8일 과정 수강"/>
        <s v="프레버소프트 EAP/Pang Data 점검 대응"/>
        <s v="미라콤 MES DB 점검 대응"/>
        <s v="재권취 작업지시에 물려있는 미완료 품번 확인 요청"/>
        <s v="VPN 계정 비밀번호 요청"/>
        <s v="작업지시 완료되지 않았지만 작업 시작할 수 없는 품번 확인"/>
        <s v="MES 운영 DB 개발 서버로 이관 작업"/>
        <s v="PDA/태블릿/SCM 프로그램 초기 에러 제거 및 디버깅 TEST"/>
        <s v="수집 제외 설비 OPC Program 및 IO Master에서 제거 작업"/>
        <s v="W-Rewinding IO Master 스크립트 오류 제거(권취길이 데이터 수집 불가한 현상 개선)"/>
        <s v="EAP 서버 Windows 업데이트로 인한 재부팅 문제 조치"/>
        <s v="일일보고서 점유율 자동으로 계산되도록 수정"/>
        <s v="EMI에 검사 공정 수율/불량 볼 수 있는 화면 개발"/>
        <s v="드로윙 작업시작이 되지 않는 품번 확인 요청"/>
        <s v="아웃룩 연동 지원 요청"/>
        <s v="Teams 사용 및 M365 안내"/>
        <s v="신규 PC 초기 셋팅 및 프로그램 설치"/>
        <s v="아웃룩 연동 및 SAP 오류 관련 지원 요청"/>
        <s v="VPN 연결 불가능 관련 지원 요청"/>
        <s v="리와인딩 실적 입력시 존재하지 않는 실적이 입력되어 투입길이가 늘어나는 현상 발생"/>
        <s v="불량 인터페이스 처리 되지 않는 공정에서 불량처리한 LIST 요청"/>
        <s v="1. SAP-FI_x000a_   - 반제 전기 처리 오류 문의"/>
        <s v="1. e-Accounting_x000a_ - 품질본부장 코스트센터의 계정 문제"/>
        <s v="1. GW 전자결재_x000a_  - 임현철 씨 회계담당자 수신 지정 오류"/>
        <s v="1. SD-선적서류 등록대상 문의_x000a_  - 수출건 발생진행 거래처 등록 마스터 미입력"/>
        <s v="1. MM-대금지급 누락관련_x000a_  - PO발주건에 대한 대금지급 누락발견(2019.12) "/>
        <s v="1. SD-판매문서 Mapping 확인_x000a_  - ACSR OEM 품목에 대한 판매문서 결정처리 오류"/>
        <s v="1. PP-사용자 권한 추가_x000a_  - 생산관리팀 인원 MM 모듈에 대한 권한추가"/>
        <s v="1. PP-생산마감 관련_x000a_ - MES 생산실적/투입실적/재고재처리 관련 오류 점검"/>
        <s v="1. SD-판매문서 수정_x000a_ - 판매문서 수정(VA02) 권한 부여"/>
        <s v="1. 기타-SAP 실행오류_x000a_ - SAP 단축아이콘 실행 후 SHORTCUT 오류발생"/>
        <s v="1. MM-유상사급 작성_x000a_ - 해당 프로그램 등록시 오류발생"/>
        <s v="1. 1320 플랜트 마감_x000a_ - 여척배부 프로그램 배치 오류 3건 확인요청"/>
        <s v="1. 그룹웨어결제 오류"/>
        <s v="1. 그룹웨어 퇴직자  계정 삭제 및 정보 변경"/>
        <s v="1. 그룹웨어, 생산관리 WEB 서버 Log 정리_x000a_  - 점검대상 : gwpap1, gwpap2, mespap1, mespap2_x000a_  - 점검내용 : Jeus, Apache 로그파일 정리,_x000a_                    /infapp, /infapp2 용량 확보"/>
        <s v="1. 메일 스팸 차단 허용"/>
        <s v="불량 처리를 했지만 재고에 남아있는 품번 확인 요청"/>
        <s v="신규입사자 업무 교육"/>
        <s v="SFA WMS 설치 방법 문의"/>
        <s v="그룹웨어 계정 생성"/>
        <s v="PC 초기 프로그램 설치"/>
        <s v="아웃룩 표시 이름 변경 요청"/>
        <s v="외부 메일 전송 불가"/>
        <s v="SA0420259A 품번 재고에서 삭제 요청(SAP에는 존재하지 않는 품번)"/>
        <s v="FMB 수율 집계 쿼리에 G657B3 추가"/>
        <s v="FMB 종합 현황 - 수율 현황에 모드별 품종 구분, 순서에 맞게 나타내도록 수정"/>
        <s v="FMB 종합 현황 - 품질 현황에 모드별 품종 구분, 순서에 맞게 나타내도록 수정"/>
        <s v="FMB 생산 현황 - 월간 생산 진도율 소수점 자리 수정"/>
        <s v="VPN 재설치 및 연결 요청"/>
        <s v="공유폴더 안들어가지는 현상 확인 요청"/>
        <s v="FMB 생산 현황 - 공정별 생산 현황 조회되지 않음"/>
        <s v="FMB 수율 현황 - 종합 수율 추이 조회되지 않음"/>
        <s v="FMB 수율 현황 - 품종별 종합 수율에 모드별 품종 구분, 순서에 맞게 나타내도록 수정"/>
        <s v="SCM 설치 주소 및 방법 안내 요청"/>
        <s v="FMB 품질 현황 - 품종별 불량 현황에 모드별 품종 구분, 순서에 맞게 나타내도록 수정"/>
        <s v="FMB 품질 현황 - Rewinding Loss 현황에 모드별 품종 구분, 순서에 맞게 나타내도록 수정"/>
        <s v="FMB 품질 현황 - Drawing Loss 현황에 모드별 품종 구분, 순서에 맞게 나타내도록 수정"/>
        <s v="인터넷 연결 불가"/>
        <s v="FMB 품질현황 - Loss 현황 점유율 수식 확인"/>
        <s v="MES에 공정별 생산 현황 화면 개발"/>
        <s v="USIM 가입 신청 업무"/>
        <s v="리와인딩 실적 현황에 단선 횟수와 코어별집계화면 단선 횟수와 맞지 않음"/>
        <s v="수입품 재고 등록"/>
        <s v="SFA WMS 매뉴얼 작성"/>
        <s v="MES 수입품 계측기 측정 데이터와 연동 구현"/>
        <s v="O급 머큐리 제품 강제 창고 전송"/>
        <s v="FortiClient 실행 및 VPN 접속 불가"/>
        <s v="복합기 스캔폴더 접속불가"/>
        <s v="통신일일점검표 작성"/>
        <s v="서버실 점검표 작성"/>
        <s v="Toad for oracle 접속불가"/>
        <s v="에이블 원격지원대응"/>
        <s v="PMS 서버 수동백업"/>
        <s v="PMS EQ 서버 수동백업"/>
        <s v="오피스2010에서 오피스2016으로 업그레이드요청"/>
        <s v="통신실 3층 서버 하드웨어 업데이트 현황표 작성"/>
        <s v="1. SAP-FI_x000a_   - 감가상각 전기 실행 오류 문의"/>
        <s v="1. SAP-FI_x000a_   - 반제처리시 오류사항 문의_x000a_     ('거래 ZDI에 대한 계정결정을 계정과목표 1000내에 정의하지 않았습니다.' 메시지번호 F5113)"/>
        <s v="1. SAP-FI_x000a_   - 직접전기 차단 사항에 따른 SAP 전표 전기 오류 문의_x000a_     ('코스트센터 1000/31102030는(은) 2021.03.31의 직접전기에 대해 차단됐습니다.')"/>
        <s v="1. SAP-CO_x000a_   - 2021년 3월 PA마감 중, 매출원가 평가 프로그램에서 덤프 오류남"/>
        <s v="1. SAP-SD_x000a_   - 견적프로그램에 대한 원가상세내역 업무분석"/>
        <s v="1. SAP-SD_x000a_   - 견적프로그램 대체 신규 프로그램 작성"/>
        <s v="1. SAP-SD_x000a_  - 구매단가/표준단가/견적(신규단가) 조회 및 등록 프로그램 "/>
        <s v="1. 그룹웨어 양식 오류 수정_x000a_   - 휴가신청서(관리, 기능)"/>
        <s v="1. 그룹웨어 사용자 계정 생성_x000a_   - 이남용"/>
        <s v="IBM TS3310 사용만료 Cleaning Media 교체"/>
        <s v="Windows 10 업그레이드 메뉴얼 작성"/>
        <s v="VPN Client 설치 및 설정 메뉴얼 작성"/>
        <s v="PC느림으로 인한 PC포맷요청"/>
        <s v="기존PC에서 포맷이 제대로되지않아 재포맷요청"/>
        <s v="포맷 후 오피스가 엄청 느리게 실행되서 점검요청"/>
        <s v="Windows10 1703 -&gt; Windows10 20H2 Bootable USB 업데이트"/>
        <s v="아웃룩데이터파일 복원요청"/>
        <s v="아웃룩 계정설정 요청"/>
        <s v="VPN Client 설치 및 설정 요청"/>
        <s v="3층 통신실 서버 하드웨어 및 업데이트현황표 자료갱신"/>
        <s v="노트북에서 FAN소음이 비정상적으로 들림"/>
        <s v="G652B 1383nm, PMD 판정기준 수정"/>
        <s v="MES 채우기 MAC값 자동 계산 로직 추가"/>
        <s v="3월 ZTT 4차 수입광섬유 WMS 재고등록"/>
        <s v="G657B3 실적현황에 코어가연신(후) 공정 조회기능 추가"/>
        <s v="PDF 파일 열리지 않는 현상 문의"/>
        <s v="FMB 품질현황 - 광섬유 불량 현황 조회되지 않는 현상 조치"/>
        <s v="FMB 종합현황 수율과 수율현황 수율이 맞지 않음"/>
        <s v="예산 MES 리포트 관련 실행 및 계정 관련 문의"/>
        <s v="SCM 프린트 관련 문의"/>
        <s v="워드 표 조절 관련 문의"/>
        <s v="Teams 사용 관련 문의"/>
        <s v="CI COMPONENT 라이선스 인증 관련"/>
        <s v="FortiClient 재설치 및 SCM 연결 지원"/>
        <s v="TFO WMS 태블릿 PC 유심 장착 및 테스트"/>
        <s v="TFO WMS 운영 DB 개발 서버로 이관 작업"/>
        <s v="M365 라이선스 변경 및 비밀번호 초기화"/>
        <s v="SAP과 맞지 않는 13개 품번 삭제처리"/>
        <s v="SAP 실행 및 그룹웨어 접속 불가현상 문의"/>
        <s v="FMB 품질현황 - 광섬유 불량 현황 검사 수율 수정"/>
        <s v="FMB 종합현황 - 수율 현황 검사 수율 수정"/>
        <s v="MES 관리자 권한 요청"/>
        <s v="WMS 계정 생성 요청(7명)"/>
        <s v="FMB 생산현황 - 제품별 생산 현황 검사 수율 수정"/>
        <s v="FMB 생산현황 - 공정별 생산 현황 검사 수율 수정"/>
        <s v="FMB 수율현황 - 품종별 종합 수율 검사 수율 수정"/>
        <s v="적치대에 맵핑돼있는 작업지시 삭제 요청"/>
        <s v="연구소 설비 공유폴더 접속 안됨"/>
        <s v="FMB 종합현황 - 수율 현황 Rewinding 수율 수정"/>
        <s v="FMB 생산현황 - 공정별 생산 현황 실적 및 수율 수정"/>
        <s v="Microsoft Edge 기본 브라우저 관련 문의"/>
        <s v="공유폴더 접속 안되는 현상 문의"/>
        <s v="FMB 생산현황 - 월간 생산 달성율 생산량 소수점 제거"/>
        <s v="FMB 생산현황 - 공정별 생산 현황 D2공정은 DRA 공정 다음에 오도록 수정"/>
        <s v="FMB 생산현황 - 공정별 생산 현황 페이지 스크롤 없이 모든 데이터 보이도록 간격 조절"/>
        <s v="PRIP 굴절률 잘못 입력한 품번  굴절률 수정 요청"/>
        <s v="MES 계정 생성 요청"/>
        <s v="1. SAP-MM_x000a_   - 구매요청생성오류 문의(ME51N)"/>
        <s v="1. MES-사용자 _x000a_   - 기존사용자가 등록되어 있으나, MES 로그인이 안 되는 경우"/>
        <s v="1. SAP-ED_x000a_   - 구성형자재코드 활성화 요청(MM03)"/>
        <s v="1. SAP-수출입_x000a_   - 수출 면장 등록시, 세관담당자 부호 추가요청의 건(ZETR240)"/>
        <s v="1. SAP-SD_x000a_   - 2021년03월 대금청구 취소오류의 건(VF11)"/>
        <s v="1. MES_x000a_   - Rexpert 리포트 파일 오류(종합효율화면)"/>
        <s v="1. SAP-PP_x000a_   - 완제품 그룹지정 방법 요청(ZPPBO640)"/>
        <s v="1. SAP-PP_x000a_   - 1310 플랜트 2021년04월 기준 실적 미전송건 확인요청(ZPPCB090)"/>
        <s v="1. SAP-SD_x000a_   - 견적원가 단가 조회 및 Upload 프로그램 작성"/>
        <s v="Netbackup 정기점검실시_x000a_  -점검대상 : Aix Netbackup Master 등록 대상 서버_x000a_  -점검결과 : PTL 드라이브 clean 필요_x000a_  -조치내용 : PTL 드라이브 cleaning 수행"/>
        <s v="VTL 백업미디어 용량 확보_x000a_  - 점검대상 : OverLand Neo 9000 (VTL)_x000a_  - 작업내용 : 미디어 여유 공간 확보"/>
        <s v="1. SAP-CO_x000a_   - 표준 로스(작업스크랩+구성부품스크랩) 계산 문의"/>
        <s v="1. SAP-FI_x000a_   - 매출전표에 의한 회계전표 삭제 문의"/>
        <s v="1. 보안문서 해제시 오류"/>
        <s v="1. 그룹웨어 조직도 변경 작업"/>
        <s v="1, 그룹웨어 정보 변경"/>
        <s v="마감되지 않는 작업지시 마감처리 요청"/>
        <s v="FMB 생산현황 - 제품별 생산 현황에 계획만 잡혀있는 품종도 조회되도록 수정"/>
        <s v="FMB 모든 조회 조건에 T로 시작하는 품번은 집계되고, R로 시작하는 품번은 집계되지 않도록 수정"/>
        <s v="계측기 검사데이터가 MES에 넘어오지 않는 현상 확인"/>
        <s v="L-DRA 4호기 BARE_FIBER_TENSION 데이터 수집 및 모니터링 화면 추가"/>
        <s v="안산 공장 1층 Drawing 중앙 모니터에 T-Drawing 권취길이 모니터링 화면 개발"/>
        <s v="T-Drawing 설비 FEED SPEED 수집 데이터 추가"/>
        <s v="작업취소 되지 않는 품번 작업취소 처리"/>
        <s v="MES 조회 권한 관련 문의"/>
        <s v="Drawing 중앙 모니터링 화면에 Bare Tension 값 나타내도록 개발"/>
        <s v="일일보고서, 검사데이터 조회 조건 문의"/>
        <s v="PK-8000 검사장비 일부 데이터 MES로 전송 되지 않음"/>
        <s v="DRM 설치 관련 안내"/>
        <s v="L-Drawing 신규 관리 항목 추가에 따른 MES 설비정보 현황 수정 요청"/>
        <s v="T-Drawing 권취길이 상태 알람 관련 오류 수정"/>
        <s v="FMB 품질현황 - 광섬유 불량 현황 DRA 수율 수정"/>
        <s v="FMB 수율현황 - 품종별 종합 수율 DRA 수율 수정"/>
        <s v="FMB 생산현황 - 공정별 생산 현황 DRA 수율 수정"/>
        <s v="FMB 종합현황 - 수율 현황 DRA 수율 수정"/>
        <s v="Pang Data T-DRA Feed Speed 관련 문의"/>
        <s v="모바일 VPN 연결 관련 문의"/>
        <s v="FMB 생산현황 - 공정별 생산 현황 LATHE 실적/ 수율 수정"/>
        <s v="품번 작업 조건 Data 요청"/>
        <s v="Charley-Ke Teams 사용 관련 안내 요청"/>
        <s v="KT 통신 요금 관련 확인 업무"/>
        <s v="FMB 수율현황 - 품종별 종합 수율 CORE 수율 수정"/>
        <s v="FMB 수율현황 - 품종별 종합 수율 LATHE 수율 수정"/>
        <s v="FMB 수율현황 - 품종별 종합 수율 JAKET 수율 수정"/>
        <s v="Teams 계정 비밀번호 재설정 관련 문의"/>
        <s v="MES Rewind 실적 수정"/>
        <s v="L-Vad 작업계획 생성시 작업지시 R&amp;D 추가"/>
        <s v="공정별 생산현황 MES 화면 추가"/>
        <s v="검사내역등록 외관항목 값 위치 수정"/>
        <s v="수입광섬유 업로드 및 저장 속도개선"/>
        <s v="MES실행시, 오류창과 함께 실행불가"/>
        <s v="VPN 계정비밀번호 변경요청"/>
        <s v="VPN 설정점검요청"/>
        <s v="DRM문서보안 자가승인해제 요청"/>
        <s v="그룹웨어 접속안되서 점검요청"/>
        <s v="결제문서에 결제상신이 안됨으로 인한 점검요청"/>
        <s v="VPN 설치 및 설정 매뉴얼 PPT양식에 맞게 재작성"/>
        <s v="PC자료 USB반출으로 인한 자료이동요청"/>
        <s v="MES 설치 및 설정 매뉴얼 작성"/>
        <s v="Windows 10 20H1(1904)기반 PE 업데이트"/>
        <s v="Windows 10 20H1(1904) 각 프로그램 테스트"/>
        <s v="업무용USB 제작"/>
        <s v="3층 FMB모니터PC 동작멈춤"/>
        <s v="1. SAP-SD_x000a_   - 견적원가 단가 조회 및 Upload 프로그램 작성 진행 중_x000a_"/>
        <s v="1. 그룹웨어 접속장애"/>
        <s v="1. SAP-PP_x000a_   - 2021년04월 SAP 미전송DATA 확인요청"/>
        <s v="1. SAP-협업포탈_x000a_   - OEM 발주정보 바코드 발행 오류"/>
        <s v="1. SAP-FI_x000a_   - 비즈니스파트너 거래유형 등록 요청"/>
        <s v="1. 그룹웨어 정보 변경 및 계정삭제"/>
        <s v="1. 그룹웨어 접속 오류"/>
        <s v="1. 가상화 서버이전 작업"/>
        <s v="[TFO WMS] 종합수불부에서 기간 선택 기준을 월에서 날짜로 변경"/>
        <s v="TFO WMS Oracle Toad 셋팅"/>
        <s v="TFO WMS 프로시저, 펑션 오류 조치"/>
        <s v="TFO WMS Oracle Toad 디버깅 테스트"/>
        <s v="TFO WMS 배포 TEST"/>
        <s v="TFO WMS ADMIN 계정 BLOCK"/>
        <s v="정원앤시스 WMS/PMS/PMS EQ 서버 정기점검 원격 대응"/>
        <s v="winmail.dat 관련 확인 업무"/>
        <s v="CMS 프로그램 후지쯔 서버 유지보수 관련 확인 업무"/>
        <s v="미라콤 MES 정기점검 대응"/>
        <s v="FMB DRAWING LOSS 현황 불량 기준 확인"/>
        <s v="FMB DRAWING LOSS 현황 불량 점유율 맞지 않음"/>
        <s v="FMB 생산현황 생산량 기준 확인"/>
        <s v="FMB Core 공정 수율에 B3 추가하도록 수정"/>
        <s v="FMB Jacket 공정 수율에 B3 추가하도록 수정"/>
        <s v="MES Drawing 실적 조회 화면에 P/T/R 품번 구분하여 조회할 수 있게 개발"/>
        <s v="MES Rewinding 실적 조회 화면에 P/T/R 품번 구분하여 조회할 수 있게 개발"/>
        <s v="FMB 종합현황 - 수율 현황에 DRA/REW/MEA 종합 수율 추가"/>
        <s v="FMB 생산현황 - 제품별 생산 현황에 계획 계, 실적 계, 당성율 종합, 수율 종합 추가"/>
        <s v="FMB 수율현황 - 품종별 수율 현황에 DRA/REW/MEA 종합 수율 추가"/>
        <s v="FMB 수율현황 - 품종별 수율 현황에 Core/Lathe/Jacket 종합 수율 추가"/>
        <s v="FMB 품질현황 - Drawing Loss 현황에 Loss별 합계 추가"/>
        <s v="FMB 품질현황 - Rewinding Loss 현황에 Loss별 합계 추가"/>
        <s v="Drawing 실적 투입해제가 되지 않는 품번 6개 투입해제 요청"/>
        <s v="FMB Drawing Loss 현황 불량 수량 확인"/>
        <s v="FMB Drawing Loss 현황에 잔량 스크랩 추가"/>
        <s v="실수로 불량처리한 취소 관련 문의 "/>
        <s v="V-FUR 실적 화면에서 유효중량 계산값을 작업자가 입력할 수 있는 기능 개발"/>
        <s v="Pang Data  로그인 관련 문의"/>
        <s v="FMB 종합현황 -  생산 현황에 생산량 수정(MCY 제외)"/>
        <s v="FMB 생산현황 -  전일 생산 현황에 생산량 수정(MCY 제외)"/>
        <s v="FMB 종합현황 -  월간 생산 달성률에 생산량 수정(MCY 제외)"/>
        <s v="FMB 종합현황 -  월간 생산 진도율에 생산량 수정(MCY 제외)"/>
        <s v="FMB 종합현황 -  공정별 생산 현황에 생산량 수정(MCY 제외)"/>
        <s v="FMB 차트에 품종 이름이 긴 품번 수정"/>
        <s v="FMB 생산현황 - 제품별 생산 현황에 G655AL 품종 오류"/>
        <s v="그룹웨어 및 보안해제 불가 현상 문의"/>
        <s v="Office 2016 라이선스 관련 문의"/>
        <s v="실린더-코어 맵핑시 코어정보에 B3표시"/>
        <s v="MES 검사내역등록, 적치대현황조회 수입광섬유 LOT 표시"/>
        <s v="수입광섬유 설비에서 데이터 전송시 검사공정으로 바뀌지않게 수정"/>
        <s v="중복 등록된 J-Vad 실적 삭제 처리"/>
        <s v="예외 반제품에 태양광모재 추가"/>
        <s v="G657B3 검사규격 변경"/>
        <s v="검사데이터 수입품번 다중조회 탭 2개 구성"/>
        <s v="검사데이터 컬러 코팅경 값 빠진 제품 일괄반영"/>
        <s v="Windows 10 20H1(1904) 기반 PE 업데이트"/>
        <s v="Windows 10 20H1(1904) 각 복구 및 유틸프로그램 테스트"/>
        <s v="PC자산조사를 위한 스프레드시트 작성"/>
        <s v="Windows10 부팅시 멈춤"/>
        <s v="VPN 접속메뉴가 사라져서 안보임"/>
        <s v="신봉현상무님 PC기본프로그램 세팅요청"/>
        <s v="PangDATA 정기점검"/>
        <s v="FMB모니터 작동멈춤"/>
        <s v="Pang Data D2 모니터링 화면 오류 제거"/>
        <s v="퇴사자 노트북 백업 관련 문의"/>
        <s v="V-FUR 실적 화면에서 유효중량 계산값을 작업자가 직접 입력할 수 있는 기능 개발"/>
        <s v="아웃룩에서 메일 보내면 오류뜨는 현상"/>
        <s v="신규입사자 M365계정 생성"/>
        <s v="FMB 생산현황 - 공정별 생산 현황에 LATHE 삭제"/>
        <s v="MES 권한 관련 문의"/>
        <s v="MES 설비 점검 등록 및 조회 관련 문의"/>
        <s v="Office 2016 정품 인증 관련 문의"/>
        <s v="전산장비 요청 관련 문의"/>
        <s v="양다인님 M365 계정 생성 요청"/>
        <s v="예산공장에 노트북 택배 배송"/>
        <s v="MES L-VAD, L-FUR 조회 권한 요청"/>
        <s v="Rewinding 실적 조회 화면에 상세조회 되지 않은 현상"/>
        <s v="Rewinding 실적 조회 화면에 시작, 완료 기준 이상함"/>
        <s v="검사내역등록 화면에서 외관 항목 입력 후 손실 측정하면, 외관항목의 loss가 기타로 이동하는 현상 발생"/>
        <s v="드로잉 투입해제 완료 후 실린더가 실린더 코어 맵핑에 남아 있는 경우 확인 요청"/>
        <s v="드로잉 투입해제 완료 후 실린더가 실린더 코어 맵핑에 남아 있지 않은 경우 확인 요청"/>
        <s v="수리분 실린더 등록 후 전작업 맵핑이 되어 있어서 수리분 코어를 맵핑 못 하는 경우 확인 요청"/>
        <s v="[TFO WMS] WMS 발주서를 송부했을 때 협력업체에서 수신했을 경우 확인할 수 있는 기능 추가"/>
        <s v="[TFO WMS] 협력업체에서 발주서를 받았을 시 납품 예정일을 바로 등록하도록 하는 기능 추가"/>
        <s v="[TFO WMS] 거래명세서 출력 시 단가 정보 누락"/>
        <s v="[TFO WMS] 거래명세서 공급자란 담당에 회사 대표자명이 기재되어 있고, 대표자명은 공란으로 표기되는 현상 수정"/>
        <s v="[TFO WMS] WMS 발주서 전송 후 SCM에서 출력 시 공급처명이 공란으로 나오고, 모든 자재명이 MATNR로 표시되는 현상 수정"/>
        <s v="[TFO WMS] 기초금액이 표시되지 않는 현상 발생"/>
        <s v="[TFO WMS] 자재코드별로 단가를 볼 수 있게 시트 추가"/>
        <s v="[TFO WMS] SAP기준으로 WMS재고를 조회 할수 있는 기능 추가"/>
        <s v="[TFO WMS] 입,출고 현황조회에서 조회한 품목의 합계을 표시요망"/>
        <s v="[TFO WMS] 자재불출요청서 작성시 자재코드72~로 자재불출요청서 작성시 오류 발생 확인 수정요망"/>
        <s v="[TFO WMS] 입고현황 조회시 조회기간 사이가 조회가 않되고 현재날짜까지 모두 조회 됨. 기간조회 날짜만 조회되도록 요망"/>
        <s v="[TFO WMS] 입/출고시 전기일자변경후 처리시 SAP상에서는 변경날로 입/출고가 변경되나 WMS에서는 당시날짜 적용됨. WMS도 변경 요망"/>
        <s v="Rewinding 재작업 품번 자재코드 변경"/>
        <s v="Rewinding 재작업 코팅경 외경 부적합으로 작업지시에서 삭제"/>
        <s v="수입광섬유 특성값 일괄 변경"/>
        <s v="검사데이터 조회, 다중품번 조회 화면 불필요한 항목 삭제"/>
        <s v="Rewinding 재작업시 잉크종류 등록 필수"/>
        <s v="검사과PC 2대 부팅안됌 및 블루스크린"/>
        <s v="채지연팀장님 Winmail.dat 관련 메일수신오류"/>
        <s v="DRM로그인요청 및 아웃룩설정, VPN계정발급요청"/>
        <s v="MES 설치 및 설정 요청"/>
        <s v="한글네오HWP 설치요청"/>
        <s v="초기PC프로그램 설치 및 세팅요청"/>
        <s v="VPN 계정발급요청"/>
        <s v="아웃룩 계정설정요청"/>
        <s v="그룹웨어 전자메일에서 파일첨부시 문서가 보이지않음"/>
        <s v="VPN 설정 및 설치지원요청"/>
        <s v="오피스인증팝업이 자꾸 나옴"/>
        <s v="그룹웨어 스팸메일 필터링해제요청"/>
        <s v="SAP 재설치요청"/>
        <s v="SAP에서 파일업로드안되는 문제"/>
        <s v="회의실 노트북 Windows7에서 Windows10 업그레이드 요청"/>
        <s v="SCM 재설치요청"/>
        <s v="어도비리더DC. 오피스 설치요청"/>
        <s v="FMB 모니터 멈춤 확인"/>
        <s v="3층 통신실 서버 하드웨어 및 업데이트현황표 작성"/>
        <s v="1. SAP-PP_x000a_   - 1320 플랜트 21.04월 마감관련 재고재처리 오류확인요청"/>
        <s v="1. SAP-PP_x000a_   - 1320 플랜트 제품가용처리 확인요청의 건"/>
        <s v="1. SAP-PP_x000a_   - 1320 플랜트 작업여척 및 시간배부처리 오류확인의 건"/>
        <s v="1. SAP-FI_x000a_   - 운반비 표준반영 문의의 건"/>
        <s v="1. SAP-PP_x000a_   - 생산 라우팅 엑셀 UPLOAD 처리 불가의 건"/>
        <s v="1. SAP-PP_x000a_   - 1310=&gt;1320 플랜트 WMS 사내거래 미전송 10건 확인요청의 건"/>
        <s v="1. 보안해제 오류_x000a_   - 익스플러러 설정 변경"/>
        <s v="1. 그룹웨어 신규입사자 메일 계정 생성"/>
        <s v="1. 스팸헤제 요청"/>
        <s v="1. 교환기 등급 조정의 건_x000a_  - 해외 전화 사용(내선: 3707, 7102)"/>
        <s v="음성공장 인터넷 불가 관련 문의"/>
        <s v="[SFA WMS] 출고 확정 후 SAP에서 조회되지 않는 현상 확인"/>
        <s v="[SFA WMS] Dev Express 설치 및 디버깅 테스트"/>
        <s v="Teams 그룹 권한 확인"/>
        <s v="신규입사자 M365 계정 생성 요청"/>
        <s v="그룹웨어 자동 종료되는 현상 조치"/>
        <s v="음성공장 그룹웨어 접속 불가 관련 원격지원"/>
        <s v="음성공장 공유기 DNS 설정 변경"/>
        <s v="인터넷 익스플로러 엣지로 실행되는 현상 문의"/>
        <s v="MES 개발 서버 작업취소하면 오류 발생"/>
        <s v="[SFA WMS] Dev Express 라이선스 할당 및 설치"/>
        <s v="R&amp;D 품번 LOT_TYPE이 테스트 품번으로 만들어지도록 수정"/>
        <s v="R&amp;D 품번 테스트 품번에서 양산 품번으로 전환하는 기능 추가"/>
        <s v="양산 품번으로 전환한 품번은 수율 집계되도록 수정"/>
        <s v="[SFA WMS] 출고 확정한 품번 다시 확정 전으로 돌리는 기능 개발"/>
        <s v="Drawing 실적 조회 화면 잘림 현상 수정 요청"/>
        <s v="[SFA WMS] 로그인 오류시 팝업되는 에러 문구 수정"/>
        <s v="[SFA WMS] 프로그램 배포 및 테스트"/>
        <s v="사이버브랜치 pc 서버 점검"/>
        <s v="아웃룩에서 보낸 메일 아웃룩에서 확인하였는데 windat 파일 생성됨"/>
        <s v="아웃룩 웹 버전에 메일이 저장되지 않음"/>
        <s v="FMB Core 공정 수율 기준 변경"/>
        <s v="FMB Jacket 공정 수율 기준 변경"/>
        <s v="[SFA WMS] 수입 품번 WMS 일괄 등록 처리"/>
        <s v="[SFA WMS] 수입 품번 창고로 일괄 등록하는 화면 개발"/>
        <s v="WMS &lt;-&gt; SAP 데이터 연동 문제 확인"/>
        <s v="폐기처리된 품번 재고 테이블에서 일괄삭제"/>
        <s v="수입광섬유 공정이동 기능 추가"/>
        <s v="수입광섬유 계측기 데이터 못받게 원복"/>
        <s v=".Net3.5framework 설치가 되지않음"/>
        <s v="예비용 노트북 사내시스템에 맞게 프로그램 및 설정요청"/>
        <s v="PC 포맷요청 및 사내시스템환경에 맞게 프로그램 및 설정요청"/>
        <s v="Windows 10 20H1(1904) PE기반 사내시스템에 맞는_x000a_마스터PC 이미지 제작"/>
        <s v="신입사원 노트북 사내시스템에 맞게 프로그램 및 설정요청"/>
        <s v="FMB모니터 작동되지않음"/>
        <s v="PC부팅안됌"/>
        <s v="1. SAP-CO_x000a_   - 1300 회사에 대한 KE27[대금청구마감] Short Dump 오류발행"/>
        <s v="1. SAP-WMS_x000a_   - 1310 플랜트 2021.05월01 이후건 Picking Data SAP I/F 미전송"/>
        <s v="1. SAP-협업포탈_x000a_  - 진영전선 담당자 오류 CHECK 확인요청"/>
        <s v="1. SAP-FI_x000a_  - 내부오더 생성관련(차량오더내용) 변경처리 문의"/>
        <s v="1. SAP-FI_x000a_  - 1320 특정계정처리시 &quot;내부전기 허용금지오류&quot; 문의"/>
        <s v="1. SAP-PP_x000a_  - 생산팀 담당자 CO T-CODE 관련 권한요청"/>
        <s v="1. SAP-MM_x000a_  - 자재단가 승인요청 담당자 추가요청"/>
        <s v="1. SAP-SD_x000a_  - 1320 플랜트 재고현황 확인요청"/>
        <s v="1. E-Accouting _x000a_  - 신규 담당자에 대한 이어카운팅 접속시 Internal 오류발생"/>
        <s v="1. IDC운영_x000a_  -  gwpdb2 db서버 DISK 교체_x000a_  - 점검대상 : 1번 디스크 Fault _x000a_  - 작업내용 _x000a_     1)Fault 디스크 제거_x000a_     2)정상 디스크 장착_x000a_     3)Rebuild 확인"/>
        <s v="1. 그룹웨어_x000a_   - 부서 생성"/>
        <s v="1. 보안_x000a_   - DRM계정 생성"/>
        <s v="1. 그룹웨어_x000a_   - 신규입사자 계정 생성"/>
        <s v="1. 인프라_x000a_   - PC장애처리"/>
        <s v="MES DB 서버 디스크 용량 문의"/>
        <s v="VPN 재설치 관련 문의"/>
        <s v="winmail.dat 파일 생성 관련 확인 업무"/>
        <s v="예산공장 인터넷 및 인터넷 전화기 확인 원격 요청"/>
        <s v="V-FUR 화면 잘림 현상 조치 요청"/>
        <s v="winmail.dat 파일 생성 관련 문의"/>
        <s v="프로그램 설치할 때 DRM 제한 관련 문의"/>
        <s v="AI 데이터 DB 테이블 설계 작업"/>
        <s v="AI 데이터 DB 테이블 생성 작업"/>
        <s v="SAP 전송되는 준비시간, 가동시간, 노무시간 기준 확인 요청"/>
        <s v="J-VAD 실적 화면에 AI Data 입력 탭 추가"/>
        <s v="AI 데이터 레시피별로 버전 관리 할 수 있도록 개발"/>
        <s v="S1 가스 보정값 프로그램상이 아닌 사용자가 입력할 수 있도록 개발"/>
        <s v="J-VAD 실적 조회화면에 생산 재료 가스 원가, 버너 포지션 등 18개 컬럼 추가"/>
        <s v="J-VAD 실적 조회 화면에 AI 데이터 관련 계산식 추가"/>
        <s v="정품 소프트웨어 관련 문의"/>
        <s v="AI 관련 J-VAD 실적 조회 화면 컬럼 및 계산식 수정"/>
        <s v="AI 관련 J-VAD 실적 조회 화면에 컬럼 추가(17개)"/>
        <s v="그룹웨어 메일 용량 및 아웃룩 관련 문의"/>
        <s v="수입광섬유 검사테이블 케이블 차단파장 데이터 추가"/>
        <s v="Windows 10 부팅 프로그래스바 무한로딩"/>
        <s v="FMB모니터 실행안됌"/>
        <s v="한글HWP 설치요청"/>
        <s v="그룹웨어 접속안됌"/>
        <s v="예산공장 사무실PC 인터넷안됌"/>
        <s v="회사 공용 자료 보관 방법 조사방법 설명요청"/>
        <s v="Windows10 부팅안됌"/>
        <s v="VPN 설정요청"/>
        <s v="아웃룩 주소록이 안뜸"/>
        <s v="아웃룩에 세일즈포스리본아이콘이 안보임"/>
        <s v="1. 기타_x000a_   - SAP 특정 프로그램, 엑셀파일 Upload 불가로 인한 재설치 작업"/>
        <s v="1. SAP-FI_x000a_   - SAP 신규입사자 ID Mapping "/>
        <s v="1. SAP-PP_x000a_  - 라우팅 변경 프로그램 수정 "/>
        <s v="1. SAP-SD_x000a_  - 특정자재코드 외주로 표준원가 산정 확인요청"/>
        <s v="1. E-Accouting_x000a_  - 사용자 3명에 대한 E-Accouting 계정등록 확인"/>
        <s v="1. SAP-PP_x000a_  - 자재마스터 Assembly Scrap 조회 및 일괄 수정 프로그램"/>
        <s v="1. 그룹웨어_x000a_  - 메일용량 할당(500m -&gt; 1g)"/>
        <s v="1. 인프라_x000a_   - 예산공장 ups점검에 따른 네트웍 업무지원"/>
        <s v="1. 그룹웨어_x000a_   - 신규입사자 등록"/>
        <s v="1. 그룹웨어_x000a_  - 스팸메일 확인 요청"/>
        <s v="1. 그룹웨어_x000a_  - 비밀번호 초기화"/>
        <s v="1. IDC운영_x000a_    - web 서버 log 파일 정리"/>
        <s v="1. 보안_x000a_  - NETHELPER 사용소프트웨어 해제 요청"/>
        <s v="M365 계정 확인 요청"/>
        <s v="작업지시별 완료된 보빈 LIST DATA 송부 요청"/>
        <s v="J-VAD 조회 화면에 AI DATA 버전에 따라 중복 조회되는 현상"/>
        <s v="AI DATA MES 반영 배포 및 원가 계산식 수정"/>
        <s v="INGOT 검사 내역 MES 구현 요청"/>
        <s v="폴란드향 자재코드 공정 Flow 추가"/>
        <s v="폴란드향 자재 제품 정보 수정"/>
        <s v="신규 입사자 M365 계정 생성"/>
        <s v="J-VAD 실적 화면 AI DATA 입력 부분 레시피 DATA 명칭 변경"/>
        <s v="J-VAD 실적 조회 화면에 가스 포트별 DEPO SET값 나타내도록 추가"/>
        <s v="정원앤시스 PMS/WMS 서버 정기점검 원격 대응"/>
        <s v="검사내역등록 화면에 6.3km 미만 불량 들어가는 현상"/>
        <s v="J-VAD INGOT 검사 후 유효중량 입력 가능토록 추가"/>
        <s v="[SFA WMS] 입고 - 보빈조회 화면에 손실 850 항목을 curl 값으로 변경"/>
        <s v="서버룸 인터넷 라인 신청 업무"/>
        <s v="각 공졍별 노무시간계수 DATA 요청"/>
        <s v="[SFA WMS] 수입 품번 창고로 일괄 등록 기능 중복 품번은 등록되지 않도록 수정"/>
        <s v="재권취 품번 DATA 요청"/>
        <s v="G657B3 하향 등급 자재 코드 생성 요청"/>
        <s v="구석수본부장님 PC 공용폴더 접속 불가"/>
        <s v="[SFA WMS] 창고 - 개별제품재고조회 화면에 손실 850컬럼 CURL 컬럼으로 변경"/>
        <s v="[SFA WMS] 출하관리 - 보빈선택하여출고 화면에 손실 850컬럼 CURL 컬럼으로 변경"/>
        <s v="G657EA2(B3) , G652B(B3) 품종 스펙 값 입력"/>
        <s v="수입광섬유 업로드시 Curl 특성값 추가"/>
        <s v="SCM설치안됌"/>
        <s v="Teams 실행 및 로그인 불가"/>
        <s v="신입사원 노트북 프로그램설치 및 세팅요청"/>
        <s v="아웃룩 설정요청"/>
        <s v="아웃룩 접속안됌 / 세일즈포스아이콘이 보이지않음 / PC계정설정"/>
        <s v="DRM 로그인안됌 / 그룹웨어접속안됌"/>
        <s v="MES 홈페이지 안열림 / SAP 로그인설정이 안됌"/>
        <s v="Teams 채팅방에 파일이 보이지않음"/>
        <s v="그룹웨어 결제상신이 안됌"/>
        <s v="그룹웨어 파일첨부가 안됌"/>
        <s v="그룹웨어 전자결제 기안 내 첨부파일업로드가 안됌"/>
        <s v="MS오피스 인증이 안됌"/>
        <s v="1. SAP-MES_x000a_   - 사내거래 미전송건 발생(393건)"/>
        <s v="1. SAP-MES_x000a_   - MES 공정외주 실적 등록시 생산실적 길이 오류입력"/>
        <s v="1. SAP-CO/PP_x000a_   - 소재사업부 신규 COST-Center 정의에 대한 회의"/>
        <s v="1. E-Accouting_x000a_   - 신규 사용자 등록시 E-Accouting 로그인 오류확인"/>
        <s v="1. SAP-기타_x000a_   - 신규 사용자 SAP ID 맵핑등록 작업 "/>
        <s v="1. SAP-FI_x000a_   - SAP 상계처리 프로그램 사용자 오류발생"/>
        <s v="1. SAP-TR_x000a_   - Business Partner 등록요청"/>
        <s v="1. SAP-SD_x000a_   - 견적 프로그램 승인요청 권한부여"/>
        <s v="1. 그룹웨어_x000a_   - 신규입사자 생성"/>
        <s v="1. 네트웍_x000a_   - KT인터넷 이전 요청"/>
        <s v="1. 그룹웨어_x000a_   - 접속 장애 지원"/>
        <s v="1. IDC운영_x000a_   - 클리닝 미디어 교체"/>
        <s v="1. IDC운영_x000a_   - 정기점검(IBM P780)"/>
        <s v="1. IDC운영_x000a_   - 정기점검(가상화서버)"/>
        <s v="G657EA2(B3), G652B(B3) 품종 차단파장 관련 test (B0050)"/>
        <s v="FMB G652D 품종 DRA 수율 확인 요청"/>
        <s v="VPN 계정 문의"/>
        <s v="5월 1차 ZTT 수입광섬유 업로드 수정건"/>
        <s v="PA0521419A 품번 FMB/MES 수율 확인"/>
        <s v="5월 점검 관련 특이사항 확인"/>
        <s v="검사데이터 품번 입력하여 조회시 조회 불가능"/>
        <s v="재작업시 링마킹 및 잉크 정보 누락"/>
        <s v="J-VAD 실적조회화면 GAS SET값 데이터 확인"/>
        <s v="[SFA WMS] G652B 단조장 폐기 리스트 WMS 재고 테이블에서 삭제 요청"/>
        <s v="외관항목 이상현상 발생"/>
        <s v="J-VAD 작업완료, 측정완료 요청"/>
        <s v="FMB 수율에 B3 품번 집계되지 않도록 수정"/>
        <s v="Charly VPN 계정 확인 요청"/>
        <s v="FMB 공정별생산현황 계획량 수정"/>
        <s v="형통 업체 5월 1-1차분 수입광섬유 업로드 수정"/>
        <s v="형통 업체 5월 1-2차분 수입광섬유 업로드 수정"/>
        <s v="L-VAD 조회 화면에 A,P,T,R 품번 구분하여 조회할 수 있도록 추가"/>
        <s v="J-VAD 조회 화면에 A,P,T,R 품번 구분하여 조회할 수 있도록 추가"/>
        <s v="FMB DR 수율 불일치 확인"/>
        <s v="FMB REW 수율 불일치 확인"/>
        <s v="FMB MEA 수율 불일치 확인"/>
        <s v="FMB 생산량 불일치 확인"/>
        <s v="FMB 코어 수율 불일치 확인"/>
        <s v="FMB 자켓 수율 불일치 확인"/>
        <s v="FMB REW LOSS 불일치 확인"/>
        <s v="FMB DRA LOSS 불일치 확인"/>
        <s v="수입광섬유 MES 등록 오류"/>
        <s v="검사내역등록 화면에 외관항목 6.3km 미만 값 들어가는 현상 확인"/>
        <s v="수입광섬유 LOT 체번할 때 월이 지나면 시퀀스 번호가 초기화되도록 프로그램 수정"/>
        <s v="잉곳 품번 L-VAD 작업지시에서 생성하도록 개발"/>
        <s v="WMS 재고 테이블에 수입광섬유 1866건 등록 요청"/>
        <s v="DRM 로그인되지 않는 현상 확인 요청"/>
        <s v="가연신 공정창고에 SA0219C67A, SA0219C68A 품번 삭제"/>
        <s v="외관항목이 기타로 이동되는 현상 수정"/>
        <s v="MES 52개 품종(B3) 제품등록 처리"/>
        <s v="MES 52개 품종(B3) 공정 Flow 등록 처리"/>
        <s v="ezPDF 라이선스 3ea 요청"/>
        <s v="B3 품종 하위품종으로 내려갈 때 MAC값 재계산하도록 수정"/>
        <s v="수입광섬유 품번 MES 등록 관련 문의"/>
        <s v="MES 공정별 생산 현황 조회 데이터 FMB와 비교"/>
        <s v="MES 공정별 생산 현황에 품종, 공정별로 수율 나타내도록 개발"/>
        <s v="FMB 공정별 생산 현황 CORE, JACKET 수율 계산식 변경"/>
        <s v="B3 품종 하위품종 변환시 다시 계산된 차단파장으로 판정 다시할 수 있도록 수정"/>
        <s v="REW 실적 조회 화면 PT와 코어별 집계화면 PT 횟수 차이 확인"/>
        <s v="검사데이터조회 화면에서 특정 보빈 조회시 에러 발생"/>
        <s v="작업취소 되지 않는 품번 작업취소 요청"/>
        <s v="SAP 계정을 찾을수없는 오류로 SAP 사용불가"/>
        <s v="SAP 설치 요청"/>
        <s v="재고 노트북 Windows10으로 업그레이드 및 포맷요청"/>
        <s v="한글 HWP 설치요청"/>
        <s v="VPN 설치 및 세팅요청"/>
        <s v="Windows10 포맷 및 데이터 백업/복원 요청"/>
        <s v="VPN 연결안됨으로 인한 점검요청"/>
        <s v="아웃룩 메일계정 세팅요청"/>
        <s v="1. SAP-PP_x000a_   - 특수광 입고처리 오류관련의 건"/>
        <s v="1. SAP-PP_x000a_   - Ingot 자재코드에 대한 MTM 후, 절단처리 가능여부확인요청"/>
        <s v="1. SAP-SD_x000a_   - 견적프로그램 엑셀 파일 &quot;거부&quot;이후, Excel 출력 불가의 건"/>
        <s v="1. SAP-SD_x000a_   - 매출처리시 회계전표 미발생건에 대한 문의"/>
        <s v="1. SAP-SD_x000a_   - 수출 BL 등록시 해당 DATA 미조회, 원인파악 요청[ ZTER208 ]_x000a_   - 판매문서[327538, 327566]"/>
        <s v="1. SAP-E-Accouting_x000a_   - 기획팀 신입사원 [ 장지영, 이미지 ] SAP 및 E-Accouting 접속불가"/>
        <s v="1. SAP-FI_x000a_   - 해당 T-CODE 권한요청 [ FS00, FBV0 ]"/>
        <s v="1. SAP-ED_x000a_   - 해당 T-CODE 권한요청 [ ZMMR2030 - 입고예정현황 ]"/>
        <s v="1. SAP-SD_x000a_   - SO 327566 유통경로 변경요청의 건"/>
        <s v="1. SAP-PP_x000a_   - 1320 플랜트 생산마감 관련확인"/>
        <s v="1. SAP-ED_x000a_   - 1320 플랜트 기술팀 설계서 작성, 로그인 회수오류 확인"/>
        <s v="1. SAP-FI_x000a_   - 홈텍스 수기전표 발생건에 대한 SAP 부가세 TABLE 확인요청"/>
        <s v="1. 인프라_x000a_   - 사무실 네트웍 공사 견적 업무 지원"/>
        <s v="1. 그룹웨어_x000a_   - 퇴사자 메일 포워딩 방안 지원"/>
        <s v="1. 보안_x000a_   - DRM 계정로그인 오류"/>
        <s v="1. IDC운영_x000a_   - IDC이전을 위한 백업시스템 구축"/>
        <s v="1. IDC운영_x000a_   -LAN 케이블 PortMap 실사 및 현행화(IDC이전 지원)"/>
        <s v="1. IDC운영_x000a_   - 미사용 시스템 ShutDown"/>
        <s v="REW 재권취 화면에서 특정 보빈 작업시작 안됨"/>
        <s v="다른 설비에서 작업 완료하여 삭제되지 않는 작업지시 삭제 요청"/>
        <s v="ezPDF 라이선스 확인 및 발급"/>
        <s v="보빈 링마킹 정보 누락 관련 JOB 생성하여 자동 업데이트되도록 개발"/>
        <s v="Highway101 라이선스 갱신"/>
        <s v="전월 마감된 품번 삭제 요청"/>
        <s v="M365 계정 확인 "/>
        <s v="잉곳 품번 생성 및 공정 추가 관련 문의"/>
        <s v="잉곳  LOW-OF 제품 제품코드 등록"/>
        <s v="잉곳  LOW-OF 제품 공정 Flow 등록 및 test"/>
        <s v="L-VAD 작업계획 화면에서 잉곳 제품코드 J-VAD 작업지시를 생성할 수 있도록 수정"/>
        <s v="SVN COMMIT 되지 않는 현상"/>
        <s v="검사과로 보낸 적치대 다시 리와인딩 공정으로 이동 요청"/>
        <s v="수입광섬유 경화도 데이터 전송 이상 건"/>
        <s v="리와인딩에서 검사로 넘어간 적치대 마감처리 요청"/>
        <s v="수입광섬유 경화도 데이터 저장 후 DRAW 데이터에 값 들어가있는 현상 확인 요청"/>
        <s v="J동 서버실 KT 통신선 연결 대응 업무"/>
        <s v="특정 품번들만 수율에 잡히지 않도록 요청"/>
        <s v="ZTT 5월 2차 수입검사 WMS 업로드"/>
        <s v="재택근무로 인한 VPN설치 및 세팅요청"/>
        <s v="신규 노트북 프로그램 설치 및 세팅"/>
        <s v="Microsfoft Teams 설치요청"/>
        <s v="팀즈화상회의 시, 상대방목소리가 들리지않음"/>
        <s v="아웃룩메일 수발신이 안됌"/>
        <s v="FMB모니터PC 모니터링프로그램 멈춤"/>
        <s v="공유폴더 접근요청"/>
        <s v="아웃룩M365 설치 및 설정요청"/>
        <s v="휴대폰에서 아웃룩메일설정 요청"/>
        <s v="DRM 자가보안해제승인 불가"/>
        <s v="DRM 걸린 문서열람불가"/>
        <s v="Windows10 자동복구모드에서 더 이상 진행불가로 인한 포맷요청"/>
        <s v="VPN 연결이 안됌"/>
        <s v="1. SAP-SD_x000a_   - 해외영업팀 영업마감 관련 전표확인 요청의 건"/>
        <s v="1. SAP-MM_x000a_   - 자재정보 반제품에 대한 PR 생성 오류"/>
        <s v="1. SAP-MM_x000a_   - 발주번호에 대한 입고예정 현황 List 조회불가"/>
        <s v="1. SAP-CO_x000a_   - MEA BIF G657EA2(B3) 자재코드에 대한 원가취합처 생성오류"/>
        <s v="1. SAP-CO_x000a_   - KE27 기간별 평가오류 확인요청의 건"/>
        <s v="1. SAP-FI_x000a_   - E-Accouting 전표상신 오류"/>
        <s v="1. SAP-SD_x000a_   - 해외영업팀 신규입사자(이지혜) SAP ID 등록요청의 건"/>
        <s v="1. SAP-CO_x000a_   - MEA SMF G652B(B3) 자재코드에 대한 원가취합처 생성오류"/>
        <s v="1. SAP-SD_x000a_   - 특정 T-CODE 권한부여"/>
        <s v="1. SAP-PP_x000a_   - 특정 T-CODE 권한부여"/>
        <s v="1. DRM_x000a_   - 보안해재관련 문의"/>
        <s v="1. 그룹웨어_x000a_   - 신규 계정 생성"/>
        <s v="1. 그룹웨어_x000a_   - 퇴사자계정관리"/>
        <s v="1. IDC운영_x000a_  - 백업 정기점검"/>
        <s v="1. IDC운영_x000a_  - 그룹웨어DB점검"/>
        <s v="최종검사확정 화면에서 조회되지 않는 품번 확인 요청"/>
        <s v="작업취소, 실적 수정 후 작업시간 늘어난 품번 확인 요청"/>
        <s v="MES에 있지만 WMS 재고테이블에 없는 품번 등록 요청"/>
        <s v="세일즈포스 권한 부여 관련 업무"/>
        <s v="일일보고서 메뉴에 B3 하위품종 추가"/>
        <s v="작업취소되지 않는 품번 작업취소 요청"/>
        <s v="WMS에 인터페이스 되지 않은 품번 인터페이스 처리"/>
        <s v="그룹웨어 메일 증가 관련 문의"/>
        <s v="FMB 종합현황 화면 틀린 부분 확인 및 쿼리 기준 테이블 일치화"/>
        <s v="FMB 생산현황 화면 틀린 부분 확인 및 쿼리 기준 테이블 일치화"/>
        <s v="FMB 수율현황 화면 틀린 부분 확인 및 쿼리 기준 테이블 일치화"/>
        <s v="FMB 품질현황 화면 틀린 부분 확인 및 쿼리 기준 테이블 일치화"/>
        <s v="ZTT 5월3차 수입광섬유중 색상 변경건으로 삭제요청"/>
        <s v="재작업지시를 내릴 수 없는 수입광섬유 품번 확인 요청"/>
        <s v="FMB 수율 및 생산 데이터에 B3 하위품종 추가작업"/>
        <s v="형통 5월 2-1차 수입광섬유 WMS 업로드 요청"/>
        <s v="검사내역 등록 화면에 외관항목 - 경화제품 추가"/>
        <s v="ZTT 5월 3차 수입광섬유 WMS 업로드"/>
        <s v="L-FUR MWIPLOTHIS 테이블에 ORDER_ID 정보 누락되는 현상 확인"/>
        <s v="[TFOWMS] SCM 거래명세서 출력 시 특정 품목 단가가 기재되지 않음 "/>
        <s v="FMB L-FUR 공정 실적 및 수율 조회되도록 수정"/>
        <s v="FMB ANNEALING 공정 실적 및 수율 조회되도록 수정"/>
        <s v="FMB V-FUR 공정 실적 및 수율 조회되도록 수정"/>
        <s v="FMB V-LATHE 공정 실적 및 수율 조회되도록 수정"/>
        <s v="L-Drawing Pang Data 디바이스 등록 요청"/>
        <s v="J-VAD 작업 완료 불가능한 현상 확인"/>
        <s v="DRM 로그인 불가"/>
        <s v="그룹웨어 메일저장 후 EMAIL파일 열람안됌"/>
        <s v="그룹웨어에서 메일수신이 안됌"/>
        <s v="그룹웨어 결재상신에 파일첨부가 안됌"/>
        <s v="MS OFFICE2016 인증안됌"/>
        <s v="VPN 연결불가"/>
        <s v="파워포인트 열람불가"/>
        <s v="PDF 수동으로 DRM문서보안해야만 열람가능한 문제"/>
        <s v="Windows10 부팅불가"/>
        <s v="데이터 백업 및 복원요청"/>
        <s v="그룹웨어 메일용량 증설관련 문의"/>
        <s v="검사과 다른 PC 부팅불가"/>
        <s v="SCM 상에서 거래명세서 출력시 단가누락"/>
        <s v="대회의실 팀즈용 스피커지원요청"/>
        <s v="VPN 설치 및 설정 요청"/>
        <s v="SCM 설치안됌"/>
        <s v="아웃룩에서 세일즈포스 활성화가 되지않음"/>
        <s v="신규입사자 노트북 프로그램 및 설정세팅 요청"/>
        <s v="1. SAP-SD_x000a_   - 특수광 사업부 SAP 영업사원 코드 부여"/>
        <s v="1. MES-생산실적_x000a_   - 1320 MES 생산실적 시 투입반제품 투입확인요청"/>
        <s v="1. SAP-PP_x000a_   - 1310 플랜트 2021.06 BOM 변경요청에 따른 변경번호 채번"/>
        <s v="1. SAP-PP_x000a_   - 1310 플랜트 생산실적 액티비티 확정 오류 점검의 건"/>
        <s v="1. SAP-PP_x000a_   - 생산실적/투입실적/재고재처리 DATA 모니터링 작업"/>
        <s v="1. 그룹웨어_x000a_  - 메일 용량 증설"/>
        <s v="1. 그룹웨어_x000a_  - 접속 에러"/>
        <s v="J-VAD 재작업시 AI DATA 오류 관련 확인"/>
        <s v="MES Drawing 실적조회화면에 실린더  세팅자, 수리스크랩 컬럼 숨기기 요청"/>
        <s v="FMB 모니터  설치 및 조회 관련 문의"/>
        <s v="일일보고에 계 부분 수율 % 양식으로 나타내도록 수정 요청"/>
        <s v="Pang Data 모니터링 방법 관련 문의"/>
        <s v="[SFAWMS] 보빈조회 화면에 조건저장, 조건조회 기능 추가(개별제품 재고조회 화면 참고)"/>
        <s v="G657EA2 200MICRO 수율 집계 포함되는 품종 문의"/>
        <s v="신규입사자(강덕우, 김형수, 박미주) M365 계정 생성"/>
        <s v="FMB 검사 수율 문의"/>
        <s v="일일보고서 전체 수율 확인 요청"/>
        <s v="실린더 맵핑 화면에 조회되지  않는 코어 확인 요청"/>
        <s v="SU로 시작하는 품번은 수율에 집계되지 않도록 수정"/>
        <s v="오피스 프로그램 설치 안내 요청"/>
        <s v="J동 서버실 이전 관련 업무"/>
        <s v="J동 3층 무선인터넷 불가 현상 조치"/>
        <s v="L-Drawing Coating Pressure 단위값 변경"/>
        <s v="형통 5월 2-2차 수입검사 WMS 업로드 요청"/>
        <s v="TFO WMS 계정 요청"/>
        <s v="PIPE TEMP 값 PANG DATA에 들어오지 않는 현상 확인"/>
        <s v="L-DRA COOL-TUBE 등 3개 디바이스 등록"/>
        <s v="[TFOWMS] 특정 품목 단가정보 누락"/>
        <s v="Lathe 실적 화면에 R-Fur 완료 후 외경, 전체길이, 유효길이 기본값으로 들어가도록 개발"/>
        <s v="Lathe 실적 화면에 상부더미, 하부더미  길이 입력할 수 있도록 개발"/>
        <s v="Pang Data 사용하지 않는 디바이스 삭제 처리"/>
        <s v="J동 3층 서버실 이전 사전 작업"/>
        <s v="검사데이터 조회 화면에 중복 실적 확인 요청"/>
        <s v="워드 문서보안해제 이후 복사붙여넣기 불가"/>
        <s v="프린터 출력이 되지않음"/>
        <s v="Windwos10 업그레이드 이후, SAP실행 및 그룹웨어 안됌"/>
        <s v="신입사원 노트북 프로그램 설치 및 세팅요청"/>
        <s v="DRM서버오류"/>
        <s v="VPN계정발급 요청"/>
        <s v="오피스2016 제품인증실패"/>
        <s v="네트워크 더미허브 전수조사"/>
        <s v="모바일 그룹웨어 사용등록 요청"/>
        <s v="DRM 비밀번호 오류"/>
        <s v="공유폴더 접속불가"/>
        <s v="1. SAP-PP_x000a_   - 생산 라우팅 및 BOM 변경에 따른 변경번호 생성의 건"/>
        <s v="1. SAP-SD_x000a_   - 국내영업팀 신규사원 SAP ID Mapping"/>
        <s v="1. 기타_x000a_   - 2004~2011년 대한광통신 매출자료 추출요청의 건"/>
        <s v="1. SAP-PP_x000a_   - 자재코드 2건 원가추정 관련 자료확인"/>
        <s v="1. SAP-SD_x000a_   - 견적생성 프로그램 특정자재코드 원가 확인"/>
        <s v="1. SAP-PP_x000a_   - 1310 플랜트 Drwaing 공정 VAD/RID SAP 구분방법 확인의 건"/>
        <s v="1. SAP-TR_x000a_   - CMS 하나은행 공인인증서 변경에 따른 내용확인"/>
        <s v="1. 기타_x000a_   - Server 관련 IP 및 TNS 내용 정리"/>
        <s v="1. 그룹웨어_x000a_   - 신규 사용자 생성"/>
        <s v="1. 신규PC 설치"/>
        <s v="1. 그룹웨어_x000a_   - 기능 문의"/>
        <s v="1. 그룹웨어_x000a_   - 모바일 그룹웨어 설정 문의"/>
        <s v="그룹웨어 접속 불가한 현상 확인"/>
        <s v="VPN 접속 불가한 현상 확인"/>
        <s v="J동 서버실 온습도 및 일일 점검표 작성"/>
        <s v="실적 테이블에 검사 공정 중복으로 들어간 현상 확인"/>
        <s v="공정이동 되지 않는 품번 확인"/>
        <s v="그룹웨어에서 외부로 메일 전송시 바운스됨"/>
        <s v="김형수님 팀즈 계정 생성 요청"/>
        <s v="Pang Data 데이터 추출 관련 문의"/>
        <s v="안산 공장 허브 조사"/>
        <s v="OVD 실적 입력 불가한 품번 확인"/>
        <s v="J동 서버실 RACK별 서버 모델 조사"/>
        <s v="노희만님 그룹웨어 및 M365 계정 추가"/>
        <s v="노희만님 초기 프로그램 셋팅"/>
        <s v="단조장 폐기 품목 WMS 재고 삭제요청"/>
        <s v="M365 계정 비밀번호 초기화"/>
        <s v="M365 계정 생성(5명)"/>
        <s v="2020년 1월 ~ 2021년 5월 전체 PX 투입량 및 생산량 데이터 요청"/>
        <s v="RC, RN, WC, WN별 투입, 생산, 외관항목 데이터 요청"/>
        <s v="SFA WMS 개별제품재고조회(1층), 보빈선택하여출고, 보빈조회 화면에 굴곡 32 검색조건 30으로 변경"/>
        <s v="굴곡 검색조건은 뒷 값만 넣었을 때 데이터가 없어도 조회되도록 수정"/>
        <s v="Teams 사용 등록 요청"/>
        <s v="전월 마감 실적 데이터 취소 요청"/>
        <s v="VPN 계정 및 접속 관련 문의"/>
        <s v="ZTT 6월 1차 수입검사 WMS 업데이트 요청"/>
        <s v="J동 3층 서버실 점검표 및 항온항습도 작성"/>
        <s v="NetHelper 에서 프로그램설치 차단으로 인한 해제요청"/>
        <s v="무선 네트워크 연결요청"/>
        <s v="VPN 연결불가, SAP안됌, 그룹웨어 접속안됌, 아웃룩안됌, _x000a_그룹웨어에서 새로운 메일수신불가"/>
        <s v="신입사원 노트북 프로그램 설치 및 설정요청"/>
        <s v="VPN 매뉴얼 업데이트"/>
        <s v="그룹웨어 대용량 첨부파일 업로드방법 요청"/>
        <s v="VPN 계정발급 요청"/>
        <s v="팀즈계정생성문의 및 SAP계정신청 요청"/>
        <s v="업무목적으로 페이스북 연결요청"/>
        <s v="신입사원 노트북 프로그램 설치 및 설정요청 4대"/>
        <s v="TFO MasterPC 이미지 6월 업데이트"/>
        <s v="VPN 계정 비밀번호 초기화"/>
        <s v="J동 3층 서버실 장비목록 및 소비전력 취합"/>
        <s v="그룹웨어 기능관련 담당자 이관요청"/>
        <s v="아웃룩 메일 수신 불가"/>
        <s v="세일즈포스 활성화 이후 아웃룩 내, _x000a_세일즈포스 브라우저 지원불가 오류"/>
        <s v="SAP 설치요청"/>
        <s v="팀 공용폴더 접속불가 및 폴더읽기권한없음"/>
        <s v="DRM 로그인불가 및 계정관련문의"/>
        <s v="그룹웨어 결제상신 첨부파일 업로드 불가"/>
        <s v="그룹웨어 접속오류"/>
        <s v="사내 프로그램 설치 및 설정요청"/>
        <s v="VPN 안됌, 문서보안 자가해제 불가능"/>
        <s v="개발 PC 셋팅 ( Visual Studio 2015, MES, WMS, Oracle등 )"/>
        <s v="예외반제품 생성 - 프리폼, 구매에 H 품번 생성"/>
        <s v="Drawing 실적 현황에 Defect Key-in 정보 추가"/>
        <s v="1. SAP 시스템 점검_x000a_   - 1310 플랜트 시스템 점검 중 DATA I/F 내역 확인 및 전송처리_x000a_   - SAP 및 Regacy 시스템 정상 동작 확인여부 check"/>
        <s v="1. SAP-SD_x000a_   - 무상생픔, 출고 단조장에 대한 처리 확인요청( 800[m] =&gt; 재고 2,000[m] )"/>
        <s v="1. 운송정보 시스템_x000a_   - 외부에서 해당 운송정보 시스템 접속불가"/>
        <s v="1. SAP-FI_x000a_   - 전표 승인 오류관련의 건"/>
        <s v="1. SAP-MM_x000a_   - 반제품 무상샘플 발주건에 대한 작성 오류확인의 건(해리우스 프리폼)"/>
        <s v="1. SAP-TR_x000a_   - CMS 하나은행 CMS=&gt;SAP 전송 처리 불가"/>
        <s v="1. E-Accouting_x000a_   - 전자세금계산서 공급받는자 대표자성명 변경"/>
        <s v="1. SAP-PP_x000a_   - 2021.06월 1310 플랜트 BOM 및 라우팅 변경번호 채번"/>
        <s v="1. SAP-권한_x000a_   - 기획팀 김형수 인원 SAP ID Mapping"/>
        <s v="1. SAP-SD_x000a_   - 수출 선적서류 등록 오류관련건 확인 [ ZTER208 ]"/>
        <s v="1. SAP-FI_x000a_   - 내수매출처리, 직수출로 매출처리 부가세 삭제요청"/>
        <s v="1. SAP-SD_x000a_   - 곽나은 팀장, SAP 권한부여"/>
        <s v="1. E-Accouting_x000a_   - 실물증빙 작성-&gt; 작성부서 코드 오류관련의 건"/>
        <s v="1. SAP-권한_x000a_   - 재무팀 박진현 인원 SAP ID Mapping"/>
        <s v="1. SAP-권한_x000a_   - 기획팀 조한이 인원 SAP ID Mapping"/>
        <s v="1. TOPERP_x000a_   - 코스트센터 잘못 지정으로 해당 팀 코스트센터 변경요청"/>
        <s v="1. SAP-MM_x000a_   - 관세환급 프로그램 문의 ( 수입광섬유 반제품 J 배처 조회여부 )"/>
        <s v="1. SAP-SD_x000a_   - 영업사원 SAP 거래처 문의"/>
        <s v="1. SAP-PP_x000a_   - 2021.06월 1310 플랜트 마감협조작업"/>
        <s v="1. SAP-SD_x000a_   - 수출 선적시 master 등록 오류 확인의 건"/>
        <s v="1. 그룹웨어_x000a_   - 그룹웨어 메일 -&gt; M365퍼워딩 문제"/>
        <s v="1. 그룹웨어_x000a_   - 동일 메일 수신 현상"/>
        <s v="1. 그룹뭬어_x000a_   - 네이버 메일 송수신 장애"/>
        <s v="1. 그룹웨어_x000a_   - 특정 메일 주소 퍼워딩 문제(@belden.com )"/>
        <s v="1. 인터넷_x000a_   - 특정 사이트 접근불가(페이스북 등)"/>
        <s v="1. 그룹웨어_x000a_   - 조직도 변경"/>
        <s v="1. 그룹웨어_x000a_   - 신규사용자 생성"/>
        <s v="1. 그룹웨어_x000a_   - 보직변경"/>
        <s v="1. DRM 및 그룹웨어 메일 용량 증설_x000a_   - 로그인 장애"/>
        <s v="1. 그룹웨어_x000a_   - 로그인 장애"/>
        <s v="1. 그룹웨어 및 DRM_x000a_   - 로그인 장애"/>
        <s v="1. IDC운영_x000a_   - JEUS분기점검"/>
        <s v="1. IDC운영_x000a_   - EMC VNX-5200 스토리지 디스크 폴트 발생"/>
        <s v="1. IDC운영_x000a_   - SSO서비스 재 시작"/>
        <s v="1. IDC운영_x000a_   - 그룹웨어 DB서버 분기 점검"/>
        <s v="검사데이터 조회 화면에 최종검사일자로 조회시 조회 불가"/>
        <s v="검사데이터 조회 화면에 내부등급 표시 기준 확인 요청"/>
        <s v="실린더 맵핑 화면에 조회되지 않는 코어 확인"/>
        <s v="중복 검사 실적 확인"/>
        <s v="PRIP 화면에서 조회하면 에러 메시지 발생하는 품번 확인 요청"/>
        <s v="신규입사자 2명 MS 계정 생성 요청"/>
        <s v="EMC VNX5200 스토리지 폴트 정상화 작업 대응"/>
        <s v="MES 검사 판정 로직 요청"/>
        <s v="그룹웨어 출장명령서에 복명서 버튼이 활성화 되지 않는 현상 확인"/>
        <s v="그룹웨어 메일 용량 증가 관련 문의"/>
        <s v="Teams 계정 문의"/>
        <s v="헤라우스 프리폼품번 CUTFLAG 및 업데이트 요청"/>
        <s v="WMS 데이터 일부 실조장 및 단위조장 변경"/>
        <s v="설비별 부품교체 기록 확인할 수 있는 기능 요청"/>
        <s v="보안 문제로 메일 포워딩 되지 않는 문제 확인 요청"/>
        <s v="MES 드로잉 실적 조회 화면에 조회, 닫기 버튼 사라지는 현상 조치"/>
        <s v="신규입사자 MS 계정 생성 요청"/>
        <s v="최종검사확정 화면에서 재발행 하여도 프린트 정보가 발행되지 않는 현상 확인"/>
        <s v="최종검사확정 불가능한 품번 확인"/>
        <s v="Salesforce addon Outlook2016 매뉴얼 작성"/>
        <s v="그룹웨어 접속불가"/>
        <s v="보안문서 자가승인 불가"/>
        <s v="신입사원 노트북 프로그램 설치 및 기본설정 요청"/>
        <s v="공유폴더 접속안됌"/>
        <s v="메일설정 및 그룹웨어 메일용량 설정요청"/>
        <s v="공유폴더 접속메일 전달요청"/>
        <s v="공유폴더 계정생성 요청"/>
        <s v="보안문서 열람불가"/>
        <s v="박준홍님 공유폴더 임시권한 요청"/>
        <s v="VPN 계정 비밀번호 초기화 및 설정점검 요청"/>
        <s v="그룹웨어 파일첨부 ActiveX 활성화 불가"/>
        <s v="IE로 접속 시, 마이크로소프트 엣지로 접속됌"/>
        <s v="그룹웨어 공지게시글 작성시 게시물 업로드불가"/>
        <s v="Drawing 실적 현황 ( 손실 횟수, 손실 길이 ) 추가"/>
        <s v="CWIP3017-001, CWIP3017-003, CWIP3017-004 수정"/>
        <s v="오라클 DB LINK 생성"/>
        <s v="A0181적치대 MAC값 업데이트 처리"/>
        <s v="개발 서버에 운영 서버 데이터 Import 작업"/>
        <s v="MES &quot;Drawing 실적 현황&quot; 조회 내용 추가 요청분 처리"/>
        <s v="1. SAP-SD_x000a_   - 1320 무상샘플 수출건 수출진행 오류"/>
        <s v="1. SAP-FI_x000a_   - 특정 코스트센터 &quot;직접전기오류&quot; 확인의 건"/>
        <s v="1. SAP-PP_x000a_   - 2021.06 1320 플랜트 스크랩 및 여척배부 확인의 건"/>
        <s v="1. SAP-SD_x000a_   - 거래처 &amp; 담당자 Setting 요청의 건"/>
        <s v="1. SAP-FI_x000a_   - 2021.06 매출부가세 Data 작성일자변경요청의 건"/>
        <s v="1. SAP-SD_x000a_   - 수출 BL 삭제 및 선적서류에 대한 삭제불가"/>
        <s v="1. 협업포탈_x000a_   - 날짜 선택 시 오류발생의 건"/>
        <s v="1. SAP-FI_x000a_   - 전표 작성시 오류발생의 건"/>
        <s v="1. TOPERP_x000a_   - 신규부서 2건, 변경부서 1건 생성 요청의 건"/>
        <s v="1. SAP-PP_x000a_   - 1310 플랜트 실적 및 투입실적 오류건 현업확인 요청"/>
        <s v="1. SAP-SD_x000a_   - 2020. 재고 및 매출진행 (ALANADEE 사우디=&gt;Systematic Energy) 확인"/>
        <s v="1. 그룹웨어_x000a_   - 메일 용량 증설"/>
        <s v="1. e-Accounting_x000a_   - 접속 오류"/>
        <s v="1. 그룹웨어_x000a_   - 중복 메일"/>
        <s v="1. 그룹웨어_x000a_  - 메일 발송 오류"/>
        <s v="1. 그룹웨어_x000a_   - 부서 명칭 변경"/>
        <s v="1. 그룹웨어  _x000a_   - 전자결재 오류"/>
        <s v="1. 그룹웨어_x000a_   - 모바일 그룹웨어 계정 생성"/>
        <s v="1. 그룹웨어_x000a_   - 메일 중복 수신"/>
        <s v="1. 그룹웨어_x000a_   - 메일 포워딩 장애"/>
        <s v="1. IDC운영_x000a_ - 넷백업 정기점검 "/>
        <s v="1. IDC운영_x000a_ - 디스크 교체"/>
        <s v="Teams 화상회의 관련 문의"/>
        <s v="인터넷 장애 관련 업무"/>
        <s v="[SFAWMS] 펑션 수정 관련 오류 수정"/>
        <s v="[SFAWMS] 사내출고거래 권한 관련 수정 "/>
        <s v="예외반제품 CUTFLAG 투입실적 처리 관련"/>
        <s v="J동 서버 점검 관련 대응"/>
        <s v="[SFAWMS] 사내출고거래 불가능한 현상 확인 요청"/>
        <s v="Teams 계정 및 사용 문의"/>
        <s v="색상 오류있는 품번 삭제 요청"/>
        <s v="그룹웨어 메일 용량 관련 문의"/>
        <s v="Teams 비밀번호 초기화 요청"/>
        <s v="재작업지시 할 수 없는 품번 확인 요청"/>
        <s v="MS 계정 비밀번호 입력 초과로 잠긴 계정 정상화 요청"/>
        <s v="MES 계정 비밀번호 초기화"/>
        <s v="J동 서버실 신발장 및 청소 업체 관련 업무"/>
        <s v="리와인딩에서 검사로 잘못 넘어간 품번 취소 요청"/>
        <s v="개발 툴 라이선스 정리 업무"/>
        <s v="Lathe 설계실 pc 인터넷 장애 조치 요청"/>
        <s v="ConponentOne 라이선스 인증 문제 확인"/>
        <s v="ZTT 6월 2차 &amp;amp; 형통 7월 1차 업로드 수정건"/>
        <s v="VPN 접속불가"/>
        <s v="VPN 설정 지원요청"/>
        <s v="VPN 계정발급 및 설정지원요청"/>
        <s v="팀즈계정초기화 및 VPN 계정생성요청"/>
        <s v="PC느림으로 인한 교체요청"/>
        <s v="인터넷연결 불가"/>
        <s v="GMAIL -&gt; GW메일 연동요청"/>
        <s v="팀즈 및 압축풀기유틸리티 설치요청"/>
        <s v="그룹웨어 아웃룩 메일연동 요청"/>
        <s v="신규입사자 노트북 프로그램 및 설정요청"/>
        <s v="메일 발송 시, 반송처리 됌"/>
        <s v="기존 데이터 백업요청"/>
        <s v="VPN연결시, TLS인증서 오류"/>
        <s v="공유폴더 접속시, 다른 사용자 중복접속 오류"/>
        <s v="MES로그인불가 및 SAP로그인불가"/>
        <s v="VPN로그인 불가 및 아웃룩 메일수신불가"/>
        <s v="안양사무실 유선네트워크 연결요청"/>
        <s v="재고 노트북 Windows10업그레이드 / 사내 프로그램 및 설정요청"/>
        <s v="MES에서 사용자 팀소속등록정보가 다름"/>
        <s v="Outlook2016 addon Salesforce 매뉴얼 작성"/>
        <s v="설계실 네트워크안됌으로 인한 점검요청"/>
        <s v="공유폴더 계정생성 및 폴더권한 요청"/>
        <s v="그룹웨어 게시판게시물/공지사항 업로드 불가"/>
        <s v="FMB모니터PC 작동안됌"/>
        <s v="IP테이블 PC 네트워크 등록 불가의 건"/>
        <s v="검사 채우기 로직 변경 &amp; 채우기 속도 개선"/>
        <s v="잉크용 바코드 2차원(QR코드) 샘플 작성"/>
        <s v="WMS 개발 환경 셋팅"/>
        <s v="RID 품번 Drawing 목표생산량 계산 기준 요청"/>
        <s v="1. SAP-SD_x000a_   - 견적저장시 &quot;Factor 배치지정&quot;오류 문의"/>
        <s v="1. SAP-CO_x000a_   - 사용자 권한요청 추가"/>
        <s v="1. SAP-PP_x000a_   - 1310 플랜트 투입실적 I/F 누락분 확인"/>
        <s v="1. SAP-MM_x000a_   - 관세환급 프로그램 매출조정건에 대한 내용 확인요청"/>
        <s v="1. SAP-FI_x000a_   - 전표작성시 오류 확인의 건(계정 저장 불가)"/>
        <s v="1. SAP-PP_x000a_   - 소재 코스트센터 및 작업장 추가에 따른 업무협조"/>
        <s v="1. SAP-PP_x000a_   - 1310 플랜트 생산실적 및 투입실적 오류발생건 점검"/>
        <s v="1. SAP-SD_x000a_   - 견적저장시 &quot;LOT사이즈오류&quot; 메시지 확인요청"/>
        <s v="1. SAP-PP_x000a_   - 소재관련 자재라우팅 등 작업장 변경, 변경번호 요청"/>
        <s v="1. 인프라_x000a_  - 오비즈 타워 AP접속 장애_x000a_  - 예산공장 AP접속 장애"/>
        <s v="1. 그룹웨어_x000a_   - 비밀번호 초기화"/>
        <s v="1. 그룹웨어_x000a_   - 사용자 현황"/>
        <s v="1. 그룹웨어_x000a_   - 미사용자 삭제"/>
        <s v="1. 보안_x000a_  - 넷헐퍼 소프트웨어 차단 해제 요청"/>
        <s v="1. 그룹웨어_x000a_   - 사용자 정보 수정"/>
        <s v="1. 그룹메일_x000a_  - 스팸 해제 요청"/>
        <s v="1. 그룹웨어_x000a_  - 메일 용량 증설 및 사용문의(대용량 메일)"/>
        <s v="1.  그룹웨어_x000a_   - 스팸 차단 요청"/>
        <s v="1. 인프라_x000a_    - 예산공장 AP접속 장애"/>
        <s v="1. IDC운영_x000a_   - 모바일 그룹웨어 서버(Power Supply  has been repaired 시스템 메시지 발생)"/>
        <s v="1. IDC운영_x000a_   - eaiddb 서버(XI개발) 파일시스템 정리"/>
        <s v="T-Drawing PREFORM_FEED_DISTANCE 데이터 수집하지 않는 현상 확인"/>
        <s v="코어 외경 정보 업데이트 요청"/>
        <s v="T-Drawing 14호기 PREFORM_FEED_DISTANCE 데이터 - 값 확인 요청"/>
        <s v="PANG DATA 버전 확인 요청"/>
        <s v="[TFO WMS] 바코드 실적 테이블 금액 누락된 품번 업데이트 처리"/>
        <s v="[TFO WMS] 현재고 테이블 금액 누락된 품번 업데이트 처리"/>
        <s v="엑셀 사용할 수 없음"/>
        <s v="작업지시 삭제처리 요청"/>
        <s v="VPN 설정 및 연결 문의"/>
        <s v="C1 Component 라이선스 문제 해결"/>
        <s v="[SFA WMS] 사내거래출고화면에 출고 버튼 SAP, 예산 MES 인터페이스 나누는 기능 추가 요청"/>
        <s v="차단파장 계산식에 소수점 반올림 되지 않는 현상 확인"/>
        <s v="중복으로 불량처리된 품번 조치 요청"/>
        <s v="J-VAD 실적 조회 화면에 재작업 품번은 조회되지 않도록 수정"/>
        <s v="작업지시가 없는 품번도 채우기 - 구조 가능하도록 수정 요청"/>
        <s v="MWS 최종확정 하였지만 WMS 인터페이스 되지 않은 품번 확인"/>
        <s v="M365 계정 생성 요청"/>
        <s v="검사데이터 조회 다중품번 화면 속도 개선 요청"/>
        <s v="WMS용 HYPER-V 가상컴퓨터 생성 및 테스트 &amp; 매뉴얼 작성"/>
        <s v="재컬러링 및 재권취_시간등록시 작업지시 종료되지 않으면 _x000a_적치대 이동 불가능 처리 ( 대기 or 진행이 있을 경우 불가처리 )_x000a_( CWIP2037-003 ) "/>
        <s v="채우기 조회 불가능한 품번 MAC값 업데이트_x000a_( 최종검사 데이터 (CEDCINPFNL)_x000a_ - A0125적치대 삭제 후 재 입력 _x000a_ - A0179적치대 자료 수정 )"/>
        <s v="REW 실적 조회 화면에 PT1121613A11M0402, PA0521420A61A1606 품번 전체길이와 상세길이가 다름"/>
        <s v="예산공장 무선네트워크 연결요청"/>
        <s v="IP테이블 PC네트워크설정 오류"/>
        <s v="팀즈계정 팀채팅그룹 초대받기 불가"/>
        <s v="엑셀 및 모든 문서열람 불가"/>
        <s v="데이터 복원요청"/>
        <s v="팀즈 비밀번호 초기화요청"/>
        <s v="PC포맷 및 데이터복원 요청"/>
        <s v="부사장님 기존데이터 백업요청"/>
        <s v="DRM 설치 및 확인 요청"/>
        <s v="듀얼모니터 해상도 조절 요청"/>
        <s v="기획팀 회의실용 노트북 Windows10 최적화 요청"/>
        <s v="신입사원 노트북 프로그램 설치 및 설정 요청"/>
        <s v="랜선길이 확장요청"/>
        <s v="SAP 로그인불가"/>
        <s v="VPN 설치 및 설정요청"/>
        <s v="VPN 프로그램 설치 및 설정지원 요청"/>
        <s v="안양사무실 LAN연결 불가"/>
        <s v="1. SAP-SD_x000a_   - 고객처 확장 오류(외상매출금계정 저장x)"/>
        <s v="1. SAP-HR_x000a_   - 신규사용자 등록 SAP Mapping 요청"/>
        <s v="1. SAP-SD_x000a_   - 2021.05 매출조정 전표확인 요청"/>
        <s v="1. SAP-SD_x000a_   - 신규사용자 등록 SAP Mapping 요청"/>
        <s v="1. SAP-SD_x000a_   - 견적오더우량&amp;라우팅수량 불일치 확인요청"/>
        <s v="1. SAP-수출입_x000a_   - 선적서류등록시 저장 불가"/>
        <s v="1. SAP-PP_x000a_   - 견적저장시 &quot;LOT사이즈불일치&quot; 오류"/>
        <s v="1. WMS_x000a_   - 소모성자재 단가 문의"/>
        <s v="1. SAP-PP_x000a_   - 특수광 작업공정 및 마스터 Setting 요청"/>
        <s v="1. SAP-MM_x000a_   - 미착금액 전산확인요청"/>
        <s v="1. SAP-PP_x000a_   - 2021.07월 마감 DATA 확인"/>
        <s v="1. 그룹웨어_x000a_   - 신규 사용자 등록"/>
        <s v="1. 그룹웨어_x000a_   - 메일 용량 증설 요청"/>
        <s v="1. 그룹웨어_x000a_   - 전자결재 문서 삭제"/>
        <s v="1. 인프라_x000a_   - 무선 AP 안정화"/>
        <s v="1. IDC운영_x000a_  - IBM TS3310 Power supply low 발생"/>
        <s v="1. IDC운영_x000a_   - IBM TS3310 Drive's Clean"/>
        <s v="1. IDC운영_x000a_ - OS 공간 확보"/>
        <s v="WMS 개발 환경에 TFO WMS 개발 환경 셋팅"/>
        <s v="WMS 개발 환경에 SFA WMS 개발 환경 셋팅"/>
        <s v="[TFO WMS] 거래명세서 대표자명 수정 (박하영 -&gt; 도문현)"/>
        <s v="인터넷 연결 안되는 현상 확인 요청"/>
        <s v="오피스 프로그램 관련 문의 및 라이선스 할당 요청"/>
        <s v="SFA WMS &lt;-&gt; SAP, 예산 MES 인터페이스 방식 확인"/>
        <s v="월별 설비 부품 교체 쿼리 및 CWIP3052.CS 폼 작성"/>
        <s v="검사데이터 다중품번 쿼리 튜닝 개선"/>
        <s v="SCM 설치요청"/>
        <s v="DRM문서보안 로그인 불가"/>
        <s v="데스크탑 PC설치 요청"/>
        <s v="Windows10 초기설정문의"/>
        <s v="VPN 기존 계정확인 요청"/>
        <s v="기존 데이터 복원요청"/>
        <s v="특정 팀공유폴더 접근불가"/>
        <s v="1. SAP-SD_x000a_   - 영업재고 확인요청"/>
        <s v="1. SAP-PP_x000a_   - 안산공장 휴기에 따른 생산마감 작업확인"/>
        <s v="1. SAP-PP_x000a_   - MES 및 SAP 재고 자재코드 변환요청"/>
        <s v="1. SAP-FI_x000a_   - SAP 임시전표 Upload시 오류발생"/>
        <s v="1. SAP-PP_x000a_   - SAP 신규사원 Mapping 작업"/>
        <s v="1. SAP-SD_x000a_   - 판매문서 생산계획 Data 조회안됨"/>
        <s v="1. IDC운영_x000a_   7월 서버 정기점검_x000a_  - 점검 대상 : SAP ERP / GROUPWARE / NT군_x000a_  - 점검내용_x000a_    1)H/W 점검 및 LED 확인_x000a_    2)OS error Log 확인_x000a_    3)서버자원 사용률 점검_x000a_  "/>
        <s v="1. IDC운영_x000a_  7월 서버 정기점검_x000a_  - 점검 대상 : 가상화 / 스토리지점검 (VNX5200, DX100)_x000a_  - 점검내용_x000a_    1)H/W 점검 및 LED 확인_x000a_    2)Event 확인_x000a_    3)서버자원 사용률 점검_x000a_  "/>
        <s v="1. IDC운영_x000a_OS 공간 확보_x000a_  -작업대상 : DNS-SVR_x000a_  -작업내용_x000a_    .경로 C:\Windows\Temp_x000a_    .용량확보 (3G -&gt; 12G)"/>
        <s v="1. 그룹웨어_x000a_   - 신규사용자 계정 생성"/>
        <s v="1. 그룹웨어_x000a_   - 계정 삭제"/>
        <s v="1. 보안_x000a_   - 메신저 차단 방안 요청"/>
        <s v="1. 인프라_x000a_  - 안산 및 예산공장 무선 네트워크 개선"/>
        <s v="1. 그룹웨어_x000a_   - 기안문서 작성 에러"/>
        <s v="단조장 폐기 처리 품번 삭제 요청"/>
        <s v="수입광섬유 등록 후 재컬러링 시 칼라 코팅경에 맞지 않는 값 들어가는 현상 확인"/>
        <s v="WMS ZZT 6월 3차 업로드 "/>
        <s v="WMS ZZT 7월 1차 업로드 "/>
        <s v="[SFA WMS] 보빈조회 불가능한 현상 확인"/>
        <s v="[SFA WMS] 사내거래출고 화면에서 바코드 스캔시 소문자로 입력하여도 대문자로 들어가도록 기능 추가"/>
        <s v="바코드 25자리, 11자리 스캔 관련 문의"/>
        <s v="VPN 연결 요청"/>
        <s v="코팅경 2차 값에 -7 값이 계산되어 조회되는 현상 확인"/>
        <s v="출하 바코드 양식 변경"/>
        <s v="자연색상인데 칼라코팅경 값 입력된 품번 수정 요청"/>
        <s v="채우기 확정되지 않는 적치대 확인 요청"/>
        <s v="바코드에 11자리 맵핑처리 및 TEST"/>
        <s v="[TFO WMS] 발주서 메일 발송 시 메일 주소 변경 및 여러 건 등록 가능하도록 수정"/>
        <s v="이메일 추출 및 VALIDATE 샘플 PG 제작"/>
        <s v="Rewinding 실적 현황 ( 시작기준, 완료기준) 수정_x000a_( CWIP3052-001 / CWIP3052-003 수정 )"/>
        <s v="최종 검사 확정 ( 출하 바코드 라벨 수정 )"/>
        <s v="채우기 ( NA일 경우 코팅경 COLOR 로직 변경 )"/>
        <s v="반제품 예외 일괄생성 ( ValidCheck - 엑셀 자료 유효성 검증 )"/>
        <s v="1. SAP-SD_x000a_   - 영업재고 출고처리 오류확인"/>
        <s v="1. SAP-PP_x000a_   - 원가 및 로스관련 회의진행"/>
        <s v="1. SAP-PP_x000a_   - 1320 플랜트 재고재처리 마감오류확인"/>
        <s v="1. SAP-SD_x000a_   - 수출 선적서류 등록시 마스터 오류"/>
        <s v="1. E-Accouting_x000a_   - 임시전표 생성오류"/>
        <s v="1. SAP-PP_x000a_   - 1320 플랜트 생산마감 확인작업"/>
        <s v="1. SAP-PP_x000a_   - 원가 및 로스관련 회의진행사항(1)"/>
        <s v="1. E-Accouting_x000a_   - admin 권한에 대한 내용확인요청"/>
        <s v="1. SAP-MM_x000a_   - 송장처리시 오류관련(이동평균가격 마이너스 처리불)"/>
        <s v="1. SAP-FI_x000a_   - LS전선 역발행 세금계산서 관련 DATA"/>
        <s v="1. SAP-TR_x000a_   - 외화평가 계정에 대한 전표취소 확인의 건"/>
        <s v="1. SAP-PP_x000a_   - 원가 및 로스관련 회의진행사항(2)"/>
        <s v="1. 인프라_x000a_   - 무선 컨트롤러 이전 설치(안산 -&gt; 예산)"/>
        <s v="1. 보안_x000a_   - 퇴사자 DRM사용현황 요청"/>
        <s v="1. 보안_x000a_   - 넷헐프 운영 업무 지원"/>
        <s v="1. 보안_x000a_   - 소프트웨어 설치 지원"/>
        <s v="1. 그룹웨어_x000a_   - 대용량메일 전달 에러"/>
        <s v="1. IDC운영_x000a_   -8'월 스토리지 정기점검_x000a_ "/>
        <s v="1. IDC운영_x000a_   - 8'월 서버 정기점검_x000a_  "/>
        <s v="1. IDC운영_x000a_   - DRM_IN 서버 파일 정리"/>
        <s v="1. IDC운영_x000a_   - Netbackup 정기점검실시"/>
        <s v="경비실PC 사내프로그램 및 프로그램설정 요청"/>
        <s v="FMB모니터링PC 멈춤"/>
        <s v="DRM문서보안 클라이언트 설치되지않는 오류"/>
        <s v="그룹웨어 파일첨부 오류"/>
        <s v="CCTV프로그램 설치 및 설정요청"/>
        <s v="신입사원 노트북 프로그램 및 설정요청"/>
        <s v="MFD 잘못 들어간 PMS 품번 업데이트 처리"/>
        <s v="G655AL PMS 품번 채우기 메뉴에서 저장 및 확정 진행을하여도 분산 및 PMD 등급이 형성 안되는 현상 발생"/>
        <s v="안양 복합기 IP 관련 문의"/>
        <s v="모바일 VPN 및 그룹웨어 접속 관련 문의"/>
        <s v="부춘강 8월 품번 리스트 WMS 재고 테이블에 잡히지 않는 현상 확인 요청"/>
        <s v="사내메일 불가 현상 확인 요청"/>
        <s v="Pang Data 접속되지 않는 현상 확인"/>
        <s v="부춘강 8월 품번 출고된 57건 품번 삭제 요청"/>
        <s v="반제품중 코어 소결체 화연 대기에 RT0321708A 품번 삭제 요청"/>
        <s v="바코드 프린터기 점검 요청"/>
        <s v="JVAD 작업완료 되지 않는 품번 확인 요청"/>
        <s v="출하 바코드 라벨 샘플 요청"/>
        <s v="출하 바코드 운영 적용 및 테스트"/>
        <s v="LVAD, JVAD 설비정보 보이지 않는 현상 조치"/>
        <s v="채우기 ( 오류 발생으로 인한 저장 안될때 처리 )"/>
        <s v="FBM 코어 실적 이상 문의건 처리 "/>
        <s v="길이 방향 광손실 분석 ( 단선유형 추가)"/>
        <s v="WMS / MES 관련 업무 회의 ( 추후 세부 협의 필요 )"/>
        <s v="품질보증팀 WMS 계정 생성 요청"/>
        <s v="ZTT 7월 2차 수입검사 업로드 요청"/>
        <s v="MES 광손실 길이방향 조회 화면 라이선스 관련 오류 해결"/>
        <s v="DRM 자가승인 시 익스플로러 오류"/>
        <s v="그룹웨어 결제상신 불가"/>
        <s v="그룹웨어 품의작성 시, 익스플로러 오류"/>
        <s v="그룹웨어 접속불가 및 메일발송오류"/>
        <s v="Nethelper Client 설치지원"/>
        <s v="팀즈 설치지원 요청"/>
        <s v="신입사원 노트북 세팅 및 프로그램 설정요청"/>
        <s v="1. SAP-PP_x000a_   - 1320 플랜트 사내거래 전송취소 요청의 건"/>
        <s v="1. Groupware_x000a_   - 입사일자 미등록으로, 경조금신청 작성 X"/>
        <s v="1. SAP-PP_x000a_   - 원가 및 로스관련 회의진행사항(2)_x000a_   =&gt; 신규 프로그램 작성 중, 완료처리 "/>
        <s v="1. 기타_x000a_   - EQS 일지 오류 출력"/>
        <s v="1. SAP-CO_x000a_   - 코스트센터별 액티비티 조회실패(ZCOR0850)"/>
        <s v="1. SAP-CO_x000a_   - 2021.07월 마감지원, 매출평가 작성시 오류"/>
        <s v="1. SAP-PP_x000a_   - 2021.08 MES &lt;-&gt; SAP I/F 모니터링 작업"/>
        <s v="1. 그룹웨어_x000a_   - 조직 정보 변경"/>
        <s v="1. 보안_x000a_   - 퇴직자 메일 로그 추출"/>
        <s v="1. 그룹웨어_x000a_   - 접속오류"/>
        <s v="1. 그룹웨어_x000a_   - 메일 연동 관련 문의"/>
        <s v="1. 그룹웨어_x000a_   - 메일 그룹발송 관련 문의"/>
        <s v="1. 보안_x000a_   - DRM로 관련 문의"/>
        <s v="1. IDC운영_x000a_   - IBM TS3310 장비 점검  "/>
        <s v="[TFOWMS] SAP 발주 후 WMS 확인시 조회되지 않는 현상 확인"/>
        <s v="REW 작업시 작업조건 기입 관련 수정 및 개선 요청"/>
        <s v="일일보고 재 작업 요청 길이 기준 확인 요청"/>
        <s v="MES에서 L-Furnace MFC 유량이 표시가 되지 않음"/>
        <s v="엣지로 그룹웨어 안들어가지는 현상 확인 요청"/>
        <s v="Pang Data에서 L-Furnace Chuck RPM 확인 불가 "/>
        <s v="B3 품종 검사규격 변경 확인 요청"/>
        <s v="B3 차단파장 채우기 관련 확인 요청"/>
        <s v="WMS 오류 연동 관련 문의 ( SAP에 확인필요 )"/>
        <s v="채우기 ( 수정 요청 ) - 로직 변경 필요 ( 업무 협의 및 문제 파악 )"/>
        <s v="반제품 예외 일괄생성 ( 속도 개선 ) / 7분 ==&gt; 19초"/>
        <s v="채우기 ( 데이터 수동 변경 )"/>
        <s v="신규입사자 노트북 세팅 및 프로그램 설정요청"/>
        <s v="그룹웨어 메일용량 증설요청"/>
        <s v="아웃룩 메일수신 불가"/>
        <s v="특정자리 인터넷 연결불가"/>
        <s v="MES 실행불가능"/>
        <s v="설비PC 터치스크린 터치불가능"/>
        <s v="네트워크 연결불가능"/>
        <s v="그룹웨어 결제문서 임시저장 불가능"/>
        <s v="1. SAP-PP_x000a_   - 1310 플랜트 I/F 내역 점검"/>
        <s v="1. SAP-TR_x000a_   - 신규계정코드 생성 및 재무제표 Mapping 요청"/>
        <s v="1. SAP-TR_x000a_   - 가수금 처리 불가"/>
        <s v="1. SAP-PP_x000a_   - 1320 플랜트 개별작업지시 삭제 요청"/>
        <s v="1. SAP-SD_x000a_   - 견적프로그램, 원가상세표=&gt;손익검토 양식 추가"/>
        <s v="1. DRM_x000a_  - 암호화 해제 내역 송부"/>
        <s v="1. 그룹웨어_x000a_  - winmail.dat 파일 문제 해결 방안 제시"/>
        <s v="1. IDC운영_x000a_   - Netbackup Media DATA초기화(10개)"/>
        <s v="1. IDC운영_x000a_  - 서버 관리 매뉴얼 작성 "/>
        <s v="RID 실린더 등록 및 조회 화면에서 Bare 업체명, 출하 실린더 사이에 연마여부 추가 요청(엑셀 업로드)"/>
        <s v="DRA 실적 조회 화면에 실린더 외경 다음 탭에 연마여부 추가 요청"/>
        <s v="DRA 12호기 BARE TENSION 디바이스 추가 및 설비정보에 정보 추가"/>
        <s v="DRA 실적 - 설비정보에 모니터링 데이터 추가 요청"/>
        <s v="PRIP 입력 화면에 측정 작업자 A에 어광우님만 나오도록 수정 요청"/>
        <s v="DRA 실적에 작업시작 불가능한 코어 확인 요청"/>
        <s v="TFO WMS ) 사용자 등록 및 권한 등록"/>
        <s v="MES ) 품질 검사 규격 변경 "/>
        <s v="WMS ) 구매 오더 조회 - WMS 인터페이스 ( 품목명 상이 )"/>
        <s v="MES ) LATHE/J-VAD 작업지시 오류 처리_x000a_ㄴ  DRAWING 실적 등록시 코어완료 처리를 해야 했으나 투입_x000a_        해제 처리를 하여 DRAWING실적 처리 불가 ( 초기화 처리 )"/>
        <s v="WMS ) 품목별검사SPEC - 저장시 저장 안되는 현상 처리"/>
        <s v="MES ) J-VAD 실적 현황 ( 재작업 항목도 화면에 표기 요청 )_x000a_ㄴ 기존 J-VAD 실적현황에서는 재작업을 제외하고 표기 하였으나_x000a_    어광우님 요청으로 재작업 항목도 화면에 표기 완료함."/>
        <s v="바코드 작동 불가능"/>
        <s v="VPN Client 설치지원 요청"/>
        <s v="VPN 접속불가능"/>
        <s v="SAP Shotcut 오류로 접속불가능"/>
        <s v="WindowsXP 현장PC 프로그램 설정 및 OS최적화 요청"/>
        <s v="업무를 위한 그룹웨어 계정생성 요청"/>
        <s v="1. SAP-SD_x000a_   - 견적시스템 원가상세표 엑셀(영문) 변경요청"/>
        <s v="1. SAP-MM_x000a_   - Invar 자재코드 발주시 단위변환 오류"/>
        <s v="1. SAP-PP_x000a_   - 자재코드 변환요청의 건"/>
        <s v="1. SAP-PP_x000a_   - 원부자재 자재 로스율 Update 프로그램 수정요청"/>
        <s v="1. 기타_x000a_   - 예산공장 출장예정"/>
        <s v="1. 그룹웨어_x000a_   - 메일용량 증설(2g -&gt; 3G)"/>
        <s v="1. 그룹웨어_x000a_   - 신규 메일 계정 생성"/>
        <s v="1. 그룹웨어_x000a_   - 결재 문서 삭제"/>
        <s v="1. 그룹웨어_x000a_   - 결재문서 변경"/>
        <s v="1. IDC운영_x000a_   - WEB서버 로그 파일 정리"/>
        <s v="1. IDC운영_x000a_   - 그룹웨어 DB서버 점검"/>
        <s v="신뢰성검사 온도특성시험 합부 기준값 변경"/>
        <s v="재작업 품번 AI DATA RECIPE 다시 입력해줘야 하는 현상"/>
        <s v="AI RECIPE DATA 테이블 PRIMARY KEY 추가"/>
        <s v="L-FUR 공정 작업완료 불가능한 품번 확인 요청"/>
        <s v="인터넷 및 팀즈 관련 문의"/>
        <s v="반제품 공정별 상태 조회 화면에 Rewinding - PX 생산중 수량 맞지 않음"/>
        <s v="리와인딩 작업완료 되지 않은 품번 확인 요청"/>
        <s v="협력업체 VPN 연결 요청"/>
        <s v="반제품 공정별 상태 조회 화면에 리와인딩 완료 품목 적치대 번호 나오지 않음"/>
        <s v="정원앤시스 DB 점검 대응"/>
        <s v="MES 업데이트 오류 현상 문의"/>
        <s v="REW 작업시 작업조건 기입 관련 수정 및 개선 요청 - 재작업 실적에도 적용 요청"/>
        <s v="EMI 설비 가동율 분석 화면에 8/1 ~ 8-31 조회시 코어 화염 부분 L-LATHE 12, 13호기 데이터 누락됨"/>
        <s v="Auto CAD 라이선스 관련 확인 작업"/>
        <s v="REW 리와인딩 실적 화면에 작업지시 부분 잘리는 현상 조치"/>
        <s v="3개 코어 품번 굴곡 60mm 데이터 업데이트"/>
        <s v="잘못 업로드한 실린더 8개 데이터 삭제 요청"/>
        <s v="코팅동심오차 잘못들어간 품번 수동 처리 요청"/>
        <s v="J-VAD 작업지시에서 생산방식 버튼 비활성화되는 현상 확인 요청"/>
        <s v="B3 품종 생산 방식 관련 문의"/>
        <s v="중수소 실적 조회 화면에 PX 품번과 보빈 품번 따로 조회할 수 있는 기능 추가 요청"/>
        <s v="길이방향 광손실 분석 화면에 Drawing PX 품번 및 단선 구분 추가, REW 단선 유형 명칭 PT 단선으로 변경"/>
        <s v="ZTT 7월 3차 수입검사 /  형통 7월 2차 완료되어 업로드 수정 분 WMS반영 "/>
        <s v="TFO WMS ) 재고 현재고/재고 상세/ 종합수불부 Miss Match로 _x000a_인한 재고 상이 문제 처리 "/>
        <s v="반제품 공정별 상태 조회 ( 예외 LOT처리 )_x000a_ - 롯트가 많아 사용여부를 넣어 놓고 처리 함"/>
        <s v="TFO WMS ) 품질 관리 - 수입검사 - 수입검사 조회 _x000a_- 구조 파악 및 프로시저 작성   "/>
        <s v="SAP Shotcut 오류로 실행불가"/>
        <s v="PDF 비밀번호 해제요청"/>
        <s v="사내 프로그램 설치 및 설치요청"/>
        <s v="MES 프로그램 설치 및 설정 지원요청"/>
        <s v="pdfmaker 오류로 오피스 실행불가"/>
        <s v="1. SAP-SD_x000a_   - SAP 사용자 Mapping 관련의 건"/>
        <s v="1. SAP-CO_x000a_   - 1310 플랜트 원가관련 회의참석"/>
        <s v="1. SAP-SD_x000a_   - 수출 BL 마감시(대금청구), 저장불가 및 오류"/>
        <s v="1. SAP-SD_x000a_   - 영업출고시 재고현황 미존재"/>
        <s v="1. SAP-MM_x000a_   - 임시전표 상신 시, 오류확인요청"/>
        <s v="1. SAP-FI_x000a_   - 고정자산 현황 LIST 문의"/>
        <s v="1. SAP-PP_x000a_   - 1320 플랜트 사내거래 내역 자재코드 변환요청"/>
        <s v="1. SAP-PP_x000a_   - 1320 플랜트 마감작업"/>
        <s v="1. SAP-SD_x000a_   - 매출현황 부서 등록에 대한 확인요청"/>
        <s v="1. 그룹웨어_x000a_   - 접속 오류"/>
        <s v="1. 그룹웨어_x000a_   - 대용량 파일 전송 문제"/>
        <s v="1. e-Accounting_x000a_   - 비용 처리 불가"/>
        <s v="1. 그룹웨어_x000a_   - 스팸 차단 해제 요청"/>
        <s v="1. IDC운영_x000a_  - 서버 정기 점검"/>
        <s v="1. IDC운영_x000a_  - IBM TS3310 Drive's Clean"/>
        <s v="1. IDC운영_x000a_  - 백업 정기 점검"/>
        <s v="PK2300 재검사 전송 Pang Data 오류 확인"/>
        <s v="중수소 실적 조회 화면에 MPCF.ToDate() 관련 오류나는 현상 확인"/>
        <s v="Teams 계정 비밀번호 초기화 요청"/>
        <s v="Teams 계정 생성 요청"/>
        <s v="개별제품조회, 보빈선택하여 출고, 사내거래 출고 화면에 PMD 3째자리까지 나타내도록 수정"/>
        <s v="작업취소 불가능한 품번 확인 요청"/>
        <s v="B3 단나누기한 품번은 LATHE 실적 화면에서 조회되지 않는 현상"/>
        <s v="MES ) Rewinding 실적_시간등록 작업조건에 _x000a_         Dies 사이즈 205 추가"/>
        <s v="MES ) 재컬러링 및 재권취 화면 작업조건에 Dies 사이즈 _x000a_         선택 항목 추가"/>
        <s v="MES ) 검사데이터 조회 화면에 Curl 다음 항목에 Dies 항목 추가"/>
        <s v="MES ) 채우기할때 Dies 205인 품번들은 칼라코팅경에 7값이 _x000a_         아닌 6값이 더해지도록 개발"/>
        <s v="MES ) MES배포 작업 및 누겟 패키지 배포 위한 _x000a_         배치 작업 수정"/>
        <s v="전체 업무 ) 담당자 퇴사로 인한 업무 인수 인계"/>
        <s v="업무를 위한 태블릿 자료이동 요청"/>
        <s v="신입사원 노트북 세팅요청"/>
        <s v="MES 실행불가"/>
        <s v="임시 usb허용 (새 pc백업복원용)"/>
        <s v="DRM 암호화해제, 오피스인증 불가능"/>
        <s v="오피스 vcruntime140_1.dll 에러로 EXCEL 실행불가"/>
        <s v="대용량 첨부파일 업로드 요청"/>
        <s v="1. SAP-MM_x000a_   - 유상사급 SO 작성 오류(제품계층구조로 인한 저장실패)"/>
        <s v="1. SAP-SD_x000a_   - 견적시스템 원가상세표 출력 프로그램 보완요청"/>
        <s v="1. SAP-FI_x000a_   - 커미션차손 손익반영 작성 오류(마감)"/>
        <s v="1. SAP-PP_x000a_   - 2021.09월 MES I/F 오류 점검 및 처리작업"/>
        <s v="1. SAP-기타_x000a_   - SAP 로그인 실패"/>
        <s v="1. 예산 MES_x000a_   - 로그인 방법 및 사용자계정확인"/>
        <s v="1. SAP-FI_x000a_   - 손익계산서 상품매출원가 표현안됨"/>
        <s v="1. 그룹웨어_x000a_  - 신규계정생성"/>
        <s v="1. 보안_x000a_   - 문서보안 다중 해제 요청"/>
        <s v="1. 그룹웨어_x000a_   - 메일 계정 수신 설정 변경 요청건"/>
        <s v="1. IDC운영_x000a_   - web 서버 log 파일 정리"/>
        <s v="AI바우처 지원사업 과제편람 제작"/>
        <s v="대기오염방지시설 TMS설치현장 방화벽 허용"/>
        <s v="LGU+ 고정IP 신청의 건"/>
        <s v="SFA WMS ) 부춘강 9월 입고분 수입검사 완료로 인한 WMS 자료 반영 완료"/>
        <s v="MES/WMS ) 수입 광섬유 등록 품번 삭제 처리 "/>
        <s v="MES) 채우기 - 조회(분산&amp;PMD) VIEW 수정"/>
        <s v="MES) MESServer ( CUS_EDC_FINAL_INSPECTION ) 수정"/>
        <s v="SFA WMS ) ZTT 8월 2차 수입검사 완료로 인한 WMS 자료 반영 완료"/>
        <s v="MES 최종검사 외관 항목_예산 삭제 "/>
        <s v="DRAWING 실적 조회 안되는 문제 처리 _x000a_( 작업 호기 오입력으로 인한 문제 발생 )"/>
        <s v="인수인계 문서 작성중"/>
        <s v="FMB/MES 공정별 생산현황 화면에 달성율 맞지 않는 현상 확인 요청"/>
        <s v="Pang Data 접속 방법 안내 요청"/>
        <s v="EMI 접속 방법 안내 요청"/>
        <s v="개발 PC에 MES, WMS 개발환경 셋팅"/>
        <s v="공유폴더 계정생성"/>
        <s v="VPN 설치요청 및 설정지원요청"/>
        <s v="공유폴더 계정생성요청"/>
        <s v="DRM 문서보안 계정생성요청"/>
        <s v="1. SAP-ED_x000a_   - 기준정보 모니터링 생산팀 인원 이메일전송 변경"/>
        <s v="1. SAP-FI_x000a_   - 고정자산 자산리스트 프로그램 변경"/>
        <s v="1. SAP-SD_x000a_   - 견적 원가상세표 리포트 변경"/>
        <s v="1. SAP-SD_x000a_   - 원부자재에 대한 수출견적 및 판매문서 생성오류"/>
        <s v="1. SAP-SD_x000a_   - 판매영역 데이터 확장 문의의 건"/>
        <s v="1. SAP-PP_x000a_   - SO OEM 처리 시 오류 확인"/>
        <s v="1. SAP-FI_x000a_   - 신규매출거래계정, 재무제표 Mapping 요청"/>
        <s v="1. SAP-MM_x000a_   - 수입제비용 문서 GW 상신시 특정ID 임시저장 오류"/>
        <s v="1. 그룹웨어_x000a_   - 스팸메일 해제"/>
        <s v="1. 인프라_x000a_   - TMS설치를 위한 방화벽 설정 요청"/>
        <s v="1. 인프라_x000a_   - TFO네트웍스 더존 사용관련 문의"/>
        <s v="1. 그룹웨어_x000a_   - 부서 변경"/>
        <s v="1. 그룹웨어_x000a_   - 메일 포워딩 요청"/>
        <s v="1. 보안_x000a_   - 퇴사자 문서 사용현황 요청"/>
        <s v="1. IDC운영_x000a_   - EMC VNX 5200 스토리지 점검"/>
        <s v="1. IDC운영_x000a_   - JEUS 분기점검 실시"/>
        <s v="MES ) 권용배님 MES 권한 요청 처리"/>
        <s v="MES ) RW요청해선 ( 공정 불량 코드 설정 ) 삭제"/>
        <s v="MES ) LATHE 실적 오류 해결 ( 투입 정보 조회 불가 해결 )_x000a_ - 코어 단 나누기 처리시 조회 불가 "/>
        <s v="MES ) ZTT 8월 3,4차 업로드 수정 WMS 반영"/>
        <s v="MES ) General Code Setup ( 공정 불량 코드 )_x000a_ - L0098 예산 칼라용 -&gt; 예산-칼라외관이상 명칭 변경"/>
        <s v="MES ) Rewind 실적 시간등록 오류 해결 요청"/>
        <s v="MES ) 바코드 발행 중지 요청"/>
        <s v="DRM 관련 해제오류"/>
        <s v="아웃룩 메일전송오류"/>
        <s v="파일서버 계정발급 확인요청"/>
        <s v="1. SAP-PP_x000a_   - 생산실적,투입실적,재고재처리 연휴 후 모니터링"/>
        <s v="1. SAP-PP_x000a_   - 1310 플랜트 사내거래 미전송 처리 요청건"/>
        <s v="1. 보안_x000a_   - 퇴직자 메일 로그 요청"/>
        <s v="1. 그룹웨어_x000a_   - 메일 포워딩 해제 요청"/>
        <s v="1. 그룹웨어_x000a_   - 전자결재 오류 수정 요청"/>
        <s v="중수소 실적 조회 화면에 PX/REW 품번 나눠서 조회하는 기능 확인 요청"/>
        <s v="Lathe 공정에 단나누기한 품번 입력이 되지 않는 현상 확인 요청"/>
        <s v="MES Client 개발환경 셋팅"/>
        <s v="MES ) 최종 검사 확정 ( 양식 추가 )"/>
        <s v="MES ) 채우기 요청 처리"/>
        <s v="WMS) 수입 검사 업로드 WMS 반영 처리 "/>
        <s v="MES ) WMS 미등록 보빈 발생 건 처리"/>
        <s v="MES ) 배포 작업"/>
        <s v="1. E-Accouting_x000a_   - 실물증빙 작성시 금액불일치 오류확인"/>
        <s v="1. SAP-FI_x000a_   - 회계문서 결재조회 프로그램 문의 "/>
        <s v="1. SAP-PP_x000a_   - 1320 플랜트 fiber 재고잔량처리 문의"/>
        <s v="1. E-Accouting_x000a_   - 임시전표 생성 오류확인요청"/>
        <s v="1. SAP-PP_x000a_   - 1310 플랜트 마감작업 확인"/>
        <s v="1. 협업포탈_x000a_   - 날짜 조회시 깨지는 현상"/>
        <s v="1. SAP-MM_x000a_   - 유상사급 오더 생성 후 후속진행 불가"/>
        <s v="1. SAP-PP_x000a_   - 2021.09월 생산마감 모니터링"/>
        <s v="1. 보안_x000a_   - 퇴사자 메일 포워딩 관련 문의 및 응대"/>
        <s v="1. 그룹웨어_x000a_   - 메일 포워딩 삭제 요청"/>
        <s v="1. PC_x000a_   - 파일 서버 이관 및 검증"/>
        <s v="1. PC_x000a_   - 재택근무 관련 업무 지원"/>
        <s v="1. 그룹웨어_x000a_   - active X가 호환성 문제"/>
        <s v="1. PC_x000a_   - VPN설정 문의"/>
        <s v="1. 그룹웨어_x000a_  - 신규 계정 생성"/>
        <s v="1. 그룹웨어_x000a_   - 메일 수신 내역 오류 체크"/>
        <s v="1. E-Accouting_x000a_   - 경비처리 내역 수정(개인 사용분)"/>
        <s v="1. PC_x000a_   - VPNT설정 문의"/>
        <s v="회신: 알리바바 등록을 위한 회사 이메일 계정 생성 요청 "/>
        <s v="1. 그룹웨어 및 보안_x000a_   - 퇴직자 계정 비활성화"/>
        <s v="1. PC_x000a_   - 포멧 후 프로그램 설치"/>
        <s v="채우기 - G655C 등급판정 불가 처리 _x000a_- 적치대 A0078, A0057"/>
        <s v="채우기 - G655C 등급판정 불가 처리 _x000a_- 적치대 A0145, A0171, A0085"/>
        <s v="콜렉션 셋 버전에 캐릭터 등록 처리_x000a_ - Q_G657B3_S 버전 3 등록 승인 및 배포 처리"/>
        <s v="채우기 - B3품종 C차단파장값 차단파장 값으로 수정"/>
        <s v="채우기 - 로직 변경 ( B3 품목 신규 생성으로 인한 로직 변경 )_x000a_ - 업무 협의 진행"/>
        <s v="채우기 - 오류 수정_x000a_ - 콜렉션 셋 버전에 캐릭터 등록 수정 "/>
        <s v="WMS 입고 미처리 내역 확인 요청_x000a_- SAP재고는 있으나 WMS재고가 없어 확인중."/>
        <s v="1. SAP-PP_x000a_   - 2021.09월, 1320 플랜트 마감오류"/>
        <s v="1. SAP-SD_x000a_   - 수출 B/L 삭제 문의의 건"/>
        <s v="1. E-Accouting_x000a_   - &quot;임시 전표 생성에 실패&quot; 메시지 저장불가"/>
        <s v="1. SAP-MM_x000a_   - 송장처리 및 입고취소 불가의 건"/>
        <s v="1. SAP-SD_x000a_   - 매출이월 후, 매출이월송장처리 불가"/>
        <s v="1. SAP-FI_x000a_   - 재무 마감관련 사항 문의"/>
        <s v="1. SAP-PP_x000a_   - SAP 사용권한 추가요청의 건"/>
        <s v="1. SAP-PP_x000a_   - 2021.09월 여척 및 스크랩 정리 요청"/>
        <s v="1. SAP-SD_x000a_   - 견적등록(단발성)시 주문유형 선택안됨 확인"/>
        <s v="1. SAP-SD_x000a_   - SSLT 자재코드 영업VIEW 확장시 오류"/>
        <s v="1. SAP-FI_x000a_   - 전표조회 후, 전표상신시 조회조건 추가요청"/>
        <s v="1. E-Accouting_x000a_   - 원천세 작성시 &quot;임시전표생성오류&quot; 확인요청"/>
        <s v="1. SAP-SD_x000a_   - 견적원가 관련 드럼지정에 대한 업무문의"/>
        <s v="1. 보안_x000a_   - VPN접속 오류"/>
        <s v="1. 보안_x000a_   - VPN 및 DRM접속 오류"/>
        <s v="1. 그룹웨어_x000a_   - 신규계정생성"/>
        <s v="1. PC_x000a_   - 해외영업팀 및 구매팀 파일서버 HDD분리"/>
        <s v="1. PC_x000a_   - 신규 노트북 설치"/>
        <s v="1. 그룹웨어_x000a_   - 메일 수신 오류"/>
        <s v="1. 보안_x000a_   - 문서 작성 오류"/>
        <s v="1. 보안_x000a_   - 퇴사자 문서 수발신 내역"/>
        <s v="RE: FAILURE NOTICE: &quot;Re: Re: TFO offer for TE_ABF Cable Tender&quot;"/>
        <s v="FW: 오피스 다운로드 파일 열리지 않음 문의"/>
        <s v="Re: 음성 공장 인터넷 통신 장애"/>
        <s v="Re: RE: 정보자원시스템 위탁계약 관련 협의내용 정리"/>
        <s v="MS365 등록지연 확인 요청의 건"/>
        <s v="그룹웨어 메일 수신에러"/>
        <s v="네트워크서버 설정 확인 요청의 건"/>
        <s v="EMAIL 송수신 문의 건"/>
        <s v="RE: RE: 대기오염방지시설 TMS설치현장 방화벽 허용 요청의 건"/>
        <s v="Fw: Re: 공용폴더 로그인 아이디 건 요청드립니다."/>
        <s v="RE: Re: 공영서버 접근 권한 및 스캔파일 폴더 관련"/>
        <s v="RE: TFO 파일서버 內 기획팀 파일 접근권한 요청의 건"/>
        <s v="RE: TFO 파일서버 접속의 건"/>
        <s v="채우기 - G655C 등급판정 불가 처리 _x000a_- 적치대 A0025, A0017"/>
        <s v="WMS) 수입 검사 업로드 WMS 반영 처리 _x000a_ - 부춘강 9월 1차 수입검사가 완료분"/>
        <s v="채우기 - G655C 등급판정 불가 처리 _x000a_- 적치대 A0142"/>
        <s v="채우기 - 로직 변경 ( B3 품목 신규 생성으로 인한 로직 변경 )_x000a_ - 업무 협의 진행 및 수정 중"/>
        <s v="채우기 - G655C 등급판정 불가 처리 _x000a_- 적치대 A0116"/>
        <s v="채우기 - 로직 변경 ( B3 품목 신규 생성으로 인한 로직 변경 )_x000a_ - CLIENT / SERVER 수정 완료 현업담당자와 테스트중"/>
        <s v="최종 검사 확정 ( 바코드 발행 수정 )_x000a_ - CABLE 차단파장 추가"/>
        <s v="채우기 - G655C 등급판정 불가 처리 _x000a_- 적치대 A0155"/>
        <s v="채우기 - G655C 등급판정 불가 처리 _x000a_- 적치대 A0036, A0047"/>
        <s v="MES 마이그레이션 작업_x000a_ - 과거 마이그레이션 안된 보빈 처리"/>
        <s v="Core 단 나누기 오류 처리"/>
        <s v="작업자의 실수로 작업 취소 삭제 _x000a_- 작업지시 번호 : CLP21100128_x000a_- 품번 : CLP21100128"/>
        <s v="수입 광섬유 MES 업로드시 오류_x000a_- 반제품 예외 일괄 생성 ( 엑셀파일 작성 오류로 인한 오류 )"/>
        <s v="ZTT 9월 2차 수입검사가 완료되어 업로드 "/>
        <s v="채우기 - G655C 등급판정 불가 처리 _x000a_- 적치대 A0026, A0120"/>
        <s v="MES 배포 작업 ( 서버/클라이언트 )"/>
        <s v="채우기 - G655C 등급판정 불가 처리 _x000a_- 적치대 B0039"/>
        <s v="부춘강 9월 2차 수입검사가 완료되어 업로드"/>
        <s v="경영지원팀 김영환팀장 노트북 기본 프로그램 세팅"/>
        <s v="인송문화재단 김황영님 익스플로러 연결안됨 / 그룹웨어 오류"/>
        <s v="1. SAP-기타_x000a_   - SAP ID Mapping 관련의 건"/>
        <s v="1. SAP-PP_x000a_   - 사내거래 1320-&gt;1310 플랜트 프로그램 이관"/>
        <s v="1. SAP-SD_x000a_   - SAP 내역 엑셀 파일 Export 방법문의"/>
        <s v="1. MES_x000a_   - 1320 플랜트 사내거래 미전송건 처리요청"/>
        <s v="1. SAP-SD_x000a_   - 거래처 영업사원 등록방법 문의"/>
        <s v="1. SAP-ED_x000a_   - 예산공장출장-신규설비 증설로 인한 코드설계"/>
        <s v="1. SAP-SD_x000a_   - 사업계획 관련 T-CODE 권한부여요청"/>
        <s v="1. SAP-SD_x000a_   - 로컬수출 마감관련 조회 불가 "/>
        <s v="1. 보안_x000a_   - 퇴작자 DRM 및 메일수발신 내역"/>
        <s v="Netbackup 정기점검실시_x000a_  -점검대상 : Aix Netbackup Master 등록 대상 서버_x000a_  -점검결과 : "/>
        <s v="FAILURE NOTICE: &quot;Re: List of Pending issues&quot;"/>
        <s v="tfo.co.kr에서 kjh211014을(를) 찾지 못했습니다"/>
        <s v="[대용량파일 다운로드 문의] 효성_EDCF ethiopia PJT)OPGW 견적 요청의 건."/>
        <s v="공용폴더 접근 계정생성을 부탁드립니다."/>
        <s v="마케팅팀 장지영님 DRM 오류"/>
        <s v="마케팅팀 장지영님 그룹웨어 접속 오류"/>
        <s v="SPSS팀 이지민님 SAP로그인 안됨 / DRM 오류"/>
        <s v="품질보증팀 이승용님 그룹웨어 오류"/>
        <s v="특수광응용개발팀 이경현님 그룹웨어 오류"/>
        <s v="인송문화재단 김황영님 그룹웨어 접속 오류"/>
        <s v="마케팅팀 장지영님 그룹웨어 E-ACCOUNTING 접속오류"/>
        <s v="SPSS팀 이지민님 그룹웨어 E-ACCOUNTING 접속오류"/>
        <s v="SPSS팀 이지민 SAP 접속권한 오류"/>
        <s v="소재개발팀 신입사워 노트북 프로그램 세팅"/>
        <s v="적치대 채우기 화면에서 수량이 상이_x000a_- 적치대 A0085"/>
        <s v="SAP 실적일자 오류건 처리"/>
        <s v="J-VAD실적 호기 지정 이상 발생 처리"/>
        <s v="ZTT 9월 3차 수입검사 "/>
        <s v="채우기 - G652B(B3)_x000a_ ㄴ 오류 처리"/>
        <s v="SAP 투입실적 현황 인터페이스 오류분 처리"/>
        <s v="1. SAP-ED_x000a_   - 예산 신규공정 인터락 공정 설계프로그램 변경 "/>
        <s v="1. SAP-PP_x000a_   - 사내거래 전송내역 삭제요청"/>
        <s v="1. SAP-MM_x000a_   - 구매요청 생성 불가 문의의 건"/>
        <s v="1. SAP-기타_x000a_   - SAP 로그인 불가"/>
        <s v="1. 기타_x000a_   - VPN 접속오류의 건"/>
        <s v="1. SAP-SD_x000a_   - 견적등록 오류의 건"/>
        <s v="1. SAP-기타_x000a_   - 사용자 SAP 확인의 건"/>
        <s v="1. E-Accouting _x000a_   - 법인카드 비용작성 오류의 건"/>
        <s v="1. SAP-PP_x000a_   - 21.10월 마감 확인작업"/>
        <s v="1. 그룹웨어_x000a_   - 신규 사용자 계정 생성"/>
        <s v="1. 그룹웨어_x000a_   - 결재 오류"/>
        <s v="1. 인프라_x000a_   - KT망 장애로 인한 인프라 점검"/>
        <s v="1. 보안_x000a_   - DRM해제 오류"/>
        <s v="1. 그룹웨어_x000a_   - 소속 변경 요청"/>
        <s v="1. IDC운영_x000a_   - 스토리지 정기점검_x000a_"/>
        <s v="그룹웨어 메일 접속시 사용자가 존재하지 않는다는 오류"/>
        <s v="3층 FMB 모니터링 프로그램 꺼짐"/>
        <s v="익스플로러 접속안됨"/>
        <s v="그룹웨어 접속 오류"/>
        <s v="SAP 접속오류"/>
        <s v="M365 메일 수신,발신 안됨 / 윈도우 메일 앱 연동 오류"/>
        <s v="PPT파일 안열림"/>
        <s v="PPT 문서 보안 해제시 오류창(복구) 팝업 후 자료 내 모든 이미지 파일 손상"/>
        <s v="SAP 프로그램 신규 설치"/>
        <s v="엑셀파일 저장안됨"/>
        <s v="MES 사용자 등록 처리_x000a_ㄴ 기획팀 김재현"/>
        <s v="채우기 - G655C 등급판정 불가 처리 _x000a_- 적치대 A0112"/>
        <s v="채우기 - Fiber cut-off 변환 오류 처리_x000a_ - 기존 업무에 포함 안되어 프로그램 수정 후 배포 예정 "/>
        <s v="창고 재작업지시 보빈 삭제 처리(WMS)"/>
        <s v="최종 검사 확정 오류 데이터 처리_x000a_ㄴ 공통 코드 삭제로 인한 오류(A0079 적치대)"/>
        <s v="최종 검사 확정 폼 수정_x000a_ㄴ 외관 항목 / 기타 항목 리스트 수정 ( 최종 검사 오류로 인한 수정 사항 발생 )"/>
        <s v="바코드 꼬리표 수정_x000a_ㄴ 굴곡 20"/>
        <s v="MES 배포작업 ( MES_V5.5.50 )"/>
        <s v="MES 생산량 집계 문제 관련 협의"/>
        <s v="1. SAP-SD_x000a_   - 출하조장 부족으로 출고처리 불가의 건"/>
        <s v="1. SAP-MM_x000a_   - 구매자재 단가 상신오류 발생의 건"/>
        <s v="1. SAP-SD_x000a_   - ZFIR0160-고객-영업팀별 미수현황 프로그램 변경요청"/>
        <s v="1. SAP-PP_x000a_   - 1320 플랜트 생산마감 요청확인"/>
        <s v="1. SAP-MM_x000a_   - 1320 소모품 입고 취소 확인요청"/>
        <s v="1. 기타_x000a_   - SAP 설치 후 SSO 로그인 불가 확인의 건"/>
        <s v="1. SAP-PP_x000a_   - 반제품 배부실사 관련 문의의 건"/>
        <s v="1. 기타-Audit_x000a_   - IT 일반통제관련 대한광통신 SAP 권한 자료작성의 건"/>
        <s v="1. SAP-SD_x000a_   - 기획팀 SAP 팀 변경작업 중 요청작업"/>
        <s v="1. 기타_x000a_   - 소재생산팀 김기용 SAP 계정Mapping 작업"/>
        <s v="1. SAP-PP_x000a_   - 1320=&gt;1310 플랜트 이전 후, MES 재고삭제요청"/>
        <s v="1. 그룹웨어_x000a_   - 스팸 메일 해제 요청"/>
        <s v="1. 보안_x000a_   - 협력업체(새론) VPN접속 오류"/>
        <s v="1. PC_x000a_   - 오피스 CD-KEY요청"/>
        <s v="1. IDC운영_x000a_   - 백업 정기 점검"/>
        <s v="1. 보안_x000a_  - VPN설치 요청 "/>
        <s v="노트북 포맷 및 기본프로그램 설치요청"/>
        <s v="VPN 접속 오류"/>
        <s v="PDF 파일 인쇄시 인쇄오류"/>
        <s v="PPT파일 보안해제 및 외부발송 오류"/>
        <s v="PPT파일 보안해제 오류"/>
        <s v="그룹웨어 메일 대용량 발송시 오류"/>
        <s v="PPT파일을 PDF로 변환 후 디코딩오류 (안열림)"/>
        <s v="바코드 프린터 작동불량"/>
        <s v="키오스크,바코드프린터 작동불량"/>
        <s v="J동 3층 분석평가실 딜라토미터 장비 네트워크 설치 가능여부 확인 및 설치요청"/>
        <s v="PC 영상 화면 녹화 가능여부 확인요청"/>
        <s v="검사규격 (내부등급) 수정 요청"/>
        <s v="WMS 재고 테이블 삭제 요청 처리"/>
        <s v="수입 광섬유 업로드 수정 WMS 반영"/>
        <s v="작업취소 제품 실적 등록 불가 항목 처리"/>
        <s v="J-VAD Soot 무게대비 증착률 이상으로 인한 문의요청 처리"/>
        <s v="채우기 MAC값 계산 이상 발생"/>
        <s v=" MES 생산량 집계 관련 수정중"/>
        <s v="노트북 기본프로그램 세팅 요청, WINDOWS 계산기 어플 없음"/>
        <s v="MS오피스 미인증 오류,SAP 작동오류, 그룹웨어 오류"/>
        <s v="대표님 화상회의용 노트북 요청"/>
        <s v="1.메일로 전달받은 암호화되지 않은 PDF파일의 자동잠김 현상_x000a_2.암호화 된 PDF 파일 열람 안됨"/>
        <s v="익스플로러 작동 오류 (매우 느림)_x000a_-익스플로러 초기화 및 재설치후에도 증상 동일 &gt; 안산 입고 후 포맷 진행 예정"/>
        <s v="신규 데스크탑 기본프로그램 설치 및 프린터 설정 요청_x000a_-기본프로그램 설치 및 프린터 설정 완료"/>
        <s v="노트북 필수 프로그램 세팅 요청_x000a_-기본 프로그램 세팅 완료"/>
        <s v="포맷 예정인 노트북 데이터 백업 방법 확인 요청_x000a_-예산사업장 공용폴더가 없는것으로 확인됨, 파일서버를 이용한 백업 안내"/>
        <s v="그룹웨어 로그인시 SSO로그인 성공 팝업창과 함께 익스플로러가 종료됨_x000a_-인터넷 설정 변경"/>
        <s v="신규 노트북 기본 프로그램 확인 요청 (프로그램 여러 개의 오류)_x000a_-프로그램 재설치 및 점검결과 기존사용자 데이터로 인한 포맷 필요해 보임, 추후 포맷 진행 예정"/>
        <s v="NZ등급판정안되는 적치대 판정 처리 ( B0026 )"/>
        <s v="NZ등급판정안되는 적치대 판정 처리 ( A0029 )"/>
        <s v="일일 보고서 에러 수정 처리 완료"/>
        <s v="MES 배포 처리_x000a_ㄴ MES SERVER 구조 차단 파장 계산 _x000a_ㄴ “검사 내역 등록”시 외관항목 / 기타항목 콤보박스에 나타나지 않도록 처리"/>
        <s v="MES 사용자 등록_x000a_ㄴ 박형순"/>
        <s v="MES채우기 코팅경 이상_x000a_ㄴ 칼라 코팅경 이상 처리"/>
        <s v="드로잉 스크랩 잔량 처리 계산식 확인 전달"/>
        <s v="1. SAP-SD_x000a_   - 견적승인 한도 팀별 신규편제로 DATA 추가"/>
        <s v="1. SAP-PP_x000a_   - 1310 플랜트 재출하건,  1320 플랜트 DATA 이관요청"/>
        <s v="1. SAP-ED_x000a_   - 인터락 공정 매뉴얼 작성 및 TEST Server Data 생성"/>
        <s v="1. SAP-FI_x000a_   - 전표 역분개 작업시, Dump 오류발생"/>
        <s v="1. SAP-SD_x000a_   - 사업계획 매뉴얼 확인 작업"/>
        <s v="1. SAP-Audit_x000a_   - 안산공장 출장"/>
        <s v="1. SAP-SD_x000a_   - 대금청구 작성시 오류확인의 건"/>
        <s v="1. SAP-SD_x000a_   - PL 재고전환 후, 재고생성시 조회불가"/>
        <s v="1. SAP-SD_x000a_   - 사업계획 영업사원 미존재 확인요청의 건"/>
        <s v="1. SAP-PP_x000a_   - 전표내역 확인요청의 건"/>
        <s v="1. SAP-SD_x000a_   - 프로그램 사용권한 요청"/>
        <s v="1. SAP-PP_x000a_   - 꼬리표생성 프로그램 확인요청"/>
        <s v="1. 그룹웨어_x000a_   - 메일 오탐 오류(스팸 처리)"/>
        <s v="1. 그룹웨어_x000a_    - 신규 계정 생성 요청"/>
        <s v="1. 소프트웨어_x000a_   - 오피스 2016 CD-KEY오류"/>
        <s v="1. IDC_x000a_  - 서버 정기점검"/>
        <s v="1. SAP-SD_x000a_   - 신규인원 SAP ID Mapping 확인"/>
        <s v="1. SAP-FI_x000a_   - 매출원장 작성자 내역확인 요청의 건"/>
        <s v="1. SAP-FI_x000a_   - SAP T-CODE 내역자료 송부 요청의 건"/>
        <s v="1. SAP-PP_x000a_   - 1320 플랜트 재고생성 확인의 건"/>
        <s v="1. SAP-SD_x000a_   - 사업계획 문의의 건"/>
        <s v="1. GroupWare_x000a_   - 생산직 인원 입사일자 Update 요청"/>
        <s v="1. SAP-SD_x000a_   - 수출 빌링 작성시 오류 확인요청의 건"/>
        <s v="1. SAP-SD_x000a_   - 수출 POD 작성시 오류 확인요청의 건"/>
        <s v="1. SAP-기타_x000a_   - 예산공장 설비관리팀 인원 SAP ID Mapping"/>
        <s v="1. SAP-SD_x000a_   - 2022년 사업계획 문의의 건"/>
        <s v="1. SAP-SD_x000a_   - 영업사원 Mapping List 요청"/>
        <s v="1. SAP-ED_x000a_   - 인터락킹 공정 설계변경 및 기준정보 운영 세팅"/>
        <s v="1. 그룹웨어_x000a_   - 결재 양식 변경"/>
        <s v="1. 그룹웨어_x000a_   - 스팸 메일  및 포워딩 오류"/>
        <s v="DRM 암호화해제 오류, 그룹웨어 오류_x000a_-익스플로러를 기본앱으로 설정변경"/>
        <s v="SAP 접속오류_x000a_-프로그램 재설치"/>
        <s v="익스플로러 안열림_x000a_-익스플로러를 기본앱으로 설정변경"/>
        <s v="그룹웨어 로그인시 SSO로그인 성공 팝업창과 함께 익스플로러가 종료됨_x000a_-SSO 로그인 상태에서 gw.taihan.com이 아닌 로그인화면 주소로 로그인시 해당증상 발생. 해당부분 안내"/>
        <s v="그룹웨어 및 팀즈 공용계정 생성요청_x000a_-안양 오비즈타워 화상회의용 공용계정 생성 완료"/>
        <s v="메일로 받은 계산서 파일 열람 오류_x000a_-인터넷 기본앱 엣지에서 익스플로러로 변경"/>
        <s v="특정파일 암호화 해제 안됨_x000a_-해당파일 암호화 해제시 경로선택이 잘못됨"/>
        <s v=" MES 생산량 집계 관련 배포 _x000a_ㄴ 테스트 중 ( 문제 없음으로 회신 받음 ) / 기존 데이터 수정"/>
        <s v="DRAW 인원 권한 재조정 ( 퇴사 및 입사 권한 처리 )"/>
        <s v="MES 품질  Heat Aging 기입 문제 처리_x000a_ㄴ 기존 모듈 수정 ( LOT 분할 문제 처리 )"/>
        <s v="MES 채우기 오류 발생 _x000a_ㄴ 업그레이드를 하지 않아 발생 되었지만 업그레이드 후 완료됨"/>
        <s v="SCM 발주서 출력 오류 _x000a_ㄴ 프로시저 수정 하여 리포트 수정 완료 "/>
        <s v="MES 배포 작업 ( 서버 )_x000a_ㄴ 채우기 작업 최종 확정으로 인한 배포"/>
        <s v="최종 검사 확정 라벨 수정 적용_x000a_ㄴ 무지 용지 사용"/>
        <s v="MES 배포 작업 ( 클라이언트 )_x000a_ㄴ 채우기 작업 최종 확정으로 인한 배포"/>
        <s v="그룹웨어 메일 대용량 발송시 오류_x000a_-그룹웨어 개발사(나온소프트)와 이중으로 원겸 점검진행_x000a_ -&gt;보안프로그램등 타프로그램과의 충돌 오류로 추측됨_x000a_ -&gt;사용자와 내용 공유 / 사용자 일정에 맞춰 노트북 포맷 예정"/>
        <s v="그룹웨어 메일함 접속시 계정이 삭제되었다는 메시지_x000a_-익스플로러 재시작 및 SSO 재로그인 후 정상작동"/>
        <s v="태블릿PC 필수프로그램 세팅 요청_x000a_-필수 프로그램 세팅 완료"/>
        <s v="vpn 접속오류,drm파일 암호화 해제 불가, 그룹웨어 외부 접속 로그인 불가_x000a_-vpn 접속 ip 변경, 인터넷 기본앱 익스플로러로 변경"/>
        <s v="예산공장 프린터 연결 요청_x000a_-예산공장 해당 프린터에 맞는 IP,드라이버 세팅 후 테스트완료"/>
        <s v="그룹웨어 서버 오류로 인해 수신하지 못한 메일 복구요청_x000a_-W블럭 라이선스가 없는 사용자로 허경훈 부장에게 내용 전달 후 메일 재발송"/>
        <s v="3층 회의실 화상회의용 노트북 스피커 및 마이크 연결 요청_x000a_-윈도우 설정에서 연결스피커를 외부스피커로 변경, 마이크 동작 테스트 완료"/>
        <s v="그룹웨어 아웃룩 메일연동 안됨_x000a_-포워딩 설정 누락, 재설정 후 정상작동"/>
        <s v="그룹웨어 접속 오류_x000a_-기본앱 익스플로러로 변경,엣지 설정에서 기본브라우저 설정 변경"/>
        <s v="아웃룩 그룹웨어 연동 안됨, 그룹웨어 포워딩 안됨_x000a_-오피스 M365로 재설치, 아웃룩 계정 재연결, 포워딩 재설정"/>
        <s v="12월1일 정전으로 인한 수신메일 누락 / 아웃룩 포워딩 안됨_x000a_-Wblock 관리자 계정으로 누락된 메일 재발송 / 포워딩 주소 재설정"/>
        <s v="12월1일 정전으로 인한 수신메일 누락_x000a_-Wblock 관리자 계정으로 누락된 메일 재발송 "/>
        <s v="12월1일 정전으로 인한 수신메일 누락_x000a_-Wblock 관리자 계정으로 누락된 메일 재발송"/>
        <s v="ZTT 10월 2차 수입검사분 WMS 반영"/>
        <s v="창고 재작업 지시 보빈 삭제 업무 협의"/>
        <s v="SAP 전송 에러 품번 확인 요청 처리"/>
        <s v="창고 재작업 지시 보빈 삭제 업무 작업 "/>
        <s v="채우기 ( 분산, 구조 ) 잘못 인터페이스된 내역 처리"/>
        <s v="1. SAP-SD_x000a_   - 사업계획 수출 인도조건 변경 요청의 건"/>
        <s v="1. SAP-SD_x000a_   - 국내영업팀 조직변경 요청의 건"/>
        <s v="1. SAP-SD_x000a_   - 특수광 융합 부서 관련 사업계획 운송비 추가"/>
        <s v="1. 기타_x000a_   - ITGC(IT일반통제) 업무 Meeting"/>
        <s v="1. SAP-PP_x000a_   - 백로그 해결방안 문의"/>
        <s v="1. 기타_x000a_   - 소재사업부 SAP 운영관련 업무협의"/>
        <s v="1. E-Accouting_x000a_   - 생산팀 조민재 사원 법인카드 이력 조회 실패"/>
        <s v="1. SAP-SD_x000a_   - 영업문서 존재, 견적조회 프로그램 미조회됨"/>
        <s v="1. 기타_x000a_   - 통제별 개선권고 사항 문서작성 진행"/>
        <s v="1. SAP-SD_x000a_   - 영업조직 개편편제 Rollback으로 인한 일괄처리요청"/>
        <s v="1. SAP-SD_x000a_   - 거래처등록에 대한 롤신규 생성, 배포"/>
        <s v="1. SAP-SD_x000a_   - 견적등록시 오류사항 문의"/>
        <s v="1. SAP-SD_x000a_   - 사우디수출건 &quot;재무문서미존재&quot; 후속진행불가"/>
        <s v="1. MES_x000a_   - MES User 등록관련 문의 건"/>
        <s v="1. SAP-SD_x000a_   - 영업조직 변경의 건(Elio)"/>
        <s v="1, 그룹웨어_x000a_  - 사용자 리스트 요청"/>
        <s v="1. IDC운영_x000a_  - 메일서버 로그 정리"/>
        <s v="1. SAP-PP_x000a_   - 1320 플랜트 12월 마감DATA 확인"/>
        <s v="1. SAP-PP_x000a_   - 1310 플랜트 12월 마감DATA 확인"/>
        <s v="1. SAP-FI_x000a_   - 부가세 전표 누락건 확인요청의 건"/>
        <s v="1. SAP-CO_x000a_   - SD 관련 T-CODE 권한요청"/>
        <s v="1. SAP-SD_x000a_   - 세금계산서 발행시 인증서 점검 오류점검 요청"/>
        <s v="1. SAP-SD_x000a_   - 영업 DN 접수건에 대한 내용 조회불가"/>
        <s v="1. SAP-SD_x000a_   - 보관매출 납품에 대한 조회불가 "/>
        <s v="1. 넷헐퍼_x000a_   - 정기 점검"/>
        <s v="1. 스팸서버_x000a_   - 스팸해제 요청"/>
        <s v="1. VPN_x000a_   - VPN츨 통한 그룹웨어 접속 장애"/>
        <s v="1. 그룹웨어_x000a_   - 좁속장애로 인한 복구 작업"/>
        <s v="1. 그룹웨어_x000a_   - 그룹웨어 메일 서버 장애_x000a_   - 개인 사용자 매일 복구(12월 1일 13:00 ~23:00)"/>
        <s v="1. 그룹웨어_x000a_   - 메일 용량 증가 요청"/>
        <s v="1. 그룹웨어_x000a_   - 지출결의 결재 오류"/>
        <s v="1. 그룹웨어_x000a_   - 임직원 정보변경 요청"/>
        <s v="1. IDC운영_x000a_   - 서버 정기점검"/>
        <s v="1. IDC운영_x000a_   - 스토리지 정기점검"/>
        <s v="1. IDC운영_x000a_   - 그룹웨어 정기점검"/>
        <s v="J동 LG 유플러스 중계기 설치_x000a_  - 위치 : 3층_x000a_  - 설치 장비_x000a_      1) 중계기_x000a_      2) 옥외 안테나_x000a_      3) 실외 안테나"/>
        <s v="오비즈타워 3107호 공유기 위치 변경 및 무선네트워크 이름 변경 요청_x000a_-위치 변경 및 무선네트워크 이름 변경 완료"/>
        <s v="오비즈타워 3107호 공유기 설치 요청_x000a_-기존 공유기 제거 후 신규 공유기 설치"/>
        <s v="노트북 기본프로그램 세팅 요청_x000a_-세팅 완료"/>
        <s v="그룹웨어 수신 메일이 아웃룩으로 포워딩 되지않음_x000a_-포워딩 설정이 누락됨, 설정변경"/>
        <s v="공용 서버 접속 안됨_x000a_-WINDOWS 자격증명 삭제 후 재등록"/>
        <s v="REWIND 2호기 네트워크 연결 안됨_x000a_-DNS주소 변경"/>
        <s v="PDF 파일 일부 오픈 안됨_x000a_-어도비 리더 버전 변경"/>
        <s v="그룹웨어 접속안됨,WINDOWS 모양 바뀜,TEAMS 안됨_x000a_-WINDOWS11로 업그레이드 됨,WINDOWS10으로 되돌리기 진행,TEAMS 계정생성"/>
        <s v="아웃룩오류 메일전송 오류_x000a_-전임자의 아웃룩계정 기록 초기화 후 사용자 오피스 계정등록 (새계정 생성)_x000a_ 포워딩 재설정"/>
        <s v="일부 PDF 파일 안열림_x000a_-어도비 리더 하위버젼으로 재설치"/>
        <s v="그룹웨어 로그인 불가_x000a_-H/R팀 요청으로 계정이 삭제되어있음, 계정복원"/>
        <s v="아웃룩 메시지 첨부파일이 텍스트로 보이는 오류_x000a_-메일 작성할 메시지 형식 변경"/>
        <s v="아웃룩 연동안됨_x000a_-아웃룩 계정설정 및 그룹웨어 포워딩"/>
        <s v="그룹웨어 패스워드 분실_x000a_-그룹웨어 관리자 권한으로 패스워드 변경"/>
        <s v="DATA 백업이 필요한 기존노트북에서 다른PC 공용폴더 접속안됨_x000a_-해당 노트북 분해 후 신규노트북에 USB TO SATA케이블을 이용해 HDD 직접연결"/>
        <s v="아웃룩 안됨,일부PPT파일 안열림_x000a_-레지스트리 편집으로 아웃룩 설정 초기화 후 계정 재연동,_x000a_ 오피스 버전 변경(2010-&gt;2016)"/>
        <s v="오토캐드 계정생성 및 설치 요청_x000a_-오토데스크 계정 생성 및 라이선스 지정 / 오토캐드 설치"/>
        <s v="엑셀 복사 붙혀넣기 안됨_x000a_-붙혀넣기 될 엑셀파일이 저장된 파일이 아닌 임시로 열려있는 파일로 붙혀넣기 불가능, 해당내용 사용자에게 교육"/>
        <s v="그룹웨어 패스워드 재분실_x000a_-그룹웨어 관리자 권한으로 패스워드 변경, 추후 증상 재발생시 원격 점검 예정"/>
        <s v="리와인드 3,4,5,6,14호기 연동 pc 네트워크 안됨(키오스크)_x000a_-네트워크와 연결된 공유기 메인포트 변경 및 리부팅"/>
        <s v="리와인드 3,4,5,6,14호기 연동 pc 네트워크 안됨(데스크탑)_x000a_-네트워크와 연결된 공유기 메인포트 변경 및 리부팅"/>
        <s v="수입 광섬유 업로드 에러 발생_x000a_ㄴ 자재코드가 존재하지 않아 발생함 확인 전달"/>
        <s v="채우기 - 특정 사유로 인하여 변경 되었을 경우 재 계산 처리_x000a_            처리 완료"/>
        <s v="수입품 일괄 등록(창고)_x000a_ㄴ 창고별로 지정하여 처리 할 수 있도록 처리"/>
        <s v="(WMS) 보빈 품질 변경 업무 협의_x000a_ㄴ 보빈 품질 변경시 판매제한 "/>
        <s v="WMS 배포 작업_x000a_ㄴ 창고 재작업 지시 보빈 삭제_x000a_ㄴ 수입품 일괄 등록(창고)"/>
        <s v="(WMS) 코어번호 판매제한 일괄 변경 작업 진행중"/>
        <s v="(WMS) 보빈 선택하여 출고 작업 진행중"/>
        <s v="1. SAP-SD_x000a_   - 견적등록 프로그램 12월 표준원가 혼합율 등록오류"/>
        <s v="1. SAP-PP_x000a_   - SAP 불필요한 리소스 사용자 확인"/>
        <s v="1. SAP-PP_x000a_   - 특수광 사업부 개발자재코드 활성화 요청"/>
        <s v="1. SAP-기타_x000a_   - SAP 사용자 Mapping의 건, MES 사용자 등록의 건"/>
        <s v="1. SAP-FI_x000a_   - 21.11월 마감 커미션차 손익반영 오류확인"/>
        <s v="1. SAP-PP_x000a_   - 수입외자입고 배치분할 프로그램 요청의 건"/>
        <s v="1. SAP-MM_x000a_   - 설비팀 인원 SAP 오류내용 확인"/>
        <s v="1. SAP-PP_x000a_   - 수입외자입고 배치분할 2차 프로그램 요청"/>
        <s v="1. 그룹웨어_x000a_   - 접속장애로 인한 복구 작업"/>
        <s v="1. 그룹웨어_x000a_   - 이승호님 메일 수신 오류"/>
        <s v="1. 그룹웨어_x000a_    - 삭제자 계정 복원"/>
        <s v="1. 그룹웨어_x000a_    - 메일 수신 오류"/>
        <s v="1. 그룹웨어_x000a_    - 신규 계정 생성"/>
        <s v="아웃룩을 통한 메일발신 오류_x000a_-아웃룩 계정 재설정"/>
        <s v="그룹웨어 접속 안됨_x000a_-인터넷 기본앱 익스플로러로 설정 변경"/>
        <s v="신규 노트북 기본프로그램 세팅요청_x000a_-세팅 완료"/>
        <s v="아웃룩 연동안됨_x000a_-M365계정생성/아웃룩 계정설정 및 그룹웨어 포워딩"/>
        <s v="VPN 접속안됨_x000a_-VPN 신규 계정 생성 및 연결확인"/>
        <s v="오피스 실행시 숨겨진 모듈의 컴파일 오류 발생 / 정품인증 안됨_x000a_-PDF PRO 프로그램 제거/오피스 재설치 후 정상작동"/>
        <s v="그룹웨어 접속안됨,아웃룩 연동 안됨_x000a_-인터넷 기본앱 익스플로러로 변경,M365계정 생성 및 아웃룩연동/그룹웨어 포워딩"/>
        <s v="노트북 신규프로그램 세팅요청_x000a_-세팅 완료"/>
        <s v="암호화 된 PDF파일 안열림_x000a_-어도비 리더 하위버전으로 재설치"/>
        <s v="전임자 PC에서 마이크로소프트 계정 연동안됨_x000a_-오피스 버전 변경 설치 (M365-&gt;2016),전임자 계정 삭제 후 사용자아이디로 연동"/>
        <s v="인터넷 익스플로러 삭제됨, 노트북의 프린트스크린 버튼 안눌림_x000a_-익스플로러 기능 삭제 후 재설치, 키보드상의 Fn버튼과 같이 눌러야 하는점 안내"/>
        <s v="특정 메일 수신시 Wblock으로 스팸처리됨_x000a_-Wblock 관리자 권한으로 누락된 메일 재발송,해당 계정 정책 허용으로 변경"/>
        <s v="DRAWING 작업지시 코팅경 수정"/>
        <s v="적치대 조회 보빈수 차이 점 확인 및 과거 데이터 수정"/>
        <s v="작업 취소 처리 - RU1721B22A ( 종료된 작업 취소 후 재작업 )"/>
        <s v="드로잉 작업지시 취소 작업"/>
        <s v="WMS 배포 작업_x000a_ㄴ 보빈 품질 변경 _x000a_ㄴ 보빈 선택하여 출고_x000a_ㄴ 코어번호 판매제한 일괄 변경"/>
        <s v="WMS 배포 작업 및 요청 내역 수정 적용_x000a_ㄴ 보빈 선택하여 출고 - 비고3 추가 _x000a_ㄴ 코어번호 판매제한 일괄 변경 – 여러 코어 찾기 _x000a_  엑셀의 내용을 대량 복사 하여 붙여 넣기 가능 하도록 수정 적용"/>
        <s v="노트북 포맷 및 기본프로그램 설치요청 (안산 사무실 방문)_x000a_-데이터 백업 / 포맷 및 기본프로그램 일부 설치완료_x000a_  (사용자 요청으로 나머지 작업은 추후 재작업 예정)"/>
        <s v="익스플로러 오류_x000a_-엣지 설정 (기본앱-&gt;호환되지 않는 사이트만)으로 변경, 윈도우 기본앱 익스플로러로 변경"/>
        <s v="한글 NEO 설치 요청_x000a_-한글 설치 시도시 지속적인 설치오류 발생 (cab1.cab파일 액새스 오류)_x000a_-windows언어 한글로 변경후 설치 완료"/>
        <s v="특정메일 수신 누락_x000a_-Wblock 관리자 권한으로 누락된 메일 재발송 및 해당 메일 발신자 정책허용"/>
        <s v="포맷 된 노트북 프로그램 세팅 및 데이터 백업 요청_x000a_-sap,drm,아웃룩등 필요 프로그램 세팅/데이터 백업 완료(총 52.8GB)"/>
        <s v="그룹웨어의 파일첨부 오류_x000a_-호환성보기등 인터넷 설정 변경"/>
        <s v="오피스 정품인증 오류_x000a_-명령프롬프트상에서 오피스라이선스 조회시 설치되어있는 pro버전과 별개로_x000a_ home버전의 제품키가 조회됨_x000a_-home버전의 라이선스 삭제, 추후 증상 재발생시 포맷 예정"/>
        <s v="아웃룩 수신함 메일 수신오류_x000a_-그룹웨어 포워딩 재설정"/>
        <s v="그룹웨어 정보 수정 요청_x000a_-특수광기술팀 이승호님 팀원-&gt;팀장으로 정보 변경"/>
        <s v="엑셀 허가되지않은 제품 오류_x000a_-정품인증 시도시 오류발생_x000a_-오피스 재설치 후 제품키 재인증"/>
        <s v="보안PDF파일 실행시 오류발생_x000a_-어도비리더 삭제후 하위버전으로 재설치/어도비 자동업데이트 중지 설정"/>
        <s v="VPN연결 오류_x000a_-VPN프로그램 재설치/계정정보 재확인 후 로그인 완료"/>
        <s v="아웃룩 패스워드 분실_x000a_-M365 관리자 계정으로 패스워드 변경"/>
        <s v="아웃룩 메일 수신 불가_x000a_-그룹웨어 포워딩 재설정"/>
        <s v="그룹웨어 접속 오류_x000a_-기본앱 익스플로러로 변경,엣지 설정에서 기본브라우저 설정 변경,익스플로러 기본페이지 주소 변경"/>
        <s v="특정 발신자의 메일이 스팸으로 분류됨_x000a_-업무상 필요한 특정 수신/발신자 정책 허용 처리"/>
        <s v="그룹웨어 정보 수정 요청_x000a_-광케이블설비팀 정삼모님외 3명 정보 수정"/>
        <s v="기본 프로그램 세팅 요청_x000a_-기본프로그램 세팅 완료"/>
        <s v="그룹웨어 첨부파일 안열림,아웃룩 수신 오류_x000a_-익스플로러 호환성보기 재설정,포워딩 설정 완료"/>
        <s v="품번 상태 이상 자료 처리 요청 "/>
        <s v="검사 내역 구조 등급 G657B3 등급 O급 자료 이상 처리 요청"/>
        <s v="수입 검사 완료 WMS 인터페이스 처리 완료"/>
        <s v="MES 권한 처리 ( 품질팀 권한 부여 )"/>
        <s v="NZ등급 판정 안되는 적치대 판정 처리 "/>
        <s v="MES 검사 데이터 오류 수정_x000a_ㄴ 기존 쿼리 이상 발생으로 인한 수정 완료"/>
        <s v="MES 손실.분산 채우기 / 구조 개수 상이한 부분 처리"/>
        <s v="TFO WMS 구매 오더 삭제 요청 상담 처리"/>
        <s v="1. SAP-SD_x000a_   - 사업계획 리뷰 확정 권한확인"/>
        <s v="1. SAP-SD_x000a_   - SAP 사용자 계정 Mapping 작업"/>
        <s v="1. SAP-PP_x000a_   - 사내거래(1310-&gt;1320) 내역 조회요청"/>
        <s v="1. SAP-MM_x000a_   - 구매발주번호 입고처리 불가의 건"/>
        <s v="1. SAP-CO_x000a_   - 표준원가 기준정보 점검회의 참석"/>
        <s v="1. SAP-SD_x000a_   - 사업계획 관련 오비즈타워 업무 협조"/>
        <s v="1. SAP-PP_x000a_   - 사업계획 관련 오비즈타워 업무 협조"/>
        <s v="1. SAP-PP_x000a_   - 출고등록 오류 관련의 건 문의"/>
        <s v="1. SAP-ED_x000a_   - 자재삭제 처리 LSMW 작성"/>
        <s v="1. SAP-SD_x000a_   - 견적번호:134021 수정불가"/>
        <s v="1. SAP-PP_x000a_   - 2021.01~05월 PO 종결처리 작업수행"/>
        <s v="1. SAP-ED_x000a_   - 설계확정 2차 로그인 불가 확인의 건"/>
        <s v="1. SAP-PP_x000a_   - 주간 I/F 모니터링 작업"/>
        <s v="1. 그룹웨어_x000a_   - 메일 용량 수정"/>
        <s v="1. 그룹웨어_x000a_   - 직책변경"/>
        <s v="1. 그룹웨어_x000a_   - 결재 문서 수정"/>
        <s v="1. IDC운영_x000a_   - 스토리지점검"/>
        <s v="1. SAP-FI_x000a_   - 거래처 등록변경 오류관련의 건"/>
        <s v="1. SAP-SD_x000a_   - OEM 불량처리 관련 회의의 건"/>
        <s v="1. 기타_x000a_   - GW 입사일자 Update 요청의 건"/>
        <s v="1. 기타_x000a_   - 2021년 휴가신청서 내역 자료 요청"/>
        <s v="1. MES_x000a_   - 1320 플랜트 현장인원 MES 등록확인의 건"/>
        <s v="1. SAP-SD_x000a_   - 2022년 2차 사업계획 관련 문의의 건"/>
        <s v="1. SAP-SD_x000a_   - 2022년 2차 사업계획 소재사업 매출계획"/>
        <s v="1. 기타_x000a_   - ITGC 통제관련사항 개선사항 내용점검"/>
        <s v="1. SAP-MM_x000a_   - 단가승인대장 승인권한 요청의 건"/>
        <s v="1. SAP-PP_x000a_   - 재고현황 프로그램 문의 "/>
        <s v="1. SAP-기타_x000a_   - SAP ID 계정 맵핑 요청의 건"/>
        <s v="1. 그룹웨어_x000a_   - 신규 결재 양식 개발"/>
        <s v="1. 그룹웨어_x000a_    - 신규계정 생성"/>
        <s v="1. 그룹웨어_x000a_   - 스팸서버 해제 요청"/>
        <s v="1. 그룹웨어_x000a_  - 결재 문서 수신자 변경"/>
        <s v="1. 그룹웨어_x000a_   - 걔정삭제"/>
        <s v="1. 그룹웨어 DB 분기 점검 _x000a_   - 점검대상_x000a_      .GWDB   (그룹웨어)_x000a_      .ACCDB  (이어카운팅)"/>
        <s v="노트북 포맷 요청_x000a_-포맷 및 기본프로그램 설치 완료"/>
        <s v="엑셀 사용 허가되지 않은 제품 오류_x000a_-제품키 조회 안됨,제품키 재인증 시도시 오류,오피스 재설치/레지스트리편집/DRM재설치후에도 설치 오류 발생_x000a_-추후 포맷 예정"/>
        <s v="J동 3층 서버실 항온항습기 전원불량_x000a_-설비 쇼트로 인한 380V 정전_x000a_-설비팀 지원으로 복구 완료"/>
        <s v="특정메일 수신 누락_x000a_-Wblock 확인결과 발신자가 수신메일의 주소를 잘못기입한것으로 확인됨"/>
        <s v="아웃룩 연동 요청_x000a_-아웃룩 계정 설정 및 그룹웨어 포워딩 재설정"/>
        <s v="M365 계정생성 및 아욱룩 연동 요청_x000a_-M365 계정생성 및 아웃룩 연동 완료"/>
        <s v="VPN 연결 오류_x000a_-원격 게이트웨이 주소 변경"/>
        <s v="보안PDF파일 실행시 오류발생_x000a_-어도비리더 삭제후 하위버전으로 재설치/어도비 자동업데이트 중지 설정_x000a_-CMD 명령어를 이용한 어도비 자동업데이트 서비스 삭제,어도비 설정의 모든 업데이트 체크 해제)"/>
        <s v="넷헬퍼 서버 정기점검_x000a_-㈜아이젝스 김민지"/>
        <s v="보안PDF파일 실행시 오류발생_x000a_-어도비리더 삭제후 하위버전으로 재설치/어도비 자동업데이트 중지 설정_x000a_-CMD 명령어를 이용한 어도비 자동업데이트 서비스 삭제)"/>
        <s v="VPN 계정 생성 및 설치 요청_x000a_-VPN 계정 생성 및 설치/연결 완료"/>
        <s v="파일서버 접속안됨,프린터 연결 요청,배터리 알림 설정 요청_x000a_-파일서버 계정 연결 완료,프린터 연결 완료,배터리 20%부터 알림설정 완료"/>
        <s v="모바일 VPN 접속 오류_x000a_-VPN 계정 조회 안됨_x000a_-VPN 신규 계정 생성 완료"/>
        <s v="VPN설치 요청_x000a_-VPN 설치 및 연결방법 안내"/>
        <s v="수입품번 부춘강 11월 2차 파일 업로드 실수가 있어 MES 재 수정 _x000a_반영 처리 "/>
        <s v="Annealing 공정 문제 사항 확인 및 처리"/>
        <s v="부춘강 11월 2차 수입검사 완료되어 업로드 WMS반영"/>
        <s v="검사 데이터 조회 &amp; WMS 보빈조회 항목 불일치 처리 요청"/>
        <s v="채우기 - 보빈수 차이 수량 발생 처리 완료"/>
        <s v="검사 데이터 오류로 인한 데이터 수정_x000a_ㄴ 구조 Bending Loss 30mm 1550nm_x000a_ㄴ 구조 Bending Loss 30mm 1625nm"/>
        <s v="DRAWING 작업 지시 문제 처리_x000a_ㄴ 작업지시 마감으로 인한 호기 변경 문제 처리"/>
        <s v="MES 서버 배포 완료_x000a_ㄴ MES-&gt;WMS 인터페이스 수정으로 인한 배포 "/>
        <s v="Annealing 실적 등록 오류로 인한 실적 수정"/>
        <s v="미등록 보빈 처리_x000a_ㄴ 과거 마이그레이션 안된 보빈들 처리"/>
        <s v="그룹웨어 접속안됨_x000a_-기본앱 익스플로러로 변경"/>
        <s v="팀즈 화상회의 참가시 검은화면으로 오류_x000a_-팀즈의 일시적인 오류로 확인됨_x000a_-팀즈 재시작,화상회의 재참가 정상 연결"/>
        <s v="아웃룩 계정생성 및 연동/그룹웨어 포워딩 요청_x000a_-완료"/>
        <s v="모바일 VPN 설정 오류(아이폰)_x000a_-기존의 아이폰 VPN 설정 매뉴얼과 다르게 VPN어플을 통해 연결시 정상 연결됨,_x000a_-해당 사용자 모바일그룹웨어 사용자로 등록"/>
        <s v="노트북 기본프로그램 설치 및 계정설정 요청_x000a_-노트북 기본프로그램 설치 및 계정설정(M365외) 완료"/>
        <s v="그룹웨어와 아웃룩 포워딩 오류_x000a_-M365 계정정보(메일주소) 변경 후 포워딩에 오류가 생긴것으로 확인됨_x000a_-기존 M365 계정 삭제 후 재생성 및 연동"/>
        <s v="암호화 된 PDF파일 안열림_x000a_-어도비 리더 하위버전으로 재설치(안양노트북)"/>
        <s v="암호화 된 PDF파일 안열림_x000a_-어도비 리더 하위버전으로 재설치(안산노트북)"/>
        <s v="팀즈 설치 요청_x000a_-M365계정 생성 및 연동 완료"/>
        <s v="헬륨 재생 시스템(HRS) 설비 제어 PC 네트워크 오류_x000a_-연결되어있는 공유기의 IP주소가 최초할당 되었던 IP주소(10.12.10.128)과 다른 IP주소(10.12.1.158)가 설정되어 있음_x000a_설비 점검 프로그램의 원격지원 업체인 중국업체측에서 IP주소를 변경한것으로 추측됨(해당 PC의 아이피 주소도 192로 지삭되는 IP로 설정되어있음)_x000a_해당 PC와 설비간의 네트워크는 설비팀에서 관여한것으로 네트워크와 설비간의 통신은 확인 불가능_x000a_광통신내에서 사용중인 사설 IP(10.12.~)와 다른 IP주소(192.168.~)로 설정되어있음_x000a_-PC와 연결되어있는 아이피타임 공유기의 할당 IP주소를 최초 할당되었던 _x000a_10.12.10.128 로 변경, 해당 PC의 IP주소를 DHCP로 변경 후 정상작동_x000a_해당 PC와 설비간의 통신문제는 설비팀 또는 네트워크 공사를 진행한 업체를 통해 문의해야하는점 안내"/>
        <s v="팀즈 계정 비밀번호 분실_x000a_-M365 계정 비밀번호 초기화"/>
        <s v="PC 기본프로그램/MES/WMS 설치요청_x000a_-설치 완료"/>
        <s v="1.윈도우11로 업데이트가 되어 그룹웨어 접속안됨_x000a_-윈도우10으로 되돌리기 진행_x000a_2.아웃룩 연동안됨_x000a_-그룹웨어 포워딩 재설정"/>
        <s v="공유폴더 접속안됨(10.12.11.154/64)_x000a_프린터 연결 요청_x000a_-해당 PC의 IP주소가 공유폴더PC와 같은 대역대로 설정되어있어야 접속됨_x000a_-고정 IP주소 할당(10.12.11.53)_x000a_-프린터 연결완료"/>
        <s v="오토캐드 라이선스 만료로 인한 라이선스 요청_x000a_-기존 고기석님의 계정으로 사용하던 라이선스 만료_x000a_ 하성훈님의 계정으로 신규 생성 및 라이선스 지정"/>
        <s v="창고 재고 삭제 처리 협의 회의"/>
        <s v="MES/WMS 설치 파일 공유 및 설치 방법 공유"/>
        <s v="PMS반제품 이관 에러 처리 "/>
        <s v="신규 제품 관련 제품생성및 FLAOW부여 회의"/>
        <s v="수입검사 완료 처리"/>
        <s v="1. SAP-FI_x000a_   - 2022년 전표OPEN 확인 작업"/>
        <s v="1. SAP-CO_x000a_   - 원가요소 버전 미생성으로 인한 2022년 작업x"/>
        <s v="1. SAP-CO_x000a_   - 2022년 SAP 달력 IMG 변경확인 및 공장달력"/>
        <s v="1. SAP-PP_x000a_   - 사내거래 이력 삭제요청의 건"/>
        <s v="1. SAP-CO_x000a_   - SAP T-CODE 권한부여의 건"/>
        <s v="1. SAP-SD_x000a_   - 절단오더 생성시 미조회되는 재고확인"/>
        <s v="1. E-Accouting_x000a_   - 증빙일자 오류로 인한 작성불가"/>
        <s v="1. SAP-FI_x000a_   - SAP T-CODE 권한부여의 건"/>
        <s v="1. SAP-MM_x000a_   - 매출마감 문의의 건"/>
        <s v="1. SAP-사용자 등록_x000a_   - 김미경,신철우 SAP ID Mapping"/>
        <s v="1. SAP-PP_x000a_   - 22년 생산마감 여척 및 스크랩확인"/>
        <s v="1. SAP-SD_x000a_   - 거래처 등록 T-CODE 확인요청"/>
        <s v="1. 그룹웨어_x000a_   - 생산직 입사일자 UPDATE 요청"/>
        <s v="1. SAP-FI_x000a_   - 매출부가세 내역 확인의 건"/>
        <s v="1. SAP-PP_x000a_   - 사내거래 오입력으로 인한 자재코드 변경"/>
        <s v="1. SAP-CO,PP_x000a_   - 21년 전산재고 일괄처리 요청"/>
        <s v="1. 그룹웨어_x000a_   - 신규 입사자 계정 생성"/>
        <s v="1. DRM 및 그룹웨어_x000a_   - 계정 연동 및 용량 증량"/>
        <s v="1. 전산실운영(J동)_x000a_   - JEUS정기점검"/>
        <s v="1. 전산실운영(J동)_x000a_   - 히타치 스토리지"/>
        <s v="1. SAP-기타_x000a_   - TED 개발 신동원위원 내역추가"/>
        <s v="1. SAP-PP_x000a_   - SAP 운영 1320 플랜트자재 삭제일괄요청 "/>
        <s v="1. SAP-PP_x000a_   - 1310 플랜트 잉곳 자재코드 꼬리표생성"/>
        <s v="1. SAP-ED_x000a_   - 2차 로그인 해제 요청의 건"/>
        <s v="1. SAP-SD_x000a_   - 내수,로칼 OEM Process 문의의 건"/>
        <s v="1. SAP-CO_x000a_   - 1310 플랜트 자재코드 삭제일괄요청"/>
        <s v="1. SAP-CO_x000a_    - 표준원가 TEST 작업에 따른 CTS 반영"/>
        <s v="1. SAP-FI_x000a_    - 2022년 년 Open에 따른 미비사항 check"/>
        <s v="1. SAP-PP_x000a_    - 21년 12월 생산(MES) I/F 모니터링 작업"/>
        <s v="1. IDC운영_x000a_   - 정전 작업 지원"/>
        <s v="1. IDC운영_x000a_   - 스토리지 및 가상화서버"/>
        <s v="헬륨 재생 시스템(HRS) 설비 제어 PC 네트워크 오류_x000a_-1월5일 처리건에 대한 추가 요청_x000a_-네트워크의 정상 연결까지 확인 되었으나 해당 PC(DHCP)에서 할당되는 IP주소(192.168.0.3)가 일부 설비의 IP주소(192.168.0.3)와 충돌하여 통신 불량 발생_x000a_-1. 제어PC의 설비제어프로그램 관리 업체(중국업체)측에 해당 네트워크안에 고정으로 사용가능한 IP주소가 있는지 확인 요청_x000a_2. 업체 확인 결과 192.168.0.33번 이상의 주소는 사용하지 않는것으로 확인됨._x000a_3. 제어PC의 IP를 DHCP가 아닌 192.168.0.33의 고정IP로 설정_x000a_4. 고정IP로 설정 후 제어PC의 네트워크/설비와의 통신에 문제가 없는 것 확인 - 오후7시경 재확인 결과도 정상으로 확인"/>
        <s v="모바일 VPN 접속 오류_x000a_-모바일 VPN사용자 등록"/>
        <s v="해외 출장으로 인한 보안프로그램 해제 및 VPN 설치 요청_x000a_-넷헬퍼 삭제,VPN 설치 및 계정생성,연동 완료"/>
        <s v="M365 계정 생성 및 연동요청_x000a_-M365 계정 생성 및 아웃룩,그룹웨어 연동 완료"/>
        <s v="한글 NEO 글자 깨짐,PDF파일 오류_x000a_-어도비 하위버젼으로 재설치_x000a_-한글파일 암호화 해제시에만 열림 (DRM정책이 적용되지않는것으로 확인됨)"/>
        <s v="3층 FMB 모니터링 프로그램 멈춤_x000a_-FMB프로그램 종류 후 재시작_x000a_-일시적인 오류로 확인됨"/>
        <s v="VPN 접속안됨_x000a_-설치 시도한 VPN인스톨 파일의 문제로 확인_x000a_-인스톨파일 변경 후 재설치시 정상설치/연결 확인(7.0)"/>
        <s v="아웃룩/그룹웨어 포워딩 설정 후에도 아웃룩 수신이 안됨_x000a_-M365 계정 삭제 후 재생성/정상 포워딩 확인"/>
        <s v="M365 계정 생성 요청_x000a_-생성 완료"/>
        <s v="M365 패스워드 분실_x000a_-M365 패스워드 초기화"/>
        <s v=" 신규 제품 관련 제품생성및 FLOW부여 _x000a_ㄴ 김대영님과 FLOW부여 후 SAP제품 생성 요청"/>
        <s v="MES 기타(LOSS) ≠ WMS(불량항목) 불일치 리스트 첨부 _x000a_ㄴ 이태경이 보내 준 엑셀 파일을 기준으로 DB에서 Update작업"/>
        <s v="미라콤 MES 개발자 라이선스 요청"/>
        <s v="TFO ENGR권한 추가 ( 어광우님 요청으로 인하여 권한 변경 )"/>
        <s v="MES 라이선스 교체 작업"/>
        <s v="G657B3의 하위 품종에서 G652(B3)는 삭제 "/>
        <s v="WMS 창고 재작업 지시 보빈 삭제 수정_x000a_ㄴ MES와 인터페이스 되는 REWINDING 재작업지시 등록시 자동 재고 삭제처리 ( 테스트 중 )"/>
        <s v="A0176 적치대 에서 손실 및 분산, PMD ,구조 세부 Data가 확인이 안되는 현상이 발생 처리"/>
        <s v="WMS 창고 재작업 지시 이력 조건 변경 처리"/>
        <s v="티에프오 인더스트린 임직원 그룹웨어 공지사항 게시글 확인 안됨_x000a_-정상적인 경우라면 확인 가능해야함_x000a_-허경훈 부장에게 해당 사항 인계/그룹웨어 개발사측에 문의"/>
        <s v="노트북 기본프로그램 세팅 요청_x000a_-기본프로그램 세팅 완료"/>
        <s v="SAP 실행 안됨_x000a_-SSO 통합 로그인이 되어있지 않음(SAP 로그인이 안되어있음)_x000a_-그룹웨어 로그인(SSO 로그인) 후 정상 로그인 확인"/>
        <s v="암호화 된 문서 자가승인 중 파일 삭제됨_x000a_-이세웅 부장에게 해당건 요청하여 삭제된 파일 복구 완료"/>
        <s v="DRM 암호화 해제 오류_x000a_-인터넷 브라우저 기본앱 설정이 엣지로 설정되어 있음_x000a_-엣지 설정에서 기본브라우저 사용 설정 변경"/>
        <s v="연말정산 ESMR 링크 접속 안됨_x000a_-해당 사이트 익스플로러에서 호환 안됨_x000a_-해당 링크 메모 후 엣지 또는 크롬으로 접속해야하는 부분 안내"/>
        <s v="1. SAP-FI_x000a_   - SAP 달력 공휴일 지정 추가의 건"/>
        <s v="1. SAP-PP_x000a_   - 변경번호 생성의 건"/>
        <s v="1. SAP-SD_x000a_   - 견적라우팅 생성 후, 메일전송 확인의 건"/>
        <s v="1. SAP-CO_x000a_   - 원자재 단가입력 프로그램 로직확인"/>
        <s v="1. SAP-PP_x000a_   - 저장위치 일괄 변경 프로그램 변경"/>
        <s v="1. 기타_x000a_   - DRM 오류내역 확인"/>
        <s v="1. SAP-CO_x000a_   - 견적 프로그램 원가추정 오류확인요청"/>
        <s v="1. SAP-FI_x000a_   - 상계처리 프로그램 수행시 오류"/>
        <s v="1. SAP-PP_x000a_   - MES Fiber 사내거래 자재코드 변경요청"/>
        <s v="1. 그룹웨어_x000a_   - 스팸 메일 처리"/>
        <s v="1. 그룹웨어_x000a_   - TFOI 게시판 및 공지사항 권한관리"/>
        <s v="1. 그룹웨어_x000a_   - 메일 반송관련 문의"/>
        <s v="1. 전산실(J동) 운영"/>
        <s v="대표님 연말정산 홈페이지 접속 에러 조치"/>
        <s v="헬프데스크 매뉴얼 수정 및 성능개선"/>
        <s v="MES 검사 스펙 변경 처리 - 칼라 코팅경 값 변경 "/>
        <s v="MES 사용자 등록 및 권한 등록 처리"/>
        <s v="MES A0045적치대 - 채우기 메뉴 보빈수 오류 수정"/>
        <s v="WMS 창고 재작업 지시 보빈 삭제 수정_x000a_ㄴ MES와 인터페이스 되는 REWINDING 재작업지시 등록시 자동 재고 삭제처리"/>
        <s v="WMS 창고 재작업 지시 보빈 삭제 처리_x000a_ㄴ 기존 창고 재작업 지시 보빈 삭제 처리 안된 항목 처리 1,876건"/>
        <s v="WMS 창고 재작업 지시 보빈 자동 삭제 스케쥴 작성 완성 (동기화 처리)_x000a_ㄴ 테스트 예정"/>
        <s v="WMS 문구변경및 프로시저 수정 _x000a_비고3추가 : PMD민수, 8.6A1 → Core, PX+SPOOL_x000a_ㄴ 폼 : 13 / 프로시저 6"/>
        <s v="광통신 장비 별 가동 유무 판별 프로그램 제작 중"/>
        <s v="ZTT 12월 1차 수입검사 업로드 작업"/>
        <s v="MES 코팅경 값과 칼라 코팅경 값이 같을 경우 확정 버튼을 클릭하면 Error메세지가 나오게 변경_x000a_"/>
        <s v="그룹웨어 전자결제 오류_x000a_-익스플로러 인터넷 설정 변경"/>
        <s v="엑셀 파일 복사,붙혀넣기 안됨_x000a_-복사가 필요한 두파일이 저장이 안되어있음_x000a_-두 파일 모두 저장 후 정상작동. 해당부분 안내"/>
        <s v="그룹웨어 접속 오류_x000a_-엣지 설정에서 기본브라우저 설정 변경"/>
        <s v="오피스 실행시 다운됨/느림_x000a_-오피스 M365-&gt;2016으로 변경 설치 후 해당 증상 없어짐"/>
        <s v="SAP,팀즈 설치요청_x000a_-설치완료"/>
        <s v="암호화 PDF문서 실행시 오류_x000a_-어도비 리더 하위버전으로 재설치,어도비 자동업데이트 중지"/>
        <s v="그룹웨어 접속 오류,전자결재 파일첨부 안됨_x000a_-익스플로러 기능 재설치 및 인터넷 설정 변경"/>
        <s v="VPN 설치 및 계정 생성 요청_x000a_-설치 및 계정 생성 완료"/>
        <s v="노트북 기본 프로그램 세팅 요청_x000a_-세팅 완료"/>
        <s v="외부 업체 VPN 접속 오류_x000a_-VPN 원격접속 설정 변경"/>
        <s v="MES 프로그램 성능 개선 현황 문서화"/>
        <s v="Pang Data 기능 개선"/>
        <s v="1. MES_x000a_   - 1320 플랜트 현장인원 신규등록"/>
        <s v="1. SAP-MM_x000a_   - 발주 이후, 입고불가 확인의 건"/>
        <s v="1. TOPERP_x000a_   - 인사정보 Update 요청의 건"/>
        <s v="1. SAP-SD_x000a_   - 원가상세표 출력시 발행안됨"/>
        <s v="1. SAP-MM_x000a_   - 무상발주 처리 저장시 오류발생"/>
        <s v="1. SAP-BC_x000a_   - CTS운영반영요청의 건"/>
        <s v="1. SAP-SD_x000a_   - 구성형자재 활성화 요청"/>
        <s v="1. SAP-CO_x000a_   - 원가담당자 변경의 건"/>
        <s v="1. 기타_x000a_   - SAP 계정 및 MES 계정확인"/>
        <s v="1. SAP-PP_x000a_   - SAP WMS 피킹처리 조회확인"/>
        <s v="1. E-Accouting _x000a_   - 법인카드 작성 진행 X"/>
        <s v="1. 인프라_x000a_   - 안산공장 IP현황 요청"/>
        <s v="1. SAP-SD_x000a_   - 1310 플랜트 판매문서 생성오류"/>
        <s v="1. E-Accouting _x000a_   - 작성 중 오류발생"/>
        <s v="1. SAP-SD_x000a_   - 인도조건 추가 요청의 건"/>
        <s v="1. SAP-SD_x000a_   - 무상샘플 DN 생성 오류 확인요청의 건"/>
        <s v="1. SAP-SD_x000a_   - WMS 피킹처리 오류 확인요청의 건"/>
        <s v="1. SAP-PP_x000a_   - 01월 생산마감 확인의 건"/>
        <s v="1. SAP-SD_x000a_   - 영업 매출조정시 오류 확인의 건"/>
        <s v="1. SAP-FI_x000a_   - CMS Server 확인의 건"/>
        <s v="1. SAP-CO_x000a_   - 자재수불부 이동유형 확인의 건"/>
        <s v="1. SAP-PP_x000a_   - 생산마감 및 I/F 모니터링 작업"/>
        <s v="부춘강 12월 1차 수입검사 완료 업로드 작업"/>
        <s v="R-Furnace 실적 중량 수정 작업_x000a_ㄴ 사용자 입력 실수로 인한 보정 작업"/>
        <s v="실린더 맵핑 처리 오류 발생 처리_x000a_ㄴ 해당 작업지시가 마감이 되어 있지 않아 발생한 오류임"/>
        <s v="J-VAD 실적 현황 - 밀도 수정 처리"/>
        <s v="SFA WMS 배포 작업"/>
        <s v="MES - 재컬러링및 재권취 시간등록 오류 수정"/>
        <s v="VPN 계정 생성 요청 2건_x000a_-이원범, 하성훈 계정 생성"/>
        <s v="IP대역 네트워크망 로직 구조화"/>
        <s v="노트북 기본 프로그램 세팅 요청_x000a_-노트북 세팅 진행중"/>
        <s v="SAP계정, DRM로그인, 전자우편 연동 문제_x000a_- 원격지원 진행중"/>
        <s v="웹사이트 문제로 인한 접속 오류"/>
        <s v="그룹웨어 로그인 문제"/>
        <s v="1. SAP-기타_x000a_   - SAP ID Mapping 작업"/>
        <s v="1. SAP-PP_x000a_   - 22.01월 1320 생산마감 협조작업"/>
        <s v="1. SAP-FI_x000a_   - SAP 직계표 결재 프로그램 변경요청"/>
        <s v="1. 그룹웨어_x000a_  -입사일자 등록"/>
        <s v="1. SAP-PP_x000a_   - 사내거래 DATA 전송확인요청"/>
        <s v="1. SAP-PP_x000a_   - 상세일정 계획 프로그램 확인"/>
        <s v="1. SAP-SD_x000a_   - 견적프로그램 확인요청"/>
        <s v="1. 문서보안_x000a_   - Acorobat문서 opne장애"/>
        <s v="1. 그룹웨어_x000a_   - 스펨메일 등록"/>
        <s v="MES 프로그램 성능 개선 문서 수정 작업"/>
        <s v="L-DR 데이터 모니터링 연동 및 태그 값 생성 요청"/>
        <s v="DCU IP할당 요청 건"/>
        <s v="C-Laser 관련 업무 협의"/>
        <s v="C-Laser 관련 업무 분석중"/>
        <s v="부춘강 12월 2차 수입검사 완료되어 업로드 수정하였습니다"/>
        <s v="신규 사용자 등록(이중희,나세나)"/>
        <s v="SAP INTERFACE 작업_x000a_ㄴ WMS ↔ SAP 간 전송 문제 처리"/>
        <s v="TFO WMS 발주서 메일 오류 수정 _x000a_ㄴ TLS1.0 지원 중단으로 인한 작업"/>
        <s v="TFO WMS 발주서 메일 오류 수정 분 배포 작업"/>
        <s v="노트북 기본 세팅 중 기본 앱_인터넷 설정 문서화 진행"/>
        <s v="SAP 경로 및 ERP 설치 문제 / 아웃룩 연결 문제_x000a_- SAP설치 경로 문제 해결 완료_x000a_- 아웃룩 앱에 계정이 연결문제 해결 완료"/>
        <s v="Outlook 관련 핸드폰 앱설치 계정 관련 문제_x000a_- Outlook 어플 재설치 후 계정 연동 완료"/>
        <s v="그룹웨어 관련 통관요청서 클릭시 화면 엑박_x000a_- 인터넷 옵션 호환성보기 설정이 되어 있지 않음."/>
        <s v="MS인증 마법사 팝업 창 뜨는 현상 /SAP관련 글자가 깨지는 문제_x000a_-M365계정 승인 후 완료_x000a_-SAP재설치 진행 후 완료"/>
        <s v="MS인증 마법사 팝업 창 뜨는 현상 / 그룹웨어 관련 문제_x000a_-MS라이센스 부여후 완료_x000a_-그룹웨어 첨부파일 인터넷 탭옵션 변경 후 완료"/>
        <s v="TFO SCM설치 요청_x000a_-VPN연결 후 TFO SCM 설치 진행 완료"/>
        <s v="MS재설치 진행 후 DRM 자물쇠 아이콘 안보이는 문제_x000a_-레지스트리 DRM아이콘 관련 순서 변경 후 해결"/>
        <s v="MS계정 아웃룩 연동 및 팀즈 연동"/>
        <s v="MES설치 및 config설정 완료"/>
        <s v="노트북 기본 프로그램 및 SAP / MES 설치"/>
        <s v="1. E-Accouting_x000a_   - 사용자 접근 오류 확인의 건"/>
        <s v="1. E-Accouting_x000a_   - 지급처 미등록 관련의 건"/>
        <s v="1. SAP-PP_x000a_   - 라우팅 자재 구성부품 할당 오류확인"/>
        <s v="1. MES_x000a_   - 예산공장 MES 사용자 등록"/>
        <s v="1. SAP-SD_x000a_   - DN 생성 확인요청의 건"/>
        <s v="1. SAP-CO_x000a_   - 프로그램 권한 확인요청"/>
        <s v="1. SAP-MM_x000a_   - WMS 프로그램에서 SAP PO 조회불가"/>
        <s v="VPN관련 그룹웨어 접속시 접속이 안되는 문제_x000a_- VPN설치 프로그램 문제로 해결 완료"/>
        <s v="노트북 피시 기본프로그램 설치 2대"/>
        <s v="화상프로그램 진행시 끊김/ 자료깨짐 등 불완전한 현상_x000a_- 네트워크 불안정으로 인한 끊김 해결 완료"/>
        <s v="네트워크 공유폴더 계정 생성"/>
        <s v="SAP로그인 안되는 문제_x000a_- ERP 바로가기 아이콘 추가 후 해결"/>
        <s v="VPN 관련 실행 오류_x000a_- VPN버전이 이전 버전이여 발생한 문제 해결 완료"/>
        <s v="PC포맷으로 인한 기본프로그램 재설치 완료"/>
        <s v="DRM 자물쇠 아이콘이 안보이는 문제 해결 완료"/>
        <s v="J동 건물 3층 무선와이파이 연결이 안되는 문제_x000a_- 랜포트 확인 후 재연결 해결 완료"/>
        <s v="VPN연결 작업 및 계정신청_x000a_- 팀즈/ 파일서버/ VPN등 계정 신청 완료"/>
        <s v="대용량 파일이 첨부 된 메일이 안열리는 현상_x000a_-첨부파일 링크 url주소 변경 후 해결 완료"/>
        <s v="한글 파일 암호화가 걸리지 않는 문제/ 암호화 해제 권한 필요_x000a_- 암호화 해제 권환 적용 완료"/>
        <s v="엑셀 라이선스 등록"/>
        <s v="그룹웨어 관련 링크 접속시 문제_x000a_-새 창으로 연결후 해결"/>
        <s v="모니터 확장이 안되는 문제_x000a_-장치관리자 그래픽 관련 확인 후 해결"/>
        <s v="TFO WMS 발주서 메일 발송 수정"/>
        <s v="TFO WMS 배포처리"/>
        <s v="신규 사용자 등록 처리_x000a_ㄴ 송정우, 박재우, 이우형, 김기용"/>
        <s v="SCM 거래명세서 수정 및 배포"/>
        <s v="생산 현황 조회 관련 업무 협의"/>
        <s v="ZTT 12월 2-3차 수입검사 완료 WMS반영"/>
        <s v="SAP 로 발주한 건이 WMS에서는 조회가 안되는 문제 해결_x000a_ㄴ SAPIF 품목 번호 인터페이스 오류로 인한 문제"/>
        <s v="MES 기타(LOSS) 항목 / WMS 내부등급 불일치 관련 수정 요청"/>
        <s v="1. SAP-CO_x000a_   - 21년 재무팀 자재제각작업 수행 협조요청"/>
        <s v="1. MES_x000a_   - 예산 Fiber 건, 일괄 MES 재고제거 요청"/>
        <s v="1. 기타_x000a_   - 대한광통신 ITGC 통제관련 업무 협조"/>
        <s v="1. SAP-PP_x000a_   - 생산버전 등록 오류 확인요청의 건"/>
        <s v="1. SAP-SD_x000a_   - 보관플랜트 입고처리 오류 확인요청"/>
        <s v="1. SAP-MM_x000a_   - SAP 사용자 계정 Mapping 처리"/>
        <s v="1. MES _x000a_   - MES 사내거래 출고내역 확인요청의 건"/>
        <s v="1. SAP-SD/PP_x000a_   - 2022년 사업계획 DATA 삭제요청"/>
        <s v="1. 안산IDC_x000a_   - Backup장비(TS3310) 점검"/>
        <s v="1. 그룹웨어_x000a_ - GW 사용자 계정 Mapping 처리 "/>
        <s v="1. 그룹웨어_x000a_  - CI변경 "/>
        <s v="DRM 아이콘이 안보이는 문제_x000a_- 레지스트리 목록의 DRM 아이콘 순서 변경 후 처리 완료"/>
        <s v="DRM 관련 로그인이 안되는 문제_x000a_- DRM 종료 후 그룹웨어 재로그인시 정상 동작 완료"/>
        <s v="e-account접속시 serverError 발생 하여 접속이 안되는 문제_x000a_- 허경훈 부장님 확인 후 처리 완료"/>
        <s v="pangData 엑셀 파일 데이터 크롤링 자동화 완료"/>
        <s v="메일 아웃룩 관련하여 받으편지함의 자동완성 관련 문제"/>
        <s v="아웃룩 계정 메일로 특정인원의 메일이 전달 안되는 문제"/>
        <s v="노트북 기본 pc세팅 및 SAP MES 설치"/>
        <s v="word 파일 작성시 느려짐 및 버벅거림 생기는 현상_x000a_- word파일 내 옵션 체크사항 수정으로 해결 완료"/>
        <s v="office 파일이 안열리는 문제_x000a_- DRM 설치로 인하여 해결 "/>
        <s v="VPN 접속이 안되는 문제_x000a_- 포트 클라이언트 프로그램 복구 후 해결 완료"/>
        <s v="office word 관련하여 저장시 나 기능 실행시 자동종료됨_x000a_- 2010 -&gt; m365버전으로 임시 버전 변경후 해결"/>
        <s v="OTDR 전송 이상 현상 관련 데이터 전송 에러 요청"/>
        <s v="팡데이터 TAG 생성 및 수정 요청건"/>
        <s v="PMS반제품 이관 업로드 자료 롤백 처리 _x000a_ㄴ 엑셀 자료 잘못 올림으로 인한 RollBack 작업 후 재작업 "/>
        <s v="메뉴별 권한 추가 _x000a_ㄴ 검사 데이터 조회 다중 품번"/>
        <s v="ZTT 1월 1차 일부 수입검사 완료 업로드 처리"/>
        <s v="신뢰성 검사 - 강도 조회 수정_x000a_ㄴ PMS품번의 경우 오류 발생으로 인한 수정_x000a_ㄴ1)품질-트랜잭션-신뢰성검사-강도_x000a_     인장, 인발 시험 데이터 저장 가능._x000a_   2)품질- 조회-신뢰성검사-강도시험조회 _x000a_     에서 오류창이 보이며, 데이터 보이지 않음."/>
        <s v="형통 1분기 1차 수입검사 완료 업로드 처리"/>
        <s v="1. SAP-SD_x000a_   - 영업문서 마감 요청의 건"/>
        <s v="1. SAP-FI_x000a_   - 거래처 변경시 저장무한루프"/>
        <s v="1. SAP-SD_x000a_   - 주문번호 : 331786 견적에서 미조회"/>
        <s v="1. SAP-SD_x000a_   - 대금청구 문서 오류의 건"/>
        <s v="1. SAP-SD_x000a_   - 견적 SO 등록 확인 시 기준정보"/>
        <s v="1. E-Accouting_x000a_   - 임시전표 생성 오류"/>
        <s v="1. SAP-CO_x000a_   - TEST server 로그인 요청"/>
        <s v="1. 그룹웨어_x000a_  -SAP 계정 등록확인"/>
        <s v="1. 기타_x000a_   - Netbakcup 교육"/>
        <s v="1. 그룹웨어_x000a_   - 스팸 예외 처리"/>
        <s v="1. 안산IDC_x000a_   - 육안점검 및 서버점검"/>
        <s v="외부 에서 PC사용이 안됨_x000a_-VPN프로그램 설치 후 완료"/>
        <s v="모바일 VPN설치 및 연동 아웃룩 메일 연동"/>
        <s v="대한광통신 오라클 정기점검 완료"/>
        <s v="USB파일 반출 요청 완료"/>
        <s v="VPN연결 시 외부에서 연결이 안됨_x000a_- IP주소 변경 후 완료"/>
        <s v="팀즈 화상회의 링크 메일 전달이 안됨_x000a_- 허경훈 부장님 요청 후 스팸 해제 후 완료"/>
        <s v="VPN연결 및 VPN계정 생성 완료"/>
        <s v="그룹웨어 메일 용량 증가 요청 -&gt; 완료"/>
        <s v="공유폴더 접근이 안되는 문제_x000a_- 비밀번호 오류로 인한 접속 불가"/>
        <s v="VPN 로그인이 안되는 문제_x000a_- VPN프로그램 재 실행 후 해결"/>
        <s v="VPN패스워드 분실_x000a_- VPN패스워드 변경 후 완료"/>
        <s v="노트북 PC 기본 프로그램 세팅"/>
        <s v="메일이 스팸 처리가 되는 문제_x000a_-허부장님 확인 후 해결"/>
        <s v="A0186 적치대 하위 품종 변경 이상 발생 확인(G657EA2200MICRO -&gt; G657A1200MICRO -&gt; G652D200MICRO)_x000a_ㄴ G657A1(SINGTEL)200MICRO_x000a_관련하여 링마킹 자재코드가 없어 문제 발생으로 인하여 SAP품종 생성 _x000a_처리_x000a_"/>
        <s v="MES 사용자 등록_x000a_ㄴ B조 TC112901 최유준 "/>
        <s v="부춘강 2월 물량 수입검사 완료 업로드 처리"/>
        <s v="PMS 반제품 업로드 오류 처리_x000a_ㄴ 모든 관련 항목 삭제 후 재처리 완료"/>
        <s v="ZTT 1월 1차 잔량 수입검사 완료 업로드 처리"/>
        <s v="팡데이터 요청 TAG 모니터링 최신화"/>
        <s v="L-DR 팡데이터 연동 불가항목 수정"/>
        <s v="D2 구역 MES 프로그램 중수소 실적 에러 조치"/>
        <s v="1. SAP-PP_x000a_ - 22.02 월 생산마감 BACKLOG 오류처리"/>
        <s v="1. SAP-SD_x000a_ - SAP TEST Server 에 설정 및 사용자지정"/>
        <s v="1. SAP-PP_x000a_ - 생산오더 총 16건 STD 입고방법 문의"/>
        <s v="1. SAP-SD_x000a_ - OEM DN 생성시 오류확인요청의 건"/>
        <s v="1. SAP-FI_x000a_ - 유형자산 손상차손 T-CODE 알림"/>
        <s v="1. SAP-PP_x000a_ - SAP ID 및 MES ID 부여확인요청"/>
        <s v="1. SAP-CO_x000a_ - SAP Test Server CTS 이관요청"/>
        <s v="1. 기타_x000a_ - SAP License Audit 작업요청 "/>
        <s v="1. SAP-PP_x000a_ - 여척배부 처리 마감요청의 건 "/>
        <s v="1. SAP-MM_x000a_ - 특수광 사업부 구성형자재 활성화 요청"/>
        <s v="1. SAP-PP_x000a_ - 재고현황 조회 프로그램 오류확인요청"/>
        <s v="1. SAP-SD_x000a_ - 사업계획 작성 문의 요청의 건"/>
        <s v="1. 그룹웨어_x000a_   - NetBackup 이슈 확인"/>
        <s v="office버전 2010-&gt; 2016버전으로 업데이트 진행 완료"/>
        <s v="그룹웨어 메일 용량 증가 요청 (완료)"/>
        <s v="PC소프트웨어 바이러스 확인 및 VPN설치 요엋_x000a_- 소프트웨어 검사 및 VPN설치 완료"/>
        <s v="VPN계정 신청 요청"/>
        <s v="작업 표시줄 아이콘이 안나오는 문제_x000a_- 재부팅 및 설정 변경 후 완료"/>
        <s v="팀즈 화상챗 링크 전달 및 심재규공장장 msOffice 암호 변경 완료"/>
        <s v="노트북 기본 프로그램 및 SAP / MES 설치 요청 완료"/>
        <s v="PPT 문서를 열려고 할 시 호환모드 관련 문제로 실행이 안됨_x000a_DRM 관련 문제로 확인 -&gt; DRM 업체문의 하여 해결중"/>
        <s v="J동 3층 기본프로그램 및 보안관련 프로그램 설치"/>
        <s v="메일 보안 정책으로 인해 naver.com 수신이 안되는 문제"/>
        <s v="VPN계정 신청 요청 -&gt; 계정 생성 완료"/>
        <s v="메일이 스팸처리가 되는 사항 처리 완료"/>
        <s v="A0038 채우기 / 구조 - 항목 개수 차이 수정 처리"/>
        <s v="MES 배포 작업 ( SAP 완료 실적 현황, Barcode 재출력 )"/>
        <s v="생산량 및 수율 집계, 품번 체계 업무 협의"/>
        <s v="L-VAD 장비 통신 상태 불량으로 인한 요청"/>
        <s v="안양 복합기 IP 할당 요청"/>
        <s v="안산 네트워크 전수조사"/>
        <s v="1. SAP-CO_x000a_   - CO CTS 운영반영 요청"/>
        <s v="1. SAP-SD_x000a_   - SAP 신규사원 입사자 Mapping"/>
        <s v="1. SAP-BC_x000a_   - SAP 배치오류 점검 및 사용자 변경"/>
        <s v="1. Audit_x000a_   - SAP 2차 점검요청 TED Server 내역 등"/>
        <s v="1. SAP-ED_x000a_   - SAP 견적/제조에 대한 메일회신자 추가"/>
        <s v="1. SAP-PP_x000a_   - 제조 드럼 지정화면에서 조회 불가"/>
        <s v="1. SAP-SD_x000a_   - 영업조직 변경작업 요청 확인"/>
        <s v="1. SAP-CO_x000a_   - 영업조직 변경작업 요청 확인"/>
        <s v="1. SAP-PP_x000a_   - MES I/F Monitoring 작업"/>
        <s v="1. 그룹웨어_x000a_   - 삭제 계정 복구"/>
        <s v="1. 그룹웨어_x000a_   - 계정정보 취합정리"/>
        <s v="1. 그룹웨어_x000a_   - 사용자 메일 활성화 작업"/>
        <s v="1. MES_x000a_ - BP사 계정생성"/>
        <s v="VPN프로그램 파일 오류_x000a_-VPN 프로그램 파일 변경 후 재설치 완료"/>
        <s v="아웃룩 / 팀즈 계정 생성 요청_x000a_- 생성 완료"/>
        <s v="teams / DRM 계정 생성 요청_x000a_- 생성 완료"/>
        <s v="그룹웨어 계정 생성 요청_x000a_- 글로벌정보원 ( 정환규님 생성 요청)"/>
        <s v="PC 기본 프로그램 설치 완료"/>
        <s v="오토캐드 설치 요청_x000a_- 설치완료"/>
        <s v="VPN계정생성 및 DRM 암호화 자동 해제 요청"/>
        <s v="AUTO CAD 계정 생성요청_x000a_- 사용자 추가 및 라이선스 부여 완료"/>
        <s v="신규 입사자 teams 계정 등록 요청_x000a_- 등록완료"/>
        <s v="공정별 생산 현황 작성중"/>
        <s v="C0001 적치대 추가"/>
        <s v="TFO WMS 환경 셋팅 "/>
        <s v="MES에서 Lathe 작업지시 취소 작업 요청"/>
        <s v="A0200적치대 적치대이동 불가_x000a_ㄴ 예전 lot 마감안되어 작업취소 후 재작업 요청 처리 완료"/>
        <s v="개발자용 미라콤 서버 라이선스 교체 작업"/>
        <s v="TFOWMS 관련 수정 보안 사항"/>
        <s v="안양 지문인식기 고정 IP 할당 요청"/>
        <s v="[긴급] DRAW존 네트워크 구축 요청건"/>
        <s v="1. SAP-CO_x000a_ - CTS 운영 반영요청의 건"/>
        <s v="1. SAP-MM_x000a_ - SAP 자재코드 명칭 관련의 건"/>
        <s v="1. SAP-PP_x000a_ - 생산실적 문의의 건"/>
        <s v="1. SAP-MM_x000a_  - 공정외주발주 생성 확인요청의 건"/>
        <s v="1. SAP-CO_x000a_  - 상품단가에 대한 메일 전송여부 "/>
        <s v="1. SAP-MM_x000a_  - SAP 직기표 전표 결재 ROLLBACK 요청"/>
        <s v="1. SAP-CO_x000a_  - 표준원가 추정 오류자재 문의"/>
        <s v="1. SAP-PP_x000a_  - 특정 Excel 파일 Upload시 부하발생"/>
        <s v="1. SAP-SD_x000a_  - 판매문서 생산계획 진행 가능 여부 확인"/>
        <s v="1. SAP-SD_x000a_  - DN 작성시 오류 내용 확인요청"/>
        <s v="1. 백업장비 점검 / 에이블 정기점검_x000a_ - 파트교체 및 서버정기점검"/>
        <s v="1. 가상화서버 점검_x000a_ - 10.10.200.121 가상화호스트서버 1대"/>
        <s v="1. B/P사 정기점검_x000a_ - tecl-gwpap1 외4대"/>
        <s v="1. SAP_x000a_   - E-Accouting 사용자 계정 Mapping 처리"/>
        <s v="1. SAP_x000a_   - SAP 사용자 계정 Mapping 처리"/>
        <s v="웹접속 사이트 차단 해제 요청 - 완료"/>
        <s v="J동 데스크탑 보안프로그램 설치 - 완료"/>
        <s v="아웃룩 포워딩 변경 및 데이터 파일 이동 - 완료"/>
        <s v="scm 프로그램 VPN관련 연결 문제 - 완료"/>
        <s v="VPN신규 계정 생성"/>
        <s v="adobe reader 문서가 안열리는 문제 조치 완료"/>
        <s v="아웃룩 데이터 파일 이동 ppt파일 작성"/>
        <s v="NEO한글 실행시 오류 사항 발생_x000a_vcredist_ 문제로 재설치 진행 후 해결"/>
        <s v="한글 NEO관련 문제 발생시 조치사항 작성 완료"/>
        <s v="정원앤시스 오라클 DB점검"/>
        <s v="SAP 문제로 인한 재설치 요청"/>
        <s v="adobe reader x32 비트 재설치 요청 완료"/>
        <s v="신규인원 피시세팅"/>
        <s v="파일서버 연결하는 와중에 연결 실패 - 조치완료"/>
        <s v="메일 스팸 처리 예외 요청_x000a_- wblock스팸메일 예외 등록"/>
        <s v="pdf 인쇄시 인쇄할수 없음 문구_x000a_- 해당 문제 확인 후 설정값 변경"/>
        <s v="office 2016 -&gt; m365계정으로 변경 요청 완료"/>
        <s v="Adobe 업데이트 후 문서가 안열리는 문제 PPT 매뉴얼 생성 완료"/>
        <s v="MES CLIENT 업데이트(MES_V5.5.54)"/>
        <s v="잘못 작업지시된 작업 지시 강제 마감 작업"/>
        <s v="공정별 생산 현황 관련 업무 협의 ( 각종 산출 수식 재 정의 작업 )"/>
        <s v="형통 1분기 2차 수입검사 완료 업로드 작업"/>
        <s v="NDRAW17-22호기 TAG 생성 요청 건"/>
        <s v="모니터링 TAG 동일화"/>
        <s v="D2존 PC 설치"/>
        <s v="팀즈를 이용한 부가적인 앱서비스 조사 및 자료 수집"/>
        <s v="1. SAP-PP_x000a_   - 1310 플랜트 신규 자재코드 생성 오류"/>
        <s v="1. SAP-SD_x000a_   - 샘플수량 초과오류로 견적진행 불가 "/>
        <s v="1. SAP-SD_x000a_   - 견적진행 후 판매문서 생성시 오류 Dump"/>
        <s v="1. SAP-PP_x000a_   - 1310 신규 자재코드 원가추정시 오류내용확인"/>
        <s v="1. SAP-SD_x000a_   - 보관납품 대금청구 진행시 오류확인"/>
        <s v="1. SAP-PP_x000a_   - 1320 플랜트 작업지시 삭제확인"/>
        <s v="1. SAP-SD_x000a_   - 광섬유 신규자재 S/O 생성오류"/>
        <s v="1. SAP-FI_x000a_   - 재무재표 버전 변경요청"/>
        <s v="1. SAP-SD_x000a_   - 매출조정전표 삭제요청"/>
        <s v="1. SAP-MM_x000a_   - 송장전표 취소 문의의 건"/>
        <s v="1. Storage_x000a_  - TS3310 : Tape operation error"/>
        <s v="1. MES_x000a_   - 신규 계정 생성"/>
        <s v="1.MES_x000a_ - 자재코드 변경요청"/>
        <s v="1.SAP_x000a_ - 1320플랜트에서 신규자제 등록확인요청"/>
        <s v="1. SAP_x000a_   - E-Accouting 사용자계정정보 변경요청"/>
        <s v="1. 그룹웨어_x000a_   - 사용자계정 정보수정요청"/>
        <s v="1. SAP-PP_x000a_   - 예산공장=&gt;안산공장 대량data 이관처리 요청"/>
        <s v="기본 프로그램 설치 요청 설치 완료"/>
        <s v="adobe 재설치 및 자동업데이트 삭제 요청 완료"/>
        <s v="아웃룩 메일 연결 - 신규 인원 teams계정 생성 및 메일 연결"/>
        <s v="대용량 파일 첨부 방법 가이드 -&gt; oneDrive를 통한 전달"/>
        <s v="onDrive 관련 매뉴얼 작성"/>
        <s v="Auto CAD 계정 생성 및 라이선스 부여_x000a_- 함혜민_x000a_- 이지민_x000a_- 김창영"/>
        <s v="PC기본 프로그램 세팅"/>
        <s v="메일 설정 요청 및 계정 생성 요청"/>
        <s v="아웃룩 실행시 자동 으로 꺼짐"/>
        <s v="그룹웨어 접속시 edge로 전환 문제 - 해결완료"/>
        <s v="adobe 실행시 비트 문제로 실행오류 - 해결완료"/>
        <s v="ms패스워드 분실 새암호 요청"/>
        <s v="그룹웨어 아웃룩 포워딩 요청 / 모바일 아웃룩 설치 가이드"/>
        <s v="VPN계정 생성 요청"/>
        <s v="MES CLIENT 업데이트(MES_V5.5.55) / View제작 / SP작성"/>
        <s v="공정별 생산 현황 업무 조율분 반영 완료"/>
        <s v="신규자재코드 원가추정 및 MES등록 요청에 대한 업무 회의 및 _x000a_DB 작업 처리 완료 ( SAP INTERFACE, 컬러링(재권취 작업지시), 채우기 )"/>
        <s v="SAP INTERFACE 오류 수동 재작업및 재가동 처리"/>
        <s v="MES 검사데이터 내부등급 ≠ MES 검사데이터 다중품번 조회_x000a_인터페이스 작업 업무 협의 완료_x000a_"/>
        <s v="L-Furance실적 작업시작 오류 처리 "/>
        <s v="팡 데이터 모니터링 단순화 작업"/>
        <s v="TEAMS 관련 Add-In 전자결재,그룹웨어 조사 "/>
        <s v="전자결재, 그룹웨어 업체 컨택 후 문의"/>
        <s v="1. SAP-PP_x000a_ - SAP 권한추가의 건"/>
        <s v="1. SAP-FI_x000a_ - SAP 재무재표 버전 변경요청의 건"/>
        <s v="1. SAP-SD_x000a_ - DN번호 대금청구 문서 오류확인의 건"/>
        <s v="1. SAP-SD_x000a_ - 매출조정시 오류 내용확인의 건"/>
        <s v="1. SAP-SD_x000a_ - SAP 드럼 BOM 내역 문의의 건"/>
        <s v="1. SAP-PP_x000a_ - 1320 플랜트 배부처리 내용 확인"/>
        <s v="1.그룹웨어_x000a_   - 전표 수신시 발생되는 오류"/>
        <s v="1. TS3310_x000a_  - 드라이버 클린 작업 "/>
        <s v="VPN계정 생성요청"/>
        <s v="MES프로그램 설치 요청"/>
        <s v="SAP프로그램 실행시 MSVCR120.dll 파일이 누락되어 실행 안되는 문제 해결완료"/>
        <s v="SAP 프로그램 실행시 dll파일 누락 관련 조치 방법 ppt파일 작성"/>
        <s v="노브북 기본 프로그램 설치 - 완료"/>
        <s v="PC SAP 관련 프로그램 미설치로 인한 프로그램 설치 요청 - 완료"/>
        <s v="아웃룩 미 업데이트로 인한 이용 오류 - 완료"/>
        <s v="win11 업그레이드 후 ie창이 안열리는 문제 -&gt; win10으로 다운그레이드 진행 후 해결 완료"/>
        <s v="생산 작업 취소 처리 ( PA0522335A ) _x000a_ - 날자가 지나 작업 취소 불가한 자료 확인 후 요청에 따른 취소처리"/>
        <s v="(WMS)보빈 조회 내부 등급 프로그램 수정"/>
        <s v="(WMS)개별제품재고조회(1층 창고포함) 내부 등급 프로그램 수정"/>
        <s v="(MES)생산 현황 업무 회의 "/>
        <s v="(MES)재컬러링 및 재권취 시간등록 오류 수정 처리"/>
        <s v="(MES)코어별 집계현황 자료 발췌(1년4개월치)"/>
        <s v="(WMS)ZTT 2월 2차 수입검사 완료 처리 "/>
        <s v="A동 2층 특수광기술연구소 WIFI 연결 오류"/>
        <s v="Python Django 웹 구현"/>
        <s v="Centos7_Test서버 Docker 구현 및 접속 bat파일 생성"/>
        <s v="1. SAP-FI_x000a_   - 고정자산 대장 리포트 내역 오류확인"/>
        <s v="1. SAP-PP_x000a_   - 1320 플랜트 태양광Cable 실적내용 확인"/>
        <s v="1. SAP-FI_x000a_   - 재무재표 관련 버전내용 변경요청의 건"/>
        <s v="1. SAP-SD_x000a_   - 견적 프로그램 프로그램 변경확인"/>
        <s v="1. SAP-SD_x000a_   - 수출 관련 매출인식 기준 업무협의"/>
        <s v="1. SAP-SD_x000a_   - 수출 인도조건 추가 요청의 건"/>
        <s v="1. SAP-SD_x000a_   - FIber4Net 자재코드 견적 원가 추정관련"/>
        <s v="1. SAP-PP_x000a_   - 2022.04월 MES I/F 모니터링"/>
        <s v="1. SAP-PP_x000a_   - 22.03월 수불부 입고금액 오류내용 분석"/>
        <s v="1. SAP_x000a_   - SAP 사용자 계정 페스워드 초기화요청"/>
        <s v="1. 그룹웨어_x000a_   - 퇴사자 삭제"/>
        <s v="1. 그룹웨어_x000a_   - sap 수신관리 추가등록"/>
        <s v="프린터 드라이버 연결 요청 - 완료"/>
        <s v="노트북 기본 프로그램 세팅"/>
        <s v="teams 신규 계정 생성 요청"/>
        <s v="teams 신규계정 / 노트북 기본세팅"/>
        <s v="hskdu"/>
        <s v="신규 PC 세팅 ( 3대 )"/>
        <s v="win11 -&gt; win10 으로 다운그레이드 관련 ppt생성"/>
        <s v="신규 인원 ms 게정 생성"/>
        <s v="SAP 및 프로그램 설치 가이드 전달"/>
        <s v="외국 출장 인원 아웃룩 포워딩 가이드 완료"/>
        <s v="(WMS) 출고실적(피킹내역) - 내부등급 관련 수정 완료"/>
        <s v="(WMS) 사내거래 출고 - 내부등급 관련 수정 완료"/>
        <s v="(WMS)사내거래 출고 이력 - 내부등급 관련 수정 완료"/>
        <s v="(SFA WMS ) 배포 작업"/>
        <s v="(TFO WMS ) 배포 작업"/>
        <s v="(TFO WMS ) 구매오더 조회 자재 단가 수정"/>
        <s v="(SFA WMS ) 검사 완료 및 이관 재고 ↔ 현장 창고 입고 재고 비교_x000a_ 업무 협의"/>
        <s v="OTDR 관련 프로그램 항목 추가 요청"/>
        <s v="예산 MES 관련 장비 조사(근접센서)"/>
        <s v="3층 신규자 노트북 네트워크 에러 조치"/>
        <s v="네트워크 폴더 접속 계정 생성 요청"/>
        <s v="공정 키오스크 관련 현황조사 및 조치"/>
        <s v="1. MES_x000a_   - 대한광통신 에산공장 출장"/>
        <s v="1. SAP-SD_x000a_   - 보관매출 DN 생성 조회오류 확인요청의 건"/>
        <s v="1. SAP-CO_x000a_   - 원가추정 담당자 Master 변경요청"/>
        <s v="1. SAP-MM_x000a_   - 구매발주 유형 차이 문의"/>
        <s v="1. SAP-PP_x000a_   - 2022.03월 마감 수불부 금액 과다계상 확인"/>
        <s v="1. SAP-PP_x000a_   - MES 제품 합격처리 오류건 확인요청"/>
        <s v="1. SAP-SD_x000a_   - 프랑스 회사법인 생성, 거래처코드 확인"/>
        <s v="1. SAP-FI_x000a_   - 고정자산 List 프로그램 수정"/>
        <s v="1. OPTO ERP 계정등록_x000a_ - 신규입사자 ERP 계정등록"/>
        <s v="1. 그룹웨어_x000a_ - 퇴사인원 메일설정 추가요청"/>
        <s v="1. 그룹웨어_x000a_   - e-accounting 연동문의"/>
        <s v="1. 그룹웨어_x000a_   - 재입사 인력 사번수정요청"/>
        <s v="팀즈 계정 생성 요청"/>
        <s v="SAP 재설치 요청"/>
        <s v="oem 시스템 날짜 보기 클릭 문제_x000a_- ie옵션중 호환성 보기 설정 후 정상동작 확인"/>
        <s v="정원앤시스 오라클 디비점검"/>
        <s v="메일 계정 포워드 테스트 ( @taihanfiber.com ) 완료"/>
        <s v="문서보안 자가승인 후 문서의 보안이 풀리지 않는 문제 해결완료_x000a_- 보안해제 경로가 다름이 원인"/>
        <s v="PC네트워크 및 프린터 드라이버 설치 요청"/>
        <s v="스팸 처리된 메일 해제 요청"/>
        <s v="네트워크 공유폴더 계정 생성 요청 - 완료"/>
        <s v="SAP 실행시 로그인이 안되는 사항 - 그룹웨어 active x 설치가 안되어있었음 완료"/>
        <s v="외부 헬륨저장소 네트워크 연결 안됨 - 수정 완료"/>
        <s v="이메일 / website 도메인 확인"/>
        <s v="실린더 코어 맵핑 안되는 품번 맵핑 처리"/>
        <s v="OTDR 관련 프로그램 항목 추가 요청 관련 업무 협의"/>
        <s v="검사 완료 및 이관 재고 ↔ 현장 창고 입고 재고 비교 프로그램 제작"/>
        <s v="MES 품번 삭제 처리(465건)_x000a_- 실물이 없으며 비용처리 완료(불량처리)된 품번들 중에, MES에 남아있는 품번을 삭제함"/>
        <s v="공정 키오스크 모니터 교체 및 프린터 점검"/>
        <s v="포장반 네트워크 이상으로 조치 요청"/>
        <s v="외부 중계기 설치로 인한 지원"/>
        <s v="HRS 네트워크 조치"/>
        <s v="1. SAP-PP_x000a_ - 원가취합처 조회 가능 T-CODE 알림"/>
        <s v="1. SAP-MM_x000a_ - 반품오더 PO 건에 대한 배치번호 오류"/>
        <s v="1. SAP-MM_x000a_ - 운송비 가격조건 관련 업무확인요청"/>
        <s v="1. SAP-FI_x000a_ - GL 계정작성시 임시전표 생성오류"/>
        <s v="1. SAP-MM_x000a_ - 수출/입 관련 DAP BL 작성시 오류확인"/>
        <s v="1. SAP-PP_x000a_ - O급 폐기 처리 관련 신규 프로그램 작성"/>
        <s v="1. SAP-SD_x000a_ - 견적번호 136012 드럼 미지정 오류"/>
        <s v="1. SAP-PP_x000a_ - 1320=&gt;1310 사간거래 반품 프로그램 변경"/>
        <s v="1. SAP-ED_x000a_ - 인터락킹 설계공정 업무 협의진행"/>
        <s v="1. SAP-CO_x000a_ - 원가추정 오류 확인요청"/>
        <s v="1. SAP-PP_x000a_ - 22.04월 마감 관련 MES I/F 모니터링"/>
        <s v="1.법인카드 내역조회 오류_x000a_ - 사변변경으로 사용내역 조회불가"/>
        <s v="중수소 실적 현황 조회 수정 _x000a_- 기존 프로그램 오류로 인한 프로시저 재수정(중복자료 조회 제거)"/>
        <s v="SFA WMS 배포 완료 _x000a_1. 검사 완료 및 이관 재고 ↔ 현장 창고 입고 재고 비교_x000a_ 스캔 일자 기준 ( From : 검사 완료 일자 To : 창고 입고 일자 )_x000a_   스캔 일자를 기준으로 놓은 다음 To : 창고 입고 일자까지 조회 가능_x000a_   하도록 추가 ( 이태경 님과 협의 완료 )_x000a_"/>
        <s v="&lt;&lt; 창고 이동 처리 – 신규 제작 &gt;&gt;_x000a_ 바코드를 읽어 들여 창고별로 이동 할 수 있는 기능 &amp; 조회_x000a_ 업무 협의 1차"/>
        <s v="&lt;&lt; 창고 이동 처리 – 신규 제작 &gt;&gt; 업무 협의 2차"/>
        <s v="보빈 선택하여 출고 내부등급 추가_x000a_ - 내부 등급 조회 할 수 있도록 추가 완료"/>
        <s v="바코드 재출력 출하라벨 발행 생성"/>
        <s v="부춘강 3월 물량 수입검사 완료하여 업로드"/>
        <s v="MES 배포 작업 ( 바코드 재출력 출하라벨 발행 생성분 )"/>
        <s v="재작업 지시 (드로잉) 작업 삭제 처리"/>
        <s v="1. 검사 완료 및 이관 재고 ↔ 현장 창고 입고 재고 비교_x000a_ - 현업 부서별 의견 개진 협의및 수정 방안 협의 회의 진행 "/>
        <s v="와이파이 랜카드 드라이버 설치 요청 "/>
        <s v="VPN신규 계정 및 adobe reader 설치 요청"/>
        <s v="m365 신규 계정 생성"/>
        <s v="그룹웨어 접속 불가 해결 가이드 전달 완료"/>
        <s v="아웃룩 메일 포워딩 설정 및 계정 비밀번호 재설정 완료"/>
        <s v="mes 프로그램 beta 버전 및 최신 버전 설치 "/>
        <s v="아웃룩 메일 계정 도메인 추가 taihanfiber.com"/>
        <s v="www.tfo.co.kr 접속 불가 매뉴얼 수정 요청"/>
        <s v="1. E-Accouting_x000a_ - 이어카운팅 전표번호 수정처리의 건"/>
        <s v="1. E-Accouting_x000a_ - 법인카드 작성 오류확인의 건"/>
        <s v="1. SAP-SD_x000a_ - 대금청구 회계문서 미생성 확인요청"/>
        <s v="1. SAP-SD_x000a_ - 협업포탈 로그인 업무확인"/>
        <s v="1. SAP-MM_x000a_ - 발주입고 처리 불가확인요청의 건"/>
        <s v="1. SAP-PP_x000a_ - 월재고 현황 프로그램 변경"/>
        <s v="1. SAP-PP_x000a_ - 수입입고처리 확인"/>
        <s v="1. SAP-SD_x000a_ - 위탁정산 취소 문의의 건"/>
        <s v="1.그룹웨어_x000a_ - 인사카드 등록오류로 연동문제"/>
        <s v="1.infra_x000a_ - F600 스토리지서버 알람발생"/>
        <s v="1.mes_x000a_ - 케이블 MES 전송이력 삭제"/>
        <s v="1.infra_x000a_ - GW-web#1 서버  /infapp 사용율 90% -&gt; 70%"/>
        <s v="1.spam_x000a_ - 송종근 팀원요청으로 spam예외처리"/>
        <s v="노트북 기본 세팅"/>
        <s v="엑셀이 열리지 않는 오류 - forticlient 종료 후 해결완료"/>
        <s v="DRM 오류로 인한 문서가 안열리는 문제 해결완료"/>
        <s v="아웃룩 포워딩 문제"/>
        <s v="아웃룩 버전 문제로 인한 아웃룩 프로그램 오류"/>
        <s v="MES 계정 생성"/>
        <s v="그룹웨어 메일 용량 증가"/>
        <s v="프린터 드라이브 설치"/>
        <s v="IE 실행시 edge로 바뀌는 문제 해경 - ppt 작성"/>
        <s v="아웃룩 문제로 인한 아웃룩 재설치 및 teams 연동"/>
        <s v="ie실행 시 edge로 전환되는 문제"/>
        <s v="VPN계정 생성"/>
        <s v="SAP 설치"/>
        <s v="채우기 메뉴 빠진 보빈수 채우기 작업 완료"/>
        <s v="작업취소 처리 - 전월마감된 자료 강제 처리 "/>
        <s v="1000번 1층창고 검사과 입고 내역 비교 제작 중_x000a_- 신규 메뉴 작성을 통한 프로그램 제작 및 SAP기준일자로 변경 다시 제작중 "/>
        <s v="키오스크 장비 키보드 구매"/>
        <s v="PANG 관련 미팅 및 설비 네트워크 관련 미팅"/>
        <s v="링마킹 설비 이설로 인한 네트워크 파악"/>
        <s v="리본설비 이설로 인한 MES 프로그램 제안서 작성"/>
        <s v="1.SAP-FI_x000a_ - 매출세금계산서 추가 요청의 건"/>
        <s v="1.SAP-PP_x000a_ - 기타폐기처리 프로그램 신규개발"/>
        <s v="1.SAP-SD_x000a_ - 견적 상세 리포트 프로그램 변경요청"/>
        <s v="1.SAP-SD_x000a_ - SAP 조직변경에 따른 일괄 처리 작업"/>
        <s v="1.SAP-CO_x000a_ - 자재코드 원가추정 관련의 건"/>
        <s v="1.SAP-PP_x000a_ - 리본코팅 공정 관련 업무협의 "/>
        <s v="1.그룹웨어_x000a_ - e-accounting, ECM전자문서함 접속불가 문의건"/>
        <s v="1.mes_x000a_ - 4월마감후 mes 잔량 삭제요청"/>
        <s v="그룹웨어 패스워드 분실로 인한 재발급"/>
        <s v="SAP ERP 실행시 문제 해결완료"/>
        <s v="VPN설치 요청 해결 완료"/>
        <s v="NAS 파일서버 아이디 분실로 인한 확인 요청"/>
        <s v="m365계정 생성 요청"/>
        <s v="m365계정 사용자 이름 변경 요청"/>
        <s v="DHCP 자동 IP 사용자들 네트워크 불통 문제_x000a_- 젠트넷 장봉수님 contac후 DHCP 서버 재기동 후 해결 완료"/>
        <s v="VPN접속시 방법 가이드 요청"/>
        <s v="DHCP 관련하여 젠트넷 작업 진행 확인"/>
        <s v="outlook chrome web 접속시 접속안되는 문제 해결 완료"/>
        <s v="공유폴더 접속시 접속 안되는 부분 확인 가이드 완료"/>
        <s v="outlook 메일 수신관련하여 확인 진행중"/>
        <s v="1000번 1층창고 검사과 입고 내역 비교 제작 중 _x000a_- 신규 메뉴 작성을 통한 프로그램 제작 및 SAP기준일자로 변경 다시 제작중 "/>
        <s v="NZ 수입광섬유에서 모드필드(MFD_1550nm OSE)에 DATA _x000a_추가 및 변경"/>
        <s v="MES에 SAP 정보 인터페이스 완료 확인 요청_x000a_ - 해당 자재코드에 대해서 아직 원가에서 원가추정이 되지 않아서 안산 MES 로 I/F 가 되지 않는 것으로 확인이 됩니다._x000a_ - 원가추정이후에, I/F가 가능"/>
        <s v="적치대 B0053 분산 및 PMD 판정 값 수정 채우기 처리"/>
        <s v=". 1000번 1층창고 검사과 입고 내역 비교 배포작업"/>
        <s v="인수 검사 보빈 추가 업무협의"/>
        <s v="예산 MES 업무협의 ( 리본 장비 이전 관련 )"/>
        <s v="IT 네트워크 충돌 문제"/>
        <s v="설비 네트워크 파악"/>
        <s v="DRAW존 임시 구축 선로 해제"/>
        <s v="리본 설비 이설로 인한 프로그램 협의"/>
        <s v="예산 MES DB 분석중"/>
        <s v="링마킹 설비 모니터링 대시보드 제작"/>
        <s v="1.SAP-SD_x000a_ - 수출BL 대상에서 DATA 조회 불가"/>
        <s v="1.SAP-SD_x000a_ - 견적진행 판매문서 생성오류"/>
        <s v="1.SAP-MM_x000a_ - 반제품 리턴PO 작성에 대한 문의"/>
        <s v="1.SAP-MM_x000a_ - WMS PO 관련 문의사항"/>
        <s v="1.SAP-FI_x000a_ - FI STD T-CODE 문의"/>
        <s v="1.SAP-SD_x000a_ - 대금청구 작성시 오류확인"/>
        <s v="1.SAP-SD_x000a_ - 제품관리기준 제품계층구조 변경"/>
        <s v="1.그룹웨어_x000a_ -결제완료된 기안서(휴가신청서) 삭제요청"/>
        <s v="1.MES_x000a_ - 사내걸 내역중 ID, 자제코드 변경작업"/>
        <s v="1.SAP_x000a_ -사용자 권한 추가요청"/>
        <s v="그룹웨어 실행시 edge로 켜지는 문제"/>
        <s v="해외출장 인원 DRM 삭제 요청"/>
        <s v="모바일 VPN 및 DRM 설치"/>
        <s v="메일 관련하여 송신이 및 수신 문제"/>
        <s v="해외출장 으로 인한 Nethelper 삭제 요청"/>
        <s v="코로나 인원 VPN계정 생성 요청"/>
        <s v="그룹웨어 관련 메일 용량 증가 요청"/>
        <s v="MES베타 프로그램 실행시 실행안되는 부분 완료"/>
        <s v="안산 송장J동 3층 서버실 관련 장비 확인 요청"/>
        <s v="AUTO CAD 계정 관련 사용법 문의 완료"/>
        <s v="VPN 계정 비밀번호 확인 요청"/>
        <s v="해외 근무 인원 VPN 계정 생성 요청"/>
        <s v="전자결제 창이 EDGE로 열려 작업이 안되는 부분 수정 완료"/>
        <s v="CI 로고 변경 작업중"/>
        <s v="형통 1분기 4차 수입검사 완료 업로드 작업"/>
        <s v="WMS 에서 PO 번호 4500487962 번에 해당하는 발주서 출력_x000a_관련 문의 처리 ( SAP의 발주 오더 확인 요청 )_x000a_- 발주서 전송 프로시저 수정 ( SAP에서 삭제된 발주서 제외 처리 )"/>
        <s v="적치대별 채우기 보빈수 차이 교정 처리"/>
        <s v="리본 설비 도입 프로그램 관련 협의"/>
        <s v="1.SAP-MM_x000a_ - SAP 로그인 실패, 확인의 건"/>
        <s v="1.SAP-기타_x000a_ - 해솔업체 MES / SAP 로그인 정보 확인"/>
        <s v="1.MES_x000a_ - 예산 설비담당자 권한변경"/>
        <s v="1.SAP-PP_x000a_ - 집합공정 WIP Data 요청"/>
        <s v="1.SAP-CO_x000a_ - 표준원가 작성 필요에 따른 전자재정보 제공"/>
        <s v="1.SAP-PP_x000a_ - 예산공장 MES 구축관련 업무진행"/>
        <s v="1.SAP-CO_x000a_ - 1320 플랜트 공정외주자재코드 R&amp;R 확인"/>
        <s v="1.SAP-PP_x000a_ - 현업 요청사항 내용 공유"/>
        <s v="1.그룹웨어_x000a_ - 신규입사자 이어카운팅 미연동 확인요청"/>
        <s v="그룹웨어 edge접속 방법 가이드 ppt제작"/>
        <s v="아웃룩 메일 목록 인쇄시 안되는 경우 오류 수정 완료"/>
        <s v="아웃룩 메일 목록 인쇄시 안되는 경우 오류 PPt생성"/>
        <s v="메일 스팸처리 예외등록 가능 계정 추가 wblock"/>
        <s v="예산 PC네트워크 연결 관련하여 네트워크 연결이 안되는 문제_x000a_- 허경훈 부장님께 컨택 후 공정을 가서 확인 해 보신다고 함"/>
        <s v="노트북 화면 깨짐 및 키 먹통 재부팅 후 해결 완료"/>
        <s v="특정 사이트 접속 시 연결 비공개 - 설정 및 정보 확인 후 해결 완료"/>
        <s v="그룹웨어 IE연동이 안되는 문제 해결 완료"/>
        <s v="그룹웨어가 윈도우 32비트 체제에서 edge로 호환이 안되는 사항_x000a_- 허경훈 부장님이 확인 중"/>
        <s v="teams라이센스 계정 부여"/>
        <s v="오라클 디비 점검 - 정원앤시스"/>
        <s v="VPN, 그룹웨어 계정 비밀번호 분실 - 재발급 완료"/>
        <s v="마이크로 소프트 계정 비밀번호 분실 - 재발급 완료"/>
        <s v="CI 로고 변경 작업 ( 배포 작업 )"/>
        <s v="적치대별 채우기 보빈수 차이 교정 처리(A0173)"/>
        <s v="Rewind 1, 2호기 MES 실적등록 문제 해결"/>
        <s v=" OVD 전공정 미입력시 후공정 진행 될 수 없도록 체크 _x000a_ 업무 협의 진행"/>
        <s v="1.SAP-SD_x000a_ - 생산오더 생성시 자재코드 오류확인"/>
        <s v="1.SAP-SD_x000a_ - S/O 번호 출하처리시 진행불가"/>
        <s v="1.SAP-PP_x000a_ - 대체자재코드 지정 확인요청"/>
        <s v="1.SAP-FI_x000a_ - 내부회계자료 증빙자료 요청확인"/>
        <s v="1.그룹웨어_x000a_ - 입사일자 확인요청"/>
        <s v="1.SAP-SD_x000a_ - 수출 매출처리 관련 확인요청의 건"/>
        <s v="1.SAP-SD_x000a_ - 수출 Sample 진행사항 확인요청의 건"/>
        <s v="1.SAP-PP_x000a_ - 1320 플랜트 생산오더 투입처리 프로그램"/>
        <s v="1.SAP-MM_x000a_ - 송장 세금계산서 번호 수정요청"/>
        <s v="1.MES_x000a_ - 예산MES 재고6건 생성확인요청"/>
        <s v="1.그룹웨어_x000a_ - 광섬유팀 3분 수발신 내역 자료요청"/>
        <s v="1.그룹웨어_x000a_ - 신규입시자 계정등록"/>
        <s v="3, 4월 수입광섬유 업로드 요청 처리 완료"/>
        <s v="아웃룩 cid 링크 클릭시 이미지가 안열리는 문제 처리 완료"/>
        <s v="AUTO CAD라이센스 발급 및 적용 진행 중"/>
        <s v="wblock 메일 재발송 요청"/>
        <s v="노트북 PC세팅 요청 완료"/>
        <s v="VPN 구버전으로 인한 접속 오류 신버전으로 교체 후 해결 완료"/>
        <s v="해외 파견 근무로 인한 보안 프로그램 제거"/>
        <s v="A동 2층 와이파이 젠트넷 최승진 요청 완료"/>
        <s v="작업취소 안되는 품번 작업 취소 작업처리_x000a_( PU1722512A, PU1722511B )"/>
        <s v="R-FURNANCE 중량 오류 수정 처리_x000a_ ( 사용자가 잘못 입력한 부분 오류 수정 )"/>
        <s v="LATHE 작업지시 복구 처리_x000a_- 사용자 실수로 인한 데이터 삭제 복구 처리"/>
        <s v="PMS 반제품 이관 업무 분석 중_x000a_(PMS반제품 이관 - 재컬러링및 재권취 - OTDR장비 검사 - 채우기"/>
        <s v="DRAW 설비 TAG 모니터링 요청"/>
        <s v="VPN패스워드 분실로 인한 조치 완료"/>
        <s v="공유폴더 계정 생성 및 주간보고 작성 위치 가이드"/>
        <s v="아웃룩 패스워드 분실로 인한 재발급"/>
        <s v="공유폴더 계정 생성 요청"/>
        <s v="예산 노트북 2대 PC세팅"/>
        <s v="스팸메일 해제 요청"/>
        <s v="MES실행시 실행이 안되는 부분 수정"/>
        <s v="그룹웨어 관련하여 edge접속 중 운영체제가 32bit인 컴퓨터들 호환이 안되는 문제가 발생._x000a_예산 공장PC 및 사용자들 PC의 8~90% 32bit 이기에 64bit로 올릴 시 문제가 발생될수있음 노후화된 PC들로 인하여서"/>
        <s v="작업 표시줄 아이콘이 사라지는 현상"/>
        <s v="msoffice 사용기간 만료하여 키 등록 완료"/>
        <s v="Rewind실적 취소 작업 _x000a_- 실적 등록 후 적치대 이동 완료된 Rewind 실적엥 대한 취소 작업"/>
        <s v="드로잉 실적 현황 _x000a_- 손실 길이 일별로 조회할 수 있는 기능 추가 요청_x000a_  ( 현재는 월별로만 조회 할 수 있음 )"/>
        <s v="채우기 데이터 수정 요청 _x000a_- 처리 순서 실수로 인하여 일부 검사 데이터 수정"/>
        <s v="주간보고용 자료 수정 및 통합"/>
        <s v="REW 설비 TAG 수정 및 추가"/>
        <s v="1.SAP-SD_x000a_ - 견적 프로그램 S/O 생성시 오류확인요청"/>
        <s v="1.SAP-CO_x000a_ - 22.05월 원가마감시 오류내역 확인"/>
        <s v="1.SAP-FI_x000a_ - 거래처(구매) 등록(FK01)시 프로그램 로딩오류"/>
        <s v="1.SAP-SD_x000a_ - 제품계층구조 관련 업무확인"/>
        <s v="1.SAP-PP_x000a_ - MES 개발사항 확인"/>
        <s v="1.SAP-BC_x000a_ - ITGC 자료 제공 및 작성"/>
        <s v="-대한광통신 IP정책 구축에 필요한_x000a_네트워크 구성,설정 자료수집"/>
        <s v="신규 CI 변경이후 누락된 CI 업데이트_x000a_ - KIIC 로고 변경"/>
        <s v="그룹웨어 상의 HR문서 중 결재라인 변경_x000a_- HR팀 결재라인 기존 수신자 수정"/>
        <s v="-대한광통신 ITGC 설계평가 준비작업_x000a_ -infra 관련 준비는 완료 전체준비는 아직 준비중,"/>
        <s v="-신규구축장비 반입작업 및 현장확인_x000a_- 최종 완료는 20일(월요일) 예정"/>
        <s v="NAS시스템 유지보수 관련하여 에이텍시스템 완료"/>
        <s v="수입검사 WMS반영 요청 해결완료"/>
        <s v="adobe 현재 버전 문제로 인하여 이전 버전 요청 해결완료"/>
        <s v="VPN 연결 오류 계정 요청 해결완료"/>
        <s v="VPN 계정 생서 요청 해결완료"/>
        <s v="신규입사자 m365계정 추가"/>
        <s v="edge를 이용한 그룹웨어 접속시 문제 발생 해결완료"/>
        <s v="엑셀 안됨 해결완료"/>
        <s v="태블릿 세팅 요청"/>
        <s v="공유서버 계정 요청 jangmi.lee jaehyun.kim"/>
        <s v="ie to 그룹웨어 해결완료"/>
        <s v="공유폴더 접근신청 해결완료"/>
        <s v="SAP 전표가 ie 로 켜지는 현상 edge로 변경"/>
        <s v="노트북 화면 문제 - 화면 깨짐"/>
        <s v="그룹웨어, 아웃룩, vpn 태블릿 PC에 연결 요청"/>
        <s v="그룹웨어 메일 백업 요청"/>
        <s v="그룹웨어로 들어오는 메일이 스팸으로 들어가는 문제 -&gt; 그룹웨어 설정 변경 후 해결 완료"/>
        <s v="그룹웨어로 메일 송신시 안되는 사항 -&gt; 아웃룩으로 메일을 송수신 하게끔 변경 완료"/>
        <s v="외부 이메일로 송신시 외부 업체에서 메일을 못받는 문제"/>
        <s v="특정 메일 정보 예외 처리 요청"/>
        <s v="PC 모니터 확장시 연결이 안되는 문제"/>
        <s v="SPF 레코드 관련 조사 및 공인 IP서버 정보 확인"/>
        <s v="예산 PC 운영체제 32비트 -&gt; 64비트 업데이트 진행 요청"/>
        <s v="노트북 PC 세팅"/>
        <s v="태블릿 PC 문서 및 프린터 설치및 오디오 기능이 안되는 문제 DRM충돌 로 인한 프로그램 오류"/>
        <s v="Rewind 실적 시간 등록 ( PT테스트 추가 )"/>
        <s v="채우기 메뉴 보빈수 차이 수정 처리"/>
        <s v="R-FURNACE 부품사용 횟수 기록란 추가 요청 관련 업무 협의"/>
        <s v="미라콤 미들웨어 개발자 임시 라이선스 교체 작업"/>
        <s v="드로잉 공정 PX품번 삭제 요청 "/>
        <s v="G657B3 검사 데이터 수정 요청(A0070적치대)"/>
        <s v="포장반, HRS 네트워크 장애 문제"/>
        <s v="HRS 설비 네트워크 장애 문제"/>
        <s v="IP 장부 최신화"/>
        <s v="SAP-PP_x000a_ - 사내거래 MES 이전전기 요청"/>
        <s v="SAP-PP_x000a_ - 수출비용 REPORT 프로그램 변경"/>
        <s v="SAP-SD_x000a_ - 출하관련 T-CODE 사용자 목록여부확인"/>
        <s v="SAP-SD_x000a_ - 영업수출 관련 Process 변경진행 요청"/>
        <s v="SAP-CO_x000a_ - 자재수불내역 확인요청"/>
        <s v="SAP-PP_x000a_ - 리본코팅 공정 이설에 따른 업무진행"/>
        <s v="SAP-SD_x000a_ - 영업조직 변경요청의 건"/>
        <s v="SAP-PP_x000a_ - 신규 MES SCM 관련 회의참석"/>
        <s v="SAP-PP_x000a_ - 신규 MES 개발진도사항 회의참석"/>
        <s v="신규입사자 계정생성"/>
        <s v="그룹웨어 사용메일 용량 변경요청"/>
        <s v="특정회사 도메인 스팸예외 처리요청"/>
        <s v="사내거래 출고처리중 자재코드 잘못기입으로 _x000a_수정요청"/>
        <s v="예산 신규MES VM 구축완료 (os, SQL 설치완료)_x000a_해당서버 접속정보 개발팀 인계"/>
        <s v="대한광통신 미사용 계정 삭제요청"/>
        <s v="OPTO-ERP 인사카드 등록중 등록정보 오타로 _x000a_수정요청"/>
        <s v="예산 32비트 운영체제 업그레이드 위한 부팅디스크 설치USB 준비"/>
        <s v="아웃룩 실행시 최근 메일이 안들어온다고 함._x000a_- 필터 변경을 날짜가 아닌 보낸사람으로 해두었음."/>
        <s v="스팸으로 처리되는 메일 예외처리 요청"/>
        <s v="ms계정 생성"/>
        <s v="Gitgo그룹웨어 게시판 기능 확인"/>
        <s v="신규 PC 네트워크 및 WMS 설치"/>
        <s v="ms계정 생성 요청"/>
        <s v="아웃룩 보내는 사람 이름 변경 요청"/>
        <s v="메일 송수신시 안되는 사항 발생"/>
        <s v="DRM라이센스로 인한 사용자 추가 불가 - 휴면계정 제거후 처리완료"/>
        <s v="스팸메일 처리 요청"/>
        <s v="예산 데스크톱 PC세팅 요청"/>
        <s v="한글 설치시 3.5netframeworker 파일이 없는 문제"/>
        <s v="Gitgo 게시판부분 그룹웨어 게시판과 비슷하도록 설정"/>
        <s v="아웃룩 그룹웨어 연동 요청"/>
        <s v="ZTT 4월 1일차 수입검사 완료된 사항 WMS 반영요청"/>
        <s v="적치대 B0022 채우기 메뉴에서 구조, 분산 보빈 수 차이 수정"/>
        <s v="헬륨사용량 및 회수율 집계 프로그램 관련 업무 협의"/>
        <s v="보빈종류 및 보빈색상 실적 등록 관련 업무 진행중"/>
        <s v="MES 사용자 권한 추가"/>
        <s v="MES 작업지시 색상 추가 요청"/>
        <s v="예산 넷아이 IP 할당건 "/>
        <s v="예산 IP 및 설비 셋업 확인 및 PC 포맷 확인"/>
        <s v="예산 무선 설비 IP할당 요청"/>
        <s v="1.MES_x000a_ - SAP MES Function 관련 Test Server 이관확인"/>
        <s v="1.SAP-SD_x000a_ - 제품계층구조 변경관련 일정 중단의 건"/>
        <s v="1.SAP-PP_x000a_ - PO 입고 문의 요청의 건"/>
        <s v="1.SAP-SD_x000a_ - 수출마감 관련 운영반영의 건"/>
        <s v="1.SAP-SD_x000a_ - 상품 샘플 판매문서 생서오류 확인"/>
        <s v="1.SAP-SD_x000a_ - 영업그룹 추가 요청의 건"/>
        <s v="1.SAP-CO_x000a_ - 견적화면에서 공정 DATA 누락확인요청"/>
        <s v="1.SAP-CO_x000a_ - 2022.하반기 사업계획 DATA 확인요청"/>
        <s v="1.SAP-SD_x000a_ - 출하작성시 오류확인의 건"/>
        <s v="1.SAP-FI_x000a_ - 특정계정 기표시 작성 오류확인"/>
        <s v="1.SAP-MM_x000a_ - 송장취소시 오류 발생 확인요청의 건"/>
        <s v="미사용계정 삭제요청"/>
        <s v="휴가신청서 삭제 요청"/>
        <s v="경조금지급신청서 작성시 오류발생"/>
        <s v="신규도입 신규서버 구축정보 요청"/>
        <s v="스팸서버 룰 추가요청"/>
        <s v="예산 에서 사용중인 서버랙 선반4개 요청"/>
        <s v="대한광통신 신규도메인 변경전 사전조사"/>
        <s v="SAP 전표결제 상신시 페이지가 안나오는 문제 해결 완료"/>
        <s v="예산 PC세팅"/>
        <s v="예산 PC 한글 문제발생하여 처리 완료"/>
        <s v="VPN 설정 및 그룹웨어 연동"/>
        <s v="EDGE로 그룹웨어 연결 요청"/>
        <s v="NAS파일서버 업데이트 금요일 진행 "/>
        <s v="공유폴더 계정 생성 및 PC세팅"/>
        <s v="노트북 PC세팅"/>
        <s v="보안프로그램 설치"/>
        <s v="MES 설정 및 Word파일 설정"/>
        <s v="outlook 메일 송신 오류"/>
        <s v="word 프로그램 DRM 과 충돌로 인하여 작동 안됨"/>
        <s v="DRM계정 재생성 요청"/>
        <s v="공유폴더 계정 요청"/>
        <s v="아웃룩 / 그룹웨어 게정 생성 요청"/>
        <s v="adobe bit 문제로 인한 재설치"/>
        <s v="IT보안 관련 PPt파일 작성"/>
        <s v="PMS 반제품 이관시 1550nm OSE값이 인터페이스 문제 발생 해결 _x000a_요청"/>
        <s v="보빈 종류 및 보빈 색상 실적 등록"/>
        <s v="A0017 적치대 보빈수 차이 수정 처리"/>
        <s v="바코드 발행 이상 발생 건 처리"/>
        <s v="HRS 네트워크 이상문제"/>
        <s v="J동 2층 데스크탑 PC 응용 프로그램 팅김 문제"/>
        <s v="J동 3층 서버실 점검"/>
        <s v="예산 IP할당 건으로 인한 무선 IP 고정 대역 요청"/>
        <s v="1.GW_x000a_ - 22년 상반기 TFO 휴가내역서 추출요청"/>
        <s v="1.MES_x000a_ - 예산공장 Fiber 재고 이관요청"/>
        <s v="1.SAP-SD_x000a_ - 매출조정(+) 작성시 오류내역 확인"/>
        <s v="1.E-Accouting_x000a_ - Cost-Center에 대한 내용 확인요청"/>
        <s v="1.SAP-PP_x000a_ - 개발진도사항 check 업무회의 "/>
        <s v="1.SAP-SD_x000a_ - 21년 자료 조직변경 요청"/>
        <s v="1.SAP-FI_x000a_ - 미수금 계정 전표진행 오류확인요청"/>
        <s v="1.SAP-MM_x000a_ - 유상사급 진행시 판매문서 생성오류"/>
        <s v="1.SAP-PP_x000a_ - SAP 운영 Server RFC 사용자 정의"/>
        <s v="1.SAP-SD_x000a_ - 수출 매출진행건 매출조정 업무협조 요청"/>
        <s v="1.SAP-FI_x000a_ - 운반비(표준)에 대한 금액 회계전표 확인"/>
        <s v="그룹웨어 등록자중 사번 중복으로 변경요청"/>
        <s v="계정생성 IT Request 요청으로 신청 계획안_x000a_초안작성"/>
        <s v="신규가상화 내부회계관리 제도서버 vm 생성"/>
        <s v="전산등록 시 오류현상 접수 확인요청"/>
        <s v="vnx5200 스토리지 에러알람 발생"/>
        <s v="컬러프린터 네트워크 연결 요청"/>
        <s v="SAP 연결 및 공유폴더 계정 생성"/>
        <s v="outlook 포워딩 세팅 요청"/>
        <s v="메일 송수신시 스팸 처리되는 문제"/>
        <s v="노트북 포맷후 교체 완료"/>
        <s v="아웃룩 연결시 로그인 문제 - 아웃룩 안전모드로 실행"/>
        <s v="아웃룩 오피스 설치 요청"/>
        <s v="메일 송수신 문제"/>
        <s v="VPN설치요청"/>
        <s v="oneDrive를 이용한 대용량 메일 첨부 가이드"/>
        <s v="pang Data URL 가이드 완료"/>
        <s v="gitgo 문의 및 조직도 설정"/>
        <s v="아웃룩 연동 요청"/>
        <s v="ezhelp WRITER설치 요청"/>
        <s v="한글 설치 요청"/>
        <s v="엑셀 보안걸린 파일 링크 접속 문제 가이드 완료"/>
        <s v="PC아이피 자동으로 변경 후 공유폴더 접속 문제 고정으로 변경하여 해결완료"/>
        <s v="1. REWIND실적 _x000a__x000a_2. 재컬러링 및 재권취_시간등록 _x000a__x000a_보빈 색상 추가 작업 "/>
        <s v="바코드 발행 이상건으로 발생된 WMS 인터페이스 미완료 자료_x000a_색상 누락 리스트 재처리 작업 완료 ( 527건 )"/>
        <s v="헬륨 사용량 및 헬륨재활용시스템(HeliumRecoverySystem, HRS) 적용 율 집계 관련 회의"/>
        <s v="HRS 관련 미팅"/>
        <s v="Taihan_Ansan 와이파이 패스워드 설정 이슈"/>
        <s v="생산관리팀 서버 접속 문제로 고정 IP 할당"/>
        <s v="예산 AP 관련 조치"/>
        <s v="1. SAP-PP_x000a_    저장품 관련 입고 출고에 대한 금액내용확인"/>
        <s v="1. MES _x000a_    현장사원 작업자 등록 검색 오류"/>
        <s v="1. SAP-SD_x000a_    거래처 등록 후, 원청검색 오류확인"/>
        <s v="1. SAP-PP_x000a_    인터락 공정 생산실적 등록 처리 Process 정의"/>
        <s v="1. SAP-PP_x000a_    납품실적 처리 관련 업무회의 참석"/>
        <s v="1. SAP-PP_x000a_    자료작성"/>
        <s v="O365 메일서버 외부발송 오류건 확인되어 조치"/>
        <s v="8월1일 정전작업대비 인터넷 2중화 확인문의"/>
        <s v="대한광통신 도메인변경 준비작업"/>
        <s v="예산 추가선반 나사부족으로 지원"/>
        <s v="신규가상화 서버 HA테스트 및 기타점검"/>
        <s v="forticlient 설치 요청 "/>
        <s v="노트북 기본 PC세팅"/>
        <s v="신규 ms사용자 계정 15명 요청"/>
        <s v="한글 파일 설치요청"/>
        <s v="ms라이센스 추가 확보위한 사용자 제거"/>
        <s v="gitgo 기능 확인 요청"/>
        <s v="메일 송수신 관련하여 외부로 송신안되는 문제 해결 완료 - gw"/>
        <s v="VPN연결 오류"/>
        <s v="outlook win.mail 로 파일이 안보여지는 문제"/>
        <s v="NAS파일서버 이설 작업 금주 목요일 18:00 진행"/>
        <s v="excel 파일 pdf저장이 안되는 문제 정지범님이 처리"/>
        <s v="SAP 전표상신이 안되는 문제 -&gt; 브라우저 설정 변경 후 처리"/>
        <s v="fmb모니터 네트워크 연결 처리 완료"/>
        <s v="메일 주소 스팸 처리 요청"/>
        <s v="VPN설치 요청"/>
        <s v=" MES Drawing 검사 Data 이상 확인 요청_x000a_ ㄴ 확인 결과 : OTDER관련 PANG데이터 강구원 대표에게 _x000a_                    인터페이스 문의 "/>
        <s v="재컬러링 및 재권취_시간등록 및 REWIND실적 시간등록_x000a_배포 작업"/>
        <s v="거래명세표 발생 문제 발생 ( 납품 하는 품목 항목 수 이상 발생 )"/>
        <s v="OTDR 관련 팡데이터 문의"/>
        <s v="Taihan_Ansan -&gt; Taihan_TFO 로 변경 및 PW 할당 "/>
        <s v="헬륨 관련 TAG 생성 및 모니터링"/>
        <s v="J동 KT 설치 완료"/>
        <s v="1. SAP-TR_x000a_   신규계좌 생성 및 재푸제표 Mapping 요청"/>
        <s v="1. SAP-CO_x000a_   신규 COST-Center 등록 공정 등록"/>
        <s v="1. SAP-PP_x000a_   신규 MES 개발 관련 SAP Function 운영반영"/>
        <s v="1. SAP-SD_x000a_    SAP DB Lock 확인 후 처리사항"/>
        <s v="1. SAP-SD_x000a_    제품계층 구조 신규 DATA 확인작업"/>
        <s v="1. SAP-SD_x000a_    견적프로그램 인터락 자재생성시 원가오류"/>
        <s v="1. SAP-SD_x000a_    보관분 DN 출고시 출하지점 오류"/>
        <s v="전자결재 오류 확인건"/>
        <s v="MES 전송처리건 품범추가요청"/>
        <s v="전자결재 사용 건수 확인"/>
        <s v="MES 광섬유 잔량 삭제요청"/>
        <s v="공용폴더 계정 생성 요청"/>
        <s v="m365 계정 패스워드 분실로 인한 재발급 및 공용폴더 계정 요청"/>
        <s v="m365 이세웅 부장님 계정 생성 요청"/>
        <s v="gitgo 로고 사이즈 수정"/>
        <s v="SAP 원가 자재표 엑셀 창으로 전환시 전환이 안되는 문제 발생_x000a_- excel 라이선스 인증이 안되어 전환이 안된 문제"/>
        <s v="gitgo 기안서 template 양식 제작 진행중"/>
        <s v="ezhelpWriter 설치 요청 "/>
        <s v="공유폴더 접근 권한 요청"/>
        <s v="PC 느려지 현상 원인 파악 요청 - PC 노후화로 인한 사항으로 확인하여 임성현님을 통해 교체 진행"/>
        <s v="공유폴더 계정 분실 및 확인 요청"/>
        <s v="공유폴더 계정 생성"/>
        <s v="_x000a_ - 개별 제품 재고조회(1층 창고 포함 )_x000a_ ㄴ 보빈 색상, 보빈 컬러 추가_x000a__x000a_ - SFA WMS 배포 작업"/>
        <s v="1. REWIND실적 _x000a_ ㄴ 보빈 색상 자동 선택_x000a_2. 재컬러링 및 재권취_시간등록 _x000a_ ㄴ 보빈 색상 자동 선택_x000a__x000a_작업지시 확인하여 이태경님이 보내준 품종별로 자동 선택 기능 추가"/>
        <s v="MES 배포 작업 _x000a_ㄴ 신규 기능 추가로 인한 배포 작업 _x000a_ㄴ ( 작업지시별 모델 확인 후 자동 보빈 색상 선택 )"/>
        <s v="출고 확정 DN번호 오입력으로 인한 DN번호 수정"/>
        <s v="J동 연구소 네트워크 관련 조치 요청"/>
        <s v="GITGO 전자결재 양식 생성"/>
        <s v="L-DRAW #5, #10호기 TAG 생성"/>
        <s v="예산 무선 PC 네트워크 이상 조치"/>
        <s v="excel 실행시 문제 발생 오피스 인증 키 등록 후 해결"/>
        <s v="ppt및 그룹웨어 첨부파일 문제"/>
        <s v="스팸처리 메일 해제 요청"/>
        <s v="공유폴더 권한 해제 요청"/>
        <s v="공유폴더 계정 및 가이드"/>
        <s v="메일 스팸 처리 및 그룹웨어 비밀번호 수정"/>
        <s v="m365계정 및 그룹웨어 포워딩 설정"/>
        <s v="그룹웨어 협업포탈 바코드 조회시 무응답인 현상 해결 완료"/>
        <s v="스팸메일 처리 완료"/>
        <s v="office 2016 실행이 안도어 재설치 진행"/>
        <s v="메일 연동 요청 "/>
        <s v="WMS 피킹 그룹번호 수정_x000a_ - 그룹번호 202207114880 &gt;&gt; 202207124909 로 변경_x000a_ - 그룹번호 202207024768 &gt;&gt; 202207124909 로 변경 "/>
        <s v="수입제품 MES 재고 등록시 11자리 품번 채번 관련 업무 협의"/>
        <s v="RE: Rewind 공정 신입사원 MES 등록 요청_x000a_ㄴA조: 정현석_x000a_   B조:  김위용_x000a_   C조: 김우진_x000a_"/>
        <s v="NDRAW 17 - 22호기 모니터링 인터페이스 제작"/>
        <s v="현장 PC 무선 IP 세팅"/>
        <s v="포장반 PC 무선 랜카드 2대 구입"/>
        <s v="1. SAP-MM_x000a_   송장결재 문서 삭제확인요청의 건"/>
        <s v="1. MES_x000a_   예산 MES SAP I/F Function 등 CTS 운영반영"/>
        <s v="1. SAP-SD_x000a_   영업마감현황 Report 확인요청"/>
        <s v="1. SAP-PP_x000a_   1310 플랜트 7월 마감 I/F 내역 및 Server I/F"/>
        <s v="1. SAP-BC_x000a_   SAP SSCR Object key 관련 업무협조"/>
        <s v="1. SAP-PP_x000a_   1320 플랜트 7월 마감, 여척배부 등 확인"/>
        <s v="1. SAP-MM_x000a_   OEM 구매관련 업무 협조"/>
        <s v="1. SAP-CO_x000a_   ZTER713 BL 발행 조회 프로그램 변경"/>
        <s v="1. SAP-SD_x000a_   대한광통신 전체자재 제품계층 구조 변경관련"/>
        <s v="1. SAP-FI_x000a_   운송비 내역 점검 확인요청"/>
        <s v="그룹웨어 사용자 등록 및 조직변경 "/>
        <s v="scm 업체 vpn 신규가상화 접근허용 설정변경"/>
        <s v="신규가상화서버 appadmin 계정 페스워드확인문의"/>
        <s v="그룹웨어 임시사용계정 생성요청"/>
        <s v="노트북 PC세팅 진행"/>
        <s v="메일 재발송 요청"/>
        <s v="공유폴더 접속 가이드"/>
        <s v="그룹웨어 메일 포워딩 가이드"/>
        <s v="아웃룩 세팅 및 설치"/>
        <s v="excel 느림 현상으로 인한 사용 문제 설정 값 변경 후 해결완료"/>
        <s v="gigo 기능 확인 요청 "/>
        <s v="팀즈 로그인 오류 로 인한 설정 값 변경 후 재설치"/>
        <s v="노트북 기본 PC세팅 요청"/>
        <s v="재무팀 PC점검"/>
        <s v="엑셀 다른 이름 저장시 엑셀 프로그램 자동 꺼짐 현상 완료"/>
        <s v="공유폴더 가이드"/>
        <s v="gitgo 개발 필요한 항목 ppt 정리"/>
        <s v="m365 팀즈 계정 패스워드 분실로 인한 재발급"/>
        <s v="운영1) MES 개발 서버 미라콤 서비스 재기동/ ORACLE 서버 재기동_x000a_운영2) MES 개발 서버 미라콤 서비스 재기동_x000a_(10.12.1.11) / (10.12.1.12)"/>
        <s v="FMB/EMI운영(10.12.1.16) - SAP 인터페이스 서비스 재기동"/>
        <s v="자동 창고 프로그램 재기동"/>
        <s v="MES 로컬 개발 서버 문제 발생으로 인한 HYPER-V 설정 변경"/>
        <s v="DRAW존 랜선 설치 요청"/>
        <s v="GITGO 프로세스 및 요구사항 정리"/>
        <s v="레드마인 관련 자료 조사"/>
        <m/>
      </sharedItems>
    </cacheField>
    <cacheField name="분류" numFmtId="0">
      <sharedItems containsBlank="1"/>
    </cacheField>
    <cacheField name="접수년도" numFmtId="0">
      <sharedItems containsBlank="1" containsMixedTypes="1" containsNumber="1" containsInteger="1" minValue="2019" maxValue="2022" count="6">
        <n v="2019"/>
        <n v="2020"/>
        <n v="2021"/>
        <n v="2022"/>
        <s v=""/>
        <m/>
      </sharedItems>
    </cacheField>
    <cacheField name="접수월" numFmtId="0">
      <sharedItems containsBlank="1" containsMixedTypes="1" containsNumber="1" containsInteger="1" minValue="1" maxValue="12" count="14">
        <n v="11"/>
        <n v="12"/>
        <n v="1"/>
        <n v="2"/>
        <n v="3"/>
        <n v="4"/>
        <n v="5"/>
        <n v="6"/>
        <n v="7"/>
        <n v="8"/>
        <n v="9"/>
        <n v="10"/>
        <s v=""/>
        <m/>
      </sharedItems>
    </cacheField>
    <cacheField name="접수일_x000a_WW" numFmtId="0">
      <sharedItems containsBlank="1" containsMixedTypes="1" containsNumber="1" containsInteger="1" minValue="1" maxValue="53" count="55">
        <n v="47"/>
        <n v="48"/>
        <n v="49"/>
        <n v="50"/>
        <n v="52"/>
        <n v="2"/>
        <n v="3"/>
        <n v="4"/>
        <n v="5"/>
        <n v="6"/>
        <n v="7"/>
        <n v="10"/>
        <n v="9"/>
        <n v="8"/>
        <n v="11"/>
        <n v="12"/>
        <n v="13"/>
        <n v="14"/>
        <n v="15"/>
        <n v="16"/>
        <n v="17"/>
        <n v="18"/>
        <n v="19"/>
        <n v="20"/>
        <n v="21"/>
        <n v="22"/>
        <n v="23"/>
        <n v="24"/>
        <n v="25"/>
        <n v="26"/>
        <n v="27"/>
        <n v="28"/>
        <n v="29"/>
        <n v="31"/>
        <n v="30"/>
        <n v="32"/>
        <n v="33"/>
        <n v="34"/>
        <n v="35"/>
        <n v="36"/>
        <n v="37"/>
        <n v="38"/>
        <n v="39"/>
        <n v="41"/>
        <n v="42"/>
        <n v="43"/>
        <n v="44"/>
        <n v="45"/>
        <n v="46"/>
        <n v="51"/>
        <n v="53"/>
        <n v="1"/>
        <n v="40"/>
        <s v=""/>
        <m/>
      </sharedItems>
    </cacheField>
    <cacheField name="완료년도" numFmtId="0">
      <sharedItems containsBlank="1" containsMixedTypes="1" containsNumber="1" containsInteger="1" minValue="2019" maxValue="2022"/>
    </cacheField>
    <cacheField name="완료월" numFmtId="0">
      <sharedItems containsBlank="1" containsMixedTypes="1" containsNumber="1" containsInteger="1" minValue="1" maxValue="12"/>
    </cacheField>
    <cacheField name="완료일_x000a_WW" numFmtId="0">
      <sharedItems containsBlank="1" containsMixedTypes="1" containsNumber="1" containsInteger="1" minValue="1" maxValue="53"/>
    </cacheField>
    <cacheField name="요청일" numFmtId="0">
      <sharedItems containsDate="1" containsBlank="1" containsMixedTypes="1" minDate="2019-11-18T00:00:00" maxDate="2022-10-23T00:00:00"/>
    </cacheField>
    <cacheField name="접수일" numFmtId="0">
      <sharedItems containsDate="1" containsBlank="1" containsMixedTypes="1" minDate="2019-11-19T00:00:00" maxDate="2022-08-05T00:00:00"/>
    </cacheField>
    <cacheField name="(Target)_x000a_시작일" numFmtId="0">
      <sharedItems containsDate="1" containsBlank="1" containsMixedTypes="1" minDate="2019-11-19T00:00:00" maxDate="2022-08-05T00:00:00"/>
    </cacheField>
    <cacheField name="(Target)_x000a_종료일" numFmtId="0">
      <sharedItems containsDate="1" containsBlank="1" containsMixedTypes="1" minDate="2019-11-21T00:00:00" maxDate="2022-08-05T00:00:00"/>
    </cacheField>
    <cacheField name="상태" numFmtId="0">
      <sharedItems containsBlank="1"/>
    </cacheField>
    <cacheField name="상태2" numFmtId="0">
      <sharedItems containsBlank="1"/>
    </cacheField>
    <cacheField name="우선순위" numFmtId="0">
      <sharedItems containsString="0" containsBlank="1" containsNumber="1" containsInteger="1" minValue="1" maxValue="3"/>
    </cacheField>
    <cacheField name="예상_x000a_공수" numFmtId="0">
      <sharedItems containsString="0" containsBlank="1" containsNumber="1" containsInteger="1" minValue="0" maxValue="24"/>
    </cacheField>
    <cacheField name="요청부서" numFmtId="0">
      <sharedItems containsBlank="1"/>
    </cacheField>
    <cacheField name="요청자" numFmtId="0">
      <sharedItems containsBlank="1"/>
    </cacheField>
    <cacheField name="접수자" numFmtId="0">
      <sharedItems containsBlank="1" count="117">
        <s v="최근영"/>
        <s v="이강호"/>
        <s v="이호윤"/>
        <s v="임영두"/>
        <s v="고승환"/>
        <m/>
        <s v="최영범"/>
        <s v="양진호"/>
        <s v="김형준"/>
        <s v="이규민"/>
        <s v="진범오"/>
        <s v="대한씨앤에스"/>
        <s v="메르센코리아"/>
        <s v="안영환"/>
        <s v="그린산업"/>
        <s v="권용배"/>
        <s v="박기범"/>
        <s v="노승윤"/>
        <s v="와이에이치비"/>
        <s v="백성우"/>
        <s v="김완중"/>
        <s v="한갑수"/>
        <s v="이용준"/>
        <s v="유진시그널"/>
        <s v="이태경"/>
        <s v="김수홍"/>
        <s v="IT팀"/>
        <s v="장경수"/>
        <s v="김우리"/>
        <s v="고효정"/>
        <s v="최태순"/>
        <s v="권민경"/>
        <s v="문홍주"/>
        <s v="우양엔지니어링"/>
        <s v="박소연"/>
        <s v="G3"/>
        <s v="우성훈"/>
        <s v="이세웅"/>
        <s v="허경훈"/>
        <s v="유상수"/>
        <s v="고영채"/>
        <s v="효성ITX_x000a_박태수"/>
        <s v="정희황"/>
        <s v="에이블 그리드_x000a_김민식 차장_x000a__x000a_정희황"/>
        <s v="SK_x000a_이영진 수석"/>
        <s v="이남용"/>
        <s v="김태령"/>
        <s v="채지연"/>
        <s v="강승구"/>
        <s v="안태형"/>
        <s v="문대승"/>
        <s v="유효수"/>
        <s v="김정민"/>
        <s v="신기술상사"/>
        <s v="이기혁"/>
        <s v="이해범"/>
        <s v="송종근"/>
        <s v="어광우"/>
        <s v="김현기"/>
        <s v="박준홍"/>
        <s v="강승구/이은경"/>
        <s v="전다해"/>
        <s v="홍승혁"/>
        <s v="이은경"/>
        <s v="이주현"/>
        <s v="백광현"/>
        <s v="박소현"/>
        <s v="한승희"/>
        <s v="공병주"/>
        <s v="강상범"/>
        <s v="조아라"/>
        <s v="최원영"/>
        <s v="송지원"/>
        <s v="대양산업"/>
        <s v="임성현"/>
        <s v="에이블그리드_x000a_김민식 차장"/>
        <s v="이미지"/>
        <s v="서충선"/>
        <s v="정진원"/>
        <s v="황찬호"/>
        <s v="천은희"/>
        <s v="김경민"/>
        <s v="장봉수"/>
        <s v="임동건"/>
        <s v="신기술상사_x000a_(협력업체)"/>
        <s v="정창현"/>
        <s v="장지영"/>
        <s v="전상기"/>
        <s v="에이블그리드_x000a_유종문 차장"/>
        <s v="정원엔시스_x000a_이제훈 과장"/>
        <s v="it브레인_x000a_이병은 차장"/>
        <s v="이소프팅_x000a_강준호 팀장"/>
        <s v="김승현"/>
        <s v="노희만"/>
        <s v="정원엔시스_x000a_임상혁"/>
        <s v="시스브리드_x000a_김경환"/>
        <s v="허경훈_x000a_이남용"/>
        <s v="허경훈_x000a_최승진"/>
        <s v="임영두 "/>
        <s v="노희만/임영두"/>
        <s v="서호경"/>
        <s v="김윤수"/>
        <s v="이병은/IT브레인"/>
        <s v="이세웅_x000a_허경훈"/>
        <s v="허경훈_x000a_정희황"/>
        <s v="허경훈_x000a_김윤수"/>
        <s v="IT브레인/이병은"/>
        <s v="김상훈/티맥소프트"/>
        <s v="지창환/효성ITX"/>
        <s v="이제훈/정원엔시스"/>
        <s v="나온소프트/이원구"/>
        <s v="정지범"/>
        <s v="이창섭"/>
        <s v="정환규"/>
        <s v="노희만/정지범"/>
        <s v="이용휘"/>
        <s v="이창서" u="1"/>
      </sharedItems>
    </cacheField>
    <cacheField name="FA/IT_x000a_담당자" numFmtId="0">
      <sharedItems containsBlank="1"/>
    </cacheField>
    <cacheField name="비고"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tec" refreshedDate="44777.706619675926" createdVersion="6" refreshedVersion="6" minRefreshableVersion="3" recordCount="5439">
  <cacheSource type="worksheet">
    <worksheetSource ref="D6:Y5445" sheet="현황"/>
  </cacheSource>
  <cacheFields count="22">
    <cacheField name="요청서" numFmtId="0">
      <sharedItems containsBlank="1"/>
    </cacheField>
    <cacheField name="제목" numFmtId="0">
      <sharedItems containsBlank="1" count="3967" longText="1">
        <s v="재작업지시 설비변경 기능 추가"/>
        <s v="공정별 반제품 조회 화면 수정 요청"/>
        <s v="재측정 제품의 검사데이타 WMS 업데이트 요청"/>
        <s v="검사데이타 전송 건"/>
        <s v="검사데이타 외관항목 기입 추가"/>
        <s v="신뢰성 시험 강도 문제 (인장,인발력)"/>
        <s v="NZ 품종 (@1550n MFD) WMS 전송 문제"/>
        <s v="JVAD 실적정보에 증착길이를 작업완료 후 수정 가능하도록 요청"/>
        <s v="OVD, V-Furnace 실적현황에서 불량 제외 등록 요청"/>
        <s v="Sintering 작업완료 정보"/>
        <s v="R-Furnace 실적 정보에서 작업조건을 전 data에서 가져오는 요청"/>
        <s v="LATHE 코어 소결체 화연 실적정보에서 작업조건을 전 Data에서 가져오는 요청"/>
        <s v="LATHE 코어 연신 실적정보에서 작업조건을 전 Data에서 가져오는 요청"/>
        <s v="LATHE 코어 화염 실적정보에서 작업조건을 전 Data에서 가져오는 요청"/>
        <s v="LATHE 실적 조회 화면에서 총 시간(분) 자동 입력"/>
        <s v="PRIP 조회 조건 수정의 건"/>
        <s v="R-Furnace 실적 현황 오류 수정의 건"/>
        <s v="MES 사용자 등록 (김도형본부장)"/>
        <s v="MES 사용자 및 그룹 권한 방법 / MES 설치 절차 및 프로세스 정립"/>
        <s v="Heating Aging 시험 요청 사항"/>
        <s v="Drawing 실적 투입해제 시 선택항목 추가 요청"/>
        <s v="Drawing 실적 검사정보 과거 데이터 조회 기능 추가 요청"/>
        <s v="신뢰성 시험 온도시험(손실) 조회 화면"/>
        <s v="중수소처리 작업자 실수 방지 건"/>
        <s v="FindFiber (품번으로 검사데이타 조회)"/>
        <s v="온도특성시험 작성 불가"/>
        <s v="코어 모재 길이별 외경 입력 요청"/>
        <s v="불량 등록시 소숫점자리 입력"/>
        <s v="재공 재고 요약 화면 구성 (EMI)"/>
        <s v="G.6572A2 &amp; G.6572A2 (SINGTEL) 검사 규격 수정"/>
        <s v="측정갑 업데이트 처리 후 소수점 문제 (꼬리표 프린트 이상)"/>
        <s v="재작업 제품 채우기로 인한 DATA 변경"/>
        <s v="Rewinding 실적 Loss 특성불량 추가 요청"/>
        <s v="Drawing 실적 레진 HSC 항목 추가 요청"/>
        <s v="설비 가동/비가동 현황 기간별, 설비별로 조회 요청의 건"/>
        <s v="리와인딩 실적 현황 조회에서 설비 -&gt; 드로잉호기별 조회 기능 추가의 건"/>
        <s v="코어별 집계에서 드로잉 수율, 달성율 구분기능 추가의 건"/>
        <s v="Drawing 실적 현황 화면에서 기포(ea), Peak(ea), 기타(ea) 표시"/>
        <s v="코팅편심율 입력, 조회화면"/>
        <s v="MicroBending 입력화면"/>
        <s v="공정별 반제품 조회 화면 수정 요청 ( EMI 화면)"/>
        <s v="재작업 타입 표시 이상건"/>
        <s v="Core별 집계 메뉴에서 굴절율 / DD /조장 정보 추가의 건"/>
        <s v="RW 강호 테스트 제품 중수소처리 MES 미반영"/>
        <s v="OTDR 검사 전송 항목 추가 필요건"/>
        <s v="검사 data 외관항목 추가 필요건"/>
        <s v="Drawing 조별 인원 현황대로 MES 변경"/>
        <s v="드로잉 실적 입력화면 레진 입력사항 수정 요청의 건"/>
        <s v="드로잉 실적현황 조회화면에서 레진1차, 2차에 노출되는 정보 수정"/>
        <s v="OVD 실적 현황에 R연신 작업자, 코어연신 작업자 입력란 추가"/>
        <s v="측정대기 수량 문제제건 (재 작업 요청 수량)"/>
        <s v="OVD 공정이동(코어화염 없음) 및 재작업시 측정완료 오류"/>
        <s v="LATHE 작업지시 조회화면에서 OVD 스핀들 호기 추가"/>
        <s v="가연신공정창고에서 J-VAD 작업 시작이 바로진행 됨"/>
        <s v="L-VAD #12, 14호기 MFC 유량값 이상"/>
        <s v="L-VAD, J-VAD 설비 정보 이상"/>
        <s v="L-VAD #3, #5 MFC 유량 표시 부족"/>
        <s v="DR 레진 입력 내용 표시 기준 변경건"/>
        <s v="재 작업 제품 (칼라) 칼라 코팅경 채우기 필요건 "/>
        <s v="WMS 인터페이스 데이터 요정(11월 이후건 7만건)"/>
        <s v="VOD 2개 품목이 Sintering 에서 공정 이동 후 다시 작업 오류 수정"/>
        <s v="OVD 코어 재작업의 경우 공정작업여부 판단시 중복 오류로 서버 수정 및 배포"/>
        <s v="검사 채우기 에서 재작업인 보빈의 경우 채우기가 저장이 안되야 함 분석"/>
        <s v="실린더-코어 맵핑 다시 맵핑하려고 할때 실린더 가져오는 경우 추가(삭제는 DRAWIGN 실적화면에서)"/>
        <s v="실린더 코어 맵핑 조회 화면 코어정보 추가 요청의 건 (1)"/>
        <s v="실린더 코어 맵핑 조회 화면 코어정보 추가 요청의 건 (2)"/>
        <s v="신뢰성 시험 온도시험(손실) 조회 내용 변경"/>
        <s v="폐기 제품 검사데이터 조회화면에서 안 보이는 현상"/>
        <s v="임의 PX 정보를 만들어서 품번변경하여 실적 재 등록의 건"/>
        <s v="채우기 확정 시 품종변경이 이상 현상 발생"/>
        <s v="J-VAD IP중량을 V-FURNACE 총중량으로 자동 입력요청"/>
        <s v="EMI 설비별 가동율 분석 및 MES 설비 가동/비가동 현황 문제"/>
        <s v="MES 공정 진행의 오류"/>
        <s v="OVD 실적 조회 전작업 자동입력 수정사항"/>
        <s v="OVD 실적에 품번 조회시 조회 안됨"/>
        <s v="SINTERING 실적에 품번 조회시 완료작업 정보 조회 안됨"/>
        <s v="OVD 실적현황조회 화면에 IP중량 추가요청"/>
        <s v="SINTERING,SOAKING,TAPER 실적현황 조회화면에 전체중량 추가"/>
        <s v="OVD, SINTERING, SOAKING, TAPER 중량 자동입력 요청"/>
        <s v="SINTERING, TAPER 실적화면에 생산량 추가요청 "/>
        <s v="SINTERING 작업조건 전작업 불러오기 요청"/>
        <s v="검사 확정 후 바코드/꼬리표 발급 후에 PMD 데이터 재전송 관련"/>
        <s v="드로잉 실적 현황 조회화면에서 실린더 번호로 조회기능 추가요청의 건"/>
        <s v="MES 아이디 권한 증가 요청"/>
        <s v="굴곡 20mm*1turn 꼬리표 상 표시 항목 변경"/>
        <s v="RW 강도 테스트 제품 중수소처리 MES 미반영 (수정 안됨)- 재요청"/>
        <s v="검사데이타 전송 오류 발생"/>
        <s v="MES 접속 문제 처리"/>
        <s v="WMS – MES 인터페이스 문제"/>
        <s v="RW 실적 현황 오류"/>
        <s v="OVD/Sintering 작업취소 오류 발생"/>
        <s v="VFurnace / Vlathe 작업시작오류"/>
        <s v="SAP 완료실적 조회 오류"/>
        <s v="NZ타입의 품번이 소결체 화연에서부터 입력이 되지 않는 품번 처리"/>
        <s v="작업취소 후 loss data 삭제 처리"/>
        <s v="L-VAD 자동화 인터페이스 오류"/>
        <s v="예외 반제품을 창고에서 품번 생성시 품목 코드가 없어서 발생하는 오류"/>
        <s v="OVD, VF에서 LOT Start 시 Validation Locking 발생 후 해제의 건"/>
        <s v="드로잉 실적 등록시 &quot;테스트&quot; 체크박스 추가 및 조회 기능 요청의 건"/>
        <s v="중수소처리 완료 제품 실적 이상 발생"/>
        <s v="OTDR 손실 전송 시 길이 이상 문제"/>
        <s v="LATHE 화연 중복입력 문제"/>
        <s v="공정순서에 맞게 공정이 흐르지 못하고 건너 띄고 있음"/>
        <s v="작업지시를 삭제하지 않았으나 삭제되어 있음"/>
        <s v="RW-검사 완료실적과 투입실적에 길이가 다른 문제. 300건 처리"/>
        <s v="실적 취소 시 default flag을 넣지 않은 문제. 197건"/>
        <s v="완료실적에 품목코드가 잘 못 들어 온 문제. 12건"/>
        <s v="투입실적에 투입코드와 완료코드가 같은 문제. 4건"/>
        <s v="TFOI 공용 계정 생성 및 그룹 권한 생성 매칭"/>
        <s v="G.657EA2(A2) &amp; G.657A1 &amp; G.657A2(SINGTEL) 검사 규격 수정 및 판정 순서 변경"/>
        <s v="검사 실적 현황 및 월별 품질 현황 (2건)"/>
        <s v="PRIP 입력 문제"/>
        <s v="PRIP 조회 개선"/>
        <s v="R-Furnace 실적 화면 이상"/>
        <s v="재권취 요청 제품 검사공정으로 이동건"/>
        <s v="V-FURNACE 1~6호기 Main Press 표시가 안됨_x000a_- Data 문제 : 6개 호기(1~6) &gt;&gt; 해결완료_x000a_- 통신 문제 : 3개 호기(4~6) &gt;&gt; 설비팀에 메일 보냄"/>
        <s v="공정순서에 맞게 공정이 흐르지 못하고 건너 뛰고있음"/>
        <s v="작업지시를 삭제 하지 않았으나 삭제되어있음 (202002-038와 같음)"/>
        <s v="품종별 수율 계산 변경"/>
        <s v="FMB에서 공정별 생산현황 중 생산1팀 생산량과 수율 계산법 분석"/>
        <s v="WMS 배치번호 데이터 잘못 올라간 데이터 분석 및 정리 서버 수정"/>
        <s v="SAP 투입실적에 투입취소가 없는 건 발견 분석"/>
        <s v="SAP 투입실적에 투입취소가 안된 경우 서버 수정 완료 밑 데이터 정리(수정필요건 31건)"/>
        <s v="EMI 개발 요청건 데이터 분석진행"/>
        <s v="MES - OVD(SINTERING 테이터 마이그레션 남아있는 생산버전 상이건 4건 업데이트) 데이터 수정"/>
        <s v="WMS 배치번호 데이터 수정 및 MES 데이터 수정"/>
        <s v="SAP 기존에 데이터 중 품목코드 상이건 4건 발견 및 수정"/>
        <s v="SAP 데이터 중 2월 초에 SAP 전송중인 데이터 확인 후 재요청"/>
        <s v="SAP 투입실적에 투입취소가 안된 경우 데이터 31건 수정 완료 후 SAP에 수정 요청"/>
        <s v="SOAKING 실적완료 시 SAP 에 데이터가 안올라가야 하지만 데이터가 올라가고 있었음 (기준정보 수정)"/>
        <s v="MES PRIP 데이터 입력시 한건만 저장되는 경우 발생 (기존에 로직이 1개만 저장하고 업데이트 하는방식) 분석"/>
        <s v="MES 마이그레이션 전 데이터를 이력삭제 후 품종변경 "/>
        <s v="MES 공정이동 후 품목변경"/>
        <s v="WMS BACTH_NO 상이 건 발생"/>
        <s v="검사 진행 사용자 잘못으로 인하여 검사를 진행해야할 적치대를 재권취로 보내버린 경우_x000a_ - 해당 경우는 사용자가 실수로 재권취를 보내버린 경우라서 재권취 요청을 보내는 데이터를 삭제 "/>
        <s v="SAP - 품목코드 한개가 예전것이 들어간거 변경 처리"/>
        <s v="L-VAD 5호기에서 H2 7에 값이 있는데 안나오고 있음_x000a_-&gt; H2값이 나오도록 함"/>
        <s v="L-VAD 11호기에서 O2값이 다르게 나오는 것 같음 - 확인중"/>
        <s v="바코드 품번 12자리수 변경 출력 ==&gt; 11자리"/>
        <s v="EMI 수정 - 생산중량 차이 분석 및 처리_x000a_- 생산계획이 MES와 EMI 상이, EMI 상에서도 서로 상이 (일별 Vs 월별) =&gt; 완료_x000a_&gt; 실적은 맞췄고 생산계획량 맞춰야 함._x000a_  &gt; 생산계획은 실제길이, 조장 차이였으며 이를 맞추는 것까지 확인_x000a_종합생산현황에서 소계 계산이 잘 못되어 있어서 쿼리 작성을 다시 했음. MES – EMI 월별/일별 다 맞는다. &gt; 혼자확인완료_x000a_종합생산현황에 조장길이와 실길이를 다 표현해야 하는가?_x000a_SAP은 조장길이로만 표시됨_x000a_이것을 이야기해봐야 함._x000a_ - 생산실적이 EMI, MES Data 간 상이 =&gt; 완료_x000a_- 정척율 화면 % 깨짐 및 합계 누락 수정 =&gt; 원인 확인 완료, 오늘 수정 &gt;&gt; 완료_x000a_- 정척율 화면 필터 추가 =&gt; 완료_x000a_- 5. 신규화면 생성 : 정척 생산량-검사기준 =&gt;  1일 &gt;&gt; 작업중"/>
        <s v="V-LATHE 실적현황 추가요청"/>
        <s v="불량조회화면에 REMARK 내용 추가 요청"/>
        <s v="Rewinding 권한 확장 요청"/>
        <s v="Rewinding 인원 구성 변경"/>
        <s v="품질 -&gt; 조회 신뢰성검사 항목 접속 권한 부여 요청"/>
        <s v="Rewinding 실적현황에 2차 코팅경 추가"/>
        <s v="FMB Core 생산량/수율 분석"/>
        <s v="투입실적과 실적에는 날자 변경 기준이 06:30 이지만 재고재처리에는 00:00 이여서 변경"/>
        <s v="재고재처리에서 예외반제품 폐기 시 배치번호 및 품목코드 오류건 수정"/>
        <s v="SOAKING 의 경우 인터페이스가 안되야 하는데 기준정보가 등록되어있어 전송했음 (삭제)"/>
        <s v="컬러(업체) 기준정보 추가"/>
        <s v="검사 확정시 O급에 대해 G657EA2에서 G657A1(기존) 생략하고 G657A1(SINGTEL)로 변경"/>
        <s v="검사 확정시 확정 등급 기준정보 변경"/>
        <s v="검사 및 재작업의 일부 데이터가 투입과 실적의 품목코드가 같은경우 발생 분석중I/F"/>
        <s v="DRAWING 실적에서 기존 작업지시만 삭제하고 투입해제를 안해서 다시 작업지시 내리려면 오류 발생(투입해제 진행하고 맵핑 후 작업지시 내리기) "/>
        <s v="코어별집계조회 에서 굴절율, D_D 조회 시 코어가 여러개 나오는것 수정"/>
        <s v="REWINDING 실적에서 설비정보 이상으로 실적정보 2개 삭제"/>
        <s v="DRAWIGN 실적에서 불량 발생 시 발번 문제 발생(ST0319C09A, PT0319C09A 2개의 경우 앞자리만 틀려서 불량 발생시 중복 발생) - 해당 품번의 경우만 현재 불량 발번 이어서 나오게 변경 "/>
        <s v="코어어화염 생산 방식 잘못되있는 것 수정 "/>
        <s v="SINTERING 데이터 입력 불가 발생 "/>
        <s v="DRAWING G652D 실적 현황 Report 개발"/>
        <s v="DRAWING G652D 실적 현황 UAT &gt;&gt; 데이터 산출 로직 수정 등"/>
        <s v="EMI 광섬유 검사 항목별 분포 조회 이상"/>
        <s v="REWINDING 실적 데이터 이상 (CWIPREWBON) 데이터 수정(설비에서 쓰레기 데이터 올라옴)"/>
        <s v="'재권취 실적 데이터 이상 (CWIPREWBON) 데이터 수정(설비에서 쓰레기 데이터 올라옴)"/>
        <s v="CWIPREWBON 삭제된 4개 데이터 발생 복구 완료"/>
        <s v="검사내역등록 - 기존에 있던 데이터 검사등급은 있는데 날자가 없음 -B0060 (기존 WMS 데이터를 넘겨올때 비어있던 데이터)"/>
        <s v="검사기준값 변경 - G655C 손실"/>
        <s v="투입실적에 DRA 생산시 JPP 가 들어가야 하지만 JSD 가 들어감 (코어를 작업취소해서 해당작업 할때는 JSD였음)"/>
        <s v=" 투입실적에 작업취소된 정보가 투입이 된 경우 발생 분석중 - 이세영 차장 (메일로 온 요청)"/>
        <s v=" LATHE 작업지시 내릴때 OVD 의 경우는 생산방식이 틀리면 바꿔주는 로직 추가"/>
        <s v="MES 프로그램 만들기 전에 있었던 품번들의 경우 재권취로 와서 수치 변경 안되는 것들 변경(추후에 REQUEST 작성예정)"/>
        <s v="검사데이터에서 MES 프로그램 만들기 전에 있었던 품번들의 경우 채우기가 안되는경우가 있는데 확인 요청 진행중"/>
        <s v="DRAWING 코어 시작시에 품목정보 틀림으로 오류 (MWIPMATDEF = 'G657EA200MICRO', CWIPWRKORD = 'G657A2 200MICRO')"/>
        <s v="DRAWING 생산중 PT0919A37A RID 품이 DRA 총 샌산하고 남은 SAP 중량은 776.1인데 MES 상에서 남는 중량은 88.9로 차이가 나는 이유"/>
        <s v="Drawing 실적 등록 시 Core 완료가 작업취소되어 작업취소된 실적을 투입으로 들어가는 경우 발생 -&gt; Drawing 작업 시작 시 Core가 Preform 공정창고에 있는지 확인하는 로직 추가"/>
        <s v="검사데이타 조회 화면 조건 추가"/>
        <s v="Rewinding 실적현황 컬러링 생산길이, 자연 생산길이 추가"/>
        <s v="EAP1 (약 50여대) 장애 처리 (서버 포트 고갈 문제로 application 장애)"/>
        <s v="L,J-VAD 배기압력 모니터링 개선  "/>
        <s v="검사 데이터 조회 항목 및 다중 품번 조회 추가"/>
        <s v="최종 검사 확정 메뉴 PMD 개별 등급 표시 필요"/>
        <s v="DRAWING G652D 실적 현황_x000a_- O급 포함 여부 제외 / 권취유형에 따른 콤보박스 / O.200 이상 광섬유 등급 재조정"/>
        <s v="1. 일일생산계획 메뉴에 엑셀 업로드시 Drawing수량이 맞지 않는 경우가 있음_x000a_2. 그리드에 설비가 DP되지 않음, 저장 되는지 확인 필요"/>
        <s v="검사데이터 조회 메뉴에서 바코드 발행된 내역중 폐기가 섞여있어 정확한 실적을 보기 어려움_x000a_ - 조회 조건에 등급 멀티콤보 혹은 폐기제외 체크박스 추가 요청"/>
        <s v="종합생산현황 조회 시 랜덤으로 에러가 난다고 함_x000a_--&gt; 브라우저 문제로 추정 했으나 확인 결과 탭을 사용하는 메뉴 중 일부 메뉴가 콤보 조회조건 선택하고 조회시 에러남"/>
        <s v="RW정척률현황 수정_x000a_ - 검사기준텝에 컬럼명과 값이 맞지 않음_x000a_ - 날짜 기준을 SAP과 동일하게 수정_x000a_ - 비중 계산식 그리드 상단에 표기 =&gt; 0_x000a_ - 메뉴 이름을 '정척 생산량'으로 변경 =&gt; 0"/>
        <s v="종합현황 탭의 품질현황과 품질현황 탭의 품종별 불량 현황 데이터가 서로 상이함_x000a_--&gt; 종합현황 탭의 품질현황 쿼리에 m데이타를 Km로 환산하는 부분이 잘못 되어있어 수정함"/>
        <s v="검사데이터 조회 다중품번메뉴 조회 조건 수정_x000a_ - 중복 제거, 소팅 하지 않고 입력한 품번 그대로 조회 할 수 있는 옵션이 있어야 함_x000a_--&gt; 조회 조건에 중복제외 체크박스 추가(체크하지 않으면 입력한 품번 그대로 조회)"/>
        <s v="SAP - 폐기 E1 에서 배치번호가 같은경우 존재 (사용자가 예외반제품 생성할때 잘못입력) "/>
        <s v="MES - 검사데이터 - 조회 조건에 최종검사날자, SAP실적날자 구분"/>
        <s v="MES - 검사데이터 - 조회 조건에 권취유형을 체크박스로 여러게를 선택할수 있게 변경"/>
        <s v="SAP - SA0420216A  FMG0000022, SA0420217A  FMG0000023 배치번호 변경(사용자 잘못 입력)"/>
        <s v="MES - DRAWING 작업지시 삭제 (코어 데이터 변경 후 작업지시의 데이터가 변경이 안되어 기존 REWINDING 작업 취소 DRAWIGN 작업 취소후 작업지시 삭제) - 김형준"/>
        <s v="MES - 작업 취소 시 인터페이스 를 취소할때 CRP를 가져와 취소해야하는데 CRE를 가져와서 오류남 (강제 수정)"/>
        <s v="MES - DRAWING 공정에서 불량 발생시 SAP 인터페이스 안됨(최종공정이 D2라서 D2는 인터페이스 안함(해당 담당장에게 D2는 취소하고 불량내달라고 요청)"/>
        <s v="MES - 검사데이터 채우기 안됨 오류 분석(채우기는 재권치품은 안하는걸로 해서 거르고 확정은 MAT_B4에변경할 품종이 없어서 안내림) "/>
        <s v="SAP - PA0720320A 투입이 잘못먹음 3002 이 44051 이 먹어야 하지만 4385가 먹음"/>
        <s v="SAP - PA1020305A DRAWING 공정 진행시 투입은 35239 인데 실적은 34320.8임"/>
        <s v="SAP - PN0420303A - 해당코어는 완료했지만 잔량이 남아있어서 잔량을 불량처리함 (수량이상 진행중)"/>
        <s v="MES - 품종 추가 (G657EA2 200MICRO, G657A1SINGTEL200MICRO) 테스트"/>
        <s v="Drawing 실적화면에서 작업자정보를 입력하지 않았는데 비가동 등록이 가능함"/>
        <s v="N Drawing 설비정보에 프리폼 잔여길이 Data 이상"/>
        <s v="MES - 검데이터등록 에서 예전 데이터 판정 안내려지는 경우는 확정버튼으로 다시 판정 가능 수정"/>
        <s v="MES - 2002 코어 화염 진행 시 2001 번의 경우 완료가 안되면 진행 불가하게 변경 (조회도 못하게 변경)"/>
        <s v="MES - REWINDING 진행중 투입 취소를 한 PX품을 작업 취소하려고 하면 MWIPLOTSTS에 RESV_FLAG_2 의 이력이 남아있어 취소가 안됨(강제 취소하고 REQUEST 올라달라고 함)"/>
        <s v="MES - 검사데이터 측정 시 차단파장 및 MAC 값 안들어감 (서버에서 G657EA2 200MIRCO만) 없어서 변경"/>
        <s v="MES - (이슈 발생) 검사데이터 품종 확정시 (품종 선택이 잘못되어 하위품종으로 확정된건 발생 (488건정도)4월 7일~8일 사이_x000a_      해당 건을 작업취소하여 품종을 변경한 후에 다시 확정하려 했으나 (배치번호 발번 문재) 문재발생하여 해당 건을 품종만 다시 검색하여 업데이트 하기로 변경 "/>
        <s v="MES - REWINDING 실적에서 비가동 시간 취소가 안됨 - 작업자가 비어있어서 안됨 (작업자 강제 입력 후 삭제하였음 작업자를 필수로 변경요청)"/>
        <s v="DRAWING G652D 실적 현황_x000a_- 광섬유 등급 기준 변경"/>
        <s v="JVAD 실적정보에 설비시작시간 2015년도로 들어옮 - 1건_x000a_'- DB에서 직접 수정하여 처리함."/>
        <s v="J-VAD 성장속도가 셋팅은 75로 했지만 실제 성장속도는 다르게 나옴"/>
        <s v="19년 11월에 생산된 코어가 생산당시에 생산방식을 입력하지 않아 현재 후공정 입력이 불가능"/>
        <s v="L, J-VAD 배기압력 모니터링 개선(1)_x000a_ - 배기압력 Data 성장속도와 같이 Display"/>
        <s v="L, J-VAD 배기압력 모니터링 개선(2)_x000a_ - 현장 MES 모니터에 Alram 발생현황 구현"/>
        <s v="MES - J-VAD 실적에서 한개 데이터가 설비 시작시간이 2015년으로 들어감(데이터 수정해줌)"/>
        <s v="Drawing 실적현황에 PX완료를 체크하고 조회 시 TEST항목까지 같이 조회됨"/>
        <s v="EMI Drawing 설비 가동시간, 가동률 이상함"/>
        <s v="L-VAD, J-VAD 배기압 헌팅"/>
        <s v="지난 실적의 상세조회시 배기압 그래프"/>
        <s v="시간당 배기압 표시"/>
        <s v="성장속도 고정 설비들의 실적 성장속도 이상"/>
        <s v="LVAD1, 2호기, 14호기 아날로그값 이상 (구형-&gt;신형 개조)"/>
        <s v="코어별집계 검사 조회 항목 추가건"/>
        <s v="불량 내역 표기 방법 변경 필요"/>
        <s v="검사 실적 현황 및 월별 품질 현황"/>
        <s v="광섬유 대표 품종 추가건"/>
        <s v="FT-IR 경화도 조회화면 수정 관련"/>
        <s v="SAP 검사실적 현황에서 전송플래그 “전송중 or 실패” 이슈"/>
        <s v="광섬유 품질보증팀 일일보고 수량이 SAP 전송 수량과 불일치"/>
        <s v="품종 별 수율 현황 이상현상"/>
        <s v="FT-IR 경화도 칼라 코팅경 입력 오류 건"/>
        <s v="FT-IR 경화도 칼라 잉크 데이터 수정건"/>
        <s v="MES - 재권취 작업지시에서 진행중인 오더정보를 색상 변경 진행(오더정보 내린사람 에게 요청)"/>
        <s v="MES - 검사에서 스팩 데이터 불러올때 판정 여부가 GROUP 에 묶여 여러 행이 나옴"/>
        <s v="EMI - G652D 실적현황 에 수정사항 발생"/>
        <s v="보빈정보테이블 데이터 누락관련 RCA 분석 요망"/>
        <s v="G657A1(SINGTEL), G657A1(SINGTEL)200MICRO품종의 대표품종을 자기 품종으로 수정"/>
        <s v="Rewinding 재컬러링 및 재권취 작업시작시 에러_x000a_--&gt; 보빈정보테이블에 해당 데이타가 존재하지 않아 추가함"/>
        <s v="작업자가 실린더 입고 등록을 잘못했다 하여 삭제함"/>
        <s v="MES 작업취소메뉴 이력삭제 기능을 지난달내역은 마감으로 간주하고 삭제 못하게 제한함"/>
        <s v="잉곳 테스트 품종 2종 추가"/>
        <s v="MES - 검사데이터 화면에 SAP실적일자 추가(양진호)"/>
        <s v="MES - PX 예외반제품 삭제(코어 없어서 오류 났음)"/>
        <s v="PT테스트 DR 작업취소건_x000a_--&gt; RW는 삭제 되나 RW진행여부 업데이트 문제로 DR작업이 취소 되지 않음"/>
        <s v="MES DR 작업지시, DR 실적메뉴에서 코팅경 수정이 안됨_x000a_--&gt; 분석결과 DR 실적에서는 코팅경을 수정 할 수 없는게 맞고 작업지시에서는 생성 할때만 코팅경을 정할 수 있음_x000a_--&gt; 해당 작업 작업지시부터 일단 재작업함"/>
        <s v="MES DR 작업지시 코팅경 수정 로직 추가_x000a_--&gt; 수정시 코팅경에 따른 품종 변환 로직 추가"/>
        <s v="MES DR 실적에서 200um 일부 LOT이 품종이 잘못나와 RW진행이 안됨_x000a_--&gt; 분석결과 실제 데이터는 정상이고 바코드 라벨에만 잘못된 품종이 출력됨_x000a_--&gt; 해당건 라벨정보 무시하고 진행"/>
        <s v="MES DR 실적, 바코드 재발행에 현재품종 기준으로 출력되게 수정_x000a_--&gt; 발행이력 최초데이타 문제"/>
        <s v="L-VAD, L-Furnace, Drawing 전 호기, 모든 Data 1달 치 액셀파일로 추출"/>
        <s v="PT테스트 드로잉 후 리와인딩을 지난달 말일 작업 시작만 한 건 PA1120417A14B0801 삭제요청_x000a_--&gt; 보빈정보테이블에 당 건의 빈 라인 삭제_x000a_--&gt; 지난잘 자료 삭제 못하게 하는 로직 건너 뒤고 삭제 진행"/>
        <s v="MES J-VAD 작업지시 메뉴 조회시 타임아웃 에러_x000a_--&gt; 조회 쿼리 Join순서 수정함(일주일치 데이터 0.3초)"/>
        <s v="EMI - G652D 실적현황 G657A1 데이터 검증 요청"/>
        <s v="LATHE 실적 코어 연신에 작업 진행 안됨(19년 11월 데이터를 작업취소해서 뒤로 와서 진행하려고 하니 생산방식이 없음)"/>
        <s v=" V-FURNACE 실적 작업시간에 작업자 측정자 완료시간이 잘못되어 강제 변경(SAP에는 설비시간들어가있어서 변경해줌)"/>
        <s v="재 작업 제품 외관항목 초기화"/>
        <s v="광섬유 품질 현황 수정"/>
        <s v="LVAD 2호기 가스 Data가 들어오지 않음"/>
        <s v="RID 실린더 등록 및 조회화면에 신규 항목 추가"/>
        <s v="MES - 실린더의 목표생산량과 계산의 목표생산량이 다른경우 분석 요청"/>
        <s v="MES - 한 개 품번 PMS 데이터 재작업 오류(작업취소 한번) 해당 작업취소 시_x000a_기존의 BON데이터가 삭제되서 다시 넣어줌"/>
        <s v="MES - TFOI 실린더 정보 요청(실린더 기준 전 후 공정의 전체 데이터)"/>
        <s v="MES - 검사데이터 PMS예전 품번 판정 안내려감(하위품종에 기준정보 추가해서 검사하게 만들어 판정)"/>
        <s v="EMI - G652D현황 변경 요청 (데이터 : 집계방식이 다름 변경 요청_x000a_                                  디자인 : 기존 방식에서 다르게 변경 요청"/>
        <s v="출하번호에 색상이 잘못됨(수정요청)_x000a_--&gt; 마이그레이션 이전내역은 색상 정보가 잘못 반영될 수 있음"/>
        <s v="MES 검사데이타 조회 메뉴 검색조건 수정요청_x000a_- 기존 보빈 번호 검색 조건에 코어번호로도 조회 할수있게 수정"/>
        <s v="LVD 17호기 1월 ~ 현재 원시데이터 추출"/>
        <s v="EMI - G652D현황 변경 요청 _x000a_(데이터 : 집계방식이 다름 변경 요청 / 디자인 : 기존 방식에서 다르게 변경 요청 )"/>
        <s v="검사 불량항목 추가 10.5KM 미만이면 폐기(G652B)"/>
        <s v="검사 판정기준정보 변경 요청(A1 을 포함하는 모든 품종정보)"/>
        <s v="검사 판정여부 삭제 (G652B)"/>
        <s v="검사 판정여부 삭제 (G652B) - PMD 삭제 이후 판정 오류"/>
        <s v="실린더 정보 요청(TFOI 에서 DRAWING 투입해제 정보 추가 요청)"/>
        <s v="PMS 데이터중 오류로 인해서 MES로 이관 안된 데이터 이관"/>
        <s v="검사 컬러 코팅경 PX품 오류"/>
        <s v="삭제한 실린더 다시 맵핑하여 작업지시 내릴려고 하니 목록에 없음(해당 작업지시는 이미 19일 내려가있음) 삭제 후 다시 작업지시"/>
        <s v="투입해제품 DRAWING 품번 5개 삭제 요청 삭제"/>
        <s v="RW 작업취소 안됨"/>
        <s v="MES RW 재작업 지시관리에서 REW20050109 삭제 요청"/>
        <s v="MES 설비 가동/비가동 현황에서 05/19일자 V-LATHE-2호기 가동시간이 비정상적으로 많음"/>
        <s v="REWWINDING 재작업 한개 품번에 BON 정보 잘못입력되어 변경"/>
        <s v="WMS 박스 바코드 25자리에서 11자리 바코드로 변경요청"/>
        <s v="MES 드로잉 실적현황 품종 선택조회 기능 오류"/>
        <s v="MES 드로잉 실적 현황 RID 외경별 구분조회 기능 추가"/>
        <s v="광섬유 검사 길이에 따라 등급관리 필요"/>
        <s v="Rewinding 실적, 실적현황 작업조건에 Dies size 추가"/>
        <s v="코어별 집계 조회 화면 품종 추가"/>
        <s v="코어별 집계 조회 화면 조회 조건 적용 확인"/>
        <s v="RID 실린더 등록 및 조회화면 입력/조회 자리수 변경(2자리)"/>
        <s v="LVAD, JVAD 설비정보 및 성장속도 화면 나오지 않음"/>
        <s v="G657B3 품목 진행을 위한 기준정보 셋팅"/>
        <s v="분석요청(MES 검사실적 수량 확인요청)"/>
        <s v="SAP - 특정 데이터 실적 한 품번이 3월 시작해서 5월에 끝남(실적은 3월)을 5월실적으로 변경 요청"/>
        <s v="MES - 검사 채우기에서 재권취의 경우 컬러 재권취는 컬러코팅경 초기화 진행해야함"/>
        <s v="재권취품 중에 자재 모드가 이전모드와 동일하기때문에 재권취 품번 선택 시 조건(MAT_MODE)추가"/>
        <s v="출하 바코드 검사데이터 조회 관련 (25자리)"/>
        <s v="출하 바코드 검사데이터 조회 관련 (11자리)"/>
        <s v="MES 재투입 실린더 목표생산량 중복되는 문제"/>
        <s v="MES 드로잉 공정에서 2코어 이상 실린더 잔량스크랩양 수정"/>
        <s v="검사내역등록 메뉴에서 품종 항목 추가"/>
        <s v="EMI plus 드로잉 실적현황 조회화면 정보 추가 요청의 건"/>
        <s v="MES 드로잉 PX 품번 리와인딩 우선진행시 삭제안되는 문제 "/>
        <s v="지난 월 품번 작업지시 삭제 요청"/>
        <s v="OVD Sintering 공정에 투입 실적이 0인 품번들 존재"/>
        <s v="2020년 6월 이전의 모든 불량 List 요청"/>
        <s v="최종검사 확정 화면에 코팅경 조회조건 변경"/>
        <s v="WMS 인터페이스 테이블 및 WMS 테이블에 손실1300, _x000a_대역폭1300값이 없는 Row Data Update 작업"/>
        <s v="5월 실린더정보 추출의 건"/>
        <s v="Oracle DB 백업 건"/>
        <s v="MES - 코어별 집계 조회 픽스 컬럼 변경"/>
        <s v="WMS - DRA 실적 날짜 요청으로 인해서 로직 추가 LS1300, BW1300"/>
        <s v="MES - 재권취 작업지시내릴때(전체 바꿈) T모드 G657A1은 싱텔로 변경(쿼리 CCOM3001, CORD2005 8 9 10)"/>
        <s v="SAP - 잉곳 품종 진행중 한 개의 품번이 광섬유로 진행됨"/>
        <s v="MES - 모든 재품코드중 삭제해야할 마이그레이션 전 코드들 전부 DEL 'Y'변경"/>
        <s v="MES - 중수소 PT테스트 진행 없이 투입 안되는것 때문에 적치대에 11개 품번 현재상태가 중수소로 되어있음(데이터로 중수소 완료외어있음)이동 처리"/>
        <s v="MES - 검사 검사기기 로 1월부터 5월까지 몇번이나 검사했는지 자료 요청 진행중"/>
        <s v="SAP - 불량 실적에는 DRA SAP에는 REW로 옴(해당 공정 진행중에 DRA남은 잔량을 폐기) SAP- 생산팀 문의 -진행중"/>
        <s v="MES - 검사데이터 규격 변경 요청(G652B) "/>
        <s v="검사데이터 변경이력화면에서 특정 품번이 품종이 G657EA2 200 에서 G652D 200 으로 갔다가 다시 G657EA2 200으로 간 사유 요청"/>
        <s v="MES - 검사 검사기기 로 1월부터 5월까지 몇번이나 검사했는지 자료 요청 진행중(재요청 OTDR로 요청한 자료만 다시 합계)"/>
        <s v="재경화 실적, 실적현황 추가"/>
        <s v="MES 드로잉 실적조회시 실린더-코어 세팅자 입력란 추가"/>
        <s v="Rewinding 실적 현황에 코어품번 단위 조회 기능 추가"/>
        <s v="WMS 완제품 데이터 누락 재전송 요청"/>
        <s v="메일 보낼 때 'Bounced mail sent' return mail 발생 건"/>
        <s v="Preform 검사 조회 화면에 경계면, 표면 입력칸 추가요청"/>
        <s v="Ovd preform 검사입력 추가 요청"/>
        <s v="종합수율 -&gt; 품목별 종합수율 -&gt; 일별 -&gt; 날짜선택 _x000a_항목에서의 데이터 집계는 언제부터 언제까지 기준인지 궁금합니다. _x000a_(EMI PLUS 와 MES 집계 날짜를 동일하게 해놓고 검색하면 값이 다름)"/>
        <s v="광섬유 생산 이력 데이터 엑셀 Export 개발 건"/>
        <s v="EMI PLUS 설비 가동시간 오류"/>
        <s v="신뢰성시험 Heat Aging 판정 기준 변경 / 중복 등록 수정"/>
        <s v="J-VAD 공정 불량처리 후 코어 화연으로 공정이동이 되지 않음"/>
        <s v="꼬리표 발행시에 칼라품번은 칼라코팅경으로 발행"/>
        <s v="M365 설치 지원 : 이메일 백업 및 연동"/>
        <s v="M365 설치 지원 : Office 설치"/>
        <s v="M365 설치 지원 : Office 설치 후 속도 저하 문제"/>
        <s v="M365 설치 지원 : 포탈등록 오류 처리"/>
        <s v="M365 설치 지원 : 이메일 백업 및 연동 / 모바일 세탕 / Bounce 메일 조치"/>
        <s v="M365 설치 지원 : Win7 업그레이드 문제"/>
        <s v="MES 실린더 정보기준 LVAD 시작일시 기준 데이터 요청"/>
        <s v="4월7~8일 검사데이터 품종변경 잘못된 데이터 전체 수정"/>
        <s v="EMI - G652D현황 수치 조정 필요"/>
        <s v="검사내역등록 화면 품종 항목 Width값 변경"/>
        <s v="M365 설치 지원 : 추가 등록 : 강현주, 오윤민"/>
        <s v="M365 설치 지원 : Office 에러 발생"/>
        <s v="V-FURNACE 공정 후 프리폼 창고가 아닌 제품창고로 넘어간 품번 확인해달라는 요청"/>
        <s v="FMB 현황에 VAD, OVD, RID 수율 기준 확인 요청"/>
        <s v="불량 처리되지 않는 품번 확인 요청"/>
        <s v="실린더에 코어를 맵핑할 때 해당 코어가 조회되지 않는 현상에 대해 조치"/>
        <s v="실린더 코어 맵핑이 취소되지 않는 현상 확인 후 조치"/>
        <s v="해당 품번이 V-FURNACE 작업 시작이 되지 않는 현상 확인 후 조치"/>
        <s v="VAD, OVD, RID 수율 테이블에 DATA가 쌓이는 기준 확인 요청"/>
        <s v="해당 품번이 V-LATHE 작업 시작이 되지 않는 현상 확인 요청"/>
        <s v="해당 품번 작업 시작을 4월로 입력하여 4월 실적 삭제 후 7월 실적으로 재 등록 확인 요청"/>
        <s v="MES Rewinding 실적 현황 조회 화면 색상별 수율 구분 기능 추가요청의 건"/>
        <s v="MES RID용 cylinder 정보 삭제기능 추가의 건 &gt;&gt; 건바이건으로 DB에서 해결하기로 함"/>
        <s v="헤라우스 제품 성적서를 MS sharepoint로 공유하는 사항 문의 "/>
        <s v="Re: RE: FAILURE NOTICE: &quot;메일 포워딩 테스트용2&quot;"/>
        <s v="DRA 생산방법에 따른 생산량집계 수정요청"/>
        <s v="Drawing 실적 현황 : 기준 선택 (PX 완료 기준, Core 완료 기준, _x000a_Core 완료(테스트 포함) 기준)"/>
        <s v="R-Furnace 단나누기 후 실적 표시 오류"/>
        <s v="광섬유 품질 현황 수정 (2차 요청)"/>
        <s v="Preform 검사 조회 화면에 경계면, 표면 입력칸 추가요청 (2차)"/>
        <s v="MES 품종 추가 (G652DA2 /G652BA2 등)"/>
        <s v="PC CPU 점유율 증가로 인한 속도 저하 해결"/>
        <s v="팀증 영문이름으로 변경"/>
        <s v="M365 계정 추가 및 설치 요청 (육준연, 장재민)"/>
        <s v="M365 계정 추가 및 설치 요청 (이승용)"/>
        <s v="광섬유 품질 현황 수정 (3차 요청)"/>
        <s v="일일보고 재권취 판정 내역 Data 표기 기준 확인"/>
        <s v="MES Rewinding 실적 현황 조회에서 작업기간 선택조회 조건 변경요청 "/>
        <s v="링마킹 제품이 재 작업 이후 링 관련 정보가 없어지는 현상"/>
        <s v="칼라코팅경 관련 채우기 &amp; 최종검사 확정 &amp; 꼬리표 인쇄 데이터 재확인 필요"/>
        <s v="FMB 품질 현황 화면 Rewinding Loss 현황, Drawing Loss 현황 Data 점검 및 수정"/>
        <s v="FMB 품질 현황 화면 Rewinding Loss 현황, Drawing Loss 현황 Data 점검 및 수정 (2차)"/>
        <s v="V-FURNACE 작업 시작이 되지 않는 품번 원인파악 및 작업 시작 처리"/>
        <s v="MES DEV 오라클 접속 불가 이슈에 대한 재발방지대책_x000a_- MS 자동업데이트 정책 규정_x000a_- 재부팅 시 시작프로그램 규정 및 적용_x000a_  (DB, Application Program)"/>
        <s v="WMS 제품창고 바코드 수정 (14자리에서 11자리로 출력)"/>
        <s v="일일보고 수율 마이너스값 안나오게 처리"/>
        <s v="Preform 검사 화면 기존 기준정보 변경"/>
        <s v="실린더-코어 맵핑 화면에서 특정 품번이 코어 정보에 안보여지는 원인분석"/>
        <s v="Rewinding 실적 현황 작업기간 선택조회 조건 변경"/>
        <s v="EMI G652D 생산현황 수정_x000a_- 품목별 수량_x000a_- 0.194이하 비율_x000a_- 검사 수율"/>
        <s v="사이트 간 기획 회의를 위한 지원 - 장철호부장 팀즈 지원"/>
        <s v="G657B3 금일 검사분 확인 중 판정이 안되는 항목이 발견"/>
        <s v="Rewinding 및 재권취 실적 작업조건 잉크종류 수정"/>
        <s v="반제품 필터 추가를 통해 실제 사용 가능 반제품 파악"/>
        <s v="J-VAD 및 V-FURNACE 입력 오류"/>
        <s v="FT-IR 경화도 조회화면 수정 요청건"/>
        <s v="신뢰성시험 Heat Aging 판정 기준 변경 (2차)"/>
        <s v="NEXT PLANT FMB 사용 현황 조사 - Flash Player 서비스 중단 예정"/>
        <s v="M365 계정 생성 - 김태령팀장"/>
        <s v="M365 팀즈 속도 및 활용 테스트"/>
        <s v="M365 팀즈 활용팁 게재 (네트워크 환경 극복)"/>
        <s v="M365 팀즈 활용을 위한 회의실 유선랜 설치"/>
        <s v="판교 IDC 네트웍 및 서버 장애 지원"/>
        <s v="품종추가로 인한 운영 이슈 대응"/>
        <s v="B3 운영 이슈 대응"/>
        <s v="MES, EMI 반제품 필터 추가를 통해 실제 사용가능 반제품 파악 (=399번)"/>
        <s v="실린더-코어 맵핑 기존 맵핑된 품번 취소 처리"/>
        <s v="B3 실린더-코어 맵핑시 코어정보에 B3 데이터 맵핑가능하게 처리"/>
        <s v="프리폼 조회 화면 버블합 0 일때 상세내역 표가 나타나지 않는부분 수정"/>
        <s v="Drawing 작업지시 기존 실린더 재사용으로 기존 작업지시 삭제 처리"/>
        <s v="JVAD-9호기 가스 유량 Raw Data 추출 건"/>
        <s v="FMB 수율 현황 화면에 종합 수율 추이 그래프 Data 검증 및 수정 요청"/>
        <s v="LATH 작업지시 내릴 때 3가지 품번에 연신경이 들어가지 않는 현상"/>
        <s v="VAD 알람시스템 추가 건 기능 추가 및 수정(1)_x000a_   - 문제 : 설비가 종료했는데 알람이 계속 ON 상태인 현상 발생_x000a_     조치 :  설비가 종료할 때 알람 OFF시키고, 설비 종료 로그를 _x000a_               남기도록 수정"/>
        <s v="VAD 알람시스템 추가 건 기능 추가 및 수정(2)_x000a_   - 문제 : PANG DATA 화면에는 알람 발생 상태지만, MES에는_x000a_              알람이 발생하지 않은 현상 발생_x000a_     원인 : 설비 시작하고 5분 정도 후에 LOT ID를 PANG DATA로 _x000a_              보내는데 LOT ID를 보내기 전에 알람이 발생하면_x000a_              KEY 값(LOT ID)이 없기 때문에 알람 발생 이벤트를_x000a_              MES로 보내지 않음_x000a_     조치 : PANG DATA에서 알람 발생 이벤트를 저장해두었다가_x000a_              LOT ID를 수신하면 그때 알람 발생 이벤트를 보내도록_x000a_              수정"/>
        <s v="7월 MES 검사 실적 취소 내역 확인요청"/>
        <s v="7월 검사 데이터 꼬리표 발행 N 집계 데이터 확인요청"/>
        <s v="OVD 6월에 작업 시작하고, 7월에 생산완료된 3개 품번 작업 취소_x000a_후 7월 실적으로 재 입력 처리"/>
        <s v="프리폼 공정창고에서 부적합 전공정 공정으로 잘못 이동된 품번 다시 프리폼 공정창고로 이동 처리 "/>
        <s v="B3 코어 단나누기 오류 수정"/>
        <s v="실적 대비 투입량이 적은 품번 원인 분석"/>
        <s v="판교 IDC 네트웍 및 서버 장애 지원 &gt;&gt; 누락 이메일 개별 알림"/>
        <s v="팀즈 탐색 계정 개설 및 지원 (박정호팀장)"/>
        <s v="팀즈 탐색 계정 개설 및 지원 (김승현본부장)"/>
        <s v="인장,인발 시험 데이터 변환 오류"/>
        <s v="V-FURNACE 유효중량 자동 계산 재설정"/>
        <s v="공정 순서에 따라 MES 입력 되도록 요청"/>
        <s v="R-FURNACE 3호기 실적 처리 완료 요청"/>
        <s v="프리폼 검사 수정 가능 요청"/>
        <s v="코팅 편심율 조회 화면 변경 "/>
        <s v="FT-IR 경화도 조회화면상 경화도 위치 확인 조회 기능 추가 건"/>
        <s v="MES 중수소 실적 현황 화면에서 필요작업정보 추가의 건"/>
        <s v="FMB 모니터 수율 산정 시 T로 시작하는 코어는 제외하도록 요청"/>
        <s v="G657A1(SINGTEL) 품종 일일생산계획 화면에서 선택 불가능한 현상 확인 및 처리"/>
        <s v="Rewinding 16호기 키오스크 MES 로그인 되지 않음"/>
        <s v="Rewinding 작업지시가 잘못 내려가 검사시 O급 판정나는 56개 보빈 데이터 업데이트 처리"/>
        <s v="MES 실린더 길이방향별 광손실 추이 그래프 개발의 건  &gt; 데이터만 완료"/>
        <s v="SAP 투입실적 전송 안된건 확인 및 전송으로 업데이트 처리"/>
        <s v="프리폼 검사 업데이트 가능하게 처리"/>
        <s v="R-Furnace 3호기 작업중인 과거 품번 완료 처리"/>
        <s v="코팅 편심율 조회 화면 생산일자 컬럼 추가"/>
        <s v="WMS 11자리 바코드 7개 화면에 추가"/>
        <s v="실린더-코어 맵핑 취소"/>
        <s v="MES 재작업 실린더, 프리폼 목표생산량 중복 방지 요청"/>
        <s v="FMB-MES Data 일치화 작업_x000a_   - MES Rewinding 실적 조회 화면 분석 (진행중)_x000a_   - FMB 생산 현황 화면 분석 (대기)_x000a_   - 수율 및 생산량 불일치 원인 분석 및 수정 (대기)_x000a_   - MES 불량 조회 화면 분석 (대기)_x000a_   - FMB 불량 현황 화면 분석 (대기)_x000a_   - 불량 수량 불일치 원인 분석 및 수정 (대기)"/>
        <s v="FMB-MES Data 일치화 작업"/>
        <s v="코팅 편심율 조회화면 1차, 2차 기입 수치 추가"/>
        <s v="최종검사시 O급 판정 후 하위품종으로 변경 안되는 문제"/>
        <s v="MES 실린더 길이방향별 광손실 추이 그래프 개발의 건"/>
        <s v="실린더-코어 맵핑 화면에서 해당 코어가 조회되지 않는 현상"/>
        <s v="최종검사확정/라벨 재발행 불가능한 품번 발생"/>
        <s v="Drawing 4호기 ~ 12호기 Pang Data에 저장돼있는 Raw Data 추출 요청"/>
        <s v="V-LATHE 공정 유효중량에 평균 외경, 유효 길이 계산 반영이 되지 않도록 수정"/>
        <s v="V-LATHE 공정 유효중량에 평균 외경, 유효 길이 계산 반영된 품번 19개 업데이트 처리(SAP 문의)"/>
        <s v="Pang Data에 D2 가스실 설비 모니터링 구현 건"/>
        <s v="Pang Data에 등록된 디바이스(DRA_ACTUAL_POWER) 유형이 잘못 되어있어서 데이터 유형 변경 (유형이 다를 시 조회 불가)"/>
        <s v="실린더 맵핑 화면에서 조회되지 않는 2가지 품번 처리"/>
        <s v="V-lathe 공정 시작하지 않는 품번 처리"/>
        <s v="J-VAD 작업지시 화면에 코어정보 조회되지 않는 현상 처리"/>
        <s v="WMS 개선사항(PMD 채우기 데이터 조회 항목에 추가)"/>
        <s v="WMS 개선사항(스캔 데이터 DISPLAY 개수 제한 변경)"/>
        <s v="WMS 개선사항(사내거래 출고처리시 재접속 필요로 불편)"/>
        <s v="G657B3 품번 확인"/>
        <s v="EMI 품목별 종합수율, 공정별 주요현황 수율 불일치 수정"/>
        <s v="입출고 스캔 리스트 삭제 가능 요청"/>
        <s v="사내거래 저장 공간 추가"/>
        <s v="MES 코어별 집계 조회화면에서 Inspection 수율 이상치 수정의 건"/>
        <s v="드로잉 품질운전실적 조회 화면 추가 "/>
        <s v="EMI 수율 일부 내용 추가 및 수정 요청"/>
        <s v="제품 꼬리표 항목 추가건"/>
        <s v="코어별집계 DR 및 RW 단선횟수 내용 변경건"/>
        <s v="MES 실린더 수율관리 레포트 개발의 건"/>
        <s v="MES 실린더 길이방향 손실 조회화면 칼럼 추가요청의 건"/>
        <s v="FMB, EMI 생산 계획 수량 불일치 수정"/>
        <s v="EMI 종합생산현황 중수소 계획량 불일치 수정"/>
        <s v="FMB 제품별 생산현황 다른 품종 DISPLAY 안됨"/>
        <s v="EMI G652D 생산현황 총 생산량 불일치 수정"/>
        <s v="Rewinding 재작업지시 생성시 에러 확인"/>
        <s v="EMI 종합생산현황 생산량 불일치 수정"/>
        <s v="WMS 개선사항(입출고 스캔리스트 삭제 가능)"/>
        <s v="V-LATHE 공정 완료 실적이 DRAWING 실적으로 모두 투입돼야 하는데 일부만 투입된 현상 발생 "/>
        <s v="J-SOOT 완료 실적이 J-SOOT 소결 공정으로 모두 투입돼야 하는데 J-SOOT 전 공정인 R-Furnace 공정이 J-SOOT 소결 공정으로 투입된 현상 발생"/>
        <s v="드로윙 실적 조회 화면에 PX완료, 코어완료 조회의 기준 확인 요청"/>
        <s v="MES 수리분 실린더 수율 반영 로직 개선의 건"/>
        <s v="실린더 길이방향 손실 조회화면에 RID 품번이 아닌 프리폼도 조회, 데이터 추출이 가능하도록 기능 추가"/>
        <s v="2가지 품번 작업취소가 되지 않는 현상 원인파악 및 처리"/>
        <s v="B3 품번 작업취소 요청"/>
        <s v="RID 실린더 조회화면에서 최근 날짜 선택시 조회가 되지 않는 현상"/>
        <s v="드로윙 작업지시에서 해당 실린더가 조회되지 않는 현상"/>
        <s v="PANG DATA 드로윙 대시보드에서 권취길이가 나타나지 않음"/>
        <s v="Drawing 투입 해제한 품번 다시 작업할 수 있도록 처리"/>
        <s v="EMI 공정별 재공 현황 수정"/>
        <s v="검사데이터 품번 오류 수정"/>
        <s v="WMS 사내거래출고 오류 수정"/>
        <s v="WMS 입출고 스캔 리스트 삭제 오류 수정"/>
        <s v="M365 계정 및 오류 처리 "/>
        <s v="M365 팀즈 설치 지원"/>
        <s v="M365 9월 비용 처리"/>
        <s v="M365 팀즈 온라인율 지표 관리"/>
        <s v="칼라 제품 채우기 및 바코드 발행_x000a_   - 자연은 자연, 칼라는 칼라로 채우기 수행 기능 검증_x000a_   - 칼라만 코팅경이 존재할 때 칼라 코팅경 값 -7로 자연 _x000a_     코팅경으로 들어가도록 기능 추가_x000a_   - 최종검사/채우기 확정할 때 칼라 품번도 판정 입력되도록 _x000a_     기능 추가_x000a_   - 라벨 프린트할 때 자연은 자연, 칼라는 칼라 코팅경이 _x000a_     프린트 되도록 기능 추가"/>
        <s v="Pang Data 데이터 추출 (DRA 12호기)"/>
        <s v="Drawing 실적 조회화면에 4가지 컬럼 통계 추가"/>
        <s v="길이방향 광손실 분석 화면에 Drawing 13 ~ 22호기는 Bare 장력 값을 받아오도록 요청 (1 ~ 12호기는 D 장력)"/>
        <s v="실린더 수율 화면에 작업 달은 기간으로 입력할 수 있도록 수정"/>
        <s v="WMS 사내거래 저장 공간 추가"/>
        <s v="O급 제품 WMS 강제 전송 요청(테스트 1개 보빈)"/>
        <s v="코어 소결체 화연 LATHE 작업 시작이 안되는 품번 처리"/>
        <s v="재권취 시작이 안되는 품번 처리"/>
        <s v="O급 제품 WMS 강제 전송 요청(14개 보빈)"/>
        <s v="WMS 보빈 품질변경 비고 입력 추가"/>
        <s v="길이방향 광손실 분석 차트 추가"/>
        <s v="L-FURNACE, R-FURNACE 공정 유효중량 계산식 문의"/>
        <s v="V-FURNACE 공정 유효중량 계산할 때 미소결중량에 따른 계산식 수정"/>
        <s v="실린더 매핑화면 조회되지 않는 현상"/>
        <s v="8월, 9월 실린더 수리 품번 수리스크랩 적용하여 Data 업데이트 처리"/>
        <s v="L-FURNACE 실적화면에서 유효중량이 0으로 들어가는 현상"/>
        <s v="A0130, A0120 적취대와 물려있는 작업지시 삭제 요청"/>
        <s v="실린더 수율 화면에 잘못된 값으로 조회되는 3개 실린더 확인"/>
        <s v="실린더 수율 화면에 평균, 편차, 최대, 최소, 합계 통계 추가"/>
        <s v="V-FURNACE 공정 유효중량 계산 식, J-VAD SEED ROD 중량 계산 식 요청"/>
        <s v="EMI 공정별 주요현황 양품/보류 추가"/>
        <s v="일일보고 측정대기 수량 불일치 수정"/>
        <s v="MES 반제품 공정별 현황 데이터 수량 불일치 수정"/>
        <s v="실제 품번은 불량처리로 중량이 줄어있지만, 품번 상태조회 화면에는 불량처리가 되지 않는 현상"/>
        <s v="SAP 완료실적 현황에 전송중으로 나오는 품번 확인"/>
        <s v="SAP 실적에는 불량처리 취소가 전송됐지만, MES상에는 불량 처리가 되지 않은 품번 확인"/>
        <s v="MES상에서 불량 처리를 했지만 SAP 실적에는 전송되지 않은 품번 확인"/>
        <s v="검사장비 인터페이스 오류 확인"/>
        <s v="이미 완료된 품번이 프리폼창고에 남아있는 건 확인"/>
        <s v="SAP에 9월 실적이지만 8월로 실적이 전송된 품번 업데이트 처리"/>
        <s v="SAP 투입 실적 배치번호 수정 요청"/>
        <s v="수입 프리폼 MES 등록시 기존방식 수정요청"/>
        <s v="O급 판정 6보빈 합격처리 변경하여 WMS IF 처리"/>
        <s v="일일보고 측정대기 합계 수량 수정"/>
        <s v="Pang Data 조회 권한 요청"/>
        <s v="마이그레이션 되지 않은 PMS 품번 확인  요청"/>
        <s v="R-FURNACE 실적에 조회되지 않는 실적 확인"/>
        <s v="WMS 인터페이스 테이블에서 MES로 재고등록 되지 않은 LIST 요청"/>
        <s v="WMS 인터페이스 테이블에서 MES로 재고등록 되지 않은 품번 재고등록 되도록 처리"/>
        <s v="V-FURNACE 4호기 터치 불가 현상 발생"/>
        <s v="EMI 로그인 안되는 문제 처리"/>
        <s v="D2 가스룸 설비 Alarm Message Pang Data에 추가하여 모니터링할 수 있도록 개발"/>
        <s v="J-VAD 공정 H2 2값이 조회되지 않음"/>
        <s v="L-VAD 상세조회에 SET, VALUE 값이 많이 차이나는 부분 확인"/>
        <s v="RID 품번 L-VAD, L-FUR, Drawing 공정 별로 설비, 작업자 Data 추출"/>
        <s v="마감된 전월 품번 4개(test 품번) 이력 삭제 처리"/>
        <s v="MES 길이방향 광손실 화면에 영분산 추가"/>
        <s v="Rewinding 실적현황에 px 작업시간과 보빈 작업시간, 실적 작업시간 관련하여 정리하고, 조치가 필요하면 조치"/>
        <s v="검사데이터 조회화면에 10/16 데이터 조회시 오류 발생"/>
        <s v="코어별 집계 조건 검색"/>
        <s v="Pang Data에서 PA1220926A 품번 Drawing 작업 데이터 추출"/>
        <s v="FMG로 시작하는 배치번호가 들어간 데이터 및 SAP 자재코드 전달"/>
        <s v="J-VAD 작업 도중 작업 종료시간이 입력되어 작업시간이 짧아지는 현상 발생"/>
        <s v="AI - Python 서버 구축"/>
        <s v="검사데이터 조회 화면 요약 탭 조회 불가능"/>
        <s v="구조 판정에서 A급 Data를 가지고있는데 O급 판정난 품번 확인"/>
        <s v="MES 검사 데이터 WMS 전송 누락된 데이터 재전송 요청"/>
        <s v="재권취 적치대 구성 화면에 저장 눌렀을 시 에러가 나는 현상 확인"/>
        <s v="Defect Key In 기능 적용 완료길이 수정(1km -&gt; 2km)"/>
        <s v="Defect Key In 기능에 시작길이가 총 길이보다 크면 에러창 띄우는 기능 추가"/>
        <s v="채우기 코팅경(COLOR) 로직 수정"/>
        <s v="WMS 1310, 1383 손실값 비교 조회조건 추가"/>
        <s v="L-VAD, J-VAD 실적조회시 Gas Data 값에 종료시점이 아닌 B Point 때의 값이 조회되도록 수정"/>
        <s v="투입해제 품번 실적조회 화면과 코어별집계 화면에서 다르게 조회되는 건 확인"/>
        <s v="실린더 조회화면 개발"/>
        <s v="EAP &lt;-&gt; MES 인터페이스 정리"/>
        <s v="Python 서버 구축 정보 자료화"/>
        <s v="Python 활용 방안 / 예시 조사"/>
        <s v="실린더 - 코어 맵핑 화면 조회 불가현상 조치"/>
        <s v="SAP에서 폐기했지만 MES에 남아있는 품번 삭제처리 (5개)"/>
        <s v="마이그레이션한 품번 배치번호 요청 (4개)"/>
        <s v="실린더 - 코어 맵핑 삭제처리"/>
        <s v="F900835240 배치번호를 가진 LOT ID 요청"/>
        <s v="SAP에는 존재하고 MES에 존재하지 않는 품번 2개 MES에 DATA 생성"/>
        <s v="WMS 길이값 DISPLAY 비정상 수정"/>
        <s v="마이그레이션 품번 배치번호, 자재코드 수정"/>
        <s v="안산 MES 서버 모니터링을 위한 방화벽 설정"/>
        <s v="Microsoft HUP 자격 관련 문의 대응"/>
        <s v="안산 MES SAP ID 생성 건"/>
        <s v="WMS 비고 코드 등록 추가"/>
        <s v="칼라 코팅경 데이터 삭제"/>
        <s v="200마이크로 품종 코팅경2차, 코팅(COLOR) 하한값 변경"/>
        <s v="신뢰성검사-코팅편심율 측정자 추가"/>
        <s v="채우기 코팅경(2차) 값 없을시 계산식 추가"/>
        <s v="G657A1 200Micro 품종으로 품종 변경 불가능"/>
        <s v="Drawing 실적은 11월이지만 Rewinding 실적은 10월인 품번 문의"/>
        <s v="작업취소가 불가능한 품번 작업취소 요청"/>
        <s v="MES 실적 현황 조회시 이전공정 유효 중량 조회 추가"/>
        <s v="작업지시가 잘못 내려져 제품 코드를 수정해야하는 품번 7개 업데이트 처리"/>
        <s v="부적합 이동으로 불량 처리한 품번 작업취소해도 불량 내역 삭제 안됨"/>
        <s v="시스템 상에서 G652EA2200MICRO 품종 작업지시 내릴때 자재 종류가(MAT_KIND) 잘못 내려짐"/>
        <s v="L-VAD, PRIP 조회 화면에서 전체 실적 현황 내용 가져올 수 있게 수정"/>
        <s v="실린더 수율 화면 데이터 검증 요청"/>
        <s v="G652D200MICRO(A2) -&gt; G652B200MICRO(A2) 변경 안되게 수정"/>
        <s v="G652D(MCY) 품종 추가"/>
        <s v="검사데이터 조회 쿼리 성능 개선"/>
        <s v="내부등급 판정하여 WMS IF 추가"/>
        <s v="J-VAD 실적 조회 화면에 가스 사용량 추가"/>
        <s v="모재 공정 일지 개발"/>
        <s v="한 개의 실린더에서 두 가지의 코팅경으로 생산하는 품번 작업지시 Update 처리"/>
        <s v="삭제한 작업지시가 실적에 들어가는 현상"/>
        <s v="투입 해제 잘못한 품번 다시 작업할 수 있는 방법 문의"/>
        <s v="MES Drawing 공정 200MICRO 품종 변경 기능 추가 요청의 건"/>
        <s v="PA0320A28A품번 드로윙 작업 Data 추출 (Pang Data)"/>
        <s v="재무팀 공용 파일 서버 생성"/>
        <s v="내부등급 판정을위한 코팅경(2차)값 필수 제한"/>
        <s v="9 ~ 10월 실적중 코팅경(2차)값 빠진 데이터 값 채우기"/>
        <s v="불량 발생 내역 메일 발송"/>
        <s v="품종 변경시 2차 코팅경 재판정 가능하게 처리"/>
        <s v="WMS 품번 데이터 누락 리스트 확인 요청"/>
        <s v="반제품 공정별 상태 조회 화면에 상세 품종 구분 추가"/>
        <s v="반제품 공정별 상태 조회 화면 화면 정리(셀 크기 등)"/>
        <s v="보류 내역에 대분류/ 소분류 추가"/>
        <s v="보류 내역에 비고란 추가"/>
        <s v="실린더 맵핑 취소가 되지 않는 실린더 확인"/>
        <s v="MES 설비 이력 관리 기능 문의"/>
        <s v="모재 공정 일지 데이터 검증"/>
        <s v="투입 해제 하여도 자동으로 실린더-코어 맵핑 취소가 되지 않음"/>
        <s v="작업지시 잘못 내려서 생성한 보빈 품종 변경 요청"/>
        <s v="Drawing 실적 화면에서 작업지시 선택시 자동으로 작업지시의 코팅경 값이 입력되도록 기능 추가(실수 방지)"/>
        <s v="재작업시 Cable 차단파장 값 관리 안함으로 처리"/>
        <s v="품번 보류 시 기타항목이 아닌 항목들도 비고에 입력할 수 있게 수정"/>
        <s v="과거에 테스트로 잉곳 품번으로 생성했던 LOT 삭제 요청"/>
        <s v="설비이동이 아닌 사유로 투입해제 잘못 한 품번 처리 요청"/>
        <s v="Drawing 작업지시가 아닌 실적 화면의 레진 정보에 따라 PX가 생성되도록 수정"/>
        <s v="PRIP 측정 확정 누른 품번 데이터 수정 요청"/>
        <s v="실린더-코어 맵핑 화면 조회 불가 현상"/>
        <s v="PANG DATA에서 드로윙 작업정보 조회 및 다운로드 하는 방법 문의"/>
        <s v="불량 처리가 되지 않는 품번 확인"/>
        <s v="안산 WMS SAP RFC 인터페이스 계정 생성"/>
        <s v="팀즈 접속 에러"/>
        <s v="VPN 접속 오류 해결"/>
        <s v="그룹웨어 시스템 장애 해결"/>
        <s v="칼라품번 코팅경(color)값 채우기"/>
        <s v="검사내역등록, PX조회 리스트 정렬순서 수정"/>
        <s v="계측기별 Data 전송 수 확인"/>
        <s v="MES 외관항목 추가"/>
        <s v="MES 불량내역 메일보내기 잡 등록"/>
        <s v="반제품 예외 일괄생성 화면 로직 분석"/>
        <s v="SAP 오류 확인 - 제품 생산이력이 없고 검사이력만 있는 품번"/>
        <s v="코어 및 프리폼 투입해제 시 잔량 투입잔량분으로 표기 요청"/>
        <s v="드로윙 실적 입력시 품종이 잘못 내려지는 현상 확인"/>
        <s v="작업취소가 되지 않는 품번 확인"/>
        <s v="투입실적이 발생하지 않은 품번 확인"/>
        <s v="반제품 공정별 상태 조회 화면 상세 품종 구분에 L-VAD에서 생산된 품종이 기본값으로 들어가도록 기능 추가"/>
        <s v="생산 조회 화면 탭 정리"/>
        <s v="품종 상세 구분 List 변경"/>
        <s v="공정별 재고 현황 화면 개발(품종 상세 구분 기준)"/>
        <s v="J-VAD 공정 품종 상세 구분 저장 불가"/>
        <s v="PRIP 불량과 L-VAD 공정 불량 구분 (PRIP - 굴절율, D/d, PRIP 이상 Loss Code 추가)"/>
        <s v="후폐기(불량) 기능 추가"/>
        <s v="불량 조회 화면에서 불량 코드로 조회할 수 있도록 기능 추가"/>
        <s v="SAP에 존재하지 않는 품번 삭제 요청"/>
        <s v="SAP에는 존재하고 MES에 없는 품번 확인 요청"/>
        <s v="과거 품번중 특성값 빠진거 채우기"/>
        <s v="MES 특정그룹 메뉴 추가"/>
        <s v="부적합 이동 버튼 제거"/>
        <s v="모재 공정 일지에 후폐기 항목 통계되도록 추가"/>
        <s v="AI - 엠아이큐브 LOT별 데이터 송부(외경, 밀도, 성장속도)"/>
        <s v="MES - EMI - FMB 수율 다른 원인 분석"/>
        <s v="MES 재작업 지시와 WMS 재고 출고 연계"/>
        <s v="품종별 200마이크로 검사규격 변경"/>
        <s v="WMS 재고 특정 창고로 수동 이동"/>
        <s v="재작업시 링마킹 정보 사라지는현상 수정"/>
        <s v="모재 공정 일지 당월조회, 당일조회 기능 추가(조회 속도 개선)"/>
        <s v="모재 공정 일지 불량/후폐기 이중으로 수율에 반영되는 문제 수정"/>
        <s v="드로윙 공정에서 코어 완료한 품번 다시 작업할 수 있는 방법 문의"/>
        <s v="품종이 다른 품종으로 생산된 전월 실적의 품번 조치 요청"/>
        <s v="실적 Data의 END_DATE가 잘못된 형식으로 들어가는 현상 확인"/>
        <s v="모재 공정 일지 VAD, RID 코팅경 구분하여 추가"/>
        <s v="모재 공정 일지에 잔량, 상단더미 조회조건 추가"/>
        <s v="하나의 실린더에 2가지 품종 들어가있는 프리폼 확인"/>
        <s v="불량코드 잔량, 상단더미 추가"/>
        <s v="G657A1 200마이크로 검사규격 변경"/>
        <s v="G652B PMD, 손실1383 정척 50.4 일경우 양품처리"/>
        <s v="모재 공정 일지 양식 및 품종 상세 구분 양식 보기 편하도록 수정"/>
        <s v="품종 잘못 생산된 PX 품종 변경 처리"/>
        <s v="모재 공정 일지 SUM 관련 수정"/>
        <s v="모재 공정 일지 수평연신 항목에 코어연신 공정 데이터 조회되도록 수정"/>
        <s v="코어연신 공정에서 잔량, 상단더미 불량 항목으로 불량처리 할 수 있도록 변경"/>
        <s v="모재 공정 일지 데이터와 실적 데이터 비교, 수정"/>
        <s v="프리폼 화연 공정에서 후폐기-드로잉 작업 중단으로 불량처리할 수 있도록 추가"/>
        <s v="모재 공정 일지 월 누적 조회 기간 조건 변경"/>
        <s v="검사규격 코팅경 2차, 칼라 데이터 수정"/>
        <s v="MES Lathe 실적 작업시작 오류 수정"/>
        <s v="WMS 바코드 25자리 -&gt; 14자리 수정"/>
        <s v="MES 바코드 재발행 11자리 출력 가능하게 수정"/>
        <s v="모재 공정 일지에 드로잉 투입 해제 추가"/>
        <s v="드로잉 공정에 투입이 되지 않는 품번 확인"/>
        <s v="PANG DATA 화면 잘림 현상"/>
        <s v="잔량, 상단더미 등 불량 처리한 품번 SAP 정상 인터페이스 확인 요청"/>
        <s v="코어 단나누기 화면에 보류 처리 기능 추가"/>
        <s v="FMB 모니터 갱신 확인"/>
        <s v="SAP에 전월 실적으로 인터페이스된 실적 12월로 수정"/>
        <s v="작업지시를 잘못내려 잘못 생산한 품번 삭제 요청"/>
        <s v="PANG DATA L-FUR 공정 작업 데이터 확인"/>
        <s v="PRIP화면에서 생산 방식 변경시 RID FLAG도 변경되도록 수정(코어화염 공정 확인)"/>
        <s v="팀즈 전체 온라인 회의 지원"/>
        <s v="협업포탈 URL 변경 / 도메인 변경"/>
        <s v="M365 설치 지원 / 라이선스 부여"/>
        <s v="M365 비번 초기화 지원"/>
        <s v="안산 소재사업부 네트워크 장애 지원"/>
        <s v="랜섬웨어 전산기기 조사 (예산)"/>
        <s v="팀즈 비번 초기화"/>
        <s v="전표 삭제 처리 오류 발생 해결"/>
        <s v="스팸서버 설정"/>
        <s v="WMS-SAP 간 CTS 전송"/>
        <s v="SAP QA ID/PWD 생성 건"/>
        <s v="SSL VPN 생성 및 매뉴얼 배포"/>
        <s v="안산 본사 네트워크 모니터링 이상 징후 확인"/>
        <s v="그룹웨어 - M365 간 Test 이메일 포워딩 실패 오류 : Bounce Mail"/>
        <s v="그룹웨어 - M365 간 대량 이메일 포워딩 실패 오류 : Bounce Mail"/>
        <s v="그룹웨어 - 구글 간 이메일 전송 실패 오류 : Bounce Mail"/>
        <s v="그룹웨어 이메일 신뢰성 확보 관련 처리"/>
        <s v="TFOI VPN 접속 장애 및 처리"/>
        <s v="TFOI VPN 추가 등록"/>
        <s v="TFON VPN 접속 장애 및 처리 / 등록"/>
        <s v="TFON M365 장애 처리 / 오피스 설치"/>
        <s v="운송업체 포탈 DNS 호스트명 등록 - pim"/>
        <s v="Teams 비디오 콜 초대문제"/>
        <s v="팀즈 조직도 수정"/>
        <s v="이메일 바운스 알림 에러"/>
        <s v="안양 신규 입사자 IP 할당 (강승구/안태형)"/>
        <s v="아웃룩 장애 안내 -&gt; 사용 미숙으로 인한 교육"/>
        <s v="메일 발송 오류 해결"/>
        <s v="협업 포탈 접속 오류 -&gt; 랜섬웨어 복구중"/>
        <s v="팀즈 온라인 시무식 지원"/>
        <s v="M365 오류 발생 및 대처 -&gt; 재설치 가이드"/>
        <s v="이메일 다운로드 장애 조치"/>
        <s v="아웃룩 접속 장애 조치"/>
        <s v="nate spam mail 차단 해제 요청"/>
        <s v="아웃룩 접속 장애 및 브라우저 초기화 "/>
        <s v="신입사원 사무환경 지원 - M365 사용자 등록 및 계정 부여"/>
        <s v="M365 오피스 라이선스 장애 및 설치 지원"/>
        <s v="SAP 설치 지원"/>
        <s v="TFON 이준영 대표 - 오피스 2016 32bit 설치 지원"/>
        <s v="VPN 접속 가이드 요청"/>
        <s v="IP 할당 요청"/>
        <s v="드로윙 공정에서 바코드 데이터가 잘못 들어가있는 품번 확인"/>
        <s v="L-FURNACE 실적 현황 수정 (L-FUR 12, 13호기 작업 조건 데이터가 넘어오지 않음)"/>
        <s v="L-FURNACE 작업중 유량 표시 수정 (PANG DATA 수정)"/>
        <s v="L-VAD 실적 현황 수정 (L-VAD 1호기, 2호기 G1 데이터가 넘어오지 않음)"/>
        <s v="REWINDING 실적 수정 (실적 화면에서 PX작업 종료 버튼을 누르지 않으면 다음 실적 입력 불가하도록 수정)"/>
        <s v="Adobe Flash Player 지원 종료 관련 FMB Monitor 영향 확인"/>
        <s v="리와인딩 공정 핸드스캐너 2EA A/S 처리"/>
        <s v="FortiGate 트래픽 관련 확인"/>
        <s v="WMS 반제품 예외 일괄 등록 화면 개발(1)_x000a_ - 엑셀 양식으로 다중 업로드 할 수 있는 화면 개발"/>
        <s v="WMS 반제품 예외 일괄 등록 화면 개발(2)_x000a_ - PMS 품번을 MES 품번으로 체번 기능 개발"/>
        <s v="WMS 반제품 예외 일괄 등록 화면 개발(3)_x000a_ - 등록된 데이터들로 WMS/MES 인터페이스 테이블, 실적 테이블에 정상적으로 INSERT 시키는 기능 개발"/>
        <s v="인터넷/그룹웨어 연결 불가"/>
        <s v="J-VAD 작업시간이 1월부터 30~40분 늘어난 원인 확인(성장속도, 길이 같은 품번)"/>
        <s v="그룹웨어 사용 불가"/>
        <s v="신규 입사자 그룹웨어 ID/IP 할당 및 시스템 연결"/>
        <s v="VPN 계정 등록 요청"/>
        <s v="그룹웨어 로그인 불가 - 비밀번호 초기화 요청"/>
        <s v="M365 프로그램 사용 불가"/>
        <s v="PANG DATA 데이터 확인 방법 안내 및 생산팀 대시보드 생성"/>
        <s v="M365 비밀번호 초기화 요청"/>
        <s v="안산 VPN으로  WMS 개발 서버에 접속할 수 있는 계정 생성 요청"/>
        <s v="안산 VPN으로 SAP QA 서버 접속할 수 있는지 설정 확인"/>
        <s v="검사장비, Pang Data, MES 인터페이스 로그 분석"/>
        <s v="드로윙 실적현황에 실린더 작업량 적게 나오는 현상 확인"/>
        <s v="드로윙, 리와인딩 공정 PDA 설치건 7개 장소 사전답사"/>
        <s v="모재 공정 일지 수정 (1)"/>
        <s v="모재 공정 일지 수정 (2)"/>
        <s v="DR 검사 데이터 조회"/>
        <s v="MES 작업취소 2건 진행"/>
        <s v="Drawing 검사데이터 &lt;-&gt; Pang 데이터 확인"/>
        <s v="WMS 창고 재작업 재고 삭제 로직 수정"/>
        <s v="MES Rewind 실적 2차 코팅경 메시지 띄워 확인 가능하게 처리"/>
        <s v="팀즈 외부인 초대 방법 확인 후 가이드"/>
        <s v="VPN 접속 방법 가이드"/>
        <s v="M365 재설치 및 SAP 설치 지원"/>
        <s v="이메일 아웃룩 인코딩 및 첨부 파일 전송 어려움 파악 후 가이드"/>
        <s v="특정 MES 그룹 화면 연동"/>
        <s v="MES 일일보고 측정 내용 수정"/>
        <s v="WMS 피킹(BOX작업) 스캔시 창고 데이터 삭제 안되게 수정"/>
        <s v="EMI, FMB 검사 수량 수정"/>
        <s v="PMS 품번 MES 등록"/>
        <s v="PDA VPN통하여 사내망 접속"/>
        <s v="리와인딩 1호기 통신 에러 확인 및 조치"/>
        <s v="리와인딩 PC 공유기 교체(연결 상태 불량)"/>
        <s v="VPN 설치 문의 (윈도우 업데이트, VPN 설치, 계정 확인)"/>
        <s v="PDA - WMS 통신 불가"/>
        <s v="Windows 10 업그레이드 문의"/>
        <s v="MES에서 사용할 수 없는 적치대 확인"/>
        <s v="MES에는 재고가 있고, WMS에는 재고가 없는 품번 확인"/>
        <s v="IA0620A29A 품번 V-FUR 실적 입력 불가"/>
        <s v="VPN 접속 불가 확인 요청"/>
        <s v="보안해제 및 프린트 불가능"/>
        <s v="WMS 시스템 도입 관련 안산공장에 무선 Wifi 설치"/>
        <s v="리와인딩 색상 잘못 들어간 작업지시 강제마감 요청"/>
        <s v="아웃룩 앱 이용 불가"/>
        <s v="드로윙 투입해제 후 작업지시가 내려지지 않는 품번 확인"/>
        <s v="WMS 시스템 도입 관련 PDA 사용 장소에서 자재 불출 테스트"/>
        <s v="M3 PDA WMS 사용할 수 있도록 셋팅"/>
        <s v="PC 교환 요청_x000a_   - 포맷, DRM 관련 확인"/>
        <s v="J동 3층 Wifi 설치"/>
        <s v="VAD 바코드 발행기 고장"/>
        <s v="리와인딩 45호기 앞 pc MES 안되는 현상 조치"/>
        <s v="MES 기능 권한 요청"/>
        <s v="실린더창고 LAN 케이블 공사 진행"/>
        <s v="실린더창고 Wifi 설치 및 테스트"/>
        <s v="L-FURNACE 6호기 키오스크 MES 불가"/>
        <s v="V-FURNACE 3호기 키오스크 터치 화면 고장"/>
        <s v="PPT 오픈 오류"/>
        <s v="메일 발송 실패 : cyren 에서 스팸처리 : turgayceylan@cablemar.com"/>
        <s v="그룹웨어 첨부파일, 아웃룩 첨부파일 깨짐현상 아웃룩 첨부 오류 현상 : win.dat"/>
        <s v="M365 신규 신청 : 안태형, 강승구"/>
        <s v="오피스 365 아웃룩 메일 수신 시간 오류 : 사용설정 안내"/>
        <s v="정상적인 이메일도 스팸함으로 분류가 되고 있는 상황인데, ‘오탐지신고’ ‘스팸해제’ 등의 기능이 안 되네요"/>
        <s v="대용량 파일 전송 관련 문의 &gt;&gt; Onedrive로 처리"/>
        <s v="거래처에 답변 메일을 쓰려하는데 그룹웨어, 아웃룩 모두에서 송신 에러"/>
        <s v="MS Word 및 한글 파일을 열어보니 파일 깨짐 현상이 "/>
        <s v="랜케이블 요청"/>
        <s v="SCM VPN 장애 처리"/>
        <s v="M365 연락처 수정 및 반영"/>
        <s v="그룹웨어 전자결재 / 전체 회신 오류"/>
        <s v="아웃룩 설정"/>
        <s v="SAP 인터페이스 운영에 반영"/>
        <s v="그룹웨어 전체 회신 오류"/>
        <s v="VPN 업체 접속 그룹핑"/>
        <s v="[WBlock] 메일 리스트 메일주소 블락해제 및 재수신 가능하게끔 조치 "/>
        <s v="JH에코, VPN 접속 오류"/>
        <s v="예산 네트워크 장비 고장"/>
        <s v="M365 프로그램 설치 관련"/>
        <s v="그룹웨어 기안 오류 조치"/>
        <s v="HS 켐트론 VPN 오류 조치"/>
        <s v="FAILURE NOTICE: &quot;Re: SV: Fiber compatibility&quot;"/>
        <s v="그룹웨어 전자 메일 오륲"/>
        <s v="WMS 설치 안내"/>
        <s v="이메일 오류 상담"/>
        <s v="이메일 winmail.dat 파일 첨부파일 오류"/>
        <s v="마이그레이션 품번 분산, PMD 등급 안먹는 문제"/>
        <s v="G657B3 플로어 수정"/>
        <s v="리와인딩 재작업지시 18자리 품번 오류수정"/>
        <s v="L-VAD 실적 - Core 작업지시 화면 조정"/>
        <s v="드로윙공정 생산 Data 요청"/>
        <s v="작업이 완료가 되지 않았는데 완료한 품번 실적 재입력 처리 "/>
        <s v="적치대 공정 이동 처리"/>
        <s v="적치대에 물려있는 작업지시 삭제 처리"/>
        <s v="M365 계정정보 확인"/>
        <s v="드로윙 생산 데이터 요청(2020/07/01 ~)"/>
        <s v="WMS DB 생성 관련 원격 대응"/>
        <s v="재권취 작업지시 생성되지 않는 현상 확인"/>
        <s v="드로윙 17호기 앞 PC 인터넷 안되는 현상 확인"/>
        <s v="드로윙 중앙 모니터 뒤 PC WMS 설치가 되지 않는 현상 확인"/>
        <s v="리와인딩 32호기 에러 확인"/>
        <s v="그룹웨어 로그인 불가"/>
        <s v="FMB 모니터 신호 없음"/>
        <s v="FMB 설치 관련 문의"/>
        <s v="J동 자재창고 WMS 자재 실사 지원"/>
        <s v="J-VAD 유량 계산 관련 수식 변경"/>
        <s v="J-VAD 9호기, 10호기, 11호기 설비에서 보내주는 SERVICE FLAG값 다른 값으로 받도록 조치"/>
        <s v="J-VAD 9호기, 10호기, 11호기 기존 DATA SERVICE FLAG 수정"/>
        <s v="아웃룩 서명, 주소록 추가 관련 문의"/>
        <s v="드로윙 투입 해제한 품번 SAP 실적 오류 확인"/>
        <s v="EMI report 계정 비밀번호 횟수 초기화 요청"/>
        <s v="검사과 PC 인터넷 장애 및 보안, 프린트 불가"/>
        <s v="WMS DB 프로시저 수정 불가 이슈 미라콤 원격 대응"/>
        <s v="J-VAD 유량 계산 관련 수식 변경 2"/>
        <s v="OVD 실적 시간 조건 확인"/>
        <s v="SAP 프로그램 에러"/>
        <s v="Windows 재설치 및 초기 셋팅 방법 매뉴얼화"/>
        <s v="SAP 설치 오류 해결"/>
        <s v="스팸메일 분류 관련 문의"/>
        <s v="Outlook 사용 관련 문의"/>
        <s v="이메일 증량 관련 문의"/>
        <s v="20년 12월 비용 (거래처접대비, 차량유류대) 관련"/>
        <s v="팀즈/오피스 접속 오류"/>
        <s v="결재 상신 오류"/>
        <s v="VPN 설치 및 접속"/>
        <s v="RE: FAILURE NOTICE: &quot;RE: Heskablo Shipment in January&quot;"/>
        <s v="스팸 메일 접속  &gt;&gt; DNS 접속 정보 틀림"/>
        <s v="WMS 운영 오류 수정"/>
        <s v="검사데이터 이벤트 항목 데이터 전달"/>
        <s v="리와인딩 재작업시 수입 LOT 입력시 MES 25자리 품번 표시"/>
        <s v="바코드 재발행 출하라벨 탭 수입LOT 스캔시 MES품번 표시"/>
        <s v="WMS 프로그램 프린트 불가"/>
        <s v="프로그램 사용 권한 관련 문의"/>
        <s v="잔여중량이 맞지 않는 품번 확인 요청"/>
        <s v="퇴사로 인한 M365 계정 삭제 요청"/>
        <s v="재권취 작업 시작이 되지 않는 품번 확인 요청"/>
        <s v="PANG DATA J-VAD Soot 길이 셋팅값 다름"/>
        <s v="DRM 오류 관련 대한시스템즈 대응"/>
        <s v="RA 공법 신설 관련 MES 개발(1)_x000a_   - 실린더 - 코어 맵핑 화면에서 RA 실린더를 구분할 수 있는_x000a_     구분자(FLAG) 추가"/>
        <s v="그룹웨어 메일 받는사람 사라지는 현상"/>
        <s v="그룹웨어 결재문서에 파일 첨부 안되는 현상"/>
        <s v="SAP 완료 실적 전송 실패한 품번 원인 파악"/>
        <s v="SAP 완료 실적에 준비시간, 가동시간, 노무시간 기준 파악"/>
        <s v="드로윙 실적 데이터 요청 (2020년 1월 ~ 12월)"/>
        <s v="드로윙 실적 현황에 레진 검색조건 추가"/>
        <s v="보안 PDF 파일 열람 불가"/>
        <s v="재컬러링 및 재권취 실적 수정"/>
        <s v="WMS PC용 설치 프로그램 요청"/>
        <s v="검사데이터의 DR 레진 정보 오류"/>
        <s v="EAP1, 2, 3 서버 점검 실행"/>
        <s v="VPN 계정 추가 요청"/>
        <s v="VPN 설정 가이드 요청"/>
        <s v="3층 서버룸 에어컨 고장 이슈"/>
        <s v="MES에서 불량처리 했지만 SAP에 인터페이스 되지 않은 품번 확인"/>
        <s v="VPN 연결 관련 원격 지원 요청"/>
        <s v="J동 3층 LAN 연결 요청"/>
        <s v="WMS Program 교육"/>
        <s v="재권취 하였지만 실적에 남지 않은 품번 확인 요청"/>
        <s v="아웃룩 프로그램 회신 오류"/>
        <s v="아웃룩 - 그룹웨어 연동"/>
        <s v="아웃룩 설정 지원"/>
        <s v="SAP 속도 저하 지원"/>
        <s v="노트북 고장 수리"/>
        <s v="DRM 파일 오픈 오류"/>
        <s v="VPN 계정 신청"/>
        <s v="WMS VPN 장애 처리 (크리테크)"/>
        <s v="WMS VPN 장애 처리 (메르센코리아)"/>
        <s v="메일 반송 건 처리"/>
        <s v="마이그레이션 품번 재작업이력 수정"/>
        <s v="G657B3 LATHE 작업지시 생산방식 예외처리 "/>
        <s v="재컬러링 및 재권취 작업시 수입LOT 스캔 가능하게 수정"/>
        <s v="테스트 진행한 보빈 17개 재작업 및 재검사 단계로 작업취소"/>
        <s v="G657B3 2개 품번 공정오류 수정"/>
        <s v="WMS 사내거래출고 엑셀 업로드 기능 추가"/>
        <s v="실린더 창고 Wifi 신호 불안정"/>
        <s v="외곽창고 Wifi 연결 요청"/>
        <s v="협력업체 VPN 연결 및 SCM 프로그램 설치 지원"/>
        <s v="협력업체 VPN 연결 문의(보안 문제)"/>
        <s v="협력업체 VPN 연결 문의"/>
        <s v="실린더 코어 맵핑 취소가 되지 않는 품번 취소 요청"/>
        <s v="전월 실적 취소 및 DRA 실적 재입력 요청"/>
        <s v="L-FURNACE 5호기 유량 데이터 확인"/>
        <s v="B3 품종 OVD 완료 불가능"/>
        <s v="코어벌 집계 항목 화면에 RA품번 조회할 수 있게 개발"/>
        <s v="검사데이터 조회 화면에 RA품번 조회할 수 있게 개발"/>
        <s v="불량 조회 화면에 RA품번 조회할 수 있게 개발"/>
        <s v="DRA 실적 조회 화면에 RA품번 조회할 수 있게 개발"/>
        <s v="OVD 실적 완료 시 실적 입력정보 올바르지 않으면 메시지 띄우도록 수정"/>
        <s v="협력업체 VPN 연결 지원 및 계정정보 확인"/>
        <s v="VPN 연결 원격 요청"/>
        <s v="신입사원 M365 계정 및 SAP 추가"/>
        <s v="VPN 연결 불가"/>
        <s v="신입사원 M365 계정 및 SAP 추가 (2)"/>
        <s v="OVD 실적 입력 불가능한 품번 확인 요청"/>
        <s v="노트북 2대 초기 셋팅"/>
        <s v="PRIP 측정 데이터가 들어가지 않는 품번 확인"/>
        <s v="VPN 연결 및 SCM 설치 요청"/>
        <s v="작업 지시 생산 수량에 -1값이 들어가는 현상 문의"/>
        <s v="회의용 PC 셋팅"/>
        <s v="아웃룩과 salesforce 연동"/>
        <s v="Forticlient VPN"/>
        <s v="그룹웨어 이미지 첨부 x박스"/>
        <s v="WMS BOX라벨 재발행 보빈코드 수정"/>
        <s v="G657B3 공정 변경으로인한 로직 수정"/>
        <s v="3층 서버실 점검표 작성"/>
        <s v="Crome, VPN, SCM 문제 해결 및 설치"/>
        <s v="VPN, SCM 문제 해결 및 설치"/>
        <s v="실린더 수율 화면 조회 불가 현상 확인"/>
        <s v="실린더 수율 화면 DRA 설비 호기 추가"/>
        <s v="실린더 수율 화면에 단선 횟수 추가"/>
        <s v="드로윙 작업 완료한 품번 3개 품종변경 요청"/>
        <s v="재권취 실적 입력이 되지 않는 품번 3개 확인 요청"/>
        <s v="PRIP 입력이 되지 않는 품번 확인 요청"/>
        <s v="WMS 사용자 계정 생성"/>
        <s v="그룹웨서 접속 불가 확인 요청"/>
        <s v="LATHE 작업지시에 RID 150, 200 코어는 제외하고 나오도록 수정_x000a_(G657EA2, G652D)"/>
        <s v="VPN 연결 불가 현상 확인 요청"/>
        <s v="WMS 프린터 불가 관련 확인 요청"/>
        <s v="MES 설치 요청"/>
        <s v="Salesforce - 아웃룩 연동"/>
        <s v="VPN 장애 처리"/>
        <s v="MES 계정 요청"/>
        <s v="WMS 계정 요청"/>
        <s v="VPN, 그룹웨어 접속 불가 관련 원격 지원"/>
        <s v="M365 프로그램 정품인증 관련"/>
        <s v="아웃룩 메일 연동 불가"/>
        <s v="모바일 그룹웨어 접속 불가 관련(VPN)"/>
        <s v="VPN 연결 불가 관련 원격 지원"/>
        <s v="WMS 대시보드 접속 불가"/>
        <s v="DRM 설치 요청"/>
        <s v="Fortigate 시리얼번호 및 라이선스 번호 조사 요청"/>
        <s v="IT팀 직원 기본 셋팅 및 교육"/>
        <s v="드로윙 Defect Key In에서 코팅경 입력하는 칸 추가"/>
        <s v="리와인딩 실적_시간 등록 화면 투입정보에 코팅경 표시(잘 보이게)"/>
        <s v="EMI/WMS 서버 윈도우 업데이트 및 오라클 DB작업 대응"/>
        <s v="MES 화면 잘림 현상 해결 요청"/>
        <s v="8개 사이트 Fortigate 설치 사진 요청"/>
        <s v="드로윙 실적 조회 화면 조회, 닫기 버튼 사라짐 현상"/>
        <s v="L-FUR 작업시작 버튼 눌리지 않는 현상 확인"/>
        <s v="드로잉 비가동 실적 입력시 부품교체 항목 세부 내용 추가 및 EMI 연결 - 실적 입력 부분"/>
        <s v="M365 로그인 불가"/>
        <s v="리와인딩 14호기 인터넷 불가"/>
        <s v="Lathe 실적 입력중 목표연신경 누락 현상 확인"/>
        <s v="Lathe 작업지시 수정시 연신경에 0이 들어가서 작업 불가능한 현상 수정"/>
        <s v="Lathe 실적 코어 입력시 삭제한 작업지시도 불러오는 현상 수정"/>
        <s v="G652D(MCY) 케이블 차단파장값 안들어가는 현상"/>
        <s v="바코드 재발행 수입품 판매용 바코드 추가"/>
        <s v="부서 배치 및 PC 세팅"/>
        <s v="통신관련 이슈 및 툴 사용법 숙지"/>
        <s v="서버, 네트워크 관련 이슈 및 툴 사용법 숙지"/>
        <s v="필요 계정및 IP 숙지"/>
        <s v="OUTLOOK 설정 및 바탕화면 아이콘 출력"/>
        <s v="EAP 통신 점검 작업 ( DB, SERVER, PANG DATA 등 확인 후 대조 )"/>
        <s v="EAP 통신 점검 메뉴얼화 작업"/>
        <s v="EAP 장비 멀티 핑 테스트"/>
        <s v="REW 10번, 41번 장비 통신에러 감지 담당자 협조요청 메일 발송"/>
        <s v="통신실 점검표 작성"/>
        <s v="DRM 서버 서비스메뉴 (PASOO) 점검"/>
        <s v="각 EAP 서버 로그 ERROR 점검"/>
        <s v="PC 부트파일 손상 문제 / 포맷필요 - &gt; 하드 2개중 1개만 포맷 요청 - &gt;작업실시"/>
        <s v="포맷 하드 기본 프로그램 설치 및 기본 셋팅"/>
        <s v="포맷 하드 윈도우10 X64 설치"/>
        <s v="하드 인식 불가 확인"/>
        <s v="EAP 통신점검 ( 리와인딩 14호기 16호기 통신장애 조치요청 )"/>
        <s v="검사과 PC 부팅에러 확인"/>
        <s v="pc 하드내 주요 데이터 파일서버 백업"/>
        <s v="노트북 c드라이브 포맷"/>
        <s v="NAS 서버 &gt; 특수광사업"/>
        <s v="NAS 서버 &gt; IT"/>
        <s v="메일발송오류 처리"/>
        <s v="M365 등록 &gt; 임준태고문"/>
        <s v="그룹웨어 출장 기안 오류 처리"/>
        <s v="SCM 접속 불가 현상 관련 원격 지원"/>
        <s v="리와인딩 재권취 투입 실적 수정 요청"/>
        <s v="VPN 한글파일, 사진 확인 불가"/>
        <s v="그룹웨어 메일 개선 요청"/>
        <s v="VPN 프로그램 문의"/>
        <s v="kt 통신 업무 대리인 신청 관련 서류 작성"/>
        <s v="드로윙 조회 화면 조회 불가현상 확인"/>
        <s v="그룹웨어 첨부파일 첨부 불가 관련 문의"/>
        <s v="생산관리팀 PC 보안문서 열리지 않는 현상 문의"/>
        <s v="한글 재설치 관련 문의"/>
        <s v="신입사원 송종근님 메일 주소로 메일 전달 불가능"/>
        <s v="파일을 저장할 수 없는 문제 문의"/>
        <s v="M365 계정 비밀번호 초기화 요청"/>
        <s v="그룹웨어, 아웃룩 접속 방법 문의"/>
        <s v="VPN 접속 관련 문의"/>
        <s v="기술자료 임치 관련 업무"/>
        <s v="블루투스 바코드 스캐너 태블릿 PC와 연결 및 WMS 테스트"/>
        <s v="Office 2016 라이선스 이슈 해결"/>
        <s v="실린더 맵핑 취소 요청"/>
        <s v="조민우 차장 ORACLE 정기점검 원격 대응"/>
        <s v="조민우 차장 통하여 매일 오전 3시에 TFO WMS 백업되도록 처리"/>
        <s v="L-VAD 9, 11호기 유량값이 실제 유량값과 일치하지 않음"/>
        <s v="조만승, 권혁춘님 메일 전달 불가"/>
        <s v="일일보고 G652D(MCY) 추가"/>
        <s v="수입품 검사데이터중 코팅경 컬러 추가"/>
        <s v="검사데이터의 RW 단선 유형 업데이트"/>
        <s v="DRM 서버 서비스(passo 4종류) 동작점검"/>
        <s v="EAP 관련 설비 통신점검"/>
        <s v="PANG DATA / 토드 DB 대조"/>
        <s v="통신 점검중 리와인딩 14호기 통신에러 발생 / 확인결과 설비이상으로 메덱쪽 문제 처리중 처리일정 정확치 않음"/>
        <s v="PC 원격프로그램 관리자 설정 ( HELP U )"/>
        <s v="사용자 PC SAP 재설치작업 ( 경로 변경 )"/>
        <s v="사용자 PC SAP 재설치작업 ( 원격 사용 )"/>
        <s v="그룹웨어 메일중 첨부파일 확장자명 dat로 바뀌는 문제 -&gt; 해결방안안내 "/>
        <s v="데이터 복구한 노트북 공통소프트웨어 설치"/>
        <s v="노트북 팀즈 설치"/>
        <s v="노트북 drm 설치"/>
        <s v="리와인딩 32호기 앞 pc 점검 / 노후화 교체필요"/>
        <s v="리와인딩 41호기 서비스메뉴 점검 ( 해당 opc 서비스 찾아보려했으나 서비스로 동작하는 실행파일이 아니며 타스크 스케줄러 에서도 해당파일 로그및 이벤트기록 찾을 수 없음 )"/>
        <s v="통신점검 결과 리와인딩 12호기 통신장애 / 담당자 조치메일 발송"/>
        <s v="SAP GUI 설치 오류로인한 재설치"/>
        <s v="vpn 설치 문의 / 원격접속 설치완료"/>
        <s v="업무용 이지드라이버팩 구성"/>
        <s v="vpn 설치"/>
        <s v="scm 설치"/>
        <s v="노트북 부트파일깨짐 -&gt; 포맷필요 -&gt; 데이터백업필요 -&gt;PE부팅 불가 -&gt; 노트북 해제후 하드떼서 데이터 백업후 포맷예정"/>
        <s v="임시 노트북 drm 접속불가현상 / 네트워크 내부망 붙지못하는문제, IP전화기 재부팅후 문제 해결"/>
        <s v="필요한 자료들 컨택후 백업작업 / 추후 데이터 누락시 IT팀쪽에 책임없다는것에 동의"/>
        <s v="노트북 포맷 및 공통소프트웨어 설치"/>
        <s v="복구및 백업용 WINDOW PE 이미지 제작 및 부팅디스크로 포맷"/>
        <s v="PC 포맷 / X86 -&gt; X64 및 공통소프트웨어 설치"/>
        <s v="마케팅 기획팀 공용 폴더 및 김형준님 onedrive backup"/>
        <s v="TFON NAS 서버 설정"/>
        <s v="1, 2월 색상별 리와인딩 생산 Data 요청"/>
        <s v="리와인딩 실적 조회 화면에서 색상별로 조회할 수 있도록 개발"/>
        <s v="신입사원 M365 계정 요청"/>
        <s v="리와인딩 15호기 원격접속 관련 ip 문의"/>
        <s v="계정 정보 작성 및 팀즈 공유"/>
        <s v="오피스 프로그램 인증 관련 문의"/>
        <s v="드로윙 작업지시에 조회가 되지 않는 실린더 확인"/>
        <s v="수리실린더는 드로윙 작업지시에 조회되도록 수정"/>
        <s v="수입품 검사데이터 수정 화면 추가"/>
        <s v="WMS 코어별 판매제한 걸수있는 화면 추가"/>
        <s v="SAP GUI 작동오류 문의 / 경로지정 해당 경로로 폴더복사"/>
        <s v="WMS 작동 오류 문의 / .NET FRAME WORK PACK 문제 , 수동 다운로드"/>
        <s v="PANG DATA / TOAD 데이터 대조"/>
        <s v="EAP 접속 통신설비 점검"/>
        <s v="DRM 서버 서비스 동작점검"/>
        <s v="drm 설치"/>
        <s v="outlook 계정유형 설정 "/>
        <s v="E Accounting 웹사이트 접속문의 -&gt; 500 server에러 -&gt; 담당자 문의 -&gt; 해결"/>
        <s v="drm 로그인시 존재하지 않는 사용자란 메시지 출력 -&gt; 담당자 문의 -&gt; 해결 ( 조직도 연동 )"/>
        <s v="그룹웨어 결재상신시 첨부파일란 x박스에러 - 호환성보기 그룹웨어 추가"/>
        <s v="3층 사무실pc 포맷및 기본프로그램 설치"/>
        <s v="pc 포맷 및 기본프로그램 설치"/>
        <s v="vpn 계정 등록요청 / 완료"/>
        <s v="EAP 접속 통신상태 점검"/>
        <s v="drm 설치방법문의 / 유선상안내"/>
        <s v="sap GUI 작동오류 문의 / 재설치 및 경로지정 해당 경로로 폴더복사"/>
        <s v="1. PP-SAP 마감관련 업무협조_x000a_ - 생산실적/투입실적/재고재처리 건 특이사항 점검작업"/>
        <s v="1. MM-수입광섬유 수입입고처리 불가 확인_x000a_ - 수입입고처리시 입고오류발생"/>
        <s v="1. 모바일 DRM 서버 백업 복구"/>
        <s v="1. SAP-CO_x000a_ - 월중 표준원가 산출시 비용배부내역 이상 문의"/>
        <s v="1. e-Accounting_x000a_ - 신규 입사자의 인사정보/GW/SAP/e-Accounting 처리 문의"/>
        <s v="1. 노트북 재설치"/>
        <s v="1. BC-SSO 대한전선 사용자 삭제_x000a_ - 대한광통신 + 대한시스템즈 사용자 이외는 SSO 사용자 삭제"/>
        <s v="1. BC-사용자 SAP ID Mapping_x000a_ - 임현철(PC103902) =&gt; F11208 ,홍승혁(PC103901) =&gt; F11207"/>
        <s v="1. 기타-DRM 문서해제_x000a_ - 1310 플랜트 김철민사원 문서 DRM 암호화 해제"/>
        <s v="1. PP-SAP 마감관련 업무협조_x000a_ - 리와인드 수입입고 처리 후=&gt; MTM 처리 이후=&gt;투입처리 확인"/>
        <s v="1. SD-OEM PO 건 QI 재고이전_x000a_ - 영업문서번호(326355/10),발주번호(4500481493)건 확인"/>
        <s v="1. SAP-FI_x000a_ - 구매처 생성 관련 문의"/>
        <s v="1. Groupware_x000a_ - 신규 입사자 계정 등록"/>
        <s v="1. PP-1320 플랜트 여척배부 확인_x000a_ - 총 3건의 2월/3월에 동일배치로 배부처리 오류"/>
        <s v="1. PP-2021.02월 마감여부 확인_x000a_ - 2월 생산마감이후, 3월 DATA I/F 실적~재고 재처리 수행"/>
        <s v="1. ED-권한부여_x000a_ - 정찬호(조근식설계권한),오희주(설계및생산),_x000a_   김연표(설계및생산) 대한 권한추가"/>
        <s v="1. 협업포탈-혜성이앤씨(1000353) 거래처 납품삭제요청_x000a_ - 납품선택을 잘못하여 OEM 검사요청 진행까지 처리해버림"/>
        <s v="1. e-Accounting(법인카드 관리)_x000a_ - 법인카드 사용내역 조회되지 않음"/>
        <s v="1. e-Accounting_x000a_ - 조직도 변경에 따른 신규/변경 부서 적용"/>
        <s v="1. Groupware_x000a_ - 대한광통신 및 티에프오네트웍스 조직개편에 따른_x000a_   그룹웨어 조직도 변경"/>
        <s v="1. SD-단발성주문 생성시 영업파트 작성불가_x000a_ - 영업파트는 영업사원거래처(4000533)에 로칼 확장필요"/>
        <s v="1. SAP-FI_x000a_ - 신규 회계 계정과목 등록 문의"/>
        <s v="1. SAP-FI_x000a_ - SAP 직기표(임시전표) 결재상신 오류 문의"/>
        <s v="1. SAP-CO_x000a_ - 표준원가 레포트 생성 소요시간 과다발생 원인 문의"/>
        <s v="1. Groupware_x000a_ - 경조금지급신청서 작성을 위한 입사일자 등록"/>
        <s v="1. SD-DN 생성시 판매문서지정 오류_x000a_ - 견적번호(130656)=&gt;판매문서마감(326226=&gt;326448)"/>
        <s v="1. 그룹웨어 결재자 변경"/>
        <s v="히다치 F600 스토리지 캐시 배터리 경고 발생_x000a_   - 장애내용 : 2번 컨틀롤러 캐쉬 배터리_x000a_   - 장애영향 : 없음_x000a_   - 캐쉬메모리 역할  _x000a_      .평상시 대기중인 임시 메모리_x000a_      .비상시(전원차단)  사용중이던 데이터를 HDD 저장 용도_x000a_  - 작업일정 : 금일 오후 진행 예정 "/>
        <s v="1. 그룹웨어 웹 서비스 서비스 재기동_x000a_  - 작업대상 : gwpap1  _x000a_  - 점검내용 _x000a_      .평소보다 laod average 숫치가 높음 확인_x000a_      .apache 서비스 재기동_x000a_      .jeus 서비스 재기동_x000a_      .서비스 정상 확인"/>
        <s v="FMB 모니터 PC 확인 요청"/>
        <s v="FortiClient 라이선스 관련 확인"/>
        <s v="M365계정 로그인 불가"/>
        <s v="Highway101, MES 라이선스 갱신"/>
        <s v="드로잉 비가동 실적 입력시 부품교체 항목 세부 내용 추가 및 EMI 연결 - 부품 교체 입력 부분"/>
        <s v="검사과 PC 사내망 접속 불가"/>
        <s v="엑셀 프로그램으로 명령을 전송하는데 문제가 있다는 에러 확인"/>
        <s v="리와인딩 실적현황 보빈갯수, 난척갯수에 폐기품번은 집계되지 않도록 수정"/>
        <s v="Auto CAD 라이선스 할당 요청"/>
        <s v="PC 메모리, 하드디스크 업그레이드"/>
        <s v="SAP 투입 실적 전송중, 실패 관련 문의"/>
        <s v="SVN 필요없는 파일 제거 작업"/>
        <s v="Visual Studio 2019 설치 작업(WMS 프로그램 개발용)"/>
        <s v="인터넷 기본 브라우저 설정 관련 문의"/>
        <s v="TFO WMS 개발환경 셋팅 - SVN 설정, 초기 빌드 오류 제거"/>
        <s v="TFO WMS 디버깅 TEST"/>
        <s v="SFA WMS 개발환경 셋팅 - SVN 설정, 초기 빌드 오류 제거"/>
        <s v="SFA WMS 디버깅 TEST"/>
        <s v="SAP 실적 현황에 모두 전송중으로 나오는 현상 확인"/>
        <s v="모재공정일지 데이터 조회 조건 변경"/>
        <s v="드로잉 비가동 실적 입력시 부품교체 항목 세부 내용 추가 및 EMI 연결 등 - 부품 교체 이력 조회 화면 개발"/>
        <s v="MES G657B3 O급 판정시 G657A2 품종으로 전환"/>
        <s v="한글파일깨짐 / 유니코드 리딩문제, 한컴업데이트"/>
        <s v="drm 서버 서비스동작점검"/>
        <s v="pang / toad 데이터 대조"/>
        <s v="eap 서버별 설비통신 점검"/>
        <s v="wblock 메일 수신에러 / 담당자 계정등록요청"/>
        <s v="usb 차단해제요청 / 완료"/>
        <s v="VPN 신규계정등록"/>
        <s v="drm 에이전트 설치"/>
        <s v="vpn 설치요청 완료"/>
        <s v="vpn 접속에러 / 이더넷옵션 신 1.1, 1.2버전체크"/>
        <s v="MS 인증에러 / 완전삭제 후 클린설치"/>
        <s v="vpn 재설치"/>
        <s v="pc 포맷 "/>
        <s v="정품인증에러 / 원격지원"/>
        <s v="3층 통신실 서버들 하드웨어현황 작성"/>
        <s v="SCM 재설치"/>
        <s v="바운스 메일 발생 처리"/>
        <s v="MES 검사데이터 다중품번 내부등급 요약탭 추가"/>
        <s v="G657A1 품종 MFD 판정 기준 변경"/>
        <s v="수입품번 특성값 수정시 MES, WMS 적용"/>
        <s v="MES 접속 불가 현상 문의"/>
        <s v="M365 계정 생성"/>
        <s v="아웃룩 연동 및 파일 설치 관련 문의"/>
        <s v="재권취 실적 입력에 시작시간이 들어가있는 품번 확인"/>
        <s v="서버룸 이전 관련 조사 업무"/>
        <s v="KT 통신요금 관련 조사 업무"/>
        <s v="그룹웨어 접속 불가능"/>
        <s v="이어카운팅 첨부파일 첨부 불가능"/>
        <s v="VPN 연결 불가능"/>
        <s v="그룹웨어 접속시 바로 종료되는 현상"/>
        <s v="SFA WMS 실행 파일 요청"/>
        <s v="VAD 중앙 모니터 Pang Data 화면 잘리는 현상"/>
        <s v="J동 3층 와이파이 끊김 현상"/>
        <s v="부품 교체 등록시 여러 개 부품 동시에 등록 가능하도록 수정"/>
        <s v="신규 입사자 VPN 계정 생성"/>
        <s v="V-LATHE LOT_ID에 LOT_DESC 나타내도록 수정"/>
        <s v="드로잉 비가동 실적 입력시 부품교체 항목 세부 내용 추가 및 EMI 연결 등 - EMI 추가"/>
        <s v="FORTICLIENT 원격접속 탭 사라짐"/>
        <s v="pang/toad 데이터대조"/>
        <s v="eap 통신점검"/>
        <s v="통신실 점검표작성"/>
        <s v="오피스 2016 설치"/>
        <s v="아웃룩 계정연동"/>
        <s v="SAP GUI 설치"/>
        <s v="outlook 연동오류 / 계정리셋"/>
        <s v="vpn 설치문의 / 유선상안내"/>
        <s v="vpn 동작오류 / ip, port 재설정"/>
        <s v="rew 14호기 통신정상화"/>
        <s v="rew 15호기 통신정상화"/>
        <s v="vpn 설정문의 / 패스워드초기화"/>
        <s v="scm 업데이트"/>
        <s v="바탕화면 파일들 실수로 전체삭제 복구가능여부 확인 / 데이터복구툴 사용"/>
        <s v="공유폴더 접근법 문의 / 유선상안내"/>
        <s v="SCM 접속이안됨 / VPN 구동후실행 정상"/>
        <s v="팀즈 설치"/>
        <s v="1. PP-특수광 자재코드 원가추정 오류_x000a_ - 해당 자재코드에 대한 생산버전이 정상적으로 등록안됨"/>
        <s v="1. SSO-신입사원 SSO 맵핑_x000a_ - 이원범(인프라설비팀) PC103905 / leewb0814 / F20601"/>
        <s v="1. MM-부서이동에 따른 SAP 권한부여_x000a_ - 생산팀에서 구매팀 이동에 따른 MM 모듈 권한등록"/>
        <s v="1. MES-1320 대한광통신 MES DB 정리_x000a_ - 1320 플랜트를 제외한 DATA 삭제 / 협업포탈도 동일방법 삭제"/>
        <s v="1. SD-PL 거래처 신규등록_x000a_ - 견적작성시 신규거래처에 대한 주문유형 선택 오류확인"/>
        <s v="1. 그룹웨어 장애 처리"/>
        <s v="1. 그룹웨어 결재선 변경"/>
        <s v="1. 그룹웨어 정보 변경"/>
        <s v="1. 그룹웨어 양식 수신자 변경"/>
        <s v="1. 그룹웨어 메일 용량 변경"/>
        <s v="mespap1 웹서버 DISK 교체_x000a_  -점검대상 : 0번 디스크 Fault _x000a_  -작업내용 _x000a_    1)Fault 디스크 제거_x000a_    2)정상 디스크 장착_x000a_    3)Rebuild 확인"/>
        <s v="3월 서버 정기점검_x000a_  - 점검 대상 : SAP ERP / GROUPWARE / NT군_x000a_  - 점검내용_x000a_    1)H/W 점검 및 LED 확인_x000a_    2)OS error Log 확인_x000a_    3)서버자원 사용률 점검_x000a_    4)IBM x86 예비 Disk 반입 (3EA)_x000a_    5)2C4_12번 장비 재배치 관련 장비실 실사_x000a_  "/>
        <s v="수입품 재고이관 일괄처리"/>
        <s v="수입품 리와인딩 재작업지시 삭제"/>
        <s v="재컬러링 및 재권취 작업지시 로직 수정"/>
        <s v="리와인딩 실적 작업지시 로직 수정"/>
        <s v="한글, 오피스 프로그램 라이선스 요청"/>
        <s v="VPN 계정 및 매뉴얼 요청"/>
        <s v="리와인딩 실적 조회화면 완료일 기준 조회에 보빈 개수 조건 수정"/>
        <s v="공정별 부품 교체 이력 조회 화면 쿼리 조회속도 개선"/>
        <s v="MES 매니저 그룹 조회탭 정리"/>
        <s v="Office 프로그램 라이선스 찾지 못하는 현상"/>
        <s v="SCM 설치 관련 문의"/>
        <s v="공정별 부품 교체 이력 조회 화면 최근 조회 불가 현상 확인"/>
        <s v="VPN 연결 지원 요청"/>
        <s v="V3 설치 관련 문의"/>
        <s v="재컬러링 및 재권취 등록화면에서 비가동 - 부품교체 활성화되지 않음"/>
        <s v="CAD 라이선스 사용자 확인(회수)"/>
        <s v="CAD 라이선스 요청"/>
        <s v="ERP 및 SAP 접속 불가능"/>
        <s v="VPN 원격접속 탭 사라지는 현상"/>
        <s v="리와인딩 실적, 시간등록 화면 해선 정보에 잔여길이 소수점 제거"/>
        <s v="프리폼 외경 데이터 추가 입력 요청"/>
        <s v="오피스 프로그램 재설치 안내"/>
        <s v="그룹웨어 메일 증가 관련 안내"/>
        <s v="정원앤시스 DB 정기점검 대응 (WMS, PMS, PMS EQ)"/>
        <s v="초기 설치 프로그램 안내"/>
        <s v="Office 프로그램 설치 오류"/>
        <s v="IP 관련 문의"/>
        <s v="차트를 포함하는 엑셀을 열면 자동 종료되는 현상"/>
        <s v="이전에 작업이 완료된 RA품번 구분 처리"/>
        <s v="PMS/PMS EQ 서버 작업스케줄러(백업) 실행되지 않는 현상"/>
        <s v="KT 해지/변경 관련 통신 요금 조사"/>
        <s v="[TFO WMS] 잉크용 바코드 2차원(QR코드) 적용 "/>
        <s v="[TFO WMS] 1개 거래처당 발주서 보낼 이메일 주소 여러건 등록 가능하게 수정"/>
        <s v="[TFO WMS] 자재 불출 요청 화면에서 소요일 3-20으로 조회하면 오류 발생"/>
        <s v="장비 온라인 모니터링 - 일일 통신 점검"/>
        <s v="서버실 일일 점검"/>
        <s v="MES, FMB 사용 불가"/>
        <s v="일일보고서 품종별 수율 및 점유율 데이터 검증"/>
        <s v="오토캐드 라이선스 할당 요청"/>
        <s v="ERP 실행시 경로를 찾을 수 없다는 메시지 발생"/>
        <s v="SAP 계정 요청"/>
        <s v="1. PP-구성형자재코드 활성화_x000a_ - 자재코드에 대한 활성화작업"/>
        <s v="1. MM-발주자재코드 확인요청_x000a_ - 자재마스터의 조달유형 Setting 부분 확인요청"/>
        <s v="1. SD-가용재고 문의관련_x000a_ - 발주입고시 분할로 입고된 건에 대한 가용재고 전환확인"/>
        <s v="1. MES-MES 미전송건 처리요청_x000a_ - 1320 사내거래 처리 중 중복건으로 해당건 수정요청"/>
        <s v="1. SD-전자결재 입력상신 오류_x000a_ - 영업팀 전표기표시 GW 오류상신"/>
        <s v="1. SD-문자깨짐 현상_x000a_ - SAP 로그인시 문자깨짐 현상발생"/>
        <s v="1. 스팸 차단 매일 해제"/>
        <s v="1. 넷헐퍼 접속 장애"/>
        <s v="1. SAP계정 생성"/>
        <s v="TCN 웹서버 파워 교체_x000a_  -점검대상 : 0번 파워 Fault _x000a_  -작업내용 _x000a_    1)Fault 파워 제거_x000a_    2)정상 파워 장착_x000a_    3)정상 확인"/>
        <s v="스토리지 점검_x000a_ - VNX5200 점검완료_x000a_ - MSA2000 점검완료_x000a_ - System 정상, 특이사항 없음"/>
        <s v="2C4_12번 랙 재배치 작업_x000a_ - 작업 내용_x000a_   1) KVM 모니터 제거 (14번랙)_x000a_   2) mesdb 서버 이동 (15번랙)_x000a_   3) optdb 서버 이동 (15번랙)_x000a_   4) pi-gw-dev 서버 이동 (15번랙)_x000a_   5) mgw 서버 이동 (8번랙)_x000a_   6) 전원, 랜케이블, 접지 케이블 정리_x000a__x000a_2C4_15번 랙 재배치 작업_x000a_  - 작업내용_x000a_   1) ifrs서버 이동 (14번랙)_x000a_   2) kvm모니터 제거 (14번랙)_x000a_   3) kvm 스위치 제거 (13번랙)"/>
        <s v="그룹웨어, 생산관리 WEB 서버 Log 정리_x000a_  - 점검대상 : gwpap1, gwpap2, mespap1, mespap2_x000a_  - 점검내용 : Jeus, Apache 로그파일 정리,_x000a_                    /infapp, /infapp2 용량 확보"/>
        <s v="2C4_12 번 랙 전원 차단 요청"/>
        <s v="대한전선에서 온 PPT 파일 다운로드 및 파일 열기 관련 지원"/>
        <s v="미국 법인장 M365 및 메일 지원"/>
        <s v="WMS 반품 입고된 312건 1000번창고 입고처리"/>
        <s v="수입품 ID 채번 MAX로인해 채번 룰 새로 생성"/>
        <s v="검사데이터 조회시 등급, 재권취 유형 ALL값 뺴기"/>
        <s v="코어별 집계 화면에 드로윙, 리와인딩, 검사 공정 실적/투입실적 기준 확인 요청"/>
        <s v="VPN 계정 및 설정 연결 안내 요청"/>
        <s v="EAP Server 재기동 및 설비 통신 연결"/>
        <s v="SAP 인터페이스 테이블 DB INSERT 불가 현상"/>
        <s v="불량처리를 하였지만 SAP 인터페이스 되지 않은 품번 확인 요청"/>
        <s v="Windows 7 -&gt; 10 업그레이드 방법 안내 요청"/>
        <s v="DRM 설치 안내 요청"/>
        <s v="예산 MES 종합 수율 리포트 엑셀 파일 저장 방법 안내 요청"/>
        <s v="유닉스 커멘드 배우기 6일 과정 수강"/>
        <s v="Git으로 배우는 버전 관리 8일 과정 수강"/>
        <s v="프레버소프트 EAP/Pang Data 점검 대응"/>
        <s v="미라콤 MES DB 점검 대응"/>
        <s v="재권취 작업지시에 물려있는 미완료 품번 확인 요청"/>
        <s v="VPN 계정 비밀번호 요청"/>
        <s v="작업지시 완료되지 않았지만 작업 시작할 수 없는 품번 확인"/>
        <s v="MES 운영 DB 개발 서버로 이관 작업"/>
        <s v="PDA/태블릿/SCM 프로그램 초기 에러 제거 및 디버깅 TEST"/>
        <s v="수집 제외 설비 OPC Program 및 IO Master에서 제거 작업"/>
        <s v="W-Rewinding IO Master 스크립트 오류 제거(권취길이 데이터 수집 불가한 현상 개선)"/>
        <s v="EAP 서버 Windows 업데이트로 인한 재부팅 문제 조치"/>
        <s v="일일보고서 점유율 자동으로 계산되도록 수정"/>
        <s v="EMI에 검사 공정 수율/불량 볼 수 있는 화면 개발"/>
        <s v="드로윙 작업시작이 되지 않는 품번 확인 요청"/>
        <s v="아웃룩 연동 지원 요청"/>
        <s v="Teams 사용 및 M365 안내"/>
        <s v="신규 PC 초기 셋팅 및 프로그램 설치"/>
        <s v="아웃룩 연동 및 SAP 오류 관련 지원 요청"/>
        <s v="VPN 연결 불가능 관련 지원 요청"/>
        <s v="리와인딩 실적 입력시 존재하지 않는 실적이 입력되어 투입길이가 늘어나는 현상 발생"/>
        <s v="불량 인터페이스 처리 되지 않는 공정에서 불량처리한 LIST 요청"/>
        <s v="1. SAP-FI_x000a_   - 반제 전기 처리 오류 문의"/>
        <s v="1. e-Accounting_x000a_ - 품질본부장 코스트센터의 계정 문제"/>
        <s v="1. GW 전자결재_x000a_  - 임현철 씨 회계담당자 수신 지정 오류"/>
        <s v="1. SD-선적서류 등록대상 문의_x000a_  - 수출건 발생진행 거래처 등록 마스터 미입력"/>
        <s v="1. MM-대금지급 누락관련_x000a_  - PO발주건에 대한 대금지급 누락발견(2019.12) "/>
        <s v="1. SD-판매문서 Mapping 확인_x000a_  - ACSR OEM 품목에 대한 판매문서 결정처리 오류"/>
        <s v="1. PP-사용자 권한 추가_x000a_  - 생산관리팀 인원 MM 모듈에 대한 권한추가"/>
        <s v="1. PP-생산마감 관련_x000a_ - MES 생산실적/투입실적/재고재처리 관련 오류 점검"/>
        <s v="1. SD-판매문서 수정_x000a_ - 판매문서 수정(VA02) 권한 부여"/>
        <s v="1. 기타-SAP 실행오류_x000a_ - SAP 단축아이콘 실행 후 SHORTCUT 오류발생"/>
        <s v="1. MM-유상사급 작성_x000a_ - 해당 프로그램 등록시 오류발생"/>
        <s v="1. 1320 플랜트 마감_x000a_ - 여척배부 프로그램 배치 오류 3건 확인요청"/>
        <s v="1. 그룹웨어결제 오류"/>
        <s v="1. 그룹웨어 퇴직자  계정 삭제 및 정보 변경"/>
        <s v="1. 그룹웨어, 생산관리 WEB 서버 Log 정리_x000a_  - 점검대상 : gwpap1, gwpap2, mespap1, mespap2_x000a_  - 점검내용 : Jeus, Apache 로그파일 정리,_x000a_                    /infapp, /infapp2 용량 확보"/>
        <s v="1. 메일 스팸 차단 허용"/>
        <s v="불량 처리를 했지만 재고에 남아있는 품번 확인 요청"/>
        <s v="신규입사자 업무 교육"/>
        <s v="SFA WMS 설치 방법 문의"/>
        <s v="그룹웨어 계정 생성"/>
        <s v="PC 초기 프로그램 설치"/>
        <s v="아웃룩 표시 이름 변경 요청"/>
        <s v="외부 메일 전송 불가"/>
        <s v="SA0420259A 품번 재고에서 삭제 요청(SAP에는 존재하지 않는 품번)"/>
        <s v="FMB 수율 집계 쿼리에 G657B3 추가"/>
        <s v="FMB 종합 현황 - 수율 현황에 모드별 품종 구분, 순서에 맞게 나타내도록 수정"/>
        <s v="FMB 종합 현황 - 품질 현황에 모드별 품종 구분, 순서에 맞게 나타내도록 수정"/>
        <s v="FMB 생산 현황 - 월간 생산 진도율 소수점 자리 수정"/>
        <s v="VPN 재설치 및 연결 요청"/>
        <s v="공유폴더 안들어가지는 현상 확인 요청"/>
        <s v="FMB 생산 현황 - 공정별 생산 현황 조회되지 않음"/>
        <s v="FMB 수율 현황 - 종합 수율 추이 조회되지 않음"/>
        <s v="FMB 수율 현황 - 품종별 종합 수율에 모드별 품종 구분, 순서에 맞게 나타내도록 수정"/>
        <s v="SCM 설치 주소 및 방법 안내 요청"/>
        <s v="FMB 품질 현황 - 품종별 불량 현황에 모드별 품종 구분, 순서에 맞게 나타내도록 수정"/>
        <s v="FMB 품질 현황 - Rewinding Loss 현황에 모드별 품종 구분, 순서에 맞게 나타내도록 수정"/>
        <s v="FMB 품질 현황 - Drawing Loss 현황에 모드별 품종 구분, 순서에 맞게 나타내도록 수정"/>
        <s v="인터넷 연결 불가"/>
        <s v="FMB 품질현황 - Loss 현황 점유율 수식 확인"/>
        <s v="MES에 공정별 생산 현황 화면 개발"/>
        <s v="USIM 가입 신청 업무"/>
        <s v="리와인딩 실적 현황에 단선 횟수와 코어별집계화면 단선 횟수와 맞지 않음"/>
        <s v="수입품 재고 등록"/>
        <s v="SFA WMS 매뉴얼 작성"/>
        <s v="MES 수입품 계측기 측정 데이터와 연동 구현"/>
        <s v="O급 머큐리 제품 강제 창고 전송"/>
        <s v="FortiClient 실행 및 VPN 접속 불가"/>
        <s v="복합기 스캔폴더 접속불가"/>
        <s v="통신일일점검표 작성"/>
        <s v="서버실 점검표 작성"/>
        <s v="Toad for oracle 접속불가"/>
        <s v="에이블 원격지원대응"/>
        <s v="PMS 서버 수동백업"/>
        <s v="PMS EQ 서버 수동백업"/>
        <s v="오피스2010에서 오피스2016으로 업그레이드요청"/>
        <s v="통신실 3층 서버 하드웨어 업데이트 현황표 작성"/>
        <s v="1. SAP-FI_x000a_   - 감가상각 전기 실행 오류 문의"/>
        <s v="1. SAP-FI_x000a_   - 반제처리시 오류사항 문의_x000a_     ('거래 ZDI에 대한 계정결정을 계정과목표 1000내에 정의하지 않았습니다.' 메시지번호 F5113)"/>
        <s v="1. SAP-FI_x000a_   - 직접전기 차단 사항에 따른 SAP 전표 전기 오류 문의_x000a_     ('코스트센터 1000/31102030는(은) 2021.03.31의 직접전기에 대해 차단됐습니다.')"/>
        <s v="1. SAP-CO_x000a_   - 2021년 3월 PA마감 중, 매출원가 평가 프로그램에서 덤프 오류남"/>
        <s v="1. SAP-SD_x000a_   - 견적프로그램에 대한 원가상세내역 업무분석"/>
        <s v="1. SAP-SD_x000a_   - 견적프로그램 대체 신규 프로그램 작성"/>
        <s v="1. SAP-SD_x000a_  - 구매단가/표준단가/견적(신규단가) 조회 및 등록 프로그램 "/>
        <s v="1. 그룹웨어 양식 오류 수정_x000a_   - 휴가신청서(관리, 기능)"/>
        <s v="1. 그룹웨어 사용자 계정 생성_x000a_   - 이남용"/>
        <s v="IBM TS3310 사용만료 Cleaning Media 교체"/>
        <s v="Windows 10 업그레이드 메뉴얼 작성"/>
        <s v="VPN Client 설치 및 설정 메뉴얼 작성"/>
        <s v="PC느림으로 인한 PC포맷요청"/>
        <s v="기존PC에서 포맷이 제대로되지않아 재포맷요청"/>
        <s v="포맷 후 오피스가 엄청 느리게 실행되서 점검요청"/>
        <s v="Windows10 1703 -&gt; Windows10 20H2 Bootable USB 업데이트"/>
        <s v="아웃룩데이터파일 복원요청"/>
        <s v="아웃룩 계정설정 요청"/>
        <s v="VPN Client 설치 및 설정 요청"/>
        <s v="3층 통신실 서버 하드웨어 및 업데이트현황표 자료갱신"/>
        <s v="노트북에서 FAN소음이 비정상적으로 들림"/>
        <s v="G652B 1383nm, PMD 판정기준 수정"/>
        <s v="MES 채우기 MAC값 자동 계산 로직 추가"/>
        <s v="3월 ZTT 4차 수입광섬유 WMS 재고등록"/>
        <s v="G657B3 실적현황에 코어가연신(후) 공정 조회기능 추가"/>
        <s v="PDF 파일 열리지 않는 현상 문의"/>
        <s v="FMB 품질현황 - 광섬유 불량 현황 조회되지 않는 현상 조치"/>
        <s v="FMB 종합현황 수율과 수율현황 수율이 맞지 않음"/>
        <s v="예산 MES 리포트 관련 실행 및 계정 관련 문의"/>
        <s v="SCM 프린트 관련 문의"/>
        <s v="워드 표 조절 관련 문의"/>
        <s v="Teams 사용 관련 문의"/>
        <s v="CI COMPONENT 라이선스 인증 관련"/>
        <s v="FortiClient 재설치 및 SCM 연결 지원"/>
        <s v="TFO WMS 태블릿 PC 유심 장착 및 테스트"/>
        <s v="TFO WMS 운영 DB 개발 서버로 이관 작업"/>
        <s v="M365 라이선스 변경 및 비밀번호 초기화"/>
        <s v="SAP과 맞지 않는 13개 품번 삭제처리"/>
        <s v="SAP 실행 및 그룹웨어 접속 불가현상 문의"/>
        <s v="FMB 품질현황 - 광섬유 불량 현황 검사 수율 수정"/>
        <s v="FMB 종합현황 - 수율 현황 검사 수율 수정"/>
        <s v="MES 관리자 권한 요청"/>
        <s v="WMS 계정 생성 요청(7명)"/>
        <s v="FMB 생산현황 - 제품별 생산 현황 검사 수율 수정"/>
        <s v="FMB 생산현황 - 공정별 생산 현황 검사 수율 수정"/>
        <s v="FMB 수율현황 - 품종별 종합 수율 검사 수율 수정"/>
        <s v="적치대에 맵핑돼있는 작업지시 삭제 요청"/>
        <s v="연구소 설비 공유폴더 접속 안됨"/>
        <s v="FMB 종합현황 - 수율 현황 Rewinding 수율 수정"/>
        <s v="FMB 생산현황 - 공정별 생산 현황 실적 및 수율 수정"/>
        <s v="Microsoft Edge 기본 브라우저 관련 문의"/>
        <s v="공유폴더 접속 안되는 현상 문의"/>
        <s v="FMB 생산현황 - 월간 생산 달성율 생산량 소수점 제거"/>
        <s v="FMB 생산현황 - 공정별 생산 현황 D2공정은 DRA 공정 다음에 오도록 수정"/>
        <s v="FMB 생산현황 - 공정별 생산 현황 페이지 스크롤 없이 모든 데이터 보이도록 간격 조절"/>
        <s v="PRIP 굴절률 잘못 입력한 품번  굴절률 수정 요청"/>
        <s v="MES 계정 생성 요청"/>
        <s v="1. SAP-MM_x000a_   - 구매요청생성오류 문의(ME51N)"/>
        <s v="1. MES-사용자 _x000a_   - 기존사용자가 등록되어 있으나, MES 로그인이 안 되는 경우"/>
        <s v="1. SAP-ED_x000a_   - 구성형자재코드 활성화 요청(MM03)"/>
        <s v="1. SAP-수출입_x000a_   - 수출 면장 등록시, 세관담당자 부호 추가요청의 건(ZETR240)"/>
        <s v="1. SAP-SD_x000a_   - 2021년03월 대금청구 취소오류의 건(VF11)"/>
        <s v="1. MES_x000a_   - Rexpert 리포트 파일 오류(종합효율화면)"/>
        <s v="1. SAP-PP_x000a_   - 완제품 그룹지정 방법 요청(ZPPBO640)"/>
        <s v="1. SAP-PP_x000a_   - 1310 플랜트 2021년04월 기준 실적 미전송건 확인요청(ZPPCB090)"/>
        <s v="1. SAP-SD_x000a_   - 견적원가 단가 조회 및 Upload 프로그램 작성"/>
        <s v="Netbackup 정기점검실시_x000a_  -점검대상 : Aix Netbackup Master 등록 대상 서버_x000a_  -점검결과 : PTL 드라이브 clean 필요_x000a_  -조치내용 : PTL 드라이브 cleaning 수행"/>
        <s v="VTL 백업미디어 용량 확보_x000a_  - 점검대상 : OverLand Neo 9000 (VTL)_x000a_  - 작업내용 : 미디어 여유 공간 확보"/>
        <s v="1. SAP-CO_x000a_   - 표준 로스(작업스크랩+구성부품스크랩) 계산 문의"/>
        <s v="1. SAP-FI_x000a_   - 매출전표에 의한 회계전표 삭제 문의"/>
        <s v="1. 보안문서 해제시 오류"/>
        <s v="1. 그룹웨어 조직도 변경 작업"/>
        <s v="1, 그룹웨어 정보 변경"/>
        <s v="마감되지 않는 작업지시 마감처리 요청"/>
        <s v="FMB 생산현황 - 제품별 생산 현황에 계획만 잡혀있는 품종도 조회되도록 수정"/>
        <s v="FMB 모든 조회 조건에 T로 시작하는 품번은 집계되고, R로 시작하는 품번은 집계되지 않도록 수정"/>
        <s v="계측기 검사데이터가 MES에 넘어오지 않는 현상 확인"/>
        <s v="L-DRA 4호기 BARE_FIBER_TENSION 데이터 수집 및 모니터링 화면 추가"/>
        <s v="안산 공장 1층 Drawing 중앙 모니터에 T-Drawing 권취길이 모니터링 화면 개발"/>
        <s v="T-Drawing 설비 FEED SPEED 수집 데이터 추가"/>
        <s v="작업취소 되지 않는 품번 작업취소 처리"/>
        <s v="MES 조회 권한 관련 문의"/>
        <s v="Drawing 중앙 모니터링 화면에 Bare Tension 값 나타내도록 개발"/>
        <s v="일일보고서, 검사데이터 조회 조건 문의"/>
        <s v="PK-8000 검사장비 일부 데이터 MES로 전송 되지 않음"/>
        <s v="DRM 설치 관련 안내"/>
        <s v="L-Drawing 신규 관리 항목 추가에 따른 MES 설비정보 현황 수정 요청"/>
        <s v="T-Drawing 권취길이 상태 알람 관련 오류 수정"/>
        <s v="FMB 품질현황 - 광섬유 불량 현황 DRA 수율 수정"/>
        <s v="FMB 수율현황 - 품종별 종합 수율 DRA 수율 수정"/>
        <s v="FMB 생산현황 - 공정별 생산 현황 DRA 수율 수정"/>
        <s v="FMB 종합현황 - 수율 현황 DRA 수율 수정"/>
        <s v="Pang Data T-DRA Feed Speed 관련 문의"/>
        <s v="모바일 VPN 연결 관련 문의"/>
        <s v="FMB 생산현황 - 공정별 생산 현황 LATHE 실적/ 수율 수정"/>
        <s v="품번 작업 조건 Data 요청"/>
        <s v="Charley-Ke Teams 사용 관련 안내 요청"/>
        <s v="KT 통신 요금 관련 확인 업무"/>
        <s v="FMB 수율현황 - 품종별 종합 수율 CORE 수율 수정"/>
        <s v="FMB 수율현황 - 품종별 종합 수율 LATHE 수율 수정"/>
        <s v="FMB 수율현황 - 품종별 종합 수율 JAKET 수율 수정"/>
        <s v="Teams 계정 비밀번호 재설정 관련 문의"/>
        <s v="MES Rewind 실적 수정"/>
        <s v="L-Vad 작업계획 생성시 작업지시 R&amp;D 추가"/>
        <s v="공정별 생산현황 MES 화면 추가"/>
        <s v="검사내역등록 외관항목 값 위치 수정"/>
        <s v="수입광섬유 업로드 및 저장 속도개선"/>
        <s v="MES실행시, 오류창과 함께 실행불가"/>
        <s v="VPN 계정비밀번호 변경요청"/>
        <s v="VPN 설정점검요청"/>
        <s v="DRM문서보안 자가승인해제 요청"/>
        <s v="그룹웨어 접속안되서 점검요청"/>
        <s v="결제문서에 결제상신이 안됨으로 인한 점검요청"/>
        <s v="VPN 설치 및 설정 매뉴얼 PPT양식에 맞게 재작성"/>
        <s v="PC자료 USB반출으로 인한 자료이동요청"/>
        <s v="MES 설치 및 설정 매뉴얼 작성"/>
        <s v="Windows 10 20H1(1904)기반 PE 업데이트"/>
        <s v="Windows 10 20H1(1904) 각 프로그램 테스트"/>
        <s v="업무용USB 제작"/>
        <s v="3층 FMB모니터PC 동작멈춤"/>
        <s v="1. SAP-SD_x000a_   - 견적원가 단가 조회 및 Upload 프로그램 작성 진행 중_x000a_"/>
        <s v="1. 그룹웨어 접속장애"/>
        <s v="1. SAP-PP_x000a_   - 2021년04월 SAP 미전송DATA 확인요청"/>
        <s v="1. SAP-협업포탈_x000a_   - OEM 발주정보 바코드 발행 오류"/>
        <s v="1. SAP-FI_x000a_   - 비즈니스파트너 거래유형 등록 요청"/>
        <s v="1. 그룹웨어 정보 변경 및 계정삭제"/>
        <s v="1. 그룹웨어 접속 오류"/>
        <s v="1. 가상화 서버이전 작업"/>
        <s v="[TFO WMS] 종합수불부에서 기간 선택 기준을 월에서 날짜로 변경"/>
        <s v="TFO WMS Oracle Toad 셋팅"/>
        <s v="TFO WMS 프로시저, 펑션 오류 조치"/>
        <s v="TFO WMS Oracle Toad 디버깅 테스트"/>
        <s v="TFO WMS 배포 TEST"/>
        <s v="TFO WMS ADMIN 계정 BLOCK"/>
        <s v="정원앤시스 WMS/PMS/PMS EQ 서버 정기점검 원격 대응"/>
        <s v="winmail.dat 관련 확인 업무"/>
        <s v="CMS 프로그램 후지쯔 서버 유지보수 관련 확인 업무"/>
        <s v="미라콤 MES 정기점검 대응"/>
        <s v="FMB DRAWING LOSS 현황 불량 기준 확인"/>
        <s v="FMB DRAWING LOSS 현황 불량 점유율 맞지 않음"/>
        <s v="FMB 생산현황 생산량 기준 확인"/>
        <s v="FMB Core 공정 수율에 B3 추가하도록 수정"/>
        <s v="FMB Jacket 공정 수율에 B3 추가하도록 수정"/>
        <s v="MES Drawing 실적 조회 화면에 P/T/R 품번 구분하여 조회할 수 있게 개발"/>
        <s v="MES Rewinding 실적 조회 화면에 P/T/R 품번 구분하여 조회할 수 있게 개발"/>
        <s v="FMB 종합현황 - 수율 현황에 DRA/REW/MEA 종합 수율 추가"/>
        <s v="FMB 생산현황 - 제품별 생산 현황에 계획 계, 실적 계, 당성율 종합, 수율 종합 추가"/>
        <s v="FMB 수율현황 - 품종별 수율 현황에 DRA/REW/MEA 종합 수율 추가"/>
        <s v="FMB 수율현황 - 품종별 수율 현황에 Core/Lathe/Jacket 종합 수율 추가"/>
        <s v="FMB 품질현황 - Drawing Loss 현황에 Loss별 합계 추가"/>
        <s v="FMB 품질현황 - Rewinding Loss 현황에 Loss별 합계 추가"/>
        <s v="Drawing 실적 투입해제가 되지 않는 품번 6개 투입해제 요청"/>
        <s v="FMB Drawing Loss 현황 불량 수량 확인"/>
        <s v="FMB Drawing Loss 현황에 잔량 스크랩 추가"/>
        <s v="실수로 불량처리한 취소 관련 문의 "/>
        <s v="V-FUR 실적 화면에서 유효중량 계산값을 작업자가 입력할 수 있는 기능 개발"/>
        <s v="Pang Data  로그인 관련 문의"/>
        <s v="FMB 종합현황 -  생산 현황에 생산량 수정(MCY 제외)"/>
        <s v="FMB 생산현황 -  전일 생산 현황에 생산량 수정(MCY 제외)"/>
        <s v="FMB 종합현황 -  월간 생산 달성률에 생산량 수정(MCY 제외)"/>
        <s v="FMB 종합현황 -  월간 생산 진도율에 생산량 수정(MCY 제외)"/>
        <s v="FMB 종합현황 -  공정별 생산 현황에 생산량 수정(MCY 제외)"/>
        <s v="FMB 차트에 품종 이름이 긴 품번 수정"/>
        <s v="FMB 생산현황 - 제품별 생산 현황에 G655AL 품종 오류"/>
        <s v="그룹웨어 및 보안해제 불가 현상 문의"/>
        <s v="Office 2016 라이선스 관련 문의"/>
        <s v="실린더-코어 맵핑시 코어정보에 B3표시"/>
        <s v="MES 검사내역등록, 적치대현황조회 수입광섬유 LOT 표시"/>
        <s v="수입광섬유 설비에서 데이터 전송시 검사공정으로 바뀌지않게 수정"/>
        <s v="중복 등록된 J-Vad 실적 삭제 처리"/>
        <s v="예외 반제품에 태양광모재 추가"/>
        <s v="G657B3 검사규격 변경"/>
        <s v="검사데이터 수입품번 다중조회 탭 2개 구성"/>
        <s v="검사데이터 컬러 코팅경 값 빠진 제품 일괄반영"/>
        <s v="Windows 10 20H1(1904) 기반 PE 업데이트"/>
        <s v="Windows 10 20H1(1904) 각 복구 및 유틸프로그램 테스트"/>
        <s v="PC자산조사를 위한 스프레드시트 작성"/>
        <s v="Windows10 부팅시 멈춤"/>
        <s v="VPN 접속메뉴가 사라져서 안보임"/>
        <s v="신봉현상무님 PC기본프로그램 세팅요청"/>
        <s v="PangDATA 정기점검"/>
        <s v="FMB모니터 작동멈춤"/>
        <s v="Pang Data D2 모니터링 화면 오류 제거"/>
        <s v="퇴사자 노트북 백업 관련 문의"/>
        <s v="V-FUR 실적 화면에서 유효중량 계산값을 작업자가 직접 입력할 수 있는 기능 개발"/>
        <s v="아웃룩에서 메일 보내면 오류뜨는 현상"/>
        <s v="신규입사자 M365계정 생성"/>
        <s v="FMB 생산현황 - 공정별 생산 현황에 LATHE 삭제"/>
        <s v="MES 권한 관련 문의"/>
        <s v="MES 설비 점검 등록 및 조회 관련 문의"/>
        <s v="Office 2016 정품 인증 관련 문의"/>
        <s v="전산장비 요청 관련 문의"/>
        <s v="양다인님 M365 계정 생성 요청"/>
        <s v="예산공장에 노트북 택배 배송"/>
        <s v="MES L-VAD, L-FUR 조회 권한 요청"/>
        <s v="Rewinding 실적 조회 화면에 상세조회 되지 않은 현상"/>
        <s v="Rewinding 실적 조회 화면에 시작, 완료 기준 이상함"/>
        <s v="검사내역등록 화면에서 외관 항목 입력 후 손실 측정하면, 외관항목의 loss가 기타로 이동하는 현상 발생"/>
        <s v="드로잉 투입해제 완료 후 실린더가 실린더 코어 맵핑에 남아 있는 경우 확인 요청"/>
        <s v="드로잉 투입해제 완료 후 실린더가 실린더 코어 맵핑에 남아 있지 않은 경우 확인 요청"/>
        <s v="수리분 실린더 등록 후 전작업 맵핑이 되어 있어서 수리분 코어를 맵핑 못 하는 경우 확인 요청"/>
        <s v="[TFO WMS] WMS 발주서를 송부했을 때 협력업체에서 수신했을 경우 확인할 수 있는 기능 추가"/>
        <s v="[TFO WMS] 협력업체에서 발주서를 받았을 시 납품 예정일을 바로 등록하도록 하는 기능 추가"/>
        <s v="[TFO WMS] 거래명세서 출력 시 단가 정보 누락"/>
        <s v="[TFO WMS] 거래명세서 공급자란 담당에 회사 대표자명이 기재되어 있고, 대표자명은 공란으로 표기되는 현상 수정"/>
        <s v="[TFO WMS] WMS 발주서 전송 후 SCM에서 출력 시 공급처명이 공란으로 나오고, 모든 자재명이 MATNR로 표시되는 현상 수정"/>
        <s v="[TFO WMS] 기초금액이 표시되지 않는 현상 발생"/>
        <s v="[TFO WMS] 자재코드별로 단가를 볼 수 있게 시트 추가"/>
        <s v="[TFO WMS] SAP기준으로 WMS재고를 조회 할수 있는 기능 추가"/>
        <s v="[TFO WMS] 입,출고 현황조회에서 조회한 품목의 합계을 표시요망"/>
        <s v="[TFO WMS] 자재불출요청서 작성시 자재코드72~로 자재불출요청서 작성시 오류 발생 확인 수정요망"/>
        <s v="[TFO WMS] 입고현황 조회시 조회기간 사이가 조회가 않되고 현재날짜까지 모두 조회 됨. 기간조회 날짜만 조회되도록 요망"/>
        <s v="[TFO WMS] 입/출고시 전기일자변경후 처리시 SAP상에서는 변경날로 입/출고가 변경되나 WMS에서는 당시날짜 적용됨. WMS도 변경 요망"/>
        <s v="Rewinding 재작업 품번 자재코드 변경"/>
        <s v="Rewinding 재작업 코팅경 외경 부적합으로 작업지시에서 삭제"/>
        <s v="수입광섬유 특성값 일괄 변경"/>
        <s v="검사데이터 조회, 다중품번 조회 화면 불필요한 항목 삭제"/>
        <s v="Rewinding 재작업시 잉크종류 등록 필수"/>
        <s v="검사과PC 2대 부팅안됌 및 블루스크린"/>
        <s v="채지연팀장님 Winmail.dat 관련 메일수신오류"/>
        <s v="DRM로그인요청 및 아웃룩설정, VPN계정발급요청"/>
        <s v="MES 설치 및 설정 요청"/>
        <s v="한글네오HWP 설치요청"/>
        <s v="초기PC프로그램 설치 및 세팅요청"/>
        <s v="VPN 계정발급요청"/>
        <s v="아웃룩 계정설정요청"/>
        <s v="그룹웨어 전자메일에서 파일첨부시 문서가 보이지않음"/>
        <s v="VPN 설정 및 설치지원요청"/>
        <s v="오피스인증팝업이 자꾸 나옴"/>
        <s v="그룹웨어 스팸메일 필터링해제요청"/>
        <s v="SAP 재설치요청"/>
        <s v="SAP에서 파일업로드안되는 문제"/>
        <s v="회의실 노트북 Windows7에서 Windows10 업그레이드 요청"/>
        <s v="SCM 재설치요청"/>
        <s v="어도비리더DC. 오피스 설치요청"/>
        <s v="FMB 모니터 멈춤 확인"/>
        <s v="3층 통신실 서버 하드웨어 및 업데이트현황표 작성"/>
        <s v="1. SAP-PP_x000a_   - 1320 플랜트 21.04월 마감관련 재고재처리 오류확인요청"/>
        <s v="1. SAP-PP_x000a_   - 1320 플랜트 제품가용처리 확인요청의 건"/>
        <s v="1. SAP-PP_x000a_   - 1320 플랜트 작업여척 및 시간배부처리 오류확인의 건"/>
        <s v="1. SAP-FI_x000a_   - 운반비 표준반영 문의의 건"/>
        <s v="1. SAP-PP_x000a_   - 생산 라우팅 엑셀 UPLOAD 처리 불가의 건"/>
        <s v="1. SAP-PP_x000a_   - 1310=&gt;1320 플랜트 WMS 사내거래 미전송 10건 확인요청의 건"/>
        <s v="1. 보안해제 오류_x000a_   - 익스플러러 설정 변경"/>
        <s v="1. 그룹웨어 신규입사자 메일 계정 생성"/>
        <s v="1. 스팸헤제 요청"/>
        <s v="1. 교환기 등급 조정의 건_x000a_  - 해외 전화 사용(내선: 3707, 7102)"/>
        <s v="음성공장 인터넷 불가 관련 문의"/>
        <s v="[SFA WMS] 출고 확정 후 SAP에서 조회되지 않는 현상 확인"/>
        <s v="[SFA WMS] Dev Express 설치 및 디버깅 테스트"/>
        <s v="Teams 그룹 권한 확인"/>
        <s v="신규입사자 M365 계정 생성 요청"/>
        <s v="그룹웨어 자동 종료되는 현상 조치"/>
        <s v="음성공장 그룹웨어 접속 불가 관련 원격지원"/>
        <s v="음성공장 공유기 DNS 설정 변경"/>
        <s v="인터넷 익스플로러 엣지로 실행되는 현상 문의"/>
        <s v="MES 개발 서버 작업취소하면 오류 발생"/>
        <s v="[SFA WMS] Dev Express 라이선스 할당 및 설치"/>
        <s v="R&amp;D 품번 LOT_TYPE이 테스트 품번으로 만들어지도록 수정"/>
        <s v="R&amp;D 품번 테스트 품번에서 양산 품번으로 전환하는 기능 추가"/>
        <s v="양산 품번으로 전환한 품번은 수율 집계되도록 수정"/>
        <s v="[SFA WMS] 출고 확정한 품번 다시 확정 전으로 돌리는 기능 개발"/>
        <s v="Drawing 실적 조회 화면 잘림 현상 수정 요청"/>
        <s v="[SFA WMS] 로그인 오류시 팝업되는 에러 문구 수정"/>
        <s v="[SFA WMS] 프로그램 배포 및 테스트"/>
        <s v="사이버브랜치 pc 서버 점검"/>
        <s v="아웃룩에서 보낸 메일 아웃룩에서 확인하였는데 windat 파일 생성됨"/>
        <s v="아웃룩 웹 버전에 메일이 저장되지 않음"/>
        <s v="FMB Core 공정 수율 기준 변경"/>
        <s v="FMB Jacket 공정 수율 기준 변경"/>
        <s v="[SFA WMS] 수입 품번 WMS 일괄 등록 처리"/>
        <s v="[SFA WMS] 수입 품번 창고로 일괄 등록하는 화면 개발"/>
        <s v="WMS &lt;-&gt; SAP 데이터 연동 문제 확인"/>
        <s v="폐기처리된 품번 재고 테이블에서 일괄삭제"/>
        <s v="수입광섬유 공정이동 기능 추가"/>
        <s v="수입광섬유 계측기 데이터 못받게 원복"/>
        <s v=".Net3.5framework 설치가 되지않음"/>
        <s v="예비용 노트북 사내시스템에 맞게 프로그램 및 설정요청"/>
        <s v="PC 포맷요청 및 사내시스템환경에 맞게 프로그램 및 설정요청"/>
        <s v="Windows 10 20H1(1904) PE기반 사내시스템에 맞는_x000a_마스터PC 이미지 제작"/>
        <s v="신입사원 노트북 사내시스템에 맞게 프로그램 및 설정요청"/>
        <s v="FMB모니터 작동되지않음"/>
        <s v="PC부팅안됌"/>
        <s v="1. SAP-CO_x000a_   - 1300 회사에 대한 KE27[대금청구마감] Short Dump 오류발행"/>
        <s v="1. SAP-WMS_x000a_   - 1310 플랜트 2021.05월01 이후건 Picking Data SAP I/F 미전송"/>
        <s v="1. SAP-협업포탈_x000a_  - 진영전선 담당자 오류 CHECK 확인요청"/>
        <s v="1. SAP-FI_x000a_  - 내부오더 생성관련(차량오더내용) 변경처리 문의"/>
        <s v="1. SAP-FI_x000a_  - 1320 특정계정처리시 &quot;내부전기 허용금지오류&quot; 문의"/>
        <s v="1. SAP-PP_x000a_  - 생산팀 담당자 CO T-CODE 관련 권한요청"/>
        <s v="1. SAP-MM_x000a_  - 자재단가 승인요청 담당자 추가요청"/>
        <s v="1. SAP-SD_x000a_  - 1320 플랜트 재고현황 확인요청"/>
        <s v="1. E-Accouting _x000a_  - 신규 담당자에 대한 이어카운팅 접속시 Internal 오류발생"/>
        <s v="1. IDC운영_x000a_  -  gwpdb2 db서버 DISK 교체_x000a_  - 점검대상 : 1번 디스크 Fault _x000a_  - 작업내용 _x000a_     1)Fault 디스크 제거_x000a_     2)정상 디스크 장착_x000a_     3)Rebuild 확인"/>
        <s v="1. 그룹웨어_x000a_   - 부서 생성"/>
        <s v="1. 보안_x000a_   - DRM계정 생성"/>
        <s v="1. 그룹웨어_x000a_   - 신규입사자 계정 생성"/>
        <s v="1. 인프라_x000a_   - PC장애처리"/>
        <s v="MES DB 서버 디스크 용량 문의"/>
        <s v="VPN 재설치 관련 문의"/>
        <s v="winmail.dat 파일 생성 관련 확인 업무"/>
        <s v="예산공장 인터넷 및 인터넷 전화기 확인 원격 요청"/>
        <s v="V-FUR 화면 잘림 현상 조치 요청"/>
        <s v="winmail.dat 파일 생성 관련 문의"/>
        <s v="프로그램 설치할 때 DRM 제한 관련 문의"/>
        <s v="AI 데이터 DB 테이블 설계 작업"/>
        <s v="AI 데이터 DB 테이블 생성 작업"/>
        <s v="SAP 전송되는 준비시간, 가동시간, 노무시간 기준 확인 요청"/>
        <s v="J-VAD 실적 화면에 AI Data 입력 탭 추가"/>
        <s v="AI 데이터 레시피별로 버전 관리 할 수 있도록 개발"/>
        <s v="S1 가스 보정값 프로그램상이 아닌 사용자가 입력할 수 있도록 개발"/>
        <s v="J-VAD 실적 조회화면에 생산 재료 가스 원가, 버너 포지션 등 18개 컬럼 추가"/>
        <s v="J-VAD 실적 조회 화면에 AI 데이터 관련 계산식 추가"/>
        <s v="정품 소프트웨어 관련 문의"/>
        <s v="AI 관련 J-VAD 실적 조회 화면 컬럼 및 계산식 수정"/>
        <s v="AI 관련 J-VAD 실적 조회 화면에 컬럼 추가(17개)"/>
        <s v="그룹웨어 메일 용량 및 아웃룩 관련 문의"/>
        <s v="수입광섬유 검사테이블 케이블 차단파장 데이터 추가"/>
        <s v="Windows 10 부팅 프로그래스바 무한로딩"/>
        <s v="FMB모니터 실행안됌"/>
        <s v="한글HWP 설치요청"/>
        <s v="그룹웨어 접속안됌"/>
        <s v="예산공장 사무실PC 인터넷안됌"/>
        <s v="회사 공용 자료 보관 방법 조사방법 설명요청"/>
        <s v="Windows10 부팅안됌"/>
        <s v="VPN 설정요청"/>
        <s v="아웃룩 주소록이 안뜸"/>
        <s v="아웃룩에 세일즈포스리본아이콘이 안보임"/>
        <s v="1. 기타_x000a_   - SAP 특정 프로그램, 엑셀파일 Upload 불가로 인한 재설치 작업"/>
        <s v="1. SAP-FI_x000a_   - SAP 신규입사자 ID Mapping "/>
        <s v="1. SAP-PP_x000a_  - 라우팅 변경 프로그램 수정 "/>
        <s v="1. SAP-SD_x000a_  - 특정자재코드 외주로 표준원가 산정 확인요청"/>
        <s v="1. E-Accouting_x000a_  - 사용자 3명에 대한 E-Accouting 계정등록 확인"/>
        <s v="1. SAP-PP_x000a_  - 자재마스터 Assembly Scrap 조회 및 일괄 수정 프로그램"/>
        <s v="1. 그룹웨어_x000a_  - 메일용량 할당(500m -&gt; 1g)"/>
        <s v="1. 인프라_x000a_   - 예산공장 ups점검에 따른 네트웍 업무지원"/>
        <s v="1. 그룹웨어_x000a_   - 신규입사자 등록"/>
        <s v="1. 그룹웨어_x000a_  - 스팸메일 확인 요청"/>
        <s v="1. 그룹웨어_x000a_  - 비밀번호 초기화"/>
        <s v="1. IDC운영_x000a_    - web 서버 log 파일 정리"/>
        <s v="1. 보안_x000a_  - NETHELPER 사용소프트웨어 해제 요청"/>
        <s v="M365 계정 확인 요청"/>
        <s v="작업지시별 완료된 보빈 LIST DATA 송부 요청"/>
        <s v="J-VAD 조회 화면에 AI DATA 버전에 따라 중복 조회되는 현상"/>
        <s v="AI DATA MES 반영 배포 및 원가 계산식 수정"/>
        <s v="INGOT 검사 내역 MES 구현 요청"/>
        <s v="폴란드향 자재코드 공정 Flow 추가"/>
        <s v="폴란드향 자재 제품 정보 수정"/>
        <s v="신규 입사자 M365 계정 생성"/>
        <s v="J-VAD 실적 화면 AI DATA 입력 부분 레시피 DATA 명칭 변경"/>
        <s v="J-VAD 실적 조회 화면에 가스 포트별 DEPO SET값 나타내도록 추가"/>
        <s v="정원앤시스 PMS/WMS 서버 정기점검 원격 대응"/>
        <s v="검사내역등록 화면에 6.3km 미만 불량 들어가는 현상"/>
        <s v="J-VAD INGOT 검사 후 유효중량 입력 가능토록 추가"/>
        <s v="[SFA WMS] 입고 - 보빈조회 화면에 손실 850 항목을 curl 값으로 변경"/>
        <s v="서버룸 인터넷 라인 신청 업무"/>
        <s v="각 공졍별 노무시간계수 DATA 요청"/>
        <s v="[SFA WMS] 수입 품번 창고로 일괄 등록 기능 중복 품번은 등록되지 않도록 수정"/>
        <s v="재권취 품번 DATA 요청"/>
        <s v="G657B3 하향 등급 자재 코드 생성 요청"/>
        <s v="구석수본부장님 PC 공용폴더 접속 불가"/>
        <s v="[SFA WMS] 창고 - 개별제품재고조회 화면에 손실 850컬럼 CURL 컬럼으로 변경"/>
        <s v="[SFA WMS] 출하관리 - 보빈선택하여출고 화면에 손실 850컬럼 CURL 컬럼으로 변경"/>
        <s v="G657EA2(B3) , G652B(B3) 품종 스펙 값 입력"/>
        <s v="수입광섬유 업로드시 Curl 특성값 추가"/>
        <s v="SCM설치안됌"/>
        <s v="Teams 실행 및 로그인 불가"/>
        <s v="신입사원 노트북 프로그램설치 및 세팅요청"/>
        <s v="아웃룩 설정요청"/>
        <s v="아웃룩 접속안됌 / 세일즈포스아이콘이 보이지않음 / PC계정설정"/>
        <s v="DRM 로그인안됌 / 그룹웨어접속안됌"/>
        <s v="MES 홈페이지 안열림 / SAP 로그인설정이 안됌"/>
        <s v="Teams 채팅방에 파일이 보이지않음"/>
        <s v="그룹웨어 결제상신이 안됌"/>
        <s v="그룹웨어 파일첨부가 안됌"/>
        <s v="그룹웨어 전자결제 기안 내 첨부파일업로드가 안됌"/>
        <s v="MS오피스 인증이 안됌"/>
        <s v="1. SAP-MES_x000a_   - 사내거래 미전송건 발생(393건)"/>
        <s v="1. SAP-MES_x000a_   - MES 공정외주 실적 등록시 생산실적 길이 오류입력"/>
        <s v="1. SAP-CO/PP_x000a_   - 소재사업부 신규 COST-Center 정의에 대한 회의"/>
        <s v="1. E-Accouting_x000a_   - 신규 사용자 등록시 E-Accouting 로그인 오류확인"/>
        <s v="1. SAP-기타_x000a_   - 신규 사용자 SAP ID 맵핑등록 작업 "/>
        <s v="1. SAP-FI_x000a_   - SAP 상계처리 프로그램 사용자 오류발생"/>
        <s v="1. SAP-TR_x000a_   - Business Partner 등록요청"/>
        <s v="1. SAP-SD_x000a_   - 견적 프로그램 승인요청 권한부여"/>
        <s v="1. 그룹웨어_x000a_   - 신규입사자 생성"/>
        <s v="1. 네트웍_x000a_   - KT인터넷 이전 요청"/>
        <s v="1. 그룹웨어_x000a_   - 접속 장애 지원"/>
        <s v="1. IDC운영_x000a_   - 클리닝 미디어 교체"/>
        <s v="1. IDC운영_x000a_   - 정기점검(IBM P780)"/>
        <s v="1. IDC운영_x000a_   - 정기점검(가상화서버)"/>
        <s v="G657EA2(B3), G652B(B3) 품종 차단파장 관련 test (B0050)"/>
        <s v="FMB G652D 품종 DRA 수율 확인 요청"/>
        <s v="VPN 계정 문의"/>
        <s v="5월 1차 ZTT 수입광섬유 업로드 수정건"/>
        <s v="PA0521419A 품번 FMB/MES 수율 확인"/>
        <s v="5월 점검 관련 특이사항 확인"/>
        <s v="검사데이터 품번 입력하여 조회시 조회 불가능"/>
        <s v="재작업시 링마킹 및 잉크 정보 누락"/>
        <s v="J-VAD 실적조회화면 GAS SET값 데이터 확인"/>
        <s v="[SFA WMS] G652B 단조장 폐기 리스트 WMS 재고 테이블에서 삭제 요청"/>
        <s v="외관항목 이상현상 발생"/>
        <s v="J-VAD 작업완료, 측정완료 요청"/>
        <s v="FMB 수율에 B3 품번 집계되지 않도록 수정"/>
        <s v="Charly VPN 계정 확인 요청"/>
        <s v="FMB 공정별생산현황 계획량 수정"/>
        <s v="형통 업체 5월 1-1차분 수입광섬유 업로드 수정"/>
        <s v="형통 업체 5월 1-2차분 수입광섬유 업로드 수정"/>
        <s v="L-VAD 조회 화면에 A,P,T,R 품번 구분하여 조회할 수 있도록 추가"/>
        <s v="J-VAD 조회 화면에 A,P,T,R 품번 구분하여 조회할 수 있도록 추가"/>
        <s v="FMB DR 수율 불일치 확인"/>
        <s v="FMB REW 수율 불일치 확인"/>
        <s v="FMB MEA 수율 불일치 확인"/>
        <s v="FMB 생산량 불일치 확인"/>
        <s v="FMB 코어 수율 불일치 확인"/>
        <s v="FMB 자켓 수율 불일치 확인"/>
        <s v="FMB REW LOSS 불일치 확인"/>
        <s v="FMB DRA LOSS 불일치 확인"/>
        <s v="수입광섬유 MES 등록 오류"/>
        <s v="검사내역등록 화면에 외관항목 6.3km 미만 값 들어가는 현상 확인"/>
        <s v="수입광섬유 LOT 체번할 때 월이 지나면 시퀀스 번호가 초기화되도록 프로그램 수정"/>
        <s v="잉곳 품번 L-VAD 작업지시에서 생성하도록 개발"/>
        <s v="WMS 재고 테이블에 수입광섬유 1866건 등록 요청"/>
        <s v="DRM 로그인되지 않는 현상 확인 요청"/>
        <s v="가연신 공정창고에 SA0219C67A, SA0219C68A 품번 삭제"/>
        <s v="외관항목이 기타로 이동되는 현상 수정"/>
        <s v="MES 52개 품종(B3) 제품등록 처리"/>
        <s v="MES 52개 품종(B3) 공정 Flow 등록 처리"/>
        <s v="ezPDF 라이선스 3ea 요청"/>
        <s v="B3 품종 하위품종으로 내려갈 때 MAC값 재계산하도록 수정"/>
        <s v="수입광섬유 품번 MES 등록 관련 문의"/>
        <s v="MES 공정별 생산 현황 조회 데이터 FMB와 비교"/>
        <s v="MES 공정별 생산 현황에 품종, 공정별로 수율 나타내도록 개발"/>
        <s v="FMB 공정별 생산 현황 CORE, JACKET 수율 계산식 변경"/>
        <s v="B3 품종 하위품종 변환시 다시 계산된 차단파장으로 판정 다시할 수 있도록 수정"/>
        <s v="REW 실적 조회 화면 PT와 코어별 집계화면 PT 횟수 차이 확인"/>
        <s v="검사데이터조회 화면에서 특정 보빈 조회시 에러 발생"/>
        <s v="작업취소 되지 않는 품번 작업취소 요청"/>
        <s v="SAP 계정을 찾을수없는 오류로 SAP 사용불가"/>
        <s v="SAP 설치 요청"/>
        <s v="재고 노트북 Windows10으로 업그레이드 및 포맷요청"/>
        <s v="한글 HWP 설치요청"/>
        <s v="VPN 설치 및 세팅요청"/>
        <s v="Windows10 포맷 및 데이터 백업/복원 요청"/>
        <s v="VPN 연결안됨으로 인한 점검요청"/>
        <s v="아웃룩 메일계정 세팅요청"/>
        <s v="1. SAP-PP_x000a_   - 특수광 입고처리 오류관련의 건"/>
        <s v="1. SAP-PP_x000a_   - Ingot 자재코드에 대한 MTM 후, 절단처리 가능여부확인요청"/>
        <s v="1. SAP-SD_x000a_   - 견적프로그램 엑셀 파일 &quot;거부&quot;이후, Excel 출력 불가의 건"/>
        <s v="1. SAP-SD_x000a_   - 매출처리시 회계전표 미발생건에 대한 문의"/>
        <s v="1. SAP-SD_x000a_   - 수출 BL 등록시 해당 DATA 미조회, 원인파악 요청[ ZTER208 ]_x000a_   - 판매문서[327538, 327566]"/>
        <s v="1. SAP-E-Accouting_x000a_   - 기획팀 신입사원 [ 장지영, 이미지 ] SAP 및 E-Accouting 접속불가"/>
        <s v="1. SAP-FI_x000a_   - 해당 T-CODE 권한요청 [ FS00, FBV0 ]"/>
        <s v="1. SAP-ED_x000a_   - 해당 T-CODE 권한요청 [ ZMMR2030 - 입고예정현황 ]"/>
        <s v="1. SAP-SD_x000a_   - SO 327566 유통경로 변경요청의 건"/>
        <s v="1. SAP-PP_x000a_   - 1320 플랜트 생산마감 관련확인"/>
        <s v="1. SAP-ED_x000a_   - 1320 플랜트 기술팀 설계서 작성, 로그인 회수오류 확인"/>
        <s v="1. SAP-FI_x000a_   - 홈텍스 수기전표 발생건에 대한 SAP 부가세 TABLE 확인요청"/>
        <s v="1. 인프라_x000a_   - 사무실 네트웍 공사 견적 업무 지원"/>
        <s v="1. 그룹웨어_x000a_   - 퇴사자 메일 포워딩 방안 지원"/>
        <s v="1. 보안_x000a_   - DRM 계정로그인 오류"/>
        <s v="1. IDC운영_x000a_   - IDC이전을 위한 백업시스템 구축"/>
        <s v="1. IDC운영_x000a_   -LAN 케이블 PortMap 실사 및 현행화(IDC이전 지원)"/>
        <s v="1. IDC운영_x000a_   - 미사용 시스템 ShutDown"/>
        <s v="REW 재권취 화면에서 특정 보빈 작업시작 안됨"/>
        <s v="다른 설비에서 작업 완료하여 삭제되지 않는 작업지시 삭제 요청"/>
        <s v="ezPDF 라이선스 확인 및 발급"/>
        <s v="보빈 링마킹 정보 누락 관련 JOB 생성하여 자동 업데이트되도록 개발"/>
        <s v="Highway101 라이선스 갱신"/>
        <s v="전월 마감된 품번 삭제 요청"/>
        <s v="M365 계정 확인 "/>
        <s v="잉곳 품번 생성 및 공정 추가 관련 문의"/>
        <s v="잉곳  LOW-OF 제품 제품코드 등록"/>
        <s v="잉곳  LOW-OF 제품 공정 Flow 등록 및 test"/>
        <s v="L-VAD 작업계획 화면에서 잉곳 제품코드 J-VAD 작업지시를 생성할 수 있도록 수정"/>
        <s v="SVN COMMIT 되지 않는 현상"/>
        <s v="검사과로 보낸 적치대 다시 리와인딩 공정으로 이동 요청"/>
        <s v="수입광섬유 경화도 데이터 전송 이상 건"/>
        <s v="리와인딩에서 검사로 넘어간 적치대 마감처리 요청"/>
        <s v="수입광섬유 경화도 데이터 저장 후 DRAW 데이터에 값 들어가있는 현상 확인 요청"/>
        <s v="J동 서버실 KT 통신선 연결 대응 업무"/>
        <s v="특정 품번들만 수율에 잡히지 않도록 요청"/>
        <s v="ZTT 5월 2차 수입검사 WMS 업로드"/>
        <s v="재택근무로 인한 VPN설치 및 세팅요청"/>
        <s v="신규 노트북 프로그램 설치 및 세팅"/>
        <s v="Microsfoft Teams 설치요청"/>
        <s v="팀즈화상회의 시, 상대방목소리가 들리지않음"/>
        <s v="아웃룩메일 수발신이 안됌"/>
        <s v="FMB모니터PC 모니터링프로그램 멈춤"/>
        <s v="공유폴더 접근요청"/>
        <s v="아웃룩M365 설치 및 설정요청"/>
        <s v="휴대폰에서 아웃룩메일설정 요청"/>
        <s v="DRM 자가보안해제승인 불가"/>
        <s v="DRM 걸린 문서열람불가"/>
        <s v="Windows10 자동복구모드에서 더 이상 진행불가로 인한 포맷요청"/>
        <s v="VPN 연결이 안됌"/>
        <s v="1. SAP-SD_x000a_   - 해외영업팀 영업마감 관련 전표확인 요청의 건"/>
        <s v="1. SAP-MM_x000a_   - 자재정보 반제품에 대한 PR 생성 오류"/>
        <s v="1. SAP-MM_x000a_   - 발주번호에 대한 입고예정 현황 List 조회불가"/>
        <s v="1. SAP-CO_x000a_   - MEA BIF G657EA2(B3) 자재코드에 대한 원가취합처 생성오류"/>
        <s v="1. SAP-CO_x000a_   - KE27 기간별 평가오류 확인요청의 건"/>
        <s v="1. SAP-FI_x000a_   - E-Accouting 전표상신 오류"/>
        <s v="1. SAP-SD_x000a_   - 해외영업팀 신규입사자(이지혜) SAP ID 등록요청의 건"/>
        <s v="1. SAP-CO_x000a_   - MEA SMF G652B(B3) 자재코드에 대한 원가취합처 생성오류"/>
        <s v="1. SAP-SD_x000a_   - 특정 T-CODE 권한부여"/>
        <s v="1. SAP-PP_x000a_   - 특정 T-CODE 권한부여"/>
        <s v="1. DRM_x000a_   - 보안해재관련 문의"/>
        <s v="1. 그룹웨어_x000a_   - 신규 계정 생성"/>
        <s v="1. 그룹웨어_x000a_   - 퇴사자계정관리"/>
        <s v="1. IDC운영_x000a_  - 백업 정기점검"/>
        <s v="1. IDC운영_x000a_  - 그룹웨어DB점검"/>
        <s v="최종검사확정 화면에서 조회되지 않는 품번 확인 요청"/>
        <s v="작업취소, 실적 수정 후 작업시간 늘어난 품번 확인 요청"/>
        <s v="MES에 있지만 WMS 재고테이블에 없는 품번 등록 요청"/>
        <s v="세일즈포스 권한 부여 관련 업무"/>
        <s v="일일보고서 메뉴에 B3 하위품종 추가"/>
        <s v="작업취소되지 않는 품번 작업취소 요청"/>
        <s v="WMS에 인터페이스 되지 않은 품번 인터페이스 처리"/>
        <s v="그룹웨어 메일 증가 관련 문의"/>
        <s v="FMB 종합현황 화면 틀린 부분 확인 및 쿼리 기준 테이블 일치화"/>
        <s v="FMB 생산현황 화면 틀린 부분 확인 및 쿼리 기준 테이블 일치화"/>
        <s v="FMB 수율현황 화면 틀린 부분 확인 및 쿼리 기준 테이블 일치화"/>
        <s v="FMB 품질현황 화면 틀린 부분 확인 및 쿼리 기준 테이블 일치화"/>
        <s v="ZTT 5월3차 수입광섬유중 색상 변경건으로 삭제요청"/>
        <s v="재작업지시를 내릴 수 없는 수입광섬유 품번 확인 요청"/>
        <s v="FMB 수율 및 생산 데이터에 B3 하위품종 추가작업"/>
        <s v="형통 5월 2-1차 수입광섬유 WMS 업로드 요청"/>
        <s v="검사내역 등록 화면에 외관항목 - 경화제품 추가"/>
        <s v="ZTT 5월 3차 수입광섬유 WMS 업로드"/>
        <s v="L-FUR MWIPLOTHIS 테이블에 ORDER_ID 정보 누락되는 현상 확인"/>
        <s v="[TFOWMS] SCM 거래명세서 출력 시 특정 품목 단가가 기재되지 않음 "/>
        <s v="FMB L-FUR 공정 실적 및 수율 조회되도록 수정"/>
        <s v="FMB ANNEALING 공정 실적 및 수율 조회되도록 수정"/>
        <s v="FMB V-FUR 공정 실적 및 수율 조회되도록 수정"/>
        <s v="FMB V-LATHE 공정 실적 및 수율 조회되도록 수정"/>
        <s v="L-Drawing Pang Data 디바이스 등록 요청"/>
        <s v="J-VAD 작업 완료 불가능한 현상 확인"/>
        <s v="DRM 로그인 불가"/>
        <s v="그룹웨어 메일저장 후 EMAIL파일 열람안됌"/>
        <s v="그룹웨어에서 메일수신이 안됌"/>
        <s v="그룹웨어 결재상신에 파일첨부가 안됌"/>
        <s v="MS OFFICE2016 인증안됌"/>
        <s v="VPN 연결불가"/>
        <s v="파워포인트 열람불가"/>
        <s v="PDF 수동으로 DRM문서보안해야만 열람가능한 문제"/>
        <s v="Windows10 부팅불가"/>
        <s v="데이터 백업 및 복원요청"/>
        <s v="그룹웨어 메일용량 증설관련 문의"/>
        <s v="검사과 다른 PC 부팅불가"/>
        <s v="SCM 상에서 거래명세서 출력시 단가누락"/>
        <s v="대회의실 팀즈용 스피커지원요청"/>
        <s v="VPN 설치 및 설정 요청"/>
        <s v="SCM 설치안됌"/>
        <s v="아웃룩에서 세일즈포스 활성화가 되지않음"/>
        <s v="신규입사자 노트북 프로그램 및 설정세팅 요청"/>
        <s v="1. SAP-SD_x000a_   - 특수광 사업부 SAP 영업사원 코드 부여"/>
        <s v="1. MES-생산실적_x000a_   - 1320 MES 생산실적 시 투입반제품 투입확인요청"/>
        <s v="1. SAP-PP_x000a_   - 1310 플랜트 2021.06 BOM 변경요청에 따른 변경번호 채번"/>
        <s v="1. SAP-PP_x000a_   - 1310 플랜트 생산실적 액티비티 확정 오류 점검의 건"/>
        <s v="1. SAP-PP_x000a_   - 생산실적/투입실적/재고재처리 DATA 모니터링 작업"/>
        <s v="1. 그룹웨어_x000a_  - 메일 용량 증설"/>
        <s v="1. 그룹웨어_x000a_  - 접속 에러"/>
        <s v="J-VAD 재작업시 AI DATA 오류 관련 확인"/>
        <s v="MES Drawing 실적조회화면에 실린더  세팅자, 수리스크랩 컬럼 숨기기 요청"/>
        <s v="FMB 모니터  설치 및 조회 관련 문의"/>
        <s v="일일보고에 계 부분 수율 % 양식으로 나타내도록 수정 요청"/>
        <s v="Pang Data 모니터링 방법 관련 문의"/>
        <s v="[SFAWMS] 보빈조회 화면에 조건저장, 조건조회 기능 추가(개별제품 재고조회 화면 참고)"/>
        <s v="G657EA2 200MICRO 수율 집계 포함되는 품종 문의"/>
        <s v="신규입사자(강덕우, 김형수, 박미주) M365 계정 생성"/>
        <s v="FMB 검사 수율 문의"/>
        <s v="일일보고서 전체 수율 확인 요청"/>
        <s v="실린더 맵핑 화면에 조회되지  않는 코어 확인 요청"/>
        <s v="SU로 시작하는 품번은 수율에 집계되지 않도록 수정"/>
        <s v="오피스 프로그램 설치 안내 요청"/>
        <s v="J동 서버실 이전 관련 업무"/>
        <s v="J동 3층 무선인터넷 불가 현상 조치"/>
        <s v="L-Drawing Coating Pressure 단위값 변경"/>
        <s v="형통 5월 2-2차 수입검사 WMS 업로드 요청"/>
        <s v="TFO WMS 계정 요청"/>
        <s v="PIPE TEMP 값 PANG DATA에 들어오지 않는 현상 확인"/>
        <s v="L-DRA COOL-TUBE 등 3개 디바이스 등록"/>
        <s v="[TFOWMS] 특정 품목 단가정보 누락"/>
        <s v="Lathe 실적 화면에 R-Fur 완료 후 외경, 전체길이, 유효길이 기본값으로 들어가도록 개발"/>
        <s v="Lathe 실적 화면에 상부더미, 하부더미  길이 입력할 수 있도록 개발"/>
        <s v="Pang Data 사용하지 않는 디바이스 삭제 처리"/>
        <s v="J동 3층 서버실 이전 사전 작업"/>
        <s v="검사데이터 조회 화면에 중복 실적 확인 요청"/>
        <s v="워드 문서보안해제 이후 복사붙여넣기 불가"/>
        <s v="프린터 출력이 되지않음"/>
        <s v="Windwos10 업그레이드 이후, SAP실행 및 그룹웨어 안됌"/>
        <s v="신입사원 노트북 프로그램 설치 및 세팅요청"/>
        <s v="DRM서버오류"/>
        <s v="VPN계정발급 요청"/>
        <s v="오피스2016 제품인증실패"/>
        <s v="네트워크 더미허브 전수조사"/>
        <s v="모바일 그룹웨어 사용등록 요청"/>
        <s v="DRM 비밀번호 오류"/>
        <s v="공유폴더 접속불가"/>
        <s v="1. SAP-PP_x000a_   - 생산 라우팅 및 BOM 변경에 따른 변경번호 생성의 건"/>
        <s v="1. SAP-SD_x000a_   - 국내영업팀 신규사원 SAP ID Mapping"/>
        <s v="1. 기타_x000a_   - 2004~2011년 대한광통신 매출자료 추출요청의 건"/>
        <s v="1. SAP-PP_x000a_   - 자재코드 2건 원가추정 관련 자료확인"/>
        <s v="1. SAP-SD_x000a_   - 견적생성 프로그램 특정자재코드 원가 확인"/>
        <s v="1. SAP-PP_x000a_   - 1310 플랜트 Drwaing 공정 VAD/RID SAP 구분방법 확인의 건"/>
        <s v="1. SAP-TR_x000a_   - CMS 하나은행 공인인증서 변경에 따른 내용확인"/>
        <s v="1. 기타_x000a_   - Server 관련 IP 및 TNS 내용 정리"/>
        <s v="1. 그룹웨어_x000a_   - 신규 사용자 생성"/>
        <s v="1. 신규PC 설치"/>
        <s v="1. 그룹웨어_x000a_   - 기능 문의"/>
        <s v="1. 그룹웨어_x000a_   - 모바일 그룹웨어 설정 문의"/>
        <s v="그룹웨어 접속 불가한 현상 확인"/>
        <s v="VPN 접속 불가한 현상 확인"/>
        <s v="J동 서버실 온습도 및 일일 점검표 작성"/>
        <s v="실적 테이블에 검사 공정 중복으로 들어간 현상 확인"/>
        <s v="공정이동 되지 않는 품번 확인"/>
        <s v="그룹웨어에서 외부로 메일 전송시 바운스됨"/>
        <s v="김형수님 팀즈 계정 생성 요청"/>
        <s v="Pang Data 데이터 추출 관련 문의"/>
        <s v="안산 공장 허브 조사"/>
        <s v="OVD 실적 입력 불가한 품번 확인"/>
        <s v="J동 서버실 RACK별 서버 모델 조사"/>
        <s v="노희만님 그룹웨어 및 M365 계정 추가"/>
        <s v="노희만님 초기 프로그램 셋팅"/>
        <s v="단조장 폐기 품목 WMS 재고 삭제요청"/>
        <s v="M365 계정 비밀번호 초기화"/>
        <s v="M365 계정 생성(5명)"/>
        <s v="2020년 1월 ~ 2021년 5월 전체 PX 투입량 및 생산량 데이터 요청"/>
        <s v="RC, RN, WC, WN별 투입, 생산, 외관항목 데이터 요청"/>
        <s v="SFA WMS 개별제품재고조회(1층), 보빈선택하여출고, 보빈조회 화면에 굴곡 32 검색조건 30으로 변경"/>
        <s v="굴곡 검색조건은 뒷 값만 넣었을 때 데이터가 없어도 조회되도록 수정"/>
        <s v="Teams 사용 등록 요청"/>
        <s v="전월 마감 실적 데이터 취소 요청"/>
        <s v="VPN 계정 및 접속 관련 문의"/>
        <s v="ZTT 6월 1차 수입검사 WMS 업데이트 요청"/>
        <s v="J동 3층 서버실 점검표 및 항온항습도 작성"/>
        <s v="NetHelper 에서 프로그램설치 차단으로 인한 해제요청"/>
        <s v="무선 네트워크 연결요청"/>
        <s v="VPN 연결불가, SAP안됌, 그룹웨어 접속안됌, 아웃룩안됌, _x000a_그룹웨어에서 새로운 메일수신불가"/>
        <s v="신입사원 노트북 프로그램 설치 및 설정요청"/>
        <s v="VPN 매뉴얼 업데이트"/>
        <s v="그룹웨어 대용량 첨부파일 업로드방법 요청"/>
        <s v="VPN 계정발급 요청"/>
        <s v="팀즈계정생성문의 및 SAP계정신청 요청"/>
        <s v="업무목적으로 페이스북 연결요청"/>
        <s v="신입사원 노트북 프로그램 설치 및 설정요청 4대"/>
        <s v="TFO MasterPC 이미지 6월 업데이트"/>
        <s v="VPN 계정 비밀번호 초기화"/>
        <s v="J동 3층 서버실 장비목록 및 소비전력 취합"/>
        <s v="그룹웨어 기능관련 담당자 이관요청"/>
        <s v="아웃룩 메일 수신 불가"/>
        <s v="세일즈포스 활성화 이후 아웃룩 내, _x000a_세일즈포스 브라우저 지원불가 오류"/>
        <s v="SAP 설치요청"/>
        <s v="팀 공용폴더 접속불가 및 폴더읽기권한없음"/>
        <s v="DRM 로그인불가 및 계정관련문의"/>
        <s v="그룹웨어 결제상신 첨부파일 업로드 불가"/>
        <s v="그룹웨어 접속오류"/>
        <s v="사내 프로그램 설치 및 설정요청"/>
        <s v="VPN 안됌, 문서보안 자가해제 불가능"/>
        <s v="개발 PC 셋팅 ( Visual Studio 2015, MES, WMS, Oracle등 )"/>
        <s v="예외반제품 생성 - 프리폼, 구매에 H 품번 생성"/>
        <s v="Drawing 실적 현황에 Defect Key-in 정보 추가"/>
        <s v="1. SAP 시스템 점검_x000a_   - 1310 플랜트 시스템 점검 중 DATA I/F 내역 확인 및 전송처리_x000a_   - SAP 및 Regacy 시스템 정상 동작 확인여부 check"/>
        <s v="1. SAP-SD_x000a_   - 무상생픔, 출고 단조장에 대한 처리 확인요청( 800[m] =&gt; 재고 2,000[m] )"/>
        <s v="1. 운송정보 시스템_x000a_   - 외부에서 해당 운송정보 시스템 접속불가"/>
        <s v="1. SAP-FI_x000a_   - 전표 승인 오류관련의 건"/>
        <s v="1. SAP-MM_x000a_   - 반제품 무상샘플 발주건에 대한 작성 오류확인의 건(해리우스 프리폼)"/>
        <s v="1. SAP-TR_x000a_   - CMS 하나은행 CMS=&gt;SAP 전송 처리 불가"/>
        <s v="1. E-Accouting_x000a_   - 전자세금계산서 공급받는자 대표자성명 변경"/>
        <s v="1. SAP-PP_x000a_   - 2021.06월 1310 플랜트 BOM 및 라우팅 변경번호 채번"/>
        <s v="1. SAP-권한_x000a_   - 기획팀 김형수 인원 SAP ID Mapping"/>
        <s v="1. SAP-SD_x000a_   - 수출 선적서류 등록 오류관련건 확인 [ ZTER208 ]"/>
        <s v="1. SAP-FI_x000a_   - 내수매출처리, 직수출로 매출처리 부가세 삭제요청"/>
        <s v="1. SAP-SD_x000a_   - 곽나은 팀장, SAP 권한부여"/>
        <s v="1. E-Accouting_x000a_   - 실물증빙 작성-&gt; 작성부서 코드 오류관련의 건"/>
        <s v="1. SAP-권한_x000a_   - 재무팀 박진현 인원 SAP ID Mapping"/>
        <s v="1. SAP-권한_x000a_   - 기획팀 조한이 인원 SAP ID Mapping"/>
        <s v="1. TOPERP_x000a_   - 코스트센터 잘못 지정으로 해당 팀 코스트센터 변경요청"/>
        <s v="1. SAP-MM_x000a_   - 관세환급 프로그램 문의 ( 수입광섬유 반제품 J 배처 조회여부 )"/>
        <s v="1. SAP-SD_x000a_   - 영업사원 SAP 거래처 문의"/>
        <s v="1. SAP-PP_x000a_   - 2021.06월 1310 플랜트 마감협조작업"/>
        <s v="1. SAP-SD_x000a_   - 수출 선적시 master 등록 오류 확인의 건"/>
        <s v="1. 그룹웨어_x000a_   - 그룹웨어 메일 -&gt; M365퍼워딩 문제"/>
        <s v="1. 그룹웨어_x000a_   - 동일 메일 수신 현상"/>
        <s v="1. 그룹뭬어_x000a_   - 네이버 메일 송수신 장애"/>
        <s v="1. 그룹웨어_x000a_   - 특정 메일 주소 퍼워딩 문제(@belden.com )"/>
        <s v="1. 인터넷_x000a_   - 특정 사이트 접근불가(페이스북 등)"/>
        <s v="1. 그룹웨어_x000a_   - 조직도 변경"/>
        <s v="1. 그룹웨어_x000a_   - 신규사용자 생성"/>
        <s v="1. 그룹웨어_x000a_   - 보직변경"/>
        <s v="1. DRM 및 그룹웨어 메일 용량 증설_x000a_   - 로그인 장애"/>
        <s v="1. 그룹웨어_x000a_   - 로그인 장애"/>
        <s v="1. 그룹웨어 및 DRM_x000a_   - 로그인 장애"/>
        <s v="1. IDC운영_x000a_   - JEUS분기점검"/>
        <s v="1. IDC운영_x000a_   - EMC VNX-5200 스토리지 디스크 폴트 발생"/>
        <s v="1. IDC운영_x000a_   - SSO서비스 재 시작"/>
        <s v="1. IDC운영_x000a_   - 그룹웨어 DB서버 분기 점검"/>
        <s v="검사데이터 조회 화면에 최종검사일자로 조회시 조회 불가"/>
        <s v="검사데이터 조회 화면에 내부등급 표시 기준 확인 요청"/>
        <s v="실린더 맵핑 화면에 조회되지 않는 코어 확인"/>
        <s v="중복 검사 실적 확인"/>
        <s v="PRIP 화면에서 조회하면 에러 메시지 발생하는 품번 확인 요청"/>
        <s v="신규입사자 2명 MS 계정 생성 요청"/>
        <s v="EMC VNX5200 스토리지 폴트 정상화 작업 대응"/>
        <s v="MES 검사 판정 로직 요청"/>
        <s v="그룹웨어 출장명령서에 복명서 버튼이 활성화 되지 않는 현상 확인"/>
        <s v="그룹웨어 메일 용량 증가 관련 문의"/>
        <s v="Teams 계정 문의"/>
        <s v="헤라우스 프리폼품번 CUTFLAG 및 업데이트 요청"/>
        <s v="WMS 데이터 일부 실조장 및 단위조장 변경"/>
        <s v="설비별 부품교체 기록 확인할 수 있는 기능 요청"/>
        <s v="보안 문제로 메일 포워딩 되지 않는 문제 확인 요청"/>
        <s v="MES 드로잉 실적 조회 화면에 조회, 닫기 버튼 사라지는 현상 조치"/>
        <s v="신규입사자 MS 계정 생성 요청"/>
        <s v="최종검사확정 화면에서 재발행 하여도 프린트 정보가 발행되지 않는 현상 확인"/>
        <s v="최종검사확정 불가능한 품번 확인"/>
        <s v="Salesforce addon Outlook2016 매뉴얼 작성"/>
        <s v="그룹웨어 접속불가"/>
        <s v="보안문서 자가승인 불가"/>
        <s v="신입사원 노트북 프로그램 설치 및 기본설정 요청"/>
        <s v="공유폴더 접속안됌"/>
        <s v="메일설정 및 그룹웨어 메일용량 설정요청"/>
        <s v="공유폴더 접속메일 전달요청"/>
        <s v="공유폴더 계정생성 요청"/>
        <s v="보안문서 열람불가"/>
        <s v="박준홍님 공유폴더 임시권한 요청"/>
        <s v="VPN 계정 비밀번호 초기화 및 설정점검 요청"/>
        <s v="그룹웨어 파일첨부 ActiveX 활성화 불가"/>
        <s v="IE로 접속 시, 마이크로소프트 엣지로 접속됌"/>
        <s v="그룹웨어 공지게시글 작성시 게시물 업로드불가"/>
        <s v="Drawing 실적 현황 ( 손실 횟수, 손실 길이 ) 추가"/>
        <s v="CWIP3017-001, CWIP3017-003, CWIP3017-004 수정"/>
        <s v="오라클 DB LINK 생성"/>
        <s v="A0181적치대 MAC값 업데이트 처리"/>
        <s v="개발 서버에 운영 서버 데이터 Import 작업"/>
        <s v="MES &quot;Drawing 실적 현황&quot; 조회 내용 추가 요청분 처리"/>
        <s v="1. SAP-SD_x000a_   - 1320 무상샘플 수출건 수출진행 오류"/>
        <s v="1. SAP-FI_x000a_   - 특정 코스트센터 &quot;직접전기오류&quot; 확인의 건"/>
        <s v="1. SAP-PP_x000a_   - 2021.06 1320 플랜트 스크랩 및 여척배부 확인의 건"/>
        <s v="1. SAP-SD_x000a_   - 거래처 &amp; 담당자 Setting 요청의 건"/>
        <s v="1. SAP-FI_x000a_   - 2021.06 매출부가세 Data 작성일자변경요청의 건"/>
        <s v="1. SAP-SD_x000a_   - 수출 BL 삭제 및 선적서류에 대한 삭제불가"/>
        <s v="1. 협업포탈_x000a_   - 날짜 선택 시 오류발생의 건"/>
        <s v="1. SAP-FI_x000a_   - 전표 작성시 오류발생의 건"/>
        <s v="1. TOPERP_x000a_   - 신규부서 2건, 변경부서 1건 생성 요청의 건"/>
        <s v="1. SAP-PP_x000a_   - 1310 플랜트 실적 및 투입실적 오류건 현업확인 요청"/>
        <s v="1. SAP-SD_x000a_   - 2020. 재고 및 매출진행 (ALANADEE 사우디=&gt;Systematic Energy) 확인"/>
        <s v="1. 그룹웨어_x000a_   - 메일 용량 증설"/>
        <s v="1. e-Accounting_x000a_   - 접속 오류"/>
        <s v="1. 그룹웨어_x000a_   - 중복 메일"/>
        <s v="1. 그룹웨어_x000a_  - 메일 발송 오류"/>
        <s v="1. 그룹웨어_x000a_   - 부서 명칭 변경"/>
        <s v="1. 그룹웨어  _x000a_   - 전자결재 오류"/>
        <s v="1. 그룹웨어_x000a_   - 모바일 그룹웨어 계정 생성"/>
        <s v="1. 그룹웨어_x000a_   - 메일 중복 수신"/>
        <s v="1. 그룹웨어_x000a_   - 메일 포워딩 장애"/>
        <s v="1. IDC운영_x000a_ - 넷백업 정기점검 "/>
        <s v="1. IDC운영_x000a_ - 디스크 교체"/>
        <s v="Teams 화상회의 관련 문의"/>
        <s v="인터넷 장애 관련 업무"/>
        <s v="[SFAWMS] 펑션 수정 관련 오류 수정"/>
        <s v="[SFAWMS] 사내출고거래 권한 관련 수정 "/>
        <s v="예외반제품 CUTFLAG 투입실적 처리 관련"/>
        <s v="J동 서버 점검 관련 대응"/>
        <s v="[SFAWMS] 사내출고거래 불가능한 현상 확인 요청"/>
        <s v="Teams 계정 및 사용 문의"/>
        <s v="색상 오류있는 품번 삭제 요청"/>
        <s v="그룹웨어 메일 용량 관련 문의"/>
        <s v="Teams 비밀번호 초기화 요청"/>
        <s v="재작업지시 할 수 없는 품번 확인 요청"/>
        <s v="MS 계정 비밀번호 입력 초과로 잠긴 계정 정상화 요청"/>
        <s v="MES 계정 비밀번호 초기화"/>
        <s v="J동 서버실 신발장 및 청소 업체 관련 업무"/>
        <s v="리와인딩에서 검사로 잘못 넘어간 품번 취소 요청"/>
        <s v="개발 툴 라이선스 정리 업무"/>
        <s v="Lathe 설계실 pc 인터넷 장애 조치 요청"/>
        <s v="ConponentOne 라이선스 인증 문제 확인"/>
        <s v="ZTT 6월 2차 &amp;amp; 형통 7월 1차 업로드 수정건"/>
        <s v="VPN 접속불가"/>
        <s v="VPN 설정 지원요청"/>
        <s v="VPN 계정발급 및 설정지원요청"/>
        <s v="팀즈계정초기화 및 VPN 계정생성요청"/>
        <s v="PC느림으로 인한 교체요청"/>
        <s v="인터넷연결 불가"/>
        <s v="GMAIL -&gt; GW메일 연동요청"/>
        <s v="팀즈 및 압축풀기유틸리티 설치요청"/>
        <s v="그룹웨어 아웃룩 메일연동 요청"/>
        <s v="신규입사자 노트북 프로그램 및 설정요청"/>
        <s v="메일 발송 시, 반송처리 됌"/>
        <s v="기존 데이터 백업요청"/>
        <s v="VPN연결시, TLS인증서 오류"/>
        <s v="공유폴더 접속시, 다른 사용자 중복접속 오류"/>
        <s v="MES로그인불가 및 SAP로그인불가"/>
        <s v="VPN로그인 불가 및 아웃룩 메일수신불가"/>
        <s v="안양사무실 유선네트워크 연결요청"/>
        <s v="재고 노트북 Windows10업그레이드 / 사내 프로그램 및 설정요청"/>
        <s v="MES에서 사용자 팀소속등록정보가 다름"/>
        <s v="Outlook2016 addon Salesforce 매뉴얼 작성"/>
        <s v="설계실 네트워크안됌으로 인한 점검요청"/>
        <s v="공유폴더 계정생성 및 폴더권한 요청"/>
        <s v="그룹웨어 게시판게시물/공지사항 업로드 불가"/>
        <s v="FMB모니터PC 작동안됌"/>
        <s v="IP테이블 PC 네트워크 등록 불가의 건"/>
        <s v="검사 채우기 로직 변경 &amp; 채우기 속도 개선"/>
        <s v="잉크용 바코드 2차원(QR코드) 샘플 작성"/>
        <s v="WMS 개발 환경 셋팅"/>
        <s v="RID 품번 Drawing 목표생산량 계산 기준 요청"/>
        <s v="1. SAP-SD_x000a_   - 견적저장시 &quot;Factor 배치지정&quot;오류 문의"/>
        <s v="1. SAP-CO_x000a_   - 사용자 권한요청 추가"/>
        <s v="1. SAP-PP_x000a_   - 1310 플랜트 투입실적 I/F 누락분 확인"/>
        <s v="1. SAP-MM_x000a_   - 관세환급 프로그램 매출조정건에 대한 내용 확인요청"/>
        <s v="1. SAP-FI_x000a_   - 전표작성시 오류 확인의 건(계정 저장 불가)"/>
        <s v="1. SAP-PP_x000a_   - 소재 코스트센터 및 작업장 추가에 따른 업무협조"/>
        <s v="1. SAP-PP_x000a_   - 1310 플랜트 생산실적 및 투입실적 오류발생건 점검"/>
        <s v="1. SAP-SD_x000a_   - 견적저장시 &quot;LOT사이즈오류&quot; 메시지 확인요청"/>
        <s v="1. SAP-PP_x000a_   - 소재관련 자재라우팅 등 작업장 변경, 변경번호 요청"/>
        <s v="1. 인프라_x000a_  - 오비즈 타워 AP접속 장애_x000a_  - 예산공장 AP접속 장애"/>
        <s v="1. 그룹웨어_x000a_   - 비밀번호 초기화"/>
        <s v="1. 그룹웨어_x000a_   - 사용자 현황"/>
        <s v="1. 그룹웨어_x000a_   - 미사용자 삭제"/>
        <s v="1. 보안_x000a_  - 넷헐퍼 소프트웨어 차단 해제 요청"/>
        <s v="1. 그룹웨어_x000a_   - 사용자 정보 수정"/>
        <s v="1. 그룹메일_x000a_  - 스팸 해제 요청"/>
        <s v="1. 그룹웨어_x000a_  - 메일 용량 증설 및 사용문의(대용량 메일)"/>
        <s v="1.  그룹웨어_x000a_   - 스팸 차단 요청"/>
        <s v="1. 인프라_x000a_    - 예산공장 AP접속 장애"/>
        <s v="1. IDC운영_x000a_   - 모바일 그룹웨어 서버(Power Supply  has been repaired 시스템 메시지 발생)"/>
        <s v="1. IDC운영_x000a_   - eaiddb 서버(XI개발) 파일시스템 정리"/>
        <s v="T-Drawing PREFORM_FEED_DISTANCE 데이터 수집하지 않는 현상 확인"/>
        <s v="코어 외경 정보 업데이트 요청"/>
        <s v="T-Drawing 14호기 PREFORM_FEED_DISTANCE 데이터 - 값 확인 요청"/>
        <s v="PANG DATA 버전 확인 요청"/>
        <s v="[TFO WMS] 바코드 실적 테이블 금액 누락된 품번 업데이트 처리"/>
        <s v="[TFO WMS] 현재고 테이블 금액 누락된 품번 업데이트 처리"/>
        <s v="엑셀 사용할 수 없음"/>
        <s v="작업지시 삭제처리 요청"/>
        <s v="VPN 설정 및 연결 문의"/>
        <s v="C1 Component 라이선스 문제 해결"/>
        <s v="[SFA WMS] 사내거래출고화면에 출고 버튼 SAP, 예산 MES 인터페이스 나누는 기능 추가 요청"/>
        <s v="차단파장 계산식에 소수점 반올림 되지 않는 현상 확인"/>
        <s v="중복으로 불량처리된 품번 조치 요청"/>
        <s v="J-VAD 실적 조회 화면에 재작업 품번은 조회되지 않도록 수정"/>
        <s v="작업지시가 없는 품번도 채우기 - 구조 가능하도록 수정 요청"/>
        <s v="MWS 최종확정 하였지만 WMS 인터페이스 되지 않은 품번 확인"/>
        <s v="M365 계정 생성 요청"/>
        <s v="검사데이터 조회 다중품번 화면 속도 개선 요청"/>
        <s v="WMS용 HYPER-V 가상컴퓨터 생성 및 테스트 &amp; 매뉴얼 작성"/>
        <s v="재컬러링 및 재권취_시간등록시 작업지시 종료되지 않으면 _x000a_적치대 이동 불가능 처리 ( 대기 or 진행이 있을 경우 불가처리 )_x000a_( CWIP2037-003 ) "/>
        <s v="채우기 조회 불가능한 품번 MAC값 업데이트_x000a_( 최종검사 데이터 (CEDCINPFNL)_x000a_ - A0125적치대 삭제 후 재 입력 _x000a_ - A0179적치대 자료 수정 )"/>
        <s v="REW 실적 조회 화면에 PT1121613A11M0402, PA0521420A61A1606 품번 전체길이와 상세길이가 다름"/>
        <s v="예산공장 무선네트워크 연결요청"/>
        <s v="IP테이블 PC네트워크설정 오류"/>
        <s v="팀즈계정 팀채팅그룹 초대받기 불가"/>
        <s v="엑셀 및 모든 문서열람 불가"/>
        <s v="데이터 복원요청"/>
        <s v="팀즈 비밀번호 초기화요청"/>
        <s v="PC포맷 및 데이터복원 요청"/>
        <s v="부사장님 기존데이터 백업요청"/>
        <s v="DRM 설치 및 확인 요청"/>
        <s v="듀얼모니터 해상도 조절 요청"/>
        <s v="기획팀 회의실용 노트북 Windows10 최적화 요청"/>
        <s v="신입사원 노트북 프로그램 설치 및 설정 요청"/>
        <s v="랜선길이 확장요청"/>
        <s v="SAP 로그인불가"/>
        <s v="VPN 설치 및 설정요청"/>
        <s v="VPN 프로그램 설치 및 설정지원 요청"/>
        <s v="안양사무실 LAN연결 불가"/>
        <s v="1. SAP-SD_x000a_   - 고객처 확장 오류(외상매출금계정 저장x)"/>
        <s v="1. SAP-HR_x000a_   - 신규사용자 등록 SAP Mapping 요청"/>
        <s v="1. SAP-SD_x000a_   - 2021.05 매출조정 전표확인 요청"/>
        <s v="1. SAP-SD_x000a_   - 신규사용자 등록 SAP Mapping 요청"/>
        <s v="1. SAP-SD_x000a_   - 견적오더우량&amp;라우팅수량 불일치 확인요청"/>
        <s v="1. SAP-수출입_x000a_   - 선적서류등록시 저장 불가"/>
        <s v="1. SAP-PP_x000a_   - 견적저장시 &quot;LOT사이즈불일치&quot; 오류"/>
        <s v="1. WMS_x000a_   - 소모성자재 단가 문의"/>
        <s v="1. SAP-PP_x000a_   - 특수광 작업공정 및 마스터 Setting 요청"/>
        <s v="1. SAP-MM_x000a_   - 미착금액 전산확인요청"/>
        <s v="1. SAP-PP_x000a_   - 2021.07월 마감 DATA 확인"/>
        <s v="1. 그룹웨어_x000a_   - 신규 사용자 등록"/>
        <s v="1. 그룹웨어_x000a_   - 메일 용량 증설 요청"/>
        <s v="1. 그룹웨어_x000a_   - 전자결재 문서 삭제"/>
        <s v="1. 인프라_x000a_   - 무선 AP 안정화"/>
        <s v="1. IDC운영_x000a_  - IBM TS3310 Power supply low 발생"/>
        <s v="1. IDC운영_x000a_   - IBM TS3310 Drive's Clean"/>
        <s v="1. IDC운영_x000a_ - OS 공간 확보"/>
        <s v="WMS 개발 환경에 TFO WMS 개발 환경 셋팅"/>
        <s v="WMS 개발 환경에 SFA WMS 개발 환경 셋팅"/>
        <s v="[TFO WMS] 거래명세서 대표자명 수정 (박하영 -&gt; 도문현)"/>
        <s v="인터넷 연결 안되는 현상 확인 요청"/>
        <s v="오피스 프로그램 관련 문의 및 라이선스 할당 요청"/>
        <s v="SFA WMS &lt;-&gt; SAP, 예산 MES 인터페이스 방식 확인"/>
        <s v="월별 설비 부품 교체 쿼리 및 CWIP3052.CS 폼 작성"/>
        <s v="검사데이터 다중품번 쿼리 튜닝 개선"/>
        <s v="SCM 설치요청"/>
        <s v="DRM문서보안 로그인 불가"/>
        <s v="데스크탑 PC설치 요청"/>
        <s v="Windows10 초기설정문의"/>
        <s v="VPN 기존 계정확인 요청"/>
        <s v="기존 데이터 복원요청"/>
        <s v="특정 팀공유폴더 접근불가"/>
        <s v="1. SAP-SD_x000a_   - 영업재고 확인요청"/>
        <s v="1. SAP-PP_x000a_   - 안산공장 휴기에 따른 생산마감 작업확인"/>
        <s v="1. SAP-PP_x000a_   - MES 및 SAP 재고 자재코드 변환요청"/>
        <s v="1. SAP-FI_x000a_   - SAP 임시전표 Upload시 오류발생"/>
        <s v="1. SAP-PP_x000a_   - SAP 신규사원 Mapping 작업"/>
        <s v="1. SAP-SD_x000a_   - 판매문서 생산계획 Data 조회안됨"/>
        <s v="1. IDC운영_x000a_   7월 서버 정기점검_x000a_  - 점검 대상 : SAP ERP / GROUPWARE / NT군_x000a_  - 점검내용_x000a_    1)H/W 점검 및 LED 확인_x000a_    2)OS error Log 확인_x000a_    3)서버자원 사용률 점검_x000a_  "/>
        <s v="1. IDC운영_x000a_  7월 서버 정기점검_x000a_  - 점검 대상 : 가상화 / 스토리지점검 (VNX5200, DX100)_x000a_  - 점검내용_x000a_    1)H/W 점검 및 LED 확인_x000a_    2)Event 확인_x000a_    3)서버자원 사용률 점검_x000a_  "/>
        <s v="1. IDC운영_x000a_OS 공간 확보_x000a_  -작업대상 : DNS-SVR_x000a_  -작업내용_x000a_    .경로 C:\Windows\Temp_x000a_    .용량확보 (3G -&gt; 12G)"/>
        <s v="1. 그룹웨어_x000a_   - 신규사용자 계정 생성"/>
        <s v="1. 그룹웨어_x000a_   - 계정 삭제"/>
        <s v="1. 보안_x000a_   - 메신저 차단 방안 요청"/>
        <s v="1. 인프라_x000a_  - 안산 및 예산공장 무선 네트워크 개선"/>
        <s v="1. 그룹웨어_x000a_   - 기안문서 작성 에러"/>
        <s v="단조장 폐기 처리 품번 삭제 요청"/>
        <s v="수입광섬유 등록 후 재컬러링 시 칼라 코팅경에 맞지 않는 값 들어가는 현상 확인"/>
        <s v="WMS ZZT 6월 3차 업로드 "/>
        <s v="WMS ZZT 7월 1차 업로드 "/>
        <s v="[SFA WMS] 보빈조회 불가능한 현상 확인"/>
        <s v="[SFA WMS] 사내거래출고 화면에서 바코드 스캔시 소문자로 입력하여도 대문자로 들어가도록 기능 추가"/>
        <s v="바코드 25자리, 11자리 스캔 관련 문의"/>
        <s v="VPN 연결 요청"/>
        <s v="코팅경 2차 값에 -7 값이 계산되어 조회되는 현상 확인"/>
        <s v="출하 바코드 양식 변경"/>
        <s v="자연색상인데 칼라코팅경 값 입력된 품번 수정 요청"/>
        <s v="채우기 확정되지 않는 적치대 확인 요청"/>
        <s v="바코드에 11자리 맵핑처리 및 TEST"/>
        <s v="[TFO WMS] 발주서 메일 발송 시 메일 주소 변경 및 여러 건 등록 가능하도록 수정"/>
        <s v="이메일 추출 및 VALIDATE 샘플 PG 제작"/>
        <s v="Rewinding 실적 현황 ( 시작기준, 완료기준) 수정_x000a_( CWIP3052-001 / CWIP3052-003 수정 )"/>
        <s v="최종 검사 확정 ( 출하 바코드 라벨 수정 )"/>
        <s v="채우기 ( NA일 경우 코팅경 COLOR 로직 변경 )"/>
        <s v="반제품 예외 일괄생성 ( ValidCheck - 엑셀 자료 유효성 검증 )"/>
        <s v="1. SAP-SD_x000a_   - 영업재고 출고처리 오류확인"/>
        <s v="1. SAP-PP_x000a_   - 원가 및 로스관련 회의진행"/>
        <s v="1. SAP-PP_x000a_   - 1320 플랜트 재고재처리 마감오류확인"/>
        <s v="1. SAP-SD_x000a_   - 수출 선적서류 등록시 마스터 오류"/>
        <s v="1. E-Accouting_x000a_   - 임시전표 생성오류"/>
        <s v="1. SAP-PP_x000a_   - 1320 플랜트 생산마감 확인작업"/>
        <s v="1. SAP-PP_x000a_   - 원가 및 로스관련 회의진행사항(1)"/>
        <s v="1. E-Accouting_x000a_   - admin 권한에 대한 내용확인요청"/>
        <s v="1. SAP-MM_x000a_   - 송장처리시 오류관련(이동평균가격 마이너스 처리불)"/>
        <s v="1. SAP-FI_x000a_   - LS전선 역발행 세금계산서 관련 DATA"/>
        <s v="1. SAP-TR_x000a_   - 외화평가 계정에 대한 전표취소 확인의 건"/>
        <s v="1. SAP-PP_x000a_   - 원가 및 로스관련 회의진행사항(2)"/>
        <s v="1. 인프라_x000a_   - 무선 컨트롤러 이전 설치(안산 -&gt; 예산)"/>
        <s v="1. 보안_x000a_   - 퇴사자 DRM사용현황 요청"/>
        <s v="1. 보안_x000a_   - 넷헐프 운영 업무 지원"/>
        <s v="1. 보안_x000a_   - 소프트웨어 설치 지원"/>
        <s v="1. 그룹웨어_x000a_   - 대용량메일 전달 에러"/>
        <s v="1. IDC운영_x000a_   -8'월 스토리지 정기점검_x000a_ "/>
        <s v="1. IDC운영_x000a_   - 8'월 서버 정기점검_x000a_  "/>
        <s v="1. IDC운영_x000a_   - DRM_IN 서버 파일 정리"/>
        <s v="1. IDC운영_x000a_   - Netbackup 정기점검실시"/>
        <s v="경비실PC 사내프로그램 및 프로그램설정 요청"/>
        <s v="FMB모니터링PC 멈춤"/>
        <s v="DRM문서보안 클라이언트 설치되지않는 오류"/>
        <s v="그룹웨어 파일첨부 오류"/>
        <s v="CCTV프로그램 설치 및 설정요청"/>
        <s v="신입사원 노트북 프로그램 및 설정요청"/>
        <s v="MFD 잘못 들어간 PMS 품번 업데이트 처리"/>
        <s v="G655AL PMS 품번 채우기 메뉴에서 저장 및 확정 진행을하여도 분산 및 PMD 등급이 형성 안되는 현상 발생"/>
        <s v="안양 복합기 IP 관련 문의"/>
        <s v="모바일 VPN 및 그룹웨어 접속 관련 문의"/>
        <s v="부춘강 8월 품번 리스트 WMS 재고 테이블에 잡히지 않는 현상 확인 요청"/>
        <s v="사내메일 불가 현상 확인 요청"/>
        <s v="Pang Data 접속되지 않는 현상 확인"/>
        <s v="부춘강 8월 품번 출고된 57건 품번 삭제 요청"/>
        <s v="반제품중 코어 소결체 화연 대기에 RT0321708A 품번 삭제 요청"/>
        <s v="바코드 프린터기 점검 요청"/>
        <s v="JVAD 작업완료 되지 않는 품번 확인 요청"/>
        <s v="출하 바코드 라벨 샘플 요청"/>
        <s v="출하 바코드 운영 적용 및 테스트"/>
        <s v="LVAD, JVAD 설비정보 보이지 않는 현상 조치"/>
        <s v="채우기 ( 오류 발생으로 인한 저장 안될때 처리 )"/>
        <s v="FBM 코어 실적 이상 문의건 처리 "/>
        <s v="길이 방향 광손실 분석 ( 단선유형 추가)"/>
        <s v="WMS / MES 관련 업무 회의 ( 추후 세부 협의 필요 )"/>
        <s v="품질보증팀 WMS 계정 생성 요청"/>
        <s v="ZTT 7월 2차 수입검사 업로드 요청"/>
        <s v="MES 광손실 길이방향 조회 화면 라이선스 관련 오류 해결"/>
        <s v="DRM 자가승인 시 익스플로러 오류"/>
        <s v="그룹웨어 결제상신 불가"/>
        <s v="그룹웨어 품의작성 시, 익스플로러 오류"/>
        <s v="그룹웨어 접속불가 및 메일발송오류"/>
        <s v="Nethelper Client 설치지원"/>
        <s v="팀즈 설치지원 요청"/>
        <s v="신입사원 노트북 세팅 및 프로그램 설정요청"/>
        <s v="1. SAP-PP_x000a_   - 1320 플랜트 사내거래 전송취소 요청의 건"/>
        <s v="1. Groupware_x000a_   - 입사일자 미등록으로, 경조금신청 작성 X"/>
        <s v="1. SAP-PP_x000a_   - 원가 및 로스관련 회의진행사항(2)_x000a_   =&gt; 신규 프로그램 작성 중, 완료처리 "/>
        <s v="1. 기타_x000a_   - EQS 일지 오류 출력"/>
        <s v="1. SAP-CO_x000a_   - 코스트센터별 액티비티 조회실패(ZCOR0850)"/>
        <s v="1. SAP-CO_x000a_   - 2021.07월 마감지원, 매출평가 작성시 오류"/>
        <s v="1. SAP-PP_x000a_   - 2021.08 MES &lt;-&gt; SAP I/F 모니터링 작업"/>
        <s v="1. 그룹웨어_x000a_   - 조직 정보 변경"/>
        <s v="1. 보안_x000a_   - 퇴직자 메일 로그 추출"/>
        <s v="1. 그룹웨어_x000a_   - 접속오류"/>
        <s v="1. 그룹웨어_x000a_   - 메일 연동 관련 문의"/>
        <s v="1. 그룹웨어_x000a_   - 메일 그룹발송 관련 문의"/>
        <s v="1. 보안_x000a_   - DRM로 관련 문의"/>
        <s v="1. IDC운영_x000a_   - IBM TS3310 장비 점검  "/>
        <s v="[TFOWMS] SAP 발주 후 WMS 확인시 조회되지 않는 현상 확인"/>
        <s v="REW 작업시 작업조건 기입 관련 수정 및 개선 요청"/>
        <s v="일일보고 재 작업 요청 길이 기준 확인 요청"/>
        <s v="MES에서 L-Furnace MFC 유량이 표시가 되지 않음"/>
        <s v="엣지로 그룹웨어 안들어가지는 현상 확인 요청"/>
        <s v="Pang Data에서 L-Furnace Chuck RPM 확인 불가 "/>
        <s v="B3 품종 검사규격 변경 확인 요청"/>
        <s v="B3 차단파장 채우기 관련 확인 요청"/>
        <s v="WMS 오류 연동 관련 문의 ( SAP에 확인필요 )"/>
        <s v="채우기 ( 수정 요청 ) - 로직 변경 필요 ( 업무 협의 및 문제 파악 )"/>
        <s v="반제품 예외 일괄생성 ( 속도 개선 ) / 7분 ==&gt; 19초"/>
        <s v="채우기 ( 데이터 수동 변경 )"/>
        <s v="신규입사자 노트북 세팅 및 프로그램 설정요청"/>
        <s v="그룹웨어 메일용량 증설요청"/>
        <s v="아웃룩 메일수신 불가"/>
        <s v="특정자리 인터넷 연결불가"/>
        <s v="MES 실행불가능"/>
        <s v="설비PC 터치스크린 터치불가능"/>
        <s v="네트워크 연결불가능"/>
        <s v="그룹웨어 결제문서 임시저장 불가능"/>
        <s v="1. SAP-PP_x000a_   - 1310 플랜트 I/F 내역 점검"/>
        <s v="1. SAP-TR_x000a_   - 신규계정코드 생성 및 재무제표 Mapping 요청"/>
        <s v="1. SAP-TR_x000a_   - 가수금 처리 불가"/>
        <s v="1. SAP-PP_x000a_   - 1320 플랜트 개별작업지시 삭제 요청"/>
        <s v="1. SAP-SD_x000a_   - 견적프로그램, 원가상세표=&gt;손익검토 양식 추가"/>
        <s v="1. DRM_x000a_  - 암호화 해제 내역 송부"/>
        <s v="1. 그룹웨어_x000a_  - winmail.dat 파일 문제 해결 방안 제시"/>
        <s v="1. IDC운영_x000a_   - Netbackup Media DATA초기화(10개)"/>
        <s v="1. IDC운영_x000a_  - 서버 관리 매뉴얼 작성 "/>
        <s v="RID 실린더 등록 및 조회 화면에서 Bare 업체명, 출하 실린더 사이에 연마여부 추가 요청(엑셀 업로드)"/>
        <s v="DRA 실적 조회 화면에 실린더 외경 다음 탭에 연마여부 추가 요청"/>
        <s v="DRA 12호기 BARE TENSION 디바이스 추가 및 설비정보에 정보 추가"/>
        <s v="DRA 실적 - 설비정보에 모니터링 데이터 추가 요청"/>
        <s v="PRIP 입력 화면에 측정 작업자 A에 어광우님만 나오도록 수정 요청"/>
        <s v="DRA 실적에 작업시작 불가능한 코어 확인 요청"/>
        <s v="TFO WMS ) 사용자 등록 및 권한 등록"/>
        <s v="MES ) 품질 검사 규격 변경 "/>
        <s v="WMS ) 구매 오더 조회 - WMS 인터페이스 ( 품목명 상이 )"/>
        <s v="MES ) LATHE/J-VAD 작업지시 오류 처리_x000a_ㄴ  DRAWING 실적 등록시 코어완료 처리를 해야 했으나 투입_x000a_        해제 처리를 하여 DRAWING실적 처리 불가 ( 초기화 처리 )"/>
        <s v="WMS ) 품목별검사SPEC - 저장시 저장 안되는 현상 처리"/>
        <s v="MES ) J-VAD 실적 현황 ( 재작업 항목도 화면에 표기 요청 )_x000a_ㄴ 기존 J-VAD 실적현황에서는 재작업을 제외하고 표기 하였으나_x000a_    어광우님 요청으로 재작업 항목도 화면에 표기 완료함."/>
        <s v="바코드 작동 불가능"/>
        <s v="VPN Client 설치지원 요청"/>
        <s v="VPN 접속불가능"/>
        <s v="SAP Shotcut 오류로 접속불가능"/>
        <s v="WindowsXP 현장PC 프로그램 설정 및 OS최적화 요청"/>
        <s v="업무를 위한 그룹웨어 계정생성 요청"/>
        <s v="1. SAP-SD_x000a_   - 견적시스템 원가상세표 엑셀(영문) 변경요청"/>
        <s v="1. SAP-MM_x000a_   - Invar 자재코드 발주시 단위변환 오류"/>
        <s v="1. SAP-PP_x000a_   - 자재코드 변환요청의 건"/>
        <s v="1. SAP-PP_x000a_   - 원부자재 자재 로스율 Update 프로그램 수정요청"/>
        <s v="1. 기타_x000a_   - 예산공장 출장예정"/>
        <s v="1. 그룹웨어_x000a_   - 메일용량 증설(2g -&gt; 3G)"/>
        <s v="1. 그룹웨어_x000a_   - 신규 메일 계정 생성"/>
        <s v="1. 그룹웨어_x000a_   - 결재 문서 삭제"/>
        <s v="1. 그룹웨어_x000a_   - 결재문서 변경"/>
        <s v="1. IDC운영_x000a_   - WEB서버 로그 파일 정리"/>
        <s v="1. IDC운영_x000a_   - 그룹웨어 DB서버 점검"/>
        <s v="신뢰성검사 온도특성시험 합부 기준값 변경"/>
        <s v="재작업 품번 AI DATA RECIPE 다시 입력해줘야 하는 현상"/>
        <s v="AI RECIPE DATA 테이블 PRIMARY KEY 추가"/>
        <s v="L-FUR 공정 작업완료 불가능한 품번 확인 요청"/>
        <s v="인터넷 및 팀즈 관련 문의"/>
        <s v="반제품 공정별 상태 조회 화면에 Rewinding - PX 생산중 수량 맞지 않음"/>
        <s v="리와인딩 작업완료 되지 않은 품번 확인 요청"/>
        <s v="협력업체 VPN 연결 요청"/>
        <s v="반제품 공정별 상태 조회 화면에 리와인딩 완료 품목 적치대 번호 나오지 않음"/>
        <s v="정원앤시스 DB 점검 대응"/>
        <s v="MES 업데이트 오류 현상 문의"/>
        <s v="REW 작업시 작업조건 기입 관련 수정 및 개선 요청 - 재작업 실적에도 적용 요청"/>
        <s v="EMI 설비 가동율 분석 화면에 8/1 ~ 8-31 조회시 코어 화염 부분 L-LATHE 12, 13호기 데이터 누락됨"/>
        <s v="Auto CAD 라이선스 관련 확인 작업"/>
        <s v="REW 리와인딩 실적 화면에 작업지시 부분 잘리는 현상 조치"/>
        <s v="3개 코어 품번 굴곡 60mm 데이터 업데이트"/>
        <s v="잘못 업로드한 실린더 8개 데이터 삭제 요청"/>
        <s v="코팅동심오차 잘못들어간 품번 수동 처리 요청"/>
        <s v="J-VAD 작업지시에서 생산방식 버튼 비활성화되는 현상 확인 요청"/>
        <s v="B3 품종 생산 방식 관련 문의"/>
        <s v="중수소 실적 조회 화면에 PX 품번과 보빈 품번 따로 조회할 수 있는 기능 추가 요청"/>
        <s v="길이방향 광손실 분석 화면에 Drawing PX 품번 및 단선 구분 추가, REW 단선 유형 명칭 PT 단선으로 변경"/>
        <s v="ZTT 7월 3차 수입검사 /  형통 7월 2차 완료되어 업로드 수정 분 WMS반영 "/>
        <s v="TFO WMS ) 재고 현재고/재고 상세/ 종합수불부 Miss Match로 _x000a_인한 재고 상이 문제 처리 "/>
        <s v="반제품 공정별 상태 조회 ( 예외 LOT처리 )_x000a_ - 롯트가 많아 사용여부를 넣어 놓고 처리 함"/>
        <s v="TFO WMS ) 품질 관리 - 수입검사 - 수입검사 조회 _x000a_- 구조 파악 및 프로시저 작성   "/>
        <s v="SAP Shotcut 오류로 실행불가"/>
        <s v="PDF 비밀번호 해제요청"/>
        <s v="사내 프로그램 설치 및 설치요청"/>
        <s v="MES 프로그램 설치 및 설정 지원요청"/>
        <s v="pdfmaker 오류로 오피스 실행불가"/>
        <s v="1. SAP-SD_x000a_   - SAP 사용자 Mapping 관련의 건"/>
        <s v="1. SAP-CO_x000a_   - 1310 플랜트 원가관련 회의참석"/>
        <s v="1. SAP-SD_x000a_   - 수출 BL 마감시(대금청구), 저장불가 및 오류"/>
        <s v="1. SAP-SD_x000a_   - 영업출고시 재고현황 미존재"/>
        <s v="1. SAP-MM_x000a_   - 임시전표 상신 시, 오류확인요청"/>
        <s v="1. SAP-FI_x000a_   - 고정자산 현황 LIST 문의"/>
        <s v="1. SAP-PP_x000a_   - 1320 플랜트 사내거래 내역 자재코드 변환요청"/>
        <s v="1. SAP-PP_x000a_   - 1320 플랜트 마감작업"/>
        <s v="1. SAP-SD_x000a_   - 매출현황 부서 등록에 대한 확인요청"/>
        <s v="1. 그룹웨어_x000a_   - 접속 오류"/>
        <s v="1. 그룹웨어_x000a_   - 대용량 파일 전송 문제"/>
        <s v="1. e-Accounting_x000a_   - 비용 처리 불가"/>
        <s v="1. 그룹웨어_x000a_   - 스팸 차단 해제 요청"/>
        <s v="1. IDC운영_x000a_  - 서버 정기 점검"/>
        <s v="1. IDC운영_x000a_  - IBM TS3310 Drive's Clean"/>
        <s v="1. IDC운영_x000a_  - 백업 정기 점검"/>
        <s v="PK2300 재검사 전송 Pang Data 오류 확인"/>
        <s v="중수소 실적 조회 화면에 MPCF.ToDate() 관련 오류나는 현상 확인"/>
        <s v="Teams 계정 비밀번호 초기화 요청"/>
        <s v="Teams 계정 생성 요청"/>
        <s v="개별제품조회, 보빈선택하여 출고, 사내거래 출고 화면에 PMD 3째자리까지 나타내도록 수정"/>
        <s v="작업취소 불가능한 품번 확인 요청"/>
        <s v="B3 단나누기한 품번은 LATHE 실적 화면에서 조회되지 않는 현상"/>
        <s v="MES ) Rewinding 실적_시간등록 작업조건에 _x000a_         Dies 사이즈 205 추가"/>
        <s v="MES ) 재컬러링 및 재권취 화면 작업조건에 Dies 사이즈 _x000a_         선택 항목 추가"/>
        <s v="MES ) 검사데이터 조회 화면에 Curl 다음 항목에 Dies 항목 추가"/>
        <s v="MES ) 채우기할때 Dies 205인 품번들은 칼라코팅경에 7값이 _x000a_         아닌 6값이 더해지도록 개발"/>
        <s v="MES ) MES배포 작업 및 누겟 패키지 배포 위한 _x000a_         배치 작업 수정"/>
        <s v="전체 업무 ) 담당자 퇴사로 인한 업무 인수 인계"/>
        <s v="업무를 위한 태블릿 자료이동 요청"/>
        <s v="신입사원 노트북 세팅요청"/>
        <s v="MES 실행불가"/>
        <s v="임시 usb허용 (새 pc백업복원용)"/>
        <s v="DRM 암호화해제, 오피스인증 불가능"/>
        <s v="오피스 vcruntime140_1.dll 에러로 EXCEL 실행불가"/>
        <s v="대용량 첨부파일 업로드 요청"/>
        <s v="1. SAP-MM_x000a_   - 유상사급 SO 작성 오류(제품계층구조로 인한 저장실패)"/>
        <s v="1. SAP-SD_x000a_   - 견적시스템 원가상세표 출력 프로그램 보완요청"/>
        <s v="1. SAP-FI_x000a_   - 커미션차손 손익반영 작성 오류(마감)"/>
        <s v="1. SAP-PP_x000a_   - 2021.09월 MES I/F 오류 점검 및 처리작업"/>
        <s v="1. SAP-기타_x000a_   - SAP 로그인 실패"/>
        <s v="1. 예산 MES_x000a_   - 로그인 방법 및 사용자계정확인"/>
        <s v="1. SAP-FI_x000a_   - 손익계산서 상품매출원가 표현안됨"/>
        <s v="1. 그룹웨어_x000a_  - 신규계정생성"/>
        <s v="1. 보안_x000a_   - 문서보안 다중 해제 요청"/>
        <s v="1. 그룹웨어_x000a_   - 메일 계정 수신 설정 변경 요청건"/>
        <s v="1. IDC운영_x000a_   - web 서버 log 파일 정리"/>
        <s v="AI바우처 지원사업 과제편람 제작"/>
        <s v="대기오염방지시설 TMS설치현장 방화벽 허용"/>
        <s v="LGU+ 고정IP 신청의 건"/>
        <s v="SFA WMS ) 부춘강 9월 입고분 수입검사 완료로 인한 WMS 자료 반영 완료"/>
        <s v="MES/WMS ) 수입 광섬유 등록 품번 삭제 처리 "/>
        <s v="MES) 채우기 - 조회(분산&amp;PMD) VIEW 수정"/>
        <s v="MES) MESServer ( CUS_EDC_FINAL_INSPECTION ) 수정"/>
        <s v="SFA WMS ) ZTT 8월 2차 수입검사 완료로 인한 WMS 자료 반영 완료"/>
        <s v="MES 최종검사 외관 항목_예산 삭제 "/>
        <s v="DRAWING 실적 조회 안되는 문제 처리 _x000a_( 작업 호기 오입력으로 인한 문제 발생 )"/>
        <s v="인수인계 문서 작성중"/>
        <s v="FMB/MES 공정별 생산현황 화면에 달성율 맞지 않는 현상 확인 요청"/>
        <s v="Pang Data 접속 방법 안내 요청"/>
        <s v="EMI 접속 방법 안내 요청"/>
        <s v="개발 PC에 MES, WMS 개발환경 셋팅"/>
        <s v="공유폴더 계정생성"/>
        <s v="VPN 설치요청 및 설정지원요청"/>
        <s v="공유폴더 계정생성요청"/>
        <s v="DRM 문서보안 계정생성요청"/>
        <s v="1. SAP-ED_x000a_   - 기준정보 모니터링 생산팀 인원 이메일전송 변경"/>
        <s v="1. SAP-FI_x000a_   - 고정자산 자산리스트 프로그램 변경"/>
        <s v="1. SAP-SD_x000a_   - 견적 원가상세표 리포트 변경"/>
        <s v="1. SAP-SD_x000a_   - 원부자재에 대한 수출견적 및 판매문서 생성오류"/>
        <s v="1. SAP-SD_x000a_   - 판매영역 데이터 확장 문의의 건"/>
        <s v="1. SAP-PP_x000a_   - SO OEM 처리 시 오류 확인"/>
        <s v="1. SAP-FI_x000a_   - 신규매출거래계정, 재무제표 Mapping 요청"/>
        <s v="1. SAP-MM_x000a_   - 수입제비용 문서 GW 상신시 특정ID 임시저장 오류"/>
        <s v="1. 그룹웨어_x000a_   - 스팸메일 해제"/>
        <s v="1. 인프라_x000a_   - TMS설치를 위한 방화벽 설정 요청"/>
        <s v="1. 인프라_x000a_   - TFO네트웍스 더존 사용관련 문의"/>
        <s v="1. 그룹웨어_x000a_   - 부서 변경"/>
        <s v="1. 그룹웨어_x000a_   - 메일 포워딩 요청"/>
        <s v="1. 보안_x000a_   - 퇴사자 문서 사용현황 요청"/>
        <s v="1. IDC운영_x000a_   - EMC VNX 5200 스토리지 점검"/>
        <s v="1. IDC운영_x000a_   - JEUS 분기점검 실시"/>
        <s v="MES ) 권용배님 MES 권한 요청 처리"/>
        <s v="MES ) RW요청해선 ( 공정 불량 코드 설정 ) 삭제"/>
        <s v="MES ) LATHE 실적 오류 해결 ( 투입 정보 조회 불가 해결 )_x000a_ - 코어 단 나누기 처리시 조회 불가 "/>
        <s v="MES ) ZTT 8월 3,4차 업로드 수정 WMS 반영"/>
        <s v="MES ) General Code Setup ( 공정 불량 코드 )_x000a_ - L0098 예산 칼라용 -&gt; 예산-칼라외관이상 명칭 변경"/>
        <s v="MES ) Rewind 실적 시간등록 오류 해결 요청"/>
        <s v="MES ) 바코드 발행 중지 요청"/>
        <s v="DRM 관련 해제오류"/>
        <s v="아웃룩 메일전송오류"/>
        <s v="파일서버 계정발급 확인요청"/>
        <s v="1. SAP-PP_x000a_   - 생산실적,투입실적,재고재처리 연휴 후 모니터링"/>
        <s v="1. SAP-PP_x000a_   - 1310 플랜트 사내거래 미전송 처리 요청건"/>
        <s v="1. 보안_x000a_   - 퇴직자 메일 로그 요청"/>
        <s v="1. 그룹웨어_x000a_   - 메일 포워딩 해제 요청"/>
        <s v="1. 그룹웨어_x000a_   - 전자결재 오류 수정 요청"/>
        <s v="중수소 실적 조회 화면에 PX/REW 품번 나눠서 조회하는 기능 확인 요청"/>
        <s v="Lathe 공정에 단나누기한 품번 입력이 되지 않는 현상 확인 요청"/>
        <s v="MES Client 개발환경 셋팅"/>
        <s v="MES ) 최종 검사 확정 ( 양식 추가 )"/>
        <s v="MES ) 채우기 요청 처리"/>
        <s v="WMS) 수입 검사 업로드 WMS 반영 처리 "/>
        <s v="MES ) WMS 미등록 보빈 발생 건 처리"/>
        <s v="MES ) 배포 작업"/>
        <s v="1. E-Accouting_x000a_   - 실물증빙 작성시 금액불일치 오류확인"/>
        <s v="1. SAP-FI_x000a_   - 회계문서 결재조회 프로그램 문의 "/>
        <s v="1. SAP-PP_x000a_   - 1320 플랜트 fiber 재고잔량처리 문의"/>
        <s v="1. E-Accouting_x000a_   - 임시전표 생성 오류확인요청"/>
        <s v="1. SAP-PP_x000a_   - 1310 플랜트 마감작업 확인"/>
        <s v="1. 협업포탈_x000a_   - 날짜 조회시 깨지는 현상"/>
        <s v="1. SAP-MM_x000a_   - 유상사급 오더 생성 후 후속진행 불가"/>
        <s v="1. SAP-PP_x000a_   - 2021.09월 생산마감 모니터링"/>
        <s v="1. 보안_x000a_   - 퇴사자 메일 포워딩 관련 문의 및 응대"/>
        <s v="1. 그룹웨어_x000a_   - 메일 포워딩 삭제 요청"/>
        <s v="1. PC_x000a_   - 파일 서버 이관 및 검증"/>
        <s v="1. PC_x000a_   - 재택근무 관련 업무 지원"/>
        <s v="1. 그룹웨어_x000a_   - active X가 호환성 문제"/>
        <s v="1. PC_x000a_   - VPN설정 문의"/>
        <s v="1. 그룹웨어_x000a_  - 신규 계정 생성"/>
        <s v="1. 그룹웨어_x000a_   - 메일 수신 내역 오류 체크"/>
        <s v="1. E-Accouting_x000a_   - 경비처리 내역 수정(개인 사용분)"/>
        <s v="1. PC_x000a_   - VPNT설정 문의"/>
        <s v="회신: 알리바바 등록을 위한 회사 이메일 계정 생성 요청 "/>
        <s v="1. 그룹웨어 및 보안_x000a_   - 퇴직자 계정 비활성화"/>
        <s v="1. PC_x000a_   - 포멧 후 프로그램 설치"/>
        <s v="채우기 - G655C 등급판정 불가 처리 _x000a_- 적치대 A0078, A0057"/>
        <s v="채우기 - G655C 등급판정 불가 처리 _x000a_- 적치대 A0145, A0171, A0085"/>
        <s v="콜렉션 셋 버전에 캐릭터 등록 처리_x000a_ - Q_G657B3_S 버전 3 등록 승인 및 배포 처리"/>
        <s v="채우기 - B3품종 C차단파장값 차단파장 값으로 수정"/>
        <s v="채우기 - 로직 변경 ( B3 품목 신규 생성으로 인한 로직 변경 )_x000a_ - 업무 협의 진행"/>
        <s v="채우기 - 오류 수정_x000a_ - 콜렉션 셋 버전에 캐릭터 등록 수정 "/>
        <s v="WMS 입고 미처리 내역 확인 요청_x000a_- SAP재고는 있으나 WMS재고가 없어 확인중."/>
        <s v="1. SAP-PP_x000a_   - 2021.09월, 1320 플랜트 마감오류"/>
        <s v="1. SAP-SD_x000a_   - 수출 B/L 삭제 문의의 건"/>
        <s v="1. E-Accouting_x000a_   - &quot;임시 전표 생성에 실패&quot; 메시지 저장불가"/>
        <s v="1. SAP-MM_x000a_   - 송장처리 및 입고취소 불가의 건"/>
        <s v="1. SAP-SD_x000a_   - 매출이월 후, 매출이월송장처리 불가"/>
        <s v="1. SAP-FI_x000a_   - 재무 마감관련 사항 문의"/>
        <s v="1. SAP-PP_x000a_   - SAP 사용권한 추가요청의 건"/>
        <s v="1. SAP-PP_x000a_   - 2021.09월 여척 및 스크랩 정리 요청"/>
        <s v="1. SAP-SD_x000a_   - 견적등록(단발성)시 주문유형 선택안됨 확인"/>
        <s v="1. SAP-SD_x000a_   - SSLT 자재코드 영업VIEW 확장시 오류"/>
        <s v="1. SAP-FI_x000a_   - 전표조회 후, 전표상신시 조회조건 추가요청"/>
        <s v="1. E-Accouting_x000a_   - 원천세 작성시 &quot;임시전표생성오류&quot; 확인요청"/>
        <s v="1. SAP-SD_x000a_   - 견적원가 관련 드럼지정에 대한 업무문의"/>
        <s v="1. 보안_x000a_   - VPN접속 오류"/>
        <s v="1. 보안_x000a_   - VPN 및 DRM접속 오류"/>
        <s v="1. 그룹웨어_x000a_   - 신규계정생성"/>
        <s v="1. PC_x000a_   - 해외영업팀 및 구매팀 파일서버 HDD분리"/>
        <s v="1. PC_x000a_   - 신규 노트북 설치"/>
        <s v="1. 그룹웨어_x000a_   - 메일 수신 오류"/>
        <s v="1. 보안_x000a_   - 문서 작성 오류"/>
        <s v="1. 보안_x000a_   - 퇴사자 문서 수발신 내역"/>
        <s v="RE: FAILURE NOTICE: &quot;Re: Re: TFO offer for TE_ABF Cable Tender&quot;"/>
        <s v="FW: 오피스 다운로드 파일 열리지 않음 문의"/>
        <s v="Re: 음성 공장 인터넷 통신 장애"/>
        <s v="Re: RE: 정보자원시스템 위탁계약 관련 협의내용 정리"/>
        <s v="MS365 등록지연 확인 요청의 건"/>
        <s v="그룹웨어 메일 수신에러"/>
        <s v="네트워크서버 설정 확인 요청의 건"/>
        <s v="EMAIL 송수신 문의 건"/>
        <s v="RE: RE: 대기오염방지시설 TMS설치현장 방화벽 허용 요청의 건"/>
        <s v="Fw: Re: 공용폴더 로그인 아이디 건 요청드립니다."/>
        <s v="RE: Re: 공영서버 접근 권한 및 스캔파일 폴더 관련"/>
        <s v="RE: TFO 파일서버 內 기획팀 파일 접근권한 요청의 건"/>
        <s v="RE: TFO 파일서버 접속의 건"/>
        <s v="채우기 - G655C 등급판정 불가 처리 _x000a_- 적치대 A0025, A0017"/>
        <s v="WMS) 수입 검사 업로드 WMS 반영 처리 _x000a_ - 부춘강 9월 1차 수입검사가 완료분"/>
        <s v="채우기 - G655C 등급판정 불가 처리 _x000a_- 적치대 A0142"/>
        <s v="채우기 - 로직 변경 ( B3 품목 신규 생성으로 인한 로직 변경 )_x000a_ - 업무 협의 진행 및 수정 중"/>
        <s v="채우기 - G655C 등급판정 불가 처리 _x000a_- 적치대 A0116"/>
        <s v="채우기 - 로직 변경 ( B3 품목 신규 생성으로 인한 로직 변경 )_x000a_ - CLIENT / SERVER 수정 완료 현업담당자와 테스트중"/>
        <s v="최종 검사 확정 ( 바코드 발행 수정 )_x000a_ - CABLE 차단파장 추가"/>
        <s v="채우기 - G655C 등급판정 불가 처리 _x000a_- 적치대 A0155"/>
        <s v="채우기 - G655C 등급판정 불가 처리 _x000a_- 적치대 A0036, A0047"/>
        <s v="MES 마이그레이션 작업_x000a_ - 과거 마이그레이션 안된 보빈 처리"/>
        <s v="Core 단 나누기 오류 처리"/>
        <s v="작업자의 실수로 작업 취소 삭제 _x000a_- 작업지시 번호 : CLP21100128_x000a_- 품번 : CLP21100128"/>
        <s v="수입 광섬유 MES 업로드시 오류_x000a_- 반제품 예외 일괄 생성 ( 엑셀파일 작성 오류로 인한 오류 )"/>
        <s v="ZTT 9월 2차 수입검사가 완료되어 업로드 "/>
        <s v="채우기 - G655C 등급판정 불가 처리 _x000a_- 적치대 A0026, A0120"/>
        <s v="MES 배포 작업 ( 서버/클라이언트 )"/>
        <s v="채우기 - G655C 등급판정 불가 처리 _x000a_- 적치대 B0039"/>
        <s v="부춘강 9월 2차 수입검사가 완료되어 업로드"/>
        <s v="경영지원팀 김영환팀장 노트북 기본 프로그램 세팅"/>
        <s v="인송문화재단 김황영님 익스플로러 연결안됨 / 그룹웨어 오류"/>
        <s v="1. SAP-기타_x000a_   - SAP ID Mapping 관련의 건"/>
        <s v="1. SAP-PP_x000a_   - 사내거래 1320-&gt;1310 플랜트 프로그램 이관"/>
        <s v="1. SAP-SD_x000a_   - SAP 내역 엑셀 파일 Export 방법문의"/>
        <s v="1. MES_x000a_   - 1320 플랜트 사내거래 미전송건 처리요청"/>
        <s v="1. SAP-SD_x000a_   - 거래처 영업사원 등록방법 문의"/>
        <s v="1. SAP-ED_x000a_   - 예산공장출장-신규설비 증설로 인한 코드설계"/>
        <s v="1. SAP-SD_x000a_   - 사업계획 관련 T-CODE 권한부여요청"/>
        <s v="1. SAP-SD_x000a_   - 로컬수출 마감관련 조회 불가 "/>
        <s v="1. 보안_x000a_   - 퇴작자 DRM 및 메일수발신 내역"/>
        <s v="Netbackup 정기점검실시_x000a_  -점검대상 : Aix Netbackup Master 등록 대상 서버_x000a_  -점검결과 : "/>
        <s v="FAILURE NOTICE: &quot;Re: List of Pending issues&quot;"/>
        <s v="tfo.co.kr에서 kjh211014을(를) 찾지 못했습니다"/>
        <s v="[대용량파일 다운로드 문의] 효성_EDCF ethiopia PJT)OPGW 견적 요청의 건."/>
        <s v="공용폴더 접근 계정생성을 부탁드립니다."/>
        <s v="마케팅팀 장지영님 DRM 오류"/>
        <s v="마케팅팀 장지영님 그룹웨어 접속 오류"/>
        <s v="SPSS팀 이지민님 SAP로그인 안됨 / DRM 오류"/>
        <s v="품질보증팀 이승용님 그룹웨어 오류"/>
        <s v="특수광응용개발팀 이경현님 그룹웨어 오류"/>
        <s v="인송문화재단 김황영님 그룹웨어 접속 오류"/>
        <s v="마케팅팀 장지영님 그룹웨어 E-ACCOUNTING 접속오류"/>
        <s v="SPSS팀 이지민님 그룹웨어 E-ACCOUNTING 접속오류"/>
        <s v="SPSS팀 이지민 SAP 접속권한 오류"/>
        <s v="소재개발팀 신입사워 노트북 프로그램 세팅"/>
        <s v="적치대 채우기 화면에서 수량이 상이_x000a_- 적치대 A0085"/>
        <s v="SAP 실적일자 오류건 처리"/>
        <s v="J-VAD실적 호기 지정 이상 발생 처리"/>
        <s v="ZTT 9월 3차 수입검사 "/>
        <s v="채우기 - G652B(B3)_x000a_ ㄴ 오류 처리"/>
        <s v="SAP 투입실적 현황 인터페이스 오류분 처리"/>
        <s v="1. SAP-ED_x000a_   - 예산 신규공정 인터락 공정 설계프로그램 변경 "/>
        <s v="1. SAP-PP_x000a_   - 사내거래 전송내역 삭제요청"/>
        <s v="1. SAP-MM_x000a_   - 구매요청 생성 불가 문의의 건"/>
        <s v="1. SAP-기타_x000a_   - SAP 로그인 불가"/>
        <s v="1. 기타_x000a_   - VPN 접속오류의 건"/>
        <s v="1. SAP-SD_x000a_   - 견적등록 오류의 건"/>
        <s v="1. SAP-기타_x000a_   - 사용자 SAP 확인의 건"/>
        <s v="1. E-Accouting _x000a_   - 법인카드 비용작성 오류의 건"/>
        <s v="1. SAP-PP_x000a_   - 21.10월 마감 확인작업"/>
        <s v="1. 그룹웨어_x000a_   - 신규 사용자 계정 생성"/>
        <s v="1. 그룹웨어_x000a_   - 결재 오류"/>
        <s v="1. 인프라_x000a_   - KT망 장애로 인한 인프라 점검"/>
        <s v="1. 보안_x000a_   - DRM해제 오류"/>
        <s v="1. 그룹웨어_x000a_   - 소속 변경 요청"/>
        <s v="1. IDC운영_x000a_   - 스토리지 정기점검_x000a_"/>
        <s v="그룹웨어 메일 접속시 사용자가 존재하지 않는다는 오류"/>
        <s v="3층 FMB 모니터링 프로그램 꺼짐"/>
        <s v="익스플로러 접속안됨"/>
        <s v="그룹웨어 접속 오류"/>
        <s v="SAP 접속오류"/>
        <s v="M365 메일 수신,발신 안됨 / 윈도우 메일 앱 연동 오류"/>
        <s v="PPT파일 안열림"/>
        <s v="PPT 문서 보안 해제시 오류창(복구) 팝업 후 자료 내 모든 이미지 파일 손상"/>
        <s v="SAP 프로그램 신규 설치"/>
        <s v="엑셀파일 저장안됨"/>
        <s v="MES 사용자 등록 처리_x000a_ㄴ 기획팀 김재현"/>
        <s v="채우기 - G655C 등급판정 불가 처리 _x000a_- 적치대 A0112"/>
        <s v="채우기 - Fiber cut-off 변환 오류 처리_x000a_ - 기존 업무에 포함 안되어 프로그램 수정 후 배포 예정 "/>
        <s v="창고 재작업지시 보빈 삭제 처리(WMS)"/>
        <s v="최종 검사 확정 오류 데이터 처리_x000a_ㄴ 공통 코드 삭제로 인한 오류(A0079 적치대)"/>
        <s v="최종 검사 확정 폼 수정_x000a_ㄴ 외관 항목 / 기타 항목 리스트 수정 ( 최종 검사 오류로 인한 수정 사항 발생 )"/>
        <s v="바코드 꼬리표 수정_x000a_ㄴ 굴곡 20"/>
        <s v="MES 배포작업 ( MES_V5.5.50 )"/>
        <s v="MES 생산량 집계 문제 관련 협의"/>
        <s v="1. SAP-SD_x000a_   - 출하조장 부족으로 출고처리 불가의 건"/>
        <s v="1. SAP-MM_x000a_   - 구매자재 단가 상신오류 발생의 건"/>
        <s v="1. SAP-SD_x000a_   - ZFIR0160-고객-영업팀별 미수현황 프로그램 변경요청"/>
        <s v="1. SAP-PP_x000a_   - 1320 플랜트 생산마감 요청확인"/>
        <s v="1. SAP-MM_x000a_   - 1320 소모품 입고 취소 확인요청"/>
        <s v="1. 기타_x000a_   - SAP 설치 후 SSO 로그인 불가 확인의 건"/>
        <s v="1. SAP-PP_x000a_   - 반제품 배부실사 관련 문의의 건"/>
        <s v="1. 기타-Audit_x000a_   - IT 일반통제관련 대한광통신 SAP 권한 자료작성의 건"/>
        <s v="1. SAP-SD_x000a_   - 기획팀 SAP 팀 변경작업 중 요청작업"/>
        <s v="1. 기타_x000a_   - 소재생산팀 김기용 SAP 계정Mapping 작업"/>
        <s v="1. SAP-PP_x000a_   - 1320=&gt;1310 플랜트 이전 후, MES 재고삭제요청"/>
        <s v="1. 그룹웨어_x000a_   - 스팸 메일 해제 요청"/>
        <s v="1. 보안_x000a_   - 협력업체(새론) VPN접속 오류"/>
        <s v="1. PC_x000a_   - 오피스 CD-KEY요청"/>
        <s v="1. IDC운영_x000a_   - 백업 정기 점검"/>
        <s v="1. 보안_x000a_  - VPN설치 요청 "/>
        <s v="노트북 포맷 및 기본프로그램 설치요청"/>
        <s v="VPN 접속 오류"/>
        <s v="PDF 파일 인쇄시 인쇄오류"/>
        <s v="PPT파일 보안해제 및 외부발송 오류"/>
        <s v="PPT파일 보안해제 오류"/>
        <s v="그룹웨어 메일 대용량 발송시 오류"/>
        <s v="PPT파일을 PDF로 변환 후 디코딩오류 (안열림)"/>
        <s v="바코드 프린터 작동불량"/>
        <s v="키오스크,바코드프린터 작동불량"/>
        <s v="J동 3층 분석평가실 딜라토미터 장비 네트워크 설치 가능여부 확인 및 설치요청"/>
        <s v="PC 영상 화면 녹화 가능여부 확인요청"/>
        <s v="검사규격 (내부등급) 수정 요청"/>
        <s v="WMS 재고 테이블 삭제 요청 처리"/>
        <s v="수입 광섬유 업로드 수정 WMS 반영"/>
        <s v="작업취소 제품 실적 등록 불가 항목 처리"/>
        <s v="J-VAD Soot 무게대비 증착률 이상으로 인한 문의요청 처리"/>
        <s v="채우기 MAC값 계산 이상 발생"/>
        <s v=" MES 생산량 집계 관련 수정중"/>
        <s v="노트북 기본프로그램 세팅 요청, WINDOWS 계산기 어플 없음"/>
        <s v="MS오피스 미인증 오류,SAP 작동오류, 그룹웨어 오류"/>
        <s v="대표님 화상회의용 노트북 요청"/>
        <s v="1.메일로 전달받은 암호화되지 않은 PDF파일의 자동잠김 현상_x000a_2.암호화 된 PDF 파일 열람 안됨"/>
        <s v="익스플로러 작동 오류 (매우 느림)_x000a_-익스플로러 초기화 및 재설치후에도 증상 동일 &gt; 안산 입고 후 포맷 진행 예정"/>
        <s v="신규 데스크탑 기본프로그램 설치 및 프린터 설정 요청_x000a_-기본프로그램 설치 및 프린터 설정 완료"/>
        <s v="노트북 필수 프로그램 세팅 요청_x000a_-기본 프로그램 세팅 완료"/>
        <s v="포맷 예정인 노트북 데이터 백업 방법 확인 요청_x000a_-예산사업장 공용폴더가 없는것으로 확인됨, 파일서버를 이용한 백업 안내"/>
        <s v="그룹웨어 로그인시 SSO로그인 성공 팝업창과 함께 익스플로러가 종료됨_x000a_-인터넷 설정 변경"/>
        <s v="신규 노트북 기본 프로그램 확인 요청 (프로그램 여러 개의 오류)_x000a_-프로그램 재설치 및 점검결과 기존사용자 데이터로 인한 포맷 필요해 보임, 추후 포맷 진행 예정"/>
        <s v="NZ등급판정안되는 적치대 판정 처리 ( B0026 )"/>
        <s v="NZ등급판정안되는 적치대 판정 처리 ( A0029 )"/>
        <s v="일일 보고서 에러 수정 처리 완료"/>
        <s v="MES 배포 처리_x000a_ㄴ MES SERVER 구조 차단 파장 계산 _x000a_ㄴ “검사 내역 등록”시 외관항목 / 기타항목 콤보박스에 나타나지 않도록 처리"/>
        <s v="MES 사용자 등록_x000a_ㄴ 박형순"/>
        <s v="MES채우기 코팅경 이상_x000a_ㄴ 칼라 코팅경 이상 처리"/>
        <s v="드로잉 스크랩 잔량 처리 계산식 확인 전달"/>
        <s v="1. SAP-SD_x000a_   - 견적승인 한도 팀별 신규편제로 DATA 추가"/>
        <s v="1. SAP-PP_x000a_   - 1310 플랜트 재출하건,  1320 플랜트 DATA 이관요청"/>
        <s v="1. SAP-ED_x000a_   - 인터락 공정 매뉴얼 작성 및 TEST Server Data 생성"/>
        <s v="1. SAP-FI_x000a_   - 전표 역분개 작업시, Dump 오류발생"/>
        <s v="1. SAP-SD_x000a_   - 사업계획 매뉴얼 확인 작업"/>
        <s v="1. SAP-Audit_x000a_   - 안산공장 출장"/>
        <s v="1. SAP-SD_x000a_   - 대금청구 작성시 오류확인의 건"/>
        <s v="1. SAP-SD_x000a_   - PL 재고전환 후, 재고생성시 조회불가"/>
        <s v="1. SAP-SD_x000a_   - 사업계획 영업사원 미존재 확인요청의 건"/>
        <s v="1. SAP-PP_x000a_   - 전표내역 확인요청의 건"/>
        <s v="1. SAP-SD_x000a_   - 프로그램 사용권한 요청"/>
        <s v="1. SAP-PP_x000a_   - 꼬리표생성 프로그램 확인요청"/>
        <s v="1. 그룹웨어_x000a_   - 메일 오탐 오류(스팸 처리)"/>
        <s v="1. 그룹웨어_x000a_    - 신규 계정 생성 요청"/>
        <s v="1. 소프트웨어_x000a_   - 오피스 2016 CD-KEY오류"/>
        <s v="1. IDC_x000a_  - 서버 정기점검"/>
        <s v="1. SAP-SD_x000a_   - 신규인원 SAP ID Mapping 확인"/>
        <s v="1. SAP-FI_x000a_   - 매출원장 작성자 내역확인 요청의 건"/>
        <s v="1. SAP-FI_x000a_   - SAP T-CODE 내역자료 송부 요청의 건"/>
        <s v="1. SAP-PP_x000a_   - 1320 플랜트 재고생성 확인의 건"/>
        <s v="1. SAP-SD_x000a_   - 사업계획 문의의 건"/>
        <s v="1. GroupWare_x000a_   - 생산직 인원 입사일자 Update 요청"/>
        <s v="1. SAP-SD_x000a_   - 수출 빌링 작성시 오류 확인요청의 건"/>
        <s v="1. SAP-SD_x000a_   - 수출 POD 작성시 오류 확인요청의 건"/>
        <s v="1. SAP-기타_x000a_   - 예산공장 설비관리팀 인원 SAP ID Mapping"/>
        <s v="1. SAP-SD_x000a_   - 2022년 사업계획 문의의 건"/>
        <s v="1. SAP-SD_x000a_   - 영업사원 Mapping List 요청"/>
        <s v="1. SAP-ED_x000a_   - 인터락킹 공정 설계변경 및 기준정보 운영 세팅"/>
        <s v="1. 그룹웨어_x000a_   - 결재 양식 변경"/>
        <s v="1. 그룹웨어_x000a_   - 스팸 메일  및 포워딩 오류"/>
        <s v="DRM 암호화해제 오류, 그룹웨어 오류_x000a_-익스플로러를 기본앱으로 설정변경"/>
        <s v="SAP 접속오류_x000a_-프로그램 재설치"/>
        <s v="익스플로러 안열림_x000a_-익스플로러를 기본앱으로 설정변경"/>
        <s v="그룹웨어 로그인시 SSO로그인 성공 팝업창과 함께 익스플로러가 종료됨_x000a_-SSO 로그인 상태에서 gw.taihan.com이 아닌 로그인화면 주소로 로그인시 해당증상 발생. 해당부분 안내"/>
        <s v="그룹웨어 및 팀즈 공용계정 생성요청_x000a_-안양 오비즈타워 화상회의용 공용계정 생성 완료"/>
        <s v="메일로 받은 계산서 파일 열람 오류_x000a_-인터넷 기본앱 엣지에서 익스플로러로 변경"/>
        <s v="특정파일 암호화 해제 안됨_x000a_-해당파일 암호화 해제시 경로선택이 잘못됨"/>
        <s v=" MES 생산량 집계 관련 배포 _x000a_ㄴ 테스트 중 ( 문제 없음으로 회신 받음 ) / 기존 데이터 수정"/>
        <s v="DRAW 인원 권한 재조정 ( 퇴사 및 입사 권한 처리 )"/>
        <s v="MES 품질  Heat Aging 기입 문제 처리_x000a_ㄴ 기존 모듈 수정 ( LOT 분할 문제 처리 )"/>
        <s v="MES 채우기 오류 발생 _x000a_ㄴ 업그레이드를 하지 않아 발생 되었지만 업그레이드 후 완료됨"/>
        <s v="SCM 발주서 출력 오류 _x000a_ㄴ 프로시저 수정 하여 리포트 수정 완료 "/>
        <s v="MES 배포 작업 ( 서버 )_x000a_ㄴ 채우기 작업 최종 확정으로 인한 배포"/>
        <s v="최종 검사 확정 라벨 수정 적용_x000a_ㄴ 무지 용지 사용"/>
        <s v="MES 배포 작업 ( 클라이언트 )_x000a_ㄴ 채우기 작업 최종 확정으로 인한 배포"/>
        <s v="그룹웨어 메일 대용량 발송시 오류_x000a_-그룹웨어 개발사(나온소프트)와 이중으로 원겸 점검진행_x000a_ -&gt;보안프로그램등 타프로그램과의 충돌 오류로 추측됨_x000a_ -&gt;사용자와 내용 공유 / 사용자 일정에 맞춰 노트북 포맷 예정"/>
        <s v="그룹웨어 메일함 접속시 계정이 삭제되었다는 메시지_x000a_-익스플로러 재시작 및 SSO 재로그인 후 정상작동"/>
        <s v="태블릿PC 필수프로그램 세팅 요청_x000a_-필수 프로그램 세팅 완료"/>
        <s v="vpn 접속오류,drm파일 암호화 해제 불가, 그룹웨어 외부 접속 로그인 불가_x000a_-vpn 접속 ip 변경, 인터넷 기본앱 익스플로러로 변경"/>
        <s v="예산공장 프린터 연결 요청_x000a_-예산공장 해당 프린터에 맞는 IP,드라이버 세팅 후 테스트완료"/>
        <s v="그룹웨어 서버 오류로 인해 수신하지 못한 메일 복구요청_x000a_-W블럭 라이선스가 없는 사용자로 허경훈 부장에게 내용 전달 후 메일 재발송"/>
        <s v="3층 회의실 화상회의용 노트북 스피커 및 마이크 연결 요청_x000a_-윈도우 설정에서 연결스피커를 외부스피커로 변경, 마이크 동작 테스트 완료"/>
        <s v="그룹웨어 아웃룩 메일연동 안됨_x000a_-포워딩 설정 누락, 재설정 후 정상작동"/>
        <s v="그룹웨어 접속 오류_x000a_-기본앱 익스플로러로 변경,엣지 설정에서 기본브라우저 설정 변경"/>
        <s v="아웃룩 그룹웨어 연동 안됨, 그룹웨어 포워딩 안됨_x000a_-오피스 M365로 재설치, 아웃룩 계정 재연결, 포워딩 재설정"/>
        <s v="12월1일 정전으로 인한 수신메일 누락 / 아웃룩 포워딩 안됨_x000a_-Wblock 관리자 계정으로 누락된 메일 재발송 / 포워딩 주소 재설정"/>
        <s v="12월1일 정전으로 인한 수신메일 누락_x000a_-Wblock 관리자 계정으로 누락된 메일 재발송 "/>
        <s v="12월1일 정전으로 인한 수신메일 누락_x000a_-Wblock 관리자 계정으로 누락된 메일 재발송"/>
        <s v="ZTT 10월 2차 수입검사분 WMS 반영"/>
        <s v="창고 재작업 지시 보빈 삭제 업무 협의"/>
        <s v="SAP 전송 에러 품번 확인 요청 처리"/>
        <s v="창고 재작업 지시 보빈 삭제 업무 작업 "/>
        <s v="채우기 ( 분산, 구조 ) 잘못 인터페이스된 내역 처리"/>
        <s v="1. SAP-SD_x000a_   - 사업계획 수출 인도조건 변경 요청의 건"/>
        <s v="1. SAP-SD_x000a_   - 국내영업팀 조직변경 요청의 건"/>
        <s v="1. SAP-SD_x000a_   - 특수광 융합 부서 관련 사업계획 운송비 추가"/>
        <s v="1. 기타_x000a_   - ITGC(IT일반통제) 업무 Meeting"/>
        <s v="1. SAP-PP_x000a_   - 백로그 해결방안 문의"/>
        <s v="1. 기타_x000a_   - 소재사업부 SAP 운영관련 업무협의"/>
        <s v="1. E-Accouting_x000a_   - 생산팀 조민재 사원 법인카드 이력 조회 실패"/>
        <s v="1. SAP-SD_x000a_   - 영업문서 존재, 견적조회 프로그램 미조회됨"/>
        <s v="1. 기타_x000a_   - 통제별 개선권고 사항 문서작성 진행"/>
        <s v="1. SAP-SD_x000a_   - 영업조직 개편편제 Rollback으로 인한 일괄처리요청"/>
        <s v="1. SAP-SD_x000a_   - 거래처등록에 대한 롤신규 생성, 배포"/>
        <s v="1. SAP-SD_x000a_   - 견적등록시 오류사항 문의"/>
        <s v="1. SAP-SD_x000a_   - 사우디수출건 &quot;재무문서미존재&quot; 후속진행불가"/>
        <s v="1. MES_x000a_   - MES User 등록관련 문의 건"/>
        <s v="1. SAP-SD_x000a_   - 영업조직 변경의 건(Elio)"/>
        <s v="1, 그룹웨어_x000a_  - 사용자 리스트 요청"/>
        <s v="1. IDC운영_x000a_  - 메일서버 로그 정리"/>
        <s v="1. SAP-PP_x000a_   - 1320 플랜트 12월 마감DATA 확인"/>
        <s v="1. SAP-PP_x000a_   - 1310 플랜트 12월 마감DATA 확인"/>
        <s v="1. SAP-FI_x000a_   - 부가세 전표 누락건 확인요청의 건"/>
        <s v="1. SAP-CO_x000a_   - SD 관련 T-CODE 권한요청"/>
        <s v="1. SAP-SD_x000a_   - 세금계산서 발행시 인증서 점검 오류점검 요청"/>
        <s v="1. SAP-SD_x000a_   - 영업 DN 접수건에 대한 내용 조회불가"/>
        <s v="1. SAP-SD_x000a_   - 보관매출 납품에 대한 조회불가 "/>
        <s v="1. 넷헐퍼_x000a_   - 정기 점검"/>
        <s v="1. 스팸서버_x000a_   - 스팸해제 요청"/>
        <s v="1. VPN_x000a_   - VPN츨 통한 그룹웨어 접속 장애"/>
        <s v="1. 그룹웨어_x000a_   - 좁속장애로 인한 복구 작업"/>
        <s v="1. 그룹웨어_x000a_   - 그룹웨어 메일 서버 장애_x000a_   - 개인 사용자 매일 복구(12월 1일 13:00 ~23:00)"/>
        <s v="1. 그룹웨어_x000a_   - 메일 용량 증가 요청"/>
        <s v="1. 그룹웨어_x000a_   - 지출결의 결재 오류"/>
        <s v="1. 그룹웨어_x000a_   - 임직원 정보변경 요청"/>
        <s v="1. IDC운영_x000a_   - 서버 정기점검"/>
        <s v="1. IDC운영_x000a_   - 스토리지 정기점검"/>
        <s v="1. IDC운영_x000a_   - 그룹웨어 정기점검"/>
        <s v="J동 LG 유플러스 중계기 설치_x000a_  - 위치 : 3층_x000a_  - 설치 장비_x000a_      1) 중계기_x000a_      2) 옥외 안테나_x000a_      3) 실외 안테나"/>
        <s v="오비즈타워 3107호 공유기 위치 변경 및 무선네트워크 이름 변경 요청_x000a_-위치 변경 및 무선네트워크 이름 변경 완료"/>
        <s v="오비즈타워 3107호 공유기 설치 요청_x000a_-기존 공유기 제거 후 신규 공유기 설치"/>
        <s v="노트북 기본프로그램 세팅 요청_x000a_-세팅 완료"/>
        <s v="그룹웨어 수신 메일이 아웃룩으로 포워딩 되지않음_x000a_-포워딩 설정이 누락됨, 설정변경"/>
        <s v="공용 서버 접속 안됨_x000a_-WINDOWS 자격증명 삭제 후 재등록"/>
        <s v="REWIND 2호기 네트워크 연결 안됨_x000a_-DNS주소 변경"/>
        <s v="PDF 파일 일부 오픈 안됨_x000a_-어도비 리더 버전 변경"/>
        <s v="그룹웨어 접속안됨,WINDOWS 모양 바뀜,TEAMS 안됨_x000a_-WINDOWS11로 업그레이드 됨,WINDOWS10으로 되돌리기 진행,TEAMS 계정생성"/>
        <s v="아웃룩오류 메일전송 오류_x000a_-전임자의 아웃룩계정 기록 초기화 후 사용자 오피스 계정등록 (새계정 생성)_x000a_ 포워딩 재설정"/>
        <s v="일부 PDF 파일 안열림_x000a_-어도비 리더 하위버젼으로 재설치"/>
        <s v="그룹웨어 로그인 불가_x000a_-H/R팀 요청으로 계정이 삭제되어있음, 계정복원"/>
        <s v="아웃룩 메시지 첨부파일이 텍스트로 보이는 오류_x000a_-메일 작성할 메시지 형식 변경"/>
        <s v="아웃룩 연동안됨_x000a_-아웃룩 계정설정 및 그룹웨어 포워딩"/>
        <s v="그룹웨어 패스워드 분실_x000a_-그룹웨어 관리자 권한으로 패스워드 변경"/>
        <s v="DATA 백업이 필요한 기존노트북에서 다른PC 공용폴더 접속안됨_x000a_-해당 노트북 분해 후 신규노트북에 USB TO SATA케이블을 이용해 HDD 직접연결"/>
        <s v="아웃룩 안됨,일부PPT파일 안열림_x000a_-레지스트리 편집으로 아웃룩 설정 초기화 후 계정 재연동,_x000a_ 오피스 버전 변경(2010-&gt;2016)"/>
        <s v="오토캐드 계정생성 및 설치 요청_x000a_-오토데스크 계정 생성 및 라이선스 지정 / 오토캐드 설치"/>
        <s v="엑셀 복사 붙혀넣기 안됨_x000a_-붙혀넣기 될 엑셀파일이 저장된 파일이 아닌 임시로 열려있는 파일로 붙혀넣기 불가능, 해당내용 사용자에게 교육"/>
        <s v="그룹웨어 패스워드 재분실_x000a_-그룹웨어 관리자 권한으로 패스워드 변경, 추후 증상 재발생시 원격 점검 예정"/>
        <s v="리와인드 3,4,5,6,14호기 연동 pc 네트워크 안됨(키오스크)_x000a_-네트워크와 연결된 공유기 메인포트 변경 및 리부팅"/>
        <s v="리와인드 3,4,5,6,14호기 연동 pc 네트워크 안됨(데스크탑)_x000a_-네트워크와 연결된 공유기 메인포트 변경 및 리부팅"/>
        <s v="수입 광섬유 업로드 에러 발생_x000a_ㄴ 자재코드가 존재하지 않아 발생함 확인 전달"/>
        <s v="채우기 - 특정 사유로 인하여 변경 되었을 경우 재 계산 처리_x000a_            처리 완료"/>
        <s v="수입품 일괄 등록(창고)_x000a_ㄴ 창고별로 지정하여 처리 할 수 있도록 처리"/>
        <s v="(WMS) 보빈 품질 변경 업무 협의_x000a_ㄴ 보빈 품질 변경시 판매제한 "/>
        <s v="WMS 배포 작업_x000a_ㄴ 창고 재작업 지시 보빈 삭제_x000a_ㄴ 수입품 일괄 등록(창고)"/>
        <s v="(WMS) 코어번호 판매제한 일괄 변경 작업 진행중"/>
        <s v="(WMS) 보빈 선택하여 출고 작업 진행중"/>
        <s v="1. SAP-SD_x000a_   - 견적등록 프로그램 12월 표준원가 혼합율 등록오류"/>
        <s v="1. SAP-PP_x000a_   - SAP 불필요한 리소스 사용자 확인"/>
        <s v="1. SAP-PP_x000a_   - 특수광 사업부 개발자재코드 활성화 요청"/>
        <s v="1. SAP-기타_x000a_   - SAP 사용자 Mapping의 건, MES 사용자 등록의 건"/>
        <s v="1. SAP-FI_x000a_   - 21.11월 마감 커미션차 손익반영 오류확인"/>
        <s v="1. SAP-PP_x000a_   - 수입외자입고 배치분할 프로그램 요청의 건"/>
        <s v="1. SAP-MM_x000a_   - 설비팀 인원 SAP 오류내용 확인"/>
        <s v="1. SAP-PP_x000a_   - 수입외자입고 배치분할 2차 프로그램 요청"/>
        <s v="1. 그룹웨어_x000a_   - 접속장애로 인한 복구 작업"/>
        <s v="1. 그룹웨어_x000a_   - 이승호님 메일 수신 오류"/>
        <s v="1. 그룹웨어_x000a_    - 삭제자 계정 복원"/>
        <s v="1. 그룹웨어_x000a_    - 메일 수신 오류"/>
        <s v="1. 그룹웨어_x000a_    - 신규 계정 생성"/>
        <s v="아웃룩을 통한 메일발신 오류_x000a_-아웃룩 계정 재설정"/>
        <s v="그룹웨어 접속 안됨_x000a_-인터넷 기본앱 익스플로러로 설정 변경"/>
        <s v="신규 노트북 기본프로그램 세팅요청_x000a_-세팅 완료"/>
        <s v="아웃룩 연동안됨_x000a_-M365계정생성/아웃룩 계정설정 및 그룹웨어 포워딩"/>
        <s v="VPN 접속안됨_x000a_-VPN 신규 계정 생성 및 연결확인"/>
        <s v="오피스 실행시 숨겨진 모듈의 컴파일 오류 발생 / 정품인증 안됨_x000a_-PDF PRO 프로그램 제거/오피스 재설치 후 정상작동"/>
        <s v="그룹웨어 접속안됨,아웃룩 연동 안됨_x000a_-인터넷 기본앱 익스플로러로 변경,M365계정 생성 및 아웃룩연동/그룹웨어 포워딩"/>
        <s v="노트북 신규프로그램 세팅요청_x000a_-세팅 완료"/>
        <s v="암호화 된 PDF파일 안열림_x000a_-어도비 리더 하위버전으로 재설치"/>
        <s v="전임자 PC에서 마이크로소프트 계정 연동안됨_x000a_-오피스 버전 변경 설치 (M365-&gt;2016),전임자 계정 삭제 후 사용자아이디로 연동"/>
        <s v="인터넷 익스플로러 삭제됨, 노트북의 프린트스크린 버튼 안눌림_x000a_-익스플로러 기능 삭제 후 재설치, 키보드상의 Fn버튼과 같이 눌러야 하는점 안내"/>
        <s v="특정 메일 수신시 Wblock으로 스팸처리됨_x000a_-Wblock 관리자 권한으로 누락된 메일 재발송,해당 계정 정책 허용으로 변경"/>
        <s v="DRAWING 작업지시 코팅경 수정"/>
        <s v="적치대 조회 보빈수 차이 점 확인 및 과거 데이터 수정"/>
        <s v="작업 취소 처리 - RU1721B22A ( 종료된 작업 취소 후 재작업 )"/>
        <s v="드로잉 작업지시 취소 작업"/>
        <s v="WMS 배포 작업_x000a_ㄴ 보빈 품질 변경 _x000a_ㄴ 보빈 선택하여 출고_x000a_ㄴ 코어번호 판매제한 일괄 변경"/>
        <s v="WMS 배포 작업 및 요청 내역 수정 적용_x000a_ㄴ 보빈 선택하여 출고 - 비고3 추가 _x000a_ㄴ 코어번호 판매제한 일괄 변경 – 여러 코어 찾기 _x000a_  엑셀의 내용을 대량 복사 하여 붙여 넣기 가능 하도록 수정 적용"/>
        <s v="노트북 포맷 및 기본프로그램 설치요청 (안산 사무실 방문)_x000a_-데이터 백업 / 포맷 및 기본프로그램 일부 설치완료_x000a_  (사용자 요청으로 나머지 작업은 추후 재작업 예정)"/>
        <s v="익스플로러 오류_x000a_-엣지 설정 (기본앱-&gt;호환되지 않는 사이트만)으로 변경, 윈도우 기본앱 익스플로러로 변경"/>
        <s v="한글 NEO 설치 요청_x000a_-한글 설치 시도시 지속적인 설치오류 발생 (cab1.cab파일 액새스 오류)_x000a_-windows언어 한글로 변경후 설치 완료"/>
        <s v="특정메일 수신 누락_x000a_-Wblock 관리자 권한으로 누락된 메일 재발송 및 해당 메일 발신자 정책허용"/>
        <s v="포맷 된 노트북 프로그램 세팅 및 데이터 백업 요청_x000a_-sap,drm,아웃룩등 필요 프로그램 세팅/데이터 백업 완료(총 52.8GB)"/>
        <s v="그룹웨어의 파일첨부 오류_x000a_-호환성보기등 인터넷 설정 변경"/>
        <s v="오피스 정품인증 오류_x000a_-명령프롬프트상에서 오피스라이선스 조회시 설치되어있는 pro버전과 별개로_x000a_ home버전의 제품키가 조회됨_x000a_-home버전의 라이선스 삭제, 추후 증상 재발생시 포맷 예정"/>
        <s v="아웃룩 수신함 메일 수신오류_x000a_-그룹웨어 포워딩 재설정"/>
        <s v="그룹웨어 정보 수정 요청_x000a_-특수광기술팀 이승호님 팀원-&gt;팀장으로 정보 변경"/>
        <s v="엑셀 허가되지않은 제품 오류_x000a_-정품인증 시도시 오류발생_x000a_-오피스 재설치 후 제품키 재인증"/>
        <s v="보안PDF파일 실행시 오류발생_x000a_-어도비리더 삭제후 하위버전으로 재설치/어도비 자동업데이트 중지 설정"/>
        <s v="VPN연결 오류_x000a_-VPN프로그램 재설치/계정정보 재확인 후 로그인 완료"/>
        <s v="아웃룩 패스워드 분실_x000a_-M365 관리자 계정으로 패스워드 변경"/>
        <s v="아웃룩 메일 수신 불가_x000a_-그룹웨어 포워딩 재설정"/>
        <s v="그룹웨어 접속 오류_x000a_-기본앱 익스플로러로 변경,엣지 설정에서 기본브라우저 설정 변경,익스플로러 기본페이지 주소 변경"/>
        <s v="특정 발신자의 메일이 스팸으로 분류됨_x000a_-업무상 필요한 특정 수신/발신자 정책 허용 처리"/>
        <s v="그룹웨어 정보 수정 요청_x000a_-광케이블설비팀 정삼모님외 3명 정보 수정"/>
        <s v="기본 프로그램 세팅 요청_x000a_-기본프로그램 세팅 완료"/>
        <s v="그룹웨어 첨부파일 안열림,아웃룩 수신 오류_x000a_-익스플로러 호환성보기 재설정,포워딩 설정 완료"/>
        <s v="품번 상태 이상 자료 처리 요청 "/>
        <s v="검사 내역 구조 등급 G657B3 등급 O급 자료 이상 처리 요청"/>
        <s v="수입 검사 완료 WMS 인터페이스 처리 완료"/>
        <s v="MES 권한 처리 ( 품질팀 권한 부여 )"/>
        <s v="NZ등급 판정 안되는 적치대 판정 처리 "/>
        <s v="MES 검사 데이터 오류 수정_x000a_ㄴ 기존 쿼리 이상 발생으로 인한 수정 완료"/>
        <s v="MES 손실.분산 채우기 / 구조 개수 상이한 부분 처리"/>
        <s v="TFO WMS 구매 오더 삭제 요청 상담 처리"/>
        <s v="1. SAP-SD_x000a_   - 사업계획 리뷰 확정 권한확인"/>
        <s v="1. SAP-SD_x000a_   - SAP 사용자 계정 Mapping 작업"/>
        <s v="1. SAP-PP_x000a_   - 사내거래(1310-&gt;1320) 내역 조회요청"/>
        <s v="1. SAP-MM_x000a_   - 구매발주번호 입고처리 불가의 건"/>
        <s v="1. SAP-CO_x000a_   - 표준원가 기준정보 점검회의 참석"/>
        <s v="1. SAP-SD_x000a_   - 사업계획 관련 오비즈타워 업무 협조"/>
        <s v="1. SAP-PP_x000a_   - 사업계획 관련 오비즈타워 업무 협조"/>
        <s v="1. SAP-PP_x000a_   - 출고등록 오류 관련의 건 문의"/>
        <s v="1. SAP-ED_x000a_   - 자재삭제 처리 LSMW 작성"/>
        <s v="1. SAP-SD_x000a_   - 견적번호:134021 수정불가"/>
        <s v="1. SAP-PP_x000a_   - 2021.01~05월 PO 종결처리 작업수행"/>
        <s v="1. SAP-ED_x000a_   - 설계확정 2차 로그인 불가 확인의 건"/>
        <s v="1. SAP-PP_x000a_   - 주간 I/F 모니터링 작업"/>
        <s v="1. 그룹웨어_x000a_   - 메일 용량 수정"/>
        <s v="1. 그룹웨어_x000a_   - 직책변경"/>
        <s v="1. 그룹웨어_x000a_   - 결재 문서 수정"/>
        <s v="1. IDC운영_x000a_   - 스토리지점검"/>
        <s v="1. SAP-FI_x000a_   - 거래처 등록변경 오류관련의 건"/>
        <s v="1. SAP-SD_x000a_   - OEM 불량처리 관련 회의의 건"/>
        <s v="1. 기타_x000a_   - GW 입사일자 Update 요청의 건"/>
        <s v="1. 기타_x000a_   - 2021년 휴가신청서 내역 자료 요청"/>
        <s v="1. MES_x000a_   - 1320 플랜트 현장인원 MES 등록확인의 건"/>
        <s v="1. SAP-SD_x000a_   - 2022년 2차 사업계획 관련 문의의 건"/>
        <s v="1. SAP-SD_x000a_   - 2022년 2차 사업계획 소재사업 매출계획"/>
        <s v="1. 기타_x000a_   - ITGC 통제관련사항 개선사항 내용점검"/>
        <s v="1. SAP-MM_x000a_   - 단가승인대장 승인권한 요청의 건"/>
        <s v="1. SAP-PP_x000a_   - 재고현황 프로그램 문의 "/>
        <s v="1. SAP-기타_x000a_   - SAP ID 계정 맵핑 요청의 건"/>
        <s v="1. 그룹웨어_x000a_   - 신규 결재 양식 개발"/>
        <s v="1. 그룹웨어_x000a_    - 신규계정 생성"/>
        <s v="1. 그룹웨어_x000a_   - 스팸서버 해제 요청"/>
        <s v="1. 그룹웨어_x000a_  - 결재 문서 수신자 변경"/>
        <s v="1. 그룹웨어_x000a_   - 걔정삭제"/>
        <s v="1. 그룹웨어 DB 분기 점검 _x000a_   - 점검대상_x000a_      .GWDB   (그룹웨어)_x000a_      .ACCDB  (이어카운팅)"/>
        <s v="노트북 포맷 요청_x000a_-포맷 및 기본프로그램 설치 완료"/>
        <s v="엑셀 사용 허가되지 않은 제품 오류_x000a_-제품키 조회 안됨,제품키 재인증 시도시 오류,오피스 재설치/레지스트리편집/DRM재설치후에도 설치 오류 발생_x000a_-추후 포맷 예정"/>
        <s v="J동 3층 서버실 항온항습기 전원불량_x000a_-설비 쇼트로 인한 380V 정전_x000a_-설비팀 지원으로 복구 완료"/>
        <s v="특정메일 수신 누락_x000a_-Wblock 확인결과 발신자가 수신메일의 주소를 잘못기입한것으로 확인됨"/>
        <s v="아웃룩 연동 요청_x000a_-아웃룩 계정 설정 및 그룹웨어 포워딩 재설정"/>
        <s v="M365 계정생성 및 아욱룩 연동 요청_x000a_-M365 계정생성 및 아웃룩 연동 완료"/>
        <s v="VPN 연결 오류_x000a_-원격 게이트웨이 주소 변경"/>
        <s v="보안PDF파일 실행시 오류발생_x000a_-어도비리더 삭제후 하위버전으로 재설치/어도비 자동업데이트 중지 설정_x000a_-CMD 명령어를 이용한 어도비 자동업데이트 서비스 삭제,어도비 설정의 모든 업데이트 체크 해제)"/>
        <s v="넷헬퍼 서버 정기점검_x000a_-㈜아이젝스 김민지"/>
        <s v="보안PDF파일 실행시 오류발생_x000a_-어도비리더 삭제후 하위버전으로 재설치/어도비 자동업데이트 중지 설정_x000a_-CMD 명령어를 이용한 어도비 자동업데이트 서비스 삭제)"/>
        <s v="VPN 계정 생성 및 설치 요청_x000a_-VPN 계정 생성 및 설치/연결 완료"/>
        <s v="파일서버 접속안됨,프린터 연결 요청,배터리 알림 설정 요청_x000a_-파일서버 계정 연결 완료,프린터 연결 완료,배터리 20%부터 알림설정 완료"/>
        <s v="모바일 VPN 접속 오류_x000a_-VPN 계정 조회 안됨_x000a_-VPN 신규 계정 생성 완료"/>
        <s v="VPN설치 요청_x000a_-VPN 설치 및 연결방법 안내"/>
        <s v="수입품번 부춘강 11월 2차 파일 업로드 실수가 있어 MES 재 수정 _x000a_반영 처리 "/>
        <s v="Annealing 공정 문제 사항 확인 및 처리"/>
        <s v="부춘강 11월 2차 수입검사 완료되어 업로드 WMS반영"/>
        <s v="검사 데이터 조회 &amp; WMS 보빈조회 항목 불일치 처리 요청"/>
        <s v="채우기 - 보빈수 차이 수량 발생 처리 완료"/>
        <s v="검사 데이터 오류로 인한 데이터 수정_x000a_ㄴ 구조 Bending Loss 30mm 1550nm_x000a_ㄴ 구조 Bending Loss 30mm 1625nm"/>
        <s v="DRAWING 작업 지시 문제 처리_x000a_ㄴ 작업지시 마감으로 인한 호기 변경 문제 처리"/>
        <s v="MES 서버 배포 완료_x000a_ㄴ MES-&gt;WMS 인터페이스 수정으로 인한 배포 "/>
        <s v="Annealing 실적 등록 오류로 인한 실적 수정"/>
        <s v="미등록 보빈 처리_x000a_ㄴ 과거 마이그레이션 안된 보빈들 처리"/>
        <s v="그룹웨어 접속안됨_x000a_-기본앱 익스플로러로 변경"/>
        <s v="팀즈 화상회의 참가시 검은화면으로 오류_x000a_-팀즈의 일시적인 오류로 확인됨_x000a_-팀즈 재시작,화상회의 재참가 정상 연결"/>
        <s v="아웃룩 계정생성 및 연동/그룹웨어 포워딩 요청_x000a_-완료"/>
        <s v="모바일 VPN 설정 오류(아이폰)_x000a_-기존의 아이폰 VPN 설정 매뉴얼과 다르게 VPN어플을 통해 연결시 정상 연결됨,_x000a_-해당 사용자 모바일그룹웨어 사용자로 등록"/>
        <s v="노트북 기본프로그램 설치 및 계정설정 요청_x000a_-노트북 기본프로그램 설치 및 계정설정(M365외) 완료"/>
        <s v="그룹웨어와 아웃룩 포워딩 오류_x000a_-M365 계정정보(메일주소) 변경 후 포워딩에 오류가 생긴것으로 확인됨_x000a_-기존 M365 계정 삭제 후 재생성 및 연동"/>
        <s v="암호화 된 PDF파일 안열림_x000a_-어도비 리더 하위버전으로 재설치(안양노트북)"/>
        <s v="암호화 된 PDF파일 안열림_x000a_-어도비 리더 하위버전으로 재설치(안산노트북)"/>
        <s v="팀즈 설치 요청_x000a_-M365계정 생성 및 연동 완료"/>
        <s v="헬륨 재생 시스템(HRS) 설비 제어 PC 네트워크 오류_x000a_-연결되어있는 공유기의 IP주소가 최초할당 되었던 IP주소(10.12.10.128)과 다른 IP주소(10.12.1.158)가 설정되어 있음_x000a_설비 점검 프로그램의 원격지원 업체인 중국업체측에서 IP주소를 변경한것으로 추측됨(해당 PC의 아이피 주소도 192로 지삭되는 IP로 설정되어있음)_x000a_해당 PC와 설비간의 네트워크는 설비팀에서 관여한것으로 네트워크와 설비간의 통신은 확인 불가능_x000a_광통신내에서 사용중인 사설 IP(10.12.~)와 다른 IP주소(192.168.~)로 설정되어있음_x000a_-PC와 연결되어있는 아이피타임 공유기의 할당 IP주소를 최초 할당되었던 _x000a_10.12.10.128 로 변경, 해당 PC의 IP주소를 DHCP로 변경 후 정상작동_x000a_해당 PC와 설비간의 통신문제는 설비팀 또는 네트워크 공사를 진행한 업체를 통해 문의해야하는점 안내"/>
        <s v="팀즈 계정 비밀번호 분실_x000a_-M365 계정 비밀번호 초기화"/>
        <s v="PC 기본프로그램/MES/WMS 설치요청_x000a_-설치 완료"/>
        <s v="1.윈도우11로 업데이트가 되어 그룹웨어 접속안됨_x000a_-윈도우10으로 되돌리기 진행_x000a_2.아웃룩 연동안됨_x000a_-그룹웨어 포워딩 재설정"/>
        <s v="공유폴더 접속안됨(10.12.11.154/64)_x000a_프린터 연결 요청_x000a_-해당 PC의 IP주소가 공유폴더PC와 같은 대역대로 설정되어있어야 접속됨_x000a_-고정 IP주소 할당(10.12.11.53)_x000a_-프린터 연결완료"/>
        <s v="오토캐드 라이선스 만료로 인한 라이선스 요청_x000a_-기존 고기석님의 계정으로 사용하던 라이선스 만료_x000a_ 하성훈님의 계정으로 신규 생성 및 라이선스 지정"/>
        <s v="창고 재고 삭제 처리 협의 회의"/>
        <s v="MES/WMS 설치 파일 공유 및 설치 방법 공유"/>
        <s v="PMS반제품 이관 에러 처리 "/>
        <s v="신규 제품 관련 제품생성및 FLAOW부여 회의"/>
        <s v="수입검사 완료 처리"/>
        <s v="1. SAP-FI_x000a_   - 2022년 전표OPEN 확인 작업"/>
        <s v="1. SAP-CO_x000a_   - 원가요소 버전 미생성으로 인한 2022년 작업x"/>
        <s v="1. SAP-CO_x000a_   - 2022년 SAP 달력 IMG 변경확인 및 공장달력"/>
        <s v="1. SAP-PP_x000a_   - 사내거래 이력 삭제요청의 건"/>
        <s v="1. SAP-CO_x000a_   - SAP T-CODE 권한부여의 건"/>
        <s v="1. SAP-SD_x000a_   - 절단오더 생성시 미조회되는 재고확인"/>
        <s v="1. E-Accouting_x000a_   - 증빙일자 오류로 인한 작성불가"/>
        <s v="1. SAP-FI_x000a_   - SAP T-CODE 권한부여의 건"/>
        <s v="1. SAP-MM_x000a_   - 매출마감 문의의 건"/>
        <s v="1. SAP-사용자 등록_x000a_   - 김미경,신철우 SAP ID Mapping"/>
        <s v="1. SAP-PP_x000a_   - 22년 생산마감 여척 및 스크랩확인"/>
        <s v="1. SAP-SD_x000a_   - 거래처 등록 T-CODE 확인요청"/>
        <s v="1. 그룹웨어_x000a_   - 생산직 입사일자 UPDATE 요청"/>
        <s v="1. SAP-FI_x000a_   - 매출부가세 내역 확인의 건"/>
        <s v="1. SAP-PP_x000a_   - 사내거래 오입력으로 인한 자재코드 변경"/>
        <s v="1. SAP-CO,PP_x000a_   - 21년 전산재고 일괄처리 요청"/>
        <s v="1. 그룹웨어_x000a_   - 신규 입사자 계정 생성"/>
        <s v="1. DRM 및 그룹웨어_x000a_   - 계정 연동 및 용량 증량"/>
        <s v="1. 전산실운영(J동)_x000a_   - JEUS정기점검"/>
        <s v="1. 전산실운영(J동)_x000a_   - 히타치 스토리지"/>
        <s v="1. SAP-기타_x000a_   - TED 개발 신동원위원 내역추가"/>
        <s v="1. SAP-PP_x000a_   - SAP 운영 1320 플랜트자재 삭제일괄요청 "/>
        <s v="1. SAP-PP_x000a_   - 1310 플랜트 잉곳 자재코드 꼬리표생성"/>
        <s v="1. SAP-ED_x000a_   - 2차 로그인 해제 요청의 건"/>
        <s v="1. SAP-SD_x000a_   - 내수,로칼 OEM Process 문의의 건"/>
        <s v="1. SAP-CO_x000a_   - 1310 플랜트 자재코드 삭제일괄요청"/>
        <s v="1. SAP-CO_x000a_    - 표준원가 TEST 작업에 따른 CTS 반영"/>
        <s v="1. SAP-FI_x000a_    - 2022년 년 Open에 따른 미비사항 check"/>
        <s v="1. SAP-PP_x000a_    - 21년 12월 생산(MES) I/F 모니터링 작업"/>
        <s v="1. IDC운영_x000a_   - 정전 작업 지원"/>
        <s v="1. IDC운영_x000a_   - 스토리지 및 가상화서버"/>
        <s v="헬륨 재생 시스템(HRS) 설비 제어 PC 네트워크 오류_x000a_-1월5일 처리건에 대한 추가 요청_x000a_-네트워크의 정상 연결까지 확인 되었으나 해당 PC(DHCP)에서 할당되는 IP주소(192.168.0.3)가 일부 설비의 IP주소(192.168.0.3)와 충돌하여 통신 불량 발생_x000a_-1. 제어PC의 설비제어프로그램 관리 업체(중국업체)측에 해당 네트워크안에 고정으로 사용가능한 IP주소가 있는지 확인 요청_x000a_2. 업체 확인 결과 192.168.0.33번 이상의 주소는 사용하지 않는것으로 확인됨._x000a_3. 제어PC의 IP를 DHCP가 아닌 192.168.0.33의 고정IP로 설정_x000a_4. 고정IP로 설정 후 제어PC의 네트워크/설비와의 통신에 문제가 없는 것 확인 - 오후7시경 재확인 결과도 정상으로 확인"/>
        <s v="모바일 VPN 접속 오류_x000a_-모바일 VPN사용자 등록"/>
        <s v="해외 출장으로 인한 보안프로그램 해제 및 VPN 설치 요청_x000a_-넷헬퍼 삭제,VPN 설치 및 계정생성,연동 완료"/>
        <s v="M365 계정 생성 및 연동요청_x000a_-M365 계정 생성 및 아웃룩,그룹웨어 연동 완료"/>
        <s v="한글 NEO 글자 깨짐,PDF파일 오류_x000a_-어도비 하위버젼으로 재설치_x000a_-한글파일 암호화 해제시에만 열림 (DRM정책이 적용되지않는것으로 확인됨)"/>
        <s v="3층 FMB 모니터링 프로그램 멈춤_x000a_-FMB프로그램 종류 후 재시작_x000a_-일시적인 오류로 확인됨"/>
        <s v="VPN 접속안됨_x000a_-설치 시도한 VPN인스톨 파일의 문제로 확인_x000a_-인스톨파일 변경 후 재설치시 정상설치/연결 확인(7.0)"/>
        <s v="아웃룩/그룹웨어 포워딩 설정 후에도 아웃룩 수신이 안됨_x000a_-M365 계정 삭제 후 재생성/정상 포워딩 확인"/>
        <s v="M365 계정 생성 요청_x000a_-생성 완료"/>
        <s v="M365 패스워드 분실_x000a_-M365 패스워드 초기화"/>
        <s v=" 신규 제품 관련 제품생성및 FLOW부여 _x000a_ㄴ 김대영님과 FLOW부여 후 SAP제품 생성 요청"/>
        <s v="MES 기타(LOSS) ≠ WMS(불량항목) 불일치 리스트 첨부 _x000a_ㄴ 이태경이 보내 준 엑셀 파일을 기준으로 DB에서 Update작업"/>
        <s v="미라콤 MES 개발자 라이선스 요청"/>
        <s v="TFO ENGR권한 추가 ( 어광우님 요청으로 인하여 권한 변경 )"/>
        <s v="MES 라이선스 교체 작업"/>
        <s v="G657B3의 하위 품종에서 G652(B3)는 삭제 "/>
        <s v="WMS 창고 재작업 지시 보빈 삭제 수정_x000a_ㄴ MES와 인터페이스 되는 REWINDING 재작업지시 등록시 자동 재고 삭제처리 ( 테스트 중 )"/>
        <s v="A0176 적치대 에서 손실 및 분산, PMD ,구조 세부 Data가 확인이 안되는 현상이 발생 처리"/>
        <s v="WMS 창고 재작업 지시 이력 조건 변경 처리"/>
        <s v="티에프오 인더스트린 임직원 그룹웨어 공지사항 게시글 확인 안됨_x000a_-정상적인 경우라면 확인 가능해야함_x000a_-허경훈 부장에게 해당 사항 인계/그룹웨어 개발사측에 문의"/>
        <s v="노트북 기본프로그램 세팅 요청_x000a_-기본프로그램 세팅 완료"/>
        <s v="SAP 실행 안됨_x000a_-SSO 통합 로그인이 되어있지 않음(SAP 로그인이 안되어있음)_x000a_-그룹웨어 로그인(SSO 로그인) 후 정상 로그인 확인"/>
        <s v="암호화 된 문서 자가승인 중 파일 삭제됨_x000a_-이세웅 부장에게 해당건 요청하여 삭제된 파일 복구 완료"/>
        <s v="DRM 암호화 해제 오류_x000a_-인터넷 브라우저 기본앱 설정이 엣지로 설정되어 있음_x000a_-엣지 설정에서 기본브라우저 사용 설정 변경"/>
        <s v="연말정산 ESMR 링크 접속 안됨_x000a_-해당 사이트 익스플로러에서 호환 안됨_x000a_-해당 링크 메모 후 엣지 또는 크롬으로 접속해야하는 부분 안내"/>
        <s v="1. SAP-FI_x000a_   - SAP 달력 공휴일 지정 추가의 건"/>
        <s v="1. SAP-PP_x000a_   - 변경번호 생성의 건"/>
        <s v="1. SAP-SD_x000a_   - 견적라우팅 생성 후, 메일전송 확인의 건"/>
        <s v="1. SAP-CO_x000a_   - 원자재 단가입력 프로그램 로직확인"/>
        <s v="1. SAP-PP_x000a_   - 저장위치 일괄 변경 프로그램 변경"/>
        <s v="1. 기타_x000a_   - DRM 오류내역 확인"/>
        <s v="1. SAP-CO_x000a_   - 견적 프로그램 원가추정 오류확인요청"/>
        <s v="1. SAP-FI_x000a_   - 상계처리 프로그램 수행시 오류"/>
        <s v="1. SAP-PP_x000a_   - MES Fiber 사내거래 자재코드 변경요청"/>
        <s v="1. 그룹웨어_x000a_   - 스팸 메일 처리"/>
        <s v="1. 그룹웨어_x000a_   - TFOI 게시판 및 공지사항 권한관리"/>
        <s v="1. 그룹웨어_x000a_   - 메일 반송관련 문의"/>
        <s v="1. 전산실(J동) 운영"/>
        <s v="대표님 연말정산 홈페이지 접속 에러 조치"/>
        <s v="헬프데스크 매뉴얼 수정 및 성능개선"/>
        <s v="MES 검사 스펙 변경 처리 - 칼라 코팅경 값 변경 "/>
        <s v="MES 사용자 등록 및 권한 등록 처리"/>
        <s v="MES A0045적치대 - 채우기 메뉴 보빈수 오류 수정"/>
        <s v="WMS 창고 재작업 지시 보빈 삭제 수정_x000a_ㄴ MES와 인터페이스 되는 REWINDING 재작업지시 등록시 자동 재고 삭제처리"/>
        <s v="WMS 창고 재작업 지시 보빈 삭제 처리_x000a_ㄴ 기존 창고 재작업 지시 보빈 삭제 처리 안된 항목 처리 1,876건"/>
        <s v="WMS 창고 재작업 지시 보빈 자동 삭제 스케쥴 작성 완성 (동기화 처리)_x000a_ㄴ 테스트 예정"/>
        <s v="WMS 문구변경및 프로시저 수정 _x000a_비고3추가 : PMD민수, 8.6A1 → Core, PX+SPOOL_x000a_ㄴ 폼 : 13 / 프로시저 6"/>
        <s v="광통신 장비 별 가동 유무 판별 프로그램 제작 중"/>
        <s v="ZTT 12월 1차 수입검사 업로드 작업"/>
        <s v="MES 코팅경 값과 칼라 코팅경 값이 같을 경우 확정 버튼을 클릭하면 Error메세지가 나오게 변경_x000a_"/>
        <s v="그룹웨어 전자결제 오류_x000a_-익스플로러 인터넷 설정 변경"/>
        <s v="엑셀 파일 복사,붙혀넣기 안됨_x000a_-복사가 필요한 두파일이 저장이 안되어있음_x000a_-두 파일 모두 저장 후 정상작동. 해당부분 안내"/>
        <s v="그룹웨어 접속 오류_x000a_-엣지 설정에서 기본브라우저 설정 변경"/>
        <s v="오피스 실행시 다운됨/느림_x000a_-오피스 M365-&gt;2016으로 변경 설치 후 해당 증상 없어짐"/>
        <s v="SAP,팀즈 설치요청_x000a_-설치완료"/>
        <s v="암호화 PDF문서 실행시 오류_x000a_-어도비 리더 하위버전으로 재설치,어도비 자동업데이트 중지"/>
        <s v="그룹웨어 접속 오류,전자결재 파일첨부 안됨_x000a_-익스플로러 기능 재설치 및 인터넷 설정 변경"/>
        <s v="VPN 설치 및 계정 생성 요청_x000a_-설치 및 계정 생성 완료"/>
        <s v="노트북 기본 프로그램 세팅 요청_x000a_-세팅 완료"/>
        <s v="외부 업체 VPN 접속 오류_x000a_-VPN 원격접속 설정 변경"/>
        <s v="MES 프로그램 성능 개선 현황 문서화"/>
        <s v="Pang Data 기능 개선"/>
        <s v="1. MES_x000a_   - 1320 플랜트 현장인원 신규등록"/>
        <s v="1. SAP-MM_x000a_   - 발주 이후, 입고불가 확인의 건"/>
        <s v="1. TOPERP_x000a_   - 인사정보 Update 요청의 건"/>
        <s v="1. SAP-SD_x000a_   - 원가상세표 출력시 발행안됨"/>
        <s v="1. SAP-MM_x000a_   - 무상발주 처리 저장시 오류발생"/>
        <s v="1. SAP-BC_x000a_   - CTS운영반영요청의 건"/>
        <s v="1. SAP-SD_x000a_   - 구성형자재 활성화 요청"/>
        <s v="1. SAP-CO_x000a_   - 원가담당자 변경의 건"/>
        <s v="1. 기타_x000a_   - SAP 계정 및 MES 계정확인"/>
        <s v="1. SAP-PP_x000a_   - SAP WMS 피킹처리 조회확인"/>
        <s v="1. E-Accouting _x000a_   - 법인카드 작성 진행 X"/>
        <s v="1. 인프라_x000a_   - 안산공장 IP현황 요청"/>
        <s v="1. SAP-SD_x000a_   - 1310 플랜트 판매문서 생성오류"/>
        <s v="1. E-Accouting _x000a_   - 작성 중 오류발생"/>
        <s v="1. SAP-SD_x000a_   - 인도조건 추가 요청의 건"/>
        <s v="1. SAP-SD_x000a_   - 무상샘플 DN 생성 오류 확인요청의 건"/>
        <s v="1. SAP-SD_x000a_   - WMS 피킹처리 오류 확인요청의 건"/>
        <s v="1. SAP-PP_x000a_   - 01월 생산마감 확인의 건"/>
        <s v="1. SAP-SD_x000a_   - 영업 매출조정시 오류 확인의 건"/>
        <s v="1. SAP-FI_x000a_   - CMS Server 확인의 건"/>
        <s v="1. SAP-CO_x000a_   - 자재수불부 이동유형 확인의 건"/>
        <s v="1. SAP-PP_x000a_   - 생산마감 및 I/F 모니터링 작업"/>
        <s v="부춘강 12월 1차 수입검사 완료 업로드 작업"/>
        <s v="R-Furnace 실적 중량 수정 작업_x000a_ㄴ 사용자 입력 실수로 인한 보정 작업"/>
        <s v="실린더 맵핑 처리 오류 발생 처리_x000a_ㄴ 해당 작업지시가 마감이 되어 있지 않아 발생한 오류임"/>
        <s v="J-VAD 실적 현황 - 밀도 수정 처리"/>
        <s v="SFA WMS 배포 작업"/>
        <s v="MES - 재컬러링및 재권취 시간등록 오류 수정"/>
        <s v="VPN 계정 생성 요청 2건_x000a_-이원범, 하성훈 계정 생성"/>
        <s v="IP대역 네트워크망 로직 구조화"/>
        <s v="노트북 기본 프로그램 세팅 요청_x000a_-노트북 세팅 진행중"/>
        <s v="SAP계정, DRM로그인, 전자우편 연동 문제_x000a_- 원격지원 진행중"/>
        <s v="웹사이트 문제로 인한 접속 오류"/>
        <s v="그룹웨어 로그인 문제"/>
        <s v="1. SAP-기타_x000a_   - SAP ID Mapping 작업"/>
        <s v="1. SAP-PP_x000a_   - 22.01월 1320 생산마감 협조작업"/>
        <s v="1. SAP-FI_x000a_   - SAP 직계표 결재 프로그램 변경요청"/>
        <s v="1. 그룹웨어_x000a_  -입사일자 등록"/>
        <s v="1. SAP-PP_x000a_   - 사내거래 DATA 전송확인요청"/>
        <s v="1. SAP-PP_x000a_   - 상세일정 계획 프로그램 확인"/>
        <s v="1. SAP-SD_x000a_   - 견적프로그램 확인요청"/>
        <s v="1. 문서보안_x000a_   - Acorobat문서 opne장애"/>
        <s v="1. 그룹웨어_x000a_   - 스펨메일 등록"/>
        <s v="MES 프로그램 성능 개선 문서 수정 작업"/>
        <s v="L-DR 데이터 모니터링 연동 및 태그 값 생성 요청"/>
        <s v="DCU IP할당 요청 건"/>
        <s v="C-Laser 관련 업무 협의"/>
        <s v="C-Laser 관련 업무 분석중"/>
        <s v="부춘강 12월 2차 수입검사 완료되어 업로드 수정하였습니다"/>
        <s v="신규 사용자 등록(이중희,나세나)"/>
        <s v="SAP INTERFACE 작업_x000a_ㄴ WMS ↔ SAP 간 전송 문제 처리"/>
        <s v="TFO WMS 발주서 메일 오류 수정 _x000a_ㄴ TLS1.0 지원 중단으로 인한 작업"/>
        <s v="TFO WMS 발주서 메일 오류 수정 분 배포 작업"/>
        <s v="노트북 기본 세팅 중 기본 앱_인터넷 설정 문서화 진행"/>
        <s v="SAP 경로 및 ERP 설치 문제 / 아웃룩 연결 문제_x000a_- SAP설치 경로 문제 해결 완료_x000a_- 아웃룩 앱에 계정이 연결문제 해결 완료"/>
        <s v="Outlook 관련 핸드폰 앱설치 계정 관련 문제_x000a_- Outlook 어플 재설치 후 계정 연동 완료"/>
        <s v="그룹웨어 관련 통관요청서 클릭시 화면 엑박_x000a_- 인터넷 옵션 호환성보기 설정이 되어 있지 않음."/>
        <s v="MS인증 마법사 팝업 창 뜨는 현상 /SAP관련 글자가 깨지는 문제_x000a_-M365계정 승인 후 완료_x000a_-SAP재설치 진행 후 완료"/>
        <s v="MS인증 마법사 팝업 창 뜨는 현상 / 그룹웨어 관련 문제_x000a_-MS라이센스 부여후 완료_x000a_-그룹웨어 첨부파일 인터넷 탭옵션 변경 후 완료"/>
        <s v="TFO SCM설치 요청_x000a_-VPN연결 후 TFO SCM 설치 진행 완료"/>
        <s v="MS재설치 진행 후 DRM 자물쇠 아이콘 안보이는 문제_x000a_-레지스트리 DRM아이콘 관련 순서 변경 후 해결"/>
        <s v="MS계정 아웃룩 연동 및 팀즈 연동"/>
        <s v="MES설치 및 config설정 완료"/>
        <s v="노트북 기본 프로그램 및 SAP / MES 설치"/>
        <s v="1. E-Accouting_x000a_   - 사용자 접근 오류 확인의 건"/>
        <s v="1. E-Accouting_x000a_   - 지급처 미등록 관련의 건"/>
        <s v="1. SAP-PP_x000a_   - 라우팅 자재 구성부품 할당 오류확인"/>
        <s v="1. MES_x000a_   - 예산공장 MES 사용자 등록"/>
        <s v="1. SAP-SD_x000a_   - DN 생성 확인요청의 건"/>
        <s v="1. SAP-CO_x000a_   - 프로그램 권한 확인요청"/>
        <s v="1. SAP-MM_x000a_   - WMS 프로그램에서 SAP PO 조회불가"/>
        <s v="VPN관련 그룹웨어 접속시 접속이 안되는 문제_x000a_- VPN설치 프로그램 문제로 해결 완료"/>
        <s v="노트북 피시 기본프로그램 설치 2대"/>
        <s v="화상프로그램 진행시 끊김/ 자료깨짐 등 불완전한 현상_x000a_- 네트워크 불안정으로 인한 끊김 해결 완료"/>
        <s v="네트워크 공유폴더 계정 생성"/>
        <s v="SAP로그인 안되는 문제_x000a_- ERP 바로가기 아이콘 추가 후 해결"/>
        <s v="VPN 관련 실행 오류_x000a_- VPN버전이 이전 버전이여 발생한 문제 해결 완료"/>
        <s v="PC포맷으로 인한 기본프로그램 재설치 완료"/>
        <s v="DRM 자물쇠 아이콘이 안보이는 문제 해결 완료"/>
        <s v="J동 건물 3층 무선와이파이 연결이 안되는 문제_x000a_- 랜포트 확인 후 재연결 해결 완료"/>
        <s v="VPN연결 작업 및 계정신청_x000a_- 팀즈/ 파일서버/ VPN등 계정 신청 완료"/>
        <s v="대용량 파일이 첨부 된 메일이 안열리는 현상_x000a_-첨부파일 링크 url주소 변경 후 해결 완료"/>
        <s v="한글 파일 암호화가 걸리지 않는 문제/ 암호화 해제 권한 필요_x000a_- 암호화 해제 권환 적용 완료"/>
        <s v="엑셀 라이선스 등록"/>
        <s v="그룹웨어 관련 링크 접속시 문제_x000a_-새 창으로 연결후 해결"/>
        <s v="모니터 확장이 안되는 문제_x000a_-장치관리자 그래픽 관련 확인 후 해결"/>
        <s v="TFO WMS 발주서 메일 발송 수정"/>
        <s v="TFO WMS 배포처리"/>
        <s v="신규 사용자 등록 처리_x000a_ㄴ 송정우, 박재우, 이우형, 김기용"/>
        <s v="SCM 거래명세서 수정 및 배포"/>
        <s v="생산 현황 조회 관련 업무 협의"/>
        <s v="ZTT 12월 2-3차 수입검사 완료 WMS반영"/>
        <s v="SAP 로 발주한 건이 WMS에서는 조회가 안되는 문제 해결_x000a_ㄴ SAPIF 품목 번호 인터페이스 오류로 인한 문제"/>
        <s v="MES 기타(LOSS) 항목 / WMS 내부등급 불일치 관련 수정 요청"/>
        <s v="1. SAP-CO_x000a_   - 21년 재무팀 자재제각작업 수행 협조요청"/>
        <s v="1. MES_x000a_   - 예산 Fiber 건, 일괄 MES 재고제거 요청"/>
        <s v="1. 기타_x000a_   - 대한광통신 ITGC 통제관련 업무 협조"/>
        <s v="1. SAP-PP_x000a_   - 생산버전 등록 오류 확인요청의 건"/>
        <s v="1. SAP-SD_x000a_   - 보관플랜트 입고처리 오류 확인요청"/>
        <s v="1. SAP-MM_x000a_   - SAP 사용자 계정 Mapping 처리"/>
        <s v="1. MES _x000a_   - MES 사내거래 출고내역 확인요청의 건"/>
        <s v="1. SAP-SD/PP_x000a_   - 2022년 사업계획 DATA 삭제요청"/>
        <s v="1. 안산IDC_x000a_   - Backup장비(TS3310) 점검"/>
        <s v="1. 그룹웨어_x000a_ - GW 사용자 계정 Mapping 처리 "/>
        <s v="1. 그룹웨어_x000a_  - CI변경 "/>
        <s v="DRM 아이콘이 안보이는 문제_x000a_- 레지스트리 목록의 DRM 아이콘 순서 변경 후 처리 완료"/>
        <s v="DRM 관련 로그인이 안되는 문제_x000a_- DRM 종료 후 그룹웨어 재로그인시 정상 동작 완료"/>
        <s v="e-account접속시 serverError 발생 하여 접속이 안되는 문제_x000a_- 허경훈 부장님 확인 후 처리 완료"/>
        <s v="pangData 엑셀 파일 데이터 크롤링 자동화 완료"/>
        <s v="메일 아웃룩 관련하여 받으편지함의 자동완성 관련 문제"/>
        <s v="아웃룩 계정 메일로 특정인원의 메일이 전달 안되는 문제"/>
        <s v="노트북 기본 pc세팅 및 SAP MES 설치"/>
        <s v="word 파일 작성시 느려짐 및 버벅거림 생기는 현상_x000a_- word파일 내 옵션 체크사항 수정으로 해결 완료"/>
        <s v="office 파일이 안열리는 문제_x000a_- DRM 설치로 인하여 해결 "/>
        <s v="VPN 접속이 안되는 문제_x000a_- 포트 클라이언트 프로그램 복구 후 해결 완료"/>
        <s v="office word 관련하여 저장시 나 기능 실행시 자동종료됨_x000a_- 2010 -&gt; m365버전으로 임시 버전 변경후 해결"/>
        <s v="OTDR 전송 이상 현상 관련 데이터 전송 에러 요청"/>
        <s v="팡데이터 TAG 생성 및 수정 요청건"/>
        <s v="PMS반제품 이관 업로드 자료 롤백 처리 _x000a_ㄴ 엑셀 자료 잘못 올림으로 인한 RollBack 작업 후 재작업 "/>
        <s v="메뉴별 권한 추가 _x000a_ㄴ 검사 데이터 조회 다중 품번"/>
        <s v="ZTT 1월 1차 일부 수입검사 완료 업로드 처리"/>
        <s v="신뢰성 검사 - 강도 조회 수정_x000a_ㄴ PMS품번의 경우 오류 발생으로 인한 수정_x000a_ㄴ1)품질-트랜잭션-신뢰성검사-강도_x000a_     인장, 인발 시험 데이터 저장 가능._x000a_   2)품질- 조회-신뢰성검사-강도시험조회 _x000a_     에서 오류창이 보이며, 데이터 보이지 않음."/>
        <s v="형통 1분기 1차 수입검사 완료 업로드 처리"/>
        <s v="1. SAP-SD_x000a_   - 영업문서 마감 요청의 건"/>
        <s v="1. SAP-FI_x000a_   - 거래처 변경시 저장무한루프"/>
        <s v="1. SAP-SD_x000a_   - 주문번호 : 331786 견적에서 미조회"/>
        <s v="1. SAP-SD_x000a_   - 대금청구 문서 오류의 건"/>
        <s v="1. SAP-SD_x000a_   - 견적 SO 등록 확인 시 기준정보"/>
        <s v="1. E-Accouting_x000a_   - 임시전표 생성 오류"/>
        <s v="1. SAP-CO_x000a_   - TEST server 로그인 요청"/>
        <s v="1. 그룹웨어_x000a_  -SAP 계정 등록확인"/>
        <s v="1. 기타_x000a_   - Netbakcup 교육"/>
        <s v="1. 그룹웨어_x000a_   - 스팸 예외 처리"/>
        <s v="1. 안산IDC_x000a_   - 육안점검 및 서버점검"/>
        <s v="외부 에서 PC사용이 안됨_x000a_-VPN프로그램 설치 후 완료"/>
        <s v="모바일 VPN설치 및 연동 아웃룩 메일 연동"/>
        <s v="대한광통신 오라클 정기점검 완료"/>
        <s v="USB파일 반출 요청 완료"/>
        <s v="VPN연결 시 외부에서 연결이 안됨_x000a_- IP주소 변경 후 완료"/>
        <s v="팀즈 화상회의 링크 메일 전달이 안됨_x000a_- 허경훈 부장님 요청 후 스팸 해제 후 완료"/>
        <s v="VPN연결 및 VPN계정 생성 완료"/>
        <s v="그룹웨어 메일 용량 증가 요청 -&gt; 완료"/>
        <s v="공유폴더 접근이 안되는 문제_x000a_- 비밀번호 오류로 인한 접속 불가"/>
        <s v="VPN 로그인이 안되는 문제_x000a_- VPN프로그램 재 실행 후 해결"/>
        <s v="VPN패스워드 분실_x000a_- VPN패스워드 변경 후 완료"/>
        <s v="노트북 PC 기본 프로그램 세팅"/>
        <s v="메일이 스팸 처리가 되는 문제_x000a_-허부장님 확인 후 해결"/>
        <s v="A0186 적치대 하위 품종 변경 이상 발생 확인(G657EA2200MICRO -&gt; G657A1200MICRO -&gt; G652D200MICRO)_x000a_ㄴ G657A1(SINGTEL)200MICRO_x000a_관련하여 링마킹 자재코드가 없어 문제 발생으로 인하여 SAP품종 생성 _x000a_처리_x000a_"/>
        <s v="MES 사용자 등록_x000a_ㄴ B조 TC112901 최유준 "/>
        <s v="부춘강 2월 물량 수입검사 완료 업로드 처리"/>
        <s v="PMS 반제품 업로드 오류 처리_x000a_ㄴ 모든 관련 항목 삭제 후 재처리 완료"/>
        <s v="ZTT 1월 1차 잔량 수입검사 완료 업로드 처리"/>
        <s v="팡데이터 요청 TAG 모니터링 최신화"/>
        <s v="L-DR 팡데이터 연동 불가항목 수정"/>
        <s v="D2 구역 MES 프로그램 중수소 실적 에러 조치"/>
        <s v="1. SAP-PP_x000a_ - 22.02 월 생산마감 BACKLOG 오류처리"/>
        <s v="1. SAP-SD_x000a_ - SAP TEST Server 에 설정 및 사용자지정"/>
        <s v="1. SAP-PP_x000a_ - 생산오더 총 16건 STD 입고방법 문의"/>
        <s v="1. SAP-SD_x000a_ - OEM DN 생성시 오류확인요청의 건"/>
        <s v="1. SAP-FI_x000a_ - 유형자산 손상차손 T-CODE 알림"/>
        <s v="1. SAP-PP_x000a_ - SAP ID 및 MES ID 부여확인요청"/>
        <s v="1. SAP-CO_x000a_ - SAP Test Server CTS 이관요청"/>
        <s v="1. 기타_x000a_ - SAP License Audit 작업요청 "/>
        <s v="1. SAP-PP_x000a_ - 여척배부 처리 마감요청의 건 "/>
        <s v="1. SAP-MM_x000a_ - 특수광 사업부 구성형자재 활성화 요청"/>
        <s v="1. SAP-PP_x000a_ - 재고현황 조회 프로그램 오류확인요청"/>
        <s v="1. SAP-SD_x000a_ - 사업계획 작성 문의 요청의 건"/>
        <s v="1. 그룹웨어_x000a_   - NetBackup 이슈 확인"/>
        <s v="office버전 2010-&gt; 2016버전으로 업데이트 진행 완료"/>
        <s v="그룹웨어 메일 용량 증가 요청 (완료)"/>
        <s v="PC소프트웨어 바이러스 확인 및 VPN설치 요엋_x000a_- 소프트웨어 검사 및 VPN설치 완료"/>
        <s v="VPN계정 신청 요청"/>
        <s v="작업 표시줄 아이콘이 안나오는 문제_x000a_- 재부팅 및 설정 변경 후 완료"/>
        <s v="팀즈 화상챗 링크 전달 및 심재규공장장 msOffice 암호 변경 완료"/>
        <s v="노트북 기본 프로그램 및 SAP / MES 설치 요청 완료"/>
        <s v="PPT 문서를 열려고 할 시 호환모드 관련 문제로 실행이 안됨_x000a_DRM 관련 문제로 확인 -&gt; DRM 업체문의 하여 해결중"/>
        <s v="J동 3층 기본프로그램 및 보안관련 프로그램 설치"/>
        <s v="메일 보안 정책으로 인해 naver.com 수신이 안되는 문제"/>
        <s v="VPN계정 신청 요청 -&gt; 계정 생성 완료"/>
        <s v="메일이 스팸처리가 되는 사항 처리 완료"/>
        <s v="A0038 채우기 / 구조 - 항목 개수 차이 수정 처리"/>
        <s v="MES 배포 작업 ( SAP 완료 실적 현황, Barcode 재출력 )"/>
        <s v="생산량 및 수율 집계, 품번 체계 업무 협의"/>
        <s v="L-VAD 장비 통신 상태 불량으로 인한 요청"/>
        <s v="안양 복합기 IP 할당 요청"/>
        <s v="안산 네트워크 전수조사"/>
        <s v="1. SAP-CO_x000a_   - CO CTS 운영반영 요청"/>
        <s v="1. SAP-SD_x000a_   - SAP 신규사원 입사자 Mapping"/>
        <s v="1. SAP-BC_x000a_   - SAP 배치오류 점검 및 사용자 변경"/>
        <s v="1. Audit_x000a_   - SAP 2차 점검요청 TED Server 내역 등"/>
        <s v="1. SAP-ED_x000a_   - SAP 견적/제조에 대한 메일회신자 추가"/>
        <s v="1. SAP-PP_x000a_   - 제조 드럼 지정화면에서 조회 불가"/>
        <s v="1. SAP-SD_x000a_   - 영업조직 변경작업 요청 확인"/>
        <s v="1. SAP-CO_x000a_   - 영업조직 변경작업 요청 확인"/>
        <s v="1. SAP-PP_x000a_   - MES I/F Monitoring 작업"/>
        <s v="1. 그룹웨어_x000a_   - 삭제 계정 복구"/>
        <s v="1. 그룹웨어_x000a_   - 계정정보 취합정리"/>
        <s v="1. 그룹웨어_x000a_   - 사용자 메일 활성화 작업"/>
        <s v="1. MES_x000a_ - BP사 계정생성"/>
        <s v="VPN프로그램 파일 오류_x000a_-VPN 프로그램 파일 변경 후 재설치 완료"/>
        <s v="아웃룩 / 팀즈 계정 생성 요청_x000a_- 생성 완료"/>
        <s v="teams / DRM 계정 생성 요청_x000a_- 생성 완료"/>
        <s v="그룹웨어 계정 생성 요청_x000a_- 글로벌정보원 ( 정환규님 생성 요청)"/>
        <s v="PC 기본 프로그램 설치 완료"/>
        <s v="오토캐드 설치 요청_x000a_- 설치완료"/>
        <s v="VPN계정생성 및 DRM 암호화 자동 해제 요청"/>
        <s v="AUTO CAD 계정 생성요청_x000a_- 사용자 추가 및 라이선스 부여 완료"/>
        <s v="신규 입사자 teams 계정 등록 요청_x000a_- 등록완료"/>
        <s v="공정별 생산 현황 작성중"/>
        <s v="C0001 적치대 추가"/>
        <s v="TFO WMS 환경 셋팅 "/>
        <s v="MES에서 Lathe 작업지시 취소 작업 요청"/>
        <s v="A0200적치대 적치대이동 불가_x000a_ㄴ 예전 lot 마감안되어 작업취소 후 재작업 요청 처리 완료"/>
        <s v="개발자용 미라콤 서버 라이선스 교체 작업"/>
        <s v="TFOWMS 관련 수정 보안 사항"/>
        <s v="안양 지문인식기 고정 IP 할당 요청"/>
        <s v="[긴급] DRAW존 네트워크 구축 요청건"/>
        <s v="1. SAP-CO_x000a_ - CTS 운영 반영요청의 건"/>
        <s v="1. SAP-MM_x000a_ - SAP 자재코드 명칭 관련의 건"/>
        <s v="1. SAP-PP_x000a_ - 생산실적 문의의 건"/>
        <s v="1. SAP-MM_x000a_  - 공정외주발주 생성 확인요청의 건"/>
        <s v="1. SAP-CO_x000a_  - 상품단가에 대한 메일 전송여부 "/>
        <s v="1. SAP-MM_x000a_  - SAP 직기표 전표 결재 ROLLBACK 요청"/>
        <s v="1. SAP-CO_x000a_  - 표준원가 추정 오류자재 문의"/>
        <s v="1. SAP-PP_x000a_  - 특정 Excel 파일 Upload시 부하발생"/>
        <s v="1. SAP-SD_x000a_  - 판매문서 생산계획 진행 가능 여부 확인"/>
        <s v="1. SAP-SD_x000a_  - DN 작성시 오류 내용 확인요청"/>
        <s v="1. 백업장비 점검 / 에이블 정기점검_x000a_ - 파트교체 및 서버정기점검"/>
        <s v="1. 가상화서버 점검_x000a_ - 10.10.200.121 가상화호스트서버 1대"/>
        <s v="1. B/P사 정기점검_x000a_ - tecl-gwpap1 외4대"/>
        <s v="1. SAP_x000a_   - E-Accouting 사용자 계정 Mapping 처리"/>
        <s v="1. SAP_x000a_   - SAP 사용자 계정 Mapping 처리"/>
        <s v="웹접속 사이트 차단 해제 요청 - 완료"/>
        <s v="J동 데스크탑 보안프로그램 설치 - 완료"/>
        <s v="아웃룩 포워딩 변경 및 데이터 파일 이동 - 완료"/>
        <s v="scm 프로그램 VPN관련 연결 문제 - 완료"/>
        <s v="VPN신규 계정 생성"/>
        <s v="adobe reader 문서가 안열리는 문제 조치 완료"/>
        <s v="아웃룩 데이터 파일 이동 ppt파일 작성"/>
        <s v="NEO한글 실행시 오류 사항 발생_x000a_vcredist_ 문제로 재설치 진행 후 해결"/>
        <s v="한글 NEO관련 문제 발생시 조치사항 작성 완료"/>
        <s v="정원앤시스 오라클 DB점검"/>
        <s v="SAP 문제로 인한 재설치 요청"/>
        <s v="adobe reader x32 비트 재설치 요청 완료"/>
        <s v="신규인원 피시세팅"/>
        <s v="파일서버 연결하는 와중에 연결 실패 - 조치완료"/>
        <s v="메일 스팸 처리 예외 요청_x000a_- wblock스팸메일 예외 등록"/>
        <s v="pdf 인쇄시 인쇄할수 없음 문구_x000a_- 해당 문제 확인 후 설정값 변경"/>
        <s v="office 2016 -&gt; m365계정으로 변경 요청 완료"/>
        <s v="Adobe 업데이트 후 문서가 안열리는 문제 PPT 매뉴얼 생성 완료"/>
        <s v="MES CLIENT 업데이트(MES_V5.5.54)"/>
        <s v="잘못 작업지시된 작업 지시 강제 마감 작업"/>
        <s v="공정별 생산 현황 관련 업무 협의 ( 각종 산출 수식 재 정의 작업 )"/>
        <s v="형통 1분기 2차 수입검사 완료 업로드 작업"/>
        <s v="NDRAW17-22호기 TAG 생성 요청 건"/>
        <s v="모니터링 TAG 동일화"/>
        <s v="D2존 PC 설치"/>
        <s v="팀즈를 이용한 부가적인 앱서비스 조사 및 자료 수집"/>
        <s v="1. SAP-PP_x000a_   - 1310 플랜트 신규 자재코드 생성 오류"/>
        <s v="1. SAP-SD_x000a_   - 샘플수량 초과오류로 견적진행 불가 "/>
        <s v="1. SAP-SD_x000a_   - 견적진행 후 판매문서 생성시 오류 Dump"/>
        <s v="1. SAP-PP_x000a_   - 1310 신규 자재코드 원가추정시 오류내용확인"/>
        <s v="1. SAP-SD_x000a_   - 보관납품 대금청구 진행시 오류확인"/>
        <s v="1. SAP-PP_x000a_   - 1320 플랜트 작업지시 삭제확인"/>
        <s v="1. SAP-SD_x000a_   - 광섬유 신규자재 S/O 생성오류"/>
        <s v="1. SAP-FI_x000a_   - 재무재표 버전 변경요청"/>
        <s v="1. SAP-SD_x000a_   - 매출조정전표 삭제요청"/>
        <s v="1. SAP-MM_x000a_   - 송장전표 취소 문의의 건"/>
        <s v="1. Storage_x000a_  - TS3310 : Tape operation error"/>
        <s v="1. MES_x000a_   - 신규 계정 생성"/>
        <s v="1.MES_x000a_ - 자재코드 변경요청"/>
        <s v="1.SAP_x000a_ - 1320플랜트에서 신규자제 등록확인요청"/>
        <s v="1. SAP_x000a_   - E-Accouting 사용자계정정보 변경요청"/>
        <s v="1. 그룹웨어_x000a_   - 사용자계정 정보수정요청"/>
        <s v="1. SAP-PP_x000a_   - 예산공장=&gt;안산공장 대량data 이관처리 요청"/>
        <s v="기본 프로그램 설치 요청 설치 완료"/>
        <s v="adobe 재설치 및 자동업데이트 삭제 요청 완료"/>
        <s v="아웃룩 메일 연결 - 신규 인원 teams계정 생성 및 메일 연결"/>
        <s v="대용량 파일 첨부 방법 가이드 -&gt; oneDrive를 통한 전달"/>
        <s v="onDrive 관련 매뉴얼 작성"/>
        <s v="Auto CAD 계정 생성 및 라이선스 부여_x000a_- 함혜민_x000a_- 이지민_x000a_- 김창영"/>
        <s v="PC기본 프로그램 세팅"/>
        <s v="메일 설정 요청 및 계정 생성 요청"/>
        <s v="아웃룩 실행시 자동 으로 꺼짐"/>
        <s v="그룹웨어 접속시 edge로 전환 문제 - 해결완료"/>
        <s v="adobe 실행시 비트 문제로 실행오류 - 해결완료"/>
        <s v="ms패스워드 분실 새암호 요청"/>
        <s v="그룹웨어 아웃룩 포워딩 요청 / 모바일 아웃룩 설치 가이드"/>
        <s v="VPN계정 생성 요청"/>
        <s v="MES CLIENT 업데이트(MES_V5.5.55) / View제작 / SP작성"/>
        <s v="공정별 생산 현황 업무 조율분 반영 완료"/>
        <s v="신규자재코드 원가추정 및 MES등록 요청에 대한 업무 회의 및 _x000a_DB 작업 처리 완료 ( SAP INTERFACE, 컬러링(재권취 작업지시), 채우기 )"/>
        <s v="SAP INTERFACE 오류 수동 재작업및 재가동 처리"/>
        <s v="MES 검사데이터 내부등급 ≠ MES 검사데이터 다중품번 조회_x000a_인터페이스 작업 업무 협의 완료_x000a_"/>
        <s v="L-Furance실적 작업시작 오류 처리 "/>
        <s v="팡 데이터 모니터링 단순화 작업"/>
        <s v="TEAMS 관련 Add-In 전자결재,그룹웨어 조사 "/>
        <s v="전자결재, 그룹웨어 업체 컨택 후 문의"/>
        <s v="1. SAP-PP_x000a_ - SAP 권한추가의 건"/>
        <s v="1. SAP-FI_x000a_ - SAP 재무재표 버전 변경요청의 건"/>
        <s v="1. SAP-SD_x000a_ - DN번호 대금청구 문서 오류확인의 건"/>
        <s v="1. SAP-SD_x000a_ - 매출조정시 오류 내용확인의 건"/>
        <s v="1. SAP-SD_x000a_ - SAP 드럼 BOM 내역 문의의 건"/>
        <s v="1. SAP-PP_x000a_ - 1320 플랜트 배부처리 내용 확인"/>
        <s v="1.그룹웨어_x000a_   - 전표 수신시 발생되는 오류"/>
        <s v="1. TS3310_x000a_  - 드라이버 클린 작업 "/>
        <s v="VPN계정 생성요청"/>
        <s v="MES프로그램 설치 요청"/>
        <s v="SAP프로그램 실행시 MSVCR120.dll 파일이 누락되어 실행 안되는 문제 해결완료"/>
        <s v="SAP 프로그램 실행시 dll파일 누락 관련 조치 방법 ppt파일 작성"/>
        <s v="노브북 기본 프로그램 설치 - 완료"/>
        <s v="PC SAP 관련 프로그램 미설치로 인한 프로그램 설치 요청 - 완료"/>
        <s v="아웃룩 미 업데이트로 인한 이용 오류 - 완료"/>
        <s v="win11 업그레이드 후 ie창이 안열리는 문제 -&gt; win10으로 다운그레이드 진행 후 해결 완료"/>
        <s v="생산 작업 취소 처리 ( PA0522335A ) _x000a_ - 날자가 지나 작업 취소 불가한 자료 확인 후 요청에 따른 취소처리"/>
        <s v="(WMS)보빈 조회 내부 등급 프로그램 수정"/>
        <s v="(WMS)개별제품재고조회(1층 창고포함) 내부 등급 프로그램 수정"/>
        <s v="(MES)생산 현황 업무 회의 "/>
        <s v="(MES)재컬러링 및 재권취 시간등록 오류 수정 처리"/>
        <s v="(MES)코어별 집계현황 자료 발췌(1년4개월치)"/>
        <s v="(WMS)ZTT 2월 2차 수입검사 완료 처리 "/>
        <s v="A동 2층 특수광기술연구소 WIFI 연결 오류"/>
        <s v="Python Django 웹 구현"/>
        <s v="Centos7_Test서버 Docker 구현 및 접속 bat파일 생성"/>
        <s v="1. SAP-FI_x000a_   - 고정자산 대장 리포트 내역 오류확인"/>
        <s v="1. SAP-PP_x000a_   - 1320 플랜트 태양광Cable 실적내용 확인"/>
        <s v="1. SAP-FI_x000a_   - 재무재표 관련 버전내용 변경요청의 건"/>
        <s v="1. SAP-SD_x000a_   - 견적 프로그램 프로그램 변경확인"/>
        <s v="1. SAP-SD_x000a_   - 수출 관련 매출인식 기준 업무협의"/>
        <s v="1. SAP-SD_x000a_   - 수출 인도조건 추가 요청의 건"/>
        <s v="1. SAP-SD_x000a_   - FIber4Net 자재코드 견적 원가 추정관련"/>
        <s v="1. SAP-PP_x000a_   - 2022.04월 MES I/F 모니터링"/>
        <s v="1. SAP-PP_x000a_   - 22.03월 수불부 입고금액 오류내용 분석"/>
        <s v="1. SAP_x000a_   - SAP 사용자 계정 페스워드 초기화요청"/>
        <s v="1. 그룹웨어_x000a_   - 퇴사자 삭제"/>
        <s v="1. 그룹웨어_x000a_   - sap 수신관리 추가등록"/>
        <s v="프린터 드라이버 연결 요청 - 완료"/>
        <s v="노트북 기본 프로그램 세팅"/>
        <s v="teams 신규 계정 생성 요청"/>
        <s v="teams 신규계정 / 노트북 기본세팅"/>
        <s v="hskdu"/>
        <s v="신규 PC 세팅 ( 3대 )"/>
        <s v="win11 -&gt; win10 으로 다운그레이드 관련 ppt생성"/>
        <s v="신규 인원 ms 게정 생성"/>
        <s v="SAP 및 프로그램 설치 가이드 전달"/>
        <s v="외국 출장 인원 아웃룩 포워딩 가이드 완료"/>
        <s v="(WMS) 출고실적(피킹내역) - 내부등급 관련 수정 완료"/>
        <s v="(WMS) 사내거래 출고 - 내부등급 관련 수정 완료"/>
        <s v="(WMS)사내거래 출고 이력 - 내부등급 관련 수정 완료"/>
        <s v="(SFA WMS ) 배포 작업"/>
        <s v="(TFO WMS ) 배포 작업"/>
        <s v="(TFO WMS ) 구매오더 조회 자재 단가 수정"/>
        <s v="(SFA WMS ) 검사 완료 및 이관 재고 ↔ 현장 창고 입고 재고 비교_x000a_ 업무 협의"/>
        <s v="OTDR 관련 프로그램 항목 추가 요청"/>
        <s v="예산 MES 관련 장비 조사(근접센서)"/>
        <s v="3층 신규자 노트북 네트워크 에러 조치"/>
        <s v="네트워크 폴더 접속 계정 생성 요청"/>
        <s v="공정 키오스크 관련 현황조사 및 조치"/>
        <s v="1. MES_x000a_   - 대한광통신 에산공장 출장"/>
        <s v="1. SAP-SD_x000a_   - 보관매출 DN 생성 조회오류 확인요청의 건"/>
        <s v="1. SAP-CO_x000a_   - 원가추정 담당자 Master 변경요청"/>
        <s v="1. SAP-MM_x000a_   - 구매발주 유형 차이 문의"/>
        <s v="1. SAP-PP_x000a_   - 2022.03월 마감 수불부 금액 과다계상 확인"/>
        <s v="1. SAP-PP_x000a_   - MES 제품 합격처리 오류건 확인요청"/>
        <s v="1. SAP-SD_x000a_   - 프랑스 회사법인 생성, 거래처코드 확인"/>
        <s v="1. SAP-FI_x000a_   - 고정자산 List 프로그램 수정"/>
        <s v="1. OPTO ERP 계정등록_x000a_ - 신규입사자 ERP 계정등록"/>
        <s v="1. 그룹웨어_x000a_ - 퇴사인원 메일설정 추가요청"/>
        <s v="1. 그룹웨어_x000a_   - e-accounting 연동문의"/>
        <s v="1. 그룹웨어_x000a_   - 재입사 인력 사번수정요청"/>
        <s v="팀즈 계정 생성 요청"/>
        <s v="SAP 재설치 요청"/>
        <s v="oem 시스템 날짜 보기 클릭 문제_x000a_- ie옵션중 호환성 보기 설정 후 정상동작 확인"/>
        <s v="정원앤시스 오라클 디비점검"/>
        <s v="메일 계정 포워드 테스트 ( @taihanfiber.com ) 완료"/>
        <s v="문서보안 자가승인 후 문서의 보안이 풀리지 않는 문제 해결완료_x000a_- 보안해제 경로가 다름이 원인"/>
        <s v="PC네트워크 및 프린터 드라이버 설치 요청"/>
        <s v="스팸 처리된 메일 해제 요청"/>
        <s v="네트워크 공유폴더 계정 생성 요청 - 완료"/>
        <s v="SAP 실행시 로그인이 안되는 사항 - 그룹웨어 active x 설치가 안되어있었음 완료"/>
        <s v="외부 헬륨저장소 네트워크 연결 안됨 - 수정 완료"/>
        <s v="이메일 / website 도메인 확인"/>
        <s v="실린더 코어 맵핑 안되는 품번 맵핑 처리"/>
        <s v="OTDR 관련 프로그램 항목 추가 요청 관련 업무 협의"/>
        <s v="검사 완료 및 이관 재고 ↔ 현장 창고 입고 재고 비교 프로그램 제작"/>
        <s v="MES 품번 삭제 처리(465건)_x000a_- 실물이 없으며 비용처리 완료(불량처리)된 품번들 중에, MES에 남아있는 품번을 삭제함"/>
        <s v="공정 키오스크 모니터 교체 및 프린터 점검"/>
        <s v="포장반 네트워크 이상으로 조치 요청"/>
        <s v="외부 중계기 설치로 인한 지원"/>
        <s v="HRS 네트워크 조치"/>
        <s v="1. SAP-PP_x000a_ - 원가취합처 조회 가능 T-CODE 알림"/>
        <s v="1. SAP-MM_x000a_ - 반품오더 PO 건에 대한 배치번호 오류"/>
        <s v="1. SAP-MM_x000a_ - 운송비 가격조건 관련 업무확인요청"/>
        <s v="1. SAP-FI_x000a_ - GL 계정작성시 임시전표 생성오류"/>
        <s v="1. SAP-MM_x000a_ - 수출/입 관련 DAP BL 작성시 오류확인"/>
        <s v="1. SAP-PP_x000a_ - O급 폐기 처리 관련 신규 프로그램 작성"/>
        <s v="1. SAP-SD_x000a_ - 견적번호 136012 드럼 미지정 오류"/>
        <s v="1. SAP-PP_x000a_ - 1320=&gt;1310 사간거래 반품 프로그램 변경"/>
        <s v="1. SAP-ED_x000a_ - 인터락킹 설계공정 업무 협의진행"/>
        <s v="1. SAP-CO_x000a_ - 원가추정 오류 확인요청"/>
        <s v="1. SAP-PP_x000a_ - 22.04월 마감 관련 MES I/F 모니터링"/>
        <s v="1.법인카드 내역조회 오류_x000a_ - 사변변경으로 사용내역 조회불가"/>
        <s v="중수소 실적 현황 조회 수정 _x000a_- 기존 프로그램 오류로 인한 프로시저 재수정(중복자료 조회 제거)"/>
        <s v="SFA WMS 배포 완료 _x000a_1. 검사 완료 및 이관 재고 ↔ 현장 창고 입고 재고 비교_x000a_ 스캔 일자 기준 ( From : 검사 완료 일자 To : 창고 입고 일자 )_x000a_   스캔 일자를 기준으로 놓은 다음 To : 창고 입고 일자까지 조회 가능_x000a_   하도록 추가 ( 이태경 님과 협의 완료 )_x000a_"/>
        <s v="&lt;&lt; 창고 이동 처리 – 신규 제작 &gt;&gt;_x000a_ 바코드를 읽어 들여 창고별로 이동 할 수 있는 기능 &amp; 조회_x000a_ 업무 협의 1차"/>
        <s v="&lt;&lt; 창고 이동 처리 – 신규 제작 &gt;&gt; 업무 협의 2차"/>
        <s v="보빈 선택하여 출고 내부등급 추가_x000a_ - 내부 등급 조회 할 수 있도록 추가 완료"/>
        <s v="바코드 재출력 출하라벨 발행 생성"/>
        <s v="부춘강 3월 물량 수입검사 완료하여 업로드"/>
        <s v="MES 배포 작업 ( 바코드 재출력 출하라벨 발행 생성분 )"/>
        <s v="재작업 지시 (드로잉) 작업 삭제 처리"/>
        <s v="1. 검사 완료 및 이관 재고 ↔ 현장 창고 입고 재고 비교_x000a_ - 현업 부서별 의견 개진 협의및 수정 방안 협의 회의 진행 "/>
        <s v="와이파이 랜카드 드라이버 설치 요청 "/>
        <s v="VPN신규 계정 및 adobe reader 설치 요청"/>
        <s v="m365 신규 계정 생성"/>
        <s v="그룹웨어 접속 불가 해결 가이드 전달 완료"/>
        <s v="아웃룩 메일 포워딩 설정 및 계정 비밀번호 재설정 완료"/>
        <s v="mes 프로그램 beta 버전 및 최신 버전 설치 "/>
        <s v="아웃룩 메일 계정 도메인 추가 taihanfiber.com"/>
        <s v="www.tfo.co.kr 접속 불가 매뉴얼 수정 요청"/>
        <s v="1. E-Accouting_x000a_ - 이어카운팅 전표번호 수정처리의 건"/>
        <s v="1. E-Accouting_x000a_ - 법인카드 작성 오류확인의 건"/>
        <s v="1. SAP-SD_x000a_ - 대금청구 회계문서 미생성 확인요청"/>
        <s v="1. SAP-SD_x000a_ - 협업포탈 로그인 업무확인"/>
        <s v="1. SAP-MM_x000a_ - 발주입고 처리 불가확인요청의 건"/>
        <s v="1. SAP-PP_x000a_ - 월재고 현황 프로그램 변경"/>
        <s v="1. SAP-PP_x000a_ - 수입입고처리 확인"/>
        <s v="1. SAP-SD_x000a_ - 위탁정산 취소 문의의 건"/>
        <s v="1.그룹웨어_x000a_ - 인사카드 등록오류로 연동문제"/>
        <s v="1.infra_x000a_ - F600 스토리지서버 알람발생"/>
        <s v="1.mes_x000a_ - 케이블 MES 전송이력 삭제"/>
        <s v="1.infra_x000a_ - GW-web#1 서버  /infapp 사용율 90% -&gt; 70%"/>
        <s v="1.spam_x000a_ - 송종근 팀원요청으로 spam예외처리"/>
        <s v="노트북 기본 세팅"/>
        <s v="엑셀이 열리지 않는 오류 - forticlient 종료 후 해결완료"/>
        <s v="DRM 오류로 인한 문서가 안열리는 문제 해결완료"/>
        <s v="아웃룩 포워딩 문제"/>
        <s v="아웃룩 버전 문제로 인한 아웃룩 프로그램 오류"/>
        <s v="MES 계정 생성"/>
        <s v="그룹웨어 메일 용량 증가"/>
        <s v="프린터 드라이브 설치"/>
        <s v="IE 실행시 edge로 바뀌는 문제 해경 - ppt 작성"/>
        <s v="아웃룩 문제로 인한 아웃룩 재설치 및 teams 연동"/>
        <s v="ie실행 시 edge로 전환되는 문제"/>
        <s v="VPN계정 생성"/>
        <s v="SAP 설치"/>
        <s v="채우기 메뉴 빠진 보빈수 채우기 작업 완료"/>
        <s v="작업취소 처리 - 전월마감된 자료 강제 처리 "/>
        <s v="1000번 1층창고 검사과 입고 내역 비교 제작 중_x000a_- 신규 메뉴 작성을 통한 프로그램 제작 및 SAP기준일자로 변경 다시 제작중 "/>
        <s v="키오스크 장비 키보드 구매"/>
        <s v="PANG 관련 미팅 및 설비 네트워크 관련 미팅"/>
        <s v="링마킹 설비 이설로 인한 네트워크 파악"/>
        <s v="리본설비 이설로 인한 MES 프로그램 제안서 작성"/>
        <s v="1.SAP-FI_x000a_ - 매출세금계산서 추가 요청의 건"/>
        <s v="1.SAP-PP_x000a_ - 기타폐기처리 프로그램 신규개발"/>
        <s v="1.SAP-SD_x000a_ - 견적 상세 리포트 프로그램 변경요청"/>
        <s v="1.SAP-SD_x000a_ - SAP 조직변경에 따른 일괄 처리 작업"/>
        <s v="1.SAP-CO_x000a_ - 자재코드 원가추정 관련의 건"/>
        <s v="1.SAP-PP_x000a_ - 리본코팅 공정 관련 업무협의 "/>
        <s v="1.그룹웨어_x000a_ - e-accounting, ECM전자문서함 접속불가 문의건"/>
        <s v="1.mes_x000a_ - 4월마감후 mes 잔량 삭제요청"/>
        <s v="그룹웨어 패스워드 분실로 인한 재발급"/>
        <s v="SAP ERP 실행시 문제 해결완료"/>
        <s v="VPN설치 요청 해결 완료"/>
        <s v="NAS 파일서버 아이디 분실로 인한 확인 요청"/>
        <s v="m365계정 생성 요청"/>
        <s v="m365계정 사용자 이름 변경 요청"/>
        <s v="DHCP 자동 IP 사용자들 네트워크 불통 문제_x000a_- 젠트넷 장봉수님 contac후 DHCP 서버 재기동 후 해결 완료"/>
        <s v="VPN접속시 방법 가이드 요청"/>
        <s v="DHCP 관련하여 젠트넷 작업 진행 확인"/>
        <s v="outlook chrome web 접속시 접속안되는 문제 해결 완료"/>
        <s v="공유폴더 접속시 접속 안되는 부분 확인 가이드 완료"/>
        <s v="outlook 메일 수신관련하여 확인 진행중"/>
        <s v="1000번 1층창고 검사과 입고 내역 비교 제작 중 _x000a_- 신규 메뉴 작성을 통한 프로그램 제작 및 SAP기준일자로 변경 다시 제작중 "/>
        <s v="NZ 수입광섬유에서 모드필드(MFD_1550nm OSE)에 DATA _x000a_추가 및 변경"/>
        <s v="MES에 SAP 정보 인터페이스 완료 확인 요청_x000a_ - 해당 자재코드에 대해서 아직 원가에서 원가추정이 되지 않아서 안산 MES 로 I/F 가 되지 않는 것으로 확인이 됩니다._x000a_ - 원가추정이후에, I/F가 가능"/>
        <s v="적치대 B0053 분산 및 PMD 판정 값 수정 채우기 처리"/>
        <s v=". 1000번 1층창고 검사과 입고 내역 비교 배포작업"/>
        <s v="인수 검사 보빈 추가 업무협의"/>
        <s v="예산 MES 업무협의 ( 리본 장비 이전 관련 )"/>
        <s v="IT 네트워크 충돌 문제"/>
        <s v="설비 네트워크 파악"/>
        <s v="DRAW존 임시 구축 선로 해제"/>
        <s v="리본 설비 이설로 인한 프로그램 협의"/>
        <s v="예산 MES DB 분석중"/>
        <s v="링마킹 설비 모니터링 대시보드 제작"/>
        <s v="1.SAP-SD_x000a_ - 수출BL 대상에서 DATA 조회 불가"/>
        <s v="1.SAP-SD_x000a_ - 견적진행 판매문서 생성오류"/>
        <s v="1.SAP-MM_x000a_ - 반제품 리턴PO 작성에 대한 문의"/>
        <s v="1.SAP-MM_x000a_ - WMS PO 관련 문의사항"/>
        <s v="1.SAP-FI_x000a_ - FI STD T-CODE 문의"/>
        <s v="1.SAP-SD_x000a_ - 대금청구 작성시 오류확인"/>
        <s v="1.SAP-SD_x000a_ - 제품관리기준 제품계층구조 변경"/>
        <s v="1.그룹웨어_x000a_ -결제완료된 기안서(휴가신청서) 삭제요청"/>
        <s v="1.MES_x000a_ - 사내걸 내역중 ID, 자제코드 변경작업"/>
        <s v="1.SAP_x000a_ -사용자 권한 추가요청"/>
        <s v="그룹웨어 실행시 edge로 켜지는 문제"/>
        <s v="해외출장 인원 DRM 삭제 요청"/>
        <s v="모바일 VPN 및 DRM 설치"/>
        <s v="메일 관련하여 송신이 및 수신 문제"/>
        <s v="해외출장 으로 인한 Nethelper 삭제 요청"/>
        <s v="코로나 인원 VPN계정 생성 요청"/>
        <s v="그룹웨어 관련 메일 용량 증가 요청"/>
        <s v="MES베타 프로그램 실행시 실행안되는 부분 완료"/>
        <s v="안산 송장J동 3층 서버실 관련 장비 확인 요청"/>
        <s v="AUTO CAD 계정 관련 사용법 문의 완료"/>
        <s v="VPN 계정 비밀번호 확인 요청"/>
        <s v="해외 근무 인원 VPN 계정 생성 요청"/>
        <s v="전자결제 창이 EDGE로 열려 작업이 안되는 부분 수정 완료"/>
        <s v="CI 로고 변경 작업중"/>
        <s v="형통 1분기 4차 수입검사 완료 업로드 작업"/>
        <s v="WMS 에서 PO 번호 4500487962 번에 해당하는 발주서 출력_x000a_관련 문의 처리 ( SAP의 발주 오더 확인 요청 )_x000a_- 발주서 전송 프로시저 수정 ( SAP에서 삭제된 발주서 제외 처리 )"/>
        <s v="적치대별 채우기 보빈수 차이 교정 처리"/>
        <s v="리본 설비 도입 프로그램 관련 협의"/>
        <s v="1.SAP-MM_x000a_ - SAP 로그인 실패, 확인의 건"/>
        <s v="1.SAP-기타_x000a_ - 해솔업체 MES / SAP 로그인 정보 확인"/>
        <s v="1.MES_x000a_ - 예산 설비담당자 권한변경"/>
        <s v="1.SAP-PP_x000a_ - 집합공정 WIP Data 요청"/>
        <s v="1.SAP-CO_x000a_ - 표준원가 작성 필요에 따른 전자재정보 제공"/>
        <s v="1.SAP-PP_x000a_ - 예산공장 MES 구축관련 업무진행"/>
        <s v="1.SAP-CO_x000a_ - 1320 플랜트 공정외주자재코드 R&amp;R 확인"/>
        <s v="1.SAP-PP_x000a_ - 현업 요청사항 내용 공유"/>
        <s v="1.그룹웨어_x000a_ - 신규입사자 이어카운팅 미연동 확인요청"/>
        <s v="그룹웨어 edge접속 방법 가이드 ppt제작"/>
        <s v="아웃룩 메일 목록 인쇄시 안되는 경우 오류 수정 완료"/>
        <s v="아웃룩 메일 목록 인쇄시 안되는 경우 오류 PPt생성"/>
        <s v="메일 스팸처리 예외등록 가능 계정 추가 wblock"/>
        <s v="예산 PC네트워크 연결 관련하여 네트워크 연결이 안되는 문제_x000a_- 허경훈 부장님께 컨택 후 공정을 가서 확인 해 보신다고 함"/>
        <s v="노트북 화면 깨짐 및 키 먹통 재부팅 후 해결 완료"/>
        <s v="특정 사이트 접속 시 연결 비공개 - 설정 및 정보 확인 후 해결 완료"/>
        <s v="그룹웨어 IE연동이 안되는 문제 해결 완료"/>
        <s v="그룹웨어가 윈도우 32비트 체제에서 edge로 호환이 안되는 사항_x000a_- 허경훈 부장님이 확인 중"/>
        <s v="teams라이센스 계정 부여"/>
        <s v="오라클 디비 점검 - 정원앤시스"/>
        <s v="VPN, 그룹웨어 계정 비밀번호 분실 - 재발급 완료"/>
        <s v="마이크로 소프트 계정 비밀번호 분실 - 재발급 완료"/>
        <s v="CI 로고 변경 작업 ( 배포 작업 )"/>
        <s v="적치대별 채우기 보빈수 차이 교정 처리(A0173)"/>
        <s v="Rewind 1, 2호기 MES 실적등록 문제 해결"/>
        <s v=" OVD 전공정 미입력시 후공정 진행 될 수 없도록 체크 _x000a_ 업무 협의 진행"/>
        <s v="1.SAP-SD_x000a_ - 생산오더 생성시 자재코드 오류확인"/>
        <s v="1.SAP-SD_x000a_ - S/O 번호 출하처리시 진행불가"/>
        <s v="1.SAP-PP_x000a_ - 대체자재코드 지정 확인요청"/>
        <s v="1.SAP-FI_x000a_ - 내부회계자료 증빙자료 요청확인"/>
        <s v="1.그룹웨어_x000a_ - 입사일자 확인요청"/>
        <s v="1.SAP-SD_x000a_ - 수출 매출처리 관련 확인요청의 건"/>
        <s v="1.SAP-SD_x000a_ - 수출 Sample 진행사항 확인요청의 건"/>
        <s v="1.SAP-PP_x000a_ - 1320 플랜트 생산오더 투입처리 프로그램"/>
        <s v="1.SAP-MM_x000a_ - 송장 세금계산서 번호 수정요청"/>
        <s v="1.MES_x000a_ - 예산MES 재고6건 생성확인요청"/>
        <s v="1.그룹웨어_x000a_ - 광섬유팀 3분 수발신 내역 자료요청"/>
        <s v="1.그룹웨어_x000a_ - 신규입시자 계정등록"/>
        <s v="3, 4월 수입광섬유 업로드 요청 처리 완료"/>
        <s v="아웃룩 cid 링크 클릭시 이미지가 안열리는 문제 처리 완료"/>
        <s v="AUTO CAD라이센스 발급 및 적용 진행 중"/>
        <s v="wblock 메일 재발송 요청"/>
        <s v="노트북 PC세팅 요청 완료"/>
        <s v="VPN 구버전으로 인한 접속 오류 신버전으로 교체 후 해결 완료"/>
        <s v="해외 파견 근무로 인한 보안 프로그램 제거"/>
        <s v="A동 2층 와이파이 젠트넷 최승진 요청 완료"/>
        <s v="작업취소 안되는 품번 작업 취소 작업처리_x000a_( PU1722512A, PU1722511B )"/>
        <s v="R-FURNANCE 중량 오류 수정 처리_x000a_ ( 사용자가 잘못 입력한 부분 오류 수정 )"/>
        <s v="LATHE 작업지시 복구 처리_x000a_- 사용자 실수로 인한 데이터 삭제 복구 처리"/>
        <s v="PMS 반제품 이관 업무 분석 중_x000a_(PMS반제품 이관 - 재컬러링및 재권취 - OTDR장비 검사 - 채우기"/>
        <s v="DRAW 설비 TAG 모니터링 요청"/>
        <s v="VPN패스워드 분실로 인한 조치 완료"/>
        <s v="공유폴더 계정 생성 및 주간보고 작성 위치 가이드"/>
        <s v="아웃룩 패스워드 분실로 인한 재발급"/>
        <s v="공유폴더 계정 생성 요청"/>
        <s v="예산 노트북 2대 PC세팅"/>
        <s v="스팸메일 해제 요청"/>
        <s v="MES실행시 실행이 안되는 부분 수정"/>
        <s v="그룹웨어 관련하여 edge접속 중 운영체제가 32bit인 컴퓨터들 호환이 안되는 문제가 발생._x000a_예산 공장PC 및 사용자들 PC의 8~90% 32bit 이기에 64bit로 올릴 시 문제가 발생될수있음 노후화된 PC들로 인하여서"/>
        <s v="작업 표시줄 아이콘이 사라지는 현상"/>
        <s v="msoffice 사용기간 만료하여 키 등록 완료"/>
        <s v="Rewind실적 취소 작업 _x000a_- 실적 등록 후 적치대 이동 완료된 Rewind 실적엥 대한 취소 작업"/>
        <s v="드로잉 실적 현황 _x000a_- 손실 길이 일별로 조회할 수 있는 기능 추가 요청_x000a_  ( 현재는 월별로만 조회 할 수 있음 )"/>
        <s v="채우기 데이터 수정 요청 _x000a_- 처리 순서 실수로 인하여 일부 검사 데이터 수정"/>
        <s v="주간보고용 자료 수정 및 통합"/>
        <s v="REW 설비 TAG 수정 및 추가"/>
        <s v="1.SAP-SD_x000a_ - 견적 프로그램 S/O 생성시 오류확인요청"/>
        <s v="1.SAP-CO_x000a_ - 22.05월 원가마감시 오류내역 확인"/>
        <s v="1.SAP-FI_x000a_ - 거래처(구매) 등록(FK01)시 프로그램 로딩오류"/>
        <s v="1.SAP-SD_x000a_ - 제품계층구조 관련 업무확인"/>
        <s v="1.SAP-PP_x000a_ - MES 개발사항 확인"/>
        <s v="1.SAP-BC_x000a_ - ITGC 자료 제공 및 작성"/>
        <s v="-대한광통신 IP정책 구축에 필요한_x000a_네트워크 구성,설정 자료수집"/>
        <s v="신규 CI 변경이후 누락된 CI 업데이트_x000a_ - KIIC 로고 변경"/>
        <s v="그룹웨어 상의 HR문서 중 결재라인 변경_x000a_- HR팀 결재라인 기존 수신자 수정"/>
        <s v="-대한광통신 ITGC 설계평가 준비작업_x000a_ -infra 관련 준비는 완료 전체준비는 아직 준비중,"/>
        <s v="-신규구축장비 반입작업 및 현장확인_x000a_- 최종 완료는 20일(월요일) 예정"/>
        <s v="NAS시스템 유지보수 관련하여 에이텍시스템 완료"/>
        <s v="수입검사 WMS반영 요청 해결완료"/>
        <s v="adobe 현재 버전 문제로 인하여 이전 버전 요청 해결완료"/>
        <s v="VPN 연결 오류 계정 요청 해결완료"/>
        <s v="VPN 계정 생서 요청 해결완료"/>
        <s v="신규입사자 m365계정 추가"/>
        <s v="edge를 이용한 그룹웨어 접속시 문제 발생 해결완료"/>
        <s v="엑셀 안됨 해결완료"/>
        <s v="태블릿 세팅 요청"/>
        <s v="공유서버 계정 요청 jangmi.lee jaehyun.kim"/>
        <s v="ie to 그룹웨어 해결완료"/>
        <s v="공유폴더 접근신청 해결완료"/>
        <s v="SAP 전표가 ie 로 켜지는 현상 edge로 변경"/>
        <s v="노트북 화면 문제 - 화면 깨짐"/>
        <s v="그룹웨어, 아웃룩, vpn 태블릿 PC에 연결 요청"/>
        <s v="그룹웨어 메일 백업 요청"/>
        <s v="그룹웨어로 들어오는 메일이 스팸으로 들어가는 문제 -&gt; 그룹웨어 설정 변경 후 해결 완료"/>
        <s v="그룹웨어로 메일 송신시 안되는 사항 -&gt; 아웃룩으로 메일을 송수신 하게끔 변경 완료"/>
        <s v="외부 이메일로 송신시 외부 업체에서 메일을 못받는 문제"/>
        <s v="특정 메일 정보 예외 처리 요청"/>
        <s v="PC 모니터 확장시 연결이 안되는 문제"/>
        <s v="SPF 레코드 관련 조사 및 공인 IP서버 정보 확인"/>
        <s v="예산 PC 운영체제 32비트 -&gt; 64비트 업데이트 진행 요청"/>
        <s v="노트북 PC 세팅"/>
        <s v="태블릿 PC 문서 및 프린터 설치및 오디오 기능이 안되는 문제 DRM충돌 로 인한 프로그램 오류"/>
        <s v="Rewind 실적 시간 등록 ( PT테스트 추가 )"/>
        <s v="채우기 메뉴 보빈수 차이 수정 처리"/>
        <s v="R-FURNACE 부품사용 횟수 기록란 추가 요청 관련 업무 협의"/>
        <s v="미라콤 미들웨어 개발자 임시 라이선스 교체 작업"/>
        <s v="드로잉 공정 PX품번 삭제 요청 "/>
        <s v="G657B3 검사 데이터 수정 요청(A0070적치대)"/>
        <s v="포장반, HRS 네트워크 장애 문제"/>
        <s v="HRS 설비 네트워크 장애 문제"/>
        <s v="IP 장부 최신화"/>
        <s v="SAP-PP_x000a_ - 사내거래 MES 이전전기 요청"/>
        <s v="SAP-PP_x000a_ - 수출비용 REPORT 프로그램 변경"/>
        <s v="SAP-SD_x000a_ - 출하관련 T-CODE 사용자 목록여부확인"/>
        <s v="SAP-SD_x000a_ - 영업수출 관련 Process 변경진행 요청"/>
        <s v="SAP-CO_x000a_ - 자재수불내역 확인요청"/>
        <s v="SAP-PP_x000a_ - 리본코팅 공정 이설에 따른 업무진행"/>
        <s v="SAP-SD_x000a_ - 영업조직 변경요청의 건"/>
        <s v="SAP-PP_x000a_ - 신규 MES SCM 관련 회의참석"/>
        <s v="SAP-PP_x000a_ - 신규 MES 개발진도사항 회의참석"/>
        <s v="신규입사자 계정생성"/>
        <s v="그룹웨어 사용메일 용량 변경요청"/>
        <s v="특정회사 도메인 스팸예외 처리요청"/>
        <s v="사내거래 출고처리중 자재코드 잘못기입으로 _x000a_수정요청"/>
        <s v="예산 신규MES VM 구축완료 (os, SQL 설치완료)_x000a_해당서버 접속정보 개발팀 인계"/>
        <s v="대한광통신 미사용 계정 삭제요청"/>
        <s v="OPTO-ERP 인사카드 등록중 등록정보 오타로 _x000a_수정요청"/>
        <s v="예산 32비트 운영체제 업그레이드 위한 부팅디스크 설치USB 준비"/>
        <s v="아웃룩 실행시 최근 메일이 안들어온다고 함._x000a_- 필터 변경을 날짜가 아닌 보낸사람으로 해두었음."/>
        <s v="스팸으로 처리되는 메일 예외처리 요청"/>
        <s v="ms계정 생성"/>
        <s v="Gitgo그룹웨어 게시판 기능 확인"/>
        <s v="신규 PC 네트워크 및 WMS 설치"/>
        <s v="ms계정 생성 요청"/>
        <s v="아웃룩 보내는 사람 이름 변경 요청"/>
        <s v="메일 송수신시 안되는 사항 발생"/>
        <s v="DRM라이센스로 인한 사용자 추가 불가 - 휴면계정 제거후 처리완료"/>
        <s v="스팸메일 처리 요청"/>
        <s v="예산 데스크톱 PC세팅 요청"/>
        <s v="한글 설치시 3.5netframeworker 파일이 없는 문제"/>
        <s v="Gitgo 게시판부분 그룹웨어 게시판과 비슷하도록 설정"/>
        <s v="아웃룩 그룹웨어 연동 요청"/>
        <s v="ZTT 4월 1일차 수입검사 완료된 사항 WMS 반영요청"/>
        <s v="적치대 B0022 채우기 메뉴에서 구조, 분산 보빈 수 차이 수정"/>
        <s v="헬륨사용량 및 회수율 집계 프로그램 관련 업무 협의"/>
        <s v="보빈종류 및 보빈색상 실적 등록 관련 업무 진행중"/>
        <s v="MES 사용자 권한 추가"/>
        <s v="MES 작업지시 색상 추가 요청"/>
        <s v="예산 넷아이 IP 할당건 "/>
        <s v="예산 IP 및 설비 셋업 확인 및 PC 포맷 확인"/>
        <s v="예산 무선 설비 IP할당 요청"/>
        <s v="1.MES_x000a_ - SAP MES Function 관련 Test Server 이관확인"/>
        <s v="1.SAP-SD_x000a_ - 제품계층구조 변경관련 일정 중단의 건"/>
        <s v="1.SAP-PP_x000a_ - PO 입고 문의 요청의 건"/>
        <s v="1.SAP-SD_x000a_ - 수출마감 관련 운영반영의 건"/>
        <s v="1.SAP-SD_x000a_ - 상품 샘플 판매문서 생서오류 확인"/>
        <s v="1.SAP-SD_x000a_ - 영업그룹 추가 요청의 건"/>
        <s v="1.SAP-CO_x000a_ - 견적화면에서 공정 DATA 누락확인요청"/>
        <s v="1.SAP-CO_x000a_ - 2022.하반기 사업계획 DATA 확인요청"/>
        <s v="1.SAP-SD_x000a_ - 출하작성시 오류확인의 건"/>
        <s v="1.SAP-FI_x000a_ - 특정계정 기표시 작성 오류확인"/>
        <s v="1.SAP-MM_x000a_ - 송장취소시 오류 발생 확인요청의 건"/>
        <s v="미사용계정 삭제요청"/>
        <s v="휴가신청서 삭제 요청"/>
        <s v="경조금지급신청서 작성시 오류발생"/>
        <s v="신규도입 신규서버 구축정보 요청"/>
        <s v="스팸서버 룰 추가요청"/>
        <s v="예산 에서 사용중인 서버랙 선반4개 요청"/>
        <s v="대한광통신 신규도메인 변경전 사전조사"/>
        <s v="SAP 전표결제 상신시 페이지가 안나오는 문제 해결 완료"/>
        <s v="예산 PC세팅"/>
        <s v="예산 PC 한글 문제발생하여 처리 완료"/>
        <s v="VPN 설정 및 그룹웨어 연동"/>
        <s v="EDGE로 그룹웨어 연결 요청"/>
        <s v="NAS파일서버 업데이트 금요일 진행 "/>
        <s v="공유폴더 계정 생성 및 PC세팅"/>
        <s v="노트북 PC세팅"/>
        <s v="보안프로그램 설치"/>
        <s v="MES 설정 및 Word파일 설정"/>
        <s v="outlook 메일 송신 오류"/>
        <s v="word 프로그램 DRM 과 충돌로 인하여 작동 안됨"/>
        <s v="DRM계정 재생성 요청"/>
        <s v="공유폴더 계정 요청"/>
        <s v="아웃룩 / 그룹웨어 게정 생성 요청"/>
        <s v="adobe bit 문제로 인한 재설치"/>
        <s v="IT보안 관련 PPt파일 작성"/>
        <s v="PMS 반제품 이관시 1550nm OSE값이 인터페이스 문제 발생 해결 _x000a_요청"/>
        <s v="보빈 종류 및 보빈 색상 실적 등록"/>
        <s v="A0017 적치대 보빈수 차이 수정 처리"/>
        <s v="바코드 발행 이상 발생 건 처리"/>
        <s v="HRS 네트워크 이상문제"/>
        <s v="J동 2층 데스크탑 PC 응용 프로그램 팅김 문제"/>
        <s v="J동 3층 서버실 점검"/>
        <s v="예산 IP할당 건으로 인한 무선 IP 고정 대역 요청"/>
        <s v="1.GW_x000a_ - 22년 상반기 TFO 휴가내역서 추출요청"/>
        <s v="1.MES_x000a_ - 예산공장 Fiber 재고 이관요청"/>
        <s v="1.SAP-SD_x000a_ - 매출조정(+) 작성시 오류내역 확인"/>
        <s v="1.E-Accouting_x000a_ - Cost-Center에 대한 내용 확인요청"/>
        <s v="1.SAP-PP_x000a_ - 개발진도사항 check 업무회의 "/>
        <s v="1.SAP-SD_x000a_ - 21년 자료 조직변경 요청"/>
        <s v="1.SAP-FI_x000a_ - 미수금 계정 전표진행 오류확인요청"/>
        <s v="1.SAP-MM_x000a_ - 유상사급 진행시 판매문서 생성오류"/>
        <s v="1.SAP-PP_x000a_ - SAP 운영 Server RFC 사용자 정의"/>
        <s v="1.SAP-SD_x000a_ - 수출 매출진행건 매출조정 업무협조 요청"/>
        <s v="1.SAP-FI_x000a_ - 운반비(표준)에 대한 금액 회계전표 확인"/>
        <s v="그룹웨어 등록자중 사번 중복으로 변경요청"/>
        <s v="계정생성 IT Request 요청으로 신청 계획안_x000a_초안작성"/>
        <s v="신규가상화 내부회계관리 제도서버 vm 생성"/>
        <s v="전산등록 시 오류현상 접수 확인요청"/>
        <s v="vnx5200 스토리지 에러알람 발생"/>
        <s v="컬러프린터 네트워크 연결 요청"/>
        <s v="SAP 연결 및 공유폴더 계정 생성"/>
        <s v="outlook 포워딩 세팅 요청"/>
        <s v="메일 송수신시 스팸 처리되는 문제"/>
        <s v="노트북 포맷후 교체 완료"/>
        <s v="아웃룩 연결시 로그인 문제 - 아웃룩 안전모드로 실행"/>
        <s v="아웃룩 오피스 설치 요청"/>
        <s v="메일 송수신 문제"/>
        <s v="VPN설치요청"/>
        <s v="oneDrive를 이용한 대용량 메일 첨부 가이드"/>
        <s v="pang Data URL 가이드 완료"/>
        <s v="gitgo 문의 및 조직도 설정"/>
        <s v="아웃룩 연동 요청"/>
        <s v="ezhelp WRITER설치 요청"/>
        <s v="한글 설치 요청"/>
        <s v="엑셀 보안걸린 파일 링크 접속 문제 가이드 완료"/>
        <s v="PC아이피 자동으로 변경 후 공유폴더 접속 문제 고정으로 변경하여 해결완료"/>
        <s v="1. REWIND실적 _x000a__x000a_2. 재컬러링 및 재권취_시간등록 _x000a__x000a_보빈 색상 추가 작업 "/>
        <s v="바코드 발행 이상건으로 발생된 WMS 인터페이스 미완료 자료_x000a_색상 누락 리스트 재처리 작업 완료 ( 527건 )"/>
        <s v="헬륨 사용량 및 헬륨재활용시스템(HeliumRecoverySystem, HRS) 적용 율 집계 관련 회의"/>
        <s v="HRS 관련 미팅"/>
        <s v="Taihan_Ansan 와이파이 패스워드 설정 이슈"/>
        <s v="생산관리팀 서버 접속 문제로 고정 IP 할당"/>
        <s v="예산 AP 관련 조치"/>
        <s v="1. SAP-PP_x000a_    저장품 관련 입고 출고에 대한 금액내용확인"/>
        <s v="1. MES _x000a_    현장사원 작업자 등록 검색 오류"/>
        <s v="1. SAP-SD_x000a_    거래처 등록 후, 원청검색 오류확인"/>
        <s v="1. SAP-PP_x000a_    인터락 공정 생산실적 등록 처리 Process 정의"/>
        <s v="1. SAP-PP_x000a_    납품실적 처리 관련 업무회의 참석"/>
        <s v="1. SAP-PP_x000a_    자료작성"/>
        <s v="O365 메일서버 외부발송 오류건 확인되어 조치"/>
        <s v="8월1일 정전작업대비 인터넷 2중화 확인문의"/>
        <s v="대한광통신 도메인변경 준비작업"/>
        <s v="예산 추가선반 나사부족으로 지원"/>
        <s v="신규가상화 서버 HA테스트 및 기타점검"/>
        <s v="forticlient 설치 요청 "/>
        <s v="노트북 기본 PC세팅"/>
        <s v="신규 ms사용자 계정 15명 요청"/>
        <s v="한글 파일 설치요청"/>
        <s v="ms라이센스 추가 확보위한 사용자 제거"/>
        <s v="gitgo 기능 확인 요청"/>
        <s v="메일 송수신 관련하여 외부로 송신안되는 문제 해결 완료 - gw"/>
        <s v="VPN연결 오류"/>
        <s v="outlook win.mail 로 파일이 안보여지는 문제"/>
        <s v="NAS파일서버 이설 작업 금주 목요일 18:00 진행"/>
        <s v="excel 파일 pdf저장이 안되는 문제 정지범님이 처리"/>
        <s v="SAP 전표상신이 안되는 문제 -&gt; 브라우저 설정 변경 후 처리"/>
        <s v="fmb모니터 네트워크 연결 처리 완료"/>
        <s v="메일 주소 스팸 처리 요청"/>
        <s v="VPN설치 요청"/>
        <s v=" MES Drawing 검사 Data 이상 확인 요청_x000a_ ㄴ 확인 결과 : OTDER관련 PANG데이터 강구원 대표에게 _x000a_                    인터페이스 문의 "/>
        <s v="재컬러링 및 재권취_시간등록 및 REWIND실적 시간등록_x000a_배포 작업"/>
        <s v="거래명세표 발생 문제 발생 ( 납품 하는 품목 항목 수 이상 발생 )"/>
        <s v="OTDR 관련 팡데이터 문의"/>
        <s v="Taihan_Ansan -&gt; Taihan_TFO 로 변경 및 PW 할당 "/>
        <s v="헬륨 관련 TAG 생성 및 모니터링"/>
        <s v="J동 KT 설치 완료"/>
        <s v="1. SAP-TR_x000a_   신규계좌 생성 및 재푸제표 Mapping 요청"/>
        <s v="1. SAP-CO_x000a_   신규 COST-Center 등록 공정 등록"/>
        <s v="1. SAP-PP_x000a_   신규 MES 개발 관련 SAP Function 운영반영"/>
        <s v="1. SAP-SD_x000a_    SAP DB Lock 확인 후 처리사항"/>
        <s v="1. SAP-SD_x000a_    제품계층 구조 신규 DATA 확인작업"/>
        <s v="1. SAP-SD_x000a_    견적프로그램 인터락 자재생성시 원가오류"/>
        <s v="1. SAP-SD_x000a_    보관분 DN 출고시 출하지점 오류"/>
        <s v="전자결재 오류 확인건"/>
        <s v="MES 전송처리건 품범추가요청"/>
        <s v="전자결재 사용 건수 확인"/>
        <s v="MES 광섬유 잔량 삭제요청"/>
        <s v="공용폴더 계정 생성 요청"/>
        <s v="m365 계정 패스워드 분실로 인한 재발급 및 공용폴더 계정 요청"/>
        <s v="m365 이세웅 부장님 계정 생성 요청"/>
        <s v="gitgo 로고 사이즈 수정"/>
        <s v="SAP 원가 자재표 엑셀 창으로 전환시 전환이 안되는 문제 발생_x000a_- excel 라이선스 인증이 안되어 전환이 안된 문제"/>
        <s v="gitgo 기안서 template 양식 제작 진행중"/>
        <s v="ezhelpWriter 설치 요청 "/>
        <s v="공유폴더 접근 권한 요청"/>
        <s v="PC 느려지 현상 원인 파악 요청 - PC 노후화로 인한 사항으로 확인하여 임성현님을 통해 교체 진행"/>
        <s v="공유폴더 계정 분실 및 확인 요청"/>
        <s v="공유폴더 계정 생성"/>
        <s v="_x000a_ - 개별 제품 재고조회(1층 창고 포함 )_x000a_ ㄴ 보빈 색상, 보빈 컬러 추가_x000a__x000a_ - SFA WMS 배포 작업"/>
        <s v="1. REWIND실적 _x000a_ ㄴ 보빈 색상 자동 선택_x000a_2. 재컬러링 및 재권취_시간등록 _x000a_ ㄴ 보빈 색상 자동 선택_x000a__x000a_작업지시 확인하여 이태경님이 보내준 품종별로 자동 선택 기능 추가"/>
        <s v="MES 배포 작업 _x000a_ㄴ 신규 기능 추가로 인한 배포 작업 _x000a_ㄴ ( 작업지시별 모델 확인 후 자동 보빈 색상 선택 )"/>
        <s v="출고 확정 DN번호 오입력으로 인한 DN번호 수정"/>
        <s v="J동 연구소 네트워크 관련 조치 요청"/>
        <s v="GITGO 전자결재 양식 생성"/>
        <s v="L-DRAW #5, #10호기 TAG 생성"/>
        <s v="예산 무선 PC 네트워크 이상 조치"/>
        <s v="excel 실행시 문제 발생 오피스 인증 키 등록 후 해결"/>
        <s v="ppt및 그룹웨어 첨부파일 문제"/>
        <s v="스팸처리 메일 해제 요청"/>
        <s v="공유폴더 권한 해제 요청"/>
        <s v="공유폴더 계정 및 가이드"/>
        <s v="메일 스팸 처리 및 그룹웨어 비밀번호 수정"/>
        <s v="m365계정 및 그룹웨어 포워딩 설정"/>
        <s v="그룹웨어 협업포탈 바코드 조회시 무응답인 현상 해결 완료"/>
        <s v="스팸메일 처리 완료"/>
        <s v="office 2016 실행이 안도어 재설치 진행"/>
        <s v="메일 연동 요청 "/>
        <s v="WMS 피킹 그룹번호 수정_x000a_ - 그룹번호 202207114880 &gt;&gt; 202207124909 로 변경_x000a_ - 그룹번호 202207024768 &gt;&gt; 202207124909 로 변경 "/>
        <s v="수입제품 MES 재고 등록시 11자리 품번 채번 관련 업무 협의"/>
        <s v="RE: Rewind 공정 신입사원 MES 등록 요청_x000a_ㄴA조: 정현석_x000a_   B조:  김위용_x000a_   C조: 김우진_x000a_"/>
        <s v="NDRAW 17 - 22호기 모니터링 인터페이스 제작"/>
        <s v="현장 PC 무선 IP 세팅"/>
        <s v="포장반 PC 무선 랜카드 2대 구입"/>
        <s v="1. SAP-MM_x000a_   송장결재 문서 삭제확인요청의 건"/>
        <s v="1. MES_x000a_   예산 MES SAP I/F Function 등 CTS 운영반영"/>
        <s v="1. SAP-SD_x000a_   영업마감현황 Report 확인요청"/>
        <s v="1. SAP-PP_x000a_   1310 플랜트 7월 마감 I/F 내역 및 Server I/F"/>
        <s v="1. SAP-BC_x000a_   SAP SSCR Object key 관련 업무협조"/>
        <s v="1. SAP-PP_x000a_   1320 플랜트 7월 마감, 여척배부 등 확인"/>
        <s v="1. SAP-MM_x000a_   OEM 구매관련 업무 협조"/>
        <s v="1. SAP-CO_x000a_   ZTER713 BL 발행 조회 프로그램 변경"/>
        <s v="1. SAP-SD_x000a_   대한광통신 전체자재 제품계층 구조 변경관련"/>
        <s v="1. SAP-FI_x000a_   운송비 내역 점검 확인요청"/>
        <s v="그룹웨어 사용자 등록 및 조직변경 "/>
        <s v="scm 업체 vpn 신규가상화 접근허용 설정변경"/>
        <s v="신규가상화서버 appadmin 계정 페스워드확인문의"/>
        <s v="그룹웨어 임시사용계정 생성요청"/>
        <s v="노트북 PC세팅 진행"/>
        <s v="메일 재발송 요청"/>
        <s v="공유폴더 접속 가이드"/>
        <s v="그룹웨어 메일 포워딩 가이드"/>
        <s v="아웃룩 세팅 및 설치"/>
        <s v="excel 느림 현상으로 인한 사용 문제 설정 값 변경 후 해결완료"/>
        <s v="gigo 기능 확인 요청 "/>
        <s v="팀즈 로그인 오류 로 인한 설정 값 변경 후 재설치"/>
        <s v="노트북 기본 PC세팅 요청"/>
        <s v="재무팀 PC점검"/>
        <s v="엑셀 다른 이름 저장시 엑셀 프로그램 자동 꺼짐 현상 완료"/>
        <s v="공유폴더 가이드"/>
        <s v="gitgo 개발 필요한 항목 ppt 정리"/>
        <s v="m365 팀즈 계정 패스워드 분실로 인한 재발급"/>
        <s v="운영1) MES 개발 서버 미라콤 서비스 재기동/ ORACLE 서버 재기동_x000a_운영2) MES 개발 서버 미라콤 서비스 재기동_x000a_(10.12.1.11) / (10.12.1.12)"/>
        <s v="FMB/EMI운영(10.12.1.16) - SAP 인터페이스 서비스 재기동"/>
        <s v="자동 창고 프로그램 재기동"/>
        <s v="MES 로컬 개발 서버 문제 발생으로 인한 HYPER-V 설정 변경"/>
        <s v="DRAW존 랜선 설치 요청"/>
        <s v="GITGO 프로세스 및 요구사항 정리"/>
        <s v="레드마인 관련 자료 조사"/>
        <m/>
      </sharedItems>
    </cacheField>
    <cacheField name="분류" numFmtId="0">
      <sharedItems containsBlank="1"/>
    </cacheField>
    <cacheField name="접수년도" numFmtId="0">
      <sharedItems containsBlank="1" containsMixedTypes="1" containsNumber="1" containsInteger="1" minValue="2019" maxValue="2022" count="6">
        <n v="2019"/>
        <n v="2020"/>
        <n v="2021"/>
        <n v="2022"/>
        <s v=""/>
        <m/>
      </sharedItems>
    </cacheField>
    <cacheField name="접수월" numFmtId="0">
      <sharedItems containsBlank="1" containsMixedTypes="1" containsNumber="1" containsInteger="1" minValue="1" maxValue="12" count="14">
        <n v="11"/>
        <n v="12"/>
        <n v="1"/>
        <n v="2"/>
        <n v="3"/>
        <n v="4"/>
        <n v="5"/>
        <n v="6"/>
        <n v="7"/>
        <n v="8"/>
        <n v="9"/>
        <n v="10"/>
        <s v=""/>
        <m/>
      </sharedItems>
    </cacheField>
    <cacheField name="접수일_x000a_WW" numFmtId="0">
      <sharedItems containsBlank="1" containsMixedTypes="1" containsNumber="1" containsInteger="1" minValue="1" maxValue="53" count="55">
        <n v="47"/>
        <n v="48"/>
        <n v="49"/>
        <n v="50"/>
        <n v="52"/>
        <n v="2"/>
        <n v="3"/>
        <n v="4"/>
        <n v="5"/>
        <n v="6"/>
        <n v="7"/>
        <n v="10"/>
        <n v="9"/>
        <n v="8"/>
        <n v="11"/>
        <n v="12"/>
        <n v="13"/>
        <n v="14"/>
        <n v="15"/>
        <n v="16"/>
        <n v="17"/>
        <n v="18"/>
        <n v="19"/>
        <n v="20"/>
        <n v="21"/>
        <n v="22"/>
        <n v="23"/>
        <n v="24"/>
        <n v="25"/>
        <n v="26"/>
        <n v="27"/>
        <n v="28"/>
        <n v="29"/>
        <n v="31"/>
        <n v="30"/>
        <n v="32"/>
        <n v="33"/>
        <n v="34"/>
        <n v="35"/>
        <n v="36"/>
        <n v="37"/>
        <n v="38"/>
        <n v="39"/>
        <n v="41"/>
        <n v="42"/>
        <n v="43"/>
        <n v="44"/>
        <n v="45"/>
        <n v="46"/>
        <n v="51"/>
        <n v="53"/>
        <n v="1"/>
        <n v="40"/>
        <s v=""/>
        <m/>
      </sharedItems>
    </cacheField>
    <cacheField name="완료년도" numFmtId="0">
      <sharedItems containsBlank="1" containsMixedTypes="1" containsNumber="1" containsInteger="1" minValue="2019" maxValue="2022"/>
    </cacheField>
    <cacheField name="완료월" numFmtId="0">
      <sharedItems containsBlank="1" containsMixedTypes="1" containsNumber="1" containsInteger="1" minValue="1" maxValue="12"/>
    </cacheField>
    <cacheField name="완료일_x000a_WW" numFmtId="0">
      <sharedItems containsBlank="1" containsMixedTypes="1" containsNumber="1" containsInteger="1" minValue="1" maxValue="53"/>
    </cacheField>
    <cacheField name="요청일" numFmtId="0">
      <sharedItems containsDate="1" containsBlank="1" containsMixedTypes="1" minDate="2019-11-18T00:00:00" maxDate="2022-10-23T00:00:00"/>
    </cacheField>
    <cacheField name="접수일" numFmtId="0">
      <sharedItems containsDate="1" containsBlank="1" containsMixedTypes="1" minDate="2019-11-19T00:00:00" maxDate="2022-08-05T00:00:00"/>
    </cacheField>
    <cacheField name="(Target)_x000a_시작일" numFmtId="0">
      <sharedItems containsDate="1" containsBlank="1" containsMixedTypes="1" minDate="2019-11-19T00:00:00" maxDate="2022-08-05T00:00:00"/>
    </cacheField>
    <cacheField name="(Target)_x000a_종료일" numFmtId="0">
      <sharedItems containsDate="1" containsBlank="1" containsMixedTypes="1" minDate="2019-11-21T00:00:00" maxDate="2022-08-05T00:00:00"/>
    </cacheField>
    <cacheField name="상태" numFmtId="0">
      <sharedItems containsBlank="1"/>
    </cacheField>
    <cacheField name="상태2" numFmtId="0">
      <sharedItems containsBlank="1"/>
    </cacheField>
    <cacheField name="우선순위" numFmtId="0">
      <sharedItems containsString="0" containsBlank="1" containsNumber="1" containsInteger="1" minValue="1" maxValue="3"/>
    </cacheField>
    <cacheField name="예상_x000a_공수" numFmtId="0">
      <sharedItems containsString="0" containsBlank="1" containsNumber="1" containsInteger="1" minValue="0" maxValue="24"/>
    </cacheField>
    <cacheField name="요청부서" numFmtId="0">
      <sharedItems containsBlank="1"/>
    </cacheField>
    <cacheField name="요청자" numFmtId="0">
      <sharedItems containsBlank="1"/>
    </cacheField>
    <cacheField name="접수자" numFmtId="0">
      <sharedItems containsBlank="1" count="117">
        <s v="최근영"/>
        <s v="이강호"/>
        <s v="이호윤"/>
        <s v="임영두"/>
        <s v="고승환"/>
        <m/>
        <s v="최영범"/>
        <s v="양진호"/>
        <s v="김형준"/>
        <s v="이규민"/>
        <s v="진범오"/>
        <s v="대한씨앤에스"/>
        <s v="메르센코리아"/>
        <s v="안영환"/>
        <s v="그린산업"/>
        <s v="권용배"/>
        <s v="박기범"/>
        <s v="노승윤"/>
        <s v="와이에이치비"/>
        <s v="백성우"/>
        <s v="김완중"/>
        <s v="한갑수"/>
        <s v="이용준"/>
        <s v="유진시그널"/>
        <s v="이태경"/>
        <s v="김수홍"/>
        <s v="IT팀"/>
        <s v="장경수"/>
        <s v="김우리"/>
        <s v="고효정"/>
        <s v="최태순"/>
        <s v="권민경"/>
        <s v="문홍주"/>
        <s v="우양엔지니어링"/>
        <s v="박소연"/>
        <s v="G3"/>
        <s v="우성훈"/>
        <s v="이세웅"/>
        <s v="허경훈"/>
        <s v="유상수"/>
        <s v="고영채"/>
        <s v="효성ITX_x000a_박태수"/>
        <s v="정희황"/>
        <s v="에이블 그리드_x000a_김민식 차장_x000a__x000a_정희황"/>
        <s v="SK_x000a_이영진 수석"/>
        <s v="이남용"/>
        <s v="김태령"/>
        <s v="채지연"/>
        <s v="강승구"/>
        <s v="안태형"/>
        <s v="문대승"/>
        <s v="유효수"/>
        <s v="김정민"/>
        <s v="신기술상사"/>
        <s v="이기혁"/>
        <s v="이해범"/>
        <s v="송종근"/>
        <s v="어광우"/>
        <s v="김현기"/>
        <s v="박준홍"/>
        <s v="강승구/이은경"/>
        <s v="전다해"/>
        <s v="홍승혁"/>
        <s v="이은경"/>
        <s v="이주현"/>
        <s v="백광현"/>
        <s v="박소현"/>
        <s v="한승희"/>
        <s v="공병주"/>
        <s v="강상범"/>
        <s v="조아라"/>
        <s v="최원영"/>
        <s v="송지원"/>
        <s v="대양산업"/>
        <s v="임성현"/>
        <s v="에이블그리드_x000a_김민식 차장"/>
        <s v="이미지"/>
        <s v="서충선"/>
        <s v="정진원"/>
        <s v="황찬호"/>
        <s v="천은희"/>
        <s v="김경민"/>
        <s v="장봉수"/>
        <s v="임동건"/>
        <s v="신기술상사_x000a_(협력업체)"/>
        <s v="정창현"/>
        <s v="장지영"/>
        <s v="전상기"/>
        <s v="에이블그리드_x000a_유종문 차장"/>
        <s v="정원엔시스_x000a_이제훈 과장"/>
        <s v="it브레인_x000a_이병은 차장"/>
        <s v="이소프팅_x000a_강준호 팀장"/>
        <s v="김승현"/>
        <s v="노희만"/>
        <s v="정원엔시스_x000a_임상혁"/>
        <s v="시스브리드_x000a_김경환"/>
        <s v="허경훈_x000a_이남용"/>
        <s v="허경훈_x000a_최승진"/>
        <s v="임영두 "/>
        <s v="노희만/임영두"/>
        <s v="서호경"/>
        <s v="김윤수"/>
        <s v="이병은/IT브레인"/>
        <s v="이세웅_x000a_허경훈"/>
        <s v="허경훈_x000a_정희황"/>
        <s v="허경훈_x000a_김윤수"/>
        <s v="IT브레인/이병은"/>
        <s v="김상훈/티맥소프트"/>
        <s v="지창환/효성ITX"/>
        <s v="이제훈/정원엔시스"/>
        <s v="나온소프트/이원구"/>
        <s v="정지범"/>
        <s v="이창섭"/>
        <s v="정환규"/>
        <s v="노희만/정지범"/>
        <s v="이용휘"/>
        <s v="이창서" u="1"/>
      </sharedItems>
    </cacheField>
    <cacheField name="FA/IT_x000a_담당자" numFmtId="0">
      <sharedItems containsBlank="1"/>
    </cacheField>
    <cacheField name="비고"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saveData="0" refreshedBy="tec" refreshedDate="44777.706622453705" createdVersion="7" refreshedVersion="6" minRefreshableVersion="3" recordCount="2809">
  <cacheSource type="worksheet">
    <worksheetSource ref="B6:Y2815" sheet="현황"/>
  </cacheSource>
  <cacheFields count="24">
    <cacheField name="No" numFmtId="0">
      <sharedItems containsSemiMixedTypes="0" containsString="0" containsNumber="1" containsInteger="1" minValue="1" maxValue="2809"/>
    </cacheField>
    <cacheField name="ITRNo" numFmtId="0">
      <sharedItems/>
    </cacheField>
    <cacheField name="요청서" numFmtId="0">
      <sharedItems/>
    </cacheField>
    <cacheField name="제목" numFmtId="0">
      <sharedItems longText="1"/>
    </cacheField>
    <cacheField name="분류" numFmtId="0">
      <sharedItems containsBlank="1" count="38">
        <s v="MES"/>
        <s v="EMI"/>
        <s v="S-M"/>
        <m/>
        <s v="FMB"/>
        <s v="EAP"/>
        <s v="I/F"/>
        <s v="M365"/>
        <s v="기타"/>
        <s v="인프라"/>
        <s v="WMS"/>
        <s v="PANG"/>
        <s v="IT"/>
        <s v="SAP"/>
        <s v="INFRA"/>
        <s v="네트워크"/>
        <s v="그룹웨어"/>
        <s v="팀즈"/>
        <s v="협업포탈"/>
        <s v="VPN"/>
        <s v="오피스"/>
        <s v="DRM"/>
        <s v="OA"/>
        <s v="DB"/>
        <s v="QA"/>
        <s v="이메일"/>
        <s v="salesforce"/>
        <s v="아웃룩"/>
        <s v="PC"/>
        <s v="NAS"/>
        <s v="IR"/>
        <s v="THSYS"/>
        <s v="SCM"/>
        <s v="email"/>
        <s v="TFOWMS"/>
        <s v="SFAWMS"/>
        <s v="Network"/>
        <s v="Security" u="1"/>
      </sharedItems>
    </cacheField>
    <cacheField name="접수년도" numFmtId="0">
      <sharedItems containsSemiMixedTypes="0" containsString="0" containsNumber="1" containsInteger="1" minValue="2019" maxValue="2021"/>
    </cacheField>
    <cacheField name="접수월" numFmtId="0">
      <sharedItems containsSemiMixedTypes="0" containsString="0" containsNumber="1" containsInteger="1" minValue="1" maxValue="12"/>
    </cacheField>
    <cacheField name="접수일_x000a_WW" numFmtId="0">
      <sharedItems containsSemiMixedTypes="0" containsString="0" containsNumber="1" containsInteger="1" minValue="1" maxValue="53"/>
    </cacheField>
    <cacheField name="완료년도" numFmtId="0">
      <sharedItems containsMixedTypes="1" containsNumber="1" containsInteger="1" minValue="1900" maxValue="2022" count="6">
        <n v="2019"/>
        <n v="2020"/>
        <s v=""/>
        <n v="2021"/>
        <n v="2022"/>
        <n v="1900" u="1"/>
      </sharedItems>
    </cacheField>
    <cacheField name="완료월" numFmtId="0">
      <sharedItems containsMixedTypes="1" containsNumber="1" containsInteger="1" minValue="1" maxValue="12"/>
    </cacheField>
    <cacheField name="완료일_x000a_WW" numFmtId="0">
      <sharedItems containsMixedTypes="1" containsNumber="1" containsInteger="1" minValue="1" maxValue="53"/>
    </cacheField>
    <cacheField name="요청일" numFmtId="14">
      <sharedItems containsNonDate="0" containsDate="1" containsString="0" containsBlank="1" minDate="2019-11-18T00:00:00" maxDate="2021-09-17T00:00:00"/>
    </cacheField>
    <cacheField name="접수일" numFmtId="14">
      <sharedItems containsSemiMixedTypes="0" containsNonDate="0" containsDate="1" containsString="0" minDate="2019-11-19T00:00:00" maxDate="2021-09-17T00:00:00"/>
    </cacheField>
    <cacheField name="(Target)_x000a_시작일" numFmtId="14">
      <sharedItems containsNonDate="0" containsDate="1" containsString="0" containsBlank="1" minDate="2019-11-19T00:00:00" maxDate="2021-09-17T00:00:00"/>
    </cacheField>
    <cacheField name="(Target)_x000a_종료일" numFmtId="0">
      <sharedItems containsNonDate="0" containsDate="1" containsString="0" containsBlank="1" minDate="2019-11-21T00:00:00" maxDate="2022-02-10T00:00:00"/>
    </cacheField>
    <cacheField name="상태" numFmtId="0">
      <sharedItems/>
    </cacheField>
    <cacheField name="상태2" numFmtId="0">
      <sharedItems containsBlank="1"/>
    </cacheField>
    <cacheField name="우선순위" numFmtId="0">
      <sharedItems containsString="0" containsBlank="1" containsNumber="1" containsInteger="1" minValue="1" maxValue="3"/>
    </cacheField>
    <cacheField name="예상_x000a_공수" numFmtId="0">
      <sharedItems containsString="0" containsBlank="1" containsNumber="1" containsInteger="1" minValue="0" maxValue="24"/>
    </cacheField>
    <cacheField name="요청부서" numFmtId="0">
      <sharedItems containsBlank="1"/>
    </cacheField>
    <cacheField name="요청자" numFmtId="0">
      <sharedItems/>
    </cacheField>
    <cacheField name="접수자" numFmtId="0">
      <sharedItems containsBlank="1"/>
    </cacheField>
    <cacheField name="FA/IT_x000a_담당자" numFmtId="0">
      <sharedItems containsBlank="1"/>
    </cacheField>
    <cacheField name="비고"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saveData="0" refreshedBy="tec" refreshedDate="44777.706623726852" createdVersion="7" refreshedVersion="6" minRefreshableVersion="3" recordCount="5440">
  <cacheSource type="worksheet">
    <worksheetSource ref="B6:Y9988" sheet="현황"/>
  </cacheSource>
  <cacheFields count="24">
    <cacheField name="No" numFmtId="0">
      <sharedItems containsString="0" containsBlank="1" containsNumber="1" containsInteger="1" minValue="1" maxValue="4531"/>
    </cacheField>
    <cacheField name="ITRNo" numFmtId="0">
      <sharedItems containsBlank="1"/>
    </cacheField>
    <cacheField name="요청서" numFmtId="0">
      <sharedItems containsBlank="1"/>
    </cacheField>
    <cacheField name="제목" numFmtId="0">
      <sharedItems containsBlank="1" longText="1"/>
    </cacheField>
    <cacheField name="분류" numFmtId="0">
      <sharedItems containsBlank="1"/>
    </cacheField>
    <cacheField name="접수년도" numFmtId="0">
      <sharedItems containsBlank="1" containsMixedTypes="1" containsNumber="1" containsInteger="1" minValue="1900" maxValue="2022" count="7">
        <n v="2019"/>
        <n v="2020"/>
        <n v="2021"/>
        <n v="2022"/>
        <s v=""/>
        <m/>
        <n v="1900" u="1"/>
      </sharedItems>
    </cacheField>
    <cacheField name="접수월" numFmtId="0">
      <sharedItems containsBlank="1" containsMixedTypes="1" containsNumber="1" containsInteger="1" minValue="1" maxValue="12" count="14">
        <n v="11"/>
        <n v="12"/>
        <n v="1"/>
        <n v="2"/>
        <n v="3"/>
        <n v="4"/>
        <n v="5"/>
        <n v="6"/>
        <n v="7"/>
        <n v="8"/>
        <n v="9"/>
        <n v="10"/>
        <s v=""/>
        <m/>
      </sharedItems>
    </cacheField>
    <cacheField name="접수일_x000a_WW" numFmtId="0">
      <sharedItems containsBlank="1" containsMixedTypes="1" containsNumber="1" containsInteger="1" minValue="0" maxValue="53" count="56">
        <n v="47"/>
        <n v="48"/>
        <n v="49"/>
        <n v="50"/>
        <n v="52"/>
        <n v="2"/>
        <n v="3"/>
        <n v="4"/>
        <n v="5"/>
        <n v="6"/>
        <n v="7"/>
        <n v="10"/>
        <n v="9"/>
        <n v="8"/>
        <n v="11"/>
        <n v="12"/>
        <n v="13"/>
        <n v="14"/>
        <n v="15"/>
        <n v="16"/>
        <n v="17"/>
        <n v="18"/>
        <n v="19"/>
        <n v="20"/>
        <n v="21"/>
        <n v="22"/>
        <n v="23"/>
        <n v="24"/>
        <n v="25"/>
        <n v="26"/>
        <n v="27"/>
        <n v="28"/>
        <n v="29"/>
        <n v="31"/>
        <n v="30"/>
        <n v="32"/>
        <n v="33"/>
        <n v="34"/>
        <n v="35"/>
        <n v="36"/>
        <n v="37"/>
        <n v="38"/>
        <n v="39"/>
        <n v="41"/>
        <n v="42"/>
        <n v="43"/>
        <n v="44"/>
        <n v="45"/>
        <n v="46"/>
        <n v="51"/>
        <n v="53"/>
        <n v="1"/>
        <n v="40"/>
        <s v=""/>
        <m/>
        <n v="0" u="1"/>
      </sharedItems>
    </cacheField>
    <cacheField name="완료년도" numFmtId="0">
      <sharedItems containsBlank="1" containsMixedTypes="1" containsNumber="1" containsInteger="1" minValue="1900" maxValue="2022" count="7">
        <n v="2019"/>
        <n v="2020"/>
        <s v=""/>
        <n v="2021"/>
        <n v="2022"/>
        <m/>
        <n v="1900" u="1"/>
      </sharedItems>
    </cacheField>
    <cacheField name="완료월" numFmtId="0">
      <sharedItems containsBlank="1" containsMixedTypes="1" containsNumber="1" containsInteger="1" minValue="1" maxValue="12" count="14">
        <n v="11"/>
        <n v="1"/>
        <n v="12"/>
        <n v="3"/>
        <n v="5"/>
        <n v="2"/>
        <n v="4"/>
        <s v=""/>
        <n v="6"/>
        <n v="7"/>
        <n v="10"/>
        <n v="8"/>
        <n v="9"/>
        <m/>
      </sharedItems>
    </cacheField>
    <cacheField name="완료일_x000a_WW" numFmtId="0">
      <sharedItems containsBlank="1" containsMixedTypes="1" containsNumber="1" containsInteger="1" minValue="0" maxValue="53" count="56">
        <n v="47"/>
        <n v="48"/>
        <n v="2"/>
        <n v="49"/>
        <n v="50"/>
        <n v="51"/>
        <n v="5"/>
        <n v="52"/>
        <n v="10"/>
        <n v="3"/>
        <n v="21"/>
        <n v="12"/>
        <n v="7"/>
        <n v="4"/>
        <n v="15"/>
        <n v="16"/>
        <n v="20"/>
        <n v="13"/>
        <n v="22"/>
        <n v="6"/>
        <n v="14"/>
        <n v="19"/>
        <n v="9"/>
        <s v=""/>
        <n v="11"/>
        <n v="8"/>
        <n v="23"/>
        <n v="17"/>
        <n v="18"/>
        <n v="25"/>
        <n v="24"/>
        <n v="26"/>
        <n v="30"/>
        <n v="27"/>
        <n v="28"/>
        <n v="44"/>
        <n v="29"/>
        <n v="33"/>
        <n v="31"/>
        <n v="32"/>
        <n v="39"/>
        <n v="37"/>
        <n v="34"/>
        <n v="41"/>
        <n v="35"/>
        <n v="38"/>
        <n v="43"/>
        <n v="36"/>
        <n v="40"/>
        <n v="42"/>
        <n v="45"/>
        <n v="46"/>
        <n v="53"/>
        <n v="1"/>
        <m/>
        <n v="0" u="1"/>
      </sharedItems>
    </cacheField>
    <cacheField name="요청일" numFmtId="0">
      <sharedItems containsDate="1" containsBlank="1" containsMixedTypes="1" minDate="2019-11-18T00:00:00" maxDate="2022-10-23T00:00:00"/>
    </cacheField>
    <cacheField name="접수일" numFmtId="0">
      <sharedItems containsDate="1" containsBlank="1" containsMixedTypes="1" minDate="2019-11-19T00:00:00" maxDate="2022-08-05T00:00:00"/>
    </cacheField>
    <cacheField name="(Target)_x000a_시작일" numFmtId="0">
      <sharedItems containsDate="1" containsBlank="1" containsMixedTypes="1" minDate="2019-11-19T00:00:00" maxDate="2022-08-05T00:00:00"/>
    </cacheField>
    <cacheField name="(Target)_x000a_종료일" numFmtId="0">
      <sharedItems containsDate="1" containsBlank="1" containsMixedTypes="1" minDate="2019-11-21T00:00:00" maxDate="2022-08-05T00:00:00"/>
    </cacheField>
    <cacheField name="상태" numFmtId="0">
      <sharedItems containsBlank="1"/>
    </cacheField>
    <cacheField name="상태2" numFmtId="0">
      <sharedItems containsBlank="1"/>
    </cacheField>
    <cacheField name="우선순위" numFmtId="0">
      <sharedItems containsString="0" containsBlank="1" containsNumber="1" containsInteger="1" minValue="1" maxValue="3"/>
    </cacheField>
    <cacheField name="예상_x000a_공수" numFmtId="0">
      <sharedItems containsString="0" containsBlank="1" containsNumber="1" containsInteger="1" minValue="0" maxValue="24"/>
    </cacheField>
    <cacheField name="요청부서" numFmtId="0">
      <sharedItems containsBlank="1"/>
    </cacheField>
    <cacheField name="요청자" numFmtId="0">
      <sharedItems containsBlank="1"/>
    </cacheField>
    <cacheField name="접수자" numFmtId="0">
      <sharedItems containsBlank="1"/>
    </cacheField>
    <cacheField name="FA/IT_x000a_담당자" numFmtId="0">
      <sharedItems containsBlank="1"/>
    </cacheField>
    <cacheField name="비고"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439">
  <r>
    <n v="1"/>
    <s v="201911-001"/>
    <s v="Y"/>
    <x v="0"/>
    <s v="MES"/>
    <x v="0"/>
    <x v="0"/>
    <x v="0"/>
    <n v="2019"/>
    <n v="11"/>
    <n v="47"/>
    <d v="2019-11-19T00:00:00"/>
    <d v="2019-11-19T00:00:00"/>
    <d v="2019-11-19T00:00:00"/>
    <d v="2019-11-21T00:00:00"/>
    <s v="완료"/>
    <m/>
    <n v="1"/>
    <n v="10"/>
    <s v="생산관리팀"/>
    <s v="양진호"/>
    <x v="0"/>
    <s v="이우길"/>
    <m/>
  </r>
  <r>
    <n v="2"/>
    <s v="201911-002"/>
    <s v="Y"/>
    <x v="1"/>
    <s v="MES"/>
    <x v="0"/>
    <x v="0"/>
    <x v="1"/>
    <n v="2019"/>
    <n v="11"/>
    <n v="48"/>
    <d v="2019-11-19T00:00:00"/>
    <d v="2019-11-25T00:00:00"/>
    <d v="2019-11-26T00:00:00"/>
    <d v="2019-11-27T00:00:00"/>
    <s v="완료"/>
    <m/>
    <n v="2"/>
    <n v="0"/>
    <s v="생산관리팀"/>
    <s v="양진호"/>
    <x v="0"/>
    <s v="최근영/손홍구"/>
    <s v="데이터 정합성 체크 문제 / 최근영BJ 현업과 확인 필요"/>
  </r>
  <r>
    <n v="3"/>
    <s v="201911-003"/>
    <s v="Y"/>
    <x v="2"/>
    <s v="MES"/>
    <x v="0"/>
    <x v="0"/>
    <x v="1"/>
    <n v="2019"/>
    <n v="11"/>
    <n v="48"/>
    <d v="2019-11-19T00:00:00"/>
    <d v="2019-11-25T00:00:00"/>
    <d v="2019-11-26T00:00:00"/>
    <d v="2019-11-26T00:00:00"/>
    <s v="완료"/>
    <s v="Hold"/>
    <n v="2"/>
    <n v="0"/>
    <s v="생산관리팀"/>
    <s v="양진호"/>
    <x v="0"/>
    <s v="최근영/손홍구"/>
    <s v="미팅 11/26 : 프로세스 정립 필요_x000a_생관에서 결정해야 할 사항"/>
  </r>
  <r>
    <n v="4"/>
    <s v="201911-004"/>
    <s v="Y"/>
    <x v="3"/>
    <s v="MES"/>
    <x v="0"/>
    <x v="0"/>
    <x v="1"/>
    <n v="2020"/>
    <n v="1"/>
    <n v="2"/>
    <d v="2019-11-18T00:00:00"/>
    <d v="2019-11-25T00:00:00"/>
    <d v="2019-11-26T00:00:00"/>
    <d v="2020-01-07T00:00:00"/>
    <s v="완료"/>
    <m/>
    <n v="2"/>
    <n v="0"/>
    <s v="품질보증팀"/>
    <s v="이규민"/>
    <x v="0"/>
    <s v="최근영/곽중선"/>
    <s v="프레버소프트와 미팅 필요 11/26 구체적 데이터 필요_x000a_곽중선수석이 진행예정&gt;&gt;로컬테스트 완료 &gt;&gt;현장테스트 예정"/>
  </r>
  <r>
    <n v="5"/>
    <s v="201911-005"/>
    <s v="Y"/>
    <x v="4"/>
    <s v="MES"/>
    <x v="0"/>
    <x v="0"/>
    <x v="1"/>
    <n v="2019"/>
    <n v="11"/>
    <n v="48"/>
    <d v="2019-11-18T00:00:00"/>
    <d v="2019-11-25T00:00:00"/>
    <d v="2019-11-25T00:00:00"/>
    <d v="2019-11-27T00:00:00"/>
    <s v="완료"/>
    <m/>
    <n v="1"/>
    <n v="24"/>
    <s v="품질보증팀"/>
    <s v="이규민"/>
    <x v="0"/>
    <s v="손홍구"/>
    <m/>
  </r>
  <r>
    <n v="6"/>
    <s v="201911-006"/>
    <s v="Y"/>
    <x v="5"/>
    <s v="MES"/>
    <x v="0"/>
    <x v="0"/>
    <x v="1"/>
    <n v="2019"/>
    <n v="11"/>
    <n v="48"/>
    <d v="2019-11-21T00:00:00"/>
    <d v="2019-11-25T00:00:00"/>
    <d v="2019-11-22T00:00:00"/>
    <d v="2019-11-27T00:00:00"/>
    <s v="완료"/>
    <m/>
    <n v="1"/>
    <n v="24"/>
    <s v="품질보증팀"/>
    <s v="이규민"/>
    <x v="0"/>
    <s v="손홍구"/>
    <m/>
  </r>
  <r>
    <n v="7"/>
    <s v="201911-007"/>
    <s v="Y"/>
    <x v="6"/>
    <s v="MES"/>
    <x v="0"/>
    <x v="0"/>
    <x v="1"/>
    <n v="2019"/>
    <n v="11"/>
    <n v="48"/>
    <d v="2019-11-18T00:00:00"/>
    <d v="2019-11-25T00:00:00"/>
    <d v="2019-11-26T00:00:00"/>
    <d v="2019-11-26T00:00:00"/>
    <s v="완료"/>
    <s v="Drop"/>
    <n v="2"/>
    <n v="0"/>
    <s v="품질보증팀"/>
    <s v="이규민"/>
    <x v="0"/>
    <s v="최근영/손홍구"/>
    <s v="미팅필요 11/26_x000a_WMS에서 진행하는 사항으로 대기하기로 함."/>
  </r>
  <r>
    <n v="8"/>
    <s v="201911-008"/>
    <s v="Y"/>
    <x v="7"/>
    <s v="MES"/>
    <x v="0"/>
    <x v="0"/>
    <x v="1"/>
    <n v="2019"/>
    <n v="11"/>
    <n v="47"/>
    <d v="2019-11-22T00:00:00"/>
    <d v="2019-11-25T00:00:00"/>
    <d v="2019-11-21T00:00:00"/>
    <d v="2019-11-22T00:00:00"/>
    <s v="완료"/>
    <m/>
    <n v="2"/>
    <n v="4"/>
    <s v="생산1팀"/>
    <s v="노승윤"/>
    <x v="0"/>
    <s v="손홍구"/>
    <m/>
  </r>
  <r>
    <n v="9"/>
    <s v="201911-009"/>
    <s v="Y"/>
    <x v="8"/>
    <s v="MES"/>
    <x v="0"/>
    <x v="0"/>
    <x v="1"/>
    <n v="2019"/>
    <n v="12"/>
    <n v="49"/>
    <d v="2019-11-22T00:00:00"/>
    <d v="2019-11-25T00:00:00"/>
    <d v="2019-11-26T00:00:00"/>
    <d v="2019-12-05T00:00:00"/>
    <s v="완료"/>
    <m/>
    <n v="2"/>
    <n v="4"/>
    <s v="생산1팀"/>
    <s v="노승윤"/>
    <x v="0"/>
    <s v="손홍구"/>
    <m/>
  </r>
  <r>
    <n v="10"/>
    <s v="201911-010"/>
    <s v="Y"/>
    <x v="9"/>
    <s v="MES"/>
    <x v="0"/>
    <x v="0"/>
    <x v="1"/>
    <n v="2019"/>
    <n v="11"/>
    <n v="48"/>
    <d v="2019-11-22T00:00:00"/>
    <d v="2019-11-25T00:00:00"/>
    <d v="2019-11-26T00:00:00"/>
    <d v="2019-11-29T00:00:00"/>
    <s v="완료"/>
    <m/>
    <n v="2"/>
    <n v="4"/>
    <s v="생산1팀"/>
    <s v="노승윤"/>
    <x v="0"/>
    <s v="손홍구"/>
    <m/>
  </r>
  <r>
    <n v="11"/>
    <s v="201911-011"/>
    <s v="Y"/>
    <x v="10"/>
    <s v="MES"/>
    <x v="0"/>
    <x v="0"/>
    <x v="1"/>
    <n v="2019"/>
    <n v="11"/>
    <n v="48"/>
    <d v="2019-11-22T00:00:00"/>
    <d v="2019-11-25T00:00:00"/>
    <d v="2019-11-25T00:00:00"/>
    <d v="2019-11-25T00:00:00"/>
    <s v="완료"/>
    <s v="향후추진"/>
    <n v="3"/>
    <n v="0"/>
    <s v="생산1팀"/>
    <s v="노승윤"/>
    <x v="0"/>
    <s v="손홍구/곽중선"/>
    <s v="장비자동화와 연결되는 문제 / 유지보수에서는 불가"/>
  </r>
  <r>
    <n v="12"/>
    <s v="201911-012"/>
    <s v="Y"/>
    <x v="11"/>
    <s v="MES"/>
    <x v="0"/>
    <x v="0"/>
    <x v="1"/>
    <n v="2019"/>
    <n v="11"/>
    <n v="48"/>
    <d v="2019-11-22T00:00:00"/>
    <d v="2019-11-25T00:00:00"/>
    <d v="2019-11-25T00:00:00"/>
    <d v="2019-11-25T00:00:00"/>
    <s v="완료"/>
    <s v="향후추진"/>
    <n v="3"/>
    <n v="0"/>
    <s v="생산1팀"/>
    <s v="노승윤"/>
    <x v="0"/>
    <s v="손홍구/곽중선"/>
    <s v="장비자동화와 연결되는 문제 / 유지보수에서는 불가"/>
  </r>
  <r>
    <n v="13"/>
    <s v="201911-013"/>
    <s v="Y"/>
    <x v="12"/>
    <s v="MES"/>
    <x v="0"/>
    <x v="0"/>
    <x v="1"/>
    <n v="2019"/>
    <n v="11"/>
    <n v="48"/>
    <d v="2019-11-22T00:00:00"/>
    <d v="2019-11-25T00:00:00"/>
    <d v="2019-11-25T00:00:00"/>
    <d v="2019-11-25T00:00:00"/>
    <s v="완료"/>
    <s v="향후추진"/>
    <n v="3"/>
    <n v="0"/>
    <s v="생산1팀"/>
    <s v="노승윤"/>
    <x v="0"/>
    <s v="손홍구/곽중선"/>
    <s v="장비자동화와 연결되는 문제 / 유지보수에서는 불가"/>
  </r>
  <r>
    <n v="14"/>
    <s v="201911-014"/>
    <s v="Y"/>
    <x v="13"/>
    <s v="MES"/>
    <x v="0"/>
    <x v="0"/>
    <x v="1"/>
    <n v="2019"/>
    <n v="11"/>
    <n v="48"/>
    <d v="2019-11-22T00:00:00"/>
    <d v="2019-11-25T00:00:00"/>
    <d v="2019-11-25T00:00:00"/>
    <d v="2019-11-25T00:00:00"/>
    <s v="완료"/>
    <s v="향후추진"/>
    <n v="3"/>
    <n v="0"/>
    <s v="생산1팀"/>
    <s v="노승윤"/>
    <x v="0"/>
    <s v="손홍구/곽중선"/>
    <s v="장비자동화와 연결되는 문제 / 유지보수에서는 불가"/>
  </r>
  <r>
    <n v="15"/>
    <s v="201911-015"/>
    <s v="Y"/>
    <x v="14"/>
    <s v="MES"/>
    <x v="0"/>
    <x v="0"/>
    <x v="1"/>
    <n v="2019"/>
    <n v="11"/>
    <n v="48"/>
    <d v="2019-11-22T00:00:00"/>
    <d v="2019-11-25T00:00:00"/>
    <d v="2019-11-26T00:00:00"/>
    <d v="2019-11-27T00:00:00"/>
    <s v="완료"/>
    <m/>
    <n v="2"/>
    <n v="5"/>
    <s v="생산1팀"/>
    <s v="노승윤"/>
    <x v="0"/>
    <s v="손홍구"/>
    <m/>
  </r>
  <r>
    <n v="16"/>
    <s v="201911-016"/>
    <s v="Y"/>
    <x v="15"/>
    <s v="MES"/>
    <x v="0"/>
    <x v="0"/>
    <x v="1"/>
    <n v="2019"/>
    <n v="11"/>
    <n v="48"/>
    <d v="2019-11-20T00:00:00"/>
    <d v="2019-11-25T00:00:00"/>
    <d v="2019-11-26T00:00:00"/>
    <d v="2019-11-27T00:00:00"/>
    <s v="완료"/>
    <m/>
    <n v="2"/>
    <n v="8"/>
    <s v="생산1팀"/>
    <s v="김형준"/>
    <x v="0"/>
    <s v="최근영"/>
    <m/>
  </r>
  <r>
    <n v="17"/>
    <s v="201911-017"/>
    <s v="Y"/>
    <x v="16"/>
    <s v="MES"/>
    <x v="0"/>
    <x v="0"/>
    <x v="1"/>
    <n v="2019"/>
    <n v="12"/>
    <n v="49"/>
    <d v="2019-11-20T00:00:00"/>
    <d v="2019-11-25T00:00:00"/>
    <d v="2019-11-26T00:00:00"/>
    <d v="2019-12-03T00:00:00"/>
    <s v="완료"/>
    <m/>
    <n v="1"/>
    <n v="2"/>
    <s v="생산1팀"/>
    <s v="김형준"/>
    <x v="0"/>
    <s v="손홍구"/>
    <m/>
  </r>
  <r>
    <n v="18"/>
    <s v="201911-018"/>
    <s v="N"/>
    <x v="17"/>
    <s v="MES"/>
    <x v="0"/>
    <x v="0"/>
    <x v="1"/>
    <n v="2019"/>
    <n v="11"/>
    <n v="48"/>
    <d v="2019-11-26T00:00:00"/>
    <d v="2019-11-26T00:00:00"/>
    <d v="2019-11-26T00:00:00"/>
    <d v="2019-11-26T00:00:00"/>
    <s v="완료"/>
    <m/>
    <m/>
    <m/>
    <s v="INFRA"/>
    <s v="김도형"/>
    <x v="0"/>
    <s v="최근영"/>
    <m/>
  </r>
  <r>
    <n v="19"/>
    <s v="201911-019"/>
    <s v="N"/>
    <x v="18"/>
    <s v="MES"/>
    <x v="0"/>
    <x v="0"/>
    <x v="1"/>
    <n v="2019"/>
    <n v="11"/>
    <n v="48"/>
    <d v="2019-11-26T00:00:00"/>
    <d v="2019-11-26T00:00:00"/>
    <d v="2019-11-26T00:00:00"/>
    <d v="2019-11-26T00:00:00"/>
    <s v="완료"/>
    <s v="별도 관리"/>
    <m/>
    <m/>
    <s v="FA/IT"/>
    <s v="최근영"/>
    <x v="0"/>
    <s v="최근영"/>
    <m/>
  </r>
  <r>
    <n v="20"/>
    <s v="201911-020"/>
    <s v="Y"/>
    <x v="19"/>
    <s v="MES"/>
    <x v="0"/>
    <x v="0"/>
    <x v="1"/>
    <n v="2019"/>
    <n v="12"/>
    <n v="49"/>
    <d v="2019-11-28T00:00:00"/>
    <d v="2019-11-29T00:00:00"/>
    <d v="2019-12-03T00:00:00"/>
    <d v="2019-12-05T00:00:00"/>
    <s v="완료"/>
    <m/>
    <m/>
    <m/>
    <s v="품질보증팀"/>
    <s v="이규민"/>
    <x v="0"/>
    <s v="손홍구"/>
    <m/>
  </r>
  <r>
    <n v="21"/>
    <s v="201911-021"/>
    <s v="Y"/>
    <x v="20"/>
    <s v="MES"/>
    <x v="0"/>
    <x v="0"/>
    <x v="1"/>
    <n v="2019"/>
    <n v="12"/>
    <n v="49"/>
    <d v="2019-11-28T00:00:00"/>
    <d v="2019-11-29T00:00:00"/>
    <d v="2019-12-03T00:00:00"/>
    <d v="2019-12-04T00:00:00"/>
    <s v="완료"/>
    <s v="PJT팀 이관"/>
    <m/>
    <m/>
    <s v="생산2팀"/>
    <s v="박승현"/>
    <x v="0"/>
    <s v="손홍구"/>
    <s v="2차 개발 포함된 분량. 이력관리 포함하여 홀드 상태임."/>
  </r>
  <r>
    <n v="22"/>
    <s v="201911-022"/>
    <s v="Y"/>
    <x v="21"/>
    <s v="MES"/>
    <x v="0"/>
    <x v="0"/>
    <x v="1"/>
    <n v="2019"/>
    <n v="12"/>
    <n v="49"/>
    <d v="2019-11-28T00:00:00"/>
    <d v="2019-11-29T00:00:00"/>
    <d v="2019-12-03T00:00:00"/>
    <d v="2019-12-06T00:00:00"/>
    <s v="완료"/>
    <m/>
    <m/>
    <m/>
    <s v="생산2팀"/>
    <s v="박승현"/>
    <x v="0"/>
    <s v="손홍구"/>
    <m/>
  </r>
  <r>
    <n v="23"/>
    <s v="201912-001"/>
    <s v="Y"/>
    <x v="22"/>
    <s v="MES"/>
    <x v="0"/>
    <x v="1"/>
    <x v="2"/>
    <n v="2019"/>
    <n v="12"/>
    <n v="50"/>
    <d v="2019-12-03T00:00:00"/>
    <d v="2019-12-05T00:00:00"/>
    <d v="2019-12-06T00:00:00"/>
    <d v="2019-12-13T00:00:00"/>
    <s v="완료"/>
    <s v="배포완료"/>
    <m/>
    <m/>
    <s v="품질보증팀"/>
    <s v="이규민"/>
    <x v="0"/>
    <s v="이강호"/>
    <s v="12/26 배포대기 --&gt; 노트북 고장으로 안됨-&gt;12/30배포"/>
  </r>
  <r>
    <n v="24"/>
    <s v="201912-002"/>
    <s v="Y"/>
    <x v="23"/>
    <s v="MES"/>
    <x v="0"/>
    <x v="1"/>
    <x v="2"/>
    <n v="2019"/>
    <n v="12"/>
    <n v="50"/>
    <d v="2019-12-03T00:00:00"/>
    <d v="2019-12-05T00:00:00"/>
    <d v="2019-12-06T00:00:00"/>
    <d v="2019-12-09T00:00:00"/>
    <s v="완료"/>
    <s v="배포완료"/>
    <m/>
    <m/>
    <s v="품질보증팀"/>
    <s v="이규민"/>
    <x v="0"/>
    <s v="손홍구"/>
    <s v="요구사항 변경 처리 확인할것 (12/30)"/>
  </r>
  <r>
    <n v="25"/>
    <s v="201912-003"/>
    <s v="Y"/>
    <x v="24"/>
    <s v="MES"/>
    <x v="0"/>
    <x v="1"/>
    <x v="2"/>
    <n v="2019"/>
    <n v="12"/>
    <n v="51"/>
    <d v="2019-12-03T00:00:00"/>
    <d v="2019-12-05T00:00:00"/>
    <d v="2019-12-06T00:00:00"/>
    <d v="2019-12-20T00:00:00"/>
    <s v="완료"/>
    <s v="배포완료"/>
    <m/>
    <m/>
    <s v="품질보증팀"/>
    <s v="이규민"/>
    <x v="0"/>
    <s v="이강호"/>
    <s v="12/26 배포대기 --&gt; 노트북 고장으로 안됨-&gt;12/30배포"/>
  </r>
  <r>
    <n v="26"/>
    <s v="201912-004"/>
    <s v="Y"/>
    <x v="25"/>
    <s v="MES"/>
    <x v="0"/>
    <x v="1"/>
    <x v="2"/>
    <n v="2019"/>
    <n v="12"/>
    <n v="50"/>
    <d v="2019-11-29T00:00:00"/>
    <d v="2019-12-05T00:00:00"/>
    <d v="2019-12-06T00:00:00"/>
    <d v="2019-12-13T00:00:00"/>
    <s v="완료"/>
    <m/>
    <m/>
    <m/>
    <s v="품질보증팀"/>
    <s v="이규민"/>
    <x v="0"/>
    <s v="이강호"/>
    <m/>
  </r>
  <r>
    <n v="27"/>
    <s v="201912-005"/>
    <s v="Y"/>
    <x v="26"/>
    <s v="MES"/>
    <x v="0"/>
    <x v="1"/>
    <x v="2"/>
    <n v="2019"/>
    <n v="12"/>
    <n v="51"/>
    <d v="2019-12-03T00:00:00"/>
    <d v="2019-12-05T00:00:00"/>
    <d v="2019-12-06T00:00:00"/>
    <d v="2019-12-20T00:00:00"/>
    <s v="완료"/>
    <s v="배포완료"/>
    <m/>
    <m/>
    <s v="생산1팀"/>
    <s v="박기범"/>
    <x v="0"/>
    <s v="이강호"/>
    <m/>
  </r>
  <r>
    <n v="28"/>
    <s v="201912-006"/>
    <s v="Y"/>
    <x v="27"/>
    <s v="MES"/>
    <x v="0"/>
    <x v="1"/>
    <x v="2"/>
    <n v="2019"/>
    <n v="12"/>
    <n v="49"/>
    <d v="2019-12-03T00:00:00"/>
    <d v="2019-12-05T00:00:00"/>
    <d v="2019-12-06T00:00:00"/>
    <d v="2019-12-06T00:00:00"/>
    <s v="완료"/>
    <s v="기존완료"/>
    <m/>
    <m/>
    <s v="생산1팀"/>
    <s v="박기범"/>
    <x v="0"/>
    <s v="손홍구"/>
    <m/>
  </r>
  <r>
    <n v="29"/>
    <s v="201912-007"/>
    <s v="Y"/>
    <x v="28"/>
    <s v="EMI"/>
    <x v="0"/>
    <x v="1"/>
    <x v="3"/>
    <n v="2019"/>
    <n v="12"/>
    <n v="51"/>
    <d v="2019-12-12T00:00:00"/>
    <d v="2019-12-13T00:00:00"/>
    <d v="2019-12-16T00:00:00"/>
    <d v="2019-12-20T00:00:00"/>
    <s v="완료"/>
    <m/>
    <m/>
    <m/>
    <s v="생산관리팀"/>
    <s v="양진호"/>
    <x v="0"/>
    <s v="박경식/성호열"/>
    <m/>
  </r>
  <r>
    <n v="30"/>
    <s v="201912-008"/>
    <s v="Y"/>
    <x v="29"/>
    <s v="MES"/>
    <x v="0"/>
    <x v="1"/>
    <x v="3"/>
    <n v="2019"/>
    <n v="12"/>
    <n v="50"/>
    <d v="2019-12-11T00:00:00"/>
    <d v="2019-12-13T00:00:00"/>
    <d v="2019-12-11T00:00:00"/>
    <d v="2019-12-13T00:00:00"/>
    <s v="완료"/>
    <m/>
    <m/>
    <m/>
    <s v="품질보증팀"/>
    <s v="이규민"/>
    <x v="0"/>
    <s v="손홍구"/>
    <m/>
  </r>
  <r>
    <n v="31"/>
    <s v="201912-009"/>
    <s v="Y"/>
    <x v="30"/>
    <s v="MES"/>
    <x v="0"/>
    <x v="1"/>
    <x v="3"/>
    <n v="2019"/>
    <n v="12"/>
    <n v="50"/>
    <d v="2019-12-11T00:00:00"/>
    <d v="2019-12-13T00:00:00"/>
    <d v="2019-12-11T00:00:00"/>
    <d v="2019-12-13T00:00:00"/>
    <s v="완료"/>
    <m/>
    <m/>
    <m/>
    <s v="품질보증팀"/>
    <s v="이규민"/>
    <x v="0"/>
    <s v="손홍구"/>
    <m/>
  </r>
  <r>
    <n v="32"/>
    <s v="201912-010"/>
    <s v="Y"/>
    <x v="31"/>
    <s v="MES"/>
    <x v="0"/>
    <x v="1"/>
    <x v="3"/>
    <n v="2019"/>
    <n v="12"/>
    <n v="50"/>
    <d v="2019-12-11T00:00:00"/>
    <d v="2019-12-13T00:00:00"/>
    <d v="2019-12-11T00:00:00"/>
    <d v="2019-12-13T00:00:00"/>
    <s v="완료"/>
    <m/>
    <m/>
    <m/>
    <s v="품질보증팀"/>
    <s v="이규민"/>
    <x v="0"/>
    <s v="손홍구"/>
    <m/>
  </r>
  <r>
    <n v="33"/>
    <s v="201912-011"/>
    <s v="Y"/>
    <x v="32"/>
    <s v="MES"/>
    <x v="0"/>
    <x v="1"/>
    <x v="3"/>
    <n v="2020"/>
    <n v="1"/>
    <n v="5"/>
    <d v="2019-12-11T00:00:00"/>
    <d v="2019-12-13T00:00:00"/>
    <d v="2019-12-16T00:00:00"/>
    <d v="2020-01-30T00:00:00"/>
    <s v="완료"/>
    <m/>
    <m/>
    <m/>
    <s v="생산2팀"/>
    <s v="박승현"/>
    <x v="0"/>
    <s v="이강호"/>
    <s v="이우길선임님이 이강호 과장에게 인계 (1/15)_x000a_이강호과장님 박승현사원과 확인 바랍니다. (1/23)"/>
  </r>
  <r>
    <n v="34"/>
    <s v="201912-012"/>
    <s v="Y"/>
    <x v="33"/>
    <s v="MES"/>
    <x v="0"/>
    <x v="1"/>
    <x v="3"/>
    <n v="2019"/>
    <n v="12"/>
    <n v="51"/>
    <d v="2019-12-11T00:00:00"/>
    <d v="2019-12-13T00:00:00"/>
    <d v="2019-12-16T00:00:00"/>
    <d v="2019-12-20T00:00:00"/>
    <s v="완료"/>
    <s v="배포완료"/>
    <m/>
    <m/>
    <s v="생산2팀"/>
    <s v="박승현"/>
    <x v="0"/>
    <s v="손홍구"/>
    <s v="기준정보 Fix 후 배포 (by 박승현)"/>
  </r>
  <r>
    <n v="35"/>
    <s v="201912-013"/>
    <s v="Y"/>
    <x v="34"/>
    <s v="MES"/>
    <x v="0"/>
    <x v="1"/>
    <x v="3"/>
    <n v="2019"/>
    <n v="12"/>
    <n v="52"/>
    <d v="2019-12-12T00:00:00"/>
    <d v="2019-12-13T00:00:00"/>
    <d v="2019-12-16T00:00:00"/>
    <d v="2019-12-27T00:00:00"/>
    <s v="완료"/>
    <s v="신규REQ"/>
    <m/>
    <m/>
    <s v="생산2팀"/>
    <s v="박재현"/>
    <x v="0"/>
    <s v="손홍구"/>
    <s v="신규화면 정의해주기로 함 (by 박재현)"/>
  </r>
  <r>
    <n v="36"/>
    <s v="201912-014"/>
    <s v="Y"/>
    <x v="35"/>
    <s v="MES"/>
    <x v="0"/>
    <x v="1"/>
    <x v="3"/>
    <n v="2019"/>
    <n v="12"/>
    <n v="52"/>
    <d v="2019-12-11T00:00:00"/>
    <d v="2019-12-13T00:00:00"/>
    <d v="2019-12-16T00:00:00"/>
    <d v="2019-12-27T00:00:00"/>
    <s v="완료"/>
    <s v="미팅완료"/>
    <m/>
    <m/>
    <s v="생산2팀"/>
    <s v="박재현"/>
    <x v="0"/>
    <s v="손홍구"/>
    <s v="12/23 배포대기"/>
  </r>
  <r>
    <n v="37"/>
    <s v="201912-015"/>
    <s v="Y"/>
    <x v="36"/>
    <s v="MES"/>
    <x v="0"/>
    <x v="1"/>
    <x v="3"/>
    <n v="2019"/>
    <n v="12"/>
    <n v="52"/>
    <d v="2019-12-11T00:00:00"/>
    <d v="2019-12-13T00:00:00"/>
    <d v="2019-12-16T00:00:00"/>
    <d v="2019-12-27T00:00:00"/>
    <s v="완료"/>
    <s v="불가"/>
    <m/>
    <m/>
    <s v="생산2팀"/>
    <s v="박재현"/>
    <x v="0"/>
    <s v="손홍구"/>
    <s v="재설계필요 - 유지보수로 안되는 사항"/>
  </r>
  <r>
    <n v="38"/>
    <s v="201912-016"/>
    <s v="Y"/>
    <x v="37"/>
    <s v="MES"/>
    <x v="0"/>
    <x v="1"/>
    <x v="4"/>
    <n v="2019"/>
    <n v="12"/>
    <n v="52"/>
    <d v="2019-12-19T00:00:00"/>
    <d v="2019-12-23T00:00:00"/>
    <d v="2019-12-23T00:00:00"/>
    <d v="2019-12-23T00:00:00"/>
    <s v="완료"/>
    <s v="불가"/>
    <m/>
    <m/>
    <s v="생산2팀"/>
    <s v="윤지훈"/>
    <x v="0"/>
    <s v="손홍구"/>
    <s v="Rewinding 실적에서 조회 가능함. Drawing에서 보이기 어려움"/>
  </r>
  <r>
    <n v="39"/>
    <s v="201912-017"/>
    <s v="Y"/>
    <x v="38"/>
    <s v="MES"/>
    <x v="0"/>
    <x v="1"/>
    <x v="4"/>
    <n v="2019"/>
    <n v="12"/>
    <n v="52"/>
    <d v="2019-12-17T00:00:00"/>
    <d v="2019-12-23T00:00:00"/>
    <d v="2019-12-23T00:00:00"/>
    <d v="2019-12-27T00:00:00"/>
    <s v="완료"/>
    <m/>
    <m/>
    <m/>
    <s v="품질보증팀"/>
    <s v="이규민"/>
    <x v="0"/>
    <s v="손홍구"/>
    <m/>
  </r>
  <r>
    <n v="40"/>
    <s v="201912-018"/>
    <s v="Y"/>
    <x v="39"/>
    <s v="MES"/>
    <x v="0"/>
    <x v="1"/>
    <x v="4"/>
    <n v="2019"/>
    <n v="12"/>
    <n v="52"/>
    <d v="2019-12-17T00:00:00"/>
    <d v="2019-12-23T00:00:00"/>
    <d v="2019-12-23T00:00:00"/>
    <d v="2019-12-27T00:00:00"/>
    <s v="완료"/>
    <m/>
    <m/>
    <m/>
    <s v="품질보증팀"/>
    <s v="이규민"/>
    <x v="0"/>
    <s v="손홍구"/>
    <m/>
  </r>
  <r>
    <n v="41"/>
    <s v="201912-019"/>
    <s v="Y"/>
    <x v="40"/>
    <s v="EMI"/>
    <x v="0"/>
    <x v="1"/>
    <x v="4"/>
    <n v="2019"/>
    <n v="12"/>
    <n v="52"/>
    <d v="2019-12-26T00:00:00"/>
    <d v="2019-12-27T00:00:00"/>
    <d v="2019-12-27T00:00:00"/>
    <d v="2019-12-27T00:00:00"/>
    <s v="완료"/>
    <s v="현재불가"/>
    <m/>
    <m/>
    <s v="생산관리팀"/>
    <s v="양진호"/>
    <x v="0"/>
    <s v="박경식"/>
    <s v="재고목표를 MES에 넣지 않기 때문에 가져올 수 없다."/>
  </r>
  <r>
    <n v="42"/>
    <s v="201912-020"/>
    <s v="Y"/>
    <x v="41"/>
    <s v="MES"/>
    <x v="0"/>
    <x v="1"/>
    <x v="4"/>
    <n v="2020"/>
    <n v="1"/>
    <n v="2"/>
    <d v="2019-12-27T00:00:00"/>
    <d v="2019-12-27T00:00:00"/>
    <d v="2019-12-27T00:00:00"/>
    <d v="2020-01-10T00:00:00"/>
    <s v="완료"/>
    <m/>
    <m/>
    <m/>
    <s v="품질보증팀"/>
    <s v="이규민"/>
    <x v="0"/>
    <s v="이우길"/>
    <m/>
  </r>
  <r>
    <n v="43"/>
    <s v="202001-001"/>
    <s v="Y"/>
    <x v="42"/>
    <s v="MES"/>
    <x v="1"/>
    <x v="2"/>
    <x v="5"/>
    <n v="2020"/>
    <n v="3"/>
    <n v="10"/>
    <d v="2020-11-18T00:00:00"/>
    <d v="2020-01-07T00:00:00"/>
    <d v="2020-01-07T00:00:00"/>
    <d v="2020-03-05T00:00:00"/>
    <s v="완료"/>
    <s v="배포대기"/>
    <m/>
    <m/>
    <s v="생산1팀"/>
    <s v="박기범"/>
    <x v="0"/>
    <s v="이강호"/>
    <s v="누락된 Itrequest"/>
  </r>
  <r>
    <n v="44"/>
    <s v="202001-002"/>
    <s v="Y"/>
    <x v="43"/>
    <s v="MES"/>
    <x v="1"/>
    <x v="2"/>
    <x v="6"/>
    <n v="2020"/>
    <n v="1"/>
    <n v="3"/>
    <d v="2020-01-13T00:00:00"/>
    <d v="2020-01-15T00:00:00"/>
    <d v="2020-01-15T00:00:00"/>
    <d v="2020-01-17T00:00:00"/>
    <s v="완료"/>
    <s v="이미적용"/>
    <m/>
    <m/>
    <s v="품질보증팀"/>
    <s v="이규민"/>
    <x v="0"/>
    <s v="이강호"/>
    <s v="테스트 해보니 기 적용된 사항. 유저 확인 바람."/>
  </r>
  <r>
    <n v="45"/>
    <s v="202001-003"/>
    <s v="Y"/>
    <x v="44"/>
    <s v="MES"/>
    <x v="1"/>
    <x v="2"/>
    <x v="6"/>
    <n v="2020"/>
    <n v="5"/>
    <n v="21"/>
    <d v="2020-01-13T00:00:00"/>
    <d v="2020-01-15T00:00:00"/>
    <d v="2020-05-18T00:00:00"/>
    <d v="2020-05-20T00:00:00"/>
    <s v="완료"/>
    <s v="보류(향후추진)"/>
    <m/>
    <m/>
    <s v="품질보증팀"/>
    <s v="이규민"/>
    <x v="0"/>
    <s v="임영두"/>
    <s v="자동화 프로그램과 연계된 사항임."/>
  </r>
  <r>
    <n v="46"/>
    <s v="202001-004"/>
    <s v="Y"/>
    <x v="45"/>
    <s v="MES"/>
    <x v="1"/>
    <x v="2"/>
    <x v="6"/>
    <n v="2020"/>
    <n v="1"/>
    <n v="2"/>
    <d v="2020-01-08T00:00:00"/>
    <d v="2020-01-15T00:00:00"/>
    <d v="2020-01-09T00:00:00"/>
    <d v="2020-01-10T00:00:00"/>
    <s v="완료"/>
    <m/>
    <m/>
    <m/>
    <s v="품질보증팀"/>
    <s v="이규민"/>
    <x v="0"/>
    <s v="박경식"/>
    <m/>
  </r>
  <r>
    <n v="47"/>
    <s v="202001-005"/>
    <s v="N"/>
    <x v="46"/>
    <s v="MES"/>
    <x v="1"/>
    <x v="2"/>
    <x v="5"/>
    <n v="2020"/>
    <n v="1"/>
    <n v="2"/>
    <d v="2020-01-07T00:00:00"/>
    <d v="2020-01-07T00:00:00"/>
    <d v="2020-01-07T00:00:00"/>
    <d v="2020-01-07T00:00:00"/>
    <s v="완료"/>
    <m/>
    <m/>
    <m/>
    <s v="생산2팀"/>
    <s v="박승현"/>
    <x v="0"/>
    <s v="최근영"/>
    <m/>
  </r>
  <r>
    <n v="48"/>
    <s v="202001-006"/>
    <s v="Y"/>
    <x v="47"/>
    <s v="MES"/>
    <x v="1"/>
    <x v="2"/>
    <x v="6"/>
    <n v="2020"/>
    <n v="1"/>
    <n v="3"/>
    <d v="2020-01-10T00:00:00"/>
    <d v="2020-01-15T00:00:00"/>
    <d v="2020-01-15T00:00:00"/>
    <d v="2020-01-16T00:00:00"/>
    <s v="완료"/>
    <m/>
    <m/>
    <m/>
    <s v="생산2팀"/>
    <s v="박재현"/>
    <x v="0"/>
    <s v="이강호"/>
    <m/>
  </r>
  <r>
    <n v="49"/>
    <s v="202001-007"/>
    <s v="Y"/>
    <x v="48"/>
    <s v="MES"/>
    <x v="1"/>
    <x v="2"/>
    <x v="6"/>
    <n v="2020"/>
    <n v="1"/>
    <n v="3"/>
    <d v="2020-01-10T00:00:00"/>
    <d v="2020-01-15T00:00:00"/>
    <d v="2020-01-15T00:00:00"/>
    <d v="2020-01-16T00:00:00"/>
    <s v="완료"/>
    <m/>
    <m/>
    <m/>
    <s v="생산2팀"/>
    <s v="박재현"/>
    <x v="0"/>
    <s v="이강호"/>
    <m/>
  </r>
  <r>
    <n v="50"/>
    <s v="202001-008"/>
    <s v="Y"/>
    <x v="49"/>
    <s v="MES"/>
    <x v="1"/>
    <x v="2"/>
    <x v="6"/>
    <n v="2020"/>
    <n v="1"/>
    <n v="3"/>
    <d v="2020-01-08T00:00:00"/>
    <d v="2020-01-15T00:00:00"/>
    <d v="2020-01-15T00:00:00"/>
    <d v="2020-01-16T00:00:00"/>
    <s v="완료"/>
    <m/>
    <m/>
    <m/>
    <s v="생산1팀"/>
    <s v="노승윤"/>
    <x v="0"/>
    <s v="이강호"/>
    <m/>
  </r>
  <r>
    <n v="51"/>
    <s v="202001-009"/>
    <s v="Y"/>
    <x v="50"/>
    <s v="MES"/>
    <x v="1"/>
    <x v="2"/>
    <x v="6"/>
    <n v="2020"/>
    <n v="1"/>
    <n v="5"/>
    <d v="2020-01-15T00:00:00"/>
    <d v="2020-01-16T00:00:00"/>
    <d v="2020-01-22T00:00:00"/>
    <d v="2020-01-30T00:00:00"/>
    <s v="완료"/>
    <s v="배포완료"/>
    <m/>
    <m/>
    <s v="품질보증팀"/>
    <s v="이규민"/>
    <x v="0"/>
    <s v="이강호"/>
    <m/>
  </r>
  <r>
    <n v="52"/>
    <s v="202001-010"/>
    <s v="Y"/>
    <x v="51"/>
    <s v="MES"/>
    <x v="1"/>
    <x v="2"/>
    <x v="7"/>
    <n v="2020"/>
    <n v="3"/>
    <n v="12"/>
    <d v="2020-01-21T00:00:00"/>
    <d v="2020-01-23T00:00:00"/>
    <d v="2020-03-16T00:00:00"/>
    <d v="2020-03-18T00:00:00"/>
    <s v="완료"/>
    <s v="배포완료"/>
    <m/>
    <m/>
    <s v="생산1팀"/>
    <s v="노승윤"/>
    <x v="0"/>
    <s v="이강호"/>
    <s v="추후 작업지시를 만들어주는 공정이 필요함"/>
  </r>
  <r>
    <n v="53"/>
    <s v="202001-011"/>
    <s v="Y"/>
    <x v="52"/>
    <s v="MES"/>
    <x v="1"/>
    <x v="2"/>
    <x v="7"/>
    <n v="2020"/>
    <n v="1"/>
    <n v="5"/>
    <d v="2020-01-17T00:00:00"/>
    <d v="2020-01-23T00:00:00"/>
    <d v="2020-01-31T00:00:00"/>
    <d v="2020-01-31T00:00:00"/>
    <s v="완료"/>
    <m/>
    <m/>
    <m/>
    <s v="생산1팀"/>
    <s v="노승윤"/>
    <x v="0"/>
    <s v="이강호"/>
    <m/>
  </r>
  <r>
    <n v="54"/>
    <s v="202001-012"/>
    <s v="Y"/>
    <x v="53"/>
    <s v="MES"/>
    <x v="1"/>
    <x v="2"/>
    <x v="7"/>
    <n v="2020"/>
    <n v="2"/>
    <n v="7"/>
    <d v="2020-01-17T00:00:00"/>
    <d v="2020-01-23T00:00:00"/>
    <d v="2020-02-10T00:00:00"/>
    <d v="2020-02-10T00:00:00"/>
    <s v="완료"/>
    <s v="불가"/>
    <m/>
    <m/>
    <s v="생산1팀"/>
    <s v="노승윤"/>
    <x v="0"/>
    <s v="이강호"/>
    <s v="재작업 프로세스로 인하여 해당 건 불가"/>
  </r>
  <r>
    <n v="55"/>
    <s v="202001-013"/>
    <s v="Y"/>
    <x v="54"/>
    <s v="MES"/>
    <x v="1"/>
    <x v="2"/>
    <x v="7"/>
    <n v="2020"/>
    <n v="1"/>
    <n v="4"/>
    <d v="2020-01-16T00:00:00"/>
    <d v="2020-01-23T00:00:00"/>
    <d v="2020-01-24T00:00:00"/>
    <d v="2020-01-24T00:00:00"/>
    <s v="완료"/>
    <m/>
    <m/>
    <m/>
    <s v="생산1팀"/>
    <s v="박기범"/>
    <x v="0"/>
    <s v="곽중선"/>
    <m/>
  </r>
  <r>
    <n v="56"/>
    <s v="202001-014"/>
    <s v="Y"/>
    <x v="55"/>
    <s v="MES"/>
    <x v="1"/>
    <x v="2"/>
    <x v="7"/>
    <n v="2020"/>
    <n v="1"/>
    <n v="4"/>
    <d v="2020-01-20T00:00:00"/>
    <d v="2020-01-23T00:00:00"/>
    <d v="2020-01-24T00:00:00"/>
    <d v="2020-01-24T00:00:00"/>
    <s v="완료"/>
    <m/>
    <m/>
    <m/>
    <s v="생산1팀"/>
    <s v="박기범"/>
    <x v="0"/>
    <s v="곽중선"/>
    <m/>
  </r>
  <r>
    <n v="57"/>
    <s v="202001-015"/>
    <s v="Y"/>
    <x v="56"/>
    <s v="MES"/>
    <x v="1"/>
    <x v="2"/>
    <x v="7"/>
    <n v="2020"/>
    <n v="1"/>
    <n v="4"/>
    <d v="2020-01-23T00:00:00"/>
    <d v="2020-01-23T00:00:00"/>
    <d v="2020-01-24T00:00:00"/>
    <d v="2020-01-24T00:00:00"/>
    <s v="완료"/>
    <m/>
    <m/>
    <m/>
    <s v="생산1팀"/>
    <s v="박기범"/>
    <x v="0"/>
    <s v="곽중선"/>
    <m/>
  </r>
  <r>
    <n v="58"/>
    <s v="202001-016"/>
    <s v="Y"/>
    <x v="57"/>
    <s v="MES"/>
    <x v="1"/>
    <x v="2"/>
    <x v="7"/>
    <n v="2020"/>
    <n v="5"/>
    <n v="21"/>
    <d v="2020-01-23T00:00:00"/>
    <d v="2020-01-23T00:00:00"/>
    <d v="2020-05-19T00:00:00"/>
    <d v="2020-05-19T00:00:00"/>
    <s v="완료"/>
    <m/>
    <m/>
    <m/>
    <s v="품질보증팀"/>
    <s v="이규민"/>
    <x v="0"/>
    <s v="임영두"/>
    <m/>
  </r>
  <r>
    <n v="59"/>
    <s v="202001-017"/>
    <s v="Y"/>
    <x v="58"/>
    <s v="MES"/>
    <x v="1"/>
    <x v="2"/>
    <x v="7"/>
    <n v="2020"/>
    <n v="5"/>
    <n v="21"/>
    <d v="2020-01-21T00:00:00"/>
    <d v="2020-01-23T00:00:00"/>
    <d v="2020-05-18T00:00:00"/>
    <d v="2020-05-18T00:00:00"/>
    <s v="완료"/>
    <m/>
    <m/>
    <m/>
    <s v="품질보증팀"/>
    <s v="이규민"/>
    <x v="0"/>
    <s v="이강호"/>
    <m/>
  </r>
  <r>
    <n v="60"/>
    <s v="202001-018"/>
    <s v="N"/>
    <x v="59"/>
    <s v="MES"/>
    <x v="1"/>
    <x v="2"/>
    <x v="7"/>
    <n v="2020"/>
    <n v="1"/>
    <n v="4"/>
    <d v="2020-01-20T00:00:00"/>
    <d v="2020-01-20T00:00:00"/>
    <d v="2020-01-20T00:00:00"/>
    <d v="2020-01-20T00:00:00"/>
    <s v="완료"/>
    <m/>
    <m/>
    <m/>
    <s v="생산관리팀"/>
    <s v="양진호"/>
    <x v="1"/>
    <s v="이강호"/>
    <m/>
  </r>
  <r>
    <n v="61"/>
    <s v="202001-019"/>
    <s v="N"/>
    <x v="60"/>
    <s v="MES"/>
    <x v="1"/>
    <x v="2"/>
    <x v="7"/>
    <n v="2020"/>
    <n v="1"/>
    <n v="4"/>
    <d v="2020-01-20T00:00:00"/>
    <d v="2020-01-20T00:00:00"/>
    <d v="2020-01-20T00:00:00"/>
    <d v="2020-01-20T00:00:00"/>
    <s v="완료"/>
    <m/>
    <m/>
    <m/>
    <s v="생산1팀"/>
    <s v="노승윤"/>
    <x v="1"/>
    <s v="이강호"/>
    <m/>
  </r>
  <r>
    <n v="62"/>
    <s v="202001-020"/>
    <s v="N"/>
    <x v="61"/>
    <s v="MES"/>
    <x v="1"/>
    <x v="2"/>
    <x v="7"/>
    <n v="2020"/>
    <n v="1"/>
    <n v="4"/>
    <d v="2020-01-21T00:00:00"/>
    <d v="2020-01-21T00:00:00"/>
    <d v="2020-01-21T00:00:00"/>
    <d v="2020-01-21T00:00:00"/>
    <s v="완료"/>
    <m/>
    <m/>
    <m/>
    <s v="생산1팀"/>
    <s v="노승윤"/>
    <x v="1"/>
    <s v="이강호"/>
    <m/>
  </r>
  <r>
    <n v="63"/>
    <s v="202001-021"/>
    <s v="N"/>
    <x v="62"/>
    <s v="MES"/>
    <x v="1"/>
    <x v="2"/>
    <x v="7"/>
    <n v="2020"/>
    <n v="1"/>
    <n v="4"/>
    <d v="2020-01-22T00:00:00"/>
    <d v="2020-01-22T00:00:00"/>
    <d v="2020-01-22T00:00:00"/>
    <d v="2020-01-22T00:00:00"/>
    <s v="완료"/>
    <m/>
    <m/>
    <m/>
    <s v="품질보증팀"/>
    <s v="이규민"/>
    <x v="0"/>
    <s v="이강호"/>
    <m/>
  </r>
  <r>
    <n v="64"/>
    <s v="202001-022"/>
    <s v="N"/>
    <x v="63"/>
    <s v="MES"/>
    <x v="1"/>
    <x v="2"/>
    <x v="7"/>
    <n v="2020"/>
    <n v="1"/>
    <n v="4"/>
    <d v="2020-01-23T00:00:00"/>
    <d v="2020-01-23T00:00:00"/>
    <d v="2020-01-23T00:00:00"/>
    <d v="2020-01-23T00:00:00"/>
    <s v="완료"/>
    <m/>
    <m/>
    <m/>
    <s v="생산2팀"/>
    <s v="박재현"/>
    <x v="1"/>
    <s v="이강호"/>
    <m/>
  </r>
  <r>
    <n v="65"/>
    <s v="202001-023"/>
    <s v="Y"/>
    <x v="64"/>
    <s v="MES"/>
    <x v="1"/>
    <x v="2"/>
    <x v="8"/>
    <n v="2020"/>
    <n v="4"/>
    <n v="15"/>
    <d v="2020-01-23T00:00:00"/>
    <d v="2020-01-28T00:00:00"/>
    <d v="2020-04-06T00:00:00"/>
    <d v="2020-04-07T00:00:00"/>
    <s v="완료"/>
    <s v="배포완료"/>
    <m/>
    <m/>
    <s v="생산2팀"/>
    <s v="박재현"/>
    <x v="0"/>
    <s v="임영두"/>
    <m/>
  </r>
  <r>
    <n v="66"/>
    <s v="202001-024"/>
    <s v="Y"/>
    <x v="65"/>
    <s v="EMI"/>
    <x v="1"/>
    <x v="2"/>
    <x v="8"/>
    <n v="2020"/>
    <n v="4"/>
    <n v="16"/>
    <d v="2020-01-23T00:00:00"/>
    <d v="2020-01-28T00:00:00"/>
    <d v="2020-04-13T00:00:00"/>
    <d v="2020-04-16T00:00:00"/>
    <s v="완료"/>
    <m/>
    <m/>
    <m/>
    <s v="생산2팀"/>
    <s v="박재현"/>
    <x v="0"/>
    <s v="임영두"/>
    <s v="특정소스가 오픈이 안되는 문제 &gt;&gt; 미라콤 확인중"/>
  </r>
  <r>
    <n v="67"/>
    <s v="202002-001"/>
    <s v="Y"/>
    <x v="66"/>
    <s v="MES"/>
    <x v="1"/>
    <x v="3"/>
    <x v="8"/>
    <n v="2020"/>
    <n v="5"/>
    <n v="21"/>
    <d v="2020-01-29T00:00:00"/>
    <d v="2020-02-01T00:00:00"/>
    <d v="2020-05-18T00:00:00"/>
    <d v="2020-05-18T00:00:00"/>
    <s v="완료"/>
    <m/>
    <m/>
    <m/>
    <s v="품질보증팀"/>
    <s v="이규민"/>
    <x v="0"/>
    <s v="임영두"/>
    <m/>
  </r>
  <r>
    <n v="68"/>
    <s v="202002-002"/>
    <s v="Y"/>
    <x v="67"/>
    <s v="MES"/>
    <x v="1"/>
    <x v="3"/>
    <x v="8"/>
    <n v="2020"/>
    <n v="5"/>
    <n v="21"/>
    <d v="2020-01-28T00:00:00"/>
    <d v="2020-02-01T00:00:00"/>
    <d v="2020-05-20T00:00:00"/>
    <d v="2020-05-20T00:00:00"/>
    <s v="완료"/>
    <m/>
    <m/>
    <m/>
    <s v="품질보증팀"/>
    <s v="이규민"/>
    <x v="0"/>
    <s v="이강호"/>
    <m/>
  </r>
  <r>
    <n v="69"/>
    <s v="202002-003"/>
    <s v="Y"/>
    <x v="68"/>
    <s v="MES"/>
    <x v="1"/>
    <x v="3"/>
    <x v="8"/>
    <n v="2020"/>
    <n v="5"/>
    <n v="20"/>
    <d v="2020-01-31T00:00:00"/>
    <d v="2020-02-01T00:00:00"/>
    <d v="2020-05-12T00:00:00"/>
    <d v="2020-05-12T00:00:00"/>
    <s v="완료"/>
    <m/>
    <m/>
    <m/>
    <s v="생산2팀"/>
    <s v="박재현"/>
    <x v="0"/>
    <s v="이강호"/>
    <m/>
  </r>
  <r>
    <n v="70"/>
    <s v="202002-004"/>
    <s v="Y"/>
    <x v="69"/>
    <s v="MES"/>
    <x v="1"/>
    <x v="3"/>
    <x v="8"/>
    <n v="2020"/>
    <n v="4"/>
    <n v="16"/>
    <d v="2020-01-31T00:00:00"/>
    <d v="2020-02-01T00:00:00"/>
    <d v="2020-04-13T00:00:00"/>
    <d v="2020-04-16T00:00:00"/>
    <s v="완료"/>
    <m/>
    <m/>
    <m/>
    <s v="품질보증팀"/>
    <s v="이규민"/>
    <x v="0"/>
    <s v="이강호"/>
    <m/>
  </r>
  <r>
    <n v="71"/>
    <s v="202002-005"/>
    <s v="Y"/>
    <x v="70"/>
    <s v="MES"/>
    <x v="1"/>
    <x v="3"/>
    <x v="9"/>
    <n v="2020"/>
    <n v="3"/>
    <n v="10"/>
    <d v="2020-02-06T00:00:00"/>
    <d v="2020-02-06T00:00:00"/>
    <d v="2020-03-06T00:00:00"/>
    <d v="2020-03-06T00:00:00"/>
    <s v="완료"/>
    <m/>
    <m/>
    <m/>
    <s v="생산1팀"/>
    <s v="노승윤"/>
    <x v="0"/>
    <s v="이강호"/>
    <m/>
  </r>
  <r>
    <n v="72"/>
    <s v="202002-006"/>
    <s v="Y"/>
    <x v="71"/>
    <s v="EMI"/>
    <x v="1"/>
    <x v="3"/>
    <x v="9"/>
    <n v="2020"/>
    <n v="5"/>
    <n v="21"/>
    <d v="2020-02-06T00:00:00"/>
    <d v="2020-02-06T00:00:00"/>
    <d v="2020-05-19T00:00:00"/>
    <d v="2020-05-19T00:00:00"/>
    <s v="완료"/>
    <m/>
    <m/>
    <m/>
    <s v="생산1팀"/>
    <s v="노승윤"/>
    <x v="0"/>
    <s v="임영두"/>
    <m/>
  </r>
  <r>
    <n v="73"/>
    <s v="202002-007"/>
    <s v="Y"/>
    <x v="72"/>
    <s v="MES"/>
    <x v="1"/>
    <x v="3"/>
    <x v="9"/>
    <n v="2020"/>
    <n v="4"/>
    <n v="16"/>
    <d v="2020-02-06T00:00:00"/>
    <d v="2020-02-06T00:00:00"/>
    <d v="2020-04-13T00:00:00"/>
    <d v="2020-04-16T00:00:00"/>
    <s v="완료"/>
    <m/>
    <m/>
    <m/>
    <s v="생산1팀"/>
    <s v="노승윤"/>
    <x v="0"/>
    <s v="이강호"/>
    <m/>
  </r>
  <r>
    <n v="74"/>
    <s v="202002-008"/>
    <s v="Y"/>
    <x v="73"/>
    <s v="MES"/>
    <x v="1"/>
    <x v="3"/>
    <x v="9"/>
    <n v="2020"/>
    <n v="3"/>
    <n v="12"/>
    <d v="2020-02-06T00:00:00"/>
    <d v="2020-02-06T00:00:00"/>
    <d v="2020-03-06T00:00:00"/>
    <d v="2020-03-16T00:00:00"/>
    <s v="완료"/>
    <m/>
    <m/>
    <m/>
    <s v="생산1팀"/>
    <s v="노승윤"/>
    <x v="0"/>
    <s v="이강호"/>
    <m/>
  </r>
  <r>
    <n v="75"/>
    <s v="202002-009"/>
    <s v="Y"/>
    <x v="74"/>
    <s v="MES"/>
    <x v="1"/>
    <x v="3"/>
    <x v="9"/>
    <n v="2020"/>
    <n v="3"/>
    <n v="13"/>
    <d v="2020-02-06T00:00:00"/>
    <d v="2020-02-06T00:00:00"/>
    <d v="2020-03-24T00:00:00"/>
    <d v="2020-03-26T00:00:00"/>
    <s v="완료"/>
    <m/>
    <m/>
    <m/>
    <s v="생산1팀"/>
    <s v="노승윤"/>
    <x v="0"/>
    <s v="이호윤"/>
    <s v="PRIP 수정을 해야 함 / 생산방식"/>
  </r>
  <r>
    <n v="76"/>
    <s v="202002-010"/>
    <s v="Y"/>
    <x v="75"/>
    <s v="MES"/>
    <x v="1"/>
    <x v="3"/>
    <x v="9"/>
    <n v="2020"/>
    <n v="5"/>
    <n v="21"/>
    <d v="2020-02-06T00:00:00"/>
    <d v="2020-02-06T00:00:00"/>
    <d v="2020-05-14T00:00:00"/>
    <d v="2020-05-18T00:00:00"/>
    <s v="완료"/>
    <m/>
    <m/>
    <m/>
    <s v="생산1팀"/>
    <s v="노승윤"/>
    <x v="0"/>
    <s v="임영두"/>
    <m/>
  </r>
  <r>
    <n v="77"/>
    <s v="202002-011"/>
    <s v="Y"/>
    <x v="76"/>
    <s v="MES"/>
    <x v="1"/>
    <x v="3"/>
    <x v="9"/>
    <n v="2020"/>
    <n v="3"/>
    <n v="13"/>
    <d v="2020-02-06T00:00:00"/>
    <d v="2020-02-06T00:00:00"/>
    <d v="2020-03-20T00:00:00"/>
    <d v="2020-03-24T00:00:00"/>
    <s v="완료"/>
    <m/>
    <m/>
    <m/>
    <s v="생산1팀"/>
    <s v="노승윤"/>
    <x v="0"/>
    <s v="이강호"/>
    <s v="배포 후 쿼리 수정"/>
  </r>
  <r>
    <n v="78"/>
    <s v="202002-012"/>
    <s v="Y"/>
    <x v="77"/>
    <s v="MES"/>
    <x v="1"/>
    <x v="3"/>
    <x v="9"/>
    <n v="2020"/>
    <n v="3"/>
    <n v="13"/>
    <d v="2020-02-06T00:00:00"/>
    <d v="2020-02-06T00:00:00"/>
    <d v="2020-03-20T00:00:00"/>
    <d v="2020-03-24T00:00:00"/>
    <s v="완료"/>
    <m/>
    <m/>
    <m/>
    <s v="생산1팀"/>
    <s v="노승윤"/>
    <x v="0"/>
    <s v="이강호"/>
    <s v="배포 후 쿼리 수정"/>
  </r>
  <r>
    <n v="79"/>
    <s v="202002-013"/>
    <s v="Y"/>
    <x v="78"/>
    <s v="MES"/>
    <x v="1"/>
    <x v="3"/>
    <x v="9"/>
    <n v="2020"/>
    <n v="3"/>
    <n v="10"/>
    <d v="2020-02-06T00:00:00"/>
    <d v="2020-02-06T00:00:00"/>
    <d v="2020-03-05T00:00:00"/>
    <d v="2020-03-05T00:00:00"/>
    <s v="완료"/>
    <m/>
    <m/>
    <m/>
    <s v="생산1팀"/>
    <s v="노승윤"/>
    <x v="0"/>
    <s v="곽중선"/>
    <m/>
  </r>
  <r>
    <n v="80"/>
    <s v="202002-014"/>
    <s v="Y"/>
    <x v="79"/>
    <s v="MES"/>
    <x v="1"/>
    <x v="3"/>
    <x v="9"/>
    <n v="2020"/>
    <n v="3"/>
    <n v="10"/>
    <d v="2020-02-06T00:00:00"/>
    <d v="2020-02-06T00:00:00"/>
    <d v="2020-03-06T00:00:00"/>
    <d v="2020-03-06T00:00:00"/>
    <s v="완료"/>
    <m/>
    <m/>
    <m/>
    <s v="생산1팀"/>
    <s v="노승윤"/>
    <x v="0"/>
    <s v="곽중선"/>
    <m/>
  </r>
  <r>
    <n v="81"/>
    <s v="202002-015"/>
    <s v="Y"/>
    <x v="80"/>
    <s v="MES"/>
    <x v="1"/>
    <x v="3"/>
    <x v="9"/>
    <n v="2020"/>
    <n v="3"/>
    <n v="10"/>
    <d v="2020-02-06T00:00:00"/>
    <d v="2020-02-06T00:00:00"/>
    <d v="2020-03-05T00:00:00"/>
    <d v="2020-03-05T00:00:00"/>
    <s v="완료"/>
    <m/>
    <m/>
    <m/>
    <s v="생산1팀"/>
    <s v="노승윤"/>
    <x v="0"/>
    <s v="임영두"/>
    <m/>
  </r>
  <r>
    <n v="82"/>
    <s v="202002-016"/>
    <s v="Y"/>
    <x v="81"/>
    <s v="MES"/>
    <x v="1"/>
    <x v="3"/>
    <x v="9"/>
    <n v="2020"/>
    <n v="5"/>
    <n v="22"/>
    <d v="2020-02-04T00:00:00"/>
    <d v="2020-02-06T00:00:00"/>
    <d v="2020-05-25T00:00:00"/>
    <d v="2020-05-25T00:00:00"/>
    <s v="완료"/>
    <m/>
    <m/>
    <m/>
    <s v="품질보증팀"/>
    <s v="이기혁"/>
    <x v="0"/>
    <s v="이강호"/>
    <m/>
  </r>
  <r>
    <n v="83"/>
    <s v="202002-017"/>
    <s v="Y"/>
    <x v="82"/>
    <s v="MES"/>
    <x v="1"/>
    <x v="3"/>
    <x v="9"/>
    <n v="2020"/>
    <n v="5"/>
    <n v="21"/>
    <d v="2020-02-04T00:00:00"/>
    <d v="2020-02-06T00:00:00"/>
    <d v="2020-05-14T00:00:00"/>
    <d v="2020-05-18T00:00:00"/>
    <s v="완료"/>
    <m/>
    <m/>
    <m/>
    <s v="생산2팀"/>
    <s v="박재현"/>
    <x v="0"/>
    <s v="임영두"/>
    <m/>
  </r>
  <r>
    <n v="84"/>
    <s v="202002-018"/>
    <s v="Y"/>
    <x v="83"/>
    <s v="MES"/>
    <x v="1"/>
    <x v="3"/>
    <x v="9"/>
    <n v="2020"/>
    <n v="2"/>
    <n v="6"/>
    <d v="2020-02-04T00:00:00"/>
    <d v="2020-02-06T00:00:00"/>
    <d v="2020-02-07T00:00:00"/>
    <d v="2020-02-07T00:00:00"/>
    <s v="완료"/>
    <m/>
    <m/>
    <m/>
    <s v="생산2팀"/>
    <s v="박재현"/>
    <x v="0"/>
    <s v="이강호"/>
    <m/>
  </r>
  <r>
    <n v="85"/>
    <s v="202002-019"/>
    <s v="Y"/>
    <x v="84"/>
    <s v="MES"/>
    <x v="1"/>
    <x v="3"/>
    <x v="9"/>
    <n v="2020"/>
    <n v="2"/>
    <n v="6"/>
    <d v="2020-02-03T00:00:00"/>
    <d v="2020-02-06T00:00:00"/>
    <d v="2020-02-06T00:00:00"/>
    <d v="2020-02-06T00:00:00"/>
    <s v="완료"/>
    <m/>
    <m/>
    <m/>
    <s v="품질보증팀"/>
    <s v="이기혁"/>
    <x v="0"/>
    <s v="이강호"/>
    <m/>
  </r>
  <r>
    <n v="86"/>
    <s v="202002-020"/>
    <s v="Y"/>
    <x v="85"/>
    <s v="MES"/>
    <x v="1"/>
    <x v="3"/>
    <x v="9"/>
    <n v="2020"/>
    <n v="3"/>
    <n v="12"/>
    <d v="2020-02-03T00:00:00"/>
    <d v="2020-02-06T00:00:00"/>
    <d v="2020-02-06T00:00:00"/>
    <d v="2020-03-20T00:00:00"/>
    <s v="완료"/>
    <m/>
    <m/>
    <m/>
    <s v="품질보증팀"/>
    <s v="이규민"/>
    <x v="0"/>
    <s v="이강호"/>
    <s v="2/6 근처로 해결한 사항임."/>
  </r>
  <r>
    <n v="87"/>
    <s v="202002-021"/>
    <s v="N"/>
    <x v="86"/>
    <s v="MES"/>
    <x v="1"/>
    <x v="3"/>
    <x v="9"/>
    <n v="2020"/>
    <n v="2"/>
    <n v="6"/>
    <d v="2020-02-03T00:00:00"/>
    <d v="2020-02-03T00:00:00"/>
    <d v="2020-02-03T00:00:00"/>
    <d v="2020-02-03T00:00:00"/>
    <s v="완료"/>
    <m/>
    <m/>
    <m/>
    <s v="품질보증팀"/>
    <s v="이규민"/>
    <x v="0"/>
    <s v="이강호/곽중선"/>
    <s v="SAP 원가 개선 적용 MES 긴급 지원"/>
  </r>
  <r>
    <n v="88"/>
    <s v="202002-022"/>
    <s v="N"/>
    <x v="87"/>
    <s v="MES"/>
    <x v="1"/>
    <x v="3"/>
    <x v="9"/>
    <n v="2020"/>
    <n v="2"/>
    <n v="6"/>
    <d v="2020-02-03T00:00:00"/>
    <d v="2020-02-03T00:00:00"/>
    <d v="2020-02-03T00:00:00"/>
    <d v="2020-02-03T00:00:00"/>
    <s v="완료"/>
    <m/>
    <m/>
    <m/>
    <s v="광섬유"/>
    <s v="구석수"/>
    <x v="0"/>
    <s v="최근영"/>
    <s v="SAP 원가 개선 적용 MES 긴급 지원"/>
  </r>
  <r>
    <n v="89"/>
    <s v="202002-023"/>
    <s v="N"/>
    <x v="88"/>
    <s v="MES"/>
    <x v="1"/>
    <x v="3"/>
    <x v="9"/>
    <n v="2020"/>
    <n v="2"/>
    <n v="6"/>
    <d v="2020-02-03T00:00:00"/>
    <d v="2020-02-03T00:00:00"/>
    <d v="2020-02-03T00:00:00"/>
    <d v="2020-02-03T00:00:00"/>
    <s v="완료"/>
    <m/>
    <m/>
    <m/>
    <s v="생산관리팀"/>
    <s v="이태경"/>
    <x v="0"/>
    <s v="이강호"/>
    <s v="SAP 원가 개선 적용 MES 긴급 지원"/>
  </r>
  <r>
    <n v="90"/>
    <s v="202002-024"/>
    <s v="N"/>
    <x v="89"/>
    <s v="MES"/>
    <x v="1"/>
    <x v="3"/>
    <x v="9"/>
    <n v="2020"/>
    <n v="2"/>
    <n v="6"/>
    <d v="2020-02-03T00:00:00"/>
    <d v="2020-02-03T00:00:00"/>
    <d v="2020-02-03T00:00:00"/>
    <d v="2020-02-03T00:00:00"/>
    <s v="완료"/>
    <m/>
    <m/>
    <m/>
    <s v="생산관리팀"/>
    <s v="이태경"/>
    <x v="0"/>
    <s v="이강호"/>
    <s v="SAP 원가 개선 적용 MES 긴급 지원"/>
  </r>
  <r>
    <n v="91"/>
    <s v="202002-025"/>
    <s v="N"/>
    <x v="90"/>
    <s v="MES"/>
    <x v="1"/>
    <x v="3"/>
    <x v="9"/>
    <n v="2020"/>
    <n v="2"/>
    <n v="6"/>
    <d v="2020-02-03T00:00:00"/>
    <d v="2020-02-03T00:00:00"/>
    <d v="2020-02-03T00:00:00"/>
    <d v="2020-02-03T00:00:00"/>
    <s v="완료"/>
    <m/>
    <m/>
    <m/>
    <s v="생산1팀"/>
    <s v="노승윤"/>
    <x v="0"/>
    <s v="이강호"/>
    <s v="SAP 원가 개선 적용 MES 긴급 지원"/>
  </r>
  <r>
    <n v="92"/>
    <s v="202002-026"/>
    <s v="N"/>
    <x v="91"/>
    <s v="MES"/>
    <x v="1"/>
    <x v="3"/>
    <x v="9"/>
    <n v="2020"/>
    <n v="2"/>
    <n v="6"/>
    <d v="2020-02-03T00:00:00"/>
    <d v="2020-02-03T00:00:00"/>
    <d v="2020-02-03T00:00:00"/>
    <d v="2020-02-03T00:00:00"/>
    <s v="완료"/>
    <m/>
    <m/>
    <m/>
    <s v="생산1팀"/>
    <s v="노승윤"/>
    <x v="0"/>
    <s v="이강호"/>
    <s v="SAP 원가 개선 적용 MES 긴급 지원"/>
  </r>
  <r>
    <n v="93"/>
    <s v="202002-027"/>
    <s v="N"/>
    <x v="92"/>
    <s v="MES"/>
    <x v="1"/>
    <x v="3"/>
    <x v="9"/>
    <n v="2020"/>
    <n v="2"/>
    <n v="6"/>
    <d v="2020-02-03T00:00:00"/>
    <d v="2020-02-03T00:00:00"/>
    <d v="2020-02-03T00:00:00"/>
    <d v="2020-02-03T00:00:00"/>
    <s v="완료"/>
    <m/>
    <m/>
    <m/>
    <s v="FA/IT"/>
    <s v="이강호"/>
    <x v="0"/>
    <s v="이강호"/>
    <s v="SAP 원가 개선 적용 MES 긴급 지원"/>
  </r>
  <r>
    <n v="94"/>
    <s v="202002-028"/>
    <s v="N"/>
    <x v="93"/>
    <s v="MES"/>
    <x v="1"/>
    <x v="3"/>
    <x v="9"/>
    <n v="2020"/>
    <n v="2"/>
    <n v="6"/>
    <d v="2020-02-03T00:00:00"/>
    <d v="2020-02-03T00:00:00"/>
    <d v="2020-02-03T00:00:00"/>
    <d v="2020-02-03T00:00:00"/>
    <s v="완료"/>
    <m/>
    <m/>
    <m/>
    <s v="생산1팀"/>
    <s v="김형준"/>
    <x v="0"/>
    <s v="이강호"/>
    <s v="SAP 원가 개선 적용 MES 긴급 지원"/>
  </r>
  <r>
    <n v="95"/>
    <s v="202002-029"/>
    <s v="N"/>
    <x v="94"/>
    <s v="MES"/>
    <x v="1"/>
    <x v="3"/>
    <x v="9"/>
    <n v="2020"/>
    <n v="2"/>
    <n v="6"/>
    <d v="2020-02-04T00:00:00"/>
    <d v="2020-02-04T00:00:00"/>
    <d v="2020-02-04T00:00:00"/>
    <d v="2020-02-04T00:00:00"/>
    <s v="완료"/>
    <m/>
    <m/>
    <m/>
    <s v="생산2팀"/>
    <s v="박재현"/>
    <x v="0"/>
    <s v="이강호"/>
    <s v="SAP 원가 개선 적용 MES 긴급 지원"/>
  </r>
  <r>
    <n v="96"/>
    <s v="202002-030"/>
    <s v="N"/>
    <x v="95"/>
    <s v="MES"/>
    <x v="1"/>
    <x v="3"/>
    <x v="9"/>
    <n v="2020"/>
    <n v="2"/>
    <n v="6"/>
    <d v="2020-02-05T00:00:00"/>
    <d v="2020-02-06T00:00:00"/>
    <d v="2020-02-06T00:00:00"/>
    <d v="2020-02-06T00:00:00"/>
    <s v="완료"/>
    <m/>
    <m/>
    <m/>
    <s v="생산1팀"/>
    <s v="김형준"/>
    <x v="0"/>
    <s v="이강호/곽중선"/>
    <s v="SAP 원가 개선 적용 MES 긴급 지원"/>
  </r>
  <r>
    <n v="97"/>
    <s v="202002-031"/>
    <s v="N"/>
    <x v="96"/>
    <s v="MES"/>
    <x v="1"/>
    <x v="3"/>
    <x v="9"/>
    <n v="2020"/>
    <n v="2"/>
    <n v="6"/>
    <d v="2020-02-05T00:00:00"/>
    <d v="2020-02-05T00:00:00"/>
    <d v="2020-02-06T00:00:00"/>
    <d v="2020-02-06T00:00:00"/>
    <s v="완료"/>
    <s v="배포대기"/>
    <m/>
    <m/>
    <s v="생산1팀"/>
    <s v="김형준"/>
    <x v="0"/>
    <s v="이강호"/>
    <s v="SAP 원가 개선 적용 MES 긴급 지원"/>
  </r>
  <r>
    <n v="98"/>
    <s v="202002-032"/>
    <s v="N"/>
    <x v="97"/>
    <s v="MES"/>
    <x v="1"/>
    <x v="3"/>
    <x v="9"/>
    <n v="2020"/>
    <n v="2"/>
    <n v="6"/>
    <d v="2020-02-05T00:00:00"/>
    <d v="2020-02-05T00:00:00"/>
    <d v="2020-02-05T00:00:00"/>
    <d v="2020-02-05T00:00:00"/>
    <s v="완료"/>
    <m/>
    <m/>
    <m/>
    <s v="생산1팀"/>
    <s v="노승윤"/>
    <x v="0"/>
    <s v="이강호"/>
    <s v="SAP 원가 개선 적용 MES 긴급 지원"/>
  </r>
  <r>
    <n v="99"/>
    <s v="202002-033"/>
    <s v="Y"/>
    <x v="98"/>
    <s v="MES"/>
    <x v="1"/>
    <x v="3"/>
    <x v="10"/>
    <n v="2020"/>
    <n v="3"/>
    <n v="14"/>
    <d v="2020-02-10T00:00:00"/>
    <d v="2020-02-14T00:00:00"/>
    <d v="2020-03-30T00:00:00"/>
    <d v="2020-03-30T00:00:00"/>
    <s v="완료"/>
    <m/>
    <m/>
    <m/>
    <s v="생산2팀"/>
    <s v="박재현"/>
    <x v="0"/>
    <s v="이강호"/>
    <m/>
  </r>
  <r>
    <n v="100"/>
    <s v="202002-034"/>
    <s v="Y"/>
    <x v="99"/>
    <s v="MES"/>
    <x v="1"/>
    <x v="3"/>
    <x v="10"/>
    <n v="2020"/>
    <n v="5"/>
    <n v="21"/>
    <d v="2020-02-10T00:00:00"/>
    <d v="2020-02-14T00:00:00"/>
    <d v="2020-05-22T00:00:00"/>
    <d v="2020-05-21T00:00:00"/>
    <s v="완료"/>
    <m/>
    <m/>
    <m/>
    <s v="품질보증팀"/>
    <s v="이규민"/>
    <x v="0"/>
    <s v="이호윤"/>
    <m/>
  </r>
  <r>
    <n v="101"/>
    <s v="202002-035"/>
    <s v="Y"/>
    <x v="100"/>
    <s v="MES"/>
    <x v="1"/>
    <x v="3"/>
    <x v="10"/>
    <n v="2020"/>
    <n v="5"/>
    <n v="21"/>
    <d v="2020-02-11T00:00:00"/>
    <d v="2020-02-14T00:00:00"/>
    <d v="2020-05-20T00:00:00"/>
    <d v="2020-05-20T00:00:00"/>
    <s v="완료"/>
    <m/>
    <m/>
    <m/>
    <s v="품질보증팀"/>
    <s v="이규민"/>
    <x v="0"/>
    <s v="이강호"/>
    <m/>
  </r>
  <r>
    <n v="102"/>
    <s v="202002-036"/>
    <s v="Y"/>
    <x v="101"/>
    <s v="MES"/>
    <x v="1"/>
    <x v="3"/>
    <x v="10"/>
    <n v="2020"/>
    <n v="4"/>
    <n v="14"/>
    <d v="2020-02-13T00:00:00"/>
    <d v="2020-02-14T00:00:00"/>
    <d v="2020-04-01T00:00:00"/>
    <d v="2020-04-03T00:00:00"/>
    <s v="완료"/>
    <m/>
    <m/>
    <m/>
    <s v="생산1팀"/>
    <s v="노승윤"/>
    <x v="0"/>
    <s v="이강호"/>
    <m/>
  </r>
  <r>
    <n v="103"/>
    <s v="202002-037"/>
    <s v="Y"/>
    <x v="102"/>
    <s v="MES"/>
    <x v="1"/>
    <x v="3"/>
    <x v="10"/>
    <n v="2020"/>
    <n v="4"/>
    <n v="15"/>
    <d v="2020-02-13T00:00:00"/>
    <d v="2020-02-14T00:00:00"/>
    <d v="2020-04-08T00:00:00"/>
    <d v="2020-04-08T00:00:00"/>
    <s v="완료"/>
    <m/>
    <m/>
    <m/>
    <s v="생산1팀"/>
    <s v="노승윤"/>
    <x v="0"/>
    <s v="이강호"/>
    <s v="일부진행완료했으나 일부는 불가_x000a_작업지시가 다른 경우 막을 수가 없다."/>
  </r>
  <r>
    <n v="104"/>
    <s v="202002-038"/>
    <s v="Y"/>
    <x v="103"/>
    <s v="MES"/>
    <x v="1"/>
    <x v="3"/>
    <x v="10"/>
    <n v="2020"/>
    <n v="5"/>
    <n v="19"/>
    <d v="2020-02-13T00:00:00"/>
    <d v="2020-02-14T00:00:00"/>
    <d v="2020-03-16T00:00:00"/>
    <d v="2020-05-07T00:00:00"/>
    <s v="완료"/>
    <s v="재발 대기중"/>
    <m/>
    <m/>
    <s v="생산1팀"/>
    <s v="노승윤"/>
    <x v="0"/>
    <s v="이강호"/>
    <s v="재발 발생 대기 중"/>
  </r>
  <r>
    <n v="105"/>
    <s v="202002-039"/>
    <s v="N"/>
    <x v="104"/>
    <s v="S-M"/>
    <x v="1"/>
    <x v="3"/>
    <x v="10"/>
    <n v="2020"/>
    <n v="2"/>
    <n v="9"/>
    <d v="2020-02-11T00:00:00"/>
    <d v="2020-02-11T00:00:00"/>
    <d v="2020-02-11T00:00:00"/>
    <d v="2020-02-28T00:00:00"/>
    <s v="완료"/>
    <s v="처리불가"/>
    <m/>
    <m/>
    <s v="대한시스템즈"/>
    <s v="이세웅"/>
    <x v="1"/>
    <s v="이강호"/>
    <s v="MES에서는 처리 불가, MES는 오류가 아님 / SAP에서 처리 완료"/>
  </r>
  <r>
    <n v="106"/>
    <s v="202002-040"/>
    <s v="N"/>
    <x v="105"/>
    <s v="S-M"/>
    <x v="1"/>
    <x v="3"/>
    <x v="10"/>
    <n v="2020"/>
    <n v="2"/>
    <n v="7"/>
    <d v="2020-02-11T00:00:00"/>
    <d v="2020-02-11T00:00:00"/>
    <d v="2020-02-11T00:00:00"/>
    <d v="2020-02-14T00:00:00"/>
    <s v="완료"/>
    <m/>
    <m/>
    <m/>
    <s v="대한시스템즈"/>
    <s v="이세웅"/>
    <x v="1"/>
    <s v="이강호"/>
    <m/>
  </r>
  <r>
    <n v="107"/>
    <s v="202002-041"/>
    <s v="N"/>
    <x v="106"/>
    <s v="S-M"/>
    <x v="1"/>
    <x v="3"/>
    <x v="10"/>
    <n v="2020"/>
    <n v="2"/>
    <n v="7"/>
    <d v="2020-02-11T00:00:00"/>
    <d v="2020-02-11T00:00:00"/>
    <d v="2020-02-11T00:00:00"/>
    <d v="2020-02-14T00:00:00"/>
    <s v="완료"/>
    <m/>
    <m/>
    <m/>
    <s v="대한시스템즈"/>
    <s v="이세웅"/>
    <x v="1"/>
    <s v="이강호"/>
    <m/>
  </r>
  <r>
    <n v="108"/>
    <s v="202002-042"/>
    <s v="N"/>
    <x v="107"/>
    <s v="S-M"/>
    <x v="1"/>
    <x v="3"/>
    <x v="10"/>
    <n v="2020"/>
    <n v="2"/>
    <n v="9"/>
    <d v="2020-02-11T00:00:00"/>
    <d v="2020-02-11T00:00:00"/>
    <d v="2020-02-11T00:00:00"/>
    <d v="2020-02-27T00:00:00"/>
    <s v="완료"/>
    <m/>
    <m/>
    <m/>
    <s v="대한시스템즈"/>
    <s v="이세웅"/>
    <x v="1"/>
    <s v="이강호"/>
    <m/>
  </r>
  <r>
    <n v="109"/>
    <s v="202002-043"/>
    <s v="N"/>
    <x v="108"/>
    <s v="MES"/>
    <x v="1"/>
    <x v="3"/>
    <x v="10"/>
    <n v="2020"/>
    <n v="2"/>
    <n v="7"/>
    <d v="2020-02-14T00:00:00"/>
    <d v="2020-02-14T00:00:00"/>
    <d v="2020-02-14T00:00:00"/>
    <d v="2020-02-14T00:00:00"/>
    <s v="완료"/>
    <m/>
    <m/>
    <m/>
    <s v="TFOI"/>
    <s v="장진명"/>
    <x v="0"/>
    <s v="최근영"/>
    <m/>
  </r>
  <r>
    <n v="110"/>
    <s v="202003-001"/>
    <s v="Y"/>
    <x v="109"/>
    <m/>
    <x v="1"/>
    <x v="4"/>
    <x v="11"/>
    <n v="2020"/>
    <n v="3"/>
    <n v="10"/>
    <d v="2020-03-03T00:00:00"/>
    <d v="2020-03-03T00:00:00"/>
    <d v="2020-03-03T00:00:00"/>
    <d v="2020-03-04T00:00:00"/>
    <s v="완료"/>
    <m/>
    <m/>
    <m/>
    <s v="품질보증팀"/>
    <s v="이규민"/>
    <x v="0"/>
    <m/>
    <m/>
  </r>
  <r>
    <n v="111"/>
    <s v="202003-002"/>
    <s v="Y"/>
    <x v="110"/>
    <s v="MES"/>
    <x v="1"/>
    <x v="4"/>
    <x v="11"/>
    <n v="2020"/>
    <n v="5"/>
    <n v="20"/>
    <d v="2020-03-02T00:00:00"/>
    <d v="2020-03-03T00:00:00"/>
    <d v="2020-04-06T00:00:00"/>
    <d v="2020-05-13T00:00:00"/>
    <s v="완료"/>
    <m/>
    <m/>
    <m/>
    <s v="품질보증팀"/>
    <s v="이규민"/>
    <x v="0"/>
    <s v="이강호"/>
    <s v="부사장님 지시 사항 / 우선사항"/>
  </r>
  <r>
    <n v="112"/>
    <s v="202003-003"/>
    <s v="Y"/>
    <x v="111"/>
    <s v="MES"/>
    <x v="1"/>
    <x v="4"/>
    <x v="11"/>
    <n v="2020"/>
    <n v="4"/>
    <n v="14"/>
    <d v="2020-02-28T00:00:00"/>
    <d v="2020-03-03T00:00:00"/>
    <d v="2020-03-09T00:00:00"/>
    <d v="2020-04-03T00:00:00"/>
    <s v="완료"/>
    <m/>
    <m/>
    <m/>
    <s v="생산1팀"/>
    <s v="박기범"/>
    <x v="0"/>
    <s v="이호윤"/>
    <m/>
  </r>
  <r>
    <n v="113"/>
    <s v="202003-004"/>
    <s v="Y"/>
    <x v="112"/>
    <s v="MES"/>
    <x v="1"/>
    <x v="4"/>
    <x v="11"/>
    <n v="2020"/>
    <n v="3"/>
    <n v="13"/>
    <d v="2020-02-28T00:00:00"/>
    <d v="2020-03-03T00:00:00"/>
    <d v="2020-03-09T00:00:00"/>
    <d v="2020-03-26T00:00:00"/>
    <s v="완료"/>
    <m/>
    <m/>
    <m/>
    <s v="생산1팀"/>
    <s v="박기범"/>
    <x v="0"/>
    <s v="이호윤"/>
    <m/>
  </r>
  <r>
    <n v="114"/>
    <s v="202003-005"/>
    <s v="Y"/>
    <x v="113"/>
    <s v="MES"/>
    <x v="1"/>
    <x v="4"/>
    <x v="11"/>
    <n v="2020"/>
    <n v="4"/>
    <n v="15"/>
    <d v="2020-02-25T00:00:00"/>
    <d v="2020-03-03T00:00:00"/>
    <d v="2020-03-19T00:00:00"/>
    <d v="2020-04-07T00:00:00"/>
    <s v="완료"/>
    <s v="배포예정"/>
    <m/>
    <m/>
    <s v="생산1팀"/>
    <s v="박기범"/>
    <x v="0"/>
    <s v="이호윤"/>
    <s v="이강호 -&gt; 임영두 / 최영범대리와 라인에서 확인_x000a_4,5설비팀에서 PLC 포트확인 필요_x000a_1,2,3 -&gt; MES에서 팡으로 데이터를 안주는 부분 확인 (이강호과장) _x000a_IOMASTER 로그 확인 (임영두)_x000a_6 -&gt; 처음부터_x000a_메인프레스, 진공압표시 안나옮 &gt;&gt;_x000a__x000a_&gt;&gt; 노승윤사원과 미팅 (10시반)"/>
  </r>
  <r>
    <n v="115"/>
    <s v="202003-006"/>
    <s v="Y"/>
    <x v="114"/>
    <s v="MES"/>
    <x v="1"/>
    <x v="4"/>
    <x v="11"/>
    <s v=""/>
    <s v=""/>
    <s v=""/>
    <d v="2020-02-24T00:00:00"/>
    <d v="2020-03-03T00:00:00"/>
    <d v="2020-06-03T00:00:00"/>
    <m/>
    <s v="완료"/>
    <m/>
    <m/>
    <m/>
    <s v="품질보증팀"/>
    <s v="이규민"/>
    <x v="0"/>
    <s v="이호윤"/>
    <m/>
  </r>
  <r>
    <n v="116"/>
    <s v="202003-007"/>
    <s v="Y"/>
    <x v="115"/>
    <s v="MES"/>
    <x v="1"/>
    <x v="4"/>
    <x v="11"/>
    <n v="2020"/>
    <n v="4"/>
    <n v="16"/>
    <d v="2020-02-20T00:00:00"/>
    <d v="2020-03-03T00:00:00"/>
    <d v="2020-03-24T00:00:00"/>
    <d v="2020-04-13T00:00:00"/>
    <s v="완료"/>
    <s v="통신문제_x000a_따로"/>
    <m/>
    <m/>
    <s v="생산1팀"/>
    <s v="노승윤"/>
    <x v="0"/>
    <s v="임영두"/>
    <s v="이강호 -&gt; 임영두_x000a_프레버 강구원대표와 확인_x000a_데이터 6대 (통신불량 3대)"/>
  </r>
  <r>
    <n v="117"/>
    <s v="202003-008"/>
    <s v="Y"/>
    <x v="101"/>
    <s v="MES"/>
    <x v="1"/>
    <x v="4"/>
    <x v="11"/>
    <n v="2020"/>
    <n v="3"/>
    <n v="13"/>
    <d v="2020-02-13T00:00:00"/>
    <d v="2020-03-03T00:00:00"/>
    <d v="2020-03-24T00:00:00"/>
    <d v="2020-03-26T00:00:00"/>
    <s v="완료"/>
    <m/>
    <m/>
    <m/>
    <s v="생산1팀"/>
    <s v="노승윤"/>
    <x v="0"/>
    <s v="이강호"/>
    <s v="3개의 LATHE 따로 분기해서 진행중"/>
  </r>
  <r>
    <n v="118"/>
    <s v="202003-009"/>
    <s v="Y"/>
    <x v="116"/>
    <s v="MES"/>
    <x v="1"/>
    <x v="4"/>
    <x v="11"/>
    <n v="2020"/>
    <n v="3"/>
    <n v="12"/>
    <d v="2020-02-13T00:00:00"/>
    <d v="2020-03-03T00:00:00"/>
    <d v="2020-03-16T00:00:00"/>
    <d v="2020-03-18T00:00:00"/>
    <s v="완료"/>
    <s v="불가"/>
    <m/>
    <m/>
    <s v="생산1팀"/>
    <s v="노승윤"/>
    <x v="0"/>
    <m/>
    <s v="공정순서대로 흐르지 않는 경우가 존재하여 막을 수 없음"/>
  </r>
  <r>
    <n v="119"/>
    <s v="202003-010"/>
    <s v="Y"/>
    <x v="117"/>
    <s v="MES"/>
    <x v="1"/>
    <x v="4"/>
    <x v="11"/>
    <n v="2020"/>
    <n v="5"/>
    <n v="19"/>
    <d v="2020-02-13T00:00:00"/>
    <d v="2020-03-03T00:00:00"/>
    <d v="2020-03-16T00:00:00"/>
    <d v="2020-05-07T00:00:00"/>
    <s v="완료"/>
    <s v="재발 대기중"/>
    <m/>
    <m/>
    <s v="생산1팀"/>
    <s v="노승윤"/>
    <x v="0"/>
    <s v="이강호"/>
    <s v="재발시 대처"/>
  </r>
  <r>
    <n v="120"/>
    <s v="202003-011"/>
    <s v="Y"/>
    <x v="118"/>
    <s v="MES"/>
    <x v="1"/>
    <x v="4"/>
    <x v="11"/>
    <n v="2020"/>
    <n v="5"/>
    <n v="22"/>
    <d v="2020-02-24T00:00:00"/>
    <d v="2020-03-03T00:00:00"/>
    <d v="2020-05-22T00:00:00"/>
    <d v="2020-05-27T00:00:00"/>
    <s v="완료"/>
    <s v="분석필요"/>
    <m/>
    <m/>
    <s v="품질보증팀"/>
    <s v="이규민"/>
    <x v="0"/>
    <s v="이호윤"/>
    <s v="3/24 미팅 요청 &gt;&gt; 내용파악 완료 &gt;&gt; 공수가 많은 것임 &gt;&gt; EMI/MES 둘다 수정필요 &gt;&gt; 현황이 전부_x000a_수정 메뉴 파악 후 수식 변경 필요"/>
  </r>
  <r>
    <n v="121"/>
    <s v="202003-012"/>
    <s v="N"/>
    <x v="119"/>
    <s v="FMB"/>
    <x v="1"/>
    <x v="4"/>
    <x v="11"/>
    <n v="2020"/>
    <n v="3"/>
    <n v="11"/>
    <d v="2020-03-03T00:00:00"/>
    <d v="2020-03-03T00:00:00"/>
    <d v="2020-03-09T00:00:00"/>
    <d v="2020-03-13T00:00:00"/>
    <s v="완료"/>
    <s v="생산팀 피드백 대기"/>
    <m/>
    <m/>
    <s v="생산1팀"/>
    <s v="최성순"/>
    <x v="0"/>
    <s v="이호윤"/>
    <s v="생산1팀 피드백 대기"/>
  </r>
  <r>
    <n v="122"/>
    <s v="202003-013"/>
    <s v="N"/>
    <x v="120"/>
    <m/>
    <x v="1"/>
    <x v="3"/>
    <x v="12"/>
    <n v="2020"/>
    <n v="2"/>
    <n v="9"/>
    <d v="2020-02-24T00:00:00"/>
    <d v="2020-02-24T00:00:00"/>
    <d v="2020-02-24T00:00:00"/>
    <d v="2020-02-24T00:00:00"/>
    <s v="완료"/>
    <m/>
    <m/>
    <m/>
    <s v="대한시스템즈"/>
    <s v="이세웅"/>
    <x v="1"/>
    <s v="이강호"/>
    <m/>
  </r>
  <r>
    <n v="123"/>
    <s v="202003-014"/>
    <s v="N"/>
    <x v="121"/>
    <m/>
    <x v="1"/>
    <x v="3"/>
    <x v="12"/>
    <n v="2020"/>
    <n v="2"/>
    <n v="9"/>
    <d v="2020-02-24T00:00:00"/>
    <d v="2020-02-24T00:00:00"/>
    <d v="2020-02-24T00:00:00"/>
    <d v="2020-02-24T00:00:00"/>
    <s v="완료"/>
    <m/>
    <m/>
    <m/>
    <s v="대한시스템즈"/>
    <s v="이세웅"/>
    <x v="1"/>
    <s v="이강호"/>
    <m/>
  </r>
  <r>
    <n v="124"/>
    <s v="202003-015"/>
    <s v="N"/>
    <x v="122"/>
    <m/>
    <x v="1"/>
    <x v="3"/>
    <x v="12"/>
    <n v="2020"/>
    <n v="2"/>
    <n v="9"/>
    <d v="2020-02-25T00:00:00"/>
    <d v="2020-02-25T00:00:00"/>
    <d v="2020-02-25T00:00:00"/>
    <d v="2020-02-25T00:00:00"/>
    <s v="완료"/>
    <m/>
    <m/>
    <m/>
    <s v="대한시스템즈"/>
    <s v="이세웅"/>
    <x v="1"/>
    <s v="이강호"/>
    <m/>
  </r>
  <r>
    <n v="125"/>
    <s v="202003-016"/>
    <s v="N"/>
    <x v="123"/>
    <m/>
    <x v="1"/>
    <x v="3"/>
    <x v="12"/>
    <n v="2020"/>
    <n v="2"/>
    <n v="9"/>
    <d v="2020-02-25T00:00:00"/>
    <d v="2020-02-25T00:00:00"/>
    <d v="2020-02-25T00:00:00"/>
    <d v="2020-02-25T00:00:00"/>
    <s v="완료"/>
    <m/>
    <m/>
    <m/>
    <s v="대한시스템즈"/>
    <s v="이세웅"/>
    <x v="1"/>
    <s v="이강호"/>
    <m/>
  </r>
  <r>
    <n v="126"/>
    <s v="202003-017"/>
    <s v="N"/>
    <x v="124"/>
    <m/>
    <x v="1"/>
    <x v="3"/>
    <x v="12"/>
    <n v="2020"/>
    <n v="2"/>
    <n v="9"/>
    <d v="2020-02-26T00:00:00"/>
    <d v="2020-02-26T00:00:00"/>
    <d v="2020-02-26T00:00:00"/>
    <d v="2020-02-26T00:00:00"/>
    <s v="완료"/>
    <m/>
    <m/>
    <m/>
    <s v="대한시스템즈"/>
    <s v="이세웅"/>
    <x v="1"/>
    <s v="이강호"/>
    <m/>
  </r>
  <r>
    <n v="127"/>
    <s v="202003-018"/>
    <s v="N"/>
    <x v="125"/>
    <m/>
    <x v="1"/>
    <x v="3"/>
    <x v="12"/>
    <n v="2020"/>
    <n v="2"/>
    <n v="9"/>
    <d v="2020-02-26T00:00:00"/>
    <d v="2020-02-26T00:00:00"/>
    <d v="2020-02-26T00:00:00"/>
    <d v="2020-02-26T00:00:00"/>
    <s v="완료"/>
    <m/>
    <m/>
    <m/>
    <s v="대한시스템즈"/>
    <s v="이세웅"/>
    <x v="1"/>
    <s v="이강호"/>
    <m/>
  </r>
  <r>
    <n v="128"/>
    <s v="202003-019"/>
    <s v="N"/>
    <x v="126"/>
    <m/>
    <x v="1"/>
    <x v="3"/>
    <x v="12"/>
    <n v="2020"/>
    <n v="2"/>
    <n v="9"/>
    <d v="2020-02-27T00:00:00"/>
    <d v="2020-02-27T00:00:00"/>
    <d v="2020-02-27T00:00:00"/>
    <d v="2020-02-27T00:00:00"/>
    <s v="완료"/>
    <m/>
    <m/>
    <m/>
    <s v="대한시스템즈"/>
    <s v="이세웅"/>
    <x v="1"/>
    <s v="이강호"/>
    <m/>
  </r>
  <r>
    <n v="129"/>
    <s v="202003-020"/>
    <s v="N"/>
    <x v="127"/>
    <m/>
    <x v="1"/>
    <x v="3"/>
    <x v="12"/>
    <n v="2020"/>
    <n v="2"/>
    <n v="9"/>
    <d v="2020-02-27T00:00:00"/>
    <d v="2020-02-27T00:00:00"/>
    <d v="2020-02-27T00:00:00"/>
    <d v="2020-02-27T00:00:00"/>
    <s v="완료"/>
    <m/>
    <m/>
    <m/>
    <s v="대한시스템즈"/>
    <s v="이세웅"/>
    <x v="1"/>
    <s v="이강호"/>
    <m/>
  </r>
  <r>
    <n v="130"/>
    <s v="202003-021"/>
    <s v="N"/>
    <x v="128"/>
    <m/>
    <x v="1"/>
    <x v="3"/>
    <x v="12"/>
    <n v="2020"/>
    <n v="2"/>
    <n v="9"/>
    <d v="2020-02-28T00:00:00"/>
    <d v="2020-02-28T00:00:00"/>
    <d v="2020-02-28T00:00:00"/>
    <d v="2020-02-28T00:00:00"/>
    <s v="완료"/>
    <m/>
    <m/>
    <m/>
    <s v="대한시스템즈"/>
    <s v="이세웅"/>
    <x v="1"/>
    <s v="이강호"/>
    <m/>
  </r>
  <r>
    <n v="131"/>
    <s v="202003-022"/>
    <s v="N"/>
    <x v="129"/>
    <m/>
    <x v="1"/>
    <x v="3"/>
    <x v="12"/>
    <n v="2020"/>
    <n v="2"/>
    <n v="9"/>
    <d v="2020-02-28T00:00:00"/>
    <d v="2020-02-28T00:00:00"/>
    <d v="2020-02-28T00:00:00"/>
    <d v="2020-02-28T00:00:00"/>
    <s v="완료"/>
    <m/>
    <m/>
    <m/>
    <s v="대한시스템즈"/>
    <s v="이세웅"/>
    <x v="1"/>
    <s v="이강호"/>
    <m/>
  </r>
  <r>
    <n v="132"/>
    <s v="202003-023"/>
    <s v="N"/>
    <x v="130"/>
    <m/>
    <x v="1"/>
    <x v="3"/>
    <x v="12"/>
    <n v="2020"/>
    <n v="2"/>
    <n v="9"/>
    <d v="2020-02-28T00:00:00"/>
    <d v="2020-02-28T00:00:00"/>
    <d v="2020-02-28T00:00:00"/>
    <d v="2020-02-28T00:00:00"/>
    <s v="완료"/>
    <m/>
    <m/>
    <m/>
    <s v="대한시스템즈"/>
    <s v="이세웅"/>
    <x v="1"/>
    <s v="이강호"/>
    <m/>
  </r>
  <r>
    <n v="133"/>
    <s v="202003-024"/>
    <s v="N"/>
    <x v="131"/>
    <m/>
    <x v="1"/>
    <x v="3"/>
    <x v="13"/>
    <n v="2020"/>
    <n v="2"/>
    <n v="9"/>
    <d v="2020-02-20T00:00:00"/>
    <d v="2020-02-20T00:00:00"/>
    <d v="2020-02-21T00:00:00"/>
    <d v="2020-02-25T00:00:00"/>
    <s v="완료"/>
    <m/>
    <m/>
    <m/>
    <s v="대한시스템즈"/>
    <s v="이세웅"/>
    <x v="1"/>
    <s v="이강호"/>
    <m/>
  </r>
  <r>
    <n v="134"/>
    <s v="202003-025"/>
    <s v="N"/>
    <x v="132"/>
    <s v="MES"/>
    <x v="1"/>
    <x v="3"/>
    <x v="13"/>
    <n v="2020"/>
    <n v="5"/>
    <n v="22"/>
    <d v="2020-02-20T00:00:00"/>
    <d v="2020-02-20T00:00:00"/>
    <d v="2020-05-25T00:00:00"/>
    <d v="2020-05-26T00:00:00"/>
    <s v="완료"/>
    <m/>
    <m/>
    <m/>
    <s v="생산2팀"/>
    <s v="노승윤"/>
    <x v="1"/>
    <s v="이강호"/>
    <s v="공정이동까지 완료 / 작업지시 때문에 확인해야 함"/>
  </r>
  <r>
    <n v="135"/>
    <s v="202003-026"/>
    <s v="N"/>
    <x v="133"/>
    <m/>
    <x v="1"/>
    <x v="3"/>
    <x v="13"/>
    <n v="2020"/>
    <n v="2"/>
    <n v="8"/>
    <d v="2020-02-20T00:00:00"/>
    <d v="2020-02-20T00:00:00"/>
    <d v="2020-02-17T00:00:00"/>
    <d v="2020-02-21T00:00:00"/>
    <s v="완료"/>
    <m/>
    <m/>
    <m/>
    <s v="대한시스템즈"/>
    <s v="이세웅"/>
    <x v="1"/>
    <s v="이강호"/>
    <m/>
  </r>
  <r>
    <n v="136"/>
    <s v="202003-027"/>
    <s v="N"/>
    <x v="134"/>
    <m/>
    <x v="1"/>
    <x v="3"/>
    <x v="13"/>
    <n v="2020"/>
    <n v="2"/>
    <n v="9"/>
    <d v="2020-02-20T00:00:00"/>
    <d v="2020-02-20T00:00:00"/>
    <d v="2020-02-27T00:00:00"/>
    <d v="2020-02-27T00:00:00"/>
    <s v="완료"/>
    <m/>
    <m/>
    <m/>
    <s v="대한시스템즈"/>
    <s v="이세웅"/>
    <x v="1"/>
    <s v="이강호"/>
    <m/>
  </r>
  <r>
    <n v="137"/>
    <s v="202003-028"/>
    <s v="N"/>
    <x v="135"/>
    <m/>
    <x v="1"/>
    <x v="3"/>
    <x v="13"/>
    <n v="2020"/>
    <n v="2"/>
    <n v="9"/>
    <d v="2020-02-20T00:00:00"/>
    <d v="2020-02-20T00:00:00"/>
    <d v="2020-02-27T00:00:00"/>
    <d v="2020-02-27T00:00:00"/>
    <s v="완료"/>
    <m/>
    <m/>
    <m/>
    <s v="대한시스템즈"/>
    <s v="이세웅"/>
    <x v="1"/>
    <s v="이강호"/>
    <m/>
  </r>
  <r>
    <n v="138"/>
    <s v="202003-029"/>
    <s v="N"/>
    <x v="136"/>
    <s v="EAP"/>
    <x v="1"/>
    <x v="3"/>
    <x v="13"/>
    <n v="2020"/>
    <n v="4"/>
    <n v="15"/>
    <d v="2020-02-20T00:00:00"/>
    <d v="2020-02-20T00:00:00"/>
    <d v="2020-03-23T00:00:00"/>
    <d v="2020-04-09T00:00:00"/>
    <s v="완료"/>
    <m/>
    <m/>
    <m/>
    <s v="생산1팀"/>
    <s v="김형준"/>
    <x v="1"/>
    <s v="임영두"/>
    <s v="이강호 -&gt; 임영두 &gt;&gt; MES 서버 수정_x000a_설비에서 Y/N 값을 보내야 하는데 3값으로 들어옮_x000a_H6까지 쓰다가 H7값을 쓰겠다고 함."/>
  </r>
  <r>
    <n v="139"/>
    <s v="202003-030"/>
    <s v="N"/>
    <x v="137"/>
    <s v="EAP"/>
    <x v="1"/>
    <x v="3"/>
    <x v="13"/>
    <n v="2020"/>
    <n v="4"/>
    <n v="14"/>
    <d v="2020-02-20T00:00:00"/>
    <d v="2020-02-20T00:00:00"/>
    <d v="2020-03-23T00:00:00"/>
    <d v="2020-04-03T00:00:00"/>
    <s v="완료"/>
    <s v="확인중"/>
    <m/>
    <m/>
    <s v="생산1팀"/>
    <s v="김형준"/>
    <x v="1"/>
    <s v="임영두"/>
    <s v="조치없이 해결됨"/>
  </r>
  <r>
    <n v="140"/>
    <s v="202003-031"/>
    <s v="N"/>
    <x v="138"/>
    <s v="MES"/>
    <x v="1"/>
    <x v="4"/>
    <x v="14"/>
    <n v="2020"/>
    <n v="5"/>
    <n v="19"/>
    <d v="2020-03-06T00:00:00"/>
    <d v="2020-03-09T00:00:00"/>
    <d v="2020-03-09T00:00:00"/>
    <d v="2020-05-08T00:00:00"/>
    <s v="완료"/>
    <s v="배포대기_x000a_(5/11)"/>
    <m/>
    <m/>
    <s v="생산관리팀"/>
    <s v="우성훈"/>
    <x v="0"/>
    <s v="이호윤"/>
    <s v="1. 바코드 11자리 채번 관련 2가지 방법 전달 완료. 이강호 과장 쉬운 방법 검토 중_x000a_2. 기존 14자리 바코드 생성된 재고는 그대로 14자리 유지하면서, 11자리로 채번하여 바코드 발행가능한 화면 구성하기로 함_x000a_ IT 채번 방법 및 추가 화면 구성 확인 후 생산관리팀에 의견 공유 후 11자리로 바꾸는 작업 진행 필요"/>
  </r>
  <r>
    <n v="141"/>
    <s v="202003-032"/>
    <s v="Y"/>
    <x v="139"/>
    <m/>
    <x v="1"/>
    <x v="4"/>
    <x v="14"/>
    <n v="2020"/>
    <n v="4"/>
    <n v="14"/>
    <d v="2020-03-06T00:00:00"/>
    <d v="2020-03-09T00:00:00"/>
    <d v="2020-03-09T00:00:00"/>
    <d v="2020-04-01T00:00:00"/>
    <s v="완료"/>
    <m/>
    <m/>
    <m/>
    <s v="생산관리팀"/>
    <s v="채지연"/>
    <x v="0"/>
    <s v="이호윤"/>
    <s v="1. 생산계획 – 수정 완료_x000a_2. 생산 실적 (MES, EMI, FMB, SAP 동일 필요)_x000a_- MES 와 SAP 완료_x000a_- EMI와 FMB는 실길이를 실적으로 사용 중_x000a_ 조장으로 변경 요청_x000a_ 조장으로 변경 완료 되면 MES=SAP=EMI=FMB 가능_x000a_3. 정척율 화면 깨짐_x000a_(3/27 구두로 이호윤 과장에게 전달한 부분 수정 필요)_x000a_- 필터 등 넣을 시 랜덤으로 에러 나는 현상_x000a_- 조장별 합계, 작업구분별 합계 안맞음_x000a_4. 정척률 화면 필터 추가 – 완료_x000a_5. 신규 화면 생성 (정척 생산량-검사기준) : 개발 필요 "/>
  </r>
  <r>
    <n v="142"/>
    <s v="202003-033"/>
    <s v="Y"/>
    <x v="140"/>
    <s v="MES"/>
    <x v="1"/>
    <x v="4"/>
    <x v="14"/>
    <n v="2020"/>
    <n v="5"/>
    <n v="20"/>
    <d v="2020-03-04T00:00:00"/>
    <d v="2020-03-09T00:00:00"/>
    <d v="2020-05-15T00:00:00"/>
    <d v="2020-05-15T00:00:00"/>
    <s v="완료"/>
    <m/>
    <m/>
    <m/>
    <s v="생산1팀"/>
    <s v="노승윤"/>
    <x v="0"/>
    <s v="이호윤"/>
    <m/>
  </r>
  <r>
    <n v="143"/>
    <s v="202003-034"/>
    <s v="Y"/>
    <x v="141"/>
    <m/>
    <x v="1"/>
    <x v="4"/>
    <x v="14"/>
    <n v="2020"/>
    <n v="4"/>
    <n v="14"/>
    <d v="2020-03-04T00:00:00"/>
    <d v="2020-03-09T00:00:00"/>
    <d v="2020-03-24T00:00:00"/>
    <d v="2020-04-01T00:00:00"/>
    <s v="완료"/>
    <m/>
    <m/>
    <m/>
    <s v="생산1팀"/>
    <s v="노승윤"/>
    <x v="0"/>
    <s v="임영두"/>
    <s v="이강호 -&gt; 임영두"/>
  </r>
  <r>
    <n v="144"/>
    <s v="202003-035"/>
    <s v="Y"/>
    <x v="83"/>
    <m/>
    <x v="1"/>
    <x v="4"/>
    <x v="14"/>
    <n v="2020"/>
    <n v="3"/>
    <n v="11"/>
    <d v="2020-03-05T00:00:00"/>
    <d v="2020-03-09T00:00:00"/>
    <d v="2020-03-09T00:00:00"/>
    <d v="2020-03-09T00:00:00"/>
    <s v="완료"/>
    <m/>
    <m/>
    <m/>
    <s v="생산2팀"/>
    <s v="박재현"/>
    <x v="0"/>
    <s v="최근영"/>
    <m/>
  </r>
  <r>
    <n v="145"/>
    <s v="202003-036"/>
    <s v="Y"/>
    <x v="142"/>
    <s v="MES"/>
    <x v="1"/>
    <x v="4"/>
    <x v="14"/>
    <n v="2020"/>
    <n v="3"/>
    <n v="11"/>
    <d v="2020-03-09T00:00:00"/>
    <d v="2020-03-09T00:00:00"/>
    <d v="2020-03-09T00:00:00"/>
    <d v="2020-03-10T00:00:00"/>
    <s v="완료"/>
    <m/>
    <m/>
    <m/>
    <s v="생산3팀"/>
    <s v="박승현"/>
    <x v="0"/>
    <s v="최근영"/>
    <m/>
  </r>
  <r>
    <n v="146"/>
    <s v="202003-037"/>
    <s v="Y"/>
    <x v="143"/>
    <s v="MES"/>
    <x v="1"/>
    <x v="4"/>
    <x v="14"/>
    <n v="2020"/>
    <n v="3"/>
    <n v="11"/>
    <d v="2020-03-09T00:00:00"/>
    <d v="2020-03-09T00:00:00"/>
    <d v="2020-03-09T00:00:00"/>
    <d v="2020-03-10T00:00:00"/>
    <s v="완료"/>
    <m/>
    <m/>
    <m/>
    <s v="생산3팀"/>
    <s v="박승현"/>
    <x v="0"/>
    <s v="최근영"/>
    <m/>
  </r>
  <r>
    <n v="147"/>
    <s v="202003-038"/>
    <s v="Y"/>
    <x v="144"/>
    <s v="MES"/>
    <x v="1"/>
    <x v="4"/>
    <x v="14"/>
    <n v="2020"/>
    <n v="3"/>
    <n v="11"/>
    <d v="2020-03-09T00:00:00"/>
    <d v="2020-03-09T00:00:00"/>
    <d v="2020-03-10T00:00:00"/>
    <d v="2020-03-10T00:00:00"/>
    <s v="완료"/>
    <m/>
    <m/>
    <m/>
    <s v="생산3팀"/>
    <s v="박승현"/>
    <x v="0"/>
    <s v="최근영"/>
    <m/>
  </r>
  <r>
    <n v="148"/>
    <s v="202003-039"/>
    <s v="Y"/>
    <x v="145"/>
    <s v="MES"/>
    <x v="1"/>
    <x v="4"/>
    <x v="14"/>
    <n v="2020"/>
    <n v="3"/>
    <n v="13"/>
    <d v="2020-03-09T00:00:00"/>
    <d v="2020-03-09T00:00:00"/>
    <d v="2020-03-24T00:00:00"/>
    <d v="2020-03-24T00:00:00"/>
    <s v="완료"/>
    <m/>
    <m/>
    <m/>
    <s v="생산3팀"/>
    <s v="박승현"/>
    <x v="0"/>
    <s v="이강호"/>
    <s v="배포 후 쿼리 수정"/>
  </r>
  <r>
    <n v="149"/>
    <s v="202003-040"/>
    <s v="N"/>
    <x v="146"/>
    <m/>
    <x v="1"/>
    <x v="4"/>
    <x v="11"/>
    <n v="2020"/>
    <n v="3"/>
    <n v="11"/>
    <d v="2020-03-03T00:00:00"/>
    <d v="2020-03-03T00:00:00"/>
    <d v="2020-03-04T00:00:00"/>
    <d v="2020-03-10T00:00:00"/>
    <s v="완료"/>
    <s v="피드백대기"/>
    <m/>
    <m/>
    <s v="생산1팀"/>
    <s v="최성순"/>
    <x v="0"/>
    <s v="이호윤"/>
    <m/>
  </r>
  <r>
    <n v="150"/>
    <s v="202003-041"/>
    <s v="N"/>
    <x v="147"/>
    <s v="I/F"/>
    <x v="1"/>
    <x v="4"/>
    <x v="11"/>
    <n v="2020"/>
    <n v="3"/>
    <n v="10"/>
    <d v="2020-03-02T00:00:00"/>
    <d v="2020-03-02T00:00:00"/>
    <d v="2020-03-02T00:00:00"/>
    <d v="2020-03-02T00:00:00"/>
    <s v="완료"/>
    <m/>
    <m/>
    <m/>
    <s v="대한시스템즈"/>
    <s v="이세웅"/>
    <x v="1"/>
    <s v="이강호"/>
    <m/>
  </r>
  <r>
    <n v="151"/>
    <s v="202003-042"/>
    <s v="N"/>
    <x v="148"/>
    <s v="I/F"/>
    <x v="1"/>
    <x v="4"/>
    <x v="11"/>
    <n v="2020"/>
    <n v="3"/>
    <n v="10"/>
    <d v="2020-03-02T00:00:00"/>
    <d v="2020-03-02T00:00:00"/>
    <d v="2020-03-02T00:00:00"/>
    <d v="2020-03-02T00:00:00"/>
    <s v="완료"/>
    <m/>
    <m/>
    <m/>
    <s v="광통신기술팀"/>
    <s v="전다해"/>
    <x v="1"/>
    <s v="이강호"/>
    <m/>
  </r>
  <r>
    <n v="152"/>
    <s v="202003-043"/>
    <s v="N"/>
    <x v="149"/>
    <s v="I/F"/>
    <x v="1"/>
    <x v="4"/>
    <x v="11"/>
    <n v="2020"/>
    <n v="3"/>
    <n v="10"/>
    <d v="2020-03-02T00:00:00"/>
    <d v="2020-03-02T00:00:00"/>
    <d v="2020-03-02T00:00:00"/>
    <d v="2020-03-02T00:00:00"/>
    <s v="완료"/>
    <m/>
    <m/>
    <m/>
    <s v="광통신기술팀"/>
    <s v="전다해"/>
    <x v="1"/>
    <s v="이강호"/>
    <m/>
  </r>
  <r>
    <n v="153"/>
    <s v="202003-044"/>
    <s v="N"/>
    <x v="150"/>
    <s v="MES"/>
    <x v="1"/>
    <x v="4"/>
    <x v="11"/>
    <n v="2020"/>
    <n v="3"/>
    <n v="10"/>
    <d v="2020-03-05T00:00:00"/>
    <d v="2020-03-05T00:00:00"/>
    <d v="2020-03-05T00:00:00"/>
    <d v="2020-03-05T00:00:00"/>
    <s v="완료"/>
    <m/>
    <m/>
    <m/>
    <s v="광통신기술팀"/>
    <s v="전다해"/>
    <x v="1"/>
    <s v="이강호"/>
    <m/>
  </r>
  <r>
    <n v="154"/>
    <s v="202003-045"/>
    <s v="N"/>
    <x v="151"/>
    <s v="MES"/>
    <x v="1"/>
    <x v="4"/>
    <x v="11"/>
    <n v="2020"/>
    <n v="3"/>
    <n v="10"/>
    <d v="2020-03-05T00:00:00"/>
    <d v="2020-03-05T00:00:00"/>
    <d v="2020-03-05T00:00:00"/>
    <d v="2020-03-05T00:00:00"/>
    <s v="완료"/>
    <m/>
    <m/>
    <m/>
    <s v="품질보증팀"/>
    <s v="이규민"/>
    <x v="1"/>
    <s v="이강호"/>
    <m/>
  </r>
  <r>
    <n v="155"/>
    <s v="202003-046"/>
    <s v="N"/>
    <x v="152"/>
    <m/>
    <x v="1"/>
    <x v="4"/>
    <x v="11"/>
    <n v="2020"/>
    <n v="3"/>
    <n v="10"/>
    <d v="2020-03-05T00:00:00"/>
    <d v="2020-03-05T00:00:00"/>
    <d v="2020-03-05T00:00:00"/>
    <d v="2020-03-05T00:00:00"/>
    <s v="완료"/>
    <m/>
    <m/>
    <m/>
    <s v="품질보증팀"/>
    <s v="이규민"/>
    <x v="1"/>
    <s v="이강호"/>
    <m/>
  </r>
  <r>
    <n v="156"/>
    <s v="202003-047"/>
    <s v="N"/>
    <x v="153"/>
    <s v="I/F"/>
    <x v="1"/>
    <x v="4"/>
    <x v="11"/>
    <n v="2020"/>
    <n v="3"/>
    <n v="11"/>
    <d v="2020-03-06T00:00:00"/>
    <d v="2020-03-06T00:00:00"/>
    <d v="2020-03-06T00:00:00"/>
    <d v="2020-03-10T00:00:00"/>
    <s v="완료"/>
    <s v="예정"/>
    <m/>
    <m/>
    <s v="생산관리팀"/>
    <s v="양진호"/>
    <x v="1"/>
    <s v="이강호"/>
    <m/>
  </r>
  <r>
    <n v="157"/>
    <s v="202003-048"/>
    <s v="N"/>
    <x v="154"/>
    <s v="MES"/>
    <x v="1"/>
    <x v="4"/>
    <x v="14"/>
    <n v="2020"/>
    <n v="3"/>
    <n v="11"/>
    <d v="2020-03-10T00:00:00"/>
    <d v="2020-03-10T00:00:00"/>
    <d v="2020-03-10T00:00:00"/>
    <d v="2020-03-10T00:00:00"/>
    <s v="완료"/>
    <m/>
    <m/>
    <m/>
    <s v="생산2팀"/>
    <s v="박재현"/>
    <x v="1"/>
    <s v="이강호"/>
    <m/>
  </r>
  <r>
    <n v="158"/>
    <s v="202003-049"/>
    <s v="N"/>
    <x v="155"/>
    <s v="MES"/>
    <x v="1"/>
    <x v="4"/>
    <x v="14"/>
    <n v="2020"/>
    <n v="3"/>
    <n v="11"/>
    <d v="2020-03-10T00:00:00"/>
    <d v="2020-03-10T00:00:00"/>
    <d v="2020-03-10T00:00:00"/>
    <d v="2020-03-10T00:00:00"/>
    <s v="완료"/>
    <m/>
    <m/>
    <m/>
    <s v="생산2팀"/>
    <s v="박재현"/>
    <x v="1"/>
    <s v="이강호"/>
    <m/>
  </r>
  <r>
    <n v="159"/>
    <s v="202003-050"/>
    <s v="N"/>
    <x v="156"/>
    <s v="MES"/>
    <x v="1"/>
    <x v="4"/>
    <x v="14"/>
    <n v="2020"/>
    <n v="3"/>
    <n v="11"/>
    <d v="2020-03-10T00:00:00"/>
    <d v="2020-03-10T00:00:00"/>
    <d v="2020-03-10T00:00:00"/>
    <d v="2020-03-10T00:00:00"/>
    <s v="완료"/>
    <m/>
    <m/>
    <m/>
    <s v="생산3팀"/>
    <s v="박승현"/>
    <x v="1"/>
    <s v="이강호"/>
    <m/>
  </r>
  <r>
    <n v="160"/>
    <s v="202003-051"/>
    <s v="N"/>
    <x v="157"/>
    <s v="MES"/>
    <x v="1"/>
    <x v="4"/>
    <x v="14"/>
    <n v="2020"/>
    <n v="3"/>
    <n v="11"/>
    <d v="2020-03-11T00:00:00"/>
    <d v="2020-03-11T00:00:00"/>
    <d v="2020-03-11T00:00:00"/>
    <d v="2020-03-11T00:00:00"/>
    <s v="완료"/>
    <m/>
    <m/>
    <m/>
    <s v="생산2팀"/>
    <s v="박재현"/>
    <x v="1"/>
    <s v="이강호"/>
    <m/>
  </r>
  <r>
    <n v="161"/>
    <s v="202003-052"/>
    <s v="N"/>
    <x v="158"/>
    <s v="MES"/>
    <x v="1"/>
    <x v="4"/>
    <x v="14"/>
    <n v="2020"/>
    <n v="3"/>
    <n v="11"/>
    <d v="2020-03-11T00:00:00"/>
    <d v="2020-03-11T00:00:00"/>
    <d v="2020-03-11T00:00:00"/>
    <d v="2020-03-11T00:00:00"/>
    <s v="완료"/>
    <m/>
    <m/>
    <m/>
    <s v="생산1팀"/>
    <s v="노승윤"/>
    <x v="1"/>
    <s v="이강호"/>
    <m/>
  </r>
  <r>
    <n v="162"/>
    <s v="202003-053"/>
    <s v="N"/>
    <x v="159"/>
    <s v="MES"/>
    <x v="1"/>
    <x v="4"/>
    <x v="14"/>
    <n v="2020"/>
    <n v="3"/>
    <n v="11"/>
    <d v="2020-03-13T00:00:00"/>
    <d v="2020-03-13T00:00:00"/>
    <d v="2020-03-13T00:00:00"/>
    <d v="2020-03-13T00:00:00"/>
    <s v="완료"/>
    <m/>
    <m/>
    <m/>
    <s v="생산1팀"/>
    <s v="노승윤"/>
    <x v="1"/>
    <s v="이강호"/>
    <m/>
  </r>
  <r>
    <n v="163"/>
    <s v="202003-054"/>
    <s v="N"/>
    <x v="160"/>
    <s v="EMI"/>
    <x v="1"/>
    <x v="3"/>
    <x v="13"/>
    <n v="2020"/>
    <n v="3"/>
    <n v="10"/>
    <d v="2020-02-18T00:00:00"/>
    <d v="2020-02-21T00:00:00"/>
    <d v="2020-02-25T00:00:00"/>
    <d v="2020-03-04T00:00:00"/>
    <s v="완료"/>
    <s v="UAT"/>
    <m/>
    <m/>
    <s v="기획팀"/>
    <s v="김완중"/>
    <x v="0"/>
    <s v="이강호"/>
    <m/>
  </r>
  <r>
    <n v="164"/>
    <s v="202003-055"/>
    <s v="N"/>
    <x v="161"/>
    <s v="EMI"/>
    <x v="1"/>
    <x v="4"/>
    <x v="14"/>
    <n v="2020"/>
    <n v="4"/>
    <n v="14"/>
    <d v="2020-03-11T00:00:00"/>
    <d v="2020-03-11T00:00:00"/>
    <d v="2020-03-11T00:00:00"/>
    <d v="2020-04-02T00:00:00"/>
    <s v="완료"/>
    <m/>
    <m/>
    <m/>
    <s v="기획팀"/>
    <s v="김완중"/>
    <x v="0"/>
    <s v="이강호"/>
    <s v="By 채지연팀장_x000a_데이터 확인이 필요해 보임. 몇가지 예를 들면_x000a_1. 검사 수율은 보통 94% 수준임. 98~99% 너무 높음_x000a_2. e-LL 비율이 너무 높음. 3월 생산실적 e-LL은 12천f.km 수준인데 EMI 화면상은 23만이 넘는 수준_x000a_3. 15호기의 경우 652B의 평균 솔실값이 0.19 인데 652B로 구분 되어 있음_x000a_ 화면을 어떤 기준으로 만들었는지 몰라 단편적인 부분만 예로 들었습니다. "/>
  </r>
  <r>
    <n v="165"/>
    <s v="202003-056"/>
    <s v="Y"/>
    <x v="162"/>
    <s v="EMI"/>
    <x v="1"/>
    <x v="4"/>
    <x v="15"/>
    <n v="2020"/>
    <n v="3"/>
    <n v="12"/>
    <d v="2020-03-13T00:00:00"/>
    <d v="2020-03-16T00:00:00"/>
    <d v="2020-03-16T00:00:00"/>
    <d v="2020-03-16T00:00:00"/>
    <s v="완료"/>
    <s v="버그"/>
    <m/>
    <m/>
    <s v="품질보증팀"/>
    <s v="이규민"/>
    <x v="0"/>
    <s v="이강호"/>
    <s v="EMI 버그성 / 미라콤에 요청 /"/>
  </r>
  <r>
    <n v="166"/>
    <s v="202003-057"/>
    <s v="N"/>
    <x v="163"/>
    <s v="MES"/>
    <x v="1"/>
    <x v="4"/>
    <x v="15"/>
    <n v="2020"/>
    <n v="3"/>
    <n v="12"/>
    <d v="2020-03-17T00:00:00"/>
    <d v="2020-03-17T00:00:00"/>
    <d v="2020-03-17T00:00:00"/>
    <d v="2020-03-19T00:00:00"/>
    <s v="완료"/>
    <m/>
    <m/>
    <m/>
    <s v="생산3팀"/>
    <s v="작업자"/>
    <x v="1"/>
    <s v="이강호"/>
    <s v="계속 발생하여 근본적인 원인 파악 후 해결 필요"/>
  </r>
  <r>
    <n v="167"/>
    <s v="202003-058"/>
    <s v="N"/>
    <x v="164"/>
    <s v="MES"/>
    <x v="1"/>
    <x v="4"/>
    <x v="15"/>
    <n v="2020"/>
    <n v="3"/>
    <n v="12"/>
    <d v="2020-03-18T00:00:00"/>
    <d v="2020-03-18T00:00:00"/>
    <d v="2020-03-18T00:00:00"/>
    <d v="2020-03-18T00:00:00"/>
    <s v="완료"/>
    <m/>
    <m/>
    <m/>
    <s v="생산3팀"/>
    <s v="작업자"/>
    <x v="1"/>
    <s v="이강호"/>
    <s v="이강호 -&gt; 임영두"/>
  </r>
  <r>
    <n v="168"/>
    <s v="202003-059"/>
    <s v="N"/>
    <x v="165"/>
    <s v="MES"/>
    <x v="1"/>
    <x v="4"/>
    <x v="15"/>
    <n v="2020"/>
    <n v="3"/>
    <n v="12"/>
    <d v="2020-03-16T00:00:00"/>
    <d v="2020-03-16T00:00:00"/>
    <d v="2020-03-16T00:00:00"/>
    <d v="2020-03-16T00:00:00"/>
    <s v="완료"/>
    <m/>
    <m/>
    <m/>
    <s v="생산3팀"/>
    <s v="작업자"/>
    <x v="1"/>
    <s v="이강호"/>
    <m/>
  </r>
  <r>
    <n v="169"/>
    <s v="202003-060"/>
    <s v="N"/>
    <x v="166"/>
    <s v="MES"/>
    <x v="1"/>
    <x v="4"/>
    <x v="16"/>
    <n v="2020"/>
    <n v="3"/>
    <n v="13"/>
    <d v="2020-03-24T00:00:00"/>
    <d v="2020-03-24T00:00:00"/>
    <d v="2020-03-24T00:00:00"/>
    <d v="2020-03-24T00:00:00"/>
    <s v="완료"/>
    <m/>
    <m/>
    <m/>
    <s v="품질보증팀"/>
    <s v="이규민"/>
    <x v="1"/>
    <s v="이강호"/>
    <m/>
  </r>
  <r>
    <n v="170"/>
    <s v="202003-061"/>
    <s v="N"/>
    <x v="167"/>
    <s v="MES"/>
    <x v="1"/>
    <x v="4"/>
    <x v="16"/>
    <n v="2020"/>
    <n v="3"/>
    <n v="13"/>
    <d v="2020-03-24T00:00:00"/>
    <d v="2020-03-24T00:00:00"/>
    <d v="2020-03-24T00:00:00"/>
    <d v="2020-03-24T00:00:00"/>
    <s v="완료"/>
    <m/>
    <m/>
    <m/>
    <s v="품질보증팀"/>
    <s v="이규민"/>
    <x v="1"/>
    <s v="이강호"/>
    <m/>
  </r>
  <r>
    <n v="171"/>
    <s v="202003-062"/>
    <s v="N"/>
    <x v="168"/>
    <s v="MES"/>
    <x v="1"/>
    <x v="4"/>
    <x v="16"/>
    <n v="2020"/>
    <n v="3"/>
    <n v="13"/>
    <d v="2020-03-24T00:00:00"/>
    <d v="2020-03-24T00:00:00"/>
    <d v="2020-03-24T00:00:00"/>
    <d v="2020-03-27T00:00:00"/>
    <s v="완료"/>
    <m/>
    <m/>
    <m/>
    <s v="생산기술"/>
    <s v="전다해"/>
    <x v="1"/>
    <s v="이강호"/>
    <m/>
  </r>
  <r>
    <n v="172"/>
    <s v="202003-063"/>
    <s v="N"/>
    <x v="169"/>
    <s v="MES"/>
    <x v="1"/>
    <x v="4"/>
    <x v="16"/>
    <n v="2020"/>
    <n v="4"/>
    <n v="15"/>
    <d v="2020-03-25T00:00:00"/>
    <d v="2020-03-25T00:00:00"/>
    <d v="2020-03-25T00:00:00"/>
    <d v="2020-04-07T00:00:00"/>
    <s v="완료"/>
    <m/>
    <m/>
    <m/>
    <s v="대한시스템즈"/>
    <s v="이세웅"/>
    <x v="1"/>
    <s v="이강호"/>
    <s v="인터락기능 추가"/>
  </r>
  <r>
    <n v="173"/>
    <s v="202003-064"/>
    <s v="N"/>
    <x v="170"/>
    <s v="MES"/>
    <x v="1"/>
    <x v="4"/>
    <x v="16"/>
    <n v="2020"/>
    <n v="3"/>
    <n v="13"/>
    <d v="2020-03-26T00:00:00"/>
    <d v="2020-03-26T00:00:00"/>
    <d v="2020-03-26T00:00:00"/>
    <d v="2020-03-26T00:00:00"/>
    <s v="완료"/>
    <m/>
    <m/>
    <m/>
    <s v="생산1팀"/>
    <s v="노승윤"/>
    <x v="1"/>
    <s v="이강호"/>
    <m/>
  </r>
  <r>
    <n v="174"/>
    <s v="202003-065"/>
    <s v="N"/>
    <x v="171"/>
    <s v="MES"/>
    <x v="1"/>
    <x v="4"/>
    <x v="16"/>
    <n v="2020"/>
    <n v="3"/>
    <n v="13"/>
    <d v="2020-03-27T00:00:00"/>
    <d v="2020-03-27T00:00:00"/>
    <d v="2020-03-27T00:00:00"/>
    <d v="2020-03-27T00:00:00"/>
    <s v="완료"/>
    <m/>
    <m/>
    <m/>
    <s v="품질보증팀"/>
    <s v="이규민"/>
    <x v="1"/>
    <s v="이강호"/>
    <m/>
  </r>
  <r>
    <n v="175"/>
    <s v="202003-066"/>
    <s v="N"/>
    <x v="172"/>
    <s v="MES"/>
    <x v="1"/>
    <x v="4"/>
    <x v="16"/>
    <n v="2020"/>
    <n v="4"/>
    <n v="15"/>
    <d v="2020-03-27T00:00:00"/>
    <d v="2020-03-27T00:00:00"/>
    <d v="2020-03-27T00:00:00"/>
    <d v="2020-04-08T00:00:00"/>
    <s v="완료"/>
    <m/>
    <m/>
    <m/>
    <s v="품질보증팀"/>
    <s v="이규민"/>
    <x v="1"/>
    <s v="이강호"/>
    <s v="긴급처리 처리 후 로직추가 예정"/>
  </r>
  <r>
    <n v="176"/>
    <s v="202003-067"/>
    <s v="N"/>
    <x v="173"/>
    <s v="MES"/>
    <x v="1"/>
    <x v="4"/>
    <x v="16"/>
    <n v="2020"/>
    <n v="3"/>
    <n v="13"/>
    <d v="2020-03-27T00:00:00"/>
    <d v="2020-03-27T00:00:00"/>
    <d v="2020-03-27T00:00:00"/>
    <d v="2020-03-27T00:00:00"/>
    <s v="완료"/>
    <m/>
    <m/>
    <m/>
    <s v="생산2팀"/>
    <s v="박재현"/>
    <x v="1"/>
    <s v="이강호"/>
    <m/>
  </r>
  <r>
    <n v="177"/>
    <s v="202003-068"/>
    <s v="N"/>
    <x v="174"/>
    <s v="MES"/>
    <x v="1"/>
    <x v="4"/>
    <x v="16"/>
    <n v="2020"/>
    <n v="4"/>
    <n v="14"/>
    <d v="2020-03-24T00:00:00"/>
    <d v="2020-03-24T00:00:00"/>
    <d v="2020-03-24T00:00:00"/>
    <d v="2020-04-03T00:00:00"/>
    <s v="완료"/>
    <s v="진행불가"/>
    <m/>
    <m/>
    <s v="생산기술"/>
    <s v="전다해"/>
    <x v="1"/>
    <s v="이강호"/>
    <s v="진행불가한 사항"/>
  </r>
  <r>
    <n v="178"/>
    <s v="202003-069"/>
    <s v="N"/>
    <x v="175"/>
    <s v="MES"/>
    <x v="1"/>
    <x v="4"/>
    <x v="16"/>
    <n v="2020"/>
    <n v="3"/>
    <n v="14"/>
    <d v="2020-03-24T00:00:00"/>
    <d v="2020-03-24T00:00:00"/>
    <d v="2020-03-30T00:00:00"/>
    <d v="2020-03-30T00:00:00"/>
    <s v="완료"/>
    <m/>
    <m/>
    <m/>
    <s v="생산기술"/>
    <s v="전다해"/>
    <x v="1"/>
    <s v="이강호"/>
    <m/>
  </r>
  <r>
    <n v="179"/>
    <s v="202003-070"/>
    <s v="Y"/>
    <x v="176"/>
    <s v="MES"/>
    <x v="1"/>
    <x v="4"/>
    <x v="17"/>
    <n v="2020"/>
    <n v="4"/>
    <n v="14"/>
    <d v="2020-03-31T00:00:00"/>
    <d v="2020-03-31T00:00:00"/>
    <d v="2020-04-01T00:00:00"/>
    <d v="2020-04-01T00:00:00"/>
    <s v="완료"/>
    <m/>
    <m/>
    <m/>
    <s v="생산관리팀"/>
    <s v="양진호"/>
    <x v="0"/>
    <s v="이강호"/>
    <s v="UAT완료"/>
  </r>
  <r>
    <n v="180"/>
    <s v="202003-071"/>
    <s v="Y"/>
    <x v="177"/>
    <s v="MES"/>
    <x v="1"/>
    <x v="5"/>
    <x v="18"/>
    <n v="2020"/>
    <n v="5"/>
    <n v="20"/>
    <d v="2020-04-08T00:00:00"/>
    <d v="2020-04-09T00:00:00"/>
    <d v="2020-04-20T00:00:00"/>
    <d v="2020-05-13T00:00:00"/>
    <s v="완료"/>
    <m/>
    <m/>
    <m/>
    <s v="생산3팀"/>
    <s v="박승현"/>
    <x v="0"/>
    <s v="이호윤"/>
    <m/>
  </r>
  <r>
    <n v="181"/>
    <s v="202003-072"/>
    <s v="N"/>
    <x v="178"/>
    <s v="EAP"/>
    <x v="1"/>
    <x v="4"/>
    <x v="17"/>
    <n v="2020"/>
    <n v="3"/>
    <n v="14"/>
    <d v="2020-03-31T00:00:00"/>
    <d v="2020-03-31T00:00:00"/>
    <d v="2020-03-31T00:00:00"/>
    <d v="2020-03-31T00:00:00"/>
    <s v="완료"/>
    <m/>
    <m/>
    <m/>
    <s v="소재기술팀"/>
    <s v="김대영"/>
    <x v="0"/>
    <s v="임영두"/>
    <s v="Core / Drawing 장비 오프라인 발생 / 프레버소프트"/>
  </r>
  <r>
    <n v="182"/>
    <s v="202004-001"/>
    <s v="Y"/>
    <x v="179"/>
    <s v="EAP"/>
    <x v="1"/>
    <x v="5"/>
    <x v="18"/>
    <n v="2020"/>
    <n v="5"/>
    <n v="21"/>
    <d v="2020-04-07T00:00:00"/>
    <d v="2020-04-08T00:00:00"/>
    <d v="2020-05-01T00:00:00"/>
    <d v="2020-05-22T00:00:00"/>
    <s v="완료"/>
    <s v="프로젝트로 진행"/>
    <m/>
    <m/>
    <s v="생산기술팀"/>
    <s v="남시열"/>
    <x v="0"/>
    <s v="임영두"/>
    <m/>
  </r>
  <r>
    <n v="183"/>
    <s v="202004-002"/>
    <s v="Y"/>
    <x v="180"/>
    <s v="MES"/>
    <x v="1"/>
    <x v="5"/>
    <x v="18"/>
    <n v="2020"/>
    <n v="5"/>
    <n v="21"/>
    <d v="2020-04-02T00:00:00"/>
    <d v="2020-04-08T00:00:00"/>
    <d v="2020-05-22T00:00:00"/>
    <d v="2020-05-22T00:00:00"/>
    <s v="완료"/>
    <m/>
    <m/>
    <m/>
    <s v="품질보증팀"/>
    <s v="이규민"/>
    <x v="0"/>
    <s v="이호윤"/>
    <m/>
  </r>
  <r>
    <n v="184"/>
    <s v="202004-003"/>
    <s v="Y"/>
    <x v="181"/>
    <s v="MES"/>
    <x v="1"/>
    <x v="5"/>
    <x v="18"/>
    <n v="2020"/>
    <n v="5"/>
    <n v="22"/>
    <d v="2020-04-02T00:00:00"/>
    <d v="2020-04-08T00:00:00"/>
    <d v="2020-05-28T00:00:00"/>
    <d v="2020-05-28T00:00:00"/>
    <s v="완료"/>
    <m/>
    <m/>
    <m/>
    <s v="품질보증팀"/>
    <s v="이규민"/>
    <x v="0"/>
    <s v="임영두"/>
    <m/>
  </r>
  <r>
    <n v="185"/>
    <s v="202004-004"/>
    <s v="N"/>
    <x v="182"/>
    <s v="EMI"/>
    <x v="1"/>
    <x v="5"/>
    <x v="18"/>
    <n v="2020"/>
    <n v="4"/>
    <n v="15"/>
    <d v="2020-04-03T00:00:00"/>
    <d v="2020-04-08T00:00:00"/>
    <d v="2020-04-09T00:00:00"/>
    <d v="2020-04-10T00:00:00"/>
    <s v="완료"/>
    <m/>
    <m/>
    <m/>
    <s v="기획팀"/>
    <s v="김완중"/>
    <x v="0"/>
    <s v="이강호"/>
    <m/>
  </r>
  <r>
    <n v="186"/>
    <s v="202004-005"/>
    <s v="N"/>
    <x v="183"/>
    <s v="MES"/>
    <x v="1"/>
    <x v="5"/>
    <x v="18"/>
    <n v="2020"/>
    <n v="5"/>
    <n v="20"/>
    <d v="2020-04-03T00:00:00"/>
    <d v="2020-04-07T00:00:00"/>
    <d v="2020-04-20T00:00:00"/>
    <d v="2020-05-14T00:00:00"/>
    <s v="완료"/>
    <m/>
    <m/>
    <m/>
    <s v="생산2팀"/>
    <s v="김정민"/>
    <x v="2"/>
    <s v="이호윤"/>
    <m/>
  </r>
  <r>
    <n v="187"/>
    <s v="202004-006"/>
    <s v="N"/>
    <x v="184"/>
    <s v="MES"/>
    <x v="1"/>
    <x v="5"/>
    <x v="18"/>
    <n v="2020"/>
    <n v="4"/>
    <n v="16"/>
    <d v="2020-04-03T00:00:00"/>
    <d v="2020-04-07T00:00:00"/>
    <d v="2020-04-09T00:00:00"/>
    <d v="2020-04-13T00:00:00"/>
    <s v="완료"/>
    <s v="배포대기"/>
    <m/>
    <m/>
    <s v="생산관리팀"/>
    <s v="채지연"/>
    <x v="2"/>
    <s v="이호윤"/>
    <m/>
  </r>
  <r>
    <n v="188"/>
    <s v="202004-007"/>
    <s v="N"/>
    <x v="185"/>
    <s v="EMI"/>
    <x v="1"/>
    <x v="5"/>
    <x v="18"/>
    <n v="2020"/>
    <n v="4"/>
    <n v="16"/>
    <d v="2020-04-03T00:00:00"/>
    <d v="2020-04-07T00:00:00"/>
    <d v="2020-04-13T00:00:00"/>
    <d v="2020-04-14T00:00:00"/>
    <s v="완료"/>
    <m/>
    <m/>
    <m/>
    <s v="생산관리팀"/>
    <s v="채지연"/>
    <x v="2"/>
    <s v="임영두"/>
    <s v="미라콤에 요청 &gt;&gt; EMI 오류"/>
  </r>
  <r>
    <n v="189"/>
    <s v="202004-008"/>
    <s v="N"/>
    <x v="186"/>
    <s v="EMI"/>
    <x v="1"/>
    <x v="5"/>
    <x v="18"/>
    <n v="2020"/>
    <n v="5"/>
    <n v="21"/>
    <d v="2020-04-03T00:00:00"/>
    <d v="2020-04-07T00:00:00"/>
    <d v="2020-05-18T00:00:00"/>
    <d v="2020-05-21T00:00:00"/>
    <s v="완료"/>
    <m/>
    <m/>
    <m/>
    <s v="생산관리팀"/>
    <s v="채지연"/>
    <x v="2"/>
    <s v="이호윤"/>
    <m/>
  </r>
  <r>
    <n v="190"/>
    <s v="202004-009"/>
    <s v="N"/>
    <x v="187"/>
    <s v="FMB"/>
    <x v="1"/>
    <x v="5"/>
    <x v="18"/>
    <n v="2020"/>
    <n v="4"/>
    <n v="15"/>
    <d v="2020-04-06T00:00:00"/>
    <d v="2020-04-06T00:00:00"/>
    <d v="2020-04-06T00:00:00"/>
    <d v="2020-04-06T00:00:00"/>
    <s v="완료"/>
    <m/>
    <m/>
    <m/>
    <s v="품질보증팀"/>
    <s v="곽나은"/>
    <x v="2"/>
    <s v="이호윤"/>
    <m/>
  </r>
  <r>
    <n v="191"/>
    <s v="202004-010"/>
    <s v="N"/>
    <x v="188"/>
    <s v="MES"/>
    <x v="1"/>
    <x v="5"/>
    <x v="18"/>
    <n v="2020"/>
    <n v="4"/>
    <n v="15"/>
    <d v="2020-04-08T00:00:00"/>
    <d v="2020-04-08T00:00:00"/>
    <d v="2020-04-08T00:00:00"/>
    <d v="2020-04-09T00:00:00"/>
    <s v="완료"/>
    <m/>
    <m/>
    <m/>
    <s v="품질보증팀"/>
    <s v="이규민"/>
    <x v="2"/>
    <s v="이호윤"/>
    <m/>
  </r>
  <r>
    <n v="192"/>
    <s v="202004-011"/>
    <s v="N"/>
    <x v="189"/>
    <s v="I/F"/>
    <x v="1"/>
    <x v="4"/>
    <x v="17"/>
    <n v="2020"/>
    <n v="3"/>
    <n v="14"/>
    <d v="2020-03-30T00:00:00"/>
    <d v="2020-03-30T00:00:00"/>
    <d v="2020-03-30T00:00:00"/>
    <d v="2020-03-30T00:00:00"/>
    <s v="완료"/>
    <m/>
    <m/>
    <m/>
    <s v="생산기술"/>
    <s v="전다해"/>
    <x v="1"/>
    <s v="이강호"/>
    <m/>
  </r>
  <r>
    <n v="193"/>
    <s v="202004-012"/>
    <s v="N"/>
    <x v="190"/>
    <s v="MES"/>
    <x v="1"/>
    <x v="4"/>
    <x v="17"/>
    <n v="2020"/>
    <n v="4"/>
    <n v="14"/>
    <d v="2020-03-30T00:00:00"/>
    <d v="2020-03-30T00:00:00"/>
    <d v="2020-03-30T00:00:00"/>
    <d v="2020-04-01T00:00:00"/>
    <s v="완료"/>
    <m/>
    <m/>
    <m/>
    <s v="생산관리팀"/>
    <s v="양진호"/>
    <x v="1"/>
    <s v="이강호"/>
    <m/>
  </r>
  <r>
    <n v="194"/>
    <s v="202004-013"/>
    <s v="N"/>
    <x v="191"/>
    <s v="MES"/>
    <x v="1"/>
    <x v="5"/>
    <x v="17"/>
    <n v="2020"/>
    <n v="4"/>
    <n v="14"/>
    <d v="2020-04-01T00:00:00"/>
    <d v="2020-04-01T00:00:00"/>
    <d v="2020-04-01T00:00:00"/>
    <d v="2020-04-01T00:00:00"/>
    <s v="완료"/>
    <m/>
    <m/>
    <m/>
    <s v="생산관리팀"/>
    <s v="양진호"/>
    <x v="1"/>
    <s v="이강호"/>
    <m/>
  </r>
  <r>
    <n v="195"/>
    <s v="202004-014"/>
    <s v="N"/>
    <x v="192"/>
    <s v="I/F"/>
    <x v="1"/>
    <x v="5"/>
    <x v="17"/>
    <n v="2020"/>
    <n v="4"/>
    <n v="14"/>
    <d v="2020-04-01T00:00:00"/>
    <d v="2020-04-01T00:00:00"/>
    <d v="2020-04-01T00:00:00"/>
    <d v="2020-04-01T00:00:00"/>
    <s v="완료"/>
    <m/>
    <m/>
    <m/>
    <s v="생산기술"/>
    <s v="전다해"/>
    <x v="1"/>
    <s v="이강호"/>
    <m/>
  </r>
  <r>
    <n v="196"/>
    <s v="202004-015"/>
    <s v="N"/>
    <x v="193"/>
    <s v="MES"/>
    <x v="1"/>
    <x v="5"/>
    <x v="17"/>
    <n v="2020"/>
    <n v="4"/>
    <n v="14"/>
    <d v="2020-04-01T00:00:00"/>
    <d v="2020-04-01T00:00:00"/>
    <d v="2020-04-01T00:00:00"/>
    <d v="2020-04-01T00:00:00"/>
    <s v="완료"/>
    <m/>
    <m/>
    <m/>
    <s v="생산1팀"/>
    <s v="김형준"/>
    <x v="1"/>
    <s v="이강호"/>
    <m/>
  </r>
  <r>
    <n v="197"/>
    <s v="202004-016"/>
    <s v="N"/>
    <x v="194"/>
    <s v="MES"/>
    <x v="1"/>
    <x v="5"/>
    <x v="17"/>
    <n v="2020"/>
    <n v="4"/>
    <n v="14"/>
    <d v="2020-04-01T00:00:00"/>
    <d v="2020-04-01T00:00:00"/>
    <d v="2020-04-01T00:00:00"/>
    <d v="2020-04-01T00:00:00"/>
    <s v="완료"/>
    <m/>
    <m/>
    <m/>
    <s v="생산기술"/>
    <s v="전다해"/>
    <x v="1"/>
    <s v="이강호"/>
    <m/>
  </r>
  <r>
    <n v="198"/>
    <s v="202004-017"/>
    <s v="N"/>
    <x v="195"/>
    <s v="I/F"/>
    <x v="1"/>
    <x v="5"/>
    <x v="17"/>
    <n v="2020"/>
    <n v="4"/>
    <n v="14"/>
    <d v="2020-04-02T00:00:00"/>
    <d v="2020-04-02T00:00:00"/>
    <d v="2020-04-02T00:00:00"/>
    <d v="2020-04-02T00:00:00"/>
    <s v="완료"/>
    <m/>
    <m/>
    <m/>
    <s v="생산기술"/>
    <s v="전다해"/>
    <x v="1"/>
    <s v="이강호"/>
    <m/>
  </r>
  <r>
    <n v="199"/>
    <s v="202004-018"/>
    <s v="N"/>
    <x v="196"/>
    <s v="MES"/>
    <x v="1"/>
    <x v="5"/>
    <x v="17"/>
    <n v="2020"/>
    <n v="4"/>
    <n v="16"/>
    <d v="2020-04-02T00:00:00"/>
    <d v="2020-04-02T00:00:00"/>
    <d v="2020-04-02T00:00:00"/>
    <d v="2020-04-13T00:00:00"/>
    <s v="완료"/>
    <s v="배포대기"/>
    <m/>
    <m/>
    <s v="품질보증팀"/>
    <s v="이규민"/>
    <x v="1"/>
    <s v="이강호"/>
    <m/>
  </r>
  <r>
    <n v="200"/>
    <s v="202004-019"/>
    <s v="N"/>
    <x v="197"/>
    <s v="I/F"/>
    <x v="1"/>
    <x v="5"/>
    <x v="17"/>
    <n v="2020"/>
    <n v="4"/>
    <n v="14"/>
    <d v="2020-04-02T00:00:00"/>
    <d v="2020-04-02T00:00:00"/>
    <d v="2020-04-02T00:00:00"/>
    <d v="2020-04-02T00:00:00"/>
    <s v="완료"/>
    <m/>
    <m/>
    <m/>
    <s v="생산기술"/>
    <s v="전다해"/>
    <x v="1"/>
    <s v="이강호"/>
    <m/>
  </r>
  <r>
    <n v="201"/>
    <s v="202004-020"/>
    <s v="N"/>
    <x v="198"/>
    <s v="I/F"/>
    <x v="1"/>
    <x v="5"/>
    <x v="17"/>
    <n v="2020"/>
    <n v="4"/>
    <n v="14"/>
    <d v="2020-04-02T00:00:00"/>
    <d v="2020-04-02T00:00:00"/>
    <d v="2020-04-02T00:00:00"/>
    <d v="2020-04-02T00:00:00"/>
    <s v="완료"/>
    <m/>
    <m/>
    <m/>
    <s v="생산기술"/>
    <s v="전다해"/>
    <x v="1"/>
    <s v="이강호"/>
    <m/>
  </r>
  <r>
    <n v="202"/>
    <s v="202004-021"/>
    <s v="N"/>
    <x v="199"/>
    <s v="I/F"/>
    <x v="1"/>
    <x v="5"/>
    <x v="17"/>
    <n v="2020"/>
    <n v="5"/>
    <n v="20"/>
    <d v="2020-04-02T00:00:00"/>
    <d v="2020-04-02T00:00:00"/>
    <d v="2020-04-02T00:00:00"/>
    <d v="2020-05-14T00:00:00"/>
    <s v="완료"/>
    <m/>
    <m/>
    <m/>
    <s v="생산기술"/>
    <s v="전다해"/>
    <x v="1"/>
    <s v="이강호"/>
    <s v="특정건으로 해당건은 불량처리완료했음(2020-04-02)"/>
  </r>
  <r>
    <n v="203"/>
    <s v="202004-022"/>
    <s v="N"/>
    <x v="200"/>
    <s v="MES"/>
    <x v="1"/>
    <x v="5"/>
    <x v="17"/>
    <n v="2020"/>
    <n v="4"/>
    <n v="16"/>
    <d v="2020-04-01T00:00:00"/>
    <d v="2020-04-01T00:00:00"/>
    <d v="2020-04-01T00:00:00"/>
    <d v="2020-04-13T00:00:00"/>
    <s v="완료"/>
    <m/>
    <m/>
    <m/>
    <s v="생산기술"/>
    <s v="전다해"/>
    <x v="1"/>
    <s v="이강호"/>
    <m/>
  </r>
  <r>
    <n v="204"/>
    <s v="202004-023"/>
    <s v="N"/>
    <x v="201"/>
    <s v="MES"/>
    <x v="1"/>
    <x v="5"/>
    <x v="18"/>
    <n v="2020"/>
    <n v="4"/>
    <n v="15"/>
    <d v="2020-04-06T00:00:00"/>
    <d v="2020-04-06T00:00:00"/>
    <d v="2020-04-06T00:00:00"/>
    <d v="2020-04-07T00:00:00"/>
    <s v="완료"/>
    <m/>
    <m/>
    <m/>
    <s v="품질보증팀"/>
    <s v="이규민"/>
    <x v="1"/>
    <s v="임영두"/>
    <m/>
  </r>
  <r>
    <n v="205"/>
    <s v="202004-024"/>
    <s v="N"/>
    <x v="202"/>
    <s v="EAP"/>
    <x v="1"/>
    <x v="5"/>
    <x v="18"/>
    <n v="2020"/>
    <n v="5"/>
    <n v="19"/>
    <d v="2020-04-08T00:00:00"/>
    <d v="2020-04-08T00:00:00"/>
    <d v="2020-04-08T00:00:00"/>
    <d v="2020-05-07T00:00:00"/>
    <s v="완료"/>
    <s v="이슈로그로"/>
    <m/>
    <m/>
    <s v="생산2팀"/>
    <s v="박재현"/>
    <x v="3"/>
    <s v="임영두"/>
    <s v="PLC Data 이상 문제. 넥스트롬에서 프리폼 길이 관련한 태그 값의 주소를 변경하라고 답변이 왔지만, 또 다른 태그 값의 문제가 존재하여 재 요청._x000a_PLC 업체 대응 필요하며 박재현사원이 F/U해야 하는 사항_x000a_이슈로 제기해놓고 관리할 것"/>
  </r>
  <r>
    <n v="206"/>
    <s v="202004-025"/>
    <s v="N"/>
    <x v="203"/>
    <s v="MES"/>
    <x v="1"/>
    <x v="5"/>
    <x v="18"/>
    <n v="2020"/>
    <n v="4"/>
    <n v="15"/>
    <d v="2020-04-06T00:00:00"/>
    <d v="2020-04-06T00:00:00"/>
    <d v="2020-04-06T00:00:00"/>
    <d v="2020-04-06T00:00:00"/>
    <s v="완료"/>
    <m/>
    <m/>
    <m/>
    <s v="품질보증팀"/>
    <s v="이규민"/>
    <x v="1"/>
    <s v="이강호"/>
    <s v="배포 대기(이슈 발생 210번)"/>
  </r>
  <r>
    <n v="207"/>
    <s v="202004-026"/>
    <s v="N"/>
    <x v="204"/>
    <s v="MES"/>
    <x v="1"/>
    <x v="5"/>
    <x v="18"/>
    <n v="2020"/>
    <n v="4"/>
    <n v="15"/>
    <d v="2020-04-06T00:00:00"/>
    <d v="2020-04-06T00:00:00"/>
    <d v="2020-04-06T00:00:00"/>
    <d v="2020-04-06T00:00:00"/>
    <s v="완료"/>
    <m/>
    <m/>
    <m/>
    <s v="생산1팀"/>
    <s v="노승윤"/>
    <x v="1"/>
    <s v="이강호"/>
    <m/>
  </r>
  <r>
    <n v="208"/>
    <s v="202004-027"/>
    <s v="N"/>
    <x v="205"/>
    <s v="MES"/>
    <x v="1"/>
    <x v="5"/>
    <x v="18"/>
    <n v="2020"/>
    <n v="4"/>
    <n v="15"/>
    <d v="2020-04-09T00:00:00"/>
    <d v="2020-04-09T00:00:00"/>
    <d v="2020-04-09T00:00:00"/>
    <d v="2020-04-09T00:00:00"/>
    <s v="완료"/>
    <m/>
    <m/>
    <m/>
    <s v="생산2팀"/>
    <s v="박재현"/>
    <x v="1"/>
    <s v="이강호"/>
    <s v="로직추가 필요한 사항 &gt;&gt; Request로 올려주기로 함"/>
  </r>
  <r>
    <n v="209"/>
    <s v="202004-028"/>
    <s v="N"/>
    <x v="206"/>
    <s v="MES"/>
    <x v="1"/>
    <x v="5"/>
    <x v="18"/>
    <n v="2020"/>
    <n v="4"/>
    <n v="16"/>
    <d v="2020-04-06T00:00:00"/>
    <d v="2020-04-06T00:00:00"/>
    <d v="2020-04-08T00:00:00"/>
    <d v="2020-04-13T00:00:00"/>
    <s v="완료"/>
    <m/>
    <m/>
    <m/>
    <s v="품질보증팀"/>
    <s v="이규민"/>
    <x v="1"/>
    <s v="이강호"/>
    <m/>
  </r>
  <r>
    <n v="210"/>
    <s v="202004-029"/>
    <s v="N"/>
    <x v="207"/>
    <s v="MES"/>
    <x v="1"/>
    <x v="5"/>
    <x v="18"/>
    <n v="2020"/>
    <n v="6"/>
    <n v="23"/>
    <d v="2020-04-06T00:00:00"/>
    <d v="2020-04-06T00:00:00"/>
    <d v="2020-04-06T00:00:00"/>
    <d v="2020-06-03T00:00:00"/>
    <s v="완료"/>
    <s v="6/3 완료"/>
    <m/>
    <m/>
    <s v="품질보증팀"/>
    <s v="이규민"/>
    <x v="1"/>
    <s v="이강호"/>
    <s v="해당건은 작업취소 후 다시작업으로 하는경우 발번의 경우가 생겨서 해당 리스트를 테스트 진행하여 리스트 만든 후에 각각 SAP,MES,WMS 업데이트 진행중"/>
  </r>
  <r>
    <n v="211"/>
    <s v="202004-030"/>
    <s v="N"/>
    <x v="208"/>
    <s v="MES"/>
    <x v="1"/>
    <x v="5"/>
    <x v="18"/>
    <n v="2020"/>
    <n v="4"/>
    <n v="15"/>
    <d v="2020-04-06T00:00:00"/>
    <d v="2020-04-06T00:00:00"/>
    <d v="2020-04-06T00:00:00"/>
    <d v="2020-04-08T00:00:00"/>
    <s v="완료"/>
    <m/>
    <m/>
    <m/>
    <s v="생산2팀"/>
    <s v="박재현"/>
    <x v="1"/>
    <s v="이강호"/>
    <m/>
  </r>
  <r>
    <n v="212"/>
    <s v="202004-031"/>
    <s v="N"/>
    <x v="209"/>
    <s v="EMI"/>
    <x v="1"/>
    <x v="5"/>
    <x v="19"/>
    <n v="2020"/>
    <n v="4"/>
    <n v="16"/>
    <d v="2020-04-10T00:00:00"/>
    <d v="2020-04-13T00:00:00"/>
    <d v="2020-04-14T00:00:00"/>
    <d v="2020-04-14T00:00:00"/>
    <s v="완료"/>
    <m/>
    <m/>
    <m/>
    <s v="기획팀"/>
    <s v="김완중"/>
    <x v="0"/>
    <s v="이강호"/>
    <s v="EMI - G652D DRAWING 데이터 실적 조회 에서 ELL은 없애고 해당 수치는 D1에 포함 한계수치는 없음 이고 손실 대신 손실값이 0.194 이하가 전체의 몇퍼인지"/>
  </r>
  <r>
    <n v="213"/>
    <s v="202004-032"/>
    <s v="N"/>
    <x v="210"/>
    <s v="MES"/>
    <x v="1"/>
    <x v="5"/>
    <x v="19"/>
    <n v="2020"/>
    <n v="4"/>
    <n v="16"/>
    <d v="2020-04-10T00:00:00"/>
    <d v="2020-04-13T00:00:00"/>
    <d v="2020-04-13T00:00:00"/>
    <d v="2020-04-13T00:00:00"/>
    <s v="완료"/>
    <m/>
    <m/>
    <m/>
    <s v="생산1팀"/>
    <s v="노승윤"/>
    <x v="1"/>
    <s v="이강호"/>
    <s v="설비에서 잘못들어온 데이터_x000a_재발 시 확인 필요"/>
  </r>
  <r>
    <n v="214"/>
    <s v="202004-033"/>
    <s v="N"/>
    <x v="211"/>
    <s v="EAP"/>
    <x v="1"/>
    <x v="5"/>
    <x v="19"/>
    <n v="2020"/>
    <n v="4"/>
    <n v="17"/>
    <d v="2020-04-13T00:00:00"/>
    <d v="2020-04-13T00:00:00"/>
    <d v="2020-04-17T00:00:00"/>
    <d v="2020-04-21T00:00:00"/>
    <s v="완료"/>
    <m/>
    <m/>
    <m/>
    <s v="생산1팀"/>
    <s v="노승윤"/>
    <x v="3"/>
    <s v="임영두"/>
    <m/>
  </r>
  <r>
    <n v="215"/>
    <s v="202004-034"/>
    <s v="N"/>
    <x v="212"/>
    <s v="MES"/>
    <x v="1"/>
    <x v="5"/>
    <x v="19"/>
    <n v="2020"/>
    <n v="4"/>
    <n v="16"/>
    <d v="2020-04-15T00:00:00"/>
    <d v="2020-04-16T00:00:00"/>
    <d v="2020-04-16T00:00:00"/>
    <d v="2020-04-16T00:00:00"/>
    <s v="완료"/>
    <m/>
    <m/>
    <m/>
    <s v="생산1팀"/>
    <s v="박기범"/>
    <x v="0"/>
    <s v="임영두"/>
    <m/>
  </r>
  <r>
    <n v="216"/>
    <s v="202004-035"/>
    <s v="N"/>
    <x v="213"/>
    <s v="MES"/>
    <x v="1"/>
    <x v="5"/>
    <x v="19"/>
    <n v="2020"/>
    <n v="4"/>
    <n v="16"/>
    <d v="2020-04-07T00:00:00"/>
    <d v="2020-04-13T00:00:00"/>
    <d v="2020-04-16T00:00:00"/>
    <d v="2020-04-16T00:00:00"/>
    <s v="완료"/>
    <m/>
    <m/>
    <m/>
    <s v="광섬유기술팀"/>
    <s v="남시열"/>
    <x v="0"/>
    <s v="임영두"/>
    <m/>
  </r>
  <r>
    <n v="217"/>
    <s v="202004-036"/>
    <s v="N"/>
    <x v="214"/>
    <s v="MES"/>
    <x v="1"/>
    <x v="5"/>
    <x v="19"/>
    <n v="2020"/>
    <n v="5"/>
    <n v="19"/>
    <d v="2020-04-07T00:00:00"/>
    <d v="2020-04-13T00:00:00"/>
    <m/>
    <d v="2020-05-07T00:00:00"/>
    <s v="완료"/>
    <s v="프로젝트로"/>
    <m/>
    <m/>
    <s v="광섬유기술팀"/>
    <s v="남시열"/>
    <x v="0"/>
    <s v="임영두"/>
    <s v="배기압력 Alarm 발생 현황 구현 건 검토 및 프레버 소프트에 견적요청_x000a_(650만원)_x000a_=&gt; 프로젝트로 진행할 사항"/>
  </r>
  <r>
    <n v="218"/>
    <s v="202004-037"/>
    <s v="N"/>
    <x v="215"/>
    <s v="MES"/>
    <x v="1"/>
    <x v="5"/>
    <x v="19"/>
    <n v="2020"/>
    <n v="4"/>
    <n v="16"/>
    <d v="2020-04-13T00:00:00"/>
    <d v="2020-04-13T00:00:00"/>
    <d v="2020-04-13T00:00:00"/>
    <d v="2020-04-13T00:00:00"/>
    <s v="완료"/>
    <m/>
    <m/>
    <m/>
    <s v="생산1팀"/>
    <s v="노승윤"/>
    <x v="1"/>
    <s v="이강호"/>
    <m/>
  </r>
  <r>
    <n v="219"/>
    <s v="202004-038"/>
    <s v="N"/>
    <x v="216"/>
    <s v="MES"/>
    <x v="1"/>
    <x v="5"/>
    <x v="20"/>
    <n v="2020"/>
    <n v="4"/>
    <n v="17"/>
    <d v="2020-04-20T00:00:00"/>
    <d v="2020-04-20T00:00:00"/>
    <d v="2020-04-21T00:00:00"/>
    <d v="2020-04-21T00:00:00"/>
    <s v="완료"/>
    <m/>
    <m/>
    <m/>
    <s v="생산2팀"/>
    <s v="박재현"/>
    <x v="2"/>
    <s v="임영두"/>
    <m/>
  </r>
  <r>
    <n v="220"/>
    <s v="202004-039"/>
    <s v="N"/>
    <x v="217"/>
    <s v="EMI"/>
    <x v="1"/>
    <x v="5"/>
    <x v="20"/>
    <n v="2020"/>
    <n v="4"/>
    <n v="17"/>
    <d v="2020-04-20T00:00:00"/>
    <d v="2020-04-20T00:00:00"/>
    <d v="2020-04-21T00:00:00"/>
    <d v="2020-04-21T00:00:00"/>
    <s v="완료"/>
    <m/>
    <m/>
    <m/>
    <s v="생산2팀"/>
    <s v="박재현"/>
    <x v="2"/>
    <s v="임영두"/>
    <m/>
  </r>
  <r>
    <n v="221"/>
    <s v="202004-040"/>
    <s v="Y"/>
    <x v="218"/>
    <s v="MES"/>
    <x v="1"/>
    <x v="5"/>
    <x v="20"/>
    <n v="2020"/>
    <n v="4"/>
    <n v="18"/>
    <d v="2020-04-21T00:00:00"/>
    <d v="2020-04-22T00:00:00"/>
    <d v="2020-04-22T00:00:00"/>
    <d v="2020-04-27T00:00:00"/>
    <s v="완료"/>
    <m/>
    <m/>
    <m/>
    <s v="생산1팀"/>
    <s v="노승윤"/>
    <x v="3"/>
    <s v="임영두"/>
    <m/>
  </r>
  <r>
    <n v="222"/>
    <s v="202004-041"/>
    <s v="Y"/>
    <x v="219"/>
    <s v="MES"/>
    <x v="1"/>
    <x v="5"/>
    <x v="20"/>
    <n v="2020"/>
    <n v="4"/>
    <n v="18"/>
    <d v="2020-04-21T00:00:00"/>
    <d v="2020-04-22T00:00:00"/>
    <d v="2020-04-22T00:00:00"/>
    <d v="2020-04-27T00:00:00"/>
    <s v="완료"/>
    <m/>
    <m/>
    <m/>
    <s v="생산1팀"/>
    <s v="노승윤"/>
    <x v="3"/>
    <s v="임영두"/>
    <m/>
  </r>
  <r>
    <n v="223"/>
    <s v="202004-042"/>
    <s v="Y"/>
    <x v="220"/>
    <s v="MES"/>
    <x v="1"/>
    <x v="5"/>
    <x v="20"/>
    <n v="2020"/>
    <n v="5"/>
    <n v="19"/>
    <d v="2020-04-21T00:00:00"/>
    <d v="2020-04-22T00:00:00"/>
    <d v="2020-04-22T00:00:00"/>
    <d v="2020-05-07T00:00:00"/>
    <s v="완료"/>
    <s v="협의완료"/>
    <m/>
    <m/>
    <s v="생산1팀"/>
    <s v="노승윤"/>
    <x v="3"/>
    <s v="임영두"/>
    <s v="202004-036와 같이 프로젝트로 진행_x000a_순간의 배기압력은 헌팅을 인해 무의한 값으로 하지 않기로 협의함."/>
  </r>
  <r>
    <n v="224"/>
    <s v="202004-043"/>
    <s v="Y"/>
    <x v="221"/>
    <s v="EAP"/>
    <x v="1"/>
    <x v="5"/>
    <x v="20"/>
    <n v="2020"/>
    <n v="5"/>
    <n v="20"/>
    <d v="2020-04-21T00:00:00"/>
    <d v="2020-04-22T00:00:00"/>
    <d v="2020-04-22T00:00:00"/>
    <d v="2020-05-12T00:00:00"/>
    <s v="완료"/>
    <m/>
    <m/>
    <m/>
    <s v="생산1팀"/>
    <s v="노승윤"/>
    <x v="3"/>
    <s v="임영두"/>
    <m/>
  </r>
  <r>
    <n v="225"/>
    <s v="202004-044"/>
    <s v="N"/>
    <x v="222"/>
    <s v="EAP"/>
    <x v="1"/>
    <x v="5"/>
    <x v="20"/>
    <n v="2020"/>
    <n v="5"/>
    <n v="20"/>
    <d v="2020-04-21T00:00:00"/>
    <d v="2020-04-22T00:00:00"/>
    <d v="2020-05-12T00:00:00"/>
    <d v="2020-05-12T00:00:00"/>
    <s v="완료"/>
    <m/>
    <m/>
    <m/>
    <s v="광섬유기술팀"/>
    <s v="남시열"/>
    <x v="3"/>
    <s v="임영두"/>
    <m/>
  </r>
  <r>
    <n v="226"/>
    <s v="202004-045"/>
    <s v="Y"/>
    <x v="223"/>
    <m/>
    <x v="1"/>
    <x v="5"/>
    <x v="20"/>
    <n v="2020"/>
    <n v="5"/>
    <n v="21"/>
    <d v="2020-04-23T00:00:00"/>
    <d v="2020-04-24T00:00:00"/>
    <d v="2020-05-19T00:00:00"/>
    <d v="2020-05-20T00:00:00"/>
    <s v="완료"/>
    <m/>
    <m/>
    <m/>
    <s v="품질보증팀"/>
    <s v="이규민"/>
    <x v="0"/>
    <s v="임영두"/>
    <m/>
  </r>
  <r>
    <n v="227"/>
    <s v="202004-046"/>
    <s v="Y"/>
    <x v="224"/>
    <m/>
    <x v="1"/>
    <x v="5"/>
    <x v="20"/>
    <n v="2020"/>
    <n v="5"/>
    <n v="22"/>
    <d v="2020-04-23T00:00:00"/>
    <d v="2020-04-24T00:00:00"/>
    <d v="2020-05-29T00:00:00"/>
    <d v="2020-05-29T00:00:00"/>
    <s v="완료"/>
    <m/>
    <m/>
    <m/>
    <s v="품질보증팀"/>
    <s v="이규민"/>
    <x v="0"/>
    <s v="이호윤"/>
    <m/>
  </r>
  <r>
    <n v="228"/>
    <s v="202004-047"/>
    <s v="Y"/>
    <x v="225"/>
    <m/>
    <x v="1"/>
    <x v="5"/>
    <x v="20"/>
    <n v="2020"/>
    <n v="5"/>
    <n v="20"/>
    <d v="2020-04-20T00:00:00"/>
    <d v="2020-04-24T00:00:00"/>
    <d v="2020-04-24T00:00:00"/>
    <d v="2020-05-13T00:00:00"/>
    <s v="완료"/>
    <m/>
    <m/>
    <m/>
    <s v="품질보증팀"/>
    <s v="이규민"/>
    <x v="0"/>
    <s v="이강호"/>
    <m/>
  </r>
  <r>
    <n v="229"/>
    <s v="202004-048"/>
    <s v="Y"/>
    <x v="226"/>
    <m/>
    <x v="1"/>
    <x v="5"/>
    <x v="20"/>
    <n v="2020"/>
    <n v="5"/>
    <n v="22"/>
    <d v="2020-04-14T00:00:00"/>
    <d v="2020-04-24T00:00:00"/>
    <d v="2020-05-27T00:00:00"/>
    <d v="2020-05-27T00:00:00"/>
    <s v="완료"/>
    <m/>
    <m/>
    <m/>
    <s v="품질보증팀"/>
    <s v="이규민"/>
    <x v="0"/>
    <s v="이강호"/>
    <s v="품종 다시 SAP에서 내려와야함_x000a_현업에서 이름 변경 필요_x000a_(대표품종-하위품종 동일이름 불가)"/>
  </r>
  <r>
    <n v="230"/>
    <s v="202004-049"/>
    <s v="Y"/>
    <x v="227"/>
    <m/>
    <x v="1"/>
    <x v="5"/>
    <x v="20"/>
    <n v="2020"/>
    <n v="5"/>
    <n v="22"/>
    <d v="2020-02-07T00:00:00"/>
    <d v="2020-04-24T00:00:00"/>
    <d v="2020-05-25T00:00:00"/>
    <d v="2020-05-29T00:00:00"/>
    <s v="완료"/>
    <m/>
    <m/>
    <m/>
    <s v="품질보증팀"/>
    <s v="이기혁"/>
    <x v="0"/>
    <s v="임영두"/>
    <m/>
  </r>
  <r>
    <n v="231"/>
    <s v="202004-050"/>
    <s v="Y"/>
    <x v="228"/>
    <m/>
    <x v="1"/>
    <x v="5"/>
    <x v="20"/>
    <n v="2020"/>
    <n v="5"/>
    <n v="21"/>
    <d v="2020-02-06T00:00:00"/>
    <d v="2020-04-24T00:00:00"/>
    <d v="2020-05-16T00:00:00"/>
    <d v="2020-05-20T00:00:00"/>
    <s v="완료"/>
    <m/>
    <m/>
    <m/>
    <s v="품질보증팀"/>
    <s v="이규민"/>
    <x v="0"/>
    <s v="이강호"/>
    <s v="분석완료"/>
  </r>
  <r>
    <n v="232"/>
    <s v="202004-051"/>
    <s v="Y"/>
    <x v="229"/>
    <m/>
    <x v="1"/>
    <x v="5"/>
    <x v="20"/>
    <n v="2020"/>
    <n v="5"/>
    <n v="22"/>
    <d v="2020-02-06T00:00:00"/>
    <d v="2020-04-24T00:00:00"/>
    <d v="2020-05-22T00:00:00"/>
    <d v="2020-05-27T00:00:00"/>
    <s v="완료"/>
    <m/>
    <m/>
    <m/>
    <s v="품질보증팀"/>
    <s v="이규민"/>
    <x v="0"/>
    <s v="이호윤"/>
    <m/>
  </r>
  <r>
    <n v="233"/>
    <s v="202004-052"/>
    <s v="Y"/>
    <x v="230"/>
    <m/>
    <x v="1"/>
    <x v="5"/>
    <x v="20"/>
    <n v="2020"/>
    <n v="5"/>
    <n v="22"/>
    <d v="2020-02-12T00:00:00"/>
    <d v="2020-04-24T00:00:00"/>
    <d v="2020-05-22T00:00:00"/>
    <d v="2020-05-28T00:00:00"/>
    <s v="완료"/>
    <m/>
    <m/>
    <m/>
    <s v="품질보증팀"/>
    <s v="이규민"/>
    <x v="0"/>
    <s v="이호윤"/>
    <m/>
  </r>
  <r>
    <n v="234"/>
    <s v="202004-053"/>
    <s v="Y"/>
    <x v="231"/>
    <s v="MES"/>
    <x v="1"/>
    <x v="5"/>
    <x v="20"/>
    <n v="2020"/>
    <n v="5"/>
    <n v="20"/>
    <d v="2020-02-11T00:00:00"/>
    <d v="2020-04-24T00:00:00"/>
    <d v="2020-05-07T00:00:00"/>
    <d v="2020-05-11T00:00:00"/>
    <s v="완료"/>
    <m/>
    <m/>
    <m/>
    <s v="품질보증팀"/>
    <s v="이규민"/>
    <x v="0"/>
    <s v="임영두"/>
    <m/>
  </r>
  <r>
    <n v="235"/>
    <s v="202004-054"/>
    <s v="Y"/>
    <x v="232"/>
    <s v="MES"/>
    <x v="1"/>
    <x v="5"/>
    <x v="20"/>
    <n v="2020"/>
    <n v="5"/>
    <n v="20"/>
    <d v="2020-02-11T00:00:00"/>
    <d v="2020-04-24T00:00:00"/>
    <d v="2020-05-07T00:00:00"/>
    <d v="2020-05-11T00:00:00"/>
    <s v="완료"/>
    <m/>
    <m/>
    <m/>
    <s v="품질보증팀"/>
    <s v="이기혁"/>
    <x v="0"/>
    <s v="임영두"/>
    <m/>
  </r>
  <r>
    <n v="236"/>
    <s v="202004-055"/>
    <s v="Y"/>
    <x v="162"/>
    <m/>
    <x v="1"/>
    <x v="5"/>
    <x v="20"/>
    <n v="2020"/>
    <n v="5"/>
    <n v="21"/>
    <d v="2020-03-13T00:00:00"/>
    <d v="2020-04-24T00:00:00"/>
    <d v="2020-05-20T00:00:00"/>
    <d v="2020-05-20T00:00:00"/>
    <s v="완료"/>
    <m/>
    <m/>
    <m/>
    <s v="품질보증팀"/>
    <s v="이기혁"/>
    <x v="0"/>
    <s v="이강호"/>
    <m/>
  </r>
  <r>
    <n v="237"/>
    <s v="202004-056"/>
    <s v="N"/>
    <x v="233"/>
    <m/>
    <x v="1"/>
    <x v="5"/>
    <x v="20"/>
    <n v="2020"/>
    <n v="4"/>
    <n v="17"/>
    <d v="2020-04-22T00:00:00"/>
    <d v="2020-04-22T00:00:00"/>
    <d v="2020-04-22T00:00:00"/>
    <d v="2020-04-22T00:00:00"/>
    <s v="완료"/>
    <m/>
    <m/>
    <m/>
    <s v="생산3팀"/>
    <s v="작업자"/>
    <x v="1"/>
    <s v="이강호"/>
    <m/>
  </r>
  <r>
    <n v="238"/>
    <s v="202004-057"/>
    <s v="N"/>
    <x v="234"/>
    <m/>
    <x v="1"/>
    <x v="5"/>
    <x v="20"/>
    <n v="2020"/>
    <n v="4"/>
    <n v="17"/>
    <d v="2020-04-22T00:00:00"/>
    <d v="2020-04-22T00:00:00"/>
    <d v="2020-04-22T00:00:00"/>
    <d v="2020-04-22T00:00:00"/>
    <s v="완료"/>
    <m/>
    <m/>
    <m/>
    <s v="품질보증팀"/>
    <s v="이규민"/>
    <x v="1"/>
    <s v="이강호"/>
    <m/>
  </r>
  <r>
    <n v="239"/>
    <s v="202004-058"/>
    <s v="N"/>
    <x v="235"/>
    <m/>
    <x v="1"/>
    <x v="5"/>
    <x v="20"/>
    <n v="2020"/>
    <n v="4"/>
    <n v="18"/>
    <d v="2020-04-23T00:00:00"/>
    <d v="2020-04-23T00:00:00"/>
    <d v="2020-04-23T00:00:00"/>
    <d v="2020-04-29T00:00:00"/>
    <s v="완료"/>
    <m/>
    <m/>
    <m/>
    <s v="생산관리팀"/>
    <s v="양진호"/>
    <x v="1"/>
    <s v="이강호"/>
    <m/>
  </r>
  <r>
    <n v="240"/>
    <s v="202004-059"/>
    <s v="N"/>
    <x v="236"/>
    <m/>
    <x v="1"/>
    <x v="5"/>
    <x v="20"/>
    <s v=""/>
    <s v=""/>
    <s v=""/>
    <d v="2020-04-23T00:00:00"/>
    <d v="2020-04-23T00:00:00"/>
    <d v="2020-06-03T00:00:00"/>
    <m/>
    <s v="완료"/>
    <s v="추후분석"/>
    <m/>
    <m/>
    <s v="기획팀"/>
    <s v="최근영"/>
    <x v="2"/>
    <s v="이호윤"/>
    <s v="후순위로 추후 분석"/>
  </r>
  <r>
    <n v="241"/>
    <s v="202004-060"/>
    <s v="N"/>
    <x v="237"/>
    <m/>
    <x v="1"/>
    <x v="5"/>
    <x v="20"/>
    <n v="2020"/>
    <n v="4"/>
    <n v="17"/>
    <d v="2020-04-20T00:00:00"/>
    <d v="2020-04-20T00:00:00"/>
    <d v="2020-04-20T00:00:00"/>
    <d v="2020-04-22T00:00:00"/>
    <s v="완료"/>
    <m/>
    <m/>
    <m/>
    <s v="품질보증팀"/>
    <s v="이규민"/>
    <x v="2"/>
    <s v="이호윤"/>
    <m/>
  </r>
  <r>
    <n v="242"/>
    <s v="202004-061"/>
    <s v="N"/>
    <x v="238"/>
    <m/>
    <x v="1"/>
    <x v="5"/>
    <x v="20"/>
    <n v="2020"/>
    <n v="4"/>
    <n v="17"/>
    <d v="2020-04-20T00:00:00"/>
    <d v="2020-04-20T00:00:00"/>
    <d v="2020-04-20T00:00:00"/>
    <d v="2020-04-20T00:00:00"/>
    <s v="완료"/>
    <m/>
    <m/>
    <m/>
    <s v="생산3팀"/>
    <s v="박승현"/>
    <x v="2"/>
    <s v="이호윤"/>
    <m/>
  </r>
  <r>
    <n v="243"/>
    <s v="202004-062"/>
    <s v="N"/>
    <x v="239"/>
    <m/>
    <x v="1"/>
    <x v="5"/>
    <x v="20"/>
    <n v="2020"/>
    <n v="4"/>
    <n v="17"/>
    <d v="2020-04-22T00:00:00"/>
    <d v="2020-04-22T00:00:00"/>
    <d v="2020-04-22T00:00:00"/>
    <d v="2020-04-22T00:00:00"/>
    <s v="완료"/>
    <m/>
    <m/>
    <m/>
    <s v="생산2팀"/>
    <s v="박재현"/>
    <x v="2"/>
    <s v="이호윤"/>
    <m/>
  </r>
  <r>
    <n v="244"/>
    <s v="202004-063"/>
    <s v="N"/>
    <x v="240"/>
    <m/>
    <x v="1"/>
    <x v="5"/>
    <x v="20"/>
    <n v="2020"/>
    <n v="4"/>
    <n v="17"/>
    <d v="2020-04-20T00:00:00"/>
    <d v="2020-04-20T00:00:00"/>
    <d v="2020-04-20T00:00:00"/>
    <d v="2020-04-23T00:00:00"/>
    <s v="완료"/>
    <m/>
    <m/>
    <m/>
    <s v="생산관리팀"/>
    <s v="양진호"/>
    <x v="2"/>
    <s v="이호윤"/>
    <m/>
  </r>
  <r>
    <n v="245"/>
    <s v="202004-064"/>
    <s v="N"/>
    <x v="241"/>
    <m/>
    <x v="1"/>
    <x v="5"/>
    <x v="20"/>
    <n v="2020"/>
    <n v="5"/>
    <n v="19"/>
    <d v="2020-04-22T00:00:00"/>
    <d v="2020-04-22T00:00:00"/>
    <d v="2020-04-22T00:00:00"/>
    <d v="2020-05-07T00:00:00"/>
    <s v="완료"/>
    <m/>
    <m/>
    <m/>
    <s v="광섬유기술팀"/>
    <s v="전다해"/>
    <x v="2"/>
    <s v="이호윤"/>
    <s v="재진행 중"/>
  </r>
  <r>
    <n v="246"/>
    <s v="202004-065"/>
    <s v="N"/>
    <x v="242"/>
    <m/>
    <x v="1"/>
    <x v="5"/>
    <x v="21"/>
    <n v="2020"/>
    <n v="4"/>
    <n v="18"/>
    <d v="2020-04-28T00:00:00"/>
    <d v="2020-04-28T00:00:00"/>
    <d v="2020-04-28T00:00:00"/>
    <d v="2020-04-28T00:00:00"/>
    <s v="완료"/>
    <m/>
    <m/>
    <m/>
    <s v="광섬유기술팀"/>
    <s v="양진호"/>
    <x v="1"/>
    <s v="이강호"/>
    <m/>
  </r>
  <r>
    <n v="247"/>
    <s v="202004-066"/>
    <s v="N"/>
    <x v="243"/>
    <m/>
    <x v="1"/>
    <x v="5"/>
    <x v="20"/>
    <n v="2020"/>
    <n v="4"/>
    <n v="18"/>
    <d v="2020-04-24T00:00:00"/>
    <d v="2020-04-24T00:00:00"/>
    <d v="2020-04-28T00:00:00"/>
    <d v="2020-04-28T00:00:00"/>
    <s v="완료"/>
    <m/>
    <m/>
    <m/>
    <s v="생산2팀"/>
    <s v="박재현"/>
    <x v="1"/>
    <s v="이강호"/>
    <m/>
  </r>
  <r>
    <n v="248"/>
    <s v="202004-068"/>
    <s v="N"/>
    <x v="244"/>
    <m/>
    <x v="1"/>
    <x v="5"/>
    <x v="20"/>
    <n v="2020"/>
    <n v="4"/>
    <n v="18"/>
    <d v="2020-04-24T00:00:00"/>
    <d v="2020-04-24T00:00:00"/>
    <d v="2020-04-24T00:00:00"/>
    <d v="2020-04-27T00:00:00"/>
    <s v="완료"/>
    <m/>
    <m/>
    <m/>
    <s v="생산2팀"/>
    <s v="박재현"/>
    <x v="2"/>
    <s v="이호윤"/>
    <m/>
  </r>
  <r>
    <n v="249"/>
    <s v="202004-069"/>
    <s v="N"/>
    <x v="245"/>
    <m/>
    <x v="1"/>
    <x v="5"/>
    <x v="21"/>
    <n v="2020"/>
    <n v="4"/>
    <n v="18"/>
    <d v="2020-04-27T00:00:00"/>
    <d v="2020-04-27T00:00:00"/>
    <d v="2020-04-27T00:00:00"/>
    <d v="2020-04-27T00:00:00"/>
    <s v="완료"/>
    <m/>
    <m/>
    <m/>
    <s v="생산2팀"/>
    <s v="박재현"/>
    <x v="2"/>
    <s v="이호윤"/>
    <m/>
  </r>
  <r>
    <n v="250"/>
    <s v="202004-070"/>
    <s v="N"/>
    <x v="246"/>
    <m/>
    <x v="1"/>
    <x v="5"/>
    <x v="21"/>
    <n v="2020"/>
    <n v="5"/>
    <n v="20"/>
    <d v="2020-04-27T00:00:00"/>
    <d v="2020-04-27T00:00:00"/>
    <d v="2020-05-12T00:00:00"/>
    <d v="2020-05-12T00:00:00"/>
    <s v="완료"/>
    <m/>
    <m/>
    <m/>
    <s v="생산2팀"/>
    <s v="박재현"/>
    <x v="2"/>
    <s v="이호윤"/>
    <m/>
  </r>
  <r>
    <n v="251"/>
    <s v="202004-071"/>
    <s v="N"/>
    <x v="247"/>
    <m/>
    <x v="1"/>
    <x v="5"/>
    <x v="21"/>
    <n v="2020"/>
    <n v="4"/>
    <n v="18"/>
    <d v="2020-04-28T00:00:00"/>
    <d v="2020-04-28T00:00:00"/>
    <d v="2020-04-28T00:00:00"/>
    <d v="2020-04-28T00:00:00"/>
    <s v="완료"/>
    <m/>
    <m/>
    <m/>
    <s v="생산2팀"/>
    <s v="박재현"/>
    <x v="2"/>
    <s v="이호윤"/>
    <m/>
  </r>
  <r>
    <n v="252"/>
    <s v="202004-072"/>
    <s v="N"/>
    <x v="248"/>
    <m/>
    <x v="1"/>
    <x v="5"/>
    <x v="21"/>
    <n v="2020"/>
    <n v="5"/>
    <n v="20"/>
    <d v="2020-04-28T00:00:00"/>
    <d v="2020-04-28T00:00:00"/>
    <d v="2020-05-14T00:00:00"/>
    <d v="2020-05-15T00:00:00"/>
    <s v="완료"/>
    <m/>
    <m/>
    <m/>
    <s v="생산2팀"/>
    <s v="박재현"/>
    <x v="2"/>
    <s v="이호윤"/>
    <m/>
  </r>
  <r>
    <n v="253"/>
    <s v="202005-001"/>
    <s v="N"/>
    <x v="249"/>
    <m/>
    <x v="1"/>
    <x v="6"/>
    <x v="22"/>
    <n v="2020"/>
    <n v="5"/>
    <n v="19"/>
    <d v="2020-05-06T00:00:00"/>
    <d v="2020-05-06T00:00:00"/>
    <d v="2020-05-06T00:00:00"/>
    <d v="2020-05-07T00:00:00"/>
    <s v="완료"/>
    <m/>
    <m/>
    <m/>
    <s v="지원본부"/>
    <s v="이병철"/>
    <x v="3"/>
    <s v="임영두"/>
    <m/>
  </r>
  <r>
    <n v="254"/>
    <s v="202005-002"/>
    <s v="N"/>
    <x v="250"/>
    <m/>
    <x v="1"/>
    <x v="6"/>
    <x v="22"/>
    <n v="2020"/>
    <n v="5"/>
    <n v="19"/>
    <d v="2020-05-06T00:00:00"/>
    <d v="2020-05-06T00:00:00"/>
    <d v="2020-05-06T00:00:00"/>
    <d v="2020-05-06T00:00:00"/>
    <s v="완료"/>
    <m/>
    <m/>
    <m/>
    <s v="생산2팀"/>
    <s v="박재현"/>
    <x v="2"/>
    <s v="이호윤"/>
    <m/>
  </r>
  <r>
    <n v="255"/>
    <s v="202005-003"/>
    <s v="N"/>
    <x v="251"/>
    <m/>
    <x v="1"/>
    <x v="6"/>
    <x v="22"/>
    <n v="2020"/>
    <n v="5"/>
    <n v="19"/>
    <d v="2020-05-07T00:00:00"/>
    <d v="2020-05-07T00:00:00"/>
    <d v="2020-05-07T00:00:00"/>
    <d v="2020-05-07T00:00:00"/>
    <s v="완료"/>
    <m/>
    <m/>
    <m/>
    <s v="생산1팀"/>
    <s v="노승윤"/>
    <x v="2"/>
    <s v="이호윤"/>
    <m/>
  </r>
  <r>
    <n v="256"/>
    <s v="202005-004"/>
    <s v="N"/>
    <x v="252"/>
    <m/>
    <x v="1"/>
    <x v="6"/>
    <x v="22"/>
    <n v="2020"/>
    <n v="5"/>
    <n v="19"/>
    <d v="2020-05-04T00:00:00"/>
    <d v="2020-05-04T00:00:00"/>
    <d v="2020-05-04T00:00:00"/>
    <d v="2020-05-04T00:00:00"/>
    <s v="완료"/>
    <m/>
    <m/>
    <m/>
    <s v="생산관리팀"/>
    <s v="양진호"/>
    <x v="1"/>
    <s v="이강호"/>
    <m/>
  </r>
  <r>
    <n v="257"/>
    <s v="202005-005"/>
    <s v="N"/>
    <x v="253"/>
    <m/>
    <x v="1"/>
    <x v="6"/>
    <x v="22"/>
    <n v="2020"/>
    <n v="5"/>
    <n v="19"/>
    <d v="2020-05-04T00:00:00"/>
    <d v="2020-05-04T00:00:00"/>
    <d v="2020-05-04T00:00:00"/>
    <d v="2020-05-04T00:00:00"/>
    <s v="완료"/>
    <m/>
    <m/>
    <m/>
    <s v="생산1팀"/>
    <s v="노승윤"/>
    <x v="1"/>
    <s v="이강호"/>
    <m/>
  </r>
  <r>
    <n v="258"/>
    <s v="202005-006"/>
    <s v="N"/>
    <x v="254"/>
    <m/>
    <x v="1"/>
    <x v="6"/>
    <x v="22"/>
    <n v="2020"/>
    <n v="5"/>
    <n v="19"/>
    <d v="2020-05-04T00:00:00"/>
    <d v="2020-05-04T00:00:00"/>
    <d v="2020-05-04T00:00:00"/>
    <d v="2020-05-04T00:00:00"/>
    <s v="완료"/>
    <m/>
    <m/>
    <m/>
    <s v="생산1팀"/>
    <s v="노승윤"/>
    <x v="1"/>
    <s v="이강호"/>
    <m/>
  </r>
  <r>
    <n v="259"/>
    <s v="202005-007"/>
    <s v="Y"/>
    <x v="255"/>
    <m/>
    <x v="1"/>
    <x v="6"/>
    <x v="23"/>
    <n v="2020"/>
    <n v="5"/>
    <n v="22"/>
    <d v="2020-05-06T00:00:00"/>
    <d v="2020-05-11T00:00:00"/>
    <d v="2020-05-29T00:00:00"/>
    <d v="2020-05-29T00:00:00"/>
    <s v="완료"/>
    <m/>
    <m/>
    <m/>
    <s v="품질보증팀"/>
    <s v="이규민"/>
    <x v="0"/>
    <s v="이호윤"/>
    <m/>
  </r>
  <r>
    <n v="260"/>
    <s v="202005-008"/>
    <s v="Y"/>
    <x v="45"/>
    <m/>
    <x v="1"/>
    <x v="6"/>
    <x v="23"/>
    <n v="2020"/>
    <n v="5"/>
    <n v="22"/>
    <d v="2020-05-06T00:00:00"/>
    <d v="2020-05-11T00:00:00"/>
    <d v="2020-05-29T00:00:00"/>
    <d v="2020-05-29T00:00:00"/>
    <s v="완료"/>
    <m/>
    <m/>
    <m/>
    <s v="품질보증팀"/>
    <s v="이규민"/>
    <x v="0"/>
    <s v="이호윤"/>
    <m/>
  </r>
  <r>
    <n v="261"/>
    <s v="202005-009"/>
    <s v="Y"/>
    <x v="256"/>
    <m/>
    <x v="1"/>
    <x v="6"/>
    <x v="23"/>
    <n v="2020"/>
    <n v="5"/>
    <n v="22"/>
    <d v="2020-05-06T00:00:00"/>
    <d v="2020-05-11T00:00:00"/>
    <d v="2020-05-22T00:00:00"/>
    <d v="2020-05-28T00:00:00"/>
    <s v="완료"/>
    <m/>
    <m/>
    <m/>
    <s v="품질보증팀"/>
    <s v="이규민"/>
    <x v="0"/>
    <s v="이호윤"/>
    <m/>
  </r>
  <r>
    <n v="262"/>
    <s v="202005-010"/>
    <s v="N"/>
    <x v="257"/>
    <m/>
    <x v="1"/>
    <x v="6"/>
    <x v="23"/>
    <n v="2020"/>
    <n v="5"/>
    <n v="20"/>
    <d v="2020-05-13T00:00:00"/>
    <d v="2020-05-13T00:00:00"/>
    <d v="2020-05-13T00:00:00"/>
    <d v="2020-05-13T00:00:00"/>
    <s v="완료"/>
    <m/>
    <m/>
    <m/>
    <s v="생산1팀"/>
    <s v="박기범"/>
    <x v="3"/>
    <s v="임영두"/>
    <m/>
  </r>
  <r>
    <n v="263"/>
    <s v="202005-011"/>
    <s v="N"/>
    <x v="258"/>
    <m/>
    <x v="1"/>
    <x v="6"/>
    <x v="23"/>
    <n v="2020"/>
    <n v="5"/>
    <n v="20"/>
    <d v="2020-05-13T00:00:00"/>
    <d v="2020-05-13T00:00:00"/>
    <d v="2020-05-13T00:00:00"/>
    <d v="2020-05-15T00:00:00"/>
    <s v="완료"/>
    <s v="5/18 배포"/>
    <m/>
    <m/>
    <s v="TFOI"/>
    <s v="장진명"/>
    <x v="3"/>
    <s v="임영두"/>
    <m/>
  </r>
  <r>
    <n v="264"/>
    <s v="202005-012"/>
    <s v="N"/>
    <x v="75"/>
    <m/>
    <x v="1"/>
    <x v="6"/>
    <x v="23"/>
    <n v="2020"/>
    <n v="5"/>
    <n v="21"/>
    <d v="2020-05-14T00:00:00"/>
    <d v="2020-05-14T00:00:00"/>
    <d v="2020-05-14T00:00:00"/>
    <d v="2020-05-18T00:00:00"/>
    <s v="완료"/>
    <m/>
    <m/>
    <m/>
    <s v="생산1팀"/>
    <s v="노승윤"/>
    <x v="3"/>
    <s v="임영두"/>
    <m/>
  </r>
  <r>
    <n v="265"/>
    <s v="202005-013"/>
    <s v="N"/>
    <x v="259"/>
    <s v="MES"/>
    <x v="1"/>
    <x v="6"/>
    <x v="22"/>
    <n v="2020"/>
    <n v="6"/>
    <n v="25"/>
    <d v="2020-05-08T00:00:00"/>
    <d v="2020-05-08T00:00:00"/>
    <d v="2020-05-08T00:00:00"/>
    <d v="2020-06-15T00:00:00"/>
    <s v="완료"/>
    <m/>
    <m/>
    <m/>
    <s v="기획팀"/>
    <s v="김완중"/>
    <x v="1"/>
    <s v="이강호"/>
    <s v="전화로 확인한 사항임."/>
  </r>
  <r>
    <n v="266"/>
    <s v="202005-014"/>
    <s v="N"/>
    <x v="260"/>
    <m/>
    <x v="1"/>
    <x v="6"/>
    <x v="23"/>
    <n v="2020"/>
    <n v="5"/>
    <n v="20"/>
    <d v="2020-05-11T00:00:00"/>
    <d v="2020-05-11T00:00:00"/>
    <d v="2020-05-11T00:00:00"/>
    <d v="2020-05-11T00:00:00"/>
    <s v="완료"/>
    <m/>
    <m/>
    <m/>
    <s v="생산3팀"/>
    <s v="박승현"/>
    <x v="1"/>
    <s v="이강호"/>
    <m/>
  </r>
  <r>
    <n v="267"/>
    <s v="202005-015"/>
    <s v="N"/>
    <x v="261"/>
    <m/>
    <x v="1"/>
    <x v="6"/>
    <x v="23"/>
    <n v="2020"/>
    <n v="5"/>
    <n v="20"/>
    <d v="2020-05-11T00:00:00"/>
    <d v="2020-05-11T00:00:00"/>
    <d v="2020-05-11T00:00:00"/>
    <d v="2020-05-12T00:00:00"/>
    <s v="완료"/>
    <m/>
    <m/>
    <m/>
    <s v="TFOI"/>
    <s v="장진명"/>
    <x v="1"/>
    <s v="이강호"/>
    <m/>
  </r>
  <r>
    <n v="268"/>
    <s v="202005-016"/>
    <s v="N"/>
    <x v="262"/>
    <m/>
    <x v="1"/>
    <x v="6"/>
    <x v="23"/>
    <n v="2020"/>
    <n v="5"/>
    <n v="20"/>
    <d v="2020-05-11T00:00:00"/>
    <d v="2020-05-11T00:00:00"/>
    <d v="2020-05-11T00:00:00"/>
    <d v="2020-05-14T00:00:00"/>
    <s v="완료"/>
    <m/>
    <m/>
    <m/>
    <s v="품질보증팀"/>
    <s v="이규민"/>
    <x v="1"/>
    <s v="이강호"/>
    <m/>
  </r>
  <r>
    <n v="269"/>
    <s v="202005-017"/>
    <s v="N"/>
    <x v="263"/>
    <m/>
    <x v="1"/>
    <x v="6"/>
    <x v="23"/>
    <n v="2020"/>
    <n v="5"/>
    <n v="20"/>
    <d v="2020-05-13T00:00:00"/>
    <d v="2020-05-13T00:00:00"/>
    <d v="2020-05-13T00:00:00"/>
    <d v="2020-05-13T00:00:00"/>
    <s v="완료"/>
    <s v="증복"/>
    <m/>
    <m/>
    <s v="생산관리팀"/>
    <s v="양진호"/>
    <x v="1"/>
    <s v="이강호"/>
    <s v="202005-022과 중복"/>
  </r>
  <r>
    <n v="270"/>
    <s v="202005-018"/>
    <s v="N"/>
    <x v="264"/>
    <m/>
    <x v="1"/>
    <x v="6"/>
    <x v="23"/>
    <n v="2020"/>
    <n v="5"/>
    <n v="20"/>
    <d v="2020-05-12T00:00:00"/>
    <d v="2020-05-12T00:00:00"/>
    <d v="2020-05-12T00:00:00"/>
    <d v="2020-05-12T00:00:00"/>
    <s v="완료"/>
    <m/>
    <m/>
    <m/>
    <s v="생산관리팀"/>
    <s v="이태경"/>
    <x v="2"/>
    <s v="이호윤"/>
    <m/>
  </r>
  <r>
    <n v="271"/>
    <s v="202005-019"/>
    <s v="N"/>
    <x v="265"/>
    <m/>
    <x v="1"/>
    <x v="6"/>
    <x v="23"/>
    <n v="2020"/>
    <n v="5"/>
    <n v="20"/>
    <d v="2020-05-11T00:00:00"/>
    <d v="2020-05-11T00:00:00"/>
    <d v="2020-05-11T00:00:00"/>
    <d v="2020-05-11T00:00:00"/>
    <s v="완료"/>
    <m/>
    <m/>
    <m/>
    <s v="생산2팀"/>
    <s v="박재현"/>
    <x v="2"/>
    <s v="이호윤"/>
    <m/>
  </r>
  <r>
    <n v="272"/>
    <s v="202005-020"/>
    <s v="N"/>
    <x v="258"/>
    <m/>
    <x v="1"/>
    <x v="6"/>
    <x v="23"/>
    <n v="2020"/>
    <n v="5"/>
    <n v="21"/>
    <d v="2020-05-13T00:00:00"/>
    <d v="2020-05-13T00:00:00"/>
    <d v="2020-05-13T00:00:00"/>
    <d v="2020-05-18T00:00:00"/>
    <s v="완료"/>
    <m/>
    <m/>
    <m/>
    <s v="TFOI"/>
    <s v="장진명"/>
    <x v="3"/>
    <s v="임영두"/>
    <m/>
  </r>
  <r>
    <n v="273"/>
    <s v="202005-021"/>
    <s v="N"/>
    <x v="266"/>
    <m/>
    <x v="1"/>
    <x v="6"/>
    <x v="24"/>
    <n v="2020"/>
    <n v="5"/>
    <n v="21"/>
    <d v="2020-05-20T00:00:00"/>
    <d v="2020-05-20T00:00:00"/>
    <d v="2020-05-20T00:00:00"/>
    <d v="2020-05-20T00:00:00"/>
    <s v="완료"/>
    <m/>
    <m/>
    <m/>
    <s v="TFOI"/>
    <s v="장진명"/>
    <x v="3"/>
    <s v="임영두"/>
    <m/>
  </r>
  <r>
    <n v="274"/>
    <s v="202005-022"/>
    <s v="N"/>
    <x v="267"/>
    <s v="MES"/>
    <x v="1"/>
    <x v="6"/>
    <x v="23"/>
    <n v="2020"/>
    <n v="6"/>
    <n v="24"/>
    <d v="2020-05-13T00:00:00"/>
    <d v="2020-05-13T00:00:00"/>
    <d v="2020-06-05T00:00:00"/>
    <d v="2020-06-11T00:00:00"/>
    <s v="완료"/>
    <m/>
    <m/>
    <m/>
    <s v="생산관리팀"/>
    <s v="양진호"/>
    <x v="1"/>
    <s v="고승환"/>
    <s v="새로운 디자인 및 쿼리 =&gt; 202005-017 중복_x000a_신규 UAT로 진행"/>
  </r>
  <r>
    <n v="275"/>
    <s v="202005-023"/>
    <s v="N"/>
    <x v="268"/>
    <m/>
    <x v="1"/>
    <x v="6"/>
    <x v="24"/>
    <n v="2020"/>
    <n v="5"/>
    <n v="21"/>
    <d v="2020-05-18T00:00:00"/>
    <d v="2020-05-18T00:00:00"/>
    <d v="2020-05-18T00:00:00"/>
    <d v="2020-05-18T00:00:00"/>
    <s v="완료"/>
    <m/>
    <m/>
    <m/>
    <s v="품질보증팀"/>
    <s v="이규민"/>
    <x v="1"/>
    <s v="이강호"/>
    <m/>
  </r>
  <r>
    <n v="276"/>
    <s v="202005-024"/>
    <s v="N"/>
    <x v="269"/>
    <m/>
    <x v="1"/>
    <x v="6"/>
    <x v="24"/>
    <n v="2020"/>
    <n v="5"/>
    <n v="21"/>
    <d v="2020-05-18T00:00:00"/>
    <d v="2020-05-18T00:00:00"/>
    <d v="2020-05-18T00:00:00"/>
    <d v="2020-05-18T00:00:00"/>
    <s v="완료"/>
    <m/>
    <m/>
    <m/>
    <s v="품질보증팀"/>
    <s v="이규민"/>
    <x v="1"/>
    <s v="이강호"/>
    <m/>
  </r>
  <r>
    <n v="277"/>
    <s v="202005-025"/>
    <s v="N"/>
    <x v="270"/>
    <m/>
    <x v="1"/>
    <x v="6"/>
    <x v="24"/>
    <n v="2020"/>
    <n v="5"/>
    <n v="21"/>
    <d v="2020-05-18T00:00:00"/>
    <d v="2020-05-18T00:00:00"/>
    <d v="2020-05-18T00:00:00"/>
    <d v="2020-05-18T00:00:00"/>
    <s v="완료"/>
    <m/>
    <m/>
    <m/>
    <s v="품질보증팀"/>
    <s v="이규민"/>
    <x v="1"/>
    <s v="이강호"/>
    <m/>
  </r>
  <r>
    <n v="278"/>
    <s v="202005-026"/>
    <s v="N"/>
    <x v="271"/>
    <m/>
    <x v="1"/>
    <x v="6"/>
    <x v="24"/>
    <n v="2020"/>
    <n v="5"/>
    <n v="21"/>
    <d v="2020-05-19T00:00:00"/>
    <d v="2020-05-19T00:00:00"/>
    <d v="2020-05-19T00:00:00"/>
    <d v="2020-05-19T00:00:00"/>
    <s v="완료"/>
    <m/>
    <m/>
    <m/>
    <s v="품질보증팀"/>
    <s v="이규민"/>
    <x v="1"/>
    <s v="이강호"/>
    <m/>
  </r>
  <r>
    <n v="279"/>
    <s v="202005-027"/>
    <s v="N"/>
    <x v="272"/>
    <m/>
    <x v="1"/>
    <x v="6"/>
    <x v="24"/>
    <n v="2020"/>
    <n v="5"/>
    <n v="21"/>
    <d v="2020-05-19T00:00:00"/>
    <d v="2020-05-19T00:00:00"/>
    <d v="2020-05-19T00:00:00"/>
    <d v="2020-05-19T00:00:00"/>
    <s v="완료"/>
    <m/>
    <m/>
    <m/>
    <s v="TFOI"/>
    <s v="진병민"/>
    <x v="1"/>
    <s v="이강호"/>
    <m/>
  </r>
  <r>
    <n v="280"/>
    <s v="202005-028"/>
    <s v="N"/>
    <x v="273"/>
    <m/>
    <x v="1"/>
    <x v="6"/>
    <x v="24"/>
    <n v="2020"/>
    <n v="5"/>
    <n v="21"/>
    <d v="2020-05-19T00:00:00"/>
    <d v="2020-05-19T00:00:00"/>
    <d v="2020-05-19T00:00:00"/>
    <d v="2020-05-19T00:00:00"/>
    <s v="완료"/>
    <m/>
    <m/>
    <m/>
    <s v="생산2팀"/>
    <s v="우성훈"/>
    <x v="1"/>
    <s v="이강호"/>
    <m/>
  </r>
  <r>
    <n v="281"/>
    <s v="202005-029"/>
    <s v="N"/>
    <x v="274"/>
    <s v="MES"/>
    <x v="1"/>
    <x v="6"/>
    <x v="24"/>
    <n v="2020"/>
    <n v="6"/>
    <n v="25"/>
    <d v="2020-05-20T00:00:00"/>
    <d v="2020-05-20T00:00:00"/>
    <d v="2020-05-20T00:00:00"/>
    <d v="2020-06-19T00:00:00"/>
    <s v="완료"/>
    <m/>
    <m/>
    <m/>
    <s v="품질보증팀"/>
    <s v="이규민"/>
    <x v="1"/>
    <s v="이강호"/>
    <m/>
  </r>
  <r>
    <n v="282"/>
    <s v="202005-030"/>
    <s v="N"/>
    <x v="275"/>
    <m/>
    <x v="1"/>
    <x v="6"/>
    <x v="24"/>
    <n v="2020"/>
    <n v="5"/>
    <n v="21"/>
    <d v="2020-05-21T00:00:00"/>
    <d v="2020-05-21T00:00:00"/>
    <d v="2020-05-21T00:00:00"/>
    <d v="2020-05-21T00:00:00"/>
    <s v="완료"/>
    <m/>
    <m/>
    <m/>
    <s v="생산2팀"/>
    <s v="박재현"/>
    <x v="1"/>
    <s v="이강호"/>
    <m/>
  </r>
  <r>
    <n v="283"/>
    <s v="202005-031"/>
    <s v="N"/>
    <x v="276"/>
    <m/>
    <x v="1"/>
    <x v="6"/>
    <x v="24"/>
    <n v="2020"/>
    <n v="5"/>
    <n v="21"/>
    <d v="2020-05-21T00:00:00"/>
    <d v="2020-05-21T00:00:00"/>
    <d v="2020-05-21T00:00:00"/>
    <d v="2020-05-21T00:00:00"/>
    <s v="완료"/>
    <m/>
    <m/>
    <m/>
    <s v="생산2팀"/>
    <s v="박재현"/>
    <x v="1"/>
    <s v="이강호"/>
    <m/>
  </r>
  <r>
    <n v="284"/>
    <s v="202005-032"/>
    <s v="N"/>
    <x v="277"/>
    <m/>
    <x v="1"/>
    <x v="6"/>
    <x v="24"/>
    <n v="2020"/>
    <n v="5"/>
    <n v="21"/>
    <d v="2020-05-18T00:00:00"/>
    <d v="2020-05-18T00:00:00"/>
    <d v="2020-05-18T00:00:00"/>
    <d v="2020-05-18T00:00:00"/>
    <s v="완료"/>
    <m/>
    <m/>
    <m/>
    <s v="생산2팀"/>
    <s v="박재현"/>
    <x v="2"/>
    <s v="이호윤"/>
    <s v="&gt; RW작업중 FLAG값문제_x000a_&gt; 데이터 작업으로 처리 후 IT Req 요청"/>
  </r>
  <r>
    <n v="285"/>
    <s v="202005-033"/>
    <s v="N"/>
    <x v="278"/>
    <m/>
    <x v="1"/>
    <x v="6"/>
    <x v="24"/>
    <n v="2020"/>
    <n v="5"/>
    <n v="21"/>
    <d v="2020-05-19T00:00:00"/>
    <d v="2020-05-19T00:00:00"/>
    <d v="2020-05-19T00:00:00"/>
    <d v="2020-05-20T00:00:00"/>
    <s v="완료"/>
    <m/>
    <m/>
    <m/>
    <s v="생산2팀"/>
    <s v="박승현"/>
    <x v="2"/>
    <s v="이호윤"/>
    <s v="&gt; 지시수량보다 재작업 보빈 목록이 적어서 자동마감 안&gt; 작업지시 삭제보다 완료 처리 하는 것이 더 정상적인 흐름이라 판단(이강호GJ)"/>
  </r>
  <r>
    <n v="286"/>
    <s v="202005-034"/>
    <s v="N"/>
    <x v="279"/>
    <m/>
    <x v="1"/>
    <x v="6"/>
    <x v="24"/>
    <n v="2020"/>
    <n v="5"/>
    <n v="21"/>
    <d v="2020-05-19T00:00:00"/>
    <d v="2020-05-19T00:00:00"/>
    <d v="2020-05-19T00:00:00"/>
    <d v="2020-05-19T00:00:00"/>
    <s v="완료"/>
    <m/>
    <m/>
    <m/>
    <s v="생산1팀"/>
    <s v="노승윤"/>
    <x v="2"/>
    <s v="이호윤"/>
    <s v="&gt; 프리폼 화연 작업자가 작업 완료 날자를 다음날로 입력함 --&gt; 데이터가 이미 SAP에 전송 되었고 해당 코어는 이미 DR진행중 --&gt; 전다해님께 SAP IF데이타 수정 요청 후 MES데이타 수정"/>
  </r>
  <r>
    <n v="287"/>
    <s v="202005-035"/>
    <s v="N"/>
    <x v="280"/>
    <m/>
    <x v="1"/>
    <x v="6"/>
    <x v="24"/>
    <n v="2020"/>
    <n v="5"/>
    <n v="21"/>
    <d v="2020-05-22T00:00:00"/>
    <d v="2020-05-22T00:00:00"/>
    <d v="2020-05-22T00:00:00"/>
    <d v="2020-05-22T00:00:00"/>
    <s v="완료"/>
    <m/>
    <m/>
    <m/>
    <s v="생산2팀"/>
    <s v="박재현"/>
    <x v="1"/>
    <s v="이강호"/>
    <m/>
  </r>
  <r>
    <n v="288"/>
    <s v="202005-036"/>
    <s v="Y"/>
    <x v="281"/>
    <s v="MES"/>
    <x v="1"/>
    <x v="6"/>
    <x v="25"/>
    <n v="2020"/>
    <n v="6"/>
    <n v="26"/>
    <d v="2020-05-14T00:00:00"/>
    <d v="2020-05-25T00:00:00"/>
    <d v="2020-06-19T00:00:00"/>
    <d v="2020-06-22T00:00:00"/>
    <s v="완료"/>
    <s v="이월"/>
    <m/>
    <n v="2"/>
    <s v="광섬유기술팀"/>
    <s v="양진호"/>
    <x v="0"/>
    <s v="임영두"/>
    <s v="소스인계받아서 진행"/>
  </r>
  <r>
    <n v="289"/>
    <s v="202005-037"/>
    <s v="Y"/>
    <x v="282"/>
    <s v="MES"/>
    <x v="1"/>
    <x v="6"/>
    <x v="25"/>
    <n v="2020"/>
    <n v="6"/>
    <n v="24"/>
    <d v="2020-05-18T00:00:00"/>
    <d v="2020-05-25T00:00:00"/>
    <d v="2020-06-10T00:00:00"/>
    <d v="2020-06-10T00:00:00"/>
    <s v="완료"/>
    <m/>
    <m/>
    <n v="1"/>
    <s v="생산2팀"/>
    <s v="박재현"/>
    <x v="0"/>
    <s v="이강호"/>
    <m/>
  </r>
  <r>
    <n v="290"/>
    <s v="202005-038"/>
    <s v="Y"/>
    <x v="283"/>
    <s v="MES"/>
    <x v="1"/>
    <x v="6"/>
    <x v="25"/>
    <n v="2020"/>
    <n v="6"/>
    <n v="25"/>
    <d v="2020-05-18T00:00:00"/>
    <d v="2020-05-25T00:00:00"/>
    <d v="2020-06-16T00:00:00"/>
    <d v="2020-06-17T00:00:00"/>
    <s v="완료"/>
    <m/>
    <m/>
    <n v="2"/>
    <s v="생산2팀"/>
    <s v="박재현"/>
    <x v="0"/>
    <s v="이강호"/>
    <s v="고승환과장님과 체크"/>
  </r>
  <r>
    <n v="291"/>
    <s v="202005-039"/>
    <s v="Y"/>
    <x v="284"/>
    <s v="MES"/>
    <x v="1"/>
    <x v="6"/>
    <x v="25"/>
    <n v="2020"/>
    <n v="7"/>
    <n v="30"/>
    <d v="2020-05-18T00:00:00"/>
    <d v="2020-05-25T00:00:00"/>
    <d v="2020-07-10T00:00:00"/>
    <d v="2020-07-21T00:00:00"/>
    <s v="완료"/>
    <m/>
    <m/>
    <n v="7"/>
    <s v="품질보증팀"/>
    <s v="이규민"/>
    <x v="0"/>
    <s v="임영두"/>
    <s v="6.3KM 미만인 경우 자동 불량처리 로직이 필요함."/>
  </r>
  <r>
    <n v="292"/>
    <s v="202005-040"/>
    <s v="Y"/>
    <x v="285"/>
    <s v="MES"/>
    <x v="1"/>
    <x v="6"/>
    <x v="25"/>
    <n v="2020"/>
    <n v="6"/>
    <n v="25"/>
    <d v="2020-05-19T00:00:00"/>
    <d v="2020-05-25T00:00:00"/>
    <d v="2020-06-10T00:00:00"/>
    <d v="2020-06-15T00:00:00"/>
    <s v="완료"/>
    <m/>
    <m/>
    <n v="1"/>
    <s v="생산2팀"/>
    <s v="박승현"/>
    <x v="0"/>
    <s v="이강호"/>
    <m/>
  </r>
  <r>
    <n v="293"/>
    <s v="202005-041"/>
    <s v="Y"/>
    <x v="177"/>
    <m/>
    <x v="1"/>
    <x v="6"/>
    <x v="25"/>
    <n v="2020"/>
    <n v="6"/>
    <n v="25"/>
    <d v="2020-04-08T00:00:00"/>
    <d v="2020-05-25T00:00:00"/>
    <d v="2020-06-16T00:00:00"/>
    <d v="2020-06-16T00:00:00"/>
    <s v="완료"/>
    <s v="중복"/>
    <m/>
    <m/>
    <s v="생산2팀"/>
    <s v="박승현"/>
    <x v="0"/>
    <s v="이호윤"/>
    <m/>
  </r>
  <r>
    <n v="294"/>
    <s v="202005-042"/>
    <s v="Y"/>
    <x v="286"/>
    <s v="MES"/>
    <x v="1"/>
    <x v="6"/>
    <x v="25"/>
    <n v="2020"/>
    <n v="6"/>
    <n v="25"/>
    <d v="2020-05-19T00:00:00"/>
    <d v="2020-05-25T00:00:00"/>
    <d v="2020-06-16T00:00:00"/>
    <d v="2020-06-16T00:00:00"/>
    <s v="완료"/>
    <m/>
    <m/>
    <n v="1"/>
    <s v="생산2팀"/>
    <s v="박승현"/>
    <x v="0"/>
    <s v="고승환"/>
    <m/>
  </r>
  <r>
    <n v="295"/>
    <s v="202005-043"/>
    <s v="Y"/>
    <x v="287"/>
    <s v="MES"/>
    <x v="1"/>
    <x v="6"/>
    <x v="25"/>
    <n v="2020"/>
    <n v="6"/>
    <n v="25"/>
    <d v="2020-05-21T00:00:00"/>
    <d v="2020-05-25T00:00:00"/>
    <d v="2020-06-18T00:00:00"/>
    <d v="2020-06-19T00:00:00"/>
    <s v="완료"/>
    <m/>
    <m/>
    <n v="2"/>
    <s v="생산1팀"/>
    <s v="박기범"/>
    <x v="0"/>
    <s v="고승환"/>
    <m/>
  </r>
  <r>
    <n v="296"/>
    <s v="202005-044"/>
    <s v="N"/>
    <x v="288"/>
    <m/>
    <x v="1"/>
    <x v="6"/>
    <x v="25"/>
    <n v="2020"/>
    <n v="5"/>
    <n v="22"/>
    <d v="2020-05-25T00:00:00"/>
    <d v="2020-05-25T00:00:00"/>
    <d v="2020-05-25T00:00:00"/>
    <d v="2020-05-25T00:00:00"/>
    <s v="완료"/>
    <m/>
    <m/>
    <m/>
    <s v="생산2팀"/>
    <s v="박재현"/>
    <x v="3"/>
    <s v="임영두"/>
    <m/>
  </r>
  <r>
    <n v="297"/>
    <s v="202005-045"/>
    <s v="N"/>
    <x v="289"/>
    <m/>
    <x v="1"/>
    <x v="6"/>
    <x v="25"/>
    <n v="2020"/>
    <n v="5"/>
    <n v="22"/>
    <d v="2020-05-26T00:00:00"/>
    <d v="2020-05-26T00:00:00"/>
    <d v="2020-05-26T00:00:00"/>
    <d v="2020-05-27T00:00:00"/>
    <s v="완료"/>
    <m/>
    <m/>
    <m/>
    <s v="생산1팀"/>
    <s v="노승윤"/>
    <x v="3"/>
    <s v="임영두"/>
    <m/>
  </r>
  <r>
    <n v="298"/>
    <s v="202005-046"/>
    <s v="N"/>
    <x v="274"/>
    <m/>
    <x v="1"/>
    <x v="6"/>
    <x v="24"/>
    <n v="2020"/>
    <n v="5"/>
    <n v="22"/>
    <d v="2020-05-20T00:00:00"/>
    <d v="2020-05-20T00:00:00"/>
    <d v="2020-05-20T00:00:00"/>
    <d v="2020-05-25T00:00:00"/>
    <s v="완료"/>
    <m/>
    <m/>
    <m/>
    <s v="품질보증팀"/>
    <s v="이규민"/>
    <x v="1"/>
    <m/>
    <s v="해당 종류를 포함하는 적치대가 나오면 테스트 진행"/>
  </r>
  <r>
    <n v="299"/>
    <s v="202005-047"/>
    <s v="N"/>
    <x v="290"/>
    <s v="MES"/>
    <x v="1"/>
    <x v="6"/>
    <x v="25"/>
    <n v="2020"/>
    <n v="6"/>
    <n v="26"/>
    <d v="2020-05-26T00:00:00"/>
    <d v="2020-05-26T00:00:00"/>
    <d v="2020-05-26T00:00:00"/>
    <d v="2020-06-23T00:00:00"/>
    <s v="완료"/>
    <m/>
    <m/>
    <m/>
    <s v="광섬유기술팀"/>
    <s v="전다해"/>
    <x v="1"/>
    <s v="이강호"/>
    <s v="프로젝트급 : 일정 &gt; 테스트 중"/>
  </r>
  <r>
    <n v="300"/>
    <s v="202005-048"/>
    <s v="N"/>
    <x v="291"/>
    <m/>
    <x v="1"/>
    <x v="6"/>
    <x v="25"/>
    <n v="2020"/>
    <n v="5"/>
    <n v="22"/>
    <d v="2020-05-26T00:00:00"/>
    <d v="2020-05-26T00:00:00"/>
    <d v="2020-05-26T00:00:00"/>
    <d v="2020-05-26T00:00:00"/>
    <s v="완료"/>
    <m/>
    <m/>
    <m/>
    <s v="광섬유기술팀"/>
    <s v="양진호"/>
    <x v="1"/>
    <m/>
    <s v="품번중 조장이 0인 데이터의 인터페이스_x000a_실제 길이의 차이 및 조장0인 이유 요청"/>
  </r>
  <r>
    <n v="301"/>
    <s v="202005-049"/>
    <s v="N"/>
    <x v="292"/>
    <m/>
    <x v="1"/>
    <x v="6"/>
    <x v="25"/>
    <n v="2020"/>
    <n v="5"/>
    <n v="22"/>
    <d v="2020-05-28T00:00:00"/>
    <d v="2020-05-28T00:00:00"/>
    <d v="2020-05-28T00:00:00"/>
    <d v="2020-05-29T00:00:00"/>
    <s v="완료"/>
    <m/>
    <m/>
    <m/>
    <s v="광섬유기술팀"/>
    <s v="전다해"/>
    <x v="1"/>
    <m/>
    <s v="실적월 변경 (3-&gt;5)"/>
  </r>
  <r>
    <n v="302"/>
    <s v="202005-050"/>
    <s v="N"/>
    <x v="293"/>
    <m/>
    <x v="1"/>
    <x v="6"/>
    <x v="25"/>
    <n v="2020"/>
    <n v="6"/>
    <n v="23"/>
    <d v="2020-05-28T00:00:00"/>
    <d v="2020-05-28T00:00:00"/>
    <d v="2020-05-28T00:00:00"/>
    <d v="2020-06-01T00:00:00"/>
    <s v="완료"/>
    <m/>
    <m/>
    <m/>
    <s v="품질보증팀"/>
    <s v="이규민"/>
    <x v="1"/>
    <m/>
    <m/>
  </r>
  <r>
    <n v="303"/>
    <s v="202005-051"/>
    <s v="N"/>
    <x v="294"/>
    <m/>
    <x v="1"/>
    <x v="6"/>
    <x v="25"/>
    <n v="2020"/>
    <n v="5"/>
    <n v="22"/>
    <d v="2020-05-28T00:00:00"/>
    <d v="2020-05-28T00:00:00"/>
    <d v="2020-05-28T00:00:00"/>
    <d v="2020-05-29T00:00:00"/>
    <s v="완료"/>
    <m/>
    <m/>
    <m/>
    <s v="품질보증팀"/>
    <s v="이규민"/>
    <x v="1"/>
    <m/>
    <m/>
  </r>
  <r>
    <n v="304"/>
    <s v="202006-001"/>
    <s v="Y"/>
    <x v="295"/>
    <m/>
    <x v="1"/>
    <x v="7"/>
    <x v="26"/>
    <n v="2020"/>
    <n v="5"/>
    <n v="21"/>
    <d v="2020-05-22T00:00:00"/>
    <d v="2020-06-04T00:00:00"/>
    <d v="2020-05-22T00:00:00"/>
    <d v="2020-05-22T00:00:00"/>
    <s v="완료"/>
    <m/>
    <m/>
    <m/>
    <s v="품질보증팀"/>
    <s v="이기혁"/>
    <x v="0"/>
    <s v="이호윤"/>
    <m/>
  </r>
  <r>
    <n v="305"/>
    <s v="202006-002"/>
    <s v="Y"/>
    <x v="296"/>
    <m/>
    <x v="1"/>
    <x v="7"/>
    <x v="26"/>
    <n v="2020"/>
    <n v="5"/>
    <n v="21"/>
    <d v="2020-05-22T00:00:00"/>
    <d v="2020-06-04T00:00:00"/>
    <d v="2020-05-22T00:00:00"/>
    <d v="2020-05-22T00:00:00"/>
    <s v="완료"/>
    <m/>
    <m/>
    <m/>
    <s v="품질보증팀"/>
    <s v="이기혁"/>
    <x v="0"/>
    <s v="이호윤"/>
    <m/>
  </r>
  <r>
    <n v="306"/>
    <s v="202006-003"/>
    <s v="Y"/>
    <x v="297"/>
    <s v="MES"/>
    <x v="1"/>
    <x v="7"/>
    <x v="26"/>
    <n v="2020"/>
    <n v="6"/>
    <n v="26"/>
    <d v="2020-05-28T00:00:00"/>
    <d v="2020-06-04T00:00:00"/>
    <d v="2020-06-16T00:00:00"/>
    <d v="2020-06-23T00:00:00"/>
    <s v="완료"/>
    <m/>
    <m/>
    <n v="7"/>
    <s v="생산2팀"/>
    <s v="박재현"/>
    <x v="0"/>
    <s v="고승환"/>
    <m/>
  </r>
  <r>
    <n v="307"/>
    <s v="202006-004"/>
    <s v="Y"/>
    <x v="298"/>
    <s v="MES"/>
    <x v="1"/>
    <x v="7"/>
    <x v="26"/>
    <n v="2020"/>
    <n v="6"/>
    <n v="25"/>
    <d v="2020-05-28T00:00:00"/>
    <d v="2020-06-04T00:00:00"/>
    <d v="2020-06-16T00:00:00"/>
    <d v="2020-06-19T00:00:00"/>
    <s v="완료"/>
    <m/>
    <m/>
    <n v="10"/>
    <s v="생산2팀"/>
    <s v="박재현"/>
    <x v="0"/>
    <s v="고승환"/>
    <s v="마이너스 처리"/>
  </r>
  <r>
    <n v="308"/>
    <s v="202006-005"/>
    <s v="Y"/>
    <x v="299"/>
    <s v="MES"/>
    <x v="1"/>
    <x v="7"/>
    <x v="26"/>
    <n v="2020"/>
    <n v="6"/>
    <n v="25"/>
    <d v="2020-05-28T00:00:00"/>
    <d v="2020-06-04T00:00:00"/>
    <d v="2020-06-15T00:00:00"/>
    <d v="2020-06-15T00:00:00"/>
    <s v="완료"/>
    <m/>
    <m/>
    <n v="1"/>
    <s v="품질보증팀"/>
    <s v="이기혁"/>
    <x v="0"/>
    <s v="고승환"/>
    <m/>
  </r>
  <r>
    <n v="309"/>
    <s v="202006-006"/>
    <s v="Y"/>
    <x v="300"/>
    <s v="MES"/>
    <x v="1"/>
    <x v="7"/>
    <x v="26"/>
    <n v="2020"/>
    <n v="6"/>
    <n v="26"/>
    <d v="2020-05-29T00:00:00"/>
    <d v="2020-06-04T00:00:00"/>
    <d v="2020-06-19T00:00:00"/>
    <d v="2020-06-23T00:00:00"/>
    <s v="완료"/>
    <m/>
    <m/>
    <n v="1"/>
    <s v="생산2팀"/>
    <s v="박재현"/>
    <x v="0"/>
    <s v="임영두"/>
    <m/>
  </r>
  <r>
    <n v="310"/>
    <s v="202006-007"/>
    <s v="Y"/>
    <x v="301"/>
    <s v="MES"/>
    <x v="1"/>
    <x v="7"/>
    <x v="26"/>
    <n v="2020"/>
    <n v="6"/>
    <n v="27"/>
    <d v="2020-04-13T00:00:00"/>
    <d v="2020-06-04T00:00:00"/>
    <d v="2020-06-18T00:00:00"/>
    <d v="2020-06-29T00:00:00"/>
    <s v="완료"/>
    <s v="미팅완료"/>
    <m/>
    <n v="4"/>
    <s v="생산2팀"/>
    <s v="박재현"/>
    <x v="0"/>
    <s v="고승환"/>
    <s v="테스트 서버에 테스트 데이터 생성 (by 박재현)"/>
  </r>
  <r>
    <n v="311"/>
    <s v="202006-008"/>
    <s v="N"/>
    <x v="302"/>
    <m/>
    <x v="1"/>
    <x v="7"/>
    <x v="26"/>
    <n v="2020"/>
    <n v="6"/>
    <n v="23"/>
    <d v="2020-06-02T00:00:00"/>
    <d v="2020-06-02T00:00:00"/>
    <d v="2020-06-02T00:00:00"/>
    <d v="2020-06-02T00:00:00"/>
    <s v="완료"/>
    <m/>
    <m/>
    <m/>
    <s v="생산2팀"/>
    <s v="박재현"/>
    <x v="3"/>
    <s v="임영두"/>
    <m/>
  </r>
  <r>
    <n v="312"/>
    <s v="202006-009"/>
    <s v="N"/>
    <x v="303"/>
    <m/>
    <x v="1"/>
    <x v="7"/>
    <x v="26"/>
    <n v="2020"/>
    <n v="6"/>
    <n v="23"/>
    <d v="2020-06-02T00:00:00"/>
    <d v="2020-06-02T00:00:00"/>
    <d v="2020-06-02T00:00:00"/>
    <d v="2020-06-02T00:00:00"/>
    <s v="완료"/>
    <m/>
    <m/>
    <m/>
    <s v="광섬유기술팀"/>
    <s v="전다해"/>
    <x v="3"/>
    <s v="임영두"/>
    <m/>
  </r>
  <r>
    <n v="313"/>
    <s v="202006-010"/>
    <s v="N"/>
    <x v="304"/>
    <m/>
    <x v="1"/>
    <x v="7"/>
    <x v="26"/>
    <n v="2020"/>
    <n v="6"/>
    <n v="23"/>
    <d v="2020-06-03T00:00:00"/>
    <d v="2020-06-03T00:00:00"/>
    <d v="2020-06-03T00:00:00"/>
    <d v="2020-06-03T00:00:00"/>
    <s v="완료"/>
    <m/>
    <m/>
    <m/>
    <s v="광섬유기술팀"/>
    <s v="양진호"/>
    <x v="3"/>
    <s v="임영두"/>
    <m/>
  </r>
  <r>
    <n v="314"/>
    <s v="202006-011"/>
    <s v="N"/>
    <x v="305"/>
    <s v="MES"/>
    <x v="1"/>
    <x v="7"/>
    <x v="26"/>
    <n v="2020"/>
    <n v="6"/>
    <n v="23"/>
    <d v="2020-06-04T00:00:00"/>
    <d v="2020-06-04T00:00:00"/>
    <d v="2020-06-04T00:00:00"/>
    <d v="2020-06-05T00:00:00"/>
    <s v="완료"/>
    <m/>
    <m/>
    <m/>
    <s v="품질보증팀"/>
    <s v="이규민"/>
    <x v="3"/>
    <s v="임영두"/>
    <m/>
  </r>
  <r>
    <n v="315"/>
    <s v="202006-012"/>
    <s v="N"/>
    <x v="306"/>
    <m/>
    <x v="1"/>
    <x v="7"/>
    <x v="26"/>
    <n v="2020"/>
    <n v="6"/>
    <n v="23"/>
    <d v="2020-06-04T00:00:00"/>
    <d v="2020-06-04T00:00:00"/>
    <d v="2020-06-04T00:00:00"/>
    <d v="2020-06-04T00:00:00"/>
    <s v="완료"/>
    <m/>
    <m/>
    <m/>
    <s v="광섬유기술팀"/>
    <s v="양진호"/>
    <x v="3"/>
    <s v="임영두"/>
    <m/>
  </r>
  <r>
    <n v="316"/>
    <s v="202006-013"/>
    <s v="N"/>
    <x v="307"/>
    <m/>
    <x v="1"/>
    <x v="7"/>
    <x v="26"/>
    <n v="2020"/>
    <n v="6"/>
    <n v="23"/>
    <d v="2020-06-04T00:00:00"/>
    <d v="2020-06-04T00:00:00"/>
    <d v="2020-06-04T00:00:00"/>
    <d v="2020-06-04T00:00:00"/>
    <s v="완료"/>
    <m/>
    <m/>
    <m/>
    <s v="TFOI"/>
    <s v="진병민"/>
    <x v="3"/>
    <s v="임영두"/>
    <m/>
  </r>
  <r>
    <n v="317"/>
    <s v="202006-014"/>
    <s v="N"/>
    <x v="308"/>
    <s v="MES"/>
    <x v="1"/>
    <x v="7"/>
    <x v="26"/>
    <s v=""/>
    <s v=""/>
    <s v=""/>
    <d v="2020-06-04T00:00:00"/>
    <d v="2020-06-04T00:00:00"/>
    <d v="2020-07-03T00:00:00"/>
    <m/>
    <s v="완료"/>
    <s v="불가 / 이월"/>
    <m/>
    <n v="20"/>
    <s v="기획팀"/>
    <s v="임영두"/>
    <x v="3"/>
    <s v="임영두"/>
    <s v="유지보수 업체와 협의 필요"/>
  </r>
  <r>
    <n v="318"/>
    <s v="202006-015"/>
    <s v="N"/>
    <x v="309"/>
    <m/>
    <x v="1"/>
    <x v="7"/>
    <x v="26"/>
    <n v="2020"/>
    <n v="6"/>
    <n v="23"/>
    <d v="2020-06-01T00:00:00"/>
    <d v="2020-06-01T00:00:00"/>
    <d v="2020-06-01T00:00:00"/>
    <d v="2020-06-01T00:00:00"/>
    <s v="완료"/>
    <m/>
    <m/>
    <m/>
    <s v="생산2팀"/>
    <s v="박재현"/>
    <x v="1"/>
    <s v="이강호"/>
    <m/>
  </r>
  <r>
    <n v="319"/>
    <s v="202006-016"/>
    <s v="N"/>
    <x v="310"/>
    <m/>
    <x v="1"/>
    <x v="7"/>
    <x v="26"/>
    <n v="2020"/>
    <n v="6"/>
    <n v="23"/>
    <d v="2020-06-01T00:00:00"/>
    <d v="2020-06-01T00:00:00"/>
    <d v="2020-06-01T00:00:00"/>
    <d v="2020-06-01T00:00:00"/>
    <s v="완료"/>
    <m/>
    <m/>
    <m/>
    <s v="광섬유기술팀"/>
    <s v="양진호"/>
    <x v="1"/>
    <s v="이강호"/>
    <m/>
  </r>
  <r>
    <n v="320"/>
    <s v="202006-017"/>
    <s v="N"/>
    <x v="311"/>
    <m/>
    <x v="1"/>
    <x v="6"/>
    <x v="25"/>
    <n v="2020"/>
    <n v="6"/>
    <n v="23"/>
    <d v="2020-05-29T00:00:00"/>
    <d v="2020-05-29T00:00:00"/>
    <d v="2020-05-29T00:00:00"/>
    <d v="2020-06-01T00:00:00"/>
    <s v="완료"/>
    <m/>
    <m/>
    <m/>
    <s v="품질보증팀"/>
    <s v="이규민"/>
    <x v="1"/>
    <s v="이강호"/>
    <m/>
  </r>
  <r>
    <n v="321"/>
    <s v="202006-018"/>
    <s v="N"/>
    <x v="312"/>
    <m/>
    <x v="1"/>
    <x v="7"/>
    <x v="26"/>
    <s v=""/>
    <s v=""/>
    <s v=""/>
    <d v="2020-06-01T00:00:00"/>
    <d v="2020-06-01T00:00:00"/>
    <d v="2020-06-01T00:00:00"/>
    <m/>
    <s v="완료"/>
    <m/>
    <m/>
    <m/>
    <s v="광섬유기술팀"/>
    <s v="전다해"/>
    <x v="1"/>
    <s v="이강호"/>
    <m/>
  </r>
  <r>
    <n v="322"/>
    <s v="202006-019"/>
    <s v="N"/>
    <x v="313"/>
    <m/>
    <x v="1"/>
    <x v="7"/>
    <x v="26"/>
    <n v="2020"/>
    <n v="6"/>
    <n v="23"/>
    <d v="2020-06-01T00:00:00"/>
    <d v="2020-06-01T00:00:00"/>
    <d v="2020-06-01T00:00:00"/>
    <d v="2020-06-01T00:00:00"/>
    <s v="완료"/>
    <m/>
    <m/>
    <m/>
    <s v="광섬유기술팀"/>
    <s v="전다해"/>
    <x v="1"/>
    <s v="이강호"/>
    <m/>
  </r>
  <r>
    <n v="323"/>
    <s v="202006-020"/>
    <s v="N"/>
    <x v="314"/>
    <m/>
    <x v="1"/>
    <x v="7"/>
    <x v="26"/>
    <n v="2020"/>
    <n v="6"/>
    <n v="23"/>
    <d v="2020-06-01T00:00:00"/>
    <d v="2020-06-01T00:00:00"/>
    <d v="2020-06-01T00:00:00"/>
    <d v="2020-06-01T00:00:00"/>
    <s v="완료"/>
    <m/>
    <m/>
    <m/>
    <s v="품질보증팀"/>
    <s v="이규민"/>
    <x v="1"/>
    <s v="이강호"/>
    <m/>
  </r>
  <r>
    <n v="324"/>
    <s v="202006-021"/>
    <s v="N"/>
    <x v="315"/>
    <m/>
    <x v="1"/>
    <x v="7"/>
    <x v="26"/>
    <n v="2020"/>
    <n v="6"/>
    <n v="23"/>
    <d v="2020-06-01T00:00:00"/>
    <d v="2020-06-01T00:00:00"/>
    <d v="2020-06-01T00:00:00"/>
    <d v="2020-06-02T00:00:00"/>
    <s v="완료"/>
    <m/>
    <m/>
    <m/>
    <s v="품질보증팀"/>
    <s v="이규민"/>
    <x v="1"/>
    <s v="이강호"/>
    <m/>
  </r>
  <r>
    <n v="325"/>
    <s v="202006-022"/>
    <s v="N"/>
    <x v="316"/>
    <m/>
    <x v="1"/>
    <x v="7"/>
    <x v="26"/>
    <n v="2020"/>
    <n v="6"/>
    <n v="23"/>
    <d v="2020-06-01T00:00:00"/>
    <d v="2020-06-01T00:00:00"/>
    <d v="2020-06-01T00:00:00"/>
    <d v="2020-06-03T00:00:00"/>
    <s v="완료"/>
    <m/>
    <m/>
    <m/>
    <s v="광섬유기술팀"/>
    <s v="전다해"/>
    <x v="1"/>
    <s v="이강호"/>
    <m/>
  </r>
  <r>
    <n v="326"/>
    <s v="202006-023"/>
    <s v="N"/>
    <x v="317"/>
    <m/>
    <x v="1"/>
    <x v="7"/>
    <x v="26"/>
    <n v="2020"/>
    <n v="6"/>
    <n v="23"/>
    <d v="2020-06-01T00:00:00"/>
    <d v="2020-06-01T00:00:00"/>
    <d v="2020-06-01T00:00:00"/>
    <d v="2020-06-01T00:00:00"/>
    <s v="완료"/>
    <m/>
    <m/>
    <m/>
    <s v="품질보증팀"/>
    <s v="이규민"/>
    <x v="1"/>
    <s v="이강호"/>
    <m/>
  </r>
  <r>
    <n v="327"/>
    <s v="202006-024"/>
    <s v="N"/>
    <x v="318"/>
    <m/>
    <x v="1"/>
    <x v="7"/>
    <x v="26"/>
    <n v="2020"/>
    <n v="6"/>
    <n v="23"/>
    <d v="2020-06-02T00:00:00"/>
    <d v="2020-06-02T00:00:00"/>
    <d v="2020-06-02T00:00:00"/>
    <d v="2020-06-02T00:00:00"/>
    <s v="완료"/>
    <m/>
    <m/>
    <m/>
    <s v="품질보증팀"/>
    <s v="이규민"/>
    <x v="1"/>
    <s v="이강호"/>
    <m/>
  </r>
  <r>
    <n v="328"/>
    <s v="202006-025"/>
    <s v="N"/>
    <x v="319"/>
    <m/>
    <x v="1"/>
    <x v="7"/>
    <x v="26"/>
    <n v="2020"/>
    <n v="6"/>
    <n v="23"/>
    <d v="2020-06-02T00:00:00"/>
    <d v="2020-06-02T00:00:00"/>
    <d v="2020-06-02T00:00:00"/>
    <d v="2020-06-03T00:00:00"/>
    <s v="완료"/>
    <m/>
    <m/>
    <m/>
    <s v="품질보증팀"/>
    <s v="이규민"/>
    <x v="1"/>
    <s v="이강호"/>
    <m/>
  </r>
  <r>
    <n v="329"/>
    <s v="202006-026"/>
    <s v="Y"/>
    <x v="320"/>
    <s v="MES"/>
    <x v="1"/>
    <x v="7"/>
    <x v="27"/>
    <n v="2020"/>
    <n v="7"/>
    <n v="27"/>
    <d v="2020-06-08T00:00:00"/>
    <d v="2020-06-11T00:00:00"/>
    <d v="2020-07-02T00:00:00"/>
    <d v="2020-07-03T00:00:00"/>
    <s v="완료"/>
    <s v="미팅완료"/>
    <m/>
    <m/>
    <s v="생산2팀"/>
    <s v="박승현"/>
    <x v="0"/>
    <s v="고승환"/>
    <m/>
  </r>
  <r>
    <n v="330"/>
    <s v="202006-027"/>
    <s v="Y"/>
    <x v="321"/>
    <s v="MES"/>
    <x v="1"/>
    <x v="7"/>
    <x v="27"/>
    <n v="2020"/>
    <n v="6"/>
    <n v="26"/>
    <d v="2020-06-08T00:00:00"/>
    <d v="2020-06-11T00:00:00"/>
    <d v="2020-06-22T00:00:00"/>
    <d v="2020-06-24T00:00:00"/>
    <s v="완료"/>
    <s v="미팅완료"/>
    <m/>
    <m/>
    <s v="생산2팀"/>
    <s v="박재현"/>
    <x v="0"/>
    <s v="고승환"/>
    <s v="실리더 작업자 추가 _x000a_컬럼추가 후 레포트 변경"/>
  </r>
  <r>
    <n v="331"/>
    <s v="202006-028"/>
    <s v="Y"/>
    <x v="322"/>
    <s v="MES"/>
    <x v="1"/>
    <x v="7"/>
    <x v="27"/>
    <n v="2020"/>
    <n v="6"/>
    <n v="25"/>
    <d v="2020-06-08T00:00:00"/>
    <d v="2020-06-11T00:00:00"/>
    <d v="2020-06-16T00:00:00"/>
    <d v="2020-06-18T00:00:00"/>
    <s v="완료"/>
    <s v="미팅완료"/>
    <m/>
    <m/>
    <s v="생산2팀"/>
    <s v="박승현"/>
    <x v="0"/>
    <s v="임영두"/>
    <m/>
  </r>
  <r>
    <n v="332"/>
    <s v="202006-029"/>
    <s v="N"/>
    <x v="323"/>
    <s v="MES"/>
    <x v="1"/>
    <x v="7"/>
    <x v="27"/>
    <n v="2020"/>
    <n v="6"/>
    <n v="24"/>
    <m/>
    <d v="2020-06-11T00:00:00"/>
    <d v="2020-06-10T00:00:00"/>
    <d v="2020-06-10T00:00:00"/>
    <s v="완료"/>
    <m/>
    <m/>
    <m/>
    <s v="광섬유기술팀"/>
    <s v="양진호"/>
    <x v="0"/>
    <s v="고승환"/>
    <m/>
  </r>
  <r>
    <n v="333"/>
    <s v="202006-030"/>
    <s v="N"/>
    <x v="324"/>
    <s v="M365"/>
    <x v="1"/>
    <x v="7"/>
    <x v="27"/>
    <n v="2020"/>
    <n v="6"/>
    <n v="24"/>
    <d v="2020-06-11T00:00:00"/>
    <d v="2020-06-11T00:00:00"/>
    <d v="2020-06-11T00:00:00"/>
    <d v="2020-06-11T00:00:00"/>
    <s v="완료"/>
    <m/>
    <m/>
    <m/>
    <s v="구매팀"/>
    <s v="김우리"/>
    <x v="0"/>
    <m/>
    <m/>
  </r>
  <r>
    <n v="334"/>
    <s v="202006-031"/>
    <s v="Y"/>
    <x v="325"/>
    <s v="MES"/>
    <x v="1"/>
    <x v="7"/>
    <x v="27"/>
    <n v="2020"/>
    <n v="7"/>
    <n v="28"/>
    <m/>
    <d v="2020-06-11T00:00:00"/>
    <d v="2020-06-16T00:00:00"/>
    <d v="2020-07-07T00:00:00"/>
    <s v="완료"/>
    <s v="미팅완료"/>
    <m/>
    <m/>
    <s v="생산1팀"/>
    <s v="노승윤"/>
    <x v="0"/>
    <s v="고승환"/>
    <s v="서버 빌드 안되는 이슈_x000a_컬럼추가 민감한 작업 / 쿼리누락 등 / 어려운 작업_x000a__x000a_프리폼 품질 이슈에 대한 수율 개선을 위해 분석 필요_x000a_=&gt;1. 버블합 오류 픽스 (우선)_x000a_    2. 경계면/표면/백점 정보 추가_x000a_    3. 조회 화면 수정"/>
  </r>
  <r>
    <n v="335"/>
    <s v="202006-032"/>
    <s v="Y"/>
    <x v="326"/>
    <s v="MES"/>
    <x v="1"/>
    <x v="7"/>
    <x v="27"/>
    <n v="2020"/>
    <n v="6"/>
    <n v="26"/>
    <m/>
    <d v="2020-06-11T00:00:00"/>
    <d v="2020-06-22T00:00:00"/>
    <d v="2020-06-22T00:00:00"/>
    <s v="완료"/>
    <m/>
    <m/>
    <m/>
    <s v="생산1팀"/>
    <s v="노승윤"/>
    <x v="0"/>
    <s v="최근영"/>
    <m/>
  </r>
  <r>
    <n v="336"/>
    <s v="202006-033"/>
    <s v="N"/>
    <x v="327"/>
    <m/>
    <x v="1"/>
    <x v="7"/>
    <x v="27"/>
    <n v="2020"/>
    <n v="6"/>
    <n v="24"/>
    <d v="2020-06-08T00:00:00"/>
    <d v="2020-06-11T00:00:00"/>
    <d v="2020-06-08T00:00:00"/>
    <d v="2020-06-08T00:00:00"/>
    <s v="완료"/>
    <m/>
    <m/>
    <m/>
    <s v="생산1팀"/>
    <s v="박기범"/>
    <x v="2"/>
    <s v="이호윤"/>
    <s v="EMI 품목별 종합 수율 메뉴 데이타는 ‘품목별 종합 수율’ 집계 테이블에서 조회합니다._x000a_집계 기준 날자는 CSD/CLP/JSD 공정은 설비 완료일, Drawing공정은 작업지시 완료일, Rewinding/검사공정은 작업실적 완료일 입니다._x000a_‘품목별 종합 수율’ 테이블의 데이타는 집계성 데이터 이므로 당일 데이터는 실적과 다를 수 있습니다."/>
  </r>
  <r>
    <n v="337"/>
    <s v="202006-034"/>
    <s v="Y"/>
    <x v="328"/>
    <s v="MES"/>
    <x v="1"/>
    <x v="7"/>
    <x v="27"/>
    <n v="2020"/>
    <n v="10"/>
    <n v="44"/>
    <d v="2020-06-09T00:00:00"/>
    <d v="2020-06-11T00:00:00"/>
    <d v="2020-06-16T00:00:00"/>
    <d v="2020-10-30T00:00:00"/>
    <s v="완료"/>
    <s v="화면 개발"/>
    <m/>
    <m/>
    <s v="TFOI"/>
    <s v="진병민"/>
    <x v="0"/>
    <s v="최근영"/>
    <s v="프로시저로 개발하여 특정 폴더에 넣기"/>
  </r>
  <r>
    <n v="338"/>
    <s v="202006-035"/>
    <s v="Y"/>
    <x v="329"/>
    <s v="MES"/>
    <x v="1"/>
    <x v="7"/>
    <x v="27"/>
    <n v="2020"/>
    <n v="6"/>
    <n v="25"/>
    <d v="2020-06-10T00:00:00"/>
    <d v="2020-06-11T00:00:00"/>
    <d v="2020-06-18T00:00:00"/>
    <d v="2020-06-19T00:00:00"/>
    <s v="완료"/>
    <m/>
    <m/>
    <m/>
    <s v="생산1팀"/>
    <s v="박기범"/>
    <x v="0"/>
    <s v="임영두"/>
    <s v="김도형 본부장님 관심사항_x000a_분석 및 쿼리 작성이 어려운 작업"/>
  </r>
  <r>
    <n v="339"/>
    <s v="202006-036"/>
    <s v="Y"/>
    <x v="330"/>
    <s v="MES"/>
    <x v="1"/>
    <x v="7"/>
    <x v="27"/>
    <n v="2020"/>
    <n v="6"/>
    <n v="27"/>
    <d v="2020-06-11T00:00:00"/>
    <d v="2020-06-11T00:00:00"/>
    <d v="2020-06-26T00:00:00"/>
    <d v="2020-06-29T00:00:00"/>
    <s v="완료"/>
    <s v="미팅필요"/>
    <m/>
    <m/>
    <s v="품질보증팀"/>
    <s v="이규민"/>
    <x v="0"/>
    <s v="임영두"/>
    <m/>
  </r>
  <r>
    <n v="340"/>
    <s v="202006-037"/>
    <s v="N"/>
    <x v="331"/>
    <s v="MES"/>
    <x v="1"/>
    <x v="7"/>
    <x v="27"/>
    <n v="2020"/>
    <n v="6"/>
    <n v="24"/>
    <d v="2020-06-08T00:00:00"/>
    <d v="2020-06-08T00:00:00"/>
    <d v="2020-06-08T00:00:00"/>
    <d v="2020-06-08T00:00:00"/>
    <s v="완료"/>
    <m/>
    <m/>
    <m/>
    <s v="생산1팀"/>
    <s v="노승윤"/>
    <x v="3"/>
    <m/>
    <m/>
  </r>
  <r>
    <n v="341"/>
    <s v="202006-038"/>
    <s v="N"/>
    <x v="332"/>
    <s v="MES"/>
    <x v="1"/>
    <x v="7"/>
    <x v="27"/>
    <n v="2020"/>
    <n v="6"/>
    <n v="25"/>
    <d v="2020-06-08T00:00:00"/>
    <d v="2020-06-08T00:00:00"/>
    <d v="2020-06-08T00:00:00"/>
    <d v="2020-06-17T00:00:00"/>
    <s v="완료"/>
    <m/>
    <m/>
    <m/>
    <s v="품질보증팀"/>
    <s v="이규민"/>
    <x v="3"/>
    <m/>
    <s v="데이터 문제로  6/29 적용 예정_x000a_현업과 확인 완료"/>
  </r>
  <r>
    <n v="342"/>
    <s v="202006-039"/>
    <s v="N"/>
    <x v="324"/>
    <s v="M365"/>
    <x v="1"/>
    <x v="7"/>
    <x v="28"/>
    <n v="2020"/>
    <n v="6"/>
    <n v="26"/>
    <d v="2020-06-19T00:00:00"/>
    <d v="2020-06-19T00:00:00"/>
    <d v="2020-06-19T00:00:00"/>
    <d v="2020-06-22T00:00:00"/>
    <s v="완료"/>
    <m/>
    <m/>
    <m/>
    <s v="기획팀"/>
    <s v="김지원"/>
    <x v="0"/>
    <s v="최근영"/>
    <m/>
  </r>
  <r>
    <n v="343"/>
    <s v="202006-040"/>
    <s v="N"/>
    <x v="333"/>
    <s v="M365"/>
    <x v="1"/>
    <x v="7"/>
    <x v="28"/>
    <n v="2020"/>
    <n v="6"/>
    <n v="25"/>
    <d v="2020-06-17T00:00:00"/>
    <d v="2020-06-17T00:00:00"/>
    <d v="2020-06-17T00:00:00"/>
    <d v="2020-06-17T00:00:00"/>
    <s v="완료"/>
    <m/>
    <m/>
    <m/>
    <s v="광케이블해외영업팀"/>
    <s v="최진희"/>
    <x v="0"/>
    <s v="최근영"/>
    <m/>
  </r>
  <r>
    <n v="344"/>
    <s v="202006-041"/>
    <s v="N"/>
    <x v="333"/>
    <s v="M365"/>
    <x v="1"/>
    <x v="7"/>
    <x v="28"/>
    <n v="2020"/>
    <n v="6"/>
    <n v="25"/>
    <d v="2020-06-18T00:00:00"/>
    <d v="2020-06-18T00:00:00"/>
    <d v="2020-06-18T00:00:00"/>
    <d v="2020-06-18T00:00:00"/>
    <s v="완료"/>
    <m/>
    <m/>
    <m/>
    <s v="광케이블해외영업팀"/>
    <s v="김인규"/>
    <x v="0"/>
    <s v="최근영"/>
    <m/>
  </r>
  <r>
    <n v="345"/>
    <s v="202006-042"/>
    <s v="N"/>
    <x v="334"/>
    <s v="M365"/>
    <x v="1"/>
    <x v="7"/>
    <x v="28"/>
    <n v="2020"/>
    <n v="6"/>
    <n v="25"/>
    <d v="2020-06-19T00:00:00"/>
    <d v="2020-06-19T00:00:00"/>
    <d v="2020-06-19T00:00:00"/>
    <d v="2020-06-19T00:00:00"/>
    <s v="완료"/>
    <m/>
    <m/>
    <m/>
    <s v="기획팀"/>
    <s v="이현도"/>
    <x v="0"/>
    <s v="최근영"/>
    <m/>
  </r>
  <r>
    <n v="346"/>
    <s v="202006-043"/>
    <s v="N"/>
    <x v="335"/>
    <s v="M365"/>
    <x v="1"/>
    <x v="7"/>
    <x v="28"/>
    <n v="2020"/>
    <n v="6"/>
    <n v="25"/>
    <d v="2020-06-17T00:00:00"/>
    <d v="2020-06-17T00:00:00"/>
    <d v="2020-06-17T00:00:00"/>
    <d v="2020-06-17T00:00:00"/>
    <s v="완료"/>
    <m/>
    <m/>
    <m/>
    <e v="#N/A"/>
    <s v="조근식"/>
    <x v="0"/>
    <s v="최근영"/>
    <m/>
  </r>
  <r>
    <n v="347"/>
    <s v="202006-044"/>
    <s v="N"/>
    <x v="336"/>
    <s v="M365"/>
    <x v="1"/>
    <x v="7"/>
    <x v="27"/>
    <n v="2020"/>
    <n v="6"/>
    <n v="25"/>
    <d v="2020-06-11T00:00:00"/>
    <d v="2020-06-11T00:00:00"/>
    <d v="2020-06-15T00:00:00"/>
    <d v="2020-06-15T00:00:00"/>
    <s v="완료"/>
    <m/>
    <m/>
    <m/>
    <e v="#N/A"/>
    <s v="김재성"/>
    <x v="0"/>
    <s v="최근영"/>
    <m/>
  </r>
  <r>
    <n v="348"/>
    <s v="202006-045"/>
    <s v="N"/>
    <x v="337"/>
    <s v="M365"/>
    <x v="1"/>
    <x v="7"/>
    <x v="28"/>
    <n v="2020"/>
    <n v="6"/>
    <n v="25"/>
    <d v="2020-06-15T00:00:00"/>
    <d v="2020-06-15T00:00:00"/>
    <d v="2020-06-15T00:00:00"/>
    <d v="2020-06-15T00:00:00"/>
    <s v="완료"/>
    <m/>
    <m/>
    <m/>
    <e v="#N/A"/>
    <s v="한승희"/>
    <x v="0"/>
    <s v="최근영"/>
    <m/>
  </r>
  <r>
    <n v="349"/>
    <s v="202006-046"/>
    <s v="N"/>
    <x v="333"/>
    <s v="M365"/>
    <x v="1"/>
    <x v="7"/>
    <x v="28"/>
    <n v="2020"/>
    <n v="6"/>
    <n v="25"/>
    <d v="2020-06-16T00:00:00"/>
    <d v="2020-06-16T00:00:00"/>
    <d v="2020-06-16T00:00:00"/>
    <d v="2020-06-16T00:00:00"/>
    <s v="완료"/>
    <m/>
    <m/>
    <m/>
    <e v="#N/A"/>
    <s v="도문현"/>
    <x v="0"/>
    <s v="최근영"/>
    <m/>
  </r>
  <r>
    <n v="350"/>
    <s v="202006-047"/>
    <s v="N"/>
    <x v="338"/>
    <s v="M365"/>
    <x v="1"/>
    <x v="7"/>
    <x v="28"/>
    <n v="2020"/>
    <n v="6"/>
    <n v="25"/>
    <d v="2020-06-16T00:00:00"/>
    <d v="2020-06-16T00:00:00"/>
    <d v="2020-06-16T00:00:00"/>
    <d v="2020-06-16T00:00:00"/>
    <s v="완료"/>
    <m/>
    <m/>
    <m/>
    <e v="#N/A"/>
    <s v="김창영"/>
    <x v="0"/>
    <s v="최근영"/>
    <m/>
  </r>
  <r>
    <n v="351"/>
    <s v="202006-048"/>
    <s v="N"/>
    <x v="339"/>
    <s v="MES"/>
    <x v="1"/>
    <x v="7"/>
    <x v="28"/>
    <n v="2020"/>
    <n v="6"/>
    <n v="25"/>
    <d v="2020-06-17T00:00:00"/>
    <d v="2020-06-17T00:00:00"/>
    <d v="2020-06-17T00:00:00"/>
    <d v="2020-06-17T00:00:00"/>
    <s v="완료"/>
    <m/>
    <m/>
    <m/>
    <s v="TFOI"/>
    <s v="장진명"/>
    <x v="1"/>
    <s v="이강호"/>
    <m/>
  </r>
  <r>
    <n v="352"/>
    <s v="202006-049"/>
    <s v="N"/>
    <x v="339"/>
    <s v="MES"/>
    <x v="1"/>
    <x v="7"/>
    <x v="28"/>
    <n v="2020"/>
    <n v="6"/>
    <n v="25"/>
    <d v="2020-06-19T00:00:00"/>
    <d v="2020-06-19T00:00:00"/>
    <d v="2020-06-19T00:00:00"/>
    <d v="2020-06-19T00:00:00"/>
    <s v="완료"/>
    <m/>
    <m/>
    <m/>
    <s v="TFOI"/>
    <s v="진병민"/>
    <x v="1"/>
    <s v="이강호"/>
    <m/>
  </r>
  <r>
    <n v="353"/>
    <s v="202006-050"/>
    <s v="N"/>
    <x v="340"/>
    <s v="MES"/>
    <x v="1"/>
    <x v="7"/>
    <x v="28"/>
    <n v="2020"/>
    <n v="6"/>
    <n v="25"/>
    <d v="2020-06-18T00:00:00"/>
    <d v="2020-06-18T00:00:00"/>
    <d v="2020-06-18T00:00:00"/>
    <d v="2020-06-18T00:00:00"/>
    <s v="완료"/>
    <m/>
    <m/>
    <m/>
    <s v="품질보증팀"/>
    <s v="이규민"/>
    <x v="1"/>
    <s v="이강호"/>
    <m/>
  </r>
  <r>
    <n v="354"/>
    <s v="202006-051"/>
    <s v="N"/>
    <x v="341"/>
    <s v="EMI"/>
    <x v="1"/>
    <x v="7"/>
    <x v="28"/>
    <n v="2020"/>
    <n v="7"/>
    <n v="28"/>
    <d v="2020-06-16T00:00:00"/>
    <d v="2020-06-16T00:00:00"/>
    <d v="2020-06-16T00:00:00"/>
    <d v="2020-07-09T00:00:00"/>
    <s v="완료"/>
    <m/>
    <m/>
    <m/>
    <s v="생산관리팀_x000a_기획팀"/>
    <s v="양진호_x000a_김완중"/>
    <x v="4"/>
    <s v="고승환"/>
    <m/>
  </r>
  <r>
    <n v="355"/>
    <s v="202006-052"/>
    <s v="N"/>
    <x v="342"/>
    <s v="MES"/>
    <x v="1"/>
    <x v="7"/>
    <x v="28"/>
    <n v="2020"/>
    <n v="6"/>
    <n v="25"/>
    <d v="2020-06-18T00:00:00"/>
    <d v="2020-06-18T00:00:00"/>
    <d v="2020-06-18T00:00:00"/>
    <d v="2020-06-18T00:00:00"/>
    <s v="완료"/>
    <m/>
    <m/>
    <m/>
    <s v="품질보증팀"/>
    <s v="이기혁_x000a_곽나은"/>
    <x v="4"/>
    <s v="고승환"/>
    <m/>
  </r>
  <r>
    <n v="356"/>
    <s v="202006-053"/>
    <s v="N"/>
    <x v="343"/>
    <s v="M365"/>
    <x v="1"/>
    <x v="7"/>
    <x v="28"/>
    <n v="2020"/>
    <n v="6"/>
    <n v="25"/>
    <d v="2020-06-18T00:00:00"/>
    <d v="2020-06-18T00:00:00"/>
    <d v="2020-06-18T00:00:00"/>
    <d v="2020-06-18T00:00:00"/>
    <s v="완료"/>
    <m/>
    <m/>
    <m/>
    <s v="생산1팀"/>
    <s v="김형준"/>
    <x v="0"/>
    <s v="최근영"/>
    <m/>
  </r>
  <r>
    <n v="357"/>
    <s v="202006-054"/>
    <s v="N"/>
    <x v="344"/>
    <s v="M365"/>
    <x v="1"/>
    <x v="7"/>
    <x v="29"/>
    <n v="2020"/>
    <n v="6"/>
    <n v="26"/>
    <d v="2020-06-23T00:00:00"/>
    <d v="2020-06-23T00:00:00"/>
    <d v="2020-06-23T00:00:00"/>
    <d v="2020-06-23T00:00:00"/>
    <s v="완료"/>
    <m/>
    <m/>
    <m/>
    <s v="광케이블해외영업팀"/>
    <s v="이민정"/>
    <x v="0"/>
    <s v="최근영"/>
    <s v="고우아이티 가이드 받아 재설치"/>
  </r>
  <r>
    <n v="358"/>
    <s v="202006-055"/>
    <s v="N"/>
    <x v="345"/>
    <s v="MES"/>
    <x v="1"/>
    <x v="7"/>
    <x v="30"/>
    <n v="2020"/>
    <n v="6"/>
    <n v="27"/>
    <d v="2020-06-29T00:00:00"/>
    <d v="2020-06-29T00:00:00"/>
    <d v="2020-06-29T00:00:00"/>
    <d v="2020-06-30T00:00:00"/>
    <s v="완료"/>
    <m/>
    <m/>
    <m/>
    <s v="생산1팀"/>
    <s v="노승윤"/>
    <x v="3"/>
    <s v="임영두"/>
    <m/>
  </r>
  <r>
    <n v="359"/>
    <s v="202006-056"/>
    <s v="N"/>
    <x v="346"/>
    <s v="MES"/>
    <x v="1"/>
    <x v="7"/>
    <x v="30"/>
    <n v="2020"/>
    <n v="6"/>
    <n v="27"/>
    <d v="2020-06-30T00:00:00"/>
    <d v="2020-06-30T00:00:00"/>
    <d v="2020-06-30T00:00:00"/>
    <d v="2020-06-30T00:00:00"/>
    <s v="완료"/>
    <m/>
    <m/>
    <m/>
    <s v="생산1팀"/>
    <s v="최성순"/>
    <x v="3"/>
    <s v="임영두"/>
    <m/>
  </r>
  <r>
    <n v="360"/>
    <s v="202006-057"/>
    <s v="N"/>
    <x v="347"/>
    <s v="MES"/>
    <x v="1"/>
    <x v="7"/>
    <x v="30"/>
    <n v="2020"/>
    <n v="6"/>
    <n v="27"/>
    <d v="2020-06-30T00:00:00"/>
    <d v="2020-06-30T00:00:00"/>
    <d v="2020-06-30T00:00:00"/>
    <d v="2020-06-30T00:00:00"/>
    <s v="완료"/>
    <m/>
    <m/>
    <m/>
    <s v="생산1팀"/>
    <s v="노승윤"/>
    <x v="3"/>
    <s v="임영두"/>
    <m/>
  </r>
  <r>
    <n v="361"/>
    <s v="202007-001"/>
    <s v="N"/>
    <x v="348"/>
    <s v="MES"/>
    <x v="1"/>
    <x v="8"/>
    <x v="30"/>
    <n v="2020"/>
    <n v="7"/>
    <n v="27"/>
    <d v="2020-07-01T00:00:00"/>
    <d v="2020-07-01T00:00:00"/>
    <d v="2020-07-01T00:00:00"/>
    <d v="2020-07-01T00:00:00"/>
    <s v="완료"/>
    <m/>
    <m/>
    <m/>
    <s v="생산1팀"/>
    <s v="김형준"/>
    <x v="3"/>
    <s v="임영두"/>
    <m/>
  </r>
  <r>
    <n v="362"/>
    <s v="202007-002"/>
    <s v="N"/>
    <x v="349"/>
    <s v="MES"/>
    <x v="1"/>
    <x v="8"/>
    <x v="30"/>
    <n v="2020"/>
    <n v="7"/>
    <n v="27"/>
    <d v="2020-07-01T00:00:00"/>
    <d v="2020-07-01T00:00:00"/>
    <d v="2020-07-01T00:00:00"/>
    <d v="2020-07-01T00:00:00"/>
    <s v="완료"/>
    <m/>
    <m/>
    <m/>
    <s v="생산2팀"/>
    <s v="박재현"/>
    <x v="3"/>
    <s v="임영두"/>
    <m/>
  </r>
  <r>
    <n v="363"/>
    <s v="202007-003"/>
    <s v="N"/>
    <x v="350"/>
    <s v="MES"/>
    <x v="1"/>
    <x v="8"/>
    <x v="30"/>
    <n v="2020"/>
    <n v="7"/>
    <n v="27"/>
    <d v="2020-07-01T00:00:00"/>
    <d v="2020-07-01T00:00:00"/>
    <d v="2020-07-01T00:00:00"/>
    <d v="2020-07-01T00:00:00"/>
    <s v="완료"/>
    <m/>
    <m/>
    <m/>
    <s v="생산1팀"/>
    <s v="노승윤"/>
    <x v="3"/>
    <s v="임영두"/>
    <m/>
  </r>
  <r>
    <n v="364"/>
    <s v="202007-004"/>
    <s v="N"/>
    <x v="351"/>
    <s v="MES"/>
    <x v="1"/>
    <x v="8"/>
    <x v="30"/>
    <n v="2020"/>
    <n v="7"/>
    <n v="28"/>
    <d v="2020-07-01T00:00:00"/>
    <d v="2020-07-01T00:00:00"/>
    <d v="2020-07-01T00:00:00"/>
    <d v="2020-07-08T00:00:00"/>
    <s v="완료"/>
    <m/>
    <m/>
    <m/>
    <s v="생산1팀"/>
    <s v="김형준"/>
    <x v="3"/>
    <s v="임영두"/>
    <m/>
  </r>
  <r>
    <n v="365"/>
    <s v="202007-005"/>
    <s v="N"/>
    <x v="352"/>
    <s v="MES"/>
    <x v="1"/>
    <x v="8"/>
    <x v="30"/>
    <n v="2020"/>
    <n v="7"/>
    <n v="27"/>
    <d v="2020-07-02T00:00:00"/>
    <d v="2020-07-02T00:00:00"/>
    <d v="2020-07-02T00:00:00"/>
    <d v="2020-07-02T00:00:00"/>
    <s v="완료"/>
    <m/>
    <m/>
    <m/>
    <s v="생산1팀"/>
    <s v="노승윤"/>
    <x v="3"/>
    <s v="임영두"/>
    <m/>
  </r>
  <r>
    <n v="366"/>
    <s v="202007-006"/>
    <s v="N"/>
    <x v="353"/>
    <s v="MES"/>
    <x v="1"/>
    <x v="8"/>
    <x v="30"/>
    <n v="2020"/>
    <n v="7"/>
    <n v="28"/>
    <d v="2020-07-02T00:00:00"/>
    <d v="2020-07-02T00:00:00"/>
    <d v="2020-07-02T00:00:00"/>
    <d v="2020-07-06T00:00:00"/>
    <s v="완료"/>
    <m/>
    <m/>
    <m/>
    <s v="생산2팀"/>
    <s v="박재현"/>
    <x v="3"/>
    <s v="임영두"/>
    <m/>
  </r>
  <r>
    <n v="367"/>
    <s v="202007-007"/>
    <s v="Y"/>
    <x v="354"/>
    <s v="MES"/>
    <x v="1"/>
    <x v="8"/>
    <x v="30"/>
    <n v="2020"/>
    <n v="7"/>
    <n v="29"/>
    <d v="2020-07-03T00:00:00"/>
    <d v="2020-07-03T00:00:00"/>
    <d v="2020-07-13T00:00:00"/>
    <d v="2020-07-15T00:00:00"/>
    <s v="완료"/>
    <s v="미팅완료"/>
    <m/>
    <m/>
    <s v="생산2팀"/>
    <s v="박재현"/>
    <x v="0"/>
    <s v="고승환"/>
    <m/>
  </r>
  <r>
    <n v="368"/>
    <s v="202007-008"/>
    <s v="Y"/>
    <x v="355"/>
    <s v="MES"/>
    <x v="1"/>
    <x v="8"/>
    <x v="30"/>
    <n v="2020"/>
    <n v="7"/>
    <n v="28"/>
    <d v="2020-06-29T00:00:00"/>
    <d v="2020-07-03T00:00:00"/>
    <d v="2020-07-10T00:00:00"/>
    <d v="2020-07-10T00:00:00"/>
    <s v="완료"/>
    <s v="미팅완료"/>
    <m/>
    <m/>
    <s v="생산2팀"/>
    <s v="박재현"/>
    <x v="0"/>
    <s v="임영두"/>
    <s v=" 건바이건으로 DB에서 해결하기로 함"/>
  </r>
  <r>
    <n v="369"/>
    <s v="202007-009"/>
    <s v="N"/>
    <x v="356"/>
    <s v="M365"/>
    <x v="1"/>
    <x v="7"/>
    <x v="30"/>
    <n v="2020"/>
    <n v="6"/>
    <n v="27"/>
    <d v="2020-06-30T00:00:00"/>
    <d v="2020-06-30T00:00:00"/>
    <d v="2020-06-30T00:00:00"/>
    <d v="2020-06-30T00:00:00"/>
    <s v="완료"/>
    <m/>
    <m/>
    <m/>
    <s v="구매팀"/>
    <s v="정경숙"/>
    <x v="0"/>
    <s v="최근영"/>
    <m/>
  </r>
  <r>
    <n v="370"/>
    <s v="202007-010"/>
    <s v="N"/>
    <x v="357"/>
    <s v="M365"/>
    <x v="1"/>
    <x v="7"/>
    <x v="29"/>
    <n v="2020"/>
    <n v="6"/>
    <n v="26"/>
    <d v="2020-06-22T00:00:00"/>
    <d v="2020-06-22T00:00:00"/>
    <d v="2020-06-22T00:00:00"/>
    <d v="2020-06-22T00:00:00"/>
    <s v="완료"/>
    <m/>
    <m/>
    <m/>
    <s v="기획팀"/>
    <s v="김지원"/>
    <x v="0"/>
    <s v="최근영"/>
    <m/>
  </r>
  <r>
    <n v="371"/>
    <s v="202007-011"/>
    <s v="Y"/>
    <x v="358"/>
    <s v="MES"/>
    <x v="1"/>
    <x v="7"/>
    <x v="29"/>
    <n v="2020"/>
    <n v="6"/>
    <n v="27"/>
    <d v="2020-06-19T00:00:00"/>
    <d v="2020-06-24T00:00:00"/>
    <d v="2020-06-24T00:00:00"/>
    <d v="2020-06-30T00:00:00"/>
    <s v="완료"/>
    <m/>
    <m/>
    <m/>
    <s v="광섬유기술팀"/>
    <s v="전다해"/>
    <x v="0"/>
    <s v="이강호"/>
    <m/>
  </r>
  <r>
    <n v="372"/>
    <s v="202007-012"/>
    <s v="N"/>
    <x v="359"/>
    <s v="MES"/>
    <x v="1"/>
    <x v="8"/>
    <x v="30"/>
    <n v="2020"/>
    <n v="7"/>
    <n v="27"/>
    <d v="2020-06-25T00:00:00"/>
    <d v="2020-07-01T00:00:00"/>
    <d v="2020-07-01T00:00:00"/>
    <d v="2020-07-02T00:00:00"/>
    <s v="완료"/>
    <m/>
    <m/>
    <m/>
    <s v="기획팀"/>
    <s v="김완중"/>
    <x v="4"/>
    <s v="고승환"/>
    <m/>
  </r>
  <r>
    <n v="373"/>
    <s v="202007-013"/>
    <s v="Y"/>
    <x v="360"/>
    <s v="MES"/>
    <x v="1"/>
    <x v="8"/>
    <x v="30"/>
    <n v="2020"/>
    <n v="8"/>
    <n v="33"/>
    <d v="2020-07-03T00:00:00"/>
    <d v="2020-07-03T00:00:00"/>
    <d v="2020-07-30T00:00:00"/>
    <d v="2020-08-12T00:00:00"/>
    <s v="완료"/>
    <m/>
    <m/>
    <m/>
    <s v="생산1팀"/>
    <s v="박기범/김형준"/>
    <x v="0"/>
    <s v="고승환"/>
    <s v="길이 계산이 다른 케이스로인해 김형준 사원이 정리해서 주기로함"/>
  </r>
  <r>
    <n v="374"/>
    <s v="202007-014"/>
    <s v="Y"/>
    <x v="361"/>
    <s v="MES"/>
    <x v="1"/>
    <x v="8"/>
    <x v="31"/>
    <n v="2020"/>
    <n v="7"/>
    <n v="28"/>
    <m/>
    <d v="2020-07-08T00:00:00"/>
    <d v="2020-07-08T00:00:00"/>
    <d v="2020-07-08T00:00:00"/>
    <s v="완료"/>
    <s v="미팅필요"/>
    <m/>
    <m/>
    <s v="품질보증팀"/>
    <s v="이규민"/>
    <x v="0"/>
    <s v="임영두"/>
    <m/>
  </r>
  <r>
    <n v="375"/>
    <s v="202007-015"/>
    <s v="Y"/>
    <x v="362"/>
    <s v="MES"/>
    <x v="1"/>
    <x v="8"/>
    <x v="31"/>
    <n v="2020"/>
    <n v="7"/>
    <n v="28"/>
    <d v="2020-07-07T00:00:00"/>
    <d v="2020-07-07T00:00:00"/>
    <d v="2020-07-08T00:00:00"/>
    <d v="2020-07-09T00:00:00"/>
    <s v="완료"/>
    <s v="배포대기"/>
    <m/>
    <m/>
    <s v="생산1팀"/>
    <s v="노승윤"/>
    <x v="0"/>
    <s v="고승환"/>
    <m/>
  </r>
  <r>
    <n v="376"/>
    <s v="202007-016"/>
    <s v="N"/>
    <x v="363"/>
    <s v="MES"/>
    <x v="1"/>
    <x v="8"/>
    <x v="31"/>
    <n v="2020"/>
    <n v="7"/>
    <n v="30"/>
    <d v="2020-07-08T00:00:00"/>
    <d v="2020-07-08T00:00:00"/>
    <d v="2020-07-08T00:00:00"/>
    <d v="2020-07-20T00:00:00"/>
    <s v="완료"/>
    <s v="7/8 미팅완료"/>
    <m/>
    <m/>
    <s v="광섬유기술팀"/>
    <s v="전다해"/>
    <x v="0"/>
    <s v="고승환"/>
    <m/>
  </r>
  <r>
    <n v="377"/>
    <s v="202007-017"/>
    <s v="N"/>
    <x v="364"/>
    <s v="M365"/>
    <x v="1"/>
    <x v="8"/>
    <x v="31"/>
    <n v="2020"/>
    <n v="7"/>
    <n v="28"/>
    <d v="2020-07-10T00:00:00"/>
    <d v="2020-07-10T00:00:00"/>
    <d v="2020-07-10T00:00:00"/>
    <d v="2020-07-10T00:00:00"/>
    <s v="완료"/>
    <m/>
    <m/>
    <m/>
    <s v="광케이블해외영업팀"/>
    <s v="최진희"/>
    <x v="0"/>
    <s v="최근영"/>
    <m/>
  </r>
  <r>
    <n v="378"/>
    <s v="202007-018"/>
    <s v="N"/>
    <x v="365"/>
    <s v="M365"/>
    <x v="1"/>
    <x v="8"/>
    <x v="31"/>
    <n v="2020"/>
    <n v="7"/>
    <n v="28"/>
    <d v="2020-07-09T00:00:00"/>
    <d v="2020-07-09T00:00:00"/>
    <d v="2020-07-09T00:00:00"/>
    <d v="2020-07-09T00:00:00"/>
    <s v="완료"/>
    <m/>
    <m/>
    <m/>
    <s v="광케이블해외영업팀"/>
    <s v="이민정"/>
    <x v="0"/>
    <s v="최근영"/>
    <m/>
  </r>
  <r>
    <n v="379"/>
    <s v="202007-019"/>
    <s v="N"/>
    <x v="366"/>
    <s v="M365"/>
    <x v="1"/>
    <x v="8"/>
    <x v="31"/>
    <n v="2020"/>
    <n v="7"/>
    <n v="28"/>
    <d v="2020-07-03T00:00:00"/>
    <d v="2020-07-06T00:00:00"/>
    <d v="2020-07-06T00:00:00"/>
    <d v="2020-07-06T00:00:00"/>
    <s v="완료"/>
    <m/>
    <m/>
    <m/>
    <s v="기획팀"/>
    <s v="김형준"/>
    <x v="0"/>
    <s v="최근영"/>
    <m/>
  </r>
  <r>
    <n v="380"/>
    <s v="202007-020"/>
    <s v="N"/>
    <x v="367"/>
    <s v="M365"/>
    <x v="1"/>
    <x v="8"/>
    <x v="31"/>
    <n v="2020"/>
    <n v="7"/>
    <n v="28"/>
    <d v="2020-07-09T00:00:00"/>
    <d v="2020-07-09T00:00:00"/>
    <d v="2020-07-09T00:00:00"/>
    <d v="2020-07-10T00:00:00"/>
    <s v="완료"/>
    <m/>
    <m/>
    <m/>
    <s v="광케이블해외영업팀"/>
    <s v="최진희"/>
    <x v="0"/>
    <s v="최근영"/>
    <m/>
  </r>
  <r>
    <n v="381"/>
    <s v="202007-021"/>
    <s v="Y"/>
    <x v="368"/>
    <s v="MES"/>
    <x v="1"/>
    <x v="8"/>
    <x v="32"/>
    <s v=""/>
    <s v=""/>
    <s v=""/>
    <d v="2020-07-06T00:00:00"/>
    <d v="2020-07-14T00:00:00"/>
    <m/>
    <m/>
    <s v="완료"/>
    <s v="보류"/>
    <m/>
    <m/>
    <s v="품질보증팀"/>
    <s v="이규민"/>
    <x v="0"/>
    <s v="임영두"/>
    <m/>
  </r>
  <r>
    <n v="382"/>
    <s v="202007-022"/>
    <s v="Y"/>
    <x v="369"/>
    <s v="MES"/>
    <x v="1"/>
    <x v="8"/>
    <x v="32"/>
    <n v="2020"/>
    <n v="7"/>
    <n v="31"/>
    <d v="2020-07-09T00:00:00"/>
    <d v="2020-07-14T00:00:00"/>
    <d v="2020-07-30T00:00:00"/>
    <d v="2020-07-31T00:00:00"/>
    <s v="완료"/>
    <s v="미팅예약"/>
    <m/>
    <m/>
    <s v="품질보증팀"/>
    <s v="이규민"/>
    <x v="0"/>
    <s v="고승환"/>
    <m/>
  </r>
  <r>
    <n v="383"/>
    <s v="202007-023"/>
    <s v="Y"/>
    <x v="370"/>
    <s v="MES"/>
    <x v="1"/>
    <x v="8"/>
    <x v="32"/>
    <n v="2020"/>
    <n v="7"/>
    <n v="29"/>
    <d v="2020-07-10T00:00:00"/>
    <d v="2020-07-14T00:00:00"/>
    <d v="2020-07-14T00:00:00"/>
    <d v="2020-07-15T00:00:00"/>
    <s v="완료"/>
    <m/>
    <m/>
    <m/>
    <s v="생산2팀"/>
    <s v="박재현"/>
    <x v="0"/>
    <s v="고승환"/>
    <m/>
  </r>
  <r>
    <n v="384"/>
    <s v="202007-024"/>
    <s v="Y"/>
    <x v="371"/>
    <s v="MES"/>
    <x v="1"/>
    <x v="8"/>
    <x v="32"/>
    <n v="2020"/>
    <n v="8"/>
    <n v="32"/>
    <d v="2020-07-13T00:00:00"/>
    <d v="2020-07-14T00:00:00"/>
    <d v="2020-07-23T00:00:00"/>
    <d v="2020-08-03T00:00:00"/>
    <s v="완료"/>
    <m/>
    <m/>
    <m/>
    <s v="품질보증팀"/>
    <s v="이규민"/>
    <x v="0"/>
    <s v="임영두"/>
    <m/>
  </r>
  <r>
    <n v="385"/>
    <s v="202007-025"/>
    <s v="N"/>
    <x v="372"/>
    <s v="MES"/>
    <x v="1"/>
    <x v="8"/>
    <x v="32"/>
    <n v="2020"/>
    <n v="7"/>
    <n v="31"/>
    <d v="2020-07-13T00:00:00"/>
    <d v="2020-07-13T00:00:00"/>
    <d v="2020-07-13T00:00:00"/>
    <d v="2020-07-29T00:00:00"/>
    <s v="완료"/>
    <s v="재발대기"/>
    <m/>
    <m/>
    <s v="품질보증팀"/>
    <s v="이규민"/>
    <x v="3"/>
    <s v="임영두"/>
    <s v="재발대기 중"/>
  </r>
  <r>
    <n v="386"/>
    <s v="202007-026"/>
    <s v="N"/>
    <x v="373"/>
    <s v="MES"/>
    <x v="1"/>
    <x v="8"/>
    <x v="32"/>
    <n v="2020"/>
    <n v="7"/>
    <n v="29"/>
    <d v="2020-07-14T00:00:00"/>
    <d v="2020-07-14T00:00:00"/>
    <d v="2020-07-14T00:00:00"/>
    <d v="2020-07-14T00:00:00"/>
    <s v="완료"/>
    <m/>
    <m/>
    <m/>
    <s v="생산관리팀"/>
    <s v="채지연"/>
    <x v="3"/>
    <s v="임영두"/>
    <m/>
  </r>
  <r>
    <n v="387"/>
    <s v="202007-027"/>
    <s v="N"/>
    <x v="374"/>
    <s v="MES"/>
    <x v="1"/>
    <x v="8"/>
    <x v="32"/>
    <n v="2020"/>
    <n v="7"/>
    <n v="30"/>
    <d v="2020-07-15T00:00:00"/>
    <d v="2020-07-15T00:00:00"/>
    <d v="2020-07-15T00:00:00"/>
    <d v="2020-07-21T00:00:00"/>
    <s v="완료"/>
    <m/>
    <m/>
    <m/>
    <s v="생산관리팀"/>
    <s v="채지연"/>
    <x v="3"/>
    <s v="임영두"/>
    <m/>
  </r>
  <r>
    <n v="388"/>
    <s v="202007-028"/>
    <s v="N"/>
    <x v="375"/>
    <s v="MES"/>
    <x v="1"/>
    <x v="8"/>
    <x v="32"/>
    <n v="2020"/>
    <n v="7"/>
    <n v="29"/>
    <d v="2020-07-16T00:00:00"/>
    <d v="2020-07-16T00:00:00"/>
    <d v="2020-07-16T00:00:00"/>
    <d v="2020-07-16T00:00:00"/>
    <s v="완료"/>
    <m/>
    <m/>
    <m/>
    <s v="생산1팀"/>
    <s v="노승윤"/>
    <x v="3"/>
    <s v="임영두"/>
    <m/>
  </r>
  <r>
    <n v="389"/>
    <s v="202007-029"/>
    <s v="N"/>
    <x v="376"/>
    <s v="MES"/>
    <x v="1"/>
    <x v="8"/>
    <x v="32"/>
    <s v=""/>
    <s v=""/>
    <s v=""/>
    <d v="2020-07-16T00:00:00"/>
    <d v="2020-07-16T00:00:00"/>
    <d v="2020-07-16T00:00:00"/>
    <m/>
    <s v="완료"/>
    <s v="보류"/>
    <m/>
    <m/>
    <m/>
    <s v="최근영"/>
    <x v="3"/>
    <s v="최근영"/>
    <m/>
  </r>
  <r>
    <n v="390"/>
    <s v="202007-030"/>
    <s v="Y"/>
    <x v="377"/>
    <s v="MES"/>
    <x v="1"/>
    <x v="8"/>
    <x v="32"/>
    <n v="2020"/>
    <n v="7"/>
    <n v="31"/>
    <d v="2020-07-13T00:00:00"/>
    <d v="2020-07-13T00:00:00"/>
    <d v="2020-07-13T00:00:00"/>
    <d v="2020-07-31T00:00:00"/>
    <s v="완료"/>
    <m/>
    <m/>
    <m/>
    <s v="생산관리팀"/>
    <s v="양진호"/>
    <x v="4"/>
    <s v="고승환"/>
    <s v="검사데이터 11자리 확인_x000a_WMS 테이블, 프로시저 확인_x000a_DB Link 구성 필요_x000a_DN 그룹으로 묶을때 11, 25자리 선택 추가_x000a_8/3(월요일) 11자리 바코드 테스트 진행"/>
  </r>
  <r>
    <n v="391"/>
    <s v="202007-031"/>
    <s v="N"/>
    <x v="378"/>
    <s v="MES"/>
    <x v="1"/>
    <x v="8"/>
    <x v="32"/>
    <n v="2020"/>
    <n v="7"/>
    <n v="29"/>
    <d v="2020-07-13T00:00:00"/>
    <d v="2020-07-13T00:00:00"/>
    <d v="2020-07-13T00:00:00"/>
    <d v="2020-07-13T00:00:00"/>
    <s v="완료"/>
    <m/>
    <m/>
    <m/>
    <s v="품질보증팀"/>
    <s v="이규민"/>
    <x v="4"/>
    <s v="고승환"/>
    <m/>
  </r>
  <r>
    <n v="392"/>
    <s v="202007-032"/>
    <s v="N"/>
    <x v="379"/>
    <s v="MES"/>
    <x v="1"/>
    <x v="8"/>
    <x v="32"/>
    <n v="2020"/>
    <n v="7"/>
    <n v="29"/>
    <d v="2020-07-13T00:00:00"/>
    <d v="2020-07-13T00:00:00"/>
    <d v="2020-07-13T00:00:00"/>
    <d v="2020-07-13T00:00:00"/>
    <s v="완료"/>
    <m/>
    <m/>
    <m/>
    <s v="생산1팀"/>
    <s v="노승윤"/>
    <x v="4"/>
    <s v="고승환"/>
    <m/>
  </r>
  <r>
    <n v="393"/>
    <s v="202007-033"/>
    <s v="N"/>
    <x v="380"/>
    <s v="MES"/>
    <x v="1"/>
    <x v="8"/>
    <x v="32"/>
    <n v="2020"/>
    <n v="7"/>
    <n v="29"/>
    <d v="2020-07-13T00:00:00"/>
    <d v="2020-07-13T00:00:00"/>
    <d v="2020-07-13T00:00:00"/>
    <d v="2020-07-13T00:00:00"/>
    <s v="완료"/>
    <m/>
    <m/>
    <m/>
    <s v="생산기술팀"/>
    <s v="황찬호"/>
    <x v="4"/>
    <s v="고승환"/>
    <m/>
  </r>
  <r>
    <n v="394"/>
    <s v="202007-034"/>
    <s v="N"/>
    <x v="381"/>
    <s v="MES"/>
    <x v="1"/>
    <x v="8"/>
    <x v="32"/>
    <n v="2020"/>
    <n v="7"/>
    <n v="29"/>
    <d v="2020-07-14T00:00:00"/>
    <d v="2020-07-14T00:00:00"/>
    <d v="2020-07-14T00:00:00"/>
    <d v="2020-07-15T00:00:00"/>
    <s v="완료"/>
    <m/>
    <m/>
    <m/>
    <s v="생산2팀"/>
    <s v="박재현"/>
    <x v="4"/>
    <s v="고승환"/>
    <m/>
  </r>
  <r>
    <n v="395"/>
    <s v="202007-035"/>
    <s v="N"/>
    <x v="382"/>
    <s v="MES"/>
    <x v="1"/>
    <x v="8"/>
    <x v="32"/>
    <n v="2020"/>
    <n v="7"/>
    <n v="29"/>
    <d v="2020-07-16T00:00:00"/>
    <d v="2020-07-16T00:00:00"/>
    <d v="2020-07-16T00:00:00"/>
    <d v="2020-07-17T00:00:00"/>
    <s v="완료"/>
    <m/>
    <m/>
    <m/>
    <s v="기획팀_x000a_생산관리팀"/>
    <s v="김완중_x000a_양진호"/>
    <x v="4"/>
    <s v="고승환"/>
    <m/>
  </r>
  <r>
    <n v="396"/>
    <s v="202007-036"/>
    <s v="N"/>
    <x v="383"/>
    <s v="M365"/>
    <x v="1"/>
    <x v="8"/>
    <x v="32"/>
    <n v="2020"/>
    <n v="7"/>
    <n v="29"/>
    <d v="2020-07-15T00:00:00"/>
    <d v="2020-07-15T00:00:00"/>
    <d v="2020-07-15T00:00:00"/>
    <d v="2020-07-15T00:00:00"/>
    <s v="완료"/>
    <m/>
    <m/>
    <m/>
    <s v="재무팀"/>
    <s v="장철호"/>
    <x v="0"/>
    <s v="최근영"/>
    <m/>
  </r>
  <r>
    <n v="397"/>
    <s v="202007-037"/>
    <s v="Y"/>
    <x v="384"/>
    <s v="MES"/>
    <x v="1"/>
    <x v="8"/>
    <x v="33"/>
    <n v="2020"/>
    <n v="7"/>
    <n v="30"/>
    <d v="2020-07-13T00:00:00"/>
    <d v="2020-07-27T00:00:00"/>
    <d v="2020-07-21T00:00:00"/>
    <d v="2020-07-21T00:00:00"/>
    <s v="완료"/>
    <m/>
    <m/>
    <m/>
    <s v="품질보증팀"/>
    <s v="이규민"/>
    <x v="5"/>
    <m/>
    <m/>
  </r>
  <r>
    <n v="398"/>
    <s v="202007-038"/>
    <s v="Y"/>
    <x v="385"/>
    <s v="MES"/>
    <x v="1"/>
    <x v="8"/>
    <x v="33"/>
    <n v="2020"/>
    <n v="8"/>
    <n v="33"/>
    <d v="2020-07-17T00:00:00"/>
    <d v="2020-07-27T00:00:00"/>
    <d v="2020-08-13T00:00:00"/>
    <d v="2020-08-14T00:00:00"/>
    <s v="완료"/>
    <s v="수정3개정도"/>
    <m/>
    <m/>
    <s v="생산3팀"/>
    <s v="박승현"/>
    <x v="0"/>
    <s v="고승환"/>
    <m/>
  </r>
  <r>
    <n v="399"/>
    <s v="202007-039"/>
    <s v="Y"/>
    <x v="386"/>
    <s v="MES"/>
    <x v="1"/>
    <x v="8"/>
    <x v="33"/>
    <n v="2020"/>
    <n v="7"/>
    <n v="31"/>
    <d v="2020-07-17T00:00:00"/>
    <d v="2020-07-27T00:00:00"/>
    <d v="2020-07-21T00:00:00"/>
    <d v="2020-07-27T00:00:00"/>
    <s v="완료"/>
    <m/>
    <m/>
    <m/>
    <s v="생산1팀"/>
    <s v="김형준"/>
    <x v="0"/>
    <s v="고승환"/>
    <m/>
  </r>
  <r>
    <n v="400"/>
    <s v="202007-040"/>
    <s v="Y"/>
    <x v="387"/>
    <s v="MES"/>
    <x v="1"/>
    <x v="8"/>
    <x v="33"/>
    <s v=""/>
    <s v=""/>
    <s v=""/>
    <d v="2020-07-20T00:00:00"/>
    <d v="2020-07-27T00:00:00"/>
    <d v="2020-10-20T00:00:00"/>
    <m/>
    <s v="완료"/>
    <s v="재발대기"/>
    <m/>
    <m/>
    <s v="생산1팀"/>
    <s v="노승윤"/>
    <x v="0"/>
    <s v="임영두"/>
    <s v="생산유형이 잘 못 들어가는 건. 빈도수 1번/1M =&gt; 매뉴얼 처리 중 &gt;&gt; DB에서 데이터값 수정"/>
  </r>
  <r>
    <n v="401"/>
    <s v="202007-041"/>
    <s v="Y"/>
    <x v="388"/>
    <s v="MES"/>
    <x v="1"/>
    <x v="8"/>
    <x v="33"/>
    <n v="2020"/>
    <n v="7"/>
    <n v="31"/>
    <d v="2020-07-22T00:00:00"/>
    <d v="2020-07-27T00:00:00"/>
    <d v="2020-07-30T00:00:00"/>
    <d v="2020-07-30T00:00:00"/>
    <s v="완료"/>
    <m/>
    <m/>
    <m/>
    <s v="품질보증팀"/>
    <s v="이기혁"/>
    <x v="0"/>
    <s v="임영두"/>
    <m/>
  </r>
  <r>
    <n v="402"/>
    <s v="202007-042"/>
    <s v="Y"/>
    <x v="45"/>
    <s v="MES"/>
    <x v="1"/>
    <x v="8"/>
    <x v="33"/>
    <n v="2020"/>
    <n v="7"/>
    <n v="30"/>
    <d v="2020-07-22T00:00:00"/>
    <d v="2020-07-27T00:00:00"/>
    <d v="2020-07-22T00:00:00"/>
    <d v="2020-07-22T00:00:00"/>
    <s v="완료"/>
    <m/>
    <m/>
    <m/>
    <s v="품질보증팀"/>
    <s v="이규민"/>
    <x v="0"/>
    <m/>
    <m/>
  </r>
  <r>
    <n v="403"/>
    <s v="202007-043"/>
    <s v="Y"/>
    <x v="389"/>
    <s v="MES"/>
    <x v="1"/>
    <x v="8"/>
    <x v="33"/>
    <n v="2020"/>
    <n v="7"/>
    <n v="31"/>
    <d v="2020-07-22T00:00:00"/>
    <d v="2020-07-27T00:00:00"/>
    <d v="2020-07-30T00:00:00"/>
    <d v="2020-07-31T00:00:00"/>
    <s v="완료"/>
    <m/>
    <m/>
    <m/>
    <s v="품질보증팀"/>
    <s v="이규민"/>
    <x v="0"/>
    <s v="임영두"/>
    <m/>
  </r>
  <r>
    <n v="404"/>
    <s v="202007-044"/>
    <s v="N"/>
    <x v="390"/>
    <s v="MES"/>
    <x v="1"/>
    <x v="8"/>
    <x v="33"/>
    <n v="2020"/>
    <n v="7"/>
    <n v="31"/>
    <d v="2020-07-24T00:00:00"/>
    <d v="2020-07-27T00:00:00"/>
    <d v="2020-07-28T00:00:00"/>
    <d v="2020-07-28T00:00:00"/>
    <s v="완료"/>
    <m/>
    <m/>
    <m/>
    <s v="미라콤"/>
    <s v="이화섭"/>
    <x v="0"/>
    <s v="최근영"/>
    <m/>
  </r>
  <r>
    <n v="405"/>
    <s v="202007-045"/>
    <s v="N"/>
    <x v="391"/>
    <s v="M365"/>
    <x v="1"/>
    <x v="8"/>
    <x v="34"/>
    <n v="2020"/>
    <n v="7"/>
    <n v="30"/>
    <d v="2020-07-22T00:00:00"/>
    <d v="2020-07-22T00:00:00"/>
    <d v="2020-07-22T00:00:00"/>
    <d v="2020-07-22T00:00:00"/>
    <s v="완료"/>
    <m/>
    <m/>
    <m/>
    <s v="광섬유영업팀"/>
    <s v="김태령"/>
    <x v="0"/>
    <s v="최근영"/>
    <m/>
  </r>
  <r>
    <n v="406"/>
    <s v="202007-046"/>
    <s v="N"/>
    <x v="392"/>
    <s v="M365"/>
    <x v="1"/>
    <x v="8"/>
    <x v="34"/>
    <n v="2020"/>
    <n v="7"/>
    <n v="30"/>
    <d v="2020-07-23T00:00:00"/>
    <d v="2020-07-23T00:00:00"/>
    <d v="2020-07-24T00:00:00"/>
    <d v="2020-07-24T00:00:00"/>
    <s v="완료"/>
    <m/>
    <m/>
    <m/>
    <s v="기획팀"/>
    <s v="김형준"/>
    <x v="0"/>
    <s v="최근영"/>
    <m/>
  </r>
  <r>
    <n v="407"/>
    <s v="202007-047"/>
    <s v="N"/>
    <x v="393"/>
    <s v="M365"/>
    <x v="1"/>
    <x v="8"/>
    <x v="34"/>
    <n v="2020"/>
    <n v="7"/>
    <n v="30"/>
    <d v="2020-07-23T00:00:00"/>
    <d v="2020-07-23T00:00:00"/>
    <d v="2020-07-24T00:00:00"/>
    <d v="2020-07-24T00:00:00"/>
    <s v="완료"/>
    <m/>
    <m/>
    <m/>
    <s v="경영지원"/>
    <s v="이병철"/>
    <x v="0"/>
    <s v="최근영"/>
    <m/>
  </r>
  <r>
    <n v="408"/>
    <s v="202007-048"/>
    <s v="N"/>
    <x v="394"/>
    <s v="M365"/>
    <x v="1"/>
    <x v="8"/>
    <x v="34"/>
    <n v="2020"/>
    <n v="7"/>
    <n v="30"/>
    <d v="2020-07-23T00:00:00"/>
    <d v="2020-07-23T00:00:00"/>
    <d v="2020-07-24T00:00:00"/>
    <d v="2020-07-24T00:00:00"/>
    <s v="완료"/>
    <m/>
    <m/>
    <m/>
    <s v="경영지원"/>
    <s v="이병철"/>
    <x v="6"/>
    <s v="최근영"/>
    <m/>
  </r>
  <r>
    <n v="409"/>
    <s v="202007-049"/>
    <s v="N"/>
    <x v="395"/>
    <s v="기타"/>
    <x v="1"/>
    <x v="8"/>
    <x v="34"/>
    <n v="2020"/>
    <n v="7"/>
    <n v="30"/>
    <d v="2020-07-24T00:00:00"/>
    <d v="2020-07-24T00:00:00"/>
    <d v="2020-07-24T00:00:00"/>
    <d v="2020-07-24T00:00:00"/>
    <s v="완료"/>
    <m/>
    <m/>
    <m/>
    <s v="대한시스템즈"/>
    <s v="허경훈"/>
    <x v="0"/>
    <s v="최근영"/>
    <m/>
  </r>
  <r>
    <n v="410"/>
    <s v="202007-050"/>
    <s v="N"/>
    <x v="396"/>
    <s v="MES"/>
    <x v="1"/>
    <x v="8"/>
    <x v="34"/>
    <n v="2020"/>
    <n v="7"/>
    <n v="30"/>
    <d v="2020-07-20T00:00:00"/>
    <d v="2020-07-20T00:00:00"/>
    <d v="2020-07-20T00:00:00"/>
    <d v="2020-07-20T00:00:00"/>
    <s v="완료"/>
    <m/>
    <m/>
    <m/>
    <s v="품질보증팀"/>
    <s v="이규민"/>
    <x v="4"/>
    <s v="고승환"/>
    <m/>
  </r>
  <r>
    <n v="411"/>
    <s v="202007-051"/>
    <s v="N"/>
    <x v="397"/>
    <s v="MES"/>
    <x v="1"/>
    <x v="8"/>
    <x v="34"/>
    <n v="2020"/>
    <n v="7"/>
    <n v="30"/>
    <d v="2020-07-21T00:00:00"/>
    <d v="2020-07-21T00:00:00"/>
    <d v="2020-07-21T00:00:00"/>
    <d v="2020-07-21T00:00:00"/>
    <s v="완료"/>
    <m/>
    <m/>
    <m/>
    <s v="품질보증팀"/>
    <s v="이규민"/>
    <x v="4"/>
    <s v="고승환"/>
    <m/>
  </r>
  <r>
    <n v="412"/>
    <s v="202007-052"/>
    <s v="N"/>
    <x v="398"/>
    <s v="MES"/>
    <x v="1"/>
    <x v="8"/>
    <x v="34"/>
    <n v="2020"/>
    <n v="7"/>
    <n v="31"/>
    <d v="2020-07-21T00:00:00"/>
    <d v="2020-07-21T00:00:00"/>
    <d v="2020-07-21T00:00:00"/>
    <d v="2020-07-27T00:00:00"/>
    <s v="완료"/>
    <m/>
    <m/>
    <m/>
    <s v="생산1팀"/>
    <s v="김형준"/>
    <x v="4"/>
    <s v="고승환"/>
    <s v="EMI 레이아웃 확정 후 진행"/>
  </r>
  <r>
    <n v="413"/>
    <s v="202007-053"/>
    <s v="N"/>
    <x v="399"/>
    <s v="MES"/>
    <x v="1"/>
    <x v="8"/>
    <x v="34"/>
    <n v="2020"/>
    <n v="7"/>
    <n v="30"/>
    <d v="2020-07-21T00:00:00"/>
    <d v="2020-07-21T00:00:00"/>
    <d v="2020-07-21T00:00:00"/>
    <d v="2020-07-21T00:00:00"/>
    <s v="완료"/>
    <m/>
    <m/>
    <m/>
    <s v="생산2팀"/>
    <s v="박재현"/>
    <x v="4"/>
    <s v="고승환"/>
    <m/>
  </r>
  <r>
    <n v="414"/>
    <s v="202007-054"/>
    <s v="N"/>
    <x v="400"/>
    <s v="MES"/>
    <x v="1"/>
    <x v="8"/>
    <x v="34"/>
    <n v="2020"/>
    <n v="7"/>
    <n v="30"/>
    <d v="2020-07-21T00:00:00"/>
    <d v="2020-07-21T00:00:00"/>
    <d v="2020-07-21T00:00:00"/>
    <d v="2020-07-21T00:00:00"/>
    <s v="완료"/>
    <m/>
    <m/>
    <m/>
    <s v="생산기술팀"/>
    <s v="황찬호"/>
    <x v="4"/>
    <s v="고승환"/>
    <m/>
  </r>
  <r>
    <n v="415"/>
    <s v="202007-055"/>
    <s v="N"/>
    <x v="401"/>
    <s v="MES"/>
    <x v="1"/>
    <x v="8"/>
    <x v="34"/>
    <n v="2020"/>
    <n v="7"/>
    <n v="30"/>
    <d v="2020-07-21T00:00:00"/>
    <d v="2020-07-21T00:00:00"/>
    <d v="2020-07-21T00:00:00"/>
    <d v="2020-07-21T00:00:00"/>
    <s v="완료"/>
    <m/>
    <m/>
    <m/>
    <s v="생산1팀"/>
    <s v="노승윤"/>
    <x v="4"/>
    <s v="고승환"/>
    <m/>
  </r>
  <r>
    <n v="416"/>
    <s v="202007-056"/>
    <s v="N"/>
    <x v="402"/>
    <s v="MES"/>
    <x v="1"/>
    <x v="8"/>
    <x v="34"/>
    <n v="2020"/>
    <n v="7"/>
    <n v="30"/>
    <d v="2020-07-22T00:00:00"/>
    <d v="2020-07-22T00:00:00"/>
    <d v="2020-07-22T00:00:00"/>
    <d v="2020-07-22T00:00:00"/>
    <s v="완료"/>
    <m/>
    <m/>
    <m/>
    <s v="생산2팀"/>
    <s v="박재현"/>
    <x v="4"/>
    <s v="고승환"/>
    <m/>
  </r>
  <r>
    <n v="417"/>
    <s v="202007-057"/>
    <s v="N"/>
    <x v="403"/>
    <s v="MES"/>
    <x v="1"/>
    <x v="8"/>
    <x v="34"/>
    <n v="2020"/>
    <n v="7"/>
    <n v="30"/>
    <d v="2020-07-23T00:00:00"/>
    <d v="2020-07-23T00:00:00"/>
    <d v="2020-07-23T00:00:00"/>
    <d v="2020-07-23T00:00:00"/>
    <s v="완료"/>
    <m/>
    <m/>
    <m/>
    <s v="생산1팀"/>
    <s v="노승윤"/>
    <x v="3"/>
    <s v="임영두"/>
    <m/>
  </r>
  <r>
    <n v="418"/>
    <s v="202007-058"/>
    <s v="N"/>
    <x v="404"/>
    <s v="MES"/>
    <x v="1"/>
    <x v="8"/>
    <x v="34"/>
    <n v="2020"/>
    <n v="7"/>
    <n v="30"/>
    <d v="2020-07-21T00:00:00"/>
    <d v="2020-07-21T00:00:00"/>
    <d v="2020-07-21T00:00:00"/>
    <d v="2020-07-22T00:00:00"/>
    <s v="완료"/>
    <m/>
    <m/>
    <m/>
    <s v="생산1팀"/>
    <s v="김형준"/>
    <x v="3"/>
    <s v="임영두"/>
    <s v="실적 테이블에 동일한 실적이 2개로 등록돼있는 데이터 존재하여 MES, SAP 각각 해당품번 삭제 처리"/>
  </r>
  <r>
    <n v="419"/>
    <s v="202007-059"/>
    <s v="N"/>
    <x v="405"/>
    <s v="MES"/>
    <x v="1"/>
    <x v="8"/>
    <x v="34"/>
    <n v="2020"/>
    <n v="7"/>
    <n v="30"/>
    <d v="2020-07-23T00:00:00"/>
    <d v="2020-07-23T00:00:00"/>
    <d v="2020-07-23T00:00:00"/>
    <d v="2020-07-23T00:00:00"/>
    <s v="완료"/>
    <m/>
    <m/>
    <m/>
    <s v="생산1팀"/>
    <s v="노승윤"/>
    <x v="3"/>
    <s v="임영두"/>
    <m/>
  </r>
  <r>
    <n v="420"/>
    <s v="202007-060"/>
    <s v="N"/>
    <x v="406"/>
    <s v="MES"/>
    <x v="1"/>
    <x v="8"/>
    <x v="32"/>
    <n v="2020"/>
    <n v="7"/>
    <n v="30"/>
    <d v="2020-07-13T00:00:00"/>
    <d v="2020-07-13T00:00:00"/>
    <d v="2020-07-13T00:00:00"/>
    <d v="2020-07-20T00:00:00"/>
    <s v="완료"/>
    <m/>
    <m/>
    <m/>
    <s v="기획팀"/>
    <s v="임영두"/>
    <x v="3"/>
    <s v="임영두"/>
    <m/>
  </r>
  <r>
    <n v="421"/>
    <s v="202007-061"/>
    <s v="N"/>
    <x v="407"/>
    <s v="MES"/>
    <x v="1"/>
    <x v="8"/>
    <x v="34"/>
    <n v="2020"/>
    <n v="7"/>
    <n v="30"/>
    <d v="2020-07-20T00:00:00"/>
    <d v="2020-07-20T00:00:00"/>
    <d v="2020-07-20T00:00:00"/>
    <d v="2020-07-24T00:00:00"/>
    <s v="완료"/>
    <m/>
    <m/>
    <m/>
    <s v="기획팀"/>
    <s v="임영두"/>
    <x v="3"/>
    <s v="임영두"/>
    <m/>
  </r>
  <r>
    <n v="422"/>
    <s v="202007-062"/>
    <s v="N"/>
    <x v="408"/>
    <s v="MES"/>
    <x v="1"/>
    <x v="8"/>
    <x v="33"/>
    <n v="2020"/>
    <n v="7"/>
    <n v="31"/>
    <d v="2020-07-30T00:00:00"/>
    <d v="2020-07-30T00:00:00"/>
    <d v="2020-07-30T00:00:00"/>
    <d v="2020-07-30T00:00:00"/>
    <s v="완료"/>
    <m/>
    <m/>
    <m/>
    <s v="생산관리팀"/>
    <s v="양진호"/>
    <x v="3"/>
    <s v="임영두"/>
    <s v="검사 최종 확정 후 작업취소를 하면 문제가 있어서 최종 검사 확정 후에는 작업취소를 하지 못하도록 막을 필요 있음"/>
  </r>
  <r>
    <n v="423"/>
    <s v="202007-063"/>
    <s v="N"/>
    <x v="409"/>
    <s v="MES"/>
    <x v="1"/>
    <x v="8"/>
    <x v="33"/>
    <n v="2020"/>
    <n v="7"/>
    <n v="31"/>
    <d v="2020-07-31T00:00:00"/>
    <d v="2020-07-31T00:00:00"/>
    <d v="2020-07-31T00:00:00"/>
    <d v="2020-07-31T00:00:00"/>
    <s v="완료"/>
    <m/>
    <m/>
    <m/>
    <s v="생산관리팀"/>
    <s v="양진호"/>
    <x v="3"/>
    <s v="임영두"/>
    <m/>
  </r>
  <r>
    <n v="424"/>
    <s v="202007-064"/>
    <s v="N"/>
    <x v="410"/>
    <s v="MES"/>
    <x v="1"/>
    <x v="8"/>
    <x v="33"/>
    <n v="2020"/>
    <n v="7"/>
    <n v="31"/>
    <d v="2020-07-31T00:00:00"/>
    <d v="2020-07-31T00:00:00"/>
    <d v="2020-07-31T00:00:00"/>
    <d v="2020-07-31T00:00:00"/>
    <s v="완료"/>
    <m/>
    <m/>
    <m/>
    <s v="생산1팀"/>
    <s v="노승윤"/>
    <x v="3"/>
    <s v="임영두"/>
    <m/>
  </r>
  <r>
    <n v="425"/>
    <s v="202007-065"/>
    <s v="N"/>
    <x v="411"/>
    <s v="MES"/>
    <x v="1"/>
    <x v="8"/>
    <x v="33"/>
    <n v="2020"/>
    <n v="7"/>
    <n v="31"/>
    <d v="2020-07-31T00:00:00"/>
    <d v="2020-07-31T00:00:00"/>
    <d v="2020-07-31T00:00:00"/>
    <d v="2020-07-31T00:00:00"/>
    <s v="완료"/>
    <m/>
    <m/>
    <m/>
    <s v="생산1팀"/>
    <s v="노승윤"/>
    <x v="3"/>
    <s v="임영두"/>
    <m/>
  </r>
  <r>
    <n v="426"/>
    <s v="202007-066"/>
    <s v="N"/>
    <x v="412"/>
    <s v="MES"/>
    <x v="1"/>
    <x v="8"/>
    <x v="33"/>
    <n v="2020"/>
    <n v="7"/>
    <n v="31"/>
    <d v="2020-07-29T00:00:00"/>
    <d v="2020-07-29T00:00:00"/>
    <d v="2020-07-29T00:00:00"/>
    <d v="2020-07-29T00:00:00"/>
    <s v="완료"/>
    <m/>
    <m/>
    <m/>
    <m/>
    <s v="황찬호"/>
    <x v="4"/>
    <s v="고승환"/>
    <m/>
  </r>
  <r>
    <n v="427"/>
    <s v="202007-067"/>
    <s v="N"/>
    <x v="413"/>
    <s v="MES"/>
    <x v="1"/>
    <x v="8"/>
    <x v="33"/>
    <n v="2020"/>
    <n v="7"/>
    <n v="31"/>
    <d v="2020-07-31T00:00:00"/>
    <d v="2020-07-31T00:00:00"/>
    <d v="2020-07-31T00:00:00"/>
    <d v="2020-07-31T00:00:00"/>
    <s v="완료"/>
    <m/>
    <m/>
    <m/>
    <s v="생산기술팀"/>
    <s v="전다해"/>
    <x v="4"/>
    <s v="고승환"/>
    <s v="잔량이 남은경우 투입해제로인한 손실_x000a_재투입 후에도 문제가 생겨 폐기로인한 손실"/>
  </r>
  <r>
    <n v="428"/>
    <s v="202007-068"/>
    <s v="N"/>
    <x v="414"/>
    <s v="인프라"/>
    <x v="1"/>
    <x v="8"/>
    <x v="33"/>
    <n v="2020"/>
    <n v="7"/>
    <n v="31"/>
    <d v="2020-07-27T00:00:00"/>
    <d v="2020-07-27T00:00:00"/>
    <d v="2020-07-27T00:00:00"/>
    <d v="2020-07-27T00:00:00"/>
    <s v="완료"/>
    <m/>
    <m/>
    <m/>
    <s v="경영지원부문"/>
    <s v="이병철"/>
    <x v="0"/>
    <s v="최근영"/>
    <m/>
  </r>
  <r>
    <n v="429"/>
    <s v="202007-069"/>
    <s v="N"/>
    <x v="415"/>
    <s v="M365"/>
    <x v="1"/>
    <x v="8"/>
    <x v="33"/>
    <n v="2020"/>
    <n v="7"/>
    <n v="31"/>
    <d v="2020-07-29T00:00:00"/>
    <d v="2020-07-29T00:00:00"/>
    <d v="2020-07-29T00:00:00"/>
    <d v="2020-07-29T00:00:00"/>
    <s v="완료"/>
    <m/>
    <m/>
    <m/>
    <s v="소재영업팀"/>
    <s v="박정호"/>
    <x v="0"/>
    <s v="최근영"/>
    <m/>
  </r>
  <r>
    <n v="430"/>
    <s v="202007-070"/>
    <s v="N"/>
    <x v="416"/>
    <s v="M365"/>
    <x v="1"/>
    <x v="8"/>
    <x v="33"/>
    <n v="2020"/>
    <n v="7"/>
    <n v="31"/>
    <d v="2020-07-31T00:00:00"/>
    <d v="2020-07-31T00:00:00"/>
    <d v="2020-07-31T00:00:00"/>
    <d v="2020-07-31T00:00:00"/>
    <s v="완료"/>
    <m/>
    <m/>
    <m/>
    <s v="기획팀"/>
    <s v="김형준"/>
    <x v="0"/>
    <s v="최근영"/>
    <m/>
  </r>
  <r>
    <n v="431"/>
    <s v="202008-001"/>
    <s v="Y"/>
    <x v="417"/>
    <s v="MES"/>
    <x v="1"/>
    <x v="9"/>
    <x v="35"/>
    <n v="2020"/>
    <n v="8"/>
    <n v="32"/>
    <d v="2020-08-05T00:00:00"/>
    <d v="2020-08-05T00:00:00"/>
    <d v="2020-08-06T00:00:00"/>
    <d v="2020-08-06T00:00:00"/>
    <s v="완료"/>
    <m/>
    <m/>
    <m/>
    <s v="품질보증팀"/>
    <s v="이기혁"/>
    <x v="0"/>
    <s v="임영두"/>
    <m/>
  </r>
  <r>
    <n v="432"/>
    <s v="202008-002"/>
    <s v="Y"/>
    <x v="418"/>
    <s v="MES"/>
    <x v="1"/>
    <x v="9"/>
    <x v="35"/>
    <n v="2020"/>
    <n v="8"/>
    <n v="32"/>
    <d v="2020-08-04T00:00:00"/>
    <d v="2020-08-05T00:00:00"/>
    <d v="2020-08-05T00:00:00"/>
    <d v="2020-08-05T00:00:00"/>
    <s v="완료"/>
    <m/>
    <m/>
    <m/>
    <s v="생산1팀"/>
    <s v="노승윤"/>
    <x v="0"/>
    <s v="임영두"/>
    <m/>
  </r>
  <r>
    <n v="433"/>
    <s v="202008-003"/>
    <s v="Y"/>
    <x v="419"/>
    <s v="MES"/>
    <x v="1"/>
    <x v="9"/>
    <x v="35"/>
    <n v="2020"/>
    <n v="8"/>
    <n v="33"/>
    <d v="2020-08-03T00:00:00"/>
    <d v="2020-08-05T00:00:00"/>
    <d v="2020-08-13T00:00:00"/>
    <d v="2020-08-13T00:00:00"/>
    <s v="완료"/>
    <m/>
    <m/>
    <m/>
    <s v="생산1팀"/>
    <s v="노승윤"/>
    <x v="0"/>
    <s v="고승환"/>
    <m/>
  </r>
  <r>
    <n v="434"/>
    <s v="202008-004"/>
    <s v="Y"/>
    <x v="420"/>
    <s v="MES"/>
    <x v="1"/>
    <x v="9"/>
    <x v="35"/>
    <n v="2020"/>
    <n v="8"/>
    <n v="32"/>
    <d v="2020-08-03T00:00:00"/>
    <d v="2020-08-05T00:00:00"/>
    <d v="2020-08-04T00:00:00"/>
    <d v="2020-08-05T00:00:00"/>
    <s v="완료"/>
    <m/>
    <m/>
    <m/>
    <s v="생산1팀"/>
    <s v="노승윤"/>
    <x v="0"/>
    <s v="고승환"/>
    <m/>
  </r>
  <r>
    <n v="435"/>
    <s v="202008-005"/>
    <s v="Y"/>
    <x v="421"/>
    <s v="MES"/>
    <x v="1"/>
    <x v="9"/>
    <x v="35"/>
    <n v="2020"/>
    <n v="8"/>
    <n v="32"/>
    <d v="2020-08-03T00:00:00"/>
    <d v="2020-08-05T00:00:00"/>
    <d v="2020-08-04T00:00:00"/>
    <d v="2020-08-05T00:00:00"/>
    <s v="완료"/>
    <m/>
    <m/>
    <m/>
    <s v="생산1팀"/>
    <s v="노승윤"/>
    <x v="0"/>
    <s v="고승환"/>
    <m/>
  </r>
  <r>
    <n v="436"/>
    <s v="202008-006"/>
    <s v="Y"/>
    <x v="422"/>
    <s v="MES"/>
    <x v="1"/>
    <x v="9"/>
    <x v="35"/>
    <n v="2020"/>
    <n v="8"/>
    <n v="32"/>
    <d v="2020-07-31T00:00:00"/>
    <d v="2020-08-05T00:00:00"/>
    <d v="2020-08-04T00:00:00"/>
    <d v="2020-08-05T00:00:00"/>
    <s v="완료"/>
    <m/>
    <m/>
    <m/>
    <s v="품질보증팀"/>
    <s v="이규민"/>
    <x v="0"/>
    <s v="고승환"/>
    <m/>
  </r>
  <r>
    <n v="437"/>
    <s v="202008-007"/>
    <s v="Y"/>
    <x v="423"/>
    <s v="MES"/>
    <x v="1"/>
    <x v="9"/>
    <x v="35"/>
    <n v="2020"/>
    <n v="8"/>
    <n v="32"/>
    <d v="2020-07-31T00:00:00"/>
    <d v="2020-08-05T00:00:00"/>
    <d v="2020-08-06T00:00:00"/>
    <d v="2020-08-07T00:00:00"/>
    <s v="완료"/>
    <m/>
    <m/>
    <m/>
    <s v="품질보증팀"/>
    <s v="이기혁"/>
    <x v="0"/>
    <m/>
    <m/>
  </r>
  <r>
    <n v="438"/>
    <s v="202008-008"/>
    <s v="Y"/>
    <x v="424"/>
    <s v="MES"/>
    <x v="1"/>
    <x v="9"/>
    <x v="35"/>
    <n v="2020"/>
    <n v="8"/>
    <n v="32"/>
    <d v="2020-07-28T00:00:00"/>
    <d v="2020-08-05T00:00:00"/>
    <d v="2020-08-06T00:00:00"/>
    <d v="2020-08-07T00:00:00"/>
    <s v="완료"/>
    <m/>
    <m/>
    <m/>
    <s v="생산2팀"/>
    <s v="박재현"/>
    <x v="0"/>
    <s v="고승환"/>
    <m/>
  </r>
  <r>
    <n v="439"/>
    <s v="202008-009"/>
    <s v="Y"/>
    <x v="388"/>
    <s v="MES"/>
    <x v="1"/>
    <x v="9"/>
    <x v="35"/>
    <n v="2020"/>
    <n v="8"/>
    <n v="33"/>
    <d v="2020-07-22T00:00:00"/>
    <d v="2020-08-05T00:00:00"/>
    <d v="2020-08-10T00:00:00"/>
    <d v="2020-08-10T00:00:00"/>
    <s v="완료"/>
    <s v="기완료된 건"/>
    <m/>
    <m/>
    <s v="생산2팀"/>
    <s v="박재현"/>
    <x v="0"/>
    <m/>
    <m/>
  </r>
  <r>
    <n v="440"/>
    <s v="202008-010"/>
    <s v="N"/>
    <x v="425"/>
    <s v="MES"/>
    <x v="1"/>
    <x v="9"/>
    <x v="35"/>
    <n v="2020"/>
    <n v="8"/>
    <n v="32"/>
    <d v="2020-08-04T00:00:00"/>
    <d v="2020-08-04T00:00:00"/>
    <d v="2020-08-04T00:00:00"/>
    <d v="2020-08-04T00:00:00"/>
    <s v="완료"/>
    <m/>
    <m/>
    <m/>
    <m/>
    <s v="김형준"/>
    <x v="3"/>
    <s v="임영두"/>
    <m/>
  </r>
  <r>
    <n v="441"/>
    <s v="202008-011"/>
    <s v="N"/>
    <x v="426"/>
    <s v="MES"/>
    <x v="1"/>
    <x v="9"/>
    <x v="35"/>
    <n v="2020"/>
    <n v="8"/>
    <n v="33"/>
    <d v="2020-08-04T00:00:00"/>
    <d v="2020-08-04T00:00:00"/>
    <d v="2020-08-04T00:00:00"/>
    <d v="2020-08-13T00:00:00"/>
    <s v="완료"/>
    <m/>
    <m/>
    <m/>
    <s v="생산관리팀"/>
    <s v="채지연"/>
    <x v="3"/>
    <s v="임영두"/>
    <s v="C#에서 기호는 TEXT로 불러올 수 없음_x000a_ -&gt; 미라콤 문의"/>
  </r>
  <r>
    <n v="442"/>
    <s v="202008-012"/>
    <s v="N"/>
    <x v="427"/>
    <s v="MES"/>
    <x v="1"/>
    <x v="9"/>
    <x v="35"/>
    <n v="2020"/>
    <n v="8"/>
    <n v="32"/>
    <d v="2020-08-05T00:00:00"/>
    <d v="2020-08-05T00:00:00"/>
    <d v="2020-08-05T00:00:00"/>
    <d v="2020-08-05T00:00:00"/>
    <s v="완료"/>
    <m/>
    <m/>
    <m/>
    <m/>
    <s v="박승현"/>
    <x v="3"/>
    <s v="임영두"/>
    <s v="IP 변경되어 있었음"/>
  </r>
  <r>
    <n v="443"/>
    <s v="202008-013"/>
    <s v="N"/>
    <x v="427"/>
    <s v="MES"/>
    <x v="1"/>
    <x v="9"/>
    <x v="35"/>
    <n v="2020"/>
    <n v="8"/>
    <n v="32"/>
    <d v="2020-08-05T00:00:00"/>
    <d v="2020-08-05T00:00:00"/>
    <d v="2020-08-05T00:00:00"/>
    <d v="2020-08-05T00:00:00"/>
    <s v="완료"/>
    <m/>
    <m/>
    <m/>
    <m/>
    <s v="노승윤"/>
    <x v="3"/>
    <s v="임영두"/>
    <s v="로그인이 만료되어 있었음_x000a_ -&gt; 데이터 이상 시 다시 로그인해보라고 전달"/>
  </r>
  <r>
    <n v="444"/>
    <s v="202008-014"/>
    <s v="N"/>
    <x v="428"/>
    <s v="MES"/>
    <x v="1"/>
    <x v="9"/>
    <x v="35"/>
    <n v="2020"/>
    <n v="8"/>
    <n v="32"/>
    <d v="2020-08-05T00:00:00"/>
    <d v="2020-08-05T00:00:00"/>
    <d v="2020-08-05T00:00:00"/>
    <d v="2020-08-06T00:00:00"/>
    <s v="완료"/>
    <m/>
    <m/>
    <m/>
    <m/>
    <s v="임동건"/>
    <x v="3"/>
    <s v="임영두"/>
    <s v="(IT)해당 보빈 코팅경2차OSE 를 195.0으로 강제 수정 -&gt; (품보) 양품 판정 후 이관 -&gt;_x000a_   (생관) 품종 변경 후 재 작업지시-&gt; (IT)기존 코팅경2차OSE로 복구 -&gt; (품보) 양품 판정 후 이관"/>
  </r>
  <r>
    <n v="445"/>
    <s v="202008-015"/>
    <s v="N"/>
    <x v="429"/>
    <s v="MES"/>
    <x v="1"/>
    <x v="9"/>
    <x v="35"/>
    <n v="2020"/>
    <n v="8"/>
    <n v="33"/>
    <d v="2020-08-06T00:00:00"/>
    <d v="2020-08-06T00:00:00"/>
    <d v="2020-08-06T00:00:00"/>
    <d v="2020-08-14T00:00:00"/>
    <s v="완료"/>
    <m/>
    <m/>
    <m/>
    <m/>
    <s v="박재현"/>
    <x v="3"/>
    <s v="임영두"/>
    <m/>
  </r>
  <r>
    <n v="446"/>
    <s v="202008-016"/>
    <s v="N"/>
    <x v="430"/>
    <s v="MES"/>
    <x v="1"/>
    <x v="9"/>
    <x v="35"/>
    <n v="2020"/>
    <n v="8"/>
    <n v="32"/>
    <d v="2020-08-03T00:00:00"/>
    <d v="2020-08-03T00:00:00"/>
    <d v="2020-08-03T00:00:00"/>
    <d v="2020-08-03T00:00:00"/>
    <s v="완료"/>
    <m/>
    <m/>
    <m/>
    <m/>
    <s v="전다해"/>
    <x v="4"/>
    <s v="고승환"/>
    <s v="SAP에서는 받았는데 MES에서 전송처리 안된건"/>
  </r>
  <r>
    <n v="447"/>
    <s v="202008-017"/>
    <s v="N"/>
    <x v="431"/>
    <s v="MES"/>
    <x v="1"/>
    <x v="9"/>
    <x v="35"/>
    <n v="2020"/>
    <n v="8"/>
    <n v="32"/>
    <d v="2020-08-03T00:00:00"/>
    <d v="2020-08-03T00:00:00"/>
    <d v="2020-08-03T00:00:00"/>
    <d v="2020-08-03T00:00:00"/>
    <s v="완료"/>
    <m/>
    <m/>
    <m/>
    <m/>
    <s v="노승윤"/>
    <x v="4"/>
    <s v="고승환"/>
    <s v="최초 등록 후 작업자 실수나 재검사시 수정 가능하게 처리"/>
  </r>
  <r>
    <n v="448"/>
    <s v="202008-018"/>
    <s v="N"/>
    <x v="432"/>
    <s v="MES"/>
    <x v="1"/>
    <x v="9"/>
    <x v="35"/>
    <n v="2020"/>
    <n v="8"/>
    <n v="32"/>
    <d v="2020-08-03T00:00:00"/>
    <d v="2020-08-03T00:00:00"/>
    <d v="2020-08-03T00:00:00"/>
    <d v="2020-08-03T00:00:00"/>
    <s v="완료"/>
    <m/>
    <m/>
    <m/>
    <m/>
    <s v="노승윤"/>
    <x v="4"/>
    <s v="고승환"/>
    <m/>
  </r>
  <r>
    <n v="449"/>
    <s v="202008-019"/>
    <s v="N"/>
    <x v="433"/>
    <s v="MES"/>
    <x v="1"/>
    <x v="9"/>
    <x v="35"/>
    <n v="2020"/>
    <n v="8"/>
    <n v="32"/>
    <d v="2020-08-04T00:00:00"/>
    <d v="2020-08-04T00:00:00"/>
    <d v="2020-08-04T00:00:00"/>
    <d v="2020-08-04T00:00:00"/>
    <s v="완료"/>
    <m/>
    <m/>
    <m/>
    <m/>
    <s v="이규민"/>
    <x v="4"/>
    <s v="고승환"/>
    <m/>
  </r>
  <r>
    <n v="450"/>
    <s v="202008-020"/>
    <s v="N"/>
    <x v="434"/>
    <s v="WMS"/>
    <x v="1"/>
    <x v="9"/>
    <x v="35"/>
    <n v="2020"/>
    <n v="8"/>
    <n v="33"/>
    <d v="2020-08-05T00:00:00"/>
    <d v="2020-08-05T00:00:00"/>
    <d v="2020-08-05T00:00:00"/>
    <d v="2020-08-12T00:00:00"/>
    <s v="완료"/>
    <m/>
    <m/>
    <m/>
    <m/>
    <s v="양진호"/>
    <x v="4"/>
    <s v="고승환"/>
    <s v="11자리 정보 컬럼 추가하여 확인 가능"/>
  </r>
  <r>
    <n v="451"/>
    <s v="202008-021"/>
    <s v="N"/>
    <x v="435"/>
    <s v="MES"/>
    <x v="1"/>
    <x v="9"/>
    <x v="35"/>
    <n v="2020"/>
    <n v="8"/>
    <n v="32"/>
    <d v="2020-08-07T00:00:00"/>
    <d v="2020-08-07T00:00:00"/>
    <d v="2020-08-07T00:00:00"/>
    <d v="2020-08-07T00:00:00"/>
    <s v="완료"/>
    <m/>
    <m/>
    <m/>
    <m/>
    <s v="박재현"/>
    <x v="4"/>
    <s v="고승환"/>
    <m/>
  </r>
  <r>
    <n v="452"/>
    <s v="202008-022"/>
    <s v="Y"/>
    <x v="436"/>
    <s v="MES"/>
    <x v="1"/>
    <x v="9"/>
    <x v="36"/>
    <n v="2020"/>
    <n v="9"/>
    <n v="39"/>
    <d v="2020-08-06T00:00:00"/>
    <d v="2020-08-10T00:00:00"/>
    <d v="2020-09-21T00:00:00"/>
    <d v="2020-09-25T00:00:00"/>
    <s v="완료"/>
    <m/>
    <m/>
    <m/>
    <m/>
    <s v="박재현"/>
    <x v="0"/>
    <s v="고승환"/>
    <m/>
  </r>
  <r>
    <n v="453"/>
    <s v="202008-023"/>
    <s v="Y"/>
    <x v="437"/>
    <s v="MES"/>
    <x v="1"/>
    <x v="9"/>
    <x v="36"/>
    <n v="2020"/>
    <n v="9"/>
    <n v="37"/>
    <d v="2020-08-06T00:00:00"/>
    <d v="2020-08-11T00:00:00"/>
    <d v="2020-08-14T00:00:00"/>
    <d v="2020-09-11T00:00:00"/>
    <s v="완료"/>
    <m/>
    <m/>
    <m/>
    <m/>
    <s v="박승현"/>
    <x v="0"/>
    <s v="고승환"/>
    <s v="- Rewinding MES 조건 시간이 다음날 06:29분까지_x000a_FMB 조건 시간이 전날 00시까지 라서 둘다 MES _x000a_기준으로 데이터 맞추고 FMB는 전날 시간 조건으로_x000a_돌려놓음"/>
  </r>
  <r>
    <n v="454"/>
    <s v="202008-024"/>
    <s v="Y"/>
    <x v="438"/>
    <s v="MES"/>
    <x v="1"/>
    <x v="9"/>
    <x v="36"/>
    <n v="2020"/>
    <n v="8"/>
    <n v="34"/>
    <d v="2020-07-30T00:00:00"/>
    <d v="2020-08-11T00:00:00"/>
    <d v="2020-08-14T00:00:00"/>
    <d v="2020-08-20T00:00:00"/>
    <s v="완료"/>
    <m/>
    <m/>
    <m/>
    <m/>
    <s v="양진호"/>
    <x v="0"/>
    <s v="고승환"/>
    <s v="- MES 기간별 총 생산량과 FMB, EMI 종합현황 총 생산량과 불일치_x000a_- FMB 생산량, EMI 생산량 일치 작업 우선"/>
  </r>
  <r>
    <n v="455"/>
    <s v="202008-025"/>
    <s v="N"/>
    <x v="439"/>
    <s v="MES"/>
    <x v="1"/>
    <x v="9"/>
    <x v="36"/>
    <n v="2020"/>
    <n v="8"/>
    <n v="33"/>
    <d v="2020-08-10T00:00:00"/>
    <d v="2020-08-10T00:00:00"/>
    <d v="2020-08-10T00:00:00"/>
    <d v="2020-08-11T00:00:00"/>
    <s v="완료"/>
    <m/>
    <m/>
    <m/>
    <m/>
    <s v="이규민"/>
    <x v="4"/>
    <s v="고승환"/>
    <m/>
  </r>
  <r>
    <n v="456"/>
    <s v="202008-026"/>
    <s v="N"/>
    <x v="440"/>
    <s v="MES"/>
    <x v="1"/>
    <x v="9"/>
    <x v="36"/>
    <n v="2020"/>
    <n v="8"/>
    <n v="33"/>
    <d v="2020-08-12T00:00:00"/>
    <d v="2020-08-12T00:00:00"/>
    <d v="2020-08-12T00:00:00"/>
    <d v="2020-08-13T00:00:00"/>
    <s v="완료"/>
    <m/>
    <m/>
    <m/>
    <m/>
    <s v="전다해"/>
    <x v="4"/>
    <s v="고승환"/>
    <s v="컬렉션 값 수정_x000a_품종 세팅 값 수정_x000a_배치 작업 재진행"/>
  </r>
  <r>
    <n v="457"/>
    <s v="202008-027"/>
    <s v="N"/>
    <x v="426"/>
    <s v="MES"/>
    <x v="1"/>
    <x v="9"/>
    <x v="35"/>
    <n v="2020"/>
    <n v="8"/>
    <n v="33"/>
    <d v="2020-08-04T00:00:00"/>
    <d v="2020-08-04T00:00:00"/>
    <d v="2020-08-04T00:00:00"/>
    <d v="2020-08-13T00:00:00"/>
    <s v="완료"/>
    <m/>
    <m/>
    <m/>
    <m/>
    <s v="채지연"/>
    <x v="3"/>
    <s v="임영두"/>
    <s v="미라콤 문의"/>
  </r>
  <r>
    <n v="458"/>
    <s v="202008-028"/>
    <s v="N"/>
    <x v="441"/>
    <s v="MES"/>
    <x v="1"/>
    <x v="9"/>
    <x v="35"/>
    <n v="2020"/>
    <n v="8"/>
    <n v="33"/>
    <d v="2020-08-06T00:00:00"/>
    <d v="2020-08-06T00:00:00"/>
    <d v="2020-08-06T00:00:00"/>
    <d v="2020-08-14T00:00:00"/>
    <s v="완료"/>
    <m/>
    <m/>
    <m/>
    <m/>
    <s v="박재현"/>
    <x v="3"/>
    <s v="임영두"/>
    <m/>
  </r>
  <r>
    <n v="459"/>
    <s v="202008-029"/>
    <s v="N"/>
    <x v="442"/>
    <s v="MES"/>
    <x v="1"/>
    <x v="9"/>
    <x v="36"/>
    <n v="2020"/>
    <n v="8"/>
    <n v="33"/>
    <d v="2020-08-10T00:00:00"/>
    <d v="2020-08-10T00:00:00"/>
    <d v="2020-08-10T00:00:00"/>
    <d v="2020-08-10T00:00:00"/>
    <s v="완료"/>
    <m/>
    <m/>
    <m/>
    <m/>
    <s v="김형준"/>
    <x v="3"/>
    <s v="임영두"/>
    <s v="실린더-코어 맵핑 테이블에 해당 코어 DATA가 존재하여서 조회가 불가능했음. 실린더 ID에는 NULL이 들어간 잘못된 정보 -&gt; DELETE 처리"/>
  </r>
  <r>
    <n v="460"/>
    <s v="202008-030"/>
    <s v="N"/>
    <x v="443"/>
    <s v="MES"/>
    <x v="1"/>
    <x v="9"/>
    <x v="36"/>
    <n v="2020"/>
    <n v="8"/>
    <n v="33"/>
    <d v="2020-08-11T00:00:00"/>
    <d v="2020-08-11T00:00:00"/>
    <d v="2020-08-11T00:00:00"/>
    <d v="2020-08-11T00:00:00"/>
    <s v="완료"/>
    <m/>
    <m/>
    <m/>
    <m/>
    <s v="이규민"/>
    <x v="3"/>
    <s v="임영두"/>
    <s v="검사 테이블에 리와인딩 정보가 들어있지 않았음.  리와인딩 작업 완료하는 과정에서 오류가 있었던 것으로 생각됨 -&gt; 검사 확정에 필요한 DATA UPDATE 처리 후 최종 검사 확정 완료"/>
  </r>
  <r>
    <n v="461"/>
    <s v="202008-031"/>
    <s v="N"/>
    <x v="444"/>
    <s v="MES"/>
    <x v="1"/>
    <x v="9"/>
    <x v="36"/>
    <n v="2020"/>
    <n v="8"/>
    <n v="33"/>
    <d v="2020-08-11T00:00:00"/>
    <d v="2020-08-11T00:00:00"/>
    <d v="2020-08-11T00:00:00"/>
    <d v="2020-08-12T00:00:00"/>
    <s v="완료"/>
    <m/>
    <m/>
    <m/>
    <m/>
    <s v="이기혁"/>
    <x v="3"/>
    <s v="임영두"/>
    <m/>
  </r>
  <r>
    <n v="462"/>
    <s v="202008-032"/>
    <s v="N"/>
    <x v="445"/>
    <s v="MES"/>
    <x v="1"/>
    <x v="9"/>
    <x v="36"/>
    <n v="2020"/>
    <n v="8"/>
    <n v="33"/>
    <d v="2020-08-13T00:00:00"/>
    <d v="2020-08-13T00:00:00"/>
    <d v="2020-08-13T00:00:00"/>
    <d v="2020-08-13T00:00:00"/>
    <s v="완료"/>
    <m/>
    <m/>
    <m/>
    <m/>
    <s v="노승윤"/>
    <x v="3"/>
    <s v="임영두"/>
    <s v="V-FURNACE 유효중량 자동계산 기능 추가했던 건과 관련된 건"/>
  </r>
  <r>
    <n v="463"/>
    <s v="202008-033"/>
    <s v="N"/>
    <x v="446"/>
    <s v="MES"/>
    <x v="1"/>
    <x v="9"/>
    <x v="36"/>
    <n v="2020"/>
    <n v="8"/>
    <n v="33"/>
    <d v="2020-08-13T00:00:00"/>
    <d v="2020-08-13T00:00:00"/>
    <d v="2020-08-13T00:00:00"/>
    <d v="2020-08-14T00:00:00"/>
    <s v="완료"/>
    <m/>
    <m/>
    <m/>
    <m/>
    <s v="노승윤"/>
    <x v="3"/>
    <s v="임영두"/>
    <s v="수정 불가"/>
  </r>
  <r>
    <n v="464"/>
    <s v="202008-034"/>
    <s v="Y"/>
    <x v="447"/>
    <s v="MES"/>
    <x v="1"/>
    <x v="9"/>
    <x v="37"/>
    <n v="2020"/>
    <n v="10"/>
    <n v="41"/>
    <d v="2020-08-18T00:00:00"/>
    <d v="2020-08-18T00:00:00"/>
    <d v="2020-08-18T00:00:00"/>
    <d v="2020-10-05T00:00:00"/>
    <s v="완료"/>
    <m/>
    <m/>
    <m/>
    <m/>
    <s v="박재현"/>
    <x v="3"/>
    <s v="임영두"/>
    <m/>
  </r>
  <r>
    <n v="465"/>
    <s v="202008-035"/>
    <s v="N"/>
    <x v="448"/>
    <s v="MES"/>
    <x v="1"/>
    <x v="9"/>
    <x v="37"/>
    <n v="2020"/>
    <n v="8"/>
    <n v="34"/>
    <d v="2020-08-18T00:00:00"/>
    <d v="2020-08-18T00:00:00"/>
    <d v="2020-08-18T00:00:00"/>
    <d v="2020-08-18T00:00:00"/>
    <s v="완료"/>
    <m/>
    <m/>
    <m/>
    <m/>
    <s v="이기혁"/>
    <x v="3"/>
    <s v="임영두"/>
    <s v="드로윙 1 ~ 12호기_x000a_팡데이타에서 받던 데이터, 오류 fix"/>
  </r>
  <r>
    <n v="466"/>
    <s v="202008-036"/>
    <s v="N"/>
    <x v="449"/>
    <s v="MES"/>
    <x v="1"/>
    <x v="9"/>
    <x v="37"/>
    <n v="2020"/>
    <n v="8"/>
    <n v="34"/>
    <d v="2020-08-18T00:00:00"/>
    <d v="2020-08-18T00:00:00"/>
    <d v="2020-08-18T00:00:00"/>
    <d v="2020-08-18T00:00:00"/>
    <s v="완료"/>
    <m/>
    <m/>
    <m/>
    <m/>
    <s v="김형준"/>
    <x v="3"/>
    <s v="임영두"/>
    <s v="TA0120715A_x000a_TA0120801A_x000a__x000a_현상분석 후 보고 (to 최근영BJ)"/>
  </r>
  <r>
    <n v="467"/>
    <s v="202008-037"/>
    <s v="N"/>
    <x v="450"/>
    <s v="MES"/>
    <x v="1"/>
    <x v="9"/>
    <x v="37"/>
    <n v="2020"/>
    <n v="8"/>
    <n v="34"/>
    <d v="2020-08-18T00:00:00"/>
    <d v="2020-08-18T00:00:00"/>
    <d v="2020-08-18T00:00:00"/>
    <d v="2020-08-18T00:00:00"/>
    <s v="완료"/>
    <m/>
    <m/>
    <m/>
    <m/>
    <s v="노승윤"/>
    <x v="3"/>
    <s v="임영두"/>
    <s v="오래된 품번이라 품종정보, 생산방식 관련 Table Update 처리_x000a_PT1319B21A"/>
  </r>
  <r>
    <n v="468"/>
    <s v="202008-038"/>
    <s v="N"/>
    <x v="451"/>
    <s v="MES"/>
    <x v="1"/>
    <x v="9"/>
    <x v="37"/>
    <n v="2020"/>
    <n v="8"/>
    <n v="34"/>
    <d v="2020-08-19T00:00:00"/>
    <d v="2020-08-19T00:00:00"/>
    <d v="2020-08-19T00:00:00"/>
    <d v="2020-08-19T00:00:00"/>
    <s v="완료"/>
    <m/>
    <m/>
    <m/>
    <m/>
    <s v="노승윤"/>
    <x v="3"/>
    <s v="임영두"/>
    <s v="현상분석 후 보고 (to 최근영BJ)"/>
  </r>
  <r>
    <n v="469"/>
    <s v="202008-039"/>
    <s v="N"/>
    <x v="452"/>
    <s v="WMS"/>
    <x v="1"/>
    <x v="9"/>
    <x v="37"/>
    <n v="2020"/>
    <n v="8"/>
    <n v="34"/>
    <d v="2020-08-18T00:00:00"/>
    <d v="2020-08-18T00:00:00"/>
    <d v="2020-08-18T00:00:00"/>
    <d v="2020-08-19T00:00:00"/>
    <s v="완료"/>
    <m/>
    <m/>
    <m/>
    <m/>
    <s v="양진호"/>
    <x v="4"/>
    <s v="고승환"/>
    <s v="- MES 기간별 총 생산량과 FMB, EMI 종합현황 총 생산량과 불일치_x000a_- FMB 생산량, EMI 생산량 일치 작업 우선"/>
  </r>
  <r>
    <n v="470"/>
    <s v="202008-040"/>
    <s v="N"/>
    <x v="453"/>
    <s v="WMS"/>
    <x v="1"/>
    <x v="9"/>
    <x v="37"/>
    <n v="2020"/>
    <n v="8"/>
    <n v="34"/>
    <d v="2020-08-18T00:00:00"/>
    <d v="2020-08-18T00:00:00"/>
    <d v="2020-08-18T00:00:00"/>
    <d v="2020-08-19T00:00:00"/>
    <s v="완료"/>
    <m/>
    <m/>
    <m/>
    <m/>
    <s v="양진호"/>
    <x v="4"/>
    <s v="고승환"/>
    <s v=" - MES -&gt; WMS IF 항목 중 PMD 채우기 (Y/N) 항목있음_x000a_해당 항목을 조회조건에 추가요청_x000a__x000a_ - 조회 조건에서 대역폭 -&gt; Drawing일자_x000a_ - 조회 데이터의 1300손실 -&gt; Drawing일자 변경"/>
  </r>
  <r>
    <n v="471"/>
    <s v="202008-041"/>
    <s v="N"/>
    <x v="454"/>
    <s v="WMS"/>
    <x v="1"/>
    <x v="9"/>
    <x v="37"/>
    <n v="2020"/>
    <n v="8"/>
    <n v="34"/>
    <d v="2020-08-18T00:00:00"/>
    <d v="2020-08-18T00:00:00"/>
    <d v="2020-08-18T00:00:00"/>
    <d v="2020-08-19T00:00:00"/>
    <s v="완료"/>
    <m/>
    <m/>
    <m/>
    <m/>
    <s v="양진호"/>
    <x v="4"/>
    <s v="고승환"/>
    <s v="스캔 데이터 DISPLAY 개수 제한 30개 -&gt; 1000개로 조정 "/>
  </r>
  <r>
    <n v="472"/>
    <s v="202008-042"/>
    <s v="N"/>
    <x v="455"/>
    <s v="MES"/>
    <x v="1"/>
    <x v="9"/>
    <x v="37"/>
    <n v="2020"/>
    <n v="8"/>
    <n v="34"/>
    <d v="2020-08-19T00:00:00"/>
    <d v="2020-08-19T00:00:00"/>
    <d v="2020-08-19T00:00:00"/>
    <d v="2020-08-19T00:00:00"/>
    <s v="완료"/>
    <m/>
    <m/>
    <m/>
    <m/>
    <s v="황찬호"/>
    <x v="4"/>
    <s v="고승환"/>
    <s v="- 사내거래 출고 처리시 품종 및 자재코드(색상)당 출고처리 후 재접속 필요_x000a_- 건BY건으로 재접속이 필요하여 불편함 (비 효율적)"/>
  </r>
  <r>
    <n v="473"/>
    <s v="202008-043"/>
    <s v="N"/>
    <x v="456"/>
    <s v="EMI"/>
    <x v="1"/>
    <x v="9"/>
    <x v="37"/>
    <n v="2020"/>
    <n v="8"/>
    <n v="35"/>
    <d v="2020-08-20T00:00:00"/>
    <d v="2020-08-20T00:00:00"/>
    <d v="2020-08-20T00:00:00"/>
    <d v="2020-08-24T00:00:00"/>
    <s v="완료"/>
    <m/>
    <m/>
    <m/>
    <m/>
    <s v="이규민"/>
    <x v="4"/>
    <s v="고승환"/>
    <s v="해당품번 완료되어 실린더-코어맵핑 불가능"/>
  </r>
  <r>
    <n v="474"/>
    <s v="202008-044"/>
    <s v="N"/>
    <x v="457"/>
    <s v="MES"/>
    <x v="1"/>
    <x v="9"/>
    <x v="38"/>
    <n v="2020"/>
    <n v="9"/>
    <n v="38"/>
    <d v="2020-08-10T00:00:00"/>
    <d v="2020-08-28T00:00:00"/>
    <d v="2020-09-10T00:00:00"/>
    <d v="2020-09-14T00:00:00"/>
    <s v="완료"/>
    <m/>
    <m/>
    <m/>
    <m/>
    <s v="양진호"/>
    <x v="4"/>
    <s v="고승환"/>
    <m/>
  </r>
  <r>
    <n v="475"/>
    <s v="202008-045"/>
    <s v="N"/>
    <x v="458"/>
    <s v="WMS"/>
    <x v="1"/>
    <x v="9"/>
    <x v="38"/>
    <n v="2020"/>
    <n v="9"/>
    <n v="38"/>
    <d v="2020-08-10T00:00:00"/>
    <d v="2020-08-28T00:00:00"/>
    <d v="2020-09-14T00:00:00"/>
    <d v="2020-09-15T00:00:00"/>
    <s v="완료"/>
    <m/>
    <m/>
    <m/>
    <m/>
    <s v="양진호"/>
    <x v="4"/>
    <s v="고승환"/>
    <m/>
  </r>
  <r>
    <n v="476"/>
    <s v="202008-046"/>
    <s v="Y"/>
    <x v="459"/>
    <s v="MES"/>
    <x v="1"/>
    <x v="9"/>
    <x v="38"/>
    <s v=""/>
    <s v=""/>
    <s v=""/>
    <d v="2020-08-18T00:00:00"/>
    <d v="2020-08-28T00:00:00"/>
    <m/>
    <m/>
    <s v="완료"/>
    <s v="현재불가"/>
    <m/>
    <m/>
    <m/>
    <s v="박재현"/>
    <x v="0"/>
    <s v="고승환"/>
    <s v="쿼리문 포화상태로 조정 진행 후 개발 예정"/>
  </r>
  <r>
    <n v="477"/>
    <s v="202008-047"/>
    <s v="Y"/>
    <x v="460"/>
    <s v="MES"/>
    <x v="1"/>
    <x v="9"/>
    <x v="38"/>
    <n v="2020"/>
    <n v="10"/>
    <n v="43"/>
    <d v="2020-08-19T00:00:00"/>
    <d v="2020-08-28T00:00:00"/>
    <d v="2020-10-20T00:00:00"/>
    <d v="2020-10-21T00:00:00"/>
    <s v="완료"/>
    <m/>
    <n v="1"/>
    <m/>
    <m/>
    <s v="이기혁"/>
    <x v="0"/>
    <s v="고승환"/>
    <m/>
  </r>
  <r>
    <n v="478"/>
    <s v="202008-048"/>
    <s v="Y"/>
    <x v="461"/>
    <s v="EMI"/>
    <x v="1"/>
    <x v="9"/>
    <x v="38"/>
    <s v=""/>
    <s v=""/>
    <s v=""/>
    <d v="2020-08-20T00:00:00"/>
    <d v="2020-08-28T00:00:00"/>
    <m/>
    <m/>
    <s v="완료"/>
    <m/>
    <m/>
    <m/>
    <m/>
    <s v="이규민"/>
    <x v="0"/>
    <m/>
    <m/>
  </r>
  <r>
    <n v="479"/>
    <s v="202008-049"/>
    <s v="Y"/>
    <x v="462"/>
    <s v="MES"/>
    <x v="1"/>
    <x v="9"/>
    <x v="38"/>
    <n v="2020"/>
    <n v="8"/>
    <n v="35"/>
    <d v="2020-08-21T00:00:00"/>
    <d v="2020-08-28T00:00:00"/>
    <d v="2020-08-21T00:00:00"/>
    <d v="2020-08-25T00:00:00"/>
    <s v="완료"/>
    <m/>
    <m/>
    <m/>
    <m/>
    <s v="이규민"/>
    <x v="0"/>
    <m/>
    <s v="- MES Core 단에서 처리 확인"/>
  </r>
  <r>
    <n v="480"/>
    <s v="202008-050"/>
    <s v="Y"/>
    <x v="463"/>
    <s v="MES"/>
    <x v="1"/>
    <x v="9"/>
    <x v="38"/>
    <s v=""/>
    <s v=""/>
    <s v=""/>
    <d v="2020-08-25T00:00:00"/>
    <d v="2020-08-28T00:00:00"/>
    <m/>
    <m/>
    <s v="완료"/>
    <s v="현재불가"/>
    <m/>
    <m/>
    <m/>
    <s v="이규민"/>
    <x v="0"/>
    <s v="고승환"/>
    <s v="쿼리문 포화상태로 조정 진행 후 개발 예정"/>
  </r>
  <r>
    <n v="481"/>
    <s v="202008-051"/>
    <s v="Y"/>
    <x v="464"/>
    <s v="MES"/>
    <x v="1"/>
    <x v="9"/>
    <x v="38"/>
    <n v="2020"/>
    <n v="9"/>
    <n v="36"/>
    <d v="2020-08-25T00:00:00"/>
    <d v="2020-08-28T00:00:00"/>
    <d v="2020-08-28T00:00:00"/>
    <d v="2020-09-03T00:00:00"/>
    <s v="완료"/>
    <m/>
    <m/>
    <m/>
    <m/>
    <s v="박재현"/>
    <x v="0"/>
    <s v="임영두"/>
    <m/>
  </r>
  <r>
    <n v="482"/>
    <s v="202008-052"/>
    <s v="Y"/>
    <x v="465"/>
    <s v="MES"/>
    <x v="1"/>
    <x v="9"/>
    <x v="38"/>
    <n v="2020"/>
    <n v="9"/>
    <n v="37"/>
    <d v="2020-08-25T00:00:00"/>
    <d v="2020-08-28T00:00:00"/>
    <m/>
    <d v="2020-09-10T00:00:00"/>
    <s v="완료"/>
    <m/>
    <m/>
    <m/>
    <m/>
    <s v="박재현"/>
    <x v="0"/>
    <s v="임영두"/>
    <m/>
  </r>
  <r>
    <n v="483"/>
    <s v="202008-053"/>
    <s v="N"/>
    <x v="466"/>
    <s v="FMB"/>
    <x v="1"/>
    <x v="9"/>
    <x v="38"/>
    <n v="2020"/>
    <n v="8"/>
    <n v="35"/>
    <d v="2020-08-24T00:00:00"/>
    <d v="2020-08-24T00:00:00"/>
    <d v="2020-08-24T00:00:00"/>
    <d v="2020-08-24T00:00:00"/>
    <s v="완료"/>
    <m/>
    <m/>
    <m/>
    <m/>
    <s v="채지연"/>
    <x v="4"/>
    <s v="고승환"/>
    <m/>
  </r>
  <r>
    <n v="484"/>
    <s v="202008-054"/>
    <s v="N"/>
    <x v="467"/>
    <s v="EMI"/>
    <x v="1"/>
    <x v="9"/>
    <x v="38"/>
    <n v="2020"/>
    <n v="8"/>
    <n v="35"/>
    <d v="2020-08-26T00:00:00"/>
    <d v="2020-08-26T00:00:00"/>
    <d v="2020-08-26T00:00:00"/>
    <d v="2020-08-27T00:00:00"/>
    <s v="완료"/>
    <m/>
    <m/>
    <m/>
    <m/>
    <s v="채지연"/>
    <x v="4"/>
    <s v="고승환"/>
    <m/>
  </r>
  <r>
    <n v="485"/>
    <s v="202008-055"/>
    <s v="N"/>
    <x v="468"/>
    <s v="FMB"/>
    <x v="1"/>
    <x v="9"/>
    <x v="38"/>
    <n v="2020"/>
    <n v="8"/>
    <n v="35"/>
    <d v="2020-08-26T00:00:00"/>
    <d v="2020-08-26T00:00:00"/>
    <d v="2020-08-26T00:00:00"/>
    <d v="2020-08-27T00:00:00"/>
    <s v="완료"/>
    <m/>
    <m/>
    <m/>
    <m/>
    <s v="채지연"/>
    <x v="4"/>
    <s v="고승환"/>
    <m/>
  </r>
  <r>
    <n v="486"/>
    <s v="202008-056"/>
    <s v="N"/>
    <x v="469"/>
    <s v="EMI"/>
    <x v="1"/>
    <x v="9"/>
    <x v="38"/>
    <s v=""/>
    <s v=""/>
    <s v=""/>
    <d v="2020-08-27T00:00:00"/>
    <d v="2020-08-27T00:00:00"/>
    <d v="2020-08-27T00:00:00"/>
    <m/>
    <s v="완료"/>
    <m/>
    <m/>
    <m/>
    <m/>
    <s v="양진호"/>
    <x v="4"/>
    <s v="고승환"/>
    <m/>
  </r>
  <r>
    <n v="487"/>
    <s v="202008-057"/>
    <s v="N"/>
    <x v="470"/>
    <s v="MES"/>
    <x v="1"/>
    <x v="9"/>
    <x v="38"/>
    <n v="2020"/>
    <n v="8"/>
    <n v="35"/>
    <d v="2020-08-26T00:00:00"/>
    <d v="2020-08-26T00:00:00"/>
    <d v="2020-08-26T00:00:00"/>
    <d v="2020-08-26T00:00:00"/>
    <s v="완료"/>
    <m/>
    <m/>
    <m/>
    <m/>
    <s v="이태경"/>
    <x v="4"/>
    <s v="고승환"/>
    <m/>
  </r>
  <r>
    <n v="488"/>
    <s v="202008-058"/>
    <s v="N"/>
    <x v="471"/>
    <s v="EMI"/>
    <x v="1"/>
    <x v="9"/>
    <x v="38"/>
    <n v="2020"/>
    <n v="8"/>
    <n v="35"/>
    <d v="2020-08-24T00:00:00"/>
    <d v="2020-08-24T00:00:00"/>
    <d v="2020-08-24T00:00:00"/>
    <d v="2020-08-24T00:00:00"/>
    <s v="완료"/>
    <m/>
    <m/>
    <m/>
    <m/>
    <s v="양진호"/>
    <x v="4"/>
    <s v="고승환"/>
    <m/>
  </r>
  <r>
    <n v="489"/>
    <s v="202008-059"/>
    <s v="N"/>
    <x v="472"/>
    <s v="WMS"/>
    <x v="1"/>
    <x v="9"/>
    <x v="38"/>
    <n v="2020"/>
    <n v="8"/>
    <n v="35"/>
    <d v="2020-08-24T00:00:00"/>
    <d v="2020-08-24T00:00:00"/>
    <d v="2020-08-24T00:00:00"/>
    <d v="2020-08-24T00:00:00"/>
    <s v="완료"/>
    <m/>
    <m/>
    <m/>
    <m/>
    <s v="양진호"/>
    <x v="4"/>
    <s v="고승환"/>
    <m/>
  </r>
  <r>
    <n v="490"/>
    <s v="202008-060"/>
    <s v="N"/>
    <x v="473"/>
    <s v="MES"/>
    <x v="1"/>
    <x v="9"/>
    <x v="39"/>
    <n v="2020"/>
    <n v="9"/>
    <n v="40"/>
    <d v="2020-08-31T00:00:00"/>
    <d v="2020-08-31T00:00:00"/>
    <d v="2020-08-31T00:00:00"/>
    <d v="2020-09-28T00:00:00"/>
    <s v="완료"/>
    <m/>
    <m/>
    <m/>
    <m/>
    <s v="전다해"/>
    <x v="3"/>
    <s v="임영두"/>
    <m/>
  </r>
  <r>
    <n v="491"/>
    <s v="202008-061"/>
    <s v="N"/>
    <x v="474"/>
    <s v="MES"/>
    <x v="1"/>
    <x v="9"/>
    <x v="39"/>
    <n v="2020"/>
    <n v="10"/>
    <n v="41"/>
    <d v="2020-08-31T00:00:00"/>
    <d v="2020-08-31T00:00:00"/>
    <d v="2020-08-31T00:00:00"/>
    <d v="2020-10-08T00:00:00"/>
    <s v="완료"/>
    <m/>
    <m/>
    <m/>
    <m/>
    <s v="전다해"/>
    <x v="3"/>
    <s v="임영두"/>
    <m/>
  </r>
  <r>
    <n v="492"/>
    <s v="202008-062"/>
    <s v="N"/>
    <x v="475"/>
    <s v="MES"/>
    <x v="1"/>
    <x v="10"/>
    <x v="39"/>
    <n v="2020"/>
    <n v="9"/>
    <n v="36"/>
    <d v="2020-09-02T00:00:00"/>
    <d v="2020-09-02T00:00:00"/>
    <d v="2020-09-02T00:00:00"/>
    <d v="2020-09-02T00:00:00"/>
    <s v="완료"/>
    <m/>
    <m/>
    <m/>
    <m/>
    <s v="김정민"/>
    <x v="5"/>
    <m/>
    <m/>
  </r>
  <r>
    <n v="493"/>
    <s v="202008-063"/>
    <s v="Y"/>
    <x v="476"/>
    <s v="MES"/>
    <x v="1"/>
    <x v="9"/>
    <x v="39"/>
    <n v="2020"/>
    <n v="9"/>
    <n v="39"/>
    <d v="2020-08-31T00:00:00"/>
    <d v="2020-08-31T00:00:00"/>
    <d v="2020-08-31T00:00:00"/>
    <d v="2020-09-25T00:00:00"/>
    <s v="완료"/>
    <m/>
    <m/>
    <m/>
    <m/>
    <s v="박재현"/>
    <x v="3"/>
    <s v="임영두"/>
    <m/>
  </r>
  <r>
    <n v="494"/>
    <s v="202008-064"/>
    <s v="N"/>
    <x v="477"/>
    <s v="MES"/>
    <x v="1"/>
    <x v="10"/>
    <x v="39"/>
    <n v="2020"/>
    <n v="9"/>
    <n v="36"/>
    <d v="2020-09-02T00:00:00"/>
    <d v="2020-09-02T00:00:00"/>
    <d v="2020-09-02T00:00:00"/>
    <d v="2020-09-04T00:00:00"/>
    <s v="완료"/>
    <m/>
    <m/>
    <m/>
    <m/>
    <s v="김정민"/>
    <x v="5"/>
    <m/>
    <m/>
  </r>
  <r>
    <n v="495"/>
    <s v="202008-065"/>
    <s v="N"/>
    <x v="478"/>
    <s v="MES"/>
    <x v="1"/>
    <x v="9"/>
    <x v="39"/>
    <n v="2020"/>
    <n v="8"/>
    <n v="36"/>
    <d v="2020-08-31T00:00:00"/>
    <d v="2020-08-31T00:00:00"/>
    <d v="2020-08-31T00:00:00"/>
    <d v="2020-08-31T00:00:00"/>
    <s v="완료"/>
    <m/>
    <m/>
    <m/>
    <m/>
    <s v="김대준_x000a_(설계실)"/>
    <x v="5"/>
    <m/>
    <s v="현업에서 히터 사용 횟수를 초기화하여 작업취소할 때 사용 횟수 차감하는 부분에서 오류 발생 -&gt; 사용 횟수 차감하는 부분 SKIP하여 진행"/>
  </r>
  <r>
    <n v="496"/>
    <s v="202009-001"/>
    <s v="N"/>
    <x v="479"/>
    <s v="MES"/>
    <x v="1"/>
    <x v="10"/>
    <x v="39"/>
    <n v="2020"/>
    <n v="9"/>
    <n v="37"/>
    <d v="2020-09-03T00:00:00"/>
    <d v="2020-09-03T00:00:00"/>
    <d v="2020-09-03T00:00:00"/>
    <d v="2020-09-08T00:00:00"/>
    <s v="완료"/>
    <m/>
    <m/>
    <m/>
    <m/>
    <s v="황찬호"/>
    <x v="4"/>
    <s v="고승환"/>
    <s v="- B3 공정 흐름 파악_x000a_- 코어 가연신 공정창고까지 취소"/>
  </r>
  <r>
    <n v="497"/>
    <s v="202009-002"/>
    <s v="N"/>
    <x v="480"/>
    <s v="MES"/>
    <x v="1"/>
    <x v="10"/>
    <x v="40"/>
    <n v="2020"/>
    <n v="9"/>
    <n v="37"/>
    <d v="2020-09-07T00:00:00"/>
    <d v="2020-09-07T00:00:00"/>
    <d v="2020-09-07T00:00:00"/>
    <d v="2020-09-07T00:00:00"/>
    <s v="완료"/>
    <m/>
    <m/>
    <m/>
    <m/>
    <s v="박재현"/>
    <x v="3"/>
    <s v="임영두"/>
    <s v="BARE DATE, RTD DATE가 들어가지 않은 품번이 있어서 DELETE 처리 후, BARE DATE, RTD DATE 항목은 필수로 입력하도록 수정"/>
  </r>
  <r>
    <n v="498"/>
    <s v="202009-003"/>
    <s v="N"/>
    <x v="481"/>
    <s v="MES"/>
    <x v="1"/>
    <x v="10"/>
    <x v="40"/>
    <n v="2020"/>
    <n v="9"/>
    <n v="37"/>
    <d v="2020-09-07T00:00:00"/>
    <d v="2020-09-07T00:00:00"/>
    <d v="2020-09-07T00:00:00"/>
    <d v="2020-09-07T00:00:00"/>
    <s v="완료"/>
    <m/>
    <m/>
    <m/>
    <m/>
    <s v="박재현"/>
    <x v="3"/>
    <s v="임영두"/>
    <s v="해당 실린더에 마감되지 않은 작업지시가 있어서 조회되지 않았음 -&gt; 마감 처리 후 조회 가능"/>
  </r>
  <r>
    <n v="499"/>
    <s v="202009-004"/>
    <s v="N"/>
    <x v="482"/>
    <s v="MES"/>
    <x v="1"/>
    <x v="10"/>
    <x v="40"/>
    <n v="2020"/>
    <n v="9"/>
    <n v="37"/>
    <d v="2020-09-07T00:00:00"/>
    <d v="2020-09-07T00:00:00"/>
    <d v="2020-09-07T00:00:00"/>
    <d v="2020-09-07T00:00:00"/>
    <s v="완료"/>
    <m/>
    <m/>
    <m/>
    <m/>
    <s v="박재현"/>
    <x v="3"/>
    <s v="임영두"/>
    <s v="DRA 17 ~ 21호기 권취길이 Data 유형이 잘못 돼있어서 유형 변경"/>
  </r>
  <r>
    <n v="500"/>
    <s v="202009-005"/>
    <s v="N"/>
    <x v="483"/>
    <s v="MES"/>
    <x v="1"/>
    <x v="10"/>
    <x v="40"/>
    <n v="2020"/>
    <n v="9"/>
    <n v="37"/>
    <d v="2020-09-08T00:00:00"/>
    <d v="2020-09-08T00:00:00"/>
    <d v="2020-09-08T00:00:00"/>
    <d v="2020-09-09T00:00:00"/>
    <s v="완료"/>
    <m/>
    <m/>
    <m/>
    <m/>
    <s v="박재현"/>
    <x v="3"/>
    <s v="임영두"/>
    <s v="작업지시 마감 취소 후 WORK_FLAG 'N'으로 업데이트 처리"/>
  </r>
  <r>
    <n v="501"/>
    <s v="202009-006"/>
    <s v="N"/>
    <x v="484"/>
    <s v="EMI"/>
    <x v="1"/>
    <x v="10"/>
    <x v="40"/>
    <n v="2020"/>
    <n v="9"/>
    <n v="37"/>
    <d v="2020-09-07T00:00:00"/>
    <d v="2020-09-07T00:00:00"/>
    <d v="2020-09-07T00:00:00"/>
    <d v="2020-09-07T00:00:00"/>
    <s v="완료"/>
    <m/>
    <m/>
    <m/>
    <m/>
    <s v="김형준"/>
    <x v="4"/>
    <s v="고승환"/>
    <s v="- 사업부, 판정, 보류내역 컬럼 추가"/>
  </r>
  <r>
    <n v="502"/>
    <s v="202009-007"/>
    <s v="N"/>
    <x v="485"/>
    <s v="MES"/>
    <x v="1"/>
    <x v="10"/>
    <x v="40"/>
    <n v="2020"/>
    <n v="9"/>
    <n v="37"/>
    <d v="2020-09-07T00:00:00"/>
    <d v="2020-09-07T00:00:00"/>
    <d v="2020-09-07T00:00:00"/>
    <d v="2020-09-10T00:00:00"/>
    <s v="완료"/>
    <m/>
    <m/>
    <m/>
    <m/>
    <s v="양진호"/>
    <x v="4"/>
    <s v="고승환"/>
    <s v="- 특정품번 창고 컬러링 수정_x000a_- MESServer 로직 수정_x000a_- 7개 테이블 데이터 수정"/>
  </r>
  <r>
    <n v="503"/>
    <s v="202009-008"/>
    <s v="N"/>
    <x v="486"/>
    <s v="WMS"/>
    <x v="1"/>
    <x v="10"/>
    <x v="40"/>
    <n v="2020"/>
    <n v="9"/>
    <n v="37"/>
    <d v="2020-09-10T00:00:00"/>
    <d v="2020-09-10T00:00:00"/>
    <d v="2020-09-10T00:00:00"/>
    <d v="2020-09-11T00:00:00"/>
    <s v="완료"/>
    <m/>
    <m/>
    <m/>
    <m/>
    <s v="우성훈"/>
    <x v="4"/>
    <s v="고승환"/>
    <m/>
  </r>
  <r>
    <n v="504"/>
    <s v="202009-009"/>
    <s v="N"/>
    <x v="487"/>
    <s v="WMS"/>
    <x v="1"/>
    <x v="10"/>
    <x v="40"/>
    <n v="2020"/>
    <n v="9"/>
    <n v="38"/>
    <d v="2020-09-10T00:00:00"/>
    <d v="2020-09-10T00:00:00"/>
    <d v="2020-09-10T00:00:00"/>
    <d v="2020-09-14T00:00:00"/>
    <s v="완료"/>
    <m/>
    <m/>
    <m/>
    <m/>
    <s v="정지영"/>
    <x v="4"/>
    <s v="고승환"/>
    <s v="- 스캔 리스트 삭제 후 스캔 안되는 현상"/>
  </r>
  <r>
    <n v="505"/>
    <s v="202009-010"/>
    <s v="N"/>
    <x v="488"/>
    <s v="M365"/>
    <x v="1"/>
    <x v="10"/>
    <x v="40"/>
    <n v="2020"/>
    <n v="9"/>
    <n v="37"/>
    <d v="2020-09-09T00:00:00"/>
    <d v="2020-09-09T00:00:00"/>
    <d v="2020-09-09T00:00:00"/>
    <d v="2020-09-09T00:00:00"/>
    <s v="완료"/>
    <m/>
    <m/>
    <m/>
    <s v="기획팀"/>
    <s v="한수진"/>
    <x v="0"/>
    <s v="최근영"/>
    <m/>
  </r>
  <r>
    <n v="506"/>
    <s v="202009-011"/>
    <s v="N"/>
    <x v="489"/>
    <s v="M365"/>
    <x v="1"/>
    <x v="10"/>
    <x v="40"/>
    <n v="2020"/>
    <n v="9"/>
    <n v="37"/>
    <d v="2020-09-11T00:00:00"/>
    <d v="2020-09-11T00:00:00"/>
    <d v="2020-09-11T00:00:00"/>
    <d v="2020-09-11T00:00:00"/>
    <s v="완료"/>
    <m/>
    <m/>
    <m/>
    <s v="TFON"/>
    <s v="김민철"/>
    <x v="0"/>
    <s v="최근영"/>
    <m/>
  </r>
  <r>
    <n v="507"/>
    <s v="202009-012"/>
    <s v="N"/>
    <x v="490"/>
    <s v="M365"/>
    <x v="1"/>
    <x v="10"/>
    <x v="40"/>
    <n v="2020"/>
    <n v="9"/>
    <n v="37"/>
    <d v="2020-09-11T00:00:00"/>
    <d v="2020-09-11T00:00:00"/>
    <d v="2020-09-11T00:00:00"/>
    <d v="2020-09-11T00:00:00"/>
    <s v="완료"/>
    <m/>
    <m/>
    <m/>
    <s v="고우아이티"/>
    <s v="김도우"/>
    <x v="0"/>
    <s v="최근영"/>
    <m/>
  </r>
  <r>
    <n v="508"/>
    <s v="202009-013"/>
    <s v="N"/>
    <x v="491"/>
    <s v="M365"/>
    <x v="1"/>
    <x v="10"/>
    <x v="40"/>
    <n v="2020"/>
    <n v="9"/>
    <n v="37"/>
    <d v="2020-09-10T00:00:00"/>
    <d v="2020-09-10T00:00:00"/>
    <d v="2020-09-10T00:00:00"/>
    <d v="2020-09-10T00:00:00"/>
    <s v="완료"/>
    <m/>
    <m/>
    <m/>
    <m/>
    <s v="최근영"/>
    <x v="0"/>
    <s v="최근영"/>
    <m/>
  </r>
  <r>
    <n v="509"/>
    <s v="202009-014"/>
    <s v="Y"/>
    <x v="492"/>
    <s v="MES"/>
    <x v="1"/>
    <x v="10"/>
    <x v="41"/>
    <n v="2020"/>
    <n v="10"/>
    <n v="43"/>
    <d v="2020-09-10T00:00:00"/>
    <d v="2020-09-15T00:00:00"/>
    <d v="2020-10-13T00:00:00"/>
    <d v="2020-10-20T00:00:00"/>
    <s v="완료"/>
    <m/>
    <n v="1"/>
    <m/>
    <m/>
    <s v="이규민"/>
    <x v="0"/>
    <s v="고승환"/>
    <m/>
  </r>
  <r>
    <n v="510"/>
    <s v="202009-015"/>
    <s v="N"/>
    <x v="493"/>
    <s v="EAP"/>
    <x v="1"/>
    <x v="10"/>
    <x v="41"/>
    <n v="2020"/>
    <n v="9"/>
    <n v="38"/>
    <d v="2020-09-14T00:00:00"/>
    <d v="2020-09-14T00:00:00"/>
    <d v="2020-09-14T00:00:00"/>
    <d v="2020-09-14T00:00:00"/>
    <s v="완료"/>
    <m/>
    <m/>
    <m/>
    <m/>
    <s v="이기혁"/>
    <x v="3"/>
    <s v="임영두"/>
    <m/>
  </r>
  <r>
    <n v="511"/>
    <s v="202009-016"/>
    <s v="N"/>
    <x v="494"/>
    <s v="MES"/>
    <x v="1"/>
    <x v="10"/>
    <x v="41"/>
    <n v="2020"/>
    <n v="9"/>
    <n v="38"/>
    <d v="2020-09-14T00:00:00"/>
    <d v="2020-09-14T00:00:00"/>
    <d v="2020-09-14T00:00:00"/>
    <d v="2020-09-15T00:00:00"/>
    <s v="완료"/>
    <m/>
    <m/>
    <m/>
    <m/>
    <s v="노승윤"/>
    <x v="3"/>
    <s v="임영두"/>
    <m/>
  </r>
  <r>
    <n v="512"/>
    <s v="202009-017"/>
    <s v="N"/>
    <x v="495"/>
    <s v="EAP"/>
    <x v="1"/>
    <x v="10"/>
    <x v="41"/>
    <n v="2020"/>
    <n v="9"/>
    <n v="38"/>
    <d v="2020-09-16T00:00:00"/>
    <d v="2020-09-16T00:00:00"/>
    <d v="2020-09-16T00:00:00"/>
    <d v="2020-09-16T00:00:00"/>
    <s v="완료"/>
    <m/>
    <m/>
    <m/>
    <m/>
    <s v="김정민"/>
    <x v="3"/>
    <s v="임영두"/>
    <m/>
  </r>
  <r>
    <n v="513"/>
    <s v="202009-018"/>
    <s v="N"/>
    <x v="496"/>
    <s v="MES"/>
    <x v="1"/>
    <x v="10"/>
    <x v="41"/>
    <n v="2020"/>
    <n v="9"/>
    <n v="38"/>
    <d v="2020-09-16T00:00:00"/>
    <d v="2020-09-16T00:00:00"/>
    <d v="2020-09-16T00:00:00"/>
    <d v="2020-09-16T00:00:00"/>
    <s v="완료"/>
    <m/>
    <m/>
    <m/>
    <m/>
    <s v="김정민"/>
    <x v="3"/>
    <s v="임영두"/>
    <m/>
  </r>
  <r>
    <n v="514"/>
    <s v="202009-019"/>
    <s v="N"/>
    <x v="487"/>
    <s v="WMS"/>
    <x v="1"/>
    <x v="10"/>
    <x v="40"/>
    <n v="2020"/>
    <n v="9"/>
    <n v="38"/>
    <d v="2020-09-10T00:00:00"/>
    <d v="2020-09-10T00:00:00"/>
    <d v="2020-09-10T00:00:00"/>
    <d v="2020-09-14T00:00:00"/>
    <s v="완료"/>
    <m/>
    <m/>
    <m/>
    <m/>
    <s v="정지영"/>
    <x v="4"/>
    <s v="고승환"/>
    <s v="- 스캔 리스트 삭제 후 스캔 안되는 현상"/>
  </r>
  <r>
    <n v="515"/>
    <s v="202009-020"/>
    <s v="N"/>
    <x v="497"/>
    <s v="WMS"/>
    <x v="1"/>
    <x v="10"/>
    <x v="41"/>
    <n v="2020"/>
    <n v="9"/>
    <n v="38"/>
    <d v="2020-09-14T00:00:00"/>
    <d v="2020-09-14T00:00:00"/>
    <d v="2020-09-14T00:00:00"/>
    <d v="2020-09-15T00:00:00"/>
    <s v="완료"/>
    <m/>
    <m/>
    <m/>
    <m/>
    <s v="정지영"/>
    <x v="4"/>
    <s v="고승환"/>
    <m/>
  </r>
  <r>
    <n v="516"/>
    <s v="202009-021"/>
    <s v="N"/>
    <x v="498"/>
    <s v="WMS"/>
    <x v="1"/>
    <x v="10"/>
    <x v="41"/>
    <n v="2020"/>
    <n v="9"/>
    <n v="38"/>
    <d v="2020-09-14T00:00:00"/>
    <d v="2020-09-14T00:00:00"/>
    <d v="2020-09-14T00:00:00"/>
    <d v="2020-09-14T00:00:00"/>
    <s v="완료"/>
    <m/>
    <m/>
    <m/>
    <m/>
    <s v="이규민"/>
    <x v="4"/>
    <s v="고승환"/>
    <s v="- 강제 인터페이스 처리시 142개 컬럼값 수동 입력(시간 많이 소요)"/>
  </r>
  <r>
    <n v="517"/>
    <s v="202009-022"/>
    <s v="N"/>
    <x v="499"/>
    <s v="MES"/>
    <x v="1"/>
    <x v="10"/>
    <x v="41"/>
    <n v="2020"/>
    <n v="9"/>
    <n v="38"/>
    <d v="2020-09-16T00:00:00"/>
    <d v="2020-09-16T00:00:00"/>
    <d v="2020-09-16T00:00:00"/>
    <d v="2020-09-16T00:00:00"/>
    <s v="완료"/>
    <m/>
    <m/>
    <m/>
    <m/>
    <s v="김대준_x000a_(설계실)"/>
    <x v="3"/>
    <s v="임영두"/>
    <s v="데이터 테이블에 생산타입 정보가 누락되어 있어서 업데이트 처리"/>
  </r>
  <r>
    <n v="518"/>
    <s v="202009-023"/>
    <s v="N"/>
    <x v="500"/>
    <s v="MES"/>
    <x v="1"/>
    <x v="10"/>
    <x v="41"/>
    <n v="2020"/>
    <n v="9"/>
    <n v="38"/>
    <d v="2020-09-16T00:00:00"/>
    <d v="2020-09-16T00:00:00"/>
    <d v="2020-09-16T00:00:00"/>
    <d v="2020-09-16T00:00:00"/>
    <s v="완료"/>
    <m/>
    <m/>
    <m/>
    <m/>
    <s v="이욱선_x000a_(생산 3팀)"/>
    <x v="3"/>
    <s v="임영두"/>
    <s v="보빈 테이블에 보빈 정보가 누락되어 있어서 업데이트 처리"/>
  </r>
  <r>
    <n v="519"/>
    <s v="202009-024"/>
    <s v="N"/>
    <x v="501"/>
    <s v="WMS"/>
    <x v="1"/>
    <x v="10"/>
    <x v="41"/>
    <n v="2020"/>
    <n v="9"/>
    <n v="38"/>
    <d v="2020-09-15T00:00:00"/>
    <d v="2020-09-15T00:00:00"/>
    <d v="2020-09-15T00:00:00"/>
    <d v="2020-09-15T00:00:00"/>
    <s v="완료"/>
    <m/>
    <m/>
    <m/>
    <m/>
    <s v="양진호"/>
    <x v="4"/>
    <s v="고승환"/>
    <s v="- 강제 인터페이스 처리_x000a_- 14개 최종검사 재확정 처리"/>
  </r>
  <r>
    <n v="520"/>
    <s v="202009-025"/>
    <s v="N"/>
    <x v="502"/>
    <s v="WMS"/>
    <x v="1"/>
    <x v="10"/>
    <x v="41"/>
    <n v="2020"/>
    <n v="9"/>
    <n v="38"/>
    <d v="2020-09-15T00:00:00"/>
    <d v="2020-09-15T00:00:00"/>
    <d v="2020-09-15T00:00:00"/>
    <d v="2020-09-16T00:00:00"/>
    <s v="완료"/>
    <m/>
    <m/>
    <m/>
    <m/>
    <s v="장경수"/>
    <x v="4"/>
    <s v="고승환"/>
    <m/>
  </r>
  <r>
    <n v="521"/>
    <s v="202009-026"/>
    <s v="N"/>
    <x v="503"/>
    <s v="MES"/>
    <x v="1"/>
    <x v="10"/>
    <x v="41"/>
    <n v="2020"/>
    <n v="9"/>
    <n v="38"/>
    <d v="2020-09-16T00:00:00"/>
    <d v="2020-09-16T00:00:00"/>
    <d v="2020-09-16T00:00:00"/>
    <d v="2020-09-18T00:00:00"/>
    <s v="완료"/>
    <m/>
    <m/>
    <m/>
    <m/>
    <s v="박재현"/>
    <x v="4"/>
    <s v="고승환"/>
    <m/>
  </r>
  <r>
    <n v="522"/>
    <s v="202009-027"/>
    <s v="N"/>
    <x v="504"/>
    <s v="MES"/>
    <x v="1"/>
    <x v="10"/>
    <x v="41"/>
    <n v="2020"/>
    <n v="9"/>
    <n v="38"/>
    <d v="2020-09-17T00:00:00"/>
    <d v="2020-09-17T00:00:00"/>
    <d v="2020-09-17T00:00:00"/>
    <d v="2020-09-17T00:00:00"/>
    <s v="완료"/>
    <m/>
    <m/>
    <m/>
    <m/>
    <s v="노승윤"/>
    <x v="3"/>
    <s v="임영두"/>
    <s v="파이 * 2.2 * 유효길이 * 평균외경^2 /4 / 1000"/>
  </r>
  <r>
    <n v="523"/>
    <s v="202009-028"/>
    <s v="N"/>
    <x v="505"/>
    <s v="MES"/>
    <x v="1"/>
    <x v="10"/>
    <x v="41"/>
    <n v="2020"/>
    <n v="9"/>
    <n v="38"/>
    <d v="2020-09-17T00:00:00"/>
    <d v="2020-09-17T00:00:00"/>
    <d v="2020-09-17T00:00:00"/>
    <d v="2020-09-17T00:00:00"/>
    <s v="완료"/>
    <m/>
    <m/>
    <m/>
    <m/>
    <s v="노승윤"/>
    <x v="3"/>
    <s v="임영두"/>
    <m/>
  </r>
  <r>
    <n v="524"/>
    <s v="202009-029"/>
    <s v="N"/>
    <x v="506"/>
    <s v="MES"/>
    <x v="1"/>
    <x v="10"/>
    <x v="41"/>
    <n v="2020"/>
    <n v="9"/>
    <n v="38"/>
    <d v="2020-09-17T00:00:00"/>
    <d v="2020-09-17T00:00:00"/>
    <d v="2020-09-17T00:00:00"/>
    <d v="2020-09-17T00:00:00"/>
    <s v="완료"/>
    <m/>
    <m/>
    <m/>
    <m/>
    <s v="박재현"/>
    <x v="3"/>
    <s v="임영두"/>
    <s v="미라콤 MES 오류. 쿼리문 수정하여 재 저장 시 정상 진행"/>
  </r>
  <r>
    <n v="525"/>
    <s v="202009-030"/>
    <s v="N"/>
    <x v="507"/>
    <s v="MES"/>
    <x v="1"/>
    <x v="10"/>
    <x v="41"/>
    <n v="2020"/>
    <n v="9"/>
    <n v="38"/>
    <d v="2020-09-17T00:00:00"/>
    <d v="2020-09-17T00:00:00"/>
    <d v="2020-09-17T00:00:00"/>
    <d v="2020-09-18T00:00:00"/>
    <s v="완료"/>
    <m/>
    <m/>
    <m/>
    <m/>
    <s v="박재현"/>
    <x v="3"/>
    <s v="임영두"/>
    <m/>
  </r>
  <r>
    <n v="526"/>
    <s v="202009-031"/>
    <s v="N"/>
    <x v="508"/>
    <s v="MES"/>
    <x v="1"/>
    <x v="10"/>
    <x v="41"/>
    <n v="2020"/>
    <n v="9"/>
    <n v="38"/>
    <d v="2020-09-17T00:00:00"/>
    <d v="2020-09-17T00:00:00"/>
    <d v="2020-09-17T00:00:00"/>
    <d v="2020-09-18T00:00:00"/>
    <s v="완료"/>
    <m/>
    <m/>
    <m/>
    <m/>
    <s v="노승윤"/>
    <x v="3"/>
    <s v="임영두"/>
    <m/>
  </r>
  <r>
    <n v="527"/>
    <s v="202009-032"/>
    <s v="N"/>
    <x v="509"/>
    <s v="MES"/>
    <x v="1"/>
    <x v="10"/>
    <x v="41"/>
    <n v="2020"/>
    <n v="9"/>
    <n v="38"/>
    <d v="2020-09-18T00:00:00"/>
    <d v="2020-09-18T00:00:00"/>
    <d v="2020-09-18T00:00:00"/>
    <d v="2020-09-18T00:00:00"/>
    <s v="완료"/>
    <m/>
    <m/>
    <m/>
    <m/>
    <s v="우성훈_x000a_(생산관리)"/>
    <x v="3"/>
    <s v="임영두"/>
    <m/>
  </r>
  <r>
    <n v="528"/>
    <s v="202009-033"/>
    <s v="N"/>
    <x v="510"/>
    <s v="MES"/>
    <x v="1"/>
    <x v="10"/>
    <x v="41"/>
    <n v="2020"/>
    <n v="9"/>
    <n v="39"/>
    <d v="2020-09-18T00:00:00"/>
    <d v="2020-09-18T00:00:00"/>
    <d v="2020-09-18T00:00:00"/>
    <d v="2020-09-21T00:00:00"/>
    <s v="완료"/>
    <m/>
    <m/>
    <m/>
    <m/>
    <s v="김정민"/>
    <x v="3"/>
    <s v="임영두"/>
    <m/>
  </r>
  <r>
    <n v="529"/>
    <s v="202009-034"/>
    <s v="N"/>
    <x v="511"/>
    <s v="MES"/>
    <x v="1"/>
    <x v="10"/>
    <x v="41"/>
    <n v="2020"/>
    <n v="9"/>
    <n v="39"/>
    <d v="2020-09-18T00:00:00"/>
    <d v="2020-09-18T00:00:00"/>
    <d v="2020-09-18T00:00:00"/>
    <d v="2020-09-21T00:00:00"/>
    <s v="완료"/>
    <m/>
    <m/>
    <m/>
    <m/>
    <s v="김정민"/>
    <x v="3"/>
    <s v="임영두"/>
    <m/>
  </r>
  <r>
    <n v="530"/>
    <s v="202009-035"/>
    <s v="N"/>
    <x v="512"/>
    <s v="MES"/>
    <x v="1"/>
    <x v="10"/>
    <x v="42"/>
    <n v="2020"/>
    <n v="9"/>
    <n v="39"/>
    <d v="2020-09-21T00:00:00"/>
    <d v="2020-09-21T00:00:00"/>
    <d v="2020-09-21T00:00:00"/>
    <d v="2020-09-21T00:00:00"/>
    <s v="완료"/>
    <m/>
    <m/>
    <m/>
    <m/>
    <s v="김완중"/>
    <x v="3"/>
    <s v="임영두"/>
    <m/>
  </r>
  <r>
    <n v="531"/>
    <s v="202009-036"/>
    <s v="Y"/>
    <x v="513"/>
    <s v="EMI"/>
    <x v="1"/>
    <x v="10"/>
    <x v="42"/>
    <n v="2020"/>
    <n v="9"/>
    <n v="39"/>
    <d v="2020-09-21T00:00:00"/>
    <d v="2020-09-21T00:00:00"/>
    <d v="2020-09-21T00:00:00"/>
    <d v="2020-09-22T00:00:00"/>
    <s v="완료"/>
    <m/>
    <m/>
    <m/>
    <m/>
    <s v="김형준"/>
    <x v="4"/>
    <s v="고승환"/>
    <s v="- 코어 소결체 화연_x000a_- 코어 가연신 공정창고_x000a_- 프리폼 공정창고_x000a_- 양품/보류 나눠서 표기"/>
  </r>
  <r>
    <n v="532"/>
    <s v="202009-037"/>
    <s v="Y"/>
    <x v="514"/>
    <s v="MES"/>
    <x v="1"/>
    <x v="10"/>
    <x v="42"/>
    <n v="2020"/>
    <n v="9"/>
    <n v="40"/>
    <d v="2020-09-22T00:00:00"/>
    <d v="2020-09-22T00:00:00"/>
    <d v="2020-09-22T00:00:00"/>
    <d v="2020-09-29T00:00:00"/>
    <s v="완료"/>
    <m/>
    <m/>
    <m/>
    <m/>
    <s v="이규민"/>
    <x v="4"/>
    <s v="고승환"/>
    <s v="1. 일일보고 측정대기 수량 집계 수정 요청_x000a_   (적치대 현황 조회 / 비우기 메뉴의 수량 기준으로 집계 필요)_x000a_2. 적치대 현황 조회에서 각 적치대 마다 정보 확인 필요_x000a_  2.1 적치대 번호 검사내역에서 조회 시 측정 대기 or 측정중 or 바코드 발행 대기_x000a_      검사 Data 있을 경우 측정 중 집계_x000a_      일부 검사 Data 없을 경우 측정 대기 집계_x000a_      전량 검사 Data 있을 경우 바코드 발행 대기 집계_x000a_  2.2 검사내역에서 조회 불가 적치대가 재권취 적치대 구성에서 조회 가능시 _x000a_     재작업 요청 수량에 집계 필요_x000a_"/>
  </r>
  <r>
    <n v="533"/>
    <s v="202009-038"/>
    <s v="N"/>
    <x v="515"/>
    <s v="MES"/>
    <x v="1"/>
    <x v="10"/>
    <x v="42"/>
    <n v="2020"/>
    <n v="9"/>
    <n v="39"/>
    <d v="2020-09-23T00:00:00"/>
    <d v="2020-09-23T00:00:00"/>
    <d v="2020-09-23T00:00:00"/>
    <d v="2020-09-23T00:00:00"/>
    <s v="완료"/>
    <m/>
    <m/>
    <m/>
    <m/>
    <s v="노승윤"/>
    <x v="4"/>
    <s v="고승환"/>
    <s v="- G657B3 조건에 포함"/>
  </r>
  <r>
    <n v="534"/>
    <s v="202009-039"/>
    <s v="N"/>
    <x v="516"/>
    <s v="MES"/>
    <x v="1"/>
    <x v="10"/>
    <x v="42"/>
    <n v="2020"/>
    <n v="9"/>
    <n v="39"/>
    <d v="2020-09-23T00:00:00"/>
    <d v="2020-09-23T00:00:00"/>
    <d v="2020-09-23T00:00:00"/>
    <d v="2020-09-23T00:00:00"/>
    <s v="완료"/>
    <m/>
    <m/>
    <m/>
    <m/>
    <s v="노승윤"/>
    <x v="3"/>
    <s v="임영두"/>
    <m/>
  </r>
  <r>
    <n v="535"/>
    <s v="202009-040"/>
    <s v="N"/>
    <x v="517"/>
    <s v="MES"/>
    <x v="1"/>
    <x v="10"/>
    <x v="42"/>
    <n v="2020"/>
    <n v="9"/>
    <n v="39"/>
    <d v="2020-09-23T00:00:00"/>
    <d v="2020-09-23T00:00:00"/>
    <d v="2020-09-23T00:00:00"/>
    <d v="2020-09-23T00:00:00"/>
    <s v="완료"/>
    <m/>
    <m/>
    <m/>
    <m/>
    <s v="전다해"/>
    <x v="3"/>
    <s v="임영두"/>
    <m/>
  </r>
  <r>
    <n v="536"/>
    <s v="202009-041"/>
    <s v="N"/>
    <x v="518"/>
    <s v="MES"/>
    <x v="1"/>
    <x v="10"/>
    <x v="42"/>
    <n v="2020"/>
    <n v="9"/>
    <n v="40"/>
    <d v="2020-09-23T00:00:00"/>
    <d v="2020-09-23T00:00:00"/>
    <d v="2020-09-23T00:00:00"/>
    <d v="2020-09-28T00:00:00"/>
    <s v="완료"/>
    <m/>
    <m/>
    <m/>
    <m/>
    <s v="전다해"/>
    <x v="3"/>
    <s v="임영두"/>
    <m/>
  </r>
  <r>
    <n v="537"/>
    <s v="202009-042"/>
    <s v="N"/>
    <x v="519"/>
    <s v="MES"/>
    <x v="1"/>
    <x v="10"/>
    <x v="42"/>
    <n v="2020"/>
    <n v="9"/>
    <n v="39"/>
    <d v="2020-09-23T00:00:00"/>
    <d v="2020-09-23T00:00:00"/>
    <d v="2020-09-23T00:00:00"/>
    <d v="2020-09-25T00:00:00"/>
    <s v="완료"/>
    <m/>
    <m/>
    <m/>
    <m/>
    <s v="박재현"/>
    <x v="3"/>
    <s v="임영두"/>
    <m/>
  </r>
  <r>
    <n v="538"/>
    <s v="202009-043"/>
    <s v="N"/>
    <x v="520"/>
    <s v="MES"/>
    <x v="1"/>
    <x v="10"/>
    <x v="42"/>
    <n v="2020"/>
    <n v="10"/>
    <n v="43"/>
    <d v="2020-09-23T00:00:00"/>
    <d v="2020-09-23T00:00:00"/>
    <d v="2020-09-23T00:00:00"/>
    <d v="2020-10-23T00:00:00"/>
    <s v="완료"/>
    <s v="현업 도움 필요"/>
    <m/>
    <m/>
    <m/>
    <s v="김철민"/>
    <x v="3"/>
    <s v="임영두"/>
    <m/>
  </r>
  <r>
    <n v="539"/>
    <s v="202009-044"/>
    <s v="N"/>
    <x v="521"/>
    <s v="MES"/>
    <x v="1"/>
    <x v="10"/>
    <x v="42"/>
    <n v="2020"/>
    <n v="10"/>
    <n v="42"/>
    <d v="2020-09-23T00:00:00"/>
    <d v="2020-09-23T00:00:00"/>
    <d v="2020-09-23T00:00:00"/>
    <d v="2020-10-15T00:00:00"/>
    <s v="완료"/>
    <m/>
    <m/>
    <m/>
    <m/>
    <s v="노승윤"/>
    <x v="3"/>
    <s v="임영두"/>
    <s v="6개"/>
  </r>
  <r>
    <n v="540"/>
    <s v="202009-045"/>
    <s v="N"/>
    <x v="522"/>
    <s v="MES"/>
    <x v="1"/>
    <x v="10"/>
    <x v="42"/>
    <n v="2020"/>
    <n v="9"/>
    <n v="39"/>
    <d v="2020-09-23T00:00:00"/>
    <d v="2020-09-23T00:00:00"/>
    <d v="2020-09-23T00:00:00"/>
    <d v="2020-09-24T00:00:00"/>
    <s v="완료"/>
    <m/>
    <m/>
    <m/>
    <m/>
    <s v="전다해"/>
    <x v="3"/>
    <s v="임영두"/>
    <m/>
  </r>
  <r>
    <n v="541"/>
    <s v="202009-046"/>
    <s v="N"/>
    <x v="523"/>
    <s v="MES"/>
    <x v="1"/>
    <x v="10"/>
    <x v="42"/>
    <n v="2020"/>
    <n v="9"/>
    <n v="39"/>
    <d v="2020-09-24T00:00:00"/>
    <d v="2020-09-24T00:00:00"/>
    <d v="2020-09-24T00:00:00"/>
    <d v="2020-09-24T00:00:00"/>
    <s v="완료"/>
    <m/>
    <m/>
    <m/>
    <m/>
    <s v="전다해"/>
    <x v="3"/>
    <s v="임영두"/>
    <m/>
  </r>
  <r>
    <n v="542"/>
    <s v="202010-001"/>
    <s v="Y"/>
    <x v="524"/>
    <s v="MES"/>
    <x v="1"/>
    <x v="11"/>
    <x v="43"/>
    <n v="2020"/>
    <n v="10"/>
    <n v="42"/>
    <d v="2020-10-05T00:00:00"/>
    <d v="2020-10-05T00:00:00"/>
    <d v="2020-10-05T00:00:00"/>
    <d v="2020-10-14T00:00:00"/>
    <s v="완료"/>
    <m/>
    <n v="1"/>
    <m/>
    <m/>
    <s v="전다해"/>
    <x v="4"/>
    <s v="고승환"/>
    <s v="- 기존 프리폼 자체, 구매/예외를 구매/예외는 잉곳으로 바꾸고 구매/예외 추가_x000a_- 프리폼 구매 등록시 투입실적까지 반영_x000a_- G652D 프리폼 구매시 특정 자재코드로 연결(5042015)_x000a_- 모드에 새로운 자재코드 하드코딩하여 새로운 자재코드 선택시 그 자재코드로 공정 진행_x000a_- G652DMCY 라는 새로운 자재코드 테이블 등록_x000a_- 테스트 진행 후 반영"/>
  </r>
  <r>
    <n v="543"/>
    <s v="202010-002"/>
    <s v="N"/>
    <x v="525"/>
    <s v="WMS"/>
    <x v="1"/>
    <x v="11"/>
    <x v="43"/>
    <n v="2020"/>
    <n v="10"/>
    <n v="41"/>
    <d v="2020-10-07T00:00:00"/>
    <d v="2020-10-07T00:00:00"/>
    <d v="2020-10-07T00:00:00"/>
    <d v="2020-10-07T00:00:00"/>
    <s v="완료"/>
    <m/>
    <m/>
    <m/>
    <m/>
    <s v="양진호"/>
    <x v="4"/>
    <s v="고승환"/>
    <s v="- 전월실적 작업취소_x000a_- 데이터 O -&gt; A 수정_x000a_- 최종검사 재확정_x000a_- WMS IF 처리"/>
  </r>
  <r>
    <n v="544"/>
    <s v="202010-003"/>
    <s v="N"/>
    <x v="526"/>
    <s v="MES"/>
    <x v="1"/>
    <x v="11"/>
    <x v="43"/>
    <n v="2020"/>
    <n v="10"/>
    <n v="41"/>
    <d v="2020-10-07T00:00:00"/>
    <d v="2020-10-07T00:00:00"/>
    <d v="2020-10-07T00:00:00"/>
    <d v="2020-10-07T00:00:00"/>
    <s v="완료"/>
    <m/>
    <m/>
    <m/>
    <m/>
    <s v="이규민"/>
    <x v="4"/>
    <s v="고승환"/>
    <m/>
  </r>
  <r>
    <n v="545"/>
    <s v="202010-004"/>
    <s v="N"/>
    <x v="527"/>
    <s v="PANG"/>
    <x v="1"/>
    <x v="11"/>
    <x v="43"/>
    <n v="2020"/>
    <n v="10"/>
    <n v="41"/>
    <d v="2020-10-05T00:00:00"/>
    <d v="2020-10-05T00:00:00"/>
    <d v="2020-10-05T00:00:00"/>
    <d v="2020-10-05T00:00:00"/>
    <s v="완료"/>
    <m/>
    <m/>
    <m/>
    <m/>
    <s v="박재현"/>
    <x v="3"/>
    <s v="임영두"/>
    <m/>
  </r>
  <r>
    <n v="546"/>
    <s v="202010-005"/>
    <s v="N"/>
    <x v="528"/>
    <s v="MES"/>
    <x v="1"/>
    <x v="11"/>
    <x v="43"/>
    <n v="2020"/>
    <n v="10"/>
    <n v="41"/>
    <d v="2020-10-05T00:00:00"/>
    <d v="2020-10-05T00:00:00"/>
    <d v="2020-10-05T00:00:00"/>
    <d v="2020-10-06T00:00:00"/>
    <s v="완료"/>
    <m/>
    <m/>
    <m/>
    <m/>
    <s v="우성훈"/>
    <x v="3"/>
    <s v="임영두"/>
    <m/>
  </r>
  <r>
    <n v="547"/>
    <s v="202010-006"/>
    <s v="N"/>
    <x v="529"/>
    <s v="MES"/>
    <x v="1"/>
    <x v="11"/>
    <x v="43"/>
    <n v="2020"/>
    <n v="10"/>
    <n v="41"/>
    <d v="2020-10-06T00:00:00"/>
    <d v="2020-10-06T00:00:00"/>
    <d v="2020-10-06T00:00:00"/>
    <d v="2020-10-07T00:00:00"/>
    <s v="완료"/>
    <m/>
    <m/>
    <m/>
    <m/>
    <s v="노승윤"/>
    <x v="3"/>
    <s v="임영두"/>
    <m/>
  </r>
  <r>
    <n v="548"/>
    <s v="202010-007"/>
    <s v="N"/>
    <x v="530"/>
    <s v="MES"/>
    <x v="1"/>
    <x v="11"/>
    <x v="43"/>
    <n v="2020"/>
    <n v="10"/>
    <n v="41"/>
    <d v="2020-10-06T00:00:00"/>
    <d v="2020-10-06T00:00:00"/>
    <d v="2020-10-06T00:00:00"/>
    <d v="2020-10-06T00:00:00"/>
    <s v="완료"/>
    <m/>
    <m/>
    <m/>
    <m/>
    <s v="양진호"/>
    <x v="3"/>
    <s v="임영두"/>
    <m/>
  </r>
  <r>
    <n v="549"/>
    <s v="202010-008"/>
    <s v="N"/>
    <x v="531"/>
    <s v="MES"/>
    <x v="1"/>
    <x v="11"/>
    <x v="43"/>
    <n v="2020"/>
    <n v="10"/>
    <n v="43"/>
    <d v="2020-10-08T00:00:00"/>
    <d v="2020-10-08T00:00:00"/>
    <d v="2020-10-08T00:00:00"/>
    <d v="2020-10-20T00:00:00"/>
    <s v="완료"/>
    <m/>
    <m/>
    <m/>
    <m/>
    <s v="양진호"/>
    <x v="3"/>
    <s v="임영두"/>
    <m/>
  </r>
  <r>
    <n v="550"/>
    <s v="202010-009"/>
    <s v="N"/>
    <x v="532"/>
    <s v="MES"/>
    <x v="1"/>
    <x v="11"/>
    <x v="43"/>
    <n v="2020"/>
    <n v="10"/>
    <n v="43"/>
    <d v="2020-10-08T00:00:00"/>
    <d v="2020-10-08T00:00:00"/>
    <d v="2020-10-08T00:00:00"/>
    <d v="2020-10-19T00:00:00"/>
    <s v="완료"/>
    <m/>
    <m/>
    <m/>
    <m/>
    <s v="노승윤"/>
    <x v="3"/>
    <s v="임영두"/>
    <m/>
  </r>
  <r>
    <n v="551"/>
    <s v="202010-010"/>
    <s v="N"/>
    <x v="533"/>
    <s v="EMI"/>
    <x v="1"/>
    <x v="11"/>
    <x v="44"/>
    <n v="2020"/>
    <n v="10"/>
    <n v="42"/>
    <d v="2020-10-13T00:00:00"/>
    <d v="2020-10-13T00:00:00"/>
    <d v="2020-10-13T00:00:00"/>
    <d v="2020-10-14T00:00:00"/>
    <s v="완료"/>
    <m/>
    <m/>
    <m/>
    <m/>
    <s v="김철민"/>
    <x v="4"/>
    <s v="고승환"/>
    <s v="- EMI 와 MES 사용자 공통이라 MES 사용자 셋업에서 해당 계정 로그인 실패 초기화로 수정 후 재 로그인"/>
  </r>
  <r>
    <n v="552"/>
    <s v="202010-011"/>
    <s v="N"/>
    <x v="534"/>
    <s v="MES"/>
    <x v="1"/>
    <x v="11"/>
    <x v="44"/>
    <n v="2020"/>
    <n v="10"/>
    <n v="42"/>
    <d v="2020-10-12T00:00:00"/>
    <d v="2020-10-12T00:00:00"/>
    <d v="2020-10-12T00:00:00"/>
    <d v="2020-10-13T00:00:00"/>
    <s v="완료"/>
    <m/>
    <m/>
    <m/>
    <m/>
    <s v="김정민"/>
    <x v="3"/>
    <s v="임영두"/>
    <m/>
  </r>
  <r>
    <n v="553"/>
    <s v="202010-012"/>
    <s v="N"/>
    <x v="535"/>
    <s v="MES"/>
    <x v="1"/>
    <x v="11"/>
    <x v="44"/>
    <n v="2020"/>
    <n v="10"/>
    <n v="42"/>
    <d v="2020-10-12T00:00:00"/>
    <d v="2020-10-12T00:00:00"/>
    <d v="2020-10-12T00:00:00"/>
    <d v="2020-10-13T00:00:00"/>
    <s v="완료"/>
    <m/>
    <m/>
    <m/>
    <m/>
    <s v="노승윤"/>
    <x v="3"/>
    <s v="임영두"/>
    <m/>
  </r>
  <r>
    <n v="554"/>
    <s v="202010-013"/>
    <s v="N"/>
    <x v="536"/>
    <s v="MES"/>
    <x v="1"/>
    <x v="11"/>
    <x v="44"/>
    <n v="2020"/>
    <n v="10"/>
    <n v="42"/>
    <d v="2020-10-12T00:00:00"/>
    <d v="2020-10-12T00:00:00"/>
    <d v="2020-10-12T00:00:00"/>
    <d v="2020-10-13T00:00:00"/>
    <s v="완료"/>
    <m/>
    <m/>
    <m/>
    <m/>
    <s v="노승윤"/>
    <x v="3"/>
    <s v="임영두"/>
    <m/>
  </r>
  <r>
    <n v="555"/>
    <s v="202010-014"/>
    <s v="N"/>
    <x v="537"/>
    <s v="MES"/>
    <x v="1"/>
    <x v="11"/>
    <x v="44"/>
    <n v="2020"/>
    <n v="10"/>
    <n v="42"/>
    <d v="2020-10-14T00:00:00"/>
    <d v="2020-10-14T00:00:00"/>
    <d v="2020-10-14T00:00:00"/>
    <d v="2020-10-14T00:00:00"/>
    <s v="완료"/>
    <m/>
    <m/>
    <m/>
    <m/>
    <s v="박재현"/>
    <x v="3"/>
    <s v="임영두"/>
    <m/>
  </r>
  <r>
    <n v="556"/>
    <s v="202010-015"/>
    <s v="N"/>
    <x v="538"/>
    <s v="MES"/>
    <x v="1"/>
    <x v="11"/>
    <x v="44"/>
    <n v="2020"/>
    <n v="10"/>
    <n v="42"/>
    <d v="2020-10-15T00:00:00"/>
    <d v="2020-10-15T00:00:00"/>
    <d v="2020-10-15T00:00:00"/>
    <d v="2020-10-15T00:00:00"/>
    <s v="완료"/>
    <m/>
    <m/>
    <m/>
    <m/>
    <s v="노승윤"/>
    <x v="3"/>
    <s v="임영두"/>
    <m/>
  </r>
  <r>
    <n v="557"/>
    <s v="202010-016"/>
    <s v="Y"/>
    <x v="539"/>
    <s v="MES"/>
    <x v="1"/>
    <x v="11"/>
    <x v="44"/>
    <n v="2020"/>
    <n v="10"/>
    <n v="42"/>
    <d v="2020-10-15T00:00:00"/>
    <d v="2020-10-15T00:00:00"/>
    <d v="2020-10-15T00:00:00"/>
    <d v="2020-10-16T00:00:00"/>
    <s v="완료"/>
    <m/>
    <m/>
    <m/>
    <m/>
    <s v="노승윤"/>
    <x v="3"/>
    <s v="임영두"/>
    <m/>
  </r>
  <r>
    <n v="558"/>
    <s v="202010-017"/>
    <s v="N"/>
    <x v="540"/>
    <s v="MES"/>
    <x v="1"/>
    <x v="11"/>
    <x v="44"/>
    <n v="2020"/>
    <n v="10"/>
    <n v="43"/>
    <d v="2020-10-16T00:00:00"/>
    <d v="2020-10-16T00:00:00"/>
    <d v="2020-10-16T00:00:00"/>
    <d v="2020-10-22T00:00:00"/>
    <s v="완료"/>
    <m/>
    <m/>
    <m/>
    <m/>
    <s v="전다해"/>
    <x v="3"/>
    <s v="임영두"/>
    <m/>
  </r>
  <r>
    <n v="559"/>
    <s v="202010-018"/>
    <s v="N"/>
    <x v="541"/>
    <s v="MES"/>
    <x v="1"/>
    <x v="11"/>
    <x v="44"/>
    <n v="2020"/>
    <n v="10"/>
    <n v="43"/>
    <d v="2020-10-16T00:00:00"/>
    <d v="2020-10-16T00:00:00"/>
    <d v="2020-10-16T00:00:00"/>
    <d v="2020-10-19T00:00:00"/>
    <s v="완료"/>
    <m/>
    <m/>
    <m/>
    <m/>
    <s v="이규민"/>
    <x v="3"/>
    <s v="임영두"/>
    <m/>
  </r>
  <r>
    <n v="560"/>
    <s v="202010-019"/>
    <s v="Y"/>
    <x v="542"/>
    <s v="MES"/>
    <x v="1"/>
    <x v="11"/>
    <x v="45"/>
    <n v="2020"/>
    <n v="10"/>
    <n v="43"/>
    <d v="2020-10-19T00:00:00"/>
    <d v="2020-10-19T00:00:00"/>
    <d v="2020-10-19T00:00:00"/>
    <d v="2020-10-19T00:00:00"/>
    <s v="완료"/>
    <m/>
    <m/>
    <m/>
    <m/>
    <s v="김형준"/>
    <x v="4"/>
    <s v="고승환"/>
    <m/>
  </r>
  <r>
    <n v="561"/>
    <s v="202010-020"/>
    <s v="N"/>
    <x v="543"/>
    <s v="PANG"/>
    <x v="1"/>
    <x v="11"/>
    <x v="45"/>
    <n v="2020"/>
    <n v="10"/>
    <n v="43"/>
    <d v="2020-10-19T00:00:00"/>
    <d v="2020-10-19T00:00:00"/>
    <d v="2020-10-19T00:00:00"/>
    <d v="2020-10-19T00:00:00"/>
    <s v="완료"/>
    <m/>
    <m/>
    <m/>
    <m/>
    <s v="이기혁"/>
    <x v="3"/>
    <s v="임영두"/>
    <m/>
  </r>
  <r>
    <n v="562"/>
    <s v="202010-021"/>
    <s v="N"/>
    <x v="544"/>
    <s v="MES"/>
    <x v="1"/>
    <x v="11"/>
    <x v="45"/>
    <n v="2020"/>
    <n v="10"/>
    <n v="43"/>
    <d v="2020-10-22T00:00:00"/>
    <d v="2020-10-22T00:00:00"/>
    <d v="2020-10-22T00:00:00"/>
    <d v="2020-10-22T00:00:00"/>
    <s v="완료"/>
    <m/>
    <m/>
    <m/>
    <m/>
    <s v="전다해"/>
    <x v="4"/>
    <s v="고승환"/>
    <s v="- SAP &lt;-&gt; MES 배치번호 다르게 들어가 오류"/>
  </r>
  <r>
    <n v="563"/>
    <s v="202010-022"/>
    <s v="N"/>
    <x v="545"/>
    <s v="MES"/>
    <x v="1"/>
    <x v="11"/>
    <x v="45"/>
    <n v="2020"/>
    <n v="10"/>
    <n v="43"/>
    <d v="2020-10-20T00:00:00"/>
    <d v="2020-10-20T00:00:00"/>
    <d v="2020-10-20T00:00:00"/>
    <d v="2020-10-21T00:00:00"/>
    <s v="완료"/>
    <m/>
    <m/>
    <m/>
    <m/>
    <s v="노승윤"/>
    <x v="3"/>
    <s v="임영두"/>
    <m/>
  </r>
  <r>
    <n v="564"/>
    <s v="202010-023"/>
    <s v="N"/>
    <x v="546"/>
    <s v="MES"/>
    <x v="1"/>
    <x v="11"/>
    <x v="45"/>
    <n v="2020"/>
    <n v="10"/>
    <n v="44"/>
    <d v="2020-10-21T00:00:00"/>
    <d v="2020-10-21T00:00:00"/>
    <d v="2020-10-21T00:00:00"/>
    <d v="2020-10-28T00:00:00"/>
    <s v="완료"/>
    <m/>
    <m/>
    <m/>
    <m/>
    <s v="IT"/>
    <x v="3"/>
    <s v="임영두"/>
    <m/>
  </r>
  <r>
    <n v="565"/>
    <s v="202010-024"/>
    <s v="N"/>
    <x v="547"/>
    <s v="MES"/>
    <x v="1"/>
    <x v="11"/>
    <x v="45"/>
    <n v="2020"/>
    <n v="10"/>
    <n v="43"/>
    <d v="2020-10-22T00:00:00"/>
    <d v="2020-10-22T00:00:00"/>
    <d v="2020-10-22T00:00:00"/>
    <d v="2020-10-22T00:00:00"/>
    <s v="완료"/>
    <m/>
    <m/>
    <m/>
    <m/>
    <s v="노승윤"/>
    <x v="3"/>
    <s v="임영두"/>
    <m/>
  </r>
  <r>
    <n v="566"/>
    <s v="202010-025"/>
    <s v="N"/>
    <x v="548"/>
    <s v="MES"/>
    <x v="1"/>
    <x v="11"/>
    <x v="45"/>
    <n v="2020"/>
    <n v="10"/>
    <n v="43"/>
    <d v="2020-10-22T00:00:00"/>
    <d v="2020-10-22T00:00:00"/>
    <d v="2020-10-22T00:00:00"/>
    <d v="2020-10-22T00:00:00"/>
    <s v="완료"/>
    <m/>
    <m/>
    <m/>
    <m/>
    <s v="이규민"/>
    <x v="3"/>
    <s v="임영두"/>
    <m/>
  </r>
  <r>
    <n v="567"/>
    <s v="202010-026"/>
    <s v="N"/>
    <x v="549"/>
    <s v="MES"/>
    <x v="1"/>
    <x v="11"/>
    <x v="45"/>
    <n v="2020"/>
    <n v="10"/>
    <n v="44"/>
    <d v="2020-10-23T00:00:00"/>
    <d v="2020-10-23T00:00:00"/>
    <d v="2020-10-23T00:00:00"/>
    <d v="2020-10-27T00:00:00"/>
    <s v="완료"/>
    <m/>
    <m/>
    <m/>
    <m/>
    <s v="양진호"/>
    <x v="3"/>
    <s v="임영두"/>
    <m/>
  </r>
  <r>
    <n v="568"/>
    <s v="202010-027"/>
    <s v="N"/>
    <x v="550"/>
    <s v="MES"/>
    <x v="1"/>
    <x v="11"/>
    <x v="45"/>
    <n v="2020"/>
    <n v="10"/>
    <n v="43"/>
    <d v="2020-10-23T00:00:00"/>
    <d v="2020-10-23T00:00:00"/>
    <d v="2020-10-23T00:00:00"/>
    <d v="2020-10-23T00:00:00"/>
    <s v="완료"/>
    <m/>
    <m/>
    <m/>
    <m/>
    <s v="이규민"/>
    <x v="3"/>
    <s v="임영두"/>
    <m/>
  </r>
  <r>
    <n v="569"/>
    <s v="202010-028"/>
    <s v="N"/>
    <x v="551"/>
    <s v="MES"/>
    <x v="1"/>
    <x v="11"/>
    <x v="45"/>
    <n v="2020"/>
    <n v="10"/>
    <n v="44"/>
    <d v="2020-10-22T00:00:00"/>
    <d v="2020-10-22T00:00:00"/>
    <d v="2020-10-22T00:00:00"/>
    <d v="2020-10-27T00:00:00"/>
    <s v="완료"/>
    <m/>
    <m/>
    <m/>
    <m/>
    <s v="박재현"/>
    <x v="3"/>
    <s v="임영두"/>
    <m/>
  </r>
  <r>
    <n v="570"/>
    <s v="202010-029"/>
    <s v="N"/>
    <x v="552"/>
    <s v="MES"/>
    <x v="1"/>
    <x v="11"/>
    <x v="45"/>
    <n v="2020"/>
    <n v="10"/>
    <n v="44"/>
    <d v="2020-10-22T00:00:00"/>
    <d v="2020-10-22T00:00:00"/>
    <d v="2020-10-22T00:00:00"/>
    <d v="2020-10-27T00:00:00"/>
    <s v="완료"/>
    <m/>
    <m/>
    <m/>
    <m/>
    <s v="박재현"/>
    <x v="3"/>
    <s v="임영두"/>
    <m/>
  </r>
  <r>
    <n v="571"/>
    <s v="202010-030"/>
    <s v="N"/>
    <x v="553"/>
    <s v="MES"/>
    <x v="1"/>
    <x v="11"/>
    <x v="45"/>
    <n v="2020"/>
    <n v="10"/>
    <n v="44"/>
    <d v="2020-10-22T00:00:00"/>
    <d v="2020-10-22T00:00:00"/>
    <d v="2020-10-22T00:00:00"/>
    <d v="2020-10-27T00:00:00"/>
    <s v="완료"/>
    <m/>
    <m/>
    <m/>
    <m/>
    <s v="이규민"/>
    <x v="4"/>
    <s v="고승환"/>
    <m/>
  </r>
  <r>
    <n v="572"/>
    <s v="202010-031"/>
    <s v="N"/>
    <x v="554"/>
    <s v="WMS"/>
    <x v="1"/>
    <x v="11"/>
    <x v="45"/>
    <n v="2020"/>
    <n v="10"/>
    <n v="44"/>
    <d v="2020-10-23T00:00:00"/>
    <d v="2020-10-23T00:00:00"/>
    <d v="2020-10-23T00:00:00"/>
    <d v="2020-10-27T00:00:00"/>
    <s v="완료"/>
    <m/>
    <m/>
    <m/>
    <m/>
    <s v="양진호"/>
    <x v="4"/>
    <s v="고승환"/>
    <m/>
  </r>
  <r>
    <n v="573"/>
    <s v="202010-032"/>
    <s v="N"/>
    <x v="555"/>
    <s v="MES"/>
    <x v="1"/>
    <x v="11"/>
    <x v="46"/>
    <n v="2020"/>
    <n v="10"/>
    <n v="44"/>
    <d v="2020-10-27T00:00:00"/>
    <d v="2020-10-27T00:00:00"/>
    <d v="2020-10-27T00:00:00"/>
    <d v="2020-10-27T00:00:00"/>
    <s v="완료"/>
    <m/>
    <m/>
    <m/>
    <m/>
    <s v="IT"/>
    <x v="3"/>
    <s v="임영두"/>
    <m/>
  </r>
  <r>
    <n v="574"/>
    <s v="202010-033"/>
    <s v="N"/>
    <x v="556"/>
    <s v="MES"/>
    <x v="1"/>
    <x v="11"/>
    <x v="46"/>
    <n v="2020"/>
    <n v="11"/>
    <n v="45"/>
    <d v="2020-10-27T00:00:00"/>
    <d v="2020-10-27T00:00:00"/>
    <d v="2020-10-27T00:00:00"/>
    <d v="2020-11-03T00:00:00"/>
    <s v="완료"/>
    <m/>
    <m/>
    <m/>
    <m/>
    <s v="박재현"/>
    <x v="3"/>
    <s v="임영두"/>
    <m/>
  </r>
  <r>
    <n v="575"/>
    <s v="202010-034"/>
    <s v="N"/>
    <x v="557"/>
    <s v="MES"/>
    <x v="1"/>
    <x v="11"/>
    <x v="46"/>
    <n v="2020"/>
    <n v="10"/>
    <n v="44"/>
    <d v="2020-10-26T00:00:00"/>
    <d v="2020-10-26T00:00:00"/>
    <d v="2020-10-26T00:00:00"/>
    <d v="2020-10-30T00:00:00"/>
    <s v="완료"/>
    <m/>
    <m/>
    <m/>
    <m/>
    <s v="장진명"/>
    <x v="3"/>
    <s v="임영두"/>
    <m/>
  </r>
  <r>
    <n v="576"/>
    <s v="202010-035"/>
    <s v="N"/>
    <x v="558"/>
    <s v="EAP"/>
    <x v="1"/>
    <x v="11"/>
    <x v="46"/>
    <n v="2021"/>
    <n v="5"/>
    <n v="21"/>
    <d v="2020-10-28T00:00:00"/>
    <d v="2020-10-28T00:00:00"/>
    <d v="2020-10-28T00:00:00"/>
    <d v="2021-05-21T00:00:00"/>
    <s v="완료"/>
    <m/>
    <m/>
    <m/>
    <m/>
    <s v="IT"/>
    <x v="3"/>
    <s v="임영두"/>
    <m/>
  </r>
  <r>
    <n v="577"/>
    <s v="202010-036"/>
    <s v="N"/>
    <x v="559"/>
    <s v="IT"/>
    <x v="1"/>
    <x v="11"/>
    <x v="46"/>
    <n v="2020"/>
    <n v="10"/>
    <n v="44"/>
    <d v="2020-10-28T00:00:00"/>
    <d v="2020-10-28T00:00:00"/>
    <d v="2020-10-28T00:00:00"/>
    <d v="2020-10-30T00:00:00"/>
    <s v="완료"/>
    <m/>
    <m/>
    <m/>
    <m/>
    <s v="IT"/>
    <x v="3"/>
    <s v="임영두"/>
    <m/>
  </r>
  <r>
    <n v="578"/>
    <s v="202010-037"/>
    <s v="N"/>
    <x v="560"/>
    <s v="IT"/>
    <x v="1"/>
    <x v="11"/>
    <x v="46"/>
    <n v="2020"/>
    <n v="10"/>
    <n v="44"/>
    <d v="2020-10-28T00:00:00"/>
    <d v="2020-10-28T00:00:00"/>
    <d v="2020-10-28T00:00:00"/>
    <d v="2020-10-30T00:00:00"/>
    <s v="완료"/>
    <m/>
    <m/>
    <m/>
    <m/>
    <s v="IT"/>
    <x v="3"/>
    <s v="임영두"/>
    <m/>
  </r>
  <r>
    <n v="579"/>
    <s v="202010-038"/>
    <s v="N"/>
    <x v="561"/>
    <s v="MES"/>
    <x v="1"/>
    <x v="11"/>
    <x v="46"/>
    <n v="2020"/>
    <n v="10"/>
    <n v="44"/>
    <d v="2020-10-29T00:00:00"/>
    <d v="2020-10-29T00:00:00"/>
    <d v="2020-10-29T00:00:00"/>
    <d v="2020-10-29T00:00:00"/>
    <s v="완료"/>
    <m/>
    <m/>
    <m/>
    <m/>
    <s v="박재현"/>
    <x v="3"/>
    <s v="임영두"/>
    <m/>
  </r>
  <r>
    <n v="580"/>
    <s v="202010-039"/>
    <s v="N"/>
    <x v="562"/>
    <s v="MES"/>
    <x v="1"/>
    <x v="11"/>
    <x v="46"/>
    <n v="2020"/>
    <n v="11"/>
    <n v="45"/>
    <d v="2020-10-30T00:00:00"/>
    <d v="2020-10-30T00:00:00"/>
    <d v="2020-10-30T00:00:00"/>
    <d v="2020-11-03T00:00:00"/>
    <s v="완료"/>
    <m/>
    <m/>
    <m/>
    <m/>
    <s v="노승윤"/>
    <x v="3"/>
    <s v="임영두"/>
    <m/>
  </r>
  <r>
    <n v="581"/>
    <s v="202010-040"/>
    <s v="N"/>
    <x v="563"/>
    <s v="MES"/>
    <x v="1"/>
    <x v="11"/>
    <x v="46"/>
    <n v="2020"/>
    <n v="10"/>
    <n v="44"/>
    <d v="2020-10-30T00:00:00"/>
    <d v="2020-10-30T00:00:00"/>
    <d v="2020-10-30T00:00:00"/>
    <d v="2020-10-30T00:00:00"/>
    <s v="완료"/>
    <m/>
    <m/>
    <m/>
    <m/>
    <s v="노승윤"/>
    <x v="3"/>
    <s v="임영두"/>
    <m/>
  </r>
  <r>
    <n v="582"/>
    <s v="202010-041"/>
    <s v="N"/>
    <x v="564"/>
    <s v="MES"/>
    <x v="1"/>
    <x v="11"/>
    <x v="46"/>
    <n v="2020"/>
    <n v="10"/>
    <n v="44"/>
    <d v="2020-10-30T00:00:00"/>
    <d v="2020-10-30T00:00:00"/>
    <d v="2020-10-30T00:00:00"/>
    <d v="2020-10-30T00:00:00"/>
    <s v="완료"/>
    <m/>
    <m/>
    <m/>
    <m/>
    <s v="김형준"/>
    <x v="3"/>
    <s v="임영두"/>
    <m/>
  </r>
  <r>
    <n v="583"/>
    <s v="202010-042"/>
    <s v="N"/>
    <x v="565"/>
    <s v="MES"/>
    <x v="1"/>
    <x v="11"/>
    <x v="46"/>
    <n v="2020"/>
    <n v="10"/>
    <n v="44"/>
    <d v="2020-10-30T00:00:00"/>
    <d v="2020-10-30T00:00:00"/>
    <d v="2020-10-30T00:00:00"/>
    <d v="2020-10-30T00:00:00"/>
    <s v="완료"/>
    <m/>
    <m/>
    <m/>
    <m/>
    <s v="전다해"/>
    <x v="3"/>
    <s v="임영두"/>
    <m/>
  </r>
  <r>
    <n v="584"/>
    <s v="202010-043"/>
    <s v="N"/>
    <x v="566"/>
    <s v="MES"/>
    <x v="1"/>
    <x v="11"/>
    <x v="46"/>
    <n v="2020"/>
    <n v="11"/>
    <n v="45"/>
    <d v="2020-10-30T00:00:00"/>
    <d v="2020-10-30T00:00:00"/>
    <d v="2020-10-30T00:00:00"/>
    <d v="2020-11-03T00:00:00"/>
    <s v="완료"/>
    <m/>
    <m/>
    <m/>
    <m/>
    <s v="전다해"/>
    <x v="3"/>
    <s v="임영두"/>
    <s v="TA1220815A_x000a_PA0820834A"/>
  </r>
  <r>
    <n v="585"/>
    <s v="202010-044"/>
    <s v="N"/>
    <x v="553"/>
    <s v="MES"/>
    <x v="1"/>
    <x v="11"/>
    <x v="45"/>
    <n v="2020"/>
    <n v="10"/>
    <n v="44"/>
    <d v="2020-10-22T00:00:00"/>
    <d v="2020-10-22T00:00:00"/>
    <d v="2020-10-22T00:00:00"/>
    <d v="2020-10-27T00:00:00"/>
    <s v="완료"/>
    <m/>
    <m/>
    <m/>
    <m/>
    <s v="이규민"/>
    <x v="4"/>
    <s v="고승환"/>
    <s v="- 기존 실측값 없을시 2차 코팅경 +7_x000a_- 실측값 존재시 실측값 사이 비율 계산"/>
  </r>
  <r>
    <n v="586"/>
    <s v="202010-045"/>
    <s v="N"/>
    <x v="554"/>
    <s v="WMS"/>
    <x v="1"/>
    <x v="11"/>
    <x v="45"/>
    <n v="2020"/>
    <n v="10"/>
    <n v="44"/>
    <d v="2020-10-23T00:00:00"/>
    <d v="2020-10-23T00:00:00"/>
    <d v="2020-10-23T00:00:00"/>
    <d v="2020-10-27T00:00:00"/>
    <s v="완료"/>
    <m/>
    <m/>
    <m/>
    <m/>
    <s v="양진호"/>
    <x v="4"/>
    <s v="고승환"/>
    <s v="- 조건 값 충돌로 수정"/>
  </r>
  <r>
    <n v="587"/>
    <s v="202010-046"/>
    <s v="N"/>
    <x v="567"/>
    <s v="WMS"/>
    <x v="1"/>
    <x v="11"/>
    <x v="46"/>
    <n v="2020"/>
    <n v="10"/>
    <n v="44"/>
    <d v="2020-10-28T00:00:00"/>
    <d v="2020-10-28T00:00:00"/>
    <d v="2020-10-28T00:00:00"/>
    <d v="2020-10-30T00:00:00"/>
    <s v="완료"/>
    <m/>
    <m/>
    <m/>
    <m/>
    <s v="양진호"/>
    <x v="4"/>
    <s v="고승환"/>
    <s v="- 길이값이 들어간 페이지 다수(시간 소요)_x000a_- MES 조장 길이 표시"/>
  </r>
  <r>
    <n v="588"/>
    <s v="202010-047"/>
    <s v="N"/>
    <x v="568"/>
    <s v="MES"/>
    <x v="1"/>
    <x v="11"/>
    <x v="46"/>
    <n v="2020"/>
    <n v="10"/>
    <n v="44"/>
    <d v="2020-10-28T00:00:00"/>
    <d v="2020-10-28T00:00:00"/>
    <d v="2020-10-28T00:00:00"/>
    <d v="2020-10-29T00:00:00"/>
    <s v="완료"/>
    <m/>
    <m/>
    <m/>
    <m/>
    <s v="전다해"/>
    <x v="4"/>
    <s v="고승환"/>
    <m/>
  </r>
  <r>
    <n v="589"/>
    <s v="202010-048"/>
    <s v="N"/>
    <x v="569"/>
    <s v="MES"/>
    <x v="1"/>
    <x v="11"/>
    <x v="46"/>
    <n v="2020"/>
    <n v="10"/>
    <n v="44"/>
    <d v="2020-10-29T00:00:00"/>
    <d v="2020-10-29T00:00:00"/>
    <d v="2020-10-30T00:00:00"/>
    <d v="2020-10-30T00:00:00"/>
    <s v="완료"/>
    <m/>
    <m/>
    <m/>
    <m/>
    <s v="안재혁"/>
    <x v="0"/>
    <s v="최근영"/>
    <s v="정지환"/>
  </r>
  <r>
    <n v="590"/>
    <s v="202010-049"/>
    <s v="N"/>
    <x v="570"/>
    <s v="M365"/>
    <x v="1"/>
    <x v="11"/>
    <x v="43"/>
    <n v="2020"/>
    <n v="10"/>
    <n v="44"/>
    <d v="2020-10-08T00:00:00"/>
    <d v="2020-10-08T00:00:00"/>
    <d v="2020-10-08T00:00:00"/>
    <d v="2020-10-28T00:00:00"/>
    <s v="완료"/>
    <m/>
    <m/>
    <m/>
    <m/>
    <s v="김형준"/>
    <x v="0"/>
    <s v="김도우"/>
    <s v="정지환"/>
  </r>
  <r>
    <n v="591"/>
    <s v="202010-050"/>
    <s v="N"/>
    <x v="571"/>
    <s v="SAP"/>
    <x v="1"/>
    <x v="11"/>
    <x v="44"/>
    <n v="2020"/>
    <n v="10"/>
    <n v="42"/>
    <d v="2020-10-16T00:00:00"/>
    <d v="2020-10-16T00:00:00"/>
    <d v="2020-10-16T00:00:00"/>
    <d v="2020-10-16T00:00:00"/>
    <s v="완료"/>
    <m/>
    <m/>
    <m/>
    <m/>
    <s v="최근영"/>
    <x v="0"/>
    <s v="최근영"/>
    <s v="윤주영"/>
  </r>
  <r>
    <n v="592"/>
    <s v="202011-001"/>
    <s v="N"/>
    <x v="567"/>
    <s v="WMS"/>
    <x v="1"/>
    <x v="11"/>
    <x v="46"/>
    <n v="2020"/>
    <n v="10"/>
    <n v="44"/>
    <d v="2020-10-28T00:00:00"/>
    <d v="2020-10-28T00:00:00"/>
    <d v="2020-10-28T00:00:00"/>
    <d v="2020-10-30T00:00:00"/>
    <s v="완료"/>
    <m/>
    <m/>
    <m/>
    <m/>
    <s v="양진호"/>
    <x v="4"/>
    <s v="고승환"/>
    <s v="정지환"/>
  </r>
  <r>
    <n v="593"/>
    <s v="202011-002"/>
    <s v="N"/>
    <x v="572"/>
    <s v="WMS"/>
    <x v="1"/>
    <x v="0"/>
    <x v="47"/>
    <n v="2020"/>
    <n v="11"/>
    <n v="45"/>
    <d v="2020-11-02T00:00:00"/>
    <d v="2020-11-02T00:00:00"/>
    <d v="2020-11-02T00:00:00"/>
    <d v="2020-11-05T00:00:00"/>
    <s v="완료"/>
    <m/>
    <m/>
    <m/>
    <m/>
    <s v="양진호"/>
    <x v="4"/>
    <s v="고승환"/>
    <s v="정지환"/>
  </r>
  <r>
    <n v="594"/>
    <s v="202011-003"/>
    <s v="N"/>
    <x v="573"/>
    <s v="MES"/>
    <x v="1"/>
    <x v="0"/>
    <x v="47"/>
    <n v="2020"/>
    <n v="11"/>
    <n v="45"/>
    <d v="2020-11-02T00:00:00"/>
    <d v="2020-11-02T00:00:00"/>
    <d v="2020-11-02T00:00:00"/>
    <d v="2020-11-02T00:00:00"/>
    <s v="완료"/>
    <m/>
    <m/>
    <m/>
    <m/>
    <s v="이규민"/>
    <x v="4"/>
    <s v="고승환"/>
    <s v="정지환"/>
  </r>
  <r>
    <n v="595"/>
    <s v="202011-004"/>
    <s v="N"/>
    <x v="574"/>
    <s v="MES"/>
    <x v="1"/>
    <x v="0"/>
    <x v="47"/>
    <n v="2020"/>
    <n v="11"/>
    <n v="45"/>
    <d v="2020-11-04T00:00:00"/>
    <d v="2020-11-04T00:00:00"/>
    <d v="2020-11-04T00:00:00"/>
    <d v="2020-11-04T00:00:00"/>
    <s v="완료"/>
    <m/>
    <m/>
    <m/>
    <m/>
    <s v="이규민"/>
    <x v="4"/>
    <s v="고승환"/>
    <s v="정지환"/>
  </r>
  <r>
    <n v="596"/>
    <s v="202011-005"/>
    <s v="N"/>
    <x v="575"/>
    <s v="MES"/>
    <x v="1"/>
    <x v="0"/>
    <x v="47"/>
    <n v="2020"/>
    <n v="11"/>
    <n v="45"/>
    <d v="2020-11-04T00:00:00"/>
    <d v="2020-11-04T00:00:00"/>
    <d v="2020-11-04T00:00:00"/>
    <d v="2020-11-04T00:00:00"/>
    <s v="완료"/>
    <m/>
    <m/>
    <m/>
    <m/>
    <s v="이규민"/>
    <x v="4"/>
    <s v="고승환"/>
    <s v="정지환"/>
  </r>
  <r>
    <n v="597"/>
    <s v="202011-006"/>
    <s v="N"/>
    <x v="576"/>
    <s v="MES"/>
    <x v="1"/>
    <x v="0"/>
    <x v="47"/>
    <n v="2020"/>
    <n v="11"/>
    <n v="45"/>
    <d v="2020-11-04T00:00:00"/>
    <d v="2020-11-04T00:00:00"/>
    <d v="2020-11-04T00:00:00"/>
    <d v="2020-11-05T00:00:00"/>
    <s v="완료"/>
    <m/>
    <m/>
    <m/>
    <m/>
    <s v="이규민"/>
    <x v="4"/>
    <s v="고승환"/>
    <s v="정지환"/>
  </r>
  <r>
    <n v="598"/>
    <s v="202011-007"/>
    <s v="N"/>
    <x v="577"/>
    <s v="MES"/>
    <x v="1"/>
    <x v="0"/>
    <x v="47"/>
    <n v="2020"/>
    <n v="11"/>
    <n v="45"/>
    <d v="2020-11-02T00:00:00"/>
    <d v="2020-11-02T00:00:00"/>
    <d v="2020-11-02T00:00:00"/>
    <d v="2020-11-02T00:00:00"/>
    <s v="완료"/>
    <m/>
    <m/>
    <m/>
    <m/>
    <s v="박재현"/>
    <x v="3"/>
    <s v="임영두"/>
    <s v="정지환"/>
  </r>
  <r>
    <n v="599"/>
    <s v="202011-008"/>
    <s v="N"/>
    <x v="578"/>
    <s v="MES"/>
    <x v="1"/>
    <x v="0"/>
    <x v="47"/>
    <n v="2020"/>
    <n v="11"/>
    <n v="45"/>
    <d v="2020-11-02T00:00:00"/>
    <d v="2020-11-02T00:00:00"/>
    <d v="2020-11-02T00:00:00"/>
    <d v="2020-11-02T00:00:00"/>
    <s v="완료"/>
    <m/>
    <m/>
    <m/>
    <m/>
    <s v="전다해"/>
    <x v="3"/>
    <s v="임영두"/>
    <s v="정지환"/>
  </r>
  <r>
    <n v="600"/>
    <s v="202011-009"/>
    <s v="N"/>
    <x v="579"/>
    <s v="MES"/>
    <x v="1"/>
    <x v="0"/>
    <x v="47"/>
    <n v="2020"/>
    <n v="11"/>
    <n v="45"/>
    <d v="2020-11-04T00:00:00"/>
    <d v="2020-11-04T00:00:00"/>
    <d v="2020-11-04T00:00:00"/>
    <d v="2020-11-04T00:00:00"/>
    <s v="완료"/>
    <m/>
    <m/>
    <m/>
    <m/>
    <s v="박재현"/>
    <x v="3"/>
    <s v="임영두"/>
    <s v="허경훈"/>
  </r>
  <r>
    <n v="601"/>
    <s v="202011-010"/>
    <s v="Y"/>
    <x v="580"/>
    <s v="MES"/>
    <x v="1"/>
    <x v="0"/>
    <x v="47"/>
    <n v="2020"/>
    <n v="11"/>
    <n v="45"/>
    <d v="2020-11-04T00:00:00"/>
    <d v="2020-11-04T00:00:00"/>
    <d v="2020-11-04T00:00:00"/>
    <d v="2020-11-05T00:00:00"/>
    <s v="완료"/>
    <m/>
    <m/>
    <m/>
    <m/>
    <s v="김형준"/>
    <x v="3"/>
    <s v="임영두"/>
    <s v="윤주영"/>
  </r>
  <r>
    <n v="602"/>
    <s v="202011-011"/>
    <s v="N"/>
    <x v="581"/>
    <s v="MES"/>
    <x v="1"/>
    <x v="0"/>
    <x v="47"/>
    <n v="2020"/>
    <n v="11"/>
    <n v="45"/>
    <d v="2020-11-04T00:00:00"/>
    <d v="2020-11-04T00:00:00"/>
    <d v="2020-11-04T00:00:00"/>
    <d v="2020-11-04T00:00:00"/>
    <s v="완료"/>
    <m/>
    <m/>
    <m/>
    <m/>
    <s v="전다해"/>
    <x v="3"/>
    <s v="임영두"/>
    <m/>
  </r>
  <r>
    <n v="603"/>
    <s v="202011-012"/>
    <s v="N"/>
    <x v="582"/>
    <s v="MES"/>
    <x v="1"/>
    <x v="0"/>
    <x v="47"/>
    <n v="2020"/>
    <n v="11"/>
    <n v="47"/>
    <d v="2020-11-04T00:00:00"/>
    <d v="2020-11-04T00:00:00"/>
    <d v="2020-11-04T00:00:00"/>
    <d v="2020-11-20T00:00:00"/>
    <s v="완료"/>
    <m/>
    <m/>
    <m/>
    <m/>
    <s v="박기범"/>
    <x v="3"/>
    <s v="임영두"/>
    <s v="미라콤 문의"/>
  </r>
  <r>
    <n v="604"/>
    <s v="202011-013"/>
    <s v="N"/>
    <x v="583"/>
    <s v="MES"/>
    <x v="1"/>
    <x v="0"/>
    <x v="47"/>
    <n v="2020"/>
    <n v="11"/>
    <n v="45"/>
    <d v="2020-11-05T00:00:00"/>
    <d v="2020-11-05T00:00:00"/>
    <d v="2020-11-05T00:00:00"/>
    <d v="2020-11-06T00:00:00"/>
    <s v="완료"/>
    <m/>
    <m/>
    <m/>
    <m/>
    <s v="IT"/>
    <x v="3"/>
    <s v="임영두"/>
    <m/>
  </r>
  <r>
    <n v="605"/>
    <s v="202011-014"/>
    <s v="Y"/>
    <x v="584"/>
    <s v="MES"/>
    <x v="1"/>
    <x v="0"/>
    <x v="47"/>
    <n v="2020"/>
    <n v="11"/>
    <n v="45"/>
    <d v="2020-11-06T00:00:00"/>
    <d v="2020-11-06T00:00:00"/>
    <d v="2020-11-06T00:00:00"/>
    <d v="2020-11-06T00:00:00"/>
    <s v="완료"/>
    <m/>
    <m/>
    <m/>
    <m/>
    <s v="김형준"/>
    <x v="3"/>
    <s v="임영두"/>
    <m/>
  </r>
  <r>
    <n v="606"/>
    <s v="202011-015"/>
    <s v="N"/>
    <x v="585"/>
    <s v="MES"/>
    <x v="1"/>
    <x v="0"/>
    <x v="47"/>
    <n v="2020"/>
    <n v="11"/>
    <n v="46"/>
    <d v="2020-11-06T00:00:00"/>
    <d v="2020-11-06T00:00:00"/>
    <d v="2020-11-06T00:00:00"/>
    <d v="2020-11-09T00:00:00"/>
    <s v="완료"/>
    <m/>
    <m/>
    <m/>
    <m/>
    <s v="김정민"/>
    <x v="3"/>
    <s v="임영두"/>
    <m/>
  </r>
  <r>
    <n v="607"/>
    <s v="202011-016"/>
    <s v="N"/>
    <x v="586"/>
    <s v="MES"/>
    <x v="1"/>
    <x v="0"/>
    <x v="48"/>
    <n v="2020"/>
    <n v="11"/>
    <n v="46"/>
    <d v="2020-11-09T00:00:00"/>
    <d v="2020-11-09T00:00:00"/>
    <d v="2020-11-09T00:00:00"/>
    <d v="2020-11-09T00:00:00"/>
    <s v="완료"/>
    <m/>
    <m/>
    <m/>
    <m/>
    <s v="이규민"/>
    <x v="4"/>
    <s v="고승환"/>
    <s v="- 기존 품종변경 G652B200MICRO(A2) 안떨어지게 막기_x000a_- 기존 변경된 값 G652D200MICRO(A2)로 수정_x000a_- 자재코드 수정"/>
  </r>
  <r>
    <n v="608"/>
    <s v="202011-017"/>
    <s v="N"/>
    <x v="587"/>
    <s v="MES"/>
    <x v="1"/>
    <x v="0"/>
    <x v="48"/>
    <n v="2020"/>
    <n v="11"/>
    <n v="46"/>
    <d v="2020-11-09T00:00:00"/>
    <d v="2020-11-09T00:00:00"/>
    <d v="2020-11-09T00:00:00"/>
    <d v="2020-11-09T00:00:00"/>
    <s v="완료"/>
    <m/>
    <m/>
    <m/>
    <m/>
    <s v="전다해"/>
    <x v="4"/>
    <s v="고승환"/>
    <s v="- 품종 추가_x000a_- 자재코드 추가_x000a_- 콜렉션셋 추가"/>
  </r>
  <r>
    <n v="609"/>
    <s v="202011-018"/>
    <s v="N"/>
    <x v="588"/>
    <s v="MES"/>
    <x v="1"/>
    <x v="0"/>
    <x v="48"/>
    <n v="2020"/>
    <n v="11"/>
    <n v="46"/>
    <d v="2020-11-10T00:00:00"/>
    <d v="2020-11-10T00:00:00"/>
    <d v="2020-11-10T00:00:00"/>
    <d v="2020-11-10T00:00:00"/>
    <s v="완료"/>
    <m/>
    <m/>
    <m/>
    <m/>
    <s v="고승환"/>
    <x v="4"/>
    <s v="고승환"/>
    <s v="- 조회쿼리 시간초과로 테스트 조회 불가 수정_x000a_- CEDC3004-001_x000a_- CEDC3004-002_x000a_- CEDC3004-004_x000a_- CEDC3004-005"/>
  </r>
  <r>
    <n v="610"/>
    <s v="202011-019"/>
    <s v="N"/>
    <x v="589"/>
    <s v="MES"/>
    <x v="1"/>
    <x v="0"/>
    <x v="48"/>
    <n v="2020"/>
    <n v="12"/>
    <n v="50"/>
    <d v="2020-11-11T00:00:00"/>
    <d v="2020-11-11T00:00:00"/>
    <d v="2020-11-11T00:00:00"/>
    <d v="2020-12-11T00:00:00"/>
    <s v="완료"/>
    <m/>
    <m/>
    <m/>
    <m/>
    <s v="양진호"/>
    <x v="4"/>
    <s v="고승환"/>
    <s v="- 검사데이터 조회 화면 내부등급 표시_x000a_- 최종검사 확정시 내부등급 WMS IF_x000a_- 꼬리표 내부등급 표시_x000a_- WMS 내부등급 표시"/>
  </r>
  <r>
    <n v="611"/>
    <s v="202011-020"/>
    <s v="N"/>
    <x v="590"/>
    <s v="MES"/>
    <x v="1"/>
    <x v="0"/>
    <x v="48"/>
    <n v="2020"/>
    <n v="11"/>
    <n v="46"/>
    <d v="2020-11-10T00:00:00"/>
    <d v="2020-11-10T00:00:00"/>
    <d v="2020-11-10T00:00:00"/>
    <d v="2020-11-10T00:00:00"/>
    <s v="완료"/>
    <m/>
    <m/>
    <m/>
    <m/>
    <s v="노승윤"/>
    <x v="3"/>
    <s v="임영두"/>
    <m/>
  </r>
  <r>
    <n v="612"/>
    <s v="202011-021"/>
    <s v="Y"/>
    <x v="591"/>
    <s v="MES"/>
    <x v="1"/>
    <x v="0"/>
    <x v="48"/>
    <n v="2020"/>
    <n v="11"/>
    <n v="46"/>
    <d v="2020-11-09T00:00:00"/>
    <d v="2020-11-09T00:00:00"/>
    <d v="2020-11-09T00:00:00"/>
    <d v="2020-11-12T00:00:00"/>
    <s v="완료"/>
    <m/>
    <m/>
    <m/>
    <m/>
    <s v="김형준"/>
    <x v="3"/>
    <s v="임영두"/>
    <m/>
  </r>
  <r>
    <n v="613"/>
    <s v="202011-022"/>
    <s v="N"/>
    <x v="592"/>
    <s v="MES"/>
    <x v="1"/>
    <x v="0"/>
    <x v="48"/>
    <n v="2020"/>
    <n v="11"/>
    <n v="46"/>
    <d v="2020-11-10T00:00:00"/>
    <d v="2020-11-10T00:00:00"/>
    <d v="2020-11-10T00:00:00"/>
    <d v="2020-11-11T00:00:00"/>
    <s v="완료"/>
    <m/>
    <m/>
    <m/>
    <m/>
    <s v="박재현"/>
    <x v="3"/>
    <s v="임영두"/>
    <s v="CWIPORDLOT.COATING_DIA 업데이트 처리"/>
  </r>
  <r>
    <n v="614"/>
    <s v="202011-023"/>
    <s v="N"/>
    <x v="593"/>
    <s v="MES"/>
    <x v="1"/>
    <x v="0"/>
    <x v="48"/>
    <n v="2020"/>
    <n v="11"/>
    <n v="46"/>
    <d v="2020-11-11T00:00:00"/>
    <d v="2020-11-11T00:00:00"/>
    <d v="2020-11-11T00:00:00"/>
    <d v="2020-11-11T00:00:00"/>
    <s v="완료"/>
    <m/>
    <m/>
    <m/>
    <m/>
    <s v="IT"/>
    <x v="3"/>
    <s v="임영두"/>
    <m/>
  </r>
  <r>
    <n v="615"/>
    <s v="202011-024"/>
    <s v="N"/>
    <x v="594"/>
    <s v="MES"/>
    <x v="1"/>
    <x v="0"/>
    <x v="48"/>
    <n v="2020"/>
    <n v="11"/>
    <n v="46"/>
    <d v="2020-11-11T00:00:00"/>
    <d v="2020-11-11T00:00:00"/>
    <d v="2020-11-11T00:00:00"/>
    <d v="2020-11-11T00:00:00"/>
    <s v="완료"/>
    <m/>
    <m/>
    <m/>
    <m/>
    <s v="박재현"/>
    <x v="3"/>
    <s v="임영두"/>
    <s v="1. 기존 작업지시 마감_x000a_2. 실린더-코어 맵핑 다시_x000a_(투입 해제하면 실린더-코어 맵핑이 취소됨)_x000a_3. MWIPLOTSTS에 RESV_FLAG_2 에 강제적으로 ' ' 값 업데이트_x000a_4. 새로운 작업지시 생성"/>
  </r>
  <r>
    <n v="616"/>
    <s v="202011-025"/>
    <s v="Y"/>
    <x v="595"/>
    <s v="MES"/>
    <x v="1"/>
    <x v="0"/>
    <x v="48"/>
    <n v="2020"/>
    <n v="11"/>
    <n v="47"/>
    <d v="2020-11-12T00:00:00"/>
    <d v="2020-11-12T00:00:00"/>
    <d v="2020-11-12T00:00:00"/>
    <d v="2020-11-20T00:00:00"/>
    <s v="완료"/>
    <m/>
    <m/>
    <m/>
    <m/>
    <s v="박재현"/>
    <x v="3"/>
    <s v="임영두"/>
    <m/>
  </r>
  <r>
    <n v="617"/>
    <s v="202011-026"/>
    <s v="N"/>
    <x v="596"/>
    <s v="PANG"/>
    <x v="1"/>
    <x v="0"/>
    <x v="48"/>
    <n v="2020"/>
    <n v="11"/>
    <n v="46"/>
    <d v="2020-11-12T00:00:00"/>
    <d v="2020-11-12T00:00:00"/>
    <d v="2020-11-12T00:00:00"/>
    <d v="2020-11-12T00:00:00"/>
    <s v="완료"/>
    <m/>
    <m/>
    <m/>
    <m/>
    <s v="이기혁"/>
    <x v="3"/>
    <s v="임영두"/>
    <m/>
  </r>
  <r>
    <n v="618"/>
    <s v="202011-027"/>
    <s v="N"/>
    <x v="597"/>
    <s v="INFRA"/>
    <x v="1"/>
    <x v="0"/>
    <x v="0"/>
    <n v="2020"/>
    <n v="11"/>
    <n v="47"/>
    <d v="2020-11-13T00:00:00"/>
    <d v="2020-11-16T00:00:00"/>
    <d v="2020-11-19T00:00:00"/>
    <d v="2020-11-19T00:00:00"/>
    <s v="완료"/>
    <m/>
    <m/>
    <m/>
    <m/>
    <s v="유용욱"/>
    <x v="0"/>
    <s v="최근영"/>
    <m/>
  </r>
  <r>
    <n v="619"/>
    <s v="202011-028"/>
    <s v="N"/>
    <x v="598"/>
    <s v="MES"/>
    <x v="1"/>
    <x v="0"/>
    <x v="48"/>
    <n v="2020"/>
    <n v="11"/>
    <n v="47"/>
    <d v="2020-11-13T00:00:00"/>
    <d v="2020-11-13T00:00:00"/>
    <d v="2020-11-13T00:00:00"/>
    <d v="2020-11-16T00:00:00"/>
    <s v="완료"/>
    <m/>
    <m/>
    <m/>
    <m/>
    <s v="양진호"/>
    <x v="4"/>
    <s v="고승환"/>
    <s v="- 코팅경(2차) 값 하나라도 등록 안될시 메시지 띄워 채우기 진행"/>
  </r>
  <r>
    <n v="620"/>
    <s v="202011-029"/>
    <s v="N"/>
    <x v="599"/>
    <s v="MES"/>
    <x v="1"/>
    <x v="0"/>
    <x v="0"/>
    <n v="2020"/>
    <n v="11"/>
    <n v="47"/>
    <d v="2020-11-16T00:00:00"/>
    <d v="2020-11-16T00:00:00"/>
    <d v="2020-11-16T00:00:00"/>
    <d v="2020-11-16T00:00:00"/>
    <s v="완료"/>
    <m/>
    <m/>
    <m/>
    <m/>
    <s v="양진호"/>
    <x v="4"/>
    <s v="고승환"/>
    <m/>
  </r>
  <r>
    <n v="621"/>
    <s v="202011-030"/>
    <s v="N"/>
    <x v="600"/>
    <s v="MES"/>
    <x v="1"/>
    <x v="0"/>
    <x v="0"/>
    <n v="2020"/>
    <n v="11"/>
    <n v="47"/>
    <d v="2020-11-17T00:00:00"/>
    <d v="2020-11-17T00:00:00"/>
    <d v="2020-11-17T00:00:00"/>
    <d v="2020-11-20T00:00:00"/>
    <s v="완료"/>
    <m/>
    <m/>
    <m/>
    <m/>
    <s v="이규민"/>
    <x v="4"/>
    <s v="고승환"/>
    <s v="- 메일 발송 프로시저 생성"/>
  </r>
  <r>
    <n v="622"/>
    <s v="202011-031"/>
    <s v="N"/>
    <x v="601"/>
    <s v="MES"/>
    <x v="1"/>
    <x v="0"/>
    <x v="0"/>
    <n v="2020"/>
    <n v="11"/>
    <n v="47"/>
    <d v="2020-11-20T00:00:00"/>
    <d v="2020-11-20T00:00:00"/>
    <d v="2020-11-20T00:00:00"/>
    <d v="2020-11-20T00:00:00"/>
    <s v="완료"/>
    <m/>
    <m/>
    <m/>
    <m/>
    <s v="이규민"/>
    <x v="4"/>
    <s v="고승환"/>
    <s v="- 컬러, 자연 상관없이 재판정"/>
  </r>
  <r>
    <n v="623"/>
    <s v="202011-032"/>
    <s v="N"/>
    <x v="602"/>
    <s v="MES"/>
    <x v="1"/>
    <x v="0"/>
    <x v="0"/>
    <n v="2020"/>
    <n v="11"/>
    <n v="47"/>
    <d v="2020-11-16T00:00:00"/>
    <d v="2020-11-16T00:00:00"/>
    <d v="2020-11-16T00:00:00"/>
    <d v="2020-11-16T00:00:00"/>
    <s v="완료"/>
    <m/>
    <m/>
    <m/>
    <m/>
    <s v="우성훈"/>
    <x v="3"/>
    <s v="임영두"/>
    <m/>
  </r>
  <r>
    <n v="624"/>
    <s v="202011-033"/>
    <s v="Y"/>
    <x v="603"/>
    <s v="MES"/>
    <x v="1"/>
    <x v="0"/>
    <x v="0"/>
    <n v="2020"/>
    <n v="12"/>
    <n v="49"/>
    <d v="2020-11-19T00:00:00"/>
    <d v="2020-11-19T00:00:00"/>
    <d v="2020-11-19T00:00:00"/>
    <d v="2020-12-01T00:00:00"/>
    <s v="완료"/>
    <m/>
    <m/>
    <m/>
    <m/>
    <s v="김형준"/>
    <x v="3"/>
    <s v="임영두"/>
    <m/>
  </r>
  <r>
    <n v="625"/>
    <s v="202011-034"/>
    <s v="Y"/>
    <x v="604"/>
    <s v="MES"/>
    <x v="1"/>
    <x v="0"/>
    <x v="0"/>
    <n v="2020"/>
    <n v="11"/>
    <n v="47"/>
    <d v="2020-11-19T00:00:00"/>
    <d v="2020-11-20T00:00:00"/>
    <d v="2020-11-20T00:00:00"/>
    <d v="2020-11-20T00:00:00"/>
    <s v="완료"/>
    <m/>
    <m/>
    <m/>
    <m/>
    <s v="김형준"/>
    <x v="3"/>
    <s v="임영두"/>
    <m/>
  </r>
  <r>
    <n v="626"/>
    <s v="202011-035"/>
    <s v="Y"/>
    <x v="605"/>
    <s v="MES"/>
    <x v="1"/>
    <x v="0"/>
    <x v="0"/>
    <n v="2020"/>
    <n v="11"/>
    <n v="48"/>
    <d v="2020-11-19T00:00:00"/>
    <d v="2020-11-19T00:00:00"/>
    <d v="2020-11-19T00:00:00"/>
    <d v="2020-11-24T00:00:00"/>
    <s v="완료"/>
    <m/>
    <m/>
    <m/>
    <m/>
    <s v="김형준"/>
    <x v="3"/>
    <s v="임영두"/>
    <m/>
  </r>
  <r>
    <n v="627"/>
    <s v="202011-036"/>
    <s v="Y"/>
    <x v="606"/>
    <s v="MES"/>
    <x v="1"/>
    <x v="0"/>
    <x v="0"/>
    <n v="2020"/>
    <n v="11"/>
    <n v="48"/>
    <d v="2020-11-19T00:00:00"/>
    <d v="2020-11-19T00:00:00"/>
    <d v="2020-11-19T00:00:00"/>
    <d v="2020-11-24T00:00:00"/>
    <s v="완료"/>
    <m/>
    <m/>
    <m/>
    <m/>
    <s v="김형준"/>
    <x v="3"/>
    <s v="임영두"/>
    <m/>
  </r>
  <r>
    <n v="628"/>
    <s v="202011-037"/>
    <s v="N"/>
    <x v="607"/>
    <s v="MES"/>
    <x v="1"/>
    <x v="0"/>
    <x v="0"/>
    <n v="2020"/>
    <n v="11"/>
    <n v="47"/>
    <d v="2020-11-16T00:00:00"/>
    <d v="2020-11-16T00:00:00"/>
    <d v="2020-11-16T00:00:00"/>
    <d v="2020-11-16T00:00:00"/>
    <s v="완료"/>
    <m/>
    <m/>
    <m/>
    <m/>
    <s v="노승윤"/>
    <x v="3"/>
    <s v="임영두"/>
    <m/>
  </r>
  <r>
    <n v="629"/>
    <s v="202011-038"/>
    <s v="N"/>
    <x v="608"/>
    <s v="MES"/>
    <x v="1"/>
    <x v="0"/>
    <x v="0"/>
    <n v="2020"/>
    <n v="11"/>
    <n v="47"/>
    <d v="2020-11-18T00:00:00"/>
    <d v="2020-11-18T00:00:00"/>
    <d v="2020-11-18T00:00:00"/>
    <d v="2020-11-18T00:00:00"/>
    <s v="완료"/>
    <m/>
    <m/>
    <m/>
    <m/>
    <s v="정규동"/>
    <x v="3"/>
    <s v="임영두"/>
    <m/>
  </r>
  <r>
    <n v="630"/>
    <s v="202011-039"/>
    <s v="N"/>
    <x v="609"/>
    <s v="MES"/>
    <x v="1"/>
    <x v="0"/>
    <x v="0"/>
    <n v="2020"/>
    <n v="12"/>
    <n v="50"/>
    <d v="2020-11-19T00:00:00"/>
    <d v="2020-11-19T00:00:00"/>
    <d v="2020-11-19T00:00:00"/>
    <d v="2020-12-07T00:00:00"/>
    <s v="완료"/>
    <m/>
    <m/>
    <m/>
    <m/>
    <s v="김형준"/>
    <x v="3"/>
    <s v="임영두"/>
    <m/>
  </r>
  <r>
    <n v="631"/>
    <s v="202011-040"/>
    <s v="N"/>
    <x v="610"/>
    <s v="MES"/>
    <x v="1"/>
    <x v="0"/>
    <x v="0"/>
    <n v="2020"/>
    <n v="11"/>
    <n v="47"/>
    <d v="2020-11-19T00:00:00"/>
    <d v="2020-11-19T00:00:00"/>
    <d v="2020-11-19T00:00:00"/>
    <d v="2020-11-19T00:00:00"/>
    <s v="완료"/>
    <m/>
    <m/>
    <m/>
    <m/>
    <s v="노승윤"/>
    <x v="3"/>
    <s v="임영두"/>
    <s v="맵핑 취소는 됐지만, 그 후에 다른 코어를 다시 맵핑한 품번임. 현재 작업지시가 존재하면 맵핑 취소 불가능"/>
  </r>
  <r>
    <n v="632"/>
    <s v="202011-041"/>
    <s v="N"/>
    <x v="611"/>
    <s v="MES"/>
    <x v="1"/>
    <x v="0"/>
    <x v="0"/>
    <n v="2020"/>
    <n v="11"/>
    <n v="47"/>
    <d v="2020-11-20T00:00:00"/>
    <d v="2020-11-20T00:00:00"/>
    <d v="2020-11-20T00:00:00"/>
    <d v="2020-11-20T00:00:00"/>
    <s v="완료"/>
    <m/>
    <m/>
    <m/>
    <m/>
    <s v="우성훈"/>
    <x v="3"/>
    <s v="임영두"/>
    <s v="품종 변경 불가능. 작업 취소하고 다시 실적 등록해야한다고 전달하였음."/>
  </r>
  <r>
    <n v="633"/>
    <s v="202011-042"/>
    <s v="Y"/>
    <x v="612"/>
    <s v="MES"/>
    <x v="1"/>
    <x v="0"/>
    <x v="0"/>
    <n v="2020"/>
    <n v="11"/>
    <n v="47"/>
    <d v="2020-11-20T00:00:00"/>
    <d v="2020-11-20T00:00:00"/>
    <d v="2020-11-20T00:00:00"/>
    <d v="2020-11-20T00:00:00"/>
    <s v="완료"/>
    <m/>
    <m/>
    <m/>
    <m/>
    <s v="권용배"/>
    <x v="3"/>
    <s v="임영두"/>
    <m/>
  </r>
  <r>
    <n v="634"/>
    <s v="202011-043"/>
    <s v="N"/>
    <x v="613"/>
    <s v="MES"/>
    <x v="1"/>
    <x v="0"/>
    <x v="1"/>
    <n v="2020"/>
    <n v="11"/>
    <n v="48"/>
    <d v="2020-11-24T00:00:00"/>
    <d v="2020-11-24T00:00:00"/>
    <d v="2020-11-24T00:00:00"/>
    <d v="2020-11-26T00:00:00"/>
    <s v="완료"/>
    <m/>
    <m/>
    <m/>
    <m/>
    <s v="이규민"/>
    <x v="4"/>
    <s v="고승환"/>
    <s v="- 컬렉션셋의 모든 구조의 C차단파장 등급관리 안하게 처리"/>
  </r>
  <r>
    <n v="635"/>
    <s v="202011-044"/>
    <s v="N"/>
    <x v="614"/>
    <s v="MES"/>
    <x v="1"/>
    <x v="0"/>
    <x v="1"/>
    <n v="2020"/>
    <n v="11"/>
    <n v="48"/>
    <d v="2020-11-24T00:00:00"/>
    <d v="2020-11-24T00:00:00"/>
    <d v="2020-11-24T00:00:00"/>
    <d v="2020-11-24T00:00:00"/>
    <s v="완료"/>
    <m/>
    <m/>
    <m/>
    <m/>
    <s v="김형준"/>
    <x v="3"/>
    <s v="임영두"/>
    <m/>
  </r>
  <r>
    <n v="636"/>
    <s v="202011-045"/>
    <s v="N"/>
    <x v="615"/>
    <s v="MES"/>
    <x v="1"/>
    <x v="0"/>
    <x v="1"/>
    <n v="2020"/>
    <n v="11"/>
    <n v="48"/>
    <d v="2020-11-24T00:00:00"/>
    <d v="2020-11-24T00:00:00"/>
    <d v="2020-11-24T00:00:00"/>
    <d v="2020-11-24T00:00:00"/>
    <s v="완료"/>
    <m/>
    <m/>
    <m/>
    <m/>
    <s v="노승윤"/>
    <x v="3"/>
    <s v="임영두"/>
    <s v="삭제는 하지 않고 조회되지 않도록 수정"/>
  </r>
  <r>
    <n v="637"/>
    <s v="202011-046"/>
    <s v="N"/>
    <x v="616"/>
    <s v="MES"/>
    <x v="1"/>
    <x v="0"/>
    <x v="1"/>
    <n v="2020"/>
    <n v="11"/>
    <n v="48"/>
    <d v="2020-11-24T00:00:00"/>
    <d v="2020-11-24T00:00:00"/>
    <d v="2020-11-24T00:00:00"/>
    <d v="2020-11-24T00:00:00"/>
    <s v="완료"/>
    <m/>
    <m/>
    <m/>
    <m/>
    <s v="권용배"/>
    <x v="3"/>
    <s v="임영두"/>
    <m/>
  </r>
  <r>
    <n v="638"/>
    <s v="202011-047"/>
    <s v="N"/>
    <x v="617"/>
    <s v="MES"/>
    <x v="1"/>
    <x v="0"/>
    <x v="1"/>
    <n v="2020"/>
    <n v="11"/>
    <n v="48"/>
    <d v="2020-11-25T00:00:00"/>
    <d v="2020-11-25T00:00:00"/>
    <d v="2020-11-25T00:00:00"/>
    <d v="2020-11-25T00:00:00"/>
    <s v="완료"/>
    <m/>
    <m/>
    <m/>
    <m/>
    <s v="권용배"/>
    <x v="3"/>
    <s v="임영두"/>
    <m/>
  </r>
  <r>
    <n v="639"/>
    <s v="202011-048"/>
    <s v="N"/>
    <x v="618"/>
    <s v="MES"/>
    <x v="1"/>
    <x v="0"/>
    <x v="1"/>
    <n v="2020"/>
    <n v="11"/>
    <n v="48"/>
    <d v="2020-11-25T00:00:00"/>
    <d v="2020-11-25T00:00:00"/>
    <d v="2020-11-25T00:00:00"/>
    <d v="2020-11-25T00:00:00"/>
    <s v="완료"/>
    <m/>
    <m/>
    <m/>
    <m/>
    <s v="노승윤"/>
    <x v="3"/>
    <s v="임영두"/>
    <m/>
  </r>
  <r>
    <n v="640"/>
    <s v="202011-049"/>
    <s v="N"/>
    <x v="619"/>
    <s v="MES"/>
    <x v="1"/>
    <x v="0"/>
    <x v="1"/>
    <n v="2020"/>
    <n v="11"/>
    <n v="48"/>
    <d v="2020-11-25T00:00:00"/>
    <d v="2020-11-25T00:00:00"/>
    <d v="2020-11-25T00:00:00"/>
    <d v="2020-11-25T00:00:00"/>
    <s v="완료"/>
    <m/>
    <m/>
    <m/>
    <m/>
    <s v="권용배"/>
    <x v="3"/>
    <s v="임영두"/>
    <m/>
  </r>
  <r>
    <n v="641"/>
    <s v="202011-050"/>
    <s v="N"/>
    <x v="620"/>
    <s v="PANG"/>
    <x v="1"/>
    <x v="0"/>
    <x v="1"/>
    <n v="2020"/>
    <n v="11"/>
    <n v="48"/>
    <d v="2020-11-25T00:00:00"/>
    <d v="2020-11-25T00:00:00"/>
    <d v="2020-11-25T00:00:00"/>
    <d v="2020-11-25T00:00:00"/>
    <s v="완료"/>
    <m/>
    <m/>
    <m/>
    <m/>
    <s v="이기혁"/>
    <x v="3"/>
    <s v="임영두"/>
    <m/>
  </r>
  <r>
    <n v="642"/>
    <s v="202011-051"/>
    <s v="N"/>
    <x v="621"/>
    <s v="MES"/>
    <x v="1"/>
    <x v="0"/>
    <x v="1"/>
    <n v="2020"/>
    <n v="12"/>
    <n v="49"/>
    <d v="2020-11-27T00:00:00"/>
    <d v="2020-11-27T00:00:00"/>
    <d v="2020-11-27T00:00:00"/>
    <d v="2020-12-02T00:00:00"/>
    <s v="완료"/>
    <m/>
    <m/>
    <m/>
    <m/>
    <s v="노승윤"/>
    <x v="3"/>
    <s v="임영두"/>
    <m/>
  </r>
  <r>
    <n v="643"/>
    <s v="202011-052"/>
    <s v="N"/>
    <x v="622"/>
    <s v="SAP"/>
    <x v="1"/>
    <x v="0"/>
    <x v="1"/>
    <n v="2020"/>
    <n v="11"/>
    <n v="48"/>
    <d v="2020-11-26T00:00:00"/>
    <d v="2020-11-26T00:00:00"/>
    <d v="2020-11-27T00:00:00"/>
    <d v="2020-11-27T00:00:00"/>
    <s v="완료"/>
    <m/>
    <m/>
    <m/>
    <m/>
    <s v=" 김현진"/>
    <x v="0"/>
    <s v="최근영"/>
    <s v="대한시스템즈 정지환"/>
  </r>
  <r>
    <n v="644"/>
    <s v="202011-053"/>
    <s v="N"/>
    <x v="623"/>
    <s v="MES"/>
    <x v="1"/>
    <x v="0"/>
    <x v="1"/>
    <n v="2020"/>
    <n v="11"/>
    <n v="48"/>
    <d v="2020-11-23T00:00:00"/>
    <d v="2020-11-23T00:00:00"/>
    <d v="2020-11-23T00:00:00"/>
    <d v="2020-11-23T00:00:00"/>
    <s v="완료"/>
    <m/>
    <m/>
    <m/>
    <m/>
    <s v="이현도"/>
    <x v="0"/>
    <s v="최근영"/>
    <s v="고우아이티 김도우"/>
  </r>
  <r>
    <n v="645"/>
    <s v="202011-054"/>
    <s v="N"/>
    <x v="624"/>
    <s v="네트워크"/>
    <x v="1"/>
    <x v="0"/>
    <x v="47"/>
    <n v="2020"/>
    <n v="11"/>
    <n v="45"/>
    <d v="2020-11-06T00:00:00"/>
    <d v="2020-11-06T00:00:00"/>
    <d v="2020-11-06T00:00:00"/>
    <d v="2020-11-06T00:00:00"/>
    <s v="완료"/>
    <m/>
    <m/>
    <m/>
    <m/>
    <s v="정경호"/>
    <x v="0"/>
    <s v="최근영"/>
    <m/>
  </r>
  <r>
    <n v="646"/>
    <s v="202011-055"/>
    <s v="N"/>
    <x v="625"/>
    <s v="그룹웨어"/>
    <x v="1"/>
    <x v="0"/>
    <x v="47"/>
    <n v="2020"/>
    <n v="11"/>
    <n v="45"/>
    <d v="2020-11-02T00:00:00"/>
    <d v="2020-11-02T00:00:00"/>
    <d v="2020-11-02T00:00:00"/>
    <d v="2020-11-05T00:00:00"/>
    <s v="완료"/>
    <m/>
    <m/>
    <m/>
    <m/>
    <s v="최근영"/>
    <x v="0"/>
    <s v="최근영"/>
    <m/>
  </r>
  <r>
    <n v="647"/>
    <s v="202012-001"/>
    <s v="N"/>
    <x v="626"/>
    <s v="MES"/>
    <x v="1"/>
    <x v="0"/>
    <x v="2"/>
    <n v="2020"/>
    <n v="11"/>
    <n v="49"/>
    <d v="2020-11-30T00:00:00"/>
    <d v="2020-11-30T00:00:00"/>
    <d v="2020-11-30T00:00:00"/>
    <d v="2020-11-30T00:00:00"/>
    <s v="완료"/>
    <m/>
    <m/>
    <m/>
    <m/>
    <s v="이규민"/>
    <x v="4"/>
    <s v="고승환"/>
    <s v="- 설비에서 코팅경(color)값이 안넘어온 칼라품번 값 채우기"/>
  </r>
  <r>
    <n v="648"/>
    <s v="202012-002"/>
    <s v="N"/>
    <x v="627"/>
    <s v="MES"/>
    <x v="1"/>
    <x v="0"/>
    <x v="2"/>
    <n v="2020"/>
    <n v="11"/>
    <n v="49"/>
    <d v="2020-11-30T00:00:00"/>
    <d v="2020-11-30T00:00:00"/>
    <d v="2020-11-30T00:00:00"/>
    <d v="2020-11-30T00:00:00"/>
    <s v="완료"/>
    <m/>
    <m/>
    <m/>
    <m/>
    <s v="이규민"/>
    <x v="4"/>
    <s v="고승환"/>
    <m/>
  </r>
  <r>
    <n v="649"/>
    <s v="202012-003"/>
    <s v="N"/>
    <x v="628"/>
    <s v="MES"/>
    <x v="1"/>
    <x v="0"/>
    <x v="2"/>
    <n v="2020"/>
    <n v="12"/>
    <n v="49"/>
    <d v="2020-11-30T00:00:00"/>
    <d v="2020-11-30T00:00:00"/>
    <d v="2020-11-30T00:00:00"/>
    <d v="2020-12-04T00:00:00"/>
    <s v="완료"/>
    <m/>
    <m/>
    <m/>
    <m/>
    <s v="이규민"/>
    <x v="4"/>
    <s v="고승환"/>
    <s v="- 11월 검사기에서 보낸 데이터 전송수 확인"/>
  </r>
  <r>
    <n v="650"/>
    <s v="202012-004"/>
    <s v="N"/>
    <x v="629"/>
    <s v="MES"/>
    <x v="1"/>
    <x v="1"/>
    <x v="2"/>
    <n v="2020"/>
    <n v="12"/>
    <n v="49"/>
    <d v="2020-12-02T00:00:00"/>
    <d v="2020-12-02T00:00:00"/>
    <d v="2020-12-02T00:00:00"/>
    <d v="2020-12-02T00:00:00"/>
    <s v="완료"/>
    <m/>
    <m/>
    <m/>
    <m/>
    <s v="이규민"/>
    <x v="4"/>
    <s v="고승환"/>
    <s v="- 예산-휨_x000a_- M3-장력부족"/>
  </r>
  <r>
    <n v="651"/>
    <s v="202012-005"/>
    <s v="N"/>
    <x v="630"/>
    <s v="MES"/>
    <x v="1"/>
    <x v="1"/>
    <x v="2"/>
    <n v="2020"/>
    <n v="12"/>
    <n v="49"/>
    <d v="2020-12-03T00:00:00"/>
    <d v="2020-12-03T00:00:00"/>
    <d v="2020-12-03T00:00:00"/>
    <d v="2020-12-04T00:00:00"/>
    <s v="완료"/>
    <m/>
    <m/>
    <m/>
    <m/>
    <s v="이규민"/>
    <x v="4"/>
    <s v="고승환"/>
    <s v="- 매일 오전 6시 해당 관련팀 인원들에게 메일 발송"/>
  </r>
  <r>
    <n v="652"/>
    <s v="202012-006"/>
    <s v="N"/>
    <x v="631"/>
    <s v="MES"/>
    <x v="1"/>
    <x v="0"/>
    <x v="2"/>
    <n v="2021"/>
    <n v="12"/>
    <n v="53"/>
    <d v="2020-11-30T00:00:00"/>
    <d v="2020-11-30T00:00:00"/>
    <d v="2020-11-30T00:00:00"/>
    <d v="2021-12-30T00:00:00"/>
    <s v="완료"/>
    <m/>
    <m/>
    <m/>
    <m/>
    <s v="양진호"/>
    <x v="3"/>
    <s v="임영두"/>
    <m/>
  </r>
  <r>
    <n v="653"/>
    <s v="202012-007"/>
    <s v="N"/>
    <x v="632"/>
    <s v="MES"/>
    <x v="1"/>
    <x v="0"/>
    <x v="2"/>
    <n v="2020"/>
    <n v="12"/>
    <n v="49"/>
    <d v="2020-11-30T00:00:00"/>
    <d v="2020-11-30T00:00:00"/>
    <d v="2020-11-30T00:00:00"/>
    <d v="2020-12-01T00:00:00"/>
    <s v="완료"/>
    <m/>
    <m/>
    <m/>
    <m/>
    <s v="양진호"/>
    <x v="3"/>
    <s v="임영두"/>
    <s v="실적이 2002년으로 들어갔음."/>
  </r>
  <r>
    <n v="654"/>
    <s v="202012-008"/>
    <s v="N"/>
    <x v="633"/>
    <s v="MES"/>
    <x v="1"/>
    <x v="0"/>
    <x v="2"/>
    <n v="2021"/>
    <n v="12"/>
    <n v="53"/>
    <d v="2020-11-30T00:00:00"/>
    <d v="2020-11-30T00:00:00"/>
    <d v="2020-11-30T00:00:00"/>
    <d v="2021-12-30T00:00:00"/>
    <s v="완료"/>
    <m/>
    <m/>
    <m/>
    <m/>
    <s v="전다해"/>
    <x v="3"/>
    <s v="임영두"/>
    <m/>
  </r>
  <r>
    <n v="655"/>
    <s v="202012-009"/>
    <s v="N"/>
    <x v="634"/>
    <s v="MES"/>
    <x v="1"/>
    <x v="0"/>
    <x v="2"/>
    <n v="2020"/>
    <n v="11"/>
    <n v="49"/>
    <d v="2020-11-30T00:00:00"/>
    <d v="2020-11-30T00:00:00"/>
    <d v="2020-11-30T00:00:00"/>
    <d v="2020-11-30T00:00:00"/>
    <s v="완료"/>
    <m/>
    <m/>
    <m/>
    <m/>
    <s v="권용배"/>
    <x v="3"/>
    <s v="임영두"/>
    <m/>
  </r>
  <r>
    <n v="656"/>
    <s v="202012-010"/>
    <s v="N"/>
    <x v="635"/>
    <s v="MES"/>
    <x v="1"/>
    <x v="0"/>
    <x v="2"/>
    <n v="2020"/>
    <n v="12"/>
    <n v="49"/>
    <d v="2020-11-30T00:00:00"/>
    <d v="2020-11-30T00:00:00"/>
    <d v="2020-11-30T00:00:00"/>
    <d v="2020-12-02T00:00:00"/>
    <s v="완료"/>
    <m/>
    <m/>
    <m/>
    <m/>
    <s v="권용배"/>
    <x v="3"/>
    <s v="임영두"/>
    <s v="TA0520723B61A1301"/>
  </r>
  <r>
    <n v="657"/>
    <s v="202012-011"/>
    <s v="N"/>
    <x v="636"/>
    <s v="MES"/>
    <x v="1"/>
    <x v="0"/>
    <x v="2"/>
    <n v="2020"/>
    <n v="12"/>
    <n v="49"/>
    <d v="2020-11-30T00:00:00"/>
    <d v="2020-11-30T00:00:00"/>
    <d v="2020-11-30T00:00:00"/>
    <d v="2020-12-02T00:00:00"/>
    <s v="완료"/>
    <m/>
    <m/>
    <m/>
    <m/>
    <s v="전다해"/>
    <x v="3"/>
    <s v="임영두"/>
    <s v="IA0620A28A(D20B005096)_x000a_작업취소 로직 문제. 미라콤 문의"/>
  </r>
  <r>
    <n v="658"/>
    <s v="202012-012"/>
    <s v="N"/>
    <x v="637"/>
    <s v="MES"/>
    <x v="1"/>
    <x v="1"/>
    <x v="2"/>
    <n v="2020"/>
    <n v="12"/>
    <n v="49"/>
    <d v="2020-12-02T00:00:00"/>
    <d v="2020-12-02T00:00:00"/>
    <d v="2020-12-02T00:00:00"/>
    <d v="2020-12-04T00:00:00"/>
    <s v="완료"/>
    <m/>
    <m/>
    <m/>
    <m/>
    <s v="박기범"/>
    <x v="3"/>
    <s v="임영두"/>
    <m/>
  </r>
  <r>
    <n v="659"/>
    <s v="202012-013"/>
    <s v="N"/>
    <x v="638"/>
    <s v="MES"/>
    <x v="1"/>
    <x v="1"/>
    <x v="2"/>
    <n v="2020"/>
    <n v="12"/>
    <n v="50"/>
    <d v="2020-12-02T00:00:00"/>
    <d v="2020-12-02T00:00:00"/>
    <d v="2020-12-02T00:00:00"/>
    <d v="2020-12-08T00:00:00"/>
    <s v="완료"/>
    <m/>
    <m/>
    <m/>
    <m/>
    <s v="김형준"/>
    <x v="3"/>
    <s v="임영두"/>
    <m/>
  </r>
  <r>
    <n v="660"/>
    <s v="202012-014"/>
    <s v="N"/>
    <x v="639"/>
    <s v="MES"/>
    <x v="1"/>
    <x v="1"/>
    <x v="2"/>
    <n v="2020"/>
    <n v="12"/>
    <n v="49"/>
    <d v="2020-12-02T00:00:00"/>
    <d v="2020-12-02T00:00:00"/>
    <d v="2020-12-02T00:00:00"/>
    <d v="2020-12-03T00:00:00"/>
    <s v="완료"/>
    <m/>
    <m/>
    <m/>
    <m/>
    <s v="김형준"/>
    <x v="3"/>
    <s v="임영두"/>
    <m/>
  </r>
  <r>
    <n v="661"/>
    <s v="202012-015"/>
    <s v="N"/>
    <x v="640"/>
    <s v="MES"/>
    <x v="1"/>
    <x v="1"/>
    <x v="2"/>
    <n v="2020"/>
    <n v="12"/>
    <n v="51"/>
    <d v="2020-12-02T00:00:00"/>
    <d v="2020-12-02T00:00:00"/>
    <d v="2020-12-02T00:00:00"/>
    <d v="2020-12-16T00:00:00"/>
    <s v="완료"/>
    <m/>
    <m/>
    <m/>
    <m/>
    <s v="김형준"/>
    <x v="3"/>
    <s v="임영두"/>
    <m/>
  </r>
  <r>
    <n v="662"/>
    <s v="202012-016"/>
    <s v="N"/>
    <x v="641"/>
    <s v="MES"/>
    <x v="1"/>
    <x v="1"/>
    <x v="2"/>
    <n v="2020"/>
    <n v="12"/>
    <n v="49"/>
    <d v="2020-12-02T00:00:00"/>
    <d v="2020-12-02T00:00:00"/>
    <d v="2020-12-02T00:00:00"/>
    <d v="2020-12-04T00:00:00"/>
    <s v="완료"/>
    <m/>
    <m/>
    <m/>
    <m/>
    <s v="김형준"/>
    <x v="3"/>
    <s v="임영두"/>
    <m/>
  </r>
  <r>
    <n v="663"/>
    <s v="202012-017"/>
    <s v="N"/>
    <x v="642"/>
    <s v="MES"/>
    <x v="1"/>
    <x v="1"/>
    <x v="2"/>
    <n v="2020"/>
    <n v="12"/>
    <n v="50"/>
    <d v="2020-12-02T00:00:00"/>
    <d v="2020-12-02T00:00:00"/>
    <d v="2020-12-02T00:00:00"/>
    <d v="2020-12-08T00:00:00"/>
    <s v="완료"/>
    <m/>
    <m/>
    <m/>
    <m/>
    <s v="김형준"/>
    <x v="3"/>
    <s v="임영두"/>
    <m/>
  </r>
  <r>
    <n v="664"/>
    <s v="202012-018"/>
    <s v="N"/>
    <x v="643"/>
    <s v="MES"/>
    <x v="1"/>
    <x v="1"/>
    <x v="2"/>
    <n v="2020"/>
    <n v="12"/>
    <n v="50"/>
    <d v="2020-12-02T00:00:00"/>
    <d v="2020-12-02T00:00:00"/>
    <d v="2020-12-02T00:00:00"/>
    <d v="2020-12-10T00:00:00"/>
    <s v="완료"/>
    <m/>
    <m/>
    <m/>
    <m/>
    <s v="김형준"/>
    <x v="3"/>
    <s v="임영두"/>
    <m/>
  </r>
  <r>
    <n v="665"/>
    <s v="202012-019"/>
    <s v="N"/>
    <x v="644"/>
    <s v="MES"/>
    <x v="1"/>
    <x v="1"/>
    <x v="2"/>
    <n v="2020"/>
    <n v="12"/>
    <n v="50"/>
    <d v="2020-12-02T00:00:00"/>
    <d v="2020-12-02T00:00:00"/>
    <d v="2020-12-02T00:00:00"/>
    <d v="2020-12-08T00:00:00"/>
    <s v="완료"/>
    <m/>
    <m/>
    <m/>
    <m/>
    <s v="김형준"/>
    <x v="3"/>
    <s v="임영두"/>
    <m/>
  </r>
  <r>
    <n v="666"/>
    <s v="202012-020"/>
    <s v="N"/>
    <x v="645"/>
    <s v="MES"/>
    <x v="1"/>
    <x v="1"/>
    <x v="2"/>
    <n v="2020"/>
    <n v="12"/>
    <n v="50"/>
    <d v="2020-12-02T00:00:00"/>
    <d v="2020-12-02T00:00:00"/>
    <d v="2020-12-02T00:00:00"/>
    <d v="2020-12-09T00:00:00"/>
    <s v="완료"/>
    <m/>
    <m/>
    <m/>
    <m/>
    <s v="노승윤"/>
    <x v="3"/>
    <s v="임영두"/>
    <s v="PA0719C39A"/>
  </r>
  <r>
    <n v="667"/>
    <s v="202012-021"/>
    <s v="N"/>
    <x v="646"/>
    <s v="MES"/>
    <x v="1"/>
    <x v="1"/>
    <x v="2"/>
    <n v="2020"/>
    <n v="12"/>
    <n v="51"/>
    <d v="2020-12-02T00:00:00"/>
    <d v="2020-12-02T00:00:00"/>
    <d v="2020-12-02T00:00:00"/>
    <d v="2020-12-17T00:00:00"/>
    <s v="완료"/>
    <m/>
    <m/>
    <m/>
    <m/>
    <s v="노승윤"/>
    <x v="3"/>
    <s v="임영두"/>
    <s v="SA0420259A, PA0320932A"/>
  </r>
  <r>
    <n v="668"/>
    <s v="202012-022"/>
    <s v="N"/>
    <x v="647"/>
    <s v="MES"/>
    <x v="1"/>
    <x v="1"/>
    <x v="3"/>
    <n v="2020"/>
    <n v="12"/>
    <n v="50"/>
    <d v="2020-12-08T00:00:00"/>
    <d v="2020-12-08T00:00:00"/>
    <d v="2020-12-08T00:00:00"/>
    <d v="2020-12-09T00:00:00"/>
    <s v="완료"/>
    <m/>
    <m/>
    <m/>
    <m/>
    <s v="양진호"/>
    <x v="4"/>
    <s v="고승환"/>
    <s v="- 내부등급 판정을 위해 특성값 필요(74건)"/>
  </r>
  <r>
    <n v="669"/>
    <s v="202012-023"/>
    <s v="N"/>
    <x v="648"/>
    <s v="MES"/>
    <x v="1"/>
    <x v="1"/>
    <x v="3"/>
    <n v="2020"/>
    <n v="12"/>
    <n v="50"/>
    <d v="2020-12-10T00:00:00"/>
    <d v="2020-12-10T00:00:00"/>
    <d v="2020-12-10T00:00:00"/>
    <d v="2020-12-10T00:00:00"/>
    <s v="완료"/>
    <m/>
    <m/>
    <m/>
    <m/>
    <s v="이규민"/>
    <x v="4"/>
    <s v="고승환"/>
    <s v="- 검사데이터 조회(다중품번) 추가"/>
  </r>
  <r>
    <n v="670"/>
    <s v="202012-024"/>
    <s v="N"/>
    <x v="649"/>
    <s v="MES"/>
    <x v="1"/>
    <x v="1"/>
    <x v="3"/>
    <n v="2020"/>
    <n v="12"/>
    <n v="50"/>
    <d v="2020-12-09T00:00:00"/>
    <d v="2020-12-09T00:00:00"/>
    <d v="2020-12-09T00:00:00"/>
    <d v="2020-12-10T00:00:00"/>
    <s v="완료"/>
    <m/>
    <m/>
    <m/>
    <m/>
    <s v="노승윤"/>
    <x v="3"/>
    <s v="임영두"/>
    <s v="보류 기능 대체 사용"/>
  </r>
  <r>
    <n v="671"/>
    <s v="202012-025"/>
    <s v="N"/>
    <x v="650"/>
    <s v="MES"/>
    <x v="1"/>
    <x v="1"/>
    <x v="3"/>
    <n v="2020"/>
    <n v="12"/>
    <n v="50"/>
    <d v="2020-12-09T00:00:00"/>
    <d v="2020-12-09T00:00:00"/>
    <d v="2020-12-09T00:00:00"/>
    <d v="2020-12-10T00:00:00"/>
    <s v="완료"/>
    <m/>
    <m/>
    <m/>
    <m/>
    <s v="김형준"/>
    <x v="3"/>
    <s v="임영두"/>
    <m/>
  </r>
  <r>
    <n v="672"/>
    <s v="202012-026"/>
    <s v="N"/>
    <x v="651"/>
    <s v="MES"/>
    <x v="1"/>
    <x v="1"/>
    <x v="3"/>
    <n v="2020"/>
    <n v="12"/>
    <n v="50"/>
    <d v="2020-12-10T00:00:00"/>
    <d v="2020-12-10T00:00:00"/>
    <d v="2020-12-10T00:00:00"/>
    <d v="2020-12-10T00:00:00"/>
    <s v="완료"/>
    <m/>
    <m/>
    <m/>
    <m/>
    <s v="노승윤"/>
    <x v="3"/>
    <s v="임영두"/>
    <m/>
  </r>
  <r>
    <n v="673"/>
    <s v="202012-027"/>
    <s v="N"/>
    <x v="652"/>
    <s v="MES"/>
    <x v="1"/>
    <x v="1"/>
    <x v="3"/>
    <n v="2021"/>
    <n v="12"/>
    <n v="53"/>
    <d v="2020-12-11T00:00:00"/>
    <d v="2020-12-11T00:00:00"/>
    <d v="2020-12-11T00:00:00"/>
    <d v="2021-12-30T00:00:00"/>
    <s v="완료"/>
    <m/>
    <m/>
    <m/>
    <m/>
    <s v="이기혁"/>
    <x v="3"/>
    <s v="임영두"/>
    <m/>
  </r>
  <r>
    <n v="674"/>
    <s v="202012-028"/>
    <s v="N"/>
    <x v="653"/>
    <s v="WMS"/>
    <x v="1"/>
    <x v="1"/>
    <x v="49"/>
    <n v="2021"/>
    <n v="1"/>
    <n v="2"/>
    <d v="2020-12-14T00:00:00"/>
    <d v="2020-12-14T00:00:00"/>
    <d v="2020-12-14T00:00:00"/>
    <d v="2021-01-08T00:00:00"/>
    <s v="완료"/>
    <m/>
    <m/>
    <m/>
    <m/>
    <s v="양진호"/>
    <x v="4"/>
    <s v="고승환"/>
    <s v="- MES 리와인딩 재작업시 WMS IF_x000a_- 생성, 삭제시 WMS IF_x000a_- WMS 창고재작업지시보빈삭제 화면추가_x000a_- WMS 보빈삭제 이력 화면 추가"/>
  </r>
  <r>
    <n v="675"/>
    <s v="202012-029"/>
    <s v="N"/>
    <x v="654"/>
    <s v="MES"/>
    <x v="1"/>
    <x v="1"/>
    <x v="49"/>
    <n v="2020"/>
    <n v="12"/>
    <n v="51"/>
    <d v="2020-12-17T00:00:00"/>
    <d v="2020-12-17T00:00:00"/>
    <d v="2020-12-17T00:00:00"/>
    <d v="2020-12-17T00:00:00"/>
    <s v="완료"/>
    <m/>
    <m/>
    <m/>
    <m/>
    <s v="이규민"/>
    <x v="4"/>
    <s v="고승환"/>
    <m/>
  </r>
  <r>
    <n v="676"/>
    <s v="202012-030"/>
    <s v="N"/>
    <x v="655"/>
    <s v="WMS"/>
    <x v="1"/>
    <x v="1"/>
    <x v="49"/>
    <n v="2020"/>
    <n v="12"/>
    <n v="51"/>
    <d v="2020-12-17T00:00:00"/>
    <d v="2020-12-17T00:00:00"/>
    <d v="2020-12-17T00:00:00"/>
    <d v="2020-12-17T00:00:00"/>
    <s v="완료"/>
    <m/>
    <m/>
    <m/>
    <m/>
    <s v="양진호"/>
    <x v="4"/>
    <s v="고승환"/>
    <s v="- 1606건 1000 -&gt; 3000 이동"/>
  </r>
  <r>
    <n v="677"/>
    <s v="202012-031"/>
    <s v="N"/>
    <x v="656"/>
    <s v="MES"/>
    <x v="1"/>
    <x v="1"/>
    <x v="49"/>
    <n v="2021"/>
    <n v="12"/>
    <n v="53"/>
    <d v="2020-12-17T00:00:00"/>
    <d v="2020-12-17T00:00:00"/>
    <d v="2020-12-17T00:00:00"/>
    <d v="2021-12-29T00:00:00"/>
    <s v="완료"/>
    <m/>
    <m/>
    <m/>
    <m/>
    <s v="이규민"/>
    <x v="4"/>
    <s v="고승환"/>
    <s v="- 재작업시 링마킹정보 유지_x000a_- 기존 사라진 링마킹 정보 채우기_x000a_- WMS IF된 데이터 링마킹 정보 채우기"/>
  </r>
  <r>
    <n v="678"/>
    <s v="202012-032"/>
    <s v="N"/>
    <x v="657"/>
    <s v="MES"/>
    <x v="1"/>
    <x v="1"/>
    <x v="49"/>
    <n v="2020"/>
    <n v="12"/>
    <n v="51"/>
    <d v="2020-12-14T00:00:00"/>
    <d v="2020-12-14T00:00:00"/>
    <d v="2020-12-14T00:00:00"/>
    <d v="2020-12-15T00:00:00"/>
    <s v="완료"/>
    <m/>
    <m/>
    <m/>
    <m/>
    <s v="IT"/>
    <x v="3"/>
    <s v="임영두"/>
    <m/>
  </r>
  <r>
    <n v="679"/>
    <s v="202012-033"/>
    <s v="N"/>
    <x v="658"/>
    <s v="MES"/>
    <x v="1"/>
    <x v="1"/>
    <x v="49"/>
    <n v="2020"/>
    <n v="12"/>
    <n v="51"/>
    <d v="2020-12-14T00:00:00"/>
    <d v="2020-12-14T00:00:00"/>
    <d v="2020-12-14T00:00:00"/>
    <d v="2020-12-15T00:00:00"/>
    <s v="완료"/>
    <m/>
    <m/>
    <m/>
    <m/>
    <s v="IT"/>
    <x v="3"/>
    <s v="임영두"/>
    <m/>
  </r>
  <r>
    <n v="680"/>
    <s v="202012-034"/>
    <s v="N"/>
    <x v="659"/>
    <s v="MES"/>
    <x v="1"/>
    <x v="1"/>
    <x v="49"/>
    <n v="2020"/>
    <n v="12"/>
    <n v="51"/>
    <d v="2020-12-14T00:00:00"/>
    <d v="2020-12-14T00:00:00"/>
    <d v="2020-12-14T00:00:00"/>
    <d v="2020-12-17T00:00:00"/>
    <s v="완료"/>
    <m/>
    <m/>
    <m/>
    <m/>
    <s v="노승윤"/>
    <x v="3"/>
    <s v="임영두"/>
    <m/>
  </r>
  <r>
    <n v="681"/>
    <s v="202012-035"/>
    <s v="N"/>
    <x v="660"/>
    <s v="MES"/>
    <x v="1"/>
    <x v="1"/>
    <x v="49"/>
    <n v="2020"/>
    <n v="12"/>
    <n v="51"/>
    <d v="2020-12-14T00:00:00"/>
    <d v="2020-12-14T00:00:00"/>
    <d v="2020-12-14T00:00:00"/>
    <d v="2020-12-14T00:00:00"/>
    <s v="완료"/>
    <m/>
    <m/>
    <m/>
    <m/>
    <s v="권용배"/>
    <x v="3"/>
    <s v="임영두"/>
    <m/>
  </r>
  <r>
    <n v="682"/>
    <s v="202012-036"/>
    <s v="N"/>
    <x v="661"/>
    <s v="MES"/>
    <x v="1"/>
    <x v="1"/>
    <x v="49"/>
    <n v="2020"/>
    <n v="12"/>
    <n v="51"/>
    <d v="2020-12-15T00:00:00"/>
    <d v="2020-12-15T00:00:00"/>
    <d v="2020-12-15T00:00:00"/>
    <d v="2020-12-17T00:00:00"/>
    <s v="완료"/>
    <m/>
    <m/>
    <m/>
    <m/>
    <s v="IT"/>
    <x v="3"/>
    <s v="임영두"/>
    <s v="해당 Data Update 처리"/>
  </r>
  <r>
    <n v="683"/>
    <s v="202012-037"/>
    <s v="N"/>
    <x v="662"/>
    <s v="MES"/>
    <x v="1"/>
    <x v="1"/>
    <x v="49"/>
    <n v="2020"/>
    <n v="12"/>
    <n v="51"/>
    <d v="2020-12-17T00:00:00"/>
    <d v="2020-12-17T00:00:00"/>
    <d v="2020-12-17T00:00:00"/>
    <d v="2020-12-18T00:00:00"/>
    <s v="완료"/>
    <m/>
    <m/>
    <m/>
    <m/>
    <s v="김형준"/>
    <x v="3"/>
    <s v="임영두"/>
    <m/>
  </r>
  <r>
    <n v="684"/>
    <s v="202012-038"/>
    <s v="N"/>
    <x v="663"/>
    <s v="MES"/>
    <x v="1"/>
    <x v="1"/>
    <x v="49"/>
    <n v="2020"/>
    <n v="12"/>
    <n v="51"/>
    <d v="2020-12-17T00:00:00"/>
    <d v="2020-12-17T00:00:00"/>
    <d v="2020-12-17T00:00:00"/>
    <d v="2020-12-18T00:00:00"/>
    <s v="완료"/>
    <m/>
    <m/>
    <m/>
    <m/>
    <s v="김형준"/>
    <x v="3"/>
    <s v="임영두"/>
    <m/>
  </r>
  <r>
    <n v="685"/>
    <s v="202012-039"/>
    <s v="N"/>
    <x v="664"/>
    <s v="MES"/>
    <x v="1"/>
    <x v="1"/>
    <x v="49"/>
    <n v="2020"/>
    <n v="12"/>
    <n v="51"/>
    <d v="2020-12-16T00:00:00"/>
    <d v="2020-12-16T00:00:00"/>
    <d v="2020-12-16T00:00:00"/>
    <d v="2020-12-16T00:00:00"/>
    <s v="완료"/>
    <m/>
    <m/>
    <m/>
    <m/>
    <s v="권용배"/>
    <x v="3"/>
    <s v="임영두"/>
    <m/>
  </r>
  <r>
    <n v="686"/>
    <s v="202012-040"/>
    <s v="N"/>
    <x v="665"/>
    <s v="MES"/>
    <x v="1"/>
    <x v="1"/>
    <x v="49"/>
    <n v="2020"/>
    <n v="12"/>
    <n v="51"/>
    <d v="2020-12-18T00:00:00"/>
    <d v="2020-12-18T00:00:00"/>
    <d v="2020-12-18T00:00:00"/>
    <d v="2020-12-18T00:00:00"/>
    <s v="완료"/>
    <m/>
    <m/>
    <m/>
    <m/>
    <s v="김형준"/>
    <x v="3"/>
    <s v="임영두"/>
    <m/>
  </r>
  <r>
    <n v="687"/>
    <s v="202012-041"/>
    <s v="N"/>
    <x v="666"/>
    <s v="MES"/>
    <x v="1"/>
    <x v="1"/>
    <x v="4"/>
    <n v="2020"/>
    <n v="12"/>
    <n v="52"/>
    <d v="2020-12-22T00:00:00"/>
    <d v="2020-12-22T00:00:00"/>
    <d v="2020-12-22T00:00:00"/>
    <d v="2020-12-22T00:00:00"/>
    <s v="완료"/>
    <m/>
    <m/>
    <m/>
    <m/>
    <s v="이규민"/>
    <x v="4"/>
    <s v="고승환"/>
    <m/>
  </r>
  <r>
    <n v="688"/>
    <s v="202012-042"/>
    <s v="N"/>
    <x v="667"/>
    <s v="MES"/>
    <x v="1"/>
    <x v="1"/>
    <x v="4"/>
    <n v="2020"/>
    <n v="12"/>
    <n v="52"/>
    <d v="2020-12-23T00:00:00"/>
    <d v="2020-12-23T00:00:00"/>
    <d v="2020-12-23T00:00:00"/>
    <d v="2020-12-24T00:00:00"/>
    <s v="완료"/>
    <m/>
    <m/>
    <m/>
    <m/>
    <s v="이규민"/>
    <x v="4"/>
    <s v="고승환"/>
    <s v="- 특성값 여부 떠나서 양품처리"/>
  </r>
  <r>
    <n v="689"/>
    <s v="202012-043"/>
    <s v="N"/>
    <x v="668"/>
    <s v="MES"/>
    <x v="1"/>
    <x v="1"/>
    <x v="4"/>
    <n v="2020"/>
    <n v="12"/>
    <n v="52"/>
    <d v="2020-12-22T00:00:00"/>
    <d v="2020-12-22T00:00:00"/>
    <d v="2020-12-22T00:00:00"/>
    <d v="2020-12-22T00:00:00"/>
    <s v="완료"/>
    <m/>
    <m/>
    <m/>
    <m/>
    <s v="IT"/>
    <x v="3"/>
    <s v="임영두"/>
    <m/>
  </r>
  <r>
    <n v="690"/>
    <s v="202012-044"/>
    <s v="N"/>
    <x v="669"/>
    <s v="MES"/>
    <x v="1"/>
    <x v="1"/>
    <x v="4"/>
    <n v="2020"/>
    <n v="12"/>
    <n v="52"/>
    <d v="2020-12-22T00:00:00"/>
    <d v="2020-12-22T00:00:00"/>
    <d v="2020-12-22T00:00:00"/>
    <d v="2020-12-22T00:00:00"/>
    <s v="완료"/>
    <m/>
    <m/>
    <m/>
    <m/>
    <s v="권용배"/>
    <x v="3"/>
    <s v="임영두"/>
    <m/>
  </r>
  <r>
    <n v="691"/>
    <s v="202012-045"/>
    <s v="N"/>
    <x v="670"/>
    <s v="MES"/>
    <x v="1"/>
    <x v="1"/>
    <x v="4"/>
    <n v="2020"/>
    <n v="12"/>
    <n v="52"/>
    <d v="2020-12-22T00:00:00"/>
    <d v="2020-12-22T00:00:00"/>
    <d v="2020-12-22T00:00:00"/>
    <d v="2020-12-22T00:00:00"/>
    <s v="완료"/>
    <m/>
    <m/>
    <m/>
    <m/>
    <s v="김형준"/>
    <x v="3"/>
    <s v="임영두"/>
    <m/>
  </r>
  <r>
    <n v="692"/>
    <s v="202012-046"/>
    <s v="N"/>
    <x v="671"/>
    <s v="MES"/>
    <x v="1"/>
    <x v="1"/>
    <x v="4"/>
    <n v="2020"/>
    <n v="12"/>
    <n v="52"/>
    <d v="2020-12-24T00:00:00"/>
    <d v="2020-12-24T00:00:00"/>
    <d v="2020-12-24T00:00:00"/>
    <d v="2020-12-24T00:00:00"/>
    <s v="완료"/>
    <m/>
    <m/>
    <m/>
    <m/>
    <s v="김형준"/>
    <x v="3"/>
    <s v="임영두"/>
    <m/>
  </r>
  <r>
    <n v="693"/>
    <s v="202012-047"/>
    <s v="N"/>
    <x v="672"/>
    <s v="MES"/>
    <x v="1"/>
    <x v="1"/>
    <x v="4"/>
    <n v="2020"/>
    <n v="12"/>
    <n v="52"/>
    <d v="2020-12-24T00:00:00"/>
    <d v="2020-12-24T00:00:00"/>
    <d v="2020-12-24T00:00:00"/>
    <d v="2020-12-24T00:00:00"/>
    <s v="완료"/>
    <m/>
    <m/>
    <m/>
    <m/>
    <s v="김형준"/>
    <x v="3"/>
    <s v="임영두"/>
    <m/>
  </r>
  <r>
    <n v="694"/>
    <s v="202012-048"/>
    <s v="N"/>
    <x v="673"/>
    <s v="MES"/>
    <x v="1"/>
    <x v="1"/>
    <x v="4"/>
    <n v="2021"/>
    <n v="1"/>
    <n v="2"/>
    <d v="2020-12-22T00:00:00"/>
    <d v="2020-12-22T00:00:00"/>
    <d v="2020-12-22T00:00:00"/>
    <d v="2021-01-04T00:00:00"/>
    <s v="완료"/>
    <m/>
    <m/>
    <m/>
    <m/>
    <s v="김형준"/>
    <x v="3"/>
    <s v="임영두"/>
    <m/>
  </r>
  <r>
    <n v="695"/>
    <s v="202012-049"/>
    <s v="N"/>
    <x v="674"/>
    <s v="MES"/>
    <x v="1"/>
    <x v="1"/>
    <x v="4"/>
    <n v="2020"/>
    <n v="12"/>
    <n v="52"/>
    <d v="2020-12-24T00:00:00"/>
    <d v="2020-12-24T00:00:00"/>
    <d v="2020-12-24T00:00:00"/>
    <d v="2020-12-24T00:00:00"/>
    <s v="완료"/>
    <m/>
    <m/>
    <m/>
    <m/>
    <s v="김형준"/>
    <x v="3"/>
    <s v="임영두"/>
    <m/>
  </r>
  <r>
    <n v="696"/>
    <s v="202012-050"/>
    <s v="N"/>
    <x v="675"/>
    <s v="MES"/>
    <x v="1"/>
    <x v="1"/>
    <x v="4"/>
    <n v="2020"/>
    <n v="12"/>
    <n v="52"/>
    <d v="2020-12-24T00:00:00"/>
    <d v="2020-12-24T00:00:00"/>
    <d v="2020-12-24T00:00:00"/>
    <d v="2020-12-24T00:00:00"/>
    <s v="완료"/>
    <m/>
    <m/>
    <m/>
    <m/>
    <s v="김형준"/>
    <x v="3"/>
    <s v="임영두"/>
    <m/>
  </r>
  <r>
    <n v="697"/>
    <s v="202012-051"/>
    <s v="N"/>
    <x v="676"/>
    <s v="MES"/>
    <x v="1"/>
    <x v="1"/>
    <x v="50"/>
    <n v="2020"/>
    <n v="12"/>
    <n v="53"/>
    <d v="2020-12-28T00:00:00"/>
    <d v="2020-12-28T00:00:00"/>
    <d v="2020-12-28T00:00:00"/>
    <d v="2020-12-28T00:00:00"/>
    <s v="완료"/>
    <m/>
    <m/>
    <m/>
    <m/>
    <s v="임동건"/>
    <x v="4"/>
    <s v="고승환"/>
    <m/>
  </r>
  <r>
    <n v="698"/>
    <s v="202012-052"/>
    <s v="N"/>
    <x v="677"/>
    <s v="MES"/>
    <x v="1"/>
    <x v="1"/>
    <x v="50"/>
    <n v="2020"/>
    <n v="12"/>
    <n v="53"/>
    <d v="2020-12-29T00:00:00"/>
    <d v="2020-12-29T00:00:00"/>
    <d v="2020-12-29T00:00:00"/>
    <d v="2020-12-29T00:00:00"/>
    <s v="완료"/>
    <m/>
    <m/>
    <m/>
    <m/>
    <s v="황찬호"/>
    <x v="4"/>
    <s v="고승환"/>
    <m/>
  </r>
  <r>
    <n v="699"/>
    <s v="202012-053"/>
    <s v="N"/>
    <x v="678"/>
    <s v="MES"/>
    <x v="1"/>
    <x v="1"/>
    <x v="50"/>
    <n v="2020"/>
    <n v="12"/>
    <n v="53"/>
    <d v="2020-12-29T00:00:00"/>
    <d v="2020-12-29T00:00:00"/>
    <d v="2020-12-29T00:00:00"/>
    <d v="2020-12-29T00:00:00"/>
    <s v="완료"/>
    <m/>
    <m/>
    <m/>
    <m/>
    <s v="양진호"/>
    <x v="4"/>
    <s v="고승환"/>
    <m/>
  </r>
  <r>
    <n v="700"/>
    <s v="202012-054"/>
    <s v="N"/>
    <x v="679"/>
    <s v="MES"/>
    <x v="1"/>
    <x v="1"/>
    <x v="50"/>
    <n v="2020"/>
    <n v="12"/>
    <n v="53"/>
    <d v="2020-12-29T00:00:00"/>
    <d v="2020-12-29T00:00:00"/>
    <d v="2020-12-29T00:00:00"/>
    <d v="2020-12-30T00:00:00"/>
    <s v="완료"/>
    <m/>
    <m/>
    <m/>
    <m/>
    <s v="양진호"/>
    <x v="4"/>
    <s v="고승환"/>
    <m/>
  </r>
  <r>
    <n v="701"/>
    <s v="202012-055"/>
    <s v="N"/>
    <x v="680"/>
    <s v="MES"/>
    <x v="1"/>
    <x v="1"/>
    <x v="50"/>
    <n v="2020"/>
    <n v="12"/>
    <n v="53"/>
    <d v="2020-12-28T00:00:00"/>
    <d v="2020-12-28T00:00:00"/>
    <d v="2020-12-28T00:00:00"/>
    <d v="2020-12-28T00:00:00"/>
    <s v="완료"/>
    <m/>
    <m/>
    <m/>
    <m/>
    <s v="김형준"/>
    <x v="3"/>
    <s v="임영두"/>
    <m/>
  </r>
  <r>
    <n v="702"/>
    <s v="202012-056"/>
    <s v="N"/>
    <x v="681"/>
    <s v="MES"/>
    <x v="1"/>
    <x v="1"/>
    <x v="50"/>
    <n v="2020"/>
    <n v="12"/>
    <n v="53"/>
    <d v="2020-12-28T00:00:00"/>
    <d v="2020-12-28T00:00:00"/>
    <d v="2020-12-28T00:00:00"/>
    <d v="2020-12-28T00:00:00"/>
    <s v="완료"/>
    <m/>
    <m/>
    <m/>
    <m/>
    <s v="김형준"/>
    <x v="3"/>
    <s v="임영두"/>
    <m/>
  </r>
  <r>
    <n v="703"/>
    <s v="202012-057"/>
    <s v="N"/>
    <x v="682"/>
    <s v="MES"/>
    <x v="1"/>
    <x v="1"/>
    <x v="50"/>
    <n v="2020"/>
    <n v="12"/>
    <n v="53"/>
    <d v="2020-12-28T00:00:00"/>
    <d v="2020-12-28T00:00:00"/>
    <d v="2020-12-28T00:00:00"/>
    <d v="2020-12-28T00:00:00"/>
    <s v="완료"/>
    <m/>
    <m/>
    <m/>
    <m/>
    <s v="노승윤"/>
    <x v="3"/>
    <s v="임영두"/>
    <m/>
  </r>
  <r>
    <n v="704"/>
    <s v="202012-058"/>
    <s v="N"/>
    <x v="683"/>
    <s v="MES"/>
    <x v="1"/>
    <x v="1"/>
    <x v="50"/>
    <n v="2020"/>
    <n v="12"/>
    <n v="53"/>
    <d v="2020-12-29T00:00:00"/>
    <d v="2020-12-29T00:00:00"/>
    <d v="2020-12-29T00:00:00"/>
    <d v="2020-12-29T00:00:00"/>
    <s v="완료"/>
    <m/>
    <m/>
    <m/>
    <m/>
    <s v="박기범"/>
    <x v="3"/>
    <s v="임영두"/>
    <m/>
  </r>
  <r>
    <n v="705"/>
    <s v="202012-059"/>
    <s v="N"/>
    <x v="684"/>
    <s v="MES"/>
    <x v="1"/>
    <x v="1"/>
    <x v="50"/>
    <n v="2020"/>
    <n v="12"/>
    <n v="53"/>
    <d v="2020-12-29T00:00:00"/>
    <d v="2020-12-29T00:00:00"/>
    <d v="2020-12-29T00:00:00"/>
    <d v="2020-12-29T00:00:00"/>
    <s v="완료"/>
    <m/>
    <m/>
    <m/>
    <m/>
    <s v="김형준"/>
    <x v="3"/>
    <s v="임영두"/>
    <m/>
  </r>
  <r>
    <n v="706"/>
    <s v="202012-060"/>
    <s v="N"/>
    <x v="685"/>
    <s v="FMB"/>
    <x v="1"/>
    <x v="1"/>
    <x v="50"/>
    <n v="2020"/>
    <n v="12"/>
    <n v="53"/>
    <d v="2020-12-29T00:00:00"/>
    <d v="2020-12-29T00:00:00"/>
    <d v="2020-12-29T00:00:00"/>
    <d v="2020-12-29T00:00:00"/>
    <s v="완료"/>
    <m/>
    <m/>
    <m/>
    <m/>
    <s v="양진호"/>
    <x v="3"/>
    <s v="임영두"/>
    <m/>
  </r>
  <r>
    <n v="707"/>
    <s v="202012-061"/>
    <s v="N"/>
    <x v="686"/>
    <s v="MES"/>
    <x v="1"/>
    <x v="1"/>
    <x v="50"/>
    <n v="2020"/>
    <n v="12"/>
    <n v="53"/>
    <d v="2020-12-29T00:00:00"/>
    <d v="2020-12-29T00:00:00"/>
    <d v="2020-12-29T00:00:00"/>
    <d v="2020-12-29T00:00:00"/>
    <s v="완료"/>
    <m/>
    <m/>
    <m/>
    <m/>
    <s v="전다해"/>
    <x v="3"/>
    <s v="임영두"/>
    <m/>
  </r>
  <r>
    <n v="708"/>
    <s v="202012-062"/>
    <s v="N"/>
    <x v="687"/>
    <s v="MES"/>
    <x v="1"/>
    <x v="1"/>
    <x v="50"/>
    <n v="2020"/>
    <n v="12"/>
    <n v="53"/>
    <d v="2020-12-29T00:00:00"/>
    <d v="2020-12-29T00:00:00"/>
    <d v="2020-12-29T00:00:00"/>
    <d v="2020-12-29T00:00:00"/>
    <s v="완료"/>
    <m/>
    <m/>
    <m/>
    <m/>
    <s v="권용배"/>
    <x v="3"/>
    <s v="임영두"/>
    <m/>
  </r>
  <r>
    <n v="709"/>
    <s v="202012-063"/>
    <s v="N"/>
    <x v="688"/>
    <s v="MES"/>
    <x v="1"/>
    <x v="1"/>
    <x v="50"/>
    <n v="2020"/>
    <n v="12"/>
    <n v="53"/>
    <d v="2020-12-29T00:00:00"/>
    <d v="2020-12-29T00:00:00"/>
    <d v="2020-12-29T00:00:00"/>
    <d v="2020-12-29T00:00:00"/>
    <s v="완료"/>
    <m/>
    <m/>
    <m/>
    <m/>
    <s v="박기범"/>
    <x v="3"/>
    <s v="임영두"/>
    <m/>
  </r>
  <r>
    <n v="710"/>
    <s v="202012-064"/>
    <s v="N"/>
    <x v="689"/>
    <s v="MES"/>
    <x v="1"/>
    <x v="1"/>
    <x v="50"/>
    <n v="2021"/>
    <n v="1"/>
    <n v="2"/>
    <d v="2020-12-29T00:00:00"/>
    <d v="2020-12-29T00:00:00"/>
    <d v="2020-12-29T00:00:00"/>
    <d v="2021-01-06T00:00:00"/>
    <s v="완료"/>
    <m/>
    <m/>
    <m/>
    <m/>
    <s v="김형준"/>
    <x v="3"/>
    <s v="임영두"/>
    <m/>
  </r>
  <r>
    <n v="711"/>
    <s v="202012-065"/>
    <s v="N"/>
    <x v="633"/>
    <s v="MES"/>
    <x v="1"/>
    <x v="1"/>
    <x v="50"/>
    <n v="2020"/>
    <n v="12"/>
    <n v="53"/>
    <d v="2020-12-29T00:00:00"/>
    <d v="2020-12-29T00:00:00"/>
    <d v="2020-12-29T00:00:00"/>
    <d v="2020-12-30T00:00:00"/>
    <s v="완료"/>
    <m/>
    <m/>
    <m/>
    <m/>
    <s v="전다해"/>
    <x v="3"/>
    <s v="임영두"/>
    <s v="기존 : 작업자가 입력한 남은 코어 길이로 계산_x000a_변경 : SAP실적에 올라간 실적 기준"/>
  </r>
  <r>
    <n v="712"/>
    <s v="202012-066"/>
    <s v="N"/>
    <x v="690"/>
    <s v="팀즈"/>
    <x v="1"/>
    <x v="1"/>
    <x v="50"/>
    <n v="2020"/>
    <n v="12"/>
    <n v="53"/>
    <d v="2020-12-30T00:00:00"/>
    <d v="2020-12-30T00:00:00"/>
    <d v="2020-12-30T00:00:00"/>
    <d v="2020-12-30T00:00:00"/>
    <s v="완료"/>
    <m/>
    <m/>
    <m/>
    <m/>
    <s v="이민재"/>
    <x v="0"/>
    <s v="최근영"/>
    <m/>
  </r>
  <r>
    <n v="713"/>
    <s v="202012-067"/>
    <s v="N"/>
    <x v="691"/>
    <s v="협업포탈"/>
    <x v="1"/>
    <x v="1"/>
    <x v="50"/>
    <n v="2020"/>
    <n v="12"/>
    <n v="53"/>
    <d v="2020-12-30T00:00:00"/>
    <d v="2020-12-30T00:00:00"/>
    <d v="2020-12-30T00:00:00"/>
    <d v="2020-12-30T00:00:00"/>
    <s v="완료"/>
    <m/>
    <m/>
    <m/>
    <m/>
    <s v="정지환"/>
    <x v="0"/>
    <s v="최근영"/>
    <m/>
  </r>
  <r>
    <n v="714"/>
    <s v="202012-068"/>
    <s v="N"/>
    <x v="692"/>
    <s v="M365"/>
    <x v="1"/>
    <x v="1"/>
    <x v="50"/>
    <n v="2020"/>
    <n v="12"/>
    <n v="53"/>
    <d v="2020-12-30T00:00:00"/>
    <d v="2020-12-30T00:00:00"/>
    <d v="2020-12-30T00:00:00"/>
    <d v="2020-12-30T00:00:00"/>
    <s v="완료"/>
    <m/>
    <m/>
    <m/>
    <m/>
    <s v="조수영"/>
    <x v="0"/>
    <s v="최근영"/>
    <m/>
  </r>
  <r>
    <n v="715"/>
    <s v="202012-069"/>
    <s v="N"/>
    <x v="693"/>
    <s v="M365"/>
    <x v="1"/>
    <x v="1"/>
    <x v="50"/>
    <n v="2020"/>
    <n v="12"/>
    <n v="53"/>
    <d v="2020-12-30T00:00:00"/>
    <d v="2020-12-30T00:00:00"/>
    <d v="2020-12-30T00:00:00"/>
    <d v="2020-12-30T00:00:00"/>
    <s v="완료"/>
    <m/>
    <m/>
    <m/>
    <m/>
    <s v="송정우"/>
    <x v="0"/>
    <s v="최근영"/>
    <m/>
  </r>
  <r>
    <n v="716"/>
    <s v="202012-070"/>
    <s v="N"/>
    <x v="693"/>
    <s v="M365"/>
    <x v="1"/>
    <x v="1"/>
    <x v="50"/>
    <n v="2020"/>
    <n v="12"/>
    <n v="53"/>
    <d v="2020-12-30T00:00:00"/>
    <d v="2020-12-30T00:00:00"/>
    <d v="2020-12-30T00:00:00"/>
    <d v="2020-12-30T00:00:00"/>
    <s v="완료"/>
    <m/>
    <m/>
    <m/>
    <m/>
    <s v="심재규"/>
    <x v="0"/>
    <s v="최근영"/>
    <m/>
  </r>
  <r>
    <n v="717"/>
    <s v="202012-071"/>
    <s v="N"/>
    <x v="693"/>
    <s v="M365"/>
    <x v="1"/>
    <x v="1"/>
    <x v="50"/>
    <n v="2020"/>
    <n v="12"/>
    <n v="53"/>
    <d v="2020-12-30T00:00:00"/>
    <d v="2020-12-30T00:00:00"/>
    <d v="2020-12-30T00:00:00"/>
    <d v="2020-12-30T00:00:00"/>
    <s v="완료"/>
    <m/>
    <m/>
    <m/>
    <m/>
    <s v="오윤민"/>
    <x v="0"/>
    <s v="최근영"/>
    <m/>
  </r>
  <r>
    <n v="718"/>
    <s v="202012-072"/>
    <s v="N"/>
    <x v="694"/>
    <s v="네트워크"/>
    <x v="1"/>
    <x v="1"/>
    <x v="50"/>
    <n v="2020"/>
    <n v="12"/>
    <n v="53"/>
    <d v="2020-12-30T00:00:00"/>
    <d v="2020-12-30T00:00:00"/>
    <d v="2020-12-30T00:00:00"/>
    <d v="2020-12-30T00:00:00"/>
    <s v="완료"/>
    <m/>
    <m/>
    <m/>
    <m/>
    <s v="송정우"/>
    <x v="0"/>
    <s v="최근영"/>
    <m/>
  </r>
  <r>
    <n v="719"/>
    <s v="202012-073"/>
    <s v="N"/>
    <x v="693"/>
    <s v="M365"/>
    <x v="1"/>
    <x v="1"/>
    <x v="50"/>
    <n v="2020"/>
    <n v="12"/>
    <n v="53"/>
    <d v="2020-12-28T00:00:00"/>
    <d v="2020-12-28T00:00:00"/>
    <d v="2020-12-28T00:00:00"/>
    <d v="2020-12-28T00:00:00"/>
    <s v="완료"/>
    <m/>
    <m/>
    <m/>
    <m/>
    <s v="육준연"/>
    <x v="0"/>
    <s v="최근영"/>
    <m/>
  </r>
  <r>
    <n v="720"/>
    <s v="202012-074"/>
    <s v="N"/>
    <x v="695"/>
    <s v="INFRA"/>
    <x v="1"/>
    <x v="1"/>
    <x v="50"/>
    <n v="2021"/>
    <n v="1"/>
    <n v="2"/>
    <d v="2020-12-28T00:00:00"/>
    <d v="2020-12-28T00:00:00"/>
    <d v="2021-01-06T00:00:00"/>
    <d v="2021-01-06T00:00:00"/>
    <s v="완료"/>
    <m/>
    <m/>
    <m/>
    <m/>
    <s v="최근영"/>
    <x v="0"/>
    <s v="최근영"/>
    <m/>
  </r>
  <r>
    <n v="721"/>
    <s v="202012-075"/>
    <s v="N"/>
    <x v="696"/>
    <s v="M365"/>
    <x v="1"/>
    <x v="1"/>
    <x v="50"/>
    <n v="2020"/>
    <n v="12"/>
    <n v="53"/>
    <d v="2020-12-28T00:00:00"/>
    <d v="2020-12-28T00:00:00"/>
    <d v="2020-12-28T00:00:00"/>
    <d v="2020-12-28T00:00:00"/>
    <s v="완료"/>
    <m/>
    <m/>
    <m/>
    <m/>
    <s v="장철호"/>
    <x v="0"/>
    <s v="최근영"/>
    <m/>
  </r>
  <r>
    <n v="722"/>
    <s v="202012-076"/>
    <s v="N"/>
    <x v="697"/>
    <s v="SAP"/>
    <x v="1"/>
    <x v="1"/>
    <x v="2"/>
    <n v="2020"/>
    <n v="12"/>
    <n v="49"/>
    <d v="2020-12-01T00:00:00"/>
    <d v="2020-12-01T00:00:00"/>
    <d v="2020-12-01T00:00:00"/>
    <d v="2020-12-01T00:00:00"/>
    <s v="완료"/>
    <m/>
    <m/>
    <m/>
    <m/>
    <s v="최근영"/>
    <x v="0"/>
    <s v="최근영"/>
    <m/>
  </r>
  <r>
    <n v="723"/>
    <s v="202012-077"/>
    <s v="N"/>
    <x v="698"/>
    <s v="SAP"/>
    <x v="1"/>
    <x v="1"/>
    <x v="3"/>
    <n v="2020"/>
    <n v="12"/>
    <n v="50"/>
    <d v="2020-12-11T00:00:00"/>
    <d v="2020-12-11T00:00:00"/>
    <d v="2020-12-11T00:00:00"/>
    <d v="2020-12-11T00:00:00"/>
    <s v="완료"/>
    <m/>
    <m/>
    <m/>
    <m/>
    <s v="최근영"/>
    <x v="0"/>
    <s v="최근영"/>
    <m/>
  </r>
  <r>
    <n v="724"/>
    <s v="202012-078"/>
    <s v="N"/>
    <x v="699"/>
    <s v="SAP"/>
    <x v="1"/>
    <x v="1"/>
    <x v="4"/>
    <n v="2020"/>
    <n v="12"/>
    <n v="52"/>
    <d v="2020-12-24T00:00:00"/>
    <d v="2020-12-24T00:00:00"/>
    <d v="2020-12-24T00:00:00"/>
    <d v="2020-12-24T00:00:00"/>
    <s v="완료"/>
    <m/>
    <m/>
    <m/>
    <m/>
    <s v="최근영"/>
    <x v="0"/>
    <s v="최근영"/>
    <m/>
  </r>
  <r>
    <n v="725"/>
    <s v="202012-079"/>
    <s v="N"/>
    <x v="699"/>
    <s v="SAP"/>
    <x v="1"/>
    <x v="1"/>
    <x v="4"/>
    <n v="2020"/>
    <n v="12"/>
    <n v="52"/>
    <d v="2020-12-21T00:00:00"/>
    <d v="2020-12-21T00:00:00"/>
    <d v="2020-12-21T00:00:00"/>
    <d v="2020-12-21T00:00:00"/>
    <s v="완료"/>
    <m/>
    <m/>
    <m/>
    <m/>
    <s v="최근영"/>
    <x v="0"/>
    <s v="최근영"/>
    <m/>
  </r>
  <r>
    <n v="726"/>
    <s v="202012-080"/>
    <s v="N"/>
    <x v="699"/>
    <s v="SAP"/>
    <x v="1"/>
    <x v="1"/>
    <x v="49"/>
    <n v="2020"/>
    <n v="12"/>
    <n v="51"/>
    <d v="2020-12-14T00:00:00"/>
    <d v="2020-12-14T00:00:00"/>
    <d v="2020-12-14T00:00:00"/>
    <d v="2020-12-14T00:00:00"/>
    <s v="완료"/>
    <m/>
    <m/>
    <m/>
    <m/>
    <s v="최근영"/>
    <x v="0"/>
    <s v="최근영"/>
    <m/>
  </r>
  <r>
    <n v="727"/>
    <s v="202012-081"/>
    <s v="N"/>
    <x v="699"/>
    <s v="SAP"/>
    <x v="1"/>
    <x v="1"/>
    <x v="3"/>
    <n v="2020"/>
    <n v="12"/>
    <n v="50"/>
    <d v="2020-12-10T00:00:00"/>
    <d v="2020-12-10T00:00:00"/>
    <d v="2020-12-10T00:00:00"/>
    <d v="2020-12-10T00:00:00"/>
    <s v="완료"/>
    <m/>
    <m/>
    <m/>
    <m/>
    <s v="최근영"/>
    <x v="0"/>
    <s v="최근영"/>
    <m/>
  </r>
  <r>
    <n v="728"/>
    <s v="202012-082"/>
    <s v="N"/>
    <x v="699"/>
    <s v="SAP"/>
    <x v="1"/>
    <x v="1"/>
    <x v="3"/>
    <n v="2020"/>
    <n v="12"/>
    <n v="50"/>
    <d v="2020-12-07T00:00:00"/>
    <d v="2020-12-07T00:00:00"/>
    <d v="2020-12-07T00:00:00"/>
    <d v="2020-12-07T00:00:00"/>
    <s v="완료"/>
    <m/>
    <m/>
    <m/>
    <m/>
    <s v="최근영"/>
    <x v="0"/>
    <s v="최근영"/>
    <m/>
  </r>
  <r>
    <n v="729"/>
    <s v="202012-083"/>
    <s v="N"/>
    <x v="700"/>
    <s v="SAP"/>
    <x v="1"/>
    <x v="1"/>
    <x v="3"/>
    <n v="2020"/>
    <n v="12"/>
    <n v="50"/>
    <d v="2020-12-07T00:00:00"/>
    <d v="2020-12-07T00:00:00"/>
    <d v="2020-12-07T00:00:00"/>
    <d v="2020-12-07T00:00:00"/>
    <s v="완료"/>
    <m/>
    <m/>
    <m/>
    <m/>
    <s v="최근영"/>
    <x v="0"/>
    <s v="최근영"/>
    <m/>
  </r>
  <r>
    <n v="730"/>
    <s v="202012-084"/>
    <s v="N"/>
    <x v="701"/>
    <s v="네트워크"/>
    <x v="1"/>
    <x v="1"/>
    <x v="50"/>
    <n v="2020"/>
    <n v="12"/>
    <n v="53"/>
    <d v="2020-12-28T00:00:00"/>
    <d v="2020-12-28T00:00:00"/>
    <d v="2020-12-28T00:00:00"/>
    <d v="2020-12-29T00:00:00"/>
    <s v="완료"/>
    <m/>
    <m/>
    <m/>
    <m/>
    <s v="최근영"/>
    <x v="0"/>
    <s v="최근영"/>
    <m/>
  </r>
  <r>
    <n v="731"/>
    <s v="202012-085"/>
    <s v="N"/>
    <x v="702"/>
    <s v="네트워크"/>
    <x v="1"/>
    <x v="1"/>
    <x v="50"/>
    <n v="2021"/>
    <n v="1"/>
    <n v="2"/>
    <d v="2020-12-30T00:00:00"/>
    <d v="2020-12-28T00:00:00"/>
    <d v="2020-12-28T00:00:00"/>
    <d v="2021-01-05T00:00:00"/>
    <s v="완료"/>
    <m/>
    <m/>
    <m/>
    <m/>
    <s v="최근영"/>
    <x v="0"/>
    <s v="최근영"/>
    <s v="하이라인 닷넷"/>
  </r>
  <r>
    <n v="732"/>
    <s v="202101-001"/>
    <s v="N"/>
    <x v="703"/>
    <s v="M365"/>
    <x v="2"/>
    <x v="2"/>
    <x v="51"/>
    <n v="2021"/>
    <n v="1"/>
    <n v="1"/>
    <d v="2021-01-02T00:00:00"/>
    <d v="2021-01-02T00:00:00"/>
    <d v="2021-01-02T00:00:00"/>
    <d v="2021-01-02T00:00:00"/>
    <s v="완료"/>
    <m/>
    <m/>
    <m/>
    <m/>
    <s v="최근영"/>
    <x v="0"/>
    <s v="최근영"/>
    <s v="Exchange online 정책 등록"/>
  </r>
  <r>
    <n v="733"/>
    <s v="202101-002"/>
    <s v="N"/>
    <x v="704"/>
    <s v="M365"/>
    <x v="2"/>
    <x v="2"/>
    <x v="5"/>
    <n v="2021"/>
    <n v="1"/>
    <n v="2"/>
    <d v="2021-01-04T00:00:00"/>
    <d v="2021-01-04T00:00:00"/>
    <d v="2021-01-04T00:00:00"/>
    <d v="2021-01-04T00:00:00"/>
    <s v="완료"/>
    <m/>
    <m/>
    <m/>
    <m/>
    <s v="전사용자"/>
    <x v="0"/>
    <s v="최근영"/>
    <s v="Exchange online 정책 등록"/>
  </r>
  <r>
    <n v="734"/>
    <s v="202101-003"/>
    <s v="N"/>
    <x v="705"/>
    <s v="그룹웨어"/>
    <x v="2"/>
    <x v="2"/>
    <x v="5"/>
    <n v="2021"/>
    <n v="1"/>
    <n v="2"/>
    <d v="2021-01-05T00:00:00"/>
    <d v="2021-01-05T00:00:00"/>
    <d v="2021-01-05T00:00:00"/>
    <d v="2021-01-05T00:00:00"/>
    <s v="완료"/>
    <m/>
    <m/>
    <m/>
    <m/>
    <s v="강태오"/>
    <x v="0"/>
    <s v="최근영"/>
    <s v="도메인 TXT 스팸 처리 등록"/>
  </r>
  <r>
    <n v="735"/>
    <s v="202101-004"/>
    <s v="N"/>
    <x v="706"/>
    <s v="그룹웨어"/>
    <x v="2"/>
    <x v="2"/>
    <x v="5"/>
    <n v="2021"/>
    <n v="1"/>
    <n v="2"/>
    <d v="2021-01-05T00:00:00"/>
    <d v="2021-01-05T00:00:00"/>
    <d v="2021-01-05T00:00:00"/>
    <d v="2021-01-05T00:00:00"/>
    <s v="완료"/>
    <m/>
    <m/>
    <m/>
    <m/>
    <s v="최근영"/>
    <x v="0"/>
    <s v="최근영"/>
    <s v="도메인 TXT 스팸 처리 등록"/>
  </r>
  <r>
    <n v="736"/>
    <s v="202101-005"/>
    <s v="N"/>
    <x v="707"/>
    <s v="VPN"/>
    <x v="2"/>
    <x v="2"/>
    <x v="5"/>
    <n v="2021"/>
    <n v="1"/>
    <n v="2"/>
    <d v="2021-01-04T00:00:00"/>
    <d v="2021-01-04T00:00:00"/>
    <d v="2021-01-04T00:00:00"/>
    <d v="2021-01-04T00:00:00"/>
    <s v="완료"/>
    <m/>
    <m/>
    <m/>
    <m/>
    <s v="이소영"/>
    <x v="0"/>
    <s v="최근영"/>
    <m/>
  </r>
  <r>
    <n v="737"/>
    <s v="202101-006"/>
    <s v="N"/>
    <x v="708"/>
    <s v="VPN"/>
    <x v="2"/>
    <x v="2"/>
    <x v="5"/>
    <n v="2021"/>
    <n v="1"/>
    <n v="2"/>
    <d v="2021-01-05T00:00:00"/>
    <d v="2021-01-05T00:00:00"/>
    <d v="2021-01-05T00:00:00"/>
    <d v="2021-01-05T00:00:00"/>
    <s v="완료"/>
    <m/>
    <m/>
    <m/>
    <m/>
    <s v="이소영"/>
    <x v="0"/>
    <s v="최근영"/>
    <m/>
  </r>
  <r>
    <n v="738"/>
    <s v="202101-007"/>
    <s v="N"/>
    <x v="709"/>
    <s v="VPN"/>
    <x v="2"/>
    <x v="2"/>
    <x v="5"/>
    <n v="2021"/>
    <n v="1"/>
    <n v="2"/>
    <d v="2021-01-05T00:00:00"/>
    <d v="2021-01-05T00:00:00"/>
    <d v="2021-01-05T00:00:00"/>
    <d v="2021-01-05T00:00:00"/>
    <s v="완료"/>
    <m/>
    <m/>
    <m/>
    <m/>
    <s v="백성우"/>
    <x v="0"/>
    <s v="최근영"/>
    <m/>
  </r>
  <r>
    <n v="739"/>
    <s v="202101-008"/>
    <s v="N"/>
    <x v="710"/>
    <s v="M365"/>
    <x v="2"/>
    <x v="2"/>
    <x v="5"/>
    <n v="2021"/>
    <n v="1"/>
    <n v="2"/>
    <d v="2021-01-05T00:00:00"/>
    <d v="2021-01-05T00:00:00"/>
    <d v="2021-01-05T00:00:00"/>
    <d v="2021-01-05T00:00:00"/>
    <s v="완료"/>
    <m/>
    <m/>
    <m/>
    <m/>
    <s v="조영민"/>
    <x v="0"/>
    <s v="최근영"/>
    <m/>
  </r>
  <r>
    <n v="740"/>
    <s v="202101-009"/>
    <s v="N"/>
    <x v="711"/>
    <s v="협업포탈"/>
    <x v="2"/>
    <x v="2"/>
    <x v="5"/>
    <n v="2021"/>
    <n v="1"/>
    <n v="2"/>
    <d v="2021-01-05T00:00:00"/>
    <d v="2021-01-05T00:00:00"/>
    <d v="2021-01-06T00:00:00"/>
    <d v="2021-01-06T00:00:00"/>
    <s v="완료"/>
    <m/>
    <m/>
    <m/>
    <m/>
    <s v="허경훈"/>
    <x v="0"/>
    <s v="최근영"/>
    <m/>
  </r>
  <r>
    <n v="741"/>
    <s v="202101-010"/>
    <s v="N"/>
    <x v="712"/>
    <s v="M365"/>
    <x v="2"/>
    <x v="2"/>
    <x v="5"/>
    <n v="2021"/>
    <n v="1"/>
    <n v="2"/>
    <d v="2021-01-05T00:00:00"/>
    <d v="2021-01-05T00:00:00"/>
    <d v="2021-01-05T00:00:00"/>
    <d v="2021-01-05T00:00:00"/>
    <s v="완료"/>
    <m/>
    <m/>
    <m/>
    <m/>
    <s v="고효정"/>
    <x v="0"/>
    <s v="최근영"/>
    <m/>
  </r>
  <r>
    <n v="742"/>
    <s v="202101-011"/>
    <s v="N"/>
    <x v="713"/>
    <s v="M365"/>
    <x v="2"/>
    <x v="2"/>
    <x v="5"/>
    <n v="2021"/>
    <n v="1"/>
    <n v="2"/>
    <d v="2021-01-05T00:00:00"/>
    <d v="2021-01-05T00:00:00"/>
    <d v="2021-01-05T00:00:00"/>
    <d v="2021-01-05T00:00:00"/>
    <s v="완료"/>
    <m/>
    <m/>
    <m/>
    <m/>
    <s v="이소영"/>
    <x v="0"/>
    <s v="최근영"/>
    <m/>
  </r>
  <r>
    <n v="743"/>
    <s v="202101-012"/>
    <s v="N"/>
    <x v="714"/>
    <s v="그룹웨어"/>
    <x v="2"/>
    <x v="2"/>
    <x v="5"/>
    <n v="2021"/>
    <n v="1"/>
    <n v="2"/>
    <d v="2021-01-05T00:00:00"/>
    <d v="2021-01-05T00:00:00"/>
    <d v="2021-01-05T00:00:00"/>
    <d v="2021-01-05T00:00:00"/>
    <s v="완료"/>
    <m/>
    <m/>
    <m/>
    <m/>
    <s v="이명우"/>
    <x v="0"/>
    <s v="최근영"/>
    <m/>
  </r>
  <r>
    <n v="744"/>
    <s v="202101-013"/>
    <s v="N"/>
    <x v="715"/>
    <s v="네트워크"/>
    <x v="2"/>
    <x v="2"/>
    <x v="5"/>
    <n v="2021"/>
    <n v="1"/>
    <n v="2"/>
    <d v="2021-01-05T00:00:00"/>
    <d v="2021-01-05T00:00:00"/>
    <d v="2021-01-05T00:00:00"/>
    <d v="2021-01-05T00:00:00"/>
    <s v="완료"/>
    <m/>
    <m/>
    <m/>
    <m/>
    <s v="최영범"/>
    <x v="0"/>
    <s v="임영두"/>
    <m/>
  </r>
  <r>
    <n v="745"/>
    <s v="202101-014"/>
    <s v="N"/>
    <x v="716"/>
    <s v="M365"/>
    <x v="2"/>
    <x v="2"/>
    <x v="5"/>
    <n v="2021"/>
    <n v="1"/>
    <n v="2"/>
    <d v="2021-01-05T00:00:00"/>
    <d v="2021-01-05T00:00:00"/>
    <d v="2021-01-05T00:00:00"/>
    <d v="2021-01-05T00:00:00"/>
    <s v="완료"/>
    <m/>
    <m/>
    <m/>
    <m/>
    <s v="육준연"/>
    <x v="0"/>
    <s v="최근영"/>
    <m/>
  </r>
  <r>
    <n v="746"/>
    <s v="202101-015"/>
    <s v="N"/>
    <x v="717"/>
    <s v="그룹웨어"/>
    <x v="2"/>
    <x v="2"/>
    <x v="5"/>
    <n v="2021"/>
    <n v="1"/>
    <n v="2"/>
    <d v="2021-01-04T00:00:00"/>
    <d v="2021-01-04T00:00:00"/>
    <d v="2021-01-04T00:00:00"/>
    <d v="2021-01-04T00:00:00"/>
    <s v="완료"/>
    <m/>
    <m/>
    <m/>
    <m/>
    <s v="나세나"/>
    <x v="0"/>
    <s v="최근영"/>
    <m/>
  </r>
  <r>
    <n v="747"/>
    <s v="202101-016"/>
    <s v="N"/>
    <x v="704"/>
    <s v="M365"/>
    <x v="2"/>
    <x v="2"/>
    <x v="5"/>
    <n v="2021"/>
    <n v="1"/>
    <n v="2"/>
    <d v="2021-01-04T00:00:00"/>
    <d v="2021-01-04T00:00:00"/>
    <d v="2021-01-04T00:00:00"/>
    <d v="2021-01-04T00:00:00"/>
    <s v="완료"/>
    <m/>
    <m/>
    <m/>
    <m/>
    <s v="최진희"/>
    <x v="0"/>
    <s v="최근영"/>
    <m/>
  </r>
  <r>
    <n v="748"/>
    <s v="202101-017"/>
    <s v="N"/>
    <x v="718"/>
    <s v="협업포탈"/>
    <x v="2"/>
    <x v="2"/>
    <x v="5"/>
    <n v="2021"/>
    <n v="1"/>
    <n v="2"/>
    <d v="2021-01-04T00:00:00"/>
    <d v="2021-01-04T00:00:00"/>
    <d v="2021-01-04T00:00:00"/>
    <d v="2021-01-04T00:00:00"/>
    <s v="완료"/>
    <m/>
    <m/>
    <m/>
    <m/>
    <s v="기영준"/>
    <x v="0"/>
    <s v="최근영"/>
    <m/>
  </r>
  <r>
    <n v="749"/>
    <s v="202101-018"/>
    <s v="N"/>
    <x v="719"/>
    <s v="M365"/>
    <x v="2"/>
    <x v="2"/>
    <x v="5"/>
    <n v="2021"/>
    <n v="1"/>
    <n v="2"/>
    <d v="2021-01-04T00:00:00"/>
    <d v="2021-01-04T00:00:00"/>
    <d v="2021-01-04T00:00:00"/>
    <d v="2021-01-04T00:00:00"/>
    <s v="완료"/>
    <m/>
    <m/>
    <m/>
    <m/>
    <s v="이민재"/>
    <x v="0"/>
    <s v="최근영"/>
    <m/>
  </r>
  <r>
    <n v="750"/>
    <s v="202101-019"/>
    <s v="N"/>
    <x v="720"/>
    <s v="M365"/>
    <x v="2"/>
    <x v="2"/>
    <x v="5"/>
    <n v="2021"/>
    <n v="1"/>
    <n v="2"/>
    <d v="2021-01-05T00:00:00"/>
    <d v="2021-01-05T00:00:00"/>
    <d v="2021-01-05T00:00:00"/>
    <d v="2021-01-05T00:00:00"/>
    <s v="완료"/>
    <m/>
    <m/>
    <m/>
    <m/>
    <s v="류헤진"/>
    <x v="0"/>
    <s v="최근영"/>
    <m/>
  </r>
  <r>
    <n v="751"/>
    <s v="202101-020"/>
    <s v="N"/>
    <x v="721"/>
    <s v="M365"/>
    <x v="2"/>
    <x v="2"/>
    <x v="5"/>
    <n v="2021"/>
    <n v="1"/>
    <n v="2"/>
    <d v="2021-01-06T00:00:00"/>
    <d v="2021-01-06T00:00:00"/>
    <d v="2021-01-06T00:00:00"/>
    <d v="2021-01-06T00:00:00"/>
    <s v="완료"/>
    <m/>
    <m/>
    <m/>
    <m/>
    <s v="유효수"/>
    <x v="0"/>
    <s v="최근영"/>
    <m/>
  </r>
  <r>
    <n v="752"/>
    <s v="202101-021"/>
    <s v="N"/>
    <x v="722"/>
    <s v="M365"/>
    <x v="2"/>
    <x v="2"/>
    <x v="5"/>
    <n v="2021"/>
    <n v="1"/>
    <n v="2"/>
    <d v="2021-01-06T00:00:00"/>
    <d v="2021-01-06T00:00:00"/>
    <d v="2021-01-06T00:00:00"/>
    <d v="2021-01-06T00:00:00"/>
    <s v="완료"/>
    <m/>
    <m/>
    <m/>
    <m/>
    <s v="김봉기"/>
    <x v="0"/>
    <s v="최근영"/>
    <m/>
  </r>
  <r>
    <n v="753"/>
    <s v="202101-022"/>
    <s v="N"/>
    <x v="723"/>
    <s v="그룹웨어"/>
    <x v="2"/>
    <x v="2"/>
    <x v="5"/>
    <n v="2021"/>
    <n v="1"/>
    <n v="2"/>
    <d v="2021-01-06T00:00:00"/>
    <d v="2021-01-06T00:00:00"/>
    <d v="2021-01-06T00:00:00"/>
    <d v="2021-01-06T00:00:00"/>
    <s v="완료"/>
    <m/>
    <m/>
    <m/>
    <m/>
    <s v="홍성일"/>
    <x v="0"/>
    <s v="최근영"/>
    <m/>
  </r>
  <r>
    <n v="754"/>
    <s v="202101-023"/>
    <s v="N"/>
    <x v="724"/>
    <s v="M365"/>
    <x v="2"/>
    <x v="2"/>
    <x v="5"/>
    <n v="2021"/>
    <n v="1"/>
    <n v="2"/>
    <d v="2021-01-06T00:00:00"/>
    <d v="2021-01-06T00:00:00"/>
    <d v="2021-01-06T00:00:00"/>
    <d v="2021-01-06T00:00:00"/>
    <s v="완료"/>
    <m/>
    <m/>
    <m/>
    <m/>
    <s v="김봉기"/>
    <x v="0"/>
    <s v="최근영"/>
    <m/>
  </r>
  <r>
    <n v="755"/>
    <s v="202101-024"/>
    <s v="N"/>
    <x v="725"/>
    <s v="M365"/>
    <x v="2"/>
    <x v="2"/>
    <x v="5"/>
    <n v="2021"/>
    <n v="1"/>
    <n v="2"/>
    <d v="2021-01-06T00:00:00"/>
    <d v="2021-01-06T00:00:00"/>
    <d v="2021-01-06T00:00:00"/>
    <d v="2021-01-06T00:00:00"/>
    <s v="완료"/>
    <m/>
    <m/>
    <m/>
    <m/>
    <s v="김명모"/>
    <x v="0"/>
    <s v="최근영"/>
    <m/>
  </r>
  <r>
    <n v="756"/>
    <s v="202101-025"/>
    <s v="N"/>
    <x v="726"/>
    <s v="M365"/>
    <x v="2"/>
    <x v="2"/>
    <x v="5"/>
    <n v="2021"/>
    <n v="1"/>
    <n v="2"/>
    <d v="2021-01-06T00:00:00"/>
    <d v="2021-01-06T00:00:00"/>
    <d v="2021-01-06T00:00:00"/>
    <d v="2021-01-06T00:00:00"/>
    <s v="완료"/>
    <m/>
    <m/>
    <m/>
    <m/>
    <s v="김우리"/>
    <x v="0"/>
    <s v="최근영"/>
    <m/>
  </r>
  <r>
    <n v="757"/>
    <s v="202101-026"/>
    <s v="N"/>
    <x v="727"/>
    <s v="SAP"/>
    <x v="2"/>
    <x v="2"/>
    <x v="5"/>
    <n v="2021"/>
    <n v="1"/>
    <n v="2"/>
    <d v="2021-01-06T00:00:00"/>
    <d v="2021-01-06T00:00:00"/>
    <d v="2021-01-06T00:00:00"/>
    <d v="2021-01-06T00:00:00"/>
    <s v="완료"/>
    <m/>
    <m/>
    <m/>
    <m/>
    <s v="김우리"/>
    <x v="0"/>
    <s v="최근영"/>
    <s v="윤주영대리에게 요청"/>
  </r>
  <r>
    <n v="758"/>
    <s v="202101-027"/>
    <s v="N"/>
    <x v="728"/>
    <s v="오피스"/>
    <x v="2"/>
    <x v="2"/>
    <x v="5"/>
    <n v="2021"/>
    <n v="1"/>
    <n v="2"/>
    <d v="2021-01-06T00:00:00"/>
    <d v="2021-01-06T00:00:00"/>
    <d v="2021-01-06T00:00:00"/>
    <d v="2021-01-06T00:00:00"/>
    <s v="완료"/>
    <m/>
    <m/>
    <m/>
    <m/>
    <s v="이준엽"/>
    <x v="0"/>
    <s v="최근영"/>
    <m/>
  </r>
  <r>
    <n v="759"/>
    <s v="202101-028"/>
    <s v="N"/>
    <x v="729"/>
    <s v="VPN"/>
    <x v="2"/>
    <x v="2"/>
    <x v="5"/>
    <n v="2021"/>
    <n v="1"/>
    <n v="2"/>
    <d v="2021-01-04T00:00:00"/>
    <d v="2021-01-04T00:00:00"/>
    <d v="2021-01-04T00:00:00"/>
    <d v="2021-01-04T00:00:00"/>
    <s v="완료"/>
    <m/>
    <m/>
    <m/>
    <m/>
    <s v="유용욱"/>
    <x v="3"/>
    <s v="임영두"/>
    <m/>
  </r>
  <r>
    <n v="760"/>
    <s v="202101-029"/>
    <s v="N"/>
    <x v="730"/>
    <s v="네트워크"/>
    <x v="2"/>
    <x v="2"/>
    <x v="5"/>
    <n v="2021"/>
    <n v="1"/>
    <n v="2"/>
    <d v="2021-01-04T00:00:00"/>
    <d v="2021-01-04T00:00:00"/>
    <d v="2021-01-04T00:00:00"/>
    <d v="2021-01-04T00:00:00"/>
    <s v="완료"/>
    <m/>
    <m/>
    <m/>
    <m/>
    <s v="김대영_x000a_최영범"/>
    <x v="3"/>
    <s v="임영두"/>
    <s v="김대영, 강승구, 안태형"/>
  </r>
  <r>
    <n v="761"/>
    <s v="202101-030"/>
    <s v="N"/>
    <x v="731"/>
    <s v="MES"/>
    <x v="2"/>
    <x v="2"/>
    <x v="5"/>
    <n v="2021"/>
    <n v="1"/>
    <n v="2"/>
    <d v="2021-01-04T00:00:00"/>
    <d v="2021-01-04T00:00:00"/>
    <d v="2021-01-04T00:00:00"/>
    <d v="2021-01-04T00:00:00"/>
    <s v="완료"/>
    <m/>
    <m/>
    <m/>
    <m/>
    <s v="권용배"/>
    <x v="3"/>
    <s v="임영두"/>
    <m/>
  </r>
  <r>
    <n v="762"/>
    <s v="202101-031"/>
    <s v="N"/>
    <x v="732"/>
    <s v="MES"/>
    <x v="2"/>
    <x v="2"/>
    <x v="5"/>
    <n v="2021"/>
    <n v="3"/>
    <n v="12"/>
    <d v="2021-01-04T00:00:00"/>
    <d v="2021-01-04T00:00:00"/>
    <d v="2021-01-04T00:00:00"/>
    <d v="2021-03-15T00:00:00"/>
    <s v="완료"/>
    <s v="DROP"/>
    <m/>
    <m/>
    <m/>
    <s v="박기범"/>
    <x v="3"/>
    <s v="임영두"/>
    <m/>
  </r>
  <r>
    <n v="763"/>
    <s v="202101-032"/>
    <s v="N"/>
    <x v="733"/>
    <s v="MES"/>
    <x v="2"/>
    <x v="2"/>
    <x v="5"/>
    <n v="2021"/>
    <n v="3"/>
    <n v="12"/>
    <d v="2021-01-04T00:00:00"/>
    <d v="2021-01-04T00:00:00"/>
    <d v="2021-01-04T00:00:00"/>
    <d v="2021-03-15T00:00:00"/>
    <s v="완료"/>
    <s v="DROP"/>
    <m/>
    <m/>
    <m/>
    <s v="박기범"/>
    <x v="3"/>
    <s v="임영두"/>
    <m/>
  </r>
  <r>
    <n v="764"/>
    <s v="202101-033"/>
    <s v="N"/>
    <x v="734"/>
    <s v="MES"/>
    <x v="2"/>
    <x v="2"/>
    <x v="5"/>
    <n v="2021"/>
    <n v="3"/>
    <n v="10"/>
    <d v="2021-01-04T00:00:00"/>
    <d v="2021-01-04T00:00:00"/>
    <d v="2021-01-04T00:00:00"/>
    <d v="2021-03-02T00:00:00"/>
    <s v="완료"/>
    <s v="DROP"/>
    <m/>
    <m/>
    <m/>
    <s v="박기범"/>
    <x v="3"/>
    <s v="임영두"/>
    <m/>
  </r>
  <r>
    <n v="765"/>
    <s v="202101-034"/>
    <s v="N"/>
    <x v="735"/>
    <s v="MES"/>
    <x v="2"/>
    <x v="2"/>
    <x v="5"/>
    <n v="2021"/>
    <n v="2"/>
    <n v="9"/>
    <d v="2021-01-04T00:00:00"/>
    <d v="2021-01-04T00:00:00"/>
    <d v="2021-01-04T00:00:00"/>
    <d v="2021-02-23T00:00:00"/>
    <s v="완료"/>
    <m/>
    <m/>
    <m/>
    <m/>
    <s v="박승현"/>
    <x v="3"/>
    <s v="임영두"/>
    <m/>
  </r>
  <r>
    <n v="766"/>
    <s v="202101-035"/>
    <s v="N"/>
    <x v="736"/>
    <s v="FMB"/>
    <x v="2"/>
    <x v="2"/>
    <x v="5"/>
    <n v="2021"/>
    <n v="1"/>
    <n v="2"/>
    <d v="2021-01-05T00:00:00"/>
    <d v="2021-01-05T00:00:00"/>
    <d v="2021-01-05T00:00:00"/>
    <d v="2021-01-05T00:00:00"/>
    <s v="완료"/>
    <m/>
    <m/>
    <m/>
    <m/>
    <s v="IT"/>
    <x v="3"/>
    <s v="임영두"/>
    <m/>
  </r>
  <r>
    <n v="767"/>
    <s v="202101-036"/>
    <s v="N"/>
    <x v="737"/>
    <s v="IT"/>
    <x v="2"/>
    <x v="2"/>
    <x v="5"/>
    <n v="2021"/>
    <n v="1"/>
    <n v="3"/>
    <d v="2021-01-05T00:00:00"/>
    <d v="2021-01-05T00:00:00"/>
    <d v="2021-01-05T00:00:00"/>
    <d v="2021-01-11T00:00:00"/>
    <s v="완료"/>
    <m/>
    <m/>
    <m/>
    <m/>
    <s v="박승현"/>
    <x v="3"/>
    <s v="임영두"/>
    <m/>
  </r>
  <r>
    <n v="768"/>
    <s v="202101-037"/>
    <s v="N"/>
    <x v="738"/>
    <s v="IT"/>
    <x v="2"/>
    <x v="2"/>
    <x v="5"/>
    <n v="2021"/>
    <n v="1"/>
    <n v="4"/>
    <d v="2021-01-05T00:00:00"/>
    <d v="2021-01-05T00:00:00"/>
    <d v="2021-01-05T00:00:00"/>
    <d v="2021-01-20T00:00:00"/>
    <s v="완료"/>
    <m/>
    <m/>
    <m/>
    <m/>
    <s v="IT"/>
    <x v="3"/>
    <s v="임영두"/>
    <m/>
  </r>
  <r>
    <n v="769"/>
    <s v="202101-038"/>
    <s v="N"/>
    <x v="739"/>
    <s v="MES"/>
    <x v="2"/>
    <x v="2"/>
    <x v="5"/>
    <n v="2021"/>
    <n v="1"/>
    <n v="5"/>
    <d v="2021-01-05T00:00:00"/>
    <d v="2021-01-05T00:00:00"/>
    <d v="2021-01-18T00:00:00"/>
    <d v="2021-01-28T00:00:00"/>
    <s v="완료"/>
    <m/>
    <m/>
    <m/>
    <m/>
    <s v="양진호"/>
    <x v="3"/>
    <s v="고승환"/>
    <m/>
  </r>
  <r>
    <n v="770"/>
    <s v="202101-039"/>
    <s v="N"/>
    <x v="740"/>
    <s v="MES"/>
    <x v="2"/>
    <x v="2"/>
    <x v="5"/>
    <n v="2021"/>
    <n v="1"/>
    <n v="5"/>
    <d v="2021-01-05T00:00:00"/>
    <d v="2021-01-05T00:00:00"/>
    <d v="2021-01-18T00:00:00"/>
    <d v="2021-01-28T00:00:00"/>
    <s v="완료"/>
    <m/>
    <m/>
    <m/>
    <m/>
    <s v="양진호"/>
    <x v="3"/>
    <s v="고승환"/>
    <m/>
  </r>
  <r>
    <n v="771"/>
    <s v="202101-040"/>
    <s v="N"/>
    <x v="741"/>
    <s v="MES"/>
    <x v="2"/>
    <x v="2"/>
    <x v="5"/>
    <n v="2021"/>
    <n v="1"/>
    <n v="5"/>
    <d v="2021-01-05T00:00:00"/>
    <d v="2021-01-05T00:00:00"/>
    <d v="2021-01-18T00:00:00"/>
    <d v="2021-01-28T00:00:00"/>
    <s v="완료"/>
    <m/>
    <m/>
    <m/>
    <m/>
    <s v="양진호"/>
    <x v="3"/>
    <s v="고승환"/>
    <m/>
  </r>
  <r>
    <n v="772"/>
    <s v="202101-041"/>
    <s v="N"/>
    <x v="742"/>
    <s v="네트워크"/>
    <x v="2"/>
    <x v="2"/>
    <x v="5"/>
    <n v="2021"/>
    <n v="1"/>
    <n v="2"/>
    <d v="2021-01-05T00:00:00"/>
    <d v="2021-01-05T00:00:00"/>
    <d v="2021-01-05T00:00:00"/>
    <d v="2021-01-05T00:00:00"/>
    <s v="완료"/>
    <m/>
    <m/>
    <m/>
    <m/>
    <s v="홍은유"/>
    <x v="3"/>
    <s v="임영두"/>
    <m/>
  </r>
  <r>
    <n v="773"/>
    <s v="202101-042"/>
    <s v="N"/>
    <x v="743"/>
    <s v="MES"/>
    <x v="2"/>
    <x v="2"/>
    <x v="5"/>
    <n v="2021"/>
    <n v="1"/>
    <n v="4"/>
    <d v="2021-01-05T00:00:00"/>
    <d v="2021-01-05T00:00:00"/>
    <d v="2021-01-05T00:00:00"/>
    <d v="2021-01-20T00:00:00"/>
    <s v="완료"/>
    <m/>
    <m/>
    <m/>
    <m/>
    <s v="노승윤"/>
    <x v="3"/>
    <s v="임영두"/>
    <m/>
  </r>
  <r>
    <n v="774"/>
    <s v="202101-043"/>
    <s v="N"/>
    <x v="744"/>
    <s v="그룹웨어"/>
    <x v="2"/>
    <x v="2"/>
    <x v="5"/>
    <n v="2021"/>
    <n v="1"/>
    <n v="2"/>
    <d v="2021-01-05T00:00:00"/>
    <d v="2021-01-05T00:00:00"/>
    <d v="2021-01-05T00:00:00"/>
    <d v="2021-01-05T00:00:00"/>
    <s v="완료"/>
    <m/>
    <m/>
    <m/>
    <m/>
    <s v="고승환"/>
    <x v="3"/>
    <s v="임영두"/>
    <m/>
  </r>
  <r>
    <n v="775"/>
    <s v="202101-044"/>
    <s v="N"/>
    <x v="745"/>
    <s v="IT"/>
    <x v="2"/>
    <x v="2"/>
    <x v="5"/>
    <n v="2021"/>
    <n v="1"/>
    <n v="3"/>
    <d v="2021-01-05T00:00:00"/>
    <d v="2021-01-05T00:00:00"/>
    <d v="2021-01-05T00:00:00"/>
    <d v="2021-01-14T00:00:00"/>
    <s v="완료"/>
    <m/>
    <m/>
    <m/>
    <m/>
    <s v="박정호"/>
    <x v="3"/>
    <s v="임영두"/>
    <s v="김명모님. 그룹웨어 계정 생성, 인터넷 연결, M365 계정 생성, DRM 관련 등"/>
  </r>
  <r>
    <n v="776"/>
    <s v="202101-045"/>
    <s v="N"/>
    <x v="746"/>
    <s v="VPN"/>
    <x v="2"/>
    <x v="2"/>
    <x v="5"/>
    <n v="2021"/>
    <n v="1"/>
    <n v="2"/>
    <d v="2021-01-05T00:00:00"/>
    <d v="2021-01-05T00:00:00"/>
    <d v="2021-01-05T00:00:00"/>
    <d v="2021-01-05T00:00:00"/>
    <s v="완료"/>
    <m/>
    <m/>
    <m/>
    <m/>
    <s v="김민철"/>
    <x v="3"/>
    <s v="임영두"/>
    <s v="윤규랑님"/>
  </r>
  <r>
    <n v="777"/>
    <s v="202101-046"/>
    <s v="N"/>
    <x v="747"/>
    <s v="그룹웨어"/>
    <x v="2"/>
    <x v="2"/>
    <x v="5"/>
    <n v="2021"/>
    <n v="1"/>
    <n v="2"/>
    <d v="2021-01-05T00:00:00"/>
    <d v="2021-01-05T00:00:00"/>
    <d v="2021-01-05T00:00:00"/>
    <d v="2021-01-06T00:00:00"/>
    <s v="완료"/>
    <m/>
    <m/>
    <m/>
    <m/>
    <s v="양진호"/>
    <x v="3"/>
    <s v="임영두"/>
    <s v="그룹웨어 비밀번호 초기화된 인원 다수"/>
  </r>
  <r>
    <n v="778"/>
    <s v="202101-047"/>
    <s v="N"/>
    <x v="748"/>
    <s v="M365"/>
    <x v="2"/>
    <x v="2"/>
    <x v="5"/>
    <n v="2021"/>
    <n v="1"/>
    <n v="3"/>
    <d v="2021-01-06T00:00:00"/>
    <d v="2021-01-06T00:00:00"/>
    <d v="2021-01-06T00:00:00"/>
    <d v="2021-01-11T00:00:00"/>
    <s v="완료"/>
    <m/>
    <m/>
    <m/>
    <m/>
    <s v="권용배"/>
    <x v="3"/>
    <s v="임영두"/>
    <m/>
  </r>
  <r>
    <n v="779"/>
    <s v="202101-048"/>
    <s v="N"/>
    <x v="749"/>
    <s v="PANG"/>
    <x v="2"/>
    <x v="2"/>
    <x v="5"/>
    <n v="2021"/>
    <n v="1"/>
    <n v="2"/>
    <d v="2021-01-06T00:00:00"/>
    <d v="2021-01-06T00:00:00"/>
    <d v="2021-01-06T00:00:00"/>
    <d v="2021-01-06T00:00:00"/>
    <s v="완료"/>
    <m/>
    <m/>
    <m/>
    <m/>
    <s v="박기범"/>
    <x v="3"/>
    <s v="임영두"/>
    <m/>
  </r>
  <r>
    <n v="780"/>
    <s v="202101-049"/>
    <s v="N"/>
    <x v="750"/>
    <s v="M365"/>
    <x v="2"/>
    <x v="2"/>
    <x v="5"/>
    <n v="2021"/>
    <n v="1"/>
    <n v="2"/>
    <d v="2021-01-06T00:00:00"/>
    <d v="2021-01-06T00:00:00"/>
    <d v="2021-01-06T00:00:00"/>
    <d v="2021-01-06T00:00:00"/>
    <s v="완료"/>
    <m/>
    <m/>
    <m/>
    <m/>
    <s v="최성순"/>
    <x v="3"/>
    <s v="임영두"/>
    <m/>
  </r>
  <r>
    <n v="781"/>
    <s v="202101-050"/>
    <s v="N"/>
    <x v="751"/>
    <s v="VPN"/>
    <x v="2"/>
    <x v="2"/>
    <x v="5"/>
    <n v="2021"/>
    <n v="1"/>
    <n v="2"/>
    <d v="2021-01-07T00:00:00"/>
    <d v="2021-01-07T00:00:00"/>
    <d v="2021-01-07T00:00:00"/>
    <d v="2021-01-07T00:00:00"/>
    <s v="완료"/>
    <m/>
    <m/>
    <m/>
    <m/>
    <s v="한갑수"/>
    <x v="3"/>
    <s v="임영두"/>
    <m/>
  </r>
  <r>
    <n v="782"/>
    <s v="202101-051"/>
    <s v="N"/>
    <x v="752"/>
    <s v="VPN"/>
    <x v="2"/>
    <x v="2"/>
    <x v="5"/>
    <n v="2021"/>
    <n v="1"/>
    <n v="2"/>
    <d v="2021-01-07T00:00:00"/>
    <d v="2021-01-07T00:00:00"/>
    <d v="2021-01-07T00:00:00"/>
    <d v="2021-01-07T00:00:00"/>
    <s v="완료"/>
    <m/>
    <m/>
    <m/>
    <m/>
    <s v="한갑수"/>
    <x v="3"/>
    <s v="임영두"/>
    <m/>
  </r>
  <r>
    <n v="783"/>
    <s v="202101-052"/>
    <s v="N"/>
    <x v="753"/>
    <s v="PANG"/>
    <x v="2"/>
    <x v="2"/>
    <x v="5"/>
    <n v="2021"/>
    <n v="1"/>
    <n v="2"/>
    <d v="2021-01-07T00:00:00"/>
    <d v="2021-01-07T00:00:00"/>
    <d v="2021-01-07T00:00:00"/>
    <d v="2021-01-07T00:00:00"/>
    <s v="완료"/>
    <m/>
    <m/>
    <m/>
    <m/>
    <s v="이규민"/>
    <x v="3"/>
    <s v="임영두"/>
    <m/>
  </r>
  <r>
    <n v="784"/>
    <s v="202101-053"/>
    <s v="N"/>
    <x v="754"/>
    <s v="MES"/>
    <x v="2"/>
    <x v="2"/>
    <x v="5"/>
    <n v="2021"/>
    <n v="2"/>
    <n v="6"/>
    <d v="2021-01-07T00:00:00"/>
    <d v="2021-01-07T00:00:00"/>
    <d v="2021-01-07T00:00:00"/>
    <d v="2021-02-05T00:00:00"/>
    <s v="완료"/>
    <m/>
    <m/>
    <m/>
    <m/>
    <s v="심재규"/>
    <x v="3"/>
    <s v="임영두"/>
    <m/>
  </r>
  <r>
    <n v="785"/>
    <s v="202101-054"/>
    <s v="N"/>
    <x v="755"/>
    <s v="네트워크"/>
    <x v="2"/>
    <x v="2"/>
    <x v="5"/>
    <n v="2021"/>
    <n v="1"/>
    <n v="2"/>
    <d v="2021-01-07T00:00:00"/>
    <d v="2021-01-07T00:00:00"/>
    <d v="2021-01-07T00:00:00"/>
    <d v="2021-01-07T00:00:00"/>
    <s v="완료"/>
    <m/>
    <m/>
    <m/>
    <m/>
    <s v="임영두"/>
    <x v="3"/>
    <s v="임영두"/>
    <m/>
  </r>
  <r>
    <n v="786"/>
    <s v="202101-055"/>
    <s v="N"/>
    <x v="756"/>
    <s v="MES"/>
    <x v="2"/>
    <x v="2"/>
    <x v="5"/>
    <n v="2021"/>
    <n v="3"/>
    <n v="10"/>
    <d v="2021-01-07T00:00:00"/>
    <d v="2021-01-07T00:00:00"/>
    <d v="2021-01-07T00:00:00"/>
    <d v="2021-03-04T00:00:00"/>
    <s v="완료"/>
    <m/>
    <m/>
    <m/>
    <m/>
    <s v="박기범"/>
    <x v="3"/>
    <s v="임영두"/>
    <m/>
  </r>
  <r>
    <n v="787"/>
    <s v="202101-056"/>
    <s v="N"/>
    <x v="757"/>
    <s v="MES"/>
    <x v="2"/>
    <x v="2"/>
    <x v="5"/>
    <n v="2021"/>
    <n v="3"/>
    <n v="10"/>
    <d v="2021-01-07T00:00:00"/>
    <d v="2021-01-07T00:00:00"/>
    <d v="2021-01-07T00:00:00"/>
    <d v="2021-03-04T00:00:00"/>
    <s v="완료"/>
    <m/>
    <m/>
    <m/>
    <m/>
    <s v="박기범"/>
    <x v="3"/>
    <s v="임영두"/>
    <m/>
  </r>
  <r>
    <n v="788"/>
    <s v="202101-057"/>
    <s v="N"/>
    <x v="758"/>
    <s v="MES"/>
    <x v="2"/>
    <x v="2"/>
    <x v="5"/>
    <n v="2021"/>
    <n v="2"/>
    <n v="6"/>
    <d v="2021-01-07T00:00:00"/>
    <d v="2021-01-07T00:00:00"/>
    <d v="2021-01-07T00:00:00"/>
    <d v="2021-02-05T00:00:00"/>
    <s v="완료"/>
    <m/>
    <m/>
    <m/>
    <m/>
    <s v="이규민"/>
    <x v="3"/>
    <s v="임영두"/>
    <s v="조회 화면에 6개 컬럼 추가"/>
  </r>
  <r>
    <n v="789"/>
    <s v="202101-058"/>
    <s v="N"/>
    <x v="759"/>
    <s v="MES"/>
    <x v="2"/>
    <x v="2"/>
    <x v="5"/>
    <n v="2021"/>
    <n v="1"/>
    <n v="2"/>
    <d v="2021-01-06T00:00:00"/>
    <d v="2021-01-06T00:00:00"/>
    <d v="2021-01-06T00:00:00"/>
    <d v="2021-01-06T00:00:00"/>
    <s v="완료"/>
    <m/>
    <m/>
    <m/>
    <m/>
    <s v="이규민"/>
    <x v="4"/>
    <s v="고승환"/>
    <m/>
  </r>
  <r>
    <n v="790"/>
    <s v="202101-059"/>
    <s v="N"/>
    <x v="760"/>
    <s v="MES"/>
    <x v="2"/>
    <x v="2"/>
    <x v="5"/>
    <n v="2021"/>
    <n v="1"/>
    <n v="2"/>
    <d v="2021-01-06T00:00:00"/>
    <d v="2021-01-06T00:00:00"/>
    <d v="2021-01-06T00:00:00"/>
    <d v="2021-01-07T00:00:00"/>
    <s v="완료"/>
    <m/>
    <m/>
    <m/>
    <m/>
    <s v="이규민"/>
    <x v="4"/>
    <s v="고승환"/>
    <m/>
  </r>
  <r>
    <n v="791"/>
    <s v="202101-060"/>
    <s v="N"/>
    <x v="761"/>
    <s v="MES"/>
    <x v="2"/>
    <x v="2"/>
    <x v="5"/>
    <n v="2021"/>
    <n v="1"/>
    <n v="2"/>
    <d v="2021-01-06T00:00:00"/>
    <d v="2021-01-06T00:00:00"/>
    <d v="2021-01-06T00:00:00"/>
    <d v="2021-01-08T00:00:00"/>
    <s v="완료"/>
    <m/>
    <m/>
    <m/>
    <m/>
    <s v="양진호"/>
    <x v="4"/>
    <s v="고승환"/>
    <m/>
  </r>
  <r>
    <n v="792"/>
    <s v="202101-061"/>
    <s v="N"/>
    <x v="762"/>
    <s v="MES"/>
    <x v="2"/>
    <x v="2"/>
    <x v="5"/>
    <n v="2021"/>
    <n v="2"/>
    <n v="6"/>
    <d v="2021-01-07T00:00:00"/>
    <d v="2021-01-07T00:00:00"/>
    <d v="2021-01-07T00:00:00"/>
    <d v="2021-02-05T00:00:00"/>
    <s v="완료"/>
    <m/>
    <m/>
    <m/>
    <m/>
    <s v="이규민"/>
    <x v="4"/>
    <s v="고승환"/>
    <m/>
  </r>
  <r>
    <n v="793"/>
    <s v="202101-062"/>
    <s v="N"/>
    <x v="763"/>
    <s v="M365"/>
    <x v="2"/>
    <x v="2"/>
    <x v="5"/>
    <n v="2021"/>
    <n v="1"/>
    <n v="2"/>
    <d v="2021-01-08T00:00:00"/>
    <d v="2021-01-08T00:00:00"/>
    <d v="2021-01-08T00:00:00"/>
    <d v="2021-01-08T00:00:00"/>
    <s v="완료"/>
    <m/>
    <m/>
    <m/>
    <m/>
    <s v="이민재"/>
    <x v="0"/>
    <s v="최근영"/>
    <m/>
  </r>
  <r>
    <n v="794"/>
    <s v="202101-063"/>
    <s v="N"/>
    <x v="764"/>
    <s v="네트워크"/>
    <x v="2"/>
    <x v="2"/>
    <x v="5"/>
    <n v="2021"/>
    <n v="1"/>
    <n v="2"/>
    <d v="2021-01-08T00:00:00"/>
    <d v="2021-01-08T00:00:00"/>
    <d v="2021-01-08T00:00:00"/>
    <d v="2021-01-08T00:00:00"/>
    <s v="완료"/>
    <m/>
    <m/>
    <m/>
    <m/>
    <s v="김태령"/>
    <x v="0"/>
    <s v="최근영"/>
    <m/>
  </r>
  <r>
    <n v="795"/>
    <s v="202101-064"/>
    <s v="N"/>
    <x v="765"/>
    <s v="M365"/>
    <x v="2"/>
    <x v="2"/>
    <x v="5"/>
    <n v="2021"/>
    <n v="1"/>
    <n v="2"/>
    <d v="2021-01-08T00:00:00"/>
    <d v="2021-01-08T00:00:00"/>
    <d v="2021-01-08T00:00:00"/>
    <d v="2021-01-08T00:00:00"/>
    <s v="완료"/>
    <m/>
    <m/>
    <m/>
    <m/>
    <s v="김우리"/>
    <x v="0"/>
    <s v="최근영"/>
    <m/>
  </r>
  <r>
    <n v="796"/>
    <s v="202101-065"/>
    <s v="N"/>
    <x v="766"/>
    <s v="M365"/>
    <x v="2"/>
    <x v="2"/>
    <x v="5"/>
    <n v="2021"/>
    <n v="1"/>
    <n v="2"/>
    <d v="2021-01-08T00:00:00"/>
    <d v="2021-01-08T00:00:00"/>
    <d v="2021-01-08T00:00:00"/>
    <d v="2021-01-08T00:00:00"/>
    <s v="완료"/>
    <m/>
    <m/>
    <m/>
    <m/>
    <s v="이은경"/>
    <x v="0"/>
    <s v="최근영"/>
    <m/>
  </r>
  <r>
    <n v="797"/>
    <s v="202101-066"/>
    <s v="N"/>
    <x v="767"/>
    <s v="MES"/>
    <x v="2"/>
    <x v="2"/>
    <x v="6"/>
    <n v="2021"/>
    <n v="1"/>
    <n v="3"/>
    <d v="2021-01-11T00:00:00"/>
    <d v="2021-01-11T00:00:00"/>
    <d v="2021-01-11T00:00:00"/>
    <d v="2021-01-11T00:00:00"/>
    <s v="완료"/>
    <m/>
    <m/>
    <m/>
    <m/>
    <s v="이규민"/>
    <x v="4"/>
    <s v="고승환"/>
    <m/>
  </r>
  <r>
    <n v="798"/>
    <s v="202101-067"/>
    <s v="N"/>
    <x v="768"/>
    <s v="MES"/>
    <x v="2"/>
    <x v="2"/>
    <x v="6"/>
    <n v="2021"/>
    <n v="1"/>
    <n v="3"/>
    <d v="2021-01-13T00:00:00"/>
    <d v="2021-01-13T00:00:00"/>
    <d v="2021-01-13T00:00:00"/>
    <d v="2021-01-13T00:00:00"/>
    <s v="완료"/>
    <m/>
    <m/>
    <m/>
    <m/>
    <s v="이규민"/>
    <x v="4"/>
    <s v="고승환"/>
    <m/>
  </r>
  <r>
    <n v="799"/>
    <s v="202101-068"/>
    <s v="N"/>
    <x v="769"/>
    <s v="WMS"/>
    <x v="2"/>
    <x v="2"/>
    <x v="6"/>
    <n v="2021"/>
    <n v="2"/>
    <n v="6"/>
    <d v="2021-01-12T00:00:00"/>
    <d v="2021-01-12T00:00:00"/>
    <d v="2021-01-12T00:00:00"/>
    <d v="2021-02-05T00:00:00"/>
    <s v="완료"/>
    <m/>
    <m/>
    <m/>
    <m/>
    <s v="양진호"/>
    <x v="4"/>
    <s v="고승환"/>
    <m/>
  </r>
  <r>
    <n v="800"/>
    <s v="202101-069"/>
    <s v="N"/>
    <x v="770"/>
    <s v="EMI"/>
    <x v="2"/>
    <x v="2"/>
    <x v="6"/>
    <n v="2021"/>
    <n v="2"/>
    <n v="6"/>
    <d v="2021-01-12T00:00:00"/>
    <d v="2021-01-12T00:00:00"/>
    <d v="2021-01-12T00:00:00"/>
    <d v="2021-02-05T00:00:00"/>
    <s v="완료"/>
    <m/>
    <m/>
    <m/>
    <m/>
    <s v="이규민"/>
    <x v="4"/>
    <s v="고승환"/>
    <m/>
  </r>
  <r>
    <n v="801"/>
    <s v="202101-070"/>
    <s v="N"/>
    <x v="771"/>
    <s v="MES"/>
    <x v="2"/>
    <x v="2"/>
    <x v="6"/>
    <n v="2021"/>
    <n v="1"/>
    <n v="3"/>
    <d v="2021-01-13T00:00:00"/>
    <d v="2021-01-13T00:00:00"/>
    <d v="2021-01-13T00:00:00"/>
    <d v="2021-01-14T00:00:00"/>
    <s v="완료"/>
    <m/>
    <m/>
    <m/>
    <m/>
    <s v="우성훈"/>
    <x v="4"/>
    <s v="고승환"/>
    <m/>
  </r>
  <r>
    <n v="802"/>
    <s v="202101-071"/>
    <s v="N"/>
    <x v="772"/>
    <s v="IT"/>
    <x v="2"/>
    <x v="2"/>
    <x v="6"/>
    <n v="2021"/>
    <n v="1"/>
    <n v="3"/>
    <d v="2021-01-11T00:00:00"/>
    <d v="2021-01-11T00:00:00"/>
    <d v="2021-01-11T00:00:00"/>
    <d v="2021-01-12T00:00:00"/>
    <s v="완료"/>
    <m/>
    <m/>
    <m/>
    <m/>
    <s v="임영두"/>
    <x v="3"/>
    <s v="임영두"/>
    <m/>
  </r>
  <r>
    <n v="803"/>
    <s v="202101-072"/>
    <s v="N"/>
    <x v="773"/>
    <s v="EAP"/>
    <x v="2"/>
    <x v="2"/>
    <x v="6"/>
    <n v="2021"/>
    <n v="1"/>
    <n v="3"/>
    <d v="2021-01-11T00:00:00"/>
    <d v="2021-01-11T00:00:00"/>
    <d v="2021-01-11T00:00:00"/>
    <d v="2021-01-11T00:00:00"/>
    <s v="완료"/>
    <m/>
    <m/>
    <m/>
    <m/>
    <s v="임영두"/>
    <x v="3"/>
    <s v="임영두"/>
    <m/>
  </r>
  <r>
    <n v="804"/>
    <s v="202101-073"/>
    <s v="N"/>
    <x v="774"/>
    <s v="EAP"/>
    <x v="2"/>
    <x v="2"/>
    <x v="6"/>
    <n v="2021"/>
    <n v="1"/>
    <n v="3"/>
    <d v="2021-01-11T00:00:00"/>
    <d v="2021-01-11T00:00:00"/>
    <d v="2021-01-11T00:00:00"/>
    <d v="2021-01-15T00:00:00"/>
    <s v="완료"/>
    <m/>
    <m/>
    <m/>
    <m/>
    <s v="안영환"/>
    <x v="3"/>
    <s v="임영두"/>
    <s v="LAN CABLE 문제"/>
  </r>
  <r>
    <n v="805"/>
    <s v="202101-074"/>
    <s v="N"/>
    <x v="775"/>
    <s v="VPN"/>
    <x v="2"/>
    <x v="2"/>
    <x v="6"/>
    <n v="2021"/>
    <n v="1"/>
    <n v="3"/>
    <d v="2021-01-11T00:00:00"/>
    <d v="2021-01-11T00:00:00"/>
    <d v="2021-01-11T00:00:00"/>
    <d v="2021-01-11T00:00:00"/>
    <s v="완료"/>
    <m/>
    <m/>
    <m/>
    <m/>
    <s v="우성훈"/>
    <x v="3"/>
    <s v="임영두"/>
    <m/>
  </r>
  <r>
    <n v="806"/>
    <s v="202101-075"/>
    <s v="N"/>
    <x v="776"/>
    <s v="IT"/>
    <x v="2"/>
    <x v="2"/>
    <x v="6"/>
    <n v="2021"/>
    <n v="1"/>
    <n v="3"/>
    <d v="2021-01-11T00:00:00"/>
    <d v="2021-01-11T00:00:00"/>
    <d v="2021-01-11T00:00:00"/>
    <d v="2021-01-11T00:00:00"/>
    <s v="완료"/>
    <m/>
    <m/>
    <m/>
    <m/>
    <s v="진범오"/>
    <x v="3"/>
    <s v="임영두"/>
    <s v="배터리 교체 후 무선 랜을 켜야함"/>
  </r>
  <r>
    <n v="807"/>
    <s v="202101-076"/>
    <s v="N"/>
    <x v="777"/>
    <s v="IT"/>
    <x v="2"/>
    <x v="2"/>
    <x v="6"/>
    <n v="2021"/>
    <n v="1"/>
    <n v="4"/>
    <d v="2021-01-11T00:00:00"/>
    <d v="2021-01-11T00:00:00"/>
    <d v="2021-01-11T00:00:00"/>
    <d v="2021-01-19T00:00:00"/>
    <s v="완료"/>
    <m/>
    <m/>
    <m/>
    <m/>
    <s v="우성훈"/>
    <x v="3"/>
    <s v="임영두"/>
    <m/>
  </r>
  <r>
    <n v="808"/>
    <s v="202101-077"/>
    <s v="N"/>
    <x v="778"/>
    <s v="MES"/>
    <x v="2"/>
    <x v="2"/>
    <x v="6"/>
    <n v="2021"/>
    <n v="1"/>
    <n v="3"/>
    <d v="2021-01-11T00:00:00"/>
    <d v="2021-01-11T00:00:00"/>
    <d v="2021-01-11T00:00:00"/>
    <d v="2021-01-12T00:00:00"/>
    <s v="완료"/>
    <m/>
    <m/>
    <m/>
    <m/>
    <s v="우성훈"/>
    <x v="3"/>
    <s v="임영두"/>
    <m/>
  </r>
  <r>
    <n v="809"/>
    <s v="202101-078"/>
    <s v="N"/>
    <x v="779"/>
    <s v="MES"/>
    <x v="2"/>
    <x v="2"/>
    <x v="6"/>
    <n v="2021"/>
    <n v="1"/>
    <n v="3"/>
    <d v="2021-01-11T00:00:00"/>
    <d v="2021-01-11T00:00:00"/>
    <d v="2021-01-11T00:00:00"/>
    <d v="2021-01-13T00:00:00"/>
    <s v="완료"/>
    <m/>
    <m/>
    <m/>
    <m/>
    <s v="우성훈"/>
    <x v="3"/>
    <s v="임영두"/>
    <s v="PA1720B13A61A170241WT0032"/>
  </r>
  <r>
    <n v="810"/>
    <s v="202101-079"/>
    <s v="N"/>
    <x v="780"/>
    <s v="MES"/>
    <x v="2"/>
    <x v="2"/>
    <x v="6"/>
    <n v="2021"/>
    <n v="1"/>
    <n v="3"/>
    <d v="2021-01-11T00:00:00"/>
    <d v="2021-01-11T00:00:00"/>
    <d v="2021-01-11T00:00:00"/>
    <d v="2021-01-12T00:00:00"/>
    <s v="완료"/>
    <m/>
    <m/>
    <m/>
    <m/>
    <s v="노승윤"/>
    <x v="3"/>
    <s v="임영두"/>
    <s v="MES 프로그램 수정"/>
  </r>
  <r>
    <n v="811"/>
    <s v="202101-080"/>
    <s v="N"/>
    <x v="781"/>
    <s v="VPN"/>
    <x v="2"/>
    <x v="2"/>
    <x v="6"/>
    <n v="2021"/>
    <n v="1"/>
    <n v="3"/>
    <d v="2021-01-11T00:00:00"/>
    <d v="2021-01-11T00:00:00"/>
    <d v="2021-01-11T00:00:00"/>
    <d v="2021-01-11T00:00:00"/>
    <s v="완료"/>
    <m/>
    <m/>
    <m/>
    <m/>
    <s v="최진희"/>
    <x v="3"/>
    <s v="임영두"/>
    <m/>
  </r>
  <r>
    <n v="812"/>
    <s v="202101-081"/>
    <s v="N"/>
    <x v="782"/>
    <s v="IT"/>
    <x v="2"/>
    <x v="2"/>
    <x v="6"/>
    <n v="2021"/>
    <n v="1"/>
    <n v="3"/>
    <d v="2021-01-12T00:00:00"/>
    <d v="2021-01-12T00:00:00"/>
    <d v="2021-01-12T00:00:00"/>
    <d v="2021-01-12T00:00:00"/>
    <s v="완료"/>
    <m/>
    <m/>
    <m/>
    <m/>
    <s v="홍은유"/>
    <x v="3"/>
    <s v="임영두"/>
    <m/>
  </r>
  <r>
    <n v="813"/>
    <s v="202101-082"/>
    <s v="N"/>
    <x v="783"/>
    <s v="IT"/>
    <x v="2"/>
    <x v="2"/>
    <x v="6"/>
    <n v="2021"/>
    <n v="1"/>
    <n v="3"/>
    <d v="2021-01-13T00:00:00"/>
    <d v="2021-01-13T00:00:00"/>
    <d v="2021-01-13T00:00:00"/>
    <d v="2021-01-13T00:00:00"/>
    <s v="완료"/>
    <m/>
    <m/>
    <m/>
    <m/>
    <s v="최근영"/>
    <x v="3"/>
    <s v="임영두"/>
    <m/>
  </r>
  <r>
    <n v="814"/>
    <s v="202101-083"/>
    <s v="N"/>
    <x v="784"/>
    <s v="MES"/>
    <x v="2"/>
    <x v="2"/>
    <x v="6"/>
    <n v="2021"/>
    <n v="1"/>
    <n v="3"/>
    <d v="2021-01-13T00:00:00"/>
    <d v="2021-01-13T00:00:00"/>
    <d v="2021-01-13T00:00:00"/>
    <d v="2021-01-13T00:00:00"/>
    <s v="완료"/>
    <m/>
    <m/>
    <m/>
    <m/>
    <s v="이태경"/>
    <x v="3"/>
    <s v="임영두"/>
    <m/>
  </r>
  <r>
    <n v="815"/>
    <s v="202101-084"/>
    <s v="N"/>
    <x v="785"/>
    <s v="IT"/>
    <x v="2"/>
    <x v="2"/>
    <x v="6"/>
    <n v="2021"/>
    <n v="1"/>
    <n v="3"/>
    <d v="2021-01-13T00:00:00"/>
    <d v="2021-01-13T00:00:00"/>
    <d v="2021-01-13T00:00:00"/>
    <d v="2021-01-13T00:00:00"/>
    <s v="완료"/>
    <m/>
    <m/>
    <m/>
    <m/>
    <s v="유용욱"/>
    <x v="3"/>
    <s v="임영두"/>
    <m/>
  </r>
  <r>
    <n v="816"/>
    <s v="202101-085"/>
    <s v="N"/>
    <x v="786"/>
    <s v="MES"/>
    <x v="2"/>
    <x v="2"/>
    <x v="6"/>
    <n v="2021"/>
    <n v="1"/>
    <n v="3"/>
    <d v="2021-01-13T00:00:00"/>
    <d v="2021-01-13T00:00:00"/>
    <d v="2021-01-13T00:00:00"/>
    <d v="2021-01-13T00:00:00"/>
    <s v="완료"/>
    <m/>
    <m/>
    <m/>
    <m/>
    <s v="노승윤"/>
    <x v="3"/>
    <s v="임영두"/>
    <m/>
  </r>
  <r>
    <n v="817"/>
    <s v="202101-086"/>
    <s v="N"/>
    <x v="787"/>
    <s v="IT"/>
    <x v="2"/>
    <x v="2"/>
    <x v="6"/>
    <n v="2021"/>
    <n v="1"/>
    <n v="3"/>
    <d v="2021-01-13T00:00:00"/>
    <d v="2021-01-13T00:00:00"/>
    <d v="2021-01-13T00:00:00"/>
    <d v="2021-01-13T00:00:00"/>
    <s v="완료"/>
    <m/>
    <m/>
    <m/>
    <m/>
    <s v="최근영"/>
    <x v="3"/>
    <s v="임영두"/>
    <m/>
  </r>
  <r>
    <n v="818"/>
    <s v="202101-087"/>
    <s v="N"/>
    <x v="788"/>
    <s v="IT"/>
    <x v="2"/>
    <x v="2"/>
    <x v="6"/>
    <n v="2021"/>
    <n v="1"/>
    <n v="3"/>
    <d v="2021-01-14T00:00:00"/>
    <d v="2021-01-14T00:00:00"/>
    <d v="2021-01-14T00:00:00"/>
    <d v="2021-01-14T00:00:00"/>
    <s v="완료"/>
    <m/>
    <m/>
    <m/>
    <m/>
    <s v="임영두"/>
    <x v="3"/>
    <s v="임영두"/>
    <m/>
  </r>
  <r>
    <n v="819"/>
    <s v="202101-088"/>
    <s v="N"/>
    <x v="789"/>
    <s v="IT"/>
    <x v="2"/>
    <x v="2"/>
    <x v="6"/>
    <n v="2021"/>
    <n v="1"/>
    <n v="4"/>
    <d v="2021-01-14T00:00:00"/>
    <d v="2021-01-14T00:00:00"/>
    <d v="2021-01-14T00:00:00"/>
    <d v="2021-01-20T00:00:00"/>
    <s v="완료"/>
    <m/>
    <m/>
    <m/>
    <m/>
    <s v="홍은유"/>
    <x v="3"/>
    <s v="임영두"/>
    <m/>
  </r>
  <r>
    <n v="820"/>
    <s v="202101-089"/>
    <s v="N"/>
    <x v="790"/>
    <s v="IT"/>
    <x v="2"/>
    <x v="2"/>
    <x v="6"/>
    <n v="2021"/>
    <n v="1"/>
    <n v="3"/>
    <d v="2021-01-13T00:00:00"/>
    <d v="2021-01-13T00:00:00"/>
    <d v="2021-01-13T00:00:00"/>
    <d v="2021-01-14T00:00:00"/>
    <s v="완료"/>
    <m/>
    <m/>
    <m/>
    <m/>
    <s v="진범오"/>
    <x v="3"/>
    <s v="임영두"/>
    <m/>
  </r>
  <r>
    <n v="821"/>
    <s v="202101-090"/>
    <s v="N"/>
    <x v="791"/>
    <s v="IT"/>
    <x v="2"/>
    <x v="2"/>
    <x v="6"/>
    <n v="2021"/>
    <n v="2"/>
    <n v="6"/>
    <d v="2021-01-14T00:00:00"/>
    <d v="2021-01-14T00:00:00"/>
    <d v="2021-01-14T00:00:00"/>
    <d v="2021-02-02T00:00:00"/>
    <s v="완료"/>
    <m/>
    <m/>
    <m/>
    <m/>
    <s v="이해범"/>
    <x v="3"/>
    <s v="임영두"/>
    <m/>
  </r>
  <r>
    <n v="822"/>
    <s v="202101-091"/>
    <s v="N"/>
    <x v="792"/>
    <s v="EAP"/>
    <x v="2"/>
    <x v="2"/>
    <x v="6"/>
    <n v="2021"/>
    <n v="1"/>
    <n v="3"/>
    <d v="2021-01-14T00:00:00"/>
    <d v="2021-01-14T00:00:00"/>
    <d v="2021-01-14T00:00:00"/>
    <d v="2021-01-14T00:00:00"/>
    <s v="완료"/>
    <m/>
    <m/>
    <m/>
    <m/>
    <s v="안영환"/>
    <x v="3"/>
    <s v="임영두"/>
    <m/>
  </r>
  <r>
    <n v="823"/>
    <s v="202101-092"/>
    <s v="N"/>
    <x v="793"/>
    <s v="MES"/>
    <x v="2"/>
    <x v="2"/>
    <x v="6"/>
    <n v="2021"/>
    <n v="1"/>
    <n v="3"/>
    <d v="2021-01-14T00:00:00"/>
    <d v="2021-01-14T00:00:00"/>
    <d v="2021-01-14T00:00:00"/>
    <d v="2021-01-14T00:00:00"/>
    <s v="완료"/>
    <m/>
    <m/>
    <m/>
    <m/>
    <s v="김대영"/>
    <x v="3"/>
    <s v="임영두"/>
    <m/>
  </r>
  <r>
    <n v="824"/>
    <s v="202101-093"/>
    <s v="N"/>
    <x v="794"/>
    <s v="IT"/>
    <x v="2"/>
    <x v="2"/>
    <x v="6"/>
    <n v="2021"/>
    <n v="1"/>
    <n v="3"/>
    <d v="2021-01-15T00:00:00"/>
    <d v="2021-01-15T00:00:00"/>
    <d v="2021-01-15T00:00:00"/>
    <d v="2021-01-15T00:00:00"/>
    <s v="완료"/>
    <m/>
    <m/>
    <m/>
    <m/>
    <s v="최근영"/>
    <x v="3"/>
    <s v="임영두"/>
    <m/>
  </r>
  <r>
    <n v="825"/>
    <s v="202101-094"/>
    <s v="N"/>
    <x v="795"/>
    <s v="IT"/>
    <x v="2"/>
    <x v="2"/>
    <x v="6"/>
    <n v="2021"/>
    <n v="1"/>
    <n v="3"/>
    <d v="2021-01-15T00:00:00"/>
    <d v="2021-01-15T00:00:00"/>
    <d v="2021-01-15T00:00:00"/>
    <d v="2021-01-15T00:00:00"/>
    <s v="완료"/>
    <m/>
    <m/>
    <m/>
    <m/>
    <s v="임영두"/>
    <x v="3"/>
    <s v="임영두"/>
    <m/>
  </r>
  <r>
    <n v="826"/>
    <s v="202101-095"/>
    <s v="N"/>
    <x v="796"/>
    <s v="IT"/>
    <x v="2"/>
    <x v="2"/>
    <x v="6"/>
    <n v="2021"/>
    <n v="1"/>
    <n v="3"/>
    <d v="2021-01-15T00:00:00"/>
    <d v="2021-01-15T00:00:00"/>
    <d v="2021-01-15T00:00:00"/>
    <d v="2021-01-15T00:00:00"/>
    <s v="완료"/>
    <m/>
    <m/>
    <m/>
    <m/>
    <s v="이해범"/>
    <x v="3"/>
    <s v="임영두"/>
    <m/>
  </r>
  <r>
    <n v="827"/>
    <s v="202101-096"/>
    <s v="N"/>
    <x v="797"/>
    <s v="IT"/>
    <x v="2"/>
    <x v="2"/>
    <x v="6"/>
    <n v="2021"/>
    <n v="2"/>
    <n v="6"/>
    <d v="2021-01-15T00:00:00"/>
    <d v="2021-01-15T00:00:00"/>
    <d v="2021-01-15T00:00:00"/>
    <d v="2021-02-05T00:00:00"/>
    <s v="완료"/>
    <m/>
    <m/>
    <m/>
    <m/>
    <s v="이해범"/>
    <x v="3"/>
    <s v="임영두"/>
    <m/>
  </r>
  <r>
    <n v="828"/>
    <s v="202101-097"/>
    <s v="N"/>
    <x v="798"/>
    <s v="DRM"/>
    <x v="2"/>
    <x v="2"/>
    <x v="6"/>
    <n v="2021"/>
    <n v="1"/>
    <n v="5"/>
    <d v="2021-01-11T00:00:00"/>
    <d v="2021-01-11T00:00:00"/>
    <d v="2021-01-11T00:00:00"/>
    <d v="2021-01-27T00:00:00"/>
    <s v="완료"/>
    <m/>
    <m/>
    <m/>
    <m/>
    <s v="최진희"/>
    <x v="0"/>
    <s v="최근영"/>
    <s v="DRM 버전 패치"/>
  </r>
  <r>
    <n v="829"/>
    <s v="202101-098"/>
    <s v="N"/>
    <x v="799"/>
    <s v="그룹웨어"/>
    <x v="2"/>
    <x v="2"/>
    <x v="6"/>
    <n v="2021"/>
    <n v="2"/>
    <n v="7"/>
    <d v="2021-01-11T00:00:00"/>
    <d v="2021-01-11T00:00:00"/>
    <d v="2021-01-11T00:00:00"/>
    <d v="2021-02-08T00:00:00"/>
    <s v="완료"/>
    <m/>
    <m/>
    <m/>
    <m/>
    <s v="강혜인"/>
    <x v="0"/>
    <s v="최근영"/>
    <s v="윤주영"/>
  </r>
  <r>
    <n v="830"/>
    <s v="202101-099"/>
    <s v="N"/>
    <x v="800"/>
    <s v="그룹웨어"/>
    <x v="2"/>
    <x v="2"/>
    <x v="6"/>
    <s v=""/>
    <s v=""/>
    <s v=""/>
    <d v="2021-01-11T00:00:00"/>
    <d v="2021-01-11T00:00:00"/>
    <d v="2021-01-11T00:00:00"/>
    <m/>
    <s v="완료"/>
    <m/>
    <m/>
    <m/>
    <m/>
    <s v="문홍주"/>
    <x v="0"/>
    <s v="최근영"/>
    <s v="윤주영"/>
  </r>
  <r>
    <n v="831"/>
    <s v="202101-100"/>
    <s v="N"/>
    <x v="801"/>
    <s v="M365"/>
    <x v="2"/>
    <x v="2"/>
    <x v="6"/>
    <n v="2021"/>
    <n v="1"/>
    <n v="3"/>
    <d v="2021-01-11T00:00:00"/>
    <d v="2021-01-12T00:00:00"/>
    <d v="2021-01-12T00:00:00"/>
    <d v="2021-01-12T00:00:00"/>
    <s v="완료"/>
    <m/>
    <m/>
    <m/>
    <m/>
    <s v="강헤인"/>
    <x v="0"/>
    <s v="최근영"/>
    <m/>
  </r>
  <r>
    <n v="832"/>
    <s v="202101-101"/>
    <s v="N"/>
    <x v="802"/>
    <s v="M365"/>
    <x v="2"/>
    <x v="2"/>
    <x v="6"/>
    <n v="2021"/>
    <n v="1"/>
    <n v="3"/>
    <d v="2021-01-12T00:00:00"/>
    <d v="2021-01-12T00:00:00"/>
    <d v="2021-01-12T00:00:00"/>
    <d v="2021-01-12T00:00:00"/>
    <s v="완료"/>
    <m/>
    <m/>
    <m/>
    <m/>
    <s v="육준연"/>
    <x v="0"/>
    <s v="최근영"/>
    <m/>
  </r>
  <r>
    <n v="833"/>
    <s v="202101-102"/>
    <s v="N"/>
    <x v="777"/>
    <s v="OA"/>
    <x v="2"/>
    <x v="2"/>
    <x v="6"/>
    <n v="2021"/>
    <n v="1"/>
    <n v="3"/>
    <d v="2021-01-12T00:00:00"/>
    <d v="2021-01-12T00:00:00"/>
    <d v="2021-01-12T00:00:00"/>
    <d v="2021-01-12T00:00:00"/>
    <s v="완료"/>
    <m/>
    <m/>
    <m/>
    <m/>
    <s v="김창영"/>
    <x v="0"/>
    <s v="최근영"/>
    <m/>
  </r>
  <r>
    <n v="834"/>
    <s v="202101-103"/>
    <s v="N"/>
    <x v="803"/>
    <s v="그룹웨어"/>
    <x v="2"/>
    <x v="2"/>
    <x v="6"/>
    <n v="2021"/>
    <n v="1"/>
    <n v="5"/>
    <d v="2021-01-12T00:00:00"/>
    <d v="2021-01-12T00:00:00"/>
    <d v="2021-01-12T00:00:00"/>
    <d v="2021-01-26T00:00:00"/>
    <s v="완료"/>
    <m/>
    <m/>
    <m/>
    <m/>
    <s v="김형준"/>
    <x v="0"/>
    <s v="최근영"/>
    <m/>
  </r>
  <r>
    <n v="835"/>
    <s v="202101-104"/>
    <s v="N"/>
    <x v="804"/>
    <s v="그룹웨어"/>
    <x v="2"/>
    <x v="2"/>
    <x v="6"/>
    <n v="2021"/>
    <n v="1"/>
    <n v="4"/>
    <d v="2021-01-12T00:00:00"/>
    <d v="2021-01-12T00:00:00"/>
    <d v="2021-01-12T00:00:00"/>
    <d v="2021-01-19T00:00:00"/>
    <s v="완료"/>
    <m/>
    <m/>
    <m/>
    <m/>
    <s v="유효수"/>
    <x v="0"/>
    <s v="최근영"/>
    <m/>
  </r>
  <r>
    <n v="836"/>
    <s v="202101-105"/>
    <s v="N"/>
    <x v="805"/>
    <s v="그룹웨어"/>
    <x v="2"/>
    <x v="2"/>
    <x v="6"/>
    <n v="2021"/>
    <n v="1"/>
    <n v="3"/>
    <d v="2021-01-12T00:00:00"/>
    <d v="2021-01-12T00:00:00"/>
    <d v="2021-01-12T00:00:00"/>
    <d v="2021-01-12T00:00:00"/>
    <s v="완료"/>
    <m/>
    <m/>
    <m/>
    <m/>
    <s v="김경민"/>
    <x v="0"/>
    <s v="최근영"/>
    <s v="adobe flash 서비스 종료로 인함"/>
  </r>
  <r>
    <n v="837"/>
    <s v="202101-106"/>
    <s v="N"/>
    <x v="806"/>
    <s v="DRM"/>
    <x v="2"/>
    <x v="2"/>
    <x v="6"/>
    <n v="2021"/>
    <n v="1"/>
    <n v="3"/>
    <d v="2021-01-12T00:00:00"/>
    <d v="2021-01-12T00:00:00"/>
    <d v="2021-01-13T00:00:00"/>
    <d v="2021-01-13T00:00:00"/>
    <s v="완료"/>
    <m/>
    <m/>
    <m/>
    <m/>
    <s v="안태형"/>
    <x v="0"/>
    <s v="최근영"/>
    <m/>
  </r>
  <r>
    <n v="838"/>
    <s v="202101-107"/>
    <s v="N"/>
    <x v="807"/>
    <m/>
    <x v="2"/>
    <x v="2"/>
    <x v="6"/>
    <n v="2021"/>
    <n v="2"/>
    <n v="7"/>
    <d v="2021-01-12T00:00:00"/>
    <d v="2021-01-12T00:00:00"/>
    <d v="2021-01-12T00:00:00"/>
    <d v="2021-02-08T00:00:00"/>
    <s v="완료"/>
    <m/>
    <m/>
    <m/>
    <m/>
    <s v="정찬호"/>
    <x v="0"/>
    <s v="최근영"/>
    <m/>
  </r>
  <r>
    <n v="839"/>
    <s v="202101-108"/>
    <s v="N"/>
    <x v="808"/>
    <s v="VPN"/>
    <x v="2"/>
    <x v="2"/>
    <x v="6"/>
    <n v="2021"/>
    <n v="1"/>
    <n v="3"/>
    <d v="2021-01-12T00:00:00"/>
    <d v="2021-01-12T00:00:00"/>
    <d v="2021-01-12T00:00:00"/>
    <d v="2021-01-12T00:00:00"/>
    <s v="완료"/>
    <m/>
    <m/>
    <m/>
    <m/>
    <s v="김경민"/>
    <x v="0"/>
    <s v="최근영"/>
    <m/>
  </r>
  <r>
    <n v="840"/>
    <s v="202101-109"/>
    <s v="N"/>
    <x v="809"/>
    <s v="M365"/>
    <x v="2"/>
    <x v="2"/>
    <x v="6"/>
    <n v="2021"/>
    <n v="1"/>
    <n v="3"/>
    <d v="2021-01-12T00:00:00"/>
    <d v="2021-01-12T00:00:00"/>
    <d v="2021-01-12T00:00:00"/>
    <d v="2021-01-13T00:00:00"/>
    <s v="완료"/>
    <m/>
    <m/>
    <m/>
    <m/>
    <s v="이소영"/>
    <x v="0"/>
    <s v="최근영"/>
    <m/>
  </r>
  <r>
    <n v="841"/>
    <s v="202101-110"/>
    <s v="N"/>
    <x v="810"/>
    <s v="그룹웨어"/>
    <x v="2"/>
    <x v="2"/>
    <x v="6"/>
    <n v="2021"/>
    <n v="1"/>
    <n v="3"/>
    <d v="2021-01-13T00:00:00"/>
    <d v="2021-01-13T00:00:00"/>
    <d v="2021-01-13T00:00:00"/>
    <d v="2021-01-13T00:00:00"/>
    <s v="완료"/>
    <m/>
    <m/>
    <m/>
    <m/>
    <s v="장진명"/>
    <x v="0"/>
    <s v="최근영"/>
    <m/>
  </r>
  <r>
    <n v="842"/>
    <s v="202101-111"/>
    <s v="N"/>
    <x v="811"/>
    <s v="M365"/>
    <x v="2"/>
    <x v="2"/>
    <x v="6"/>
    <n v="2021"/>
    <n v="1"/>
    <n v="3"/>
    <d v="2021-01-13T00:00:00"/>
    <d v="2021-01-13T00:00:00"/>
    <d v="2021-01-13T00:00:00"/>
    <d v="2021-01-13T00:00:00"/>
    <s v="완료"/>
    <m/>
    <m/>
    <m/>
    <m/>
    <s v="안태형"/>
    <x v="0"/>
    <s v="최근영"/>
    <m/>
  </r>
  <r>
    <n v="843"/>
    <s v="202101-112"/>
    <s v="N"/>
    <x v="812"/>
    <s v="SAP"/>
    <x v="2"/>
    <x v="2"/>
    <x v="6"/>
    <n v="2021"/>
    <n v="1"/>
    <n v="3"/>
    <d v="2021-01-13T00:00:00"/>
    <d v="2021-01-13T00:00:00"/>
    <d v="2021-01-13T00:00:00"/>
    <d v="2021-01-13T00:00:00"/>
    <s v="완료"/>
    <m/>
    <m/>
    <m/>
    <s v="ICT"/>
    <s v="김현진"/>
    <x v="0"/>
    <s v="최근영"/>
    <m/>
  </r>
  <r>
    <n v="844"/>
    <s v="202101-113"/>
    <s v="N"/>
    <x v="813"/>
    <s v="그룹웨어"/>
    <x v="2"/>
    <x v="2"/>
    <x v="6"/>
    <n v="2021"/>
    <n v="1"/>
    <n v="3"/>
    <d v="2021-01-13T00:00:00"/>
    <d v="2021-01-13T00:00:00"/>
    <d v="2021-01-13T00:00:00"/>
    <d v="2021-01-13T00:00:00"/>
    <s v="완료"/>
    <m/>
    <m/>
    <m/>
    <m/>
    <s v="한승희"/>
    <x v="0"/>
    <s v="최근영"/>
    <m/>
  </r>
  <r>
    <n v="845"/>
    <s v="202101-114"/>
    <s v="N"/>
    <x v="814"/>
    <s v="VPN"/>
    <x v="2"/>
    <x v="2"/>
    <x v="6"/>
    <n v="2021"/>
    <n v="1"/>
    <n v="3"/>
    <d v="2021-01-13T00:00:00"/>
    <d v="2021-01-13T00:00:00"/>
    <d v="2021-01-13T00:00:00"/>
    <d v="2021-01-13T00:00:00"/>
    <s v="완료"/>
    <m/>
    <m/>
    <m/>
    <m/>
    <s v="정경숙"/>
    <x v="0"/>
    <s v="최근영"/>
    <m/>
  </r>
  <r>
    <n v="846"/>
    <s v="202101-115"/>
    <s v="N"/>
    <x v="815"/>
    <s v="그룹웨어"/>
    <x v="2"/>
    <x v="2"/>
    <x v="6"/>
    <n v="2021"/>
    <n v="2"/>
    <n v="7"/>
    <d v="2021-01-14T00:00:00"/>
    <d v="2021-01-14T00:00:00"/>
    <d v="2021-01-14T00:00:00"/>
    <d v="2021-02-08T00:00:00"/>
    <s v="완료"/>
    <m/>
    <m/>
    <m/>
    <m/>
    <s v="김경민"/>
    <x v="0"/>
    <s v="최근영"/>
    <m/>
  </r>
  <r>
    <n v="847"/>
    <s v="202101-116"/>
    <s v="N"/>
    <x v="816"/>
    <s v="VPN"/>
    <x v="2"/>
    <x v="2"/>
    <x v="6"/>
    <n v="2021"/>
    <n v="1"/>
    <n v="3"/>
    <d v="2021-01-14T00:00:00"/>
    <d v="2021-01-14T00:00:00"/>
    <d v="2021-01-14T00:00:00"/>
    <d v="2021-01-14T00:00:00"/>
    <s v="완료"/>
    <m/>
    <m/>
    <m/>
    <m/>
    <s v="김경민"/>
    <x v="0"/>
    <s v="최근영"/>
    <m/>
  </r>
  <r>
    <n v="848"/>
    <s v="202101-117"/>
    <s v="N"/>
    <x v="817"/>
    <s v="INFRA"/>
    <x v="2"/>
    <x v="2"/>
    <x v="6"/>
    <n v="2021"/>
    <n v="1"/>
    <n v="3"/>
    <d v="2021-01-14T00:00:00"/>
    <d v="2021-01-14T00:00:00"/>
    <d v="2021-01-14T00:00:00"/>
    <d v="2021-01-14T00:00:00"/>
    <s v="완료"/>
    <m/>
    <m/>
    <m/>
    <m/>
    <s v="이환근"/>
    <x v="0"/>
    <s v="최근영"/>
    <m/>
  </r>
  <r>
    <n v="849"/>
    <s v="202101-118"/>
    <s v="N"/>
    <x v="818"/>
    <s v="M365"/>
    <x v="2"/>
    <x v="2"/>
    <x v="6"/>
    <n v="2021"/>
    <n v="1"/>
    <n v="3"/>
    <d v="2021-01-14T00:00:00"/>
    <d v="2021-01-14T00:00:00"/>
    <d v="2021-01-14T00:00:00"/>
    <d v="2021-01-14T00:00:00"/>
    <s v="완료"/>
    <m/>
    <m/>
    <m/>
    <m/>
    <s v="김명모"/>
    <x v="0"/>
    <s v="최근영"/>
    <m/>
  </r>
  <r>
    <n v="850"/>
    <s v="202101-119"/>
    <s v="N"/>
    <x v="819"/>
    <s v="그룹웨어"/>
    <x v="2"/>
    <x v="2"/>
    <x v="6"/>
    <n v="2021"/>
    <n v="1"/>
    <n v="3"/>
    <d v="2021-01-14T00:00:00"/>
    <d v="2021-01-14T00:00:00"/>
    <d v="2021-01-14T00:00:00"/>
    <d v="2021-01-14T00:00:00"/>
    <s v="완료"/>
    <m/>
    <m/>
    <m/>
    <m/>
    <s v="장진명"/>
    <x v="0"/>
    <s v="최근영"/>
    <m/>
  </r>
  <r>
    <n v="851"/>
    <s v="202101-120"/>
    <s v="N"/>
    <x v="820"/>
    <s v="VPN"/>
    <x v="2"/>
    <x v="2"/>
    <x v="6"/>
    <n v="2021"/>
    <n v="1"/>
    <n v="3"/>
    <d v="2021-01-14T00:00:00"/>
    <d v="2021-01-14T00:00:00"/>
    <d v="2021-01-14T00:00:00"/>
    <d v="2021-01-14T00:00:00"/>
    <s v="완료"/>
    <m/>
    <m/>
    <m/>
    <m/>
    <s v="김경민"/>
    <x v="0"/>
    <s v="최근영"/>
    <m/>
  </r>
  <r>
    <n v="852"/>
    <s v="202101-121"/>
    <s v="N"/>
    <x v="821"/>
    <s v="M365"/>
    <x v="2"/>
    <x v="2"/>
    <x v="6"/>
    <n v="2021"/>
    <n v="2"/>
    <n v="7"/>
    <d v="2021-01-15T00:00:00"/>
    <d v="2021-01-15T00:00:00"/>
    <d v="2021-01-15T00:00:00"/>
    <d v="2021-02-08T00:00:00"/>
    <s v="완료"/>
    <m/>
    <m/>
    <m/>
    <m/>
    <s v="고효정"/>
    <x v="0"/>
    <s v="최근영"/>
    <m/>
  </r>
  <r>
    <n v="853"/>
    <s v="202101-122"/>
    <s v="N"/>
    <x v="822"/>
    <s v="그룹웨어"/>
    <x v="2"/>
    <x v="2"/>
    <x v="6"/>
    <n v="2021"/>
    <n v="1"/>
    <n v="3"/>
    <d v="2021-01-15T00:00:00"/>
    <d v="2021-01-15T00:00:00"/>
    <d v="2021-01-15T00:00:00"/>
    <d v="2021-01-15T00:00:00"/>
    <s v="완료"/>
    <m/>
    <m/>
    <m/>
    <m/>
    <s v="박정호"/>
    <x v="0"/>
    <s v="최근영"/>
    <m/>
  </r>
  <r>
    <n v="854"/>
    <s v="202101-123"/>
    <s v="N"/>
    <x v="823"/>
    <s v="WMS"/>
    <x v="2"/>
    <x v="2"/>
    <x v="6"/>
    <n v="2021"/>
    <n v="1"/>
    <n v="3"/>
    <d v="2021-01-15T00:00:00"/>
    <d v="2021-01-15T00:00:00"/>
    <d v="2021-01-15T00:00:00"/>
    <d v="2021-01-15T00:00:00"/>
    <s v="완료"/>
    <m/>
    <m/>
    <m/>
    <m/>
    <s v="노승윤"/>
    <x v="0"/>
    <s v="최근영"/>
    <m/>
  </r>
  <r>
    <n v="855"/>
    <s v="202101-124"/>
    <s v="N"/>
    <x v="824"/>
    <s v="그룹웨어"/>
    <x v="2"/>
    <x v="2"/>
    <x v="6"/>
    <n v="2021"/>
    <n v="1"/>
    <n v="3"/>
    <d v="2021-01-13T00:00:00"/>
    <d v="2021-01-13T00:00:00"/>
    <d v="2021-01-13T00:00:00"/>
    <d v="2021-01-13T00:00:00"/>
    <s v="완료"/>
    <m/>
    <m/>
    <m/>
    <m/>
    <s v="김영환"/>
    <x v="0"/>
    <s v="최근영"/>
    <m/>
  </r>
  <r>
    <n v="856"/>
    <s v="202101-125"/>
    <s v="N"/>
    <x v="825"/>
    <s v="그룹웨어"/>
    <x v="2"/>
    <x v="2"/>
    <x v="6"/>
    <n v="2021"/>
    <n v="2"/>
    <n v="7"/>
    <d v="2021-01-15T00:00:00"/>
    <d v="2021-01-15T00:00:00"/>
    <d v="2021-01-15T00:00:00"/>
    <d v="2021-02-08T00:00:00"/>
    <s v="완료"/>
    <m/>
    <m/>
    <m/>
    <m/>
    <s v="문홍준"/>
    <x v="0"/>
    <s v="최근영"/>
    <m/>
  </r>
  <r>
    <n v="857"/>
    <s v="202101-126"/>
    <s v="N"/>
    <x v="826"/>
    <s v="MES"/>
    <x v="2"/>
    <x v="2"/>
    <x v="7"/>
    <n v="2021"/>
    <n v="1"/>
    <n v="4"/>
    <d v="2021-01-20T00:00:00"/>
    <d v="2021-01-20T00:00:00"/>
    <d v="2021-01-20T00:00:00"/>
    <d v="2021-01-20T00:00:00"/>
    <s v="완료"/>
    <m/>
    <m/>
    <m/>
    <m/>
    <s v="이규민"/>
    <x v="4"/>
    <s v="임영두"/>
    <m/>
  </r>
  <r>
    <n v="858"/>
    <s v="202101-127"/>
    <s v="N"/>
    <x v="827"/>
    <s v="MES"/>
    <x v="2"/>
    <x v="2"/>
    <x v="7"/>
    <n v="2021"/>
    <n v="1"/>
    <n v="4"/>
    <d v="2021-01-20T00:00:00"/>
    <d v="2021-01-20T00:00:00"/>
    <d v="2021-01-20T00:00:00"/>
    <d v="2021-01-20T00:00:00"/>
    <s v="완료"/>
    <m/>
    <m/>
    <m/>
    <m/>
    <s v="김형준"/>
    <x v="4"/>
    <s v="임영두"/>
    <m/>
  </r>
  <r>
    <n v="859"/>
    <s v="202101-128"/>
    <s v="N"/>
    <x v="828"/>
    <s v="MES"/>
    <x v="2"/>
    <x v="2"/>
    <x v="7"/>
    <n v="2021"/>
    <n v="1"/>
    <n v="4"/>
    <d v="2021-01-19T00:00:00"/>
    <d v="2021-01-19T00:00:00"/>
    <d v="2021-01-19T00:00:00"/>
    <d v="2021-01-20T00:00:00"/>
    <s v="완료"/>
    <m/>
    <m/>
    <m/>
    <m/>
    <s v="우성훈"/>
    <x v="4"/>
    <s v="임영두"/>
    <m/>
  </r>
  <r>
    <n v="860"/>
    <s v="202101-129"/>
    <s v="N"/>
    <x v="781"/>
    <s v="VPN"/>
    <x v="2"/>
    <x v="2"/>
    <x v="7"/>
    <n v="2021"/>
    <n v="1"/>
    <n v="4"/>
    <d v="2021-01-18T00:00:00"/>
    <d v="2021-01-18T00:00:00"/>
    <d v="2021-01-18T00:00:00"/>
    <d v="2021-01-18T00:00:00"/>
    <s v="완료"/>
    <m/>
    <m/>
    <m/>
    <m/>
    <s v="권도윤"/>
    <x v="3"/>
    <s v="임영두"/>
    <m/>
  </r>
  <r>
    <n v="861"/>
    <s v="202101-130"/>
    <s v="N"/>
    <x v="829"/>
    <s v="MES"/>
    <x v="2"/>
    <x v="2"/>
    <x v="7"/>
    <n v="2021"/>
    <n v="1"/>
    <n v="4"/>
    <d v="2021-01-18T00:00:00"/>
    <d v="2021-01-18T00:00:00"/>
    <d v="2021-01-18T00:00:00"/>
    <d v="2021-01-21T00:00:00"/>
    <s v="완료"/>
    <m/>
    <m/>
    <m/>
    <m/>
    <s v="김형준"/>
    <x v="3"/>
    <s v="임영두"/>
    <m/>
  </r>
  <r>
    <n v="862"/>
    <s v="202101-131"/>
    <s v="N"/>
    <x v="830"/>
    <s v="MES"/>
    <x v="2"/>
    <x v="2"/>
    <x v="7"/>
    <n v="2021"/>
    <n v="1"/>
    <n v="4"/>
    <d v="2021-01-18T00:00:00"/>
    <d v="2021-01-18T00:00:00"/>
    <d v="2021-01-18T00:00:00"/>
    <d v="2021-01-18T00:00:00"/>
    <s v="완료"/>
    <m/>
    <m/>
    <m/>
    <m/>
    <s v="윤지훈"/>
    <x v="3"/>
    <s v="임영두"/>
    <m/>
  </r>
  <r>
    <n v="863"/>
    <s v="202101-132"/>
    <s v="N"/>
    <x v="831"/>
    <s v="MES"/>
    <x v="2"/>
    <x v="2"/>
    <x v="7"/>
    <n v="2021"/>
    <n v="1"/>
    <n v="4"/>
    <d v="2021-01-18T00:00:00"/>
    <d v="2021-01-18T00:00:00"/>
    <d v="2021-01-18T00:00:00"/>
    <d v="2021-01-18T00:00:00"/>
    <s v="완료"/>
    <m/>
    <m/>
    <m/>
    <m/>
    <s v="권용배"/>
    <x v="3"/>
    <s v="임영두"/>
    <m/>
  </r>
  <r>
    <n v="864"/>
    <s v="202101-133"/>
    <s v="N"/>
    <x v="832"/>
    <s v="MES"/>
    <x v="2"/>
    <x v="2"/>
    <x v="7"/>
    <n v="2021"/>
    <n v="1"/>
    <n v="4"/>
    <d v="2021-01-18T00:00:00"/>
    <d v="2021-01-18T00:00:00"/>
    <d v="2021-01-18T00:00:00"/>
    <d v="2021-01-19T00:00:00"/>
    <s v="완료"/>
    <m/>
    <m/>
    <m/>
    <m/>
    <s v="안영환"/>
    <x v="3"/>
    <s v="임영두"/>
    <m/>
  </r>
  <r>
    <n v="865"/>
    <s v="202101-134"/>
    <s v="N"/>
    <x v="833"/>
    <s v="MES"/>
    <x v="2"/>
    <x v="2"/>
    <x v="7"/>
    <n v="2021"/>
    <n v="1"/>
    <n v="4"/>
    <d v="2021-01-18T00:00:00"/>
    <d v="2021-01-18T00:00:00"/>
    <d v="2021-01-18T00:00:00"/>
    <d v="2021-01-18T00:00:00"/>
    <s v="완료"/>
    <m/>
    <m/>
    <m/>
    <m/>
    <s v="안영환"/>
    <x v="3"/>
    <s v="임영두"/>
    <m/>
  </r>
  <r>
    <n v="866"/>
    <s v="202101-135"/>
    <s v="N"/>
    <x v="834"/>
    <s v="M365"/>
    <x v="2"/>
    <x v="2"/>
    <x v="7"/>
    <n v="2021"/>
    <n v="1"/>
    <n v="4"/>
    <d v="2021-01-18T00:00:00"/>
    <d v="2021-01-18T00:00:00"/>
    <d v="2021-01-18T00:00:00"/>
    <d v="2021-01-18T00:00:00"/>
    <s v="완료"/>
    <m/>
    <m/>
    <m/>
    <m/>
    <s v="기영준"/>
    <x v="3"/>
    <s v="임영두"/>
    <m/>
  </r>
  <r>
    <n v="867"/>
    <s v="202101-136"/>
    <s v="N"/>
    <x v="835"/>
    <s v="MES"/>
    <x v="2"/>
    <x v="2"/>
    <x v="7"/>
    <n v="2021"/>
    <n v="1"/>
    <n v="4"/>
    <d v="2021-01-19T00:00:00"/>
    <d v="2021-01-19T00:00:00"/>
    <d v="2021-01-19T00:00:00"/>
    <d v="2021-01-19T00:00:00"/>
    <s v="완료"/>
    <m/>
    <m/>
    <m/>
    <m/>
    <s v="윤지훈"/>
    <x v="3"/>
    <s v="임영두"/>
    <m/>
  </r>
  <r>
    <n v="868"/>
    <s v="202101-137"/>
    <s v="N"/>
    <x v="836"/>
    <s v="DB"/>
    <x v="2"/>
    <x v="2"/>
    <x v="7"/>
    <n v="2021"/>
    <n v="1"/>
    <n v="4"/>
    <d v="2021-01-19T00:00:00"/>
    <d v="2021-01-19T00:00:00"/>
    <d v="2021-01-19T00:00:00"/>
    <d v="2021-01-19T00:00:00"/>
    <s v="완료"/>
    <m/>
    <m/>
    <m/>
    <m/>
    <s v="최근영"/>
    <x v="3"/>
    <s v="임영두"/>
    <s v="미라콤 이승진프로 진행"/>
  </r>
  <r>
    <n v="869"/>
    <s v="202101-138"/>
    <s v="N"/>
    <x v="837"/>
    <s v="MES"/>
    <x v="2"/>
    <x v="2"/>
    <x v="7"/>
    <n v="2021"/>
    <n v="1"/>
    <n v="4"/>
    <d v="2021-01-19T00:00:00"/>
    <d v="2021-01-19T00:00:00"/>
    <d v="2021-01-19T00:00:00"/>
    <d v="2021-01-19T00:00:00"/>
    <s v="완료"/>
    <m/>
    <m/>
    <m/>
    <m/>
    <s v="우성훈"/>
    <x v="3"/>
    <s v="임영두"/>
    <m/>
  </r>
  <r>
    <n v="870"/>
    <s v="202101-139"/>
    <s v="N"/>
    <x v="838"/>
    <s v="INFRA"/>
    <x v="2"/>
    <x v="2"/>
    <x v="7"/>
    <n v="2021"/>
    <n v="1"/>
    <n v="4"/>
    <d v="2021-01-19T00:00:00"/>
    <d v="2021-01-19T00:00:00"/>
    <d v="2021-01-19T00:00:00"/>
    <d v="2021-01-19T00:00:00"/>
    <s v="완료"/>
    <m/>
    <m/>
    <m/>
    <m/>
    <s v="권용배"/>
    <x v="3"/>
    <s v="임영두"/>
    <m/>
  </r>
  <r>
    <n v="871"/>
    <s v="202101-140"/>
    <s v="N"/>
    <x v="839"/>
    <s v="WMS"/>
    <x v="2"/>
    <x v="2"/>
    <x v="7"/>
    <n v="2021"/>
    <n v="1"/>
    <n v="4"/>
    <d v="2021-01-19T00:00:00"/>
    <d v="2021-01-19T00:00:00"/>
    <d v="2021-01-19T00:00:00"/>
    <d v="2021-01-19T00:00:00"/>
    <s v="완료"/>
    <m/>
    <m/>
    <m/>
    <m/>
    <s v="권용배"/>
    <x v="3"/>
    <s v="임영두"/>
    <s v="Windows XP 지원 불가"/>
  </r>
  <r>
    <n v="872"/>
    <s v="202101-141"/>
    <s v="N"/>
    <x v="840"/>
    <s v="INFRA"/>
    <x v="2"/>
    <x v="2"/>
    <x v="7"/>
    <n v="2021"/>
    <n v="1"/>
    <n v="4"/>
    <d v="2021-01-19T00:00:00"/>
    <d v="2021-01-19T00:00:00"/>
    <d v="2021-01-19T00:00:00"/>
    <d v="2021-01-20T00:00:00"/>
    <s v="완료"/>
    <m/>
    <m/>
    <m/>
    <m/>
    <s v="임영두"/>
    <x v="3"/>
    <s v="임영두"/>
    <s v="신도링크, 메덱 원격 지원"/>
  </r>
  <r>
    <n v="873"/>
    <s v="202101-142"/>
    <s v="N"/>
    <x v="841"/>
    <s v="그룹웨어"/>
    <x v="2"/>
    <x v="2"/>
    <x v="7"/>
    <n v="2021"/>
    <n v="1"/>
    <n v="4"/>
    <d v="2021-01-20T00:00:00"/>
    <d v="2021-01-20T00:00:00"/>
    <d v="2021-01-20T00:00:00"/>
    <d v="2021-01-20T00:00:00"/>
    <s v="완료"/>
    <m/>
    <m/>
    <m/>
    <m/>
    <s v="고승환"/>
    <x v="3"/>
    <s v="임영두"/>
    <m/>
  </r>
  <r>
    <n v="874"/>
    <s v="202101-143"/>
    <s v="N"/>
    <x v="842"/>
    <s v="MES"/>
    <x v="2"/>
    <x v="2"/>
    <x v="7"/>
    <n v="2021"/>
    <n v="1"/>
    <n v="4"/>
    <d v="2021-01-20T00:00:00"/>
    <d v="2021-01-20T00:00:00"/>
    <d v="2021-01-20T00:00:00"/>
    <d v="2021-01-20T00:00:00"/>
    <s v="완료"/>
    <m/>
    <m/>
    <m/>
    <m/>
    <s v="양진호"/>
    <x v="3"/>
    <s v="임영두"/>
    <m/>
  </r>
  <r>
    <n v="875"/>
    <s v="202101-144"/>
    <s v="N"/>
    <x v="843"/>
    <s v="MES"/>
    <x v="2"/>
    <x v="2"/>
    <x v="7"/>
    <n v="2021"/>
    <n v="1"/>
    <n v="4"/>
    <d v="2021-01-20T00:00:00"/>
    <d v="2021-01-20T00:00:00"/>
    <d v="2021-01-20T00:00:00"/>
    <d v="2021-01-20T00:00:00"/>
    <s v="완료"/>
    <m/>
    <m/>
    <m/>
    <m/>
    <s v="박기범"/>
    <x v="3"/>
    <s v="임영두"/>
    <m/>
  </r>
  <r>
    <n v="876"/>
    <s v="202101-145"/>
    <s v="N"/>
    <x v="844"/>
    <s v="WMS"/>
    <x v="2"/>
    <x v="2"/>
    <x v="7"/>
    <n v="2021"/>
    <n v="1"/>
    <n v="4"/>
    <d v="2021-01-20T00:00:00"/>
    <d v="2021-01-20T00:00:00"/>
    <d v="2021-01-20T00:00:00"/>
    <d v="2021-01-20T00:00:00"/>
    <s v="완료"/>
    <m/>
    <m/>
    <m/>
    <m/>
    <s v="진범오"/>
    <x v="3"/>
    <s v="임영두"/>
    <m/>
  </r>
  <r>
    <n v="877"/>
    <s v="202101-146"/>
    <s v="N"/>
    <x v="845"/>
    <s v="MES"/>
    <x v="2"/>
    <x v="2"/>
    <x v="7"/>
    <n v="2021"/>
    <n v="1"/>
    <n v="4"/>
    <d v="2021-01-20T00:00:00"/>
    <d v="2021-01-20T00:00:00"/>
    <d v="2021-01-20T00:00:00"/>
    <d v="2021-01-20T00:00:00"/>
    <s v="완료"/>
    <m/>
    <m/>
    <m/>
    <m/>
    <s v="노승윤"/>
    <x v="3"/>
    <s v="임영두"/>
    <m/>
  </r>
  <r>
    <n v="878"/>
    <s v="202101-147"/>
    <s v="N"/>
    <x v="846"/>
    <s v="MES"/>
    <x v="2"/>
    <x v="2"/>
    <x v="7"/>
    <n v="2021"/>
    <n v="1"/>
    <n v="4"/>
    <d v="2021-01-20T00:00:00"/>
    <d v="2021-01-20T00:00:00"/>
    <d v="2021-01-20T00:00:00"/>
    <d v="2021-01-20T00:00:00"/>
    <s v="완료"/>
    <m/>
    <m/>
    <m/>
    <m/>
    <s v="노승윤"/>
    <x v="3"/>
    <s v="임영두"/>
    <m/>
  </r>
  <r>
    <n v="879"/>
    <s v="202101-148"/>
    <s v="N"/>
    <x v="847"/>
    <s v="MES"/>
    <x v="2"/>
    <x v="2"/>
    <x v="7"/>
    <n v="2021"/>
    <n v="1"/>
    <n v="4"/>
    <d v="2021-01-20T00:00:00"/>
    <d v="2021-01-20T00:00:00"/>
    <d v="2021-01-20T00:00:00"/>
    <d v="2021-01-20T00:00:00"/>
    <s v="완료"/>
    <m/>
    <m/>
    <m/>
    <m/>
    <s v="노승윤"/>
    <x v="3"/>
    <s v="임영두"/>
    <m/>
  </r>
  <r>
    <n v="880"/>
    <s v="202101-149"/>
    <s v="N"/>
    <x v="848"/>
    <s v="M365"/>
    <x v="2"/>
    <x v="2"/>
    <x v="7"/>
    <n v="2021"/>
    <n v="1"/>
    <n v="4"/>
    <d v="2021-01-20T00:00:00"/>
    <d v="2021-01-20T00:00:00"/>
    <d v="2021-01-20T00:00:00"/>
    <d v="2021-01-20T00:00:00"/>
    <s v="완료"/>
    <m/>
    <m/>
    <m/>
    <m/>
    <s v="김명모"/>
    <x v="3"/>
    <s v="임영두"/>
    <m/>
  </r>
  <r>
    <n v="881"/>
    <s v="202101-150"/>
    <s v="N"/>
    <x v="849"/>
    <s v="MES"/>
    <x v="2"/>
    <x v="2"/>
    <x v="7"/>
    <n v="2021"/>
    <n v="1"/>
    <n v="4"/>
    <d v="2021-01-20T00:00:00"/>
    <d v="2021-01-20T00:00:00"/>
    <d v="2021-01-20T00:00:00"/>
    <d v="2021-01-21T00:00:00"/>
    <s v="완료"/>
    <m/>
    <m/>
    <m/>
    <m/>
    <s v="전다해"/>
    <x v="3"/>
    <s v="임영두"/>
    <m/>
  </r>
  <r>
    <n v="882"/>
    <s v="202101-151"/>
    <s v="N"/>
    <x v="850"/>
    <s v="EMI"/>
    <x v="2"/>
    <x v="2"/>
    <x v="7"/>
    <n v="2021"/>
    <n v="1"/>
    <n v="4"/>
    <d v="2021-01-21T00:00:00"/>
    <d v="2021-01-21T00:00:00"/>
    <d v="2021-01-21T00:00:00"/>
    <d v="2021-01-21T00:00:00"/>
    <s v="완료"/>
    <m/>
    <m/>
    <m/>
    <m/>
    <s v="전다해"/>
    <x v="3"/>
    <s v="임영두"/>
    <s v="MES 사용자셋업에서 REPRT계정 비밀번호 횟수 초기화"/>
  </r>
  <r>
    <n v="883"/>
    <s v="202101-152"/>
    <s v="N"/>
    <x v="750"/>
    <s v="M365"/>
    <x v="2"/>
    <x v="2"/>
    <x v="7"/>
    <n v="2021"/>
    <n v="1"/>
    <n v="4"/>
    <d v="2021-01-22T00:00:00"/>
    <d v="2021-01-22T00:00:00"/>
    <d v="2021-01-22T00:00:00"/>
    <d v="2021-01-22T00:00:00"/>
    <s v="완료"/>
    <m/>
    <m/>
    <m/>
    <m/>
    <s v="박준홍"/>
    <x v="3"/>
    <s v="임영두"/>
    <m/>
  </r>
  <r>
    <n v="884"/>
    <s v="202101-153"/>
    <s v="N"/>
    <x v="851"/>
    <s v="INFRA"/>
    <x v="2"/>
    <x v="2"/>
    <x v="7"/>
    <n v="2021"/>
    <n v="1"/>
    <n v="4"/>
    <d v="2021-01-22T00:00:00"/>
    <d v="2021-01-22T00:00:00"/>
    <d v="2021-01-22T00:00:00"/>
    <d v="2021-01-22T00:00:00"/>
    <s v="완료"/>
    <m/>
    <m/>
    <m/>
    <m/>
    <s v="임동건"/>
    <x v="3"/>
    <s v="임영두"/>
    <m/>
  </r>
  <r>
    <n v="885"/>
    <s v="202101-154"/>
    <s v="N"/>
    <x v="852"/>
    <s v="DB"/>
    <x v="2"/>
    <x v="2"/>
    <x v="7"/>
    <n v="2021"/>
    <n v="1"/>
    <n v="4"/>
    <d v="2021-01-22T00:00:00"/>
    <d v="2021-01-22T00:00:00"/>
    <d v="2021-01-22T00:00:00"/>
    <d v="2021-01-22T00:00:00"/>
    <s v="완료"/>
    <m/>
    <m/>
    <m/>
    <m/>
    <s v="최근영"/>
    <x v="0"/>
    <s v="임영두"/>
    <s v="307개 프로시저 DROP / CREATE 필요"/>
  </r>
  <r>
    <n v="886"/>
    <s v="202101-155"/>
    <s v="N"/>
    <x v="853"/>
    <s v="MES"/>
    <x v="2"/>
    <x v="2"/>
    <x v="7"/>
    <n v="2021"/>
    <n v="1"/>
    <n v="4"/>
    <d v="2021-01-22T00:00:00"/>
    <d v="2021-01-22T00:00:00"/>
    <d v="2021-01-22T00:00:00"/>
    <d v="2021-01-22T00:00:00"/>
    <s v="완료"/>
    <m/>
    <m/>
    <m/>
    <m/>
    <s v="노승윤"/>
    <x v="3"/>
    <s v="임영두"/>
    <m/>
  </r>
  <r>
    <n v="887"/>
    <s v="202101-156"/>
    <s v="N"/>
    <x v="854"/>
    <s v="MES"/>
    <x v="2"/>
    <x v="2"/>
    <x v="7"/>
    <n v="2021"/>
    <n v="1"/>
    <n v="5"/>
    <d v="2021-01-22T00:00:00"/>
    <d v="2021-01-22T00:00:00"/>
    <d v="2021-01-22T00:00:00"/>
    <d v="2021-01-29T00:00:00"/>
    <s v="완료"/>
    <m/>
    <m/>
    <m/>
    <m/>
    <s v="전다해"/>
    <x v="3"/>
    <s v="임영두"/>
    <m/>
  </r>
  <r>
    <n v="888"/>
    <s v="202101-157"/>
    <s v="N"/>
    <x v="855"/>
    <s v="SAP"/>
    <x v="2"/>
    <x v="2"/>
    <x v="7"/>
    <n v="2021"/>
    <n v="2"/>
    <n v="6"/>
    <d v="2021-01-22T00:00:00"/>
    <d v="2021-01-22T00:00:00"/>
    <d v="2021-01-22T00:00:00"/>
    <d v="2021-02-05T00:00:00"/>
    <s v="완료"/>
    <m/>
    <m/>
    <m/>
    <m/>
    <s v="이태경"/>
    <x v="3"/>
    <s v="임영두"/>
    <m/>
  </r>
  <r>
    <n v="889"/>
    <s v="202101-158"/>
    <s v="N"/>
    <x v="856"/>
    <s v="OA"/>
    <x v="2"/>
    <x v="2"/>
    <x v="7"/>
    <n v="2021"/>
    <n v="2"/>
    <n v="6"/>
    <d v="2021-01-22T00:00:00"/>
    <d v="2021-01-22T00:00:00"/>
    <d v="2021-01-22T00:00:00"/>
    <d v="2021-02-05T00:00:00"/>
    <s v="완료"/>
    <m/>
    <m/>
    <m/>
    <m/>
    <s v="임영두"/>
    <x v="3"/>
    <s v="임영두"/>
    <m/>
  </r>
  <r>
    <n v="890"/>
    <s v="202101-159"/>
    <s v="N"/>
    <x v="857"/>
    <s v="SAP"/>
    <x v="2"/>
    <x v="2"/>
    <x v="7"/>
    <n v="2021"/>
    <n v="1"/>
    <n v="4"/>
    <d v="2021-01-18T00:00:00"/>
    <d v="2021-01-18T00:00:00"/>
    <d v="2021-01-18T00:00:00"/>
    <d v="2021-01-18T00:00:00"/>
    <s v="완료"/>
    <m/>
    <m/>
    <m/>
    <m/>
    <s v="안태형"/>
    <x v="0"/>
    <s v="최근영"/>
    <m/>
  </r>
  <r>
    <n v="891"/>
    <s v="202101-160"/>
    <s v="N"/>
    <x v="858"/>
    <s v="그룹웨어"/>
    <x v="2"/>
    <x v="2"/>
    <x v="7"/>
    <n v="2021"/>
    <n v="1"/>
    <n v="4"/>
    <d v="2021-01-18T00:00:00"/>
    <d v="2021-01-18T00:00:00"/>
    <d v="2021-01-18T00:00:00"/>
    <d v="2021-01-18T00:00:00"/>
    <s v="완료"/>
    <m/>
    <m/>
    <m/>
    <m/>
    <s v="박준홍"/>
    <x v="0"/>
    <s v="최근영"/>
    <m/>
  </r>
  <r>
    <n v="892"/>
    <s v="202101-161"/>
    <s v="N"/>
    <x v="859"/>
    <s v="그룹웨어"/>
    <x v="2"/>
    <x v="2"/>
    <x v="7"/>
    <n v="2021"/>
    <n v="1"/>
    <n v="4"/>
    <d v="2021-01-18T00:00:00"/>
    <d v="2021-01-18T00:00:00"/>
    <d v="2021-01-18T00:00:00"/>
    <d v="2021-01-18T00:00:00"/>
    <s v="완료"/>
    <m/>
    <m/>
    <m/>
    <m/>
    <s v="박준홍"/>
    <x v="0"/>
    <s v="최근영"/>
    <m/>
  </r>
  <r>
    <n v="893"/>
    <s v="202101-162"/>
    <s v="N"/>
    <x v="860"/>
    <s v="그룹웨어"/>
    <x v="2"/>
    <x v="2"/>
    <x v="7"/>
    <n v="2021"/>
    <n v="1"/>
    <n v="4"/>
    <d v="2021-01-18T00:00:00"/>
    <d v="2021-01-18T00:00:00"/>
    <d v="2021-01-18T00:00:00"/>
    <d v="2021-01-18T00:00:00"/>
    <s v="완료"/>
    <m/>
    <m/>
    <m/>
    <m/>
    <s v="박준홍"/>
    <x v="0"/>
    <s v="최근영"/>
    <m/>
  </r>
  <r>
    <n v="894"/>
    <s v="202101-163"/>
    <s v="N"/>
    <x v="861"/>
    <s v="SAP"/>
    <x v="2"/>
    <x v="2"/>
    <x v="7"/>
    <n v="2021"/>
    <n v="1"/>
    <n v="4"/>
    <d v="2021-01-18T00:00:00"/>
    <d v="2021-01-18T00:00:00"/>
    <d v="2021-01-18T00:00:00"/>
    <d v="2021-01-18T00:00:00"/>
    <s v="완료"/>
    <m/>
    <m/>
    <m/>
    <m/>
    <s v="박준홍"/>
    <x v="0"/>
    <s v="최근영"/>
    <m/>
  </r>
  <r>
    <n v="895"/>
    <s v="202101-164"/>
    <s v="N"/>
    <x v="857"/>
    <s v="SAP"/>
    <x v="2"/>
    <x v="2"/>
    <x v="7"/>
    <n v="2021"/>
    <n v="1"/>
    <n v="4"/>
    <d v="2021-01-18T00:00:00"/>
    <d v="2021-01-18T00:00:00"/>
    <d v="2021-01-18T00:00:00"/>
    <d v="2021-01-18T00:00:00"/>
    <s v="완료"/>
    <m/>
    <m/>
    <m/>
    <m/>
    <s v="안태형"/>
    <x v="0"/>
    <s v="최근영"/>
    <m/>
  </r>
  <r>
    <n v="896"/>
    <s v="202101-165"/>
    <s v="N"/>
    <x v="862"/>
    <s v="M365"/>
    <x v="2"/>
    <x v="2"/>
    <x v="7"/>
    <n v="2021"/>
    <n v="1"/>
    <n v="4"/>
    <d v="2021-01-18T00:00:00"/>
    <d v="2021-01-18T00:00:00"/>
    <d v="2021-01-18T00:00:00"/>
    <d v="2021-01-19T00:00:00"/>
    <s v="완료"/>
    <m/>
    <m/>
    <m/>
    <m/>
    <s v="이현도"/>
    <x v="0"/>
    <s v="최근영"/>
    <m/>
  </r>
  <r>
    <n v="897"/>
    <s v="202101-166"/>
    <s v="N"/>
    <x v="863"/>
    <s v="그룹웨어"/>
    <x v="2"/>
    <x v="2"/>
    <x v="7"/>
    <n v="2021"/>
    <n v="1"/>
    <n v="4"/>
    <d v="2021-01-18T00:00:00"/>
    <d v="2021-01-18T00:00:00"/>
    <d v="2021-01-18T00:00:00"/>
    <d v="2021-01-18T00:00:00"/>
    <s v="완료"/>
    <m/>
    <m/>
    <m/>
    <m/>
    <s v="최진희"/>
    <x v="0"/>
    <s v="최근영"/>
    <m/>
  </r>
  <r>
    <n v="898"/>
    <s v="202101-167"/>
    <s v="N"/>
    <x v="864"/>
    <s v="VPN"/>
    <x v="2"/>
    <x v="2"/>
    <x v="7"/>
    <n v="2021"/>
    <n v="1"/>
    <n v="4"/>
    <d v="2021-01-19T00:00:00"/>
    <d v="2021-01-19T00:00:00"/>
    <d v="2021-01-19T00:00:00"/>
    <d v="2021-01-19T00:00:00"/>
    <s v="완료"/>
    <m/>
    <m/>
    <m/>
    <m/>
    <s v="정진원"/>
    <x v="0"/>
    <s v="최근영"/>
    <m/>
  </r>
  <r>
    <n v="899"/>
    <s v="202101-168"/>
    <s v="N"/>
    <x v="865"/>
    <s v="M365"/>
    <x v="2"/>
    <x v="2"/>
    <x v="7"/>
    <n v="2021"/>
    <n v="2"/>
    <n v="7"/>
    <d v="2021-01-20T00:00:00"/>
    <d v="2021-01-20T00:00:00"/>
    <d v="2021-01-20T00:00:00"/>
    <d v="2021-02-08T00:00:00"/>
    <s v="완료"/>
    <m/>
    <m/>
    <m/>
    <m/>
    <s v="강혜인"/>
    <x v="0"/>
    <s v="최근영"/>
    <m/>
  </r>
  <r>
    <n v="900"/>
    <s v="202101-169"/>
    <s v="N"/>
    <x v="864"/>
    <s v="VPN"/>
    <x v="2"/>
    <x v="2"/>
    <x v="7"/>
    <n v="2021"/>
    <n v="1"/>
    <n v="4"/>
    <d v="2021-01-20T00:00:00"/>
    <d v="2021-01-20T00:00:00"/>
    <d v="2021-01-20T00:00:00"/>
    <d v="2021-01-20T00:00:00"/>
    <s v="완료"/>
    <m/>
    <m/>
    <m/>
    <m/>
    <s v="정소연"/>
    <x v="0"/>
    <s v="최근영"/>
    <m/>
  </r>
  <r>
    <n v="901"/>
    <s v="202101-170"/>
    <s v="N"/>
    <x v="866"/>
    <s v="그룹웨어"/>
    <x v="2"/>
    <x v="2"/>
    <x v="7"/>
    <n v="2021"/>
    <n v="1"/>
    <n v="4"/>
    <d v="2021-01-21T00:00:00"/>
    <d v="2021-01-21T00:00:00"/>
    <d v="2021-01-21T00:00:00"/>
    <d v="2021-01-21T00:00:00"/>
    <s v="완료"/>
    <m/>
    <m/>
    <m/>
    <m/>
    <s v="박정호"/>
    <x v="0"/>
    <s v="최근영"/>
    <m/>
  </r>
  <r>
    <n v="902"/>
    <s v="202101-171"/>
    <s v="N"/>
    <x v="864"/>
    <s v="VPN"/>
    <x v="2"/>
    <x v="2"/>
    <x v="7"/>
    <n v="2021"/>
    <n v="1"/>
    <n v="4"/>
    <d v="2021-01-21T00:00:00"/>
    <d v="2021-01-21T00:00:00"/>
    <d v="2021-01-21T00:00:00"/>
    <d v="2021-01-21T00:00:00"/>
    <s v="완료"/>
    <m/>
    <m/>
    <m/>
    <m/>
    <s v="김현진"/>
    <x v="0"/>
    <s v="최근영"/>
    <m/>
  </r>
  <r>
    <n v="903"/>
    <s v="202101-172"/>
    <s v="N"/>
    <x v="826"/>
    <s v="MES"/>
    <x v="2"/>
    <x v="2"/>
    <x v="7"/>
    <n v="2021"/>
    <n v="1"/>
    <n v="4"/>
    <d v="2021-01-20T00:00:00"/>
    <d v="2021-01-20T00:00:00"/>
    <d v="2021-01-20T00:00:00"/>
    <d v="2021-01-20T00:00:00"/>
    <s v="완료"/>
    <m/>
    <m/>
    <m/>
    <m/>
    <s v="이규민"/>
    <x v="4"/>
    <s v="고승환"/>
    <s v="- 분산, PMD 설비값이 없기에 수동 저장"/>
  </r>
  <r>
    <n v="904"/>
    <s v="202101-173"/>
    <s v="N"/>
    <x v="827"/>
    <s v="MES"/>
    <x v="2"/>
    <x v="2"/>
    <x v="7"/>
    <n v="2021"/>
    <n v="1"/>
    <n v="4"/>
    <d v="2021-01-20T00:00:00"/>
    <d v="2021-01-20T00:00:00"/>
    <d v="2021-01-20T00:00:00"/>
    <d v="2021-01-20T00:00:00"/>
    <s v="완료"/>
    <m/>
    <m/>
    <m/>
    <m/>
    <s v="김형준"/>
    <x v="4"/>
    <s v="고승환"/>
    <m/>
  </r>
  <r>
    <n v="905"/>
    <s v="202101-174"/>
    <s v="N"/>
    <x v="828"/>
    <s v="MES"/>
    <x v="2"/>
    <x v="2"/>
    <x v="7"/>
    <n v="2021"/>
    <n v="1"/>
    <n v="4"/>
    <d v="2021-01-19T00:00:00"/>
    <d v="2021-01-19T00:00:00"/>
    <d v="2021-01-19T00:00:00"/>
    <d v="2021-01-20T00:00:00"/>
    <s v="완료"/>
    <m/>
    <m/>
    <m/>
    <m/>
    <s v="우성훈"/>
    <x v="4"/>
    <s v="고승환"/>
    <s v="- 18자리 품번의 색상 비교 추가"/>
  </r>
  <r>
    <n v="906"/>
    <s v="202101-175"/>
    <s v="N"/>
    <x v="867"/>
    <s v="WMS"/>
    <x v="2"/>
    <x v="2"/>
    <x v="8"/>
    <n v="2021"/>
    <n v="1"/>
    <n v="5"/>
    <d v="2021-01-25T00:00:00"/>
    <d v="2021-01-25T00:00:00"/>
    <d v="2021-01-25T00:00:00"/>
    <d v="2021-01-26T00:00:00"/>
    <s v="완료"/>
    <m/>
    <m/>
    <m/>
    <m/>
    <s v="양진호"/>
    <x v="4"/>
    <s v="고승환"/>
    <s v="- 업무 프로세스 변화에 맞게 프로시저 수정"/>
  </r>
  <r>
    <n v="907"/>
    <s v="202101-176"/>
    <s v="N"/>
    <x v="868"/>
    <s v="MES"/>
    <x v="2"/>
    <x v="2"/>
    <x v="8"/>
    <n v="2021"/>
    <n v="1"/>
    <n v="5"/>
    <d v="2021-01-27T00:00:00"/>
    <d v="2021-01-27T00:00:00"/>
    <d v="2021-01-27T00:00:00"/>
    <d v="2021-01-27T00:00:00"/>
    <s v="완료"/>
    <m/>
    <m/>
    <m/>
    <m/>
    <s v="이규민"/>
    <x v="4"/>
    <s v="고승환"/>
    <s v="- MES 조회 불가하여 직접 전달"/>
  </r>
  <r>
    <n v="908"/>
    <s v="202101-177"/>
    <s v="N"/>
    <x v="869"/>
    <s v="MES"/>
    <x v="2"/>
    <x v="2"/>
    <x v="8"/>
    <n v="2021"/>
    <n v="1"/>
    <n v="5"/>
    <d v="2021-01-28T00:00:00"/>
    <d v="2021-01-28T00:00:00"/>
    <d v="2021-01-28T00:00:00"/>
    <d v="2021-01-28T00:00:00"/>
    <s v="완료"/>
    <m/>
    <m/>
    <m/>
    <m/>
    <s v="양진호"/>
    <x v="4"/>
    <s v="고승환"/>
    <s v="- MES 품번 입력시 기존대로 표시_x000a_- 수입LOT을 MES 품번으로 변경후 수입LOT으로 입력해도 MES품번 가져옴"/>
  </r>
  <r>
    <n v="909"/>
    <s v="202101-178"/>
    <s v="N"/>
    <x v="870"/>
    <s v="MES"/>
    <x v="2"/>
    <x v="2"/>
    <x v="8"/>
    <n v="2021"/>
    <n v="2"/>
    <n v="6"/>
    <d v="2021-01-29T00:00:00"/>
    <d v="2021-01-29T00:00:00"/>
    <d v="2021-01-29T00:00:00"/>
    <d v="2021-02-01T00:00:00"/>
    <s v="완료"/>
    <m/>
    <m/>
    <m/>
    <m/>
    <s v="양진호"/>
    <x v="4"/>
    <s v="고승환"/>
    <s v="- 기존 하나씩만 출력되던 라벨을 60개까지 한번에 출력으로 수정_x000a_- 수입LOT 스캔시 MES품번으로 출력"/>
  </r>
  <r>
    <n v="910"/>
    <s v="202101-179"/>
    <s v="N"/>
    <x v="871"/>
    <s v="WMS"/>
    <x v="2"/>
    <x v="2"/>
    <x v="8"/>
    <n v="2021"/>
    <n v="1"/>
    <n v="5"/>
    <d v="2021-01-25T00:00:00"/>
    <d v="2021-01-25T00:00:00"/>
    <d v="2021-01-25T00:00:00"/>
    <d v="2021-01-25T00:00:00"/>
    <s v="완료"/>
    <m/>
    <m/>
    <m/>
    <m/>
    <s v="권용배"/>
    <x v="3"/>
    <s v="임영두"/>
    <m/>
  </r>
  <r>
    <n v="911"/>
    <s v="202101-180"/>
    <s v="N"/>
    <x v="872"/>
    <s v="MES"/>
    <x v="2"/>
    <x v="2"/>
    <x v="8"/>
    <n v="2021"/>
    <n v="1"/>
    <n v="5"/>
    <d v="2021-01-25T00:00:00"/>
    <d v="2021-01-25T00:00:00"/>
    <d v="2021-01-25T00:00:00"/>
    <d v="2021-01-25T00:00:00"/>
    <s v="완료"/>
    <m/>
    <m/>
    <m/>
    <m/>
    <s v="임동건"/>
    <x v="3"/>
    <s v="임영두"/>
    <m/>
  </r>
  <r>
    <n v="912"/>
    <s v="202101-181"/>
    <s v="N"/>
    <x v="873"/>
    <s v="MES"/>
    <x v="2"/>
    <x v="2"/>
    <x v="8"/>
    <n v="2021"/>
    <n v="1"/>
    <n v="5"/>
    <d v="2021-01-25T00:00:00"/>
    <d v="2021-01-25T00:00:00"/>
    <d v="2021-01-25T00:00:00"/>
    <d v="2021-01-27T00:00:00"/>
    <s v="완료"/>
    <m/>
    <m/>
    <m/>
    <m/>
    <s v="전다해"/>
    <x v="3"/>
    <s v="임영두"/>
    <m/>
  </r>
  <r>
    <n v="913"/>
    <s v="202101-182"/>
    <s v="N"/>
    <x v="874"/>
    <s v="M365"/>
    <x v="2"/>
    <x v="2"/>
    <x v="8"/>
    <n v="2021"/>
    <n v="1"/>
    <n v="5"/>
    <d v="2021-01-26T00:00:00"/>
    <d v="2021-01-26T00:00:00"/>
    <d v="2021-01-26T00:00:00"/>
    <d v="2021-01-26T00:00:00"/>
    <s v="완료"/>
    <m/>
    <m/>
    <m/>
    <m/>
    <s v="민병걸"/>
    <x v="3"/>
    <s v="임영두"/>
    <s v="비밀변호 변경 및 라이선스 비활성화"/>
  </r>
  <r>
    <n v="914"/>
    <s v="202101-183"/>
    <s v="N"/>
    <x v="875"/>
    <s v="MES"/>
    <x v="2"/>
    <x v="2"/>
    <x v="8"/>
    <n v="2021"/>
    <n v="1"/>
    <n v="5"/>
    <d v="2021-01-26T00:00:00"/>
    <d v="2021-01-26T00:00:00"/>
    <d v="2021-01-26T00:00:00"/>
    <d v="2021-01-26T00:00:00"/>
    <s v="완료"/>
    <m/>
    <m/>
    <m/>
    <m/>
    <s v="안영환"/>
    <x v="3"/>
    <s v="임영두"/>
    <m/>
  </r>
  <r>
    <n v="915"/>
    <s v="202101-184"/>
    <s v="N"/>
    <x v="876"/>
    <s v="PANG"/>
    <x v="2"/>
    <x v="2"/>
    <x v="8"/>
    <n v="2021"/>
    <n v="1"/>
    <n v="5"/>
    <d v="2021-01-26T00:00:00"/>
    <d v="2021-01-26T00:00:00"/>
    <d v="2021-01-26T00:00:00"/>
    <d v="2021-01-29T00:00:00"/>
    <s v="완료"/>
    <m/>
    <m/>
    <m/>
    <m/>
    <s v="노승윤"/>
    <x v="3"/>
    <s v="임영두"/>
    <m/>
  </r>
  <r>
    <n v="916"/>
    <s v="202101-185"/>
    <s v="N"/>
    <x v="877"/>
    <s v="DRM"/>
    <x v="2"/>
    <x v="2"/>
    <x v="8"/>
    <n v="2021"/>
    <n v="1"/>
    <n v="5"/>
    <d v="2021-01-26T00:00:00"/>
    <d v="2021-01-26T00:00:00"/>
    <d v="2021-01-26T00:00:00"/>
    <d v="2021-01-27T00:00:00"/>
    <s v="완료"/>
    <m/>
    <m/>
    <m/>
    <m/>
    <s v="최근영"/>
    <x v="3"/>
    <s v="임영두"/>
    <m/>
  </r>
  <r>
    <n v="917"/>
    <s v="202101-186"/>
    <s v="N"/>
    <x v="878"/>
    <s v="MES"/>
    <x v="2"/>
    <x v="2"/>
    <x v="8"/>
    <n v="2021"/>
    <n v="1"/>
    <n v="5"/>
    <d v="2021-01-26T00:00:00"/>
    <d v="2021-01-26T00:00:00"/>
    <d v="2021-01-26T00:00:00"/>
    <d v="2021-01-29T00:00:00"/>
    <s v="완료"/>
    <m/>
    <m/>
    <m/>
    <m/>
    <s v="최성순"/>
    <x v="3"/>
    <s v="임영두"/>
    <m/>
  </r>
  <r>
    <n v="918"/>
    <s v="202101-187"/>
    <s v="N"/>
    <x v="879"/>
    <s v="IT"/>
    <x v="2"/>
    <x v="2"/>
    <x v="8"/>
    <n v="2021"/>
    <n v="1"/>
    <n v="5"/>
    <d v="2021-01-27T00:00:00"/>
    <d v="2021-01-27T00:00:00"/>
    <d v="2021-01-27T00:00:00"/>
    <d v="2021-01-27T00:00:00"/>
    <s v="완료"/>
    <m/>
    <m/>
    <m/>
    <m/>
    <s v="유영민"/>
    <x v="3"/>
    <s v="임영두"/>
    <m/>
  </r>
  <r>
    <n v="919"/>
    <s v="202101-188"/>
    <s v="N"/>
    <x v="880"/>
    <s v="IT"/>
    <x v="2"/>
    <x v="2"/>
    <x v="8"/>
    <n v="2021"/>
    <n v="1"/>
    <n v="5"/>
    <d v="2021-01-27T00:00:00"/>
    <d v="2021-01-27T00:00:00"/>
    <d v="2021-01-27T00:00:00"/>
    <d v="2021-01-27T00:00:00"/>
    <s v="완료"/>
    <m/>
    <m/>
    <m/>
    <m/>
    <s v="김정민"/>
    <x v="3"/>
    <s v="임영두"/>
    <m/>
  </r>
  <r>
    <n v="920"/>
    <s v="202101-189"/>
    <s v="N"/>
    <x v="881"/>
    <s v="MES"/>
    <x v="2"/>
    <x v="2"/>
    <x v="8"/>
    <n v="2021"/>
    <n v="1"/>
    <n v="5"/>
    <d v="2021-01-27T00:00:00"/>
    <d v="2021-01-27T00:00:00"/>
    <d v="2021-01-27T00:00:00"/>
    <d v="2021-01-27T00:00:00"/>
    <s v="완료"/>
    <m/>
    <m/>
    <m/>
    <m/>
    <s v="전다해"/>
    <x v="3"/>
    <s v="임영두"/>
    <m/>
  </r>
  <r>
    <n v="921"/>
    <s v="202101-190"/>
    <s v="N"/>
    <x v="882"/>
    <s v="MES"/>
    <x v="2"/>
    <x v="2"/>
    <x v="8"/>
    <n v="2021"/>
    <n v="3"/>
    <n v="10"/>
    <d v="2021-01-27T00:00:00"/>
    <d v="2021-01-27T00:00:00"/>
    <d v="2021-01-27T00:00:00"/>
    <d v="2021-03-04T00:00:00"/>
    <s v="완료"/>
    <m/>
    <m/>
    <m/>
    <m/>
    <s v="전다해"/>
    <x v="3"/>
    <s v="임영두"/>
    <m/>
  </r>
  <r>
    <n v="922"/>
    <s v="202101-191"/>
    <s v="N"/>
    <x v="883"/>
    <s v="PANG"/>
    <x v="2"/>
    <x v="2"/>
    <x v="8"/>
    <n v="2021"/>
    <n v="1"/>
    <n v="5"/>
    <d v="2021-01-27T00:00:00"/>
    <d v="2021-01-27T00:00:00"/>
    <d v="2021-01-27T00:00:00"/>
    <d v="2021-01-27T00:00:00"/>
    <s v="완료"/>
    <m/>
    <m/>
    <m/>
    <m/>
    <s v="권용배"/>
    <x v="3"/>
    <s v="임영두"/>
    <m/>
  </r>
  <r>
    <n v="923"/>
    <s v="202101-192"/>
    <s v="N"/>
    <x v="884"/>
    <s v="MES"/>
    <x v="2"/>
    <x v="2"/>
    <x v="8"/>
    <n v="2021"/>
    <n v="3"/>
    <n v="10"/>
    <d v="2021-01-27T00:00:00"/>
    <d v="2021-01-27T00:00:00"/>
    <d v="2021-01-27T00:00:00"/>
    <d v="2021-03-05T00:00:00"/>
    <s v="완료"/>
    <m/>
    <m/>
    <m/>
    <m/>
    <s v="권용배"/>
    <x v="3"/>
    <s v="임영두"/>
    <m/>
  </r>
  <r>
    <n v="924"/>
    <s v="202101-193"/>
    <s v="N"/>
    <x v="885"/>
    <s v="IT"/>
    <x v="2"/>
    <x v="2"/>
    <x v="8"/>
    <n v="2021"/>
    <n v="1"/>
    <n v="5"/>
    <d v="2021-01-27T00:00:00"/>
    <d v="2021-01-27T00:00:00"/>
    <d v="2021-01-27T00:00:00"/>
    <d v="2021-01-27T00:00:00"/>
    <s v="완료"/>
    <m/>
    <m/>
    <m/>
    <m/>
    <s v="최근영"/>
    <x v="3"/>
    <s v="임영두"/>
    <m/>
  </r>
  <r>
    <n v="925"/>
    <s v="202101-194"/>
    <s v="N"/>
    <x v="886"/>
    <s v="MES"/>
    <x v="2"/>
    <x v="2"/>
    <x v="8"/>
    <n v="2021"/>
    <n v="2"/>
    <n v="8"/>
    <d v="2021-01-27T00:00:00"/>
    <d v="2021-01-27T00:00:00"/>
    <d v="2021-01-27T00:00:00"/>
    <d v="2021-02-16T00:00:00"/>
    <s v="완료"/>
    <m/>
    <m/>
    <m/>
    <m/>
    <s v="안영환"/>
    <x v="3"/>
    <s v="임영두"/>
    <m/>
  </r>
  <r>
    <n v="926"/>
    <s v="202101-195"/>
    <s v="N"/>
    <x v="887"/>
    <s v="WMS"/>
    <x v="2"/>
    <x v="2"/>
    <x v="8"/>
    <n v="2021"/>
    <n v="1"/>
    <n v="5"/>
    <d v="2021-01-27T00:00:00"/>
    <d v="2021-01-27T00:00:00"/>
    <d v="2021-01-27T00:00:00"/>
    <d v="2021-01-27T00:00:00"/>
    <s v="완료"/>
    <m/>
    <m/>
    <m/>
    <m/>
    <s v="이규민"/>
    <x v="3"/>
    <s v="임영두"/>
    <m/>
  </r>
  <r>
    <n v="927"/>
    <s v="202101-196"/>
    <s v="N"/>
    <x v="888"/>
    <s v="MES"/>
    <x v="2"/>
    <x v="2"/>
    <x v="8"/>
    <n v="2021"/>
    <n v="3"/>
    <n v="11"/>
    <d v="2021-01-28T00:00:00"/>
    <d v="2021-01-28T00:00:00"/>
    <d v="2021-01-28T00:00:00"/>
    <d v="2021-03-09T00:00:00"/>
    <s v="완료"/>
    <m/>
    <m/>
    <m/>
    <m/>
    <s v="이기혁"/>
    <x v="3"/>
    <s v="임영두"/>
    <m/>
  </r>
  <r>
    <n v="928"/>
    <s v="202101-197"/>
    <s v="N"/>
    <x v="889"/>
    <s v="IT"/>
    <x v="2"/>
    <x v="2"/>
    <x v="8"/>
    <n v="2021"/>
    <n v="1"/>
    <n v="5"/>
    <d v="2021-01-28T00:00:00"/>
    <d v="2021-01-28T00:00:00"/>
    <d v="2021-01-28T00:00:00"/>
    <d v="2021-01-28T00:00:00"/>
    <s v="완료"/>
    <m/>
    <m/>
    <m/>
    <m/>
    <s v="임영두"/>
    <x v="3"/>
    <s v="임영두"/>
    <s v="프레버소프트 강구원대표"/>
  </r>
  <r>
    <n v="929"/>
    <s v="202101-198"/>
    <s v="N"/>
    <x v="890"/>
    <s v="VPN"/>
    <x v="2"/>
    <x v="2"/>
    <x v="8"/>
    <n v="2021"/>
    <n v="1"/>
    <n v="5"/>
    <d v="2021-01-28T00:00:00"/>
    <d v="2021-01-28T00:00:00"/>
    <d v="2021-01-28T00:00:00"/>
    <d v="2021-01-28T00:00:00"/>
    <s v="완료"/>
    <m/>
    <m/>
    <m/>
    <m/>
    <s v="박준홍"/>
    <x v="3"/>
    <s v="임영두"/>
    <m/>
  </r>
  <r>
    <n v="930"/>
    <s v="202101-199"/>
    <s v="N"/>
    <x v="891"/>
    <s v="VPN"/>
    <x v="2"/>
    <x v="2"/>
    <x v="8"/>
    <n v="2021"/>
    <n v="1"/>
    <n v="5"/>
    <d v="2021-01-28T00:00:00"/>
    <d v="2021-01-28T00:00:00"/>
    <d v="2021-01-28T00:00:00"/>
    <d v="2021-01-28T00:00:00"/>
    <s v="완료"/>
    <m/>
    <m/>
    <m/>
    <m/>
    <s v="이민정"/>
    <x v="3"/>
    <s v="임영두"/>
    <m/>
  </r>
  <r>
    <n v="931"/>
    <s v="202101-200"/>
    <s v="N"/>
    <x v="892"/>
    <s v="IT"/>
    <x v="2"/>
    <x v="2"/>
    <x v="8"/>
    <n v="2021"/>
    <n v="1"/>
    <n v="5"/>
    <d v="2021-01-27T00:00:00"/>
    <d v="2021-01-27T00:00:00"/>
    <d v="2021-01-27T00:00:00"/>
    <d v="2021-01-28T00:00:00"/>
    <s v="완료"/>
    <m/>
    <m/>
    <m/>
    <m/>
    <s v="임영두"/>
    <x v="3"/>
    <s v="임영두"/>
    <s v="배관 청소 및 에어컨 청소 진행 예정"/>
  </r>
  <r>
    <n v="932"/>
    <s v="202101-201"/>
    <s v="N"/>
    <x v="893"/>
    <s v="MES"/>
    <x v="2"/>
    <x v="2"/>
    <x v="8"/>
    <n v="2021"/>
    <n v="2"/>
    <n v="9"/>
    <d v="2021-01-28T00:00:00"/>
    <d v="2021-01-28T00:00:00"/>
    <d v="2021-01-28T00:00:00"/>
    <d v="2021-02-25T00:00:00"/>
    <s v="완료"/>
    <m/>
    <m/>
    <m/>
    <m/>
    <s v="전다해"/>
    <x v="3"/>
    <s v="임영두"/>
    <s v="프로시저 개발"/>
  </r>
  <r>
    <n v="933"/>
    <s v="202101-202"/>
    <s v="N"/>
    <x v="894"/>
    <s v="VPN"/>
    <x v="2"/>
    <x v="2"/>
    <x v="8"/>
    <n v="2021"/>
    <n v="1"/>
    <n v="5"/>
    <d v="2021-01-29T00:00:00"/>
    <d v="2021-01-29T00:00:00"/>
    <d v="2021-01-29T00:00:00"/>
    <d v="2021-01-29T00:00:00"/>
    <s v="완료"/>
    <m/>
    <m/>
    <m/>
    <m/>
    <s v="유한일진"/>
    <x v="3"/>
    <s v="임영두"/>
    <m/>
  </r>
  <r>
    <n v="934"/>
    <s v="202101-203"/>
    <s v="N"/>
    <x v="895"/>
    <s v="IT"/>
    <x v="2"/>
    <x v="2"/>
    <x v="8"/>
    <n v="2021"/>
    <n v="2"/>
    <n v="6"/>
    <d v="2021-01-29T00:00:00"/>
    <d v="2021-01-29T00:00:00"/>
    <d v="2021-01-29T00:00:00"/>
    <d v="2021-02-01T00:00:00"/>
    <s v="완료"/>
    <m/>
    <m/>
    <m/>
    <m/>
    <s v="박소연"/>
    <x v="3"/>
    <s v="임영두"/>
    <m/>
  </r>
  <r>
    <n v="935"/>
    <s v="202101-204"/>
    <s v="N"/>
    <x v="896"/>
    <s v="WMS"/>
    <x v="2"/>
    <x v="2"/>
    <x v="8"/>
    <n v="2021"/>
    <n v="1"/>
    <n v="5"/>
    <d v="2021-01-29T00:00:00"/>
    <d v="2021-01-29T00:00:00"/>
    <d v="2021-01-29T00:00:00"/>
    <d v="2021-01-29T00:00:00"/>
    <s v="완료"/>
    <m/>
    <m/>
    <m/>
    <m/>
    <s v="임영두"/>
    <x v="3"/>
    <s v="임영두"/>
    <m/>
  </r>
  <r>
    <n v="936"/>
    <s v="202101-205"/>
    <s v="N"/>
    <x v="897"/>
    <s v="MES"/>
    <x v="2"/>
    <x v="2"/>
    <x v="8"/>
    <n v="2021"/>
    <n v="3"/>
    <n v="10"/>
    <d v="2021-01-29T00:00:00"/>
    <d v="2021-01-29T00:00:00"/>
    <d v="2021-01-29T00:00:00"/>
    <d v="2021-03-05T00:00:00"/>
    <s v="완료"/>
    <m/>
    <m/>
    <m/>
    <m/>
    <s v="안영환"/>
    <x v="3"/>
    <s v="임영두"/>
    <m/>
  </r>
  <r>
    <n v="937"/>
    <s v="202101-206"/>
    <s v="N"/>
    <x v="898"/>
    <s v="OA"/>
    <x v="2"/>
    <x v="2"/>
    <x v="8"/>
    <n v="2021"/>
    <n v="1"/>
    <n v="5"/>
    <d v="2021-01-29T00:00:00"/>
    <d v="2021-01-29T00:00:00"/>
    <d v="2021-01-29T00:00:00"/>
    <d v="2021-01-29T00:00:00"/>
    <s v="완료"/>
    <m/>
    <m/>
    <m/>
    <m/>
    <s v="강승구"/>
    <x v="0"/>
    <s v="최근영"/>
    <m/>
  </r>
  <r>
    <n v="938"/>
    <s v="202101-207"/>
    <s v="N"/>
    <x v="899"/>
    <s v="OA"/>
    <x v="2"/>
    <x v="2"/>
    <x v="8"/>
    <n v="2021"/>
    <n v="1"/>
    <n v="5"/>
    <d v="2021-01-29T00:00:00"/>
    <d v="2021-01-29T00:00:00"/>
    <d v="2021-01-29T00:00:00"/>
    <d v="2021-01-29T00:00:00"/>
    <s v="완료"/>
    <m/>
    <m/>
    <m/>
    <m/>
    <s v="강승구"/>
    <x v="0"/>
    <s v="최근영"/>
    <m/>
  </r>
  <r>
    <n v="939"/>
    <s v="202101-208"/>
    <s v="N"/>
    <x v="900"/>
    <s v="OA"/>
    <x v="2"/>
    <x v="2"/>
    <x v="8"/>
    <n v="2021"/>
    <n v="1"/>
    <n v="5"/>
    <d v="2021-01-28T00:00:00"/>
    <d v="2021-01-28T00:00:00"/>
    <d v="2021-01-29T00:00:00"/>
    <d v="2021-01-29T00:00:00"/>
    <s v="완료"/>
    <m/>
    <m/>
    <m/>
    <m/>
    <s v="강승구"/>
    <x v="0"/>
    <s v="최근영"/>
    <m/>
  </r>
  <r>
    <n v="940"/>
    <s v="202101-209"/>
    <s v="N"/>
    <x v="901"/>
    <s v="OA"/>
    <x v="2"/>
    <x v="2"/>
    <x v="8"/>
    <n v="2021"/>
    <n v="1"/>
    <n v="5"/>
    <d v="2021-01-28T00:00:00"/>
    <d v="2021-01-28T00:00:00"/>
    <d v="2021-01-29T00:00:00"/>
    <d v="2021-01-29T00:00:00"/>
    <s v="완료"/>
    <m/>
    <m/>
    <m/>
    <m/>
    <s v="권민경"/>
    <x v="0"/>
    <s v="최근영"/>
    <m/>
  </r>
  <r>
    <n v="941"/>
    <s v="202101-210"/>
    <s v="N"/>
    <x v="902"/>
    <s v="QA"/>
    <x v="2"/>
    <x v="2"/>
    <x v="7"/>
    <n v="2021"/>
    <n v="1"/>
    <n v="4"/>
    <d v="2021-01-22T00:00:00"/>
    <d v="2021-01-22T00:00:00"/>
    <d v="2021-01-22T00:00:00"/>
    <d v="2021-01-22T00:00:00"/>
    <s v="완료"/>
    <m/>
    <m/>
    <m/>
    <m/>
    <s v="박준홍"/>
    <x v="0"/>
    <s v="최근영"/>
    <m/>
  </r>
  <r>
    <n v="942"/>
    <s v="202101-211"/>
    <s v="N"/>
    <x v="903"/>
    <s v="DRM"/>
    <x v="2"/>
    <x v="2"/>
    <x v="8"/>
    <n v="2021"/>
    <n v="2"/>
    <n v="7"/>
    <d v="2021-01-27T00:00:00"/>
    <d v="2021-01-27T00:00:00"/>
    <d v="2021-01-27T00:00:00"/>
    <d v="2021-02-08T00:00:00"/>
    <s v="완료"/>
    <m/>
    <m/>
    <m/>
    <m/>
    <s v="김황영"/>
    <x v="0"/>
    <s v="최근영"/>
    <m/>
  </r>
  <r>
    <n v="943"/>
    <s v="202101-212"/>
    <s v="N"/>
    <x v="904"/>
    <s v="VPN"/>
    <x v="2"/>
    <x v="2"/>
    <x v="8"/>
    <n v="2021"/>
    <n v="1"/>
    <n v="5"/>
    <d v="2021-01-27T00:00:00"/>
    <d v="2021-01-27T00:00:00"/>
    <d v="2021-01-27T00:00:00"/>
    <d v="2021-01-27T00:00:00"/>
    <s v="완료"/>
    <m/>
    <m/>
    <m/>
    <m/>
    <s v="채의석"/>
    <x v="0"/>
    <s v="최근영"/>
    <m/>
  </r>
  <r>
    <n v="944"/>
    <s v="202101-213"/>
    <s v="N"/>
    <x v="905"/>
    <s v="VPN"/>
    <x v="2"/>
    <x v="2"/>
    <x v="8"/>
    <n v="2021"/>
    <n v="1"/>
    <n v="5"/>
    <d v="2021-01-24T00:00:00"/>
    <d v="2021-01-24T00:00:00"/>
    <d v="2021-01-24T00:00:00"/>
    <d v="2021-01-24T00:00:00"/>
    <s v="완료"/>
    <m/>
    <m/>
    <m/>
    <m/>
    <s v="정경숙"/>
    <x v="0"/>
    <s v="최근영"/>
    <m/>
  </r>
  <r>
    <n v="945"/>
    <s v="202101-214"/>
    <s v="N"/>
    <x v="906"/>
    <s v="VPN"/>
    <x v="2"/>
    <x v="2"/>
    <x v="8"/>
    <n v="2021"/>
    <n v="1"/>
    <n v="5"/>
    <d v="2021-01-24T00:00:00"/>
    <d v="2021-01-24T00:00:00"/>
    <d v="2021-01-24T00:00:00"/>
    <d v="2021-01-24T00:00:00"/>
    <s v="완료"/>
    <m/>
    <m/>
    <m/>
    <m/>
    <s v="정경숙"/>
    <x v="0"/>
    <s v="최근영"/>
    <m/>
  </r>
  <r>
    <n v="946"/>
    <s v="202101-215"/>
    <s v="N"/>
    <x v="907"/>
    <s v="이메일"/>
    <x v="2"/>
    <x v="2"/>
    <x v="8"/>
    <n v="2021"/>
    <n v="2"/>
    <n v="7"/>
    <d v="2021-01-25T00:00:00"/>
    <d v="2021-01-25T00:00:00"/>
    <d v="2021-02-08T00:00:00"/>
    <d v="2021-02-08T00:00:00"/>
    <s v="완료"/>
    <m/>
    <m/>
    <m/>
    <m/>
    <s v="정경숙"/>
    <x v="0"/>
    <s v="최근영"/>
    <m/>
  </r>
  <r>
    <n v="947"/>
    <s v="202102-001"/>
    <s v="N"/>
    <x v="908"/>
    <s v="MES"/>
    <x v="2"/>
    <x v="3"/>
    <x v="9"/>
    <n v="2021"/>
    <n v="2"/>
    <n v="6"/>
    <d v="2021-02-03T00:00:00"/>
    <d v="2021-02-03T00:00:00"/>
    <d v="2021-02-03T00:00:00"/>
    <d v="2021-02-03T00:00:00"/>
    <s v="완료"/>
    <m/>
    <m/>
    <m/>
    <m/>
    <s v="양진호"/>
    <x v="7"/>
    <s v="고승환"/>
    <m/>
  </r>
  <r>
    <n v="948"/>
    <s v="202102-002"/>
    <s v="N"/>
    <x v="909"/>
    <s v="MES"/>
    <x v="2"/>
    <x v="3"/>
    <x v="9"/>
    <n v="2021"/>
    <n v="3"/>
    <n v="12"/>
    <d v="2021-02-04T00:00:00"/>
    <d v="2021-02-04T00:00:00"/>
    <d v="2021-02-04T00:00:00"/>
    <d v="2021-03-19T00:00:00"/>
    <s v="완료"/>
    <m/>
    <m/>
    <m/>
    <m/>
    <s v="김형준"/>
    <x v="8"/>
    <s v="고승환"/>
    <s v="- G657B3 품종은 OVD140밖에 없으나 VAD150으로 생산방식을 바꿔야하는 문제_x000a_- 에러처리 건너뛰고 강제생성"/>
  </r>
  <r>
    <n v="949"/>
    <s v="202102-003"/>
    <s v="N"/>
    <x v="910"/>
    <s v="MES"/>
    <x v="2"/>
    <x v="3"/>
    <x v="9"/>
    <n v="2021"/>
    <n v="2"/>
    <n v="6"/>
    <d v="2021-02-03T00:00:00"/>
    <d v="2021-02-03T00:00:00"/>
    <d v="2021-02-03T00:00:00"/>
    <d v="2021-02-03T00:00:00"/>
    <s v="완료"/>
    <m/>
    <m/>
    <m/>
    <m/>
    <s v="양진호"/>
    <x v="7"/>
    <s v="고승환"/>
    <m/>
  </r>
  <r>
    <n v="950"/>
    <s v="202102-004"/>
    <s v="N"/>
    <x v="911"/>
    <s v="MES"/>
    <x v="2"/>
    <x v="3"/>
    <x v="9"/>
    <n v="2021"/>
    <n v="2"/>
    <n v="8"/>
    <d v="2021-02-03T00:00:00"/>
    <d v="2021-02-03T00:00:00"/>
    <d v="2021-02-15T00:00:00"/>
    <d v="2021-02-16T00:00:00"/>
    <s v="완료"/>
    <m/>
    <m/>
    <m/>
    <m/>
    <s v="이규민"/>
    <x v="9"/>
    <s v="고승환"/>
    <s v="- 전월실적이라 수동 처리"/>
  </r>
  <r>
    <n v="951"/>
    <s v="202102-005"/>
    <s v="N"/>
    <x v="912"/>
    <s v="MES"/>
    <x v="2"/>
    <x v="3"/>
    <x v="9"/>
    <n v="2021"/>
    <n v="2"/>
    <n v="7"/>
    <d v="2021-02-03T00:00:00"/>
    <d v="2021-02-03T00:00:00"/>
    <d v="2021-02-04T00:00:00"/>
    <d v="2021-02-08T00:00:00"/>
    <s v="완료"/>
    <m/>
    <m/>
    <m/>
    <m/>
    <s v="김형준"/>
    <x v="8"/>
    <s v="고승환"/>
    <s v="- G652D -&gt; G657B3 품종변경 오류_x000a_- 실적 입력시 유효중량 오류"/>
  </r>
  <r>
    <n v="952"/>
    <s v="202102-006"/>
    <s v="N"/>
    <x v="913"/>
    <s v="WMS"/>
    <x v="2"/>
    <x v="3"/>
    <x v="9"/>
    <n v="2021"/>
    <n v="2"/>
    <n v="7"/>
    <d v="2021-02-03T00:00:00"/>
    <d v="2021-02-03T00:00:00"/>
    <d v="2021-02-04T00:00:00"/>
    <d v="2021-02-09T00:00:00"/>
    <s v="완료"/>
    <m/>
    <m/>
    <m/>
    <m/>
    <s v="양진호"/>
    <x v="7"/>
    <s v="고승환"/>
    <s v="- 수입품 사내거래 출고시 수입LOT 그대로 엑셀 업로드하여 Cable MES, SAP으로 전송"/>
  </r>
  <r>
    <n v="953"/>
    <s v="202102-007"/>
    <s v="N"/>
    <x v="914"/>
    <s v="IT"/>
    <x v="2"/>
    <x v="3"/>
    <x v="9"/>
    <n v="2021"/>
    <n v="2"/>
    <n v="6"/>
    <d v="2021-02-01T00:00:00"/>
    <d v="2021-02-01T00:00:00"/>
    <d v="2021-02-01T00:00:00"/>
    <d v="2021-02-01T00:00:00"/>
    <s v="완료"/>
    <m/>
    <m/>
    <m/>
    <m/>
    <s v="진범오"/>
    <x v="10"/>
    <s v="임영두"/>
    <s v="LAN 교체 및 Wifi 무선설정 다시 설정"/>
  </r>
  <r>
    <n v="954"/>
    <s v="202102-008"/>
    <s v="N"/>
    <x v="915"/>
    <s v="IT"/>
    <x v="2"/>
    <x v="3"/>
    <x v="9"/>
    <n v="2021"/>
    <n v="2"/>
    <n v="6"/>
    <d v="2021-02-01T00:00:00"/>
    <d v="2021-02-01T00:00:00"/>
    <d v="2021-02-01T00:00:00"/>
    <d v="2021-02-01T00:00:00"/>
    <s v="완료"/>
    <m/>
    <m/>
    <m/>
    <m/>
    <s v="진범오"/>
    <x v="10"/>
    <s v="임영두"/>
    <m/>
  </r>
  <r>
    <n v="955"/>
    <s v="202102-009"/>
    <s v="N"/>
    <x v="916"/>
    <s v="VPN"/>
    <x v="2"/>
    <x v="3"/>
    <x v="9"/>
    <n v="2021"/>
    <n v="2"/>
    <n v="6"/>
    <d v="2021-02-01T00:00:00"/>
    <d v="2021-02-01T00:00:00"/>
    <d v="2021-02-01T00:00:00"/>
    <d v="2021-02-02T00:00:00"/>
    <s v="완료"/>
    <m/>
    <m/>
    <m/>
    <m/>
    <s v="대한씨앤에스"/>
    <x v="11"/>
    <s v="임영두"/>
    <s v="Windows 7 SP1 미만은 불가_x000a_(NET Framework 4.5.2 필요)"/>
  </r>
  <r>
    <n v="956"/>
    <s v="202102-010"/>
    <s v="N"/>
    <x v="917"/>
    <s v="VPN"/>
    <x v="2"/>
    <x v="3"/>
    <x v="9"/>
    <n v="2021"/>
    <n v="2"/>
    <n v="6"/>
    <d v="2021-02-01T00:00:00"/>
    <d v="2021-02-01T00:00:00"/>
    <d v="2021-02-01T00:00:00"/>
    <d v="2021-02-01T00:00:00"/>
    <s v="완료"/>
    <m/>
    <m/>
    <m/>
    <m/>
    <s v="메르센코리아"/>
    <x v="12"/>
    <s v="임영두"/>
    <m/>
  </r>
  <r>
    <n v="957"/>
    <s v="202102-011"/>
    <s v="N"/>
    <x v="897"/>
    <s v="MES"/>
    <x v="2"/>
    <x v="3"/>
    <x v="9"/>
    <n v="2021"/>
    <n v="2"/>
    <n v="6"/>
    <d v="2021-02-01T00:00:00"/>
    <d v="2021-02-01T00:00:00"/>
    <d v="2021-02-01T00:00:00"/>
    <d v="2021-02-01T00:00:00"/>
    <s v="완료"/>
    <m/>
    <m/>
    <m/>
    <m/>
    <s v="안영환"/>
    <x v="13"/>
    <s v="임영두"/>
    <m/>
  </r>
  <r>
    <n v="958"/>
    <s v="202102-012"/>
    <s v="N"/>
    <x v="918"/>
    <s v="VPN"/>
    <x v="2"/>
    <x v="3"/>
    <x v="9"/>
    <n v="2021"/>
    <n v="2"/>
    <n v="6"/>
    <d v="2021-02-01T00:00:00"/>
    <d v="2021-02-01T00:00:00"/>
    <d v="2021-02-01T00:00:00"/>
    <d v="2021-02-01T00:00:00"/>
    <s v="완료"/>
    <m/>
    <m/>
    <m/>
    <m/>
    <s v="그린산업"/>
    <x v="14"/>
    <s v="임영두"/>
    <m/>
  </r>
  <r>
    <n v="959"/>
    <s v="202102-013"/>
    <s v="N"/>
    <x v="919"/>
    <s v="MES"/>
    <x v="2"/>
    <x v="3"/>
    <x v="9"/>
    <n v="2021"/>
    <n v="2"/>
    <n v="6"/>
    <d v="2021-02-01T00:00:00"/>
    <d v="2021-02-01T00:00:00"/>
    <d v="2021-02-01T00:00:00"/>
    <d v="2021-02-01T00:00:00"/>
    <s v="완료"/>
    <m/>
    <m/>
    <m/>
    <m/>
    <s v="권용배"/>
    <x v="15"/>
    <s v="임영두"/>
    <m/>
  </r>
  <r>
    <n v="960"/>
    <s v="202102-014"/>
    <s v="N"/>
    <x v="920"/>
    <s v="MES"/>
    <x v="2"/>
    <x v="3"/>
    <x v="9"/>
    <n v="2021"/>
    <n v="2"/>
    <n v="6"/>
    <d v="2021-02-01T00:00:00"/>
    <d v="2021-02-01T00:00:00"/>
    <d v="2021-02-01T00:00:00"/>
    <d v="2021-02-01T00:00:00"/>
    <s v="완료"/>
    <m/>
    <m/>
    <m/>
    <m/>
    <s v="권용배"/>
    <x v="15"/>
    <s v="임영두"/>
    <m/>
  </r>
  <r>
    <n v="961"/>
    <s v="202102-015"/>
    <s v="N"/>
    <x v="921"/>
    <s v="MES"/>
    <x v="2"/>
    <x v="3"/>
    <x v="9"/>
    <n v="2021"/>
    <n v="2"/>
    <n v="6"/>
    <d v="2021-02-01T00:00:00"/>
    <d v="2021-02-01T00:00:00"/>
    <d v="2021-02-01T00:00:00"/>
    <d v="2021-02-01T00:00:00"/>
    <s v="완료"/>
    <m/>
    <m/>
    <m/>
    <m/>
    <s v="박기범"/>
    <x v="16"/>
    <s v="임영두"/>
    <m/>
  </r>
  <r>
    <n v="962"/>
    <s v="202102-016"/>
    <s v="N"/>
    <x v="922"/>
    <s v="MES"/>
    <x v="2"/>
    <x v="3"/>
    <x v="9"/>
    <n v="2021"/>
    <n v="2"/>
    <n v="6"/>
    <d v="2021-02-02T00:00:00"/>
    <d v="2021-02-02T00:00:00"/>
    <d v="2021-02-02T00:00:00"/>
    <d v="2021-02-02T00:00:00"/>
    <s v="완료"/>
    <m/>
    <m/>
    <m/>
    <m/>
    <s v="노승윤"/>
    <x v="17"/>
    <s v="임영두"/>
    <m/>
  </r>
  <r>
    <n v="963"/>
    <s v="202102-017"/>
    <s v="N"/>
    <x v="923"/>
    <s v="MES"/>
    <x v="2"/>
    <x v="3"/>
    <x v="9"/>
    <n v="2021"/>
    <n v="2"/>
    <n v="7"/>
    <d v="2021-02-02T00:00:00"/>
    <d v="2021-02-02T00:00:00"/>
    <d v="2021-02-02T00:00:00"/>
    <d v="2021-02-08T00:00:00"/>
    <s v="완료"/>
    <m/>
    <m/>
    <m/>
    <m/>
    <s v="김형준"/>
    <x v="8"/>
    <s v="임영두"/>
    <m/>
  </r>
  <r>
    <n v="964"/>
    <s v="202102-018"/>
    <s v="N"/>
    <x v="924"/>
    <s v="MES"/>
    <x v="2"/>
    <x v="3"/>
    <x v="9"/>
    <n v="2021"/>
    <n v="2"/>
    <n v="8"/>
    <d v="2021-02-02T00:00:00"/>
    <d v="2021-02-02T00:00:00"/>
    <d v="2021-02-02T00:00:00"/>
    <d v="2021-02-15T00:00:00"/>
    <s v="완료"/>
    <m/>
    <m/>
    <m/>
    <m/>
    <s v="김형준"/>
    <x v="8"/>
    <s v="임영두"/>
    <m/>
  </r>
  <r>
    <n v="965"/>
    <s v="202102-019"/>
    <s v="N"/>
    <x v="925"/>
    <s v="MES"/>
    <x v="2"/>
    <x v="3"/>
    <x v="9"/>
    <n v="2021"/>
    <n v="2"/>
    <n v="8"/>
    <d v="2021-02-02T00:00:00"/>
    <d v="2021-02-02T00:00:00"/>
    <d v="2021-02-02T00:00:00"/>
    <d v="2021-02-17T00:00:00"/>
    <s v="완료"/>
    <m/>
    <m/>
    <m/>
    <m/>
    <s v="김형준"/>
    <x v="8"/>
    <s v="임영두"/>
    <m/>
  </r>
  <r>
    <n v="966"/>
    <s v="202102-020"/>
    <s v="N"/>
    <x v="926"/>
    <s v="MES"/>
    <x v="2"/>
    <x v="3"/>
    <x v="9"/>
    <n v="2021"/>
    <n v="2"/>
    <n v="8"/>
    <d v="2021-02-02T00:00:00"/>
    <d v="2021-02-02T00:00:00"/>
    <d v="2021-02-02T00:00:00"/>
    <d v="2021-02-17T00:00:00"/>
    <s v="완료"/>
    <m/>
    <m/>
    <m/>
    <m/>
    <s v="김형준"/>
    <x v="8"/>
    <s v="임영두"/>
    <m/>
  </r>
  <r>
    <n v="967"/>
    <s v="202102-021"/>
    <s v="N"/>
    <x v="927"/>
    <s v="MES"/>
    <x v="2"/>
    <x v="3"/>
    <x v="9"/>
    <n v="2021"/>
    <n v="2"/>
    <n v="6"/>
    <d v="2021-02-02T00:00:00"/>
    <d v="2021-02-02T00:00:00"/>
    <d v="2021-02-02T00:00:00"/>
    <d v="2021-02-02T00:00:00"/>
    <s v="완료"/>
    <m/>
    <m/>
    <m/>
    <m/>
    <s v="임영두"/>
    <x v="3"/>
    <s v="임영두"/>
    <m/>
  </r>
  <r>
    <n v="968"/>
    <s v="202102-022"/>
    <s v="N"/>
    <x v="928"/>
    <s v="VPN"/>
    <x v="2"/>
    <x v="3"/>
    <x v="9"/>
    <n v="2021"/>
    <n v="2"/>
    <n v="6"/>
    <d v="2021-02-01T00:00:00"/>
    <d v="2021-02-01T00:00:00"/>
    <d v="2021-02-01T00:00:00"/>
    <d v="2021-02-03T00:00:00"/>
    <s v="완료"/>
    <m/>
    <m/>
    <m/>
    <m/>
    <s v="와이에이치비"/>
    <x v="18"/>
    <s v="임영두"/>
    <m/>
  </r>
  <r>
    <n v="969"/>
    <s v="202102-023"/>
    <s v="N"/>
    <x v="929"/>
    <s v="VPN"/>
    <x v="2"/>
    <x v="3"/>
    <x v="9"/>
    <n v="2021"/>
    <n v="2"/>
    <n v="6"/>
    <d v="2021-02-02T00:00:00"/>
    <d v="2021-02-02T00:00:00"/>
    <d v="2021-02-02T00:00:00"/>
    <d v="2021-02-02T00:00:00"/>
    <s v="완료"/>
    <m/>
    <m/>
    <m/>
    <m/>
    <s v="백성우"/>
    <x v="19"/>
    <s v="임영두"/>
    <m/>
  </r>
  <r>
    <n v="970"/>
    <s v="202102-024"/>
    <s v="N"/>
    <x v="930"/>
    <s v="IT"/>
    <x v="2"/>
    <x v="3"/>
    <x v="9"/>
    <n v="2021"/>
    <n v="2"/>
    <n v="6"/>
    <d v="2021-02-03T00:00:00"/>
    <d v="2021-02-03T00:00:00"/>
    <d v="2021-02-03T00:00:00"/>
    <d v="2021-02-05T00:00:00"/>
    <s v="완료"/>
    <m/>
    <m/>
    <m/>
    <m/>
    <s v="김완중"/>
    <x v="20"/>
    <s v="임영두"/>
    <s v="김선준"/>
  </r>
  <r>
    <n v="971"/>
    <s v="202102-025"/>
    <s v="N"/>
    <x v="931"/>
    <s v="VPN"/>
    <x v="2"/>
    <x v="3"/>
    <x v="9"/>
    <n v="2021"/>
    <n v="2"/>
    <n v="6"/>
    <d v="2021-02-03T00:00:00"/>
    <d v="2021-02-03T00:00:00"/>
    <d v="2021-02-03T00:00:00"/>
    <d v="2021-02-03T00:00:00"/>
    <s v="완료"/>
    <m/>
    <m/>
    <m/>
    <m/>
    <s v="한갑수"/>
    <x v="21"/>
    <s v="임영두"/>
    <m/>
  </r>
  <r>
    <n v="972"/>
    <s v="202102-026"/>
    <s v="N"/>
    <x v="932"/>
    <s v="IT"/>
    <x v="2"/>
    <x v="3"/>
    <x v="9"/>
    <n v="2021"/>
    <n v="2"/>
    <n v="6"/>
    <d v="2021-02-03T00:00:00"/>
    <d v="2021-02-03T00:00:00"/>
    <d v="2021-02-03T00:00:00"/>
    <d v="2021-02-05T00:00:00"/>
    <s v="완료"/>
    <m/>
    <m/>
    <m/>
    <m/>
    <s v="이용준"/>
    <x v="22"/>
    <s v="임영두"/>
    <s v="박상우"/>
  </r>
  <r>
    <n v="973"/>
    <s v="202102-027"/>
    <s v="N"/>
    <x v="933"/>
    <s v="MES"/>
    <x v="2"/>
    <x v="3"/>
    <x v="9"/>
    <n v="2021"/>
    <n v="2"/>
    <n v="6"/>
    <d v="2021-02-03T00:00:00"/>
    <d v="2021-02-03T00:00:00"/>
    <d v="2021-02-03T00:00:00"/>
    <d v="2021-02-03T00:00:00"/>
    <s v="완료"/>
    <m/>
    <m/>
    <m/>
    <m/>
    <s v="노승윤"/>
    <x v="17"/>
    <s v="임영두"/>
    <m/>
  </r>
  <r>
    <n v="974"/>
    <s v="202102-028"/>
    <s v="N"/>
    <x v="934"/>
    <s v="IT"/>
    <x v="2"/>
    <x v="3"/>
    <x v="9"/>
    <n v="2021"/>
    <n v="2"/>
    <n v="6"/>
    <d v="2021-02-02T00:00:00"/>
    <d v="2021-02-02T00:00:00"/>
    <d v="2021-02-02T00:00:00"/>
    <d v="2021-02-03T00:00:00"/>
    <s v="완료"/>
    <m/>
    <m/>
    <m/>
    <m/>
    <s v="최근영"/>
    <x v="0"/>
    <s v="임영두"/>
    <m/>
  </r>
  <r>
    <n v="975"/>
    <s v="202102-029"/>
    <s v="N"/>
    <x v="935"/>
    <s v="MES"/>
    <x v="2"/>
    <x v="3"/>
    <x v="9"/>
    <n v="2021"/>
    <n v="2"/>
    <n v="7"/>
    <d v="2021-02-03T00:00:00"/>
    <d v="2021-02-03T00:00:00"/>
    <d v="2021-02-03T00:00:00"/>
    <d v="2021-02-08T00:00:00"/>
    <s v="완료"/>
    <m/>
    <m/>
    <m/>
    <m/>
    <s v="박기범"/>
    <x v="16"/>
    <s v="임영두"/>
    <s v="예외 반제품(SA)"/>
  </r>
  <r>
    <n v="976"/>
    <s v="202102-030"/>
    <s v="N"/>
    <x v="936"/>
    <s v="VPN"/>
    <x v="2"/>
    <x v="3"/>
    <x v="9"/>
    <n v="2021"/>
    <n v="2"/>
    <n v="6"/>
    <d v="2021-02-04T00:00:00"/>
    <d v="2021-02-04T00:00:00"/>
    <d v="2021-02-04T00:00:00"/>
    <d v="2021-02-04T00:00:00"/>
    <s v="완료"/>
    <m/>
    <m/>
    <m/>
    <m/>
    <s v="유진시그널"/>
    <x v="23"/>
    <s v="임영두"/>
    <m/>
  </r>
  <r>
    <n v="977"/>
    <s v="202102-031"/>
    <s v="N"/>
    <x v="937"/>
    <s v="MES"/>
    <x v="2"/>
    <x v="3"/>
    <x v="9"/>
    <n v="2021"/>
    <n v="3"/>
    <n v="11"/>
    <d v="2021-02-04T00:00:00"/>
    <d v="2021-02-04T00:00:00"/>
    <d v="2021-02-04T00:00:00"/>
    <d v="2021-03-08T00:00:00"/>
    <s v="완료"/>
    <m/>
    <m/>
    <m/>
    <m/>
    <s v="이태경"/>
    <x v="24"/>
    <s v="임영두"/>
    <m/>
  </r>
  <r>
    <n v="978"/>
    <s v="202102-032"/>
    <s v="N"/>
    <x v="938"/>
    <s v="IT"/>
    <x v="2"/>
    <x v="3"/>
    <x v="9"/>
    <n v="2021"/>
    <n v="2"/>
    <n v="6"/>
    <d v="2021-02-04T00:00:00"/>
    <d v="2021-02-04T00:00:00"/>
    <d v="2021-02-04T00:00:00"/>
    <d v="2021-02-04T00:00:00"/>
    <s v="완료"/>
    <m/>
    <m/>
    <m/>
    <m/>
    <s v="임영두"/>
    <x v="3"/>
    <s v="임영두"/>
    <m/>
  </r>
  <r>
    <n v="979"/>
    <s v="202102-033"/>
    <s v="N"/>
    <x v="939"/>
    <s v="salesforce"/>
    <x v="2"/>
    <x v="3"/>
    <x v="9"/>
    <n v="2021"/>
    <n v="2"/>
    <n v="6"/>
    <d v="2021-02-05T00:00:00"/>
    <d v="2021-02-05T00:00:00"/>
    <d v="2021-02-05T00:00:00"/>
    <d v="2021-02-05T00:00:00"/>
    <s v="완료"/>
    <m/>
    <m/>
    <m/>
    <m/>
    <s v="정찬호"/>
    <x v="0"/>
    <s v="최근영"/>
    <m/>
  </r>
  <r>
    <n v="980"/>
    <s v="202102-034"/>
    <s v="N"/>
    <x v="939"/>
    <s v="salesforce"/>
    <x v="2"/>
    <x v="3"/>
    <x v="9"/>
    <n v="2021"/>
    <n v="2"/>
    <n v="6"/>
    <d v="2021-02-01T00:00:00"/>
    <d v="2021-02-01T00:00:00"/>
    <d v="2021-02-05T00:00:00"/>
    <d v="2021-02-05T00:00:00"/>
    <s v="완료"/>
    <m/>
    <m/>
    <m/>
    <m/>
    <s v="이수진"/>
    <x v="0"/>
    <s v="최근영"/>
    <m/>
  </r>
  <r>
    <n v="981"/>
    <s v="202102-035"/>
    <s v="N"/>
    <x v="940"/>
    <s v="VPN"/>
    <x v="2"/>
    <x v="3"/>
    <x v="9"/>
    <n v="2021"/>
    <n v="2"/>
    <n v="6"/>
    <d v="2021-02-04T00:00:00"/>
    <d v="2021-02-04T00:00:00"/>
    <d v="2021-02-04T00:00:00"/>
    <d v="2021-02-04T00:00:00"/>
    <s v="완료"/>
    <m/>
    <m/>
    <m/>
    <m/>
    <s v="채의석"/>
    <x v="0"/>
    <s v="최근영"/>
    <m/>
  </r>
  <r>
    <n v="982"/>
    <s v="202102-036"/>
    <s v="N"/>
    <x v="940"/>
    <s v="VPN"/>
    <x v="2"/>
    <x v="3"/>
    <x v="9"/>
    <n v="2021"/>
    <n v="2"/>
    <n v="6"/>
    <d v="2021-02-04T00:00:00"/>
    <d v="2021-02-04T00:00:00"/>
    <d v="2021-02-04T00:00:00"/>
    <d v="2021-02-04T00:00:00"/>
    <s v="완료"/>
    <m/>
    <m/>
    <m/>
    <m/>
    <s v="이민재"/>
    <x v="0"/>
    <s v="최근영"/>
    <m/>
  </r>
  <r>
    <n v="983"/>
    <s v="202102-037"/>
    <s v="N"/>
    <x v="941"/>
    <s v="그룹웨어"/>
    <x v="2"/>
    <x v="3"/>
    <x v="9"/>
    <n v="2021"/>
    <n v="2"/>
    <n v="6"/>
    <d v="2021-02-03T00:00:00"/>
    <d v="2021-02-03T00:00:00"/>
    <d v="2021-02-03T00:00:00"/>
    <d v="2021-02-04T00:00:00"/>
    <s v="완료"/>
    <m/>
    <m/>
    <m/>
    <m/>
    <s v="도문현"/>
    <x v="0"/>
    <s v="최근영"/>
    <m/>
  </r>
  <r>
    <n v="984"/>
    <s v="202102-038"/>
    <s v="N"/>
    <x v="939"/>
    <s v="salesforce"/>
    <x v="2"/>
    <x v="3"/>
    <x v="9"/>
    <n v="2021"/>
    <n v="2"/>
    <n v="6"/>
    <d v="2021-02-01T00:00:00"/>
    <d v="2021-02-01T00:00:00"/>
    <d v="2021-02-01T00:00:00"/>
    <d v="2021-02-01T00:00:00"/>
    <s v="완료"/>
    <m/>
    <m/>
    <m/>
    <m/>
    <s v="김명모"/>
    <x v="0"/>
    <s v="최근영"/>
    <m/>
  </r>
  <r>
    <n v="985"/>
    <s v="202102-039"/>
    <s v="N"/>
    <x v="942"/>
    <s v="WMS"/>
    <x v="2"/>
    <x v="3"/>
    <x v="10"/>
    <n v="2021"/>
    <n v="2"/>
    <n v="7"/>
    <d v="2021-02-08T00:00:00"/>
    <d v="2021-02-08T00:00:00"/>
    <d v="2021-02-08T00:00:00"/>
    <d v="2021-02-08T00:00:00"/>
    <s v="완료"/>
    <m/>
    <m/>
    <m/>
    <m/>
    <s v="이태경"/>
    <x v="4"/>
    <s v="고승환"/>
    <s v="- 작업자 실수로 11자리 미발행_x000a_- 243건 11자리 넣어줌"/>
  </r>
  <r>
    <n v="986"/>
    <s v="202102-040"/>
    <s v="N"/>
    <x v="943"/>
    <s v="MES"/>
    <x v="2"/>
    <x v="3"/>
    <x v="10"/>
    <n v="2021"/>
    <n v="3"/>
    <n v="11"/>
    <d v="2021-02-10T00:00:00"/>
    <d v="2021-02-10T00:00:00"/>
    <d v="2021-02-10T00:00:00"/>
    <d v="2021-03-08T00:00:00"/>
    <s v="완료"/>
    <m/>
    <m/>
    <m/>
    <m/>
    <s v="김형준"/>
    <x v="4"/>
    <s v="고승환"/>
    <s v="- 기존 OVD140 -&gt; RID 방식에서 OVD140 -&gt; VAD150으로 공정 진행 가능하게_x000a_- 해당 공정이 많아 수정 사항 많음"/>
  </r>
  <r>
    <n v="987"/>
    <s v="202102-041"/>
    <s v="N"/>
    <x v="944"/>
    <s v="IT"/>
    <x v="2"/>
    <x v="3"/>
    <x v="9"/>
    <n v="2021"/>
    <n v="2"/>
    <n v="7"/>
    <d v="2021-02-05T00:00:00"/>
    <d v="2021-02-05T00:00:00"/>
    <d v="2021-02-05T00:00:00"/>
    <d v="2021-02-08T00:00:00"/>
    <s v="완료"/>
    <m/>
    <m/>
    <m/>
    <m/>
    <s v="최근영"/>
    <x v="3"/>
    <s v="임영두"/>
    <m/>
  </r>
  <r>
    <n v="988"/>
    <s v="202102-042"/>
    <s v="N"/>
    <x v="945"/>
    <s v="VPN"/>
    <x v="2"/>
    <x v="3"/>
    <x v="10"/>
    <n v="2021"/>
    <n v="2"/>
    <n v="7"/>
    <d v="2021-02-08T00:00:00"/>
    <d v="2021-02-08T00:00:00"/>
    <d v="2021-02-08T00:00:00"/>
    <d v="2021-02-08T00:00:00"/>
    <s v="완료"/>
    <m/>
    <m/>
    <m/>
    <m/>
    <s v="한국초음파"/>
    <x v="3"/>
    <s v="임영두"/>
    <m/>
  </r>
  <r>
    <n v="989"/>
    <s v="202102-043"/>
    <s v="N"/>
    <x v="946"/>
    <s v="VPN"/>
    <x v="2"/>
    <x v="3"/>
    <x v="10"/>
    <n v="2021"/>
    <n v="2"/>
    <n v="7"/>
    <d v="2021-02-08T00:00:00"/>
    <d v="2021-02-08T00:00:00"/>
    <d v="2021-02-08T00:00:00"/>
    <d v="2021-02-08T00:00:00"/>
    <s v="완료"/>
    <m/>
    <m/>
    <m/>
    <m/>
    <s v="세화파렛텍"/>
    <x v="3"/>
    <s v="임영두"/>
    <m/>
  </r>
  <r>
    <n v="990"/>
    <s v="202102-044"/>
    <s v="N"/>
    <x v="947"/>
    <s v="MES"/>
    <x v="2"/>
    <x v="3"/>
    <x v="10"/>
    <n v="2021"/>
    <n v="2"/>
    <n v="7"/>
    <d v="2021-02-08T00:00:00"/>
    <d v="2021-02-08T00:00:00"/>
    <d v="2021-02-08T00:00:00"/>
    <d v="2021-02-08T00:00:00"/>
    <s v="완료"/>
    <m/>
    <m/>
    <m/>
    <m/>
    <s v="임영두"/>
    <x v="3"/>
    <s v="임영두"/>
    <m/>
  </r>
  <r>
    <n v="991"/>
    <s v="202102-045"/>
    <s v="N"/>
    <x v="948"/>
    <s v="MES"/>
    <x v="2"/>
    <x v="3"/>
    <x v="10"/>
    <n v="2021"/>
    <n v="2"/>
    <n v="7"/>
    <d v="2021-02-08T00:00:00"/>
    <d v="2021-02-08T00:00:00"/>
    <d v="2021-02-08T00:00:00"/>
    <d v="2021-02-08T00:00:00"/>
    <s v="완료"/>
    <m/>
    <m/>
    <m/>
    <m/>
    <s v="김정민"/>
    <x v="3"/>
    <s v="임영두"/>
    <m/>
  </r>
  <r>
    <n v="992"/>
    <s v="202102-046"/>
    <s v="N"/>
    <x v="949"/>
    <s v="MES"/>
    <x v="2"/>
    <x v="3"/>
    <x v="10"/>
    <n v="2021"/>
    <n v="3"/>
    <n v="10"/>
    <d v="2021-02-08T00:00:00"/>
    <d v="2021-02-08T00:00:00"/>
    <d v="2021-02-08T00:00:00"/>
    <d v="2021-03-05T00:00:00"/>
    <s v="완료"/>
    <m/>
    <m/>
    <m/>
    <m/>
    <s v="김정민"/>
    <x v="3"/>
    <s v="임영두"/>
    <m/>
  </r>
  <r>
    <n v="993"/>
    <s v="202102-047"/>
    <s v="N"/>
    <x v="950"/>
    <s v="MES"/>
    <x v="2"/>
    <x v="3"/>
    <x v="10"/>
    <n v="2021"/>
    <n v="2"/>
    <n v="7"/>
    <d v="2021-02-08T00:00:00"/>
    <d v="2021-02-08T00:00:00"/>
    <d v="2021-02-08T00:00:00"/>
    <d v="2021-02-08T00:00:00"/>
    <s v="완료"/>
    <m/>
    <m/>
    <m/>
    <m/>
    <s v="권용배"/>
    <x v="3"/>
    <s v="임영두"/>
    <m/>
  </r>
  <r>
    <n v="994"/>
    <s v="202102-048"/>
    <s v="N"/>
    <x v="951"/>
    <s v="MES"/>
    <x v="2"/>
    <x v="3"/>
    <x v="10"/>
    <n v="2021"/>
    <n v="2"/>
    <n v="9"/>
    <d v="2021-02-08T00:00:00"/>
    <d v="2021-02-08T00:00:00"/>
    <d v="2021-02-08T00:00:00"/>
    <d v="2021-02-23T00:00:00"/>
    <s v="완료"/>
    <m/>
    <m/>
    <m/>
    <m/>
    <s v="안영환"/>
    <x v="3"/>
    <s v="임영두"/>
    <m/>
  </r>
  <r>
    <n v="995"/>
    <s v="202102-049"/>
    <s v="N"/>
    <x v="952"/>
    <s v="MES"/>
    <x v="2"/>
    <x v="3"/>
    <x v="10"/>
    <n v="2021"/>
    <n v="2"/>
    <n v="7"/>
    <d v="2021-02-08T00:00:00"/>
    <d v="2021-02-08T00:00:00"/>
    <d v="2021-02-08T00:00:00"/>
    <d v="2021-02-09T00:00:00"/>
    <s v="완료"/>
    <m/>
    <m/>
    <m/>
    <m/>
    <s v="어광우"/>
    <x v="3"/>
    <s v="임영두"/>
    <m/>
  </r>
  <r>
    <n v="996"/>
    <s v="202102-050"/>
    <s v="N"/>
    <x v="953"/>
    <s v="WMS"/>
    <x v="2"/>
    <x v="3"/>
    <x v="10"/>
    <n v="2021"/>
    <n v="2"/>
    <n v="7"/>
    <d v="2021-02-08T00:00:00"/>
    <d v="2021-02-08T00:00:00"/>
    <d v="2021-02-08T00:00:00"/>
    <d v="2021-02-09T00:00:00"/>
    <s v="완료"/>
    <m/>
    <m/>
    <m/>
    <m/>
    <s v="최근영"/>
    <x v="3"/>
    <s v="임영두"/>
    <s v="구매팀, 생산팀 10명"/>
  </r>
  <r>
    <n v="997"/>
    <s v="202102-051"/>
    <s v="N"/>
    <x v="954"/>
    <s v="그룹웨어"/>
    <x v="2"/>
    <x v="3"/>
    <x v="10"/>
    <n v="2021"/>
    <n v="2"/>
    <n v="7"/>
    <d v="2021-02-08T00:00:00"/>
    <d v="2021-02-08T00:00:00"/>
    <d v="2021-02-08T00:00:00"/>
    <d v="2021-02-08T00:00:00"/>
    <s v="완료"/>
    <m/>
    <m/>
    <m/>
    <m/>
    <s v="문대승"/>
    <x v="3"/>
    <s v="임영두"/>
    <m/>
  </r>
  <r>
    <n v="998"/>
    <s v="202102-052"/>
    <s v="N"/>
    <x v="946"/>
    <s v="VPN"/>
    <x v="2"/>
    <x v="3"/>
    <x v="10"/>
    <n v="2021"/>
    <n v="2"/>
    <n v="7"/>
    <d v="2021-02-08T00:00:00"/>
    <d v="2021-02-08T00:00:00"/>
    <d v="2021-02-08T00:00:00"/>
    <d v="2021-02-08T00:00:00"/>
    <s v="완료"/>
    <m/>
    <m/>
    <m/>
    <m/>
    <s v="씨에스_x000a_프론트라인"/>
    <x v="3"/>
    <s v="임영두"/>
    <m/>
  </r>
  <r>
    <n v="999"/>
    <s v="202102-053"/>
    <s v="N"/>
    <x v="955"/>
    <s v="MES"/>
    <x v="2"/>
    <x v="3"/>
    <x v="10"/>
    <n v="2021"/>
    <n v="3"/>
    <n v="11"/>
    <d v="2021-02-09T00:00:00"/>
    <d v="2021-02-09T00:00:00"/>
    <d v="2021-02-09T00:00:00"/>
    <d v="2021-03-08T00:00:00"/>
    <s v="완료"/>
    <m/>
    <m/>
    <m/>
    <m/>
    <s v="어광우"/>
    <x v="3"/>
    <s v="임영두"/>
    <m/>
  </r>
  <r>
    <n v="1000"/>
    <s v="202102-054"/>
    <s v="N"/>
    <x v="956"/>
    <s v="VPN"/>
    <x v="2"/>
    <x v="3"/>
    <x v="10"/>
    <n v="2021"/>
    <n v="2"/>
    <n v="7"/>
    <d v="2021-02-09T00:00:00"/>
    <d v="2021-02-09T00:00:00"/>
    <d v="2021-02-09T00:00:00"/>
    <d v="2021-02-09T00:00:00"/>
    <s v="완료"/>
    <m/>
    <m/>
    <m/>
    <m/>
    <s v="양진성"/>
    <x v="3"/>
    <s v="임영두"/>
    <m/>
  </r>
  <r>
    <n v="1001"/>
    <s v="202102-055"/>
    <s v="N"/>
    <x v="957"/>
    <s v="WMS"/>
    <x v="2"/>
    <x v="3"/>
    <x v="10"/>
    <n v="2021"/>
    <n v="2"/>
    <n v="7"/>
    <d v="2021-02-10T00:00:00"/>
    <d v="2021-02-10T00:00:00"/>
    <d v="2021-02-10T00:00:00"/>
    <d v="2021-02-10T00:00:00"/>
    <s v="완료"/>
    <m/>
    <m/>
    <m/>
    <m/>
    <s v="안영환"/>
    <x v="3"/>
    <s v="임영두"/>
    <m/>
  </r>
  <r>
    <n v="1002"/>
    <s v="202102-056"/>
    <s v="N"/>
    <x v="958"/>
    <s v="MES"/>
    <x v="2"/>
    <x v="3"/>
    <x v="10"/>
    <n v="2021"/>
    <n v="2"/>
    <n v="7"/>
    <d v="2021-02-10T00:00:00"/>
    <d v="2021-02-10T00:00:00"/>
    <d v="2021-02-10T00:00:00"/>
    <d v="2021-02-10T00:00:00"/>
    <s v="완료"/>
    <m/>
    <m/>
    <m/>
    <m/>
    <s v="김선준"/>
    <x v="3"/>
    <s v="임영두"/>
    <m/>
  </r>
  <r>
    <n v="1003"/>
    <s v="202102-057"/>
    <s v="N"/>
    <x v="959"/>
    <s v="salesforce"/>
    <x v="2"/>
    <x v="3"/>
    <x v="10"/>
    <n v="2021"/>
    <n v="2"/>
    <n v="7"/>
    <d v="2021-02-08T00:00:00"/>
    <d v="2021-02-08T00:00:00"/>
    <d v="2021-02-08T00:00:00"/>
    <d v="2021-02-08T00:00:00"/>
    <s v="완료"/>
    <m/>
    <m/>
    <m/>
    <m/>
    <s v="김명모"/>
    <x v="0"/>
    <s v="최근영"/>
    <m/>
  </r>
  <r>
    <n v="1004"/>
    <s v="202102-058"/>
    <s v="N"/>
    <x v="960"/>
    <s v="VPN"/>
    <x v="2"/>
    <x v="3"/>
    <x v="10"/>
    <n v="2021"/>
    <n v="2"/>
    <n v="7"/>
    <d v="2021-02-08T00:00:00"/>
    <d v="2021-02-08T00:00:00"/>
    <d v="2021-02-08T00:00:00"/>
    <d v="2021-02-08T00:00:00"/>
    <s v="완료"/>
    <m/>
    <m/>
    <m/>
    <m/>
    <s v="고효정"/>
    <x v="0"/>
    <s v="최근영"/>
    <m/>
  </r>
  <r>
    <n v="1005"/>
    <s v="202102-059"/>
    <s v="N"/>
    <x v="961"/>
    <s v="MES"/>
    <x v="2"/>
    <x v="3"/>
    <x v="13"/>
    <n v="2021"/>
    <n v="2"/>
    <n v="8"/>
    <d v="2021-02-15T00:00:00"/>
    <d v="2021-02-15T00:00:00"/>
    <d v="2021-02-15T00:00:00"/>
    <d v="2021-02-15T00:00:00"/>
    <s v="완료"/>
    <m/>
    <m/>
    <m/>
    <m/>
    <s v="김선준"/>
    <x v="3"/>
    <s v="임영두"/>
    <m/>
  </r>
  <r>
    <n v="1006"/>
    <s v="202102-060"/>
    <s v="N"/>
    <x v="962"/>
    <s v="WMS"/>
    <x v="2"/>
    <x v="3"/>
    <x v="13"/>
    <n v="2021"/>
    <n v="3"/>
    <n v="11"/>
    <d v="2021-02-15T00:00:00"/>
    <d v="2021-02-15T00:00:00"/>
    <d v="2021-02-15T00:00:00"/>
    <d v="2021-03-12T00:00:00"/>
    <s v="완료"/>
    <m/>
    <m/>
    <m/>
    <m/>
    <s v="이규민"/>
    <x v="3"/>
    <s v="임영두"/>
    <m/>
  </r>
  <r>
    <n v="1007"/>
    <s v="202102-061"/>
    <s v="N"/>
    <x v="963"/>
    <s v="VPN"/>
    <x v="2"/>
    <x v="3"/>
    <x v="13"/>
    <n v="2021"/>
    <n v="2"/>
    <n v="8"/>
    <d v="2021-02-15T00:00:00"/>
    <d v="2021-02-15T00:00:00"/>
    <d v="2021-02-15T00:00:00"/>
    <d v="2021-02-17T00:00:00"/>
    <s v="완료"/>
    <m/>
    <m/>
    <m/>
    <m/>
    <s v="백성우"/>
    <x v="3"/>
    <s v="임영두"/>
    <s v="대한시스템즈 요청"/>
  </r>
  <r>
    <n v="1008"/>
    <s v="202102-062"/>
    <s v="N"/>
    <x v="964"/>
    <s v="M365"/>
    <x v="2"/>
    <x v="3"/>
    <x v="13"/>
    <n v="2021"/>
    <n v="2"/>
    <n v="8"/>
    <d v="2021-02-15T00:00:00"/>
    <d v="2021-02-15T00:00:00"/>
    <d v="2021-02-15T00:00:00"/>
    <d v="2021-02-15T00:00:00"/>
    <s v="완료"/>
    <m/>
    <m/>
    <m/>
    <m/>
    <s v="도문현"/>
    <x v="3"/>
    <s v="임영두"/>
    <m/>
  </r>
  <r>
    <n v="1009"/>
    <s v="202102-063"/>
    <s v="N"/>
    <x v="965"/>
    <s v="아웃룩"/>
    <x v="2"/>
    <x v="3"/>
    <x v="13"/>
    <n v="2021"/>
    <n v="2"/>
    <n v="8"/>
    <d v="2021-02-15T00:00:00"/>
    <d v="2021-02-15T00:00:00"/>
    <d v="2021-02-15T00:00:00"/>
    <d v="2021-02-15T00:00:00"/>
    <s v="완료"/>
    <m/>
    <m/>
    <m/>
    <m/>
    <s v="도문현"/>
    <x v="3"/>
    <s v="임영두"/>
    <m/>
  </r>
  <r>
    <n v="1010"/>
    <s v="202102-064"/>
    <s v="N"/>
    <x v="966"/>
    <s v="VPN"/>
    <x v="2"/>
    <x v="3"/>
    <x v="13"/>
    <n v="2021"/>
    <n v="2"/>
    <n v="8"/>
    <d v="2021-02-15T00:00:00"/>
    <d v="2021-02-15T00:00:00"/>
    <d v="2021-02-15T00:00:00"/>
    <d v="2021-02-15T00:00:00"/>
    <s v="완료"/>
    <m/>
    <m/>
    <m/>
    <m/>
    <s v="도문현"/>
    <x v="3"/>
    <s v="임영두"/>
    <m/>
  </r>
  <r>
    <n v="1011"/>
    <s v="202102-065"/>
    <s v="N"/>
    <x v="967"/>
    <s v="VPN"/>
    <x v="2"/>
    <x v="3"/>
    <x v="13"/>
    <n v="2021"/>
    <n v="2"/>
    <n v="8"/>
    <d v="2021-02-15T00:00:00"/>
    <d v="2021-02-15T00:00:00"/>
    <d v="2021-02-15T00:00:00"/>
    <d v="2021-02-15T00:00:00"/>
    <s v="완료"/>
    <m/>
    <m/>
    <m/>
    <m/>
    <s v="신기상사"/>
    <x v="3"/>
    <s v="임영두"/>
    <m/>
  </r>
  <r>
    <n v="1012"/>
    <s v="202102-066"/>
    <s v="N"/>
    <x v="968"/>
    <s v="WMS"/>
    <x v="2"/>
    <x v="3"/>
    <x v="13"/>
    <n v="2021"/>
    <n v="2"/>
    <n v="8"/>
    <d v="2021-02-15T00:00:00"/>
    <d v="2021-02-15T00:00:00"/>
    <d v="2021-02-15T00:00:00"/>
    <d v="2021-02-16T00:00:00"/>
    <s v="완료"/>
    <m/>
    <m/>
    <m/>
    <m/>
    <s v="진범오"/>
    <x v="3"/>
    <s v="임영두"/>
    <m/>
  </r>
  <r>
    <n v="1013"/>
    <s v="202102-067"/>
    <s v="N"/>
    <x v="969"/>
    <s v="DRM"/>
    <x v="2"/>
    <x v="3"/>
    <x v="13"/>
    <n v="2021"/>
    <n v="2"/>
    <n v="8"/>
    <d v="2021-02-15T00:00:00"/>
    <d v="2021-02-15T00:00:00"/>
    <d v="2021-02-15T00:00:00"/>
    <d v="2021-02-15T00:00:00"/>
    <s v="완료"/>
    <m/>
    <m/>
    <m/>
    <m/>
    <s v="김우식"/>
    <x v="3"/>
    <s v="임영두"/>
    <m/>
  </r>
  <r>
    <n v="1014"/>
    <s v="202102-068"/>
    <s v="N"/>
    <x v="970"/>
    <s v="IT"/>
    <x v="2"/>
    <x v="3"/>
    <x v="13"/>
    <n v="2021"/>
    <n v="2"/>
    <n v="8"/>
    <d v="2021-02-15T00:00:00"/>
    <d v="2021-02-15T00:00:00"/>
    <d v="2021-02-15T00:00:00"/>
    <d v="2021-02-15T00:00:00"/>
    <s v="완료"/>
    <m/>
    <m/>
    <m/>
    <m/>
    <s v="비손_x000a_남광현"/>
    <x v="3"/>
    <s v="임영두"/>
    <m/>
  </r>
  <r>
    <n v="1015"/>
    <s v="202102-069"/>
    <s v="N"/>
    <x v="971"/>
    <s v="IT"/>
    <x v="2"/>
    <x v="3"/>
    <x v="13"/>
    <n v="2021"/>
    <n v="2"/>
    <n v="8"/>
    <d v="2021-02-16T00:00:00"/>
    <d v="2021-02-16T00:00:00"/>
    <d v="2021-02-16T00:00:00"/>
    <d v="2021-02-16T00:00:00"/>
    <s v="완료"/>
    <m/>
    <m/>
    <m/>
    <m/>
    <s v="임영두"/>
    <x v="3"/>
    <s v="임영두"/>
    <s v="김수홍"/>
  </r>
  <r>
    <n v="1016"/>
    <s v="202102-070"/>
    <s v="N"/>
    <x v="972"/>
    <s v="MES"/>
    <x v="2"/>
    <x v="3"/>
    <x v="13"/>
    <n v="2021"/>
    <n v="3"/>
    <n v="11"/>
    <d v="2021-02-16T00:00:00"/>
    <d v="2021-02-16T00:00:00"/>
    <d v="2021-02-16T00:00:00"/>
    <d v="2021-03-09T00:00:00"/>
    <s v="완료"/>
    <m/>
    <m/>
    <m/>
    <m/>
    <s v="권용배"/>
    <x v="3"/>
    <s v="임영두"/>
    <m/>
  </r>
  <r>
    <n v="1017"/>
    <s v="202102-071"/>
    <s v="N"/>
    <x v="973"/>
    <s v="MES"/>
    <x v="2"/>
    <x v="3"/>
    <x v="13"/>
    <n v="2021"/>
    <n v="3"/>
    <n v="11"/>
    <d v="2021-02-16T00:00:00"/>
    <d v="2021-02-16T00:00:00"/>
    <d v="2021-02-16T00:00:00"/>
    <d v="2021-03-09T00:00:00"/>
    <s v="완료"/>
    <m/>
    <m/>
    <m/>
    <m/>
    <s v="안영환"/>
    <x v="3"/>
    <s v="임영두"/>
    <m/>
  </r>
  <r>
    <n v="1018"/>
    <s v="202102-072"/>
    <s v="N"/>
    <x v="967"/>
    <s v="VPN"/>
    <x v="2"/>
    <x v="3"/>
    <x v="13"/>
    <n v="2021"/>
    <n v="2"/>
    <n v="8"/>
    <d v="2021-02-16T00:00:00"/>
    <d v="2021-02-16T00:00:00"/>
    <d v="2021-02-16T00:00:00"/>
    <d v="2021-02-16T00:00:00"/>
    <s v="완료"/>
    <m/>
    <m/>
    <m/>
    <m/>
    <s v="모간"/>
    <x v="3"/>
    <s v="임영두"/>
    <m/>
  </r>
  <r>
    <n v="1019"/>
    <s v="202102-073"/>
    <s v="N"/>
    <x v="974"/>
    <s v="IT"/>
    <x v="2"/>
    <x v="3"/>
    <x v="13"/>
    <n v="2021"/>
    <n v="2"/>
    <n v="8"/>
    <d v="2021-02-16T00:00:00"/>
    <d v="2021-02-16T00:00:00"/>
    <d v="2021-02-16T00:00:00"/>
    <d v="2021-02-16T00:00:00"/>
    <s v="완료"/>
    <m/>
    <m/>
    <m/>
    <m/>
    <s v="한갑수"/>
    <x v="3"/>
    <s v="임영두"/>
    <m/>
  </r>
  <r>
    <n v="1020"/>
    <s v="202102-074"/>
    <s v="N"/>
    <x v="975"/>
    <s v="MES"/>
    <x v="2"/>
    <x v="3"/>
    <x v="13"/>
    <n v="2021"/>
    <n v="2"/>
    <n v="8"/>
    <d v="2021-02-17T00:00:00"/>
    <d v="2021-02-17T00:00:00"/>
    <d v="2021-02-17T00:00:00"/>
    <d v="2021-02-17T00:00:00"/>
    <s v="완료"/>
    <m/>
    <m/>
    <m/>
    <m/>
    <s v="권용배"/>
    <x v="3"/>
    <s v="임영두"/>
    <m/>
  </r>
  <r>
    <n v="1021"/>
    <s v="202102-075"/>
    <s v="N"/>
    <x v="976"/>
    <s v="IT"/>
    <x v="2"/>
    <x v="3"/>
    <x v="13"/>
    <n v="2021"/>
    <n v="2"/>
    <n v="8"/>
    <d v="2021-02-16T00:00:00"/>
    <d v="2021-02-16T00:00:00"/>
    <d v="2021-02-16T00:00:00"/>
    <d v="2021-02-19T00:00:00"/>
    <s v="완료"/>
    <m/>
    <m/>
    <m/>
    <m/>
    <s v="비손_x000a_남광현"/>
    <x v="3"/>
    <s v="임영두"/>
    <m/>
  </r>
  <r>
    <n v="1022"/>
    <s v="202102-076"/>
    <s v="N"/>
    <x v="977"/>
    <s v="MES"/>
    <x v="2"/>
    <x v="3"/>
    <x v="13"/>
    <n v="2021"/>
    <n v="2"/>
    <n v="8"/>
    <d v="2021-02-17T00:00:00"/>
    <d v="2021-02-17T00:00:00"/>
    <d v="2021-02-17T00:00:00"/>
    <d v="2021-02-17T00:00:00"/>
    <s v="완료"/>
    <m/>
    <m/>
    <m/>
    <m/>
    <s v="안영환"/>
    <x v="3"/>
    <s v="임영두"/>
    <m/>
  </r>
  <r>
    <n v="1023"/>
    <s v="202102-077"/>
    <s v="N"/>
    <x v="978"/>
    <s v="MES"/>
    <x v="2"/>
    <x v="3"/>
    <x v="13"/>
    <n v="2021"/>
    <n v="2"/>
    <n v="8"/>
    <d v="2021-02-17T00:00:00"/>
    <d v="2021-02-17T00:00:00"/>
    <d v="2021-02-17T00:00:00"/>
    <d v="2021-02-17T00:00:00"/>
    <s v="완료"/>
    <m/>
    <m/>
    <m/>
    <m/>
    <s v="노승윤"/>
    <x v="3"/>
    <s v="임영두"/>
    <m/>
  </r>
  <r>
    <n v="1024"/>
    <s v="202102-078"/>
    <s v="N"/>
    <x v="979"/>
    <s v="MES"/>
    <x v="2"/>
    <x v="3"/>
    <x v="13"/>
    <n v="2021"/>
    <n v="3"/>
    <n v="11"/>
    <d v="2021-02-18T00:00:00"/>
    <d v="2021-02-18T00:00:00"/>
    <d v="2021-02-18T00:00:00"/>
    <d v="2021-03-09T00:00:00"/>
    <s v="완료"/>
    <m/>
    <m/>
    <m/>
    <m/>
    <s v="권용배"/>
    <x v="3"/>
    <s v="임영두"/>
    <m/>
  </r>
  <r>
    <n v="1025"/>
    <s v="202102-079"/>
    <s v="N"/>
    <x v="980"/>
    <s v="M365"/>
    <x v="2"/>
    <x v="3"/>
    <x v="13"/>
    <n v="2021"/>
    <n v="2"/>
    <n v="8"/>
    <d v="2021-02-18T00:00:00"/>
    <d v="2021-02-18T00:00:00"/>
    <d v="2021-02-18T00:00:00"/>
    <d v="2021-02-18T00:00:00"/>
    <s v="완료"/>
    <m/>
    <m/>
    <m/>
    <m/>
    <s v="한승희"/>
    <x v="3"/>
    <s v="임영두"/>
    <m/>
  </r>
  <r>
    <n v="1026"/>
    <s v="202102-080"/>
    <s v="N"/>
    <x v="981"/>
    <s v="IT"/>
    <x v="2"/>
    <x v="3"/>
    <x v="13"/>
    <n v="2021"/>
    <n v="2"/>
    <n v="8"/>
    <d v="2021-02-18T00:00:00"/>
    <d v="2021-02-18T00:00:00"/>
    <d v="2021-02-18T00:00:00"/>
    <d v="2021-02-18T00:00:00"/>
    <s v="완료"/>
    <m/>
    <m/>
    <m/>
    <m/>
    <s v="안영환"/>
    <x v="3"/>
    <s v="임영두"/>
    <m/>
  </r>
  <r>
    <n v="1027"/>
    <s v="202102-081"/>
    <s v="N"/>
    <x v="982"/>
    <s v="MES"/>
    <x v="2"/>
    <x v="3"/>
    <x v="13"/>
    <n v="2021"/>
    <n v="2"/>
    <n v="8"/>
    <d v="2021-02-19T00:00:00"/>
    <d v="2021-02-19T00:00:00"/>
    <d v="2021-02-19T00:00:00"/>
    <d v="2021-02-19T00:00:00"/>
    <s v="완료"/>
    <m/>
    <m/>
    <m/>
    <m/>
    <s v="어광우"/>
    <x v="3"/>
    <s v="임영두"/>
    <m/>
  </r>
  <r>
    <n v="1028"/>
    <s v="202102-082"/>
    <s v="N"/>
    <x v="983"/>
    <s v="MES"/>
    <x v="2"/>
    <x v="3"/>
    <x v="13"/>
    <n v="2021"/>
    <n v="2"/>
    <n v="9"/>
    <d v="2021-02-19T00:00:00"/>
    <d v="2021-02-19T00:00:00"/>
    <d v="2021-02-19T00:00:00"/>
    <d v="2021-02-22T00:00:00"/>
    <s v="완료"/>
    <m/>
    <m/>
    <m/>
    <m/>
    <s v="어광우"/>
    <x v="3"/>
    <s v="고승환"/>
    <m/>
  </r>
  <r>
    <n v="1029"/>
    <s v="202102-083"/>
    <s v="N"/>
    <x v="984"/>
    <s v="MES"/>
    <x v="2"/>
    <x v="3"/>
    <x v="13"/>
    <n v="2021"/>
    <n v="2"/>
    <n v="8"/>
    <d v="2021-02-19T00:00:00"/>
    <d v="2021-02-19T00:00:00"/>
    <d v="2021-02-19T00:00:00"/>
    <d v="2021-02-19T00:00:00"/>
    <s v="완료"/>
    <m/>
    <m/>
    <m/>
    <m/>
    <s v="어광우"/>
    <x v="3"/>
    <s v="임영두"/>
    <m/>
  </r>
  <r>
    <n v="1030"/>
    <s v="202102-084"/>
    <s v="N"/>
    <x v="985"/>
    <s v="MES"/>
    <x v="2"/>
    <x v="3"/>
    <x v="13"/>
    <n v="2021"/>
    <n v="2"/>
    <n v="8"/>
    <d v="2021-02-15T00:00:00"/>
    <d v="2021-02-15T00:00:00"/>
    <d v="2021-02-15T00:00:00"/>
    <d v="2021-02-15T00:00:00"/>
    <s v="완료"/>
    <m/>
    <m/>
    <m/>
    <m/>
    <s v="이규민"/>
    <x v="4"/>
    <s v="고승환"/>
    <m/>
  </r>
  <r>
    <n v="1031"/>
    <s v="202102-085"/>
    <s v="N"/>
    <x v="986"/>
    <s v="MES"/>
    <x v="2"/>
    <x v="3"/>
    <x v="13"/>
    <n v="2021"/>
    <n v="2"/>
    <n v="8"/>
    <d v="2021-02-17T00:00:00"/>
    <d v="2021-02-17T00:00:00"/>
    <d v="2021-02-17T00:00:00"/>
    <d v="2021-02-18T00:00:00"/>
    <s v="완료"/>
    <m/>
    <m/>
    <m/>
    <m/>
    <s v="양진호"/>
    <x v="4"/>
    <s v="고승환"/>
    <m/>
  </r>
  <r>
    <n v="1032"/>
    <s v="202102-086"/>
    <s v="N"/>
    <x v="987"/>
    <s v="IT"/>
    <x v="2"/>
    <x v="3"/>
    <x v="13"/>
    <n v="2021"/>
    <n v="2"/>
    <n v="8"/>
    <d v="2021-02-16T00:00:00"/>
    <d v="2021-02-16T00:00:00"/>
    <d v="2021-02-16T00:00:00"/>
    <d v="2021-02-17T00:00:00"/>
    <s v="완료"/>
    <m/>
    <m/>
    <m/>
    <m/>
    <s v="IT팀"/>
    <x v="25"/>
    <s v="김수홍"/>
    <m/>
  </r>
  <r>
    <n v="1033"/>
    <s v="202102-087"/>
    <s v="N"/>
    <x v="988"/>
    <s v="IT"/>
    <x v="2"/>
    <x v="3"/>
    <x v="13"/>
    <n v="2021"/>
    <n v="2"/>
    <n v="8"/>
    <d v="2021-02-16T00:00:00"/>
    <d v="2021-02-16T00:00:00"/>
    <d v="2021-02-16T00:00:00"/>
    <d v="2021-02-17T00:00:00"/>
    <s v="완료"/>
    <m/>
    <m/>
    <m/>
    <m/>
    <s v="IT팀"/>
    <x v="25"/>
    <s v="김수홍"/>
    <m/>
  </r>
  <r>
    <n v="1034"/>
    <s v="202102-088"/>
    <s v="N"/>
    <x v="989"/>
    <s v="IT"/>
    <x v="2"/>
    <x v="3"/>
    <x v="13"/>
    <n v="2021"/>
    <n v="2"/>
    <n v="8"/>
    <d v="2021-02-16T00:00:00"/>
    <d v="2021-02-16T00:00:00"/>
    <d v="2021-02-16T00:00:00"/>
    <d v="2021-02-17T00:00:00"/>
    <s v="완료"/>
    <m/>
    <m/>
    <m/>
    <m/>
    <s v="IT팀"/>
    <x v="25"/>
    <s v="김수홍"/>
    <m/>
  </r>
  <r>
    <n v="1035"/>
    <s v="202102-089"/>
    <s v="N"/>
    <x v="990"/>
    <s v="IT"/>
    <x v="2"/>
    <x v="3"/>
    <x v="13"/>
    <n v="2021"/>
    <n v="2"/>
    <n v="8"/>
    <d v="2021-02-16T00:00:00"/>
    <d v="2021-02-16T00:00:00"/>
    <d v="2021-02-16T00:00:00"/>
    <d v="2021-02-17T00:00:00"/>
    <s v="완료"/>
    <m/>
    <m/>
    <m/>
    <m/>
    <s v="IT팀"/>
    <x v="25"/>
    <s v="김수홍"/>
    <m/>
  </r>
  <r>
    <n v="1036"/>
    <s v="202102-090"/>
    <s v="N"/>
    <x v="991"/>
    <s v="아웃룩"/>
    <x v="2"/>
    <x v="3"/>
    <x v="13"/>
    <n v="2021"/>
    <n v="2"/>
    <n v="8"/>
    <d v="2021-02-17T00:00:00"/>
    <d v="2021-02-17T00:00:00"/>
    <d v="2021-02-17T00:00:00"/>
    <d v="2021-02-17T00:00:00"/>
    <s v="완료"/>
    <m/>
    <m/>
    <m/>
    <m/>
    <s v="홍은유"/>
    <x v="25"/>
    <s v="김수홍"/>
    <m/>
  </r>
  <r>
    <n v="1037"/>
    <s v="202102-091"/>
    <s v="N"/>
    <x v="992"/>
    <s v="EAP"/>
    <x v="2"/>
    <x v="3"/>
    <x v="13"/>
    <n v="2021"/>
    <n v="2"/>
    <n v="8"/>
    <d v="2021-02-17T00:00:00"/>
    <d v="2021-02-17T00:00:00"/>
    <d v="2021-02-17T00:00:00"/>
    <d v="2021-02-17T00:00:00"/>
    <s v="완료"/>
    <m/>
    <m/>
    <m/>
    <m/>
    <s v="IT팀"/>
    <x v="25"/>
    <s v="김수홍"/>
    <m/>
  </r>
  <r>
    <n v="1038"/>
    <s v="202102-092"/>
    <s v="N"/>
    <x v="993"/>
    <s v="EAP"/>
    <x v="2"/>
    <x v="3"/>
    <x v="13"/>
    <n v="2021"/>
    <n v="2"/>
    <n v="8"/>
    <d v="2021-02-17T00:00:00"/>
    <d v="2021-02-17T00:00:00"/>
    <d v="2021-02-17T00:00:00"/>
    <d v="2021-02-17T00:00:00"/>
    <s v="완료"/>
    <m/>
    <m/>
    <m/>
    <m/>
    <s v="IT팀"/>
    <x v="25"/>
    <s v="김수홍"/>
    <m/>
  </r>
  <r>
    <n v="1039"/>
    <s v="202102-093"/>
    <s v="N"/>
    <x v="994"/>
    <s v="EAP"/>
    <x v="2"/>
    <x v="3"/>
    <x v="13"/>
    <n v="2021"/>
    <n v="2"/>
    <n v="8"/>
    <d v="2021-02-17T00:00:00"/>
    <d v="2021-02-17T00:00:00"/>
    <d v="2021-02-17T00:00:00"/>
    <d v="2021-02-17T00:00:00"/>
    <s v="완료"/>
    <m/>
    <m/>
    <m/>
    <m/>
    <s v="IT팀"/>
    <x v="25"/>
    <s v="김수홍"/>
    <m/>
  </r>
  <r>
    <n v="1040"/>
    <s v="202102-094"/>
    <s v="N"/>
    <x v="995"/>
    <s v="EAP"/>
    <x v="2"/>
    <x v="3"/>
    <x v="13"/>
    <n v="2021"/>
    <n v="2"/>
    <n v="8"/>
    <d v="2021-02-17T00:00:00"/>
    <d v="2021-02-17T00:00:00"/>
    <d v="2021-02-17T00:00:00"/>
    <d v="2021-02-17T00:00:00"/>
    <s v="완료"/>
    <m/>
    <m/>
    <m/>
    <m/>
    <s v="IT팀"/>
    <x v="25"/>
    <s v="김수홍"/>
    <m/>
  </r>
  <r>
    <n v="1041"/>
    <s v="202102-095"/>
    <s v="N"/>
    <x v="996"/>
    <s v="EAP"/>
    <x v="2"/>
    <x v="3"/>
    <x v="13"/>
    <n v="2021"/>
    <n v="2"/>
    <n v="8"/>
    <d v="2021-02-17T00:00:00"/>
    <d v="2021-02-17T00:00:00"/>
    <d v="2021-02-17T00:00:00"/>
    <d v="2021-02-17T00:00:00"/>
    <s v="완료"/>
    <m/>
    <m/>
    <m/>
    <m/>
    <s v="IT팀"/>
    <x v="25"/>
    <s v="김수홍"/>
    <s v="2/15 ~ 2/19"/>
  </r>
  <r>
    <n v="1042"/>
    <s v="202102-096"/>
    <s v="N"/>
    <x v="997"/>
    <s v="DRM"/>
    <x v="2"/>
    <x v="3"/>
    <x v="13"/>
    <n v="2021"/>
    <n v="2"/>
    <n v="8"/>
    <d v="2021-02-18T00:00:00"/>
    <d v="2021-02-18T00:00:00"/>
    <d v="2021-02-18T00:00:00"/>
    <d v="2021-02-18T00:00:00"/>
    <s v="완료"/>
    <m/>
    <m/>
    <m/>
    <m/>
    <s v="IT팀"/>
    <x v="25"/>
    <s v="김수홍"/>
    <m/>
  </r>
  <r>
    <n v="1043"/>
    <s v="202102-097"/>
    <s v="N"/>
    <x v="998"/>
    <s v="EAP"/>
    <x v="2"/>
    <x v="3"/>
    <x v="13"/>
    <n v="2021"/>
    <n v="2"/>
    <n v="8"/>
    <d v="2021-02-18T00:00:00"/>
    <d v="2021-02-18T00:00:00"/>
    <d v="2021-02-18T00:00:00"/>
    <d v="2021-02-18T00:00:00"/>
    <s v="완료"/>
    <m/>
    <m/>
    <m/>
    <m/>
    <s v="IT팀"/>
    <x v="25"/>
    <s v="김수홍"/>
    <m/>
  </r>
  <r>
    <n v="1044"/>
    <s v="202102-098"/>
    <s v="N"/>
    <x v="999"/>
    <s v="PC"/>
    <x v="2"/>
    <x v="3"/>
    <x v="13"/>
    <n v="2021"/>
    <n v="2"/>
    <n v="8"/>
    <d v="2021-02-18T00:00:00"/>
    <d v="2021-02-18T00:00:00"/>
    <d v="2021-02-18T00:00:00"/>
    <d v="2021-02-18T00:00:00"/>
    <s v="완료"/>
    <m/>
    <m/>
    <m/>
    <m/>
    <s v="장경수"/>
    <x v="25"/>
    <s v="김수홍"/>
    <m/>
  </r>
  <r>
    <n v="1045"/>
    <s v="202102-099"/>
    <s v="N"/>
    <x v="1000"/>
    <s v="PC"/>
    <x v="2"/>
    <x v="3"/>
    <x v="13"/>
    <n v="2021"/>
    <n v="2"/>
    <n v="8"/>
    <d v="2021-02-18T00:00:00"/>
    <d v="2021-02-18T00:00:00"/>
    <d v="2021-02-18T00:00:00"/>
    <d v="2021-02-18T00:00:00"/>
    <s v="완료"/>
    <m/>
    <m/>
    <m/>
    <m/>
    <s v="장경수"/>
    <x v="25"/>
    <s v="김수홍"/>
    <m/>
  </r>
  <r>
    <n v="1046"/>
    <s v="202102-100"/>
    <s v="N"/>
    <x v="1001"/>
    <s v="PC"/>
    <x v="2"/>
    <x v="3"/>
    <x v="13"/>
    <n v="2021"/>
    <n v="2"/>
    <n v="8"/>
    <d v="2021-02-18T00:00:00"/>
    <d v="2021-02-18T00:00:00"/>
    <d v="2021-02-18T00:00:00"/>
    <d v="2021-02-18T00:00:00"/>
    <s v="완료"/>
    <m/>
    <m/>
    <m/>
    <m/>
    <s v="장경수"/>
    <x v="25"/>
    <s v="김수홍"/>
    <m/>
  </r>
  <r>
    <n v="1047"/>
    <s v="202102-101"/>
    <s v="N"/>
    <x v="1002"/>
    <s v="PC"/>
    <x v="2"/>
    <x v="3"/>
    <x v="13"/>
    <n v="2021"/>
    <n v="2"/>
    <n v="8"/>
    <d v="2021-02-19T00:00:00"/>
    <d v="2021-02-19T00:00:00"/>
    <d v="2021-02-19T00:00:00"/>
    <d v="2021-02-19T00:00:00"/>
    <s v="완료"/>
    <m/>
    <m/>
    <m/>
    <m/>
    <s v="장경수"/>
    <x v="25"/>
    <s v="김수홍"/>
    <s v="포맷하드 해당PC에 재연결 하였으나 SATA-BISO까지 인식만 되며 부트 메뉴에서 인식 불가 하드불량 차후 하드구매시 연락-OS및 프로그램 설치하기로 안내"/>
  </r>
  <r>
    <n v="1048"/>
    <s v="202102-102"/>
    <s v="N"/>
    <x v="1003"/>
    <s v="EAP"/>
    <x v="2"/>
    <x v="3"/>
    <x v="13"/>
    <n v="2021"/>
    <n v="2"/>
    <n v="8"/>
    <d v="2021-02-19T00:00:00"/>
    <d v="2021-02-19T00:00:00"/>
    <d v="2021-02-19T00:00:00"/>
    <d v="2021-02-19T00:00:00"/>
    <s v="완료"/>
    <m/>
    <m/>
    <m/>
    <m/>
    <s v="IT팀"/>
    <x v="25"/>
    <s v="김수홍"/>
    <m/>
  </r>
  <r>
    <n v="1049"/>
    <s v="202102-103"/>
    <s v="N"/>
    <x v="1004"/>
    <s v="PC"/>
    <x v="2"/>
    <x v="3"/>
    <x v="13"/>
    <n v="2021"/>
    <n v="2"/>
    <n v="8"/>
    <d v="2021-02-19T00:00:00"/>
    <d v="2021-02-19T00:00:00"/>
    <d v="2021-02-19T00:00:00"/>
    <d v="2021-02-19T00:00:00"/>
    <s v="완료"/>
    <m/>
    <m/>
    <m/>
    <m/>
    <s v="임동건"/>
    <x v="25"/>
    <s v="김수홍"/>
    <s v="시동복구 불가 DELL 엔지니어 호출 및 복구가능성 안내"/>
  </r>
  <r>
    <n v="1050"/>
    <s v="202102-104"/>
    <s v="N"/>
    <x v="1005"/>
    <s v="PC"/>
    <x v="2"/>
    <x v="3"/>
    <x v="13"/>
    <n v="2021"/>
    <n v="2"/>
    <n v="8"/>
    <d v="2021-02-19T00:00:00"/>
    <d v="2021-02-19T00:00:00"/>
    <d v="2021-02-19T00:00:00"/>
    <d v="2021-02-19T00:00:00"/>
    <s v="완료"/>
    <m/>
    <m/>
    <m/>
    <m/>
    <s v="장경수"/>
    <x v="25"/>
    <s v="김수홍"/>
    <m/>
  </r>
  <r>
    <n v="1051"/>
    <s v="202102-105"/>
    <s v="N"/>
    <x v="1006"/>
    <s v="PC"/>
    <x v="2"/>
    <x v="3"/>
    <x v="13"/>
    <n v="2021"/>
    <n v="2"/>
    <n v="8"/>
    <d v="2021-02-19T00:00:00"/>
    <d v="2021-02-19T00:00:00"/>
    <d v="2021-02-19T00:00:00"/>
    <d v="2021-02-19T00:00:00"/>
    <s v="완료"/>
    <m/>
    <m/>
    <m/>
    <m/>
    <s v="최태순"/>
    <x v="25"/>
    <s v="김수홍"/>
    <m/>
  </r>
  <r>
    <n v="1052"/>
    <s v="202102-106"/>
    <s v="N"/>
    <x v="1007"/>
    <s v="NAS"/>
    <x v="2"/>
    <x v="3"/>
    <x v="13"/>
    <n v="2021"/>
    <n v="6"/>
    <n v="26"/>
    <d v="2021-02-15T00:00:00"/>
    <d v="2021-02-15T00:00:00"/>
    <d v="2021-02-22T00:00:00"/>
    <d v="2021-06-25T00:00:00"/>
    <s v="완료"/>
    <m/>
    <m/>
    <m/>
    <m/>
    <s v="김우식"/>
    <x v="0"/>
    <s v="최근영"/>
    <m/>
  </r>
  <r>
    <n v="1053"/>
    <s v="202102-107"/>
    <s v="N"/>
    <x v="1008"/>
    <s v="NAS"/>
    <x v="2"/>
    <x v="3"/>
    <x v="13"/>
    <s v=""/>
    <s v=""/>
    <s v=""/>
    <d v="2021-02-16T00:00:00"/>
    <d v="2021-02-16T00:00:00"/>
    <d v="2021-02-22T00:00:00"/>
    <m/>
    <s v="완료"/>
    <s v="Drop"/>
    <m/>
    <m/>
    <m/>
    <s v="김수홍"/>
    <x v="0"/>
    <s v="최근영"/>
    <m/>
  </r>
  <r>
    <n v="1054"/>
    <s v="202102-108"/>
    <s v="N"/>
    <x v="1009"/>
    <m/>
    <x v="2"/>
    <x v="3"/>
    <x v="13"/>
    <n v="2021"/>
    <n v="2"/>
    <n v="8"/>
    <d v="2021-02-16T00:00:00"/>
    <d v="2021-02-16T00:00:00"/>
    <d v="2021-02-16T00:00:00"/>
    <d v="2021-02-16T00:00:00"/>
    <s v="완료"/>
    <m/>
    <m/>
    <m/>
    <m/>
    <s v="박소연"/>
    <x v="0"/>
    <s v="최근영"/>
    <m/>
  </r>
  <r>
    <n v="1055"/>
    <s v="202102-109"/>
    <s v="N"/>
    <x v="1010"/>
    <s v="M365"/>
    <x v="2"/>
    <x v="3"/>
    <x v="13"/>
    <n v="2021"/>
    <n v="2"/>
    <n v="8"/>
    <d v="2021-02-17T00:00:00"/>
    <d v="2021-02-17T00:00:00"/>
    <d v="2021-02-17T00:00:00"/>
    <d v="2021-02-17T00:00:00"/>
    <s v="완료"/>
    <m/>
    <m/>
    <m/>
    <m/>
    <s v="정병철"/>
    <x v="0"/>
    <s v="최근영"/>
    <m/>
  </r>
  <r>
    <n v="1056"/>
    <s v="202102-110"/>
    <s v="N"/>
    <x v="1011"/>
    <m/>
    <x v="2"/>
    <x v="3"/>
    <x v="13"/>
    <n v="2021"/>
    <n v="2"/>
    <n v="8"/>
    <d v="2021-02-17T00:00:00"/>
    <d v="2021-02-17T00:00:00"/>
    <d v="2021-02-17T00:00:00"/>
    <d v="2021-02-17T00:00:00"/>
    <s v="완료"/>
    <m/>
    <m/>
    <m/>
    <m/>
    <s v="배형진"/>
    <x v="0"/>
    <s v="최근영"/>
    <m/>
  </r>
  <r>
    <n v="1057"/>
    <s v="202102-111"/>
    <s v="N"/>
    <x v="1012"/>
    <s v="WMS"/>
    <x v="2"/>
    <x v="3"/>
    <x v="12"/>
    <n v="2021"/>
    <n v="2"/>
    <n v="9"/>
    <d v="2021-02-22T00:00:00"/>
    <d v="2021-02-22T00:00:00"/>
    <d v="2021-02-22T00:00:00"/>
    <d v="2021-02-22T00:00:00"/>
    <s v="완료"/>
    <m/>
    <m/>
    <m/>
    <m/>
    <s v="제우스아이앤씨"/>
    <x v="3"/>
    <s v="임영두"/>
    <m/>
  </r>
  <r>
    <n v="1058"/>
    <s v="202102-112"/>
    <s v="N"/>
    <x v="1013"/>
    <s v="MES"/>
    <x v="2"/>
    <x v="3"/>
    <x v="12"/>
    <n v="2021"/>
    <n v="2"/>
    <n v="9"/>
    <d v="2021-02-22T00:00:00"/>
    <d v="2021-02-22T00:00:00"/>
    <d v="2021-02-22T00:00:00"/>
    <d v="2021-02-23T00:00:00"/>
    <s v="완료"/>
    <m/>
    <m/>
    <m/>
    <m/>
    <s v="안영환"/>
    <x v="3"/>
    <s v="임영두"/>
    <m/>
  </r>
  <r>
    <n v="1059"/>
    <s v="202102-113"/>
    <s v="N"/>
    <x v="1014"/>
    <s v="VPN"/>
    <x v="2"/>
    <x v="3"/>
    <x v="12"/>
    <n v="2021"/>
    <n v="2"/>
    <n v="9"/>
    <d v="2021-02-22T00:00:00"/>
    <d v="2021-02-22T00:00:00"/>
    <d v="2021-02-22T00:00:00"/>
    <d v="2021-02-22T00:00:00"/>
    <s v="완료"/>
    <m/>
    <m/>
    <m/>
    <m/>
    <s v="김선준"/>
    <x v="3"/>
    <s v="임영두"/>
    <s v="대한시스템즈 요청"/>
  </r>
  <r>
    <n v="1060"/>
    <s v="202102-114"/>
    <s v="N"/>
    <x v="1015"/>
    <s v="그룹웨어"/>
    <x v="2"/>
    <x v="3"/>
    <x v="12"/>
    <n v="2021"/>
    <n v="2"/>
    <n v="9"/>
    <d v="2021-02-22T00:00:00"/>
    <d v="2021-02-22T00:00:00"/>
    <d v="2021-02-22T00:00:00"/>
    <d v="2021-02-22T00:00:00"/>
    <s v="완료"/>
    <m/>
    <m/>
    <m/>
    <m/>
    <s v="김선준"/>
    <x v="3"/>
    <s v="임영두"/>
    <s v="아웃룩 안내 처리"/>
  </r>
  <r>
    <n v="1061"/>
    <s v="202102-115"/>
    <s v="N"/>
    <x v="962"/>
    <s v="WMS"/>
    <x v="2"/>
    <x v="3"/>
    <x v="12"/>
    <n v="2021"/>
    <n v="2"/>
    <n v="9"/>
    <d v="2021-02-22T00:00:00"/>
    <d v="2021-02-22T00:00:00"/>
    <d v="2021-02-22T00:00:00"/>
    <d v="2021-02-22T00:00:00"/>
    <s v="완료"/>
    <m/>
    <m/>
    <m/>
    <m/>
    <s v="박승현"/>
    <x v="3"/>
    <s v="임영두"/>
    <m/>
  </r>
  <r>
    <n v="1062"/>
    <s v="202102-116"/>
    <s v="N"/>
    <x v="1016"/>
    <s v="VPN"/>
    <x v="2"/>
    <x v="3"/>
    <x v="12"/>
    <n v="2021"/>
    <n v="2"/>
    <n v="9"/>
    <d v="2021-02-22T00:00:00"/>
    <d v="2021-02-22T00:00:00"/>
    <d v="2021-02-22T00:00:00"/>
    <d v="2021-02-22T00:00:00"/>
    <s v="완료"/>
    <m/>
    <m/>
    <m/>
    <m/>
    <s v="크리테크"/>
    <x v="3"/>
    <s v="임영두"/>
    <m/>
  </r>
  <r>
    <n v="1063"/>
    <s v="202102-117"/>
    <s v="N"/>
    <x v="1017"/>
    <s v="IT"/>
    <x v="2"/>
    <x v="3"/>
    <x v="12"/>
    <n v="2021"/>
    <n v="2"/>
    <n v="9"/>
    <d v="2021-02-22T00:00:00"/>
    <d v="2021-02-22T00:00:00"/>
    <d v="2021-02-22T00:00:00"/>
    <d v="2021-02-24T00:00:00"/>
    <s v="완료"/>
    <m/>
    <m/>
    <m/>
    <m/>
    <s v="임영두"/>
    <x v="3"/>
    <s v="임영두"/>
    <m/>
  </r>
  <r>
    <n v="1064"/>
    <s v="202102-118"/>
    <s v="N"/>
    <x v="1018"/>
    <s v="MES"/>
    <x v="2"/>
    <x v="3"/>
    <x v="12"/>
    <n v="2021"/>
    <n v="2"/>
    <n v="9"/>
    <d v="2021-02-22T00:00:00"/>
    <d v="2021-02-22T00:00:00"/>
    <d v="2021-02-22T00:00:00"/>
    <d v="2021-02-23T00:00:00"/>
    <s v="완료"/>
    <m/>
    <m/>
    <m/>
    <m/>
    <s v="임영두"/>
    <x v="3"/>
    <s v="임영두"/>
    <m/>
  </r>
  <r>
    <n v="1065"/>
    <s v="202102-119"/>
    <s v="N"/>
    <x v="1019"/>
    <s v="그룹웨어"/>
    <x v="2"/>
    <x v="3"/>
    <x v="12"/>
    <n v="2021"/>
    <n v="2"/>
    <n v="9"/>
    <d v="2021-02-23T00:00:00"/>
    <d v="2021-02-23T00:00:00"/>
    <d v="2021-02-23T00:00:00"/>
    <d v="2021-02-23T00:00:00"/>
    <s v="완료"/>
    <m/>
    <m/>
    <m/>
    <m/>
    <s v="박상우"/>
    <x v="3"/>
    <s v="임영두"/>
    <m/>
  </r>
  <r>
    <n v="1066"/>
    <s v="202102-120"/>
    <s v="N"/>
    <x v="1020"/>
    <s v="IT"/>
    <x v="2"/>
    <x v="3"/>
    <x v="12"/>
    <n v="2021"/>
    <n v="2"/>
    <n v="9"/>
    <d v="2021-02-23T00:00:00"/>
    <d v="2021-02-23T00:00:00"/>
    <d v="2021-02-23T00:00:00"/>
    <d v="2021-02-23T00:00:00"/>
    <s v="완료"/>
    <m/>
    <m/>
    <m/>
    <m/>
    <s v="우성훈"/>
    <x v="3"/>
    <s v="임영두"/>
    <m/>
  </r>
  <r>
    <n v="1067"/>
    <s v="202102-121"/>
    <s v="N"/>
    <x v="1021"/>
    <s v="IT"/>
    <x v="2"/>
    <x v="3"/>
    <x v="12"/>
    <n v="2021"/>
    <n v="2"/>
    <n v="9"/>
    <d v="2021-02-23T00:00:00"/>
    <d v="2021-02-23T00:00:00"/>
    <d v="2021-02-23T00:00:00"/>
    <d v="2021-02-23T00:00:00"/>
    <s v="완료"/>
    <m/>
    <m/>
    <m/>
    <m/>
    <s v="김선준"/>
    <x v="3"/>
    <s v="임영두"/>
    <m/>
  </r>
  <r>
    <n v="1068"/>
    <s v="202102-122"/>
    <s v="N"/>
    <x v="1022"/>
    <s v="M365"/>
    <x v="2"/>
    <x v="3"/>
    <x v="12"/>
    <n v="2021"/>
    <n v="2"/>
    <n v="9"/>
    <d v="2021-02-23T00:00:00"/>
    <d v="2021-02-23T00:00:00"/>
    <d v="2021-02-23T00:00:00"/>
    <d v="2021-02-23T00:00:00"/>
    <s v="완료"/>
    <m/>
    <m/>
    <m/>
    <m/>
    <s v="백성우"/>
    <x v="3"/>
    <s v="임영두"/>
    <m/>
  </r>
  <r>
    <n v="1069"/>
    <s v="202102-123"/>
    <s v="N"/>
    <x v="1023"/>
    <s v="IT"/>
    <x v="2"/>
    <x v="3"/>
    <x v="12"/>
    <n v="2021"/>
    <n v="2"/>
    <n v="9"/>
    <d v="2021-02-24T00:00:00"/>
    <d v="2021-02-24T00:00:00"/>
    <d v="2021-02-24T00:00:00"/>
    <d v="2021-02-24T00:00:00"/>
    <s v="완료"/>
    <m/>
    <m/>
    <m/>
    <m/>
    <s v="송종근"/>
    <x v="3"/>
    <s v="임영두"/>
    <m/>
  </r>
  <r>
    <n v="1070"/>
    <s v="202102-124"/>
    <s v="N"/>
    <x v="1024"/>
    <s v="M365"/>
    <x v="2"/>
    <x v="3"/>
    <x v="12"/>
    <n v="2021"/>
    <n v="2"/>
    <n v="9"/>
    <d v="2021-02-24T00:00:00"/>
    <d v="2021-02-24T00:00:00"/>
    <d v="2021-02-24T00:00:00"/>
    <d v="2021-02-24T00:00:00"/>
    <s v="완료"/>
    <m/>
    <m/>
    <m/>
    <m/>
    <s v="최태순"/>
    <x v="3"/>
    <s v="임영두"/>
    <m/>
  </r>
  <r>
    <n v="1071"/>
    <s v="202102-125"/>
    <s v="N"/>
    <x v="1025"/>
    <s v="IT"/>
    <x v="2"/>
    <x v="3"/>
    <x v="12"/>
    <n v="2021"/>
    <n v="2"/>
    <n v="9"/>
    <d v="2021-02-24T00:00:00"/>
    <d v="2021-02-24T00:00:00"/>
    <d v="2021-02-24T00:00:00"/>
    <d v="2021-02-24T00:00:00"/>
    <s v="완료"/>
    <m/>
    <m/>
    <m/>
    <m/>
    <s v="최태순"/>
    <x v="3"/>
    <s v="임영두"/>
    <m/>
  </r>
  <r>
    <n v="1072"/>
    <s v="202102-126"/>
    <s v="N"/>
    <x v="1026"/>
    <s v="VPN"/>
    <x v="2"/>
    <x v="3"/>
    <x v="12"/>
    <n v="2021"/>
    <n v="2"/>
    <n v="9"/>
    <d v="2021-02-24T00:00:00"/>
    <d v="2021-02-24T00:00:00"/>
    <d v="2021-02-24T00:00:00"/>
    <d v="2021-02-24T00:00:00"/>
    <s v="완료"/>
    <m/>
    <m/>
    <m/>
    <m/>
    <s v="김완중"/>
    <x v="3"/>
    <s v="임영두"/>
    <m/>
  </r>
  <r>
    <n v="1073"/>
    <s v="202102-127"/>
    <s v="N"/>
    <x v="1027"/>
    <s v="IT"/>
    <x v="2"/>
    <x v="3"/>
    <x v="12"/>
    <n v="2021"/>
    <n v="2"/>
    <n v="9"/>
    <d v="2021-02-24T00:00:00"/>
    <d v="2021-02-24T00:00:00"/>
    <d v="2021-02-24T00:00:00"/>
    <d v="2021-02-24T00:00:00"/>
    <s v="완료"/>
    <m/>
    <m/>
    <m/>
    <m/>
    <s v="비손_x000a_남광현"/>
    <x v="3"/>
    <s v="임영두"/>
    <m/>
  </r>
  <r>
    <n v="1074"/>
    <s v="202102-128"/>
    <s v="N"/>
    <x v="1028"/>
    <s v="WMS"/>
    <x v="2"/>
    <x v="3"/>
    <x v="12"/>
    <n v="2021"/>
    <n v="2"/>
    <n v="9"/>
    <d v="2021-02-24T00:00:00"/>
    <d v="2021-02-24T00:00:00"/>
    <d v="2021-02-24T00:00:00"/>
    <d v="2021-02-24T00:00:00"/>
    <s v="완료"/>
    <m/>
    <m/>
    <m/>
    <m/>
    <s v="임영두"/>
    <x v="3"/>
    <s v="임영두"/>
    <m/>
  </r>
  <r>
    <n v="1075"/>
    <s v="202102-129"/>
    <s v="N"/>
    <x v="1029"/>
    <s v="IT"/>
    <x v="2"/>
    <x v="3"/>
    <x v="12"/>
    <n v="2021"/>
    <n v="2"/>
    <n v="9"/>
    <d v="2021-02-24T00:00:00"/>
    <d v="2021-02-24T00:00:00"/>
    <d v="2021-02-24T00:00:00"/>
    <d v="2021-02-25T00:00:00"/>
    <s v="완료"/>
    <m/>
    <m/>
    <m/>
    <m/>
    <s v="최태순"/>
    <x v="3"/>
    <s v="임영두"/>
    <m/>
  </r>
  <r>
    <n v="1076"/>
    <s v="202102-130"/>
    <s v="N"/>
    <x v="1030"/>
    <s v="MES"/>
    <x v="2"/>
    <x v="3"/>
    <x v="12"/>
    <n v="2021"/>
    <n v="2"/>
    <n v="9"/>
    <d v="2021-02-25T00:00:00"/>
    <d v="2021-02-25T00:00:00"/>
    <d v="2021-02-25T00:00:00"/>
    <d v="2021-02-25T00:00:00"/>
    <s v="완료"/>
    <m/>
    <m/>
    <m/>
    <m/>
    <s v="어광우"/>
    <x v="3"/>
    <s v="임영두"/>
    <m/>
  </r>
  <r>
    <n v="1077"/>
    <s v="202102-131"/>
    <s v="N"/>
    <x v="1031"/>
    <s v="IT"/>
    <x v="2"/>
    <x v="3"/>
    <x v="12"/>
    <n v="2021"/>
    <n v="2"/>
    <n v="9"/>
    <d v="2021-02-25T00:00:00"/>
    <d v="2021-02-25T00:00:00"/>
    <d v="2021-02-25T00:00:00"/>
    <d v="2021-02-25T00:00:00"/>
    <s v="완료"/>
    <m/>
    <m/>
    <m/>
    <m/>
    <s v="임영두"/>
    <x v="3"/>
    <s v="임영두"/>
    <m/>
  </r>
  <r>
    <n v="1078"/>
    <s v="202102-132"/>
    <s v="N"/>
    <x v="1032"/>
    <s v="IT"/>
    <x v="2"/>
    <x v="3"/>
    <x v="12"/>
    <n v="2021"/>
    <n v="2"/>
    <n v="9"/>
    <d v="2021-02-25T00:00:00"/>
    <d v="2021-02-25T00:00:00"/>
    <d v="2021-02-25T00:00:00"/>
    <d v="2021-02-25T00:00:00"/>
    <s v="완료"/>
    <m/>
    <m/>
    <m/>
    <m/>
    <s v="임영두"/>
    <x v="3"/>
    <s v="임영두"/>
    <m/>
  </r>
  <r>
    <n v="1079"/>
    <s v="202102-133"/>
    <s v="N"/>
    <x v="1033"/>
    <s v="EAP"/>
    <x v="2"/>
    <x v="3"/>
    <x v="12"/>
    <n v="2021"/>
    <n v="3"/>
    <n v="12"/>
    <d v="2021-02-26T00:00:00"/>
    <d v="2021-02-26T00:00:00"/>
    <d v="2021-02-26T00:00:00"/>
    <d v="2021-03-15T00:00:00"/>
    <s v="완료"/>
    <m/>
    <m/>
    <m/>
    <m/>
    <s v="박기범"/>
    <x v="3"/>
    <s v="임영두"/>
    <m/>
  </r>
  <r>
    <n v="1080"/>
    <s v="202102-134"/>
    <s v="N"/>
    <x v="1034"/>
    <s v="M365"/>
    <x v="2"/>
    <x v="3"/>
    <x v="12"/>
    <n v="2021"/>
    <n v="2"/>
    <n v="9"/>
    <d v="2021-02-26T00:00:00"/>
    <d v="2021-02-26T00:00:00"/>
    <d v="2021-02-26T00:00:00"/>
    <d v="2021-02-26T00:00:00"/>
    <s v="완료"/>
    <m/>
    <m/>
    <m/>
    <m/>
    <s v="백성우"/>
    <x v="3"/>
    <s v="임영두"/>
    <s v="M365 계정 생성"/>
  </r>
  <r>
    <n v="1081"/>
    <s v="202102-135"/>
    <s v="N"/>
    <x v="1035"/>
    <s v="MES"/>
    <x v="2"/>
    <x v="3"/>
    <x v="12"/>
    <n v="2021"/>
    <n v="2"/>
    <n v="9"/>
    <d v="2021-02-22T00:00:00"/>
    <d v="2021-02-22T00:00:00"/>
    <d v="2021-02-22T00:00:00"/>
    <d v="2021-02-22T00:00:00"/>
    <s v="완료"/>
    <m/>
    <m/>
    <m/>
    <m/>
    <s v="이규민"/>
    <x v="4"/>
    <s v="고승환"/>
    <m/>
  </r>
  <r>
    <n v="1082"/>
    <s v="202102-136"/>
    <s v="N"/>
    <x v="1036"/>
    <s v="MES"/>
    <x v="2"/>
    <x v="3"/>
    <x v="12"/>
    <n v="2021"/>
    <n v="2"/>
    <n v="9"/>
    <d v="2021-02-22T00:00:00"/>
    <d v="2021-02-22T00:00:00"/>
    <d v="2021-02-22T00:00:00"/>
    <d v="2021-02-23T00:00:00"/>
    <s v="완료"/>
    <m/>
    <m/>
    <m/>
    <m/>
    <s v="이규민"/>
    <x v="4"/>
    <s v="고승환"/>
    <m/>
  </r>
  <r>
    <n v="1083"/>
    <s v="202102-137"/>
    <s v="N"/>
    <x v="1037"/>
    <s v="MES"/>
    <x v="2"/>
    <x v="3"/>
    <x v="12"/>
    <n v="2021"/>
    <n v="3"/>
    <n v="11"/>
    <d v="2021-02-26T00:00:00"/>
    <d v="2021-02-26T00:00:00"/>
    <d v="2021-02-26T00:00:00"/>
    <d v="2021-03-09T00:00:00"/>
    <s v="완료"/>
    <m/>
    <m/>
    <m/>
    <m/>
    <s v="이기혁"/>
    <x v="4"/>
    <s v="고승환"/>
    <m/>
  </r>
  <r>
    <n v="1084"/>
    <s v="202102-138"/>
    <s v="N"/>
    <x v="1038"/>
    <s v="DRM"/>
    <x v="2"/>
    <x v="3"/>
    <x v="12"/>
    <n v="2021"/>
    <n v="2"/>
    <n v="9"/>
    <d v="2021-02-22T00:00:00"/>
    <d v="2021-02-22T00:00:00"/>
    <d v="2021-02-22T00:00:00"/>
    <d v="2021-02-22T00:00:00"/>
    <s v="완료"/>
    <m/>
    <m/>
    <m/>
    <m/>
    <s v="IT팀"/>
    <x v="26"/>
    <s v="김수홍"/>
    <m/>
  </r>
  <r>
    <n v="1085"/>
    <s v="202102-139"/>
    <s v="N"/>
    <x v="1039"/>
    <s v="EAP"/>
    <x v="2"/>
    <x v="3"/>
    <x v="12"/>
    <n v="2021"/>
    <n v="2"/>
    <n v="9"/>
    <d v="2021-02-22T00:00:00"/>
    <d v="2021-02-22T00:00:00"/>
    <d v="2021-02-22T00:00:00"/>
    <d v="2021-02-22T00:00:00"/>
    <s v="완료"/>
    <m/>
    <m/>
    <m/>
    <m/>
    <s v="IT팀"/>
    <x v="26"/>
    <s v="김수홍"/>
    <m/>
  </r>
  <r>
    <n v="1086"/>
    <s v="202102-140"/>
    <s v="N"/>
    <x v="1040"/>
    <s v="EAP"/>
    <x v="2"/>
    <x v="3"/>
    <x v="12"/>
    <n v="2021"/>
    <n v="2"/>
    <n v="9"/>
    <d v="2021-02-22T00:00:00"/>
    <d v="2021-02-22T00:00:00"/>
    <d v="2021-02-22T00:00:00"/>
    <d v="2021-02-22T00:00:00"/>
    <s v="완료"/>
    <m/>
    <m/>
    <m/>
    <m/>
    <s v="IT팀"/>
    <x v="26"/>
    <s v="김수홍"/>
    <m/>
  </r>
  <r>
    <n v="1087"/>
    <s v="202102-141"/>
    <s v="N"/>
    <x v="1041"/>
    <s v="EAP"/>
    <x v="2"/>
    <x v="3"/>
    <x v="12"/>
    <n v="2021"/>
    <n v="2"/>
    <n v="9"/>
    <d v="2021-02-22T00:00:00"/>
    <d v="2021-02-22T00:00:00"/>
    <d v="2021-02-22T00:00:00"/>
    <d v="2021-02-22T00:00:00"/>
    <s v="완료"/>
    <m/>
    <m/>
    <m/>
    <m/>
    <s v="IT팀"/>
    <x v="26"/>
    <s v="김수홍"/>
    <s v="메덱쪽과 설비이상으로 장비 점검중 ( 비가동 )"/>
  </r>
  <r>
    <n v="1088"/>
    <s v="202102-142"/>
    <s v="N"/>
    <x v="1042"/>
    <s v="IT"/>
    <x v="2"/>
    <x v="3"/>
    <x v="12"/>
    <n v="2021"/>
    <n v="2"/>
    <n v="9"/>
    <d v="2021-02-22T00:00:00"/>
    <d v="2021-02-22T00:00:00"/>
    <d v="2021-02-22T00:00:00"/>
    <d v="2021-02-22T00:00:00"/>
    <s v="완료"/>
    <m/>
    <m/>
    <m/>
    <m/>
    <s v="IT팀"/>
    <x v="26"/>
    <s v="김수홍"/>
    <m/>
  </r>
  <r>
    <n v="1089"/>
    <s v="202102-143"/>
    <s v="N"/>
    <x v="1043"/>
    <s v="IT"/>
    <x v="2"/>
    <x v="3"/>
    <x v="12"/>
    <n v="2021"/>
    <n v="2"/>
    <n v="9"/>
    <d v="2021-02-22T00:00:00"/>
    <d v="2021-02-22T00:00:00"/>
    <d v="2021-02-22T00:00:00"/>
    <d v="2021-02-22T00:00:00"/>
    <s v="완료"/>
    <m/>
    <m/>
    <m/>
    <m/>
    <s v="장경수"/>
    <x v="27"/>
    <s v="김수홍"/>
    <m/>
  </r>
  <r>
    <n v="1090"/>
    <s v="202102-144"/>
    <s v="N"/>
    <x v="1044"/>
    <s v="IT"/>
    <x v="2"/>
    <x v="3"/>
    <x v="12"/>
    <n v="2021"/>
    <n v="2"/>
    <n v="9"/>
    <d v="2021-02-22T00:00:00"/>
    <d v="2021-02-22T00:00:00"/>
    <d v="2021-02-22T00:00:00"/>
    <d v="2021-02-22T00:00:00"/>
    <s v="완료"/>
    <m/>
    <m/>
    <m/>
    <m/>
    <s v="김우리"/>
    <x v="28"/>
    <s v="김수홍"/>
    <s v="대한시스템즈 이세웅차장 통해 가이드 전달받아 설치 완료하였으나 오류메시지 출력 해당사항 문의하니 DRM과 시스템충돌이 일어나 생기는 오류라고함. 포맷밖에 답이없다고 하심 / 근본적인 DRM과 SAP GUI의 충돌 해결 필요 / 노트북 안산으로 보내기로하심."/>
  </r>
  <r>
    <n v="1091"/>
    <s v="202102-145"/>
    <s v="N"/>
    <x v="996"/>
    <s v="IT"/>
    <x v="2"/>
    <x v="3"/>
    <x v="12"/>
    <n v="2021"/>
    <n v="2"/>
    <n v="9"/>
    <d v="2021-02-22T00:00:00"/>
    <d v="2021-02-22T00:00:00"/>
    <d v="2021-02-22T00:00:00"/>
    <d v="2021-02-22T00:00:00"/>
    <s v="완료"/>
    <m/>
    <m/>
    <m/>
    <m/>
    <s v="IT팀"/>
    <x v="26"/>
    <s v="김수홍"/>
    <m/>
  </r>
  <r>
    <n v="1092"/>
    <s v="202102-146"/>
    <s v="N"/>
    <x v="996"/>
    <s v="IT"/>
    <x v="2"/>
    <x v="3"/>
    <x v="12"/>
    <n v="2021"/>
    <n v="2"/>
    <n v="9"/>
    <d v="2021-02-23T00:00:00"/>
    <d v="2021-02-23T00:00:00"/>
    <d v="2021-02-23T00:00:00"/>
    <d v="2021-02-23T00:00:00"/>
    <s v="완료"/>
    <m/>
    <m/>
    <m/>
    <m/>
    <s v="IT팀"/>
    <x v="26"/>
    <s v="김수홍"/>
    <m/>
  </r>
  <r>
    <n v="1093"/>
    <s v="202102-147"/>
    <s v="N"/>
    <x v="1038"/>
    <s v="DRM"/>
    <x v="2"/>
    <x v="3"/>
    <x v="12"/>
    <n v="2021"/>
    <n v="2"/>
    <n v="9"/>
    <d v="2021-02-23T00:00:00"/>
    <d v="2021-02-23T00:00:00"/>
    <d v="2021-02-23T00:00:00"/>
    <d v="2021-02-23T00:00:00"/>
    <s v="완료"/>
    <m/>
    <m/>
    <m/>
    <m/>
    <s v="IT팀"/>
    <x v="26"/>
    <s v="김수홍"/>
    <m/>
  </r>
  <r>
    <n v="1094"/>
    <s v="202102-148"/>
    <s v="N"/>
    <x v="1039"/>
    <s v="EAP"/>
    <x v="2"/>
    <x v="3"/>
    <x v="12"/>
    <n v="2021"/>
    <n v="2"/>
    <n v="9"/>
    <d v="2021-02-23T00:00:00"/>
    <d v="2021-02-23T00:00:00"/>
    <d v="2021-02-23T00:00:00"/>
    <d v="2021-02-23T00:00:00"/>
    <s v="완료"/>
    <m/>
    <m/>
    <m/>
    <m/>
    <s v="IT팀"/>
    <x v="26"/>
    <s v="김수홍"/>
    <m/>
  </r>
  <r>
    <n v="1095"/>
    <s v="202102-149"/>
    <s v="N"/>
    <x v="1040"/>
    <s v="EAP"/>
    <x v="2"/>
    <x v="3"/>
    <x v="12"/>
    <n v="2021"/>
    <n v="2"/>
    <n v="9"/>
    <d v="2021-02-23T00:00:00"/>
    <d v="2021-02-23T00:00:00"/>
    <d v="2021-02-23T00:00:00"/>
    <d v="2021-02-23T00:00:00"/>
    <s v="완료"/>
    <m/>
    <m/>
    <m/>
    <m/>
    <s v="IT팀"/>
    <x v="26"/>
    <s v="김수홍"/>
    <m/>
  </r>
  <r>
    <n v="1096"/>
    <s v="202102-150"/>
    <s v="N"/>
    <x v="1045"/>
    <s v="그룹웨어"/>
    <x v="2"/>
    <x v="3"/>
    <x v="12"/>
    <n v="2021"/>
    <n v="2"/>
    <n v="9"/>
    <d v="2021-02-23T00:00:00"/>
    <d v="2021-02-23T00:00:00"/>
    <d v="2021-02-23T00:00:00"/>
    <d v="2021-02-23T00:00:00"/>
    <s v="완료"/>
    <m/>
    <m/>
    <m/>
    <m/>
    <s v="고효정"/>
    <x v="29"/>
    <s v="김수홍"/>
    <s v="winmail opener 설치/사용법 안내"/>
  </r>
  <r>
    <n v="1097"/>
    <s v="202102-151"/>
    <s v="N"/>
    <x v="1046"/>
    <s v="PC"/>
    <x v="2"/>
    <x v="3"/>
    <x v="12"/>
    <n v="2021"/>
    <n v="2"/>
    <n v="9"/>
    <d v="2021-02-23T00:00:00"/>
    <d v="2021-02-23T00:00:00"/>
    <d v="2021-02-23T00:00:00"/>
    <d v="2021-02-23T00:00:00"/>
    <s v="완료"/>
    <m/>
    <m/>
    <m/>
    <m/>
    <s v="최태순"/>
    <x v="30"/>
    <s v="김수홍"/>
    <m/>
  </r>
  <r>
    <n v="1098"/>
    <s v="202102-152"/>
    <s v="N"/>
    <x v="1047"/>
    <s v="PC"/>
    <x v="2"/>
    <x v="3"/>
    <x v="12"/>
    <n v="2021"/>
    <n v="2"/>
    <n v="9"/>
    <d v="2021-02-23T00:00:00"/>
    <d v="2021-02-23T00:00:00"/>
    <d v="2021-02-23T00:00:00"/>
    <d v="2021-02-23T00:00:00"/>
    <s v="완료"/>
    <m/>
    <m/>
    <m/>
    <m/>
    <s v="최태순"/>
    <x v="30"/>
    <s v="김수홍"/>
    <m/>
  </r>
  <r>
    <n v="1099"/>
    <s v="202102-153"/>
    <s v="N"/>
    <x v="1048"/>
    <s v="PC"/>
    <x v="2"/>
    <x v="3"/>
    <x v="12"/>
    <n v="2021"/>
    <n v="2"/>
    <n v="9"/>
    <d v="2021-02-23T00:00:00"/>
    <d v="2021-02-23T00:00:00"/>
    <d v="2021-02-23T00:00:00"/>
    <d v="2021-02-23T00:00:00"/>
    <s v="완료"/>
    <m/>
    <m/>
    <m/>
    <m/>
    <s v="최태순"/>
    <x v="30"/>
    <s v="김수홍"/>
    <m/>
  </r>
  <r>
    <n v="1100"/>
    <s v="202102-154"/>
    <s v="N"/>
    <x v="1049"/>
    <s v="IT"/>
    <x v="2"/>
    <x v="3"/>
    <x v="12"/>
    <n v="2021"/>
    <n v="2"/>
    <n v="9"/>
    <d v="2021-02-23T00:00:00"/>
    <d v="2021-02-23T00:00:00"/>
    <d v="2021-02-23T00:00:00"/>
    <d v="2021-02-23T00:00:00"/>
    <s v="완료"/>
    <m/>
    <m/>
    <m/>
    <m/>
    <s v="IT팀"/>
    <x v="26"/>
    <s v="김수홍"/>
    <m/>
  </r>
  <r>
    <n v="1101"/>
    <s v="202102-155"/>
    <s v="N"/>
    <x v="1050"/>
    <s v="IR"/>
    <x v="2"/>
    <x v="3"/>
    <x v="12"/>
    <n v="2021"/>
    <n v="2"/>
    <n v="9"/>
    <d v="2021-02-23T00:00:00"/>
    <d v="2021-02-23T00:00:00"/>
    <d v="2021-02-23T00:00:00"/>
    <d v="2021-02-23T00:00:00"/>
    <s v="완료"/>
    <m/>
    <m/>
    <m/>
    <m/>
    <s v="IT팀"/>
    <x v="26"/>
    <s v="김수홍"/>
    <m/>
  </r>
  <r>
    <n v="1102"/>
    <s v="202102-156"/>
    <s v="N"/>
    <x v="996"/>
    <s v="IT"/>
    <x v="2"/>
    <x v="3"/>
    <x v="12"/>
    <n v="2021"/>
    <n v="2"/>
    <n v="9"/>
    <d v="2021-02-24T00:00:00"/>
    <d v="2021-02-24T00:00:00"/>
    <d v="2021-02-24T00:00:00"/>
    <d v="2021-02-24T00:00:00"/>
    <s v="완료"/>
    <m/>
    <m/>
    <m/>
    <m/>
    <s v="IT팀"/>
    <x v="26"/>
    <s v="김수홍"/>
    <m/>
  </r>
  <r>
    <n v="1103"/>
    <s v="202102-157"/>
    <s v="N"/>
    <x v="1038"/>
    <s v="DRM"/>
    <x v="2"/>
    <x v="3"/>
    <x v="12"/>
    <n v="2021"/>
    <n v="2"/>
    <n v="9"/>
    <d v="2021-02-24T00:00:00"/>
    <d v="2021-02-24T00:00:00"/>
    <d v="2021-02-24T00:00:00"/>
    <d v="2021-02-24T00:00:00"/>
    <s v="완료"/>
    <m/>
    <m/>
    <m/>
    <m/>
    <s v="IT팀"/>
    <x v="26"/>
    <s v="김수홍"/>
    <m/>
  </r>
  <r>
    <n v="1104"/>
    <s v="202102-158"/>
    <s v="N"/>
    <x v="1039"/>
    <s v="EAP"/>
    <x v="2"/>
    <x v="3"/>
    <x v="12"/>
    <n v="2021"/>
    <n v="2"/>
    <n v="9"/>
    <d v="2021-02-24T00:00:00"/>
    <d v="2021-02-24T00:00:00"/>
    <d v="2021-02-24T00:00:00"/>
    <d v="2021-02-24T00:00:00"/>
    <s v="완료"/>
    <m/>
    <m/>
    <m/>
    <m/>
    <s v="IT팀"/>
    <x v="26"/>
    <s v="김수홍"/>
    <m/>
  </r>
  <r>
    <n v="1105"/>
    <s v="202102-159"/>
    <s v="N"/>
    <x v="1040"/>
    <s v="EAP"/>
    <x v="2"/>
    <x v="3"/>
    <x v="12"/>
    <n v="2021"/>
    <n v="2"/>
    <n v="9"/>
    <d v="2021-02-24T00:00:00"/>
    <d v="2021-02-24T00:00:00"/>
    <d v="2021-02-24T00:00:00"/>
    <d v="2021-02-24T00:00:00"/>
    <s v="완료"/>
    <m/>
    <m/>
    <m/>
    <m/>
    <s v="IT팀"/>
    <x v="26"/>
    <s v="김수홍"/>
    <m/>
  </r>
  <r>
    <n v="1106"/>
    <s v="202102-160"/>
    <s v="N"/>
    <x v="1051"/>
    <s v="IT"/>
    <x v="2"/>
    <x v="3"/>
    <x v="12"/>
    <n v="2021"/>
    <n v="2"/>
    <n v="9"/>
    <d v="2021-02-24T00:00:00"/>
    <d v="2021-02-24T00:00:00"/>
    <d v="2021-02-24T00:00:00"/>
    <d v="2021-02-24T00:00:00"/>
    <s v="완료"/>
    <m/>
    <m/>
    <m/>
    <m/>
    <s v="IT팀"/>
    <x v="26"/>
    <s v="김수홍"/>
    <m/>
  </r>
  <r>
    <n v="1107"/>
    <s v="202102-161"/>
    <s v="N"/>
    <x v="1052"/>
    <s v="IT"/>
    <x v="2"/>
    <x v="3"/>
    <x v="12"/>
    <n v="2021"/>
    <n v="2"/>
    <n v="9"/>
    <d v="2021-02-24T00:00:00"/>
    <d v="2021-02-24T00:00:00"/>
    <d v="2021-02-24T00:00:00"/>
    <d v="2021-02-24T00:00:00"/>
    <s v="완료"/>
    <m/>
    <m/>
    <m/>
    <m/>
    <s v="권민경"/>
    <x v="31"/>
    <s v="김수홍"/>
    <m/>
  </r>
  <r>
    <n v="1108"/>
    <s v="202102-162"/>
    <s v="N"/>
    <x v="1053"/>
    <s v="VPN"/>
    <x v="2"/>
    <x v="3"/>
    <x v="12"/>
    <n v="2021"/>
    <n v="2"/>
    <n v="9"/>
    <d v="2021-02-24T00:00:00"/>
    <d v="2021-02-24T00:00:00"/>
    <d v="2021-02-24T00:00:00"/>
    <d v="2021-02-24T00:00:00"/>
    <s v="완료"/>
    <m/>
    <m/>
    <m/>
    <m/>
    <s v="문홍주"/>
    <x v="32"/>
    <s v="김수홍"/>
    <m/>
  </r>
  <r>
    <n v="1109"/>
    <s v="202102-163"/>
    <s v="N"/>
    <x v="996"/>
    <s v="IT"/>
    <x v="2"/>
    <x v="3"/>
    <x v="12"/>
    <n v="2021"/>
    <n v="2"/>
    <n v="9"/>
    <d v="2021-02-25T00:00:00"/>
    <d v="2021-02-25T00:00:00"/>
    <d v="2021-02-25T00:00:00"/>
    <d v="2021-02-25T00:00:00"/>
    <s v="완료"/>
    <m/>
    <m/>
    <m/>
    <m/>
    <s v="IT팀"/>
    <x v="26"/>
    <s v="김수홍"/>
    <m/>
  </r>
  <r>
    <n v="1110"/>
    <s v="202102-164"/>
    <s v="N"/>
    <x v="1038"/>
    <s v="DRM"/>
    <x v="2"/>
    <x v="3"/>
    <x v="12"/>
    <n v="2021"/>
    <n v="2"/>
    <n v="9"/>
    <d v="2021-02-25T00:00:00"/>
    <d v="2021-02-25T00:00:00"/>
    <d v="2021-02-25T00:00:00"/>
    <d v="2021-02-25T00:00:00"/>
    <s v="완료"/>
    <m/>
    <m/>
    <m/>
    <m/>
    <s v="IT팀"/>
    <x v="26"/>
    <s v="김수홍"/>
    <m/>
  </r>
  <r>
    <n v="1111"/>
    <s v="202102-165"/>
    <s v="N"/>
    <x v="1054"/>
    <s v="IT"/>
    <x v="2"/>
    <x v="3"/>
    <x v="12"/>
    <n v="2021"/>
    <n v="2"/>
    <n v="9"/>
    <d v="2021-02-25T00:00:00"/>
    <d v="2021-02-25T00:00:00"/>
    <d v="2021-02-25T00:00:00"/>
    <d v="2021-02-25T00:00:00"/>
    <s v="완료"/>
    <m/>
    <m/>
    <m/>
    <m/>
    <s v="IT팀"/>
    <x v="26"/>
    <s v="김수홍"/>
    <m/>
  </r>
  <r>
    <n v="1112"/>
    <s v="202102-166"/>
    <s v="N"/>
    <x v="1040"/>
    <s v="EAP"/>
    <x v="2"/>
    <x v="3"/>
    <x v="12"/>
    <n v="2021"/>
    <n v="2"/>
    <n v="9"/>
    <d v="2021-02-25T00:00:00"/>
    <d v="2021-02-25T00:00:00"/>
    <d v="2021-02-25T00:00:00"/>
    <d v="2021-02-25T00:00:00"/>
    <s v="완료"/>
    <m/>
    <m/>
    <m/>
    <m/>
    <s v="IT팀"/>
    <x v="26"/>
    <s v="김수홍"/>
    <m/>
  </r>
  <r>
    <n v="1113"/>
    <s v="202102-167"/>
    <s v="N"/>
    <x v="1039"/>
    <s v="EAP"/>
    <x v="2"/>
    <x v="3"/>
    <x v="12"/>
    <n v="2021"/>
    <n v="2"/>
    <n v="9"/>
    <d v="2021-02-25T00:00:00"/>
    <d v="2021-02-25T00:00:00"/>
    <d v="2021-02-25T00:00:00"/>
    <d v="2021-02-25T00:00:00"/>
    <s v="완료"/>
    <m/>
    <m/>
    <m/>
    <m/>
    <s v="IT팀"/>
    <x v="26"/>
    <s v="김수홍"/>
    <m/>
  </r>
  <r>
    <n v="1114"/>
    <s v="202102-168"/>
    <s v="N"/>
    <x v="1055"/>
    <s v="VPN"/>
    <x v="2"/>
    <x v="3"/>
    <x v="12"/>
    <n v="2021"/>
    <n v="2"/>
    <n v="9"/>
    <d v="2021-02-25T00:00:00"/>
    <d v="2021-02-25T00:00:00"/>
    <d v="2021-02-25T00:00:00"/>
    <d v="2021-02-25T00:00:00"/>
    <s v="완료"/>
    <m/>
    <m/>
    <m/>
    <m/>
    <s v="우양엔지니어링"/>
    <x v="33"/>
    <s v="김수홍"/>
    <m/>
  </r>
  <r>
    <n v="1115"/>
    <s v="202102-169"/>
    <s v="N"/>
    <x v="1056"/>
    <s v="IT"/>
    <x v="2"/>
    <x v="3"/>
    <x v="12"/>
    <n v="2021"/>
    <n v="2"/>
    <n v="9"/>
    <d v="2021-02-25T00:00:00"/>
    <d v="2021-02-25T00:00:00"/>
    <d v="2021-02-25T00:00:00"/>
    <d v="2021-02-25T00:00:00"/>
    <s v="완료"/>
    <m/>
    <m/>
    <m/>
    <m/>
    <s v="우양엔지니어링"/>
    <x v="33"/>
    <s v="김수홍"/>
    <m/>
  </r>
  <r>
    <n v="1116"/>
    <s v="202102-170"/>
    <s v="N"/>
    <x v="1057"/>
    <s v="PC"/>
    <x v="2"/>
    <x v="3"/>
    <x v="12"/>
    <n v="2021"/>
    <n v="2"/>
    <n v="9"/>
    <d v="2021-02-25T00:00:00"/>
    <d v="2021-02-25T00:00:00"/>
    <d v="2021-02-25T00:00:00"/>
    <d v="2021-02-26T00:00:00"/>
    <s v="완료"/>
    <m/>
    <m/>
    <m/>
    <m/>
    <s v="박소연"/>
    <x v="34"/>
    <s v="김수홍"/>
    <s v="pe 부팅 가능하도록 세팅후 부팅성공, 데이터 백업후 포맷완료"/>
  </r>
  <r>
    <n v="1117"/>
    <s v="202102-171"/>
    <s v="N"/>
    <x v="1055"/>
    <s v="VPN"/>
    <x v="2"/>
    <x v="3"/>
    <x v="12"/>
    <n v="2021"/>
    <n v="2"/>
    <n v="9"/>
    <d v="2021-02-25T00:00:00"/>
    <d v="2021-02-25T00:00:00"/>
    <d v="2021-02-25T00:00:00"/>
    <d v="2021-02-25T00:00:00"/>
    <s v="완료"/>
    <m/>
    <m/>
    <m/>
    <m/>
    <s v="G3"/>
    <x v="35"/>
    <s v="김수홍"/>
    <m/>
  </r>
  <r>
    <n v="1118"/>
    <s v="202102-172"/>
    <s v="N"/>
    <x v="1056"/>
    <s v="IT"/>
    <x v="2"/>
    <x v="3"/>
    <x v="12"/>
    <n v="2021"/>
    <n v="2"/>
    <n v="9"/>
    <d v="2021-02-25T00:00:00"/>
    <d v="2021-02-25T00:00:00"/>
    <d v="2021-02-25T00:00:00"/>
    <d v="2021-02-25T00:00:00"/>
    <s v="완료"/>
    <m/>
    <m/>
    <m/>
    <m/>
    <s v="G3"/>
    <x v="35"/>
    <s v="김수홍"/>
    <m/>
  </r>
  <r>
    <n v="1119"/>
    <s v="202102-173"/>
    <s v="N"/>
    <x v="1058"/>
    <s v="IT"/>
    <x v="2"/>
    <x v="3"/>
    <x v="12"/>
    <n v="2021"/>
    <n v="2"/>
    <n v="9"/>
    <d v="2021-02-25T00:00:00"/>
    <d v="2021-02-25T00:00:00"/>
    <d v="2021-02-25T00:00:00"/>
    <d v="2021-02-25T00:00:00"/>
    <s v="완료"/>
    <m/>
    <m/>
    <m/>
    <m/>
    <s v="박소연"/>
    <x v="34"/>
    <s v="김수홍"/>
    <m/>
  </r>
  <r>
    <n v="1120"/>
    <s v="202102-174"/>
    <s v="N"/>
    <x v="1059"/>
    <s v="IT"/>
    <x v="2"/>
    <x v="3"/>
    <x v="12"/>
    <n v="2021"/>
    <n v="2"/>
    <n v="9"/>
    <d v="2021-02-26T00:00:00"/>
    <d v="2021-02-26T00:00:00"/>
    <d v="2021-02-26T00:00:00"/>
    <d v="2021-02-26T00:00:00"/>
    <s v="완료"/>
    <m/>
    <m/>
    <m/>
    <m/>
    <s v="박소연"/>
    <x v="34"/>
    <s v="김수홍"/>
    <m/>
  </r>
  <r>
    <n v="1121"/>
    <s v="202102-175"/>
    <s v="N"/>
    <x v="1060"/>
    <s v="PC"/>
    <x v="2"/>
    <x v="3"/>
    <x v="12"/>
    <n v="2021"/>
    <n v="2"/>
    <n v="9"/>
    <d v="2021-02-26T00:00:00"/>
    <d v="2021-02-26T00:00:00"/>
    <d v="2021-02-26T00:00:00"/>
    <d v="2021-02-26T00:00:00"/>
    <s v="완료"/>
    <m/>
    <m/>
    <m/>
    <m/>
    <s v="박소연"/>
    <x v="34"/>
    <s v="김수홍"/>
    <m/>
  </r>
  <r>
    <n v="1122"/>
    <s v="202102-176"/>
    <s v="N"/>
    <x v="1038"/>
    <s v="DRM"/>
    <x v="2"/>
    <x v="3"/>
    <x v="12"/>
    <n v="2021"/>
    <n v="2"/>
    <n v="9"/>
    <d v="2021-02-26T00:00:00"/>
    <d v="2021-02-26T00:00:00"/>
    <d v="2021-02-26T00:00:00"/>
    <d v="2021-02-26T00:00:00"/>
    <s v="완료"/>
    <m/>
    <m/>
    <m/>
    <m/>
    <s v="IT팀"/>
    <x v="26"/>
    <s v="김수홍"/>
    <m/>
  </r>
  <r>
    <n v="1123"/>
    <s v="202102-177"/>
    <s v="N"/>
    <x v="1040"/>
    <s v="EAP"/>
    <x v="2"/>
    <x v="3"/>
    <x v="12"/>
    <n v="2021"/>
    <n v="2"/>
    <n v="9"/>
    <d v="2021-02-26T00:00:00"/>
    <d v="2021-02-26T00:00:00"/>
    <d v="2021-02-26T00:00:00"/>
    <d v="2021-02-26T00:00:00"/>
    <s v="완료"/>
    <m/>
    <m/>
    <m/>
    <m/>
    <s v="IT팀"/>
    <x v="26"/>
    <s v="김수홍"/>
    <m/>
  </r>
  <r>
    <n v="1124"/>
    <s v="202102-178"/>
    <s v="N"/>
    <x v="1039"/>
    <s v="EAP"/>
    <x v="2"/>
    <x v="3"/>
    <x v="12"/>
    <n v="2021"/>
    <n v="2"/>
    <n v="9"/>
    <d v="2021-02-26T00:00:00"/>
    <d v="2021-02-26T00:00:00"/>
    <d v="2021-02-26T00:00:00"/>
    <d v="2021-02-26T00:00:00"/>
    <s v="완료"/>
    <m/>
    <m/>
    <m/>
    <m/>
    <s v="IT팀"/>
    <x v="26"/>
    <s v="김수홍"/>
    <m/>
  </r>
  <r>
    <n v="1125"/>
    <s v="202102-179"/>
    <s v="N"/>
    <x v="1061"/>
    <s v="PC"/>
    <x v="2"/>
    <x v="3"/>
    <x v="12"/>
    <n v="2021"/>
    <n v="2"/>
    <n v="9"/>
    <d v="2021-02-26T00:00:00"/>
    <d v="2021-02-26T00:00:00"/>
    <d v="2021-02-26T00:00:00"/>
    <d v="2021-02-26T00:00:00"/>
    <s v="완료"/>
    <m/>
    <m/>
    <m/>
    <m/>
    <s v="IT팀"/>
    <x v="26"/>
    <s v="김수홍"/>
    <m/>
  </r>
  <r>
    <n v="1126"/>
    <s v="202102-180"/>
    <s v="N"/>
    <x v="996"/>
    <s v="IT"/>
    <x v="2"/>
    <x v="3"/>
    <x v="12"/>
    <n v="2021"/>
    <n v="2"/>
    <n v="9"/>
    <d v="2021-02-26T00:00:00"/>
    <d v="2021-02-26T00:00:00"/>
    <d v="2021-02-26T00:00:00"/>
    <d v="2021-02-26T00:00:00"/>
    <s v="완료"/>
    <m/>
    <m/>
    <m/>
    <m/>
    <s v="IT팀"/>
    <x v="26"/>
    <s v="김수홍"/>
    <m/>
  </r>
  <r>
    <n v="1127"/>
    <s v="202102-181"/>
    <s v="N"/>
    <x v="1062"/>
    <s v="PC"/>
    <x v="2"/>
    <x v="3"/>
    <x v="12"/>
    <n v="2021"/>
    <n v="2"/>
    <n v="9"/>
    <d v="2021-02-26T00:00:00"/>
    <d v="2021-02-26T00:00:00"/>
    <d v="2021-02-26T00:00:00"/>
    <d v="2021-02-26T00:00:00"/>
    <s v="완료"/>
    <m/>
    <m/>
    <m/>
    <m/>
    <s v="이태경"/>
    <x v="24"/>
    <s v="김수홍"/>
    <m/>
  </r>
  <r>
    <n v="1128"/>
    <s v="202102-182"/>
    <s v="N"/>
    <x v="1062"/>
    <s v="PC"/>
    <x v="2"/>
    <x v="3"/>
    <x v="12"/>
    <n v="2021"/>
    <n v="2"/>
    <n v="9"/>
    <d v="2021-02-26T00:00:00"/>
    <d v="2021-02-26T00:00:00"/>
    <d v="2021-02-26T00:00:00"/>
    <d v="2021-02-26T00:00:00"/>
    <s v="완료"/>
    <m/>
    <m/>
    <m/>
    <m/>
    <s v="우성훈"/>
    <x v="36"/>
    <s v="김수홍"/>
    <m/>
  </r>
  <r>
    <n v="1129"/>
    <s v="202102-183"/>
    <s v="N"/>
    <x v="1063"/>
    <s v="PC"/>
    <x v="2"/>
    <x v="3"/>
    <x v="12"/>
    <n v="2021"/>
    <n v="3"/>
    <n v="10"/>
    <d v="2021-02-26T00:00:00"/>
    <d v="2021-02-26T00:00:00"/>
    <d v="2021-03-02T00:00:00"/>
    <d v="2021-03-03T00:00:00"/>
    <s v="완료"/>
    <m/>
    <m/>
    <m/>
    <m/>
    <s v="육준연"/>
    <x v="0"/>
    <s v="최근영"/>
    <m/>
  </r>
  <r>
    <n v="1130"/>
    <s v="202102-184"/>
    <s v="N"/>
    <x v="1064"/>
    <s v="PC"/>
    <x v="2"/>
    <x v="3"/>
    <x v="12"/>
    <n v="2021"/>
    <n v="3"/>
    <n v="10"/>
    <d v="2021-02-26T00:00:00"/>
    <d v="2021-02-26T00:00:00"/>
    <d v="2021-03-02T00:00:00"/>
    <d v="2021-03-03T00:00:00"/>
    <s v="완료"/>
    <m/>
    <m/>
    <m/>
    <m/>
    <s v="송종근"/>
    <x v="0"/>
    <s v="최근영"/>
    <m/>
  </r>
  <r>
    <n v="1131"/>
    <s v="202102-185"/>
    <s v="N"/>
    <x v="1065"/>
    <s v="MES"/>
    <x v="2"/>
    <x v="4"/>
    <x v="11"/>
    <n v="2021"/>
    <n v="3"/>
    <n v="10"/>
    <d v="2021-03-04T00:00:00"/>
    <d v="2021-03-04T00:00:00"/>
    <d v="2021-03-04T00:00:00"/>
    <d v="2021-03-04T00:00:00"/>
    <s v="완료"/>
    <m/>
    <m/>
    <m/>
    <m/>
    <s v="안영환"/>
    <x v="3"/>
    <s v="임영두"/>
    <m/>
  </r>
  <r>
    <n v="1132"/>
    <s v="202102-186"/>
    <s v="N"/>
    <x v="1066"/>
    <s v="MES"/>
    <x v="2"/>
    <x v="4"/>
    <x v="11"/>
    <n v="2021"/>
    <n v="3"/>
    <n v="10"/>
    <d v="2021-03-04T00:00:00"/>
    <d v="2021-03-04T00:00:00"/>
    <d v="2021-03-04T00:00:00"/>
    <d v="2021-03-04T00:00:00"/>
    <s v="완료"/>
    <m/>
    <m/>
    <m/>
    <m/>
    <s v="안영환"/>
    <x v="3"/>
    <s v="임영두"/>
    <m/>
  </r>
  <r>
    <n v="1133"/>
    <s v="202102-187"/>
    <s v="N"/>
    <x v="1067"/>
    <s v="M365"/>
    <x v="2"/>
    <x v="4"/>
    <x v="11"/>
    <n v="2021"/>
    <n v="3"/>
    <n v="10"/>
    <d v="2021-03-04T00:00:00"/>
    <d v="2021-03-04T00:00:00"/>
    <d v="2021-03-04T00:00:00"/>
    <d v="2021-03-04T00:00:00"/>
    <s v="완료"/>
    <m/>
    <m/>
    <m/>
    <m/>
    <s v="홍승혁"/>
    <x v="3"/>
    <s v="임영두"/>
    <m/>
  </r>
  <r>
    <n v="1134"/>
    <s v="202102-188"/>
    <s v="N"/>
    <x v="1067"/>
    <s v="M365"/>
    <x v="2"/>
    <x v="4"/>
    <x v="11"/>
    <n v="2021"/>
    <n v="3"/>
    <n v="10"/>
    <d v="2021-03-04T00:00:00"/>
    <d v="2021-03-04T00:00:00"/>
    <d v="2021-03-04T00:00:00"/>
    <d v="2021-03-04T00:00:00"/>
    <s v="완료"/>
    <m/>
    <m/>
    <m/>
    <m/>
    <s v="임현철"/>
    <x v="3"/>
    <s v="임영두"/>
    <m/>
  </r>
  <r>
    <n v="1135"/>
    <s v="202102-189"/>
    <s v="N"/>
    <x v="1068"/>
    <s v="IT"/>
    <x v="2"/>
    <x v="4"/>
    <x v="11"/>
    <n v="2021"/>
    <n v="3"/>
    <n v="10"/>
    <d v="2021-03-04T00:00:00"/>
    <d v="2021-03-04T00:00:00"/>
    <d v="2021-03-04T00:00:00"/>
    <d v="2021-03-04T00:00:00"/>
    <s v="완료"/>
    <m/>
    <m/>
    <m/>
    <m/>
    <s v="안영환"/>
    <x v="3"/>
    <s v="임영두"/>
    <m/>
  </r>
  <r>
    <n v="1136"/>
    <s v="202102-190"/>
    <s v="N"/>
    <x v="1069"/>
    <s v="IT"/>
    <x v="2"/>
    <x v="4"/>
    <x v="11"/>
    <n v="2021"/>
    <n v="3"/>
    <n v="10"/>
    <d v="2021-03-04T00:00:00"/>
    <d v="2021-03-04T00:00:00"/>
    <d v="2021-03-04T00:00:00"/>
    <d v="2021-03-04T00:00:00"/>
    <s v="완료"/>
    <m/>
    <m/>
    <m/>
    <m/>
    <s v="임영두"/>
    <x v="3"/>
    <s v="임영두"/>
    <m/>
  </r>
  <r>
    <n v="1137"/>
    <s v="202102-191"/>
    <s v="N"/>
    <x v="1070"/>
    <s v="IT"/>
    <x v="2"/>
    <x v="4"/>
    <x v="11"/>
    <n v="2021"/>
    <n v="3"/>
    <n v="10"/>
    <d v="2021-03-05T00:00:00"/>
    <d v="2021-03-05T00:00:00"/>
    <d v="2021-03-05T00:00:00"/>
    <d v="2021-03-05T00:00:00"/>
    <s v="완료"/>
    <m/>
    <m/>
    <m/>
    <m/>
    <s v="김정민"/>
    <x v="3"/>
    <s v="임영두"/>
    <m/>
  </r>
  <r>
    <n v="1138"/>
    <s v="202102-192"/>
    <s v="N"/>
    <x v="1071"/>
    <s v="MES"/>
    <x v="2"/>
    <x v="4"/>
    <x v="11"/>
    <n v="2021"/>
    <n v="3"/>
    <n v="10"/>
    <d v="2021-03-05T00:00:00"/>
    <d v="2021-03-05T00:00:00"/>
    <d v="2021-03-05T00:00:00"/>
    <d v="2021-03-05T00:00:00"/>
    <s v="완료"/>
    <m/>
    <m/>
    <m/>
    <m/>
    <s v="어광우"/>
    <x v="3"/>
    <s v="임영두"/>
    <m/>
  </r>
  <r>
    <n v="1139"/>
    <s v="202102-193"/>
    <s v="N"/>
    <x v="1072"/>
    <s v="MES"/>
    <x v="2"/>
    <x v="4"/>
    <x v="11"/>
    <n v="2021"/>
    <n v="3"/>
    <n v="10"/>
    <d v="2021-03-05T00:00:00"/>
    <d v="2021-03-05T00:00:00"/>
    <d v="2021-03-05T00:00:00"/>
    <d v="2021-03-05T00:00:00"/>
    <s v="완료"/>
    <m/>
    <m/>
    <m/>
    <m/>
    <s v="임영두"/>
    <x v="3"/>
    <s v="임영두"/>
    <m/>
  </r>
  <r>
    <n v="1140"/>
    <s v="202102-194"/>
    <s v="N"/>
    <x v="1073"/>
    <s v="MES"/>
    <x v="2"/>
    <x v="4"/>
    <x v="11"/>
    <n v="2021"/>
    <n v="3"/>
    <n v="10"/>
    <d v="2021-03-01T00:00:00"/>
    <d v="2021-03-01T00:00:00"/>
    <d v="2021-03-01T00:00:00"/>
    <d v="2021-03-04T00:00:00"/>
    <s v="완료"/>
    <m/>
    <m/>
    <m/>
    <m/>
    <s v="이규민"/>
    <x v="4"/>
    <s v="고승환"/>
    <m/>
  </r>
  <r>
    <n v="1141"/>
    <s v="202102-195"/>
    <s v="N"/>
    <x v="1074"/>
    <s v="WMS"/>
    <x v="2"/>
    <x v="4"/>
    <x v="11"/>
    <n v="2021"/>
    <n v="3"/>
    <n v="11"/>
    <d v="2021-03-04T00:00:00"/>
    <d v="2021-03-04T00:00:00"/>
    <d v="2021-03-04T00:00:00"/>
    <d v="2021-03-08T00:00:00"/>
    <s v="완료"/>
    <m/>
    <m/>
    <m/>
    <m/>
    <s v="양진호"/>
    <x v="4"/>
    <s v="고승환"/>
    <m/>
  </r>
  <r>
    <n v="1142"/>
    <s v="202102-196"/>
    <s v="N"/>
    <x v="1075"/>
    <s v="SAP"/>
    <x v="2"/>
    <x v="3"/>
    <x v="12"/>
    <n v="2021"/>
    <n v="3"/>
    <n v="10"/>
    <d v="2021-02-26T00:00:00"/>
    <d v="2021-02-26T00:00:00"/>
    <d v="2021-02-26T00:00:00"/>
    <d v="2021-03-02T00:00:00"/>
    <s v="완료"/>
    <m/>
    <m/>
    <m/>
    <m/>
    <s v="이태경"/>
    <x v="25"/>
    <s v="김수홍"/>
    <m/>
  </r>
  <r>
    <n v="1143"/>
    <s v="202102-197"/>
    <s v="N"/>
    <x v="1076"/>
    <s v="WMS"/>
    <x v="2"/>
    <x v="3"/>
    <x v="12"/>
    <n v="2021"/>
    <n v="3"/>
    <n v="10"/>
    <d v="2021-02-26T00:00:00"/>
    <d v="2021-02-26T00:00:00"/>
    <d v="2021-02-26T00:00:00"/>
    <d v="2021-03-02T00:00:00"/>
    <s v="완료"/>
    <m/>
    <m/>
    <m/>
    <m/>
    <s v="이태경"/>
    <x v="25"/>
    <s v="김수홍"/>
    <m/>
  </r>
  <r>
    <n v="1144"/>
    <s v="202102-198"/>
    <s v="N"/>
    <x v="1075"/>
    <s v="SAP"/>
    <x v="2"/>
    <x v="3"/>
    <x v="12"/>
    <n v="2021"/>
    <n v="3"/>
    <n v="10"/>
    <d v="2021-02-26T00:00:00"/>
    <d v="2021-02-26T00:00:00"/>
    <d v="2021-02-26T00:00:00"/>
    <d v="2021-03-02T00:00:00"/>
    <s v="완료"/>
    <m/>
    <m/>
    <m/>
    <m/>
    <s v="우성훈"/>
    <x v="25"/>
    <s v="김수홍"/>
    <m/>
  </r>
  <r>
    <n v="1145"/>
    <s v="202102-199"/>
    <s v="N"/>
    <x v="1076"/>
    <s v="WMS"/>
    <x v="2"/>
    <x v="3"/>
    <x v="12"/>
    <n v="2021"/>
    <n v="3"/>
    <n v="10"/>
    <d v="2021-02-26T00:00:00"/>
    <d v="2021-02-26T00:00:00"/>
    <d v="2021-02-26T00:00:00"/>
    <d v="2021-03-02T00:00:00"/>
    <s v="완료"/>
    <m/>
    <m/>
    <m/>
    <m/>
    <s v="우성훈"/>
    <x v="25"/>
    <s v="김수홍"/>
    <m/>
  </r>
  <r>
    <n v="1146"/>
    <s v="202102-200"/>
    <s v="N"/>
    <x v="996"/>
    <s v="IT"/>
    <x v="2"/>
    <x v="4"/>
    <x v="11"/>
    <n v="2021"/>
    <n v="3"/>
    <n v="10"/>
    <d v="2021-03-02T00:00:00"/>
    <d v="2021-03-02T00:00:00"/>
    <d v="2021-03-02T00:00:00"/>
    <d v="2021-03-02T00:00:00"/>
    <s v="완료"/>
    <m/>
    <m/>
    <m/>
    <m/>
    <s v="IT팀"/>
    <x v="25"/>
    <s v="김수홍"/>
    <m/>
  </r>
  <r>
    <n v="1147"/>
    <s v="202102-201"/>
    <s v="N"/>
    <x v="1077"/>
    <s v="EAP"/>
    <x v="2"/>
    <x v="4"/>
    <x v="11"/>
    <n v="2021"/>
    <n v="3"/>
    <n v="10"/>
    <d v="2021-03-02T00:00:00"/>
    <d v="2021-03-02T00:00:00"/>
    <d v="2021-03-02T00:00:00"/>
    <d v="2021-03-02T00:00:00"/>
    <s v="완료"/>
    <m/>
    <m/>
    <m/>
    <m/>
    <s v="IT팀"/>
    <x v="25"/>
    <s v="김수홍"/>
    <m/>
  </r>
  <r>
    <n v="1148"/>
    <s v="202102-202"/>
    <s v="N"/>
    <x v="1078"/>
    <s v="EAP"/>
    <x v="2"/>
    <x v="4"/>
    <x v="11"/>
    <n v="2021"/>
    <n v="3"/>
    <n v="10"/>
    <d v="2021-03-02T00:00:00"/>
    <d v="2021-03-02T00:00:00"/>
    <d v="2021-03-02T00:00:00"/>
    <d v="2021-03-02T00:00:00"/>
    <s v="완료"/>
    <m/>
    <m/>
    <m/>
    <m/>
    <s v="IT팀"/>
    <x v="25"/>
    <s v="김수홍"/>
    <m/>
  </r>
  <r>
    <n v="1149"/>
    <s v="202102-203"/>
    <s v="N"/>
    <x v="1079"/>
    <s v="DRM"/>
    <x v="2"/>
    <x v="4"/>
    <x v="11"/>
    <n v="2021"/>
    <n v="3"/>
    <n v="10"/>
    <d v="2021-03-02T00:00:00"/>
    <d v="2021-03-02T00:00:00"/>
    <d v="2021-03-02T00:00:00"/>
    <d v="2021-03-02T00:00:00"/>
    <s v="완료"/>
    <m/>
    <m/>
    <m/>
    <m/>
    <s v="IT팀"/>
    <x v="25"/>
    <s v="김수홍"/>
    <m/>
  </r>
  <r>
    <n v="1150"/>
    <s v="202102-204"/>
    <s v="N"/>
    <x v="1080"/>
    <s v="DRM"/>
    <x v="2"/>
    <x v="4"/>
    <x v="11"/>
    <n v="2021"/>
    <n v="3"/>
    <n v="10"/>
    <d v="2021-03-02T00:00:00"/>
    <d v="2021-03-02T00:00:00"/>
    <d v="2021-03-02T00:00:00"/>
    <d v="2021-03-02T00:00:00"/>
    <s v="완료"/>
    <m/>
    <m/>
    <m/>
    <m/>
    <s v="홍승혁"/>
    <x v="25"/>
    <s v="김수홍"/>
    <m/>
  </r>
  <r>
    <n v="1151"/>
    <s v="202102-205"/>
    <s v="N"/>
    <x v="1081"/>
    <s v="IT"/>
    <x v="2"/>
    <x v="4"/>
    <x v="11"/>
    <n v="2021"/>
    <n v="3"/>
    <n v="10"/>
    <d v="2021-03-02T00:00:00"/>
    <d v="2021-03-02T00:00:00"/>
    <d v="2021-03-02T00:00:00"/>
    <d v="2021-03-02T00:00:00"/>
    <s v="완료"/>
    <m/>
    <m/>
    <m/>
    <m/>
    <s v="박소연"/>
    <x v="25"/>
    <s v="김수홍"/>
    <m/>
  </r>
  <r>
    <n v="1152"/>
    <s v="202102-206"/>
    <s v="N"/>
    <x v="1082"/>
    <s v="IT"/>
    <x v="2"/>
    <x v="4"/>
    <x v="11"/>
    <n v="2021"/>
    <n v="3"/>
    <n v="10"/>
    <d v="2021-03-02T00:00:00"/>
    <d v="2021-03-02T00:00:00"/>
    <d v="2021-03-02T00:00:00"/>
    <d v="2021-03-02T00:00:00"/>
    <s v="완료"/>
    <m/>
    <m/>
    <m/>
    <m/>
    <s v="안태형"/>
    <x v="25"/>
    <s v="김수홍"/>
    <m/>
  </r>
  <r>
    <n v="1153"/>
    <s v="202102-207"/>
    <s v="N"/>
    <x v="1083"/>
    <s v="DRM"/>
    <x v="2"/>
    <x v="4"/>
    <x v="11"/>
    <n v="2021"/>
    <n v="3"/>
    <n v="10"/>
    <d v="2021-03-02T00:00:00"/>
    <d v="2021-03-02T00:00:00"/>
    <d v="2021-03-02T00:00:00"/>
    <d v="2021-03-02T00:00:00"/>
    <s v="완료"/>
    <m/>
    <m/>
    <m/>
    <m/>
    <s v="홍승혁"/>
    <x v="25"/>
    <s v="김수홍"/>
    <m/>
  </r>
  <r>
    <n v="1154"/>
    <s v="202102-208"/>
    <s v="N"/>
    <x v="1084"/>
    <s v="그룹웨어"/>
    <x v="2"/>
    <x v="4"/>
    <x v="11"/>
    <n v="2021"/>
    <n v="3"/>
    <n v="10"/>
    <d v="2021-03-02T00:00:00"/>
    <d v="2021-03-02T00:00:00"/>
    <d v="2021-03-02T00:00:00"/>
    <d v="2021-03-02T00:00:00"/>
    <s v="완료"/>
    <m/>
    <m/>
    <m/>
    <m/>
    <s v="박소연"/>
    <x v="25"/>
    <s v="김수홍"/>
    <m/>
  </r>
  <r>
    <n v="1155"/>
    <s v="202102-209"/>
    <s v="N"/>
    <x v="1079"/>
    <s v="DRM"/>
    <x v="2"/>
    <x v="4"/>
    <x v="11"/>
    <n v="2021"/>
    <n v="3"/>
    <n v="10"/>
    <d v="2021-03-03T00:00:00"/>
    <d v="2021-03-03T00:00:00"/>
    <d v="2021-03-03T00:00:00"/>
    <d v="2021-03-03T00:00:00"/>
    <s v="완료"/>
    <m/>
    <m/>
    <m/>
    <m/>
    <s v="IT팀"/>
    <x v="25"/>
    <s v="김수홍"/>
    <m/>
  </r>
  <r>
    <n v="1156"/>
    <s v="202102-210"/>
    <s v="N"/>
    <x v="996"/>
    <s v="IT"/>
    <x v="2"/>
    <x v="4"/>
    <x v="11"/>
    <n v="2021"/>
    <n v="3"/>
    <n v="10"/>
    <d v="2021-03-03T00:00:00"/>
    <d v="2021-03-03T00:00:00"/>
    <d v="2021-03-03T00:00:00"/>
    <d v="2021-03-03T00:00:00"/>
    <s v="완료"/>
    <m/>
    <m/>
    <m/>
    <m/>
    <s v="IT팀"/>
    <x v="25"/>
    <s v="김수홍"/>
    <m/>
  </r>
  <r>
    <n v="1157"/>
    <s v="202102-211"/>
    <s v="N"/>
    <x v="1085"/>
    <s v="PC"/>
    <x v="2"/>
    <x v="4"/>
    <x v="11"/>
    <n v="2021"/>
    <n v="3"/>
    <n v="10"/>
    <d v="2021-03-03T00:00:00"/>
    <d v="2021-03-03T00:00:00"/>
    <d v="2021-03-03T00:00:00"/>
    <d v="2021-03-03T00:00:00"/>
    <s v="완료"/>
    <m/>
    <m/>
    <m/>
    <m/>
    <s v="이태경"/>
    <x v="25"/>
    <s v="김수홍"/>
    <m/>
  </r>
  <r>
    <n v="1158"/>
    <s v="202102-212"/>
    <s v="N"/>
    <x v="1077"/>
    <s v="EAP"/>
    <x v="2"/>
    <x v="4"/>
    <x v="11"/>
    <n v="2021"/>
    <n v="3"/>
    <n v="10"/>
    <d v="2021-03-03T00:00:00"/>
    <d v="2021-03-03T00:00:00"/>
    <d v="2021-03-03T00:00:00"/>
    <d v="2021-03-03T00:00:00"/>
    <s v="완료"/>
    <m/>
    <m/>
    <m/>
    <m/>
    <s v="IT팀"/>
    <x v="25"/>
    <s v="김수홍"/>
    <m/>
  </r>
  <r>
    <n v="1159"/>
    <s v="202102-213"/>
    <s v="N"/>
    <x v="1079"/>
    <s v="DRM"/>
    <x v="2"/>
    <x v="4"/>
    <x v="11"/>
    <n v="2021"/>
    <n v="3"/>
    <n v="10"/>
    <d v="2021-03-04T00:00:00"/>
    <d v="2021-03-04T00:00:00"/>
    <d v="2021-03-04T00:00:00"/>
    <d v="2021-03-04T00:00:00"/>
    <s v="완료"/>
    <m/>
    <m/>
    <m/>
    <m/>
    <s v="IT팀"/>
    <x v="25"/>
    <s v="김수홍"/>
    <m/>
  </r>
  <r>
    <n v="1160"/>
    <s v="202102-214"/>
    <s v="N"/>
    <x v="1086"/>
    <s v="PC"/>
    <x v="2"/>
    <x v="4"/>
    <x v="11"/>
    <n v="2021"/>
    <n v="3"/>
    <n v="10"/>
    <d v="2021-03-04T00:00:00"/>
    <d v="2021-03-04T00:00:00"/>
    <d v="2021-03-04T00:00:00"/>
    <d v="2021-03-04T00:00:00"/>
    <s v="완료"/>
    <m/>
    <m/>
    <m/>
    <m/>
    <s v="한승희"/>
    <x v="25"/>
    <s v="김수홍"/>
    <m/>
  </r>
  <r>
    <n v="1161"/>
    <s v="202102-215"/>
    <s v="N"/>
    <x v="1077"/>
    <s v="EAP"/>
    <x v="2"/>
    <x v="4"/>
    <x v="11"/>
    <n v="2021"/>
    <n v="3"/>
    <n v="10"/>
    <d v="2021-03-04T00:00:00"/>
    <d v="2021-03-04T00:00:00"/>
    <d v="2021-03-04T00:00:00"/>
    <d v="2021-03-04T00:00:00"/>
    <s v="완료"/>
    <m/>
    <m/>
    <m/>
    <m/>
    <s v="IT팀"/>
    <x v="25"/>
    <s v="김수홍"/>
    <m/>
  </r>
  <r>
    <n v="1162"/>
    <s v="202102-216"/>
    <s v="N"/>
    <x v="996"/>
    <s v="EAP"/>
    <x v="2"/>
    <x v="4"/>
    <x v="11"/>
    <n v="2021"/>
    <n v="3"/>
    <n v="10"/>
    <d v="2021-03-04T00:00:00"/>
    <d v="2021-03-04T00:00:00"/>
    <d v="2021-03-04T00:00:00"/>
    <d v="2021-03-04T00:00:00"/>
    <s v="완료"/>
    <m/>
    <m/>
    <m/>
    <m/>
    <s v="IT팀"/>
    <x v="25"/>
    <s v="김수홍"/>
    <m/>
  </r>
  <r>
    <n v="1163"/>
    <s v="202102-217"/>
    <s v="N"/>
    <x v="1087"/>
    <s v="VPN"/>
    <x v="2"/>
    <x v="4"/>
    <x v="11"/>
    <n v="2021"/>
    <n v="3"/>
    <n v="10"/>
    <d v="2021-03-04T00:00:00"/>
    <d v="2021-03-04T00:00:00"/>
    <d v="2021-03-04T00:00:00"/>
    <d v="2021-03-04T00:00:00"/>
    <s v="완료"/>
    <m/>
    <m/>
    <m/>
    <m/>
    <s v="오희주"/>
    <x v="25"/>
    <s v="김수홍"/>
    <m/>
  </r>
  <r>
    <n v="1164"/>
    <s v="202102-218"/>
    <s v="N"/>
    <x v="1077"/>
    <s v="EAP"/>
    <x v="2"/>
    <x v="4"/>
    <x v="11"/>
    <n v="2021"/>
    <n v="3"/>
    <n v="10"/>
    <d v="2021-03-05T00:00:00"/>
    <d v="2021-03-05T00:00:00"/>
    <d v="2021-03-05T00:00:00"/>
    <d v="2021-03-05T00:00:00"/>
    <s v="완료"/>
    <m/>
    <m/>
    <m/>
    <m/>
    <s v="IT팀"/>
    <x v="25"/>
    <s v="김수홍"/>
    <m/>
  </r>
  <r>
    <n v="1165"/>
    <s v="202102-219"/>
    <s v="N"/>
    <x v="1088"/>
    <s v="EAP"/>
    <x v="2"/>
    <x v="4"/>
    <x v="11"/>
    <n v="2021"/>
    <n v="3"/>
    <n v="10"/>
    <d v="2021-03-05T00:00:00"/>
    <d v="2021-03-05T00:00:00"/>
    <d v="2021-03-05T00:00:00"/>
    <d v="2021-03-05T00:00:00"/>
    <s v="완료"/>
    <m/>
    <m/>
    <m/>
    <m/>
    <s v="IT팀"/>
    <x v="25"/>
    <s v="김수홍"/>
    <m/>
  </r>
  <r>
    <n v="1166"/>
    <s v="202102-220"/>
    <s v="N"/>
    <x v="996"/>
    <s v="IT"/>
    <x v="2"/>
    <x v="4"/>
    <x v="11"/>
    <n v="2021"/>
    <n v="3"/>
    <n v="10"/>
    <d v="2021-03-05T00:00:00"/>
    <d v="2021-03-05T00:00:00"/>
    <d v="2021-03-05T00:00:00"/>
    <d v="2021-03-05T00:00:00"/>
    <s v="완료"/>
    <m/>
    <m/>
    <m/>
    <m/>
    <s v="IT팀"/>
    <x v="25"/>
    <s v="김수홍"/>
    <m/>
  </r>
  <r>
    <n v="1167"/>
    <s v="202102-221"/>
    <s v="N"/>
    <x v="1079"/>
    <s v="DRM"/>
    <x v="2"/>
    <x v="4"/>
    <x v="11"/>
    <n v="2021"/>
    <n v="3"/>
    <n v="10"/>
    <d v="2021-03-05T00:00:00"/>
    <d v="2021-03-05T00:00:00"/>
    <d v="2021-03-05T00:00:00"/>
    <d v="2021-03-05T00:00:00"/>
    <s v="완료"/>
    <m/>
    <m/>
    <m/>
    <m/>
    <s v="IT팀"/>
    <x v="25"/>
    <s v="김수홍"/>
    <m/>
  </r>
  <r>
    <n v="1168"/>
    <s v="202102-222"/>
    <s v="N"/>
    <x v="1089"/>
    <s v="DRM"/>
    <x v="2"/>
    <x v="4"/>
    <x v="11"/>
    <n v="2021"/>
    <n v="3"/>
    <n v="10"/>
    <d v="2021-03-05T00:00:00"/>
    <d v="2021-03-05T00:00:00"/>
    <d v="2021-03-05T00:00:00"/>
    <d v="2021-03-05T00:00:00"/>
    <s v="완료"/>
    <m/>
    <m/>
    <m/>
    <m/>
    <s v="한승희"/>
    <x v="25"/>
    <s v="김수홍"/>
    <m/>
  </r>
  <r>
    <n v="1169"/>
    <s v="202102-223"/>
    <s v="N"/>
    <x v="1090"/>
    <s v="SAP"/>
    <x v="2"/>
    <x v="4"/>
    <x v="11"/>
    <n v="2021"/>
    <n v="3"/>
    <n v="10"/>
    <d v="2021-03-05T00:00:00"/>
    <d v="2021-03-05T00:00:00"/>
    <d v="2021-03-05T00:00:00"/>
    <d v="2021-03-05T00:00:00"/>
    <s v="완료"/>
    <m/>
    <m/>
    <m/>
    <m/>
    <s v="한승희"/>
    <x v="25"/>
    <s v="김수홍"/>
    <m/>
  </r>
  <r>
    <n v="1170"/>
    <s v="202102-224"/>
    <s v="N"/>
    <x v="1091"/>
    <s v="THSYS"/>
    <x v="2"/>
    <x v="3"/>
    <x v="12"/>
    <n v="2021"/>
    <n v="3"/>
    <n v="10"/>
    <d v="2021-02-25T00:00:00"/>
    <d v="2021-02-25T00:00:00"/>
    <d v="2021-02-25T00:00:00"/>
    <d v="2021-03-02T00:00:00"/>
    <s v="완료"/>
    <m/>
    <m/>
    <m/>
    <m/>
    <s v="전다해,_x000a_양진호"/>
    <x v="37"/>
    <s v="이세웅"/>
    <s v="마감전에 DATA 특이사항 모니터링 작업_x000a_1310 플랜트 2021.03.02 16:50분 기준_x000a_I/F 오류없음 확인"/>
  </r>
  <r>
    <n v="1171"/>
    <s v="202102-225"/>
    <s v="N"/>
    <x v="1092"/>
    <s v="THSYS"/>
    <x v="2"/>
    <x v="3"/>
    <x v="12"/>
    <n v="2021"/>
    <n v="3"/>
    <n v="10"/>
    <d v="2021-02-25T00:00:00"/>
    <d v="2021-02-25T00:00:00"/>
    <d v="2021-02-25T00:00:00"/>
    <d v="2021-03-02T00:00:00"/>
    <s v="완료"/>
    <m/>
    <m/>
    <m/>
    <m/>
    <s v="정경숙"/>
    <x v="37"/>
    <s v="이세웅"/>
    <s v="발주번호:4500481447와 비교예정_x000a_발주번호:4500481283 오류_x000a_조달담당자와 확인 후, 진행건 삭제 후_x000a_재진행으로 _x000a_:해당건은 발주삭제 작업까지 진행완료"/>
  </r>
  <r>
    <n v="1172"/>
    <s v="202102-226"/>
    <s v="N"/>
    <x v="1093"/>
    <s v="THSYS"/>
    <x v="2"/>
    <x v="3"/>
    <x v="12"/>
    <n v="2021"/>
    <n v="3"/>
    <n v="10"/>
    <d v="2021-02-25T00:00:00"/>
    <d v="2021-02-25T00:00:00"/>
    <d v="2021-02-25T00:00:00"/>
    <d v="2021-03-02T00:00:00"/>
    <s v="완료"/>
    <m/>
    <m/>
    <m/>
    <m/>
    <s v="정병철"/>
    <x v="38"/>
    <s v="허경훈"/>
    <m/>
  </r>
  <r>
    <n v="1173"/>
    <s v="202102-227"/>
    <s v="N"/>
    <x v="1094"/>
    <s v="THSYS"/>
    <x v="2"/>
    <x v="3"/>
    <x v="12"/>
    <n v="2021"/>
    <n v="2"/>
    <n v="9"/>
    <d v="2021-02-26T00:00:00"/>
    <d v="2021-02-26T00:00:00"/>
    <d v="2021-02-26T00:00:00"/>
    <d v="2021-02-26T00:00:00"/>
    <s v="완료"/>
    <m/>
    <m/>
    <m/>
    <m/>
    <s v="송지원"/>
    <x v="39"/>
    <s v="유상수"/>
    <s v="배부는 정상적으로 수행되었지만, 관련 배부내역 레포트 활용 방법 가이드"/>
  </r>
  <r>
    <n v="1174"/>
    <s v="202102-228"/>
    <s v="N"/>
    <x v="1095"/>
    <s v="THSYS"/>
    <x v="2"/>
    <x v="3"/>
    <x v="12"/>
    <n v="2021"/>
    <n v="3"/>
    <n v="10"/>
    <d v="2021-02-26T00:00:00"/>
    <d v="2021-02-26T00:00:00"/>
    <d v="2021-02-26T00:00:00"/>
    <d v="2021-03-02T00:00:00"/>
    <s v="완료"/>
    <m/>
    <m/>
    <m/>
    <m/>
    <s v="백광현"/>
    <x v="39"/>
    <s v="유상수"/>
    <s v="선행되어 등록되는 사용자정보 확인하여 후행 시스템 사용 등록 처리"/>
  </r>
  <r>
    <n v="1175"/>
    <s v="202102-229"/>
    <s v="N"/>
    <x v="1096"/>
    <s v="THSYS"/>
    <x v="2"/>
    <x v="4"/>
    <x v="11"/>
    <n v="2021"/>
    <n v="3"/>
    <n v="10"/>
    <d v="2021-03-02T00:00:00"/>
    <d v="2021-03-02T00:00:00"/>
    <d v="2021-03-02T00:00:00"/>
    <d v="2021-03-02T00:00:00"/>
    <s v="완료"/>
    <m/>
    <m/>
    <m/>
    <m/>
    <s v="이민정"/>
    <x v="38"/>
    <s v="허경훈"/>
    <m/>
  </r>
  <r>
    <n v="1176"/>
    <s v="202102-230"/>
    <s v="N"/>
    <x v="1097"/>
    <s v="THSYS"/>
    <x v="2"/>
    <x v="4"/>
    <x v="11"/>
    <n v="2021"/>
    <n v="3"/>
    <n v="10"/>
    <d v="2021-03-02T00:00:00"/>
    <d v="2021-03-02T00:00:00"/>
    <d v="2021-03-02T00:00:00"/>
    <d v="2021-03-02T00:00:00"/>
    <s v="완료"/>
    <m/>
    <m/>
    <m/>
    <m/>
    <s v="허경훈"/>
    <x v="37"/>
    <s v="이세웅"/>
    <s v="- Backup Table 생성 및 사용자 삭제"/>
  </r>
  <r>
    <n v="1177"/>
    <s v="202102-231"/>
    <s v="N"/>
    <x v="1098"/>
    <s v="THSYS"/>
    <x v="2"/>
    <x v="4"/>
    <x v="11"/>
    <n v="2021"/>
    <n v="3"/>
    <n v="10"/>
    <d v="2021-03-02T00:00:00"/>
    <d v="2021-03-02T00:00:00"/>
    <d v="2021-03-02T00:00:00"/>
    <d v="2021-03-02T00:00:00"/>
    <s v="완료"/>
    <m/>
    <m/>
    <m/>
    <m/>
    <s v="홍승혁"/>
    <x v="37"/>
    <s v="이세웅"/>
    <s v="- 홍승혁(장철호부장ID), 임현철(최원영ID)"/>
  </r>
  <r>
    <n v="1178"/>
    <s v="202102-232"/>
    <s v="N"/>
    <x v="1099"/>
    <s v="THSYS"/>
    <x v="2"/>
    <x v="4"/>
    <x v="11"/>
    <n v="2021"/>
    <n v="3"/>
    <n v="10"/>
    <d v="2021-03-02T00:00:00"/>
    <d v="2021-03-02T00:00:00"/>
    <d v="2021-03-02T00:00:00"/>
    <d v="2021-03-02T00:00:00"/>
    <s v="완료"/>
    <m/>
    <m/>
    <m/>
    <m/>
    <s v="김철민"/>
    <x v="37"/>
    <s v="이세웅"/>
    <s v=" - Drm admin agent 접속 후, 해제"/>
  </r>
  <r>
    <n v="1179"/>
    <s v="202102-233"/>
    <s v="N"/>
    <x v="1100"/>
    <s v="THSYS"/>
    <x v="2"/>
    <x v="4"/>
    <x v="11"/>
    <n v="2021"/>
    <n v="3"/>
    <n v="10"/>
    <d v="2021-03-02T00:00:00"/>
    <d v="2021-03-02T00:00:00"/>
    <d v="2021-03-02T00:00:00"/>
    <d v="2021-03-02T00:00:00"/>
    <s v="완료"/>
    <m/>
    <m/>
    <m/>
    <m/>
    <s v="양진호"/>
    <x v="37"/>
    <s v="이세웅"/>
    <s v="양진호 과장이 수입건에 대한 처리완료_x000a_확인작업"/>
  </r>
  <r>
    <n v="1180"/>
    <s v="202102-234"/>
    <s v="N"/>
    <x v="1101"/>
    <s v="THSYS"/>
    <x v="2"/>
    <x v="4"/>
    <x v="11"/>
    <n v="2021"/>
    <n v="3"/>
    <n v="10"/>
    <d v="2021-03-02T00:00:00"/>
    <d v="2021-03-02T00:00:00"/>
    <d v="2021-03-02T00:00:00"/>
    <d v="2021-03-02T00:00:00"/>
    <s v="완료"/>
    <m/>
    <m/>
    <m/>
    <m/>
    <s v="문홍주"/>
    <x v="37"/>
    <s v="이세웅"/>
    <s v="해당건 입고처리 이후에, 가용으로 재고이전 수행처리"/>
  </r>
  <r>
    <n v="1181"/>
    <s v="202102-235"/>
    <s v="N"/>
    <x v="1102"/>
    <s v="THSYS"/>
    <x v="2"/>
    <x v="4"/>
    <x v="11"/>
    <n v="2021"/>
    <n v="3"/>
    <n v="10"/>
    <d v="2021-03-02T00:00:00"/>
    <d v="2021-03-02T00:00:00"/>
    <d v="2021-03-02T00:00:00"/>
    <d v="2021-03-02T00:00:00"/>
    <s v="완료"/>
    <m/>
    <m/>
    <m/>
    <m/>
    <s v="이은경"/>
    <x v="39"/>
    <s v="유상수"/>
    <s v="구매처 거래처 등록(FK01) 프로그램 사용방법 가이드 및 교육"/>
  </r>
  <r>
    <n v="1182"/>
    <s v="202102-236"/>
    <s v="N"/>
    <x v="1103"/>
    <s v="THSYS"/>
    <x v="2"/>
    <x v="4"/>
    <x v="11"/>
    <n v="2021"/>
    <n v="3"/>
    <n v="10"/>
    <d v="2021-03-02T00:00:00"/>
    <d v="2021-03-02T00:00:00"/>
    <d v="2021-03-02T00:00:00"/>
    <d v="2021-03-02T00:00:00"/>
    <s v="완료"/>
    <m/>
    <m/>
    <m/>
    <m/>
    <s v="백광현"/>
    <x v="40"/>
    <s v="고영채"/>
    <s v="Groupware 사용자 등록 및 SSO 사원등록 확인"/>
  </r>
  <r>
    <n v="1183"/>
    <s v="202102-237"/>
    <s v="N"/>
    <x v="1104"/>
    <s v="THSYS"/>
    <x v="2"/>
    <x v="4"/>
    <x v="11"/>
    <n v="2021"/>
    <n v="3"/>
    <n v="10"/>
    <d v="2021-03-03T00:00:00"/>
    <d v="2021-03-03T00:00:00"/>
    <d v="2021-03-03T00:00:00"/>
    <d v="2021-03-03T00:00:00"/>
    <s v="완료"/>
    <m/>
    <m/>
    <m/>
    <m/>
    <s v="이성훈"/>
    <x v="37"/>
    <s v="이세웅"/>
    <s v="배치2건, 판매문서 411 처리이후에 여척배부처리 수행"/>
  </r>
  <r>
    <n v="1184"/>
    <s v="202102-238"/>
    <s v="N"/>
    <x v="1105"/>
    <s v="THSYS"/>
    <x v="2"/>
    <x v="4"/>
    <x v="11"/>
    <n v="2021"/>
    <n v="3"/>
    <n v="10"/>
    <d v="2021-03-03T00:00:00"/>
    <d v="2021-03-03T00:00:00"/>
    <d v="2021-03-03T00:00:00"/>
    <d v="2021-03-03T00:00:00"/>
    <s v="완료"/>
    <m/>
    <m/>
    <m/>
    <m/>
    <s v="전다해"/>
    <x v="37"/>
    <s v="이세웅"/>
    <s v="마감설정이후에 2021.03월 DATA 처리"/>
  </r>
  <r>
    <n v="1185"/>
    <s v="202102-239"/>
    <s v="N"/>
    <x v="1106"/>
    <s v="THSYS"/>
    <x v="2"/>
    <x v="4"/>
    <x v="11"/>
    <n v="2021"/>
    <n v="3"/>
    <n v="10"/>
    <d v="2021-03-03T00:00:00"/>
    <d v="2021-03-03T00:00:00"/>
    <d v="2021-03-03T00:00:00"/>
    <d v="2021-03-03T00:00:00"/>
    <s v="완료"/>
    <m/>
    <m/>
    <m/>
    <m/>
    <s v="오희주"/>
    <x v="37"/>
    <s v="이세웅"/>
    <s v="신설된 SPSS(영업기술지원)팀의 R&amp;R_x000a_역할부여"/>
  </r>
  <r>
    <n v="1186"/>
    <s v="202102-240"/>
    <s v="N"/>
    <x v="1107"/>
    <s v="THSYS"/>
    <x v="2"/>
    <x v="4"/>
    <x v="11"/>
    <n v="2021"/>
    <n v="3"/>
    <n v="10"/>
    <d v="2021-03-03T00:00:00"/>
    <d v="2021-03-03T00:00:00"/>
    <d v="2021-03-03T00:00:00"/>
    <d v="2021-03-03T00:00:00"/>
    <s v="완료"/>
    <m/>
    <m/>
    <m/>
    <m/>
    <s v="조아라_x000a_(협력업체직원)"/>
    <x v="37"/>
    <s v="이세웅"/>
    <s v="협업포탈 DB에서 납품TABLE 및 바코드_x000a_History Table을 통한 미납품현황 rollback_x000a_(4500481400/10, 4500480670/30)"/>
  </r>
  <r>
    <n v="1187"/>
    <s v="202102-241"/>
    <s v="N"/>
    <x v="1108"/>
    <s v="THSYS"/>
    <x v="2"/>
    <x v="4"/>
    <x v="11"/>
    <n v="2021"/>
    <n v="3"/>
    <n v="10"/>
    <d v="2021-03-03T00:00:00"/>
    <d v="2021-03-03T00:00:00"/>
    <d v="2021-03-03T00:00:00"/>
    <d v="2021-03-03T00:00:00"/>
    <s v="완료"/>
    <m/>
    <m/>
    <m/>
    <m/>
    <s v="김명모"/>
    <x v="39"/>
    <s v="유상수"/>
    <s v="2월 신규입사자의 법인카드 발급과 동시에 e-Accounting에 카드 수령 등록 및 관련정보 등록 요청(최원영) 후 법인카드 사용내역 재전송 처리"/>
  </r>
  <r>
    <n v="1188"/>
    <s v="202102-242"/>
    <s v="N"/>
    <x v="1109"/>
    <s v="THSYS"/>
    <x v="2"/>
    <x v="4"/>
    <x v="11"/>
    <n v="2021"/>
    <n v="3"/>
    <n v="10"/>
    <d v="2021-03-03T00:00:00"/>
    <d v="2021-03-03T00:00:00"/>
    <d v="2021-03-03T00:00:00"/>
    <d v="2021-03-04T00:00:00"/>
    <s v="완료"/>
    <m/>
    <m/>
    <m/>
    <m/>
    <s v="백광현"/>
    <x v="39"/>
    <s v="유상수"/>
    <s v="SAP 및 e-Accounting 시스템 적용"/>
  </r>
  <r>
    <n v="1189"/>
    <s v="202102-243"/>
    <s v="N"/>
    <x v="1110"/>
    <s v="THSYS"/>
    <x v="2"/>
    <x v="4"/>
    <x v="11"/>
    <n v="2021"/>
    <n v="3"/>
    <n v="10"/>
    <d v="2021-03-04T00:00:00"/>
    <d v="2021-03-04T00:00:00"/>
    <d v="2021-03-04T00:00:00"/>
    <d v="2021-03-04T00:00:00"/>
    <s v="완료"/>
    <m/>
    <m/>
    <m/>
    <m/>
    <s v="백광현"/>
    <x v="40"/>
    <s v="고영채"/>
    <s v="Groupware 조직추가 및 조직명 변경_x000a_사용자 조직변경 및 직책 변경"/>
  </r>
  <r>
    <n v="1190"/>
    <s v="202102-244"/>
    <s v="N"/>
    <x v="1111"/>
    <s v="THSYS"/>
    <x v="2"/>
    <x v="4"/>
    <x v="11"/>
    <n v="2021"/>
    <n v="3"/>
    <n v="10"/>
    <d v="2021-03-03T00:00:00"/>
    <d v="2021-03-03T00:00:00"/>
    <d v="2021-03-03T00:00:00"/>
    <d v="2021-03-04T00:00:00"/>
    <s v="완료"/>
    <m/>
    <m/>
    <m/>
    <m/>
    <s v="이수진"/>
    <x v="37"/>
    <s v="이세웅"/>
    <s v="최초로 사원거래처 등록한 팀에서 영업파트를 영업사원만 Mapping(Business 파트너 등록필요)"/>
  </r>
  <r>
    <n v="1191"/>
    <s v="202102-245"/>
    <s v="N"/>
    <x v="1112"/>
    <s v="THSYS"/>
    <x v="2"/>
    <x v="4"/>
    <x v="11"/>
    <n v="2021"/>
    <n v="3"/>
    <n v="10"/>
    <d v="2021-03-04T00:00:00"/>
    <d v="2021-03-04T00:00:00"/>
    <d v="2021-03-04T00:00:00"/>
    <d v="2021-03-04T00:00:00"/>
    <s v="완료"/>
    <m/>
    <m/>
    <m/>
    <m/>
    <s v="이은경"/>
    <x v="39"/>
    <s v="유상수"/>
    <s v="신규 계정과목 등록방법 가이드, 전표분할처리 및 재무제표 반영 처리"/>
  </r>
  <r>
    <n v="1192"/>
    <s v="202102-246"/>
    <s v="N"/>
    <x v="1113"/>
    <s v="THSYS"/>
    <x v="2"/>
    <x v="4"/>
    <x v="11"/>
    <n v="2021"/>
    <n v="3"/>
    <n v="10"/>
    <d v="2021-03-04T00:00:00"/>
    <d v="2021-03-04T00:00:00"/>
    <d v="2021-03-04T00:00:00"/>
    <d v="2021-03-04T00:00:00"/>
    <s v="완료"/>
    <m/>
    <m/>
    <m/>
    <m/>
    <s v="유용욱"/>
    <x v="39"/>
    <s v="유상수"/>
    <s v="임시전표 등록 항목중 필수 입력항목(손익센터) 누락 확인 및 재작성 요청"/>
  </r>
  <r>
    <n v="1193"/>
    <s v="202102-247"/>
    <s v="N"/>
    <x v="1114"/>
    <s v="THSYS"/>
    <x v="2"/>
    <x v="4"/>
    <x v="11"/>
    <n v="2021"/>
    <n v="3"/>
    <n v="10"/>
    <d v="2021-03-04T00:00:00"/>
    <d v="2021-03-04T00:00:00"/>
    <d v="2021-03-04T00:00:00"/>
    <d v="2021-03-04T00:00:00"/>
    <s v="완료"/>
    <m/>
    <m/>
    <m/>
    <m/>
    <s v="홍승혁"/>
    <x v="39"/>
    <s v="유상수"/>
    <s v="표준원가 레포트 생성 작업로그 분석 및 원인 파악(원가계산 레벨이 최대 28 Depth로 인한 BOM 풀기 로직 과부하 및 다양한 생산버전 및 혼합율에 따른 일부 레벨의 계산로직 과부하 판단 및 원인 통보)"/>
  </r>
  <r>
    <n v="1194"/>
    <s v="202102-248"/>
    <s v="N"/>
    <x v="1115"/>
    <s v="THSYS"/>
    <x v="2"/>
    <x v="4"/>
    <x v="11"/>
    <n v="2021"/>
    <n v="3"/>
    <n v="10"/>
    <d v="2021-03-04T00:00:00"/>
    <d v="2021-03-04T00:00:00"/>
    <d v="2021-03-04T00:00:00"/>
    <d v="2021-03-04T00:00:00"/>
    <s v="완료"/>
    <m/>
    <m/>
    <m/>
    <m/>
    <s v="백광현"/>
    <x v="38"/>
    <s v="허경훈"/>
    <s v="Groupware 사용자의 입사일자 등록"/>
  </r>
  <r>
    <n v="1195"/>
    <s v="202102-249"/>
    <s v="N"/>
    <x v="1116"/>
    <s v="THSYS"/>
    <x v="2"/>
    <x v="4"/>
    <x v="11"/>
    <n v="2021"/>
    <n v="3"/>
    <n v="10"/>
    <d v="2021-03-05T00:00:00"/>
    <d v="2021-03-05T00:00:00"/>
    <d v="2021-03-05T00:00:00"/>
    <d v="2021-03-05T00:00:00"/>
    <s v="완료"/>
    <m/>
    <m/>
    <m/>
    <m/>
    <s v="김현"/>
    <x v="37"/>
    <s v="이세웅"/>
    <s v="생산에서 정상적으로 재고생성,_x000a_영업에서 판매문서마감후, 신규판매문서_x000a_생성이후 견적data 및 재고차이로 발생"/>
  </r>
  <r>
    <n v="1196"/>
    <s v="202102-250"/>
    <s v="N"/>
    <x v="1117"/>
    <s v="THSYS"/>
    <x v="2"/>
    <x v="4"/>
    <x v="11"/>
    <n v="2021"/>
    <n v="3"/>
    <n v="10"/>
    <d v="2021-03-05T00:00:00"/>
    <d v="2021-03-05T00:00:00"/>
    <d v="2021-03-05T00:00:00"/>
    <d v="2021-03-05T00:00:00"/>
    <s v="완료"/>
    <m/>
    <m/>
    <m/>
    <m/>
    <s v="이은경"/>
    <x v="38"/>
    <s v="허경훈"/>
    <m/>
  </r>
  <r>
    <n v="1197"/>
    <s v="202102-251"/>
    <s v="N"/>
    <x v="1117"/>
    <s v="THSYS"/>
    <x v="2"/>
    <x v="4"/>
    <x v="11"/>
    <n v="2021"/>
    <n v="3"/>
    <n v="10"/>
    <d v="2021-03-02T00:00:00"/>
    <d v="2021-03-02T00:00:00"/>
    <d v="2021-03-02T00:00:00"/>
    <d v="2021-03-02T00:00:00"/>
    <s v="완료"/>
    <m/>
    <m/>
    <m/>
    <m/>
    <s v="최근영"/>
    <x v="38"/>
    <s v="허경훈"/>
    <m/>
  </r>
  <r>
    <n v="1198"/>
    <s v="202102-252"/>
    <s v="N"/>
    <x v="1118"/>
    <s v="THSYS"/>
    <x v="2"/>
    <x v="4"/>
    <x v="11"/>
    <n v="2021"/>
    <n v="4"/>
    <n v="16"/>
    <d v="2021-03-05T00:00:00"/>
    <d v="2021-03-05T00:00:00"/>
    <d v="2021-03-05T00:00:00"/>
    <d v="2021-04-16T00:00:00"/>
    <s v="완료"/>
    <m/>
    <m/>
    <m/>
    <m/>
    <s v="정희황"/>
    <x v="41"/>
    <s v="효성ITX_x000a_박태수"/>
    <s v="금일 오후 교체 예정"/>
  </r>
  <r>
    <n v="1199"/>
    <s v="202102-253"/>
    <s v="N"/>
    <x v="1119"/>
    <s v="THSYS"/>
    <x v="2"/>
    <x v="4"/>
    <x v="11"/>
    <n v="2021"/>
    <n v="3"/>
    <n v="10"/>
    <d v="2021-03-02T00:00:00"/>
    <d v="2021-03-02T00:00:00"/>
    <d v="2021-03-02T00:00:00"/>
    <d v="2021-03-02T00:00:00"/>
    <s v="완료"/>
    <m/>
    <m/>
    <m/>
    <m/>
    <s v="허경훈"/>
    <x v="42"/>
    <s v="정희황"/>
    <m/>
  </r>
  <r>
    <n v="1200"/>
    <s v="202103-001"/>
    <s v="N"/>
    <x v="1120"/>
    <s v="IT"/>
    <x v="2"/>
    <x v="4"/>
    <x v="14"/>
    <n v="2021"/>
    <n v="3"/>
    <n v="11"/>
    <d v="2021-03-08T00:00:00"/>
    <d v="2021-03-08T00:00:00"/>
    <d v="2021-03-08T00:00:00"/>
    <d v="2021-03-08T00:00:00"/>
    <s v="완료"/>
    <m/>
    <m/>
    <m/>
    <m/>
    <s v="한승희"/>
    <x v="3"/>
    <s v="임영두"/>
    <m/>
  </r>
  <r>
    <n v="1201"/>
    <s v="202103-002"/>
    <s v="N"/>
    <x v="1121"/>
    <s v="IT"/>
    <x v="2"/>
    <x v="4"/>
    <x v="14"/>
    <n v="2021"/>
    <n v="3"/>
    <n v="11"/>
    <d v="2021-03-08T00:00:00"/>
    <d v="2021-03-08T00:00:00"/>
    <d v="2021-03-08T00:00:00"/>
    <d v="2021-03-08T00:00:00"/>
    <s v="완료"/>
    <m/>
    <m/>
    <m/>
    <m/>
    <s v="임영두"/>
    <x v="3"/>
    <s v="임영두"/>
    <m/>
  </r>
  <r>
    <n v="1202"/>
    <s v="202103-003"/>
    <s v="N"/>
    <x v="1122"/>
    <s v="M365"/>
    <x v="2"/>
    <x v="4"/>
    <x v="14"/>
    <n v="2021"/>
    <n v="3"/>
    <n v="11"/>
    <d v="2021-03-09T00:00:00"/>
    <d v="2021-03-09T00:00:00"/>
    <d v="2021-03-09T00:00:00"/>
    <d v="2021-03-09T00:00:00"/>
    <s v="완료"/>
    <m/>
    <m/>
    <m/>
    <m/>
    <s v="이주현"/>
    <x v="3"/>
    <s v="임영두"/>
    <m/>
  </r>
  <r>
    <n v="1203"/>
    <s v="202103-004"/>
    <s v="N"/>
    <x v="1123"/>
    <s v="IT"/>
    <x v="2"/>
    <x v="4"/>
    <x v="14"/>
    <n v="2021"/>
    <n v="3"/>
    <n v="11"/>
    <d v="2021-03-09T00:00:00"/>
    <d v="2021-03-09T00:00:00"/>
    <d v="2021-03-09T00:00:00"/>
    <d v="2021-03-09T00:00:00"/>
    <s v="완료"/>
    <m/>
    <m/>
    <m/>
    <m/>
    <s v="임영두"/>
    <x v="3"/>
    <s v="임영두"/>
    <m/>
  </r>
  <r>
    <n v="1204"/>
    <s v="202103-005"/>
    <s v="N"/>
    <x v="1124"/>
    <s v="EMI"/>
    <x v="2"/>
    <x v="4"/>
    <x v="14"/>
    <n v="2021"/>
    <n v="3"/>
    <n v="12"/>
    <d v="2021-03-09T00:00:00"/>
    <d v="2021-03-09T00:00:00"/>
    <d v="2021-03-09T00:00:00"/>
    <d v="2021-03-17T00:00:00"/>
    <s v="완료"/>
    <m/>
    <m/>
    <m/>
    <m/>
    <s v="권용배"/>
    <x v="3"/>
    <s v="임영두"/>
    <m/>
  </r>
  <r>
    <n v="1205"/>
    <s v="202103-006"/>
    <s v="N"/>
    <x v="1125"/>
    <s v="IT"/>
    <x v="2"/>
    <x v="4"/>
    <x v="14"/>
    <n v="2021"/>
    <n v="3"/>
    <n v="11"/>
    <d v="2021-03-09T00:00:00"/>
    <d v="2021-03-09T00:00:00"/>
    <d v="2021-03-09T00:00:00"/>
    <d v="2021-03-09T00:00:00"/>
    <s v="완료"/>
    <m/>
    <m/>
    <m/>
    <m/>
    <s v="이기혁"/>
    <x v="3"/>
    <s v="임영두"/>
    <m/>
  </r>
  <r>
    <n v="1206"/>
    <s v="202103-007"/>
    <s v="N"/>
    <x v="1126"/>
    <s v="IT"/>
    <x v="2"/>
    <x v="4"/>
    <x v="14"/>
    <n v="2021"/>
    <n v="3"/>
    <n v="11"/>
    <d v="2021-03-09T00:00:00"/>
    <d v="2021-03-09T00:00:00"/>
    <d v="2021-03-09T00:00:00"/>
    <d v="2021-03-09T00:00:00"/>
    <s v="완료"/>
    <m/>
    <m/>
    <m/>
    <m/>
    <s v="전다해"/>
    <x v="3"/>
    <s v="임영두"/>
    <m/>
  </r>
  <r>
    <n v="1207"/>
    <s v="202103-008"/>
    <s v="N"/>
    <x v="1127"/>
    <s v="MES"/>
    <x v="2"/>
    <x v="4"/>
    <x v="14"/>
    <n v="2021"/>
    <n v="3"/>
    <n v="11"/>
    <d v="2021-03-10T00:00:00"/>
    <d v="2021-03-10T00:00:00"/>
    <d v="2021-03-10T00:00:00"/>
    <d v="2021-03-10T00:00:00"/>
    <s v="완료"/>
    <m/>
    <m/>
    <m/>
    <m/>
    <s v="안영환"/>
    <x v="3"/>
    <s v="임영두"/>
    <m/>
  </r>
  <r>
    <n v="1208"/>
    <s v="202103-009"/>
    <s v="N"/>
    <x v="1128"/>
    <s v="IT"/>
    <x v="2"/>
    <x v="4"/>
    <x v="14"/>
    <n v="2021"/>
    <n v="3"/>
    <n v="11"/>
    <d v="2021-03-10T00:00:00"/>
    <d v="2021-03-10T00:00:00"/>
    <d v="2021-03-10T00:00:00"/>
    <d v="2021-03-12T00:00:00"/>
    <s v="완료"/>
    <m/>
    <m/>
    <m/>
    <m/>
    <s v="김경민"/>
    <x v="3"/>
    <s v="임영두"/>
    <m/>
  </r>
  <r>
    <n v="1209"/>
    <s v="202103-010"/>
    <s v="N"/>
    <x v="1129"/>
    <s v="IT"/>
    <x v="2"/>
    <x v="4"/>
    <x v="14"/>
    <n v="2021"/>
    <n v="3"/>
    <n v="11"/>
    <d v="2021-03-10T00:00:00"/>
    <d v="2021-03-10T00:00:00"/>
    <d v="2021-03-10T00:00:00"/>
    <d v="2021-03-10T00:00:00"/>
    <s v="완료"/>
    <m/>
    <m/>
    <m/>
    <m/>
    <s v="임영두"/>
    <x v="3"/>
    <s v="임영두"/>
    <m/>
  </r>
  <r>
    <n v="1210"/>
    <s v="202103-011"/>
    <s v="N"/>
    <x v="1130"/>
    <s v="MES"/>
    <x v="2"/>
    <x v="4"/>
    <x v="14"/>
    <n v="2021"/>
    <n v="3"/>
    <n v="11"/>
    <d v="2021-03-10T00:00:00"/>
    <d v="2021-03-10T00:00:00"/>
    <d v="2021-03-10T00:00:00"/>
    <d v="2021-03-10T00:00:00"/>
    <s v="완료"/>
    <m/>
    <m/>
    <m/>
    <m/>
    <s v="전다해"/>
    <x v="3"/>
    <s v="임영두"/>
    <m/>
  </r>
  <r>
    <n v="1211"/>
    <s v="202103-012"/>
    <s v="N"/>
    <x v="1131"/>
    <s v="IT"/>
    <x v="2"/>
    <x v="4"/>
    <x v="14"/>
    <n v="2021"/>
    <n v="3"/>
    <n v="11"/>
    <d v="2021-03-10T00:00:00"/>
    <d v="2021-03-10T00:00:00"/>
    <d v="2021-03-10T00:00:00"/>
    <d v="2021-03-10T00:00:00"/>
    <s v="완료"/>
    <m/>
    <m/>
    <m/>
    <m/>
    <s v="임영두"/>
    <x v="3"/>
    <s v="임영두"/>
    <m/>
  </r>
  <r>
    <n v="1212"/>
    <s v="202103-013"/>
    <s v="N"/>
    <x v="1132"/>
    <s v="WMS"/>
    <x v="2"/>
    <x v="4"/>
    <x v="14"/>
    <n v="2021"/>
    <n v="3"/>
    <n v="11"/>
    <d v="2021-03-10T00:00:00"/>
    <d v="2021-03-10T00:00:00"/>
    <d v="2021-03-10T00:00:00"/>
    <d v="2021-03-10T00:00:00"/>
    <s v="완료"/>
    <m/>
    <m/>
    <m/>
    <m/>
    <s v="임영두"/>
    <x v="3"/>
    <s v="임영두"/>
    <m/>
  </r>
  <r>
    <n v="1213"/>
    <s v="202103-014"/>
    <s v="N"/>
    <x v="1133"/>
    <s v="IT"/>
    <x v="2"/>
    <x v="4"/>
    <x v="14"/>
    <n v="2021"/>
    <n v="3"/>
    <n v="11"/>
    <d v="2021-03-11T00:00:00"/>
    <d v="2021-03-11T00:00:00"/>
    <d v="2021-03-11T00:00:00"/>
    <d v="2021-03-11T00:00:00"/>
    <s v="완료"/>
    <m/>
    <m/>
    <m/>
    <m/>
    <s v="김명모"/>
    <x v="3"/>
    <s v="임영두"/>
    <m/>
  </r>
  <r>
    <n v="1214"/>
    <s v="202103-015"/>
    <s v="N"/>
    <x v="1134"/>
    <s v="WMS"/>
    <x v="2"/>
    <x v="4"/>
    <x v="14"/>
    <n v="2021"/>
    <n v="3"/>
    <n v="11"/>
    <d v="2021-03-11T00:00:00"/>
    <d v="2021-03-11T00:00:00"/>
    <d v="2021-03-11T00:00:00"/>
    <d v="2021-03-11T00:00:00"/>
    <s v="완료"/>
    <m/>
    <m/>
    <m/>
    <m/>
    <s v="임영두"/>
    <x v="3"/>
    <s v="임영두"/>
    <m/>
  </r>
  <r>
    <n v="1215"/>
    <s v="202103-016"/>
    <s v="N"/>
    <x v="1135"/>
    <s v="WMS"/>
    <x v="2"/>
    <x v="4"/>
    <x v="14"/>
    <n v="2021"/>
    <n v="3"/>
    <n v="11"/>
    <d v="2021-03-11T00:00:00"/>
    <d v="2021-03-11T00:00:00"/>
    <d v="2021-03-11T00:00:00"/>
    <d v="2021-03-11T00:00:00"/>
    <s v="완료"/>
    <m/>
    <m/>
    <m/>
    <m/>
    <s v="임영두"/>
    <x v="3"/>
    <s v="임영두"/>
    <m/>
  </r>
  <r>
    <n v="1216"/>
    <s v="202103-017"/>
    <s v="N"/>
    <x v="1136"/>
    <s v="WMS"/>
    <x v="2"/>
    <x v="4"/>
    <x v="14"/>
    <n v="2021"/>
    <n v="3"/>
    <n v="11"/>
    <d v="2021-03-11T00:00:00"/>
    <d v="2021-03-11T00:00:00"/>
    <d v="2021-03-11T00:00:00"/>
    <d v="2021-03-11T00:00:00"/>
    <s v="완료"/>
    <m/>
    <m/>
    <m/>
    <m/>
    <s v="임영두"/>
    <x v="3"/>
    <s v="임영두"/>
    <m/>
  </r>
  <r>
    <n v="1217"/>
    <s v="202103-018"/>
    <s v="N"/>
    <x v="1137"/>
    <s v="WMS"/>
    <x v="2"/>
    <x v="4"/>
    <x v="14"/>
    <n v="2021"/>
    <n v="3"/>
    <n v="11"/>
    <d v="2021-03-11T00:00:00"/>
    <d v="2021-03-11T00:00:00"/>
    <d v="2021-03-11T00:00:00"/>
    <d v="2021-03-11T00:00:00"/>
    <s v="완료"/>
    <m/>
    <m/>
    <m/>
    <m/>
    <s v="임영두"/>
    <x v="3"/>
    <s v="임영두"/>
    <m/>
  </r>
  <r>
    <n v="1218"/>
    <s v="202103-019"/>
    <s v="N"/>
    <x v="1138"/>
    <s v="MES"/>
    <x v="2"/>
    <x v="4"/>
    <x v="14"/>
    <n v="2021"/>
    <n v="3"/>
    <n v="12"/>
    <d v="2021-03-11T00:00:00"/>
    <d v="2021-03-11T00:00:00"/>
    <d v="2021-03-11T00:00:00"/>
    <d v="2021-03-15T00:00:00"/>
    <s v="완료"/>
    <m/>
    <m/>
    <m/>
    <m/>
    <s v="전다해"/>
    <x v="3"/>
    <s v="임영두"/>
    <m/>
  </r>
  <r>
    <n v="1219"/>
    <s v="202103-020"/>
    <s v="N"/>
    <x v="1139"/>
    <s v="MES"/>
    <x v="2"/>
    <x v="4"/>
    <x v="14"/>
    <n v="2021"/>
    <n v="3"/>
    <n v="11"/>
    <d v="2021-03-11T00:00:00"/>
    <d v="2021-03-11T00:00:00"/>
    <d v="2021-03-11T00:00:00"/>
    <d v="2021-03-12T00:00:00"/>
    <s v="완료"/>
    <m/>
    <m/>
    <m/>
    <m/>
    <s v="박기범"/>
    <x v="3"/>
    <s v="임영두"/>
    <m/>
  </r>
  <r>
    <n v="1220"/>
    <s v="202103-021"/>
    <s v="N"/>
    <x v="1140"/>
    <s v="MES"/>
    <x v="2"/>
    <x v="4"/>
    <x v="14"/>
    <n v="2021"/>
    <n v="3"/>
    <n v="12"/>
    <d v="2021-03-11T00:00:00"/>
    <d v="2021-03-11T00:00:00"/>
    <d v="2021-03-11T00:00:00"/>
    <d v="2021-03-19T00:00:00"/>
    <s v="완료"/>
    <m/>
    <m/>
    <m/>
    <m/>
    <s v="윤지훈"/>
    <x v="3"/>
    <s v="임영두"/>
    <m/>
  </r>
  <r>
    <n v="1221"/>
    <s v="202103-022"/>
    <s v="N"/>
    <x v="1141"/>
    <s v="MES"/>
    <x v="2"/>
    <x v="4"/>
    <x v="14"/>
    <s v=""/>
    <s v=""/>
    <s v=""/>
    <d v="2021-03-12T00:00:00"/>
    <d v="2021-03-12T00:00:00"/>
    <d v="2021-03-12T00:00:00"/>
    <m/>
    <s v="완료"/>
    <m/>
    <m/>
    <m/>
    <m/>
    <s v="이기혁"/>
    <x v="4"/>
    <s v="고승환"/>
    <s v="- G657B3 하위품종 생성_x000a_- 하위품종 떨어질때 차단파장 수정_x000a_- 생관팀 자재코드 생성 후 작업"/>
  </r>
  <r>
    <n v="1222"/>
    <s v="202103-023"/>
    <s v="N"/>
    <x v="1142"/>
    <s v="PC"/>
    <x v="2"/>
    <x v="4"/>
    <x v="11"/>
    <n v="2021"/>
    <n v="3"/>
    <n v="10"/>
    <d v="2021-03-05T00:00:00"/>
    <d v="2021-03-05T00:00:00"/>
    <d v="2021-03-05T00:00:00"/>
    <d v="2021-03-05T00:00:00"/>
    <s v="완료"/>
    <m/>
    <m/>
    <m/>
    <m/>
    <s v="한승희"/>
    <x v="25"/>
    <s v="김수홍"/>
    <m/>
  </r>
  <r>
    <n v="1223"/>
    <s v="202103-024"/>
    <s v="N"/>
    <x v="1143"/>
    <s v="DRM"/>
    <x v="2"/>
    <x v="4"/>
    <x v="14"/>
    <n v="2021"/>
    <n v="3"/>
    <n v="11"/>
    <d v="2021-03-08T00:00:00"/>
    <d v="2021-03-08T00:00:00"/>
    <d v="2021-03-08T00:00:00"/>
    <d v="2021-03-08T00:00:00"/>
    <s v="완료"/>
    <m/>
    <m/>
    <m/>
    <m/>
    <s v="IT팀"/>
    <x v="25"/>
    <s v="김수홍"/>
    <m/>
  </r>
  <r>
    <n v="1224"/>
    <s v="202103-025"/>
    <s v="N"/>
    <x v="996"/>
    <s v="IT"/>
    <x v="2"/>
    <x v="4"/>
    <x v="14"/>
    <n v="2021"/>
    <n v="3"/>
    <n v="11"/>
    <d v="2021-03-08T00:00:00"/>
    <d v="2021-03-08T00:00:00"/>
    <d v="2021-03-08T00:00:00"/>
    <d v="2021-03-08T00:00:00"/>
    <s v="완료"/>
    <m/>
    <m/>
    <m/>
    <m/>
    <s v="IT팀"/>
    <x v="25"/>
    <s v="김수홍"/>
    <m/>
  </r>
  <r>
    <n v="1225"/>
    <s v="202103-026"/>
    <s v="N"/>
    <x v="1144"/>
    <s v="EAP"/>
    <x v="2"/>
    <x v="4"/>
    <x v="14"/>
    <n v="2021"/>
    <n v="3"/>
    <n v="11"/>
    <d v="2021-03-08T00:00:00"/>
    <d v="2021-03-08T00:00:00"/>
    <d v="2021-03-08T00:00:00"/>
    <d v="2021-03-08T00:00:00"/>
    <s v="완료"/>
    <m/>
    <m/>
    <m/>
    <m/>
    <s v="IT팀"/>
    <x v="25"/>
    <s v="김수홍"/>
    <m/>
  </r>
  <r>
    <n v="1226"/>
    <s v="202103-027"/>
    <s v="N"/>
    <x v="1145"/>
    <s v="EAP"/>
    <x v="2"/>
    <x v="4"/>
    <x v="14"/>
    <n v="2021"/>
    <n v="3"/>
    <n v="11"/>
    <d v="2021-03-08T00:00:00"/>
    <d v="2021-03-08T00:00:00"/>
    <d v="2021-03-08T00:00:00"/>
    <d v="2021-03-08T00:00:00"/>
    <s v="완료"/>
    <m/>
    <m/>
    <m/>
    <m/>
    <s v="IT팀"/>
    <x v="25"/>
    <s v="김수홍"/>
    <m/>
  </r>
  <r>
    <n v="1227"/>
    <s v="202103-028"/>
    <s v="N"/>
    <x v="1146"/>
    <s v="IT"/>
    <x v="2"/>
    <x v="4"/>
    <x v="14"/>
    <n v="2021"/>
    <n v="3"/>
    <n v="11"/>
    <d v="2021-03-08T00:00:00"/>
    <d v="2021-03-08T00:00:00"/>
    <d v="2021-03-08T00:00:00"/>
    <d v="2021-03-08T00:00:00"/>
    <s v="완료"/>
    <m/>
    <m/>
    <m/>
    <m/>
    <s v="박상우"/>
    <x v="25"/>
    <s v="김수홍"/>
    <m/>
  </r>
  <r>
    <n v="1228"/>
    <s v="202103-029"/>
    <s v="N"/>
    <x v="1147"/>
    <s v="IT"/>
    <x v="2"/>
    <x v="4"/>
    <x v="14"/>
    <n v="2021"/>
    <n v="3"/>
    <n v="11"/>
    <d v="2021-03-08T00:00:00"/>
    <d v="2021-03-08T00:00:00"/>
    <d v="2021-03-08T00:00:00"/>
    <d v="2021-03-08T00:00:00"/>
    <s v="완료"/>
    <m/>
    <m/>
    <m/>
    <m/>
    <s v="박상우"/>
    <x v="25"/>
    <s v="김수홍"/>
    <m/>
  </r>
  <r>
    <n v="1229"/>
    <s v="202103-030"/>
    <s v="N"/>
    <x v="1148"/>
    <s v="VPN"/>
    <x v="2"/>
    <x v="4"/>
    <x v="14"/>
    <n v="2021"/>
    <n v="3"/>
    <n v="11"/>
    <d v="2021-03-08T00:00:00"/>
    <d v="2021-03-08T00:00:00"/>
    <d v="2021-03-08T00:00:00"/>
    <d v="2021-03-08T00:00:00"/>
    <s v="완료"/>
    <m/>
    <m/>
    <m/>
    <m/>
    <s v="김영환"/>
    <x v="25"/>
    <s v="김수홍"/>
    <m/>
  </r>
  <r>
    <n v="1230"/>
    <s v="202103-031"/>
    <s v="N"/>
    <x v="1143"/>
    <s v="DRM"/>
    <x v="2"/>
    <x v="4"/>
    <x v="14"/>
    <n v="2021"/>
    <n v="3"/>
    <n v="11"/>
    <d v="2021-03-09T00:00:00"/>
    <d v="2021-03-09T00:00:00"/>
    <d v="2021-03-09T00:00:00"/>
    <d v="2021-03-09T00:00:00"/>
    <s v="완료"/>
    <m/>
    <m/>
    <m/>
    <m/>
    <s v="IT팀"/>
    <x v="25"/>
    <s v="김수홍"/>
    <m/>
  </r>
  <r>
    <n v="1231"/>
    <s v="202103-032"/>
    <s v="N"/>
    <x v="996"/>
    <s v="IT"/>
    <x v="2"/>
    <x v="4"/>
    <x v="14"/>
    <n v="2021"/>
    <n v="3"/>
    <n v="11"/>
    <d v="2021-03-09T00:00:00"/>
    <d v="2021-03-09T00:00:00"/>
    <d v="2021-03-09T00:00:00"/>
    <d v="2021-03-09T00:00:00"/>
    <s v="완료"/>
    <m/>
    <m/>
    <m/>
    <m/>
    <s v="IT팀"/>
    <x v="25"/>
    <s v="김수홍"/>
    <m/>
  </r>
  <r>
    <n v="1232"/>
    <s v="202103-033"/>
    <s v="N"/>
    <x v="1144"/>
    <s v="EAP"/>
    <x v="2"/>
    <x v="4"/>
    <x v="14"/>
    <n v="2021"/>
    <n v="3"/>
    <n v="11"/>
    <d v="2021-03-09T00:00:00"/>
    <d v="2021-03-09T00:00:00"/>
    <d v="2021-03-09T00:00:00"/>
    <d v="2021-03-09T00:00:00"/>
    <s v="완료"/>
    <m/>
    <m/>
    <m/>
    <m/>
    <s v="IT팀"/>
    <x v="25"/>
    <s v="김수홍"/>
    <m/>
  </r>
  <r>
    <n v="1233"/>
    <s v="202103-034"/>
    <s v="N"/>
    <x v="1145"/>
    <s v="EAP"/>
    <x v="2"/>
    <x v="4"/>
    <x v="14"/>
    <n v="2021"/>
    <n v="3"/>
    <n v="11"/>
    <d v="2021-03-09T00:00:00"/>
    <d v="2021-03-09T00:00:00"/>
    <d v="2021-03-09T00:00:00"/>
    <d v="2021-03-09T00:00:00"/>
    <s v="완료"/>
    <m/>
    <m/>
    <m/>
    <m/>
    <s v="IT팀"/>
    <x v="25"/>
    <s v="김수홍"/>
    <m/>
  </r>
  <r>
    <n v="1234"/>
    <s v="202103-035"/>
    <s v="N"/>
    <x v="1149"/>
    <s v="DRM"/>
    <x v="2"/>
    <x v="4"/>
    <x v="14"/>
    <n v="2021"/>
    <n v="3"/>
    <n v="11"/>
    <d v="2021-03-09T00:00:00"/>
    <d v="2021-03-09T00:00:00"/>
    <d v="2021-03-09T00:00:00"/>
    <d v="2021-03-09T00:00:00"/>
    <s v="완료"/>
    <m/>
    <m/>
    <m/>
    <m/>
    <s v="김경민"/>
    <x v="25"/>
    <s v="김수홍"/>
    <m/>
  </r>
  <r>
    <n v="1235"/>
    <s v="202103-036"/>
    <s v="N"/>
    <x v="1150"/>
    <s v="VPN"/>
    <x v="2"/>
    <x v="4"/>
    <x v="14"/>
    <n v="2021"/>
    <n v="3"/>
    <n v="11"/>
    <d v="2021-03-09T00:00:00"/>
    <d v="2021-03-09T00:00:00"/>
    <d v="2021-03-09T00:00:00"/>
    <d v="2021-03-09T00:00:00"/>
    <s v="완료"/>
    <m/>
    <m/>
    <m/>
    <m/>
    <s v="전다해"/>
    <x v="25"/>
    <s v="김수홍"/>
    <m/>
  </r>
  <r>
    <n v="1236"/>
    <s v="202103-037"/>
    <s v="N"/>
    <x v="1151"/>
    <s v="VPN"/>
    <x v="2"/>
    <x v="4"/>
    <x v="14"/>
    <n v="2021"/>
    <n v="3"/>
    <n v="11"/>
    <d v="2021-03-09T00:00:00"/>
    <d v="2021-03-09T00:00:00"/>
    <d v="2021-03-09T00:00:00"/>
    <d v="2021-03-09T00:00:00"/>
    <s v="완료"/>
    <m/>
    <m/>
    <m/>
    <m/>
    <s v="전다해"/>
    <x v="25"/>
    <s v="김수홍"/>
    <m/>
  </r>
  <r>
    <n v="1237"/>
    <s v="202103-038"/>
    <s v="N"/>
    <x v="1143"/>
    <s v="DRM"/>
    <x v="2"/>
    <x v="4"/>
    <x v="14"/>
    <n v="2021"/>
    <n v="3"/>
    <n v="11"/>
    <d v="2021-03-10T00:00:00"/>
    <d v="2021-03-10T00:00:00"/>
    <d v="2021-03-10T00:00:00"/>
    <d v="2021-03-10T00:00:00"/>
    <s v="완료"/>
    <m/>
    <m/>
    <m/>
    <m/>
    <s v="IT팀"/>
    <x v="25"/>
    <s v="김수홍"/>
    <m/>
  </r>
  <r>
    <n v="1238"/>
    <s v="202103-039"/>
    <s v="N"/>
    <x v="996"/>
    <s v="IT"/>
    <x v="2"/>
    <x v="4"/>
    <x v="14"/>
    <n v="2021"/>
    <n v="3"/>
    <n v="11"/>
    <d v="2021-03-10T00:00:00"/>
    <d v="2021-03-10T00:00:00"/>
    <d v="2021-03-10T00:00:00"/>
    <d v="2021-03-10T00:00:00"/>
    <s v="완료"/>
    <m/>
    <m/>
    <m/>
    <m/>
    <s v="IT팀"/>
    <x v="25"/>
    <s v="김수홍"/>
    <m/>
  </r>
  <r>
    <n v="1239"/>
    <s v="202103-040"/>
    <s v="N"/>
    <x v="1144"/>
    <s v="EAP"/>
    <x v="2"/>
    <x v="4"/>
    <x v="14"/>
    <n v="2021"/>
    <n v="3"/>
    <n v="11"/>
    <d v="2021-03-10T00:00:00"/>
    <d v="2021-03-10T00:00:00"/>
    <d v="2021-03-10T00:00:00"/>
    <d v="2021-03-10T00:00:00"/>
    <s v="완료"/>
    <m/>
    <m/>
    <m/>
    <m/>
    <s v="IT팀"/>
    <x v="25"/>
    <s v="김수홍"/>
    <m/>
  </r>
  <r>
    <n v="1240"/>
    <s v="202103-041"/>
    <s v="N"/>
    <x v="1145"/>
    <s v="EAP"/>
    <x v="2"/>
    <x v="4"/>
    <x v="14"/>
    <n v="2021"/>
    <n v="3"/>
    <n v="11"/>
    <d v="2021-03-10T00:00:00"/>
    <d v="2021-03-10T00:00:00"/>
    <d v="2021-03-10T00:00:00"/>
    <d v="2021-03-10T00:00:00"/>
    <s v="완료"/>
    <m/>
    <m/>
    <m/>
    <m/>
    <s v="IT팀"/>
    <x v="25"/>
    <s v="김수홍"/>
    <m/>
  </r>
  <r>
    <n v="1241"/>
    <s v="202103-042"/>
    <s v="N"/>
    <x v="1152"/>
    <s v="PC"/>
    <x v="2"/>
    <x v="4"/>
    <x v="14"/>
    <n v="2021"/>
    <n v="3"/>
    <n v="11"/>
    <d v="2021-03-10T00:00:00"/>
    <d v="2021-03-10T00:00:00"/>
    <d v="2021-03-10T00:00:00"/>
    <d v="2021-03-10T00:00:00"/>
    <s v="완료"/>
    <m/>
    <m/>
    <m/>
    <m/>
    <s v="채지연"/>
    <x v="25"/>
    <s v="김수홍"/>
    <m/>
  </r>
  <r>
    <n v="1242"/>
    <s v="202103-043"/>
    <s v="N"/>
    <x v="1153"/>
    <s v="VPN"/>
    <x v="2"/>
    <x v="4"/>
    <x v="14"/>
    <n v="2021"/>
    <n v="3"/>
    <n v="11"/>
    <d v="2021-03-10T00:00:00"/>
    <d v="2021-03-10T00:00:00"/>
    <d v="2021-03-10T00:00:00"/>
    <d v="2021-03-10T00:00:00"/>
    <s v="완료"/>
    <m/>
    <m/>
    <m/>
    <m/>
    <s v="유한일진"/>
    <x v="25"/>
    <s v="김수홍"/>
    <m/>
  </r>
  <r>
    <n v="1243"/>
    <s v="202103-044"/>
    <s v="N"/>
    <x v="1154"/>
    <s v="PC"/>
    <x v="2"/>
    <x v="4"/>
    <x v="14"/>
    <n v="2021"/>
    <n v="3"/>
    <n v="11"/>
    <d v="2021-03-10T00:00:00"/>
    <d v="2021-03-10T00:00:00"/>
    <d v="2021-03-10T00:00:00"/>
    <d v="2021-03-10T00:00:00"/>
    <s v="완료"/>
    <m/>
    <m/>
    <m/>
    <m/>
    <s v="홍승혁"/>
    <x v="25"/>
    <s v="김수홍"/>
    <m/>
  </r>
  <r>
    <n v="1244"/>
    <s v="202103-045"/>
    <s v="N"/>
    <x v="1155"/>
    <s v="PC"/>
    <x v="2"/>
    <x v="4"/>
    <x v="14"/>
    <n v="2021"/>
    <n v="3"/>
    <n v="11"/>
    <d v="2021-03-11T00:00:00"/>
    <d v="2021-03-11T00:00:00"/>
    <d v="2021-03-11T00:00:00"/>
    <d v="2021-03-11T00:00:00"/>
    <s v="완료"/>
    <m/>
    <m/>
    <m/>
    <m/>
    <s v="홍승혁"/>
    <x v="25"/>
    <s v="김수홍"/>
    <m/>
  </r>
  <r>
    <n v="1245"/>
    <s v="202103-046"/>
    <s v="N"/>
    <x v="1143"/>
    <s v="DRM"/>
    <x v="2"/>
    <x v="4"/>
    <x v="14"/>
    <n v="2021"/>
    <n v="3"/>
    <n v="11"/>
    <d v="2021-03-11T00:00:00"/>
    <d v="2021-03-11T00:00:00"/>
    <d v="2021-03-11T00:00:00"/>
    <d v="2021-03-11T00:00:00"/>
    <s v="완료"/>
    <m/>
    <m/>
    <m/>
    <m/>
    <s v="IT팀"/>
    <x v="25"/>
    <s v="김수홍"/>
    <m/>
  </r>
  <r>
    <n v="1246"/>
    <s v="202103-047"/>
    <s v="N"/>
    <x v="996"/>
    <s v="IT"/>
    <x v="2"/>
    <x v="4"/>
    <x v="14"/>
    <n v="2021"/>
    <n v="3"/>
    <n v="11"/>
    <d v="2021-03-11T00:00:00"/>
    <d v="2021-03-11T00:00:00"/>
    <d v="2021-03-11T00:00:00"/>
    <d v="2021-03-11T00:00:00"/>
    <s v="완료"/>
    <m/>
    <m/>
    <m/>
    <m/>
    <s v="IT팀"/>
    <x v="25"/>
    <s v="김수홍"/>
    <m/>
  </r>
  <r>
    <n v="1247"/>
    <s v="202103-048"/>
    <s v="N"/>
    <x v="1144"/>
    <s v="EAP"/>
    <x v="2"/>
    <x v="4"/>
    <x v="14"/>
    <n v="2021"/>
    <n v="3"/>
    <n v="11"/>
    <d v="2021-03-11T00:00:00"/>
    <d v="2021-03-11T00:00:00"/>
    <d v="2021-03-11T00:00:00"/>
    <d v="2021-03-11T00:00:00"/>
    <s v="완료"/>
    <m/>
    <m/>
    <m/>
    <m/>
    <s v="IT팀"/>
    <x v="25"/>
    <s v="김수홍"/>
    <m/>
  </r>
  <r>
    <n v="1248"/>
    <s v="202103-049"/>
    <s v="N"/>
    <x v="1156"/>
    <s v="IT"/>
    <x v="2"/>
    <x v="4"/>
    <x v="14"/>
    <n v="2021"/>
    <n v="3"/>
    <n v="11"/>
    <d v="2021-03-11T00:00:00"/>
    <d v="2021-03-11T00:00:00"/>
    <d v="2021-03-11T00:00:00"/>
    <d v="2021-03-11T00:00:00"/>
    <s v="완료"/>
    <m/>
    <m/>
    <m/>
    <m/>
    <s v="IT팀"/>
    <x v="25"/>
    <s v="김수홍"/>
    <m/>
  </r>
  <r>
    <n v="1249"/>
    <s v="202103-050"/>
    <s v="N"/>
    <x v="1145"/>
    <s v="EAP"/>
    <x v="2"/>
    <x v="4"/>
    <x v="14"/>
    <n v="2021"/>
    <n v="3"/>
    <n v="11"/>
    <d v="2021-03-11T00:00:00"/>
    <d v="2021-03-11T00:00:00"/>
    <d v="2021-03-11T00:00:00"/>
    <d v="2021-03-11T00:00:00"/>
    <s v="완료"/>
    <m/>
    <m/>
    <m/>
    <m/>
    <s v="IT팀"/>
    <x v="25"/>
    <s v="김수홍"/>
    <m/>
  </r>
  <r>
    <n v="1250"/>
    <s v="202103-051"/>
    <s v="N"/>
    <x v="1143"/>
    <s v="DRM"/>
    <x v="2"/>
    <x v="4"/>
    <x v="14"/>
    <n v="2021"/>
    <n v="3"/>
    <n v="11"/>
    <d v="2021-03-12T00:00:00"/>
    <d v="2021-03-12T00:00:00"/>
    <d v="2021-03-12T00:00:00"/>
    <d v="2021-03-12T00:00:00"/>
    <s v="완료"/>
    <m/>
    <m/>
    <m/>
    <m/>
    <s v="IT팀"/>
    <x v="25"/>
    <s v="김수홍"/>
    <m/>
  </r>
  <r>
    <n v="1251"/>
    <s v="202103-052"/>
    <s v="N"/>
    <x v="996"/>
    <s v="IT"/>
    <x v="2"/>
    <x v="4"/>
    <x v="14"/>
    <n v="2021"/>
    <n v="3"/>
    <n v="11"/>
    <d v="2021-03-12T00:00:00"/>
    <d v="2021-03-12T00:00:00"/>
    <d v="2021-03-12T00:00:00"/>
    <d v="2021-03-12T00:00:00"/>
    <s v="완료"/>
    <m/>
    <m/>
    <m/>
    <m/>
    <s v="IT팀"/>
    <x v="25"/>
    <s v="김수홍"/>
    <m/>
  </r>
  <r>
    <n v="1252"/>
    <s v="202103-053"/>
    <s v="N"/>
    <x v="1144"/>
    <s v="EAP"/>
    <x v="2"/>
    <x v="4"/>
    <x v="14"/>
    <n v="2021"/>
    <n v="3"/>
    <n v="11"/>
    <d v="2021-03-12T00:00:00"/>
    <d v="2021-03-12T00:00:00"/>
    <d v="2021-03-12T00:00:00"/>
    <d v="2021-03-12T00:00:00"/>
    <s v="완료"/>
    <m/>
    <m/>
    <m/>
    <m/>
    <s v="IT팀"/>
    <x v="25"/>
    <s v="김수홍"/>
    <m/>
  </r>
  <r>
    <n v="1253"/>
    <s v="202103-054"/>
    <s v="N"/>
    <x v="1145"/>
    <s v="EAP"/>
    <x v="2"/>
    <x v="4"/>
    <x v="14"/>
    <n v="2021"/>
    <n v="3"/>
    <n v="11"/>
    <d v="2021-03-12T00:00:00"/>
    <d v="2021-03-12T00:00:00"/>
    <d v="2021-03-12T00:00:00"/>
    <d v="2021-03-12T00:00:00"/>
    <s v="완료"/>
    <m/>
    <m/>
    <m/>
    <m/>
    <s v="IT팀"/>
    <x v="25"/>
    <s v="김수홍"/>
    <m/>
  </r>
  <r>
    <n v="1254"/>
    <s v="202103-055"/>
    <s v="N"/>
    <x v="1157"/>
    <s v="SCM"/>
    <x v="2"/>
    <x v="4"/>
    <x v="14"/>
    <n v="2021"/>
    <n v="3"/>
    <n v="11"/>
    <d v="2021-03-12T00:00:00"/>
    <d v="2021-03-12T00:00:00"/>
    <d v="2021-03-12T00:00:00"/>
    <d v="2021-03-12T00:00:00"/>
    <s v="완료"/>
    <m/>
    <m/>
    <m/>
    <m/>
    <s v="한국노블가스"/>
    <x v="25"/>
    <s v="김수홍"/>
    <m/>
  </r>
  <r>
    <n v="1255"/>
    <s v="202103-056"/>
    <s v="N"/>
    <x v="1158"/>
    <s v="email"/>
    <x v="2"/>
    <x v="4"/>
    <x v="14"/>
    <n v="2021"/>
    <n v="6"/>
    <n v="26"/>
    <d v="2021-03-11T00:00:00"/>
    <d v="2021-03-11T00:00:00"/>
    <d v="2021-03-11T00:00:00"/>
    <d v="2021-06-25T00:00:00"/>
    <s v="완료"/>
    <m/>
    <m/>
    <m/>
    <m/>
    <s v="배형진"/>
    <x v="0"/>
    <s v="최근영"/>
    <m/>
  </r>
  <r>
    <n v="1256"/>
    <s v="202103-057"/>
    <s v="N"/>
    <x v="1159"/>
    <s v="MES"/>
    <x v="2"/>
    <x v="4"/>
    <x v="15"/>
    <n v="2021"/>
    <n v="3"/>
    <n v="12"/>
    <d v="2021-03-16T00:00:00"/>
    <d v="2021-03-16T00:00:00"/>
    <d v="2021-03-16T00:00:00"/>
    <d v="2021-03-18T00:00:00"/>
    <s v="완료"/>
    <m/>
    <m/>
    <m/>
    <m/>
    <s v="양진호"/>
    <x v="4"/>
    <s v="고승환"/>
    <s v="- 한번에 여러 개의 품번 조회"/>
  </r>
  <r>
    <n v="1257"/>
    <s v="202103-058"/>
    <s v="N"/>
    <x v="1160"/>
    <s v="MES"/>
    <x v="2"/>
    <x v="4"/>
    <x v="15"/>
    <n v="2021"/>
    <n v="3"/>
    <n v="13"/>
    <d v="2021-03-18T00:00:00"/>
    <d v="2021-03-18T00:00:00"/>
    <d v="2021-03-18T00:00:00"/>
    <d v="2021-03-22T00:00:00"/>
    <s v="완료"/>
    <m/>
    <m/>
    <m/>
    <m/>
    <s v="이규민"/>
    <x v="4"/>
    <s v="고승환"/>
    <s v="- 정척 50.4km 조장은 양품처리_x000a_- 8.2 ~ 9.3 사이 양품처리"/>
  </r>
  <r>
    <n v="1258"/>
    <s v="202103-059"/>
    <s v="N"/>
    <x v="1161"/>
    <s v="MES"/>
    <x v="2"/>
    <x v="4"/>
    <x v="15"/>
    <n v="2021"/>
    <n v="3"/>
    <n v="13"/>
    <d v="2021-03-18T00:00:00"/>
    <d v="2021-03-18T00:00:00"/>
    <d v="2021-03-18T00:00:00"/>
    <d v="2021-03-22T00:00:00"/>
    <s v="완료"/>
    <m/>
    <m/>
    <m/>
    <m/>
    <s v="이규민"/>
    <x v="4"/>
    <s v="고승환"/>
    <m/>
  </r>
  <r>
    <n v="1259"/>
    <s v="202103-060"/>
    <s v="N"/>
    <x v="1162"/>
    <s v="IT"/>
    <x v="2"/>
    <x v="4"/>
    <x v="15"/>
    <n v="2021"/>
    <n v="3"/>
    <n v="12"/>
    <d v="2021-03-15T00:00:00"/>
    <d v="2021-03-15T00:00:00"/>
    <d v="2021-03-15T00:00:00"/>
    <d v="2021-03-15T00:00:00"/>
    <s v="완료"/>
    <m/>
    <m/>
    <m/>
    <m/>
    <s v="김선준"/>
    <x v="3"/>
    <s v="임영두"/>
    <m/>
  </r>
  <r>
    <n v="1260"/>
    <s v="202103-061"/>
    <s v="N"/>
    <x v="1163"/>
    <s v="M365"/>
    <x v="2"/>
    <x v="4"/>
    <x v="15"/>
    <n v="2021"/>
    <n v="3"/>
    <n v="12"/>
    <d v="2021-03-15T00:00:00"/>
    <d v="2021-03-15T00:00:00"/>
    <d v="2021-03-15T00:00:00"/>
    <d v="2021-03-15T00:00:00"/>
    <s v="완료"/>
    <m/>
    <m/>
    <m/>
    <m/>
    <s v="임성현"/>
    <x v="3"/>
    <s v="임영두"/>
    <m/>
  </r>
  <r>
    <n v="1261"/>
    <s v="202103-062"/>
    <s v="N"/>
    <x v="1164"/>
    <s v="아웃룩"/>
    <x v="2"/>
    <x v="4"/>
    <x v="15"/>
    <n v="2021"/>
    <n v="3"/>
    <n v="12"/>
    <d v="2021-03-15T00:00:00"/>
    <d v="2021-03-15T00:00:00"/>
    <d v="2021-03-15T00:00:00"/>
    <d v="2021-03-15T00:00:00"/>
    <s v="완료"/>
    <m/>
    <m/>
    <m/>
    <m/>
    <s v="임성현"/>
    <x v="3"/>
    <s v="임영두"/>
    <m/>
  </r>
  <r>
    <n v="1262"/>
    <s v="202103-063"/>
    <s v="N"/>
    <x v="1163"/>
    <s v="M365"/>
    <x v="2"/>
    <x v="4"/>
    <x v="15"/>
    <n v="2021"/>
    <n v="3"/>
    <n v="12"/>
    <d v="2021-03-15T00:00:00"/>
    <d v="2021-03-15T00:00:00"/>
    <d v="2021-03-15T00:00:00"/>
    <d v="2021-03-15T00:00:00"/>
    <s v="완료"/>
    <m/>
    <m/>
    <m/>
    <m/>
    <s v="하성훈"/>
    <x v="3"/>
    <s v="임영두"/>
    <m/>
  </r>
  <r>
    <n v="1263"/>
    <s v="202103-064"/>
    <s v="N"/>
    <x v="1165"/>
    <s v="MES"/>
    <x v="2"/>
    <x v="4"/>
    <x v="15"/>
    <n v="2021"/>
    <n v="3"/>
    <n v="12"/>
    <d v="2021-03-15T00:00:00"/>
    <d v="2021-03-15T00:00:00"/>
    <d v="2021-03-15T00:00:00"/>
    <d v="2021-03-16T00:00:00"/>
    <s v="완료"/>
    <m/>
    <m/>
    <m/>
    <m/>
    <s v="우성훈"/>
    <x v="3"/>
    <s v="임영두"/>
    <m/>
  </r>
  <r>
    <n v="1264"/>
    <s v="202103-065"/>
    <s v="N"/>
    <x v="1166"/>
    <s v="IT"/>
    <x v="2"/>
    <x v="4"/>
    <x v="15"/>
    <n v="2021"/>
    <n v="3"/>
    <n v="12"/>
    <d v="2021-03-15T00:00:00"/>
    <d v="2021-03-15T00:00:00"/>
    <d v="2021-03-15T00:00:00"/>
    <d v="2021-03-18T00:00:00"/>
    <s v="완료"/>
    <m/>
    <m/>
    <m/>
    <m/>
    <s v="최근영"/>
    <x v="3"/>
    <s v="임영두"/>
    <m/>
  </r>
  <r>
    <n v="1265"/>
    <s v="202103-066"/>
    <s v="N"/>
    <x v="1167"/>
    <s v="IT"/>
    <x v="2"/>
    <x v="4"/>
    <x v="15"/>
    <n v="2021"/>
    <n v="3"/>
    <n v="12"/>
    <d v="2021-03-16T00:00:00"/>
    <d v="2021-03-16T00:00:00"/>
    <d v="2021-03-16T00:00:00"/>
    <d v="2021-03-18T00:00:00"/>
    <s v="완료"/>
    <m/>
    <m/>
    <m/>
    <m/>
    <s v="최근영"/>
    <x v="3"/>
    <s v="임영두"/>
    <m/>
  </r>
  <r>
    <n v="1266"/>
    <s v="202103-067"/>
    <s v="N"/>
    <x v="1168"/>
    <s v="그룹웨어"/>
    <x v="2"/>
    <x v="4"/>
    <x v="15"/>
    <n v="2021"/>
    <n v="3"/>
    <n v="12"/>
    <d v="2021-03-16T00:00:00"/>
    <d v="2021-03-16T00:00:00"/>
    <d v="2021-03-16T00:00:00"/>
    <d v="2021-03-16T00:00:00"/>
    <s v="완료"/>
    <m/>
    <m/>
    <m/>
    <m/>
    <s v="하성훈"/>
    <x v="3"/>
    <s v="임영두"/>
    <m/>
  </r>
  <r>
    <n v="1267"/>
    <s v="202103-068"/>
    <s v="N"/>
    <x v="1169"/>
    <s v="그룹웨어"/>
    <x v="2"/>
    <x v="4"/>
    <x v="15"/>
    <n v="2021"/>
    <n v="3"/>
    <n v="12"/>
    <d v="2021-03-16T00:00:00"/>
    <d v="2021-03-16T00:00:00"/>
    <d v="2021-03-16T00:00:00"/>
    <d v="2021-03-16T00:00:00"/>
    <s v="완료"/>
    <m/>
    <m/>
    <m/>
    <m/>
    <s v="하성훈"/>
    <x v="3"/>
    <s v="임영두"/>
    <m/>
  </r>
  <r>
    <n v="1268"/>
    <s v="202103-069"/>
    <s v="N"/>
    <x v="1170"/>
    <s v="VPN"/>
    <x v="2"/>
    <x v="4"/>
    <x v="15"/>
    <n v="2021"/>
    <n v="3"/>
    <n v="12"/>
    <d v="2021-03-16T00:00:00"/>
    <d v="2021-03-16T00:00:00"/>
    <d v="2021-03-16T00:00:00"/>
    <d v="2021-03-16T00:00:00"/>
    <s v="완료"/>
    <m/>
    <m/>
    <m/>
    <m/>
    <s v="이민재"/>
    <x v="3"/>
    <s v="임영두"/>
    <m/>
  </r>
  <r>
    <n v="1269"/>
    <s v="202103-070"/>
    <s v="N"/>
    <x v="1171"/>
    <s v="그룹웨어"/>
    <x v="2"/>
    <x v="4"/>
    <x v="15"/>
    <n v="2021"/>
    <n v="3"/>
    <n v="12"/>
    <d v="2021-03-17T00:00:00"/>
    <d v="2021-03-17T00:00:00"/>
    <d v="2021-03-17T00:00:00"/>
    <d v="2021-03-17T00:00:00"/>
    <s v="완료"/>
    <m/>
    <m/>
    <m/>
    <m/>
    <s v="하성훈"/>
    <x v="3"/>
    <s v="임영두"/>
    <m/>
  </r>
  <r>
    <n v="1270"/>
    <s v="202103-071"/>
    <s v="N"/>
    <x v="1163"/>
    <s v="M365"/>
    <x v="2"/>
    <x v="4"/>
    <x v="15"/>
    <n v="2021"/>
    <n v="3"/>
    <n v="12"/>
    <d v="2021-03-17T00:00:00"/>
    <d v="2021-03-17T00:00:00"/>
    <d v="2021-03-17T00:00:00"/>
    <d v="2021-03-17T00:00:00"/>
    <s v="완료"/>
    <m/>
    <m/>
    <m/>
    <m/>
    <s v="이원범"/>
    <x v="3"/>
    <s v="임영두"/>
    <m/>
  </r>
  <r>
    <n v="1271"/>
    <s v="202103-072"/>
    <s v="N"/>
    <x v="1172"/>
    <s v="WMS"/>
    <x v="2"/>
    <x v="4"/>
    <x v="15"/>
    <n v="2021"/>
    <n v="3"/>
    <n v="12"/>
    <d v="2021-03-17T00:00:00"/>
    <d v="2021-03-17T00:00:00"/>
    <d v="2021-03-17T00:00:00"/>
    <d v="2021-03-17T00:00:00"/>
    <s v="완료"/>
    <m/>
    <m/>
    <m/>
    <m/>
    <s v="우성훈"/>
    <x v="3"/>
    <s v="임영두"/>
    <m/>
  </r>
  <r>
    <n v="1272"/>
    <s v="202103-073"/>
    <s v="N"/>
    <x v="1173"/>
    <s v="PANG"/>
    <x v="2"/>
    <x v="4"/>
    <x v="15"/>
    <n v="2021"/>
    <n v="3"/>
    <n v="12"/>
    <d v="2021-03-17T00:00:00"/>
    <d v="2021-03-17T00:00:00"/>
    <d v="2021-03-17T00:00:00"/>
    <d v="2021-03-17T00:00:00"/>
    <s v="완료"/>
    <m/>
    <m/>
    <m/>
    <m/>
    <s v="이해범"/>
    <x v="3"/>
    <s v="임영두"/>
    <m/>
  </r>
  <r>
    <n v="1273"/>
    <s v="202103-074"/>
    <s v="N"/>
    <x v="1174"/>
    <s v="IT"/>
    <x v="2"/>
    <x v="4"/>
    <x v="15"/>
    <n v="2021"/>
    <n v="3"/>
    <n v="12"/>
    <d v="2021-03-17T00:00:00"/>
    <d v="2021-03-17T00:00:00"/>
    <d v="2021-03-17T00:00:00"/>
    <d v="2021-03-17T00:00:00"/>
    <s v="완료"/>
    <m/>
    <m/>
    <m/>
    <m/>
    <s v="진범오"/>
    <x v="3"/>
    <s v="임영두"/>
    <m/>
  </r>
  <r>
    <n v="1274"/>
    <s v="202103-075"/>
    <s v="N"/>
    <x v="1175"/>
    <s v="MES"/>
    <x v="2"/>
    <x v="4"/>
    <x v="15"/>
    <n v="2021"/>
    <n v="3"/>
    <n v="12"/>
    <d v="2021-03-17T00:00:00"/>
    <d v="2021-03-17T00:00:00"/>
    <d v="2021-03-17T00:00:00"/>
    <d v="2021-03-18T00:00:00"/>
    <s v="완료"/>
    <m/>
    <m/>
    <m/>
    <m/>
    <s v="권용배"/>
    <x v="3"/>
    <s v="임영두"/>
    <m/>
  </r>
  <r>
    <n v="1275"/>
    <s v="202103-076"/>
    <s v="N"/>
    <x v="1176"/>
    <s v="VPN"/>
    <x v="2"/>
    <x v="4"/>
    <x v="15"/>
    <n v="2021"/>
    <n v="3"/>
    <n v="12"/>
    <d v="2021-03-18T00:00:00"/>
    <d v="2021-03-18T00:00:00"/>
    <d v="2021-03-18T00:00:00"/>
    <d v="2021-03-18T00:00:00"/>
    <s v="완료"/>
    <m/>
    <m/>
    <m/>
    <m/>
    <s v="백광현"/>
    <x v="3"/>
    <s v="임영두"/>
    <m/>
  </r>
  <r>
    <n v="1276"/>
    <s v="202103-077"/>
    <s v="N"/>
    <x v="1177"/>
    <s v="MES"/>
    <x v="2"/>
    <x v="4"/>
    <x v="15"/>
    <n v="2021"/>
    <n v="3"/>
    <n v="12"/>
    <d v="2021-03-18T00:00:00"/>
    <d v="2021-03-18T00:00:00"/>
    <d v="2021-03-18T00:00:00"/>
    <d v="2021-03-19T00:00:00"/>
    <s v="완료"/>
    <m/>
    <m/>
    <m/>
    <m/>
    <s v="노승윤"/>
    <x v="3"/>
    <s v="임영두"/>
    <m/>
  </r>
  <r>
    <n v="1277"/>
    <s v="202103-078"/>
    <s v="N"/>
    <x v="1178"/>
    <s v="EMI"/>
    <x v="2"/>
    <x v="4"/>
    <x v="15"/>
    <n v="2021"/>
    <n v="4"/>
    <n v="15"/>
    <d v="2021-03-18T00:00:00"/>
    <d v="2021-03-18T00:00:00"/>
    <d v="2021-03-18T00:00:00"/>
    <d v="2021-04-09T00:00:00"/>
    <s v="완료"/>
    <m/>
    <m/>
    <m/>
    <m/>
    <s v="윤지훈"/>
    <x v="3"/>
    <s v="임영두"/>
    <m/>
  </r>
  <r>
    <n v="1278"/>
    <s v="202103-079"/>
    <s v="N"/>
    <x v="1179"/>
    <s v="VPN"/>
    <x v="2"/>
    <x v="4"/>
    <x v="15"/>
    <n v="2021"/>
    <n v="3"/>
    <n v="12"/>
    <d v="2021-03-19T00:00:00"/>
    <d v="2021-03-19T00:00:00"/>
    <d v="2021-03-19T00:00:00"/>
    <d v="2021-03-19T00:00:00"/>
    <s v="완료"/>
    <m/>
    <m/>
    <m/>
    <m/>
    <s v="모건"/>
    <x v="3"/>
    <s v="임영두"/>
    <m/>
  </r>
  <r>
    <n v="1279"/>
    <s v="202103-080"/>
    <s v="N"/>
    <x v="1143"/>
    <s v="DRM"/>
    <x v="2"/>
    <x v="4"/>
    <x v="15"/>
    <n v="2021"/>
    <n v="3"/>
    <n v="12"/>
    <d v="2021-03-15T00:00:00"/>
    <d v="2021-03-15T00:00:00"/>
    <d v="2021-03-15T00:00:00"/>
    <d v="2021-03-15T00:00:00"/>
    <s v="완료"/>
    <m/>
    <m/>
    <m/>
    <m/>
    <s v="it팀"/>
    <x v="25"/>
    <s v="김수홍"/>
    <m/>
  </r>
  <r>
    <n v="1280"/>
    <s v="202103-081"/>
    <s v="N"/>
    <x v="1180"/>
    <s v="EAP"/>
    <x v="2"/>
    <x v="4"/>
    <x v="15"/>
    <n v="2021"/>
    <n v="3"/>
    <n v="12"/>
    <d v="2021-03-15T00:00:00"/>
    <d v="2021-03-15T00:00:00"/>
    <d v="2021-03-15T00:00:00"/>
    <d v="2021-03-15T00:00:00"/>
    <s v="완료"/>
    <m/>
    <m/>
    <m/>
    <m/>
    <s v="it팀"/>
    <x v="25"/>
    <s v="김수홍"/>
    <m/>
  </r>
  <r>
    <n v="1281"/>
    <s v="202103-082"/>
    <s v="N"/>
    <x v="1181"/>
    <s v="EAP"/>
    <x v="2"/>
    <x v="4"/>
    <x v="15"/>
    <n v="2021"/>
    <n v="3"/>
    <n v="12"/>
    <d v="2021-03-15T00:00:00"/>
    <d v="2021-03-15T00:00:00"/>
    <d v="2021-03-15T00:00:00"/>
    <d v="2021-03-15T00:00:00"/>
    <s v="완료"/>
    <m/>
    <m/>
    <m/>
    <m/>
    <s v="it팀"/>
    <x v="25"/>
    <s v="김수홍"/>
    <m/>
  </r>
  <r>
    <n v="1282"/>
    <s v="202103-083"/>
    <s v="N"/>
    <x v="1182"/>
    <s v="IT"/>
    <x v="2"/>
    <x v="4"/>
    <x v="15"/>
    <n v="2021"/>
    <n v="3"/>
    <n v="12"/>
    <d v="2021-03-15T00:00:00"/>
    <d v="2021-03-15T00:00:00"/>
    <d v="2021-03-15T00:00:00"/>
    <d v="2021-03-15T00:00:00"/>
    <s v="완료"/>
    <m/>
    <m/>
    <m/>
    <m/>
    <s v="it팀"/>
    <x v="25"/>
    <s v="김수홍"/>
    <m/>
  </r>
  <r>
    <n v="1283"/>
    <s v="202103-084"/>
    <s v="N"/>
    <x v="1183"/>
    <s v="IT"/>
    <x v="2"/>
    <x v="4"/>
    <x v="15"/>
    <n v="2021"/>
    <n v="3"/>
    <n v="12"/>
    <d v="2021-03-15T00:00:00"/>
    <d v="2021-03-15T00:00:00"/>
    <d v="2021-03-15T00:00:00"/>
    <d v="2021-03-15T00:00:00"/>
    <s v="완료"/>
    <m/>
    <m/>
    <m/>
    <m/>
    <s v="이주현"/>
    <x v="25"/>
    <s v="김수홍"/>
    <m/>
  </r>
  <r>
    <n v="1284"/>
    <s v="202103-085"/>
    <s v="N"/>
    <x v="1184"/>
    <s v="아웃룩"/>
    <x v="2"/>
    <x v="4"/>
    <x v="15"/>
    <n v="2021"/>
    <n v="3"/>
    <n v="12"/>
    <d v="2021-03-15T00:00:00"/>
    <d v="2021-03-15T00:00:00"/>
    <d v="2021-03-15T00:00:00"/>
    <d v="2021-03-15T00:00:00"/>
    <s v="완료"/>
    <m/>
    <m/>
    <m/>
    <m/>
    <s v="하성훈"/>
    <x v="25"/>
    <s v="김수홍"/>
    <m/>
  </r>
  <r>
    <n v="1285"/>
    <s v="202103-086"/>
    <s v="N"/>
    <x v="1185"/>
    <s v="SAP"/>
    <x v="2"/>
    <x v="4"/>
    <x v="15"/>
    <n v="2021"/>
    <n v="3"/>
    <n v="12"/>
    <d v="2021-03-15T00:00:00"/>
    <d v="2021-03-15T00:00:00"/>
    <d v="2021-03-15T00:00:00"/>
    <d v="2021-03-15T00:00:00"/>
    <s v="완료"/>
    <m/>
    <m/>
    <m/>
    <m/>
    <s v="하성훈"/>
    <x v="25"/>
    <s v="김수홍"/>
    <m/>
  </r>
  <r>
    <n v="1286"/>
    <s v="202103-087"/>
    <s v="N"/>
    <x v="1184"/>
    <s v="아웃룩"/>
    <x v="2"/>
    <x v="4"/>
    <x v="15"/>
    <n v="2021"/>
    <n v="3"/>
    <n v="12"/>
    <d v="2021-03-15T00:00:00"/>
    <d v="2021-03-15T00:00:00"/>
    <d v="2021-03-15T00:00:00"/>
    <d v="2021-03-15T00:00:00"/>
    <s v="완료"/>
    <m/>
    <m/>
    <m/>
    <m/>
    <s v="임성현"/>
    <x v="25"/>
    <s v="김수홍"/>
    <m/>
  </r>
  <r>
    <n v="1287"/>
    <s v="202103-088"/>
    <s v="N"/>
    <x v="1143"/>
    <s v="DRM"/>
    <x v="2"/>
    <x v="4"/>
    <x v="15"/>
    <n v="2021"/>
    <n v="3"/>
    <n v="12"/>
    <d v="2021-03-16T00:00:00"/>
    <d v="2021-03-16T00:00:00"/>
    <d v="2021-03-16T00:00:00"/>
    <d v="2021-03-16T00:00:00"/>
    <s v="완료"/>
    <m/>
    <m/>
    <m/>
    <m/>
    <s v="it팀"/>
    <x v="25"/>
    <s v="김수홍"/>
    <m/>
  </r>
  <r>
    <n v="1288"/>
    <s v="202103-089"/>
    <s v="N"/>
    <x v="1180"/>
    <s v="EAP"/>
    <x v="2"/>
    <x v="4"/>
    <x v="15"/>
    <n v="2021"/>
    <n v="3"/>
    <n v="12"/>
    <d v="2021-03-16T00:00:00"/>
    <d v="2021-03-16T00:00:00"/>
    <d v="2021-03-16T00:00:00"/>
    <d v="2021-03-16T00:00:00"/>
    <s v="완료"/>
    <m/>
    <m/>
    <m/>
    <m/>
    <s v="it팀"/>
    <x v="25"/>
    <s v="김수홍"/>
    <m/>
  </r>
  <r>
    <n v="1289"/>
    <s v="202103-090"/>
    <s v="N"/>
    <x v="1181"/>
    <s v="EAP"/>
    <x v="2"/>
    <x v="4"/>
    <x v="15"/>
    <n v="2021"/>
    <n v="3"/>
    <n v="12"/>
    <d v="2021-03-16T00:00:00"/>
    <d v="2021-03-16T00:00:00"/>
    <d v="2021-03-16T00:00:00"/>
    <d v="2021-03-16T00:00:00"/>
    <s v="완료"/>
    <m/>
    <m/>
    <m/>
    <m/>
    <s v="it팀"/>
    <x v="25"/>
    <s v="김수홍"/>
    <m/>
  </r>
  <r>
    <n v="1290"/>
    <s v="202103-091"/>
    <s v="N"/>
    <x v="1182"/>
    <s v="EAP"/>
    <x v="2"/>
    <x v="4"/>
    <x v="15"/>
    <n v="2021"/>
    <n v="3"/>
    <n v="12"/>
    <d v="2021-03-16T00:00:00"/>
    <d v="2021-03-16T00:00:00"/>
    <d v="2021-03-16T00:00:00"/>
    <d v="2021-03-16T00:00:00"/>
    <s v="완료"/>
    <m/>
    <m/>
    <m/>
    <m/>
    <s v="it팀"/>
    <x v="25"/>
    <s v="김수홍"/>
    <m/>
  </r>
  <r>
    <n v="1291"/>
    <s v="202103-092"/>
    <s v="N"/>
    <x v="1186"/>
    <s v="아웃룩"/>
    <x v="2"/>
    <x v="4"/>
    <x v="15"/>
    <n v="2021"/>
    <n v="3"/>
    <n v="12"/>
    <d v="2021-03-16T00:00:00"/>
    <d v="2021-03-16T00:00:00"/>
    <d v="2021-03-16T00:00:00"/>
    <d v="2021-03-16T00:00:00"/>
    <s v="완료"/>
    <m/>
    <m/>
    <m/>
    <m/>
    <s v="이주현"/>
    <x v="25"/>
    <s v="김수홍"/>
    <m/>
  </r>
  <r>
    <n v="1292"/>
    <s v="202103-093"/>
    <s v="N"/>
    <x v="1187"/>
    <s v="VPN"/>
    <x v="2"/>
    <x v="4"/>
    <x v="15"/>
    <n v="2021"/>
    <n v="3"/>
    <n v="12"/>
    <d v="2021-03-16T00:00:00"/>
    <d v="2021-03-16T00:00:00"/>
    <d v="2021-03-16T00:00:00"/>
    <d v="2021-03-16T00:00:00"/>
    <s v="완료"/>
    <m/>
    <m/>
    <m/>
    <m/>
    <s v="이승용"/>
    <x v="25"/>
    <s v="김수홍"/>
    <m/>
  </r>
  <r>
    <n v="1293"/>
    <s v="202103-094"/>
    <s v="N"/>
    <x v="1188"/>
    <s v="VPN"/>
    <x v="2"/>
    <x v="4"/>
    <x v="15"/>
    <n v="2021"/>
    <n v="3"/>
    <n v="12"/>
    <d v="2021-03-16T00:00:00"/>
    <d v="2021-03-16T00:00:00"/>
    <d v="2021-03-16T00:00:00"/>
    <d v="2021-03-16T00:00:00"/>
    <s v="완료"/>
    <m/>
    <m/>
    <m/>
    <m/>
    <s v="에스피씨"/>
    <x v="25"/>
    <s v="김수홍"/>
    <m/>
  </r>
  <r>
    <n v="1294"/>
    <s v="202103-095"/>
    <s v="N"/>
    <x v="1189"/>
    <s v="EAP"/>
    <x v="2"/>
    <x v="4"/>
    <x v="15"/>
    <n v="2021"/>
    <n v="3"/>
    <n v="12"/>
    <d v="2021-03-16T00:00:00"/>
    <d v="2021-03-16T00:00:00"/>
    <d v="2021-03-16T00:00:00"/>
    <d v="2021-03-16T00:00:00"/>
    <s v="완료"/>
    <m/>
    <m/>
    <m/>
    <m/>
    <s v="it팀"/>
    <x v="25"/>
    <s v="김수홍"/>
    <m/>
  </r>
  <r>
    <n v="1295"/>
    <s v="202103-096"/>
    <s v="N"/>
    <x v="1190"/>
    <s v="EAP"/>
    <x v="2"/>
    <x v="4"/>
    <x v="15"/>
    <n v="2021"/>
    <n v="3"/>
    <n v="12"/>
    <d v="2021-03-16T00:00:00"/>
    <d v="2021-03-16T00:00:00"/>
    <d v="2021-03-16T00:00:00"/>
    <d v="2021-03-16T00:00:00"/>
    <s v="완료"/>
    <m/>
    <m/>
    <m/>
    <m/>
    <s v="it팀"/>
    <x v="25"/>
    <s v="김수홍"/>
    <m/>
  </r>
  <r>
    <n v="1296"/>
    <s v="202103-097"/>
    <s v="N"/>
    <x v="1191"/>
    <s v="VPN"/>
    <x v="2"/>
    <x v="4"/>
    <x v="15"/>
    <n v="2021"/>
    <n v="3"/>
    <n v="12"/>
    <d v="2021-03-16T00:00:00"/>
    <d v="2021-03-16T00:00:00"/>
    <d v="2021-03-16T00:00:00"/>
    <d v="2021-03-16T00:00:00"/>
    <s v="완료"/>
    <m/>
    <m/>
    <m/>
    <m/>
    <s v="김완중"/>
    <x v="25"/>
    <s v="김수홍"/>
    <m/>
  </r>
  <r>
    <n v="1297"/>
    <s v="202103-098"/>
    <s v="N"/>
    <x v="1183"/>
    <s v="IT"/>
    <x v="2"/>
    <x v="4"/>
    <x v="15"/>
    <n v="2021"/>
    <n v="3"/>
    <n v="12"/>
    <d v="2021-03-16T00:00:00"/>
    <d v="2021-03-16T00:00:00"/>
    <d v="2021-03-16T00:00:00"/>
    <d v="2021-03-16T00:00:00"/>
    <s v="완료"/>
    <m/>
    <m/>
    <m/>
    <m/>
    <s v="김지원"/>
    <x v="25"/>
    <s v="김수홍"/>
    <m/>
  </r>
  <r>
    <n v="1298"/>
    <s v="202103-099"/>
    <s v="N"/>
    <x v="1143"/>
    <s v="DRM"/>
    <x v="2"/>
    <x v="4"/>
    <x v="15"/>
    <n v="2021"/>
    <n v="3"/>
    <n v="12"/>
    <d v="2021-03-17T00:00:00"/>
    <d v="2021-03-17T00:00:00"/>
    <d v="2021-03-17T00:00:00"/>
    <d v="2021-03-17T00:00:00"/>
    <s v="완료"/>
    <m/>
    <m/>
    <m/>
    <m/>
    <s v="it팀"/>
    <x v="25"/>
    <s v="김수홍"/>
    <m/>
  </r>
  <r>
    <n v="1299"/>
    <s v="202103-100"/>
    <s v="N"/>
    <x v="1180"/>
    <s v="EAP"/>
    <x v="2"/>
    <x v="4"/>
    <x v="15"/>
    <n v="2021"/>
    <n v="3"/>
    <n v="12"/>
    <d v="2021-03-17T00:00:00"/>
    <d v="2021-03-17T00:00:00"/>
    <d v="2021-03-17T00:00:00"/>
    <d v="2021-03-17T00:00:00"/>
    <s v="완료"/>
    <m/>
    <m/>
    <m/>
    <m/>
    <s v="it팀"/>
    <x v="25"/>
    <s v="김수홍"/>
    <m/>
  </r>
  <r>
    <n v="1300"/>
    <s v="202103-101"/>
    <s v="N"/>
    <x v="1181"/>
    <s v="EAP"/>
    <x v="2"/>
    <x v="4"/>
    <x v="15"/>
    <n v="2021"/>
    <n v="3"/>
    <n v="12"/>
    <d v="2021-03-17T00:00:00"/>
    <d v="2021-03-17T00:00:00"/>
    <d v="2021-03-17T00:00:00"/>
    <d v="2021-03-17T00:00:00"/>
    <s v="완료"/>
    <m/>
    <m/>
    <m/>
    <m/>
    <s v="it팀"/>
    <x v="25"/>
    <s v="김수홍"/>
    <m/>
  </r>
  <r>
    <n v="1301"/>
    <s v="202103-102"/>
    <s v="N"/>
    <x v="1182"/>
    <s v="EAP"/>
    <x v="2"/>
    <x v="4"/>
    <x v="15"/>
    <n v="2021"/>
    <n v="3"/>
    <n v="12"/>
    <d v="2021-03-17T00:00:00"/>
    <d v="2021-03-17T00:00:00"/>
    <d v="2021-03-17T00:00:00"/>
    <d v="2021-03-17T00:00:00"/>
    <s v="완료"/>
    <m/>
    <m/>
    <m/>
    <m/>
    <s v="it팀"/>
    <x v="25"/>
    <s v="김수홍"/>
    <m/>
  </r>
  <r>
    <n v="1302"/>
    <s v="202103-103"/>
    <s v="N"/>
    <x v="1153"/>
    <s v="VPN"/>
    <x v="2"/>
    <x v="4"/>
    <x v="15"/>
    <n v="2021"/>
    <n v="3"/>
    <n v="12"/>
    <d v="2021-03-17T00:00:00"/>
    <d v="2021-03-17T00:00:00"/>
    <d v="2021-03-17T00:00:00"/>
    <d v="2021-03-17T00:00:00"/>
    <s v="완료"/>
    <m/>
    <m/>
    <m/>
    <m/>
    <s v="대한씨앤에스"/>
    <x v="25"/>
    <s v="김수홍"/>
    <m/>
  </r>
  <r>
    <n v="1303"/>
    <s v="202103-104"/>
    <s v="N"/>
    <x v="1192"/>
    <s v="SCM"/>
    <x v="2"/>
    <x v="4"/>
    <x v="15"/>
    <n v="2021"/>
    <n v="3"/>
    <n v="12"/>
    <d v="2021-03-17T00:00:00"/>
    <d v="2021-03-17T00:00:00"/>
    <d v="2021-03-17T00:00:00"/>
    <d v="2021-03-17T00:00:00"/>
    <s v="완료"/>
    <m/>
    <m/>
    <m/>
    <m/>
    <s v="대한씨앤에스"/>
    <x v="25"/>
    <s v="김수홍"/>
    <m/>
  </r>
  <r>
    <n v="1304"/>
    <s v="202103-105"/>
    <s v="N"/>
    <x v="1193"/>
    <s v="IT"/>
    <x v="2"/>
    <x v="4"/>
    <x v="15"/>
    <n v="2021"/>
    <n v="3"/>
    <n v="12"/>
    <d v="2021-03-17T00:00:00"/>
    <d v="2021-03-17T00:00:00"/>
    <d v="2021-03-17T00:00:00"/>
    <d v="2021-03-17T00:00:00"/>
    <s v="완료"/>
    <m/>
    <m/>
    <m/>
    <m/>
    <s v="우성훈"/>
    <x v="25"/>
    <s v="김수홍"/>
    <m/>
  </r>
  <r>
    <n v="1305"/>
    <s v="202103-106"/>
    <s v="N"/>
    <x v="1194"/>
    <s v="IT"/>
    <x v="2"/>
    <x v="4"/>
    <x v="15"/>
    <n v="2021"/>
    <n v="3"/>
    <n v="12"/>
    <d v="2021-03-17T00:00:00"/>
    <d v="2021-03-17T00:00:00"/>
    <d v="2021-03-17T00:00:00"/>
    <d v="2021-03-17T00:00:00"/>
    <s v="완료"/>
    <m/>
    <m/>
    <m/>
    <m/>
    <s v="이원범"/>
    <x v="25"/>
    <s v="김수홍"/>
    <m/>
  </r>
  <r>
    <n v="1306"/>
    <s v="202103-107"/>
    <s v="N"/>
    <x v="1143"/>
    <s v="DRM"/>
    <x v="2"/>
    <x v="4"/>
    <x v="15"/>
    <n v="2021"/>
    <n v="3"/>
    <n v="12"/>
    <d v="2021-03-18T00:00:00"/>
    <d v="2021-03-18T00:00:00"/>
    <d v="2021-03-18T00:00:00"/>
    <d v="2021-03-18T00:00:00"/>
    <s v="완료"/>
    <m/>
    <m/>
    <m/>
    <m/>
    <s v="it팀"/>
    <x v="25"/>
    <s v="김수홍"/>
    <m/>
  </r>
  <r>
    <n v="1307"/>
    <s v="202103-108"/>
    <s v="N"/>
    <x v="1180"/>
    <s v="EAP"/>
    <x v="2"/>
    <x v="4"/>
    <x v="15"/>
    <n v="2021"/>
    <n v="3"/>
    <n v="12"/>
    <d v="2021-03-18T00:00:00"/>
    <d v="2021-03-18T00:00:00"/>
    <d v="2021-03-18T00:00:00"/>
    <d v="2021-03-18T00:00:00"/>
    <s v="완료"/>
    <m/>
    <m/>
    <m/>
    <m/>
    <s v="it팀"/>
    <x v="25"/>
    <s v="김수홍"/>
    <m/>
  </r>
  <r>
    <n v="1308"/>
    <s v="202103-109"/>
    <s v="N"/>
    <x v="1181"/>
    <s v="EAP"/>
    <x v="2"/>
    <x v="4"/>
    <x v="15"/>
    <n v="2021"/>
    <n v="3"/>
    <n v="12"/>
    <d v="2021-03-18T00:00:00"/>
    <d v="2021-03-18T00:00:00"/>
    <d v="2021-03-18T00:00:00"/>
    <d v="2021-03-18T00:00:00"/>
    <s v="완료"/>
    <m/>
    <m/>
    <m/>
    <m/>
    <s v="it팀"/>
    <x v="25"/>
    <s v="김수홍"/>
    <m/>
  </r>
  <r>
    <n v="1309"/>
    <s v="202103-110"/>
    <s v="N"/>
    <x v="1182"/>
    <s v="EAP"/>
    <x v="2"/>
    <x v="4"/>
    <x v="15"/>
    <n v="2021"/>
    <n v="3"/>
    <n v="12"/>
    <d v="2021-03-18T00:00:00"/>
    <d v="2021-03-18T00:00:00"/>
    <d v="2021-03-18T00:00:00"/>
    <d v="2021-03-18T00:00:00"/>
    <s v="완료"/>
    <m/>
    <m/>
    <m/>
    <m/>
    <s v="it팀"/>
    <x v="25"/>
    <s v="김수홍"/>
    <m/>
  </r>
  <r>
    <n v="1310"/>
    <s v="202103-111"/>
    <s v="N"/>
    <x v="1195"/>
    <s v="VPN"/>
    <x v="2"/>
    <x v="4"/>
    <x v="15"/>
    <n v="2021"/>
    <n v="3"/>
    <n v="12"/>
    <d v="2021-03-18T00:00:00"/>
    <d v="2021-03-18T00:00:00"/>
    <d v="2021-03-18T00:00:00"/>
    <d v="2021-03-18T00:00:00"/>
    <s v="완료"/>
    <m/>
    <m/>
    <m/>
    <m/>
    <s v="지쓰리"/>
    <x v="25"/>
    <s v="김수홍"/>
    <m/>
  </r>
  <r>
    <n v="1311"/>
    <s v="202103-112"/>
    <s v="N"/>
    <x v="1153"/>
    <s v="VPN"/>
    <x v="2"/>
    <x v="4"/>
    <x v="15"/>
    <n v="2021"/>
    <n v="3"/>
    <n v="12"/>
    <d v="2021-03-18T00:00:00"/>
    <d v="2021-03-18T00:00:00"/>
    <d v="2021-03-18T00:00:00"/>
    <d v="2021-03-18T00:00:00"/>
    <s v="완료"/>
    <m/>
    <m/>
    <m/>
    <m/>
    <s v="신기술상사"/>
    <x v="25"/>
    <s v="김수홍"/>
    <m/>
  </r>
  <r>
    <n v="1312"/>
    <s v="202103-113"/>
    <s v="N"/>
    <x v="1196"/>
    <s v="IT"/>
    <x v="2"/>
    <x v="4"/>
    <x v="15"/>
    <n v="2021"/>
    <n v="3"/>
    <n v="12"/>
    <d v="2021-03-18T00:00:00"/>
    <d v="2021-03-18T00:00:00"/>
    <d v="2021-03-18T00:00:00"/>
    <d v="2021-03-18T00:00:00"/>
    <s v="완료"/>
    <m/>
    <m/>
    <m/>
    <m/>
    <s v="본부장…."/>
    <x v="25"/>
    <s v="김수홍"/>
    <m/>
  </r>
  <r>
    <n v="1313"/>
    <s v="202103-114"/>
    <s v="N"/>
    <x v="1080"/>
    <s v="DRM"/>
    <x v="2"/>
    <x v="4"/>
    <x v="15"/>
    <n v="2021"/>
    <n v="3"/>
    <n v="12"/>
    <d v="2021-03-18T00:00:00"/>
    <d v="2021-03-18T00:00:00"/>
    <d v="2021-03-18T00:00:00"/>
    <d v="2021-03-18T00:00:00"/>
    <s v="완료"/>
    <m/>
    <m/>
    <m/>
    <m/>
    <s v="본부장…."/>
    <x v="25"/>
    <s v="김수홍"/>
    <m/>
  </r>
  <r>
    <n v="1314"/>
    <s v="202103-115"/>
    <s v="N"/>
    <x v="1197"/>
    <s v="THSYS"/>
    <x v="2"/>
    <x v="4"/>
    <x v="15"/>
    <n v="2021"/>
    <n v="3"/>
    <n v="12"/>
    <d v="2021-03-15T00:00:00"/>
    <d v="2021-03-15T00:00:00"/>
    <d v="2021-03-15T00:00:00"/>
    <d v="2021-03-15T00:00:00"/>
    <s v="완료"/>
    <m/>
    <m/>
    <m/>
    <m/>
    <s v="김현기"/>
    <x v="37"/>
    <s v="이세웅"/>
    <s v="[5045921]_x000a_REW SPECIALTYFIBER LMA-YDF NA LOWINDEX"/>
  </r>
  <r>
    <n v="1315"/>
    <s v="202103-116"/>
    <s v="N"/>
    <x v="1198"/>
    <s v="THSYS"/>
    <x v="2"/>
    <x v="4"/>
    <x v="15"/>
    <n v="2021"/>
    <n v="3"/>
    <n v="12"/>
    <d v="2021-03-15T00:00:00"/>
    <d v="2021-03-15T00:00:00"/>
    <d v="2021-03-15T00:00:00"/>
    <d v="2021-03-15T00:00:00"/>
    <s v="완료"/>
    <m/>
    <m/>
    <m/>
    <m/>
    <s v="이원범"/>
    <x v="37"/>
    <s v="이세웅"/>
    <m/>
  </r>
  <r>
    <n v="1316"/>
    <s v="202103-117"/>
    <s v="N"/>
    <x v="1199"/>
    <s v="THSYS"/>
    <x v="2"/>
    <x v="4"/>
    <x v="15"/>
    <n v="2021"/>
    <n v="3"/>
    <n v="12"/>
    <d v="2021-03-16T00:00:00"/>
    <d v="2021-03-16T00:00:00"/>
    <d v="2021-03-16T00:00:00"/>
    <d v="2021-03-16T00:00:00"/>
    <s v="완료"/>
    <m/>
    <m/>
    <m/>
    <m/>
    <s v="양진호"/>
    <x v="37"/>
    <s v="이세웅"/>
    <m/>
  </r>
  <r>
    <n v="1317"/>
    <s v="202103-118"/>
    <s v="N"/>
    <x v="1200"/>
    <s v="THSYS"/>
    <x v="2"/>
    <x v="4"/>
    <x v="15"/>
    <n v="2021"/>
    <n v="3"/>
    <n v="12"/>
    <d v="2021-03-16T00:00:00"/>
    <d v="2021-03-16T00:00:00"/>
    <d v="2021-03-16T00:00:00"/>
    <d v="2021-03-16T00:00:00"/>
    <s v="완료"/>
    <m/>
    <m/>
    <m/>
    <m/>
    <s v="장종규"/>
    <x v="37"/>
    <s v="이세웅"/>
    <s v="- 2021.03.16일 기준_x000a_MES Data 건수_x000a_ 총 : 2억2천만건 =&gt; 작업후 1억1천만건_x000a_ MES 조회시, 속도 향상"/>
  </r>
  <r>
    <n v="1318"/>
    <s v="202103-119"/>
    <s v="N"/>
    <x v="1201"/>
    <s v="THSYS"/>
    <x v="2"/>
    <x v="4"/>
    <x v="15"/>
    <n v="2021"/>
    <n v="3"/>
    <n v="12"/>
    <d v="2021-03-17T00:00:00"/>
    <d v="2021-03-17T00:00:00"/>
    <d v="2021-03-17T00:00:00"/>
    <d v="2021-03-17T00:00:00"/>
    <s v="완료"/>
    <m/>
    <m/>
    <m/>
    <m/>
    <s v="김현기"/>
    <x v="37"/>
    <s v="이세웅"/>
    <s v="1000500[PL 주문용 고객] 동일한 Setting_x000a_1003696[재고 OEM 주문용 고객]_x000a_KNA1-KATR1 필드값 확인"/>
  </r>
  <r>
    <n v="1319"/>
    <s v="202103-120"/>
    <s v="N"/>
    <x v="1095"/>
    <s v="THSYS"/>
    <x v="2"/>
    <x v="4"/>
    <x v="15"/>
    <n v="2021"/>
    <n v="3"/>
    <n v="12"/>
    <d v="2021-03-15T00:00:00"/>
    <d v="2021-03-15T00:00:00"/>
    <d v="2021-03-15T00:00:00"/>
    <d v="2021-03-16T00:00:00"/>
    <s v="완료"/>
    <m/>
    <m/>
    <m/>
    <m/>
    <s v="백광현"/>
    <x v="39"/>
    <s v="유상수"/>
    <s v="신규 입사자 : 이원범, 명규훈_x000a_선행되어 등록되는 사용자정보 확인하여 후행 시스템 사용 등록 처리"/>
  </r>
  <r>
    <n v="1320"/>
    <s v="202103-121"/>
    <s v="N"/>
    <x v="1202"/>
    <s v="THSYS"/>
    <x v="2"/>
    <x v="4"/>
    <x v="15"/>
    <n v="2021"/>
    <n v="3"/>
    <n v="12"/>
    <d v="2021-03-17T00:00:00"/>
    <d v="2021-03-17T00:00:00"/>
    <d v="2021-03-17T00:00:00"/>
    <d v="2021-03-17T00:00:00"/>
    <s v="완료"/>
    <m/>
    <m/>
    <m/>
    <m/>
    <s v="하성훈"/>
    <x v="38"/>
    <s v="허경훈"/>
    <m/>
  </r>
  <r>
    <n v="1321"/>
    <s v="202103-122"/>
    <s v="N"/>
    <x v="1203"/>
    <s v="THSYS"/>
    <x v="2"/>
    <x v="4"/>
    <x v="15"/>
    <n v="2021"/>
    <n v="3"/>
    <n v="12"/>
    <d v="2021-03-17T00:00:00"/>
    <d v="2021-03-17T00:00:00"/>
    <d v="2021-03-17T00:00:00"/>
    <d v="2021-03-17T00:00:00"/>
    <s v="완료"/>
    <m/>
    <m/>
    <m/>
    <m/>
    <s v="최근영"/>
    <x v="38"/>
    <s v="허경훈"/>
    <m/>
  </r>
  <r>
    <n v="1322"/>
    <s v="202103-123"/>
    <s v="N"/>
    <x v="1204"/>
    <s v="THSYS"/>
    <x v="2"/>
    <x v="4"/>
    <x v="15"/>
    <n v="2021"/>
    <n v="3"/>
    <n v="12"/>
    <d v="2021-03-17T00:00:00"/>
    <d v="2021-03-17T00:00:00"/>
    <d v="2021-03-17T00:00:00"/>
    <d v="2021-03-17T00:00:00"/>
    <s v="완료"/>
    <m/>
    <m/>
    <m/>
    <m/>
    <s v="양진호"/>
    <x v="38"/>
    <s v="허경훈"/>
    <m/>
  </r>
  <r>
    <n v="1323"/>
    <s v="202103-124"/>
    <s v="N"/>
    <x v="1204"/>
    <s v="THSYS"/>
    <x v="2"/>
    <x v="4"/>
    <x v="15"/>
    <n v="2021"/>
    <n v="3"/>
    <n v="12"/>
    <d v="2021-03-18T00:00:00"/>
    <d v="2021-03-18T00:00:00"/>
    <d v="2021-03-18T00:00:00"/>
    <d v="2021-03-18T00:00:00"/>
    <s v="완료"/>
    <m/>
    <m/>
    <m/>
    <m/>
    <s v="강상범"/>
    <x v="38"/>
    <s v="허경훈"/>
    <m/>
  </r>
  <r>
    <n v="1324"/>
    <s v="202103-125"/>
    <s v="N"/>
    <x v="1205"/>
    <s v="THSYS"/>
    <x v="2"/>
    <x v="4"/>
    <x v="15"/>
    <n v="2021"/>
    <n v="3"/>
    <n v="12"/>
    <d v="2021-03-19T00:00:00"/>
    <d v="2021-03-19T00:00:00"/>
    <d v="2021-03-19T00:00:00"/>
    <d v="2021-03-19T00:00:00"/>
    <s v="완료"/>
    <m/>
    <m/>
    <m/>
    <m/>
    <s v="백광현"/>
    <x v="38"/>
    <s v="허경훈"/>
    <m/>
  </r>
  <r>
    <n v="1325"/>
    <s v="202103-126"/>
    <s v="N"/>
    <x v="1206"/>
    <s v="THSYS"/>
    <x v="2"/>
    <x v="4"/>
    <x v="15"/>
    <n v="2021"/>
    <n v="3"/>
    <n v="12"/>
    <d v="2021-03-19T00:00:00"/>
    <d v="2021-03-19T00:00:00"/>
    <d v="2021-03-19T00:00:00"/>
    <d v="2021-03-19T00:00:00"/>
    <s v="완료"/>
    <m/>
    <m/>
    <m/>
    <m/>
    <s v="이수진"/>
    <x v="38"/>
    <s v="허경훈"/>
    <m/>
  </r>
  <r>
    <n v="1326"/>
    <s v="202103-127"/>
    <s v="N"/>
    <x v="1207"/>
    <s v="THSYS"/>
    <x v="2"/>
    <x v="4"/>
    <x v="15"/>
    <n v="2021"/>
    <n v="3"/>
    <n v="12"/>
    <d v="2021-03-15T00:00:00"/>
    <d v="2021-03-15T00:00:00"/>
    <d v="2021-03-15T00:00:00"/>
    <d v="2021-03-15T00:00:00"/>
    <s v="완료"/>
    <m/>
    <m/>
    <m/>
    <m/>
    <s v="허경훈"/>
    <x v="42"/>
    <s v="정희황"/>
    <m/>
  </r>
  <r>
    <n v="1327"/>
    <s v="202103-128"/>
    <s v="N"/>
    <x v="1208"/>
    <s v="THSYS"/>
    <x v="2"/>
    <x v="4"/>
    <x v="15"/>
    <n v="2021"/>
    <n v="3"/>
    <n v="12"/>
    <d v="2021-03-18T00:00:00"/>
    <d v="2021-03-18T00:00:00"/>
    <d v="2021-03-18T00:00:00"/>
    <d v="2021-03-18T00:00:00"/>
    <s v="완료"/>
    <m/>
    <m/>
    <m/>
    <m/>
    <s v="에이블아이엔씨_x000a__x000a_윤종문 차장_x000a_김민식 차장"/>
    <x v="42"/>
    <s v="정희황"/>
    <m/>
  </r>
  <r>
    <n v="1328"/>
    <s v="202103-129"/>
    <s v="N"/>
    <x v="1209"/>
    <s v="MES"/>
    <x v="2"/>
    <x v="4"/>
    <x v="16"/>
    <n v="2021"/>
    <n v="3"/>
    <n v="13"/>
    <d v="2021-03-22T00:00:00"/>
    <d v="2021-03-22T00:00:00"/>
    <d v="2021-03-22T00:00:00"/>
    <d v="2021-03-22T00:00:00"/>
    <s v="완료"/>
    <m/>
    <m/>
    <m/>
    <m/>
    <s v="양진호"/>
    <x v="4"/>
    <s v="고승환"/>
    <s v="- 수입품 1032건 일괄 1000번창고 입고"/>
  </r>
  <r>
    <n v="1329"/>
    <s v="202103-130"/>
    <s v="N"/>
    <x v="1210"/>
    <s v="MES"/>
    <x v="2"/>
    <x v="4"/>
    <x v="16"/>
    <n v="2021"/>
    <n v="3"/>
    <n v="13"/>
    <d v="2021-03-23T00:00:00"/>
    <d v="2021-03-23T00:00:00"/>
    <d v="2021-03-23T00:00:00"/>
    <d v="2021-03-24T00:00:00"/>
    <s v="완료"/>
    <m/>
    <m/>
    <m/>
    <m/>
    <s v="우성훈"/>
    <x v="4"/>
    <s v="고승환"/>
    <s v="- 잘못 생성된 작업지시 삭제"/>
  </r>
  <r>
    <n v="1330"/>
    <s v="202103-131"/>
    <s v="N"/>
    <x v="1211"/>
    <s v="MES"/>
    <x v="2"/>
    <x v="4"/>
    <x v="16"/>
    <n v="2021"/>
    <n v="3"/>
    <n v="14"/>
    <d v="2021-03-25T00:00:00"/>
    <d v="2021-03-25T00:00:00"/>
    <d v="2021-03-25T00:00:00"/>
    <d v="2021-03-29T00:00:00"/>
    <s v="완료"/>
    <m/>
    <m/>
    <m/>
    <m/>
    <s v="안영환"/>
    <x v="4"/>
    <s v="고승환"/>
    <s v="- 설비, 적치대만 선택하면 해당 작업지시정보 보여지게 처리"/>
  </r>
  <r>
    <n v="1331"/>
    <s v="202103-132"/>
    <s v="N"/>
    <x v="1212"/>
    <s v="MES"/>
    <x v="2"/>
    <x v="4"/>
    <x v="16"/>
    <n v="2021"/>
    <n v="3"/>
    <n v="14"/>
    <d v="2021-03-25T00:00:00"/>
    <d v="2021-03-25T00:00:00"/>
    <d v="2021-03-25T00:00:00"/>
    <d v="2021-03-30T00:00:00"/>
    <s v="완료"/>
    <m/>
    <m/>
    <m/>
    <m/>
    <s v="안영환"/>
    <x v="4"/>
    <s v="고승환"/>
    <s v="- 현재작업지시와 다음작업지시 같이 보여줌"/>
  </r>
  <r>
    <n v="1332"/>
    <s v="202103-133"/>
    <s v="N"/>
    <x v="1213"/>
    <s v="IT"/>
    <x v="2"/>
    <x v="4"/>
    <x v="16"/>
    <n v="2021"/>
    <n v="3"/>
    <n v="13"/>
    <d v="2021-03-22T00:00:00"/>
    <d v="2021-03-22T00:00:00"/>
    <d v="2021-03-22T00:00:00"/>
    <d v="2021-03-22T00:00:00"/>
    <s v="완료"/>
    <m/>
    <m/>
    <m/>
    <m/>
    <s v="이주현"/>
    <x v="3"/>
    <s v="임영두"/>
    <m/>
  </r>
  <r>
    <n v="1333"/>
    <s v="202103-134"/>
    <s v="N"/>
    <x v="1214"/>
    <s v="VPN"/>
    <x v="2"/>
    <x v="4"/>
    <x v="16"/>
    <n v="2021"/>
    <n v="3"/>
    <n v="13"/>
    <d v="2021-03-22T00:00:00"/>
    <d v="2021-03-22T00:00:00"/>
    <d v="2021-03-22T00:00:00"/>
    <d v="2021-03-22T00:00:00"/>
    <s v="완료"/>
    <m/>
    <m/>
    <m/>
    <m/>
    <s v="안태형"/>
    <x v="3"/>
    <s v="임영두"/>
    <m/>
  </r>
  <r>
    <n v="1334"/>
    <s v="202103-135"/>
    <s v="N"/>
    <x v="1215"/>
    <s v="MES"/>
    <x v="2"/>
    <x v="4"/>
    <x v="16"/>
    <n v="2021"/>
    <n v="3"/>
    <n v="13"/>
    <d v="2021-03-22T00:00:00"/>
    <d v="2021-03-22T00:00:00"/>
    <d v="2021-03-22T00:00:00"/>
    <d v="2021-03-22T00:00:00"/>
    <s v="완료"/>
    <m/>
    <m/>
    <m/>
    <m/>
    <s v="안영환"/>
    <x v="3"/>
    <s v="임영두"/>
    <m/>
  </r>
  <r>
    <n v="1335"/>
    <s v="202103-136"/>
    <s v="N"/>
    <x v="1216"/>
    <s v="MES"/>
    <x v="2"/>
    <x v="4"/>
    <x v="16"/>
    <n v="2021"/>
    <n v="3"/>
    <n v="13"/>
    <d v="2021-03-22T00:00:00"/>
    <d v="2021-03-22T00:00:00"/>
    <d v="2021-03-22T00:00:00"/>
    <d v="2021-03-22T00:00:00"/>
    <s v="완료"/>
    <m/>
    <m/>
    <m/>
    <m/>
    <s v="임영두"/>
    <x v="3"/>
    <s v="임영두"/>
    <m/>
  </r>
  <r>
    <n v="1336"/>
    <s v="202103-137"/>
    <s v="N"/>
    <x v="1217"/>
    <s v="MES"/>
    <x v="2"/>
    <x v="4"/>
    <x v="16"/>
    <n v="2021"/>
    <n v="3"/>
    <n v="13"/>
    <d v="2021-03-22T00:00:00"/>
    <d v="2021-03-22T00:00:00"/>
    <d v="2021-03-22T00:00:00"/>
    <d v="2021-03-22T00:00:00"/>
    <s v="완료"/>
    <m/>
    <m/>
    <m/>
    <m/>
    <s v="임영두"/>
    <x v="3"/>
    <s v="임영두"/>
    <m/>
  </r>
  <r>
    <n v="1337"/>
    <s v="202103-138"/>
    <s v="N"/>
    <x v="1218"/>
    <s v="IT"/>
    <x v="2"/>
    <x v="4"/>
    <x v="16"/>
    <n v="2021"/>
    <n v="3"/>
    <n v="13"/>
    <d v="2021-03-22T00:00:00"/>
    <d v="2021-03-22T00:00:00"/>
    <d v="2021-03-22T00:00:00"/>
    <d v="2021-03-22T00:00:00"/>
    <s v="완료"/>
    <m/>
    <m/>
    <m/>
    <m/>
    <s v="채지연"/>
    <x v="3"/>
    <s v="임영두"/>
    <m/>
  </r>
  <r>
    <n v="1338"/>
    <s v="202103-139"/>
    <s v="N"/>
    <x v="1219"/>
    <s v="SCM"/>
    <x v="2"/>
    <x v="4"/>
    <x v="16"/>
    <n v="2021"/>
    <n v="3"/>
    <n v="13"/>
    <d v="2021-03-23T00:00:00"/>
    <d v="2021-03-23T00:00:00"/>
    <d v="2021-03-23T00:00:00"/>
    <d v="2021-03-23T00:00:00"/>
    <s v="완료"/>
    <m/>
    <m/>
    <m/>
    <m/>
    <s v="메르센코리아"/>
    <x v="3"/>
    <s v="임영두"/>
    <m/>
  </r>
  <r>
    <n v="1339"/>
    <s v="202103-140"/>
    <s v="N"/>
    <x v="1220"/>
    <s v="MES"/>
    <x v="2"/>
    <x v="4"/>
    <x v="16"/>
    <n v="2021"/>
    <n v="3"/>
    <n v="13"/>
    <d v="2021-03-23T00:00:00"/>
    <d v="2021-03-23T00:00:00"/>
    <d v="2021-03-23T00:00:00"/>
    <d v="2021-03-23T00:00:00"/>
    <s v="완료"/>
    <m/>
    <m/>
    <m/>
    <m/>
    <s v="임영두"/>
    <x v="3"/>
    <s v="임영두"/>
    <m/>
  </r>
  <r>
    <n v="1340"/>
    <s v="202103-141"/>
    <s v="N"/>
    <x v="1221"/>
    <s v="VPN"/>
    <x v="2"/>
    <x v="4"/>
    <x v="16"/>
    <n v="2021"/>
    <n v="3"/>
    <n v="13"/>
    <d v="2021-03-23T00:00:00"/>
    <d v="2021-03-23T00:00:00"/>
    <d v="2021-03-23T00:00:00"/>
    <d v="2021-03-23T00:00:00"/>
    <s v="완료"/>
    <m/>
    <m/>
    <m/>
    <m/>
    <s v="송종근"/>
    <x v="3"/>
    <s v="임영두"/>
    <m/>
  </r>
  <r>
    <n v="1341"/>
    <s v="202103-142"/>
    <s v="N"/>
    <x v="1222"/>
    <s v="IT"/>
    <x v="2"/>
    <x v="4"/>
    <x v="16"/>
    <n v="2021"/>
    <n v="3"/>
    <n v="13"/>
    <d v="2021-03-23T00:00:00"/>
    <d v="2021-03-23T00:00:00"/>
    <d v="2021-03-23T00:00:00"/>
    <d v="2021-03-24T00:00:00"/>
    <s v="완료"/>
    <m/>
    <m/>
    <m/>
    <m/>
    <s v="김경민"/>
    <x v="3"/>
    <s v="임영두"/>
    <m/>
  </r>
  <r>
    <n v="1342"/>
    <s v="202103-143"/>
    <s v="N"/>
    <x v="1223"/>
    <s v="MES"/>
    <x v="2"/>
    <x v="4"/>
    <x v="16"/>
    <n v="2021"/>
    <n v="3"/>
    <n v="13"/>
    <d v="2021-03-23T00:00:00"/>
    <d v="2021-03-23T00:00:00"/>
    <d v="2021-03-23T00:00:00"/>
    <d v="2021-03-23T00:00:00"/>
    <s v="완료"/>
    <m/>
    <m/>
    <m/>
    <m/>
    <s v="안영환"/>
    <x v="3"/>
    <s v="임영두"/>
    <m/>
  </r>
  <r>
    <n v="1343"/>
    <s v="202103-144"/>
    <s v="N"/>
    <x v="1224"/>
    <s v="IT"/>
    <x v="2"/>
    <x v="4"/>
    <x v="16"/>
    <n v="2021"/>
    <n v="3"/>
    <n v="13"/>
    <d v="2021-03-23T00:00:00"/>
    <d v="2021-03-23T00:00:00"/>
    <d v="2021-03-23T00:00:00"/>
    <d v="2021-03-23T00:00:00"/>
    <s v="완료"/>
    <m/>
    <m/>
    <m/>
    <m/>
    <s v="임영두"/>
    <x v="3"/>
    <s v="임영두"/>
    <m/>
  </r>
  <r>
    <n v="1344"/>
    <s v="202103-145"/>
    <s v="N"/>
    <x v="1225"/>
    <s v="IT"/>
    <x v="2"/>
    <x v="4"/>
    <x v="16"/>
    <n v="2021"/>
    <n v="3"/>
    <n v="13"/>
    <d v="2021-03-23T00:00:00"/>
    <d v="2021-03-23T00:00:00"/>
    <d v="2021-03-23T00:00:00"/>
    <d v="2021-03-23T00:00:00"/>
    <s v="완료"/>
    <m/>
    <m/>
    <m/>
    <m/>
    <s v="임성현"/>
    <x v="3"/>
    <s v="임영두"/>
    <m/>
  </r>
  <r>
    <n v="1345"/>
    <s v="202103-146"/>
    <s v="N"/>
    <x v="1226"/>
    <s v="IT"/>
    <x v="2"/>
    <x v="4"/>
    <x v="16"/>
    <n v="2021"/>
    <n v="3"/>
    <n v="13"/>
    <d v="2021-03-24T00:00:00"/>
    <d v="2021-03-24T00:00:00"/>
    <d v="2021-03-24T00:00:00"/>
    <d v="2021-03-24T00:00:00"/>
    <s v="완료"/>
    <m/>
    <m/>
    <m/>
    <m/>
    <s v="권민경"/>
    <x v="3"/>
    <s v="임영두"/>
    <m/>
  </r>
  <r>
    <n v="1346"/>
    <s v="202103-147"/>
    <s v="N"/>
    <x v="1227"/>
    <s v="VPN"/>
    <x v="2"/>
    <x v="4"/>
    <x v="16"/>
    <n v="2021"/>
    <n v="3"/>
    <n v="13"/>
    <d v="2021-03-24T00:00:00"/>
    <d v="2021-03-24T00:00:00"/>
    <d v="2021-03-24T00:00:00"/>
    <d v="2021-03-24T00:00:00"/>
    <s v="완료"/>
    <m/>
    <m/>
    <m/>
    <m/>
    <s v="대양산업"/>
    <x v="3"/>
    <s v="임영두"/>
    <m/>
  </r>
  <r>
    <n v="1347"/>
    <s v="202103-148"/>
    <s v="N"/>
    <x v="1228"/>
    <s v="MES"/>
    <x v="2"/>
    <x v="4"/>
    <x v="16"/>
    <n v="2021"/>
    <n v="3"/>
    <n v="13"/>
    <d v="2021-03-24T00:00:00"/>
    <d v="2021-03-24T00:00:00"/>
    <d v="2021-03-24T00:00:00"/>
    <d v="2021-03-24T00:00:00"/>
    <s v="완료"/>
    <m/>
    <m/>
    <m/>
    <m/>
    <s v="안영환"/>
    <x v="3"/>
    <s v="임영두"/>
    <m/>
  </r>
  <r>
    <n v="1348"/>
    <s v="202103-149"/>
    <s v="N"/>
    <x v="1227"/>
    <s v="VPN"/>
    <x v="2"/>
    <x v="4"/>
    <x v="16"/>
    <n v="2021"/>
    <n v="3"/>
    <n v="13"/>
    <d v="2021-03-24T00:00:00"/>
    <d v="2021-03-24T00:00:00"/>
    <d v="2021-03-24T00:00:00"/>
    <d v="2021-03-24T00:00:00"/>
    <s v="완료"/>
    <m/>
    <m/>
    <m/>
    <m/>
    <s v="태성디티"/>
    <x v="3"/>
    <s v="임영두"/>
    <m/>
  </r>
  <r>
    <n v="1349"/>
    <s v="202103-150"/>
    <s v="N"/>
    <x v="1229"/>
    <s v="MES"/>
    <x v="2"/>
    <x v="4"/>
    <x v="16"/>
    <n v="2021"/>
    <n v="4"/>
    <n v="15"/>
    <d v="2021-03-24T00:00:00"/>
    <d v="2021-03-24T00:00:00"/>
    <d v="2021-03-24T00:00:00"/>
    <d v="2021-04-06T00:00:00"/>
    <s v="완료"/>
    <m/>
    <m/>
    <m/>
    <m/>
    <s v="박기범"/>
    <x v="3"/>
    <s v="임영두"/>
    <m/>
  </r>
  <r>
    <n v="1350"/>
    <s v="202103-151"/>
    <s v="N"/>
    <x v="1230"/>
    <s v="IT"/>
    <x v="2"/>
    <x v="4"/>
    <x v="16"/>
    <n v="2021"/>
    <n v="3"/>
    <n v="13"/>
    <d v="2021-03-25T00:00:00"/>
    <d v="2021-03-25T00:00:00"/>
    <d v="2021-03-25T00:00:00"/>
    <d v="2021-03-25T00:00:00"/>
    <s v="완료"/>
    <m/>
    <m/>
    <m/>
    <m/>
    <s v="송종근"/>
    <x v="3"/>
    <s v="임영두"/>
    <m/>
  </r>
  <r>
    <n v="1351"/>
    <s v="202103-152"/>
    <s v="N"/>
    <x v="1231"/>
    <s v="그룹웨어"/>
    <x v="2"/>
    <x v="4"/>
    <x v="16"/>
    <n v="2021"/>
    <n v="3"/>
    <n v="13"/>
    <d v="2021-03-25T00:00:00"/>
    <d v="2021-03-25T00:00:00"/>
    <d v="2021-03-25T00:00:00"/>
    <d v="2021-03-25T00:00:00"/>
    <s v="완료"/>
    <m/>
    <m/>
    <m/>
    <m/>
    <s v="임현철"/>
    <x v="3"/>
    <s v="임영두"/>
    <m/>
  </r>
  <r>
    <n v="1352"/>
    <s v="202103-153"/>
    <s v="N"/>
    <x v="1232"/>
    <s v="IT"/>
    <x v="2"/>
    <x v="4"/>
    <x v="16"/>
    <n v="2021"/>
    <n v="3"/>
    <n v="13"/>
    <d v="2021-03-25T00:00:00"/>
    <d v="2021-03-25T00:00:00"/>
    <d v="2021-03-25T00:00:00"/>
    <d v="2021-03-25T00:00:00"/>
    <s v="완료"/>
    <m/>
    <m/>
    <m/>
    <m/>
    <s v="임영두"/>
    <x v="3"/>
    <s v="임영두"/>
    <m/>
  </r>
  <r>
    <n v="1353"/>
    <s v="202103-154"/>
    <s v="N"/>
    <x v="1233"/>
    <s v="IT"/>
    <x v="2"/>
    <x v="4"/>
    <x v="16"/>
    <n v="2021"/>
    <n v="3"/>
    <n v="13"/>
    <d v="2021-03-25T00:00:00"/>
    <d v="2021-03-25T00:00:00"/>
    <d v="2021-03-25T00:00:00"/>
    <d v="2021-03-25T00:00:00"/>
    <s v="완료"/>
    <m/>
    <m/>
    <m/>
    <m/>
    <s v="이원범"/>
    <x v="3"/>
    <s v="임영두"/>
    <m/>
  </r>
  <r>
    <n v="1354"/>
    <s v="202103-155"/>
    <s v="N"/>
    <x v="1234"/>
    <s v="IT"/>
    <x v="2"/>
    <x v="4"/>
    <x v="16"/>
    <n v="2021"/>
    <n v="3"/>
    <n v="13"/>
    <d v="2021-03-25T00:00:00"/>
    <d v="2021-03-25T00:00:00"/>
    <d v="2021-03-25T00:00:00"/>
    <d v="2021-03-25T00:00:00"/>
    <s v="완료"/>
    <m/>
    <m/>
    <m/>
    <m/>
    <s v="권민경"/>
    <x v="3"/>
    <s v="임영두"/>
    <m/>
  </r>
  <r>
    <n v="1355"/>
    <s v="202103-156"/>
    <s v="N"/>
    <x v="1235"/>
    <s v="IT"/>
    <x v="2"/>
    <x v="4"/>
    <x v="16"/>
    <n v="2021"/>
    <n v="3"/>
    <n v="13"/>
    <d v="2021-03-25T00:00:00"/>
    <d v="2021-03-25T00:00:00"/>
    <d v="2021-03-25T00:00:00"/>
    <d v="2021-03-25T00:00:00"/>
    <s v="완료"/>
    <m/>
    <m/>
    <m/>
    <m/>
    <s v="이원범"/>
    <x v="3"/>
    <s v="임영두"/>
    <m/>
  </r>
  <r>
    <n v="1356"/>
    <s v="202103-157"/>
    <s v="N"/>
    <x v="1236"/>
    <s v="IT"/>
    <x v="2"/>
    <x v="4"/>
    <x v="16"/>
    <n v="2021"/>
    <n v="4"/>
    <n v="18"/>
    <d v="2021-03-25T00:00:00"/>
    <d v="2021-03-25T00:00:00"/>
    <d v="2021-03-25T00:00:00"/>
    <d v="2021-04-30T00:00:00"/>
    <s v="완료"/>
    <m/>
    <m/>
    <m/>
    <m/>
    <s v="송종근"/>
    <x v="3"/>
    <s v="임영두"/>
    <s v="CHART.DLL"/>
  </r>
  <r>
    <n v="1357"/>
    <s v="202103-158"/>
    <s v="N"/>
    <x v="1237"/>
    <s v="MES"/>
    <x v="2"/>
    <x v="4"/>
    <x v="16"/>
    <n v="2021"/>
    <n v="3"/>
    <n v="13"/>
    <d v="2021-03-25T00:00:00"/>
    <d v="2021-03-25T00:00:00"/>
    <d v="2021-03-25T00:00:00"/>
    <d v="2021-03-25T00:00:00"/>
    <s v="완료"/>
    <m/>
    <m/>
    <m/>
    <m/>
    <s v="김정민"/>
    <x v="3"/>
    <s v="임영두"/>
    <m/>
  </r>
  <r>
    <n v="1358"/>
    <s v="202103-159"/>
    <s v="N"/>
    <x v="1238"/>
    <s v="IT"/>
    <x v="2"/>
    <x v="4"/>
    <x v="16"/>
    <n v="2021"/>
    <n v="4"/>
    <n v="15"/>
    <d v="2021-03-25T00:00:00"/>
    <d v="2021-03-25T00:00:00"/>
    <d v="2021-03-25T00:00:00"/>
    <d v="2021-04-06T00:00:00"/>
    <s v="완료"/>
    <m/>
    <m/>
    <m/>
    <m/>
    <s v="임영두"/>
    <x v="3"/>
    <s v="임영두"/>
    <s v="Windows 2003 R2"/>
  </r>
  <r>
    <n v="1359"/>
    <s v="202103-160"/>
    <s v="N"/>
    <x v="1239"/>
    <s v="IT"/>
    <x v="2"/>
    <x v="4"/>
    <x v="16"/>
    <n v="2021"/>
    <n v="3"/>
    <n v="13"/>
    <d v="2021-03-26T00:00:00"/>
    <d v="2021-03-26T00:00:00"/>
    <d v="2021-03-26T00:00:00"/>
    <d v="2021-03-26T00:00:00"/>
    <s v="완료"/>
    <m/>
    <m/>
    <m/>
    <m/>
    <s v="최근영"/>
    <x v="3"/>
    <s v="임영두"/>
    <m/>
  </r>
  <r>
    <n v="1360"/>
    <s v="202103-161"/>
    <s v="N"/>
    <x v="1240"/>
    <s v="TFOWMS"/>
    <x v="2"/>
    <x v="4"/>
    <x v="16"/>
    <n v="2021"/>
    <n v="7"/>
    <n v="29"/>
    <d v="2021-03-22T00:00:00"/>
    <d v="2021-03-22T00:00:00"/>
    <d v="2021-03-22T00:00:00"/>
    <d v="2021-07-16T00:00:00"/>
    <s v="완료"/>
    <m/>
    <m/>
    <m/>
    <m/>
    <s v="김경민"/>
    <x v="3"/>
    <s v="임영두"/>
    <m/>
  </r>
  <r>
    <n v="1361"/>
    <s v="202103-162"/>
    <s v="N"/>
    <x v="1241"/>
    <s v="TFOWMS"/>
    <x v="2"/>
    <x v="4"/>
    <x v="16"/>
    <n v="2021"/>
    <n v="7"/>
    <n v="29"/>
    <d v="2021-03-22T00:00:00"/>
    <d v="2021-03-22T00:00:00"/>
    <d v="2021-03-22T00:00:00"/>
    <d v="2021-07-16T00:00:00"/>
    <s v="완료"/>
    <m/>
    <m/>
    <m/>
    <m/>
    <s v="김경민"/>
    <x v="3"/>
    <s v="임영두"/>
    <m/>
  </r>
  <r>
    <n v="1362"/>
    <s v="202103-163"/>
    <s v="N"/>
    <x v="1242"/>
    <s v="TFOWMS"/>
    <x v="2"/>
    <x v="4"/>
    <x v="16"/>
    <n v="2021"/>
    <n v="4"/>
    <n v="18"/>
    <d v="2021-03-22T00:00:00"/>
    <d v="2021-03-22T00:00:00"/>
    <d v="2021-03-22T00:00:00"/>
    <d v="2021-04-26T00:00:00"/>
    <s v="완료"/>
    <m/>
    <m/>
    <m/>
    <m/>
    <s v="진범오"/>
    <x v="3"/>
    <s v="임영두"/>
    <m/>
  </r>
  <r>
    <n v="1363"/>
    <s v="202103-164"/>
    <s v="N"/>
    <x v="1243"/>
    <s v="IT"/>
    <x v="2"/>
    <x v="4"/>
    <x v="16"/>
    <n v="2021"/>
    <n v="3"/>
    <n v="13"/>
    <d v="2021-03-26T00:00:00"/>
    <d v="2021-03-26T00:00:00"/>
    <d v="2021-03-26T00:00:00"/>
    <d v="2021-03-26T00:00:00"/>
    <s v="완료"/>
    <m/>
    <m/>
    <m/>
    <m/>
    <s v="임영두"/>
    <x v="3"/>
    <s v="임영두"/>
    <m/>
  </r>
  <r>
    <n v="1364"/>
    <s v="202103-165"/>
    <s v="N"/>
    <x v="1244"/>
    <s v="IT"/>
    <x v="2"/>
    <x v="4"/>
    <x v="16"/>
    <n v="2021"/>
    <n v="3"/>
    <n v="13"/>
    <d v="2021-03-26T00:00:00"/>
    <d v="2021-03-26T00:00:00"/>
    <d v="2021-03-26T00:00:00"/>
    <d v="2021-03-26T00:00:00"/>
    <s v="완료"/>
    <m/>
    <m/>
    <m/>
    <m/>
    <s v="임영두"/>
    <x v="3"/>
    <s v="임영두"/>
    <m/>
  </r>
  <r>
    <n v="1365"/>
    <s v="202103-166"/>
    <s v="N"/>
    <x v="1245"/>
    <s v="IT"/>
    <x v="2"/>
    <x v="4"/>
    <x v="16"/>
    <n v="2021"/>
    <n v="3"/>
    <n v="13"/>
    <d v="2021-03-26T00:00:00"/>
    <d v="2021-03-26T00:00:00"/>
    <d v="2021-03-26T00:00:00"/>
    <d v="2021-03-26T00:00:00"/>
    <s v="완료"/>
    <m/>
    <m/>
    <m/>
    <m/>
    <s v="구석수"/>
    <x v="3"/>
    <s v="임영두"/>
    <m/>
  </r>
  <r>
    <n v="1366"/>
    <s v="202103-167"/>
    <s v="N"/>
    <x v="1246"/>
    <s v="MES"/>
    <x v="2"/>
    <x v="4"/>
    <x v="16"/>
    <n v="2021"/>
    <n v="3"/>
    <n v="14"/>
    <d v="2021-03-26T00:00:00"/>
    <d v="2021-03-26T00:00:00"/>
    <d v="2021-03-26T00:00:00"/>
    <d v="2021-03-31T00:00:00"/>
    <s v="완료"/>
    <m/>
    <m/>
    <m/>
    <m/>
    <s v="구석수"/>
    <x v="3"/>
    <s v="임영두"/>
    <m/>
  </r>
  <r>
    <n v="1367"/>
    <s v="202103-168"/>
    <s v="N"/>
    <x v="1247"/>
    <s v="IT"/>
    <x v="2"/>
    <x v="4"/>
    <x v="16"/>
    <n v="2021"/>
    <n v="3"/>
    <n v="13"/>
    <d v="2021-03-26T00:00:00"/>
    <d v="2021-03-26T00:00:00"/>
    <d v="2021-03-26T00:00:00"/>
    <d v="2021-03-26T00:00:00"/>
    <s v="완료"/>
    <m/>
    <m/>
    <m/>
    <m/>
    <s v="이원범"/>
    <x v="3"/>
    <s v="임영두"/>
    <m/>
  </r>
  <r>
    <n v="1368"/>
    <s v="202103-169"/>
    <s v="N"/>
    <x v="1248"/>
    <s v="IT"/>
    <x v="2"/>
    <x v="4"/>
    <x v="16"/>
    <n v="2021"/>
    <n v="3"/>
    <n v="13"/>
    <d v="2021-03-26T00:00:00"/>
    <d v="2021-03-26T00:00:00"/>
    <d v="2021-03-26T00:00:00"/>
    <d v="2021-03-26T00:00:00"/>
    <s v="완료"/>
    <m/>
    <m/>
    <m/>
    <m/>
    <s v="신상열"/>
    <x v="3"/>
    <s v="임영두"/>
    <m/>
  </r>
  <r>
    <n v="1369"/>
    <s v="202103-170"/>
    <s v="N"/>
    <x v="1221"/>
    <s v="VPN"/>
    <x v="2"/>
    <x v="4"/>
    <x v="16"/>
    <n v="2021"/>
    <n v="3"/>
    <n v="13"/>
    <d v="2021-03-26T00:00:00"/>
    <d v="2021-03-26T00:00:00"/>
    <d v="2021-03-26T00:00:00"/>
    <d v="2021-03-26T00:00:00"/>
    <s v="완료"/>
    <m/>
    <m/>
    <m/>
    <m/>
    <s v="홍승혁"/>
    <x v="3"/>
    <s v="임영두"/>
    <m/>
  </r>
  <r>
    <n v="1370"/>
    <s v="202103-171"/>
    <s v="N"/>
    <x v="1249"/>
    <s v="SAP"/>
    <x v="2"/>
    <x v="4"/>
    <x v="16"/>
    <n v="2021"/>
    <n v="3"/>
    <n v="13"/>
    <d v="2021-03-26T00:00:00"/>
    <d v="2021-03-26T00:00:00"/>
    <d v="2021-03-26T00:00:00"/>
    <d v="2021-03-26T00:00:00"/>
    <s v="완료"/>
    <m/>
    <m/>
    <m/>
    <m/>
    <s v="신상열"/>
    <x v="3"/>
    <s v="임영두"/>
    <m/>
  </r>
  <r>
    <n v="1371"/>
    <s v="202103-172"/>
    <s v="N"/>
    <x v="1221"/>
    <s v="VPN"/>
    <x v="2"/>
    <x v="4"/>
    <x v="16"/>
    <n v="2021"/>
    <n v="3"/>
    <n v="13"/>
    <d v="2021-03-26T00:00:00"/>
    <d v="2021-03-26T00:00:00"/>
    <d v="2021-03-26T00:00:00"/>
    <d v="2021-03-26T00:00:00"/>
    <s v="완료"/>
    <m/>
    <m/>
    <m/>
    <m/>
    <s v="윤지훈"/>
    <x v="3"/>
    <s v="임영두"/>
    <m/>
  </r>
  <r>
    <n v="1372"/>
    <s v="202103-173"/>
    <s v="N"/>
    <x v="1250"/>
    <s v="THSYS"/>
    <x v="2"/>
    <x v="4"/>
    <x v="16"/>
    <n v="2021"/>
    <n v="3"/>
    <n v="13"/>
    <d v="2021-03-22T00:00:00"/>
    <d v="2021-03-22T00:00:00"/>
    <d v="2021-03-22T00:00:00"/>
    <d v="2021-03-22T00:00:00"/>
    <s v="완료"/>
    <m/>
    <m/>
    <m/>
    <m/>
    <s v="김현기"/>
    <x v="37"/>
    <s v="이세웅"/>
    <s v="[5045921]_x000a_REW SPECIALTYFIBER LMA-YDF NA LOWINDEX"/>
  </r>
  <r>
    <n v="1373"/>
    <s v="202103-174"/>
    <s v="N"/>
    <x v="1251"/>
    <s v="THSYS"/>
    <x v="2"/>
    <x v="4"/>
    <x v="16"/>
    <n v="2021"/>
    <n v="3"/>
    <n v="13"/>
    <d v="2021-03-22T00:00:00"/>
    <d v="2021-03-22T00:00:00"/>
    <d v="2021-03-22T00:00:00"/>
    <d v="2021-03-22T00:00:00"/>
    <s v="완료"/>
    <m/>
    <m/>
    <m/>
    <m/>
    <s v="전다해"/>
    <x v="37"/>
    <s v="이세웅"/>
    <s v="[5036798 ] REW MMF 50UM OM2 NA "/>
  </r>
  <r>
    <n v="1374"/>
    <s v="202103-175"/>
    <s v="N"/>
    <x v="1252"/>
    <s v="THSYS"/>
    <x v="2"/>
    <x v="4"/>
    <x v="16"/>
    <n v="2021"/>
    <n v="3"/>
    <n v="13"/>
    <d v="2021-03-23T00:00:00"/>
    <d v="2021-03-23T00:00:00"/>
    <d v="2021-03-23T00:00:00"/>
    <d v="2021-03-23T00:00:00"/>
    <s v="완료"/>
    <m/>
    <m/>
    <m/>
    <m/>
    <s v="문홍주"/>
    <x v="37"/>
    <s v="이세웅"/>
    <s v="생산팀에서 분합입고 처리이후에_x000a_가용재고로 변환팁 제공_x000a_1005419[ACSR 95SQ_3180KG P001A ]"/>
  </r>
  <r>
    <n v="1375"/>
    <s v="202103-176"/>
    <s v="N"/>
    <x v="1253"/>
    <s v="THSYS"/>
    <x v="2"/>
    <x v="4"/>
    <x v="16"/>
    <n v="2021"/>
    <n v="3"/>
    <n v="13"/>
    <d v="2021-03-23T00:00:00"/>
    <d v="2021-03-23T00:00:00"/>
    <d v="2021-03-23T00:00:00"/>
    <d v="2021-03-23T00:00:00"/>
    <s v="완료"/>
    <m/>
    <m/>
    <m/>
    <m/>
    <s v="우성훈"/>
    <x v="37"/>
    <s v="이세웅"/>
    <s v="총 244건_x000a_날짜 : 2021년 03월 23"/>
  </r>
  <r>
    <n v="1376"/>
    <s v="202103-177"/>
    <s v="N"/>
    <x v="1254"/>
    <s v="THSYS"/>
    <x v="2"/>
    <x v="4"/>
    <x v="16"/>
    <n v="2021"/>
    <n v="3"/>
    <n v="13"/>
    <d v="2021-03-25T00:00:00"/>
    <d v="2021-03-25T00:00:00"/>
    <d v="2021-03-25T00:00:00"/>
    <d v="2021-03-25T00:00:00"/>
    <s v="완료"/>
    <m/>
    <m/>
    <m/>
    <m/>
    <s v="류혜진"/>
    <x v="37"/>
    <s v="이세웅"/>
    <s v="GW에 관련된 기본웹 설정확인_x000a_SAP 기본환경 보안에서 해당건 추가"/>
  </r>
  <r>
    <n v="1377"/>
    <s v="202103-178"/>
    <s v="N"/>
    <x v="1255"/>
    <s v="THSYS"/>
    <x v="2"/>
    <x v="4"/>
    <x v="16"/>
    <n v="2021"/>
    <n v="4"/>
    <n v="16"/>
    <d v="2021-03-25T00:00:00"/>
    <d v="2021-03-25T00:00:00"/>
    <d v="2021-03-25T00:00:00"/>
    <d v="2021-04-16T00:00:00"/>
    <s v="완료"/>
    <m/>
    <m/>
    <m/>
    <m/>
    <s v="류혜진"/>
    <x v="37"/>
    <s v="이세웅"/>
    <s v="DRM 과 충돌여부 확인 중_x000a_SSO 연결부분과도 확인 중"/>
  </r>
  <r>
    <n v="1378"/>
    <s v="202103-179"/>
    <s v="N"/>
    <x v="1256"/>
    <s v="THSYS"/>
    <x v="2"/>
    <x v="4"/>
    <x v="16"/>
    <n v="2021"/>
    <n v="3"/>
    <n v="13"/>
    <d v="2021-03-23T00:00:00"/>
    <d v="2021-03-23T00:00:00"/>
    <d v="2021-03-23T00:00:00"/>
    <d v="2021-03-23T00:00:00"/>
    <s v="완료"/>
    <m/>
    <m/>
    <m/>
    <m/>
    <s v="임성현"/>
    <x v="38"/>
    <s v="허경훈"/>
    <m/>
  </r>
  <r>
    <n v="1379"/>
    <s v="202103-180"/>
    <s v="N"/>
    <x v="1257"/>
    <s v="THSYS"/>
    <x v="2"/>
    <x v="4"/>
    <x v="16"/>
    <n v="2021"/>
    <n v="3"/>
    <n v="13"/>
    <d v="2021-03-23T00:00:00"/>
    <d v="2021-03-23T00:00:00"/>
    <d v="2021-03-23T00:00:00"/>
    <d v="2021-03-23T00:00:00"/>
    <s v="완료"/>
    <m/>
    <m/>
    <m/>
    <m/>
    <s v="이준엽"/>
    <x v="38"/>
    <s v="허경훈"/>
    <m/>
  </r>
  <r>
    <n v="1380"/>
    <s v="202103-181"/>
    <s v="N"/>
    <x v="1256"/>
    <s v="THSYS"/>
    <x v="2"/>
    <x v="4"/>
    <x v="16"/>
    <n v="2021"/>
    <n v="3"/>
    <n v="13"/>
    <d v="2021-03-26T00:00:00"/>
    <d v="2021-03-26T00:00:00"/>
    <d v="2021-03-26T00:00:00"/>
    <d v="2021-03-26T00:00:00"/>
    <s v="완료"/>
    <m/>
    <m/>
    <m/>
    <m/>
    <s v="임영두"/>
    <x v="38"/>
    <s v="허경훈"/>
    <m/>
  </r>
  <r>
    <n v="1381"/>
    <s v="202103-182"/>
    <s v="N"/>
    <x v="1205"/>
    <s v="THSYS"/>
    <x v="2"/>
    <x v="4"/>
    <x v="16"/>
    <n v="2021"/>
    <n v="3"/>
    <n v="13"/>
    <d v="2021-03-26T00:00:00"/>
    <d v="2021-03-26T00:00:00"/>
    <d v="2021-03-26T00:00:00"/>
    <d v="2021-03-26T00:00:00"/>
    <s v="완료"/>
    <m/>
    <m/>
    <m/>
    <m/>
    <s v="백광현"/>
    <x v="38"/>
    <s v="허경훈"/>
    <m/>
  </r>
  <r>
    <n v="1382"/>
    <s v="202103-183"/>
    <s v="N"/>
    <x v="1258"/>
    <s v="THSYS"/>
    <x v="2"/>
    <x v="4"/>
    <x v="16"/>
    <n v="2021"/>
    <n v="3"/>
    <n v="13"/>
    <d v="2021-03-26T00:00:00"/>
    <d v="2021-03-26T00:00:00"/>
    <d v="2021-03-26T00:00:00"/>
    <d v="2021-03-26T00:00:00"/>
    <s v="완료"/>
    <m/>
    <m/>
    <m/>
    <m/>
    <s v="임영두"/>
    <x v="37"/>
    <s v="이세웅"/>
    <m/>
  </r>
  <r>
    <n v="1383"/>
    <s v="202103-184"/>
    <s v="N"/>
    <x v="1259"/>
    <s v="THSYS"/>
    <x v="2"/>
    <x v="4"/>
    <x v="16"/>
    <n v="2021"/>
    <n v="3"/>
    <n v="13"/>
    <d v="2021-03-22T00:00:00"/>
    <d v="2021-03-22T00:00:00"/>
    <d v="2021-03-22T00:00:00"/>
    <d v="2021-03-22T00:00:00"/>
    <s v="완료"/>
    <m/>
    <m/>
    <m/>
    <m/>
    <s v="정희황"/>
    <x v="42"/>
    <s v="정희황"/>
    <m/>
  </r>
  <r>
    <n v="1384"/>
    <s v="202103-185"/>
    <s v="N"/>
    <x v="1260"/>
    <s v="THSYS"/>
    <x v="2"/>
    <x v="4"/>
    <x v="16"/>
    <n v="2021"/>
    <n v="3"/>
    <n v="13"/>
    <d v="2021-03-23T00:00:00"/>
    <d v="2021-03-23T00:00:00"/>
    <d v="2021-03-23T00:00:00"/>
    <d v="2021-03-23T00:00:00"/>
    <s v="완료"/>
    <m/>
    <m/>
    <m/>
    <m/>
    <s v="정원엔시스_x000a__x000a_이제훈 과장"/>
    <x v="42"/>
    <s v="정희황"/>
    <s v="점검리포트 제출_x000a_eis-dev서버_x000a_D:\IDC\09. 정기점검\정원엔시스 저장"/>
  </r>
  <r>
    <n v="1385"/>
    <s v="202103-186"/>
    <s v="N"/>
    <x v="1261"/>
    <s v="THSYS"/>
    <x v="2"/>
    <x v="4"/>
    <x v="16"/>
    <n v="2021"/>
    <n v="3"/>
    <n v="13"/>
    <d v="2021-03-25T00:00:00"/>
    <d v="2021-03-25T00:00:00"/>
    <d v="2021-03-25T00:00:00"/>
    <d v="2021-03-25T00:00:00"/>
    <s v="완료"/>
    <m/>
    <m/>
    <m/>
    <m/>
    <s v="허경훈"/>
    <x v="43"/>
    <s v="에이블 그리드_x000a_김민식 차장_x000a__x000a_정희황"/>
    <m/>
  </r>
  <r>
    <n v="1386"/>
    <s v="202103-187"/>
    <s v="N"/>
    <x v="1262"/>
    <s v="THSYS"/>
    <x v="2"/>
    <x v="4"/>
    <x v="16"/>
    <n v="2021"/>
    <n v="3"/>
    <n v="13"/>
    <d v="2021-03-26T00:00:00"/>
    <d v="2021-03-26T00:00:00"/>
    <d v="2021-03-26T00:00:00"/>
    <d v="2021-03-26T00:00:00"/>
    <s v="완료"/>
    <m/>
    <m/>
    <m/>
    <m/>
    <s v="정희황"/>
    <x v="42"/>
    <s v="정희황"/>
    <m/>
  </r>
  <r>
    <n v="1387"/>
    <s v="202103-188"/>
    <s v="N"/>
    <x v="1263"/>
    <s v="THSYS"/>
    <x v="2"/>
    <x v="4"/>
    <x v="16"/>
    <n v="2021"/>
    <n v="3"/>
    <n v="13"/>
    <d v="2021-03-26T00:00:00"/>
    <d v="2021-03-26T00:00:00"/>
    <d v="2021-03-26T00:00:00"/>
    <d v="2021-03-26T00:00:00"/>
    <s v="완료"/>
    <m/>
    <m/>
    <m/>
    <m/>
    <s v="정희황"/>
    <x v="44"/>
    <s v="SK_x000a_이영진 수석"/>
    <m/>
  </r>
  <r>
    <n v="1388"/>
    <s v="202103-189"/>
    <s v="N"/>
    <x v="1264"/>
    <m/>
    <x v="2"/>
    <x v="4"/>
    <x v="16"/>
    <n v="2021"/>
    <n v="3"/>
    <n v="13"/>
    <d v="2021-03-25T00:00:00"/>
    <d v="2021-03-25T00:00:00"/>
    <d v="2021-03-25T00:00:00"/>
    <d v="2021-03-25T00:00:00"/>
    <s v="완료"/>
    <m/>
    <m/>
    <m/>
    <m/>
    <s v="김영환"/>
    <x v="0"/>
    <s v="최근영"/>
    <m/>
  </r>
  <r>
    <n v="1389"/>
    <s v="202103-190"/>
    <s v="N"/>
    <x v="1265"/>
    <m/>
    <x v="2"/>
    <x v="4"/>
    <x v="16"/>
    <n v="2021"/>
    <n v="3"/>
    <n v="13"/>
    <d v="2021-03-24T00:00:00"/>
    <d v="2021-03-25T00:00:00"/>
    <d v="2021-03-25T00:00:00"/>
    <d v="2021-03-25T00:00:00"/>
    <s v="완료"/>
    <m/>
    <m/>
    <m/>
    <m/>
    <s v="이민재"/>
    <x v="0"/>
    <s v="최근영"/>
    <m/>
  </r>
  <r>
    <n v="1390"/>
    <s v="202104-001"/>
    <s v="N"/>
    <x v="1266"/>
    <s v="MES"/>
    <x v="2"/>
    <x v="4"/>
    <x v="17"/>
    <n v="2021"/>
    <n v="3"/>
    <n v="14"/>
    <d v="2021-03-29T00:00:00"/>
    <d v="2021-03-29T00:00:00"/>
    <d v="2021-03-29T00:00:00"/>
    <d v="2021-03-29T00:00:00"/>
    <s v="완료"/>
    <m/>
    <m/>
    <m/>
    <m/>
    <s v="우성훈"/>
    <x v="4"/>
    <s v="고승환"/>
    <m/>
  </r>
  <r>
    <n v="1391"/>
    <s v="202104-002"/>
    <s v="N"/>
    <x v="1267"/>
    <s v="MES"/>
    <x v="2"/>
    <x v="4"/>
    <x v="17"/>
    <n v="2021"/>
    <n v="4"/>
    <n v="14"/>
    <d v="2021-03-30T00:00:00"/>
    <d v="2021-03-30T00:00:00"/>
    <d v="2021-03-30T00:00:00"/>
    <d v="2021-04-01T00:00:00"/>
    <s v="완료"/>
    <m/>
    <m/>
    <m/>
    <m/>
    <s v="양진호"/>
    <x v="4"/>
    <s v="고승환"/>
    <s v="- 기존 채번 룰 시퀀스 MAX값이라 새로운 채번룰 새로 생성"/>
  </r>
  <r>
    <n v="1392"/>
    <s v="202104-003"/>
    <s v="N"/>
    <x v="1268"/>
    <s v="MES"/>
    <x v="2"/>
    <x v="4"/>
    <x v="17"/>
    <n v="2021"/>
    <n v="4"/>
    <n v="14"/>
    <d v="2021-03-30T00:00:00"/>
    <d v="2021-03-30T00:00:00"/>
    <d v="2021-03-30T00:00:00"/>
    <d v="2021-04-01T00:00:00"/>
    <s v="완료"/>
    <m/>
    <m/>
    <m/>
    <m/>
    <s v="이기혁"/>
    <x v="4"/>
    <s v="고승환"/>
    <s v="- ALL값으로 인해 데이터 상이하게 조회"/>
  </r>
  <r>
    <n v="1393"/>
    <s v="202104-004"/>
    <s v="N"/>
    <x v="1269"/>
    <s v="MES"/>
    <x v="2"/>
    <x v="4"/>
    <x v="17"/>
    <n v="2021"/>
    <n v="5"/>
    <n v="19"/>
    <d v="2021-03-29T00:00:00"/>
    <d v="2021-03-29T00:00:00"/>
    <d v="2021-03-29T00:00:00"/>
    <d v="2021-05-07T00:00:00"/>
    <s v="완료"/>
    <m/>
    <m/>
    <m/>
    <m/>
    <s v="안영환"/>
    <x v="3"/>
    <s v="임영두"/>
    <m/>
  </r>
  <r>
    <n v="1394"/>
    <s v="202104-005"/>
    <s v="N"/>
    <x v="1270"/>
    <s v="VPN"/>
    <x v="2"/>
    <x v="4"/>
    <x v="17"/>
    <n v="2021"/>
    <n v="3"/>
    <n v="14"/>
    <d v="2021-03-29T00:00:00"/>
    <d v="2021-03-29T00:00:00"/>
    <d v="2021-03-29T00:00:00"/>
    <d v="2021-03-29T00:00:00"/>
    <s v="완료"/>
    <m/>
    <m/>
    <m/>
    <m/>
    <s v="정진원"/>
    <x v="3"/>
    <s v="임영두"/>
    <m/>
  </r>
  <r>
    <n v="1395"/>
    <s v="202104-006"/>
    <s v="N"/>
    <x v="1271"/>
    <s v="EAP"/>
    <x v="2"/>
    <x v="4"/>
    <x v="17"/>
    <n v="2021"/>
    <n v="3"/>
    <n v="14"/>
    <d v="2021-03-29T00:00:00"/>
    <d v="2021-03-29T00:00:00"/>
    <d v="2021-03-29T00:00:00"/>
    <d v="2021-03-29T00:00:00"/>
    <s v="완료"/>
    <m/>
    <m/>
    <m/>
    <m/>
    <s v="임영두"/>
    <x v="3"/>
    <s v="임영두"/>
    <m/>
  </r>
  <r>
    <n v="1396"/>
    <s v="202104-007"/>
    <s v="N"/>
    <x v="1272"/>
    <s v="MES"/>
    <x v="2"/>
    <x v="4"/>
    <x v="17"/>
    <n v="2021"/>
    <n v="3"/>
    <n v="14"/>
    <d v="2021-03-29T00:00:00"/>
    <d v="2021-03-29T00:00:00"/>
    <d v="2021-03-29T00:00:00"/>
    <d v="2021-03-29T00:00:00"/>
    <s v="완료"/>
    <m/>
    <m/>
    <m/>
    <m/>
    <s v="임영두"/>
    <x v="3"/>
    <s v="임영두"/>
    <m/>
  </r>
  <r>
    <n v="1397"/>
    <s v="202104-008"/>
    <s v="N"/>
    <x v="1273"/>
    <s v="MES"/>
    <x v="2"/>
    <x v="4"/>
    <x v="17"/>
    <n v="2021"/>
    <n v="3"/>
    <n v="14"/>
    <d v="2021-03-29T00:00:00"/>
    <d v="2021-03-29T00:00:00"/>
    <d v="2021-03-29T00:00:00"/>
    <d v="2021-03-29T00:00:00"/>
    <s v="완료"/>
    <m/>
    <m/>
    <m/>
    <m/>
    <s v="전다해"/>
    <x v="3"/>
    <s v="임영두"/>
    <m/>
  </r>
  <r>
    <n v="1398"/>
    <s v="202104-009"/>
    <s v="N"/>
    <x v="1274"/>
    <s v="PC"/>
    <x v="2"/>
    <x v="4"/>
    <x v="17"/>
    <n v="2021"/>
    <n v="5"/>
    <n v="21"/>
    <d v="2021-03-29T00:00:00"/>
    <d v="2021-03-29T00:00:00"/>
    <d v="2021-03-29T00:00:00"/>
    <d v="2021-05-21T00:00:00"/>
    <s v="완료"/>
    <m/>
    <m/>
    <m/>
    <m/>
    <s v="김창영"/>
    <x v="3"/>
    <s v="임영두"/>
    <m/>
  </r>
  <r>
    <n v="1399"/>
    <s v="202104-010"/>
    <s v="N"/>
    <x v="1275"/>
    <s v="DRM"/>
    <x v="2"/>
    <x v="4"/>
    <x v="17"/>
    <n v="2021"/>
    <n v="3"/>
    <n v="14"/>
    <d v="2021-03-29T00:00:00"/>
    <d v="2021-03-29T00:00:00"/>
    <d v="2021-03-29T00:00:00"/>
    <d v="2021-03-29T00:00:00"/>
    <s v="완료"/>
    <m/>
    <m/>
    <m/>
    <m/>
    <s v="유효수"/>
    <x v="3"/>
    <s v="임영두"/>
    <m/>
  </r>
  <r>
    <n v="1400"/>
    <s v="202104-011"/>
    <s v="N"/>
    <x v="1276"/>
    <s v="MES"/>
    <x v="2"/>
    <x v="4"/>
    <x v="17"/>
    <n v="2021"/>
    <n v="3"/>
    <n v="14"/>
    <d v="2021-03-29T00:00:00"/>
    <d v="2021-03-29T00:00:00"/>
    <d v="2021-03-29T00:00:00"/>
    <d v="2021-03-29T00:00:00"/>
    <s v="완료"/>
    <m/>
    <m/>
    <m/>
    <m/>
    <s v="박상우"/>
    <x v="3"/>
    <s v="임영두"/>
    <m/>
  </r>
  <r>
    <n v="1401"/>
    <s v="202104-012"/>
    <s v="N"/>
    <x v="1277"/>
    <s v="IT"/>
    <x v="2"/>
    <x v="4"/>
    <x v="16"/>
    <n v="2021"/>
    <n v="3"/>
    <n v="14"/>
    <d v="2021-03-22T00:00:00"/>
    <d v="2021-03-22T00:00:00"/>
    <d v="2021-03-22T00:00:00"/>
    <d v="2021-03-29T00:00:00"/>
    <s v="완료"/>
    <m/>
    <m/>
    <m/>
    <m/>
    <s v="임영두"/>
    <x v="3"/>
    <s v="임영두"/>
    <m/>
  </r>
  <r>
    <n v="1402"/>
    <s v="202104-013"/>
    <s v="N"/>
    <x v="1278"/>
    <s v="IT"/>
    <x v="2"/>
    <x v="4"/>
    <x v="17"/>
    <n v="2021"/>
    <n v="5"/>
    <n v="21"/>
    <d v="2021-03-30T00:00:00"/>
    <d v="2021-03-30T00:00:00"/>
    <d v="2021-03-30T00:00:00"/>
    <d v="2021-05-21T00:00:00"/>
    <s v="완료"/>
    <m/>
    <m/>
    <m/>
    <m/>
    <s v="임영두"/>
    <x v="3"/>
    <s v="임영두"/>
    <m/>
  </r>
  <r>
    <n v="1403"/>
    <s v="202104-014"/>
    <s v="N"/>
    <x v="1279"/>
    <s v="IT"/>
    <x v="2"/>
    <x v="4"/>
    <x v="17"/>
    <n v="2021"/>
    <n v="3"/>
    <n v="14"/>
    <d v="2021-03-30T00:00:00"/>
    <d v="2021-03-30T00:00:00"/>
    <d v="2021-03-30T00:00:00"/>
    <d v="2021-03-30T00:00:00"/>
    <s v="완료"/>
    <m/>
    <m/>
    <m/>
    <m/>
    <s v="강구원"/>
    <x v="3"/>
    <s v="임영두"/>
    <m/>
  </r>
  <r>
    <n v="1404"/>
    <s v="202104-015"/>
    <s v="N"/>
    <x v="1280"/>
    <s v="IT"/>
    <x v="2"/>
    <x v="4"/>
    <x v="17"/>
    <n v="2021"/>
    <n v="3"/>
    <n v="14"/>
    <d v="2021-03-30T00:00:00"/>
    <d v="2021-03-30T00:00:00"/>
    <d v="2021-03-30T00:00:00"/>
    <d v="2021-03-30T00:00:00"/>
    <s v="완료"/>
    <m/>
    <m/>
    <m/>
    <m/>
    <s v="이승진"/>
    <x v="3"/>
    <s v="임영두"/>
    <s v="MES, PLM, WMS Oracle DB"/>
  </r>
  <r>
    <n v="1405"/>
    <s v="202104-016"/>
    <s v="N"/>
    <x v="1281"/>
    <s v="MES"/>
    <x v="2"/>
    <x v="4"/>
    <x v="17"/>
    <n v="2021"/>
    <n v="3"/>
    <n v="14"/>
    <d v="2021-03-30T00:00:00"/>
    <d v="2021-03-30T00:00:00"/>
    <d v="2021-03-30T00:00:00"/>
    <d v="2021-03-30T00:00:00"/>
    <s v="완료"/>
    <m/>
    <m/>
    <m/>
    <m/>
    <s v="안영환"/>
    <x v="3"/>
    <s v="임영두"/>
    <m/>
  </r>
  <r>
    <n v="1406"/>
    <s v="202104-017"/>
    <s v="N"/>
    <x v="1282"/>
    <s v="VPN"/>
    <x v="2"/>
    <x v="4"/>
    <x v="17"/>
    <n v="2021"/>
    <n v="3"/>
    <n v="14"/>
    <d v="2021-03-30T00:00:00"/>
    <d v="2021-03-30T00:00:00"/>
    <d v="2021-03-30T00:00:00"/>
    <d v="2021-03-30T00:00:00"/>
    <s v="완료"/>
    <m/>
    <m/>
    <m/>
    <m/>
    <s v="김연표"/>
    <x v="3"/>
    <s v="임영두"/>
    <m/>
  </r>
  <r>
    <n v="1407"/>
    <s v="202104-018"/>
    <s v="N"/>
    <x v="1283"/>
    <s v="MES"/>
    <x v="2"/>
    <x v="4"/>
    <x v="17"/>
    <n v="2021"/>
    <n v="3"/>
    <n v="14"/>
    <d v="2021-03-30T00:00:00"/>
    <d v="2021-03-30T00:00:00"/>
    <d v="2021-03-30T00:00:00"/>
    <d v="2021-03-30T00:00:00"/>
    <s v="완료"/>
    <m/>
    <m/>
    <m/>
    <m/>
    <s v="안영환"/>
    <x v="3"/>
    <s v="임영두"/>
    <m/>
  </r>
  <r>
    <n v="1408"/>
    <s v="202104-019"/>
    <s v="N"/>
    <x v="1284"/>
    <s v="IT"/>
    <x v="2"/>
    <x v="4"/>
    <x v="17"/>
    <n v="2021"/>
    <n v="5"/>
    <n v="21"/>
    <d v="2021-03-31T00:00:00"/>
    <d v="2021-03-31T00:00:00"/>
    <d v="2021-03-31T00:00:00"/>
    <d v="2021-05-21T00:00:00"/>
    <s v="완료"/>
    <m/>
    <m/>
    <m/>
    <m/>
    <s v="임영두"/>
    <x v="3"/>
    <s v="임영두"/>
    <m/>
  </r>
  <r>
    <n v="1409"/>
    <s v="202104-020"/>
    <s v="N"/>
    <x v="1285"/>
    <s v="TFOWMS"/>
    <x v="2"/>
    <x v="4"/>
    <x v="17"/>
    <n v="2021"/>
    <n v="5"/>
    <n v="20"/>
    <d v="2021-03-31T00:00:00"/>
    <d v="2021-03-31T00:00:00"/>
    <d v="2021-03-31T00:00:00"/>
    <d v="2021-05-12T00:00:00"/>
    <s v="완료"/>
    <m/>
    <m/>
    <m/>
    <m/>
    <s v="임영두"/>
    <x v="3"/>
    <s v="임영두"/>
    <m/>
  </r>
  <r>
    <n v="1410"/>
    <s v="202104-021"/>
    <s v="N"/>
    <x v="1286"/>
    <s v="EAP"/>
    <x v="2"/>
    <x v="4"/>
    <x v="17"/>
    <n v="2021"/>
    <n v="4"/>
    <n v="15"/>
    <d v="2021-03-31T00:00:00"/>
    <d v="2021-03-31T00:00:00"/>
    <d v="2021-03-31T00:00:00"/>
    <d v="2021-04-07T00:00:00"/>
    <s v="완료"/>
    <m/>
    <m/>
    <m/>
    <m/>
    <s v="임영두"/>
    <x v="3"/>
    <s v="임영두"/>
    <m/>
  </r>
  <r>
    <n v="1411"/>
    <s v="202104-022"/>
    <s v="N"/>
    <x v="1287"/>
    <s v="EAP"/>
    <x v="2"/>
    <x v="4"/>
    <x v="17"/>
    <n v="2021"/>
    <n v="4"/>
    <n v="15"/>
    <d v="2021-03-31T00:00:00"/>
    <d v="2021-03-31T00:00:00"/>
    <d v="2021-03-31T00:00:00"/>
    <d v="2021-04-07T00:00:00"/>
    <s v="완료"/>
    <m/>
    <m/>
    <m/>
    <m/>
    <s v="임영두"/>
    <x v="3"/>
    <s v="임영두"/>
    <m/>
  </r>
  <r>
    <n v="1412"/>
    <s v="202104-023"/>
    <s v="N"/>
    <x v="1288"/>
    <s v="EAP"/>
    <x v="2"/>
    <x v="4"/>
    <x v="17"/>
    <n v="2021"/>
    <n v="4"/>
    <n v="14"/>
    <d v="2021-03-31T00:00:00"/>
    <d v="2021-03-31T00:00:00"/>
    <d v="2021-03-31T00:00:00"/>
    <d v="2021-04-01T00:00:00"/>
    <s v="완료"/>
    <m/>
    <m/>
    <m/>
    <m/>
    <s v="임영두"/>
    <x v="3"/>
    <s v="임영두"/>
    <m/>
  </r>
  <r>
    <n v="1413"/>
    <s v="202104-024"/>
    <s v="N"/>
    <x v="1289"/>
    <s v="MES"/>
    <x v="2"/>
    <x v="4"/>
    <x v="17"/>
    <n v="2021"/>
    <n v="3"/>
    <n v="14"/>
    <d v="2021-03-31T00:00:00"/>
    <d v="2021-03-31T00:00:00"/>
    <d v="2021-03-31T00:00:00"/>
    <d v="2021-03-31T00:00:00"/>
    <s v="완료"/>
    <m/>
    <m/>
    <m/>
    <m/>
    <s v="이기혁"/>
    <x v="3"/>
    <s v="임영두"/>
    <m/>
  </r>
  <r>
    <n v="1414"/>
    <s v="202104-025"/>
    <s v="N"/>
    <x v="1290"/>
    <s v="EMI"/>
    <x v="2"/>
    <x v="4"/>
    <x v="17"/>
    <n v="2021"/>
    <n v="5"/>
    <n v="19"/>
    <d v="2021-03-31T00:00:00"/>
    <d v="2021-03-31T00:00:00"/>
    <d v="2021-03-31T00:00:00"/>
    <d v="2021-05-07T00:00:00"/>
    <s v="완료"/>
    <m/>
    <m/>
    <m/>
    <m/>
    <s v="김정민"/>
    <x v="3"/>
    <s v="임영두"/>
    <m/>
  </r>
  <r>
    <n v="1415"/>
    <s v="202104-026"/>
    <s v="N"/>
    <x v="1291"/>
    <s v="MES"/>
    <x v="2"/>
    <x v="4"/>
    <x v="17"/>
    <n v="2021"/>
    <n v="3"/>
    <n v="14"/>
    <d v="2021-03-31T00:00:00"/>
    <d v="2021-03-31T00:00:00"/>
    <d v="2021-03-31T00:00:00"/>
    <d v="2021-03-31T00:00:00"/>
    <s v="완료"/>
    <m/>
    <m/>
    <m/>
    <m/>
    <s v="권용배"/>
    <x v="3"/>
    <s v="임영두"/>
    <m/>
  </r>
  <r>
    <n v="1416"/>
    <s v="202104-027"/>
    <s v="N"/>
    <x v="1292"/>
    <s v="IT"/>
    <x v="2"/>
    <x v="4"/>
    <x v="17"/>
    <n v="2021"/>
    <n v="3"/>
    <n v="14"/>
    <d v="2021-03-31T00:00:00"/>
    <d v="2021-03-31T00:00:00"/>
    <d v="2021-03-31T00:00:00"/>
    <d v="2021-03-31T00:00:00"/>
    <s v="완료"/>
    <m/>
    <m/>
    <m/>
    <m/>
    <s v="김경민"/>
    <x v="3"/>
    <s v="임영두"/>
    <m/>
  </r>
  <r>
    <n v="1417"/>
    <s v="202104-028"/>
    <s v="N"/>
    <x v="1293"/>
    <s v="IT"/>
    <x v="2"/>
    <x v="4"/>
    <x v="17"/>
    <n v="2021"/>
    <n v="3"/>
    <n v="14"/>
    <d v="2021-03-31T00:00:00"/>
    <d v="2021-03-31T00:00:00"/>
    <d v="2021-03-31T00:00:00"/>
    <d v="2021-03-31T00:00:00"/>
    <s v="완료"/>
    <m/>
    <m/>
    <m/>
    <m/>
    <s v="김경민"/>
    <x v="3"/>
    <s v="임영두"/>
    <m/>
  </r>
  <r>
    <n v="1418"/>
    <s v="202104-029"/>
    <s v="N"/>
    <x v="1294"/>
    <s v="IT"/>
    <x v="2"/>
    <x v="4"/>
    <x v="17"/>
    <n v="2021"/>
    <n v="3"/>
    <n v="14"/>
    <d v="2021-03-31T00:00:00"/>
    <d v="2021-03-31T00:00:00"/>
    <d v="2021-03-31T00:00:00"/>
    <d v="2021-03-31T00:00:00"/>
    <s v="완료"/>
    <m/>
    <m/>
    <m/>
    <m/>
    <s v="이태경"/>
    <x v="3"/>
    <s v="임영두"/>
    <s v="SAP, V3, MES, SFA WMS, Office 2016, DRM"/>
  </r>
  <r>
    <n v="1419"/>
    <s v="202104-030"/>
    <s v="N"/>
    <x v="1295"/>
    <s v="IT"/>
    <x v="2"/>
    <x v="5"/>
    <x v="17"/>
    <n v="2021"/>
    <n v="4"/>
    <n v="14"/>
    <d v="2021-04-01T00:00:00"/>
    <d v="2021-04-01T00:00:00"/>
    <d v="2021-04-01T00:00:00"/>
    <d v="2021-04-01T00:00:00"/>
    <s v="완료"/>
    <m/>
    <m/>
    <m/>
    <m/>
    <s v="이태경"/>
    <x v="3"/>
    <s v="임영두"/>
    <m/>
  </r>
  <r>
    <n v="1420"/>
    <s v="202104-031"/>
    <s v="N"/>
    <x v="1296"/>
    <s v="VPN"/>
    <x v="2"/>
    <x v="5"/>
    <x v="17"/>
    <n v="2021"/>
    <n v="4"/>
    <n v="14"/>
    <d v="2021-04-01T00:00:00"/>
    <d v="2021-04-01T00:00:00"/>
    <d v="2021-04-01T00:00:00"/>
    <d v="2021-04-01T00:00:00"/>
    <s v="완료"/>
    <m/>
    <m/>
    <m/>
    <m/>
    <s v="신기술상사"/>
    <x v="3"/>
    <s v="임영두"/>
    <m/>
  </r>
  <r>
    <n v="1421"/>
    <s v="202104-032"/>
    <s v="N"/>
    <x v="1297"/>
    <s v="MES"/>
    <x v="2"/>
    <x v="5"/>
    <x v="17"/>
    <n v="2021"/>
    <n v="5"/>
    <n v="22"/>
    <d v="2021-04-01T00:00:00"/>
    <d v="2021-04-01T00:00:00"/>
    <d v="2021-04-01T00:00:00"/>
    <d v="2021-05-27T00:00:00"/>
    <s v="완료"/>
    <m/>
    <m/>
    <m/>
    <m/>
    <s v="안영환"/>
    <x v="3"/>
    <s v="임영두"/>
    <s v="PA1021310A(3)"/>
  </r>
  <r>
    <n v="1422"/>
    <s v="202104-033"/>
    <s v="N"/>
    <x v="1298"/>
    <s v="MES"/>
    <x v="2"/>
    <x v="5"/>
    <x v="17"/>
    <n v="2021"/>
    <n v="4"/>
    <n v="14"/>
    <d v="2021-04-01T00:00:00"/>
    <d v="2021-04-01T00:00:00"/>
    <d v="2021-04-01T00:00:00"/>
    <d v="2021-04-01T00:00:00"/>
    <s v="완료"/>
    <m/>
    <m/>
    <m/>
    <m/>
    <s v="전다해"/>
    <x v="3"/>
    <s v="임영두"/>
    <m/>
  </r>
  <r>
    <n v="1423"/>
    <s v="202104-034"/>
    <s v="N"/>
    <x v="1299"/>
    <s v="THSYS"/>
    <x v="2"/>
    <x v="4"/>
    <x v="17"/>
    <n v="2021"/>
    <n v="3"/>
    <n v="14"/>
    <d v="2021-03-29T00:00:00"/>
    <d v="2021-03-29T00:00:00"/>
    <d v="2021-03-29T00:00:00"/>
    <d v="2021-03-29T00:00:00"/>
    <s v="완료"/>
    <m/>
    <m/>
    <m/>
    <m/>
    <s v="이은경"/>
    <x v="39"/>
    <s v="유상수"/>
    <s v="전표유형(KR)을 잘못처리하여 전표유형(SA)로 변경하여 처리하도록 가이드"/>
  </r>
  <r>
    <n v="1424"/>
    <s v="202104-035"/>
    <s v="N"/>
    <x v="1300"/>
    <s v="THSYS"/>
    <x v="2"/>
    <x v="4"/>
    <x v="17"/>
    <n v="2021"/>
    <n v="3"/>
    <n v="14"/>
    <d v="2021-03-30T00:00:00"/>
    <d v="2021-03-30T00:00:00"/>
    <d v="2021-03-30T00:00:00"/>
    <d v="2021-03-30T00:00:00"/>
    <s v="완료"/>
    <m/>
    <m/>
    <m/>
    <m/>
    <s v="정진원"/>
    <x v="39"/>
    <s v="유상수"/>
    <s v="품질본부장 코스트센터 생성후, 처음 비용전표처리 예정이었음._x000a_해당 신규 코스트센터에 이어카운팅 작성 가능한 계정 일괄 맵핑작업_x000a_(향후, 재무팀에서 처리하도록 교육)"/>
  </r>
  <r>
    <n v="1425"/>
    <s v="202104-036"/>
    <s v="N"/>
    <x v="1301"/>
    <s v="THSYS"/>
    <x v="2"/>
    <x v="4"/>
    <x v="17"/>
    <n v="2021"/>
    <n v="3"/>
    <n v="14"/>
    <d v="2021-03-31T00:00:00"/>
    <d v="2021-03-31T00:00:00"/>
    <d v="2021-03-31T00:00:00"/>
    <d v="2021-03-31T00:00:00"/>
    <s v="완료"/>
    <m/>
    <m/>
    <m/>
    <m/>
    <s v="이은경"/>
    <x v="39"/>
    <s v="유상수"/>
    <s v="그룹웨어 회계 담당자 추가"/>
  </r>
  <r>
    <n v="1426"/>
    <s v="202104-037"/>
    <s v="N"/>
    <x v="1302"/>
    <s v="THSYS"/>
    <x v="2"/>
    <x v="4"/>
    <x v="17"/>
    <n v="2021"/>
    <n v="3"/>
    <n v="14"/>
    <d v="2021-03-29T00:00:00"/>
    <d v="2021-03-29T00:00:00"/>
    <d v="2021-03-29T00:00:00"/>
    <d v="2021-03-29T00:00:00"/>
    <s v="완료"/>
    <m/>
    <m/>
    <m/>
    <m/>
    <s v="김다현"/>
    <x v="37"/>
    <s v="이세웅"/>
    <s v="ZTER208 :선적서류 등록대상_x000a_노란색 경고 : ZTER1031 판매처를 추가등록하여 확인"/>
  </r>
  <r>
    <n v="1427"/>
    <s v="202104-038"/>
    <s v="N"/>
    <x v="1303"/>
    <s v="THSYS"/>
    <x v="2"/>
    <x v="4"/>
    <x v="17"/>
    <n v="2021"/>
    <n v="3"/>
    <n v="14"/>
    <d v="2021-03-29T00:00:00"/>
    <d v="2021-03-29T00:00:00"/>
    <d v="2021-03-29T00:00:00"/>
    <d v="2021-03-29T00:00:00"/>
    <s v="완료"/>
    <m/>
    <m/>
    <m/>
    <m/>
    <s v="김경민"/>
    <x v="37"/>
    <s v="이세웅"/>
    <s v="해당건 송장처리 이후에 전자결재 대상에_x000a_해당 목록 조회불가(ZMMT2070)_x000a_해당건에 대한 전자결재 대상목록 추가"/>
  </r>
  <r>
    <n v="1428"/>
    <s v="202104-039"/>
    <s v="N"/>
    <x v="1304"/>
    <s v="THSYS"/>
    <x v="2"/>
    <x v="4"/>
    <x v="17"/>
    <n v="2021"/>
    <n v="3"/>
    <n v="14"/>
    <d v="2021-03-30T00:00:00"/>
    <d v="2021-03-30T00:00:00"/>
    <d v="2021-03-30T00:00:00"/>
    <d v="2021-03-30T00:00:00"/>
    <s v="완료"/>
    <m/>
    <m/>
    <m/>
    <m/>
    <s v="문홍주"/>
    <x v="37"/>
    <s v="이세웅"/>
    <s v="1005419[[ ACSR 95SQ_3180KG P001A ]_x000a_배치번호 : 7000027359_x000a_판매문서번호 : 326246 / 80"/>
  </r>
  <r>
    <n v="1429"/>
    <s v="202104-040"/>
    <s v="N"/>
    <x v="1305"/>
    <s v="THSYS"/>
    <x v="2"/>
    <x v="4"/>
    <x v="17"/>
    <n v="2021"/>
    <n v="3"/>
    <n v="14"/>
    <d v="2021-03-30T00:00:00"/>
    <d v="2021-03-30T00:00:00"/>
    <d v="2021-03-30T00:00:00"/>
    <d v="2021-03-30T00:00:00"/>
    <s v="완료"/>
    <m/>
    <m/>
    <m/>
    <m/>
    <s v="이태경"/>
    <x v="37"/>
    <s v="이세웅"/>
    <s v="MM 관련 모듈도 해당 사용자가 운영_x000a_해당 권한 부여"/>
  </r>
  <r>
    <n v="1430"/>
    <s v="202104-041"/>
    <s v="N"/>
    <x v="1306"/>
    <s v="THSYS"/>
    <x v="2"/>
    <x v="4"/>
    <x v="17"/>
    <n v="2021"/>
    <n v="3"/>
    <n v="14"/>
    <d v="2021-03-31T00:00:00"/>
    <d v="2021-03-31T00:00:00"/>
    <d v="2021-03-31T00:00:00"/>
    <d v="2021-03-31T00:00:00"/>
    <s v="완료"/>
    <m/>
    <m/>
    <m/>
    <m/>
    <s v="전다해"/>
    <x v="37"/>
    <s v="이세웅"/>
    <s v="마감전에 해당 오류내역 확인 및 처리"/>
  </r>
  <r>
    <n v="1431"/>
    <s v="202104-042"/>
    <s v="N"/>
    <x v="1307"/>
    <s v="THSYS"/>
    <x v="2"/>
    <x v="5"/>
    <x v="17"/>
    <n v="2021"/>
    <n v="4"/>
    <n v="14"/>
    <d v="2021-04-01T00:00:00"/>
    <d v="2021-04-01T00:00:00"/>
    <d v="2021-04-01T00:00:00"/>
    <d v="2021-04-01T00:00:00"/>
    <s v="완료"/>
    <m/>
    <m/>
    <m/>
    <m/>
    <s v="이수진"/>
    <x v="37"/>
    <s v="이세웅"/>
    <s v="SD 모듈에서 관리하는 기준정보에_x000a_해당 사용자 추가"/>
  </r>
  <r>
    <n v="1432"/>
    <s v="202104-043"/>
    <s v="N"/>
    <x v="1308"/>
    <s v="THSYS"/>
    <x v="2"/>
    <x v="5"/>
    <x v="17"/>
    <n v="2021"/>
    <n v="4"/>
    <n v="14"/>
    <d v="2021-04-01T00:00:00"/>
    <d v="2021-04-01T00:00:00"/>
    <d v="2021-04-01T00:00:00"/>
    <d v="2021-04-01T00:00:00"/>
    <s v="완료"/>
    <m/>
    <m/>
    <m/>
    <m/>
    <s v="이태경"/>
    <x v="37"/>
    <s v="이세웅"/>
    <s v="sap 재install 후에 발생_x000a_shortcut 대신 직접 로그인 으로 수정"/>
  </r>
  <r>
    <n v="1433"/>
    <s v="202104-044"/>
    <s v="N"/>
    <x v="1309"/>
    <s v="THSYS"/>
    <x v="2"/>
    <x v="5"/>
    <x v="17"/>
    <n v="2021"/>
    <n v="4"/>
    <n v="14"/>
    <d v="2021-04-02T00:00:00"/>
    <d v="2021-04-02T00:00:00"/>
    <d v="2021-04-02T00:00:00"/>
    <d v="2021-04-02T00:00:00"/>
    <s v="완료"/>
    <m/>
    <m/>
    <m/>
    <m/>
    <s v="권민경"/>
    <x v="37"/>
    <s v="이세웅"/>
    <s v="해당 프로그램 직접 입력, 영업에서_x000a_기준정보 변경 후 정상등록확인"/>
  </r>
  <r>
    <n v="1434"/>
    <s v="202104-045"/>
    <s v="N"/>
    <x v="1310"/>
    <s v="THSYS"/>
    <x v="2"/>
    <x v="5"/>
    <x v="17"/>
    <n v="2021"/>
    <n v="4"/>
    <n v="14"/>
    <d v="2021-04-02T00:00:00"/>
    <d v="2021-04-02T00:00:00"/>
    <d v="2021-04-02T00:00:00"/>
    <d v="2021-04-02T00:00:00"/>
    <s v="완료"/>
    <m/>
    <m/>
    <m/>
    <m/>
    <s v="이성훈"/>
    <x v="37"/>
    <s v="이세웅"/>
    <s v="해당 배치3건 이전전기후에, 배부처리 수행완료"/>
  </r>
  <r>
    <n v="1435"/>
    <s v="202104-046"/>
    <s v="N"/>
    <x v="1311"/>
    <s v="THSYS"/>
    <x v="2"/>
    <x v="4"/>
    <x v="17"/>
    <n v="2021"/>
    <n v="3"/>
    <n v="14"/>
    <d v="2021-03-31T00:00:00"/>
    <d v="2021-03-31T00:00:00"/>
    <d v="2021-03-31T00:00:00"/>
    <d v="2021-03-31T00:00:00"/>
    <s v="완료"/>
    <m/>
    <m/>
    <m/>
    <m/>
    <s v="김우리"/>
    <x v="38"/>
    <s v="허경훈"/>
    <m/>
  </r>
  <r>
    <n v="1436"/>
    <s v="202104-047"/>
    <s v="N"/>
    <x v="1312"/>
    <s v="THSYS"/>
    <x v="2"/>
    <x v="5"/>
    <x v="17"/>
    <n v="2021"/>
    <n v="4"/>
    <n v="14"/>
    <d v="2021-04-02T00:00:00"/>
    <d v="2021-04-02T00:00:00"/>
    <d v="2021-04-02T00:00:00"/>
    <d v="2021-04-02T00:00:00"/>
    <s v="완료"/>
    <m/>
    <m/>
    <m/>
    <m/>
    <s v="백광현"/>
    <x v="38"/>
    <s v="허경훈"/>
    <m/>
  </r>
  <r>
    <n v="1437"/>
    <s v="202104-048"/>
    <s v="N"/>
    <x v="1313"/>
    <s v="THSYS"/>
    <x v="2"/>
    <x v="5"/>
    <x v="17"/>
    <n v="2021"/>
    <n v="4"/>
    <n v="14"/>
    <d v="2021-04-01T00:00:00"/>
    <d v="2021-04-01T00:00:00"/>
    <d v="2021-04-01T00:00:00"/>
    <d v="2021-04-01T00:00:00"/>
    <s v="완료"/>
    <m/>
    <m/>
    <m/>
    <m/>
    <s v="허경훈"/>
    <x v="42"/>
    <s v="정희황"/>
    <m/>
  </r>
  <r>
    <n v="1438"/>
    <s v="202104-049"/>
    <s v="N"/>
    <x v="1314"/>
    <s v="THSYS"/>
    <x v="2"/>
    <x v="5"/>
    <x v="17"/>
    <n v="2021"/>
    <n v="4"/>
    <n v="14"/>
    <d v="2021-04-02T00:00:00"/>
    <d v="2021-04-02T00:00:00"/>
    <d v="2021-04-02T00:00:00"/>
    <d v="2021-04-02T00:00:00"/>
    <s v="완료"/>
    <m/>
    <m/>
    <m/>
    <m/>
    <s v="김민철"/>
    <x v="38"/>
    <s v="허경훈"/>
    <m/>
  </r>
  <r>
    <n v="1439"/>
    <s v="202104-050"/>
    <s v="N"/>
    <x v="1315"/>
    <s v="MES"/>
    <x v="2"/>
    <x v="5"/>
    <x v="17"/>
    <n v="2021"/>
    <n v="4"/>
    <n v="16"/>
    <d v="2021-04-02T00:00:00"/>
    <d v="2021-04-02T00:00:00"/>
    <d v="2021-04-02T00:00:00"/>
    <d v="2021-04-16T00:00:00"/>
    <s v="완료"/>
    <m/>
    <m/>
    <m/>
    <m/>
    <s v="박기범"/>
    <x v="3"/>
    <s v="임영두"/>
    <m/>
  </r>
  <r>
    <n v="1440"/>
    <s v="202104-051"/>
    <s v="N"/>
    <x v="1316"/>
    <s v="IT"/>
    <x v="2"/>
    <x v="5"/>
    <x v="17"/>
    <n v="2021"/>
    <n v="4"/>
    <n v="14"/>
    <d v="2021-04-02T00:00:00"/>
    <d v="2021-04-02T00:00:00"/>
    <d v="2021-04-02T00:00:00"/>
    <d v="2021-04-02T00:00:00"/>
    <s v="완료"/>
    <m/>
    <m/>
    <m/>
    <m/>
    <s v="임영두"/>
    <x v="3"/>
    <s v="임영두"/>
    <s v="이남용"/>
  </r>
  <r>
    <n v="1441"/>
    <s v="202104-052"/>
    <s v="N"/>
    <x v="1315"/>
    <s v="MES"/>
    <x v="2"/>
    <x v="5"/>
    <x v="17"/>
    <n v="2021"/>
    <n v="4"/>
    <n v="15"/>
    <d v="2021-04-02T00:00:00"/>
    <d v="2021-04-02T00:00:00"/>
    <d v="2021-04-02T00:00:00"/>
    <d v="2021-04-06T00:00:00"/>
    <s v="완료"/>
    <m/>
    <m/>
    <m/>
    <m/>
    <s v="박기범"/>
    <x v="3"/>
    <s v="임영두"/>
    <m/>
  </r>
  <r>
    <n v="1442"/>
    <s v="202104-053"/>
    <s v="N"/>
    <x v="1317"/>
    <s v="IT"/>
    <x v="2"/>
    <x v="5"/>
    <x v="18"/>
    <n v="2021"/>
    <n v="4"/>
    <n v="15"/>
    <d v="2021-04-05T00:00:00"/>
    <d v="2021-04-05T00:00:00"/>
    <d v="2021-04-05T00:00:00"/>
    <d v="2021-04-05T00:00:00"/>
    <s v="완료"/>
    <m/>
    <m/>
    <m/>
    <m/>
    <s v="전다해"/>
    <x v="3"/>
    <s v="임영두"/>
    <m/>
  </r>
  <r>
    <n v="1443"/>
    <s v="202104-054"/>
    <s v="N"/>
    <x v="1318"/>
    <s v="그룹웨어"/>
    <x v="2"/>
    <x v="5"/>
    <x v="18"/>
    <n v="2021"/>
    <n v="4"/>
    <n v="15"/>
    <d v="2021-04-05T00:00:00"/>
    <d v="2021-04-05T00:00:00"/>
    <d v="2021-04-05T00:00:00"/>
    <d v="2021-04-05T00:00:00"/>
    <s v="완료"/>
    <m/>
    <m/>
    <m/>
    <m/>
    <s v="이남용"/>
    <x v="3"/>
    <s v="임영두"/>
    <m/>
  </r>
  <r>
    <n v="1444"/>
    <s v="202104-055"/>
    <s v="N"/>
    <x v="1319"/>
    <s v="IT"/>
    <x v="2"/>
    <x v="5"/>
    <x v="18"/>
    <n v="2021"/>
    <n v="4"/>
    <n v="15"/>
    <d v="2021-04-05T00:00:00"/>
    <d v="2021-04-05T00:00:00"/>
    <d v="2021-04-05T00:00:00"/>
    <d v="2021-04-05T00:00:00"/>
    <s v="완료"/>
    <m/>
    <m/>
    <m/>
    <m/>
    <s v="이남용"/>
    <x v="3"/>
    <s v="임영두"/>
    <m/>
  </r>
  <r>
    <n v="1445"/>
    <s v="202104-056"/>
    <s v="N"/>
    <x v="1320"/>
    <s v="아웃룩"/>
    <x v="2"/>
    <x v="5"/>
    <x v="18"/>
    <n v="2021"/>
    <n v="4"/>
    <n v="15"/>
    <d v="2021-04-06T00:00:00"/>
    <d v="2021-04-06T00:00:00"/>
    <d v="2021-04-06T00:00:00"/>
    <d v="2021-04-06T00:00:00"/>
    <s v="완료"/>
    <m/>
    <m/>
    <m/>
    <m/>
    <s v="명규훈"/>
    <x v="3"/>
    <s v="임영두"/>
    <m/>
  </r>
  <r>
    <n v="1446"/>
    <s v="202104-057"/>
    <s v="N"/>
    <x v="1321"/>
    <s v="IT"/>
    <x v="2"/>
    <x v="5"/>
    <x v="18"/>
    <n v="2021"/>
    <n v="4"/>
    <n v="15"/>
    <d v="2021-04-06T00:00:00"/>
    <d v="2021-04-06T00:00:00"/>
    <d v="2021-04-06T00:00:00"/>
    <d v="2021-04-06T00:00:00"/>
    <s v="완료"/>
    <m/>
    <m/>
    <m/>
    <m/>
    <s v="이은경"/>
    <x v="3"/>
    <s v="임영두"/>
    <m/>
  </r>
  <r>
    <n v="1447"/>
    <s v="202104-058"/>
    <s v="N"/>
    <x v="1322"/>
    <s v="MES"/>
    <x v="2"/>
    <x v="5"/>
    <x v="18"/>
    <n v="2021"/>
    <n v="4"/>
    <n v="15"/>
    <d v="2021-04-07T00:00:00"/>
    <d v="2021-04-07T00:00:00"/>
    <d v="2021-04-07T00:00:00"/>
    <d v="2021-04-07T00:00:00"/>
    <s v="완료"/>
    <m/>
    <m/>
    <m/>
    <m/>
    <s v="박기범"/>
    <x v="3"/>
    <s v="임영두"/>
    <m/>
  </r>
  <r>
    <n v="1448"/>
    <s v="202104-059"/>
    <s v="N"/>
    <x v="1323"/>
    <s v="FMB"/>
    <x v="2"/>
    <x v="5"/>
    <x v="18"/>
    <n v="2021"/>
    <n v="4"/>
    <n v="15"/>
    <d v="2021-04-07T00:00:00"/>
    <d v="2021-04-07T00:00:00"/>
    <d v="2021-04-07T00:00:00"/>
    <d v="2021-04-07T00:00:00"/>
    <s v="완료"/>
    <m/>
    <m/>
    <m/>
    <m/>
    <s v="채지연 "/>
    <x v="3"/>
    <s v="임영두"/>
    <m/>
  </r>
  <r>
    <n v="1449"/>
    <s v="202104-060"/>
    <s v="N"/>
    <x v="1324"/>
    <s v="FMB"/>
    <x v="2"/>
    <x v="5"/>
    <x v="18"/>
    <n v="2021"/>
    <n v="4"/>
    <n v="15"/>
    <d v="2021-04-08T00:00:00"/>
    <d v="2021-04-08T00:00:00"/>
    <d v="2021-04-08T00:00:00"/>
    <d v="2021-04-08T00:00:00"/>
    <s v="완료"/>
    <m/>
    <m/>
    <m/>
    <m/>
    <s v="채지연 "/>
    <x v="3"/>
    <s v="임영두"/>
    <m/>
  </r>
  <r>
    <n v="1450"/>
    <s v="202104-061"/>
    <s v="N"/>
    <x v="1325"/>
    <s v="FMB"/>
    <x v="2"/>
    <x v="5"/>
    <x v="18"/>
    <n v="2021"/>
    <n v="4"/>
    <n v="15"/>
    <d v="2021-04-08T00:00:00"/>
    <d v="2021-04-08T00:00:00"/>
    <d v="2021-04-08T00:00:00"/>
    <d v="2021-04-08T00:00:00"/>
    <s v="완료"/>
    <m/>
    <m/>
    <m/>
    <m/>
    <s v="채지연 "/>
    <x v="3"/>
    <s v="임영두"/>
    <m/>
  </r>
  <r>
    <n v="1451"/>
    <s v="202104-062"/>
    <s v="N"/>
    <x v="1326"/>
    <s v="FMB"/>
    <x v="2"/>
    <x v="5"/>
    <x v="18"/>
    <n v="2021"/>
    <n v="4"/>
    <n v="15"/>
    <d v="2021-04-08T00:00:00"/>
    <d v="2021-04-08T00:00:00"/>
    <d v="2021-04-08T00:00:00"/>
    <d v="2021-04-08T00:00:00"/>
    <s v="완료"/>
    <m/>
    <m/>
    <m/>
    <m/>
    <s v="채지연 "/>
    <x v="3"/>
    <s v="임영두"/>
    <m/>
  </r>
  <r>
    <n v="1452"/>
    <s v="202104-063"/>
    <s v="N"/>
    <x v="1327"/>
    <s v="VPN"/>
    <x v="2"/>
    <x v="5"/>
    <x v="18"/>
    <n v="2021"/>
    <n v="4"/>
    <n v="15"/>
    <d v="2021-04-08T00:00:00"/>
    <d v="2021-04-08T00:00:00"/>
    <d v="2021-04-08T00:00:00"/>
    <d v="2021-04-08T00:00:00"/>
    <s v="완료"/>
    <m/>
    <m/>
    <m/>
    <m/>
    <s v="이성훈"/>
    <x v="3"/>
    <s v="임영두"/>
    <m/>
  </r>
  <r>
    <n v="1453"/>
    <s v="202104-064"/>
    <s v="N"/>
    <x v="1328"/>
    <s v="IT"/>
    <x v="2"/>
    <x v="5"/>
    <x v="18"/>
    <n v="2021"/>
    <n v="4"/>
    <n v="15"/>
    <d v="2021-04-08T00:00:00"/>
    <d v="2021-04-08T00:00:00"/>
    <d v="2021-04-08T00:00:00"/>
    <d v="2021-04-08T00:00:00"/>
    <s v="완료"/>
    <m/>
    <m/>
    <m/>
    <m/>
    <s v="우성훈"/>
    <x v="3"/>
    <s v="임영두"/>
    <m/>
  </r>
  <r>
    <n v="1454"/>
    <s v="202104-065"/>
    <s v="N"/>
    <x v="1329"/>
    <s v="FMB"/>
    <x v="2"/>
    <x v="5"/>
    <x v="18"/>
    <n v="2021"/>
    <n v="4"/>
    <n v="15"/>
    <d v="2021-04-08T00:00:00"/>
    <d v="2021-04-08T00:00:00"/>
    <d v="2021-04-08T00:00:00"/>
    <d v="2021-04-08T00:00:00"/>
    <s v="완료"/>
    <m/>
    <m/>
    <m/>
    <m/>
    <s v="채지연 "/>
    <x v="3"/>
    <s v="임영두"/>
    <m/>
  </r>
  <r>
    <n v="1455"/>
    <s v="202104-066"/>
    <s v="N"/>
    <x v="1330"/>
    <s v="FMB"/>
    <x v="2"/>
    <x v="5"/>
    <x v="18"/>
    <n v="2021"/>
    <n v="4"/>
    <n v="15"/>
    <d v="2021-04-08T00:00:00"/>
    <d v="2021-04-08T00:00:00"/>
    <d v="2021-04-08T00:00:00"/>
    <d v="2021-04-08T00:00:00"/>
    <s v="완료"/>
    <m/>
    <m/>
    <m/>
    <m/>
    <s v="채지연"/>
    <x v="3"/>
    <s v="임영두"/>
    <m/>
  </r>
  <r>
    <n v="1456"/>
    <s v="202104-067"/>
    <s v="N"/>
    <x v="1331"/>
    <s v="FMB"/>
    <x v="2"/>
    <x v="5"/>
    <x v="18"/>
    <n v="2021"/>
    <n v="4"/>
    <n v="15"/>
    <d v="2021-04-08T00:00:00"/>
    <d v="2021-04-08T00:00:00"/>
    <d v="2021-04-08T00:00:00"/>
    <d v="2021-04-08T00:00:00"/>
    <s v="완료"/>
    <m/>
    <m/>
    <m/>
    <m/>
    <s v="채지연"/>
    <x v="3"/>
    <s v="임영두"/>
    <m/>
  </r>
  <r>
    <n v="1457"/>
    <s v="202104-068"/>
    <s v="N"/>
    <x v="1327"/>
    <s v="VPN"/>
    <x v="2"/>
    <x v="5"/>
    <x v="18"/>
    <n v="2021"/>
    <n v="4"/>
    <n v="15"/>
    <d v="2021-04-08T00:00:00"/>
    <d v="2021-04-08T00:00:00"/>
    <d v="2021-04-08T00:00:00"/>
    <d v="2021-04-08T00:00:00"/>
    <s v="완료"/>
    <m/>
    <m/>
    <m/>
    <m/>
    <s v="송종근"/>
    <x v="3"/>
    <s v="임영두"/>
    <m/>
  </r>
  <r>
    <n v="1458"/>
    <s v="202104-069"/>
    <s v="N"/>
    <x v="1332"/>
    <s v="IT"/>
    <x v="2"/>
    <x v="5"/>
    <x v="18"/>
    <n v="2021"/>
    <n v="4"/>
    <n v="15"/>
    <d v="2021-04-09T00:00:00"/>
    <d v="2021-04-09T00:00:00"/>
    <d v="2021-04-09T00:00:00"/>
    <d v="2021-04-09T00:00:00"/>
    <s v="완료"/>
    <m/>
    <m/>
    <m/>
    <m/>
    <s v="신기술상사"/>
    <x v="3"/>
    <s v="임영두"/>
    <m/>
  </r>
  <r>
    <n v="1459"/>
    <s v="202104-070"/>
    <s v="N"/>
    <x v="1333"/>
    <s v="FMB"/>
    <x v="2"/>
    <x v="5"/>
    <x v="18"/>
    <n v="2021"/>
    <n v="4"/>
    <n v="15"/>
    <d v="2021-04-09T00:00:00"/>
    <d v="2021-04-09T00:00:00"/>
    <d v="2021-04-09T00:00:00"/>
    <d v="2021-04-09T00:00:00"/>
    <s v="완료"/>
    <m/>
    <m/>
    <m/>
    <m/>
    <s v="채지연"/>
    <x v="3"/>
    <s v="임영두"/>
    <m/>
  </r>
  <r>
    <n v="1460"/>
    <s v="202104-071"/>
    <s v="N"/>
    <x v="1334"/>
    <s v="FMB"/>
    <x v="2"/>
    <x v="5"/>
    <x v="18"/>
    <n v="2021"/>
    <n v="4"/>
    <n v="15"/>
    <d v="2021-04-09T00:00:00"/>
    <d v="2021-04-09T00:00:00"/>
    <d v="2021-04-09T00:00:00"/>
    <d v="2021-04-09T00:00:00"/>
    <s v="완료"/>
    <m/>
    <m/>
    <m/>
    <m/>
    <s v="채지연"/>
    <x v="3"/>
    <s v="임영두"/>
    <m/>
  </r>
  <r>
    <n v="1461"/>
    <s v="202104-072"/>
    <s v="N"/>
    <x v="1335"/>
    <s v="FMB"/>
    <x v="2"/>
    <x v="5"/>
    <x v="18"/>
    <n v="2021"/>
    <n v="4"/>
    <n v="15"/>
    <d v="2021-04-09T00:00:00"/>
    <d v="2021-04-09T00:00:00"/>
    <d v="2021-04-09T00:00:00"/>
    <d v="2021-04-09T00:00:00"/>
    <s v="완료"/>
    <m/>
    <m/>
    <m/>
    <m/>
    <s v="채지연"/>
    <x v="3"/>
    <s v="임영두"/>
    <m/>
  </r>
  <r>
    <n v="1462"/>
    <s v="202104-073"/>
    <s v="N"/>
    <x v="1336"/>
    <s v="IT"/>
    <x v="2"/>
    <x v="5"/>
    <x v="18"/>
    <n v="2021"/>
    <n v="4"/>
    <n v="15"/>
    <d v="2021-04-09T00:00:00"/>
    <d v="2021-04-09T00:00:00"/>
    <d v="2021-04-09T00:00:00"/>
    <d v="2021-04-09T00:00:00"/>
    <s v="완료"/>
    <m/>
    <m/>
    <m/>
    <m/>
    <s v="구석수"/>
    <x v="3"/>
    <s v="임영두"/>
    <m/>
  </r>
  <r>
    <n v="1463"/>
    <s v="202104-074"/>
    <s v="N"/>
    <x v="1337"/>
    <s v="FMB"/>
    <x v="2"/>
    <x v="5"/>
    <x v="18"/>
    <n v="2021"/>
    <n v="4"/>
    <n v="15"/>
    <d v="2021-04-09T00:00:00"/>
    <d v="2021-04-09T00:00:00"/>
    <d v="2021-04-09T00:00:00"/>
    <d v="2021-04-09T00:00:00"/>
    <s v="완료"/>
    <m/>
    <m/>
    <m/>
    <m/>
    <s v="채지연"/>
    <x v="3"/>
    <s v="임영두"/>
    <s v="점유율 = 해당 수량/ 총 생산+불량"/>
  </r>
  <r>
    <n v="1464"/>
    <s v="202104-075"/>
    <s v="N"/>
    <x v="1338"/>
    <s v="MES"/>
    <x v="2"/>
    <x v="5"/>
    <x v="18"/>
    <n v="2021"/>
    <n v="4"/>
    <n v="17"/>
    <d v="2021-04-09T00:00:00"/>
    <d v="2021-04-09T00:00:00"/>
    <d v="2021-04-09T00:00:00"/>
    <d v="2021-04-23T00:00:00"/>
    <s v="완료"/>
    <m/>
    <m/>
    <m/>
    <m/>
    <s v="채지연"/>
    <x v="3"/>
    <s v="임영두"/>
    <m/>
  </r>
  <r>
    <n v="1465"/>
    <s v="202104-076"/>
    <s v="N"/>
    <x v="1339"/>
    <s v="IT"/>
    <x v="2"/>
    <x v="5"/>
    <x v="18"/>
    <n v="2021"/>
    <n v="4"/>
    <n v="15"/>
    <d v="2021-04-09T00:00:00"/>
    <d v="2021-04-09T00:00:00"/>
    <d v="2021-04-09T00:00:00"/>
    <d v="2021-04-09T00:00:00"/>
    <s v="완료"/>
    <m/>
    <m/>
    <m/>
    <m/>
    <s v="임영두 "/>
    <x v="3"/>
    <s v="임영두"/>
    <m/>
  </r>
  <r>
    <n v="1466"/>
    <s v="202104-077"/>
    <s v="N"/>
    <x v="1340"/>
    <s v="MES"/>
    <x v="2"/>
    <x v="5"/>
    <x v="18"/>
    <n v="2021"/>
    <n v="5"/>
    <n v="19"/>
    <d v="2021-04-09T00:00:00"/>
    <d v="2021-04-09T00:00:00"/>
    <d v="2021-04-09T00:00:00"/>
    <d v="2021-05-07T00:00:00"/>
    <s v="완료"/>
    <m/>
    <m/>
    <m/>
    <m/>
    <s v="권용배"/>
    <x v="3"/>
    <s v="임영두"/>
    <s v="PA1021323A, REW_BREAK_WIRE_QTY"/>
  </r>
  <r>
    <n v="1467"/>
    <s v="202104-078"/>
    <s v="N"/>
    <x v="1341"/>
    <s v="MES"/>
    <x v="2"/>
    <x v="5"/>
    <x v="18"/>
    <n v="2021"/>
    <n v="4"/>
    <n v="15"/>
    <d v="2021-04-05T00:00:00"/>
    <d v="2021-04-05T00:00:00"/>
    <d v="2021-04-05T00:00:00"/>
    <d v="2021-04-05T00:00:00"/>
    <s v="완료"/>
    <m/>
    <m/>
    <m/>
    <m/>
    <s v="이태경"/>
    <x v="4"/>
    <s v="고승환"/>
    <m/>
  </r>
  <r>
    <n v="1468"/>
    <s v="202104-079"/>
    <s v="N"/>
    <x v="1342"/>
    <s v="WMS"/>
    <x v="2"/>
    <x v="5"/>
    <x v="18"/>
    <n v="2021"/>
    <n v="4"/>
    <n v="16"/>
    <d v="2021-04-05T00:00:00"/>
    <d v="2021-04-05T00:00:00"/>
    <d v="2021-04-05T00:00:00"/>
    <d v="2021-04-12T00:00:00"/>
    <s v="완료"/>
    <m/>
    <m/>
    <m/>
    <m/>
    <s v="임영두"/>
    <x v="4"/>
    <s v="고승환"/>
    <s v="- 환경설정, 시스템 구조, UI구조 등"/>
  </r>
  <r>
    <n v="1469"/>
    <s v="202104-080"/>
    <s v="N"/>
    <x v="1343"/>
    <s v="MES"/>
    <x v="2"/>
    <x v="5"/>
    <x v="18"/>
    <n v="2021"/>
    <n v="4"/>
    <n v="16"/>
    <d v="2021-04-07T00:00:00"/>
    <d v="2021-04-07T00:00:00"/>
    <d v="2021-04-07T00:00:00"/>
    <d v="2021-04-13T00:00:00"/>
    <s v="완료"/>
    <m/>
    <m/>
    <m/>
    <m/>
    <s v="이규민"/>
    <x v="4"/>
    <s v="고승환"/>
    <s v="- 수입품 데이터는 최초 창고로 들어가기떄문에 계측기 측정 데이터를 못받음_x000a_- 해당 수입품의 공정이 검사로 바뀌게 설정_x000a_- 해당 수입품을 끌고와 설정할수있는 화면 구성"/>
  </r>
  <r>
    <n v="1470"/>
    <s v="202104-081"/>
    <s v="N"/>
    <x v="1344"/>
    <s v="MES"/>
    <x v="2"/>
    <x v="5"/>
    <x v="18"/>
    <n v="2021"/>
    <n v="4"/>
    <n v="15"/>
    <d v="2021-04-08T00:00:00"/>
    <d v="2021-04-08T00:00:00"/>
    <d v="2021-04-08T00:00:00"/>
    <d v="2021-04-08T00:00:00"/>
    <s v="완료"/>
    <m/>
    <m/>
    <m/>
    <m/>
    <s v="이태경"/>
    <x v="4"/>
    <s v="고승환"/>
    <s v="- 등급 상관없이 출하(6건)"/>
  </r>
  <r>
    <n v="1471"/>
    <s v="202104-082"/>
    <s v="N"/>
    <x v="1345"/>
    <s v="VPN"/>
    <x v="2"/>
    <x v="5"/>
    <x v="18"/>
    <n v="2021"/>
    <n v="4"/>
    <n v="15"/>
    <d v="2021-04-05T00:00:00"/>
    <d v="2021-04-05T00:00:00"/>
    <d v="2021-04-05T00:00:00"/>
    <d v="2021-04-05T00:00:00"/>
    <s v="완료"/>
    <m/>
    <m/>
    <m/>
    <m/>
    <s v="이태경"/>
    <x v="45"/>
    <s v="이남용"/>
    <m/>
  </r>
  <r>
    <n v="1472"/>
    <s v="202104-083"/>
    <s v="N"/>
    <x v="1346"/>
    <s v="IT"/>
    <x v="2"/>
    <x v="5"/>
    <x v="18"/>
    <n v="2021"/>
    <n v="4"/>
    <n v="15"/>
    <d v="2021-04-05T00:00:00"/>
    <d v="2021-04-05T00:00:00"/>
    <d v="2021-04-05T00:00:00"/>
    <d v="2021-04-05T00:00:00"/>
    <s v="완료"/>
    <m/>
    <m/>
    <m/>
    <m/>
    <s v="이은경"/>
    <x v="45"/>
    <s v="이남용"/>
    <s v="레지스트리 [HKEY_LOCAL_MACHINE\SYSTEM\CurrentControlSet\Services\LanmanWorkstation\Parameters]&quot;AllowInsecureGuestAuth&quot;=dword 0값에서 1값으로 수정"/>
  </r>
  <r>
    <n v="1473"/>
    <s v="202104-084"/>
    <s v="N"/>
    <x v="1347"/>
    <s v="EAP"/>
    <x v="2"/>
    <x v="5"/>
    <x v="18"/>
    <n v="2021"/>
    <n v="4"/>
    <n v="15"/>
    <d v="2021-04-05T00:00:00"/>
    <d v="2021-04-05T00:00:00"/>
    <d v="2021-04-05T00:00:00"/>
    <d v="2021-04-09T00:00:00"/>
    <s v="완료"/>
    <m/>
    <m/>
    <m/>
    <m/>
    <s v="이남용"/>
    <x v="45"/>
    <s v="이남용"/>
    <m/>
  </r>
  <r>
    <n v="1474"/>
    <s v="202104-085"/>
    <s v="N"/>
    <x v="1348"/>
    <s v="IT"/>
    <x v="2"/>
    <x v="5"/>
    <x v="18"/>
    <n v="2021"/>
    <n v="4"/>
    <n v="15"/>
    <d v="2021-04-05T00:00:00"/>
    <d v="2021-04-05T00:00:00"/>
    <d v="2021-04-05T00:00:00"/>
    <d v="2021-04-09T00:00:00"/>
    <s v="완료"/>
    <m/>
    <m/>
    <m/>
    <m/>
    <s v="이남용"/>
    <x v="45"/>
    <s v="이남용"/>
    <m/>
  </r>
  <r>
    <n v="1475"/>
    <s v="202104-086"/>
    <s v="N"/>
    <x v="1349"/>
    <s v="IT"/>
    <x v="2"/>
    <x v="5"/>
    <x v="18"/>
    <n v="2021"/>
    <n v="4"/>
    <n v="15"/>
    <d v="2021-04-05T00:00:00"/>
    <d v="2021-04-05T00:00:00"/>
    <d v="2021-04-05T00:00:00"/>
    <d v="2021-04-06T00:00:00"/>
    <s v="완료"/>
    <m/>
    <m/>
    <m/>
    <m/>
    <s v="이남용"/>
    <x v="45"/>
    <s v="이남용"/>
    <s v="path값 oracle client  _x000a_디텍토리에 맞게환경변수"/>
  </r>
  <r>
    <n v="1476"/>
    <s v="202104-087"/>
    <s v="N"/>
    <x v="1350"/>
    <s v="IT"/>
    <x v="2"/>
    <x v="5"/>
    <x v="18"/>
    <n v="2021"/>
    <n v="4"/>
    <n v="15"/>
    <d v="2021-04-07T00:00:00"/>
    <d v="2021-04-07T00:00:00"/>
    <d v="2021-04-07T00:00:00"/>
    <d v="2021-04-06T00:00:00"/>
    <s v="완료"/>
    <m/>
    <m/>
    <m/>
    <m/>
    <s v="임영두"/>
    <x v="45"/>
    <s v="이남용"/>
    <m/>
  </r>
  <r>
    <n v="1477"/>
    <s v="202104-088"/>
    <s v="N"/>
    <x v="1351"/>
    <s v="IT"/>
    <x v="2"/>
    <x v="5"/>
    <x v="18"/>
    <n v="2021"/>
    <n v="4"/>
    <n v="15"/>
    <d v="2021-04-07T00:00:00"/>
    <d v="2021-04-07T00:00:00"/>
    <d v="2021-04-07T00:00:00"/>
    <d v="2021-04-07T00:00:00"/>
    <s v="완료"/>
    <m/>
    <m/>
    <m/>
    <m/>
    <s v="임영두"/>
    <x v="45"/>
    <s v="이남용"/>
    <s v="각 작업스케줄러파일디텍토리로 _x000a_이동하여 배치파일 수동실행"/>
  </r>
  <r>
    <n v="1478"/>
    <s v="202104-089"/>
    <s v="N"/>
    <x v="1352"/>
    <s v="IT"/>
    <x v="2"/>
    <x v="5"/>
    <x v="18"/>
    <n v="2021"/>
    <n v="4"/>
    <n v="15"/>
    <d v="2021-04-07T00:00:00"/>
    <d v="2021-04-07T00:00:00"/>
    <d v="2021-04-07T00:00:00"/>
    <d v="2021-04-07T00:00:00"/>
    <s v="완료"/>
    <m/>
    <m/>
    <m/>
    <m/>
    <s v="임영두"/>
    <x v="45"/>
    <s v="이남용"/>
    <s v="각 작업스케줄러파일디텍토리로 _x000a_이동하여 배치파일 수동실행"/>
  </r>
  <r>
    <n v="1479"/>
    <s v="202104-090"/>
    <s v="N"/>
    <x v="1353"/>
    <s v="IT"/>
    <x v="2"/>
    <x v="5"/>
    <x v="18"/>
    <n v="2021"/>
    <n v="4"/>
    <n v="15"/>
    <d v="2021-04-07T00:00:00"/>
    <d v="2021-04-07T00:00:00"/>
    <d v="2021-04-07T00:00:00"/>
    <d v="2021-04-07T00:00:00"/>
    <s v="완료"/>
    <m/>
    <m/>
    <m/>
    <m/>
    <s v="정규동"/>
    <x v="45"/>
    <s v="이남용"/>
    <s v="기존 오피스2010삭제후 2016로 설치후 인증 및 테스트 후 완료"/>
  </r>
  <r>
    <n v="1480"/>
    <s v="202104-091"/>
    <s v="N"/>
    <x v="1354"/>
    <s v="IT"/>
    <x v="2"/>
    <x v="5"/>
    <x v="18"/>
    <n v="2021"/>
    <n v="4"/>
    <n v="15"/>
    <d v="2021-04-09T00:00:00"/>
    <d v="2021-04-09T00:00:00"/>
    <d v="2021-04-09T00:00:00"/>
    <d v="2021-04-09T00:00:00"/>
    <s v="완료"/>
    <m/>
    <m/>
    <m/>
    <m/>
    <s v="이남용"/>
    <x v="45"/>
    <s v="이남용"/>
    <m/>
  </r>
  <r>
    <n v="1481"/>
    <s v="202104-092"/>
    <s v="N"/>
    <x v="1355"/>
    <s v="THSYS"/>
    <x v="2"/>
    <x v="5"/>
    <x v="18"/>
    <n v="2021"/>
    <n v="4"/>
    <n v="15"/>
    <d v="2021-04-05T00:00:00"/>
    <d v="2021-04-05T00:00:00"/>
    <d v="2021-04-05T00:00:00"/>
    <d v="2021-04-05T00:00:00"/>
    <s v="완료"/>
    <m/>
    <m/>
    <m/>
    <m/>
    <s v="이은경"/>
    <x v="39"/>
    <s v="유상수"/>
    <s v="해당 코스트센터의 수익전기 기표가 Lock 걸려서 진행이 안되는 상황이었음._x000a_(코스트센터 관리자 홍승혁 씨가 처리하도록 유도함)"/>
  </r>
  <r>
    <n v="1482"/>
    <s v="202104-093"/>
    <s v="N"/>
    <x v="1356"/>
    <s v="THSYS"/>
    <x v="2"/>
    <x v="5"/>
    <x v="18"/>
    <n v="2021"/>
    <n v="4"/>
    <n v="15"/>
    <d v="2021-04-05T00:00:00"/>
    <d v="2021-04-05T00:00:00"/>
    <d v="2021-04-05T00:00:00"/>
    <d v="2021-04-05T00:00:00"/>
    <s v="완료"/>
    <m/>
    <m/>
    <m/>
    <m/>
    <s v="정진원"/>
    <x v="39"/>
    <s v="유상수"/>
    <s v="금액 불일치로 인한 오류 확인 및 통보"/>
  </r>
  <r>
    <n v="1483"/>
    <s v="202104-094"/>
    <s v="N"/>
    <x v="1357"/>
    <s v="THSYS"/>
    <x v="2"/>
    <x v="5"/>
    <x v="18"/>
    <n v="2021"/>
    <n v="4"/>
    <n v="15"/>
    <d v="2021-04-06T00:00:00"/>
    <d v="2021-04-06T00:00:00"/>
    <d v="2021-04-06T00:00:00"/>
    <d v="2021-04-06T00:00:00"/>
    <s v="완료"/>
    <m/>
    <m/>
    <m/>
    <m/>
    <s v="이은경"/>
    <x v="39"/>
    <s v="유상수"/>
    <s v="해당 코스트센터의 수익전기 기표가 Lock 걸려서 진행이 안되는 상황이었음._x000a_(코스트센터 관리자 홍승혁 씨가 처리하도록 유도함)"/>
  </r>
  <r>
    <n v="1484"/>
    <s v="202104-095"/>
    <s v="N"/>
    <x v="1358"/>
    <s v="THSYS"/>
    <x v="2"/>
    <x v="5"/>
    <x v="18"/>
    <n v="2021"/>
    <n v="4"/>
    <n v="15"/>
    <d v="2021-04-07T00:00:00"/>
    <d v="2021-04-07T00:00:00"/>
    <d v="2021-04-07T00:00:00"/>
    <d v="2021-04-07T00:00:00"/>
    <s v="완료"/>
    <m/>
    <m/>
    <m/>
    <m/>
    <s v="홍승혁"/>
    <x v="39"/>
    <s v="유상수"/>
    <s v="특정 대금청구문서의 수익성 세그먼트 생성 오류에 따른 dump 오류_x000a_(해당 대금청구문서의 역분개후 재전기를 통해 수익성 세그먼트 재생성 처리후 매출원가 평가 처리 완료)"/>
  </r>
  <r>
    <n v="1485"/>
    <s v="202104-096"/>
    <s v="N"/>
    <x v="1359"/>
    <s v="THSYS"/>
    <x v="2"/>
    <x v="5"/>
    <x v="18"/>
    <n v="2021"/>
    <n v="4"/>
    <n v="15"/>
    <d v="2021-04-06T00:00:00"/>
    <d v="2021-04-06T00:00:00"/>
    <d v="2021-04-06T00:00:00"/>
    <d v="2021-04-06T00:00:00"/>
    <s v="완료"/>
    <m/>
    <m/>
    <m/>
    <m/>
    <s v="양진호"/>
    <x v="37"/>
    <s v="이세웅"/>
    <s v="원가상세표에 대한 자재비 및 가공비_x000a_산출에 대한 내역 공유"/>
  </r>
  <r>
    <n v="1486"/>
    <s v="202104-097"/>
    <s v="N"/>
    <x v="1360"/>
    <s v="THSYS"/>
    <x v="2"/>
    <x v="5"/>
    <x v="18"/>
    <n v="2021"/>
    <n v="4"/>
    <n v="15"/>
    <d v="2021-04-07T00:00:00"/>
    <d v="2021-04-07T00:00:00"/>
    <d v="2021-04-07T00:00:00"/>
    <d v="2021-04-07T00:00:00"/>
    <s v="완료"/>
    <m/>
    <m/>
    <m/>
    <m/>
    <s v="양진호"/>
    <x v="37"/>
    <s v="이세웅"/>
    <s v="업무협의, 대한시스템즈 4층 회의실_x000a_가공비 라우팅 모니터링 내용협의_x000a_견적자재단가 신규 프로그램 작성협의"/>
  </r>
  <r>
    <n v="1487"/>
    <s v="202104-098"/>
    <s v="N"/>
    <x v="1361"/>
    <s v="THSYS"/>
    <x v="2"/>
    <x v="5"/>
    <x v="18"/>
    <n v="2021"/>
    <n v="4"/>
    <n v="16"/>
    <d v="2021-04-08T00:00:00"/>
    <d v="2021-04-08T00:00:00"/>
    <d v="2021-04-08T00:00:00"/>
    <d v="2021-04-16T00:00:00"/>
    <s v="완료"/>
    <m/>
    <m/>
    <m/>
    <m/>
    <s v="양진호"/>
    <x v="37"/>
    <s v="이세웅"/>
    <s v="견적프로그램 신규 작성이전에,_x000a_단가 조회 및 등록 프로그램 작성 중_x000a_차주 2021.04.15(완료예정)"/>
  </r>
  <r>
    <n v="1488"/>
    <s v="202104-099"/>
    <s v="N"/>
    <x v="1362"/>
    <s v="THSYS"/>
    <x v="2"/>
    <x v="5"/>
    <x v="18"/>
    <n v="2021"/>
    <n v="4"/>
    <n v="15"/>
    <d v="2021-04-05T00:00:00"/>
    <d v="2021-04-05T00:00:00"/>
    <d v="2021-04-05T00:00:00"/>
    <d v="2021-04-05T00:00:00"/>
    <s v="완료"/>
    <m/>
    <m/>
    <m/>
    <m/>
    <s v="백광현"/>
    <x v="38"/>
    <s v="허경훈"/>
    <m/>
  </r>
  <r>
    <n v="1489"/>
    <s v="202104-100"/>
    <s v="N"/>
    <x v="1363"/>
    <s v="THSYS"/>
    <x v="2"/>
    <x v="5"/>
    <x v="18"/>
    <n v="2021"/>
    <n v="4"/>
    <n v="15"/>
    <d v="2021-04-05T00:00:00"/>
    <d v="2021-04-05T00:00:00"/>
    <d v="2021-04-05T00:00:00"/>
    <d v="2021-04-05T00:00:00"/>
    <s v="완료"/>
    <m/>
    <m/>
    <m/>
    <m/>
    <s v="임영두"/>
    <x v="38"/>
    <s v="허경훈"/>
    <m/>
  </r>
  <r>
    <n v="1490"/>
    <s v="202104-101"/>
    <s v="N"/>
    <x v="1364"/>
    <s v="THSYS"/>
    <x v="2"/>
    <x v="5"/>
    <x v="18"/>
    <n v="2021"/>
    <n v="4"/>
    <n v="15"/>
    <d v="2021-04-07T00:00:00"/>
    <d v="2021-04-07T00:00:00"/>
    <d v="2021-04-07T00:00:00"/>
    <d v="2021-04-07T00:00:00"/>
    <s v="완료"/>
    <m/>
    <m/>
    <m/>
    <m/>
    <s v="허경훈"/>
    <x v="42"/>
    <s v="정희황"/>
    <m/>
  </r>
  <r>
    <n v="1491"/>
    <s v="202104-102"/>
    <s v="N"/>
    <x v="1347"/>
    <s v="EAP"/>
    <x v="2"/>
    <x v="5"/>
    <x v="19"/>
    <n v="2021"/>
    <n v="4"/>
    <n v="16"/>
    <d v="2021-04-12T00:00:00"/>
    <d v="2021-04-12T00:00:00"/>
    <d v="2021-04-12T00:00:00"/>
    <d v="2021-04-16T00:00:00"/>
    <s v="완료"/>
    <m/>
    <m/>
    <m/>
    <m/>
    <s v="이남용"/>
    <x v="45"/>
    <s v="이남용"/>
    <m/>
  </r>
  <r>
    <n v="1492"/>
    <s v="202104-103"/>
    <s v="N"/>
    <x v="1348"/>
    <s v="IT"/>
    <x v="2"/>
    <x v="5"/>
    <x v="19"/>
    <n v="2021"/>
    <n v="4"/>
    <n v="16"/>
    <d v="2021-04-12T00:00:00"/>
    <d v="2021-04-12T00:00:00"/>
    <d v="2021-04-12T00:00:00"/>
    <d v="2021-04-16T00:00:00"/>
    <s v="완료"/>
    <m/>
    <m/>
    <m/>
    <m/>
    <s v="이남용"/>
    <x v="45"/>
    <s v="이남용"/>
    <m/>
  </r>
  <r>
    <n v="1493"/>
    <s v="202104-104"/>
    <s v="N"/>
    <x v="1365"/>
    <s v="IT"/>
    <x v="2"/>
    <x v="5"/>
    <x v="19"/>
    <n v="2021"/>
    <n v="6"/>
    <n v="24"/>
    <d v="2021-04-12T00:00:00"/>
    <d v="2021-04-12T00:00:00"/>
    <d v="2021-04-12T00:00:00"/>
    <d v="2021-06-11T00:00:00"/>
    <s v="완료"/>
    <m/>
    <m/>
    <m/>
    <m/>
    <s v="이남용"/>
    <x v="45"/>
    <s v="이남용"/>
    <m/>
  </r>
  <r>
    <n v="1494"/>
    <s v="202104-105"/>
    <s v="N"/>
    <x v="1366"/>
    <s v="VPN"/>
    <x v="2"/>
    <x v="5"/>
    <x v="19"/>
    <n v="2021"/>
    <n v="4"/>
    <n v="16"/>
    <d v="2021-04-12T00:00:00"/>
    <d v="2021-04-12T00:00:00"/>
    <d v="2021-04-12T00:00:00"/>
    <d v="2021-04-15T00:00:00"/>
    <s v="완료"/>
    <m/>
    <m/>
    <m/>
    <m/>
    <s v="이남용"/>
    <x v="45"/>
    <s v="이남용"/>
    <m/>
  </r>
  <r>
    <n v="1495"/>
    <s v="202104-106"/>
    <s v="N"/>
    <x v="1367"/>
    <s v="PC"/>
    <x v="2"/>
    <x v="5"/>
    <x v="19"/>
    <n v="2021"/>
    <n v="4"/>
    <n v="16"/>
    <d v="2021-04-12T00:00:00"/>
    <d v="2021-04-12T00:00:00"/>
    <d v="2021-04-12T00:00:00"/>
    <d v="2021-04-13T00:00:00"/>
    <s v="완료"/>
    <m/>
    <m/>
    <m/>
    <m/>
    <s v="김태령"/>
    <x v="46"/>
    <s v="이남용"/>
    <s v="Windows10 2H02 포맷완료 _x000a_및 프로그램세팅"/>
  </r>
  <r>
    <n v="1496"/>
    <s v="202104-107"/>
    <s v="N"/>
    <x v="1368"/>
    <s v="PC"/>
    <x v="2"/>
    <x v="5"/>
    <x v="19"/>
    <n v="2021"/>
    <n v="4"/>
    <n v="16"/>
    <d v="2021-04-13T00:00:00"/>
    <d v="2021-04-13T00:00:00"/>
    <d v="2021-04-13T00:00:00"/>
    <d v="2021-04-13T00:00:00"/>
    <s v="완료"/>
    <m/>
    <m/>
    <m/>
    <m/>
    <s v="채지연"/>
    <x v="47"/>
    <s v="이남용"/>
    <s v="기존 구형윈도우버전에서 최신빌드버전으로 업데이트 및 윈도우10 포맷 / 프로그램세팅"/>
  </r>
  <r>
    <n v="1497"/>
    <s v="202104-108"/>
    <s v="N"/>
    <x v="1369"/>
    <s v="PC"/>
    <x v="2"/>
    <x v="5"/>
    <x v="19"/>
    <n v="2021"/>
    <n v="4"/>
    <n v="16"/>
    <d v="2021-04-13T00:00:00"/>
    <d v="2021-04-13T00:00:00"/>
    <d v="2021-04-13T00:00:00"/>
    <d v="2021-04-13T00:00:00"/>
    <s v="완료"/>
    <m/>
    <m/>
    <m/>
    <m/>
    <s v="채지연"/>
    <x v="47"/>
    <s v="이남용"/>
    <s v="윈도우10 빌드버전 2h02 최신설치후_x000a_기존 오피스2016설치후 장애발생 및 _x000a_오피스 M365로 설치이후 해결"/>
  </r>
  <r>
    <n v="1498"/>
    <s v="202104-109"/>
    <s v="N"/>
    <x v="1370"/>
    <s v="IT"/>
    <x v="2"/>
    <x v="5"/>
    <x v="19"/>
    <n v="2021"/>
    <n v="4"/>
    <n v="16"/>
    <d v="2021-04-14T00:00:00"/>
    <d v="2021-04-14T00:00:00"/>
    <d v="2021-04-14T00:00:00"/>
    <d v="2021-04-14T00:00:00"/>
    <s v="완료"/>
    <m/>
    <m/>
    <m/>
    <m/>
    <s v="이남용"/>
    <x v="45"/>
    <s v="이남용"/>
    <s v="기존 Windows10 1703빌드버전에서 20H2빌드버전으로 부팅USB업그레이드"/>
  </r>
  <r>
    <n v="1499"/>
    <s v="202104-110"/>
    <s v="N"/>
    <x v="1371"/>
    <s v="아웃룩"/>
    <x v="2"/>
    <x v="5"/>
    <x v="19"/>
    <n v="2021"/>
    <n v="4"/>
    <n v="16"/>
    <d v="2021-04-14T00:00:00"/>
    <d v="2021-04-14T00:00:00"/>
    <d v="2021-04-14T00:00:00"/>
    <d v="2021-04-14T00:00:00"/>
    <s v="완료"/>
    <m/>
    <m/>
    <m/>
    <m/>
    <s v="채지연"/>
    <x v="47"/>
    <s v="이남용"/>
    <s v="기존 백업된 PST를 불러오고 확인시켜드림"/>
  </r>
  <r>
    <n v="1500"/>
    <s v="202104-111"/>
    <s v="N"/>
    <x v="1372"/>
    <s v="아웃룩"/>
    <x v="2"/>
    <x v="5"/>
    <x v="19"/>
    <n v="2021"/>
    <n v="4"/>
    <n v="16"/>
    <d v="2021-04-14T00:00:00"/>
    <d v="2021-04-14T00:00:00"/>
    <d v="2021-04-14T00:00:00"/>
    <d v="2021-04-14T00:00:00"/>
    <s v="완료"/>
    <m/>
    <m/>
    <m/>
    <m/>
    <s v="강승구"/>
    <x v="48"/>
    <s v="이남용"/>
    <s v="Exchange 및 POP 수동설정으로 안내드림"/>
  </r>
  <r>
    <n v="1501"/>
    <s v="202104-112"/>
    <s v="N"/>
    <x v="1373"/>
    <s v="VPN"/>
    <x v="2"/>
    <x v="5"/>
    <x v="19"/>
    <n v="2021"/>
    <n v="4"/>
    <n v="16"/>
    <d v="2021-04-16T00:00:00"/>
    <d v="2021-04-16T00:00:00"/>
    <d v="2021-04-16T00:00:00"/>
    <d v="2021-04-16T00:00:00"/>
    <s v="완료"/>
    <m/>
    <m/>
    <m/>
    <m/>
    <s v="안태형"/>
    <x v="49"/>
    <s v="이남용"/>
    <s v="기존 구VPNClient제거 후 재설치 및 재설정"/>
  </r>
  <r>
    <n v="1502"/>
    <s v="202104-113"/>
    <s v="N"/>
    <x v="1374"/>
    <s v="IT"/>
    <x v="2"/>
    <x v="5"/>
    <x v="19"/>
    <n v="2021"/>
    <n v="4"/>
    <n v="16"/>
    <d v="2021-04-14T00:00:00"/>
    <d v="2021-04-14T00:00:00"/>
    <d v="2021-04-14T00:00:00"/>
    <d v="2021-04-16T00:00:00"/>
    <s v="완료"/>
    <m/>
    <m/>
    <m/>
    <m/>
    <s v="임영두"/>
    <x v="3"/>
    <s v="이남용"/>
    <m/>
  </r>
  <r>
    <n v="1503"/>
    <s v="202104-114"/>
    <s v="N"/>
    <x v="1375"/>
    <s v="PC"/>
    <x v="2"/>
    <x v="5"/>
    <x v="19"/>
    <n v="2021"/>
    <n v="4"/>
    <n v="16"/>
    <d v="2021-04-16T00:00:00"/>
    <d v="2021-04-16T00:00:00"/>
    <d v="2021-04-16T00:00:00"/>
    <d v="2021-04-16T00:00:00"/>
    <s v="완료"/>
    <m/>
    <m/>
    <m/>
    <m/>
    <s v="문대승"/>
    <x v="50"/>
    <s v="이남용"/>
    <s v="노트북분해후, FAN 및 히트싱크분해 후 이물질제거"/>
  </r>
  <r>
    <n v="1504"/>
    <s v="202104-115"/>
    <s v="N"/>
    <x v="1376"/>
    <s v="MES"/>
    <x v="2"/>
    <x v="5"/>
    <x v="19"/>
    <n v="2021"/>
    <n v="4"/>
    <n v="16"/>
    <d v="2021-04-12T00:00:00"/>
    <d v="2021-04-12T00:00:00"/>
    <d v="2021-04-12T00:00:00"/>
    <d v="2021-04-12T00:00:00"/>
    <s v="완료"/>
    <m/>
    <m/>
    <m/>
    <m/>
    <s v="이규민"/>
    <x v="9"/>
    <s v="고승환"/>
    <m/>
  </r>
  <r>
    <n v="1505"/>
    <s v="202104-116"/>
    <s v="N"/>
    <x v="1377"/>
    <s v="MES"/>
    <x v="2"/>
    <x v="5"/>
    <x v="19"/>
    <n v="2021"/>
    <n v="4"/>
    <n v="16"/>
    <d v="2021-04-12T00:00:00"/>
    <d v="2021-04-12T00:00:00"/>
    <d v="2021-04-12T00:00:00"/>
    <d v="2021-04-13T00:00:00"/>
    <s v="완료"/>
    <m/>
    <m/>
    <m/>
    <m/>
    <s v="이규민"/>
    <x v="9"/>
    <s v="고승환"/>
    <m/>
  </r>
  <r>
    <n v="1506"/>
    <s v="202104-117"/>
    <s v="N"/>
    <x v="1378"/>
    <s v="WMS"/>
    <x v="2"/>
    <x v="5"/>
    <x v="19"/>
    <n v="2021"/>
    <n v="4"/>
    <n v="16"/>
    <d v="2021-04-14T00:00:00"/>
    <d v="2021-04-14T00:00:00"/>
    <d v="2021-04-14T00:00:00"/>
    <d v="2021-04-14T00:00:00"/>
    <s v="완료"/>
    <m/>
    <m/>
    <m/>
    <m/>
    <s v="이태경"/>
    <x v="24"/>
    <s v="고승환"/>
    <m/>
  </r>
  <r>
    <n v="1507"/>
    <s v="202104-118"/>
    <s v="N"/>
    <x v="1379"/>
    <s v="MES"/>
    <x v="2"/>
    <x v="5"/>
    <x v="19"/>
    <n v="2021"/>
    <n v="4"/>
    <n v="17"/>
    <d v="2021-04-15T00:00:00"/>
    <d v="2021-04-15T00:00:00"/>
    <d v="2021-04-15T00:00:00"/>
    <d v="2021-04-19T00:00:00"/>
    <s v="완료"/>
    <m/>
    <m/>
    <m/>
    <m/>
    <s v="김형준"/>
    <x v="8"/>
    <s v="고승환"/>
    <m/>
  </r>
  <r>
    <n v="1508"/>
    <s v="202104-119"/>
    <s v="N"/>
    <x v="1380"/>
    <s v="IT"/>
    <x v="2"/>
    <x v="5"/>
    <x v="19"/>
    <n v="2021"/>
    <n v="4"/>
    <n v="16"/>
    <d v="2021-04-12T00:00:00"/>
    <d v="2021-04-12T00:00:00"/>
    <d v="2021-04-12T00:00:00"/>
    <d v="2021-04-12T00:00:00"/>
    <s v="완료"/>
    <m/>
    <m/>
    <m/>
    <m/>
    <s v="유효수"/>
    <x v="51"/>
    <s v="임영두"/>
    <m/>
  </r>
  <r>
    <n v="1509"/>
    <s v="202104-120"/>
    <s v="N"/>
    <x v="1381"/>
    <s v="FMB"/>
    <x v="2"/>
    <x v="5"/>
    <x v="19"/>
    <n v="2021"/>
    <n v="4"/>
    <n v="16"/>
    <d v="2021-04-13T00:00:00"/>
    <d v="2021-04-13T00:00:00"/>
    <d v="2021-04-13T00:00:00"/>
    <d v="2021-04-13T00:00:00"/>
    <s v="완료"/>
    <m/>
    <m/>
    <m/>
    <m/>
    <s v="임영두"/>
    <x v="3"/>
    <s v="임영두"/>
    <m/>
  </r>
  <r>
    <n v="1510"/>
    <s v="202104-121"/>
    <s v="N"/>
    <x v="1382"/>
    <s v="FMB"/>
    <x v="2"/>
    <x v="5"/>
    <x v="19"/>
    <n v="2021"/>
    <n v="4"/>
    <n v="16"/>
    <d v="2021-04-13T00:00:00"/>
    <d v="2021-04-13T00:00:00"/>
    <d v="2021-04-13T00:00:00"/>
    <d v="2021-04-13T00:00:00"/>
    <s v="완료"/>
    <m/>
    <m/>
    <m/>
    <m/>
    <s v="김정민"/>
    <x v="52"/>
    <s v="임영두"/>
    <m/>
  </r>
  <r>
    <n v="1511"/>
    <s v="202104-122"/>
    <s v="N"/>
    <x v="1383"/>
    <s v="IT"/>
    <x v="2"/>
    <x v="5"/>
    <x v="19"/>
    <n v="2021"/>
    <n v="4"/>
    <n v="16"/>
    <d v="2021-04-13T00:00:00"/>
    <d v="2021-04-13T00:00:00"/>
    <d v="2021-04-13T00:00:00"/>
    <d v="2021-04-13T00:00:00"/>
    <s v="완료"/>
    <m/>
    <m/>
    <m/>
    <m/>
    <s v="이용준"/>
    <x v="22"/>
    <s v="임영두"/>
    <m/>
  </r>
  <r>
    <n v="1512"/>
    <s v="202104-123"/>
    <s v="N"/>
    <x v="1384"/>
    <s v="SCM"/>
    <x v="2"/>
    <x v="5"/>
    <x v="19"/>
    <n v="2021"/>
    <n v="4"/>
    <n v="16"/>
    <d v="2021-04-13T00:00:00"/>
    <d v="2021-04-13T00:00:00"/>
    <d v="2021-04-13T00:00:00"/>
    <d v="2021-04-13T00:00:00"/>
    <s v="완료"/>
    <m/>
    <m/>
    <m/>
    <m/>
    <s v="신기술상사"/>
    <x v="53"/>
    <s v="임영두"/>
    <m/>
  </r>
  <r>
    <n v="1513"/>
    <s v="202104-124"/>
    <s v="N"/>
    <x v="1385"/>
    <s v="IT"/>
    <x v="2"/>
    <x v="5"/>
    <x v="19"/>
    <n v="2021"/>
    <n v="4"/>
    <n v="16"/>
    <d v="2021-04-13T00:00:00"/>
    <d v="2021-04-13T00:00:00"/>
    <d v="2021-04-13T00:00:00"/>
    <d v="2021-04-13T00:00:00"/>
    <s v="완료"/>
    <m/>
    <m/>
    <m/>
    <m/>
    <s v="김정민"/>
    <x v="52"/>
    <s v="임영두"/>
    <m/>
  </r>
  <r>
    <n v="1514"/>
    <s v="202104-125"/>
    <s v="N"/>
    <x v="1386"/>
    <s v="IT"/>
    <x v="2"/>
    <x v="5"/>
    <x v="19"/>
    <n v="2021"/>
    <n v="4"/>
    <n v="16"/>
    <d v="2021-04-13T00:00:00"/>
    <d v="2021-04-13T00:00:00"/>
    <d v="2021-04-13T00:00:00"/>
    <d v="2021-04-13T00:00:00"/>
    <s v="완료"/>
    <m/>
    <m/>
    <m/>
    <m/>
    <s v="이기혁"/>
    <x v="54"/>
    <s v="임영두"/>
    <m/>
  </r>
  <r>
    <n v="1515"/>
    <s v="202104-126"/>
    <s v="N"/>
    <x v="1387"/>
    <s v="WMS"/>
    <x v="2"/>
    <x v="5"/>
    <x v="19"/>
    <n v="2021"/>
    <n v="4"/>
    <n v="16"/>
    <d v="2021-04-13T00:00:00"/>
    <d v="2021-04-13T00:00:00"/>
    <d v="2021-04-13T00:00:00"/>
    <d v="2021-04-13T00:00:00"/>
    <s v="완료"/>
    <m/>
    <m/>
    <m/>
    <m/>
    <s v="임영두"/>
    <x v="3"/>
    <s v="임영두"/>
    <m/>
  </r>
  <r>
    <n v="1516"/>
    <s v="202104-127"/>
    <s v="N"/>
    <x v="1388"/>
    <s v="VPN"/>
    <x v="2"/>
    <x v="5"/>
    <x v="19"/>
    <n v="2021"/>
    <n v="4"/>
    <n v="16"/>
    <d v="2021-04-13T00:00:00"/>
    <d v="2021-04-13T00:00:00"/>
    <d v="2021-04-13T00:00:00"/>
    <d v="2021-04-13T00:00:00"/>
    <s v="완료"/>
    <m/>
    <m/>
    <m/>
    <m/>
    <s v="유진시그널"/>
    <x v="23"/>
    <s v="임영두"/>
    <m/>
  </r>
  <r>
    <n v="1517"/>
    <s v="202104-128"/>
    <s v="N"/>
    <x v="1389"/>
    <s v="WMS"/>
    <x v="2"/>
    <x v="5"/>
    <x v="19"/>
    <n v="2021"/>
    <n v="4"/>
    <n v="16"/>
    <d v="2021-04-13T00:00:00"/>
    <d v="2021-04-13T00:00:00"/>
    <d v="2021-04-13T00:00:00"/>
    <d v="2021-04-14T00:00:00"/>
    <s v="완료"/>
    <m/>
    <m/>
    <m/>
    <m/>
    <s v="임영두"/>
    <x v="3"/>
    <s v="임영두"/>
    <m/>
  </r>
  <r>
    <n v="1518"/>
    <s v="202104-129"/>
    <s v="N"/>
    <x v="1390"/>
    <s v="WMS"/>
    <x v="2"/>
    <x v="5"/>
    <x v="19"/>
    <n v="2021"/>
    <n v="4"/>
    <n v="16"/>
    <d v="2021-04-13T00:00:00"/>
    <d v="2021-04-13T00:00:00"/>
    <d v="2021-04-13T00:00:00"/>
    <d v="2021-04-15T00:00:00"/>
    <s v="완료"/>
    <m/>
    <m/>
    <m/>
    <m/>
    <s v="임영두"/>
    <x v="3"/>
    <s v="임영두"/>
    <m/>
  </r>
  <r>
    <n v="1519"/>
    <s v="202104-130"/>
    <s v="N"/>
    <x v="1391"/>
    <s v="IT"/>
    <x v="2"/>
    <x v="5"/>
    <x v="19"/>
    <n v="2021"/>
    <n v="4"/>
    <n v="16"/>
    <d v="2021-04-13T00:00:00"/>
    <d v="2021-04-13T00:00:00"/>
    <d v="2021-04-13T00:00:00"/>
    <d v="2021-04-13T00:00:00"/>
    <s v="완료"/>
    <m/>
    <m/>
    <m/>
    <m/>
    <s v="채지연"/>
    <x v="47"/>
    <s v="임영두"/>
    <m/>
  </r>
  <r>
    <n v="1520"/>
    <s v="202104-131"/>
    <s v="N"/>
    <x v="1392"/>
    <s v="MES"/>
    <x v="2"/>
    <x v="5"/>
    <x v="19"/>
    <n v="2021"/>
    <n v="4"/>
    <n v="16"/>
    <d v="2021-04-14T00:00:00"/>
    <d v="2021-04-14T00:00:00"/>
    <d v="2021-04-14T00:00:00"/>
    <d v="2021-04-14T00:00:00"/>
    <s v="완료"/>
    <m/>
    <m/>
    <m/>
    <m/>
    <s v="박기범"/>
    <x v="16"/>
    <s v="임영두"/>
    <m/>
  </r>
  <r>
    <n v="1521"/>
    <s v="202104-132"/>
    <s v="N"/>
    <x v="1393"/>
    <s v="IT"/>
    <x v="2"/>
    <x v="5"/>
    <x v="19"/>
    <n v="2021"/>
    <n v="4"/>
    <n v="16"/>
    <d v="2021-04-14T00:00:00"/>
    <d v="2021-04-14T00:00:00"/>
    <d v="2021-04-14T00:00:00"/>
    <d v="2021-04-14T00:00:00"/>
    <s v="완료"/>
    <m/>
    <m/>
    <m/>
    <m/>
    <s v="권민경"/>
    <x v="31"/>
    <s v="임영두"/>
    <m/>
  </r>
  <r>
    <n v="1522"/>
    <s v="202104-133"/>
    <s v="N"/>
    <x v="1394"/>
    <s v="FMB"/>
    <x v="2"/>
    <x v="5"/>
    <x v="19"/>
    <n v="2021"/>
    <n v="4"/>
    <n v="16"/>
    <d v="2021-04-14T00:00:00"/>
    <d v="2021-04-14T00:00:00"/>
    <d v="2021-04-14T00:00:00"/>
    <d v="2021-04-14T00:00:00"/>
    <s v="완료"/>
    <m/>
    <m/>
    <m/>
    <m/>
    <s v="채지연"/>
    <x v="47"/>
    <s v="임영두"/>
    <m/>
  </r>
  <r>
    <n v="1523"/>
    <s v="202104-134"/>
    <s v="N"/>
    <x v="1395"/>
    <s v="FMB"/>
    <x v="2"/>
    <x v="5"/>
    <x v="19"/>
    <n v="2021"/>
    <n v="4"/>
    <n v="16"/>
    <d v="2021-04-14T00:00:00"/>
    <d v="2021-04-14T00:00:00"/>
    <d v="2021-04-14T00:00:00"/>
    <d v="2021-04-14T00:00:00"/>
    <s v="완료"/>
    <m/>
    <m/>
    <m/>
    <m/>
    <s v="채지연"/>
    <x v="47"/>
    <s v="임영두"/>
    <m/>
  </r>
  <r>
    <n v="1524"/>
    <s v="202104-135"/>
    <s v="N"/>
    <x v="1396"/>
    <s v="MES"/>
    <x v="2"/>
    <x v="5"/>
    <x v="19"/>
    <n v="2021"/>
    <n v="4"/>
    <n v="16"/>
    <d v="2021-04-14T00:00:00"/>
    <d v="2021-04-14T00:00:00"/>
    <d v="2021-04-14T00:00:00"/>
    <d v="2021-04-14T00:00:00"/>
    <s v="완료"/>
    <m/>
    <m/>
    <m/>
    <m/>
    <s v="이해범"/>
    <x v="55"/>
    <s v="임영두"/>
    <m/>
  </r>
  <r>
    <n v="1525"/>
    <s v="202104-136"/>
    <s v="N"/>
    <x v="1397"/>
    <s v="WMS"/>
    <x v="2"/>
    <x v="5"/>
    <x v="19"/>
    <n v="2021"/>
    <n v="4"/>
    <n v="17"/>
    <d v="2021-04-14T00:00:00"/>
    <d v="2021-04-14T00:00:00"/>
    <d v="2021-04-14T00:00:00"/>
    <d v="2021-04-19T00:00:00"/>
    <s v="완료"/>
    <m/>
    <m/>
    <m/>
    <m/>
    <s v="이해범"/>
    <x v="55"/>
    <s v="임영두"/>
    <m/>
  </r>
  <r>
    <n v="1526"/>
    <s v="202104-137"/>
    <s v="N"/>
    <x v="1398"/>
    <s v="FMB"/>
    <x v="2"/>
    <x v="5"/>
    <x v="19"/>
    <n v="2021"/>
    <n v="4"/>
    <n v="16"/>
    <d v="2021-04-14T00:00:00"/>
    <d v="2021-04-14T00:00:00"/>
    <d v="2021-04-14T00:00:00"/>
    <d v="2021-04-14T00:00:00"/>
    <s v="완료"/>
    <m/>
    <m/>
    <m/>
    <m/>
    <s v="채지연"/>
    <x v="47"/>
    <s v="임영두"/>
    <m/>
  </r>
  <r>
    <n v="1527"/>
    <s v="202104-138"/>
    <s v="N"/>
    <x v="1399"/>
    <s v="FMB"/>
    <x v="2"/>
    <x v="5"/>
    <x v="19"/>
    <n v="2021"/>
    <n v="4"/>
    <n v="16"/>
    <d v="2021-04-14T00:00:00"/>
    <d v="2021-04-14T00:00:00"/>
    <d v="2021-04-14T00:00:00"/>
    <d v="2021-04-14T00:00:00"/>
    <s v="완료"/>
    <m/>
    <m/>
    <m/>
    <m/>
    <s v="채지연"/>
    <x v="47"/>
    <s v="임영두"/>
    <m/>
  </r>
  <r>
    <n v="1528"/>
    <s v="202104-139"/>
    <s v="N"/>
    <x v="1400"/>
    <s v="FMB"/>
    <x v="2"/>
    <x v="5"/>
    <x v="19"/>
    <n v="2021"/>
    <n v="4"/>
    <n v="16"/>
    <d v="2021-04-14T00:00:00"/>
    <d v="2021-04-14T00:00:00"/>
    <d v="2021-04-14T00:00:00"/>
    <d v="2021-04-14T00:00:00"/>
    <s v="완료"/>
    <m/>
    <m/>
    <m/>
    <m/>
    <s v="채지연"/>
    <x v="47"/>
    <s v="임영두"/>
    <m/>
  </r>
  <r>
    <n v="1529"/>
    <s v="202104-140"/>
    <s v="N"/>
    <x v="1401"/>
    <s v="MES"/>
    <x v="2"/>
    <x v="5"/>
    <x v="19"/>
    <n v="2021"/>
    <n v="4"/>
    <n v="16"/>
    <d v="2021-04-15T00:00:00"/>
    <d v="2021-04-15T00:00:00"/>
    <d v="2021-04-15T00:00:00"/>
    <d v="2021-04-15T00:00:00"/>
    <s v="완료"/>
    <m/>
    <m/>
    <m/>
    <m/>
    <s v="안영환"/>
    <x v="13"/>
    <s v="임영두"/>
    <m/>
  </r>
  <r>
    <n v="1530"/>
    <s v="202104-141"/>
    <s v="N"/>
    <x v="1402"/>
    <s v="IT"/>
    <x v="2"/>
    <x v="5"/>
    <x v="19"/>
    <n v="2021"/>
    <n v="4"/>
    <n v="16"/>
    <d v="2021-04-15T00:00:00"/>
    <d v="2021-04-15T00:00:00"/>
    <d v="2021-04-15T00:00:00"/>
    <d v="2021-04-15T00:00:00"/>
    <s v="완료"/>
    <m/>
    <m/>
    <m/>
    <m/>
    <s v="이기혁"/>
    <x v="54"/>
    <s v="임영두"/>
    <m/>
  </r>
  <r>
    <n v="1531"/>
    <s v="202104-142"/>
    <s v="N"/>
    <x v="1403"/>
    <s v="FMB"/>
    <x v="2"/>
    <x v="5"/>
    <x v="19"/>
    <n v="2021"/>
    <n v="4"/>
    <n v="16"/>
    <d v="2021-04-15T00:00:00"/>
    <d v="2021-04-15T00:00:00"/>
    <d v="2021-04-15T00:00:00"/>
    <d v="2021-04-15T00:00:00"/>
    <s v="완료"/>
    <m/>
    <m/>
    <m/>
    <m/>
    <s v="채지연"/>
    <x v="47"/>
    <s v="임영두"/>
    <m/>
  </r>
  <r>
    <n v="1532"/>
    <s v="202104-143"/>
    <s v="N"/>
    <x v="1404"/>
    <s v="FMB"/>
    <x v="2"/>
    <x v="5"/>
    <x v="19"/>
    <n v="2021"/>
    <n v="4"/>
    <n v="16"/>
    <d v="2021-04-15T00:00:00"/>
    <d v="2021-04-15T00:00:00"/>
    <d v="2021-04-15T00:00:00"/>
    <d v="2021-04-15T00:00:00"/>
    <s v="완료"/>
    <m/>
    <m/>
    <m/>
    <m/>
    <s v="채지연"/>
    <x v="47"/>
    <s v="임영두"/>
    <m/>
  </r>
  <r>
    <n v="1533"/>
    <s v="202104-144"/>
    <s v="N"/>
    <x v="1405"/>
    <s v="IT"/>
    <x v="2"/>
    <x v="5"/>
    <x v="19"/>
    <n v="2021"/>
    <n v="4"/>
    <n v="16"/>
    <d v="2021-04-15T00:00:00"/>
    <d v="2021-04-15T00:00:00"/>
    <d v="2021-04-15T00:00:00"/>
    <d v="2021-04-15T00:00:00"/>
    <s v="완료"/>
    <m/>
    <m/>
    <m/>
    <m/>
    <s v="송종근"/>
    <x v="56"/>
    <s v="임영두"/>
    <m/>
  </r>
  <r>
    <n v="1534"/>
    <s v="202104-145"/>
    <s v="N"/>
    <x v="1406"/>
    <s v="IT"/>
    <x v="2"/>
    <x v="5"/>
    <x v="19"/>
    <n v="2021"/>
    <n v="4"/>
    <n v="16"/>
    <d v="2021-04-16T00:00:00"/>
    <d v="2021-04-16T00:00:00"/>
    <d v="2021-04-16T00:00:00"/>
    <d v="2021-04-16T00:00:00"/>
    <s v="완료"/>
    <m/>
    <m/>
    <m/>
    <m/>
    <s v="우성훈"/>
    <x v="36"/>
    <s v="임영두"/>
    <m/>
  </r>
  <r>
    <n v="1535"/>
    <s v="202104-146"/>
    <s v="N"/>
    <x v="1407"/>
    <s v="FMB"/>
    <x v="2"/>
    <x v="5"/>
    <x v="19"/>
    <n v="2021"/>
    <n v="4"/>
    <n v="16"/>
    <d v="2021-04-16T00:00:00"/>
    <d v="2021-04-16T00:00:00"/>
    <d v="2021-04-16T00:00:00"/>
    <d v="2021-04-16T00:00:00"/>
    <s v="완료"/>
    <m/>
    <m/>
    <m/>
    <m/>
    <s v="채지연"/>
    <x v="47"/>
    <s v="임영두"/>
    <m/>
  </r>
  <r>
    <n v="1536"/>
    <s v="202104-147"/>
    <s v="N"/>
    <x v="1408"/>
    <s v="FMB"/>
    <x v="2"/>
    <x v="5"/>
    <x v="19"/>
    <n v="2021"/>
    <n v="4"/>
    <n v="16"/>
    <d v="2021-04-16T00:00:00"/>
    <d v="2021-04-16T00:00:00"/>
    <d v="2021-04-16T00:00:00"/>
    <d v="2021-04-16T00:00:00"/>
    <s v="완료"/>
    <m/>
    <m/>
    <m/>
    <m/>
    <s v="채지연"/>
    <x v="47"/>
    <s v="임영두"/>
    <m/>
  </r>
  <r>
    <n v="1537"/>
    <s v="202104-148"/>
    <s v="N"/>
    <x v="1409"/>
    <s v="FMB"/>
    <x v="2"/>
    <x v="5"/>
    <x v="19"/>
    <n v="2021"/>
    <n v="4"/>
    <n v="16"/>
    <d v="2021-04-16T00:00:00"/>
    <d v="2021-04-16T00:00:00"/>
    <d v="2021-04-16T00:00:00"/>
    <d v="2021-04-16T00:00:00"/>
    <s v="완료"/>
    <m/>
    <m/>
    <m/>
    <m/>
    <s v="채지연"/>
    <x v="47"/>
    <s v="임영두"/>
    <m/>
  </r>
  <r>
    <n v="1538"/>
    <s v="202104-149"/>
    <s v="N"/>
    <x v="1410"/>
    <s v="MES"/>
    <x v="2"/>
    <x v="5"/>
    <x v="19"/>
    <n v="2021"/>
    <n v="4"/>
    <n v="16"/>
    <d v="2021-04-16T00:00:00"/>
    <d v="2021-04-16T00:00:00"/>
    <d v="2021-04-16T00:00:00"/>
    <d v="2021-04-16T00:00:00"/>
    <s v="완료"/>
    <m/>
    <m/>
    <m/>
    <m/>
    <s v="어광우"/>
    <x v="57"/>
    <s v="임영두"/>
    <m/>
  </r>
  <r>
    <n v="1539"/>
    <s v="202104-150"/>
    <s v="N"/>
    <x v="1411"/>
    <s v="MES"/>
    <x v="2"/>
    <x v="5"/>
    <x v="19"/>
    <n v="2021"/>
    <n v="4"/>
    <n v="16"/>
    <d v="2021-04-16T00:00:00"/>
    <d v="2021-04-16T00:00:00"/>
    <d v="2021-04-16T00:00:00"/>
    <d v="2021-04-16T00:00:00"/>
    <s v="완료"/>
    <m/>
    <m/>
    <m/>
    <m/>
    <s v="문대승"/>
    <x v="50"/>
    <s v="임영두"/>
    <m/>
  </r>
  <r>
    <n v="1540"/>
    <s v="202104-151"/>
    <s v="N"/>
    <x v="1412"/>
    <s v="THSYS"/>
    <x v="2"/>
    <x v="5"/>
    <x v="19"/>
    <n v="2021"/>
    <n v="4"/>
    <n v="16"/>
    <d v="2021-04-12T00:00:00"/>
    <d v="2021-04-12T00:00:00"/>
    <d v="2021-04-12T00:00:00"/>
    <d v="2021-04-12T00:00:00"/>
    <s v="완료"/>
    <m/>
    <m/>
    <m/>
    <m/>
    <s v="이태경"/>
    <x v="24"/>
    <s v="이세웅"/>
    <s v="판매문서를 참고하여 만드는 발주생성건_x000a_에 대해서는 Category를 &quot;M&quot;선택하여_x000a_생성"/>
  </r>
  <r>
    <n v="1541"/>
    <s v="202104-152"/>
    <s v="N"/>
    <x v="1413"/>
    <s v="THSYS"/>
    <x v="2"/>
    <x v="5"/>
    <x v="19"/>
    <n v="2021"/>
    <n v="4"/>
    <n v="16"/>
    <d v="2021-04-13T00:00:00"/>
    <d v="2021-04-13T00:00:00"/>
    <d v="2021-04-13T00:00:00"/>
    <d v="2021-04-13T00:00:00"/>
    <s v="완료"/>
    <m/>
    <m/>
    <m/>
    <m/>
    <s v="이용준"/>
    <x v="22"/>
    <s v="이세웅"/>
    <s v="신규로 MES 권한 및 사용자 등록처리"/>
  </r>
  <r>
    <n v="1542"/>
    <s v="202104-153"/>
    <s v="N"/>
    <x v="1414"/>
    <s v="THSYS"/>
    <x v="2"/>
    <x v="5"/>
    <x v="19"/>
    <n v="2021"/>
    <n v="4"/>
    <n v="16"/>
    <d v="2021-04-13T00:00:00"/>
    <d v="2021-04-13T00:00:00"/>
    <d v="2021-04-13T00:00:00"/>
    <d v="2021-04-13T00:00:00"/>
    <s v="완료"/>
    <m/>
    <m/>
    <m/>
    <m/>
    <s v="김현기"/>
    <x v="58"/>
    <s v="이세웅"/>
    <s v="5046129 SL1450P1820-48_x000a_5046130 SL1450P1820-48-EF2500"/>
  </r>
  <r>
    <n v="1543"/>
    <s v="202104-154"/>
    <s v="N"/>
    <x v="1415"/>
    <s v="THSYS"/>
    <x v="2"/>
    <x v="5"/>
    <x v="19"/>
    <n v="2021"/>
    <n v="4"/>
    <n v="16"/>
    <d v="2021-04-15T00:00:00"/>
    <d v="2021-04-15T00:00:00"/>
    <d v="2021-04-15T00:00:00"/>
    <d v="2021-04-15T00:00:00"/>
    <s v="완료"/>
    <m/>
    <m/>
    <m/>
    <m/>
    <s v="박준홍"/>
    <x v="59"/>
    <s v="이세웅"/>
    <s v="D9 통관과 / C3 공항통관과 / C4 항만통관과_x000a_Data Element에 해당 값 추가"/>
  </r>
  <r>
    <n v="1544"/>
    <s v="202104-155"/>
    <s v="N"/>
    <x v="1416"/>
    <s v="THSYS"/>
    <x v="2"/>
    <x v="5"/>
    <x v="19"/>
    <n v="2021"/>
    <n v="4"/>
    <n v="16"/>
    <d v="2021-04-15T00:00:00"/>
    <d v="2021-04-15T00:00:00"/>
    <d v="2021-04-15T00:00:00"/>
    <d v="2021-04-15T00:00:00"/>
    <s v="완료"/>
    <m/>
    <m/>
    <m/>
    <m/>
    <s v="강승구/이은경"/>
    <x v="60"/>
    <s v="이세웅"/>
    <s v="대금청구시 VF11 취소시, 회계전표미발생_x000a_해당건 마감완료로 인한 마감해제 후 사용_x000a_재무팀에서 자체적으로 처리"/>
  </r>
  <r>
    <n v="1545"/>
    <s v="202104-156"/>
    <s v="N"/>
    <x v="1417"/>
    <s v="THSYS"/>
    <x v="2"/>
    <x v="5"/>
    <x v="19"/>
    <n v="2021"/>
    <n v="4"/>
    <n v="16"/>
    <d v="2021-04-15T00:00:00"/>
    <d v="2021-04-15T00:00:00"/>
    <d v="2021-04-15T00:00:00"/>
    <d v="2021-04-15T00:00:00"/>
    <s v="완료"/>
    <m/>
    <m/>
    <m/>
    <m/>
    <s v="이용준"/>
    <x v="22"/>
    <s v="이세웅"/>
    <s v="크롬 Version Update 미진행되게 처리_x000a_해당 Version 다운로드"/>
  </r>
  <r>
    <n v="1546"/>
    <s v="202104-157"/>
    <s v="N"/>
    <x v="1418"/>
    <s v="THSYS"/>
    <x v="2"/>
    <x v="5"/>
    <x v="19"/>
    <n v="2021"/>
    <n v="4"/>
    <n v="16"/>
    <d v="2021-04-16T00:00:00"/>
    <d v="2021-04-16T00:00:00"/>
    <d v="2021-04-16T00:00:00"/>
    <d v="2021-04-16T00:00:00"/>
    <s v="완료"/>
    <m/>
    <m/>
    <m/>
    <m/>
    <s v="양진호"/>
    <x v="7"/>
    <s v="이세웅"/>
    <s v="해당 지정 T-CODE 알림 ( ZPPBO640 )"/>
  </r>
  <r>
    <n v="1547"/>
    <s v="202104-158"/>
    <s v="N"/>
    <x v="1419"/>
    <s v="THSYS"/>
    <x v="2"/>
    <x v="5"/>
    <x v="19"/>
    <n v="2021"/>
    <n v="4"/>
    <n v="16"/>
    <d v="2021-04-16T00:00:00"/>
    <d v="2021-04-16T00:00:00"/>
    <d v="2021-04-16T00:00:00"/>
    <d v="2021-04-16T00:00:00"/>
    <s v="완료"/>
    <m/>
    <m/>
    <m/>
    <m/>
    <s v="전다해"/>
    <x v="61"/>
    <s v="이세웅"/>
    <s v="총 3건의 DATA 미전송 확인 이후에_x000a_재처리 수행작업"/>
  </r>
  <r>
    <n v="1548"/>
    <s v="202104-159"/>
    <s v="N"/>
    <x v="1420"/>
    <s v="THSYS"/>
    <x v="2"/>
    <x v="5"/>
    <x v="19"/>
    <n v="2021"/>
    <n v="6"/>
    <n v="24"/>
    <d v="2021-04-13T00:00:00"/>
    <d v="2021-04-13T00:00:00"/>
    <d v="2021-04-13T00:00:00"/>
    <d v="2021-06-11T00:00:00"/>
    <s v="완료"/>
    <m/>
    <m/>
    <m/>
    <m/>
    <s v="양진호"/>
    <x v="7"/>
    <s v="이세웅"/>
    <s v="해당건 2021년 04월 20일 완료예정"/>
  </r>
  <r>
    <n v="1549"/>
    <s v="202104-160"/>
    <s v="N"/>
    <x v="1421"/>
    <s v="THSYS"/>
    <x v="2"/>
    <x v="5"/>
    <x v="19"/>
    <n v="2021"/>
    <n v="4"/>
    <n v="16"/>
    <d v="2021-04-13T00:00:00"/>
    <d v="2021-04-13T00:00:00"/>
    <d v="2021-04-13T00:00:00"/>
    <d v="2021-04-13T00:00:00"/>
    <s v="완료"/>
    <m/>
    <m/>
    <m/>
    <m/>
    <s v="허경훈"/>
    <x v="38"/>
    <s v="정희황"/>
    <s v="IT브레인"/>
  </r>
  <r>
    <n v="1550"/>
    <s v="202104-161"/>
    <s v="N"/>
    <x v="1422"/>
    <s v="THSYS"/>
    <x v="2"/>
    <x v="5"/>
    <x v="19"/>
    <n v="2021"/>
    <n v="4"/>
    <n v="16"/>
    <d v="2021-04-16T00:00:00"/>
    <d v="2021-04-16T00:00:00"/>
    <d v="2021-04-16T00:00:00"/>
    <d v="2021-04-16T00:00:00"/>
    <s v="완료"/>
    <m/>
    <m/>
    <m/>
    <m/>
    <s v="허경훈"/>
    <x v="38"/>
    <s v="정희황"/>
    <m/>
  </r>
  <r>
    <n v="1551"/>
    <s v="202104-162"/>
    <s v="N"/>
    <x v="1423"/>
    <s v="THSYS"/>
    <x v="2"/>
    <x v="5"/>
    <x v="19"/>
    <n v="2021"/>
    <n v="4"/>
    <n v="16"/>
    <d v="2021-04-13T00:00:00"/>
    <d v="2021-04-13T00:00:00"/>
    <d v="2021-04-13T00:00:00"/>
    <d v="2021-04-13T00:00:00"/>
    <s v="완료"/>
    <m/>
    <m/>
    <m/>
    <m/>
    <s v="홍승혁"/>
    <x v="62"/>
    <s v="유상수"/>
    <s v="표준원가 레포트 상의 로스량은 맞게 계산되고 있음을 인지 시킴"/>
  </r>
  <r>
    <n v="1552"/>
    <s v="202104-163"/>
    <s v="N"/>
    <x v="1424"/>
    <s v="THSYS"/>
    <x v="2"/>
    <x v="5"/>
    <x v="19"/>
    <n v="2021"/>
    <n v="4"/>
    <n v="16"/>
    <d v="2021-04-14T00:00:00"/>
    <d v="2021-04-14T00:00:00"/>
    <d v="2021-04-14T00:00:00"/>
    <d v="2021-04-14T00:00:00"/>
    <s v="완료"/>
    <m/>
    <m/>
    <m/>
    <m/>
    <s v="이은경"/>
    <x v="63"/>
    <s v="유상수"/>
    <s v="원천전표(대금청구문서)에 의해 발생된 회계전표이기에 삭제 불가 통보_x000a_(대금청구문서 부터 삭제해야만 함)"/>
  </r>
  <r>
    <n v="1553"/>
    <s v="202104-164"/>
    <s v="N"/>
    <x v="1425"/>
    <s v="THSYS"/>
    <x v="2"/>
    <x v="5"/>
    <x v="19"/>
    <n v="2021"/>
    <n v="4"/>
    <n v="16"/>
    <d v="2021-04-15T00:00:00"/>
    <d v="2021-04-15T00:00:00"/>
    <d v="2021-04-15T00:00:00"/>
    <d v="2021-04-15T00:00:00"/>
    <s v="완료"/>
    <m/>
    <m/>
    <m/>
    <m/>
    <s v="이주현"/>
    <x v="64"/>
    <s v="허경훈"/>
    <s v="IE속성변경(신뢰할수있는 사이트)"/>
  </r>
  <r>
    <n v="1554"/>
    <s v="202104-165"/>
    <s v="N"/>
    <x v="1426"/>
    <s v="THSYS"/>
    <x v="2"/>
    <x v="5"/>
    <x v="19"/>
    <n v="2021"/>
    <n v="4"/>
    <n v="16"/>
    <d v="2021-04-13T00:00:00"/>
    <d v="2021-04-13T00:00:00"/>
    <d v="2021-04-13T00:00:00"/>
    <d v="2021-04-13T00:00:00"/>
    <s v="완료"/>
    <m/>
    <m/>
    <m/>
    <m/>
    <s v="백광현"/>
    <x v="65"/>
    <s v="허경훈"/>
    <s v="백승현 매니저"/>
  </r>
  <r>
    <n v="1555"/>
    <s v="202104-166"/>
    <s v="N"/>
    <x v="1425"/>
    <s v="THSYS"/>
    <x v="2"/>
    <x v="5"/>
    <x v="19"/>
    <n v="2021"/>
    <n v="4"/>
    <n v="16"/>
    <d v="2021-04-12T00:00:00"/>
    <d v="2021-04-12T00:00:00"/>
    <d v="2021-04-12T00:00:00"/>
    <d v="2021-04-12T00:00:00"/>
    <s v="완료"/>
    <m/>
    <m/>
    <m/>
    <m/>
    <s v="박소현"/>
    <x v="66"/>
    <s v="허경훈"/>
    <s v="IE속성변경(신뢰할수있는 사이트)"/>
  </r>
  <r>
    <n v="1556"/>
    <s v="202104-167"/>
    <s v="N"/>
    <x v="1427"/>
    <s v="THSYS"/>
    <x v="2"/>
    <x v="5"/>
    <x v="19"/>
    <n v="2021"/>
    <n v="4"/>
    <n v="16"/>
    <d v="2021-04-12T00:00:00"/>
    <d v="2021-04-12T00:00:00"/>
    <d v="2021-04-12T00:00:00"/>
    <d v="2021-04-12T00:00:00"/>
    <s v="완료"/>
    <m/>
    <m/>
    <m/>
    <m/>
    <s v="백광현"/>
    <x v="65"/>
    <s v="허경훈"/>
    <s v="입사일 입력"/>
  </r>
  <r>
    <n v="1557"/>
    <s v="202104-168"/>
    <s v="N"/>
    <x v="1428"/>
    <s v="MES"/>
    <x v="2"/>
    <x v="5"/>
    <x v="20"/>
    <n v="2021"/>
    <n v="4"/>
    <n v="17"/>
    <d v="2021-04-19T00:00:00"/>
    <d v="2021-04-19T00:00:00"/>
    <d v="2021-04-19T00:00:00"/>
    <d v="2021-04-19T00:00:00"/>
    <s v="완료"/>
    <m/>
    <m/>
    <m/>
    <m/>
    <s v="우성훈"/>
    <x v="3"/>
    <s v="임영두"/>
    <m/>
  </r>
  <r>
    <n v="1558"/>
    <s v="202104-169"/>
    <s v="N"/>
    <x v="1429"/>
    <s v="FMB"/>
    <x v="2"/>
    <x v="5"/>
    <x v="20"/>
    <n v="2021"/>
    <n v="4"/>
    <n v="17"/>
    <d v="2021-04-19T00:00:00"/>
    <d v="2021-04-19T00:00:00"/>
    <d v="2021-04-19T00:00:00"/>
    <d v="2021-04-19T00:00:00"/>
    <s v="완료"/>
    <m/>
    <m/>
    <m/>
    <m/>
    <s v="채지연"/>
    <x v="3"/>
    <s v="임영두"/>
    <m/>
  </r>
  <r>
    <n v="1559"/>
    <s v="202104-170"/>
    <s v="N"/>
    <x v="1430"/>
    <s v="FMB"/>
    <x v="2"/>
    <x v="5"/>
    <x v="20"/>
    <n v="2021"/>
    <n v="4"/>
    <n v="17"/>
    <d v="2021-04-19T00:00:00"/>
    <d v="2021-04-19T00:00:00"/>
    <d v="2021-04-19T00:00:00"/>
    <d v="2021-04-19T00:00:00"/>
    <s v="완료"/>
    <m/>
    <m/>
    <m/>
    <m/>
    <s v="채지연"/>
    <x v="3"/>
    <s v="임영두"/>
    <m/>
  </r>
  <r>
    <n v="1560"/>
    <s v="202104-171"/>
    <s v="N"/>
    <x v="1431"/>
    <s v="EAP"/>
    <x v="2"/>
    <x v="5"/>
    <x v="20"/>
    <n v="2021"/>
    <n v="4"/>
    <n v="17"/>
    <d v="2021-04-19T00:00:00"/>
    <d v="2021-04-19T00:00:00"/>
    <d v="2021-04-19T00:00:00"/>
    <d v="2021-04-19T00:00:00"/>
    <s v="완료"/>
    <m/>
    <m/>
    <m/>
    <m/>
    <s v="이규민"/>
    <x v="3"/>
    <s v="임영두"/>
    <m/>
  </r>
  <r>
    <n v="1561"/>
    <s v="202104-172"/>
    <s v="N"/>
    <x v="1432"/>
    <s v="EAP"/>
    <x v="2"/>
    <x v="5"/>
    <x v="20"/>
    <n v="2021"/>
    <n v="4"/>
    <n v="17"/>
    <d v="2021-04-19T00:00:00"/>
    <d v="2021-04-19T00:00:00"/>
    <d v="2021-04-19T00:00:00"/>
    <d v="2021-04-19T00:00:00"/>
    <s v="완료"/>
    <m/>
    <m/>
    <m/>
    <m/>
    <s v="윤지훈"/>
    <x v="3"/>
    <s v="임영두"/>
    <m/>
  </r>
  <r>
    <n v="1562"/>
    <s v="202104-173"/>
    <s v="N"/>
    <x v="1433"/>
    <s v="EAP"/>
    <x v="2"/>
    <x v="5"/>
    <x v="20"/>
    <n v="2021"/>
    <n v="4"/>
    <n v="17"/>
    <d v="2021-04-19T00:00:00"/>
    <d v="2021-04-19T00:00:00"/>
    <d v="2021-04-19T00:00:00"/>
    <d v="2021-04-20T00:00:00"/>
    <s v="완료"/>
    <m/>
    <m/>
    <m/>
    <m/>
    <s v="윤지훈"/>
    <x v="3"/>
    <s v="임영두"/>
    <m/>
  </r>
  <r>
    <n v="1563"/>
    <s v="202104-174"/>
    <s v="N"/>
    <x v="1434"/>
    <s v="EAP"/>
    <x v="2"/>
    <x v="5"/>
    <x v="20"/>
    <n v="2021"/>
    <n v="4"/>
    <n v="17"/>
    <d v="2021-04-19T00:00:00"/>
    <d v="2021-04-19T00:00:00"/>
    <d v="2021-04-19T00:00:00"/>
    <d v="2021-04-20T00:00:00"/>
    <s v="완료"/>
    <m/>
    <m/>
    <m/>
    <m/>
    <s v="윤지훈"/>
    <x v="3"/>
    <s v="임영두"/>
    <m/>
  </r>
  <r>
    <n v="1564"/>
    <s v="202104-175"/>
    <s v="N"/>
    <x v="1435"/>
    <s v="MES"/>
    <x v="2"/>
    <x v="5"/>
    <x v="20"/>
    <n v="2021"/>
    <n v="4"/>
    <n v="17"/>
    <d v="2021-04-19T00:00:00"/>
    <d v="2021-04-19T00:00:00"/>
    <d v="2021-04-19T00:00:00"/>
    <d v="2021-04-19T00:00:00"/>
    <s v="완료"/>
    <m/>
    <m/>
    <m/>
    <m/>
    <s v="안영환"/>
    <x v="3"/>
    <s v="임영두"/>
    <m/>
  </r>
  <r>
    <n v="1565"/>
    <s v="202104-176"/>
    <s v="N"/>
    <x v="1436"/>
    <s v="MES"/>
    <x v="2"/>
    <x v="5"/>
    <x v="20"/>
    <n v="2021"/>
    <n v="4"/>
    <n v="17"/>
    <d v="2021-04-20T00:00:00"/>
    <d v="2021-04-20T00:00:00"/>
    <d v="2021-04-20T00:00:00"/>
    <d v="2021-04-20T00:00:00"/>
    <s v="완료"/>
    <m/>
    <m/>
    <m/>
    <m/>
    <s v="문대승"/>
    <x v="3"/>
    <s v="임영두"/>
    <m/>
  </r>
  <r>
    <n v="1566"/>
    <s v="202104-177"/>
    <s v="N"/>
    <x v="1437"/>
    <s v="EAP"/>
    <x v="2"/>
    <x v="5"/>
    <x v="20"/>
    <n v="2021"/>
    <n v="4"/>
    <n v="17"/>
    <d v="2021-04-20T00:00:00"/>
    <d v="2021-04-20T00:00:00"/>
    <d v="2021-04-20T00:00:00"/>
    <d v="2021-04-20T00:00:00"/>
    <s v="완료"/>
    <m/>
    <m/>
    <m/>
    <m/>
    <s v="권용배"/>
    <x v="3"/>
    <s v="임영두"/>
    <m/>
  </r>
  <r>
    <n v="1567"/>
    <s v="202104-178"/>
    <s v="N"/>
    <x v="1438"/>
    <s v="MES"/>
    <x v="2"/>
    <x v="5"/>
    <x v="20"/>
    <n v="2021"/>
    <n v="4"/>
    <n v="17"/>
    <d v="2021-04-20T00:00:00"/>
    <d v="2021-04-20T00:00:00"/>
    <d v="2021-04-20T00:00:00"/>
    <d v="2021-04-21T00:00:00"/>
    <s v="완료"/>
    <m/>
    <m/>
    <m/>
    <m/>
    <s v="안영환"/>
    <x v="3"/>
    <s v="임영두"/>
    <m/>
  </r>
  <r>
    <n v="1568"/>
    <s v="202104-179"/>
    <s v="N"/>
    <x v="1439"/>
    <s v="EAP"/>
    <x v="2"/>
    <x v="5"/>
    <x v="20"/>
    <n v="2021"/>
    <n v="4"/>
    <n v="17"/>
    <d v="2021-04-21T00:00:00"/>
    <d v="2021-04-21T00:00:00"/>
    <d v="2021-04-21T00:00:00"/>
    <d v="2021-04-21T00:00:00"/>
    <s v="완료"/>
    <m/>
    <m/>
    <m/>
    <m/>
    <s v="이규민"/>
    <x v="3"/>
    <s v="임영두"/>
    <m/>
  </r>
  <r>
    <n v="1569"/>
    <s v="202104-180"/>
    <s v="N"/>
    <x v="1440"/>
    <s v="DRM"/>
    <x v="2"/>
    <x v="5"/>
    <x v="20"/>
    <n v="2021"/>
    <n v="4"/>
    <n v="17"/>
    <d v="2021-04-21T00:00:00"/>
    <d v="2021-04-21T00:00:00"/>
    <d v="2021-04-21T00:00:00"/>
    <d v="2021-04-21T00:00:00"/>
    <s v="완료"/>
    <m/>
    <m/>
    <m/>
    <m/>
    <s v="명규훈"/>
    <x v="3"/>
    <s v="임영두"/>
    <m/>
  </r>
  <r>
    <n v="1570"/>
    <s v="202104-181"/>
    <s v="N"/>
    <x v="1441"/>
    <s v="MES"/>
    <x v="2"/>
    <x v="5"/>
    <x v="20"/>
    <n v="2021"/>
    <n v="4"/>
    <n v="18"/>
    <d v="2021-04-21T00:00:00"/>
    <d v="2021-04-21T00:00:00"/>
    <d v="2021-04-21T00:00:00"/>
    <d v="2021-04-26T00:00:00"/>
    <s v="완료"/>
    <m/>
    <m/>
    <m/>
    <m/>
    <s v="윤지훈"/>
    <x v="3"/>
    <s v="임영두"/>
    <m/>
  </r>
  <r>
    <n v="1571"/>
    <s v="202104-182"/>
    <s v="N"/>
    <x v="1442"/>
    <s v="EAP"/>
    <x v="2"/>
    <x v="5"/>
    <x v="20"/>
    <n v="2021"/>
    <n v="4"/>
    <n v="17"/>
    <d v="2021-04-21T00:00:00"/>
    <d v="2021-04-21T00:00:00"/>
    <d v="2021-04-21T00:00:00"/>
    <d v="2021-04-21T00:00:00"/>
    <s v="완료"/>
    <m/>
    <m/>
    <m/>
    <m/>
    <s v="윤지훈"/>
    <x v="3"/>
    <s v="임영두"/>
    <m/>
  </r>
  <r>
    <n v="1572"/>
    <s v="202104-183"/>
    <s v="N"/>
    <x v="1443"/>
    <s v="FMB"/>
    <x v="2"/>
    <x v="5"/>
    <x v="20"/>
    <n v="2021"/>
    <n v="4"/>
    <n v="17"/>
    <d v="2021-04-21T00:00:00"/>
    <d v="2021-04-21T00:00:00"/>
    <d v="2021-04-21T00:00:00"/>
    <d v="2021-04-21T00:00:00"/>
    <s v="완료"/>
    <m/>
    <m/>
    <m/>
    <m/>
    <s v="채지연"/>
    <x v="3"/>
    <s v="임영두"/>
    <m/>
  </r>
  <r>
    <n v="1573"/>
    <s v="202104-184"/>
    <s v="N"/>
    <x v="1444"/>
    <s v="FMB"/>
    <x v="2"/>
    <x v="5"/>
    <x v="20"/>
    <n v="2021"/>
    <n v="4"/>
    <n v="17"/>
    <d v="2021-04-21T00:00:00"/>
    <d v="2021-04-21T00:00:00"/>
    <d v="2021-04-21T00:00:00"/>
    <d v="2021-04-21T00:00:00"/>
    <s v="완료"/>
    <m/>
    <m/>
    <m/>
    <m/>
    <s v="채지연"/>
    <x v="3"/>
    <s v="임영두"/>
    <m/>
  </r>
  <r>
    <n v="1574"/>
    <s v="202104-185"/>
    <s v="N"/>
    <x v="1445"/>
    <s v="FMB"/>
    <x v="2"/>
    <x v="5"/>
    <x v="20"/>
    <n v="2021"/>
    <n v="4"/>
    <n v="17"/>
    <d v="2021-04-21T00:00:00"/>
    <d v="2021-04-21T00:00:00"/>
    <d v="2021-04-21T00:00:00"/>
    <d v="2021-04-22T00:00:00"/>
    <s v="완료"/>
    <m/>
    <m/>
    <m/>
    <m/>
    <s v="채지연"/>
    <x v="3"/>
    <s v="임영두"/>
    <m/>
  </r>
  <r>
    <n v="1575"/>
    <s v="202104-186"/>
    <s v="N"/>
    <x v="1446"/>
    <s v="FMB"/>
    <x v="2"/>
    <x v="5"/>
    <x v="20"/>
    <n v="2021"/>
    <n v="4"/>
    <n v="17"/>
    <d v="2021-04-22T00:00:00"/>
    <d v="2021-04-22T00:00:00"/>
    <d v="2021-04-22T00:00:00"/>
    <d v="2021-04-22T00:00:00"/>
    <s v="완료"/>
    <m/>
    <m/>
    <m/>
    <m/>
    <s v="채지연"/>
    <x v="3"/>
    <s v="임영두"/>
    <m/>
  </r>
  <r>
    <n v="1576"/>
    <s v="202104-187"/>
    <s v="N"/>
    <x v="1447"/>
    <s v="EAP"/>
    <x v="2"/>
    <x v="5"/>
    <x v="20"/>
    <n v="2021"/>
    <n v="4"/>
    <n v="17"/>
    <d v="2021-04-22T00:00:00"/>
    <d v="2021-04-22T00:00:00"/>
    <d v="2021-04-22T00:00:00"/>
    <d v="2021-04-22T00:00:00"/>
    <s v="완료"/>
    <m/>
    <m/>
    <m/>
    <m/>
    <s v="윤지훈"/>
    <x v="3"/>
    <s v="임영두"/>
    <m/>
  </r>
  <r>
    <n v="1577"/>
    <s v="202104-188"/>
    <s v="N"/>
    <x v="1448"/>
    <s v="VPN"/>
    <x v="2"/>
    <x v="5"/>
    <x v="20"/>
    <n v="2021"/>
    <n v="4"/>
    <n v="17"/>
    <d v="2021-04-22T00:00:00"/>
    <d v="2021-04-22T00:00:00"/>
    <d v="2021-04-22T00:00:00"/>
    <d v="2021-04-22T00:00:00"/>
    <s v="완료"/>
    <m/>
    <m/>
    <m/>
    <m/>
    <s v="신상열"/>
    <x v="3"/>
    <s v="임영두"/>
    <m/>
  </r>
  <r>
    <n v="1578"/>
    <s v="202104-189"/>
    <s v="N"/>
    <x v="1449"/>
    <s v="FMB"/>
    <x v="2"/>
    <x v="5"/>
    <x v="20"/>
    <n v="2021"/>
    <n v="4"/>
    <n v="17"/>
    <d v="2021-04-22T00:00:00"/>
    <d v="2021-04-22T00:00:00"/>
    <d v="2021-04-22T00:00:00"/>
    <d v="2021-04-22T00:00:00"/>
    <s v="완료"/>
    <m/>
    <m/>
    <m/>
    <m/>
    <s v="채지연"/>
    <x v="3"/>
    <s v="임영두"/>
    <m/>
  </r>
  <r>
    <n v="1579"/>
    <s v="202104-190"/>
    <s v="N"/>
    <x v="1450"/>
    <s v="MES"/>
    <x v="2"/>
    <x v="5"/>
    <x v="20"/>
    <n v="2021"/>
    <n v="4"/>
    <n v="17"/>
    <d v="2021-04-22T00:00:00"/>
    <d v="2021-04-22T00:00:00"/>
    <d v="2021-04-22T00:00:00"/>
    <d v="2021-04-22T00:00:00"/>
    <s v="완료"/>
    <m/>
    <m/>
    <m/>
    <m/>
    <s v="안영환"/>
    <x v="3"/>
    <s v="임영두"/>
    <m/>
  </r>
  <r>
    <n v="1580"/>
    <s v="202104-191"/>
    <s v="N"/>
    <x v="1451"/>
    <s v="IT"/>
    <x v="2"/>
    <x v="5"/>
    <x v="20"/>
    <n v="2021"/>
    <n v="4"/>
    <n v="17"/>
    <d v="2021-04-22T00:00:00"/>
    <d v="2021-04-22T00:00:00"/>
    <d v="2021-04-22T00:00:00"/>
    <d v="2021-04-22T00:00:00"/>
    <s v="완료"/>
    <m/>
    <m/>
    <m/>
    <m/>
    <s v="양진호"/>
    <x v="3"/>
    <s v="임영두"/>
    <m/>
  </r>
  <r>
    <n v="1581"/>
    <s v="202104-192"/>
    <s v="N"/>
    <x v="1452"/>
    <s v="IT"/>
    <x v="2"/>
    <x v="5"/>
    <x v="20"/>
    <n v="2021"/>
    <n v="4"/>
    <n v="17"/>
    <d v="2021-04-22T00:00:00"/>
    <d v="2021-04-22T00:00:00"/>
    <d v="2021-04-22T00:00:00"/>
    <d v="2021-04-22T00:00:00"/>
    <s v="완료"/>
    <m/>
    <m/>
    <m/>
    <m/>
    <s v="최근영"/>
    <x v="3"/>
    <s v="임영두"/>
    <m/>
  </r>
  <r>
    <n v="1582"/>
    <s v="202104-193"/>
    <s v="N"/>
    <x v="1453"/>
    <s v="FMB"/>
    <x v="2"/>
    <x v="5"/>
    <x v="20"/>
    <n v="2021"/>
    <n v="4"/>
    <n v="17"/>
    <d v="2021-04-22T00:00:00"/>
    <d v="2021-04-22T00:00:00"/>
    <d v="2021-04-22T00:00:00"/>
    <d v="2021-04-22T00:00:00"/>
    <s v="완료"/>
    <m/>
    <m/>
    <m/>
    <m/>
    <s v="채지연"/>
    <x v="3"/>
    <s v="임영두"/>
    <m/>
  </r>
  <r>
    <n v="1583"/>
    <s v="202104-194"/>
    <s v="N"/>
    <x v="1454"/>
    <s v="FMB"/>
    <x v="2"/>
    <x v="5"/>
    <x v="20"/>
    <n v="2021"/>
    <n v="4"/>
    <n v="17"/>
    <d v="2021-04-22T00:00:00"/>
    <d v="2021-04-22T00:00:00"/>
    <d v="2021-04-22T00:00:00"/>
    <d v="2021-04-22T00:00:00"/>
    <s v="완료"/>
    <m/>
    <m/>
    <m/>
    <m/>
    <s v="채지연"/>
    <x v="3"/>
    <s v="임영두"/>
    <m/>
  </r>
  <r>
    <n v="1584"/>
    <s v="202104-195"/>
    <s v="N"/>
    <x v="1455"/>
    <s v="FMB"/>
    <x v="2"/>
    <x v="5"/>
    <x v="20"/>
    <n v="2021"/>
    <n v="4"/>
    <n v="17"/>
    <d v="2021-04-22T00:00:00"/>
    <d v="2021-04-22T00:00:00"/>
    <d v="2021-04-22T00:00:00"/>
    <d v="2021-04-22T00:00:00"/>
    <s v="완료"/>
    <m/>
    <m/>
    <m/>
    <m/>
    <s v="채지연"/>
    <x v="3"/>
    <s v="임영두"/>
    <m/>
  </r>
  <r>
    <n v="1585"/>
    <s v="202104-196"/>
    <s v="N"/>
    <x v="1456"/>
    <s v="IT"/>
    <x v="2"/>
    <x v="5"/>
    <x v="20"/>
    <n v="2021"/>
    <n v="4"/>
    <n v="17"/>
    <d v="2021-04-23T00:00:00"/>
    <d v="2021-04-23T00:00:00"/>
    <d v="2021-04-23T00:00:00"/>
    <d v="2021-04-23T00:00:00"/>
    <s v="완료"/>
    <m/>
    <m/>
    <m/>
    <m/>
    <s v="구석수"/>
    <x v="3"/>
    <s v="임영두"/>
    <m/>
  </r>
  <r>
    <n v="1586"/>
    <s v="202104-197"/>
    <s v="N"/>
    <x v="1457"/>
    <s v="IT"/>
    <x v="2"/>
    <x v="5"/>
    <x v="20"/>
    <n v="2021"/>
    <n v="4"/>
    <n v="17"/>
    <d v="2021-04-20T00:00:00"/>
    <d v="2021-04-20T00:00:00"/>
    <d v="2021-04-20T00:00:00"/>
    <d v="2021-04-21T00:00:00"/>
    <s v="완료"/>
    <m/>
    <m/>
    <m/>
    <m/>
    <s v="안영환"/>
    <x v="4"/>
    <s v="고승환"/>
    <s v="- 다음작업지시 정보 필요_x000a_- 색상 및 수량정보"/>
  </r>
  <r>
    <n v="1587"/>
    <s v="202104-198"/>
    <s v="N"/>
    <x v="1458"/>
    <s v="IT"/>
    <x v="2"/>
    <x v="5"/>
    <x v="20"/>
    <n v="2021"/>
    <n v="4"/>
    <n v="18"/>
    <d v="2021-04-22T00:00:00"/>
    <d v="2021-04-22T00:00:00"/>
    <d v="2021-04-22T00:00:00"/>
    <d v="2021-04-30T00:00:00"/>
    <s v="완료"/>
    <m/>
    <m/>
    <m/>
    <m/>
    <s v="채지연"/>
    <x v="4"/>
    <s v="고승환"/>
    <s v="- 작업지시 R&amp;D 추가_x000a_- R&amp;D시 세부 조건 추가"/>
  </r>
  <r>
    <n v="1588"/>
    <s v="202104-199"/>
    <s v="N"/>
    <x v="1459"/>
    <s v="IT"/>
    <x v="2"/>
    <x v="5"/>
    <x v="20"/>
    <n v="2021"/>
    <n v="5"/>
    <n v="22"/>
    <d v="2021-04-22T00:00:00"/>
    <d v="2021-04-22T00:00:00"/>
    <d v="2021-04-22T00:00:00"/>
    <d v="2021-05-28T00:00:00"/>
    <s v="완료"/>
    <m/>
    <m/>
    <m/>
    <m/>
    <s v="채지연"/>
    <x v="4"/>
    <s v="고승환"/>
    <s v="- FMB 공정별 생산현황 MES에도 추가"/>
  </r>
  <r>
    <n v="1589"/>
    <s v="202104-200"/>
    <s v="N"/>
    <x v="1460"/>
    <s v="IT"/>
    <x v="2"/>
    <x v="5"/>
    <x v="20"/>
    <n v="2021"/>
    <n v="5"/>
    <n v="22"/>
    <d v="2021-04-22T00:00:00"/>
    <d v="2021-04-22T00:00:00"/>
    <d v="2021-04-22T00:00:00"/>
    <d v="2021-05-24T00:00:00"/>
    <s v="완료"/>
    <m/>
    <m/>
    <m/>
    <m/>
    <s v="이규민"/>
    <x v="4"/>
    <s v="고승환"/>
    <s v="- 계측기 전송 데이터값을 외관값이 1개이면 항목에 표시"/>
  </r>
  <r>
    <n v="1590"/>
    <s v="202104-201"/>
    <s v="N"/>
    <x v="1461"/>
    <s v="IT"/>
    <x v="2"/>
    <x v="5"/>
    <x v="20"/>
    <n v="2021"/>
    <n v="4"/>
    <n v="18"/>
    <d v="2021-04-22T00:00:00"/>
    <d v="2021-04-22T00:00:00"/>
    <d v="2021-04-22T00:00:00"/>
    <d v="2021-04-30T00:00:00"/>
    <s v="완료"/>
    <m/>
    <m/>
    <m/>
    <m/>
    <s v="이태경"/>
    <x v="4"/>
    <s v="고승환"/>
    <m/>
  </r>
  <r>
    <n v="1591"/>
    <s v="202104-202"/>
    <s v="N"/>
    <x v="1347"/>
    <s v="IT"/>
    <x v="2"/>
    <x v="5"/>
    <x v="20"/>
    <n v="2021"/>
    <n v="4"/>
    <n v="17"/>
    <d v="2021-04-19T00:00:00"/>
    <d v="2021-04-19T00:00:00"/>
    <d v="2021-04-19T00:00:00"/>
    <d v="2021-04-23T00:00:00"/>
    <s v="완료"/>
    <m/>
    <m/>
    <m/>
    <m/>
    <s v="이남용"/>
    <x v="45"/>
    <s v="이남용"/>
    <m/>
  </r>
  <r>
    <n v="1592"/>
    <s v="202104-203"/>
    <s v="N"/>
    <x v="1348"/>
    <s v="IT"/>
    <x v="2"/>
    <x v="5"/>
    <x v="20"/>
    <n v="2021"/>
    <n v="4"/>
    <n v="17"/>
    <d v="2021-04-19T00:00:00"/>
    <d v="2021-04-19T00:00:00"/>
    <d v="2021-04-19T00:00:00"/>
    <d v="2021-04-23T00:00:00"/>
    <s v="완료"/>
    <m/>
    <m/>
    <m/>
    <m/>
    <s v="이남용"/>
    <x v="45"/>
    <s v="이남용"/>
    <m/>
  </r>
  <r>
    <n v="1593"/>
    <s v="202104-204"/>
    <s v="N"/>
    <x v="1365"/>
    <s v="IT"/>
    <x v="2"/>
    <x v="5"/>
    <x v="19"/>
    <n v="2021"/>
    <n v="6"/>
    <n v="23"/>
    <d v="2021-04-12T00:00:00"/>
    <d v="2021-04-12T00:00:00"/>
    <d v="2021-04-12T00:00:00"/>
    <d v="2021-06-04T00:00:00"/>
    <s v="완료"/>
    <m/>
    <m/>
    <m/>
    <m/>
    <s v="이남용"/>
    <x v="45"/>
    <s v="이남용"/>
    <m/>
  </r>
  <r>
    <n v="1594"/>
    <s v="202104-205"/>
    <s v="N"/>
    <x v="1462"/>
    <s v="IT"/>
    <x v="2"/>
    <x v="5"/>
    <x v="20"/>
    <n v="2021"/>
    <n v="4"/>
    <n v="17"/>
    <d v="2021-04-19T00:00:00"/>
    <d v="2021-04-19T00:00:00"/>
    <d v="2021-04-19T00:00:00"/>
    <d v="2021-04-19T00:00:00"/>
    <s v="완료"/>
    <m/>
    <m/>
    <m/>
    <m/>
    <s v="이남용"/>
    <x v="45"/>
    <s v="이남용"/>
    <s v="MES옵션 설정값이 잘못기입되어있어서_x000a_설정값 제대로 넣고 실행"/>
  </r>
  <r>
    <n v="1595"/>
    <s v="202104-206"/>
    <s v="N"/>
    <x v="1463"/>
    <s v="VPN"/>
    <x v="2"/>
    <x v="5"/>
    <x v="20"/>
    <n v="2021"/>
    <n v="4"/>
    <n v="17"/>
    <d v="2021-04-19T00:00:00"/>
    <d v="2021-04-19T00:00:00"/>
    <d v="2021-04-19T00:00:00"/>
    <d v="2021-04-19T00:00:00"/>
    <s v="완료"/>
    <m/>
    <m/>
    <m/>
    <m/>
    <s v="김태령"/>
    <x v="46"/>
    <s v="이남용"/>
    <s v="VPN 비밀번호 변경완료 및 안내"/>
  </r>
  <r>
    <n v="1596"/>
    <s v="202104-207"/>
    <s v="N"/>
    <x v="1464"/>
    <s v="VPN"/>
    <x v="2"/>
    <x v="5"/>
    <x v="20"/>
    <n v="2021"/>
    <n v="4"/>
    <n v="17"/>
    <d v="2021-04-19T00:00:00"/>
    <d v="2021-04-19T00:00:00"/>
    <d v="2021-04-19T00:00:00"/>
    <d v="2021-04-19T00:00:00"/>
    <s v="완료"/>
    <m/>
    <m/>
    <m/>
    <m/>
    <s v="강승구"/>
    <x v="48"/>
    <s v="이남용"/>
    <s v="VPN 계정사번, 비밀번호 안내후 테스트완료"/>
  </r>
  <r>
    <n v="1597"/>
    <s v="202104-208"/>
    <s v="N"/>
    <x v="1465"/>
    <s v="DRM"/>
    <x v="2"/>
    <x v="5"/>
    <x v="20"/>
    <n v="2021"/>
    <n v="4"/>
    <n v="17"/>
    <d v="2021-04-19T00:00:00"/>
    <d v="2021-04-19T00:00:00"/>
    <d v="2021-04-19T00:00:00"/>
    <d v="2021-04-19T00:00:00"/>
    <s v="완료"/>
    <m/>
    <m/>
    <m/>
    <m/>
    <s v="한승희"/>
    <x v="67"/>
    <s v="이남용"/>
    <m/>
  </r>
  <r>
    <n v="1598"/>
    <s v="202104-209"/>
    <s v="N"/>
    <x v="1466"/>
    <s v="그룹웨어"/>
    <x v="2"/>
    <x v="5"/>
    <x v="20"/>
    <n v="2021"/>
    <n v="4"/>
    <n v="17"/>
    <d v="2021-04-20T00:00:00"/>
    <d v="2021-04-20T00:00:00"/>
    <d v="2021-04-20T00:00:00"/>
    <d v="2021-04-20T00:00:00"/>
    <s v="완료"/>
    <m/>
    <m/>
    <m/>
    <m/>
    <s v="공병주"/>
    <x v="68"/>
    <s v="이남용"/>
    <s v="신뢰할수있는사이트에 사용자지정에_x000a_권한넣고 그룹웨어 접속확인"/>
  </r>
  <r>
    <n v="1599"/>
    <s v="202104-210"/>
    <s v="N"/>
    <x v="1467"/>
    <s v="그룹웨어"/>
    <x v="2"/>
    <x v="5"/>
    <x v="20"/>
    <n v="2021"/>
    <n v="4"/>
    <n v="17"/>
    <d v="2021-04-20T00:00:00"/>
    <d v="2021-04-20T00:00:00"/>
    <d v="2021-04-20T00:00:00"/>
    <d v="2021-04-20T00:00:00"/>
    <s v="완료"/>
    <m/>
    <m/>
    <m/>
    <m/>
    <s v="공병주"/>
    <x v="68"/>
    <s v="이남용"/>
    <s v="호환성목록에 사이트추가후 결제상신확인"/>
  </r>
  <r>
    <n v="1600"/>
    <s v="202104-211"/>
    <s v="N"/>
    <x v="1468"/>
    <s v="VPN"/>
    <x v="2"/>
    <x v="5"/>
    <x v="20"/>
    <n v="2021"/>
    <n v="4"/>
    <n v="17"/>
    <d v="2021-04-20T00:00:00"/>
    <d v="2021-04-20T00:00:00"/>
    <d v="2021-04-20T00:00:00"/>
    <d v="2021-04-21T00:00:00"/>
    <s v="완료"/>
    <m/>
    <m/>
    <m/>
    <m/>
    <s v="이남용"/>
    <x v="45"/>
    <s v="이남용"/>
    <m/>
  </r>
  <r>
    <n v="1601"/>
    <s v="202104-212"/>
    <s v="N"/>
    <x v="1469"/>
    <s v="IT"/>
    <x v="2"/>
    <x v="5"/>
    <x v="20"/>
    <n v="2021"/>
    <n v="4"/>
    <n v="17"/>
    <d v="2021-04-21T00:00:00"/>
    <d v="2021-04-21T00:00:00"/>
    <d v="2021-04-21T00:00:00"/>
    <d v="2021-04-21T00:00:00"/>
    <s v="완료"/>
    <m/>
    <m/>
    <m/>
    <m/>
    <s v="강상범"/>
    <x v="69"/>
    <s v="이남용"/>
    <m/>
  </r>
  <r>
    <n v="1602"/>
    <s v="202104-213"/>
    <s v="N"/>
    <x v="1470"/>
    <s v="IT"/>
    <x v="2"/>
    <x v="5"/>
    <x v="20"/>
    <n v="2021"/>
    <n v="6"/>
    <n v="23"/>
    <d v="2021-04-22T00:00:00"/>
    <d v="2021-04-22T00:00:00"/>
    <d v="2021-04-22T00:00:00"/>
    <d v="2021-06-04T00:00:00"/>
    <s v="완료"/>
    <m/>
    <m/>
    <m/>
    <m/>
    <s v="이남용"/>
    <x v="45"/>
    <s v="이남용"/>
    <m/>
  </r>
  <r>
    <n v="1603"/>
    <s v="202104-214"/>
    <s v="N"/>
    <x v="1471"/>
    <s v="IT"/>
    <x v="2"/>
    <x v="5"/>
    <x v="20"/>
    <n v="2021"/>
    <n v="5"/>
    <n v="21"/>
    <d v="2021-04-22T00:00:00"/>
    <d v="2021-04-22T00:00:00"/>
    <d v="2021-04-22T00:00:00"/>
    <d v="2021-05-21T00:00:00"/>
    <s v="완료"/>
    <m/>
    <m/>
    <m/>
    <m/>
    <s v="이남용"/>
    <x v="45"/>
    <s v="이남용"/>
    <m/>
  </r>
  <r>
    <n v="1604"/>
    <s v="202104-215"/>
    <s v="N"/>
    <x v="1472"/>
    <s v="IT"/>
    <x v="2"/>
    <x v="5"/>
    <x v="20"/>
    <n v="2021"/>
    <n v="5"/>
    <n v="21"/>
    <d v="2021-04-22T00:00:00"/>
    <d v="2021-04-22T00:00:00"/>
    <d v="2021-04-22T00:00:00"/>
    <d v="2021-05-21T00:00:00"/>
    <s v="완료"/>
    <m/>
    <m/>
    <m/>
    <m/>
    <s v="이남용"/>
    <x v="45"/>
    <s v="이남용"/>
    <m/>
  </r>
  <r>
    <n v="1605"/>
    <s v="202104-216"/>
    <s v="N"/>
    <x v="1473"/>
    <s v="IT"/>
    <x v="2"/>
    <x v="5"/>
    <x v="20"/>
    <n v="2021"/>
    <n v="5"/>
    <n v="21"/>
    <d v="2021-04-22T00:00:00"/>
    <d v="2021-04-22T00:00:00"/>
    <d v="2021-04-22T00:00:00"/>
    <d v="2021-05-21T00:00:00"/>
    <s v="완료"/>
    <m/>
    <m/>
    <m/>
    <m/>
    <s v="이남용"/>
    <x v="45"/>
    <s v="이남용"/>
    <m/>
  </r>
  <r>
    <n v="1606"/>
    <s v="202104-217"/>
    <s v="N"/>
    <x v="1474"/>
    <s v="IT"/>
    <x v="2"/>
    <x v="5"/>
    <x v="20"/>
    <n v="2021"/>
    <n v="4"/>
    <n v="17"/>
    <d v="2021-04-23T00:00:00"/>
    <d v="2021-04-23T00:00:00"/>
    <d v="2021-04-23T00:00:00"/>
    <d v="2021-04-23T00:00:00"/>
    <s v="완료"/>
    <m/>
    <m/>
    <m/>
    <m/>
    <s v="이남용"/>
    <x v="45"/>
    <s v="이남용"/>
    <s v="FMB모니터PC 재부팅 후 해결"/>
  </r>
  <r>
    <n v="1607"/>
    <s v="202104-218"/>
    <s v="N"/>
    <x v="1475"/>
    <s v="THSYS"/>
    <x v="2"/>
    <x v="5"/>
    <x v="20"/>
    <n v="2021"/>
    <n v="6"/>
    <n v="24"/>
    <d v="2021-04-23T00:00:00"/>
    <d v="2021-04-23T00:00:00"/>
    <d v="2021-04-13T00:00:00"/>
    <d v="2021-06-11T00:00:00"/>
    <s v="완료"/>
    <m/>
    <m/>
    <m/>
    <m/>
    <s v="양진호"/>
    <x v="7"/>
    <s v="이세웅"/>
    <s v="해당건 2021년 04월 27(화)완료예정_x000a_업무회의(2021.04.20) 로직 등 변경"/>
  </r>
  <r>
    <n v="1608"/>
    <s v="202104-219"/>
    <s v="N"/>
    <x v="1476"/>
    <s v="THSYS"/>
    <x v="2"/>
    <x v="5"/>
    <x v="20"/>
    <n v="2021"/>
    <n v="4"/>
    <n v="17"/>
    <d v="2021-04-23T00:00:00"/>
    <d v="2021-04-23T00:00:00"/>
    <d v="2021-04-19T00:00:00"/>
    <d v="2021-04-19T00:00:00"/>
    <s v="완료"/>
    <m/>
    <m/>
    <m/>
    <m/>
    <s v="김태령"/>
    <x v="46"/>
    <s v="허경훈"/>
    <m/>
  </r>
  <r>
    <n v="1609"/>
    <s v="202104-220"/>
    <s v="N"/>
    <x v="1477"/>
    <s v="THSYS"/>
    <x v="2"/>
    <x v="5"/>
    <x v="20"/>
    <n v="2021"/>
    <n v="4"/>
    <n v="17"/>
    <d v="2021-04-23T00:00:00"/>
    <d v="2021-04-23T00:00:00"/>
    <d v="2021-04-19T00:00:00"/>
    <d v="2021-04-19T00:00:00"/>
    <s v="완료"/>
    <m/>
    <m/>
    <m/>
    <m/>
    <s v="전다해"/>
    <x v="61"/>
    <s v="이세웅"/>
    <s v="2021.04.19(월) 생산실적 미전송 3건_x000a_확인 및 전송처리"/>
  </r>
  <r>
    <n v="1610"/>
    <s v="202104-221"/>
    <s v="N"/>
    <x v="1478"/>
    <s v="THSYS"/>
    <x v="2"/>
    <x v="5"/>
    <x v="20"/>
    <n v="2021"/>
    <n v="4"/>
    <n v="17"/>
    <d v="2021-04-23T00:00:00"/>
    <d v="2021-04-23T00:00:00"/>
    <d v="2021-04-22T00:00:00"/>
    <d v="2021-04-22T00:00:00"/>
    <s v="완료"/>
    <m/>
    <m/>
    <m/>
    <m/>
    <s v="조아라"/>
    <x v="70"/>
    <s v="이세웅"/>
    <s v="발주번호:4500481801_x000a_조장:1,100[m], 드럼수:200_x000a_바코드 발행시 오류, 분합납품으로 처리"/>
  </r>
  <r>
    <n v="1611"/>
    <s v="202104-222"/>
    <s v="N"/>
    <x v="1479"/>
    <s v="THSYS"/>
    <x v="2"/>
    <x v="5"/>
    <x v="20"/>
    <n v="2021"/>
    <n v="4"/>
    <n v="17"/>
    <d v="2021-04-23T00:00:00"/>
    <d v="2021-04-23T00:00:00"/>
    <d v="2021-04-21T00:00:00"/>
    <d v="2021-04-22T00:00:00"/>
    <s v="완료"/>
    <m/>
    <m/>
    <m/>
    <m/>
    <s v="최원영"/>
    <x v="71"/>
    <s v="유상수"/>
    <s v="비즈니스파트너 1010(산업은행)에 상품유형 D01(정기예금)에 거래유형 100(장기), 200(단기) 추가 작업"/>
  </r>
  <r>
    <n v="1612"/>
    <s v="202104-223"/>
    <s v="N"/>
    <x v="1480"/>
    <s v="THSYS"/>
    <x v="2"/>
    <x v="5"/>
    <x v="20"/>
    <n v="2021"/>
    <n v="4"/>
    <n v="17"/>
    <d v="2021-04-23T00:00:00"/>
    <d v="2021-04-23T00:00:00"/>
    <d v="2021-04-21T00:00:00"/>
    <d v="2021-04-21T00:00:00"/>
    <s v="완료"/>
    <m/>
    <m/>
    <m/>
    <m/>
    <s v="백광현"/>
    <x v="65"/>
    <s v="허경훈"/>
    <m/>
  </r>
  <r>
    <n v="1613"/>
    <s v="202104-224"/>
    <s v="N"/>
    <x v="1481"/>
    <s v="THSYS"/>
    <x v="2"/>
    <x v="5"/>
    <x v="20"/>
    <n v="2021"/>
    <n v="4"/>
    <n v="17"/>
    <d v="2021-04-23T00:00:00"/>
    <d v="2021-04-23T00:00:00"/>
    <d v="2021-04-23T00:00:00"/>
    <d v="2021-04-23T00:00:00"/>
    <s v="완료"/>
    <m/>
    <m/>
    <m/>
    <m/>
    <s v="송지원"/>
    <x v="72"/>
    <s v="허경훈"/>
    <m/>
  </r>
  <r>
    <n v="1614"/>
    <s v="202104-225"/>
    <s v="N"/>
    <x v="1482"/>
    <s v="THSYS"/>
    <x v="2"/>
    <x v="5"/>
    <x v="20"/>
    <n v="2021"/>
    <n v="4"/>
    <n v="17"/>
    <d v="2021-04-23T00:00:00"/>
    <d v="2021-04-23T00:00:00"/>
    <d v="2021-04-21T00:00:00"/>
    <d v="2021-04-22T00:00:00"/>
    <s v="완료"/>
    <m/>
    <m/>
    <m/>
    <m/>
    <s v="최근영"/>
    <x v="0"/>
    <s v="허경훈_x000a_정희황"/>
    <m/>
  </r>
  <r>
    <n v="1615"/>
    <s v="202104-226"/>
    <s v="N"/>
    <x v="1483"/>
    <s v="WMS"/>
    <x v="2"/>
    <x v="5"/>
    <x v="21"/>
    <n v="2021"/>
    <n v="4"/>
    <n v="18"/>
    <d v="2021-04-26T00:00:00"/>
    <d v="2021-04-26T00:00:00"/>
    <d v="2021-04-26T00:00:00"/>
    <d v="2021-04-27T00:00:00"/>
    <s v="완료"/>
    <m/>
    <m/>
    <m/>
    <m/>
    <s v="진범오"/>
    <x v="3"/>
    <s v="임영두"/>
    <m/>
  </r>
  <r>
    <n v="1616"/>
    <s v="202104-227"/>
    <s v="N"/>
    <x v="1484"/>
    <s v="WMS"/>
    <x v="2"/>
    <x v="5"/>
    <x v="21"/>
    <n v="2021"/>
    <n v="4"/>
    <n v="18"/>
    <d v="2021-04-26T00:00:00"/>
    <d v="2021-04-26T00:00:00"/>
    <d v="2021-04-26T00:00:00"/>
    <d v="2021-04-26T00:00:00"/>
    <s v="완료"/>
    <m/>
    <m/>
    <m/>
    <m/>
    <s v="임영두"/>
    <x v="3"/>
    <s v="임영두"/>
    <m/>
  </r>
  <r>
    <n v="1617"/>
    <s v="202104-228"/>
    <s v="N"/>
    <x v="1485"/>
    <s v="WMS"/>
    <x v="2"/>
    <x v="5"/>
    <x v="21"/>
    <n v="2021"/>
    <n v="4"/>
    <n v="18"/>
    <d v="2021-04-26T00:00:00"/>
    <d v="2021-04-26T00:00:00"/>
    <d v="2021-04-26T00:00:00"/>
    <d v="2021-04-26T00:00:00"/>
    <s v="완료"/>
    <m/>
    <m/>
    <m/>
    <m/>
    <s v="임영두"/>
    <x v="3"/>
    <s v="임영두"/>
    <m/>
  </r>
  <r>
    <n v="1618"/>
    <s v="202104-229"/>
    <s v="N"/>
    <x v="1486"/>
    <s v="WMS"/>
    <x v="2"/>
    <x v="5"/>
    <x v="21"/>
    <n v="2021"/>
    <n v="4"/>
    <n v="18"/>
    <d v="2021-04-26T00:00:00"/>
    <d v="2021-04-26T00:00:00"/>
    <d v="2021-04-26T00:00:00"/>
    <d v="2021-04-26T00:00:00"/>
    <s v="완료"/>
    <m/>
    <m/>
    <m/>
    <m/>
    <s v="임영두"/>
    <x v="3"/>
    <s v="임영두"/>
    <m/>
  </r>
  <r>
    <n v="1619"/>
    <s v="202104-230"/>
    <s v="N"/>
    <x v="1487"/>
    <s v="WMS"/>
    <x v="2"/>
    <x v="5"/>
    <x v="21"/>
    <n v="2021"/>
    <n v="4"/>
    <n v="18"/>
    <d v="2021-04-27T00:00:00"/>
    <d v="2021-04-27T00:00:00"/>
    <d v="2021-04-27T00:00:00"/>
    <d v="2021-04-27T00:00:00"/>
    <s v="완료"/>
    <m/>
    <m/>
    <m/>
    <m/>
    <s v="임영두"/>
    <x v="3"/>
    <s v="임영두"/>
    <m/>
  </r>
  <r>
    <n v="1620"/>
    <s v="202104-231"/>
    <s v="N"/>
    <x v="1488"/>
    <s v="WMS"/>
    <x v="2"/>
    <x v="5"/>
    <x v="21"/>
    <n v="2021"/>
    <n v="4"/>
    <n v="18"/>
    <d v="2021-04-27T00:00:00"/>
    <d v="2021-04-27T00:00:00"/>
    <d v="2021-04-27T00:00:00"/>
    <d v="2021-04-27T00:00:00"/>
    <s v="완료"/>
    <m/>
    <m/>
    <m/>
    <m/>
    <s v="임영두"/>
    <x v="3"/>
    <s v="임영두"/>
    <m/>
  </r>
  <r>
    <n v="1621"/>
    <s v="202104-232"/>
    <s v="N"/>
    <x v="1489"/>
    <s v="IT"/>
    <x v="2"/>
    <x v="5"/>
    <x v="21"/>
    <n v="2021"/>
    <n v="4"/>
    <n v="18"/>
    <d v="2021-04-27T00:00:00"/>
    <d v="2021-04-27T00:00:00"/>
    <d v="2021-04-27T00:00:00"/>
    <d v="2021-04-27T00:00:00"/>
    <s v="완료"/>
    <m/>
    <m/>
    <m/>
    <m/>
    <s v="임영두"/>
    <x v="3"/>
    <s v="임영두"/>
    <s v="월 1회"/>
  </r>
  <r>
    <n v="1622"/>
    <s v="202104-233"/>
    <s v="N"/>
    <x v="1490"/>
    <s v="IT"/>
    <x v="2"/>
    <x v="5"/>
    <x v="21"/>
    <n v="2021"/>
    <n v="4"/>
    <n v="18"/>
    <d v="2021-04-27T00:00:00"/>
    <d v="2021-04-27T00:00:00"/>
    <d v="2021-04-27T00:00:00"/>
    <d v="2021-04-27T00:00:00"/>
    <s v="완료"/>
    <m/>
    <m/>
    <m/>
    <m/>
    <s v="채지연"/>
    <x v="3"/>
    <s v="임영두"/>
    <m/>
  </r>
  <r>
    <n v="1623"/>
    <s v="202104-234"/>
    <s v="N"/>
    <x v="1491"/>
    <s v="IT"/>
    <x v="2"/>
    <x v="5"/>
    <x v="21"/>
    <n v="2021"/>
    <n v="4"/>
    <n v="18"/>
    <d v="2021-04-27T00:00:00"/>
    <d v="2021-04-27T00:00:00"/>
    <d v="2021-04-27T00:00:00"/>
    <d v="2021-04-27T00:00:00"/>
    <s v="완료"/>
    <m/>
    <m/>
    <m/>
    <m/>
    <s v="최근영"/>
    <x v="3"/>
    <s v="임영두"/>
    <m/>
  </r>
  <r>
    <n v="1624"/>
    <s v="202104-235"/>
    <s v="N"/>
    <x v="1492"/>
    <s v="IT"/>
    <x v="2"/>
    <x v="5"/>
    <x v="21"/>
    <n v="2021"/>
    <n v="4"/>
    <n v="18"/>
    <d v="2021-04-27T00:00:00"/>
    <d v="2021-04-27T00:00:00"/>
    <d v="2021-04-27T00:00:00"/>
    <d v="2021-04-27T00:00:00"/>
    <s v="완료"/>
    <m/>
    <m/>
    <m/>
    <m/>
    <s v="임영두"/>
    <x v="3"/>
    <s v="임영두"/>
    <s v="분기 마다 1회"/>
  </r>
  <r>
    <n v="1625"/>
    <s v="202104-236"/>
    <s v="N"/>
    <x v="1493"/>
    <s v="FMB"/>
    <x v="2"/>
    <x v="5"/>
    <x v="21"/>
    <n v="2021"/>
    <n v="4"/>
    <n v="18"/>
    <d v="2021-04-28T00:00:00"/>
    <d v="2021-04-28T00:00:00"/>
    <d v="2021-04-28T00:00:00"/>
    <d v="2021-04-28T00:00:00"/>
    <s v="완료"/>
    <m/>
    <m/>
    <m/>
    <m/>
    <s v="채지연"/>
    <x v="3"/>
    <s v="임영두"/>
    <m/>
  </r>
  <r>
    <n v="1626"/>
    <s v="202104-237"/>
    <s v="N"/>
    <x v="1494"/>
    <s v="FMB"/>
    <x v="2"/>
    <x v="5"/>
    <x v="21"/>
    <n v="2021"/>
    <n v="4"/>
    <n v="18"/>
    <d v="2021-04-28T00:00:00"/>
    <d v="2021-04-28T00:00:00"/>
    <d v="2021-04-28T00:00:00"/>
    <d v="2021-04-28T00:00:00"/>
    <s v="완료"/>
    <m/>
    <m/>
    <m/>
    <m/>
    <s v="채지연"/>
    <x v="3"/>
    <s v="임영두"/>
    <m/>
  </r>
  <r>
    <n v="1627"/>
    <s v="202104-238"/>
    <s v="N"/>
    <x v="1495"/>
    <s v="FMB"/>
    <x v="2"/>
    <x v="5"/>
    <x v="21"/>
    <n v="2021"/>
    <n v="4"/>
    <n v="18"/>
    <d v="2021-04-28T00:00:00"/>
    <d v="2021-04-28T00:00:00"/>
    <d v="2021-04-28T00:00:00"/>
    <d v="2021-04-28T00:00:00"/>
    <s v="완료"/>
    <m/>
    <m/>
    <m/>
    <m/>
    <s v="채지연"/>
    <x v="3"/>
    <s v="임영두"/>
    <m/>
  </r>
  <r>
    <n v="1628"/>
    <s v="202104-239"/>
    <s v="N"/>
    <x v="1496"/>
    <s v="FMB"/>
    <x v="2"/>
    <x v="5"/>
    <x v="21"/>
    <n v="2021"/>
    <n v="4"/>
    <n v="18"/>
    <d v="2021-04-28T00:00:00"/>
    <d v="2021-04-28T00:00:00"/>
    <d v="2021-04-28T00:00:00"/>
    <d v="2021-04-28T00:00:00"/>
    <s v="완료"/>
    <m/>
    <m/>
    <m/>
    <m/>
    <s v="채지연"/>
    <x v="3"/>
    <s v="임영두"/>
    <m/>
  </r>
  <r>
    <n v="1629"/>
    <s v="202104-240"/>
    <s v="N"/>
    <x v="1497"/>
    <s v="FMB"/>
    <x v="2"/>
    <x v="5"/>
    <x v="21"/>
    <n v="2021"/>
    <n v="4"/>
    <n v="18"/>
    <d v="2021-04-28T00:00:00"/>
    <d v="2021-04-28T00:00:00"/>
    <d v="2021-04-28T00:00:00"/>
    <d v="2021-04-28T00:00:00"/>
    <s v="완료"/>
    <m/>
    <m/>
    <m/>
    <m/>
    <s v="채지연"/>
    <x v="3"/>
    <s v="임영두"/>
    <m/>
  </r>
  <r>
    <n v="1630"/>
    <s v="202104-241"/>
    <s v="N"/>
    <x v="1498"/>
    <s v="MES"/>
    <x v="2"/>
    <x v="5"/>
    <x v="21"/>
    <n v="2021"/>
    <n v="5"/>
    <n v="19"/>
    <d v="2021-04-28T00:00:00"/>
    <d v="2021-04-28T00:00:00"/>
    <d v="2021-04-28T00:00:00"/>
    <d v="2021-05-04T00:00:00"/>
    <s v="완료"/>
    <m/>
    <m/>
    <m/>
    <m/>
    <s v="채지연"/>
    <x v="3"/>
    <s v="임영두"/>
    <m/>
  </r>
  <r>
    <n v="1631"/>
    <s v="202104-242"/>
    <s v="N"/>
    <x v="1499"/>
    <s v="MES"/>
    <x v="2"/>
    <x v="5"/>
    <x v="21"/>
    <n v="2021"/>
    <n v="5"/>
    <n v="19"/>
    <d v="2021-04-28T00:00:00"/>
    <d v="2021-04-28T00:00:00"/>
    <d v="2021-04-28T00:00:00"/>
    <d v="2021-05-04T00:00:00"/>
    <s v="완료"/>
    <m/>
    <m/>
    <m/>
    <m/>
    <s v="채지연"/>
    <x v="3"/>
    <s v="임영두"/>
    <m/>
  </r>
  <r>
    <n v="1632"/>
    <s v="202104-243"/>
    <s v="N"/>
    <x v="1500"/>
    <s v="FMB"/>
    <x v="2"/>
    <x v="5"/>
    <x v="21"/>
    <n v="2021"/>
    <n v="5"/>
    <n v="19"/>
    <d v="2021-04-30T00:00:00"/>
    <d v="2021-04-30T00:00:00"/>
    <d v="2021-04-30T00:00:00"/>
    <d v="2021-05-07T00:00:00"/>
    <s v="완료"/>
    <m/>
    <m/>
    <m/>
    <m/>
    <s v="채지연"/>
    <x v="3"/>
    <s v="임영두"/>
    <s v="불가"/>
  </r>
  <r>
    <n v="1633"/>
    <s v="202104-244"/>
    <s v="N"/>
    <x v="1501"/>
    <s v="FMB"/>
    <x v="2"/>
    <x v="5"/>
    <x v="21"/>
    <n v="2021"/>
    <n v="5"/>
    <n v="19"/>
    <d v="2021-04-30T00:00:00"/>
    <d v="2021-04-30T00:00:00"/>
    <d v="2021-04-30T00:00:00"/>
    <d v="2021-05-07T00:00:00"/>
    <s v="완료"/>
    <m/>
    <m/>
    <m/>
    <m/>
    <s v="채지연"/>
    <x v="3"/>
    <s v="임영두"/>
    <s v="불가"/>
  </r>
  <r>
    <n v="1634"/>
    <s v="202104-245"/>
    <s v="N"/>
    <x v="1502"/>
    <s v="FMB"/>
    <x v="2"/>
    <x v="5"/>
    <x v="21"/>
    <n v="2021"/>
    <n v="5"/>
    <n v="19"/>
    <d v="2021-04-30T00:00:00"/>
    <d v="2021-04-30T00:00:00"/>
    <d v="2021-04-30T00:00:00"/>
    <d v="2021-05-07T00:00:00"/>
    <s v="완료"/>
    <m/>
    <m/>
    <m/>
    <m/>
    <s v="채지연"/>
    <x v="3"/>
    <s v="임영두"/>
    <s v="불가"/>
  </r>
  <r>
    <n v="1635"/>
    <s v="202104-246"/>
    <s v="N"/>
    <x v="1503"/>
    <s v="FMB"/>
    <x v="2"/>
    <x v="5"/>
    <x v="21"/>
    <n v="2021"/>
    <n v="5"/>
    <n v="19"/>
    <d v="2021-04-30T00:00:00"/>
    <d v="2021-04-30T00:00:00"/>
    <d v="2021-04-30T00:00:00"/>
    <d v="2021-05-07T00:00:00"/>
    <s v="완료"/>
    <m/>
    <m/>
    <m/>
    <m/>
    <s v="채지연"/>
    <x v="3"/>
    <s v="임영두"/>
    <s v="불가"/>
  </r>
  <r>
    <n v="1636"/>
    <s v="202104-247"/>
    <s v="N"/>
    <x v="1504"/>
    <s v="FMB"/>
    <x v="2"/>
    <x v="5"/>
    <x v="21"/>
    <n v="2021"/>
    <n v="5"/>
    <n v="19"/>
    <d v="2021-04-30T00:00:00"/>
    <d v="2021-04-30T00:00:00"/>
    <d v="2021-04-30T00:00:00"/>
    <d v="2021-05-07T00:00:00"/>
    <s v="완료"/>
    <m/>
    <m/>
    <m/>
    <m/>
    <s v="채지연"/>
    <x v="3"/>
    <s v="임영두"/>
    <s v="불가"/>
  </r>
  <r>
    <n v="1637"/>
    <s v="202104-248"/>
    <s v="N"/>
    <x v="1505"/>
    <s v="FMB"/>
    <x v="2"/>
    <x v="5"/>
    <x v="21"/>
    <n v="2021"/>
    <n v="5"/>
    <n v="19"/>
    <d v="2021-04-30T00:00:00"/>
    <d v="2021-04-30T00:00:00"/>
    <d v="2021-04-30T00:00:00"/>
    <d v="2021-05-07T00:00:00"/>
    <s v="완료"/>
    <m/>
    <m/>
    <m/>
    <m/>
    <s v="채지연"/>
    <x v="3"/>
    <s v="임영두"/>
    <s v="불가"/>
  </r>
  <r>
    <n v="1638"/>
    <s v="202104-249"/>
    <s v="N"/>
    <x v="1506"/>
    <s v="MES"/>
    <x v="2"/>
    <x v="5"/>
    <x v="21"/>
    <n v="2021"/>
    <n v="4"/>
    <n v="18"/>
    <d v="2021-04-28T00:00:00"/>
    <d v="2021-04-28T00:00:00"/>
    <d v="2021-04-28T00:00:00"/>
    <d v="2021-04-28T00:00:00"/>
    <s v="완료"/>
    <m/>
    <m/>
    <m/>
    <m/>
    <s v="권용배"/>
    <x v="3"/>
    <s v="임영두"/>
    <m/>
  </r>
  <r>
    <n v="1639"/>
    <s v="202104-250"/>
    <s v="N"/>
    <x v="1507"/>
    <s v="FMB"/>
    <x v="2"/>
    <x v="5"/>
    <x v="21"/>
    <n v="2021"/>
    <n v="5"/>
    <n v="19"/>
    <d v="2021-04-30T00:00:00"/>
    <d v="2021-04-30T00:00:00"/>
    <d v="2021-04-30T00:00:00"/>
    <d v="2021-05-04T00:00:00"/>
    <s v="완료"/>
    <m/>
    <m/>
    <m/>
    <m/>
    <s v="채지연"/>
    <x v="3"/>
    <s v="임영두"/>
    <m/>
  </r>
  <r>
    <n v="1640"/>
    <s v="202104-251"/>
    <s v="N"/>
    <x v="1508"/>
    <s v="FMB"/>
    <x v="2"/>
    <x v="5"/>
    <x v="21"/>
    <n v="2021"/>
    <n v="5"/>
    <n v="19"/>
    <d v="2021-04-30T00:00:00"/>
    <d v="2021-04-30T00:00:00"/>
    <d v="2021-04-30T00:00:00"/>
    <d v="2021-05-04T00:00:00"/>
    <s v="완료"/>
    <m/>
    <m/>
    <m/>
    <m/>
    <s v="채지연"/>
    <x v="3"/>
    <s v="임영두"/>
    <m/>
  </r>
  <r>
    <n v="1641"/>
    <s v="202104-252"/>
    <s v="N"/>
    <x v="1509"/>
    <s v="MES"/>
    <x v="2"/>
    <x v="5"/>
    <x v="21"/>
    <n v="2021"/>
    <n v="4"/>
    <n v="18"/>
    <d v="2021-04-30T00:00:00"/>
    <d v="2021-04-30T00:00:00"/>
    <d v="2021-04-30T00:00:00"/>
    <d v="2021-04-30T00:00:00"/>
    <s v="완료"/>
    <m/>
    <m/>
    <m/>
    <m/>
    <s v="권용배"/>
    <x v="3"/>
    <s v="임영두"/>
    <m/>
  </r>
  <r>
    <n v="1642"/>
    <s v="202104-253"/>
    <s v="N"/>
    <x v="1510"/>
    <s v="MES"/>
    <x v="2"/>
    <x v="5"/>
    <x v="21"/>
    <n v="2021"/>
    <n v="5"/>
    <n v="19"/>
    <d v="2021-04-30T00:00:00"/>
    <d v="2021-04-30T00:00:00"/>
    <d v="2021-04-30T00:00:00"/>
    <d v="2021-05-03T00:00:00"/>
    <s v="완료"/>
    <m/>
    <m/>
    <m/>
    <m/>
    <s v="노승윤"/>
    <x v="3"/>
    <s v="임영두"/>
    <m/>
  </r>
  <r>
    <n v="1643"/>
    <s v="202104-254"/>
    <s v="N"/>
    <x v="1511"/>
    <s v="PANG"/>
    <x v="2"/>
    <x v="5"/>
    <x v="21"/>
    <n v="2021"/>
    <n v="4"/>
    <n v="18"/>
    <d v="2021-04-30T00:00:00"/>
    <d v="2021-04-30T00:00:00"/>
    <d v="2021-04-30T00:00:00"/>
    <d v="2021-04-30T00:00:00"/>
    <s v="완료"/>
    <m/>
    <m/>
    <m/>
    <m/>
    <s v="권용배"/>
    <x v="3"/>
    <s v="임영두"/>
    <m/>
  </r>
  <r>
    <n v="1644"/>
    <s v="202104-255"/>
    <s v="N"/>
    <x v="1512"/>
    <s v="FMB"/>
    <x v="2"/>
    <x v="5"/>
    <x v="21"/>
    <n v="2021"/>
    <n v="4"/>
    <n v="18"/>
    <d v="2021-04-30T00:00:00"/>
    <d v="2021-04-30T00:00:00"/>
    <d v="2021-04-30T00:00:00"/>
    <d v="2021-04-30T00:00:00"/>
    <s v="완료"/>
    <m/>
    <m/>
    <m/>
    <m/>
    <s v="채지연"/>
    <x v="3"/>
    <s v="임영두"/>
    <m/>
  </r>
  <r>
    <n v="1645"/>
    <s v="202104-256"/>
    <s v="N"/>
    <x v="1513"/>
    <s v="FMB"/>
    <x v="2"/>
    <x v="5"/>
    <x v="21"/>
    <n v="2021"/>
    <n v="4"/>
    <n v="18"/>
    <d v="2021-04-30T00:00:00"/>
    <d v="2021-04-30T00:00:00"/>
    <d v="2021-04-30T00:00:00"/>
    <d v="2021-04-30T00:00:00"/>
    <s v="완료"/>
    <m/>
    <m/>
    <m/>
    <m/>
    <s v="채지연"/>
    <x v="3"/>
    <s v="임영두"/>
    <m/>
  </r>
  <r>
    <n v="1646"/>
    <s v="202104-257"/>
    <s v="N"/>
    <x v="1514"/>
    <s v="FMB"/>
    <x v="2"/>
    <x v="5"/>
    <x v="21"/>
    <n v="2021"/>
    <n v="4"/>
    <n v="18"/>
    <d v="2021-04-30T00:00:00"/>
    <d v="2021-04-30T00:00:00"/>
    <d v="2021-04-30T00:00:00"/>
    <d v="2021-04-30T00:00:00"/>
    <s v="완료"/>
    <m/>
    <m/>
    <m/>
    <m/>
    <s v="채지연"/>
    <x v="3"/>
    <s v="임영두"/>
    <m/>
  </r>
  <r>
    <n v="1647"/>
    <s v="202104-258"/>
    <s v="N"/>
    <x v="1515"/>
    <s v="FMB"/>
    <x v="2"/>
    <x v="5"/>
    <x v="21"/>
    <n v="2021"/>
    <n v="4"/>
    <n v="18"/>
    <d v="2021-04-30T00:00:00"/>
    <d v="2021-04-30T00:00:00"/>
    <d v="2021-04-30T00:00:00"/>
    <d v="2021-04-30T00:00:00"/>
    <s v="완료"/>
    <m/>
    <m/>
    <m/>
    <m/>
    <s v="채지연"/>
    <x v="3"/>
    <s v="임영두"/>
    <m/>
  </r>
  <r>
    <n v="1648"/>
    <s v="202104-259"/>
    <s v="N"/>
    <x v="1516"/>
    <s v="FMB"/>
    <x v="2"/>
    <x v="5"/>
    <x v="21"/>
    <n v="2021"/>
    <n v="4"/>
    <n v="18"/>
    <d v="2021-04-30T00:00:00"/>
    <d v="2021-04-30T00:00:00"/>
    <d v="2021-04-30T00:00:00"/>
    <d v="2021-04-30T00:00:00"/>
    <s v="완료"/>
    <m/>
    <m/>
    <m/>
    <m/>
    <s v="채지연"/>
    <x v="3"/>
    <s v="임영두"/>
    <m/>
  </r>
  <r>
    <n v="1649"/>
    <s v="202104-260"/>
    <s v="N"/>
    <x v="1517"/>
    <s v="FMB"/>
    <x v="2"/>
    <x v="5"/>
    <x v="21"/>
    <n v="2021"/>
    <n v="4"/>
    <n v="18"/>
    <d v="2021-04-30T00:00:00"/>
    <d v="2021-04-30T00:00:00"/>
    <d v="2021-04-30T00:00:00"/>
    <d v="2021-04-30T00:00:00"/>
    <s v="완료"/>
    <m/>
    <m/>
    <m/>
    <m/>
    <s v="채지연"/>
    <x v="3"/>
    <s v="임영두"/>
    <m/>
  </r>
  <r>
    <n v="1650"/>
    <s v="202104-261"/>
    <s v="N"/>
    <x v="1518"/>
    <s v="FMB"/>
    <x v="2"/>
    <x v="5"/>
    <x v="21"/>
    <n v="2021"/>
    <n v="4"/>
    <n v="18"/>
    <d v="2021-04-30T00:00:00"/>
    <d v="2021-04-30T00:00:00"/>
    <d v="2021-04-30T00:00:00"/>
    <d v="2021-04-30T00:00:00"/>
    <s v="완료"/>
    <m/>
    <m/>
    <m/>
    <m/>
    <s v="채지연"/>
    <x v="3"/>
    <s v="임영두"/>
    <m/>
  </r>
  <r>
    <n v="1651"/>
    <s v="202104-262"/>
    <s v="N"/>
    <x v="1519"/>
    <s v="IT"/>
    <x v="2"/>
    <x v="5"/>
    <x v="21"/>
    <n v="2021"/>
    <n v="4"/>
    <n v="18"/>
    <d v="2021-04-30T00:00:00"/>
    <d v="2021-04-30T00:00:00"/>
    <d v="2021-04-30T00:00:00"/>
    <d v="2021-04-30T00:00:00"/>
    <s v="완료"/>
    <m/>
    <m/>
    <m/>
    <m/>
    <s v="김정민"/>
    <x v="3"/>
    <s v="임영두"/>
    <m/>
  </r>
  <r>
    <n v="1652"/>
    <s v="202104-263"/>
    <s v="N"/>
    <x v="1520"/>
    <s v="IT"/>
    <x v="2"/>
    <x v="5"/>
    <x v="21"/>
    <n v="2021"/>
    <n v="4"/>
    <n v="18"/>
    <d v="2021-04-30T00:00:00"/>
    <d v="2021-04-30T00:00:00"/>
    <d v="2021-04-30T00:00:00"/>
    <d v="2021-04-30T00:00:00"/>
    <s v="완료"/>
    <m/>
    <m/>
    <m/>
    <m/>
    <s v="임성현"/>
    <x v="3"/>
    <s v="임영두"/>
    <m/>
  </r>
  <r>
    <n v="1653"/>
    <s v="202104-264"/>
    <s v="N"/>
    <x v="1521"/>
    <s v="MES"/>
    <x v="2"/>
    <x v="5"/>
    <x v="21"/>
    <n v="2021"/>
    <n v="4"/>
    <n v="18"/>
    <d v="2021-04-26T00:00:00"/>
    <d v="2021-04-26T00:00:00"/>
    <d v="2021-04-26T00:00:00"/>
    <d v="2021-04-26T00:00:00"/>
    <s v="완료"/>
    <m/>
    <m/>
    <m/>
    <m/>
    <s v="김형준"/>
    <x v="4"/>
    <s v="고승환"/>
    <m/>
  </r>
  <r>
    <n v="1654"/>
    <s v="202104-265"/>
    <s v="N"/>
    <x v="1522"/>
    <s v="MES"/>
    <x v="2"/>
    <x v="5"/>
    <x v="21"/>
    <n v="2021"/>
    <n v="4"/>
    <n v="18"/>
    <d v="2021-04-26T00:00:00"/>
    <d v="2021-04-26T00:00:00"/>
    <d v="2021-04-26T00:00:00"/>
    <d v="2021-04-27T00:00:00"/>
    <s v="완료"/>
    <m/>
    <m/>
    <m/>
    <m/>
    <s v="이규민"/>
    <x v="4"/>
    <s v="고승환"/>
    <m/>
  </r>
  <r>
    <n v="1655"/>
    <s v="202104-266"/>
    <s v="N"/>
    <x v="1523"/>
    <s v="MES"/>
    <x v="2"/>
    <x v="5"/>
    <x v="21"/>
    <n v="2021"/>
    <n v="4"/>
    <n v="18"/>
    <d v="2021-04-26T00:00:00"/>
    <d v="2021-04-26T00:00:00"/>
    <d v="2021-04-26T00:00:00"/>
    <d v="2021-04-27T00:00:00"/>
    <s v="완료"/>
    <m/>
    <m/>
    <m/>
    <m/>
    <s v="이규민"/>
    <x v="4"/>
    <s v="고승환"/>
    <m/>
  </r>
  <r>
    <n v="1656"/>
    <s v="202104-267"/>
    <s v="N"/>
    <x v="1524"/>
    <s v="MES"/>
    <x v="2"/>
    <x v="5"/>
    <x v="21"/>
    <n v="2021"/>
    <n v="4"/>
    <n v="18"/>
    <d v="2021-04-27T00:00:00"/>
    <d v="2021-04-27T00:00:00"/>
    <d v="2021-04-27T00:00:00"/>
    <d v="2021-04-27T00:00:00"/>
    <s v="완료"/>
    <m/>
    <m/>
    <m/>
    <m/>
    <s v="노승윤"/>
    <x v="4"/>
    <s v="고승환"/>
    <m/>
  </r>
  <r>
    <n v="1657"/>
    <s v="202104-268"/>
    <s v="N"/>
    <x v="1525"/>
    <s v="MES"/>
    <x v="2"/>
    <x v="5"/>
    <x v="21"/>
    <n v="2021"/>
    <n v="4"/>
    <n v="18"/>
    <d v="2021-04-26T00:00:00"/>
    <d v="2021-04-26T00:00:00"/>
    <d v="2021-04-26T00:00:00"/>
    <d v="2021-04-30T00:00:00"/>
    <s v="완료"/>
    <m/>
    <m/>
    <m/>
    <m/>
    <s v="박승현"/>
    <x v="4"/>
    <s v="고승환"/>
    <s v="- 특수광 본부에서 통신광 본부에 생산 요청하는 태양광 모재의 품번이 특수광섬유용으로 별도 구분"/>
  </r>
  <r>
    <n v="1658"/>
    <s v="202104-269"/>
    <s v="N"/>
    <x v="1526"/>
    <s v="MES"/>
    <x v="2"/>
    <x v="5"/>
    <x v="21"/>
    <n v="2021"/>
    <n v="4"/>
    <n v="18"/>
    <d v="2021-04-28T00:00:00"/>
    <d v="2021-04-28T00:00:00"/>
    <d v="2021-04-28T00:00:00"/>
    <d v="2021-04-28T00:00:00"/>
    <s v="완료"/>
    <m/>
    <m/>
    <m/>
    <m/>
    <s v="이규민"/>
    <x v="4"/>
    <s v="고승환"/>
    <m/>
  </r>
  <r>
    <n v="1659"/>
    <s v="202104-270"/>
    <s v="N"/>
    <x v="1527"/>
    <s v="MES"/>
    <x v="2"/>
    <x v="5"/>
    <x v="21"/>
    <n v="2021"/>
    <n v="5"/>
    <n v="19"/>
    <d v="2021-04-28T00:00:00"/>
    <d v="2021-04-28T00:00:00"/>
    <d v="2021-04-28T00:00:00"/>
    <d v="2021-05-03T00:00:00"/>
    <s v="완료"/>
    <m/>
    <m/>
    <m/>
    <m/>
    <s v="이규민"/>
    <x v="4"/>
    <s v="고승환"/>
    <s v="- 일반 업로드 데이터 탭, 계측기 전송 데이터 탭"/>
  </r>
  <r>
    <n v="1660"/>
    <s v="202104-271"/>
    <s v="N"/>
    <x v="1528"/>
    <s v="MES"/>
    <x v="2"/>
    <x v="5"/>
    <x v="21"/>
    <n v="2021"/>
    <n v="4"/>
    <n v="18"/>
    <d v="2021-04-30T00:00:00"/>
    <d v="2021-04-30T00:00:00"/>
    <d v="2021-04-30T00:00:00"/>
    <d v="2021-04-30T00:00:00"/>
    <s v="완료"/>
    <m/>
    <m/>
    <m/>
    <m/>
    <s v="이규민"/>
    <x v="4"/>
    <s v="고승환"/>
    <s v="- 채우기 작업 안된 상태로 바코드발행된 품번들 일괄반영"/>
  </r>
  <r>
    <n v="1661"/>
    <s v="202104-272"/>
    <s v="N"/>
    <x v="1347"/>
    <s v="IT"/>
    <x v="2"/>
    <x v="5"/>
    <x v="21"/>
    <n v="2021"/>
    <n v="4"/>
    <n v="18"/>
    <d v="2021-04-26T00:00:00"/>
    <d v="2021-04-26T00:00:00"/>
    <d v="2021-04-26T00:00:00"/>
    <d v="2021-04-30T00:00:00"/>
    <s v="완료"/>
    <m/>
    <m/>
    <m/>
    <m/>
    <s v="이남용"/>
    <x v="45"/>
    <s v="이남용"/>
    <m/>
  </r>
  <r>
    <n v="1662"/>
    <s v="202104-273"/>
    <s v="N"/>
    <x v="1348"/>
    <s v="IT"/>
    <x v="2"/>
    <x v="5"/>
    <x v="21"/>
    <n v="2021"/>
    <n v="4"/>
    <n v="18"/>
    <d v="2021-04-26T00:00:00"/>
    <d v="2021-04-26T00:00:00"/>
    <d v="2021-04-26T00:00:00"/>
    <d v="2021-04-30T00:00:00"/>
    <s v="완료"/>
    <m/>
    <m/>
    <m/>
    <m/>
    <s v="이남용"/>
    <x v="45"/>
    <s v="이남용"/>
    <m/>
  </r>
  <r>
    <n v="1663"/>
    <s v="202104-274"/>
    <s v="N"/>
    <x v="1470"/>
    <s v="IT"/>
    <x v="2"/>
    <x v="5"/>
    <x v="21"/>
    <n v="2021"/>
    <n v="6"/>
    <n v="23"/>
    <d v="2021-04-26T00:00:00"/>
    <d v="2021-04-26T00:00:00"/>
    <d v="2021-04-26T00:00:00"/>
    <d v="2021-06-04T00:00:00"/>
    <s v="완료"/>
    <m/>
    <m/>
    <m/>
    <m/>
    <s v="이남용"/>
    <x v="45"/>
    <s v="이남용"/>
    <m/>
  </r>
  <r>
    <n v="1664"/>
    <s v="202104-275"/>
    <s v="N"/>
    <x v="1529"/>
    <s v="PC"/>
    <x v="2"/>
    <x v="5"/>
    <x v="20"/>
    <n v="2021"/>
    <n v="4"/>
    <n v="18"/>
    <d v="2021-04-22T00:00:00"/>
    <d v="2021-04-22T00:00:00"/>
    <d v="2021-04-22T00:00:00"/>
    <d v="2021-04-27T00:00:00"/>
    <s v="완료"/>
    <m/>
    <m/>
    <m/>
    <m/>
    <s v="이남용"/>
    <x v="45"/>
    <s v="이남용"/>
    <m/>
  </r>
  <r>
    <n v="1665"/>
    <s v="202104-276"/>
    <s v="N"/>
    <x v="1530"/>
    <s v="PC"/>
    <x v="2"/>
    <x v="5"/>
    <x v="21"/>
    <n v="2021"/>
    <n v="5"/>
    <n v="20"/>
    <d v="2021-04-26T00:00:00"/>
    <d v="2021-04-26T00:00:00"/>
    <d v="2021-04-26T00:00:00"/>
    <d v="2021-05-14T00:00:00"/>
    <s v="완료"/>
    <m/>
    <m/>
    <m/>
    <m/>
    <s v="이남용"/>
    <x v="45"/>
    <s v="이남용"/>
    <s v="임성현님께 대여PC받고 진행예정"/>
  </r>
  <r>
    <n v="1666"/>
    <s v="202104-277"/>
    <s v="N"/>
    <x v="1473"/>
    <s v="IT"/>
    <x v="2"/>
    <x v="5"/>
    <x v="20"/>
    <n v="2021"/>
    <n v="4"/>
    <n v="18"/>
    <d v="2021-04-22T00:00:00"/>
    <d v="2021-04-22T00:00:00"/>
    <d v="2021-04-22T00:00:00"/>
    <d v="2021-04-26T00:00:00"/>
    <s v="완료"/>
    <m/>
    <m/>
    <m/>
    <m/>
    <s v="이남용"/>
    <x v="45"/>
    <s v="이남용"/>
    <m/>
  </r>
  <r>
    <n v="1667"/>
    <s v="202104-278"/>
    <s v="N"/>
    <x v="1531"/>
    <s v="PC"/>
    <x v="2"/>
    <x v="5"/>
    <x v="21"/>
    <n v="2021"/>
    <n v="5"/>
    <n v="19"/>
    <d v="2021-04-27T00:00:00"/>
    <d v="2021-04-27T00:00:00"/>
    <d v="2021-04-27T00:00:00"/>
    <d v="2021-05-04T00:00:00"/>
    <s v="완료"/>
    <m/>
    <m/>
    <m/>
    <m/>
    <s v="이남용"/>
    <x v="45"/>
    <s v="이남용"/>
    <m/>
  </r>
  <r>
    <n v="1668"/>
    <s v="202104-279"/>
    <s v="N"/>
    <x v="1532"/>
    <s v="PC"/>
    <x v="2"/>
    <x v="5"/>
    <x v="21"/>
    <n v="2021"/>
    <n v="4"/>
    <n v="18"/>
    <d v="2021-04-28T00:00:00"/>
    <d v="2021-04-28T00:00:00"/>
    <d v="2021-04-28T00:00:00"/>
    <d v="2021-04-28T00:00:00"/>
    <s v="완료"/>
    <m/>
    <m/>
    <m/>
    <m/>
    <s v="김형준"/>
    <x v="8"/>
    <s v="이남용"/>
    <m/>
  </r>
  <r>
    <n v="1669"/>
    <s v="202104-280"/>
    <s v="N"/>
    <x v="1533"/>
    <s v="VPN"/>
    <x v="2"/>
    <x v="5"/>
    <x v="21"/>
    <n v="2021"/>
    <n v="4"/>
    <n v="18"/>
    <d v="2021-04-28T00:00:00"/>
    <d v="2021-04-28T00:00:00"/>
    <d v="2021-04-28T00:00:00"/>
    <d v="2021-04-28T00:00:00"/>
    <s v="완료"/>
    <m/>
    <m/>
    <m/>
    <m/>
    <s v="대양산업"/>
    <x v="73"/>
    <s v="이남용"/>
    <s v="처음부터 VPN 설치프로그램 버전이 달라서_x000a_버전에 맞게 재설치 및 재설정 후 _x000a_접속테스트"/>
  </r>
  <r>
    <n v="1670"/>
    <s v="202104-281"/>
    <s v="N"/>
    <x v="1534"/>
    <s v="PC"/>
    <x v="2"/>
    <x v="5"/>
    <x v="21"/>
    <n v="2021"/>
    <n v="4"/>
    <n v="18"/>
    <d v="2021-04-29T00:00:00"/>
    <d v="2021-04-29T00:00:00"/>
    <d v="2021-04-29T00:00:00"/>
    <d v="2021-04-29T00:00:00"/>
    <s v="완료"/>
    <m/>
    <m/>
    <m/>
    <m/>
    <s v="임성현"/>
    <x v="74"/>
    <s v="이남용"/>
    <m/>
  </r>
  <r>
    <n v="1671"/>
    <s v="202104-282"/>
    <s v="N"/>
    <x v="1535"/>
    <s v="IT"/>
    <x v="2"/>
    <x v="5"/>
    <x v="21"/>
    <n v="2021"/>
    <n v="5"/>
    <n v="21"/>
    <d v="2021-04-30T00:00:00"/>
    <d v="2021-04-30T00:00:00"/>
    <d v="2021-04-30T00:00:00"/>
    <d v="2021-05-21T00:00:00"/>
    <s v="완료"/>
    <m/>
    <m/>
    <m/>
    <m/>
    <s v="임영두"/>
    <x v="3"/>
    <s v="이남용"/>
    <m/>
  </r>
  <r>
    <n v="1672"/>
    <s v="202104-283"/>
    <s v="N"/>
    <x v="1536"/>
    <s v="IT"/>
    <x v="2"/>
    <x v="5"/>
    <x v="21"/>
    <n v="2021"/>
    <n v="4"/>
    <n v="18"/>
    <d v="2021-04-30T00:00:00"/>
    <d v="2021-04-30T00:00:00"/>
    <d v="2021-04-30T00:00:00"/>
    <d v="2021-04-30T00:00:00"/>
    <s v="완료"/>
    <m/>
    <m/>
    <m/>
    <m/>
    <s v="이남용"/>
    <x v="45"/>
    <s v="이남용"/>
    <s v="FMB모니터PC 재부팅"/>
  </r>
  <r>
    <n v="1673"/>
    <s v="202104-284"/>
    <s v="N"/>
    <x v="1537"/>
    <s v="IT"/>
    <x v="2"/>
    <x v="6"/>
    <x v="22"/>
    <n v="2021"/>
    <n v="5"/>
    <n v="19"/>
    <d v="2021-05-03T00:00:00"/>
    <d v="2021-05-03T00:00:00"/>
    <d v="2021-05-03T00:00:00"/>
    <d v="2021-05-03T00:00:00"/>
    <s v="완료"/>
    <m/>
    <m/>
    <m/>
    <m/>
    <s v="임영두"/>
    <x v="3"/>
    <s v="임영두"/>
    <m/>
  </r>
  <r>
    <n v="1674"/>
    <s v="202104-285"/>
    <s v="N"/>
    <x v="1538"/>
    <s v="IT"/>
    <x v="2"/>
    <x v="6"/>
    <x v="22"/>
    <n v="2021"/>
    <n v="5"/>
    <n v="19"/>
    <d v="2021-05-03T00:00:00"/>
    <d v="2021-05-03T00:00:00"/>
    <d v="2021-05-03T00:00:00"/>
    <d v="2021-05-03T00:00:00"/>
    <s v="완료"/>
    <m/>
    <m/>
    <m/>
    <m/>
    <s v="이주현"/>
    <x v="3"/>
    <s v="임영두"/>
    <m/>
  </r>
  <r>
    <n v="1675"/>
    <s v="202104-286"/>
    <s v="N"/>
    <x v="1539"/>
    <s v="MES"/>
    <x v="2"/>
    <x v="6"/>
    <x v="22"/>
    <n v="2021"/>
    <n v="5"/>
    <n v="19"/>
    <d v="2021-05-04T00:00:00"/>
    <d v="2021-05-04T00:00:00"/>
    <d v="2021-05-04T00:00:00"/>
    <d v="2021-05-06T00:00:00"/>
    <s v="완료"/>
    <m/>
    <m/>
    <m/>
    <m/>
    <s v="노승윤"/>
    <x v="3"/>
    <s v="임영두"/>
    <m/>
  </r>
  <r>
    <n v="1676"/>
    <s v="202104-287"/>
    <s v="N"/>
    <x v="1540"/>
    <s v="IT"/>
    <x v="2"/>
    <x v="6"/>
    <x v="22"/>
    <n v="2021"/>
    <n v="5"/>
    <n v="19"/>
    <d v="2021-05-04T00:00:00"/>
    <d v="2021-05-04T00:00:00"/>
    <d v="2021-05-04T00:00:00"/>
    <d v="2021-05-04T00:00:00"/>
    <s v="완료"/>
    <m/>
    <m/>
    <m/>
    <m/>
    <s v="이민"/>
    <x v="3"/>
    <s v="임영두"/>
    <m/>
  </r>
  <r>
    <n v="1677"/>
    <s v="202104-288"/>
    <s v="N"/>
    <x v="1541"/>
    <s v="IT"/>
    <x v="2"/>
    <x v="6"/>
    <x v="22"/>
    <n v="2021"/>
    <n v="5"/>
    <n v="19"/>
    <d v="2021-05-04T00:00:00"/>
    <d v="2021-05-04T00:00:00"/>
    <d v="2021-05-04T00:00:00"/>
    <d v="2021-05-04T00:00:00"/>
    <s v="완료"/>
    <m/>
    <m/>
    <m/>
    <m/>
    <s v="전상기"/>
    <x v="3"/>
    <s v="임영두"/>
    <m/>
  </r>
  <r>
    <n v="1678"/>
    <s v="202104-289"/>
    <s v="N"/>
    <x v="1542"/>
    <s v="FMB"/>
    <x v="2"/>
    <x v="6"/>
    <x v="22"/>
    <n v="2021"/>
    <n v="5"/>
    <n v="19"/>
    <d v="2021-05-04T00:00:00"/>
    <d v="2021-05-04T00:00:00"/>
    <d v="2021-05-04T00:00:00"/>
    <d v="2021-05-04T00:00:00"/>
    <s v="완료"/>
    <m/>
    <m/>
    <m/>
    <m/>
    <s v="김정민"/>
    <x v="3"/>
    <s v="임영두"/>
    <m/>
  </r>
  <r>
    <n v="1679"/>
    <s v="202104-290"/>
    <s v="N"/>
    <x v="1543"/>
    <s v="MES"/>
    <x v="2"/>
    <x v="6"/>
    <x v="22"/>
    <n v="2021"/>
    <n v="5"/>
    <n v="19"/>
    <d v="2021-05-04T00:00:00"/>
    <d v="2021-05-04T00:00:00"/>
    <d v="2021-05-04T00:00:00"/>
    <d v="2021-05-04T00:00:00"/>
    <s v="완료"/>
    <m/>
    <m/>
    <m/>
    <m/>
    <s v="정규동"/>
    <x v="3"/>
    <s v="임영두"/>
    <m/>
  </r>
  <r>
    <n v="1680"/>
    <s v="202104-291"/>
    <s v="N"/>
    <x v="1544"/>
    <s v="MES"/>
    <x v="2"/>
    <x v="6"/>
    <x v="22"/>
    <n v="2021"/>
    <n v="5"/>
    <n v="19"/>
    <d v="2021-05-04T00:00:00"/>
    <d v="2021-05-04T00:00:00"/>
    <d v="2021-05-04T00:00:00"/>
    <d v="2021-05-04T00:00:00"/>
    <s v="완료"/>
    <m/>
    <m/>
    <m/>
    <m/>
    <s v="정규동"/>
    <x v="3"/>
    <s v="임영두"/>
    <m/>
  </r>
  <r>
    <n v="1681"/>
    <s v="202104-292"/>
    <s v="N"/>
    <x v="1545"/>
    <s v="IT"/>
    <x v="2"/>
    <x v="6"/>
    <x v="22"/>
    <n v="2021"/>
    <n v="5"/>
    <n v="19"/>
    <d v="2021-05-06T00:00:00"/>
    <d v="2021-05-06T00:00:00"/>
    <d v="2021-05-06T00:00:00"/>
    <d v="2021-05-06T00:00:00"/>
    <s v="완료"/>
    <m/>
    <m/>
    <m/>
    <m/>
    <s v="안태형"/>
    <x v="3"/>
    <s v="임영두"/>
    <m/>
  </r>
  <r>
    <n v="1682"/>
    <s v="202104-293"/>
    <s v="N"/>
    <x v="1546"/>
    <s v="IT"/>
    <x v="2"/>
    <x v="6"/>
    <x v="22"/>
    <n v="2021"/>
    <n v="5"/>
    <n v="19"/>
    <d v="2021-05-06T00:00:00"/>
    <d v="2021-05-06T00:00:00"/>
    <d v="2021-05-06T00:00:00"/>
    <d v="2021-05-06T00:00:00"/>
    <s v="완료"/>
    <m/>
    <m/>
    <m/>
    <m/>
    <s v="이주현"/>
    <x v="3"/>
    <s v="임영두"/>
    <m/>
  </r>
  <r>
    <n v="1683"/>
    <s v="202104-294"/>
    <s v="N"/>
    <x v="1547"/>
    <s v="IT"/>
    <x v="2"/>
    <x v="6"/>
    <x v="22"/>
    <n v="2021"/>
    <n v="5"/>
    <n v="19"/>
    <d v="2021-05-06T00:00:00"/>
    <d v="2021-05-06T00:00:00"/>
    <d v="2021-05-06T00:00:00"/>
    <d v="2021-05-06T00:00:00"/>
    <s v="완료"/>
    <m/>
    <m/>
    <m/>
    <m/>
    <s v="나세나"/>
    <x v="3"/>
    <s v="임영두"/>
    <m/>
  </r>
  <r>
    <n v="1684"/>
    <s v="202104-295"/>
    <s v="N"/>
    <x v="1548"/>
    <s v="IT"/>
    <x v="2"/>
    <x v="6"/>
    <x v="22"/>
    <n v="2021"/>
    <n v="5"/>
    <n v="19"/>
    <d v="2021-05-06T00:00:00"/>
    <d v="2021-05-06T00:00:00"/>
    <d v="2021-05-06T00:00:00"/>
    <d v="2021-05-06T00:00:00"/>
    <s v="완료"/>
    <m/>
    <m/>
    <m/>
    <m/>
    <s v="김창영"/>
    <x v="3"/>
    <s v="임영두"/>
    <m/>
  </r>
  <r>
    <n v="1685"/>
    <s v="202104-296"/>
    <s v="N"/>
    <x v="1549"/>
    <s v="MES"/>
    <x v="2"/>
    <x v="6"/>
    <x v="22"/>
    <n v="2021"/>
    <n v="5"/>
    <n v="19"/>
    <d v="2021-05-06T00:00:00"/>
    <d v="2021-05-06T00:00:00"/>
    <d v="2021-05-06T00:00:00"/>
    <d v="2021-05-06T00:00:00"/>
    <s v="완료"/>
    <m/>
    <m/>
    <m/>
    <m/>
    <s v="위민혁"/>
    <x v="3"/>
    <s v="임영두"/>
    <m/>
  </r>
  <r>
    <n v="1686"/>
    <s v="202104-297"/>
    <s v="N"/>
    <x v="1550"/>
    <s v="MES"/>
    <x v="2"/>
    <x v="6"/>
    <x v="22"/>
    <n v="2021"/>
    <n v="5"/>
    <n v="19"/>
    <d v="2021-05-06T00:00:00"/>
    <d v="2021-05-06T00:00:00"/>
    <d v="2021-05-06T00:00:00"/>
    <d v="2021-05-06T00:00:00"/>
    <s v="완료"/>
    <m/>
    <m/>
    <m/>
    <m/>
    <s v="안영환"/>
    <x v="3"/>
    <s v="임영두"/>
    <m/>
  </r>
  <r>
    <n v="1687"/>
    <s v="202104-298"/>
    <s v="N"/>
    <x v="1551"/>
    <s v="MES"/>
    <x v="2"/>
    <x v="6"/>
    <x v="22"/>
    <n v="2021"/>
    <n v="5"/>
    <n v="19"/>
    <d v="2021-05-06T00:00:00"/>
    <d v="2021-05-06T00:00:00"/>
    <d v="2021-05-06T00:00:00"/>
    <d v="2021-05-06T00:00:00"/>
    <s v="완료"/>
    <m/>
    <m/>
    <m/>
    <m/>
    <s v="안영환"/>
    <x v="3"/>
    <s v="임영두"/>
    <m/>
  </r>
  <r>
    <n v="1688"/>
    <s v="202104-299"/>
    <s v="N"/>
    <x v="1552"/>
    <s v="MES"/>
    <x v="2"/>
    <x v="6"/>
    <x v="22"/>
    <n v="2021"/>
    <n v="5"/>
    <n v="19"/>
    <d v="2021-05-06T00:00:00"/>
    <d v="2021-05-06T00:00:00"/>
    <d v="2021-05-06T00:00:00"/>
    <d v="2021-05-06T00:00:00"/>
    <s v="완료"/>
    <m/>
    <m/>
    <m/>
    <m/>
    <s v="임동건"/>
    <x v="3"/>
    <s v="임영두"/>
    <m/>
  </r>
  <r>
    <n v="1689"/>
    <s v="202104-300"/>
    <s v="N"/>
    <x v="1553"/>
    <s v="MES"/>
    <x v="2"/>
    <x v="6"/>
    <x v="22"/>
    <n v="2021"/>
    <n v="5"/>
    <n v="22"/>
    <d v="2021-05-07T00:00:00"/>
    <d v="2021-05-07T00:00:00"/>
    <d v="2021-05-07T00:00:00"/>
    <d v="2021-05-27T00:00:00"/>
    <s v="완료"/>
    <m/>
    <m/>
    <m/>
    <m/>
    <s v="어광우"/>
    <x v="3"/>
    <s v="임영두"/>
    <m/>
  </r>
  <r>
    <n v="1690"/>
    <s v="202104-301"/>
    <s v="N"/>
    <x v="1554"/>
    <s v="MES"/>
    <x v="2"/>
    <x v="6"/>
    <x v="22"/>
    <n v="2021"/>
    <n v="5"/>
    <n v="22"/>
    <d v="2021-05-07T00:00:00"/>
    <d v="2021-05-07T00:00:00"/>
    <d v="2021-05-07T00:00:00"/>
    <d v="2021-05-27T00:00:00"/>
    <s v="완료"/>
    <m/>
    <m/>
    <m/>
    <m/>
    <s v="어광우"/>
    <x v="3"/>
    <s v="임영두"/>
    <m/>
  </r>
  <r>
    <n v="1691"/>
    <s v="202104-302"/>
    <s v="N"/>
    <x v="1555"/>
    <s v="MES"/>
    <x v="2"/>
    <x v="6"/>
    <x v="22"/>
    <n v="2021"/>
    <n v="5"/>
    <n v="22"/>
    <d v="2021-05-07T00:00:00"/>
    <d v="2021-05-07T00:00:00"/>
    <d v="2021-05-07T00:00:00"/>
    <d v="2021-05-27T00:00:00"/>
    <s v="완료"/>
    <m/>
    <m/>
    <m/>
    <m/>
    <s v="어광우"/>
    <x v="3"/>
    <s v="임영두"/>
    <m/>
  </r>
  <r>
    <n v="1692"/>
    <s v="202104-303"/>
    <s v="N"/>
    <x v="1556"/>
    <s v="WMS"/>
    <x v="2"/>
    <x v="6"/>
    <x v="22"/>
    <n v="2021"/>
    <n v="7"/>
    <n v="31"/>
    <d v="2021-05-07T00:00:00"/>
    <d v="2021-05-07T00:00:00"/>
    <d v="2021-05-07T00:00:00"/>
    <d v="2021-07-29T00:00:00"/>
    <s v="완료"/>
    <m/>
    <m/>
    <m/>
    <m/>
    <s v="정경숙"/>
    <x v="3"/>
    <s v="임영두"/>
    <m/>
  </r>
  <r>
    <n v="1693"/>
    <s v="202104-304"/>
    <s v="N"/>
    <x v="1557"/>
    <s v="WMS"/>
    <x v="2"/>
    <x v="6"/>
    <x v="22"/>
    <n v="2021"/>
    <n v="7"/>
    <n v="31"/>
    <d v="2021-05-07T00:00:00"/>
    <d v="2021-05-07T00:00:00"/>
    <d v="2021-05-07T00:00:00"/>
    <d v="2021-07-29T00:00:00"/>
    <s v="완료"/>
    <m/>
    <m/>
    <m/>
    <m/>
    <s v="정경숙"/>
    <x v="3"/>
    <s v="임영두"/>
    <m/>
  </r>
  <r>
    <n v="1694"/>
    <s v="202104-305"/>
    <s v="N"/>
    <x v="1558"/>
    <s v="WMS"/>
    <x v="2"/>
    <x v="6"/>
    <x v="22"/>
    <n v="2021"/>
    <n v="7"/>
    <n v="29"/>
    <d v="2021-05-07T00:00:00"/>
    <d v="2021-05-07T00:00:00"/>
    <d v="2021-05-07T00:00:00"/>
    <d v="2021-07-16T00:00:00"/>
    <s v="완료"/>
    <m/>
    <m/>
    <m/>
    <m/>
    <s v="정경숙"/>
    <x v="3"/>
    <s v="임영두"/>
    <m/>
  </r>
  <r>
    <n v="1695"/>
    <s v="202104-306"/>
    <s v="N"/>
    <x v="1559"/>
    <s v="WMS"/>
    <x v="2"/>
    <x v="6"/>
    <x v="22"/>
    <n v="2021"/>
    <n v="7"/>
    <n v="31"/>
    <d v="2021-05-07T00:00:00"/>
    <d v="2021-05-07T00:00:00"/>
    <d v="2021-05-07T00:00:00"/>
    <d v="2021-07-27T00:00:00"/>
    <s v="완료"/>
    <m/>
    <m/>
    <m/>
    <m/>
    <s v="정경숙"/>
    <x v="3"/>
    <s v="임영두"/>
    <m/>
  </r>
  <r>
    <n v="1696"/>
    <s v="202104-307"/>
    <s v="N"/>
    <x v="1560"/>
    <s v="WMS"/>
    <x v="2"/>
    <x v="6"/>
    <x v="22"/>
    <n v="2021"/>
    <n v="7"/>
    <n v="31"/>
    <d v="2021-05-07T00:00:00"/>
    <d v="2021-05-07T00:00:00"/>
    <d v="2021-05-07T00:00:00"/>
    <d v="2021-07-27T00:00:00"/>
    <s v="완료"/>
    <m/>
    <m/>
    <m/>
    <m/>
    <s v="정경숙"/>
    <x v="3"/>
    <s v="임영두"/>
    <m/>
  </r>
  <r>
    <n v="1697"/>
    <s v="202104-308"/>
    <s v="N"/>
    <x v="1561"/>
    <s v="WMS"/>
    <x v="2"/>
    <x v="6"/>
    <x v="22"/>
    <n v="2021"/>
    <n v="7"/>
    <n v="29"/>
    <d v="2021-05-07T00:00:00"/>
    <d v="2021-05-07T00:00:00"/>
    <d v="2021-05-07T00:00:00"/>
    <d v="2021-07-16T00:00:00"/>
    <s v="완료"/>
    <m/>
    <m/>
    <m/>
    <m/>
    <s v="진범오"/>
    <x v="3"/>
    <s v="임영두"/>
    <m/>
  </r>
  <r>
    <n v="1698"/>
    <s v="202104-309"/>
    <s v="N"/>
    <x v="1562"/>
    <s v="WMS"/>
    <x v="2"/>
    <x v="6"/>
    <x v="22"/>
    <n v="2021"/>
    <n v="5"/>
    <n v="20"/>
    <d v="2021-05-07T00:00:00"/>
    <d v="2021-05-07T00:00:00"/>
    <d v="2021-05-07T00:00:00"/>
    <d v="2021-05-14T00:00:00"/>
    <s v="완료"/>
    <m/>
    <m/>
    <m/>
    <m/>
    <s v="진범오"/>
    <x v="3"/>
    <s v="임영두"/>
    <m/>
  </r>
  <r>
    <n v="1699"/>
    <s v="202104-310"/>
    <s v="N"/>
    <x v="1240"/>
    <s v="WMS"/>
    <x v="2"/>
    <x v="6"/>
    <x v="22"/>
    <n v="2021"/>
    <n v="8"/>
    <n v="32"/>
    <d v="2021-05-07T00:00:00"/>
    <d v="2021-05-07T00:00:00"/>
    <d v="2021-05-07T00:00:00"/>
    <d v="2021-08-03T00:00:00"/>
    <s v="완료"/>
    <m/>
    <m/>
    <m/>
    <m/>
    <s v="김경민"/>
    <x v="3"/>
    <s v="임영두"/>
    <m/>
  </r>
  <r>
    <n v="1700"/>
    <s v="202104-311"/>
    <s v="N"/>
    <x v="1241"/>
    <s v="WMS"/>
    <x v="2"/>
    <x v="6"/>
    <x v="22"/>
    <n v="2021"/>
    <n v="8"/>
    <n v="32"/>
    <d v="2021-05-07T00:00:00"/>
    <d v="2021-05-07T00:00:00"/>
    <d v="2021-05-07T00:00:00"/>
    <d v="2021-08-03T00:00:00"/>
    <s v="완료"/>
    <m/>
    <m/>
    <m/>
    <m/>
    <s v="김경민"/>
    <x v="3"/>
    <s v="임영두"/>
    <m/>
  </r>
  <r>
    <n v="1701"/>
    <s v="202104-312"/>
    <s v="N"/>
    <x v="1563"/>
    <s v="WMS"/>
    <x v="2"/>
    <x v="6"/>
    <x v="22"/>
    <n v="2021"/>
    <n v="8"/>
    <n v="32"/>
    <d v="2021-05-07T00:00:00"/>
    <d v="2021-05-07T00:00:00"/>
    <d v="2021-05-07T00:00:00"/>
    <d v="2021-08-03T00:00:00"/>
    <s v="완료"/>
    <m/>
    <m/>
    <m/>
    <m/>
    <s v="진범오"/>
    <x v="3"/>
    <s v="임영두"/>
    <s v="현재고(SAP) 화면 만들기"/>
  </r>
  <r>
    <n v="1702"/>
    <s v="202104-313"/>
    <s v="N"/>
    <x v="1564"/>
    <s v="WMS"/>
    <x v="2"/>
    <x v="6"/>
    <x v="22"/>
    <n v="2021"/>
    <n v="7"/>
    <n v="31"/>
    <d v="2021-05-07T00:00:00"/>
    <d v="2021-05-07T00:00:00"/>
    <d v="2021-05-07T00:00:00"/>
    <d v="2021-07-27T00:00:00"/>
    <s v="완료"/>
    <m/>
    <m/>
    <m/>
    <m/>
    <s v="진범오"/>
    <x v="3"/>
    <s v="임영두"/>
    <s v="입고현황, 출고현황에 수량 합계 추가"/>
  </r>
  <r>
    <n v="1703"/>
    <s v="202104-314"/>
    <s v="N"/>
    <x v="1565"/>
    <s v="WMS"/>
    <x v="2"/>
    <x v="6"/>
    <x v="22"/>
    <n v="2021"/>
    <n v="7"/>
    <n v="29"/>
    <d v="2021-05-07T00:00:00"/>
    <d v="2021-05-07T00:00:00"/>
    <d v="2021-05-07T00:00:00"/>
    <d v="2021-07-16T00:00:00"/>
    <s v="완료"/>
    <m/>
    <m/>
    <m/>
    <m/>
    <s v="진범오"/>
    <x v="3"/>
    <s v="임영두"/>
    <m/>
  </r>
  <r>
    <n v="1704"/>
    <s v="202104-315"/>
    <s v="N"/>
    <x v="1566"/>
    <s v="WMS"/>
    <x v="2"/>
    <x v="6"/>
    <x v="22"/>
    <n v="2021"/>
    <n v="7"/>
    <n v="29"/>
    <d v="2021-05-07T00:00:00"/>
    <d v="2021-05-07T00:00:00"/>
    <d v="2021-05-07T00:00:00"/>
    <d v="2021-07-16T00:00:00"/>
    <s v="완료"/>
    <m/>
    <m/>
    <m/>
    <m/>
    <s v="진범오"/>
    <x v="3"/>
    <s v="임영두"/>
    <m/>
  </r>
  <r>
    <n v="1705"/>
    <s v="202104-316"/>
    <s v="N"/>
    <x v="1567"/>
    <s v="WMS"/>
    <x v="2"/>
    <x v="6"/>
    <x v="22"/>
    <n v="2021"/>
    <n v="8"/>
    <n v="32"/>
    <d v="2021-05-07T00:00:00"/>
    <d v="2021-05-07T00:00:00"/>
    <d v="2021-05-07T00:00:00"/>
    <d v="2021-08-03T00:00:00"/>
    <s v="완료"/>
    <m/>
    <m/>
    <m/>
    <m/>
    <s v="진범오"/>
    <x v="3"/>
    <s v="임영두"/>
    <s v="자재 불출 처리 화면, 거래명세서 입고 등록 화면에 전기일변경 후 출고 확정 하면 SAP은 변경된 날짜로 입출고가 되는데 WMS는 변경 전 날짜로 저장됨_x000a_(출고현황에 출고일시)"/>
  </r>
  <r>
    <n v="1706"/>
    <s v="202104-317"/>
    <s v="N"/>
    <x v="1568"/>
    <s v="MES"/>
    <x v="2"/>
    <x v="6"/>
    <x v="22"/>
    <n v="2021"/>
    <n v="5"/>
    <n v="19"/>
    <d v="2021-05-04T00:00:00"/>
    <d v="2021-05-04T00:00:00"/>
    <d v="2021-05-04T00:00:00"/>
    <d v="2021-05-04T00:00:00"/>
    <s v="완료"/>
    <m/>
    <m/>
    <m/>
    <m/>
    <s v="우성훈"/>
    <x v="4"/>
    <s v="고승환"/>
    <m/>
  </r>
  <r>
    <n v="1707"/>
    <s v="202104-318"/>
    <s v="N"/>
    <x v="1569"/>
    <s v="MES"/>
    <x v="2"/>
    <x v="6"/>
    <x v="22"/>
    <n v="2021"/>
    <n v="5"/>
    <n v="19"/>
    <d v="2021-05-04T00:00:00"/>
    <d v="2021-05-04T00:00:00"/>
    <d v="2021-05-04T00:00:00"/>
    <d v="2021-05-04T00:00:00"/>
    <s v="완료"/>
    <m/>
    <m/>
    <m/>
    <m/>
    <s v="우성훈"/>
    <x v="4"/>
    <s v="고승환"/>
    <m/>
  </r>
  <r>
    <n v="1708"/>
    <s v="202104-319"/>
    <s v="N"/>
    <x v="1570"/>
    <s v="MES"/>
    <x v="2"/>
    <x v="6"/>
    <x v="22"/>
    <n v="2021"/>
    <n v="5"/>
    <n v="19"/>
    <d v="2021-05-06T00:00:00"/>
    <d v="2021-05-06T00:00:00"/>
    <d v="2021-05-06T00:00:00"/>
    <d v="2021-05-06T00:00:00"/>
    <s v="완료"/>
    <m/>
    <m/>
    <m/>
    <m/>
    <s v="이규민"/>
    <x v="4"/>
    <s v="고승환"/>
    <m/>
  </r>
  <r>
    <n v="1709"/>
    <s v="202104-320"/>
    <s v="N"/>
    <x v="1571"/>
    <s v="MES"/>
    <x v="2"/>
    <x v="6"/>
    <x v="22"/>
    <n v="2021"/>
    <n v="5"/>
    <n v="20"/>
    <d v="2021-05-07T00:00:00"/>
    <d v="2021-05-07T00:00:00"/>
    <d v="2021-05-07T00:00:00"/>
    <d v="2021-05-12T00:00:00"/>
    <s v="완료"/>
    <m/>
    <m/>
    <m/>
    <m/>
    <s v="이규민"/>
    <x v="4"/>
    <s v="고승환"/>
    <s v="- 조회 속도 개선"/>
  </r>
  <r>
    <n v="1710"/>
    <s v="202104-321"/>
    <s v="N"/>
    <x v="1572"/>
    <s v="MES"/>
    <x v="2"/>
    <x v="6"/>
    <x v="22"/>
    <n v="2021"/>
    <n v="5"/>
    <n v="20"/>
    <d v="2021-05-06T00:00:00"/>
    <d v="2021-05-06T00:00:00"/>
    <d v="2021-05-06T00:00:00"/>
    <d v="2021-05-10T00:00:00"/>
    <s v="완료"/>
    <m/>
    <m/>
    <m/>
    <m/>
    <s v="우성훈"/>
    <x v="4"/>
    <s v="고승환"/>
    <s v="- 재컬러링 등록_x000a_- 재권취 등록안함"/>
  </r>
  <r>
    <n v="1711"/>
    <s v="202104-322"/>
    <s v="N"/>
    <x v="1573"/>
    <s v="PC"/>
    <x v="2"/>
    <x v="3"/>
    <x v="13"/>
    <n v="2021"/>
    <n v="6"/>
    <n v="24"/>
    <d v="2021-02-18T00:00:00"/>
    <d v="2021-02-18T00:00:00"/>
    <d v="2021-02-18T00:00:00"/>
    <d v="2021-06-11T00:00:00"/>
    <s v="완료"/>
    <m/>
    <m/>
    <m/>
    <m/>
    <s v="임동건"/>
    <x v="45"/>
    <s v="이남용"/>
    <s v="블루스크린 총 2대 중 1대 조치완료 및_x000a_장비PC 테스트 후 나머지 1대도 조치진행"/>
  </r>
  <r>
    <n v="1712"/>
    <s v="202104-323"/>
    <s v="N"/>
    <x v="1574"/>
    <s v="PC"/>
    <x v="2"/>
    <x v="3"/>
    <x v="12"/>
    <n v="2021"/>
    <n v="6"/>
    <n v="24"/>
    <d v="2021-02-23T00:00:00"/>
    <d v="2021-02-23T00:00:00"/>
    <d v="2021-02-23T00:00:00"/>
    <d v="2021-06-11T00:00:00"/>
    <s v="완료"/>
    <m/>
    <m/>
    <m/>
    <m/>
    <s v="채지연"/>
    <x v="45"/>
    <s v="이남용"/>
    <m/>
  </r>
  <r>
    <n v="1713"/>
    <s v="202104-324"/>
    <s v="N"/>
    <x v="1575"/>
    <s v="VPN"/>
    <x v="2"/>
    <x v="6"/>
    <x v="22"/>
    <n v="2021"/>
    <n v="5"/>
    <n v="19"/>
    <d v="2021-05-03T00:00:00"/>
    <d v="2021-05-03T00:00:00"/>
    <d v="2021-05-03T00:00:00"/>
    <d v="2021-05-03T00:00:00"/>
    <s v="완료"/>
    <m/>
    <m/>
    <m/>
    <m/>
    <s v="임성현"/>
    <x v="45"/>
    <s v="이남용"/>
    <m/>
  </r>
  <r>
    <n v="1714"/>
    <s v="202104-325"/>
    <s v="N"/>
    <x v="1576"/>
    <s v="PC"/>
    <x v="2"/>
    <x v="6"/>
    <x v="22"/>
    <n v="2021"/>
    <n v="5"/>
    <n v="19"/>
    <d v="2021-05-03T00:00:00"/>
    <d v="2021-05-03T00:00:00"/>
    <d v="2021-05-03T00:00:00"/>
    <d v="2021-05-03T00:00:00"/>
    <s v="완료"/>
    <m/>
    <m/>
    <m/>
    <m/>
    <s v="김형준"/>
    <x v="45"/>
    <s v="이남용"/>
    <m/>
  </r>
  <r>
    <n v="1715"/>
    <s v="202104-326"/>
    <s v="N"/>
    <x v="1577"/>
    <s v="PC"/>
    <x v="2"/>
    <x v="6"/>
    <x v="22"/>
    <n v="2021"/>
    <n v="5"/>
    <n v="19"/>
    <d v="2021-05-03T00:00:00"/>
    <d v="2021-05-03T00:00:00"/>
    <d v="2021-05-03T00:00:00"/>
    <d v="2021-05-03T00:00:00"/>
    <s v="완료"/>
    <m/>
    <m/>
    <m/>
    <m/>
    <s v="김형준"/>
    <x v="45"/>
    <s v="이남용"/>
    <m/>
  </r>
  <r>
    <n v="1716"/>
    <s v="202104-327"/>
    <s v="N"/>
    <x v="1578"/>
    <s v="PC"/>
    <x v="2"/>
    <x v="6"/>
    <x v="22"/>
    <n v="2021"/>
    <n v="5"/>
    <n v="19"/>
    <d v="2021-05-03T00:00:00"/>
    <d v="2021-05-03T00:00:00"/>
    <d v="2021-05-03T00:00:00"/>
    <d v="2021-05-03T00:00:00"/>
    <s v="완료"/>
    <m/>
    <m/>
    <m/>
    <m/>
    <s v="이 민"/>
    <x v="45"/>
    <s v="이남용"/>
    <m/>
  </r>
  <r>
    <n v="1717"/>
    <s v="202104-328"/>
    <s v="N"/>
    <x v="1579"/>
    <s v="VPN"/>
    <x v="2"/>
    <x v="6"/>
    <x v="22"/>
    <n v="2021"/>
    <n v="5"/>
    <n v="19"/>
    <d v="2021-05-04T00:00:00"/>
    <d v="2021-05-04T00:00:00"/>
    <d v="2021-05-04T00:00:00"/>
    <d v="2021-05-04T00:00:00"/>
    <s v="완료"/>
    <m/>
    <m/>
    <m/>
    <m/>
    <s v="양다인"/>
    <x v="45"/>
    <s v="이남용"/>
    <m/>
  </r>
  <r>
    <n v="1718"/>
    <s v="202104-329"/>
    <s v="N"/>
    <x v="1577"/>
    <s v="PC"/>
    <x v="2"/>
    <x v="6"/>
    <x v="22"/>
    <n v="2021"/>
    <n v="5"/>
    <n v="19"/>
    <d v="2021-05-04T00:00:00"/>
    <d v="2021-05-04T00:00:00"/>
    <d v="2021-05-04T00:00:00"/>
    <d v="2021-05-04T00:00:00"/>
    <s v="완료"/>
    <m/>
    <m/>
    <m/>
    <m/>
    <s v="임성현"/>
    <x v="45"/>
    <s v="이남용"/>
    <m/>
  </r>
  <r>
    <n v="1719"/>
    <s v="202104-330"/>
    <s v="N"/>
    <x v="1580"/>
    <s v="PC"/>
    <x v="2"/>
    <x v="6"/>
    <x v="22"/>
    <n v="2021"/>
    <n v="5"/>
    <n v="19"/>
    <d v="2021-05-04T00:00:00"/>
    <d v="2021-05-04T00:00:00"/>
    <d v="2021-05-04T00:00:00"/>
    <d v="2021-05-04T00:00:00"/>
    <s v="완료"/>
    <m/>
    <m/>
    <m/>
    <m/>
    <s v="이 민"/>
    <x v="45"/>
    <s v="이남용"/>
    <m/>
  </r>
  <r>
    <n v="1720"/>
    <s v="202104-331"/>
    <s v="N"/>
    <x v="1581"/>
    <s v="PC"/>
    <x v="2"/>
    <x v="6"/>
    <x v="22"/>
    <n v="2021"/>
    <n v="5"/>
    <n v="19"/>
    <d v="2021-05-04T00:00:00"/>
    <d v="2021-05-04T00:00:00"/>
    <d v="2021-05-04T00:00:00"/>
    <d v="2021-05-04T00:00:00"/>
    <s v="완료"/>
    <m/>
    <m/>
    <m/>
    <m/>
    <s v="이 민"/>
    <x v="45"/>
    <s v="이남용"/>
    <s v="호환성보기 및 IE보안설정변경 후 조치"/>
  </r>
  <r>
    <n v="1721"/>
    <s v="202104-332"/>
    <s v="N"/>
    <x v="1582"/>
    <s v="VPN"/>
    <x v="2"/>
    <x v="6"/>
    <x v="22"/>
    <n v="2021"/>
    <n v="5"/>
    <n v="19"/>
    <d v="2021-05-06T00:00:00"/>
    <d v="2021-05-06T00:00:00"/>
    <d v="2021-05-06T00:00:00"/>
    <d v="2021-05-06T00:00:00"/>
    <s v="완료"/>
    <m/>
    <m/>
    <m/>
    <m/>
    <s v="백승우"/>
    <x v="45"/>
    <s v="이남용"/>
    <m/>
  </r>
  <r>
    <n v="1722"/>
    <s v="202104-333"/>
    <s v="N"/>
    <x v="1583"/>
    <s v="PC"/>
    <x v="2"/>
    <x v="6"/>
    <x v="22"/>
    <n v="2021"/>
    <n v="5"/>
    <n v="19"/>
    <d v="2021-05-06T00:00:00"/>
    <d v="2021-05-06T00:00:00"/>
    <d v="2021-05-06T00:00:00"/>
    <d v="2021-05-06T00:00:00"/>
    <s v="완료"/>
    <m/>
    <m/>
    <m/>
    <m/>
    <s v="오희주"/>
    <x v="45"/>
    <s v="이남용"/>
    <m/>
  </r>
  <r>
    <n v="1723"/>
    <s v="202104-334"/>
    <s v="N"/>
    <x v="1584"/>
    <s v="PC"/>
    <x v="2"/>
    <x v="6"/>
    <x v="22"/>
    <n v="2021"/>
    <n v="5"/>
    <n v="19"/>
    <d v="2021-05-06T00:00:00"/>
    <d v="2021-05-06T00:00:00"/>
    <d v="2021-05-06T00:00:00"/>
    <d v="2021-05-06T00:00:00"/>
    <s v="완료"/>
    <m/>
    <m/>
    <m/>
    <m/>
    <s v="송종근"/>
    <x v="45"/>
    <s v="이남용"/>
    <s v="대한시스템즈 허경훈팀장님께 이관"/>
  </r>
  <r>
    <n v="1724"/>
    <s v="202104-335"/>
    <s v="N"/>
    <x v="1585"/>
    <s v="PC"/>
    <x v="2"/>
    <x v="6"/>
    <x v="22"/>
    <n v="2021"/>
    <n v="5"/>
    <n v="19"/>
    <d v="2021-05-06T00:00:00"/>
    <d v="2021-05-06T00:00:00"/>
    <d v="2021-05-06T00:00:00"/>
    <d v="2021-05-07T00:00:00"/>
    <s v="완료"/>
    <m/>
    <m/>
    <m/>
    <m/>
    <s v="오희주"/>
    <x v="45"/>
    <s v="이남용"/>
    <m/>
  </r>
  <r>
    <n v="1725"/>
    <s v="202104-336"/>
    <s v="N"/>
    <x v="1586"/>
    <s v="PC"/>
    <x v="2"/>
    <x v="6"/>
    <x v="22"/>
    <n v="2021"/>
    <n v="5"/>
    <n v="19"/>
    <d v="2021-05-07T00:00:00"/>
    <d v="2021-05-07T00:00:00"/>
    <d v="2021-05-07T00:00:00"/>
    <d v="2021-05-07T00:00:00"/>
    <s v="완료"/>
    <m/>
    <m/>
    <m/>
    <m/>
    <s v="오희주"/>
    <x v="45"/>
    <s v="이남용"/>
    <s v="DRM과 충돌문제로 이세웅차장님께 이관"/>
  </r>
  <r>
    <n v="1726"/>
    <s v="202104-337"/>
    <s v="N"/>
    <x v="1587"/>
    <s v="PC"/>
    <x v="2"/>
    <x v="6"/>
    <x v="22"/>
    <n v="2021"/>
    <n v="5"/>
    <n v="19"/>
    <d v="2021-05-07T00:00:00"/>
    <d v="2021-05-07T00:00:00"/>
    <d v="2021-05-07T00:00:00"/>
    <d v="2021-05-07T00:00:00"/>
    <s v="완료"/>
    <m/>
    <m/>
    <m/>
    <m/>
    <s v="김창영"/>
    <x v="45"/>
    <s v="이남용"/>
    <s v="원격제어로 업그레이드 진행"/>
  </r>
  <r>
    <n v="1727"/>
    <s v="202104-338"/>
    <s v="N"/>
    <x v="1588"/>
    <s v="PC"/>
    <x v="2"/>
    <x v="4"/>
    <x v="15"/>
    <n v="2021"/>
    <n v="5"/>
    <n v="19"/>
    <d v="2021-03-15T00:00:00"/>
    <d v="2021-03-15T00:00:00"/>
    <d v="2021-03-15T00:00:00"/>
    <d v="2021-05-07T00:00:00"/>
    <s v="완료"/>
    <m/>
    <m/>
    <m/>
    <m/>
    <s v="STC(업체)"/>
    <x v="45"/>
    <s v="이남용"/>
    <s v="VPN재설정 이후 SCM설치"/>
  </r>
  <r>
    <n v="1728"/>
    <s v="202104-339"/>
    <s v="N"/>
    <x v="1589"/>
    <s v="PC"/>
    <x v="2"/>
    <x v="6"/>
    <x v="22"/>
    <n v="2021"/>
    <n v="5"/>
    <n v="21"/>
    <d v="2021-05-07T00:00:00"/>
    <d v="2021-05-07T00:00:00"/>
    <d v="2021-05-07T00:00:00"/>
    <d v="2021-05-21T00:00:00"/>
    <s v="완료"/>
    <m/>
    <m/>
    <m/>
    <m/>
    <s v="김창영"/>
    <x v="45"/>
    <s v="이남용"/>
    <m/>
  </r>
  <r>
    <n v="1729"/>
    <s v="202104-340"/>
    <s v="N"/>
    <x v="1590"/>
    <s v="PC"/>
    <x v="2"/>
    <x v="6"/>
    <x v="22"/>
    <n v="2021"/>
    <n v="5"/>
    <n v="19"/>
    <d v="2021-05-07T00:00:00"/>
    <d v="2021-05-07T00:00:00"/>
    <d v="2021-05-07T00:00:00"/>
    <d v="2021-05-07T00:00:00"/>
    <s v="완료"/>
    <m/>
    <m/>
    <m/>
    <m/>
    <s v="한승희"/>
    <x v="45"/>
    <s v="이남용"/>
    <m/>
  </r>
  <r>
    <n v="1730"/>
    <s v="202104-341"/>
    <s v="N"/>
    <x v="1347"/>
    <s v="PC"/>
    <x v="2"/>
    <x v="6"/>
    <x v="22"/>
    <n v="2021"/>
    <n v="5"/>
    <n v="19"/>
    <d v="2021-05-07T00:00:00"/>
    <d v="2021-05-07T00:00:00"/>
    <d v="2021-05-07T00:00:00"/>
    <d v="2021-05-07T00:00:00"/>
    <s v="완료"/>
    <m/>
    <m/>
    <m/>
    <m/>
    <s v="이남용"/>
    <x v="45"/>
    <s v="이남용"/>
    <m/>
  </r>
  <r>
    <n v="1731"/>
    <s v="202104-342"/>
    <s v="N"/>
    <x v="1348"/>
    <s v="PC"/>
    <x v="2"/>
    <x v="6"/>
    <x v="22"/>
    <n v="2021"/>
    <n v="5"/>
    <n v="19"/>
    <d v="2021-05-07T00:00:00"/>
    <d v="2021-05-07T00:00:00"/>
    <d v="2021-05-07T00:00:00"/>
    <d v="2021-05-07T00:00:00"/>
    <s v="완료"/>
    <m/>
    <m/>
    <m/>
    <m/>
    <s v="이남용"/>
    <x v="45"/>
    <s v="이남용"/>
    <m/>
  </r>
  <r>
    <n v="1732"/>
    <s v="202104-343"/>
    <s v="N"/>
    <x v="1591"/>
    <s v="PC"/>
    <x v="2"/>
    <x v="6"/>
    <x v="22"/>
    <n v="2021"/>
    <n v="5"/>
    <n v="19"/>
    <d v="2021-05-07T00:00:00"/>
    <d v="2021-05-07T00:00:00"/>
    <d v="2021-05-07T00:00:00"/>
    <d v="2021-05-07T00:00:00"/>
    <s v="완료"/>
    <m/>
    <m/>
    <m/>
    <m/>
    <s v="이남용"/>
    <x v="45"/>
    <s v="이남용"/>
    <m/>
  </r>
  <r>
    <n v="1733"/>
    <s v="202104-344"/>
    <s v="N"/>
    <x v="1592"/>
    <s v="THSYS"/>
    <x v="2"/>
    <x v="6"/>
    <x v="22"/>
    <n v="2021"/>
    <n v="5"/>
    <n v="19"/>
    <d v="2021-05-03T00:00:00"/>
    <d v="2021-05-03T00:00:00"/>
    <d v="2021-05-03T00:00:00"/>
    <d v="2021-05-03T00:00:00"/>
    <s v="완료"/>
    <m/>
    <m/>
    <m/>
    <m/>
    <s v="권영천"/>
    <x v="37"/>
    <s v="이세웅"/>
    <s v="재고재처리 오류 13건에 대한 확인처리"/>
  </r>
  <r>
    <n v="1734"/>
    <s v="202104-345"/>
    <s v="N"/>
    <x v="1593"/>
    <s v="THSYS"/>
    <x v="2"/>
    <x v="6"/>
    <x v="22"/>
    <n v="2021"/>
    <n v="5"/>
    <n v="19"/>
    <d v="2021-05-03T00:00:00"/>
    <d v="2021-05-03T00:00:00"/>
    <d v="2021-05-03T00:00:00"/>
    <d v="2021-05-03T00:00:00"/>
    <s v="완료"/>
    <m/>
    <m/>
    <m/>
    <m/>
    <s v="유호수"/>
    <x v="37"/>
    <s v="이세웅"/>
    <s v="21.04월로 가용처리를 해야하나,_x000a_05월로 처리된 건에 대한 답변"/>
  </r>
  <r>
    <n v="1735"/>
    <s v="202104-346"/>
    <s v="N"/>
    <x v="1594"/>
    <s v="THSYS"/>
    <x v="2"/>
    <x v="6"/>
    <x v="22"/>
    <n v="2021"/>
    <n v="5"/>
    <n v="19"/>
    <d v="2021-05-04T00:00:00"/>
    <d v="2021-05-04T00:00:00"/>
    <d v="2021-05-04T00:00:00"/>
    <d v="2021-05-04T00:00:00"/>
    <s v="완료"/>
    <m/>
    <m/>
    <m/>
    <m/>
    <s v="이성훈"/>
    <x v="37"/>
    <s v="이세웅"/>
    <s v="총 6건에 대한 여척창고 배치에 대한_x000a_폐기처리 완료의 건"/>
  </r>
  <r>
    <n v="1736"/>
    <s v="202104-347"/>
    <s v="N"/>
    <x v="1595"/>
    <s v="THSYS"/>
    <x v="2"/>
    <x v="6"/>
    <x v="22"/>
    <n v="2021"/>
    <n v="5"/>
    <n v="19"/>
    <d v="2021-05-04T00:00:00"/>
    <d v="2021-05-04T00:00:00"/>
    <d v="2021-05-04T00:00:00"/>
    <d v="2021-05-04T00:00:00"/>
    <s v="완료"/>
    <m/>
    <m/>
    <m/>
    <m/>
    <s v="이은경"/>
    <x v="37"/>
    <s v="이세웅"/>
    <m/>
  </r>
  <r>
    <n v="1737"/>
    <s v="202104-348"/>
    <s v="N"/>
    <x v="1596"/>
    <s v="THSYS"/>
    <x v="2"/>
    <x v="6"/>
    <x v="22"/>
    <n v="2021"/>
    <n v="6"/>
    <n v="24"/>
    <d v="2021-05-06T00:00:00"/>
    <d v="2021-05-06T00:00:00"/>
    <d v="2021-05-06T00:00:00"/>
    <d v="2021-06-11T00:00:00"/>
    <s v="완료"/>
    <m/>
    <m/>
    <m/>
    <m/>
    <s v="오희주"/>
    <x v="37"/>
    <s v="이세웅"/>
    <s v="- 해당 PC에서 엑셀 UPLOAD 불가_x000a_- 확인 중"/>
  </r>
  <r>
    <n v="1738"/>
    <s v="202104-349"/>
    <s v="N"/>
    <x v="1597"/>
    <s v="THSYS"/>
    <x v="2"/>
    <x v="6"/>
    <x v="22"/>
    <n v="2021"/>
    <n v="6"/>
    <n v="24"/>
    <d v="2021-05-07T00:00:00"/>
    <d v="2021-05-07T00:00:00"/>
    <d v="2021-05-07T00:00:00"/>
    <d v="2021-06-11T00:00:00"/>
    <s v="완료"/>
    <m/>
    <m/>
    <m/>
    <m/>
    <s v="우성훈"/>
    <x v="37"/>
    <s v="이세웅"/>
    <s v="- 해당건 진행 중"/>
  </r>
  <r>
    <n v="1739"/>
    <s v="202104-350"/>
    <s v="N"/>
    <x v="1598"/>
    <s v="THSYS"/>
    <x v="2"/>
    <x v="6"/>
    <x v="22"/>
    <n v="2021"/>
    <n v="5"/>
    <n v="19"/>
    <d v="2021-05-03T00:00:00"/>
    <d v="2021-05-03T00:00:00"/>
    <d v="2021-05-03T00:00:00"/>
    <d v="2021-05-03T00:00:00"/>
    <s v="완료"/>
    <m/>
    <m/>
    <m/>
    <m/>
    <s v="박소연"/>
    <x v="38"/>
    <s v="허경훈"/>
    <m/>
  </r>
  <r>
    <n v="1740"/>
    <s v="202104-351"/>
    <s v="N"/>
    <x v="1599"/>
    <s v="THSYS"/>
    <x v="2"/>
    <x v="6"/>
    <x v="22"/>
    <n v="2021"/>
    <n v="5"/>
    <n v="19"/>
    <d v="2021-05-03T00:00:00"/>
    <d v="2021-05-03T00:00:00"/>
    <d v="2021-05-03T00:00:00"/>
    <d v="2021-05-03T00:00:00"/>
    <s v="완료"/>
    <m/>
    <m/>
    <m/>
    <m/>
    <s v="이민재"/>
    <x v="38"/>
    <s v="허경훈"/>
    <s v="이민, 천은희"/>
  </r>
  <r>
    <n v="1741"/>
    <s v="202104-352"/>
    <s v="N"/>
    <x v="1599"/>
    <s v="THSYS"/>
    <x v="2"/>
    <x v="6"/>
    <x v="22"/>
    <n v="2021"/>
    <n v="5"/>
    <n v="19"/>
    <d v="2021-05-03T00:00:00"/>
    <d v="2021-05-03T00:00:00"/>
    <d v="2021-05-03T00:00:00"/>
    <d v="2021-05-03T00:00:00"/>
    <s v="완료"/>
    <m/>
    <m/>
    <m/>
    <m/>
    <s v="백광현"/>
    <x v="38"/>
    <s v="허경훈"/>
    <s v="전상기, 양다인"/>
  </r>
  <r>
    <n v="1742"/>
    <s v="202104-353"/>
    <s v="N"/>
    <x v="1600"/>
    <s v="THSYS"/>
    <x v="2"/>
    <x v="6"/>
    <x v="22"/>
    <n v="2021"/>
    <n v="5"/>
    <n v="19"/>
    <d v="2021-05-06T00:00:00"/>
    <d v="2021-05-06T00:00:00"/>
    <d v="2021-05-06T00:00:00"/>
    <d v="2021-05-06T00:00:00"/>
    <s v="완료"/>
    <m/>
    <m/>
    <m/>
    <m/>
    <s v="이남용"/>
    <x v="38"/>
    <s v="허경훈"/>
    <m/>
  </r>
  <r>
    <n v="1743"/>
    <s v="202104-354"/>
    <s v="N"/>
    <x v="1601"/>
    <s v="THSYS"/>
    <x v="2"/>
    <x v="6"/>
    <x v="22"/>
    <n v="2021"/>
    <n v="5"/>
    <n v="19"/>
    <d v="2021-05-07T00:00:00"/>
    <d v="2021-05-07T00:00:00"/>
    <d v="2021-05-07T00:00:00"/>
    <d v="2021-05-07T00:00:00"/>
    <s v="완료"/>
    <m/>
    <m/>
    <m/>
    <m/>
    <s v="임성현"/>
    <x v="38"/>
    <s v="허경훈"/>
    <m/>
  </r>
  <r>
    <n v="1744"/>
    <s v="202105-001"/>
    <s v="N"/>
    <x v="1602"/>
    <s v="IT"/>
    <x v="2"/>
    <x v="6"/>
    <x v="23"/>
    <n v="2021"/>
    <n v="5"/>
    <n v="20"/>
    <d v="2021-05-10T00:00:00"/>
    <d v="2021-05-10T00:00:00"/>
    <d v="2021-05-10T00:00:00"/>
    <d v="2021-05-10T00:00:00"/>
    <s v="완료"/>
    <m/>
    <m/>
    <m/>
    <m/>
    <s v="유영민"/>
    <x v="3"/>
    <s v="임영두"/>
    <m/>
  </r>
  <r>
    <n v="1745"/>
    <s v="202105-002"/>
    <s v="N"/>
    <x v="1603"/>
    <s v="SFAWMS"/>
    <x v="2"/>
    <x v="6"/>
    <x v="23"/>
    <n v="2021"/>
    <n v="5"/>
    <n v="20"/>
    <d v="2021-05-10T00:00:00"/>
    <d v="2021-05-10T00:00:00"/>
    <d v="2021-05-10T00:00:00"/>
    <d v="2021-05-10T00:00:00"/>
    <s v="완료"/>
    <m/>
    <m/>
    <m/>
    <m/>
    <s v="이태경"/>
    <x v="3"/>
    <s v="임영두"/>
    <m/>
  </r>
  <r>
    <n v="1746"/>
    <s v="202105-003"/>
    <s v="N"/>
    <x v="1604"/>
    <s v="SFAWMS"/>
    <x v="2"/>
    <x v="6"/>
    <x v="23"/>
    <n v="2021"/>
    <n v="5"/>
    <n v="20"/>
    <d v="2021-05-10T00:00:00"/>
    <d v="2021-05-10T00:00:00"/>
    <d v="2021-05-10T00:00:00"/>
    <d v="2021-05-10T00:00:00"/>
    <s v="완료"/>
    <m/>
    <m/>
    <m/>
    <m/>
    <s v="임영두"/>
    <x v="3"/>
    <s v="임영두"/>
    <m/>
  </r>
  <r>
    <n v="1747"/>
    <s v="202105-004"/>
    <s v="N"/>
    <x v="1605"/>
    <s v="IT"/>
    <x v="2"/>
    <x v="6"/>
    <x v="23"/>
    <n v="2021"/>
    <n v="5"/>
    <n v="20"/>
    <d v="2021-05-10T00:00:00"/>
    <d v="2021-05-10T00:00:00"/>
    <d v="2021-05-10T00:00:00"/>
    <d v="2021-05-10T00:00:00"/>
    <s v="완료"/>
    <m/>
    <m/>
    <m/>
    <m/>
    <s v="명규훈"/>
    <x v="3"/>
    <s v="임영두"/>
    <m/>
  </r>
  <r>
    <n v="1748"/>
    <s v="202105-005"/>
    <s v="N"/>
    <x v="1606"/>
    <s v="IT"/>
    <x v="2"/>
    <x v="6"/>
    <x v="23"/>
    <n v="2021"/>
    <n v="5"/>
    <n v="20"/>
    <d v="2021-05-10T00:00:00"/>
    <d v="2021-05-10T00:00:00"/>
    <d v="2021-05-10T00:00:00"/>
    <d v="2021-05-10T00:00:00"/>
    <s v="완료"/>
    <m/>
    <m/>
    <m/>
    <m/>
    <s v="이주현"/>
    <x v="3"/>
    <s v="임영두"/>
    <m/>
  </r>
  <r>
    <n v="1749"/>
    <s v="202105-006"/>
    <s v="N"/>
    <x v="1607"/>
    <s v="IT"/>
    <x v="2"/>
    <x v="6"/>
    <x v="23"/>
    <n v="2021"/>
    <n v="5"/>
    <n v="20"/>
    <d v="2021-05-10T00:00:00"/>
    <d v="2021-05-10T00:00:00"/>
    <d v="2021-05-10T00:00:00"/>
    <d v="2021-05-10T00:00:00"/>
    <s v="완료"/>
    <m/>
    <m/>
    <m/>
    <m/>
    <s v="이원범"/>
    <x v="3"/>
    <s v="임영두"/>
    <m/>
  </r>
  <r>
    <n v="1750"/>
    <s v="202105-007"/>
    <s v="N"/>
    <x v="1608"/>
    <s v="IT"/>
    <x v="2"/>
    <x v="6"/>
    <x v="23"/>
    <n v="2021"/>
    <n v="5"/>
    <n v="20"/>
    <d v="2021-05-10T00:00:00"/>
    <d v="2021-05-10T00:00:00"/>
    <d v="2021-05-10T00:00:00"/>
    <d v="2021-05-10T00:00:00"/>
    <s v="완료"/>
    <m/>
    <m/>
    <m/>
    <m/>
    <s v="유영민"/>
    <x v="3"/>
    <s v="임영두"/>
    <m/>
  </r>
  <r>
    <n v="1751"/>
    <s v="202105-008"/>
    <s v="N"/>
    <x v="1609"/>
    <s v="IT"/>
    <x v="2"/>
    <x v="6"/>
    <x v="23"/>
    <n v="2021"/>
    <n v="5"/>
    <n v="20"/>
    <d v="2021-05-10T00:00:00"/>
    <d v="2021-05-10T00:00:00"/>
    <d v="2021-05-10T00:00:00"/>
    <d v="2021-05-10T00:00:00"/>
    <s v="완료"/>
    <m/>
    <m/>
    <m/>
    <m/>
    <s v="유영민"/>
    <x v="3"/>
    <s v="임영두"/>
    <m/>
  </r>
  <r>
    <n v="1752"/>
    <s v="202105-009"/>
    <s v="N"/>
    <x v="1610"/>
    <s v="IT"/>
    <x v="2"/>
    <x v="6"/>
    <x v="23"/>
    <n v="2021"/>
    <n v="5"/>
    <n v="20"/>
    <d v="2021-05-11T00:00:00"/>
    <d v="2021-05-11T00:00:00"/>
    <d v="2021-05-11T00:00:00"/>
    <d v="2021-05-11T00:00:00"/>
    <s v="완료"/>
    <m/>
    <m/>
    <m/>
    <m/>
    <s v="임성현"/>
    <x v="3"/>
    <s v="임영두"/>
    <m/>
  </r>
  <r>
    <n v="1753"/>
    <s v="202105-010"/>
    <s v="N"/>
    <x v="1611"/>
    <s v="MES"/>
    <x v="2"/>
    <x v="6"/>
    <x v="23"/>
    <n v="2021"/>
    <n v="5"/>
    <n v="20"/>
    <d v="2021-05-11T00:00:00"/>
    <d v="2021-05-11T00:00:00"/>
    <d v="2021-05-11T00:00:00"/>
    <d v="2021-05-11T00:00:00"/>
    <s v="완료"/>
    <m/>
    <m/>
    <m/>
    <m/>
    <s v="임영두"/>
    <x v="3"/>
    <s v="임영두"/>
    <m/>
  </r>
  <r>
    <n v="1754"/>
    <s v="202105-011"/>
    <s v="N"/>
    <x v="1612"/>
    <s v="SFAWMS"/>
    <x v="2"/>
    <x v="6"/>
    <x v="23"/>
    <n v="2021"/>
    <n v="5"/>
    <n v="20"/>
    <d v="2021-05-11T00:00:00"/>
    <d v="2021-05-11T00:00:00"/>
    <d v="2021-05-11T00:00:00"/>
    <d v="2021-05-11T00:00:00"/>
    <s v="완료"/>
    <m/>
    <m/>
    <m/>
    <m/>
    <s v="임영두"/>
    <x v="3"/>
    <s v="임영두"/>
    <m/>
  </r>
  <r>
    <n v="1755"/>
    <s v="202105-012"/>
    <s v="N"/>
    <x v="1613"/>
    <s v="MES"/>
    <x v="2"/>
    <x v="6"/>
    <x v="23"/>
    <n v="2021"/>
    <n v="5"/>
    <n v="20"/>
    <d v="2021-05-11T00:00:00"/>
    <d v="2021-05-11T00:00:00"/>
    <d v="2021-05-11T00:00:00"/>
    <d v="2021-05-11T00:00:00"/>
    <s v="완료"/>
    <m/>
    <m/>
    <m/>
    <m/>
    <s v="임영두"/>
    <x v="3"/>
    <s v="임영두"/>
    <m/>
  </r>
  <r>
    <n v="1756"/>
    <s v="202105-013"/>
    <s v="N"/>
    <x v="1614"/>
    <s v="MES"/>
    <x v="2"/>
    <x v="6"/>
    <x v="23"/>
    <n v="2021"/>
    <n v="5"/>
    <n v="20"/>
    <d v="2021-05-11T00:00:00"/>
    <d v="2021-05-11T00:00:00"/>
    <d v="2021-05-11T00:00:00"/>
    <d v="2021-05-11T00:00:00"/>
    <s v="완료"/>
    <m/>
    <m/>
    <m/>
    <m/>
    <s v="채지연"/>
    <x v="3"/>
    <s v="임영두"/>
    <m/>
  </r>
  <r>
    <n v="1757"/>
    <s v="202105-014"/>
    <s v="N"/>
    <x v="1615"/>
    <s v="MES"/>
    <x v="2"/>
    <x v="6"/>
    <x v="23"/>
    <n v="2021"/>
    <n v="5"/>
    <n v="20"/>
    <d v="2021-05-11T00:00:00"/>
    <d v="2021-05-11T00:00:00"/>
    <d v="2021-05-11T00:00:00"/>
    <d v="2021-05-11T00:00:00"/>
    <s v="완료"/>
    <m/>
    <m/>
    <m/>
    <m/>
    <s v="채지연"/>
    <x v="3"/>
    <s v="임영두"/>
    <m/>
  </r>
  <r>
    <n v="1758"/>
    <s v="202105-015"/>
    <s v="N"/>
    <x v="1616"/>
    <s v="SFAWMS"/>
    <x v="2"/>
    <x v="6"/>
    <x v="23"/>
    <n v="2021"/>
    <n v="5"/>
    <n v="20"/>
    <d v="2021-05-12T00:00:00"/>
    <d v="2021-05-12T00:00:00"/>
    <d v="2021-05-12T00:00:00"/>
    <d v="2021-05-12T00:00:00"/>
    <s v="완료"/>
    <m/>
    <m/>
    <m/>
    <m/>
    <s v="이태경"/>
    <x v="3"/>
    <s v="임영두"/>
    <m/>
  </r>
  <r>
    <n v="1759"/>
    <s v="202105-016"/>
    <s v="N"/>
    <x v="1617"/>
    <s v="MES"/>
    <x v="2"/>
    <x v="6"/>
    <x v="23"/>
    <n v="2021"/>
    <n v="5"/>
    <n v="20"/>
    <d v="2021-05-12T00:00:00"/>
    <d v="2021-05-12T00:00:00"/>
    <d v="2021-05-12T00:00:00"/>
    <d v="2021-05-13T00:00:00"/>
    <s v="완료"/>
    <m/>
    <m/>
    <m/>
    <m/>
    <s v="권용배"/>
    <x v="3"/>
    <s v="임영두"/>
    <m/>
  </r>
  <r>
    <n v="1760"/>
    <s v="202105-017"/>
    <s v="N"/>
    <x v="1618"/>
    <s v="SFAWMS"/>
    <x v="2"/>
    <x v="6"/>
    <x v="23"/>
    <n v="2021"/>
    <n v="5"/>
    <n v="20"/>
    <d v="2021-05-12T00:00:00"/>
    <d v="2021-05-12T00:00:00"/>
    <d v="2021-05-12T00:00:00"/>
    <d v="2021-05-12T00:00:00"/>
    <s v="완료"/>
    <m/>
    <m/>
    <m/>
    <m/>
    <s v="임영두"/>
    <x v="3"/>
    <s v="임영두"/>
    <m/>
  </r>
  <r>
    <n v="1761"/>
    <s v="202105-018"/>
    <s v="N"/>
    <x v="1619"/>
    <s v="SFAWMS"/>
    <x v="2"/>
    <x v="6"/>
    <x v="23"/>
    <n v="2021"/>
    <n v="5"/>
    <n v="20"/>
    <d v="2021-05-12T00:00:00"/>
    <d v="2021-05-12T00:00:00"/>
    <d v="2021-05-12T00:00:00"/>
    <d v="2021-05-12T00:00:00"/>
    <s v="완료"/>
    <m/>
    <m/>
    <m/>
    <m/>
    <s v="임영두"/>
    <x v="3"/>
    <s v="임영두"/>
    <m/>
  </r>
  <r>
    <n v="1762"/>
    <s v="202105-019"/>
    <s v="N"/>
    <x v="1620"/>
    <s v="IT"/>
    <x v="2"/>
    <x v="6"/>
    <x v="23"/>
    <n v="2021"/>
    <n v="5"/>
    <n v="20"/>
    <d v="2021-05-13T00:00:00"/>
    <d v="2021-05-13T00:00:00"/>
    <d v="2021-05-13T00:00:00"/>
    <d v="2021-05-13T00:00:00"/>
    <s v="완료"/>
    <m/>
    <m/>
    <m/>
    <m/>
    <s v="최원영"/>
    <x v="3"/>
    <s v="임영두"/>
    <m/>
  </r>
  <r>
    <n v="1763"/>
    <s v="202105-020"/>
    <s v="N"/>
    <x v="1621"/>
    <s v="IT"/>
    <x v="2"/>
    <x v="6"/>
    <x v="23"/>
    <n v="2021"/>
    <n v="5"/>
    <n v="20"/>
    <d v="2021-05-13T00:00:00"/>
    <d v="2021-05-13T00:00:00"/>
    <d v="2021-05-13T00:00:00"/>
    <d v="2021-05-13T00:00:00"/>
    <s v="완료"/>
    <m/>
    <m/>
    <m/>
    <m/>
    <s v="이미지"/>
    <x v="3"/>
    <s v="임영두"/>
    <m/>
  </r>
  <r>
    <n v="1764"/>
    <s v="202105-021"/>
    <s v="N"/>
    <x v="1622"/>
    <s v="IT"/>
    <x v="2"/>
    <x v="6"/>
    <x v="23"/>
    <n v="2021"/>
    <n v="5"/>
    <n v="20"/>
    <d v="2021-05-13T00:00:00"/>
    <d v="2021-05-13T00:00:00"/>
    <d v="2021-05-13T00:00:00"/>
    <d v="2021-05-13T00:00:00"/>
    <s v="완료"/>
    <m/>
    <m/>
    <m/>
    <m/>
    <s v="이미지"/>
    <x v="3"/>
    <s v="임영두"/>
    <m/>
  </r>
  <r>
    <n v="1765"/>
    <s v="202105-022"/>
    <s v="N"/>
    <x v="1623"/>
    <s v="FMB"/>
    <x v="2"/>
    <x v="6"/>
    <x v="23"/>
    <n v="2021"/>
    <n v="5"/>
    <n v="21"/>
    <d v="2021-05-14T00:00:00"/>
    <d v="2021-05-14T00:00:00"/>
    <d v="2021-05-14T00:00:00"/>
    <d v="2021-05-21T00:00:00"/>
    <s v="완료"/>
    <m/>
    <m/>
    <m/>
    <m/>
    <s v="김정민"/>
    <x v="3"/>
    <s v="임영두"/>
    <m/>
  </r>
  <r>
    <n v="1766"/>
    <s v="202105-023"/>
    <s v="N"/>
    <x v="1624"/>
    <s v="FMB"/>
    <x v="2"/>
    <x v="6"/>
    <x v="23"/>
    <n v="2021"/>
    <n v="5"/>
    <n v="21"/>
    <d v="2021-05-14T00:00:00"/>
    <d v="2021-05-14T00:00:00"/>
    <d v="2021-05-14T00:00:00"/>
    <d v="2021-05-21T00:00:00"/>
    <s v="완료"/>
    <m/>
    <m/>
    <m/>
    <m/>
    <s v="김정민"/>
    <x v="3"/>
    <s v="임영두"/>
    <m/>
  </r>
  <r>
    <n v="1767"/>
    <s v="202105-024"/>
    <s v="N"/>
    <x v="1625"/>
    <s v="SFAWMS"/>
    <x v="2"/>
    <x v="6"/>
    <x v="23"/>
    <n v="2021"/>
    <n v="5"/>
    <n v="20"/>
    <d v="2021-05-14T00:00:00"/>
    <d v="2021-05-14T00:00:00"/>
    <d v="2021-05-14T00:00:00"/>
    <d v="2021-05-14T00:00:00"/>
    <s v="완료"/>
    <m/>
    <m/>
    <m/>
    <m/>
    <s v="이태경"/>
    <x v="3"/>
    <s v="임영두"/>
    <m/>
  </r>
  <r>
    <n v="1768"/>
    <s v="202105-025"/>
    <s v="N"/>
    <x v="1626"/>
    <s v="SFAWMS"/>
    <x v="2"/>
    <x v="6"/>
    <x v="23"/>
    <n v="2021"/>
    <n v="5"/>
    <n v="22"/>
    <d v="2021-05-14T00:00:00"/>
    <d v="2021-05-14T00:00:00"/>
    <d v="2021-05-14T00:00:00"/>
    <d v="2021-05-28T00:00:00"/>
    <s v="완료"/>
    <m/>
    <m/>
    <m/>
    <m/>
    <s v="이태경"/>
    <x v="3"/>
    <s v="임영두"/>
    <m/>
  </r>
  <r>
    <n v="1769"/>
    <s v="202105-026"/>
    <s v="N"/>
    <x v="1526"/>
    <s v="MES"/>
    <x v="2"/>
    <x v="6"/>
    <x v="23"/>
    <n v="2021"/>
    <n v="5"/>
    <n v="20"/>
    <d v="2021-05-11T00:00:00"/>
    <d v="2021-05-11T00:00:00"/>
    <d v="2021-05-11T00:00:00"/>
    <d v="2021-05-11T00:00:00"/>
    <s v="완료"/>
    <m/>
    <m/>
    <m/>
    <m/>
    <s v="이규민"/>
    <x v="4"/>
    <s v="고승환"/>
    <m/>
  </r>
  <r>
    <n v="1770"/>
    <s v="202105-027"/>
    <s v="N"/>
    <x v="1627"/>
    <s v="WMS"/>
    <x v="2"/>
    <x v="6"/>
    <x v="23"/>
    <n v="2021"/>
    <n v="5"/>
    <n v="20"/>
    <d v="2021-05-10T00:00:00"/>
    <d v="2021-05-10T00:00:00"/>
    <d v="2021-05-10T00:00:00"/>
    <d v="2021-05-10T00:00:00"/>
    <s v="완료"/>
    <m/>
    <m/>
    <m/>
    <m/>
    <s v="이태경"/>
    <x v="4"/>
    <s v="고승환"/>
    <s v="- IF 테이블에 키값 중복 등록 에러_x000a_- FLAG값만 바꿔주면 정상 등록"/>
  </r>
  <r>
    <n v="1771"/>
    <s v="202105-028"/>
    <s v="N"/>
    <x v="1628"/>
    <s v="MES"/>
    <x v="2"/>
    <x v="6"/>
    <x v="23"/>
    <n v="2021"/>
    <n v="5"/>
    <n v="20"/>
    <d v="2021-05-11T00:00:00"/>
    <d v="2021-05-11T00:00:00"/>
    <d v="2021-05-11T00:00:00"/>
    <d v="2021-05-11T00:00:00"/>
    <s v="완료"/>
    <m/>
    <m/>
    <m/>
    <m/>
    <s v="우성훈"/>
    <x v="4"/>
    <s v="고승환"/>
    <m/>
  </r>
  <r>
    <n v="1772"/>
    <s v="202105-029"/>
    <s v="N"/>
    <x v="1629"/>
    <s v="MES"/>
    <x v="2"/>
    <x v="6"/>
    <x v="23"/>
    <n v="2021"/>
    <n v="5"/>
    <n v="21"/>
    <d v="2021-05-12T00:00:00"/>
    <d v="2021-05-12T00:00:00"/>
    <d v="2021-05-12T00:00:00"/>
    <d v="2021-05-17T00:00:00"/>
    <s v="완료"/>
    <m/>
    <m/>
    <m/>
    <m/>
    <s v="이규민"/>
    <x v="4"/>
    <s v="고승환"/>
    <s v="- 수입광섬유 수입검사 가능하게 처리"/>
  </r>
  <r>
    <n v="1773"/>
    <s v="202105-030"/>
    <s v="N"/>
    <x v="1630"/>
    <s v="MES"/>
    <x v="2"/>
    <x v="6"/>
    <x v="23"/>
    <n v="2021"/>
    <n v="5"/>
    <n v="20"/>
    <d v="2021-05-13T00:00:00"/>
    <d v="2021-05-13T00:00:00"/>
    <d v="2021-05-13T00:00:00"/>
    <d v="2021-05-14T00:00:00"/>
    <s v="완료"/>
    <m/>
    <m/>
    <m/>
    <m/>
    <s v="이규민"/>
    <x v="4"/>
    <s v="고승환"/>
    <s v="- 수입광섬유 수입검사시 해당 품번만 공정이동해서 검사"/>
  </r>
  <r>
    <n v="1774"/>
    <s v="202105-031"/>
    <s v="N"/>
    <x v="1589"/>
    <s v="IT"/>
    <x v="2"/>
    <x v="6"/>
    <x v="22"/>
    <n v="2021"/>
    <n v="5"/>
    <n v="20"/>
    <d v="2021-05-07T00:00:00"/>
    <d v="2021-05-07T00:00:00"/>
    <d v="2021-05-07T00:00:00"/>
    <d v="2021-05-10T00:00:00"/>
    <s v="완료"/>
    <m/>
    <m/>
    <m/>
    <m/>
    <s v="김창영"/>
    <x v="45"/>
    <s v="이남용"/>
    <m/>
  </r>
  <r>
    <n v="1775"/>
    <s v="202105-032"/>
    <s v="N"/>
    <x v="1573"/>
    <s v="PC"/>
    <x v="2"/>
    <x v="3"/>
    <x v="13"/>
    <n v="2021"/>
    <n v="6"/>
    <n v="23"/>
    <d v="2021-02-18T00:00:00"/>
    <d v="2021-02-18T00:00:00"/>
    <d v="2021-02-18T00:00:00"/>
    <d v="2021-06-03T00:00:00"/>
    <s v="완료"/>
    <m/>
    <m/>
    <m/>
    <m/>
    <s v="임동건"/>
    <x v="45"/>
    <s v="이남용"/>
    <s v="블루스크린 총 2대 중 1대 조치완료 및_x000a_사용자요청에따라 추후에 나머지1대 조치"/>
  </r>
  <r>
    <n v="1776"/>
    <s v="202105-033"/>
    <s v="N"/>
    <x v="1574"/>
    <s v="IT"/>
    <x v="2"/>
    <x v="3"/>
    <x v="12"/>
    <n v="2021"/>
    <n v="5"/>
    <n v="21"/>
    <d v="2021-02-23T00:00:00"/>
    <d v="2021-02-23T00:00:00"/>
    <d v="2021-02-23T00:00:00"/>
    <d v="2021-05-21T00:00:00"/>
    <s v="완료"/>
    <m/>
    <m/>
    <m/>
    <m/>
    <s v="채지연"/>
    <x v="45"/>
    <s v="이남용"/>
    <m/>
  </r>
  <r>
    <n v="1777"/>
    <s v="202105-034"/>
    <s v="N"/>
    <x v="1631"/>
    <s v="IT"/>
    <x v="2"/>
    <x v="6"/>
    <x v="23"/>
    <n v="2021"/>
    <n v="5"/>
    <n v="20"/>
    <d v="2021-05-10T00:00:00"/>
    <d v="2021-05-10T00:00:00"/>
    <d v="2021-05-10T00:00:00"/>
    <d v="2021-05-10T00:00:00"/>
    <s v="완료"/>
    <m/>
    <m/>
    <m/>
    <m/>
    <s v="임동건"/>
    <x v="45"/>
    <s v="이남용"/>
    <s v="wuauserv 서비스작동불가로 인해_x000a_해당 서비스 시작후 닷넷설치 이후 다시 차단"/>
  </r>
  <r>
    <n v="1778"/>
    <s v="202105-035"/>
    <s v="N"/>
    <x v="1632"/>
    <s v="PC"/>
    <x v="2"/>
    <x v="6"/>
    <x v="23"/>
    <n v="2021"/>
    <n v="5"/>
    <n v="20"/>
    <d v="2021-05-11T00:00:00"/>
    <d v="2021-05-11T00:00:00"/>
    <d v="2021-05-11T00:00:00"/>
    <d v="2021-05-11T00:00:00"/>
    <s v="완료"/>
    <m/>
    <m/>
    <m/>
    <m/>
    <s v="임성현"/>
    <x v="45"/>
    <s v="이남용"/>
    <m/>
  </r>
  <r>
    <n v="1779"/>
    <s v="202105-036"/>
    <s v="N"/>
    <x v="1633"/>
    <s v="PC"/>
    <x v="2"/>
    <x v="6"/>
    <x v="23"/>
    <n v="2021"/>
    <n v="5"/>
    <n v="20"/>
    <d v="2021-05-12T00:00:00"/>
    <d v="2021-05-12T00:00:00"/>
    <d v="2021-05-12T00:00:00"/>
    <d v="2021-05-12T00:00:00"/>
    <s v="완료"/>
    <m/>
    <m/>
    <m/>
    <m/>
    <s v="오희주"/>
    <x v="45"/>
    <s v="이남용"/>
    <m/>
  </r>
  <r>
    <n v="1780"/>
    <s v="202105-037"/>
    <s v="N"/>
    <x v="1634"/>
    <s v="PC"/>
    <x v="2"/>
    <x v="6"/>
    <x v="23"/>
    <n v="2021"/>
    <n v="5"/>
    <n v="21"/>
    <d v="2021-05-12T00:00:00"/>
    <d v="2021-05-12T00:00:00"/>
    <d v="2021-05-12T00:00:00"/>
    <d v="2021-05-21T00:00:00"/>
    <s v="완료"/>
    <m/>
    <m/>
    <m/>
    <m/>
    <s v="이남용"/>
    <x v="45"/>
    <s v="이남용"/>
    <s v="마스터PC 이미지제작 완료 및 _x000a_테스트 진행중"/>
  </r>
  <r>
    <n v="1781"/>
    <s v="202105-038"/>
    <s v="N"/>
    <x v="1635"/>
    <s v="IT"/>
    <x v="2"/>
    <x v="6"/>
    <x v="23"/>
    <n v="2021"/>
    <n v="5"/>
    <n v="20"/>
    <d v="2021-05-12T00:00:00"/>
    <d v="2021-05-12T00:00:00"/>
    <d v="2021-05-12T00:00:00"/>
    <d v="2021-05-12T00:00:00"/>
    <s v="완료"/>
    <m/>
    <m/>
    <m/>
    <m/>
    <s v="임성현"/>
    <x v="45"/>
    <s v="이남용"/>
    <m/>
  </r>
  <r>
    <n v="1782"/>
    <s v="202105-039"/>
    <s v="N"/>
    <x v="1636"/>
    <s v="IT"/>
    <x v="2"/>
    <x v="6"/>
    <x v="23"/>
    <n v="2021"/>
    <n v="5"/>
    <n v="20"/>
    <d v="2021-05-14T00:00:00"/>
    <d v="2021-05-14T00:00:00"/>
    <d v="2021-05-14T00:00:00"/>
    <d v="2021-05-14T00:00:00"/>
    <s v="완료"/>
    <m/>
    <m/>
    <m/>
    <m/>
    <s v="이남용"/>
    <x v="45"/>
    <s v="이남용"/>
    <s v="FMB모니터링PC 재부팅"/>
  </r>
  <r>
    <n v="1783"/>
    <s v="202105-040"/>
    <s v="N"/>
    <x v="1637"/>
    <s v="PC"/>
    <x v="2"/>
    <x v="6"/>
    <x v="23"/>
    <n v="2021"/>
    <n v="5"/>
    <n v="20"/>
    <d v="2021-05-14T00:00:00"/>
    <d v="2021-05-14T00:00:00"/>
    <d v="2021-05-14T00:00:00"/>
    <d v="2021-05-14T00:00:00"/>
    <s v="완료"/>
    <m/>
    <m/>
    <m/>
    <m/>
    <s v="공병주"/>
    <x v="45"/>
    <s v="이남용"/>
    <s v="Windows10 MasterPC 이미지를 이용한_x000a_PC포맷 및 데이터복원"/>
  </r>
  <r>
    <n v="1784"/>
    <s v="202105-041"/>
    <s v="N"/>
    <x v="1347"/>
    <s v="IT"/>
    <x v="2"/>
    <x v="6"/>
    <x v="23"/>
    <n v="2021"/>
    <n v="5"/>
    <n v="20"/>
    <d v="2021-05-10T00:00:00"/>
    <d v="2021-05-10T00:00:00"/>
    <d v="2021-05-10T00:00:00"/>
    <d v="2021-05-14T00:00:00"/>
    <s v="완료"/>
    <m/>
    <m/>
    <m/>
    <m/>
    <s v="이남용"/>
    <x v="45"/>
    <s v="이남용"/>
    <m/>
  </r>
  <r>
    <n v="1785"/>
    <s v="202105-042"/>
    <s v="N"/>
    <x v="1348"/>
    <s v="IT"/>
    <x v="2"/>
    <x v="6"/>
    <x v="23"/>
    <n v="2021"/>
    <n v="5"/>
    <n v="20"/>
    <d v="2021-05-10T00:00:00"/>
    <d v="2021-05-10T00:00:00"/>
    <d v="2021-05-10T00:00:00"/>
    <d v="2021-05-14T00:00:00"/>
    <s v="완료"/>
    <m/>
    <m/>
    <m/>
    <m/>
    <s v="이남용"/>
    <x v="45"/>
    <s v="이남용"/>
    <m/>
  </r>
  <r>
    <n v="1786"/>
    <s v="202105-043"/>
    <s v="N"/>
    <x v="1535"/>
    <s v="IT"/>
    <x v="2"/>
    <x v="5"/>
    <x v="21"/>
    <n v="2021"/>
    <n v="6"/>
    <n v="23"/>
    <d v="2021-04-30T00:00:00"/>
    <d v="2021-04-30T00:00:00"/>
    <d v="2021-04-30T00:00:00"/>
    <d v="2021-06-04T00:00:00"/>
    <s v="완료"/>
    <m/>
    <m/>
    <m/>
    <m/>
    <s v="임영두"/>
    <x v="45"/>
    <s v="이남용"/>
    <m/>
  </r>
  <r>
    <n v="1787"/>
    <s v="202105-044"/>
    <s v="N"/>
    <x v="1591"/>
    <s v="IT"/>
    <x v="2"/>
    <x v="6"/>
    <x v="23"/>
    <n v="2021"/>
    <n v="5"/>
    <n v="20"/>
    <d v="2021-05-10T00:00:00"/>
    <d v="2021-05-10T00:00:00"/>
    <d v="2021-05-10T00:00:00"/>
    <d v="2021-05-14T00:00:00"/>
    <s v="완료"/>
    <m/>
    <m/>
    <m/>
    <m/>
    <s v="임영두"/>
    <x v="45"/>
    <s v="이남용"/>
    <m/>
  </r>
  <r>
    <n v="1788"/>
    <s v="202105-045"/>
    <s v="N"/>
    <x v="1638"/>
    <s v="THSYS"/>
    <x v="2"/>
    <x v="6"/>
    <x v="23"/>
    <n v="2021"/>
    <n v="5"/>
    <n v="20"/>
    <d v="2021-05-10T00:00:00"/>
    <d v="2021-05-10T00:00:00"/>
    <d v="2021-05-10T00:00:00"/>
    <d v="2021-05-10T00:00:00"/>
    <s v="완료"/>
    <m/>
    <m/>
    <m/>
    <m/>
    <s v="홍승혁"/>
    <x v="37"/>
    <s v="이세웅"/>
    <s v="1320 플랜트, 유통경로(20)내수 오류발생_x000a_KE4S 에서 2021.04월 내수 대금청구문서 전체적으로 다시 재작성_x000a_최종적으로 KE27을 다시 작성처리"/>
  </r>
  <r>
    <n v="1789"/>
    <s v="202105-046"/>
    <s v="N"/>
    <x v="1639"/>
    <s v="THSYS"/>
    <x v="2"/>
    <x v="6"/>
    <x v="23"/>
    <n v="2021"/>
    <n v="5"/>
    <n v="20"/>
    <d v="2021-05-10T00:00:00"/>
    <d v="2021-05-10T00:00:00"/>
    <d v="2021-05-10T00:00:00"/>
    <d v="2021-05-10T00:00:00"/>
    <s v="완료"/>
    <m/>
    <m/>
    <m/>
    <m/>
    <s v="이태경"/>
    <x v="37"/>
    <s v="이세웅"/>
    <s v="WMS Table : IF_SEND_PICKING_DATA DATA 누적이되지 않는 오류발생_x000a_WMS 담당자에게 DATA 누적되게끔 요청처리"/>
  </r>
  <r>
    <n v="1790"/>
    <s v="202105-047"/>
    <s v="N"/>
    <x v="1640"/>
    <s v="THSYS"/>
    <x v="2"/>
    <x v="6"/>
    <x v="23"/>
    <n v="2021"/>
    <n v="5"/>
    <n v="20"/>
    <d v="2021-05-10T00:00:00"/>
    <d v="2021-05-10T00:00:00"/>
    <d v="2021-05-10T00:00:00"/>
    <d v="2021-05-10T00:00:00"/>
    <s v="완료"/>
    <m/>
    <m/>
    <m/>
    <m/>
    <s v="김영임"/>
    <x v="37"/>
    <s v="이세웅"/>
    <s v="대한광통신 및 대한전선에 납품하는 업체_x000a_해당 DATA는 대한전선 관련 내용(다른 담당자연결)"/>
  </r>
  <r>
    <n v="1791"/>
    <s v="202105-048"/>
    <s v="N"/>
    <x v="1641"/>
    <s v="THSYS"/>
    <x v="2"/>
    <x v="6"/>
    <x v="23"/>
    <n v="2021"/>
    <n v="5"/>
    <n v="20"/>
    <d v="2021-05-11T00:00:00"/>
    <d v="2021-05-11T00:00:00"/>
    <d v="2021-05-11T00:00:00"/>
    <d v="2021-05-11T00:00:00"/>
    <s v="완료"/>
    <m/>
    <m/>
    <m/>
    <m/>
    <s v="이은경"/>
    <x v="37"/>
    <s v="이세웅"/>
    <s v="KO02에서 변경처리 불가_x000a_KO01에서 신규로 작성 후에, 기존건은 삭제처리"/>
  </r>
  <r>
    <n v="1792"/>
    <s v="202105-049"/>
    <s v="N"/>
    <x v="1642"/>
    <s v="THSYS"/>
    <x v="2"/>
    <x v="6"/>
    <x v="23"/>
    <n v="2021"/>
    <n v="5"/>
    <n v="20"/>
    <d v="2021-05-11T00:00:00"/>
    <d v="2021-05-11T00:00:00"/>
    <d v="2021-05-11T00:00:00"/>
    <d v="2021-05-11T00:00:00"/>
    <s v="완료"/>
    <m/>
    <m/>
    <m/>
    <m/>
    <s v="임현철"/>
    <x v="37"/>
    <s v="이세웅"/>
    <s v="해당 계정코드에 대한 전기를 FI 담당자가 막음_x000a_(가수금-해외지사:2178050) 해당 해제이후 진행"/>
  </r>
  <r>
    <n v="1793"/>
    <s v="202105-050"/>
    <s v="N"/>
    <x v="1643"/>
    <s v="THSYS"/>
    <x v="2"/>
    <x v="6"/>
    <x v="23"/>
    <n v="2021"/>
    <n v="5"/>
    <n v="20"/>
    <d v="2021-05-11T00:00:00"/>
    <d v="2021-05-11T00:00:00"/>
    <d v="2021-05-11T00:00:00"/>
    <d v="2021-05-11T00:00:00"/>
    <s v="완료"/>
    <m/>
    <m/>
    <m/>
    <m/>
    <s v="전다해"/>
    <x v="37"/>
    <s v="이세웅"/>
    <s v="ZCOR1192 해당 T-CODE 권한부여"/>
  </r>
  <r>
    <n v="1794"/>
    <s v="202105-051"/>
    <s v="N"/>
    <x v="1644"/>
    <s v="THSYS"/>
    <x v="2"/>
    <x v="6"/>
    <x v="23"/>
    <n v="2021"/>
    <n v="5"/>
    <n v="20"/>
    <d v="2021-05-12T00:00:00"/>
    <d v="2021-05-12T00:00:00"/>
    <d v="2021-05-12T00:00:00"/>
    <d v="2021-05-12T00:00:00"/>
    <s v="완료"/>
    <m/>
    <m/>
    <m/>
    <m/>
    <s v="양진호"/>
    <x v="37"/>
    <s v="이세웅"/>
    <s v="ZMMR2120_M 단가권한 프로그램 수정"/>
  </r>
  <r>
    <n v="1795"/>
    <s v="202105-052"/>
    <s v="N"/>
    <x v="1645"/>
    <s v="THSYS"/>
    <x v="2"/>
    <x v="6"/>
    <x v="23"/>
    <n v="2021"/>
    <n v="5"/>
    <n v="20"/>
    <d v="2021-05-13T00:00:00"/>
    <d v="2021-05-13T00:00:00"/>
    <d v="2021-05-13T00:00:00"/>
    <d v="2021-05-13T00:00:00"/>
    <s v="완료"/>
    <m/>
    <m/>
    <m/>
    <m/>
    <s v="이정원"/>
    <x v="37"/>
    <s v="이세웅"/>
    <s v="자재코드:5023976[RES-REW_SSLT 2 500M 2 BL_OR ]_x000a_판매문서 재고현황 확인, 판매문서 전용에 따른 배치번호_x000a_처리 안함"/>
  </r>
  <r>
    <n v="1796"/>
    <s v="202105-053"/>
    <s v="N"/>
    <x v="1646"/>
    <s v="THSYS"/>
    <x v="2"/>
    <x v="6"/>
    <x v="23"/>
    <n v="2021"/>
    <n v="5"/>
    <n v="20"/>
    <d v="2021-05-13T00:00:00"/>
    <d v="2021-05-13T00:00:00"/>
    <d v="2021-05-13T00:00:00"/>
    <d v="2021-05-13T00:00:00"/>
    <s v="완료"/>
    <m/>
    <m/>
    <m/>
    <m/>
    <s v="이원범"/>
    <x v="37"/>
    <s v="이세웅"/>
    <s v="사원번호[PC103905=&gt;이원범]_x000a_GW 등록이후에 E-Accouting 계정에 해당 EMP_ID 미존재_x000a_해당건 등록"/>
  </r>
  <r>
    <n v="1797"/>
    <s v="202105-054"/>
    <s v="N"/>
    <x v="1647"/>
    <s v="THSYS"/>
    <x v="2"/>
    <x v="6"/>
    <x v="23"/>
    <n v="2021"/>
    <n v="5"/>
    <n v="20"/>
    <d v="2021-05-10T00:00:00"/>
    <d v="2021-05-10T00:00:00"/>
    <d v="2021-05-10T00:00:00"/>
    <d v="2021-05-10T00:00:00"/>
    <s v="완료"/>
    <m/>
    <m/>
    <m/>
    <m/>
    <s v="정희황"/>
    <x v="75"/>
    <s v="에이블그리드_x000a_김민식 차장"/>
    <s v="무상처리"/>
  </r>
  <r>
    <n v="1798"/>
    <s v="202105-055"/>
    <s v="N"/>
    <x v="1648"/>
    <s v="THSYS"/>
    <x v="2"/>
    <x v="6"/>
    <x v="23"/>
    <n v="2021"/>
    <n v="5"/>
    <n v="20"/>
    <d v="2021-05-10T00:00:00"/>
    <d v="2021-05-10T00:00:00"/>
    <d v="2021-05-10T00:00:00"/>
    <d v="2021-05-10T00:00:00"/>
    <s v="완료"/>
    <m/>
    <m/>
    <m/>
    <m/>
    <s v="백광현"/>
    <x v="38"/>
    <s v="허경훈"/>
    <s v="RM팀"/>
  </r>
  <r>
    <n v="1799"/>
    <s v="202105-056"/>
    <s v="N"/>
    <x v="1649"/>
    <s v="THSYS"/>
    <x v="2"/>
    <x v="6"/>
    <x v="23"/>
    <n v="2021"/>
    <n v="5"/>
    <n v="20"/>
    <d v="2021-05-10T00:00:00"/>
    <d v="2021-05-10T00:00:00"/>
    <d v="2021-05-10T00:00:00"/>
    <d v="2021-05-10T00:00:00"/>
    <s v="완료"/>
    <m/>
    <m/>
    <m/>
    <m/>
    <s v="이주현"/>
    <x v="38"/>
    <s v="허경훈"/>
    <m/>
  </r>
  <r>
    <n v="1800"/>
    <s v="202105-057"/>
    <s v="N"/>
    <x v="1650"/>
    <s v="THSYS"/>
    <x v="2"/>
    <x v="6"/>
    <x v="23"/>
    <n v="2021"/>
    <n v="5"/>
    <n v="20"/>
    <d v="2021-05-10T00:00:00"/>
    <d v="2021-05-10T00:00:00"/>
    <d v="2021-05-10T00:00:00"/>
    <d v="2021-05-10T00:00:00"/>
    <s v="완료"/>
    <m/>
    <m/>
    <m/>
    <m/>
    <s v="백광현"/>
    <x v="38"/>
    <s v="허경훈"/>
    <s v="이미지, 양다인"/>
  </r>
  <r>
    <n v="1801"/>
    <s v="202105-058"/>
    <s v="N"/>
    <x v="1651"/>
    <s v="THSYS"/>
    <x v="2"/>
    <x v="6"/>
    <x v="23"/>
    <n v="2021"/>
    <n v="5"/>
    <n v="20"/>
    <d v="2021-05-11T00:00:00"/>
    <d v="2021-05-11T00:00:00"/>
    <d v="2021-05-11T00:00:00"/>
    <d v="2021-05-11T00:00:00"/>
    <s v="완료"/>
    <m/>
    <m/>
    <m/>
    <m/>
    <s v="임성현"/>
    <x v="38"/>
    <s v="허경훈"/>
    <m/>
  </r>
  <r>
    <n v="1802"/>
    <s v="202105-059"/>
    <s v="N"/>
    <x v="1652"/>
    <s v="IT"/>
    <x v="2"/>
    <x v="6"/>
    <x v="24"/>
    <n v="2021"/>
    <n v="5"/>
    <n v="21"/>
    <d v="2021-05-17T00:00:00"/>
    <d v="2021-05-17T00:00:00"/>
    <d v="2021-05-17T00:00:00"/>
    <d v="2021-05-17T00:00:00"/>
    <s v="완료"/>
    <m/>
    <m/>
    <m/>
    <m/>
    <s v="임영두"/>
    <x v="3"/>
    <s v="임영두"/>
    <m/>
  </r>
  <r>
    <n v="1803"/>
    <s v="202105-060"/>
    <s v="N"/>
    <x v="1653"/>
    <s v="VPN"/>
    <x v="2"/>
    <x v="6"/>
    <x v="24"/>
    <n v="2021"/>
    <n v="5"/>
    <n v="21"/>
    <d v="2021-05-17T00:00:00"/>
    <d v="2021-05-17T00:00:00"/>
    <d v="2021-05-17T00:00:00"/>
    <d v="2021-05-17T00:00:00"/>
    <s v="완료"/>
    <m/>
    <m/>
    <m/>
    <m/>
    <s v="신기술상사"/>
    <x v="3"/>
    <s v="임영두"/>
    <m/>
  </r>
  <r>
    <n v="1804"/>
    <s v="202105-061"/>
    <s v="N"/>
    <x v="1654"/>
    <s v="IT"/>
    <x v="2"/>
    <x v="6"/>
    <x v="24"/>
    <n v="2021"/>
    <n v="5"/>
    <n v="21"/>
    <d v="2021-05-17T00:00:00"/>
    <d v="2021-05-17T00:00:00"/>
    <d v="2021-05-17T00:00:00"/>
    <d v="2021-05-17T00:00:00"/>
    <s v="완료"/>
    <m/>
    <m/>
    <m/>
    <m/>
    <s v="임영두"/>
    <x v="3"/>
    <s v="임영두"/>
    <m/>
  </r>
  <r>
    <n v="1805"/>
    <s v="202105-062"/>
    <s v="N"/>
    <x v="1655"/>
    <s v="IT"/>
    <x v="2"/>
    <x v="6"/>
    <x v="24"/>
    <n v="2021"/>
    <n v="5"/>
    <n v="21"/>
    <d v="2021-05-18T00:00:00"/>
    <d v="2021-05-18T00:00:00"/>
    <d v="2021-05-18T00:00:00"/>
    <d v="2021-05-18T00:00:00"/>
    <s v="완료"/>
    <m/>
    <m/>
    <m/>
    <m/>
    <s v="최태순"/>
    <x v="3"/>
    <s v="임영두"/>
    <m/>
  </r>
  <r>
    <n v="1806"/>
    <s v="202105-063"/>
    <s v="N"/>
    <x v="1656"/>
    <s v="MES"/>
    <x v="2"/>
    <x v="6"/>
    <x v="24"/>
    <n v="2021"/>
    <n v="5"/>
    <n v="21"/>
    <d v="2021-05-18T00:00:00"/>
    <d v="2021-05-18T00:00:00"/>
    <d v="2021-05-18T00:00:00"/>
    <d v="2021-05-18T00:00:00"/>
    <s v="완료"/>
    <m/>
    <m/>
    <m/>
    <m/>
    <s v="노승윤"/>
    <x v="3"/>
    <s v="임영두"/>
    <m/>
  </r>
  <r>
    <n v="1807"/>
    <s v="202105-064"/>
    <s v="N"/>
    <x v="1657"/>
    <s v="IT"/>
    <x v="2"/>
    <x v="6"/>
    <x v="24"/>
    <n v="2021"/>
    <n v="5"/>
    <n v="21"/>
    <d v="2021-05-18T00:00:00"/>
    <d v="2021-05-18T00:00:00"/>
    <d v="2021-05-18T00:00:00"/>
    <d v="2021-05-18T00:00:00"/>
    <s v="완료"/>
    <m/>
    <m/>
    <m/>
    <m/>
    <s v="조영민"/>
    <x v="3"/>
    <s v="임영두"/>
    <m/>
  </r>
  <r>
    <n v="1808"/>
    <s v="202105-065"/>
    <s v="N"/>
    <x v="1658"/>
    <s v="IT"/>
    <x v="2"/>
    <x v="6"/>
    <x v="24"/>
    <n v="2021"/>
    <n v="5"/>
    <n v="21"/>
    <d v="2021-05-18T00:00:00"/>
    <d v="2021-05-18T00:00:00"/>
    <d v="2021-05-18T00:00:00"/>
    <d v="2021-05-18T00:00:00"/>
    <s v="완료"/>
    <m/>
    <m/>
    <m/>
    <m/>
    <s v="권민경"/>
    <x v="3"/>
    <s v="임영두"/>
    <m/>
  </r>
  <r>
    <n v="1809"/>
    <s v="202105-066"/>
    <s v="N"/>
    <x v="1659"/>
    <s v="MES"/>
    <x v="2"/>
    <x v="6"/>
    <x v="24"/>
    <n v="2021"/>
    <n v="5"/>
    <n v="21"/>
    <d v="2021-05-18T00:00:00"/>
    <d v="2021-05-18T00:00:00"/>
    <d v="2021-05-18T00:00:00"/>
    <d v="2021-05-18T00:00:00"/>
    <s v="완료"/>
    <m/>
    <m/>
    <m/>
    <m/>
    <s v="임영두"/>
    <x v="3"/>
    <s v="임영두"/>
    <m/>
  </r>
  <r>
    <n v="1810"/>
    <s v="202105-067"/>
    <s v="N"/>
    <x v="1660"/>
    <s v="MES"/>
    <x v="2"/>
    <x v="6"/>
    <x v="24"/>
    <n v="2021"/>
    <n v="5"/>
    <n v="21"/>
    <d v="2021-05-18T00:00:00"/>
    <d v="2021-05-18T00:00:00"/>
    <d v="2021-05-18T00:00:00"/>
    <d v="2021-05-18T00:00:00"/>
    <s v="완료"/>
    <m/>
    <m/>
    <m/>
    <m/>
    <s v="임영두"/>
    <x v="3"/>
    <s v="임영두"/>
    <m/>
  </r>
  <r>
    <n v="1811"/>
    <s v="202105-068"/>
    <s v="N"/>
    <x v="1661"/>
    <s v="MES"/>
    <x v="2"/>
    <x v="6"/>
    <x v="24"/>
    <n v="2021"/>
    <n v="5"/>
    <n v="21"/>
    <d v="2021-05-18T00:00:00"/>
    <d v="2021-05-18T00:00:00"/>
    <d v="2021-05-18T00:00:00"/>
    <d v="2021-05-20T00:00:00"/>
    <s v="완료"/>
    <m/>
    <m/>
    <m/>
    <m/>
    <s v="전다해"/>
    <x v="3"/>
    <s v="임영두"/>
    <s v="노무시간 = 노무시간계수 * 가동시간_x000a_가동시간 = end_time - start_time(분)_x000a_준비시간 = MES에 설정한 값"/>
  </r>
  <r>
    <n v="1812"/>
    <s v="202105-069"/>
    <s v="N"/>
    <x v="1662"/>
    <s v="MES"/>
    <x v="2"/>
    <x v="6"/>
    <x v="24"/>
    <n v="2021"/>
    <n v="5"/>
    <n v="21"/>
    <d v="2021-05-20T00:00:00"/>
    <d v="2021-05-20T00:00:00"/>
    <d v="2021-05-20T00:00:00"/>
    <d v="2021-05-20T00:00:00"/>
    <s v="완료"/>
    <m/>
    <m/>
    <m/>
    <m/>
    <s v="노승윤"/>
    <x v="3"/>
    <s v="임영두"/>
    <m/>
  </r>
  <r>
    <n v="1813"/>
    <s v="202105-070"/>
    <s v="N"/>
    <x v="1663"/>
    <s v="MES"/>
    <x v="2"/>
    <x v="6"/>
    <x v="24"/>
    <n v="2021"/>
    <n v="5"/>
    <n v="21"/>
    <d v="2021-05-20T00:00:00"/>
    <d v="2021-05-20T00:00:00"/>
    <d v="2021-05-20T00:00:00"/>
    <d v="2021-05-20T00:00:00"/>
    <s v="완료"/>
    <m/>
    <m/>
    <m/>
    <m/>
    <s v="임영두"/>
    <x v="3"/>
    <s v="임영두"/>
    <m/>
  </r>
  <r>
    <n v="1814"/>
    <s v="202105-071"/>
    <s v="N"/>
    <x v="1664"/>
    <s v="MES"/>
    <x v="2"/>
    <x v="6"/>
    <x v="24"/>
    <n v="2021"/>
    <n v="5"/>
    <n v="21"/>
    <d v="2021-05-20T00:00:00"/>
    <d v="2021-05-20T00:00:00"/>
    <d v="2021-05-20T00:00:00"/>
    <d v="2021-05-20T00:00:00"/>
    <s v="완료"/>
    <m/>
    <m/>
    <m/>
    <m/>
    <s v="노승윤"/>
    <x v="3"/>
    <s v="임영두"/>
    <m/>
  </r>
  <r>
    <n v="1815"/>
    <s v="202105-072"/>
    <s v="N"/>
    <x v="1665"/>
    <s v="MES"/>
    <x v="2"/>
    <x v="6"/>
    <x v="24"/>
    <n v="2021"/>
    <n v="5"/>
    <n v="21"/>
    <d v="2021-05-21T00:00:00"/>
    <d v="2021-05-21T00:00:00"/>
    <d v="2021-05-21T00:00:00"/>
    <d v="2021-05-21T00:00:00"/>
    <s v="완료"/>
    <m/>
    <m/>
    <m/>
    <m/>
    <s v="노승윤"/>
    <x v="3"/>
    <s v="임영두"/>
    <m/>
  </r>
  <r>
    <n v="1816"/>
    <s v="202105-073"/>
    <s v="N"/>
    <x v="1666"/>
    <s v="MES"/>
    <x v="2"/>
    <x v="6"/>
    <x v="24"/>
    <n v="2021"/>
    <n v="5"/>
    <n v="21"/>
    <d v="2021-05-21T00:00:00"/>
    <d v="2021-05-21T00:00:00"/>
    <d v="2021-05-21T00:00:00"/>
    <d v="2021-05-21T00:00:00"/>
    <s v="완료"/>
    <m/>
    <m/>
    <m/>
    <m/>
    <s v="노승윤"/>
    <x v="3"/>
    <s v="임영두"/>
    <m/>
  </r>
  <r>
    <n v="1817"/>
    <s v="202105-074"/>
    <s v="N"/>
    <x v="1667"/>
    <s v="IT"/>
    <x v="2"/>
    <x v="6"/>
    <x v="24"/>
    <n v="2021"/>
    <n v="5"/>
    <n v="21"/>
    <d v="2021-05-21T00:00:00"/>
    <d v="2021-05-21T00:00:00"/>
    <d v="2021-05-21T00:00:00"/>
    <d v="2021-05-21T00:00:00"/>
    <s v="완료"/>
    <m/>
    <m/>
    <m/>
    <m/>
    <s v="이미지"/>
    <x v="3"/>
    <s v="임영두"/>
    <m/>
  </r>
  <r>
    <n v="1818"/>
    <s v="202105-075"/>
    <s v="N"/>
    <x v="1668"/>
    <s v="MES"/>
    <x v="2"/>
    <x v="6"/>
    <x v="24"/>
    <n v="2021"/>
    <n v="5"/>
    <n v="21"/>
    <d v="2021-05-21T00:00:00"/>
    <d v="2021-05-21T00:00:00"/>
    <d v="2021-05-21T00:00:00"/>
    <d v="2021-05-21T00:00:00"/>
    <s v="완료"/>
    <m/>
    <m/>
    <m/>
    <m/>
    <s v="노승윤"/>
    <x v="3"/>
    <s v="임영두"/>
    <m/>
  </r>
  <r>
    <n v="1819"/>
    <s v="202105-076"/>
    <s v="N"/>
    <x v="1669"/>
    <s v="MES"/>
    <x v="2"/>
    <x v="6"/>
    <x v="24"/>
    <n v="2021"/>
    <n v="5"/>
    <n v="21"/>
    <d v="2021-05-21T00:00:00"/>
    <d v="2021-05-21T00:00:00"/>
    <d v="2021-05-21T00:00:00"/>
    <d v="2021-05-21T00:00:00"/>
    <s v="완료"/>
    <m/>
    <m/>
    <m/>
    <m/>
    <s v="노승윤"/>
    <x v="3"/>
    <s v="임영두"/>
    <m/>
  </r>
  <r>
    <n v="1820"/>
    <s v="202105-077"/>
    <s v="N"/>
    <x v="1670"/>
    <s v="IT"/>
    <x v="2"/>
    <x v="6"/>
    <x v="24"/>
    <n v="2021"/>
    <n v="5"/>
    <n v="21"/>
    <d v="2021-05-21T00:00:00"/>
    <d v="2021-05-21T00:00:00"/>
    <d v="2021-05-21T00:00:00"/>
    <d v="2021-05-21T00:00:00"/>
    <s v="완료"/>
    <m/>
    <m/>
    <m/>
    <m/>
    <s v="김경민"/>
    <x v="3"/>
    <s v="임영두"/>
    <m/>
  </r>
  <r>
    <n v="1821"/>
    <s v="202105-078"/>
    <s v="N"/>
    <x v="1671"/>
    <s v="MES"/>
    <x v="2"/>
    <x v="6"/>
    <x v="24"/>
    <n v="2021"/>
    <n v="5"/>
    <n v="21"/>
    <d v="2021-05-20T00:00:00"/>
    <d v="2021-05-20T00:00:00"/>
    <d v="2021-05-20T00:00:00"/>
    <d v="2021-05-20T00:00:00"/>
    <s v="완료"/>
    <m/>
    <m/>
    <m/>
    <m/>
    <s v="이규민"/>
    <x v="4"/>
    <s v="고승환"/>
    <m/>
  </r>
  <r>
    <n v="1822"/>
    <s v="202105-079"/>
    <s v="N"/>
    <x v="1347"/>
    <s v="IT"/>
    <x v="2"/>
    <x v="6"/>
    <x v="24"/>
    <n v="2021"/>
    <n v="5"/>
    <n v="21"/>
    <d v="2021-05-17T00:00:00"/>
    <d v="2021-05-17T00:00:00"/>
    <d v="2021-05-17T00:00:00"/>
    <d v="2021-05-21T00:00:00"/>
    <s v="완료"/>
    <m/>
    <m/>
    <m/>
    <m/>
    <s v="이남용"/>
    <x v="45"/>
    <s v="이남용"/>
    <m/>
  </r>
  <r>
    <n v="1823"/>
    <s v="202105-080"/>
    <s v="N"/>
    <x v="1348"/>
    <s v="IT"/>
    <x v="2"/>
    <x v="6"/>
    <x v="24"/>
    <n v="2021"/>
    <n v="5"/>
    <n v="21"/>
    <d v="2021-05-17T00:00:00"/>
    <d v="2021-05-17T00:00:00"/>
    <d v="2021-05-17T00:00:00"/>
    <d v="2021-05-21T00:00:00"/>
    <s v="완료"/>
    <m/>
    <m/>
    <m/>
    <m/>
    <s v="이남용"/>
    <x v="45"/>
    <s v="이남용"/>
    <m/>
  </r>
  <r>
    <n v="1824"/>
    <s v="202105-081"/>
    <s v="N"/>
    <x v="1591"/>
    <s v="IT"/>
    <x v="2"/>
    <x v="6"/>
    <x v="24"/>
    <n v="2021"/>
    <n v="5"/>
    <n v="21"/>
    <d v="2021-05-17T00:00:00"/>
    <d v="2021-05-17T00:00:00"/>
    <d v="2021-05-17T00:00:00"/>
    <d v="2021-05-21T00:00:00"/>
    <s v="완료"/>
    <m/>
    <m/>
    <m/>
    <m/>
    <s v="이남용"/>
    <x v="45"/>
    <s v="이남용"/>
    <m/>
  </r>
  <r>
    <n v="1825"/>
    <s v="202105-082"/>
    <s v="N"/>
    <x v="1574"/>
    <s v="IT"/>
    <x v="2"/>
    <x v="6"/>
    <x v="24"/>
    <n v="2021"/>
    <n v="5"/>
    <n v="21"/>
    <d v="2021-05-20T00:00:00"/>
    <d v="2021-05-20T00:00:00"/>
    <d v="2021-05-20T00:00:00"/>
    <d v="2021-05-20T00:00:00"/>
    <s v="완료"/>
    <m/>
    <m/>
    <m/>
    <m/>
    <s v="채지연"/>
    <x v="47"/>
    <s v="이남용"/>
    <s v="Winmail.dat 관련 M365 및 아웃룩 설정방법_x000a_메일전송해드림"/>
  </r>
  <r>
    <n v="1826"/>
    <s v="202105-083"/>
    <s v="N"/>
    <x v="1634"/>
    <s v="IT"/>
    <x v="2"/>
    <x v="6"/>
    <x v="24"/>
    <n v="2021"/>
    <n v="5"/>
    <n v="21"/>
    <d v="2021-05-17T00:00:00"/>
    <d v="2021-05-17T00:00:00"/>
    <d v="2021-05-17T00:00:00"/>
    <d v="2021-05-17T00:00:00"/>
    <s v="완료"/>
    <m/>
    <m/>
    <m/>
    <m/>
    <s v="이남용"/>
    <x v="45"/>
    <s v="이남용"/>
    <s v="마스터PC 이미지제작 완료 및_x000a_현업PC 및 노트북에 적용중"/>
  </r>
  <r>
    <n v="1827"/>
    <s v="202105-084"/>
    <s v="N"/>
    <x v="1672"/>
    <s v="IT"/>
    <x v="2"/>
    <x v="6"/>
    <x v="24"/>
    <n v="2021"/>
    <n v="5"/>
    <n v="21"/>
    <d v="2021-05-17T00:00:00"/>
    <d v="2021-05-17T00:00:00"/>
    <d v="2021-05-17T00:00:00"/>
    <d v="2021-05-17T00:00:00"/>
    <s v="완료"/>
    <m/>
    <m/>
    <m/>
    <m/>
    <s v="이규민"/>
    <x v="9"/>
    <s v="이남용"/>
    <s v="PC포맷 및 프로그램 설치 및 설정"/>
  </r>
  <r>
    <n v="1828"/>
    <s v="202105-085"/>
    <s v="N"/>
    <x v="1673"/>
    <s v="IT"/>
    <x v="2"/>
    <x v="6"/>
    <x v="24"/>
    <n v="2021"/>
    <n v="5"/>
    <n v="21"/>
    <d v="2021-05-17T00:00:00"/>
    <d v="2021-05-17T00:00:00"/>
    <d v="2021-05-17T00:00:00"/>
    <d v="2021-05-17T00:00:00"/>
    <s v="완료"/>
    <m/>
    <m/>
    <m/>
    <m/>
    <s v="이남용"/>
    <x v="45"/>
    <s v="이남용"/>
    <s v="FMB모니터링 프로그램 재실행"/>
  </r>
  <r>
    <n v="1829"/>
    <s v="202105-086"/>
    <s v="N"/>
    <x v="1674"/>
    <s v="IT"/>
    <x v="2"/>
    <x v="6"/>
    <x v="24"/>
    <n v="2021"/>
    <n v="5"/>
    <n v="21"/>
    <d v="2021-05-17T00:00:00"/>
    <d v="2021-05-17T00:00:00"/>
    <d v="2021-05-17T00:00:00"/>
    <d v="2021-05-17T00:00:00"/>
    <s v="완료"/>
    <m/>
    <m/>
    <m/>
    <m/>
    <s v="채지연"/>
    <x v="47"/>
    <s v="이남용"/>
    <s v="한글HWP설치 및 업데이트 완료"/>
  </r>
  <r>
    <n v="1830"/>
    <s v="202105-087"/>
    <s v="N"/>
    <x v="1675"/>
    <s v="IT"/>
    <x v="2"/>
    <x v="6"/>
    <x v="24"/>
    <n v="2021"/>
    <n v="5"/>
    <n v="21"/>
    <d v="2021-05-17T00:00:00"/>
    <d v="2021-05-17T00:00:00"/>
    <d v="2021-05-17T00:00:00"/>
    <d v="2021-05-17T00:00:00"/>
    <s v="완료"/>
    <m/>
    <m/>
    <m/>
    <m/>
    <s v="이미지"/>
    <x v="76"/>
    <s v="이남용"/>
    <s v="INTECH 추가기능관련 기능OFF 후 접속됌"/>
  </r>
  <r>
    <n v="1831"/>
    <s v="202105-088"/>
    <s v="N"/>
    <x v="1676"/>
    <s v="IT"/>
    <x v="2"/>
    <x v="6"/>
    <x v="24"/>
    <n v="2021"/>
    <n v="5"/>
    <n v="21"/>
    <d v="2021-05-18T00:00:00"/>
    <d v="2021-05-18T00:00:00"/>
    <d v="2021-05-18T00:00:00"/>
    <d v="2021-05-18T00:00:00"/>
    <s v="완료"/>
    <m/>
    <m/>
    <m/>
    <m/>
    <s v="서충선"/>
    <x v="77"/>
    <s v="이남용"/>
    <s v="허경훈팀장님께 이관"/>
  </r>
  <r>
    <n v="1832"/>
    <s v="202105-089"/>
    <s v="N"/>
    <x v="1677"/>
    <s v="IT"/>
    <x v="2"/>
    <x v="6"/>
    <x v="24"/>
    <n v="2021"/>
    <n v="5"/>
    <n v="21"/>
    <d v="2021-05-18T00:00:00"/>
    <d v="2021-05-18T00:00:00"/>
    <d v="2021-05-18T00:00:00"/>
    <d v="2021-05-18T00:00:00"/>
    <s v="완료"/>
    <m/>
    <m/>
    <m/>
    <m/>
    <s v="정진원"/>
    <x v="78"/>
    <s v="이남용"/>
    <s v="원격제어 및 통화로 설명드림"/>
  </r>
  <r>
    <n v="1833"/>
    <s v="202105-090"/>
    <s v="N"/>
    <x v="1678"/>
    <s v="IT"/>
    <x v="2"/>
    <x v="6"/>
    <x v="24"/>
    <n v="2021"/>
    <n v="5"/>
    <n v="21"/>
    <d v="2021-05-20T00:00:00"/>
    <d v="2021-05-20T00:00:00"/>
    <d v="2021-05-20T00:00:00"/>
    <d v="2021-05-20T00:00:00"/>
    <s v="완료"/>
    <m/>
    <m/>
    <m/>
    <m/>
    <s v="황찬호"/>
    <x v="79"/>
    <s v="이남용"/>
    <s v="PC포맷 및 프로그램 설치 및 설정"/>
  </r>
  <r>
    <n v="1834"/>
    <s v="202105-091"/>
    <s v="N"/>
    <x v="1679"/>
    <s v="VPN"/>
    <x v="2"/>
    <x v="6"/>
    <x v="24"/>
    <n v="2021"/>
    <n v="5"/>
    <n v="21"/>
    <d v="2021-05-21T00:00:00"/>
    <d v="2021-05-21T00:00:00"/>
    <d v="2021-05-21T00:00:00"/>
    <d v="2021-05-21T00:00:00"/>
    <s v="완료"/>
    <m/>
    <m/>
    <m/>
    <m/>
    <s v="천은희"/>
    <x v="80"/>
    <s v="이남용"/>
    <s v="게이트웨이주소가 잘못되어서 고쳐드리고_x000a_계정비밀번호가 맞지않아 초기화시켜드림"/>
  </r>
  <r>
    <n v="1835"/>
    <s v="202105-092"/>
    <s v="N"/>
    <x v="1680"/>
    <s v="IT"/>
    <x v="2"/>
    <x v="6"/>
    <x v="24"/>
    <n v="2021"/>
    <n v="5"/>
    <n v="21"/>
    <d v="2021-05-21T00:00:00"/>
    <d v="2021-05-21T00:00:00"/>
    <d v="2021-05-21T00:00:00"/>
    <d v="2021-05-21T00:00:00"/>
    <s v="완료"/>
    <m/>
    <m/>
    <m/>
    <m/>
    <s v="김경민"/>
    <x v="81"/>
    <s v="이남용"/>
    <m/>
  </r>
  <r>
    <n v="1836"/>
    <s v="202105-093"/>
    <s v="N"/>
    <x v="1681"/>
    <s v="IT"/>
    <x v="2"/>
    <x v="6"/>
    <x v="24"/>
    <n v="2021"/>
    <n v="5"/>
    <n v="21"/>
    <d v="2021-05-21T00:00:00"/>
    <d v="2021-05-21T00:00:00"/>
    <d v="2021-05-21T00:00:00"/>
    <d v="2021-05-21T00:00:00"/>
    <s v="완료"/>
    <m/>
    <m/>
    <m/>
    <m/>
    <s v="이주현"/>
    <x v="64"/>
    <s v="이남용"/>
    <s v="아웃룩 빌드버전 업데이트 이후_x000a_세일즈포스리본아이콘 생성확인"/>
  </r>
  <r>
    <n v="1837"/>
    <s v="202105-094"/>
    <s v="N"/>
    <x v="1682"/>
    <s v="THSYS"/>
    <x v="2"/>
    <x v="6"/>
    <x v="24"/>
    <n v="2021"/>
    <n v="5"/>
    <n v="21"/>
    <d v="2021-05-17T00:00:00"/>
    <d v="2021-05-17T00:00:00"/>
    <d v="2021-05-17T00:00:00"/>
    <d v="2021-05-17T00:00:00"/>
    <s v="완료"/>
    <m/>
    <m/>
    <m/>
    <m/>
    <s v="오희주"/>
    <x v="37"/>
    <s v="이세웅"/>
    <s v="SSO 재설치 작업수행_x000a_SAP 재설치 작업수행이후에 정상적으로 엑셀 UPLOAD_x000a_기능확인"/>
  </r>
  <r>
    <n v="1838"/>
    <s v="202105-095"/>
    <s v="N"/>
    <x v="1683"/>
    <s v="THSYS"/>
    <x v="2"/>
    <x v="6"/>
    <x v="24"/>
    <n v="2021"/>
    <n v="5"/>
    <n v="21"/>
    <d v="2021-05-17T00:00:00"/>
    <d v="2021-05-17T00:00:00"/>
    <d v="2021-05-17T00:00:00"/>
    <d v="2021-05-17T00:00:00"/>
    <s v="완료"/>
    <m/>
    <m/>
    <m/>
    <m/>
    <s v="최원영"/>
    <x v="37"/>
    <s v="이세웅"/>
    <s v="재무팀 손민준 인원에 대한 SAP ID Mapping 작업"/>
  </r>
  <r>
    <n v="1839"/>
    <s v="202105-096"/>
    <s v="N"/>
    <x v="1684"/>
    <s v="THSYS"/>
    <x v="2"/>
    <x v="6"/>
    <x v="24"/>
    <n v="2021"/>
    <n v="5"/>
    <n v="21"/>
    <d v="2021-05-18T00:00:00"/>
    <d v="2021-05-18T00:00:00"/>
    <d v="2021-05-18T00:00:00"/>
    <d v="2021-05-18T00:00:00"/>
    <s v="완료"/>
    <m/>
    <m/>
    <m/>
    <m/>
    <s v="김희동"/>
    <x v="37"/>
    <s v="이세웅"/>
    <s v="라우팅 기준수량 일괄변경 가능토록 요청_x000a_ZPPCB125 / ZPPCB127 / ZPPCB128"/>
  </r>
  <r>
    <n v="1840"/>
    <s v="202105-097"/>
    <s v="N"/>
    <x v="1685"/>
    <s v="THSYS"/>
    <x v="2"/>
    <x v="6"/>
    <x v="24"/>
    <n v="2021"/>
    <n v="5"/>
    <n v="21"/>
    <d v="2021-05-20T00:00:00"/>
    <d v="2021-05-20T00:00:00"/>
    <d v="2021-05-20T00:00:00"/>
    <d v="2021-05-20T00:00:00"/>
    <s v="완료"/>
    <m/>
    <m/>
    <m/>
    <m/>
    <s v="안태현"/>
    <x v="37"/>
    <s v="이세웅"/>
    <s v="컨폼반제품 : 5045305에 대한 조달유형 변경 및_x000a_라우팅,생산버전 생성시 내부생산으로 표준원가 산정됨"/>
  </r>
  <r>
    <n v="1841"/>
    <s v="202105-098"/>
    <s v="N"/>
    <x v="1686"/>
    <s v="THSYS"/>
    <x v="2"/>
    <x v="6"/>
    <x v="24"/>
    <n v="2021"/>
    <n v="5"/>
    <n v="21"/>
    <d v="2021-05-20T00:00:00"/>
    <d v="2021-05-20T00:00:00"/>
    <d v="2021-05-20T00:00:00"/>
    <d v="2021-05-20T00:00:00"/>
    <s v="완료"/>
    <m/>
    <m/>
    <m/>
    <m/>
    <s v="이민"/>
    <x v="37"/>
    <s v="이세웅"/>
    <s v="사용자 : 이원범,이민, 천은희 등록"/>
  </r>
  <r>
    <n v="1842"/>
    <s v="202105-099"/>
    <s v="N"/>
    <x v="1687"/>
    <s v="THSYS"/>
    <x v="2"/>
    <x v="6"/>
    <x v="24"/>
    <n v="2021"/>
    <n v="5"/>
    <n v="21"/>
    <d v="2021-05-21T00:00:00"/>
    <d v="2021-05-21T00:00:00"/>
    <d v="2021-05-21T00:00:00"/>
    <d v="2021-05-21T00:00:00"/>
    <s v="완료"/>
    <m/>
    <m/>
    <m/>
    <m/>
    <s v="양진호"/>
    <x v="37"/>
    <s v="이세웅"/>
    <s v="신규프로그램 : ZPPSB770_x000a_조회/스크랩율을 변경처리 가능토록 작성(완제품/반제품)"/>
  </r>
  <r>
    <n v="1843"/>
    <s v="202105-100"/>
    <s v="N"/>
    <x v="1688"/>
    <s v="THSYS"/>
    <x v="2"/>
    <x v="6"/>
    <x v="24"/>
    <n v="2021"/>
    <n v="5"/>
    <n v="21"/>
    <d v="2021-05-21T00:00:00"/>
    <d v="2021-05-21T00:00:00"/>
    <d v="2021-05-21T00:00:00"/>
    <d v="2021-05-21T00:00:00"/>
    <s v="완료"/>
    <m/>
    <m/>
    <m/>
    <m/>
    <s v="김경민"/>
    <x v="38"/>
    <s v="허경훈"/>
    <m/>
  </r>
  <r>
    <n v="1844"/>
    <s v="202105-101"/>
    <s v="N"/>
    <x v="1689"/>
    <s v="THSYS"/>
    <x v="2"/>
    <x v="6"/>
    <x v="24"/>
    <n v="2021"/>
    <n v="5"/>
    <n v="21"/>
    <d v="2021-05-17T00:00:00"/>
    <d v="2021-05-17T00:00:00"/>
    <d v="2021-05-17T00:00:00"/>
    <d v="2021-05-17T00:00:00"/>
    <s v="완료"/>
    <m/>
    <m/>
    <m/>
    <m/>
    <s v="최근영"/>
    <x v="82"/>
    <s v="장봉수"/>
    <s v="신규입사자 : 손민준"/>
  </r>
  <r>
    <n v="1845"/>
    <s v="202105-102"/>
    <s v="N"/>
    <x v="1690"/>
    <s v="THSYS"/>
    <x v="2"/>
    <x v="6"/>
    <x v="24"/>
    <n v="2021"/>
    <n v="5"/>
    <n v="21"/>
    <d v="2021-05-21T00:00:00"/>
    <d v="2021-05-21T00:00:00"/>
    <d v="2021-05-21T00:00:00"/>
    <d v="2021-05-21T00:00:00"/>
    <s v="완료"/>
    <m/>
    <m/>
    <m/>
    <m/>
    <s v="백광현"/>
    <x v="38"/>
    <s v="허경훈"/>
    <m/>
  </r>
  <r>
    <n v="1846"/>
    <s v="202105-103"/>
    <s v="N"/>
    <x v="1691"/>
    <s v="THSYS"/>
    <x v="2"/>
    <x v="6"/>
    <x v="24"/>
    <n v="2021"/>
    <n v="5"/>
    <n v="21"/>
    <d v="2021-05-21T00:00:00"/>
    <d v="2021-05-21T00:00:00"/>
    <d v="2021-05-21T00:00:00"/>
    <d v="2021-05-21T00:00:00"/>
    <s v="완료"/>
    <m/>
    <m/>
    <m/>
    <m/>
    <s v="이민"/>
    <x v="38"/>
    <s v="허경훈"/>
    <s v="스팸서버 예외처리"/>
  </r>
  <r>
    <n v="1847"/>
    <s v="202105-104"/>
    <s v="N"/>
    <x v="1692"/>
    <s v="THSYS"/>
    <x v="2"/>
    <x v="6"/>
    <x v="24"/>
    <n v="2021"/>
    <n v="5"/>
    <n v="21"/>
    <d v="2021-05-21T00:00:00"/>
    <d v="2021-05-21T00:00:00"/>
    <d v="2021-05-21T00:00:00"/>
    <d v="2021-05-21T00:00:00"/>
    <s v="완료"/>
    <m/>
    <m/>
    <m/>
    <m/>
    <s v="이민"/>
    <x v="38"/>
    <s v="허경훈"/>
    <m/>
  </r>
  <r>
    <n v="1848"/>
    <s v="202105-105"/>
    <s v="N"/>
    <x v="1693"/>
    <s v="THSYS"/>
    <x v="2"/>
    <x v="6"/>
    <x v="24"/>
    <n v="2021"/>
    <n v="5"/>
    <n v="21"/>
    <d v="2021-05-19T00:00:00"/>
    <d v="2021-05-19T00:00:00"/>
    <d v="2021-05-19T00:00:00"/>
    <d v="2021-05-19T00:00:00"/>
    <s v="완료"/>
    <m/>
    <m/>
    <m/>
    <m/>
    <s v="정희황"/>
    <x v="42"/>
    <s v="정희황"/>
    <s v=" 점검대상 : mespap1,2  / gwpap 1,2 "/>
  </r>
  <r>
    <n v="1849"/>
    <s v="202105-106"/>
    <s v="N"/>
    <x v="1694"/>
    <s v="THSYS"/>
    <x v="2"/>
    <x v="6"/>
    <x v="24"/>
    <n v="2021"/>
    <n v="5"/>
    <n v="21"/>
    <d v="2021-05-18T00:00:00"/>
    <d v="2021-05-18T00:00:00"/>
    <d v="2021-05-18T00:00:00"/>
    <d v="2021-05-18T00:00:00"/>
    <s v="완료"/>
    <m/>
    <m/>
    <m/>
    <m/>
    <s v="권민경"/>
    <x v="38"/>
    <s v="허경훈"/>
    <m/>
  </r>
  <r>
    <n v="1850"/>
    <s v="202105-107"/>
    <s v="N"/>
    <x v="1695"/>
    <s v="IT"/>
    <x v="2"/>
    <x v="6"/>
    <x v="25"/>
    <n v="2021"/>
    <n v="5"/>
    <n v="22"/>
    <d v="2021-05-24T00:00:00"/>
    <d v="2021-05-24T00:00:00"/>
    <d v="2021-05-24T00:00:00"/>
    <d v="2021-05-24T00:00:00"/>
    <s v="완료"/>
    <m/>
    <m/>
    <m/>
    <m/>
    <s v="이미지"/>
    <x v="3"/>
    <s v="임영두"/>
    <m/>
  </r>
  <r>
    <n v="1851"/>
    <s v="202105-108"/>
    <s v="N"/>
    <x v="1696"/>
    <s v="MES"/>
    <x v="2"/>
    <x v="6"/>
    <x v="25"/>
    <n v="2021"/>
    <n v="5"/>
    <n v="22"/>
    <d v="2021-05-24T00:00:00"/>
    <d v="2021-05-24T00:00:00"/>
    <d v="2021-05-24T00:00:00"/>
    <d v="2021-05-25T00:00:00"/>
    <s v="완료"/>
    <m/>
    <m/>
    <m/>
    <m/>
    <s v="안영환"/>
    <x v="3"/>
    <s v="임영두"/>
    <m/>
  </r>
  <r>
    <n v="1852"/>
    <s v="202105-109"/>
    <s v="N"/>
    <x v="1697"/>
    <s v="MES"/>
    <x v="2"/>
    <x v="6"/>
    <x v="25"/>
    <n v="2021"/>
    <n v="5"/>
    <n v="22"/>
    <d v="2021-05-24T00:00:00"/>
    <d v="2021-05-24T00:00:00"/>
    <d v="2021-05-24T00:00:00"/>
    <d v="2021-05-24T00:00:00"/>
    <s v="완료"/>
    <m/>
    <m/>
    <m/>
    <m/>
    <s v="노승윤"/>
    <x v="3"/>
    <s v="임영두"/>
    <m/>
  </r>
  <r>
    <n v="1853"/>
    <s v="202105-110"/>
    <s v="N"/>
    <x v="1698"/>
    <s v="MES"/>
    <x v="2"/>
    <x v="6"/>
    <x v="25"/>
    <n v="2021"/>
    <n v="5"/>
    <n v="22"/>
    <d v="2021-05-24T00:00:00"/>
    <d v="2021-05-24T00:00:00"/>
    <d v="2021-05-24T00:00:00"/>
    <d v="2021-05-24T00:00:00"/>
    <s v="완료"/>
    <m/>
    <m/>
    <m/>
    <m/>
    <s v="노승윤"/>
    <x v="3"/>
    <s v="임영두"/>
    <m/>
  </r>
  <r>
    <n v="1854"/>
    <s v="202105-111"/>
    <s v="N"/>
    <x v="1699"/>
    <s v="MES"/>
    <x v="2"/>
    <x v="6"/>
    <x v="25"/>
    <n v="2021"/>
    <n v="7"/>
    <n v="29"/>
    <d v="2021-05-25T00:00:00"/>
    <d v="2021-05-25T00:00:00"/>
    <d v="2021-05-25T00:00:00"/>
    <d v="2021-07-13T00:00:00"/>
    <s v="완료"/>
    <m/>
    <m/>
    <m/>
    <m/>
    <s v="이기혁"/>
    <x v="3"/>
    <s v="임영두"/>
    <m/>
  </r>
  <r>
    <n v="1855"/>
    <s v="202105-112"/>
    <s v="N"/>
    <x v="1700"/>
    <s v="MES"/>
    <x v="2"/>
    <x v="6"/>
    <x v="25"/>
    <n v="2021"/>
    <n v="5"/>
    <n v="22"/>
    <d v="2021-05-25T00:00:00"/>
    <d v="2021-05-25T00:00:00"/>
    <d v="2021-05-25T00:00:00"/>
    <d v="2021-05-25T00:00:00"/>
    <s v="완료"/>
    <m/>
    <m/>
    <m/>
    <m/>
    <s v="전다해"/>
    <x v="3"/>
    <s v="임영두"/>
    <m/>
  </r>
  <r>
    <n v="1856"/>
    <s v="202105-113"/>
    <s v="N"/>
    <x v="1701"/>
    <s v="MES"/>
    <x v="2"/>
    <x v="6"/>
    <x v="25"/>
    <n v="2021"/>
    <n v="5"/>
    <n v="22"/>
    <d v="2021-05-25T00:00:00"/>
    <d v="2021-05-25T00:00:00"/>
    <d v="2021-05-25T00:00:00"/>
    <d v="2021-05-25T00:00:00"/>
    <s v="완료"/>
    <m/>
    <m/>
    <m/>
    <m/>
    <s v="전다해"/>
    <x v="3"/>
    <s v="임영두"/>
    <m/>
  </r>
  <r>
    <n v="1857"/>
    <s v="202105-114"/>
    <s v="N"/>
    <x v="1702"/>
    <s v="IT"/>
    <x v="2"/>
    <x v="6"/>
    <x v="25"/>
    <n v="2021"/>
    <n v="5"/>
    <n v="22"/>
    <d v="2021-05-25T00:00:00"/>
    <d v="2021-05-25T00:00:00"/>
    <d v="2021-05-25T00:00:00"/>
    <d v="2021-05-25T00:00:00"/>
    <s v="완료"/>
    <m/>
    <m/>
    <m/>
    <m/>
    <s v="장지영"/>
    <x v="3"/>
    <s v="임영두"/>
    <m/>
  </r>
  <r>
    <n v="1858"/>
    <s v="202105-115"/>
    <s v="N"/>
    <x v="1703"/>
    <s v="MES"/>
    <x v="2"/>
    <x v="6"/>
    <x v="25"/>
    <n v="2021"/>
    <n v="5"/>
    <n v="22"/>
    <d v="2021-05-25T00:00:00"/>
    <d v="2021-05-25T00:00:00"/>
    <d v="2021-05-25T00:00:00"/>
    <d v="2021-05-25T00:00:00"/>
    <s v="완료"/>
    <m/>
    <m/>
    <m/>
    <m/>
    <s v="노승윤"/>
    <x v="3"/>
    <s v="임영두"/>
    <m/>
  </r>
  <r>
    <n v="1859"/>
    <s v="202105-116"/>
    <s v="N"/>
    <x v="1704"/>
    <s v="MES"/>
    <x v="2"/>
    <x v="6"/>
    <x v="25"/>
    <n v="2021"/>
    <n v="5"/>
    <n v="22"/>
    <d v="2021-05-25T00:00:00"/>
    <d v="2021-05-25T00:00:00"/>
    <d v="2021-05-25T00:00:00"/>
    <d v="2021-05-25T00:00:00"/>
    <s v="완료"/>
    <m/>
    <m/>
    <m/>
    <m/>
    <s v="노승윤"/>
    <x v="3"/>
    <s v="임영두"/>
    <m/>
  </r>
  <r>
    <n v="1860"/>
    <s v="202105-117"/>
    <s v="N"/>
    <x v="1705"/>
    <s v="IT"/>
    <x v="2"/>
    <x v="6"/>
    <x v="25"/>
    <n v="2021"/>
    <n v="5"/>
    <n v="22"/>
    <d v="2021-05-25T00:00:00"/>
    <d v="2021-05-25T00:00:00"/>
    <d v="2021-05-25T00:00:00"/>
    <d v="2021-05-25T00:00:00"/>
    <s v="완료"/>
    <m/>
    <m/>
    <m/>
    <m/>
    <s v="임영두"/>
    <x v="3"/>
    <s v="임영두"/>
    <m/>
  </r>
  <r>
    <n v="1861"/>
    <s v="202105-118"/>
    <s v="N"/>
    <x v="1706"/>
    <s v="MES"/>
    <x v="2"/>
    <x v="6"/>
    <x v="25"/>
    <n v="2021"/>
    <n v="5"/>
    <n v="22"/>
    <d v="2021-05-26T00:00:00"/>
    <d v="2021-05-26T00:00:00"/>
    <d v="2021-05-26T00:00:00"/>
    <d v="2021-05-26T00:00:00"/>
    <s v="완료"/>
    <m/>
    <m/>
    <m/>
    <m/>
    <s v="임동건"/>
    <x v="3"/>
    <s v="임영두"/>
    <m/>
  </r>
  <r>
    <n v="1862"/>
    <s v="202105-119"/>
    <s v="N"/>
    <x v="1707"/>
    <s v="MES"/>
    <x v="2"/>
    <x v="6"/>
    <x v="25"/>
    <n v="2021"/>
    <n v="7"/>
    <n v="29"/>
    <d v="2021-05-26T00:00:00"/>
    <d v="2021-05-26T00:00:00"/>
    <d v="2021-05-26T00:00:00"/>
    <d v="2021-07-13T00:00:00"/>
    <s v="완료"/>
    <m/>
    <m/>
    <m/>
    <m/>
    <s v="노승윤"/>
    <x v="3"/>
    <s v="임영두"/>
    <m/>
  </r>
  <r>
    <n v="1863"/>
    <s v="202105-120"/>
    <s v="N"/>
    <x v="1708"/>
    <s v="WMS"/>
    <x v="2"/>
    <x v="6"/>
    <x v="25"/>
    <n v="2021"/>
    <n v="5"/>
    <n v="22"/>
    <d v="2021-05-26T00:00:00"/>
    <d v="2021-05-26T00:00:00"/>
    <d v="2021-05-26T00:00:00"/>
    <d v="2021-05-27T00:00:00"/>
    <s v="완료"/>
    <m/>
    <m/>
    <m/>
    <m/>
    <s v="이규민"/>
    <x v="3"/>
    <s v="임영두"/>
    <m/>
  </r>
  <r>
    <n v="1864"/>
    <s v="202105-121"/>
    <s v="N"/>
    <x v="1709"/>
    <s v="IT"/>
    <x v="2"/>
    <x v="6"/>
    <x v="25"/>
    <n v="2021"/>
    <n v="5"/>
    <n v="22"/>
    <d v="2021-05-26T00:00:00"/>
    <d v="2021-05-26T00:00:00"/>
    <d v="2021-05-26T00:00:00"/>
    <d v="2021-05-26T00:00:00"/>
    <s v="완료"/>
    <m/>
    <m/>
    <m/>
    <m/>
    <s v="최근영"/>
    <x v="3"/>
    <s v="임영두"/>
    <m/>
  </r>
  <r>
    <n v="1865"/>
    <s v="202105-122"/>
    <s v="N"/>
    <x v="1710"/>
    <s v="MES"/>
    <x v="2"/>
    <x v="6"/>
    <x v="25"/>
    <n v="2021"/>
    <n v="5"/>
    <n v="22"/>
    <d v="2021-05-26T00:00:00"/>
    <d v="2021-05-26T00:00:00"/>
    <d v="2021-05-26T00:00:00"/>
    <d v="2021-05-26T00:00:00"/>
    <s v="완료"/>
    <m/>
    <m/>
    <m/>
    <m/>
    <s v="전다해"/>
    <x v="3"/>
    <s v="임영두"/>
    <m/>
  </r>
  <r>
    <n v="1866"/>
    <s v="202105-123"/>
    <s v="N"/>
    <x v="1711"/>
    <s v="WMS"/>
    <x v="2"/>
    <x v="6"/>
    <x v="25"/>
    <n v="2021"/>
    <n v="5"/>
    <n v="22"/>
    <d v="2021-05-26T00:00:00"/>
    <d v="2021-05-26T00:00:00"/>
    <d v="2021-05-26T00:00:00"/>
    <d v="2021-05-26T00:00:00"/>
    <s v="완료"/>
    <m/>
    <m/>
    <m/>
    <m/>
    <s v="임영두"/>
    <x v="3"/>
    <s v="임영두"/>
    <m/>
  </r>
  <r>
    <n v="1867"/>
    <s v="202105-124"/>
    <s v="N"/>
    <x v="1712"/>
    <s v="MES"/>
    <x v="2"/>
    <x v="6"/>
    <x v="25"/>
    <n v="2021"/>
    <n v="5"/>
    <n v="22"/>
    <d v="2021-05-26T00:00:00"/>
    <d v="2021-05-26T00:00:00"/>
    <d v="2021-05-26T00:00:00"/>
    <d v="2021-05-26T00:00:00"/>
    <s v="완료"/>
    <m/>
    <m/>
    <m/>
    <m/>
    <s v="안영환"/>
    <x v="3"/>
    <s v="임영두"/>
    <m/>
  </r>
  <r>
    <n v="1868"/>
    <s v="202105-125"/>
    <s v="N"/>
    <x v="1713"/>
    <s v="MES"/>
    <x v="2"/>
    <x v="6"/>
    <x v="25"/>
    <n v="2021"/>
    <n v="5"/>
    <n v="22"/>
    <d v="2021-05-27T00:00:00"/>
    <d v="2021-05-27T00:00:00"/>
    <d v="2021-05-27T00:00:00"/>
    <d v="2021-05-27T00:00:00"/>
    <s v="완료"/>
    <m/>
    <m/>
    <m/>
    <m/>
    <s v="전다해"/>
    <x v="3"/>
    <s v="임영두"/>
    <m/>
  </r>
  <r>
    <n v="1869"/>
    <s v="202105-126"/>
    <s v="N"/>
    <x v="1714"/>
    <s v="IT"/>
    <x v="2"/>
    <x v="6"/>
    <x v="25"/>
    <n v="2021"/>
    <n v="5"/>
    <n v="22"/>
    <d v="2021-05-27T00:00:00"/>
    <d v="2021-05-27T00:00:00"/>
    <d v="2021-05-27T00:00:00"/>
    <d v="2021-05-27T00:00:00"/>
    <s v="완료"/>
    <m/>
    <m/>
    <m/>
    <m/>
    <s v="이기혁"/>
    <x v="3"/>
    <s v="임영두"/>
    <m/>
  </r>
  <r>
    <n v="1870"/>
    <s v="202105-127"/>
    <s v="N"/>
    <x v="1715"/>
    <s v="WMS"/>
    <x v="2"/>
    <x v="6"/>
    <x v="25"/>
    <n v="2021"/>
    <n v="5"/>
    <n v="22"/>
    <d v="2021-05-27T00:00:00"/>
    <d v="2021-05-27T00:00:00"/>
    <d v="2021-05-27T00:00:00"/>
    <d v="2021-05-28T00:00:00"/>
    <s v="완료"/>
    <m/>
    <m/>
    <m/>
    <m/>
    <s v="이태경"/>
    <x v="3"/>
    <s v="임영두"/>
    <m/>
  </r>
  <r>
    <n v="1871"/>
    <s v="202105-128"/>
    <s v="N"/>
    <x v="1716"/>
    <s v="WMS"/>
    <x v="2"/>
    <x v="6"/>
    <x v="25"/>
    <n v="2021"/>
    <n v="5"/>
    <n v="22"/>
    <d v="2021-05-27T00:00:00"/>
    <d v="2021-05-27T00:00:00"/>
    <d v="2021-05-27T00:00:00"/>
    <d v="2021-05-28T00:00:00"/>
    <s v="완료"/>
    <m/>
    <m/>
    <m/>
    <m/>
    <s v="이태경"/>
    <x v="3"/>
    <s v="임영두"/>
    <m/>
  </r>
  <r>
    <n v="1872"/>
    <s v="202105-129"/>
    <s v="N"/>
    <x v="1717"/>
    <s v="MES"/>
    <x v="2"/>
    <x v="6"/>
    <x v="25"/>
    <n v="2021"/>
    <n v="5"/>
    <n v="22"/>
    <d v="2021-05-28T00:00:00"/>
    <d v="2021-05-28T00:00:00"/>
    <d v="2021-05-28T00:00:00"/>
    <d v="2021-05-28T00:00:00"/>
    <s v="완료"/>
    <m/>
    <m/>
    <m/>
    <m/>
    <s v="이규민"/>
    <x v="3"/>
    <s v="임영두"/>
    <m/>
  </r>
  <r>
    <n v="1873"/>
    <s v="202105-130"/>
    <s v="N"/>
    <x v="1718"/>
    <s v="MES"/>
    <x v="2"/>
    <x v="6"/>
    <x v="25"/>
    <n v="2021"/>
    <n v="5"/>
    <n v="22"/>
    <d v="2021-05-26T00:00:00"/>
    <d v="2021-05-26T00:00:00"/>
    <d v="2021-05-26T00:00:00"/>
    <d v="2021-05-27T00:00:00"/>
    <s v="완료"/>
    <m/>
    <m/>
    <m/>
    <m/>
    <s v="이규민"/>
    <x v="4"/>
    <s v="고승환"/>
    <m/>
  </r>
  <r>
    <n v="1874"/>
    <s v="202105-131"/>
    <s v="N"/>
    <x v="1347"/>
    <s v="IT"/>
    <x v="2"/>
    <x v="6"/>
    <x v="25"/>
    <n v="2021"/>
    <n v="5"/>
    <n v="22"/>
    <d v="2021-05-24T00:00:00"/>
    <d v="2021-05-24T00:00:00"/>
    <d v="2021-05-24T00:00:00"/>
    <d v="2021-05-28T00:00:00"/>
    <s v="완료"/>
    <m/>
    <m/>
    <m/>
    <m/>
    <s v="이남용"/>
    <x v="45"/>
    <s v="이남용"/>
    <m/>
  </r>
  <r>
    <n v="1875"/>
    <s v="202105-132"/>
    <s v="N"/>
    <x v="1348"/>
    <s v="IT"/>
    <x v="2"/>
    <x v="6"/>
    <x v="25"/>
    <n v="2021"/>
    <n v="5"/>
    <n v="22"/>
    <d v="2021-05-24T00:00:00"/>
    <d v="2021-05-24T00:00:00"/>
    <d v="2021-05-24T00:00:00"/>
    <d v="2021-05-28T00:00:00"/>
    <s v="완료"/>
    <m/>
    <m/>
    <m/>
    <m/>
    <s v="이남용"/>
    <x v="45"/>
    <s v="이남용"/>
    <m/>
  </r>
  <r>
    <n v="1876"/>
    <s v="202105-133"/>
    <s v="N"/>
    <x v="1535"/>
    <s v="IT"/>
    <x v="2"/>
    <x v="5"/>
    <x v="21"/>
    <n v="2021"/>
    <n v="6"/>
    <n v="23"/>
    <d v="2021-04-30T00:00:00"/>
    <d v="2021-04-30T00:00:00"/>
    <d v="2021-04-30T00:00:00"/>
    <d v="2021-06-04T00:00:00"/>
    <s v="완료"/>
    <m/>
    <m/>
    <m/>
    <m/>
    <s v="임영두"/>
    <x v="3"/>
    <s v="이남용"/>
    <m/>
  </r>
  <r>
    <n v="1877"/>
    <s v="202105-134"/>
    <s v="N"/>
    <x v="1591"/>
    <s v="IT"/>
    <x v="2"/>
    <x v="6"/>
    <x v="25"/>
    <n v="2021"/>
    <n v="5"/>
    <n v="22"/>
    <d v="2021-05-24T00:00:00"/>
    <d v="2021-05-24T00:00:00"/>
    <d v="2021-05-24T00:00:00"/>
    <d v="2021-05-28T00:00:00"/>
    <s v="완료"/>
    <m/>
    <m/>
    <m/>
    <m/>
    <s v="임영두"/>
    <x v="3"/>
    <s v="이남용"/>
    <m/>
  </r>
  <r>
    <n v="1878"/>
    <s v="202105-135"/>
    <s v="N"/>
    <x v="1573"/>
    <s v="IT"/>
    <x v="2"/>
    <x v="6"/>
    <x v="25"/>
    <n v="2021"/>
    <n v="6"/>
    <n v="23"/>
    <d v="2021-05-24T00:00:00"/>
    <d v="2021-05-24T00:00:00"/>
    <d v="2021-05-24T00:00:00"/>
    <d v="2021-06-03T00:00:00"/>
    <s v="완료"/>
    <m/>
    <m/>
    <m/>
    <m/>
    <s v="임동건"/>
    <x v="83"/>
    <s v="이남용"/>
    <s v="블루스크린 총 2대 중 1대 조치완료 및_x000a_사용자요청에따라 추후에 나머지1대 조치"/>
  </r>
  <r>
    <n v="1879"/>
    <s v="202105-136"/>
    <s v="N"/>
    <x v="1719"/>
    <s v="IT"/>
    <x v="2"/>
    <x v="6"/>
    <x v="25"/>
    <n v="2021"/>
    <n v="5"/>
    <n v="22"/>
    <d v="2021-05-24T00:00:00"/>
    <d v="2021-05-24T00:00:00"/>
    <d v="2021-05-24T00:00:00"/>
    <d v="2021-05-24T00:00:00"/>
    <s v="완료"/>
    <m/>
    <m/>
    <m/>
    <m/>
    <s v="신기술상사_x000a_(협력업체)"/>
    <x v="84"/>
    <s v="이남용"/>
    <s v="VPN연결도와드리고 SCM설치완료"/>
  </r>
  <r>
    <n v="1880"/>
    <s v="202105-137"/>
    <s v="N"/>
    <x v="1720"/>
    <s v="IT"/>
    <x v="2"/>
    <x v="6"/>
    <x v="25"/>
    <n v="2021"/>
    <n v="5"/>
    <n v="22"/>
    <d v="2021-05-24T00:00:00"/>
    <d v="2021-05-24T00:00:00"/>
    <d v="2021-05-24T00:00:00"/>
    <d v="2021-05-24T00:00:00"/>
    <s v="완료"/>
    <m/>
    <m/>
    <m/>
    <m/>
    <s v="정창현"/>
    <x v="85"/>
    <s v="이남용"/>
    <s v="팀즈 재설치 및 비밀번호변경 도와드리고_x000a_조치완료"/>
  </r>
  <r>
    <n v="1881"/>
    <s v="202105-138"/>
    <s v="N"/>
    <x v="1721"/>
    <s v="IT"/>
    <x v="2"/>
    <x v="6"/>
    <x v="25"/>
    <n v="2021"/>
    <n v="5"/>
    <n v="22"/>
    <d v="2021-05-24T00:00:00"/>
    <d v="2021-05-24T00:00:00"/>
    <d v="2021-05-24T00:00:00"/>
    <d v="2021-05-24T00:00:00"/>
    <s v="완료"/>
    <m/>
    <m/>
    <m/>
    <m/>
    <s v="임성현"/>
    <x v="74"/>
    <s v="이남용"/>
    <m/>
  </r>
  <r>
    <n v="1882"/>
    <s v="202105-139"/>
    <s v="N"/>
    <x v="1722"/>
    <s v="IT"/>
    <x v="2"/>
    <x v="6"/>
    <x v="25"/>
    <n v="2021"/>
    <n v="5"/>
    <n v="22"/>
    <d v="2021-05-25T00:00:00"/>
    <d v="2021-05-25T00:00:00"/>
    <d v="2021-05-25T00:00:00"/>
    <d v="2021-05-25T00:00:00"/>
    <s v="완료"/>
    <m/>
    <m/>
    <m/>
    <m/>
    <s v="장지영"/>
    <x v="86"/>
    <s v="이남용"/>
    <s v="아웃룩 계정설정 완료"/>
  </r>
  <r>
    <n v="1883"/>
    <s v="202105-140"/>
    <s v="N"/>
    <x v="1723"/>
    <s v="IT"/>
    <x v="2"/>
    <x v="6"/>
    <x v="25"/>
    <n v="2021"/>
    <n v="5"/>
    <n v="22"/>
    <d v="2021-05-25T00:00:00"/>
    <d v="2021-05-25T00:00:00"/>
    <d v="2021-05-25T00:00:00"/>
    <d v="2021-05-25T00:00:00"/>
    <s v="완료"/>
    <m/>
    <m/>
    <m/>
    <m/>
    <s v="이미지"/>
    <x v="76"/>
    <s v="이남용"/>
    <s v="기존 DNS주소로 변경 / 아웃룩 업데이트_x000a_ / Microsoft계정에서 로컬계정으로 전환"/>
  </r>
  <r>
    <n v="1884"/>
    <s v="202105-141"/>
    <s v="N"/>
    <x v="1724"/>
    <s v="IT"/>
    <x v="2"/>
    <x v="6"/>
    <x v="25"/>
    <n v="2021"/>
    <n v="5"/>
    <n v="22"/>
    <d v="2021-05-25T00:00:00"/>
    <d v="2021-05-25T00:00:00"/>
    <d v="2021-05-25T00:00:00"/>
    <d v="2021-05-25T00:00:00"/>
    <s v="완료"/>
    <m/>
    <m/>
    <m/>
    <m/>
    <s v="이주현"/>
    <x v="64"/>
    <s v="이남용"/>
    <s v="기존 DNS 주소로 변경 후 해결"/>
  </r>
  <r>
    <n v="1885"/>
    <s v="202105-142"/>
    <s v="N"/>
    <x v="1725"/>
    <s v="IT"/>
    <x v="2"/>
    <x v="6"/>
    <x v="25"/>
    <n v="2021"/>
    <n v="5"/>
    <n v="22"/>
    <d v="2021-05-25T00:00:00"/>
    <d v="2021-05-25T00:00:00"/>
    <d v="2021-05-25T00:00:00"/>
    <d v="2021-05-25T00:00:00"/>
    <s v="완료"/>
    <m/>
    <m/>
    <m/>
    <m/>
    <s v="전상기"/>
    <x v="87"/>
    <s v="이남용"/>
    <s v="IE에서 접속설명드림 / 재설치 후 이세웅차장님께 이관"/>
  </r>
  <r>
    <n v="1886"/>
    <s v="202105-143"/>
    <s v="N"/>
    <x v="1726"/>
    <s v="IT"/>
    <x v="2"/>
    <x v="6"/>
    <x v="25"/>
    <n v="2021"/>
    <n v="5"/>
    <n v="22"/>
    <d v="2021-05-26T00:00:00"/>
    <d v="2021-05-26T00:00:00"/>
    <d v="2021-05-26T00:00:00"/>
    <d v="2021-05-26T00:00:00"/>
    <s v="완료"/>
    <m/>
    <m/>
    <m/>
    <m/>
    <s v="장지영"/>
    <x v="86"/>
    <s v="이남용"/>
    <s v="채팅방접속이후로 올라오는 _x000a_파일만 보인다고 설명드림"/>
  </r>
  <r>
    <n v="1887"/>
    <s v="202105-144"/>
    <s v="N"/>
    <x v="1727"/>
    <s v="IT"/>
    <x v="2"/>
    <x v="6"/>
    <x v="25"/>
    <n v="2021"/>
    <n v="5"/>
    <n v="22"/>
    <d v="2021-05-26T00:00:00"/>
    <d v="2021-05-26T00:00:00"/>
    <d v="2021-05-26T00:00:00"/>
    <d v="2021-05-26T00:00:00"/>
    <s v="완료"/>
    <m/>
    <m/>
    <m/>
    <m/>
    <s v="공병주"/>
    <x v="68"/>
    <s v="이남용"/>
    <s v="그룹웨어페이지 호환성보기에 추가로 해결"/>
  </r>
  <r>
    <n v="1888"/>
    <s v="202105-145"/>
    <s v="N"/>
    <x v="1728"/>
    <s v="IT"/>
    <x v="2"/>
    <x v="6"/>
    <x v="25"/>
    <n v="2021"/>
    <n v="5"/>
    <n v="22"/>
    <d v="2021-05-26T00:00:00"/>
    <d v="2021-05-26T00:00:00"/>
    <d v="2021-05-26T00:00:00"/>
    <d v="2021-05-26T00:00:00"/>
    <s v="완료"/>
    <m/>
    <m/>
    <m/>
    <m/>
    <s v="전상기"/>
    <x v="87"/>
    <s v="이남용"/>
    <s v="그룹웨어페이지 호환성보기에 추가로 해결"/>
  </r>
  <r>
    <n v="1889"/>
    <s v="202105-146"/>
    <s v="N"/>
    <x v="1729"/>
    <s v="IT"/>
    <x v="2"/>
    <x v="6"/>
    <x v="25"/>
    <n v="2021"/>
    <n v="5"/>
    <n v="22"/>
    <d v="2021-05-26T00:00:00"/>
    <d v="2021-05-26T00:00:00"/>
    <d v="2021-05-26T00:00:00"/>
    <d v="2021-05-26T00:00:00"/>
    <s v="완료"/>
    <m/>
    <m/>
    <m/>
    <m/>
    <s v="이미지"/>
    <x v="76"/>
    <s v="이남용"/>
    <s v="그룹웨어페이지 호환성보기에 추가로 해결"/>
  </r>
  <r>
    <n v="1890"/>
    <s v="202105-147"/>
    <s v="N"/>
    <x v="1722"/>
    <s v="IT"/>
    <x v="2"/>
    <x v="6"/>
    <x v="25"/>
    <n v="2021"/>
    <n v="5"/>
    <n v="22"/>
    <d v="2021-05-26T00:00:00"/>
    <d v="2021-05-26T00:00:00"/>
    <d v="2021-05-26T00:00:00"/>
    <d v="2021-05-26T00:00:00"/>
    <s v="완료"/>
    <m/>
    <m/>
    <m/>
    <m/>
    <s v="우성훈"/>
    <x v="36"/>
    <s v="이남용"/>
    <m/>
  </r>
  <r>
    <n v="1891"/>
    <s v="202105-148"/>
    <s v="N"/>
    <x v="1730"/>
    <s v="IT"/>
    <x v="2"/>
    <x v="6"/>
    <x v="25"/>
    <n v="2021"/>
    <n v="5"/>
    <n v="22"/>
    <d v="2021-05-28T00:00:00"/>
    <d v="2021-05-28T00:00:00"/>
    <d v="2021-05-28T00:00:00"/>
    <d v="2021-05-28T00:00:00"/>
    <s v="완료"/>
    <m/>
    <m/>
    <m/>
    <m/>
    <s v="홍승혁"/>
    <x v="62"/>
    <s v="이남용"/>
    <s v="프로그램추가제거에서 시리얼키 재인증"/>
  </r>
  <r>
    <n v="1892"/>
    <s v="202105-149"/>
    <s v="N"/>
    <x v="1372"/>
    <s v="IT"/>
    <x v="2"/>
    <x v="6"/>
    <x v="25"/>
    <n v="2021"/>
    <n v="5"/>
    <n v="22"/>
    <d v="2021-05-28T00:00:00"/>
    <d v="2021-05-28T00:00:00"/>
    <d v="2021-05-28T00:00:00"/>
    <d v="2021-05-28T00:00:00"/>
    <s v="완료"/>
    <m/>
    <m/>
    <m/>
    <m/>
    <s v="장지영"/>
    <x v="86"/>
    <s v="이남용"/>
    <s v="아웃룩 계정설정 매뉴얼 메일로 전송"/>
  </r>
  <r>
    <n v="1893"/>
    <s v="202105-150"/>
    <s v="N"/>
    <x v="1731"/>
    <s v="THSYS"/>
    <x v="2"/>
    <x v="6"/>
    <x v="25"/>
    <n v="2021"/>
    <n v="5"/>
    <n v="22"/>
    <d v="2021-05-24T00:00:00"/>
    <d v="2021-05-24T00:00:00"/>
    <d v="2021-05-24T00:00:00"/>
    <d v="2021-05-24T00:00:00"/>
    <s v="완료"/>
    <m/>
    <m/>
    <m/>
    <m/>
    <s v="우성훈"/>
    <x v="37"/>
    <s v="이세웅"/>
    <s v="해당건 MES의 사내거래 TABLE에 해당 DATA 일괄처리"/>
  </r>
  <r>
    <n v="1894"/>
    <s v="202105-151"/>
    <s v="N"/>
    <x v="1732"/>
    <s v="THSYS"/>
    <x v="2"/>
    <x v="6"/>
    <x v="25"/>
    <n v="2021"/>
    <n v="5"/>
    <n v="22"/>
    <d v="2021-05-25T00:00:00"/>
    <d v="2021-05-25T00:00:00"/>
    <d v="2021-05-25T00:00:00"/>
    <d v="2021-05-25T00:00:00"/>
    <s v="완료"/>
    <m/>
    <m/>
    <m/>
    <m/>
    <s v="황진선"/>
    <x v="37"/>
    <s v="이세웅"/>
    <s v="MES에서 외주출고건에 대해서 생산실적 길이 오입력_x000a_SAP 취소처리를 현업에서 해버림_x000a_해당건은 SAP에서 해당 잘못기입된 길이만큼 재입고수행"/>
  </r>
  <r>
    <n v="1895"/>
    <s v="202105-152"/>
    <s v="N"/>
    <x v="1733"/>
    <s v="THSYS"/>
    <x v="2"/>
    <x v="6"/>
    <x v="25"/>
    <n v="2021"/>
    <n v="5"/>
    <n v="22"/>
    <d v="2021-05-25T00:00:00"/>
    <d v="2021-05-25T00:00:00"/>
    <d v="2021-05-25T00:00:00"/>
    <d v="2021-05-25T00:00:00"/>
    <s v="완료"/>
    <m/>
    <m/>
    <m/>
    <m/>
    <s v="김완중,홍승혁"/>
    <x v="37"/>
    <s v="이세웅"/>
    <s v="-소재사업부 VAD 설비에 대한 코스트센터 정의필요_x000a_-신규자재코드 생성시 신규 코스트센터로 비용발생_x000a_-소재사업부 담당자 실행시 IT팀 확인"/>
  </r>
  <r>
    <n v="1896"/>
    <s v="202105-153"/>
    <s v="N"/>
    <x v="1734"/>
    <s v="THSYS"/>
    <x v="2"/>
    <x v="6"/>
    <x v="25"/>
    <n v="2021"/>
    <n v="5"/>
    <n v="22"/>
    <d v="2021-05-26T00:00:00"/>
    <d v="2021-05-26T00:00:00"/>
    <d v="2021-05-26T00:00:00"/>
    <d v="2021-05-26T00:00:00"/>
    <s v="완료"/>
    <m/>
    <m/>
    <m/>
    <m/>
    <s v="신봉현"/>
    <x v="37"/>
    <s v="이세웅"/>
    <s v="- GW 등록시 사원번호 미등록으로 재등록 실행작업"/>
  </r>
  <r>
    <n v="1897"/>
    <s v="202105-154"/>
    <s v="N"/>
    <x v="1735"/>
    <s v="THSYS"/>
    <x v="2"/>
    <x v="6"/>
    <x v="25"/>
    <n v="2021"/>
    <n v="5"/>
    <n v="22"/>
    <d v="2021-05-26T00:00:00"/>
    <d v="2021-05-26T00:00:00"/>
    <d v="2021-05-26T00:00:00"/>
    <d v="2021-05-26T00:00:00"/>
    <s v="완료"/>
    <m/>
    <m/>
    <m/>
    <m/>
    <s v="전상기"/>
    <x v="37"/>
    <s v="이세웅"/>
    <s v="- GW 등록시 사원번호 미등록으로 재등록 실행작업_x000a_- 설비관리팀과 동일한 SAP ID 등록수행"/>
  </r>
  <r>
    <n v="1898"/>
    <s v="202105-155"/>
    <s v="N"/>
    <x v="1736"/>
    <s v="THSYS"/>
    <x v="2"/>
    <x v="6"/>
    <x v="25"/>
    <n v="2021"/>
    <n v="5"/>
    <n v="22"/>
    <d v="2021-05-27T00:00:00"/>
    <d v="2021-05-27T00:00:00"/>
    <d v="2021-05-27T00:00:00"/>
    <d v="2021-05-27T00:00:00"/>
    <s v="완료"/>
    <m/>
    <m/>
    <m/>
    <m/>
    <s v="강승구"/>
    <x v="37"/>
    <s v="이세웅"/>
    <s v="SAP T-CODE : ZFIM0160[상계처리]_x000a_해당 사용자 프로파일에 대한 매개변수 처리가 잘못되어_x000a_해당건 수정이후 정상처리 확인"/>
  </r>
  <r>
    <n v="1899"/>
    <s v="202105-156"/>
    <s v="N"/>
    <x v="1737"/>
    <s v="THSYS"/>
    <x v="2"/>
    <x v="6"/>
    <x v="25"/>
    <n v="2021"/>
    <n v="5"/>
    <n v="22"/>
    <d v="2021-05-27T00:00:00"/>
    <d v="2021-05-27T00:00:00"/>
    <d v="2021-05-27T00:00:00"/>
    <d v="2021-05-27T00:00:00"/>
    <s v="완료"/>
    <m/>
    <m/>
    <m/>
    <m/>
    <s v="최원영"/>
    <x v="37"/>
    <s v="이세웅"/>
    <s v="자금팀에서 발생하는 BP 등록요청_x000a_해당건 등록관련 매뉴얼 자료 송부 해줌"/>
  </r>
  <r>
    <n v="1900"/>
    <s v="202105-157"/>
    <s v="N"/>
    <x v="1738"/>
    <s v="THSYS"/>
    <x v="2"/>
    <x v="6"/>
    <x v="25"/>
    <n v="2021"/>
    <n v="5"/>
    <n v="22"/>
    <d v="2021-05-28T00:00:00"/>
    <d v="2021-05-28T00:00:00"/>
    <d v="2021-05-28T00:00:00"/>
    <d v="2021-05-28T00:00:00"/>
    <s v="완료"/>
    <m/>
    <m/>
    <m/>
    <m/>
    <s v="이수진"/>
    <x v="37"/>
    <s v="이세웅"/>
    <s v="ZSDT2180 : [SD]견적시스템: 팀별 승인자 관리_x000a_해외영업팀 담당자 승인추가 "/>
  </r>
  <r>
    <n v="1901"/>
    <s v="202105-158"/>
    <s v="N"/>
    <x v="1739"/>
    <s v="THSYS"/>
    <x v="2"/>
    <x v="6"/>
    <x v="25"/>
    <n v="2021"/>
    <n v="5"/>
    <n v="22"/>
    <d v="2021-05-24T00:00:00"/>
    <d v="2021-05-24T00:00:00"/>
    <d v="2021-05-24T00:00:00"/>
    <d v="2021-05-24T00:00:00"/>
    <s v="완료"/>
    <m/>
    <m/>
    <m/>
    <m/>
    <s v="백광현"/>
    <x v="38"/>
    <s v="허경훈"/>
    <s v="신규입사자 : 장지영"/>
  </r>
  <r>
    <n v="1902"/>
    <s v="202105-159"/>
    <s v="N"/>
    <x v="1740"/>
    <s v="THSYS"/>
    <x v="2"/>
    <x v="6"/>
    <x v="25"/>
    <n v="2021"/>
    <n v="5"/>
    <n v="22"/>
    <d v="2021-05-25T00:00:00"/>
    <d v="2021-05-25T00:00:00"/>
    <d v="2021-05-25T00:00:00"/>
    <d v="2021-05-25T00:00:00"/>
    <s v="완료"/>
    <m/>
    <m/>
    <m/>
    <m/>
    <s v="최근영"/>
    <x v="38"/>
    <s v="허경훈"/>
    <s v="KT이전 신청 관련 업무지원"/>
  </r>
  <r>
    <n v="1903"/>
    <s v="202105-160"/>
    <s v="N"/>
    <x v="1741"/>
    <s v="THSYS"/>
    <x v="2"/>
    <x v="6"/>
    <x v="25"/>
    <n v="2021"/>
    <n v="5"/>
    <n v="22"/>
    <d v="2021-05-26T00:00:00"/>
    <d v="2021-05-26T00:00:00"/>
    <d v="2021-05-26T00:00:00"/>
    <d v="2021-05-26T00:00:00"/>
    <s v="완료"/>
    <m/>
    <m/>
    <m/>
    <m/>
    <s v="이민"/>
    <x v="38"/>
    <s v="허경훈"/>
    <s v="IE 설정 변경"/>
  </r>
  <r>
    <n v="1904"/>
    <s v="202105-161"/>
    <s v="N"/>
    <x v="1742"/>
    <s v="THSYS"/>
    <x v="2"/>
    <x v="6"/>
    <x v="25"/>
    <n v="2021"/>
    <n v="5"/>
    <n v="22"/>
    <d v="2021-05-27T00:00:00"/>
    <d v="2021-05-27T00:00:00"/>
    <d v="2021-05-27T00:00:00"/>
    <d v="2021-05-27T00:00:00"/>
    <s v="완료"/>
    <m/>
    <m/>
    <m/>
    <m/>
    <s v="정희황"/>
    <x v="42"/>
    <s v="정희황"/>
    <s v=" 점검대상 : IBM TS3310"/>
  </r>
  <r>
    <n v="1905"/>
    <s v="202105-162"/>
    <s v="N"/>
    <x v="1743"/>
    <s v="THSYS"/>
    <x v="2"/>
    <x v="6"/>
    <x v="25"/>
    <n v="2021"/>
    <n v="5"/>
    <n v="22"/>
    <d v="2021-05-27T00:00:00"/>
    <d v="2021-05-27T00:00:00"/>
    <d v="2021-05-27T00:00:00"/>
    <d v="2021-05-27T00:00:00"/>
    <s v="완료"/>
    <m/>
    <m/>
    <m/>
    <m/>
    <s v="정희황"/>
    <x v="88"/>
    <s v="에이블그리드_x000a_유종문 차장"/>
    <m/>
  </r>
  <r>
    <n v="1906"/>
    <s v="202105-163"/>
    <s v="N"/>
    <x v="1744"/>
    <s v="THSYS"/>
    <x v="2"/>
    <x v="6"/>
    <x v="25"/>
    <n v="2021"/>
    <n v="5"/>
    <n v="22"/>
    <d v="2021-05-27T00:00:00"/>
    <d v="2021-05-27T00:00:00"/>
    <d v="2021-05-27T00:00:00"/>
    <d v="2021-05-27T00:00:00"/>
    <s v="완료"/>
    <m/>
    <m/>
    <m/>
    <m/>
    <s v="정희황"/>
    <x v="89"/>
    <s v="정원엔시스_x000a_이제훈 과장"/>
    <m/>
  </r>
  <r>
    <n v="1907"/>
    <s v="202106-001"/>
    <s v="N"/>
    <x v="1745"/>
    <s v="MES"/>
    <x v="2"/>
    <x v="6"/>
    <x v="26"/>
    <n v="2021"/>
    <n v="6"/>
    <n v="23"/>
    <d v="2021-05-31T00:00:00"/>
    <d v="2021-05-31T00:00:00"/>
    <d v="2021-05-31T00:00:00"/>
    <d v="2021-06-03T00:00:00"/>
    <s v="완료"/>
    <m/>
    <m/>
    <m/>
    <m/>
    <s v="이규민"/>
    <x v="3"/>
    <s v="임영두"/>
    <m/>
  </r>
  <r>
    <n v="1908"/>
    <s v="202106-002"/>
    <s v="N"/>
    <x v="1746"/>
    <s v="FMB"/>
    <x v="2"/>
    <x v="6"/>
    <x v="26"/>
    <n v="2021"/>
    <n v="5"/>
    <n v="23"/>
    <d v="2021-05-31T00:00:00"/>
    <d v="2021-05-31T00:00:00"/>
    <d v="2021-05-31T00:00:00"/>
    <d v="2021-05-31T00:00:00"/>
    <s v="완료"/>
    <m/>
    <m/>
    <m/>
    <m/>
    <s v="박기범"/>
    <x v="3"/>
    <s v="임영두"/>
    <m/>
  </r>
  <r>
    <n v="1909"/>
    <s v="202106-003"/>
    <s v="N"/>
    <x v="1747"/>
    <s v="VPN"/>
    <x v="2"/>
    <x v="6"/>
    <x v="26"/>
    <n v="2021"/>
    <n v="5"/>
    <n v="23"/>
    <d v="2021-05-31T00:00:00"/>
    <d v="2021-05-31T00:00:00"/>
    <d v="2021-05-31T00:00:00"/>
    <d v="2021-05-31T00:00:00"/>
    <s v="완료"/>
    <m/>
    <m/>
    <m/>
    <m/>
    <s v="조수영"/>
    <x v="3"/>
    <s v="임영두"/>
    <m/>
  </r>
  <r>
    <n v="1910"/>
    <s v="202106-004"/>
    <s v="N"/>
    <x v="1748"/>
    <s v="MES"/>
    <x v="2"/>
    <x v="6"/>
    <x v="26"/>
    <n v="2021"/>
    <n v="6"/>
    <n v="23"/>
    <d v="2021-05-31T00:00:00"/>
    <d v="2021-05-31T00:00:00"/>
    <d v="2021-05-31T00:00:00"/>
    <d v="2021-06-02T00:00:00"/>
    <s v="완료"/>
    <m/>
    <m/>
    <m/>
    <m/>
    <s v="이규민"/>
    <x v="3"/>
    <s v="임영두"/>
    <m/>
  </r>
  <r>
    <n v="1911"/>
    <s v="202106-005"/>
    <s v="N"/>
    <x v="1749"/>
    <s v="FMB"/>
    <x v="2"/>
    <x v="6"/>
    <x v="26"/>
    <n v="2021"/>
    <n v="5"/>
    <n v="23"/>
    <d v="2021-05-31T00:00:00"/>
    <d v="2021-05-31T00:00:00"/>
    <d v="2021-05-31T00:00:00"/>
    <d v="2021-05-31T00:00:00"/>
    <s v="완료"/>
    <m/>
    <m/>
    <m/>
    <m/>
    <s v="박기범"/>
    <x v="3"/>
    <s v="임영두"/>
    <m/>
  </r>
  <r>
    <n v="1912"/>
    <s v="202106-006"/>
    <s v="N"/>
    <x v="1750"/>
    <s v="IT"/>
    <x v="2"/>
    <x v="6"/>
    <x v="26"/>
    <n v="2021"/>
    <n v="5"/>
    <n v="23"/>
    <d v="2021-05-31T00:00:00"/>
    <d v="2021-05-31T00:00:00"/>
    <d v="2021-05-31T00:00:00"/>
    <d v="2021-05-31T00:00:00"/>
    <s v="완료"/>
    <m/>
    <m/>
    <m/>
    <m/>
    <s v="강구원"/>
    <x v="3"/>
    <s v="임영두"/>
    <m/>
  </r>
  <r>
    <n v="1913"/>
    <s v="202106-007"/>
    <s v="N"/>
    <x v="1751"/>
    <s v="MES"/>
    <x v="2"/>
    <x v="6"/>
    <x v="26"/>
    <n v="2021"/>
    <n v="6"/>
    <n v="23"/>
    <d v="2021-05-31T00:00:00"/>
    <d v="2021-05-31T00:00:00"/>
    <d v="2021-05-31T00:00:00"/>
    <d v="2021-06-01T00:00:00"/>
    <s v="완료"/>
    <m/>
    <m/>
    <m/>
    <m/>
    <s v="이규민"/>
    <x v="3"/>
    <s v="임영두"/>
    <m/>
  </r>
  <r>
    <n v="1914"/>
    <s v="202106-008"/>
    <s v="N"/>
    <x v="1752"/>
    <s v="MES"/>
    <x v="2"/>
    <x v="6"/>
    <x v="26"/>
    <n v="2021"/>
    <n v="6"/>
    <n v="24"/>
    <d v="2021-05-31T00:00:00"/>
    <d v="2021-05-31T00:00:00"/>
    <d v="2021-05-31T00:00:00"/>
    <d v="2021-06-08T00:00:00"/>
    <s v="완료"/>
    <m/>
    <m/>
    <m/>
    <m/>
    <s v="이규민"/>
    <x v="3"/>
    <s v="임영두"/>
    <m/>
  </r>
  <r>
    <n v="1915"/>
    <s v="202106-009"/>
    <s v="N"/>
    <x v="1753"/>
    <s v="MES"/>
    <x v="2"/>
    <x v="6"/>
    <x v="26"/>
    <n v="2021"/>
    <n v="6"/>
    <n v="23"/>
    <d v="2021-05-31T00:00:00"/>
    <d v="2021-05-31T00:00:00"/>
    <d v="2021-05-31T00:00:00"/>
    <d v="2021-06-01T00:00:00"/>
    <s v="완료"/>
    <m/>
    <m/>
    <m/>
    <m/>
    <s v="노승윤"/>
    <x v="3"/>
    <s v="임영두"/>
    <m/>
  </r>
  <r>
    <n v="1916"/>
    <s v="202106-010"/>
    <s v="N"/>
    <x v="1754"/>
    <s v="SFAWMS"/>
    <x v="2"/>
    <x v="7"/>
    <x v="26"/>
    <n v="2021"/>
    <n v="6"/>
    <n v="23"/>
    <d v="2021-06-01T00:00:00"/>
    <d v="2021-06-01T00:00:00"/>
    <d v="2021-06-01T00:00:00"/>
    <d v="2021-06-01T00:00:00"/>
    <s v="완료"/>
    <m/>
    <m/>
    <m/>
    <m/>
    <s v="우성훈"/>
    <x v="3"/>
    <s v="임영두"/>
    <m/>
  </r>
  <r>
    <n v="1917"/>
    <s v="202106-011"/>
    <s v="N"/>
    <x v="1755"/>
    <s v="MES"/>
    <x v="2"/>
    <x v="7"/>
    <x v="26"/>
    <n v="2021"/>
    <n v="6"/>
    <n v="23"/>
    <d v="2021-06-01T00:00:00"/>
    <d v="2021-06-01T00:00:00"/>
    <d v="2021-06-01T00:00:00"/>
    <d v="2021-06-01T00:00:00"/>
    <s v="완료"/>
    <m/>
    <m/>
    <m/>
    <m/>
    <s v="이규민"/>
    <x v="3"/>
    <s v="임영두"/>
    <m/>
  </r>
  <r>
    <n v="1918"/>
    <s v="202106-012"/>
    <s v="N"/>
    <x v="1756"/>
    <s v="MES"/>
    <x v="2"/>
    <x v="7"/>
    <x v="26"/>
    <n v="2021"/>
    <n v="6"/>
    <n v="23"/>
    <d v="2021-06-01T00:00:00"/>
    <d v="2021-06-01T00:00:00"/>
    <d v="2021-06-01T00:00:00"/>
    <d v="2021-06-01T00:00:00"/>
    <s v="완료"/>
    <m/>
    <m/>
    <m/>
    <m/>
    <s v="노승윤"/>
    <x v="3"/>
    <s v="임영두"/>
    <m/>
  </r>
  <r>
    <n v="1919"/>
    <s v="202106-013"/>
    <s v="N"/>
    <x v="1757"/>
    <s v="FMB"/>
    <x v="2"/>
    <x v="7"/>
    <x v="26"/>
    <n v="2021"/>
    <n v="6"/>
    <n v="23"/>
    <d v="2021-06-01T00:00:00"/>
    <d v="2021-06-01T00:00:00"/>
    <d v="2021-06-01T00:00:00"/>
    <d v="2021-06-02T00:00:00"/>
    <s v="완료"/>
    <m/>
    <m/>
    <m/>
    <m/>
    <s v="김형준"/>
    <x v="3"/>
    <s v="임영두"/>
    <m/>
  </r>
  <r>
    <n v="1920"/>
    <s v="202106-014"/>
    <s v="N"/>
    <x v="1758"/>
    <s v="VPN"/>
    <x v="2"/>
    <x v="7"/>
    <x v="26"/>
    <n v="2021"/>
    <n v="6"/>
    <n v="23"/>
    <d v="2021-06-01T00:00:00"/>
    <d v="2021-06-01T00:00:00"/>
    <d v="2021-06-01T00:00:00"/>
    <d v="2021-06-01T00:00:00"/>
    <s v="완료"/>
    <m/>
    <m/>
    <m/>
    <m/>
    <s v="최영범"/>
    <x v="3"/>
    <s v="임영두"/>
    <m/>
  </r>
  <r>
    <n v="1921"/>
    <s v="202106-015"/>
    <s v="N"/>
    <x v="1759"/>
    <s v="FMB"/>
    <x v="2"/>
    <x v="7"/>
    <x v="26"/>
    <n v="2021"/>
    <n v="6"/>
    <n v="23"/>
    <d v="2021-06-01T00:00:00"/>
    <d v="2021-06-01T00:00:00"/>
    <d v="2021-06-01T00:00:00"/>
    <d v="2021-06-02T00:00:00"/>
    <s v="완료"/>
    <m/>
    <m/>
    <m/>
    <m/>
    <s v="김형준"/>
    <x v="3"/>
    <s v="임영두"/>
    <m/>
  </r>
  <r>
    <n v="1922"/>
    <s v="202106-016"/>
    <s v="N"/>
    <x v="1760"/>
    <s v="MES"/>
    <x v="2"/>
    <x v="7"/>
    <x v="26"/>
    <n v="2021"/>
    <n v="6"/>
    <n v="23"/>
    <d v="2021-06-01T00:00:00"/>
    <d v="2021-06-01T00:00:00"/>
    <d v="2021-06-01T00:00:00"/>
    <d v="2021-06-02T00:00:00"/>
    <s v="완료"/>
    <m/>
    <m/>
    <m/>
    <m/>
    <s v="이규민"/>
    <x v="3"/>
    <s v="임영두"/>
    <m/>
  </r>
  <r>
    <n v="1923"/>
    <s v="202106-017"/>
    <s v="N"/>
    <x v="1761"/>
    <s v="MES"/>
    <x v="2"/>
    <x v="7"/>
    <x v="26"/>
    <n v="2021"/>
    <n v="6"/>
    <n v="23"/>
    <d v="2021-06-01T00:00:00"/>
    <d v="2021-06-01T00:00:00"/>
    <d v="2021-06-01T00:00:00"/>
    <d v="2021-06-02T00:00:00"/>
    <s v="완료"/>
    <m/>
    <m/>
    <m/>
    <m/>
    <s v="이규민"/>
    <x v="3"/>
    <s v="임영두"/>
    <m/>
  </r>
  <r>
    <n v="1924"/>
    <s v="202106-018"/>
    <s v="N"/>
    <x v="1762"/>
    <s v="MES"/>
    <x v="2"/>
    <x v="7"/>
    <x v="26"/>
    <n v="2021"/>
    <n v="6"/>
    <n v="24"/>
    <d v="2021-06-02T00:00:00"/>
    <d v="2021-06-02T00:00:00"/>
    <d v="2021-06-02T00:00:00"/>
    <d v="2021-06-10T00:00:00"/>
    <s v="완료"/>
    <m/>
    <m/>
    <m/>
    <m/>
    <s v="채지연"/>
    <x v="3"/>
    <s v="임영두"/>
    <m/>
  </r>
  <r>
    <n v="1925"/>
    <s v="202106-019"/>
    <s v="N"/>
    <x v="1763"/>
    <s v="MES"/>
    <x v="2"/>
    <x v="7"/>
    <x v="26"/>
    <n v="2021"/>
    <n v="6"/>
    <n v="24"/>
    <d v="2021-06-02T00:00:00"/>
    <d v="2021-06-02T00:00:00"/>
    <d v="2021-06-02T00:00:00"/>
    <d v="2021-06-10T00:00:00"/>
    <s v="완료"/>
    <m/>
    <m/>
    <m/>
    <m/>
    <s v="채지연"/>
    <x v="3"/>
    <s v="임영두"/>
    <m/>
  </r>
  <r>
    <n v="1926"/>
    <s v="202106-020"/>
    <s v="N"/>
    <x v="1764"/>
    <s v="FMB"/>
    <x v="2"/>
    <x v="7"/>
    <x v="26"/>
    <n v="2021"/>
    <n v="6"/>
    <n v="25"/>
    <d v="2021-06-02T00:00:00"/>
    <d v="2021-06-02T00:00:00"/>
    <d v="2021-06-02T00:00:00"/>
    <d v="2021-06-15T00:00:00"/>
    <s v="완료"/>
    <m/>
    <m/>
    <m/>
    <m/>
    <s v="채지연"/>
    <x v="3"/>
    <s v="임영두"/>
    <m/>
  </r>
  <r>
    <n v="1927"/>
    <s v="202106-021"/>
    <s v="N"/>
    <x v="1765"/>
    <s v="FMB"/>
    <x v="2"/>
    <x v="7"/>
    <x v="26"/>
    <n v="2021"/>
    <n v="6"/>
    <n v="25"/>
    <d v="2021-06-02T00:00:00"/>
    <d v="2021-06-02T00:00:00"/>
    <d v="2021-06-02T00:00:00"/>
    <d v="2021-06-15T00:00:00"/>
    <s v="완료"/>
    <m/>
    <m/>
    <m/>
    <m/>
    <s v="채지연"/>
    <x v="3"/>
    <s v="임영두"/>
    <m/>
  </r>
  <r>
    <n v="1928"/>
    <s v="202106-022"/>
    <s v="N"/>
    <x v="1766"/>
    <s v="FMB"/>
    <x v="2"/>
    <x v="7"/>
    <x v="26"/>
    <n v="2021"/>
    <n v="6"/>
    <n v="25"/>
    <d v="2021-06-02T00:00:00"/>
    <d v="2021-06-02T00:00:00"/>
    <d v="2021-06-02T00:00:00"/>
    <d v="2021-06-15T00:00:00"/>
    <s v="완료"/>
    <m/>
    <m/>
    <m/>
    <m/>
    <s v="채지연"/>
    <x v="3"/>
    <s v="임영두"/>
    <m/>
  </r>
  <r>
    <n v="1929"/>
    <s v="202106-023"/>
    <s v="N"/>
    <x v="1767"/>
    <s v="FMB"/>
    <x v="2"/>
    <x v="7"/>
    <x v="26"/>
    <n v="2021"/>
    <n v="6"/>
    <n v="25"/>
    <d v="2021-06-02T00:00:00"/>
    <d v="2021-06-02T00:00:00"/>
    <d v="2021-06-02T00:00:00"/>
    <d v="2021-06-15T00:00:00"/>
    <s v="완료"/>
    <m/>
    <m/>
    <m/>
    <m/>
    <s v="채지연"/>
    <x v="3"/>
    <s v="임영두"/>
    <m/>
  </r>
  <r>
    <n v="1930"/>
    <s v="202106-024"/>
    <s v="N"/>
    <x v="1768"/>
    <s v="FMB"/>
    <x v="2"/>
    <x v="7"/>
    <x v="26"/>
    <n v="2021"/>
    <n v="6"/>
    <n v="25"/>
    <d v="2021-06-02T00:00:00"/>
    <d v="2021-06-02T00:00:00"/>
    <d v="2021-06-02T00:00:00"/>
    <d v="2021-06-18T00:00:00"/>
    <s v="완료"/>
    <m/>
    <m/>
    <m/>
    <m/>
    <s v="채지연"/>
    <x v="3"/>
    <s v="임영두"/>
    <m/>
  </r>
  <r>
    <n v="1931"/>
    <s v="202106-025"/>
    <s v="N"/>
    <x v="1769"/>
    <s v="FMB"/>
    <x v="2"/>
    <x v="7"/>
    <x v="26"/>
    <n v="2021"/>
    <n v="6"/>
    <n v="25"/>
    <d v="2021-06-02T00:00:00"/>
    <d v="2021-06-02T00:00:00"/>
    <d v="2021-06-02T00:00:00"/>
    <d v="2021-06-18T00:00:00"/>
    <s v="완료"/>
    <m/>
    <m/>
    <m/>
    <m/>
    <s v="채지연"/>
    <x v="3"/>
    <s v="임영두"/>
    <m/>
  </r>
  <r>
    <n v="1932"/>
    <s v="202106-026"/>
    <s v="N"/>
    <x v="1770"/>
    <s v="FMB"/>
    <x v="2"/>
    <x v="7"/>
    <x v="26"/>
    <n v="2021"/>
    <n v="6"/>
    <n v="27"/>
    <d v="2021-06-02T00:00:00"/>
    <d v="2021-06-02T00:00:00"/>
    <d v="2021-06-02T00:00:00"/>
    <d v="2021-06-30T00:00:00"/>
    <s v="완료"/>
    <m/>
    <m/>
    <m/>
    <m/>
    <s v="채지연"/>
    <x v="3"/>
    <s v="임영두"/>
    <m/>
  </r>
  <r>
    <n v="1933"/>
    <s v="202106-027"/>
    <s v="N"/>
    <x v="1771"/>
    <s v="FMB"/>
    <x v="2"/>
    <x v="7"/>
    <x v="26"/>
    <n v="2021"/>
    <n v="6"/>
    <n v="27"/>
    <d v="2021-06-02T00:00:00"/>
    <d v="2021-06-02T00:00:00"/>
    <d v="2021-06-02T00:00:00"/>
    <d v="2021-06-30T00:00:00"/>
    <s v="완료"/>
    <m/>
    <m/>
    <m/>
    <m/>
    <s v="채지연"/>
    <x v="3"/>
    <s v="임영두"/>
    <m/>
  </r>
  <r>
    <n v="1934"/>
    <s v="202106-028"/>
    <s v="N"/>
    <x v="1772"/>
    <s v="MES"/>
    <x v="2"/>
    <x v="7"/>
    <x v="26"/>
    <n v="2021"/>
    <n v="6"/>
    <n v="23"/>
    <d v="2021-06-02T00:00:00"/>
    <d v="2021-06-02T00:00:00"/>
    <d v="2021-06-02T00:00:00"/>
    <d v="2021-06-02T00:00:00"/>
    <s v="완료"/>
    <m/>
    <m/>
    <m/>
    <m/>
    <s v="이태경"/>
    <x v="3"/>
    <s v="임영두"/>
    <m/>
  </r>
  <r>
    <n v="1935"/>
    <s v="202106-029"/>
    <s v="N"/>
    <x v="1773"/>
    <s v="MES"/>
    <x v="2"/>
    <x v="7"/>
    <x v="26"/>
    <n v="2021"/>
    <n v="6"/>
    <n v="23"/>
    <d v="2021-06-02T00:00:00"/>
    <d v="2021-06-02T00:00:00"/>
    <d v="2021-06-02T00:00:00"/>
    <d v="2021-06-03T00:00:00"/>
    <s v="완료"/>
    <m/>
    <m/>
    <m/>
    <m/>
    <s v="이규민"/>
    <x v="3"/>
    <s v="임영두"/>
    <m/>
  </r>
  <r>
    <n v="1936"/>
    <s v="202106-030"/>
    <s v="N"/>
    <x v="1774"/>
    <s v="MES"/>
    <x v="2"/>
    <x v="7"/>
    <x v="26"/>
    <n v="2021"/>
    <n v="6"/>
    <n v="23"/>
    <d v="2021-06-02T00:00:00"/>
    <d v="2021-06-02T00:00:00"/>
    <d v="2021-06-02T00:00:00"/>
    <d v="2021-06-02T00:00:00"/>
    <s v="완료"/>
    <m/>
    <m/>
    <m/>
    <m/>
    <s v="임영두"/>
    <x v="3"/>
    <s v="임영두"/>
    <m/>
  </r>
  <r>
    <n v="1937"/>
    <s v="202106-031"/>
    <s v="N"/>
    <x v="1775"/>
    <s v="MES"/>
    <x v="2"/>
    <x v="7"/>
    <x v="26"/>
    <n v="2021"/>
    <n v="6"/>
    <n v="27"/>
    <d v="2021-06-02T00:00:00"/>
    <d v="2021-06-02T00:00:00"/>
    <d v="2021-06-02T00:00:00"/>
    <d v="2021-06-30T00:00:00"/>
    <s v="완료"/>
    <m/>
    <m/>
    <m/>
    <m/>
    <s v="노승윤"/>
    <x v="3"/>
    <s v="임영두"/>
    <s v="6/14 시작 타겟"/>
  </r>
  <r>
    <n v="1938"/>
    <s v="202106-032"/>
    <s v="N"/>
    <x v="1776"/>
    <s v="SFAWMS"/>
    <x v="2"/>
    <x v="7"/>
    <x v="26"/>
    <n v="2021"/>
    <n v="6"/>
    <n v="23"/>
    <d v="2021-06-02T00:00:00"/>
    <d v="2021-06-02T00:00:00"/>
    <d v="2021-06-02T00:00:00"/>
    <d v="2021-06-02T00:00:00"/>
    <s v="완료"/>
    <m/>
    <m/>
    <m/>
    <m/>
    <s v="이태경"/>
    <x v="3"/>
    <s v="임영두"/>
    <m/>
  </r>
  <r>
    <n v="1939"/>
    <s v="202106-033"/>
    <s v="N"/>
    <x v="1777"/>
    <s v="IT"/>
    <x v="2"/>
    <x v="7"/>
    <x v="26"/>
    <n v="2021"/>
    <n v="6"/>
    <n v="23"/>
    <d v="2021-06-02T00:00:00"/>
    <d v="2021-06-02T00:00:00"/>
    <d v="2021-06-02T00:00:00"/>
    <d v="2021-06-02T00:00:00"/>
    <s v="완료"/>
    <m/>
    <m/>
    <m/>
    <m/>
    <s v="김선준"/>
    <x v="3"/>
    <s v="임영두"/>
    <m/>
  </r>
  <r>
    <n v="1940"/>
    <s v="202106-034"/>
    <s v="N"/>
    <x v="1778"/>
    <s v="MES"/>
    <x v="2"/>
    <x v="7"/>
    <x v="26"/>
    <n v="2021"/>
    <n v="6"/>
    <n v="23"/>
    <d v="2021-06-02T00:00:00"/>
    <d v="2021-06-02T00:00:00"/>
    <d v="2021-06-02T00:00:00"/>
    <d v="2021-06-02T00:00:00"/>
    <s v="완료"/>
    <m/>
    <m/>
    <m/>
    <m/>
    <s v="박기범"/>
    <x v="3"/>
    <s v="임영두"/>
    <m/>
  </r>
  <r>
    <n v="1941"/>
    <s v="202106-035"/>
    <s v="N"/>
    <x v="1779"/>
    <s v="MES"/>
    <x v="2"/>
    <x v="7"/>
    <x v="26"/>
    <n v="2021"/>
    <n v="6"/>
    <n v="23"/>
    <d v="2021-06-02T00:00:00"/>
    <d v="2021-06-02T00:00:00"/>
    <d v="2021-06-02T00:00:00"/>
    <d v="2021-06-03T00:00:00"/>
    <s v="완료"/>
    <m/>
    <m/>
    <m/>
    <m/>
    <s v="이규민"/>
    <x v="3"/>
    <s v="임영두"/>
    <m/>
  </r>
  <r>
    <n v="1942"/>
    <s v="202106-036"/>
    <s v="N"/>
    <x v="1780"/>
    <s v="MES"/>
    <x v="2"/>
    <x v="7"/>
    <x v="26"/>
    <n v="2021"/>
    <n v="6"/>
    <n v="23"/>
    <d v="2021-06-03T00:00:00"/>
    <d v="2021-06-03T00:00:00"/>
    <d v="2021-06-03T00:00:00"/>
    <d v="2021-06-03T00:00:00"/>
    <s v="완료"/>
    <m/>
    <m/>
    <m/>
    <m/>
    <s v="전다해"/>
    <x v="3"/>
    <s v="임영두"/>
    <m/>
  </r>
  <r>
    <n v="1943"/>
    <s v="202106-037"/>
    <s v="N"/>
    <x v="1781"/>
    <s v="MES"/>
    <x v="2"/>
    <x v="7"/>
    <x v="26"/>
    <n v="2021"/>
    <n v="6"/>
    <n v="23"/>
    <d v="2021-06-03T00:00:00"/>
    <d v="2021-06-03T00:00:00"/>
    <d v="2021-06-03T00:00:00"/>
    <d v="2021-06-03T00:00:00"/>
    <s v="완료"/>
    <m/>
    <m/>
    <m/>
    <m/>
    <s v="전다해"/>
    <x v="3"/>
    <s v="임영두"/>
    <m/>
  </r>
  <r>
    <n v="1944"/>
    <s v="202106-038"/>
    <s v="N"/>
    <x v="1782"/>
    <s v="IT"/>
    <x v="2"/>
    <x v="7"/>
    <x v="26"/>
    <n v="2021"/>
    <n v="6"/>
    <n v="23"/>
    <d v="2021-06-03T00:00:00"/>
    <d v="2021-06-03T00:00:00"/>
    <d v="2021-06-03T00:00:00"/>
    <d v="2021-06-04T00:00:00"/>
    <s v="완료"/>
    <m/>
    <m/>
    <m/>
    <m/>
    <s v="이미지"/>
    <x v="3"/>
    <s v="임영두"/>
    <m/>
  </r>
  <r>
    <n v="1945"/>
    <s v="202106-039"/>
    <s v="N"/>
    <x v="1783"/>
    <s v="MES"/>
    <x v="2"/>
    <x v="7"/>
    <x v="26"/>
    <n v="2021"/>
    <n v="6"/>
    <n v="23"/>
    <d v="2021-06-03T00:00:00"/>
    <d v="2021-06-03T00:00:00"/>
    <d v="2021-06-03T00:00:00"/>
    <d v="2021-06-04T00:00:00"/>
    <s v="완료"/>
    <m/>
    <m/>
    <m/>
    <m/>
    <s v="이규민"/>
    <x v="3"/>
    <s v="임영두"/>
    <m/>
  </r>
  <r>
    <n v="1946"/>
    <s v="202106-040"/>
    <s v="N"/>
    <x v="1784"/>
    <s v="MES"/>
    <x v="2"/>
    <x v="7"/>
    <x v="26"/>
    <n v="2021"/>
    <n v="6"/>
    <n v="23"/>
    <d v="2021-06-04T00:00:00"/>
    <d v="2021-06-04T00:00:00"/>
    <d v="2021-06-04T00:00:00"/>
    <d v="2021-06-04T00:00:00"/>
    <s v="완료"/>
    <m/>
    <m/>
    <m/>
    <m/>
    <s v="이태경"/>
    <x v="3"/>
    <s v="임영두"/>
    <m/>
  </r>
  <r>
    <n v="1947"/>
    <s v="202106-041"/>
    <s v="N"/>
    <x v="1785"/>
    <s v="MES"/>
    <x v="2"/>
    <x v="7"/>
    <x v="26"/>
    <n v="2021"/>
    <n v="6"/>
    <n v="25"/>
    <d v="2021-06-04T00:00:00"/>
    <d v="2021-06-04T00:00:00"/>
    <d v="2021-06-04T00:00:00"/>
    <d v="2021-06-17T00:00:00"/>
    <s v="완료"/>
    <m/>
    <m/>
    <m/>
    <m/>
    <s v="채지연"/>
    <x v="3"/>
    <s v="임영두"/>
    <m/>
  </r>
  <r>
    <n v="1948"/>
    <s v="202106-042"/>
    <s v="N"/>
    <x v="1786"/>
    <s v="MES"/>
    <x v="2"/>
    <x v="7"/>
    <x v="26"/>
    <n v="2021"/>
    <n v="6"/>
    <n v="25"/>
    <d v="2021-06-04T00:00:00"/>
    <d v="2021-06-04T00:00:00"/>
    <d v="2021-06-04T00:00:00"/>
    <d v="2021-06-17T00:00:00"/>
    <s v="완료"/>
    <m/>
    <m/>
    <m/>
    <m/>
    <s v="채지연"/>
    <x v="3"/>
    <s v="임영두"/>
    <m/>
  </r>
  <r>
    <n v="1949"/>
    <s v="202106-043"/>
    <s v="N"/>
    <x v="1787"/>
    <s v="FMB"/>
    <x v="2"/>
    <x v="7"/>
    <x v="26"/>
    <n v="2021"/>
    <n v="6"/>
    <n v="25"/>
    <d v="2021-06-04T00:00:00"/>
    <d v="2021-06-04T00:00:00"/>
    <d v="2021-06-04T00:00:00"/>
    <d v="2021-06-18T00:00:00"/>
    <s v="완료"/>
    <m/>
    <m/>
    <m/>
    <m/>
    <s v="채지연"/>
    <x v="3"/>
    <s v="임영두"/>
    <m/>
  </r>
  <r>
    <n v="1950"/>
    <s v="202106-044"/>
    <s v="N"/>
    <x v="1788"/>
    <s v="MES"/>
    <x v="2"/>
    <x v="7"/>
    <x v="26"/>
    <n v="2021"/>
    <n v="7"/>
    <n v="29"/>
    <d v="2021-06-04T00:00:00"/>
    <d v="2021-06-04T00:00:00"/>
    <d v="2021-06-04T00:00:00"/>
    <d v="2021-07-13T00:00:00"/>
    <s v="완료"/>
    <m/>
    <m/>
    <m/>
    <m/>
    <s v="이규민"/>
    <x v="3"/>
    <s v="임영두"/>
    <m/>
  </r>
  <r>
    <n v="1951"/>
    <s v="202106-045"/>
    <s v="N"/>
    <x v="1789"/>
    <s v="MES"/>
    <x v="2"/>
    <x v="7"/>
    <x v="26"/>
    <n v="2021"/>
    <n v="6"/>
    <n v="24"/>
    <d v="2021-06-04T00:00:00"/>
    <d v="2021-06-04T00:00:00"/>
    <d v="2021-06-04T00:00:00"/>
    <d v="2021-06-07T00:00:00"/>
    <s v="완료"/>
    <m/>
    <m/>
    <m/>
    <m/>
    <s v="권용배"/>
    <x v="3"/>
    <s v="임영두"/>
    <s v="PA1021323A"/>
  </r>
  <r>
    <n v="1952"/>
    <s v="202106-046"/>
    <s v="N"/>
    <x v="1790"/>
    <s v="MES"/>
    <x v="2"/>
    <x v="7"/>
    <x v="26"/>
    <n v="2021"/>
    <n v="6"/>
    <n v="24"/>
    <d v="2021-06-04T00:00:00"/>
    <d v="2021-06-04T00:00:00"/>
    <d v="2021-06-04T00:00:00"/>
    <d v="2021-06-07T00:00:00"/>
    <s v="완료"/>
    <m/>
    <m/>
    <m/>
    <m/>
    <s v="우성훈"/>
    <x v="3"/>
    <s v="임영두"/>
    <s v="PA0521419A61A160114NA0010"/>
  </r>
  <r>
    <n v="1953"/>
    <s v="202106-047"/>
    <s v="N"/>
    <x v="1791"/>
    <s v="MES"/>
    <x v="2"/>
    <x v="7"/>
    <x v="26"/>
    <n v="2021"/>
    <n v="6"/>
    <n v="23"/>
    <d v="2021-06-04T00:00:00"/>
    <d v="2021-06-04T00:00:00"/>
    <d v="2021-06-04T00:00:00"/>
    <d v="2021-06-04T00:00:00"/>
    <s v="완료"/>
    <m/>
    <m/>
    <m/>
    <m/>
    <s v="노승윤"/>
    <x v="3"/>
    <s v="임영두"/>
    <s v="IA0021620A"/>
  </r>
  <r>
    <n v="1954"/>
    <s v="202106-048"/>
    <s v="N"/>
    <x v="1347"/>
    <s v="IT"/>
    <x v="2"/>
    <x v="6"/>
    <x v="26"/>
    <n v="2021"/>
    <n v="6"/>
    <n v="23"/>
    <d v="2021-05-31T00:00:00"/>
    <d v="2021-05-31T00:00:00"/>
    <d v="2021-05-31T00:00:00"/>
    <d v="2021-06-04T00:00:00"/>
    <s v="완료"/>
    <m/>
    <m/>
    <m/>
    <m/>
    <s v="이남용"/>
    <x v="45"/>
    <s v="이남용"/>
    <m/>
  </r>
  <r>
    <n v="1955"/>
    <s v="202106-049"/>
    <s v="N"/>
    <x v="1348"/>
    <s v="IT"/>
    <x v="2"/>
    <x v="6"/>
    <x v="26"/>
    <n v="2021"/>
    <n v="6"/>
    <n v="23"/>
    <d v="2021-05-31T00:00:00"/>
    <d v="2021-05-31T00:00:00"/>
    <d v="2021-05-31T00:00:00"/>
    <d v="2021-06-04T00:00:00"/>
    <s v="완료"/>
    <m/>
    <m/>
    <m/>
    <m/>
    <s v="이남용"/>
    <x v="45"/>
    <s v="이남용"/>
    <m/>
  </r>
  <r>
    <n v="1956"/>
    <s v="202106-050"/>
    <s v="N"/>
    <x v="1591"/>
    <s v="IT"/>
    <x v="2"/>
    <x v="6"/>
    <x v="26"/>
    <n v="2021"/>
    <n v="6"/>
    <n v="23"/>
    <d v="2021-05-31T00:00:00"/>
    <d v="2021-05-31T00:00:00"/>
    <d v="2021-05-31T00:00:00"/>
    <d v="2021-06-04T00:00:00"/>
    <s v="완료"/>
    <m/>
    <m/>
    <m/>
    <m/>
    <s v="임영두"/>
    <x v="45"/>
    <s v="이남용"/>
    <m/>
  </r>
  <r>
    <n v="1957"/>
    <s v="202106-051"/>
    <s v="N"/>
    <x v="1792"/>
    <s v="IT"/>
    <x v="2"/>
    <x v="7"/>
    <x v="26"/>
    <n v="2021"/>
    <n v="6"/>
    <n v="23"/>
    <d v="2021-06-01T00:00:00"/>
    <d v="2021-06-01T00:00:00"/>
    <d v="2021-06-01T00:00:00"/>
    <d v="2021-06-01T00:00:00"/>
    <s v="완료"/>
    <m/>
    <m/>
    <m/>
    <m/>
    <s v="이미지"/>
    <x v="45"/>
    <s v="이남용"/>
    <s v="이세웅차장님께 보고 및 이관조치"/>
  </r>
  <r>
    <n v="1958"/>
    <s v="202106-052"/>
    <s v="N"/>
    <x v="1793"/>
    <s v="IT"/>
    <x v="2"/>
    <x v="7"/>
    <x v="26"/>
    <n v="2021"/>
    <n v="6"/>
    <n v="23"/>
    <d v="2021-06-01T00:00:00"/>
    <d v="2021-06-01T00:00:00"/>
    <d v="2021-06-01T00:00:00"/>
    <d v="2021-06-01T00:00:00"/>
    <s v="완료"/>
    <m/>
    <m/>
    <m/>
    <m/>
    <s v="이주현"/>
    <x v="45"/>
    <s v="이남용"/>
    <m/>
  </r>
  <r>
    <n v="1959"/>
    <s v="202106-053"/>
    <s v="N"/>
    <x v="1792"/>
    <s v="IT"/>
    <x v="2"/>
    <x v="7"/>
    <x v="26"/>
    <n v="2021"/>
    <n v="6"/>
    <n v="23"/>
    <d v="2021-06-01T00:00:00"/>
    <d v="2021-06-01T00:00:00"/>
    <d v="2021-06-01T00:00:00"/>
    <d v="2021-06-01T00:00:00"/>
    <s v="완료"/>
    <m/>
    <m/>
    <m/>
    <m/>
    <s v="장지영"/>
    <x v="45"/>
    <s v="이남용"/>
    <s v="이세웅차장님께 보고 및 이관조치"/>
  </r>
  <r>
    <n v="1960"/>
    <s v="202106-054"/>
    <s v="N"/>
    <x v="1794"/>
    <s v="IT"/>
    <x v="2"/>
    <x v="7"/>
    <x v="26"/>
    <n v="2021"/>
    <n v="6"/>
    <n v="23"/>
    <d v="2021-06-01T00:00:00"/>
    <d v="2021-06-01T00:00:00"/>
    <d v="2021-06-01T00:00:00"/>
    <d v="2021-06-01T00:00:00"/>
    <s v="완료"/>
    <m/>
    <m/>
    <m/>
    <m/>
    <s v="임성현"/>
    <x v="45"/>
    <s v="이남용"/>
    <m/>
  </r>
  <r>
    <n v="1961"/>
    <s v="202106-055"/>
    <s v="N"/>
    <x v="1795"/>
    <s v="IT"/>
    <x v="2"/>
    <x v="7"/>
    <x v="26"/>
    <n v="2021"/>
    <n v="6"/>
    <n v="23"/>
    <d v="2021-06-03T00:00:00"/>
    <d v="2021-06-03T00:00:00"/>
    <d v="2021-06-03T00:00:00"/>
    <d v="2021-06-03T00:00:00"/>
    <s v="완료"/>
    <m/>
    <m/>
    <m/>
    <m/>
    <s v="홍승혁"/>
    <x v="45"/>
    <s v="이남용"/>
    <m/>
  </r>
  <r>
    <n v="1962"/>
    <s v="202106-056"/>
    <s v="N"/>
    <x v="1796"/>
    <s v="VPN"/>
    <x v="2"/>
    <x v="7"/>
    <x v="26"/>
    <n v="2021"/>
    <n v="6"/>
    <n v="23"/>
    <d v="2021-06-03T00:00:00"/>
    <d v="2021-06-03T00:00:00"/>
    <d v="2021-06-03T00:00:00"/>
    <d v="2021-06-03T00:00:00"/>
    <s v="완료"/>
    <m/>
    <m/>
    <m/>
    <m/>
    <s v="김선준"/>
    <x v="45"/>
    <s v="이남용"/>
    <s v="VPN 설치 및 설정 매뉴얼 전달"/>
  </r>
  <r>
    <n v="1963"/>
    <s v="202106-057"/>
    <s v="N"/>
    <x v="1579"/>
    <s v="VPN"/>
    <x v="2"/>
    <x v="7"/>
    <x v="26"/>
    <n v="2021"/>
    <n v="6"/>
    <n v="23"/>
    <d v="2021-06-03T00:00:00"/>
    <d v="2021-06-03T00:00:00"/>
    <d v="2021-06-03T00:00:00"/>
    <d v="2021-06-03T00:00:00"/>
    <s v="완료"/>
    <m/>
    <m/>
    <m/>
    <m/>
    <s v="김선준"/>
    <x v="45"/>
    <s v="이남용"/>
    <m/>
  </r>
  <r>
    <n v="1964"/>
    <s v="202106-058"/>
    <s v="N"/>
    <x v="1797"/>
    <s v="IT"/>
    <x v="2"/>
    <x v="7"/>
    <x v="26"/>
    <n v="2021"/>
    <n v="6"/>
    <n v="23"/>
    <d v="2021-06-03T00:00:00"/>
    <d v="2021-06-03T00:00:00"/>
    <d v="2021-06-03T00:00:00"/>
    <d v="2021-06-03T00:00:00"/>
    <s v="완료"/>
    <m/>
    <m/>
    <m/>
    <m/>
    <s v="정창현"/>
    <x v="45"/>
    <s v="이남용"/>
    <m/>
  </r>
  <r>
    <n v="1965"/>
    <s v="202106-059"/>
    <s v="N"/>
    <x v="1798"/>
    <s v="VPN"/>
    <x v="2"/>
    <x v="7"/>
    <x v="26"/>
    <n v="2021"/>
    <n v="6"/>
    <n v="23"/>
    <d v="2021-06-04T00:00:00"/>
    <d v="2021-06-04T00:00:00"/>
    <d v="2021-06-04T00:00:00"/>
    <d v="2021-06-04T00:00:00"/>
    <s v="완료"/>
    <m/>
    <m/>
    <m/>
    <m/>
    <s v="김선준"/>
    <x v="45"/>
    <s v="이남용"/>
    <s v="v3 transaction프로그램이 10443포트를_x000a_막고 있어서 종료 후 접속 및 조치완료"/>
  </r>
  <r>
    <n v="1966"/>
    <s v="202106-060"/>
    <s v="N"/>
    <x v="1799"/>
    <s v="IT"/>
    <x v="2"/>
    <x v="7"/>
    <x v="26"/>
    <n v="2021"/>
    <n v="6"/>
    <n v="23"/>
    <d v="2021-06-04T00:00:00"/>
    <d v="2021-06-04T00:00:00"/>
    <d v="2021-06-04T00:00:00"/>
    <d v="2021-06-04T00:00:00"/>
    <s v="완료"/>
    <m/>
    <m/>
    <m/>
    <m/>
    <s v="정창현"/>
    <x v="45"/>
    <s v="이남용"/>
    <m/>
  </r>
  <r>
    <n v="1967"/>
    <s v="202106-061"/>
    <s v="N"/>
    <x v="1800"/>
    <s v="THSYS"/>
    <x v="2"/>
    <x v="6"/>
    <x v="26"/>
    <n v="2021"/>
    <n v="5"/>
    <n v="23"/>
    <d v="2021-05-31T00:00:00"/>
    <d v="2021-05-31T00:00:00"/>
    <d v="2021-05-31T00:00:00"/>
    <d v="2021-05-31T00:00:00"/>
    <s v="완료"/>
    <m/>
    <m/>
    <m/>
    <m/>
    <s v="김현기"/>
    <x v="37"/>
    <s v="이세웅"/>
    <s v="외주입고 처리건에 대한 입고처리 확인_x000a_Error 가 아닌, 입고처리시 Information이므로, 입고가능_x000a_자재코드:5046129,5046130 관련"/>
  </r>
  <r>
    <n v="1968"/>
    <s v="202106-062"/>
    <s v="N"/>
    <x v="1801"/>
    <s v="THSYS"/>
    <x v="2"/>
    <x v="6"/>
    <x v="26"/>
    <n v="2021"/>
    <n v="5"/>
    <n v="23"/>
    <d v="2021-05-31T00:00:00"/>
    <d v="2021-05-31T00:00:00"/>
    <d v="2021-05-31T00:00:00"/>
    <d v="2021-05-31T00:00:00"/>
    <s v="완료"/>
    <m/>
    <m/>
    <m/>
    <m/>
    <s v="전다해"/>
    <x v="37"/>
    <s v="이세웅"/>
    <s v="배치분할로 절단처리 가능,_x000a_꼬리표 TABLE 유지보수 T-CODE 공지(ZPPBO830)"/>
  </r>
  <r>
    <n v="1969"/>
    <s v="202106-063"/>
    <s v="N"/>
    <x v="1802"/>
    <s v="THSYS"/>
    <x v="2"/>
    <x v="7"/>
    <x v="26"/>
    <n v="2021"/>
    <n v="6"/>
    <n v="23"/>
    <d v="2021-06-01T00:00:00"/>
    <d v="2021-06-01T00:00:00"/>
    <d v="2021-06-01T00:00:00"/>
    <d v="2021-06-01T00:00:00"/>
    <s v="완료"/>
    <m/>
    <m/>
    <m/>
    <m/>
    <s v="류혜진"/>
    <x v="37"/>
    <s v="이세웅"/>
    <s v="SAP 환경설정에서 해당 위치에 대한 내용 &quot;허용&quot;으로_x000a_처리 하여 확인"/>
  </r>
  <r>
    <n v="1970"/>
    <s v="202106-064"/>
    <s v="N"/>
    <x v="1803"/>
    <s v="THSYS"/>
    <x v="2"/>
    <x v="7"/>
    <x v="26"/>
    <n v="2021"/>
    <n v="6"/>
    <n v="23"/>
    <d v="2021-06-01T00:00:00"/>
    <d v="2021-06-01T00:00:00"/>
    <d v="2021-06-01T00:00:00"/>
    <d v="2021-06-01T00:00:00"/>
    <s v="완료"/>
    <m/>
    <m/>
    <m/>
    <m/>
    <s v="김명모"/>
    <x v="37"/>
    <s v="이세웅"/>
    <s v="대금청구문서[9000535325] 문서는 저장됨_x000a_해외무역/관세 TAP에 운송모드 등, 기본사항이 빠져 있었음_x000a_해당건 기입 후, 재처리 작업 수행"/>
  </r>
  <r>
    <n v="1971"/>
    <s v="202106-065"/>
    <s v="N"/>
    <x v="1804"/>
    <s v="THSYS"/>
    <x v="2"/>
    <x v="7"/>
    <x v="26"/>
    <n v="2021"/>
    <n v="6"/>
    <n v="23"/>
    <d v="2021-06-01T00:00:00"/>
    <d v="2021-06-01T00:00:00"/>
    <d v="2021-06-01T00:00:00"/>
    <d v="2021-06-01T00:00:00"/>
    <s v="완료"/>
    <m/>
    <m/>
    <m/>
    <m/>
    <s v="김다현"/>
    <x v="37"/>
    <s v="이세웅"/>
    <s v="해당건에 운송경로 추가(해결안됨)_x000a_현업에서 해당 지급조건은 변경처리 후에 DATA 조회완료_x000a_( T060에서 R060으로 ) &lt;= TT에서 구매승인서 관련 조건"/>
  </r>
  <r>
    <n v="1972"/>
    <s v="202106-066"/>
    <s v="N"/>
    <x v="1805"/>
    <s v="THSYS"/>
    <x v="2"/>
    <x v="7"/>
    <x v="26"/>
    <n v="2021"/>
    <n v="6"/>
    <n v="23"/>
    <d v="2021-06-01T00:00:00"/>
    <d v="2021-06-01T00:00:00"/>
    <d v="2021-06-01T00:00:00"/>
    <d v="2021-06-02T00:00:00"/>
    <s v="완료"/>
    <m/>
    <m/>
    <m/>
    <m/>
    <s v="이미지"/>
    <x v="37"/>
    <s v="이세웅"/>
    <s v="해당 사원번호 누락으로 사용자 재지정 작업_x000a_SSO Mapping 작업수행"/>
  </r>
  <r>
    <n v="1973"/>
    <s v="202106-067"/>
    <s v="N"/>
    <x v="1806"/>
    <s v="THSYS"/>
    <x v="2"/>
    <x v="7"/>
    <x v="26"/>
    <n v="2021"/>
    <n v="6"/>
    <n v="23"/>
    <d v="2021-06-02T00:00:00"/>
    <d v="2021-06-02T00:00:00"/>
    <d v="2021-06-02T00:00:00"/>
    <d v="2021-06-02T00:00:00"/>
    <s v="완료"/>
    <m/>
    <m/>
    <m/>
    <m/>
    <s v="정진원"/>
    <x v="37"/>
    <s v="이세웅"/>
    <s v="계정등록 및 조회, 임시전표 발행 및 기표 권한 추가"/>
  </r>
  <r>
    <n v="1974"/>
    <s v="202106-068"/>
    <s v="N"/>
    <x v="1807"/>
    <s v="THSYS"/>
    <x v="2"/>
    <x v="7"/>
    <x v="26"/>
    <n v="2021"/>
    <n v="6"/>
    <n v="23"/>
    <d v="2021-06-02T00:00:00"/>
    <d v="2021-06-02T00:00:00"/>
    <d v="2021-06-02T00:00:00"/>
    <d v="2021-06-02T00:00:00"/>
    <s v="완료"/>
    <m/>
    <m/>
    <m/>
    <m/>
    <s v="김창영"/>
    <x v="37"/>
    <s v="이세웅"/>
    <s v="해당 특정공정의 치공구 설비 입고처리 ROLE 변경으로_x000a_해당 T-CODE 권한요청"/>
  </r>
  <r>
    <n v="1975"/>
    <s v="202106-069"/>
    <s v="N"/>
    <x v="1808"/>
    <s v="THSYS"/>
    <x v="2"/>
    <x v="7"/>
    <x v="26"/>
    <n v="2021"/>
    <n v="6"/>
    <n v="23"/>
    <d v="2021-06-02T00:00:00"/>
    <d v="2021-06-02T00:00:00"/>
    <d v="2021-06-02T00:00:00"/>
    <d v="2021-06-02T00:00:00"/>
    <s v="완료"/>
    <m/>
    <m/>
    <m/>
    <m/>
    <s v="고효정"/>
    <x v="37"/>
    <s v="이세웅"/>
    <s v="해당건은 매출까지 진행처리 완료, 해당 유통경로 수정 불가_x000a_FI 담당자와 해결처리 완료한다고 함"/>
  </r>
  <r>
    <n v="1976"/>
    <s v="202106-070"/>
    <s v="N"/>
    <x v="1809"/>
    <s v="THSYS"/>
    <x v="2"/>
    <x v="7"/>
    <x v="26"/>
    <n v="2021"/>
    <n v="6"/>
    <n v="23"/>
    <d v="2021-06-03T00:00:00"/>
    <d v="2021-06-03T00:00:00"/>
    <d v="2021-06-03T00:00:00"/>
    <d v="2021-06-03T00:00:00"/>
    <s v="완료"/>
    <m/>
    <m/>
    <m/>
    <m/>
    <s v="이성훈"/>
    <x v="37"/>
    <s v="이세웅"/>
    <s v="1. 잔량배부처리 프로그램 ( 오류없음)_x000a_2. 여척배부처리 ( 3건 여척창고 재고여부 확인 후 처리완료)"/>
  </r>
  <r>
    <n v="1977"/>
    <s v="202106-071"/>
    <s v="N"/>
    <x v="1810"/>
    <s v="THSYS"/>
    <x v="2"/>
    <x v="7"/>
    <x v="26"/>
    <n v="2021"/>
    <n v="6"/>
    <n v="23"/>
    <d v="2021-06-03T00:00:00"/>
    <d v="2021-06-03T00:00:00"/>
    <d v="2021-06-03T00:00:00"/>
    <d v="2021-06-03T00:00:00"/>
    <s v="완료"/>
    <m/>
    <m/>
    <m/>
    <m/>
    <s v="김창영"/>
    <x v="37"/>
    <s v="이세웅"/>
    <s v="해당 사용자에 대한 2차로그인 Password 초기화 작업수행"/>
  </r>
  <r>
    <n v="1978"/>
    <s v="202106-072"/>
    <s v="N"/>
    <x v="1811"/>
    <s v="THSYS"/>
    <x v="2"/>
    <x v="7"/>
    <x v="26"/>
    <n v="2021"/>
    <n v="6"/>
    <n v="23"/>
    <d v="2021-06-03T00:00:00"/>
    <d v="2021-06-03T00:00:00"/>
    <d v="2021-06-03T00:00:00"/>
    <d v="2021-06-03T00:00:00"/>
    <s v="완료"/>
    <m/>
    <m/>
    <m/>
    <m/>
    <s v="임현철"/>
    <x v="37"/>
    <s v="이세웅"/>
    <s v="해당 세금계산서 건에 대해서 DATA 입력확인,_x000a_신규로 세금계산서 번호 및 사업부서 확인입력"/>
  </r>
  <r>
    <n v="1979"/>
    <s v="202106-073"/>
    <s v="N"/>
    <x v="1812"/>
    <s v="THSYS"/>
    <x v="2"/>
    <x v="7"/>
    <x v="26"/>
    <n v="2021"/>
    <n v="6"/>
    <n v="23"/>
    <d v="2021-06-01T00:00:00"/>
    <d v="2021-06-01T00:00:00"/>
    <d v="2021-06-01T00:00:00"/>
    <d v="2021-06-01T00:00:00"/>
    <s v="완료"/>
    <m/>
    <m/>
    <m/>
    <m/>
    <s v="최근영"/>
    <x v="38"/>
    <s v="허경훈"/>
    <m/>
  </r>
  <r>
    <n v="1980"/>
    <s v="202106-074"/>
    <s v="N"/>
    <x v="1813"/>
    <s v="THSYS"/>
    <x v="2"/>
    <x v="7"/>
    <x v="26"/>
    <n v="2021"/>
    <n v="6"/>
    <n v="23"/>
    <d v="2021-06-02T00:00:00"/>
    <d v="2021-06-02T00:00:00"/>
    <d v="2021-06-02T00:00:00"/>
    <d v="2021-06-02T00:00:00"/>
    <s v="완료"/>
    <m/>
    <m/>
    <m/>
    <m/>
    <s v="최근영"/>
    <x v="38"/>
    <s v="허경훈"/>
    <m/>
  </r>
  <r>
    <n v="1981"/>
    <s v="202106-075"/>
    <s v="N"/>
    <x v="1813"/>
    <s v="THSYS"/>
    <x v="2"/>
    <x v="7"/>
    <x v="26"/>
    <n v="2021"/>
    <n v="6"/>
    <n v="23"/>
    <d v="2021-06-02T00:00:00"/>
    <d v="2021-06-02T00:00:00"/>
    <d v="2021-06-02T00:00:00"/>
    <d v="2021-06-02T00:00:00"/>
    <s v="완료"/>
    <m/>
    <m/>
    <m/>
    <m/>
    <s v="최근영"/>
    <x v="38"/>
    <s v="허경훈"/>
    <m/>
  </r>
  <r>
    <n v="1982"/>
    <s v="202106-076"/>
    <s v="N"/>
    <x v="1814"/>
    <s v="THSYS"/>
    <x v="2"/>
    <x v="7"/>
    <x v="26"/>
    <n v="2021"/>
    <n v="6"/>
    <n v="23"/>
    <d v="2021-06-03T00:00:00"/>
    <d v="2021-06-03T00:00:00"/>
    <d v="2021-06-03T00:00:00"/>
    <d v="2021-06-03T00:00:00"/>
    <s v="완료"/>
    <m/>
    <m/>
    <m/>
    <m/>
    <s v="김선준"/>
    <x v="38"/>
    <s v="허경훈"/>
    <s v="원도우 복원"/>
  </r>
  <r>
    <n v="1983"/>
    <s v="202106-077"/>
    <s v="N"/>
    <x v="1815"/>
    <s v="THSYS"/>
    <x v="2"/>
    <x v="7"/>
    <x v="26"/>
    <n v="2021"/>
    <n v="6"/>
    <n v="23"/>
    <d v="2021-06-03T00:00:00"/>
    <d v="2021-06-03T00:00:00"/>
    <d v="2021-06-03T00:00:00"/>
    <d v="2021-06-03T00:00:00"/>
    <s v="완료"/>
    <m/>
    <m/>
    <m/>
    <m/>
    <s v="허경훈"/>
    <x v="42"/>
    <s v="정희황"/>
    <s v=" 입고장비 : IBM 서버 1대, IBM 스토리지 1대"/>
  </r>
  <r>
    <n v="1984"/>
    <s v="202106-078"/>
    <s v="N"/>
    <x v="1816"/>
    <s v="THSYS"/>
    <x v="2"/>
    <x v="7"/>
    <x v="26"/>
    <n v="2021"/>
    <n v="6"/>
    <n v="23"/>
    <d v="2021-06-03T00:00:00"/>
    <d v="2021-06-03T00:00:00"/>
    <d v="2021-06-03T00:00:00"/>
    <d v="2021-06-03T00:00:00"/>
    <s v="완료"/>
    <m/>
    <m/>
    <m/>
    <m/>
    <s v="허경훈"/>
    <x v="42"/>
    <s v="정희황"/>
    <m/>
  </r>
  <r>
    <n v="1985"/>
    <s v="202106-079"/>
    <s v="N"/>
    <x v="1817"/>
    <s v="THSYS"/>
    <x v="2"/>
    <x v="7"/>
    <x v="26"/>
    <n v="2021"/>
    <n v="6"/>
    <n v="23"/>
    <d v="2021-06-04T00:00:00"/>
    <d v="2021-06-04T00:00:00"/>
    <d v="2021-06-04T00:00:00"/>
    <d v="2021-06-04T00:00:00"/>
    <s v="완료"/>
    <m/>
    <m/>
    <m/>
    <m/>
    <s v="허경훈"/>
    <x v="42"/>
    <s v="정희황"/>
    <s v="ECM-DB 서버 ShutDown_x000a_ ECM-WEB 서버 ShutDown_x000a_ HP MSA2000 스토리지 ShutDown_x000a_ HP 샌스위치 ShutDown   "/>
  </r>
  <r>
    <n v="1986"/>
    <s v="202106-080"/>
    <s v="N"/>
    <x v="1818"/>
    <s v="MES"/>
    <x v="2"/>
    <x v="7"/>
    <x v="27"/>
    <n v="2021"/>
    <n v="6"/>
    <n v="24"/>
    <d v="2021-06-07T00:00:00"/>
    <d v="2021-06-07T00:00:00"/>
    <d v="2021-06-07T00:00:00"/>
    <d v="2021-06-07T00:00:00"/>
    <s v="완료"/>
    <m/>
    <m/>
    <m/>
    <m/>
    <s v="우성훈"/>
    <x v="3"/>
    <s v="임영두"/>
    <s v="A0148, JA3521213Z01MWT0108WT0011"/>
  </r>
  <r>
    <n v="1987"/>
    <s v="202106-081"/>
    <s v="N"/>
    <x v="1819"/>
    <s v="MES"/>
    <x v="2"/>
    <x v="7"/>
    <x v="27"/>
    <n v="2021"/>
    <n v="6"/>
    <n v="24"/>
    <d v="2021-06-07T00:00:00"/>
    <d v="2021-06-07T00:00:00"/>
    <d v="2021-06-07T00:00:00"/>
    <d v="2021-06-07T00:00:00"/>
    <s v="완료"/>
    <m/>
    <m/>
    <m/>
    <m/>
    <s v="우성훈"/>
    <x v="3"/>
    <s v="임영두"/>
    <m/>
  </r>
  <r>
    <n v="1988"/>
    <s v="202106-082"/>
    <s v="N"/>
    <x v="1820"/>
    <s v="IT"/>
    <x v="2"/>
    <x v="7"/>
    <x v="27"/>
    <n v="2021"/>
    <n v="6"/>
    <n v="24"/>
    <d v="2021-06-07T00:00:00"/>
    <d v="2021-06-07T00:00:00"/>
    <d v="2021-06-07T00:00:00"/>
    <d v="2021-06-08T00:00:00"/>
    <s v="완료"/>
    <m/>
    <m/>
    <m/>
    <m/>
    <s v="임영두"/>
    <x v="3"/>
    <s v="임영두"/>
    <m/>
  </r>
  <r>
    <n v="1989"/>
    <s v="202106-083"/>
    <s v="N"/>
    <x v="1821"/>
    <s v="MES"/>
    <x v="2"/>
    <x v="7"/>
    <x v="27"/>
    <n v="2021"/>
    <n v="6"/>
    <n v="24"/>
    <d v="2021-06-08T00:00:00"/>
    <d v="2021-06-08T00:00:00"/>
    <d v="2021-06-08T00:00:00"/>
    <d v="2021-06-08T00:00:00"/>
    <s v="완료"/>
    <m/>
    <m/>
    <m/>
    <m/>
    <s v="임영두"/>
    <x v="3"/>
    <s v="임영두"/>
    <m/>
  </r>
  <r>
    <n v="1990"/>
    <s v="202106-084"/>
    <s v="N"/>
    <x v="1822"/>
    <s v="IT"/>
    <x v="2"/>
    <x v="7"/>
    <x v="27"/>
    <n v="2021"/>
    <n v="6"/>
    <n v="24"/>
    <d v="2021-06-08T00:00:00"/>
    <d v="2021-06-08T00:00:00"/>
    <d v="2021-06-08T00:00:00"/>
    <d v="2021-06-08T00:00:00"/>
    <s v="완료"/>
    <m/>
    <m/>
    <m/>
    <m/>
    <s v="임영두"/>
    <x v="3"/>
    <s v="임영두"/>
    <m/>
  </r>
  <r>
    <n v="1991"/>
    <s v="202106-085"/>
    <s v="N"/>
    <x v="1823"/>
    <s v="MES"/>
    <x v="2"/>
    <x v="7"/>
    <x v="27"/>
    <n v="2021"/>
    <n v="6"/>
    <n v="24"/>
    <d v="2021-06-08T00:00:00"/>
    <d v="2021-06-08T00:00:00"/>
    <d v="2021-06-08T00:00:00"/>
    <d v="2021-06-08T00:00:00"/>
    <s v="완료"/>
    <m/>
    <m/>
    <m/>
    <m/>
    <s v="김형준"/>
    <x v="3"/>
    <s v="임영두"/>
    <m/>
  </r>
  <r>
    <n v="1992"/>
    <s v="202106-086"/>
    <s v="N"/>
    <x v="1824"/>
    <s v="IT"/>
    <x v="2"/>
    <x v="7"/>
    <x v="27"/>
    <n v="2021"/>
    <n v="6"/>
    <n v="24"/>
    <d v="2021-06-09T00:00:00"/>
    <d v="2021-06-09T00:00:00"/>
    <d v="2021-06-09T00:00:00"/>
    <d v="2021-06-09T00:00:00"/>
    <s v="완료"/>
    <m/>
    <m/>
    <m/>
    <m/>
    <s v="이지혜"/>
    <x v="3"/>
    <s v="임영두"/>
    <m/>
  </r>
  <r>
    <n v="1993"/>
    <s v="202106-087"/>
    <s v="N"/>
    <x v="1825"/>
    <s v="MES"/>
    <x v="2"/>
    <x v="7"/>
    <x v="27"/>
    <n v="2021"/>
    <n v="6"/>
    <n v="24"/>
    <d v="2021-06-09T00:00:00"/>
    <d v="2021-06-09T00:00:00"/>
    <d v="2021-06-09T00:00:00"/>
    <d v="2021-06-09T00:00:00"/>
    <s v="완료"/>
    <m/>
    <m/>
    <m/>
    <m/>
    <s v="노승윤"/>
    <x v="3"/>
    <s v="임영두"/>
    <m/>
  </r>
  <r>
    <n v="1994"/>
    <s v="202106-088"/>
    <s v="N"/>
    <x v="1826"/>
    <s v="MES"/>
    <x v="2"/>
    <x v="7"/>
    <x v="27"/>
    <n v="2021"/>
    <n v="7"/>
    <n v="29"/>
    <d v="2021-06-09T00:00:00"/>
    <d v="2021-06-09T00:00:00"/>
    <d v="2021-06-09T00:00:00"/>
    <d v="2021-07-13T00:00:00"/>
    <s v="완료"/>
    <m/>
    <m/>
    <m/>
    <m/>
    <s v="노승윤"/>
    <x v="3"/>
    <s v="임영두"/>
    <m/>
  </r>
  <r>
    <n v="1995"/>
    <s v="202106-089"/>
    <s v="N"/>
    <x v="1827"/>
    <s v="MES"/>
    <x v="2"/>
    <x v="7"/>
    <x v="27"/>
    <n v="2021"/>
    <n v="7"/>
    <n v="29"/>
    <d v="2021-06-09T00:00:00"/>
    <d v="2021-06-09T00:00:00"/>
    <d v="2021-06-09T00:00:00"/>
    <d v="2021-07-13T00:00:00"/>
    <s v="완료"/>
    <m/>
    <m/>
    <m/>
    <m/>
    <s v="노승윤"/>
    <x v="3"/>
    <s v="임영두"/>
    <m/>
  </r>
  <r>
    <n v="1996"/>
    <s v="202106-090"/>
    <s v="N"/>
    <x v="1828"/>
    <s v="MES"/>
    <x v="2"/>
    <x v="7"/>
    <x v="27"/>
    <n v="2021"/>
    <n v="6"/>
    <n v="24"/>
    <d v="2021-06-09T00:00:00"/>
    <d v="2021-06-09T00:00:00"/>
    <d v="2021-06-09T00:00:00"/>
    <d v="2021-06-09T00:00:00"/>
    <s v="완료"/>
    <m/>
    <m/>
    <m/>
    <m/>
    <s v="노승윤"/>
    <x v="3"/>
    <s v="임영두"/>
    <m/>
  </r>
  <r>
    <n v="1997"/>
    <s v="202106-091"/>
    <s v="N"/>
    <x v="1829"/>
    <s v="IT"/>
    <x v="2"/>
    <x v="7"/>
    <x v="27"/>
    <n v="2021"/>
    <n v="6"/>
    <n v="24"/>
    <d v="2021-06-10T00:00:00"/>
    <d v="2021-06-10T00:00:00"/>
    <d v="2021-06-10T00:00:00"/>
    <d v="2021-06-09T00:00:00"/>
    <s v="완료"/>
    <m/>
    <m/>
    <m/>
    <m/>
    <s v="임영두"/>
    <x v="3"/>
    <s v="임영두"/>
    <m/>
  </r>
  <r>
    <n v="1998"/>
    <s v="202106-092"/>
    <s v="N"/>
    <x v="1830"/>
    <s v="MES"/>
    <x v="2"/>
    <x v="7"/>
    <x v="27"/>
    <n v="2021"/>
    <n v="6"/>
    <n v="24"/>
    <d v="2021-06-10T00:00:00"/>
    <d v="2021-06-10T00:00:00"/>
    <d v="2021-06-10T00:00:00"/>
    <d v="2021-06-10T00:00:00"/>
    <s v="완료"/>
    <m/>
    <m/>
    <m/>
    <m/>
    <s v="안영환"/>
    <x v="3"/>
    <s v="임영두"/>
    <m/>
  </r>
  <r>
    <n v="1999"/>
    <s v="202106-093"/>
    <s v="N"/>
    <x v="1831"/>
    <s v="MES"/>
    <x v="2"/>
    <x v="7"/>
    <x v="27"/>
    <n v="2021"/>
    <n v="6"/>
    <n v="24"/>
    <d v="2021-06-10T00:00:00"/>
    <d v="2021-06-10T00:00:00"/>
    <d v="2021-06-10T00:00:00"/>
    <d v="2021-06-10T00:00:00"/>
    <s v="완료"/>
    <m/>
    <m/>
    <m/>
    <m/>
    <s v="이기혁"/>
    <x v="3"/>
    <s v="임영두"/>
    <s v="JA4821324H01MNA0101GR0011_x000a_2.847   13.021"/>
  </r>
  <r>
    <n v="2000"/>
    <s v="202106-094"/>
    <s v="N"/>
    <x v="1832"/>
    <s v="MES"/>
    <x v="2"/>
    <x v="7"/>
    <x v="27"/>
    <n v="2021"/>
    <n v="6"/>
    <n v="24"/>
    <d v="2021-06-10T00:00:00"/>
    <d v="2021-06-10T00:00:00"/>
    <d v="2021-06-10T00:00:00"/>
    <d v="2021-06-10T00:00:00"/>
    <s v="완료"/>
    <m/>
    <m/>
    <m/>
    <m/>
    <s v="안영환"/>
    <x v="3"/>
    <s v="임영두"/>
    <m/>
  </r>
  <r>
    <n v="2001"/>
    <s v="202106-095"/>
    <s v="N"/>
    <x v="1833"/>
    <s v="MES"/>
    <x v="2"/>
    <x v="7"/>
    <x v="27"/>
    <n v="2021"/>
    <n v="6"/>
    <n v="24"/>
    <d v="2021-06-10T00:00:00"/>
    <d v="2021-06-10T00:00:00"/>
    <d v="2021-06-10T00:00:00"/>
    <d v="2021-06-11T00:00:00"/>
    <s v="완료"/>
    <m/>
    <m/>
    <m/>
    <m/>
    <s v="이기혁"/>
    <x v="3"/>
    <s v="임영두"/>
    <m/>
  </r>
  <r>
    <n v="2002"/>
    <s v="202106-096"/>
    <s v="N"/>
    <x v="1834"/>
    <s v="IT"/>
    <x v="2"/>
    <x v="7"/>
    <x v="27"/>
    <n v="2021"/>
    <n v="6"/>
    <n v="24"/>
    <d v="2021-06-11T00:00:00"/>
    <d v="2021-06-11T00:00:00"/>
    <d v="2021-06-11T00:00:00"/>
    <d v="2021-06-11T00:00:00"/>
    <s v="완료"/>
    <m/>
    <m/>
    <m/>
    <m/>
    <s v="최근영"/>
    <x v="3"/>
    <s v="임영두"/>
    <m/>
  </r>
  <r>
    <n v="2003"/>
    <s v="202106-097"/>
    <s v="N"/>
    <x v="1835"/>
    <s v="FMB"/>
    <x v="2"/>
    <x v="7"/>
    <x v="27"/>
    <n v="2021"/>
    <n v="6"/>
    <n v="24"/>
    <d v="2021-06-11T00:00:00"/>
    <d v="2021-06-11T00:00:00"/>
    <d v="2021-06-11T00:00:00"/>
    <d v="2021-06-11T00:00:00"/>
    <s v="완료"/>
    <m/>
    <m/>
    <m/>
    <m/>
    <s v="김형준"/>
    <x v="3"/>
    <s v="임영두"/>
    <m/>
  </r>
  <r>
    <n v="2004"/>
    <s v="202106-098"/>
    <s v="N"/>
    <x v="1836"/>
    <s v="SFAWMS"/>
    <x v="2"/>
    <x v="7"/>
    <x v="27"/>
    <n v="2021"/>
    <n v="6"/>
    <n v="24"/>
    <d v="2021-06-11T00:00:00"/>
    <d v="2021-06-11T00:00:00"/>
    <d v="2021-06-11T00:00:00"/>
    <d v="2021-06-11T00:00:00"/>
    <s v="완료"/>
    <m/>
    <m/>
    <m/>
    <m/>
    <s v="이규민"/>
    <x v="3"/>
    <s v="임영두"/>
    <m/>
  </r>
  <r>
    <n v="2005"/>
    <s v="202106-099"/>
    <s v="N"/>
    <x v="1347"/>
    <s v="IT"/>
    <x v="2"/>
    <x v="7"/>
    <x v="27"/>
    <n v="2021"/>
    <n v="6"/>
    <n v="24"/>
    <d v="2021-06-07T00:00:00"/>
    <d v="2021-06-07T00:00:00"/>
    <d v="2021-06-07T00:00:00"/>
    <d v="2021-06-11T00:00:00"/>
    <s v="완료"/>
    <m/>
    <m/>
    <m/>
    <m/>
    <s v="이남용"/>
    <x v="45"/>
    <s v="이남용"/>
    <m/>
  </r>
  <r>
    <n v="2006"/>
    <s v="202106-100"/>
    <s v="N"/>
    <x v="1348"/>
    <s v="IT"/>
    <x v="2"/>
    <x v="7"/>
    <x v="27"/>
    <n v="2021"/>
    <n v="6"/>
    <n v="24"/>
    <d v="2021-06-07T00:00:00"/>
    <d v="2021-06-07T00:00:00"/>
    <d v="2021-06-07T00:00:00"/>
    <d v="2021-06-11T00:00:00"/>
    <s v="완료"/>
    <m/>
    <m/>
    <m/>
    <m/>
    <s v="이남용"/>
    <x v="45"/>
    <s v="이남용"/>
    <m/>
  </r>
  <r>
    <n v="2007"/>
    <s v="202106-101"/>
    <s v="N"/>
    <x v="1591"/>
    <s v="IT"/>
    <x v="2"/>
    <x v="7"/>
    <x v="27"/>
    <n v="2021"/>
    <n v="6"/>
    <n v="24"/>
    <d v="2021-06-07T00:00:00"/>
    <d v="2021-06-07T00:00:00"/>
    <d v="2021-06-07T00:00:00"/>
    <d v="2021-06-11T00:00:00"/>
    <s v="완료"/>
    <m/>
    <m/>
    <m/>
    <m/>
    <s v="임영두"/>
    <x v="45"/>
    <s v="이남용"/>
    <m/>
  </r>
  <r>
    <n v="2008"/>
    <s v="202106-102"/>
    <s v="N"/>
    <x v="1837"/>
    <s v="VPN"/>
    <x v="2"/>
    <x v="7"/>
    <x v="27"/>
    <n v="2021"/>
    <n v="6"/>
    <n v="24"/>
    <d v="2021-06-07T00:00:00"/>
    <d v="2021-06-07T00:00:00"/>
    <d v="2021-06-07T00:00:00"/>
    <d v="2021-06-07T00:00:00"/>
    <s v="완료"/>
    <m/>
    <m/>
    <m/>
    <m/>
    <s v="임성현"/>
    <x v="45"/>
    <s v="이남용"/>
    <m/>
  </r>
  <r>
    <n v="2009"/>
    <s v="202106-103"/>
    <s v="N"/>
    <x v="1579"/>
    <s v="VPN"/>
    <x v="2"/>
    <x v="7"/>
    <x v="27"/>
    <n v="2021"/>
    <n v="6"/>
    <n v="24"/>
    <d v="2021-06-07T00:00:00"/>
    <d v="2021-06-07T00:00:00"/>
    <d v="2021-06-07T00:00:00"/>
    <d v="2021-06-07T00:00:00"/>
    <s v="완료"/>
    <m/>
    <m/>
    <m/>
    <m/>
    <s v="임성현"/>
    <x v="45"/>
    <s v="이남용"/>
    <m/>
  </r>
  <r>
    <n v="2010"/>
    <s v="202106-104"/>
    <s v="N"/>
    <x v="1796"/>
    <s v="VPN"/>
    <x v="2"/>
    <x v="7"/>
    <x v="27"/>
    <n v="2021"/>
    <n v="6"/>
    <n v="24"/>
    <d v="2021-06-08T00:00:00"/>
    <d v="2021-06-08T00:00:00"/>
    <d v="2021-06-08T00:00:00"/>
    <d v="2021-06-08T00:00:00"/>
    <s v="완료"/>
    <m/>
    <m/>
    <m/>
    <m/>
    <s v="메르센코리아"/>
    <x v="45"/>
    <s v="이남용"/>
    <m/>
  </r>
  <r>
    <n v="2011"/>
    <s v="202106-105"/>
    <s v="N"/>
    <x v="1838"/>
    <s v="IT"/>
    <x v="2"/>
    <x v="7"/>
    <x v="27"/>
    <n v="2021"/>
    <n v="6"/>
    <n v="24"/>
    <d v="2021-06-08T00:00:00"/>
    <d v="2021-06-08T00:00:00"/>
    <d v="2021-06-08T00:00:00"/>
    <d v="2021-06-08T00:00:00"/>
    <s v="완료"/>
    <m/>
    <m/>
    <m/>
    <m/>
    <s v="임성현"/>
    <x v="45"/>
    <s v="이남용"/>
    <m/>
  </r>
  <r>
    <n v="2012"/>
    <s v="202106-106"/>
    <s v="N"/>
    <x v="1795"/>
    <s v="IT"/>
    <x v="2"/>
    <x v="7"/>
    <x v="27"/>
    <n v="2021"/>
    <n v="6"/>
    <n v="24"/>
    <d v="2021-06-09T00:00:00"/>
    <d v="2021-06-09T00:00:00"/>
    <d v="2021-06-09T00:00:00"/>
    <d v="2021-06-09T00:00:00"/>
    <s v="완료"/>
    <m/>
    <m/>
    <m/>
    <m/>
    <s v="이태경"/>
    <x v="45"/>
    <s v="이남용"/>
    <m/>
  </r>
  <r>
    <n v="2013"/>
    <s v="202106-107"/>
    <s v="N"/>
    <x v="1839"/>
    <s v="IT"/>
    <x v="2"/>
    <x v="7"/>
    <x v="27"/>
    <n v="2021"/>
    <n v="6"/>
    <n v="24"/>
    <d v="2021-06-09T00:00:00"/>
    <d v="2021-06-09T00:00:00"/>
    <d v="2021-06-09T00:00:00"/>
    <d v="2021-06-09T00:00:00"/>
    <s v="완료"/>
    <m/>
    <m/>
    <m/>
    <m/>
    <s v="이태경"/>
    <x v="45"/>
    <s v="이남용"/>
    <m/>
  </r>
  <r>
    <n v="2014"/>
    <s v="202106-108"/>
    <s v="N"/>
    <x v="1840"/>
    <s v="IT"/>
    <x v="2"/>
    <x v="7"/>
    <x v="27"/>
    <n v="2021"/>
    <n v="6"/>
    <n v="24"/>
    <d v="2021-06-09T00:00:00"/>
    <d v="2021-06-09T00:00:00"/>
    <d v="2021-06-09T00:00:00"/>
    <d v="2021-06-09T00:00:00"/>
    <s v="완료"/>
    <m/>
    <m/>
    <m/>
    <m/>
    <s v="김태령"/>
    <x v="45"/>
    <s v="이남용"/>
    <s v="Windows10 마이크 권한 설정"/>
  </r>
  <r>
    <n v="2015"/>
    <s v="202106-109"/>
    <s v="N"/>
    <x v="1841"/>
    <s v="IT"/>
    <x v="2"/>
    <x v="7"/>
    <x v="27"/>
    <n v="2021"/>
    <n v="6"/>
    <n v="24"/>
    <d v="2021-06-09T00:00:00"/>
    <d v="2021-06-09T00:00:00"/>
    <d v="2021-06-09T00:00:00"/>
    <d v="2021-06-09T00:00:00"/>
    <s v="완료"/>
    <m/>
    <m/>
    <m/>
    <m/>
    <s v="이지혜"/>
    <x v="45"/>
    <s v="이남용"/>
    <s v="기존 IMAP/SMTP방식을 계정재생성을_x000a_통해 EXCHANGE방식으로 변경 후 _x000a_메일설정 및 테스트 후 조치완료"/>
  </r>
  <r>
    <n v="2016"/>
    <s v="202106-110"/>
    <s v="N"/>
    <x v="1842"/>
    <s v="IT"/>
    <x v="2"/>
    <x v="7"/>
    <x v="27"/>
    <n v="2021"/>
    <n v="6"/>
    <n v="24"/>
    <d v="2021-06-09T00:00:00"/>
    <d v="2021-06-09T00:00:00"/>
    <d v="2021-06-09T00:00:00"/>
    <d v="2021-06-09T00:00:00"/>
    <s v="완료"/>
    <m/>
    <m/>
    <m/>
    <m/>
    <s v="임영두"/>
    <x v="45"/>
    <s v="이남용"/>
    <s v="FMB모니터PC 재부팅 후 조치"/>
  </r>
  <r>
    <n v="2017"/>
    <s v="202106-111"/>
    <s v="N"/>
    <x v="1843"/>
    <s v="IT"/>
    <x v="2"/>
    <x v="7"/>
    <x v="27"/>
    <n v="2021"/>
    <n v="6"/>
    <n v="24"/>
    <d v="2021-06-10T00:00:00"/>
    <d v="2021-06-10T00:00:00"/>
    <d v="2021-06-10T00:00:00"/>
    <d v="2021-06-10T00:00:00"/>
    <s v="완료"/>
    <m/>
    <m/>
    <m/>
    <m/>
    <s v="이지혜"/>
    <x v="45"/>
    <s v="이남용"/>
    <s v="공유폴더 접근방법 설명드리고_x000a_공유폴더 바로가기 만들어드림"/>
  </r>
  <r>
    <n v="2018"/>
    <s v="202106-112"/>
    <s v="N"/>
    <x v="1844"/>
    <s v="IT"/>
    <x v="2"/>
    <x v="7"/>
    <x v="27"/>
    <n v="2021"/>
    <n v="6"/>
    <n v="24"/>
    <d v="2021-06-10T00:00:00"/>
    <d v="2021-06-10T00:00:00"/>
    <d v="2021-06-10T00:00:00"/>
    <d v="2021-06-10T00:00:00"/>
    <s v="완료"/>
    <m/>
    <m/>
    <m/>
    <m/>
    <s v="최성순"/>
    <x v="45"/>
    <s v="이남용"/>
    <s v="기존 오피스2010에서 M365로 업그레이드_x000a_이후 아웃룩설정"/>
  </r>
  <r>
    <n v="2019"/>
    <s v="202106-113"/>
    <s v="N"/>
    <x v="1845"/>
    <s v="IT"/>
    <x v="2"/>
    <x v="7"/>
    <x v="27"/>
    <n v="2021"/>
    <n v="6"/>
    <n v="24"/>
    <d v="2021-06-10T00:00:00"/>
    <d v="2021-06-10T00:00:00"/>
    <d v="2021-06-10T00:00:00"/>
    <d v="2021-06-10T00:00:00"/>
    <s v="완료"/>
    <m/>
    <m/>
    <m/>
    <m/>
    <s v="최성순"/>
    <x v="45"/>
    <s v="이남용"/>
    <s v="휴대폰아웃룩에서 M365계정설정 후_x000a_아웃룩 로그인"/>
  </r>
  <r>
    <n v="2020"/>
    <s v="202106-114"/>
    <s v="N"/>
    <x v="1846"/>
    <s v="IT"/>
    <x v="2"/>
    <x v="7"/>
    <x v="27"/>
    <n v="2021"/>
    <n v="6"/>
    <n v="24"/>
    <d v="2021-06-10T00:00:00"/>
    <d v="2021-06-10T00:00:00"/>
    <d v="2021-06-10T00:00:00"/>
    <d v="2021-06-10T00:00:00"/>
    <s v="완료"/>
    <m/>
    <m/>
    <m/>
    <m/>
    <s v="양다인"/>
    <x v="45"/>
    <s v="이남용"/>
    <s v="IE에서 호환성보기설정이후_x000a_허경훈팀장님께 이관"/>
  </r>
  <r>
    <n v="2021"/>
    <s v="202106-115"/>
    <s v="N"/>
    <x v="1847"/>
    <s v="IT"/>
    <x v="2"/>
    <x v="7"/>
    <x v="27"/>
    <n v="2021"/>
    <n v="6"/>
    <n v="24"/>
    <d v="2021-06-10T00:00:00"/>
    <d v="2021-06-10T00:00:00"/>
    <d v="2021-06-10T00:00:00"/>
    <d v="2021-06-10T00:00:00"/>
    <s v="완료"/>
    <m/>
    <m/>
    <m/>
    <m/>
    <s v="최성순"/>
    <x v="45"/>
    <s v="이남용"/>
    <s v="DRM재설치로 조치완료"/>
  </r>
  <r>
    <n v="2022"/>
    <s v="202106-116"/>
    <s v="N"/>
    <x v="1848"/>
    <s v="IT"/>
    <x v="2"/>
    <x v="7"/>
    <x v="27"/>
    <n v="2021"/>
    <n v="6"/>
    <n v="24"/>
    <d v="2021-06-11T00:00:00"/>
    <d v="2021-06-11T00:00:00"/>
    <d v="2021-06-11T00:00:00"/>
    <d v="2021-06-11T00:00:00"/>
    <s v="완료"/>
    <m/>
    <m/>
    <m/>
    <m/>
    <s v="신동열"/>
    <x v="45"/>
    <s v="이남용"/>
    <s v="Windows10 포맷 및 기존 프로그램_x000a_복구 및 설정으로 조치완료"/>
  </r>
  <r>
    <n v="2023"/>
    <s v="202106-117"/>
    <s v="N"/>
    <x v="1849"/>
    <s v="VPN"/>
    <x v="2"/>
    <x v="7"/>
    <x v="27"/>
    <n v="2021"/>
    <n v="6"/>
    <n v="24"/>
    <d v="2021-06-11T00:00:00"/>
    <d v="2021-06-11T00:00:00"/>
    <d v="2021-06-11T00:00:00"/>
    <d v="2021-06-11T00:00:00"/>
    <s v="완료"/>
    <m/>
    <m/>
    <m/>
    <m/>
    <s v="인송문화재단"/>
    <x v="45"/>
    <s v="이남용"/>
    <s v="VPN 계정비밀번호 오류로 초기화_x000a_후 연결로 조치완료"/>
  </r>
  <r>
    <n v="2024"/>
    <s v="202106-118"/>
    <s v="N"/>
    <x v="1850"/>
    <s v="THSYS"/>
    <x v="2"/>
    <x v="7"/>
    <x v="26"/>
    <n v="2021"/>
    <n v="6"/>
    <n v="23"/>
    <d v="2021-06-04T00:00:00"/>
    <d v="2021-06-04T00:00:00"/>
    <d v="2021-06-04T00:00:00"/>
    <d v="2021-06-04T00:00:00"/>
    <s v="완료"/>
    <m/>
    <m/>
    <m/>
    <m/>
    <s v="이수진/영업팀"/>
    <x v="37"/>
    <s v="이세웅"/>
    <s v="대금청구작성이후 취소 여러 번 작업으로 인한 전표취소오류_x000a_해당건 전표내역 확인 후에 영업담당자에게 내용전달"/>
  </r>
  <r>
    <n v="2025"/>
    <s v="202106-119"/>
    <s v="N"/>
    <x v="1851"/>
    <s v="THSYS"/>
    <x v="2"/>
    <x v="7"/>
    <x v="27"/>
    <n v="2021"/>
    <n v="6"/>
    <n v="24"/>
    <d v="2021-06-07T00:00:00"/>
    <d v="2021-06-07T00:00:00"/>
    <d v="2021-06-07T00:00:00"/>
    <d v="2021-06-07T00:00:00"/>
    <s v="완료"/>
    <m/>
    <m/>
    <m/>
    <m/>
    <s v="정경숙/구매팀"/>
    <x v="37"/>
    <s v="이세웅"/>
    <s v="자재코드 : 5004266 에 대한 구매VIEW 생성이 오류_x000a_재생성작업 수행"/>
  </r>
  <r>
    <n v="2026"/>
    <s v="202106-120"/>
    <s v="N"/>
    <x v="1852"/>
    <s v="THSYS"/>
    <x v="2"/>
    <x v="7"/>
    <x v="27"/>
    <n v="2021"/>
    <n v="6"/>
    <n v="24"/>
    <d v="2021-06-07T00:00:00"/>
    <d v="2021-06-07T00:00:00"/>
    <d v="2021-06-07T00:00:00"/>
    <d v="2021-06-07T00:00:00"/>
    <s v="완료"/>
    <m/>
    <m/>
    <m/>
    <m/>
    <s v="이태경/생산관리"/>
    <x v="37"/>
    <s v="이세웅"/>
    <s v="해당 구매발주시 &quot;확정&quot;탭에 대한 DATA 점검처리"/>
  </r>
  <r>
    <n v="2027"/>
    <s v="202106-121"/>
    <s v="N"/>
    <x v="1853"/>
    <s v="THSYS"/>
    <x v="2"/>
    <x v="7"/>
    <x v="27"/>
    <n v="2021"/>
    <n v="6"/>
    <n v="24"/>
    <d v="2021-06-07T00:00:00"/>
    <d v="2021-06-07T00:00:00"/>
    <d v="2021-06-07T00:00:00"/>
    <d v="2021-06-07T00:00:00"/>
    <s v="완료"/>
    <m/>
    <m/>
    <m/>
    <m/>
    <s v="홍승혁/기획"/>
    <x v="37"/>
    <s v="이세웅"/>
    <s v="13건의 자재코드에 대한 원가취합처 미생성으로_x000a_실적전표 미발생, 생성이후 정상처리 완료"/>
  </r>
  <r>
    <n v="2028"/>
    <s v="202106-122"/>
    <s v="N"/>
    <x v="1854"/>
    <s v="THSYS"/>
    <x v="2"/>
    <x v="7"/>
    <x v="27"/>
    <n v="2021"/>
    <n v="6"/>
    <n v="24"/>
    <d v="2021-06-07T00:00:00"/>
    <d v="2021-06-07T00:00:00"/>
    <d v="2021-06-07T00:00:00"/>
    <d v="2021-06-07T00:00:00"/>
    <s v="완료"/>
    <m/>
    <m/>
    <m/>
    <m/>
    <s v="홍승혁/기획"/>
    <x v="37"/>
    <s v="이세웅"/>
    <s v="2021.05월 원가마감시, 대금청구 작성 평가오류발생_x000a_해당건 중, 오류로 판단된 건 엑셀자료송부(플랜트/유통경로)_x000a_해당건 역분개 처리이후에 정상처리 수행"/>
  </r>
  <r>
    <n v="2029"/>
    <s v="202106-123"/>
    <s v="N"/>
    <x v="1855"/>
    <s v="THSYS"/>
    <x v="2"/>
    <x v="7"/>
    <x v="27"/>
    <n v="2021"/>
    <n v="6"/>
    <n v="24"/>
    <d v="2021-06-08T00:00:00"/>
    <d v="2021-06-08T00:00:00"/>
    <d v="2021-06-08T00:00:00"/>
    <d v="2021-06-08T00:00:00"/>
    <s v="완료"/>
    <m/>
    <m/>
    <m/>
    <m/>
    <s v="유용욱/재무"/>
    <x v="37"/>
    <s v="이세웅"/>
    <s v="해당 전표번호:7100001023건은 삭제처리된 건임_x000a_다른 건으로 전표승인 진행으로 공지"/>
  </r>
  <r>
    <n v="2030"/>
    <s v="202106-124"/>
    <s v="N"/>
    <x v="1856"/>
    <s v="THSYS"/>
    <x v="2"/>
    <x v="7"/>
    <x v="27"/>
    <n v="2021"/>
    <n v="6"/>
    <n v="24"/>
    <d v="2021-06-09T00:00:00"/>
    <d v="2021-06-09T00:00:00"/>
    <d v="2021-06-09T00:00:00"/>
    <d v="2021-06-09T00:00:00"/>
    <s v="완료"/>
    <m/>
    <m/>
    <m/>
    <m/>
    <s v="류혜진/영업팀"/>
    <x v="37"/>
    <s v="이세웅"/>
    <s v="류혜진 사용자와 동일한 SAP ID 부여"/>
  </r>
  <r>
    <n v="2031"/>
    <s v="202106-125"/>
    <s v="N"/>
    <x v="1857"/>
    <s v="THSYS"/>
    <x v="2"/>
    <x v="7"/>
    <x v="27"/>
    <n v="2021"/>
    <n v="6"/>
    <n v="24"/>
    <d v="2021-06-09T00:00:00"/>
    <d v="2021-06-09T00:00:00"/>
    <d v="2021-06-09T00:00:00"/>
    <d v="2021-06-09T00:00:00"/>
    <s v="완료"/>
    <m/>
    <m/>
    <m/>
    <m/>
    <s v="홍승혁/기획"/>
    <x v="37"/>
    <s v="이세웅"/>
    <s v="13건의 자재코드에 대한 원가취합처 미생성._x000a_생산팀 기준정보 완료 후, 현업담당자가 원가담당자에게 문의_x000a_해야함"/>
  </r>
  <r>
    <n v="2032"/>
    <s v="202106-126"/>
    <s v="N"/>
    <x v="1858"/>
    <s v="THSYS"/>
    <x v="2"/>
    <x v="7"/>
    <x v="27"/>
    <n v="2021"/>
    <n v="6"/>
    <n v="24"/>
    <d v="2021-06-10T00:00:00"/>
    <d v="2021-06-10T00:00:00"/>
    <d v="2021-06-10T00:00:00"/>
    <d v="2021-06-10T00:00:00"/>
    <s v="완료"/>
    <m/>
    <m/>
    <m/>
    <m/>
    <s v="오희주/SPSS"/>
    <x v="37"/>
    <s v="이세웅"/>
    <s v="ZSDR8110 권한부여 ( 견적 시스템 변형 조회기능 )"/>
  </r>
  <r>
    <n v="2033"/>
    <s v="202106-127"/>
    <s v="N"/>
    <x v="1859"/>
    <s v="THSYS"/>
    <x v="2"/>
    <x v="7"/>
    <x v="27"/>
    <n v="2021"/>
    <n v="6"/>
    <n v="24"/>
    <d v="2021-06-10T00:00:00"/>
    <d v="2021-06-10T00:00:00"/>
    <d v="2021-06-10T00:00:00"/>
    <d v="2021-06-10T00:00:00"/>
    <s v="완료"/>
    <m/>
    <m/>
    <m/>
    <m/>
    <s v="전다해/생산팀"/>
    <x v="37"/>
    <s v="이세웅"/>
    <s v="ZCOR0411N 권한부여 ( 실적에 대한 원가적인 업무요청 )"/>
  </r>
  <r>
    <n v="2034"/>
    <s v="202106-128"/>
    <s v="N"/>
    <x v="1860"/>
    <s v="THSYS"/>
    <x v="2"/>
    <x v="7"/>
    <x v="27"/>
    <n v="2021"/>
    <n v="6"/>
    <n v="24"/>
    <d v="2021-06-07T00:00:00"/>
    <d v="2021-06-07T00:00:00"/>
    <d v="2021-06-07T00:00:00"/>
    <d v="2021-06-07T00:00:00"/>
    <s v="완료"/>
    <m/>
    <m/>
    <m/>
    <m/>
    <s v="김경민/구매팀"/>
    <x v="38"/>
    <s v="허경훈"/>
    <s v="IE설정 변경"/>
  </r>
  <r>
    <n v="2035"/>
    <s v="202106-129"/>
    <s v="N"/>
    <x v="1861"/>
    <s v="THSYS"/>
    <x v="2"/>
    <x v="7"/>
    <x v="27"/>
    <n v="2021"/>
    <n v="6"/>
    <n v="24"/>
    <d v="2021-06-07T00:00:00"/>
    <d v="2021-06-07T00:00:00"/>
    <d v="2021-06-07T00:00:00"/>
    <d v="2021-06-07T00:00:00"/>
    <s v="완료"/>
    <m/>
    <m/>
    <m/>
    <m/>
    <s v="백광현/HR팀"/>
    <x v="38"/>
    <s v="허경훈"/>
    <s v="해외영업2팀/이지혜"/>
  </r>
  <r>
    <n v="2036"/>
    <s v="202106-130"/>
    <s v="N"/>
    <x v="1862"/>
    <s v="THSYS"/>
    <x v="2"/>
    <x v="7"/>
    <x v="27"/>
    <n v="2021"/>
    <n v="6"/>
    <n v="24"/>
    <d v="2021-06-08T00:00:00"/>
    <d v="2021-06-08T00:00:00"/>
    <d v="2021-06-08T00:00:00"/>
    <d v="2021-06-10T00:00:00"/>
    <s v="완료"/>
    <m/>
    <m/>
    <m/>
    <m/>
    <s v="IT팀/최근영"/>
    <x v="38"/>
    <s v="허경훈"/>
    <s v="퇴사자 : 베형진, 정찬호, 고승환"/>
  </r>
  <r>
    <n v="2037"/>
    <s v="202106-131"/>
    <s v="N"/>
    <x v="1860"/>
    <s v="THSYS"/>
    <x v="2"/>
    <x v="7"/>
    <x v="27"/>
    <n v="2021"/>
    <n v="6"/>
    <n v="24"/>
    <d v="2021-06-11T00:00:00"/>
    <d v="2021-06-11T00:00:00"/>
    <d v="2021-06-11T00:00:00"/>
    <d v="2021-06-11T00:00:00"/>
    <s v="완료"/>
    <m/>
    <m/>
    <m/>
    <m/>
    <s v="생산기술팀/양다인"/>
    <x v="38"/>
    <s v="허경훈"/>
    <s v="IE설정 변경"/>
  </r>
  <r>
    <n v="2038"/>
    <s v="202106-132"/>
    <s v="N"/>
    <x v="1863"/>
    <s v="THSYS"/>
    <x v="2"/>
    <x v="7"/>
    <x v="27"/>
    <n v="2021"/>
    <n v="6"/>
    <n v="24"/>
    <d v="2021-06-09T00:00:00"/>
    <d v="2021-06-09T00:00:00"/>
    <d v="2021-06-09T00:00:00"/>
    <d v="2021-06-09T00:00:00"/>
    <s v="완료"/>
    <m/>
    <m/>
    <m/>
    <m/>
    <s v="정희황"/>
    <x v="90"/>
    <s v="it브레인_x000a_이병은 차장"/>
    <s v="특이사항없음"/>
  </r>
  <r>
    <n v="2039"/>
    <s v="202106-133"/>
    <s v="N"/>
    <x v="1864"/>
    <s v="THSYS"/>
    <x v="2"/>
    <x v="7"/>
    <x v="27"/>
    <n v="2021"/>
    <n v="6"/>
    <n v="24"/>
    <d v="2021-06-09T00:00:00"/>
    <d v="2021-06-09T00:00:00"/>
    <d v="2021-06-09T00:00:00"/>
    <d v="2021-06-09T00:00:00"/>
    <s v="완료"/>
    <m/>
    <m/>
    <m/>
    <m/>
    <s v="정희황"/>
    <x v="91"/>
    <s v="이소프팅_x000a_강준호 팀장"/>
    <s v="특이사항없음"/>
  </r>
  <r>
    <n v="2040"/>
    <s v="202106-134"/>
    <s v="N"/>
    <x v="1865"/>
    <s v="MES"/>
    <x v="2"/>
    <x v="7"/>
    <x v="28"/>
    <n v="2021"/>
    <n v="6"/>
    <n v="25"/>
    <d v="2021-06-14T00:00:00"/>
    <d v="2021-06-14T00:00:00"/>
    <d v="2021-06-14T00:00:00"/>
    <d v="2021-06-14T00:00:00"/>
    <s v="완료"/>
    <m/>
    <m/>
    <m/>
    <m/>
    <s v="이규민"/>
    <x v="3"/>
    <s v="임영두"/>
    <m/>
  </r>
  <r>
    <n v="2041"/>
    <s v="202106-135"/>
    <s v="N"/>
    <x v="1866"/>
    <s v="MES"/>
    <x v="2"/>
    <x v="7"/>
    <x v="28"/>
    <n v="2021"/>
    <n v="6"/>
    <n v="25"/>
    <d v="2021-06-14T00:00:00"/>
    <d v="2021-06-14T00:00:00"/>
    <d v="2021-06-14T00:00:00"/>
    <d v="2021-06-14T00:00:00"/>
    <s v="완료"/>
    <m/>
    <m/>
    <m/>
    <m/>
    <s v="박기범"/>
    <x v="3"/>
    <s v="임영두"/>
    <m/>
  </r>
  <r>
    <n v="2042"/>
    <s v="202106-136"/>
    <s v="N"/>
    <x v="1867"/>
    <s v="MES"/>
    <x v="2"/>
    <x v="7"/>
    <x v="28"/>
    <n v="2021"/>
    <n v="6"/>
    <n v="25"/>
    <d v="2021-06-14T00:00:00"/>
    <d v="2021-06-14T00:00:00"/>
    <d v="2021-06-14T00:00:00"/>
    <d v="2021-06-15T00:00:00"/>
    <s v="완료"/>
    <m/>
    <m/>
    <m/>
    <m/>
    <s v="우성훈"/>
    <x v="3"/>
    <s v="임영두"/>
    <m/>
  </r>
  <r>
    <n v="2043"/>
    <s v="202106-137"/>
    <s v="N"/>
    <x v="1868"/>
    <s v="IT"/>
    <x v="2"/>
    <x v="7"/>
    <x v="28"/>
    <n v="2021"/>
    <n v="6"/>
    <n v="25"/>
    <d v="2021-06-14T00:00:00"/>
    <d v="2021-06-14T00:00:00"/>
    <d v="2021-06-14T00:00:00"/>
    <d v="2021-06-14T00:00:00"/>
    <s v="완료"/>
    <m/>
    <m/>
    <m/>
    <m/>
    <s v="최근영"/>
    <x v="3"/>
    <s v="임영두"/>
    <m/>
  </r>
  <r>
    <n v="2044"/>
    <s v="202106-138"/>
    <s v="N"/>
    <x v="1869"/>
    <s v="MES"/>
    <x v="2"/>
    <x v="7"/>
    <x v="28"/>
    <n v="2021"/>
    <n v="6"/>
    <n v="26"/>
    <d v="2021-06-15T00:00:00"/>
    <d v="2021-06-15T00:00:00"/>
    <d v="2021-06-15T00:00:00"/>
    <d v="2021-06-23T00:00:00"/>
    <s v="완료"/>
    <m/>
    <m/>
    <m/>
    <m/>
    <s v="이규민"/>
    <x v="3"/>
    <s v="임영두"/>
    <m/>
  </r>
  <r>
    <n v="2045"/>
    <s v="202106-139"/>
    <s v="N"/>
    <x v="1870"/>
    <s v="MES"/>
    <x v="2"/>
    <x v="7"/>
    <x v="28"/>
    <n v="2021"/>
    <n v="6"/>
    <n v="25"/>
    <d v="2021-06-15T00:00:00"/>
    <d v="2021-06-15T00:00:00"/>
    <d v="2021-06-15T00:00:00"/>
    <d v="2021-06-15T00:00:00"/>
    <s v="완료"/>
    <m/>
    <m/>
    <m/>
    <m/>
    <s v="노승윤"/>
    <x v="3"/>
    <s v="임영두"/>
    <m/>
  </r>
  <r>
    <n v="2046"/>
    <s v="202106-140"/>
    <s v="N"/>
    <x v="1871"/>
    <s v="MES"/>
    <x v="2"/>
    <x v="7"/>
    <x v="28"/>
    <n v="2021"/>
    <n v="6"/>
    <n v="25"/>
    <d v="2021-06-14T00:00:00"/>
    <d v="2021-06-14T00:00:00"/>
    <d v="2021-06-14T00:00:00"/>
    <d v="2021-06-15T00:00:00"/>
    <s v="완료"/>
    <m/>
    <m/>
    <m/>
    <m/>
    <s v="우성훈"/>
    <x v="3"/>
    <s v="임영두"/>
    <m/>
  </r>
  <r>
    <n v="2047"/>
    <s v="202106-141"/>
    <s v="N"/>
    <x v="1872"/>
    <s v="IT"/>
    <x v="2"/>
    <x v="7"/>
    <x v="28"/>
    <n v="2021"/>
    <n v="6"/>
    <n v="25"/>
    <d v="2021-06-15T00:00:00"/>
    <d v="2021-06-15T00:00:00"/>
    <d v="2021-06-15T00:00:00"/>
    <d v="2021-06-15T00:00:00"/>
    <s v="완료"/>
    <m/>
    <m/>
    <m/>
    <m/>
    <s v="신상열"/>
    <x v="3"/>
    <s v="임영두"/>
    <m/>
  </r>
  <r>
    <n v="2048"/>
    <s v="202106-142"/>
    <s v="N"/>
    <x v="1873"/>
    <s v="FMB"/>
    <x v="2"/>
    <x v="7"/>
    <x v="28"/>
    <n v="2021"/>
    <n v="6"/>
    <n v="25"/>
    <d v="2021-06-14T00:00:00"/>
    <d v="2021-06-14T00:00:00"/>
    <d v="2021-06-14T00:00:00"/>
    <d v="2021-06-15T00:00:00"/>
    <s v="완료"/>
    <m/>
    <m/>
    <m/>
    <m/>
    <s v="임영두"/>
    <x v="3"/>
    <s v="임영두"/>
    <m/>
  </r>
  <r>
    <n v="2049"/>
    <s v="202106-143"/>
    <s v="N"/>
    <x v="1874"/>
    <s v="FMB"/>
    <x v="2"/>
    <x v="7"/>
    <x v="28"/>
    <n v="2021"/>
    <n v="6"/>
    <n v="25"/>
    <d v="2021-06-16T00:00:00"/>
    <d v="2021-06-16T00:00:00"/>
    <d v="2021-06-16T00:00:00"/>
    <d v="2021-06-16T00:00:00"/>
    <s v="완료"/>
    <m/>
    <m/>
    <m/>
    <m/>
    <s v="임영두"/>
    <x v="3"/>
    <s v="임영두"/>
    <m/>
  </r>
  <r>
    <n v="2050"/>
    <s v="202106-144"/>
    <s v="N"/>
    <x v="1875"/>
    <s v="FMB"/>
    <x v="2"/>
    <x v="7"/>
    <x v="28"/>
    <n v="2021"/>
    <n v="6"/>
    <n v="25"/>
    <d v="2021-06-17T00:00:00"/>
    <d v="2021-06-17T00:00:00"/>
    <d v="2021-06-17T00:00:00"/>
    <d v="2021-06-17T00:00:00"/>
    <s v="완료"/>
    <m/>
    <m/>
    <m/>
    <m/>
    <s v="임영두"/>
    <x v="3"/>
    <s v="임영두"/>
    <m/>
  </r>
  <r>
    <n v="2051"/>
    <s v="202106-145"/>
    <s v="N"/>
    <x v="1876"/>
    <s v="FMB"/>
    <x v="2"/>
    <x v="7"/>
    <x v="28"/>
    <n v="2021"/>
    <n v="6"/>
    <n v="27"/>
    <d v="2021-06-17T00:00:00"/>
    <d v="2021-06-17T00:00:00"/>
    <d v="2021-06-17T00:00:00"/>
    <d v="2021-06-30T00:00:00"/>
    <s v="완료"/>
    <m/>
    <m/>
    <m/>
    <m/>
    <s v="임영두"/>
    <x v="3"/>
    <s v="임영두"/>
    <m/>
  </r>
  <r>
    <n v="2052"/>
    <s v="202106-146"/>
    <s v="N"/>
    <x v="1877"/>
    <s v="MES"/>
    <x v="2"/>
    <x v="7"/>
    <x v="28"/>
    <n v="2021"/>
    <n v="6"/>
    <n v="25"/>
    <d v="2021-06-15T00:00:00"/>
    <d v="2021-06-15T00:00:00"/>
    <d v="2021-06-15T00:00:00"/>
    <d v="2021-06-16T00:00:00"/>
    <s v="완료"/>
    <m/>
    <m/>
    <m/>
    <m/>
    <s v="이태경"/>
    <x v="3"/>
    <s v="임영두"/>
    <m/>
  </r>
  <r>
    <n v="2053"/>
    <s v="202106-147"/>
    <s v="N"/>
    <x v="1878"/>
    <s v="MES"/>
    <x v="2"/>
    <x v="7"/>
    <x v="28"/>
    <n v="2021"/>
    <n v="6"/>
    <n v="25"/>
    <d v="2021-06-15T00:00:00"/>
    <d v="2021-06-15T00:00:00"/>
    <d v="2021-06-15T00:00:00"/>
    <d v="2021-06-15T00:00:00"/>
    <s v="완료"/>
    <m/>
    <m/>
    <m/>
    <m/>
    <s v="우성훈"/>
    <x v="3"/>
    <s v="임영두"/>
    <m/>
  </r>
  <r>
    <n v="2054"/>
    <s v="202106-148"/>
    <s v="N"/>
    <x v="1879"/>
    <s v="FMB"/>
    <x v="2"/>
    <x v="7"/>
    <x v="28"/>
    <n v="2021"/>
    <n v="6"/>
    <n v="25"/>
    <d v="2021-06-15T00:00:00"/>
    <d v="2021-06-15T00:00:00"/>
    <d v="2021-06-15T00:00:00"/>
    <d v="2021-06-16T00:00:00"/>
    <s v="완료"/>
    <m/>
    <m/>
    <m/>
    <m/>
    <s v="임영두"/>
    <x v="3"/>
    <s v="임영두"/>
    <m/>
  </r>
  <r>
    <n v="2055"/>
    <s v="202106-149"/>
    <s v="N"/>
    <x v="1880"/>
    <s v="SFAWMS"/>
    <x v="2"/>
    <x v="7"/>
    <x v="28"/>
    <n v="2021"/>
    <n v="6"/>
    <n v="25"/>
    <d v="2021-06-16T00:00:00"/>
    <d v="2021-06-16T00:00:00"/>
    <d v="2021-06-16T00:00:00"/>
    <d v="2021-06-16T00:00:00"/>
    <s v="완료"/>
    <m/>
    <m/>
    <m/>
    <m/>
    <s v="이규민"/>
    <x v="3"/>
    <s v="임영두"/>
    <m/>
  </r>
  <r>
    <n v="2056"/>
    <s v="202106-150"/>
    <s v="N"/>
    <x v="1881"/>
    <s v="MES"/>
    <x v="2"/>
    <x v="7"/>
    <x v="28"/>
    <n v="2021"/>
    <n v="6"/>
    <n v="25"/>
    <d v="2021-06-16T00:00:00"/>
    <d v="2021-06-16T00:00:00"/>
    <d v="2021-06-16T00:00:00"/>
    <d v="2021-06-16T00:00:00"/>
    <s v="완료"/>
    <m/>
    <m/>
    <m/>
    <m/>
    <s v="이기혁"/>
    <x v="3"/>
    <s v="임영두"/>
    <m/>
  </r>
  <r>
    <n v="2057"/>
    <s v="202106-151"/>
    <s v="N"/>
    <x v="1882"/>
    <s v="SFAWMS"/>
    <x v="2"/>
    <x v="7"/>
    <x v="28"/>
    <n v="2021"/>
    <n v="6"/>
    <n v="25"/>
    <d v="2021-06-16T00:00:00"/>
    <d v="2021-06-16T00:00:00"/>
    <d v="2021-06-16T00:00:00"/>
    <d v="2021-06-16T00:00:00"/>
    <s v="완료"/>
    <m/>
    <m/>
    <m/>
    <m/>
    <s v="이규민"/>
    <x v="3"/>
    <s v="임영두"/>
    <m/>
  </r>
  <r>
    <n v="2058"/>
    <s v="202106-152"/>
    <s v="N"/>
    <x v="1883"/>
    <s v="MES"/>
    <x v="2"/>
    <x v="7"/>
    <x v="28"/>
    <n v="2021"/>
    <n v="6"/>
    <n v="25"/>
    <d v="2021-06-17T00:00:00"/>
    <d v="2021-06-17T00:00:00"/>
    <d v="2021-06-17T00:00:00"/>
    <d v="2021-06-17T00:00:00"/>
    <s v="완료"/>
    <m/>
    <m/>
    <m/>
    <m/>
    <s v="임영두"/>
    <x v="3"/>
    <s v="임영두"/>
    <m/>
  </r>
  <r>
    <n v="2059"/>
    <s v="202106-153"/>
    <s v="N"/>
    <x v="1884"/>
    <s v="TFOWMS"/>
    <x v="2"/>
    <x v="7"/>
    <x v="28"/>
    <n v="2021"/>
    <n v="6"/>
    <n v="26"/>
    <d v="2021-06-17T00:00:00"/>
    <d v="2021-06-17T00:00:00"/>
    <d v="2021-06-17T00:00:00"/>
    <d v="2021-06-25T00:00:00"/>
    <s v="완료"/>
    <m/>
    <m/>
    <m/>
    <m/>
    <s v="정경숙"/>
    <x v="3"/>
    <s v="임영두"/>
    <m/>
  </r>
  <r>
    <n v="2060"/>
    <s v="202106-154"/>
    <s v="N"/>
    <x v="1885"/>
    <s v="FMB"/>
    <x v="2"/>
    <x v="7"/>
    <x v="28"/>
    <n v="2021"/>
    <n v="6"/>
    <n v="25"/>
    <d v="2021-06-17T00:00:00"/>
    <d v="2021-06-17T00:00:00"/>
    <d v="2021-06-17T00:00:00"/>
    <d v="2021-06-17T00:00:00"/>
    <s v="완료"/>
    <m/>
    <m/>
    <m/>
    <m/>
    <s v="임영두"/>
    <x v="3"/>
    <s v="임영두"/>
    <m/>
  </r>
  <r>
    <n v="2061"/>
    <s v="202106-155"/>
    <s v="N"/>
    <x v="1886"/>
    <s v="FMB"/>
    <x v="2"/>
    <x v="7"/>
    <x v="28"/>
    <n v="2021"/>
    <n v="6"/>
    <n v="25"/>
    <d v="2021-06-17T00:00:00"/>
    <d v="2021-06-17T00:00:00"/>
    <d v="2021-06-17T00:00:00"/>
    <d v="2021-06-17T00:00:00"/>
    <s v="완료"/>
    <m/>
    <m/>
    <m/>
    <m/>
    <s v="임영두"/>
    <x v="3"/>
    <s v="임영두"/>
    <m/>
  </r>
  <r>
    <n v="2062"/>
    <s v="202106-156"/>
    <s v="N"/>
    <x v="1887"/>
    <s v="FMB"/>
    <x v="2"/>
    <x v="7"/>
    <x v="28"/>
    <n v="2021"/>
    <n v="6"/>
    <n v="25"/>
    <d v="2021-06-17T00:00:00"/>
    <d v="2021-06-17T00:00:00"/>
    <d v="2021-06-17T00:00:00"/>
    <d v="2021-06-18T00:00:00"/>
    <s v="완료"/>
    <m/>
    <m/>
    <m/>
    <m/>
    <s v="임영두"/>
    <x v="3"/>
    <s v="임영두"/>
    <m/>
  </r>
  <r>
    <n v="2063"/>
    <s v="202106-157"/>
    <s v="N"/>
    <x v="1888"/>
    <s v="FMB"/>
    <x v="2"/>
    <x v="7"/>
    <x v="28"/>
    <n v="2021"/>
    <n v="6"/>
    <n v="25"/>
    <d v="2021-06-17T00:00:00"/>
    <d v="2021-06-17T00:00:00"/>
    <d v="2021-06-17T00:00:00"/>
    <d v="2021-06-18T00:00:00"/>
    <s v="완료"/>
    <m/>
    <m/>
    <m/>
    <m/>
    <s v="임영두"/>
    <x v="3"/>
    <s v="임영두"/>
    <m/>
  </r>
  <r>
    <n v="2064"/>
    <s v="202106-158"/>
    <s v="N"/>
    <x v="1889"/>
    <s v="PANG"/>
    <x v="2"/>
    <x v="7"/>
    <x v="28"/>
    <n v="2021"/>
    <n v="6"/>
    <n v="26"/>
    <d v="2021-06-17T00:00:00"/>
    <d v="2021-06-17T00:00:00"/>
    <d v="2021-06-17T00:00:00"/>
    <d v="2021-06-22T00:00:00"/>
    <s v="완료"/>
    <m/>
    <m/>
    <m/>
    <m/>
    <s v="윤지훈"/>
    <x v="3"/>
    <s v="임영두"/>
    <m/>
  </r>
  <r>
    <n v="2065"/>
    <s v="202106-159"/>
    <s v="N"/>
    <x v="1890"/>
    <s v="MES"/>
    <x v="2"/>
    <x v="7"/>
    <x v="28"/>
    <n v="2021"/>
    <n v="6"/>
    <n v="25"/>
    <d v="2021-06-18T00:00:00"/>
    <d v="2021-06-18T00:00:00"/>
    <d v="2021-06-18T00:00:00"/>
    <d v="2021-06-18T00:00:00"/>
    <s v="완료"/>
    <m/>
    <m/>
    <m/>
    <m/>
    <s v="노승윤"/>
    <x v="3"/>
    <s v="임영두"/>
    <m/>
  </r>
  <r>
    <n v="2066"/>
    <s v="202106-160"/>
    <s v="N"/>
    <x v="1347"/>
    <s v="IT"/>
    <x v="2"/>
    <x v="7"/>
    <x v="28"/>
    <n v="2021"/>
    <n v="6"/>
    <n v="25"/>
    <d v="2021-06-18T00:00:00"/>
    <d v="2021-06-18T00:00:00"/>
    <d v="2021-06-18T00:00:00"/>
    <d v="2021-06-18T00:00:00"/>
    <s v="완료"/>
    <m/>
    <m/>
    <m/>
    <m/>
    <s v="이남용"/>
    <x v="45"/>
    <s v="이남용"/>
    <m/>
  </r>
  <r>
    <n v="2067"/>
    <s v="202106-161"/>
    <s v="N"/>
    <x v="1348"/>
    <s v="IT"/>
    <x v="2"/>
    <x v="7"/>
    <x v="28"/>
    <n v="2021"/>
    <n v="6"/>
    <n v="25"/>
    <d v="2021-06-18T00:00:00"/>
    <d v="2021-06-18T00:00:00"/>
    <d v="2021-06-18T00:00:00"/>
    <d v="2021-06-18T00:00:00"/>
    <s v="완료"/>
    <m/>
    <m/>
    <m/>
    <m/>
    <s v="이남용"/>
    <x v="45"/>
    <s v="이남용"/>
    <m/>
  </r>
  <r>
    <n v="2068"/>
    <s v="202106-162"/>
    <s v="N"/>
    <x v="1591"/>
    <s v="IT"/>
    <x v="2"/>
    <x v="7"/>
    <x v="28"/>
    <n v="2021"/>
    <n v="6"/>
    <n v="25"/>
    <d v="2021-06-18T00:00:00"/>
    <d v="2021-06-18T00:00:00"/>
    <d v="2021-06-18T00:00:00"/>
    <d v="2021-06-18T00:00:00"/>
    <s v="완료"/>
    <m/>
    <m/>
    <m/>
    <m/>
    <s v="임영두"/>
    <x v="45"/>
    <s v="이남용"/>
    <m/>
  </r>
  <r>
    <n v="2069"/>
    <s v="202106-163"/>
    <s v="N"/>
    <x v="1891"/>
    <s v="IT"/>
    <x v="2"/>
    <x v="7"/>
    <x v="28"/>
    <n v="2021"/>
    <n v="6"/>
    <n v="25"/>
    <d v="2021-06-14T00:00:00"/>
    <d v="2021-06-14T00:00:00"/>
    <d v="2021-06-14T00:00:00"/>
    <d v="2021-06-14T00:00:00"/>
    <s v="완료"/>
    <m/>
    <m/>
    <m/>
    <m/>
    <s v="이민"/>
    <x v="45"/>
    <s v="이남용"/>
    <s v="VPN계정생성 및 공유폴더 접속방법_x000a_설명해드리고 VPN연결로 조치완료"/>
  </r>
  <r>
    <n v="2070"/>
    <s v="202106-164"/>
    <s v="N"/>
    <x v="1892"/>
    <s v="IT"/>
    <x v="2"/>
    <x v="7"/>
    <x v="28"/>
    <n v="2021"/>
    <n v="6"/>
    <n v="25"/>
    <d v="2021-06-14T00:00:00"/>
    <d v="2021-06-14T00:00:00"/>
    <d v="2021-06-14T00:00:00"/>
    <d v="2021-06-14T00:00:00"/>
    <s v="완료"/>
    <m/>
    <m/>
    <m/>
    <m/>
    <s v="송종근"/>
    <x v="45"/>
    <s v="이남용"/>
    <s v="다운로드 다 안된 상태에서 열람시도하셔서_x000a_이 부분 설명드리고 조치완료"/>
  </r>
  <r>
    <n v="2071"/>
    <s v="202106-165"/>
    <s v="N"/>
    <x v="1893"/>
    <s v="IT"/>
    <x v="2"/>
    <x v="7"/>
    <x v="28"/>
    <n v="2021"/>
    <n v="6"/>
    <n v="25"/>
    <d v="2021-06-14T00:00:00"/>
    <d v="2021-06-14T00:00:00"/>
    <d v="2021-06-14T00:00:00"/>
    <d v="2021-06-14T00:00:00"/>
    <s v="완료"/>
    <m/>
    <m/>
    <m/>
    <m/>
    <s v="신동열"/>
    <x v="45"/>
    <s v="이남용"/>
    <s v="그룹웨어 메일 서버복사본남기기로 설정"/>
  </r>
  <r>
    <n v="2072"/>
    <s v="202106-166"/>
    <s v="N"/>
    <x v="1894"/>
    <s v="IT"/>
    <x v="2"/>
    <x v="7"/>
    <x v="28"/>
    <n v="2021"/>
    <n v="6"/>
    <n v="25"/>
    <d v="2021-06-14T00:00:00"/>
    <d v="2021-06-14T00:00:00"/>
    <d v="2021-06-14T00:00:00"/>
    <d v="2021-06-14T00:00:00"/>
    <s v="완료"/>
    <m/>
    <m/>
    <m/>
    <m/>
    <s v="이미지"/>
    <x v="45"/>
    <s v="이남용"/>
    <s v="IE 호환성보기 및 보안설정추가로 조치완료"/>
  </r>
  <r>
    <n v="2073"/>
    <s v="202106-167"/>
    <s v="N"/>
    <x v="1895"/>
    <s v="IT"/>
    <x v="2"/>
    <x v="7"/>
    <x v="28"/>
    <n v="2021"/>
    <n v="6"/>
    <n v="25"/>
    <d v="2021-06-14T00:00:00"/>
    <d v="2021-06-14T00:00:00"/>
    <d v="2021-06-14T00:00:00"/>
    <d v="2021-06-14T00:00:00"/>
    <s v="완료"/>
    <m/>
    <m/>
    <m/>
    <m/>
    <s v="박소연"/>
    <x v="45"/>
    <s v="이남용"/>
    <s v="매뉴얼 설명 아웃룩으로 회신드림"/>
  </r>
  <r>
    <n v="2074"/>
    <s v="202106-168"/>
    <s v="N"/>
    <x v="1896"/>
    <s v="VPN"/>
    <x v="2"/>
    <x v="7"/>
    <x v="28"/>
    <n v="2021"/>
    <n v="6"/>
    <n v="25"/>
    <d v="2021-06-14T00:00:00"/>
    <d v="2021-06-14T00:00:00"/>
    <d v="2021-06-14T00:00:00"/>
    <d v="2021-06-14T00:00:00"/>
    <s v="완료"/>
    <m/>
    <m/>
    <m/>
    <m/>
    <s v="인송문화재단"/>
    <x v="45"/>
    <s v="이남용"/>
    <s v="계정의 비밀번호를 대문자로 입력하셔서_x000a_소문자로 안내해드리고 조치완료"/>
  </r>
  <r>
    <n v="2075"/>
    <s v="202106-169"/>
    <s v="N"/>
    <x v="1897"/>
    <s v="IT"/>
    <x v="2"/>
    <x v="7"/>
    <x v="28"/>
    <n v="2021"/>
    <n v="6"/>
    <n v="25"/>
    <d v="2021-06-14T00:00:00"/>
    <d v="2021-06-14T00:00:00"/>
    <d v="2021-06-14T00:00:00"/>
    <d v="2021-06-14T00:00:00"/>
    <s v="완료"/>
    <m/>
    <m/>
    <m/>
    <m/>
    <s v="백성우"/>
    <x v="45"/>
    <s v="이남용"/>
    <s v="아크로벳DC유료버전의 pdfmaker addon_x000a_기능의 문제로 PPT에서 비활성화 불가하여,_x000a_아크로벳DC복구를 통해 조치완료 "/>
  </r>
  <r>
    <n v="2076"/>
    <s v="202106-170"/>
    <s v="N"/>
    <x v="1898"/>
    <s v="IT"/>
    <x v="2"/>
    <x v="7"/>
    <x v="28"/>
    <n v="2021"/>
    <n v="6"/>
    <n v="25"/>
    <d v="2021-06-14T00:00:00"/>
    <d v="2021-06-14T00:00:00"/>
    <d v="2021-06-14T00:00:00"/>
    <d v="2021-06-14T00:00:00"/>
    <s v="완료"/>
    <m/>
    <m/>
    <m/>
    <m/>
    <s v="백성우"/>
    <x v="45"/>
    <s v="이남용"/>
    <s v="DRM이 지원되는 프로그램 중 아크로벳DC_x000a_는 32비트만 지원하므로 64비트환경에서_x000a_불가하며 아크로벳DC 32비트 설치불가능,_x000a_허경훈팀장님께 이관"/>
  </r>
  <r>
    <n v="2077"/>
    <s v="202106-171"/>
    <s v="N"/>
    <x v="1896"/>
    <s v="VPN"/>
    <x v="2"/>
    <x v="7"/>
    <x v="28"/>
    <n v="2021"/>
    <n v="6"/>
    <n v="25"/>
    <d v="2021-06-14T00:00:00"/>
    <d v="2021-06-14T00:00:00"/>
    <d v="2021-06-14T00:00:00"/>
    <d v="2021-06-14T00:00:00"/>
    <s v="완료"/>
    <m/>
    <m/>
    <m/>
    <m/>
    <s v="유한일진"/>
    <x v="45"/>
    <s v="이남용"/>
    <s v="구버전이 설치되어있어 VPN접속불가로_x000a_최신버전으로 VPN설치 및 세팅 후 조치완료"/>
  </r>
  <r>
    <n v="2078"/>
    <s v="202106-172"/>
    <s v="N"/>
    <x v="1899"/>
    <s v="IT"/>
    <x v="2"/>
    <x v="7"/>
    <x v="28"/>
    <n v="2021"/>
    <n v="6"/>
    <n v="25"/>
    <d v="2021-06-15T00:00:00"/>
    <d v="2021-06-15T00:00:00"/>
    <d v="2021-06-15T00:00:00"/>
    <d v="2021-06-15T00:00:00"/>
    <s v="완료"/>
    <m/>
    <m/>
    <m/>
    <m/>
    <s v="이혜연"/>
    <x v="45"/>
    <s v="이남용"/>
    <s v="BIOS POST과정에서 부팅안되는 문제로_x000a_인한 윈도우 포맷"/>
  </r>
  <r>
    <n v="2079"/>
    <s v="202106-173"/>
    <s v="N"/>
    <x v="1900"/>
    <s v="IT"/>
    <x v="2"/>
    <x v="7"/>
    <x v="28"/>
    <n v="2021"/>
    <n v="6"/>
    <n v="25"/>
    <d v="2021-06-15T00:00:00"/>
    <d v="2021-06-15T00:00:00"/>
    <d v="2021-06-15T00:00:00"/>
    <d v="2021-06-15T00:00:00"/>
    <s v="완료"/>
    <m/>
    <m/>
    <m/>
    <m/>
    <s v="이혜연"/>
    <x v="45"/>
    <s v="이남용"/>
    <s v="윈도우부팅불가로 인한 PE백업 및 복원"/>
  </r>
  <r>
    <n v="2080"/>
    <s v="202106-174"/>
    <s v="N"/>
    <x v="1901"/>
    <s v="IT"/>
    <x v="2"/>
    <x v="7"/>
    <x v="28"/>
    <n v="2021"/>
    <n v="6"/>
    <n v="25"/>
    <d v="2021-06-15T00:00:00"/>
    <d v="2021-06-15T00:00:00"/>
    <d v="2021-06-15T00:00:00"/>
    <d v="2021-06-15T00:00:00"/>
    <s v="완료"/>
    <m/>
    <m/>
    <m/>
    <m/>
    <s v="김선준"/>
    <x v="45"/>
    <s v="이남용"/>
    <s v="대한시스템즈 허경훈팀장님께 이관"/>
  </r>
  <r>
    <n v="2081"/>
    <s v="202106-175"/>
    <s v="N"/>
    <x v="1902"/>
    <s v="IT"/>
    <x v="2"/>
    <x v="7"/>
    <x v="28"/>
    <n v="2021"/>
    <n v="6"/>
    <n v="25"/>
    <d v="2021-06-16T00:00:00"/>
    <d v="2021-06-16T00:00:00"/>
    <d v="2021-06-16T00:00:00"/>
    <d v="2021-06-17T00:00:00"/>
    <s v="완료"/>
    <m/>
    <m/>
    <m/>
    <m/>
    <s v="임동건"/>
    <x v="45"/>
    <s v="이남용"/>
    <s v="기존 레거시방식으로 부팅불가,_x000a_다른PC 이미지로 윈도우 포맷으로 조치완료"/>
  </r>
  <r>
    <n v="2082"/>
    <s v="202106-176"/>
    <s v="N"/>
    <x v="1900"/>
    <s v="IT"/>
    <x v="2"/>
    <x v="7"/>
    <x v="28"/>
    <n v="2021"/>
    <n v="6"/>
    <n v="25"/>
    <d v="2021-06-16T00:00:00"/>
    <d v="2021-06-16T00:00:00"/>
    <d v="2021-06-16T00:00:00"/>
    <d v="2021-06-17T00:00:00"/>
    <s v="완료"/>
    <m/>
    <m/>
    <m/>
    <m/>
    <s v="임동건"/>
    <x v="45"/>
    <s v="이남용"/>
    <s v="윈도우부팅불가로 인한 PE백업 및 복원"/>
  </r>
  <r>
    <n v="2083"/>
    <s v="202106-177"/>
    <s v="N"/>
    <x v="1903"/>
    <s v="IT"/>
    <x v="2"/>
    <x v="7"/>
    <x v="28"/>
    <n v="2021"/>
    <n v="6"/>
    <n v="25"/>
    <d v="2021-06-17T00:00:00"/>
    <d v="2021-06-17T00:00:00"/>
    <d v="2021-06-17T00:00:00"/>
    <d v="2021-06-17T00:00:00"/>
    <s v="완료"/>
    <m/>
    <m/>
    <m/>
    <m/>
    <s v="정경숙"/>
    <x v="45"/>
    <s v="이남용"/>
    <s v="대한시스템즈 허경훈팀장님께 이관"/>
  </r>
  <r>
    <n v="2084"/>
    <s v="202106-178"/>
    <s v="N"/>
    <x v="1904"/>
    <s v="IT"/>
    <x v="2"/>
    <x v="7"/>
    <x v="28"/>
    <n v="2021"/>
    <n v="6"/>
    <n v="25"/>
    <d v="2021-06-17T00:00:00"/>
    <d v="2021-06-17T00:00:00"/>
    <d v="2021-06-17T00:00:00"/>
    <d v="2021-06-17T00:00:00"/>
    <s v="완료"/>
    <m/>
    <m/>
    <m/>
    <m/>
    <s v="한승희"/>
    <x v="45"/>
    <s v="이남용"/>
    <s v="인덕원사무실 임성현님께 이관"/>
  </r>
  <r>
    <n v="2085"/>
    <s v="202106-179"/>
    <s v="N"/>
    <x v="1905"/>
    <s v="VPN"/>
    <x v="2"/>
    <x v="7"/>
    <x v="28"/>
    <n v="2021"/>
    <n v="6"/>
    <n v="25"/>
    <d v="2021-06-18T00:00:00"/>
    <d v="2021-06-18T00:00:00"/>
    <d v="2021-06-18T00:00:00"/>
    <d v="2021-06-18T00:00:00"/>
    <s v="완료"/>
    <m/>
    <m/>
    <m/>
    <m/>
    <s v="영신쿼츠"/>
    <x v="45"/>
    <s v="이남용"/>
    <s v="VPN계정 알려드리고 설치 및 설정완료"/>
  </r>
  <r>
    <n v="2086"/>
    <s v="202106-180"/>
    <s v="N"/>
    <x v="1906"/>
    <s v="IT"/>
    <x v="2"/>
    <x v="7"/>
    <x v="28"/>
    <n v="2021"/>
    <n v="6"/>
    <n v="25"/>
    <d v="2021-06-18T00:00:00"/>
    <d v="2021-06-18T00:00:00"/>
    <d v="2021-06-18T00:00:00"/>
    <d v="2021-06-18T00:00:00"/>
    <s v="완료"/>
    <m/>
    <m/>
    <m/>
    <m/>
    <s v="영신쿼츠"/>
    <x v="45"/>
    <s v="이남용"/>
    <s v="SCM 설치 및 로그인방법 지원완료"/>
  </r>
  <r>
    <n v="2087"/>
    <s v="202106-181"/>
    <s v="N"/>
    <x v="1907"/>
    <s v="IT"/>
    <x v="2"/>
    <x v="7"/>
    <x v="28"/>
    <n v="2021"/>
    <n v="6"/>
    <n v="25"/>
    <d v="2021-06-18T00:00:00"/>
    <d v="2021-06-18T00:00:00"/>
    <d v="2021-06-18T00:00:00"/>
    <d v="2021-06-18T00:00:00"/>
    <s v="완료"/>
    <m/>
    <m/>
    <m/>
    <m/>
    <s v="이주현"/>
    <x v="45"/>
    <s v="이남용"/>
    <s v="사용자 김현님,_x000a_기존 SMTP/POP방식에서 EXCHANGE_x000a_계정전환 및 아웃룩업데이트로 조치완료"/>
  </r>
  <r>
    <n v="2088"/>
    <s v="202106-182"/>
    <s v="N"/>
    <x v="1907"/>
    <s v="IT"/>
    <x v="2"/>
    <x v="7"/>
    <x v="28"/>
    <n v="2021"/>
    <n v="6"/>
    <n v="26"/>
    <d v="2021-06-18T00:00:00"/>
    <d v="2021-06-18T00:00:00"/>
    <d v="2021-06-18T00:00:00"/>
    <d v="2021-06-25T00:00:00"/>
    <s v="완료"/>
    <m/>
    <m/>
    <m/>
    <m/>
    <s v="이주현"/>
    <x v="45"/>
    <s v="이남용"/>
    <m/>
  </r>
  <r>
    <n v="2089"/>
    <s v="202106-183"/>
    <s v="N"/>
    <x v="1907"/>
    <s v="IT"/>
    <x v="2"/>
    <x v="7"/>
    <x v="28"/>
    <n v="2021"/>
    <n v="6"/>
    <n v="26"/>
    <d v="2021-06-18T00:00:00"/>
    <d v="2021-06-18T00:00:00"/>
    <d v="2021-06-18T00:00:00"/>
    <d v="2021-06-25T00:00:00"/>
    <s v="완료"/>
    <m/>
    <m/>
    <m/>
    <m/>
    <s v="이주현"/>
    <x v="45"/>
    <s v="이남용"/>
    <m/>
  </r>
  <r>
    <n v="2090"/>
    <s v="202106-184"/>
    <s v="N"/>
    <x v="1908"/>
    <s v="IT"/>
    <x v="2"/>
    <x v="7"/>
    <x v="28"/>
    <n v="2021"/>
    <n v="6"/>
    <n v="25"/>
    <d v="2021-06-18T00:00:00"/>
    <d v="2021-06-18T00:00:00"/>
    <d v="2021-06-18T00:00:00"/>
    <d v="2021-06-18T00:00:00"/>
    <s v="완료"/>
    <m/>
    <m/>
    <m/>
    <m/>
    <s v="임성현"/>
    <x v="45"/>
    <s v="이남용"/>
    <m/>
  </r>
  <r>
    <n v="2091"/>
    <s v="202106-185"/>
    <s v="N"/>
    <x v="1909"/>
    <s v="THSYS"/>
    <x v="2"/>
    <x v="7"/>
    <x v="28"/>
    <n v="2021"/>
    <n v="6"/>
    <n v="25"/>
    <d v="2021-06-14T00:00:00"/>
    <d v="2021-06-14T00:00:00"/>
    <d v="2021-06-14T00:00:00"/>
    <d v="2021-06-14T00:00:00"/>
    <s v="완료"/>
    <m/>
    <m/>
    <m/>
    <m/>
    <s v="박승현/특수광생산"/>
    <x v="37"/>
    <s v="이세웅"/>
    <s v="특수광사업부 영업문서작성시 해당팀과 해당사원으로_x000a_특수광으로 매출처리 가능토록 변경"/>
  </r>
  <r>
    <n v="2092"/>
    <s v="202106-186"/>
    <s v="N"/>
    <x v="1910"/>
    <s v="THSYS"/>
    <x v="2"/>
    <x v="7"/>
    <x v="28"/>
    <n v="2021"/>
    <n v="6"/>
    <n v="25"/>
    <d v="2021-06-15T00:00:00"/>
    <d v="2021-06-15T00:00:00"/>
    <d v="2021-06-15T00:00:00"/>
    <d v="2021-06-15T00:00:00"/>
    <s v="완료"/>
    <m/>
    <m/>
    <m/>
    <m/>
    <s v="권영천/생산관리"/>
    <x v="37"/>
    <s v="이세웅"/>
    <s v="5046130[SL1450P1820-48-EF2500] 투입자재에 대한_x000a_SZ공정 투입 시, 해당 반제품 표현되도록 변경처리_x000a_SAP 변경 후 처리작업수행(총 39건)"/>
  </r>
  <r>
    <n v="2093"/>
    <s v="202106-187"/>
    <s v="N"/>
    <x v="1911"/>
    <s v="THSYS"/>
    <x v="2"/>
    <x v="7"/>
    <x v="28"/>
    <n v="2021"/>
    <n v="6"/>
    <n v="25"/>
    <d v="2021-06-16T00:00:00"/>
    <d v="2021-06-16T00:00:00"/>
    <d v="2021-06-16T00:00:00"/>
    <d v="2021-06-16T00:00:00"/>
    <s v="완료"/>
    <m/>
    <m/>
    <m/>
    <m/>
    <s v="전다해/생산팀"/>
    <x v="37"/>
    <s v="이세웅"/>
    <s v="2021.06 BOM 변경번호 채번_x000a_변경번호 : 500000005749"/>
  </r>
  <r>
    <n v="2094"/>
    <s v="202106-188"/>
    <s v="N"/>
    <x v="1912"/>
    <s v="THSYS"/>
    <x v="2"/>
    <x v="7"/>
    <x v="28"/>
    <n v="2021"/>
    <n v="6"/>
    <n v="25"/>
    <d v="2021-06-17T00:00:00"/>
    <d v="2021-06-17T00:00:00"/>
    <d v="2021-06-17T00:00:00"/>
    <d v="2021-06-17T00:00:00"/>
    <s v="완료"/>
    <m/>
    <m/>
    <m/>
    <m/>
    <s v="전다해/생산팀"/>
    <x v="37"/>
    <s v="이세웅"/>
    <s v="5041751[DRA AWF G652D NA LP], 투입되는 자재_x000a_5041655[ JPP AWF G652D VAD150] 생산버전 수정 후 처리"/>
  </r>
  <r>
    <n v="2095"/>
    <s v="202106-189"/>
    <s v="N"/>
    <x v="1913"/>
    <s v="THSYS"/>
    <x v="2"/>
    <x v="7"/>
    <x v="28"/>
    <n v="2021"/>
    <n v="6"/>
    <n v="25"/>
    <d v="2021-06-17T00:00:00"/>
    <d v="2021-06-17T00:00:00"/>
    <d v="2021-06-17T00:00:00"/>
    <d v="2021-06-17T00:00:00"/>
    <s v="완료"/>
    <m/>
    <m/>
    <m/>
    <m/>
    <s v="이세웅"/>
    <x v="37"/>
    <s v="이세웅"/>
    <s v="마감작업을 위한, 오류 있는 DATA 점검 및 수행작업 _x000a_(자재코드 lock, 투입수량 재고불일치 등)"/>
  </r>
  <r>
    <n v="2096"/>
    <s v="202106-190"/>
    <s v="N"/>
    <x v="1914"/>
    <s v="THSYS"/>
    <x v="2"/>
    <x v="7"/>
    <x v="28"/>
    <n v="2021"/>
    <n v="6"/>
    <n v="25"/>
    <d v="2021-06-15T00:00:00"/>
    <d v="2021-06-15T00:00:00"/>
    <d v="2021-06-15T00:00:00"/>
    <d v="2021-06-15T00:00:00"/>
    <s v="완료"/>
    <m/>
    <m/>
    <m/>
    <m/>
    <s v="SPSS팀/오희주"/>
    <x v="38"/>
    <s v="허경훈"/>
    <m/>
  </r>
  <r>
    <n v="2097"/>
    <s v="202106-191"/>
    <s v="N"/>
    <x v="1914"/>
    <s v="THSYS"/>
    <x v="2"/>
    <x v="7"/>
    <x v="28"/>
    <n v="2021"/>
    <n v="6"/>
    <n v="25"/>
    <d v="2021-06-15T00:00:00"/>
    <d v="2021-06-15T00:00:00"/>
    <d v="2021-06-15T00:00:00"/>
    <d v="2021-06-15T00:00:00"/>
    <s v="완료"/>
    <m/>
    <m/>
    <m/>
    <m/>
    <s v="SPSS팀/오희주"/>
    <x v="38"/>
    <s v="허경훈"/>
    <m/>
  </r>
  <r>
    <n v="2098"/>
    <s v="202106-192"/>
    <s v="N"/>
    <x v="1915"/>
    <s v="THSYS"/>
    <x v="2"/>
    <x v="7"/>
    <x v="28"/>
    <n v="2021"/>
    <n v="6"/>
    <n v="25"/>
    <d v="2021-06-16T00:00:00"/>
    <d v="2021-06-16T00:00:00"/>
    <d v="2021-06-16T00:00:00"/>
    <d v="2021-06-16T00:00:00"/>
    <s v="완료"/>
    <m/>
    <m/>
    <m/>
    <m/>
    <s v="네트워크본부"/>
    <x v="92"/>
    <s v="김승현"/>
    <s v="IE설정변경"/>
  </r>
  <r>
    <n v="2099"/>
    <s v="202106-193"/>
    <s v="N"/>
    <x v="1916"/>
    <s v="MES"/>
    <x v="2"/>
    <x v="7"/>
    <x v="29"/>
    <n v="2021"/>
    <n v="6"/>
    <n v="26"/>
    <d v="2021-06-21T00:00:00"/>
    <d v="2021-06-21T00:00:00"/>
    <d v="2021-06-21T00:00:00"/>
    <d v="2021-06-24T00:00:00"/>
    <s v="완료"/>
    <m/>
    <m/>
    <m/>
    <m/>
    <s v="임영두"/>
    <x v="3"/>
    <s v="임영두"/>
    <m/>
  </r>
  <r>
    <n v="2100"/>
    <s v="202106-194"/>
    <s v="N"/>
    <x v="1917"/>
    <s v="MES"/>
    <x v="2"/>
    <x v="7"/>
    <x v="29"/>
    <n v="2021"/>
    <n v="6"/>
    <n v="26"/>
    <d v="2021-06-21T00:00:00"/>
    <d v="2021-06-21T00:00:00"/>
    <d v="2021-06-21T00:00:00"/>
    <d v="2021-06-21T00:00:00"/>
    <s v="완료"/>
    <m/>
    <m/>
    <m/>
    <m/>
    <s v="김정민"/>
    <x v="3"/>
    <s v="임영두"/>
    <m/>
  </r>
  <r>
    <n v="2101"/>
    <s v="202106-195"/>
    <s v="N"/>
    <x v="1918"/>
    <s v="FMB"/>
    <x v="2"/>
    <x v="7"/>
    <x v="29"/>
    <n v="2021"/>
    <n v="6"/>
    <n v="26"/>
    <d v="2021-06-21T00:00:00"/>
    <d v="2021-06-21T00:00:00"/>
    <d v="2021-06-21T00:00:00"/>
    <d v="2021-06-21T00:00:00"/>
    <s v="완료"/>
    <m/>
    <m/>
    <m/>
    <m/>
    <s v="이기혁"/>
    <x v="3"/>
    <s v="임영두"/>
    <m/>
  </r>
  <r>
    <n v="2102"/>
    <s v="202106-196"/>
    <s v="N"/>
    <x v="1919"/>
    <s v="MES"/>
    <x v="2"/>
    <x v="7"/>
    <x v="29"/>
    <n v="2021"/>
    <n v="6"/>
    <n v="26"/>
    <d v="2021-06-21T00:00:00"/>
    <d v="2021-06-21T00:00:00"/>
    <d v="2021-06-21T00:00:00"/>
    <d v="2021-06-21T00:00:00"/>
    <s v="완료"/>
    <m/>
    <m/>
    <m/>
    <m/>
    <s v="이기혁"/>
    <x v="3"/>
    <s v="임영두"/>
    <m/>
  </r>
  <r>
    <n v="2103"/>
    <s v="202106-197"/>
    <s v="N"/>
    <x v="1920"/>
    <s v="PANG"/>
    <x v="2"/>
    <x v="7"/>
    <x v="29"/>
    <n v="2021"/>
    <n v="6"/>
    <n v="26"/>
    <d v="2021-06-21T00:00:00"/>
    <d v="2021-06-21T00:00:00"/>
    <d v="2021-06-21T00:00:00"/>
    <d v="2021-06-21T00:00:00"/>
    <s v="완료"/>
    <m/>
    <m/>
    <m/>
    <m/>
    <s v="김형준"/>
    <x v="3"/>
    <s v="임영두"/>
    <m/>
  </r>
  <r>
    <n v="2104"/>
    <s v="202106-198"/>
    <s v="N"/>
    <x v="1921"/>
    <s v="SFAWMS"/>
    <x v="2"/>
    <x v="7"/>
    <x v="29"/>
    <n v="2021"/>
    <n v="7"/>
    <n v="29"/>
    <d v="2021-06-21T00:00:00"/>
    <d v="2021-06-21T00:00:00"/>
    <d v="2021-06-21T00:00:00"/>
    <d v="2021-07-12T00:00:00"/>
    <s v="완료"/>
    <m/>
    <m/>
    <m/>
    <m/>
    <s v="이태경"/>
    <x v="3"/>
    <s v="임영두"/>
    <m/>
  </r>
  <r>
    <n v="2105"/>
    <s v="202106-199"/>
    <s v="N"/>
    <x v="1922"/>
    <s v="MES"/>
    <x v="2"/>
    <x v="7"/>
    <x v="29"/>
    <n v="2021"/>
    <n v="6"/>
    <n v="26"/>
    <d v="2021-06-21T00:00:00"/>
    <d v="2021-06-21T00:00:00"/>
    <d v="2021-06-21T00:00:00"/>
    <d v="2021-06-21T00:00:00"/>
    <s v="완료"/>
    <m/>
    <m/>
    <m/>
    <m/>
    <s v="채지연"/>
    <x v="3"/>
    <s v="임영두"/>
    <m/>
  </r>
  <r>
    <n v="2106"/>
    <s v="202106-200"/>
    <s v="N"/>
    <x v="1923"/>
    <s v="IT"/>
    <x v="2"/>
    <x v="7"/>
    <x v="29"/>
    <n v="2021"/>
    <n v="6"/>
    <n v="26"/>
    <d v="2021-06-22T00:00:00"/>
    <d v="2021-06-22T00:00:00"/>
    <d v="2021-06-22T00:00:00"/>
    <d v="2021-06-22T00:00:00"/>
    <s v="완료"/>
    <m/>
    <m/>
    <m/>
    <m/>
    <s v="백광현"/>
    <x v="3"/>
    <s v="임영두"/>
    <m/>
  </r>
  <r>
    <n v="2107"/>
    <s v="202106-201"/>
    <s v="N"/>
    <x v="1924"/>
    <s v="FMB"/>
    <x v="2"/>
    <x v="7"/>
    <x v="29"/>
    <n v="2021"/>
    <n v="6"/>
    <n v="26"/>
    <d v="2021-06-22T00:00:00"/>
    <d v="2021-06-22T00:00:00"/>
    <d v="2021-06-22T00:00:00"/>
    <d v="2021-06-22T00:00:00"/>
    <s v="완료"/>
    <m/>
    <m/>
    <m/>
    <m/>
    <s v="이기혁"/>
    <x v="3"/>
    <s v="임영두"/>
    <m/>
  </r>
  <r>
    <n v="2108"/>
    <s v="202106-202"/>
    <s v="N"/>
    <x v="1925"/>
    <s v="MES"/>
    <x v="2"/>
    <x v="7"/>
    <x v="29"/>
    <n v="2021"/>
    <n v="6"/>
    <n v="26"/>
    <d v="2021-06-22T00:00:00"/>
    <d v="2021-06-22T00:00:00"/>
    <d v="2021-06-22T00:00:00"/>
    <d v="2021-06-23T00:00:00"/>
    <s v="완료"/>
    <m/>
    <m/>
    <m/>
    <m/>
    <s v="이규민"/>
    <x v="3"/>
    <s v="임영두"/>
    <m/>
  </r>
  <r>
    <n v="2109"/>
    <s v="202106-203"/>
    <s v="N"/>
    <x v="1926"/>
    <s v="MES"/>
    <x v="2"/>
    <x v="7"/>
    <x v="29"/>
    <n v="2021"/>
    <n v="6"/>
    <n v="26"/>
    <d v="2021-06-23T00:00:00"/>
    <d v="2021-06-23T00:00:00"/>
    <d v="2021-06-23T00:00:00"/>
    <d v="2021-06-23T00:00:00"/>
    <s v="완료"/>
    <m/>
    <m/>
    <m/>
    <m/>
    <s v="김형준"/>
    <x v="3"/>
    <s v="임영두"/>
    <m/>
  </r>
  <r>
    <n v="2110"/>
    <s v="202106-204"/>
    <s v="N"/>
    <x v="1927"/>
    <s v="MES"/>
    <x v="2"/>
    <x v="7"/>
    <x v="29"/>
    <n v="2021"/>
    <n v="6"/>
    <n v="26"/>
    <d v="2021-06-23T00:00:00"/>
    <d v="2021-06-23T00:00:00"/>
    <d v="2021-06-23T00:00:00"/>
    <d v="2021-06-23T00:00:00"/>
    <s v="완료"/>
    <m/>
    <m/>
    <m/>
    <m/>
    <s v="김형준"/>
    <x v="3"/>
    <s v="임영두"/>
    <m/>
  </r>
  <r>
    <n v="2111"/>
    <s v="202106-205"/>
    <s v="N"/>
    <x v="1928"/>
    <s v="IT"/>
    <x v="2"/>
    <x v="7"/>
    <x v="29"/>
    <n v="2021"/>
    <n v="6"/>
    <n v="26"/>
    <d v="2021-06-23T00:00:00"/>
    <d v="2021-06-23T00:00:00"/>
    <d v="2021-06-23T00:00:00"/>
    <d v="2021-06-23T00:00:00"/>
    <s v="완료"/>
    <m/>
    <m/>
    <m/>
    <m/>
    <s v="윤지훈"/>
    <x v="3"/>
    <s v="임영두"/>
    <m/>
  </r>
  <r>
    <n v="2112"/>
    <s v="202106-206"/>
    <s v="N"/>
    <x v="1929"/>
    <s v="IT"/>
    <x v="2"/>
    <x v="7"/>
    <x v="29"/>
    <n v="2021"/>
    <n v="6"/>
    <n v="26"/>
    <d v="2021-06-23T00:00:00"/>
    <d v="2021-06-23T00:00:00"/>
    <d v="2021-06-23T00:00:00"/>
    <d v="2021-06-23T00:00:00"/>
    <s v="완료"/>
    <m/>
    <m/>
    <m/>
    <m/>
    <s v="최근영"/>
    <x v="3"/>
    <s v="임영두"/>
    <m/>
  </r>
  <r>
    <n v="2113"/>
    <s v="202106-207"/>
    <s v="N"/>
    <x v="1930"/>
    <s v="IT"/>
    <x v="2"/>
    <x v="7"/>
    <x v="29"/>
    <n v="2021"/>
    <n v="6"/>
    <n v="26"/>
    <d v="2021-06-23T00:00:00"/>
    <d v="2021-06-23T00:00:00"/>
    <d v="2021-06-23T00:00:00"/>
    <d v="2021-06-23T00:00:00"/>
    <s v="완료"/>
    <m/>
    <m/>
    <m/>
    <m/>
    <s v="김철민"/>
    <x v="3"/>
    <s v="임영두"/>
    <m/>
  </r>
  <r>
    <n v="2114"/>
    <s v="202106-208"/>
    <s v="N"/>
    <x v="1931"/>
    <s v="PANG"/>
    <x v="2"/>
    <x v="7"/>
    <x v="29"/>
    <n v="2021"/>
    <n v="6"/>
    <n v="26"/>
    <d v="2021-06-23T00:00:00"/>
    <d v="2021-06-23T00:00:00"/>
    <d v="2021-06-23T00:00:00"/>
    <d v="2021-06-23T00:00:00"/>
    <s v="완료"/>
    <m/>
    <m/>
    <m/>
    <m/>
    <s v="윤지훈"/>
    <x v="3"/>
    <s v="임영두"/>
    <m/>
  </r>
  <r>
    <n v="2115"/>
    <s v="202106-209"/>
    <s v="N"/>
    <x v="1932"/>
    <s v="SFAWMS"/>
    <x v="2"/>
    <x v="7"/>
    <x v="29"/>
    <n v="2021"/>
    <n v="6"/>
    <n v="26"/>
    <d v="2021-06-23T00:00:00"/>
    <d v="2021-06-23T00:00:00"/>
    <d v="2021-06-23T00:00:00"/>
    <d v="2021-06-23T00:00:00"/>
    <s v="완료"/>
    <m/>
    <m/>
    <m/>
    <m/>
    <s v="이규민"/>
    <x v="3"/>
    <s v="임영두"/>
    <m/>
  </r>
  <r>
    <n v="2116"/>
    <s v="202106-210"/>
    <s v="N"/>
    <x v="1933"/>
    <s v="TFOWMS"/>
    <x v="2"/>
    <x v="7"/>
    <x v="29"/>
    <n v="2021"/>
    <n v="6"/>
    <n v="26"/>
    <d v="2021-06-23T00:00:00"/>
    <d v="2021-06-23T00:00:00"/>
    <d v="2021-06-23T00:00:00"/>
    <d v="2021-06-23T00:00:00"/>
    <s v="완료"/>
    <m/>
    <m/>
    <m/>
    <m/>
    <s v="김현기"/>
    <x v="3"/>
    <s v="임영두"/>
    <m/>
  </r>
  <r>
    <n v="2117"/>
    <s v="202106-211"/>
    <s v="N"/>
    <x v="1934"/>
    <s v="PANG"/>
    <x v="2"/>
    <x v="7"/>
    <x v="29"/>
    <n v="2021"/>
    <n v="6"/>
    <n v="26"/>
    <d v="2021-06-23T00:00:00"/>
    <d v="2021-06-23T00:00:00"/>
    <d v="2021-06-23T00:00:00"/>
    <d v="2021-06-24T00:00:00"/>
    <s v="완료"/>
    <m/>
    <m/>
    <m/>
    <m/>
    <s v="윤지훈"/>
    <x v="3"/>
    <s v="임영두"/>
    <m/>
  </r>
  <r>
    <n v="2118"/>
    <s v="202106-212"/>
    <s v="N"/>
    <x v="1935"/>
    <s v="PANG"/>
    <x v="2"/>
    <x v="7"/>
    <x v="29"/>
    <n v="2021"/>
    <n v="6"/>
    <n v="26"/>
    <d v="2021-06-24T00:00:00"/>
    <d v="2021-06-24T00:00:00"/>
    <d v="2021-06-24T00:00:00"/>
    <d v="2021-06-24T00:00:00"/>
    <s v="완료"/>
    <m/>
    <m/>
    <m/>
    <m/>
    <s v="윤지훈"/>
    <x v="3"/>
    <s v="임영두"/>
    <m/>
  </r>
  <r>
    <n v="2119"/>
    <s v="202106-213"/>
    <s v="N"/>
    <x v="1936"/>
    <s v="TFOWMS"/>
    <x v="2"/>
    <x v="7"/>
    <x v="29"/>
    <n v="2021"/>
    <n v="6"/>
    <n v="26"/>
    <d v="2021-06-24T00:00:00"/>
    <d v="2021-06-24T00:00:00"/>
    <d v="2021-06-24T00:00:00"/>
    <d v="2021-06-25T00:00:00"/>
    <s v="완료"/>
    <m/>
    <m/>
    <m/>
    <m/>
    <s v="정경숙"/>
    <x v="3"/>
    <s v="임영두"/>
    <m/>
  </r>
  <r>
    <n v="2120"/>
    <s v="202106-214"/>
    <s v="N"/>
    <x v="1937"/>
    <s v="MES"/>
    <x v="2"/>
    <x v="7"/>
    <x v="29"/>
    <n v="2021"/>
    <n v="7"/>
    <n v="29"/>
    <d v="2021-06-24T00:00:00"/>
    <d v="2021-06-24T00:00:00"/>
    <d v="2021-06-24T00:00:00"/>
    <d v="2021-07-13T00:00:00"/>
    <s v="완료"/>
    <m/>
    <m/>
    <m/>
    <m/>
    <s v="박기범"/>
    <x v="3"/>
    <s v="임영두"/>
    <m/>
  </r>
  <r>
    <n v="2121"/>
    <s v="202106-215"/>
    <s v="N"/>
    <x v="1938"/>
    <s v="MES"/>
    <x v="2"/>
    <x v="7"/>
    <x v="29"/>
    <n v="2021"/>
    <n v="7"/>
    <n v="29"/>
    <d v="2021-06-24T00:00:00"/>
    <d v="2021-06-24T00:00:00"/>
    <d v="2021-06-24T00:00:00"/>
    <d v="2021-07-13T00:00:00"/>
    <s v="완료"/>
    <m/>
    <m/>
    <m/>
    <m/>
    <s v="박기범"/>
    <x v="3"/>
    <s v="임영두"/>
    <m/>
  </r>
  <r>
    <n v="2122"/>
    <s v="202106-216"/>
    <s v="N"/>
    <x v="1939"/>
    <s v="PANG"/>
    <x v="2"/>
    <x v="7"/>
    <x v="29"/>
    <n v="2021"/>
    <n v="6"/>
    <n v="26"/>
    <d v="2021-06-24T00:00:00"/>
    <d v="2021-06-24T00:00:00"/>
    <d v="2021-06-24T00:00:00"/>
    <d v="2021-06-24T00:00:00"/>
    <s v="완료"/>
    <m/>
    <m/>
    <m/>
    <m/>
    <s v="임영두"/>
    <x v="3"/>
    <s v="임영두"/>
    <m/>
  </r>
  <r>
    <n v="2123"/>
    <s v="202106-217"/>
    <s v="N"/>
    <x v="1940"/>
    <s v="IT"/>
    <x v="2"/>
    <x v="7"/>
    <x v="29"/>
    <n v="2021"/>
    <n v="6"/>
    <n v="26"/>
    <d v="2021-06-24T00:00:00"/>
    <d v="2021-06-24T00:00:00"/>
    <d v="2021-06-24T00:00:00"/>
    <d v="2021-06-24T00:00:00"/>
    <s v="완료"/>
    <m/>
    <m/>
    <m/>
    <m/>
    <s v="최근영"/>
    <x v="3"/>
    <s v="임영두"/>
    <m/>
  </r>
  <r>
    <n v="2124"/>
    <s v="202106-218"/>
    <s v="N"/>
    <x v="1941"/>
    <s v="MES"/>
    <x v="2"/>
    <x v="7"/>
    <x v="29"/>
    <n v="2021"/>
    <n v="6"/>
    <n v="26"/>
    <d v="2021-06-25T00:00:00"/>
    <d v="2021-06-25T00:00:00"/>
    <d v="2021-06-25T00:00:00"/>
    <d v="2021-06-25T00:00:00"/>
    <s v="완료"/>
    <m/>
    <m/>
    <m/>
    <m/>
    <s v="이태경"/>
    <x v="3"/>
    <s v="임영두"/>
    <m/>
  </r>
  <r>
    <n v="2125"/>
    <s v="202106-219"/>
    <s v="N"/>
    <x v="1347"/>
    <s v="IT"/>
    <x v="2"/>
    <x v="7"/>
    <x v="29"/>
    <n v="2021"/>
    <n v="6"/>
    <n v="26"/>
    <d v="2021-06-21T00:00:00"/>
    <d v="2021-06-21T00:00:00"/>
    <d v="2021-06-21T00:00:00"/>
    <d v="2021-06-25T00:00:00"/>
    <s v="완료"/>
    <m/>
    <m/>
    <m/>
    <m/>
    <s v="이남용"/>
    <x v="45"/>
    <s v="이남용"/>
    <m/>
  </r>
  <r>
    <n v="2126"/>
    <s v="202106-220"/>
    <s v="N"/>
    <x v="1348"/>
    <s v="IT"/>
    <x v="2"/>
    <x v="7"/>
    <x v="29"/>
    <n v="2021"/>
    <n v="6"/>
    <n v="26"/>
    <d v="2021-06-21T00:00:00"/>
    <d v="2021-06-21T00:00:00"/>
    <d v="2021-06-21T00:00:00"/>
    <d v="2021-06-25T00:00:00"/>
    <s v="완료"/>
    <m/>
    <m/>
    <m/>
    <m/>
    <s v="이남용"/>
    <x v="45"/>
    <s v="이남용"/>
    <m/>
  </r>
  <r>
    <n v="2127"/>
    <s v="202106-221"/>
    <s v="N"/>
    <x v="1591"/>
    <s v="IT"/>
    <x v="2"/>
    <x v="7"/>
    <x v="29"/>
    <n v="2021"/>
    <n v="6"/>
    <n v="26"/>
    <d v="2021-06-21T00:00:00"/>
    <d v="2021-06-21T00:00:00"/>
    <d v="2021-06-21T00:00:00"/>
    <d v="2021-06-25T00:00:00"/>
    <s v="완료"/>
    <m/>
    <m/>
    <m/>
    <m/>
    <s v="임영두"/>
    <x v="45"/>
    <s v="이남용"/>
    <m/>
  </r>
  <r>
    <n v="2128"/>
    <s v="202106-222"/>
    <s v="N"/>
    <x v="1907"/>
    <s v="IT"/>
    <x v="2"/>
    <x v="7"/>
    <x v="29"/>
    <n v="2021"/>
    <n v="7"/>
    <n v="27"/>
    <d v="2021-06-21T00:00:00"/>
    <d v="2021-06-21T00:00:00"/>
    <d v="2021-06-21T00:00:00"/>
    <d v="2021-07-01T00:00:00"/>
    <s v="완료"/>
    <m/>
    <m/>
    <m/>
    <m/>
    <s v="홍용재"/>
    <x v="45"/>
    <s v="이남용"/>
    <m/>
  </r>
  <r>
    <n v="2129"/>
    <s v="202106-223"/>
    <s v="N"/>
    <x v="1907"/>
    <s v="IT"/>
    <x v="2"/>
    <x v="7"/>
    <x v="29"/>
    <n v="2021"/>
    <n v="6"/>
    <n v="26"/>
    <d v="2021-06-21T00:00:00"/>
    <d v="2021-06-21T00:00:00"/>
    <d v="2021-06-21T00:00:00"/>
    <d v="2021-06-23T00:00:00"/>
    <s v="완료"/>
    <m/>
    <m/>
    <m/>
    <m/>
    <s v="고효정"/>
    <x v="45"/>
    <s v="이남용"/>
    <s v="기존 SMTP/POP방식에서 EXCHANGE_x000a_계정전환 및 PST복원으로 조치완료"/>
  </r>
  <r>
    <n v="2130"/>
    <s v="202106-224"/>
    <s v="N"/>
    <x v="1942"/>
    <s v="IT"/>
    <x v="2"/>
    <x v="7"/>
    <x v="29"/>
    <n v="2021"/>
    <n v="6"/>
    <n v="26"/>
    <d v="2021-06-21T00:00:00"/>
    <d v="2021-06-21T00:00:00"/>
    <d v="2021-06-21T00:00:00"/>
    <d v="2021-06-21T00:00:00"/>
    <s v="완료"/>
    <m/>
    <m/>
    <m/>
    <m/>
    <s v="한승희"/>
    <x v="45"/>
    <s v="이남용"/>
    <s v="오피스업데이트 이후 대한시스템즈_x000a_허경훈팀장님께 이관"/>
  </r>
  <r>
    <n v="2131"/>
    <s v="202106-225"/>
    <s v="N"/>
    <x v="1943"/>
    <s v="IT"/>
    <x v="2"/>
    <x v="7"/>
    <x v="29"/>
    <n v="2021"/>
    <n v="6"/>
    <n v="26"/>
    <d v="2021-06-21T00:00:00"/>
    <d v="2021-06-21T00:00:00"/>
    <d v="2021-06-21T00:00:00"/>
    <d v="2021-06-22T00:00:00"/>
    <s v="완료"/>
    <m/>
    <m/>
    <m/>
    <m/>
    <s v="강현주"/>
    <x v="45"/>
    <s v="이남용"/>
    <s v="spooler 서비스문제로 sfx scan으로 복구_x000a_후 출력확인"/>
  </r>
  <r>
    <n v="2132"/>
    <s v="202106-226"/>
    <s v="N"/>
    <x v="1944"/>
    <s v="IT"/>
    <x v="2"/>
    <x v="7"/>
    <x v="29"/>
    <n v="2021"/>
    <n v="6"/>
    <n v="26"/>
    <d v="2021-06-21T00:00:00"/>
    <d v="2021-06-21T00:00:00"/>
    <d v="2021-06-21T00:00:00"/>
    <d v="2021-06-21T00:00:00"/>
    <s v="완료"/>
    <m/>
    <m/>
    <m/>
    <m/>
    <s v="진범오"/>
    <x v="45"/>
    <s v="이남용"/>
    <s v="64비트 프로그램파일에 INITECH폴더복사_x000a_후 엣지가 아닌 IE로 기본브라우저 설정"/>
  </r>
  <r>
    <n v="2133"/>
    <s v="202106-227"/>
    <s v="N"/>
    <x v="1945"/>
    <s v="IT"/>
    <x v="2"/>
    <x v="7"/>
    <x v="29"/>
    <n v="2021"/>
    <n v="6"/>
    <n v="26"/>
    <d v="2021-06-21T00:00:00"/>
    <d v="2021-06-21T00:00:00"/>
    <d v="2021-06-21T00:00:00"/>
    <d v="2021-06-21T00:00:00"/>
    <s v="완료"/>
    <m/>
    <m/>
    <m/>
    <m/>
    <s v="임성현"/>
    <x v="45"/>
    <s v="이남용"/>
    <m/>
  </r>
  <r>
    <n v="2134"/>
    <s v="202106-228"/>
    <s v="N"/>
    <x v="1946"/>
    <s v="IT"/>
    <x v="2"/>
    <x v="7"/>
    <x v="29"/>
    <n v="2021"/>
    <n v="6"/>
    <n v="26"/>
    <d v="2021-06-22T00:00:00"/>
    <d v="2021-06-22T00:00:00"/>
    <d v="2021-06-22T00:00:00"/>
    <d v="2021-06-22T00:00:00"/>
    <s v="완료"/>
    <m/>
    <m/>
    <m/>
    <m/>
    <s v="안태형"/>
    <x v="45"/>
    <s v="이남용"/>
    <s v="DRM프로그램 점검 이후,_x000a_허경훈팀장님께 이관"/>
  </r>
  <r>
    <n v="2135"/>
    <s v="202106-229"/>
    <s v="N"/>
    <x v="1947"/>
    <s v="VPN"/>
    <x v="2"/>
    <x v="7"/>
    <x v="29"/>
    <n v="2021"/>
    <n v="6"/>
    <n v="26"/>
    <d v="2021-06-22T00:00:00"/>
    <d v="2021-06-22T00:00:00"/>
    <d v="2021-06-22T00:00:00"/>
    <d v="2021-06-23T00:00:00"/>
    <s v="완료"/>
    <m/>
    <m/>
    <m/>
    <m/>
    <s v="강덕우"/>
    <x v="45"/>
    <s v="이남용"/>
    <s v="VPN계정발급이후 사용자메일에 회신"/>
  </r>
  <r>
    <n v="2136"/>
    <s v="202106-230"/>
    <s v="N"/>
    <x v="1948"/>
    <s v="IT"/>
    <x v="2"/>
    <x v="7"/>
    <x v="29"/>
    <n v="2021"/>
    <n v="6"/>
    <n v="26"/>
    <d v="2021-06-22T00:00:00"/>
    <d v="2021-06-22T00:00:00"/>
    <d v="2021-06-22T00:00:00"/>
    <d v="2021-06-23T00:00:00"/>
    <s v="완료"/>
    <m/>
    <m/>
    <m/>
    <m/>
    <s v="이명우"/>
    <x v="45"/>
    <s v="이남용"/>
    <s v="오피스2016이 파일시스템 깨짐으로 _x000a_인해 재설치 및 제품라이센스 _x000a_재인증 후 조치완료"/>
  </r>
  <r>
    <n v="2137"/>
    <s v="202106-231"/>
    <s v="N"/>
    <x v="1896"/>
    <s v="VPN"/>
    <x v="2"/>
    <x v="7"/>
    <x v="29"/>
    <n v="2021"/>
    <n v="6"/>
    <n v="26"/>
    <d v="2021-06-23T00:00:00"/>
    <d v="2021-06-23T00:00:00"/>
    <d v="2021-06-23T00:00:00"/>
    <d v="2021-06-23T00:00:00"/>
    <s v="완료"/>
    <m/>
    <m/>
    <m/>
    <m/>
    <s v="협력업체 지쓰리"/>
    <x v="45"/>
    <s v="이남용"/>
    <s v="구버전 VPN클라이언트 삭제 후_x000a_재설치 및 재설정 후 조치완료"/>
  </r>
  <r>
    <n v="2138"/>
    <s v="202106-232"/>
    <s v="N"/>
    <x v="1949"/>
    <s v="IT"/>
    <x v="2"/>
    <x v="7"/>
    <x v="29"/>
    <n v="2021"/>
    <n v="6"/>
    <n v="26"/>
    <d v="2021-06-23T00:00:00"/>
    <d v="2021-06-23T00:00:00"/>
    <d v="2021-06-23T00:00:00"/>
    <d v="2021-06-23T00:00:00"/>
    <s v="완료"/>
    <m/>
    <m/>
    <m/>
    <m/>
    <s v="젠트넷"/>
    <x v="45"/>
    <s v="이남용"/>
    <s v="본관 3.4층, J동 2.3.4층_x000a_네트워크 더미허브 모델명/위치/수량 파악"/>
  </r>
  <r>
    <n v="2139"/>
    <s v="202106-233"/>
    <s v="N"/>
    <x v="1896"/>
    <s v="VPN"/>
    <x v="2"/>
    <x v="7"/>
    <x v="29"/>
    <n v="2021"/>
    <n v="6"/>
    <n v="26"/>
    <d v="2021-06-23T00:00:00"/>
    <d v="2021-06-23T00:00:00"/>
    <d v="2021-06-23T00:00:00"/>
    <d v="2021-06-23T00:00:00"/>
    <s v="완료"/>
    <m/>
    <m/>
    <m/>
    <m/>
    <s v="고효정"/>
    <x v="45"/>
    <s v="이남용"/>
    <s v="VPN 패스워드 초기화해드리고_x000a_테스트 후 조치완료"/>
  </r>
  <r>
    <n v="2140"/>
    <s v="202106-234"/>
    <s v="N"/>
    <x v="1950"/>
    <s v="IT"/>
    <x v="2"/>
    <x v="7"/>
    <x v="29"/>
    <n v="2021"/>
    <n v="6"/>
    <n v="26"/>
    <d v="2021-06-23T00:00:00"/>
    <d v="2021-06-23T00:00:00"/>
    <d v="2021-06-23T00:00:00"/>
    <d v="2021-06-23T00:00:00"/>
    <s v="완료"/>
    <m/>
    <m/>
    <m/>
    <m/>
    <s v="강덕우"/>
    <x v="45"/>
    <s v="이남용"/>
    <s v="대한시스템즈 허경훈팀장님께 이관"/>
  </r>
  <r>
    <n v="2141"/>
    <s v="202106-235"/>
    <s v="N"/>
    <x v="1951"/>
    <s v="IT"/>
    <x v="2"/>
    <x v="7"/>
    <x v="29"/>
    <n v="2021"/>
    <n v="6"/>
    <n v="26"/>
    <d v="2021-06-24T00:00:00"/>
    <d v="2021-06-24T00:00:00"/>
    <d v="2021-06-24T00:00:00"/>
    <d v="2021-06-24T00:00:00"/>
    <s v="완료"/>
    <m/>
    <m/>
    <m/>
    <m/>
    <s v="정창현"/>
    <x v="45"/>
    <s v="이남용"/>
    <s v="VPN연결방법 원격제어로 조치 및_x000a_DRM 로그인 연결확인 후 조치완료"/>
  </r>
  <r>
    <n v="2142"/>
    <s v="202106-236"/>
    <s v="N"/>
    <x v="1952"/>
    <s v="IT"/>
    <x v="2"/>
    <x v="7"/>
    <x v="29"/>
    <n v="2021"/>
    <n v="6"/>
    <n v="26"/>
    <d v="2021-06-24T00:00:00"/>
    <d v="2021-06-24T00:00:00"/>
    <d v="2021-06-24T00:00:00"/>
    <d v="2021-06-24T00:00:00"/>
    <s v="완료"/>
    <m/>
    <m/>
    <m/>
    <m/>
    <s v="정창현"/>
    <x v="45"/>
    <s v="이남용"/>
    <s v="바로가기주소로 접속방법 원격제어로_x000a_접속해드리고 조치완료"/>
  </r>
  <r>
    <n v="2143"/>
    <s v="202106-237"/>
    <s v="N"/>
    <x v="1953"/>
    <s v="THSYS"/>
    <x v="2"/>
    <x v="7"/>
    <x v="29"/>
    <n v="2021"/>
    <n v="6"/>
    <n v="26"/>
    <d v="2021-06-21T00:00:00"/>
    <d v="2021-06-21T00:00:00"/>
    <d v="2021-06-21T00:00:00"/>
    <d v="2021-06-21T00:00:00"/>
    <s v="완료"/>
    <m/>
    <m/>
    <m/>
    <m/>
    <s v="전다해/생산팀"/>
    <x v="37"/>
    <s v="이세웅"/>
    <s v="2021.06월 라우팅,BOM 변경번호 생성"/>
  </r>
  <r>
    <n v="2144"/>
    <s v="202106-238"/>
    <s v="N"/>
    <x v="1954"/>
    <s v="THSYS"/>
    <x v="2"/>
    <x v="7"/>
    <x v="29"/>
    <n v="2021"/>
    <n v="6"/>
    <n v="26"/>
    <d v="2021-06-22T00:00:00"/>
    <d v="2021-06-22T00:00:00"/>
    <d v="2021-06-22T00:00:00"/>
    <d v="2021-06-22T00:00:00"/>
    <s v="완료"/>
    <m/>
    <m/>
    <m/>
    <m/>
    <s v="최영범/국내영업팀"/>
    <x v="37"/>
    <s v="이세웅"/>
    <s v="신입사원 : 강덕우[PC106902]=&gt; 김현사용자 동일Mapping"/>
  </r>
  <r>
    <n v="2145"/>
    <s v="202106-239"/>
    <s v="N"/>
    <x v="1955"/>
    <s v="THSYS"/>
    <x v="2"/>
    <x v="7"/>
    <x v="29"/>
    <n v="2021"/>
    <n v="6"/>
    <n v="26"/>
    <d v="2021-06-22T00:00:00"/>
    <d v="2021-06-22T00:00:00"/>
    <d v="2021-06-22T00:00:00"/>
    <d v="2021-06-22T00:00:00"/>
    <s v="완료"/>
    <m/>
    <m/>
    <m/>
    <m/>
    <s v="김완중/기획팀"/>
    <x v="37"/>
    <s v="이세웅"/>
    <s v="기존 Regacy에서 , 대한광통신 2004년~2011년 매출자료_x000a_ DATA 생성이후 전달작업"/>
  </r>
  <r>
    <n v="2146"/>
    <s v="202106-240"/>
    <s v="N"/>
    <x v="1956"/>
    <s v="THSYS"/>
    <x v="2"/>
    <x v="7"/>
    <x v="29"/>
    <n v="2021"/>
    <n v="6"/>
    <n v="26"/>
    <d v="2021-06-22T00:00:00"/>
    <d v="2021-06-22T00:00:00"/>
    <d v="2021-06-22T00:00:00"/>
    <d v="2021-06-22T00:00:00"/>
    <s v="완료"/>
    <m/>
    <m/>
    <m/>
    <m/>
    <s v="전다해/생산팀"/>
    <x v="37"/>
    <s v="이세웅"/>
    <s v="5046470[OVS LOH G652D OVD140]_x000a_5046471[JSD LOH G652D VAD160]"/>
  </r>
  <r>
    <n v="2147"/>
    <s v="202106-241"/>
    <s v="N"/>
    <x v="1957"/>
    <s v="THSYS"/>
    <x v="2"/>
    <x v="7"/>
    <x v="29"/>
    <n v="2021"/>
    <n v="6"/>
    <n v="26"/>
    <d v="2021-06-23T00:00:00"/>
    <d v="2021-06-23T00:00:00"/>
    <d v="2021-06-23T00:00:00"/>
    <d v="2021-06-23T00:00:00"/>
    <s v="완료"/>
    <m/>
    <m/>
    <m/>
    <m/>
    <s v="류혜진/해외영업팀"/>
    <x v="37"/>
    <s v="이세웅"/>
    <s v="1005558[ OPGW 652D 24 34/7900KG 91121A(REV.4]_x000a_자재코드 이상없음, 주문수량 필드에 잘못기입되어 중량변환_x000a_이 되지 않았음"/>
  </r>
  <r>
    <n v="2148"/>
    <s v="202106-242"/>
    <s v="N"/>
    <x v="1958"/>
    <s v="THSYS"/>
    <x v="2"/>
    <x v="7"/>
    <x v="29"/>
    <n v="2021"/>
    <n v="6"/>
    <n v="26"/>
    <d v="2021-06-23T00:00:00"/>
    <d v="2021-06-23T00:00:00"/>
    <d v="2021-06-23T00:00:00"/>
    <d v="2021-06-23T00:00:00"/>
    <s v="완료"/>
    <m/>
    <m/>
    <m/>
    <m/>
    <s v="김완중/기획팀"/>
    <x v="37"/>
    <s v="이세웅"/>
    <s v="1. BOM 속성에 따라 구분_x000a_2. 광섬유 MES에서 투입되는 자재코드에 따른 구분됨"/>
  </r>
  <r>
    <n v="2149"/>
    <s v="202106-243"/>
    <s v="N"/>
    <x v="1959"/>
    <s v="THSYS"/>
    <x v="2"/>
    <x v="7"/>
    <x v="29"/>
    <n v="2021"/>
    <n v="6"/>
    <n v="26"/>
    <d v="2021-06-24T00:00:00"/>
    <d v="2021-06-24T00:00:00"/>
    <d v="2021-06-24T00:00:00"/>
    <d v="2021-06-24T00:00:00"/>
    <s v="완료"/>
    <m/>
    <m/>
    <m/>
    <m/>
    <s v="최원영/기획팀"/>
    <x v="37"/>
    <s v="이세웅"/>
    <s v="CMS Server:10.10.14.32_x000a_원격제어 가능토록 확인 후, 신규공인인증 등록 확인"/>
  </r>
  <r>
    <n v="2150"/>
    <s v="202106-244"/>
    <s v="N"/>
    <x v="1960"/>
    <s v="THSYS"/>
    <x v="2"/>
    <x v="7"/>
    <x v="29"/>
    <n v="2021"/>
    <n v="6"/>
    <n v="26"/>
    <d v="2021-06-24T00:00:00"/>
    <d v="2021-06-24T00:00:00"/>
    <d v="2021-06-24T00:00:00"/>
    <d v="2021-06-24T00:00:00"/>
    <s v="완료"/>
    <m/>
    <m/>
    <m/>
    <m/>
    <s v="이세웅"/>
    <x v="37"/>
    <s v="이세웅"/>
    <m/>
  </r>
  <r>
    <n v="2151"/>
    <s v="202106-245"/>
    <s v="N"/>
    <x v="1961"/>
    <s v="THSYS"/>
    <x v="2"/>
    <x v="7"/>
    <x v="29"/>
    <n v="2021"/>
    <n v="6"/>
    <n v="26"/>
    <d v="2021-06-21T00:00:00"/>
    <d v="2021-06-21T00:00:00"/>
    <d v="2021-06-21T00:00:00"/>
    <d v="2021-06-21T00:00:00"/>
    <s v="완료"/>
    <m/>
    <m/>
    <m/>
    <m/>
    <s v="백광현/HR팀"/>
    <x v="38"/>
    <s v="허경훈"/>
    <s v="신규 사용자 : 강덕우, 김형수, 박미주"/>
  </r>
  <r>
    <n v="2152"/>
    <s v="202106-246"/>
    <s v="N"/>
    <x v="1962"/>
    <s v="THSYS"/>
    <x v="2"/>
    <x v="7"/>
    <x v="29"/>
    <n v="2021"/>
    <n v="6"/>
    <n v="26"/>
    <d v="2021-06-22T00:00:00"/>
    <d v="2021-06-22T00:00:00"/>
    <d v="2021-06-22T00:00:00"/>
    <d v="2021-06-22T00:00:00"/>
    <s v="완료"/>
    <m/>
    <m/>
    <m/>
    <m/>
    <s v="임성현/SCR팀"/>
    <x v="38"/>
    <s v="허경훈"/>
    <m/>
  </r>
  <r>
    <n v="2153"/>
    <s v="202106-247"/>
    <s v="N"/>
    <x v="1963"/>
    <s v="THSYS"/>
    <x v="2"/>
    <x v="7"/>
    <x v="29"/>
    <n v="2021"/>
    <n v="6"/>
    <n v="26"/>
    <d v="2021-06-23T00:00:00"/>
    <d v="2021-06-23T00:00:00"/>
    <d v="2021-06-23T00:00:00"/>
    <d v="2021-06-23T00:00:00"/>
    <s v="완료"/>
    <m/>
    <m/>
    <m/>
    <m/>
    <s v="이민/RM팀"/>
    <x v="38"/>
    <s v="허경훈"/>
    <s v="서명 기능을 이용하여 disclaimer를 등록 기능 요청"/>
  </r>
  <r>
    <n v="2154"/>
    <s v="202106-248"/>
    <s v="N"/>
    <x v="1964"/>
    <s v="THSYS"/>
    <x v="2"/>
    <x v="7"/>
    <x v="29"/>
    <n v="2021"/>
    <n v="6"/>
    <n v="26"/>
    <d v="2021-06-23T00:00:00"/>
    <d v="2021-06-23T00:00:00"/>
    <d v="2021-06-23T00:00:00"/>
    <d v="2021-06-23T00:00:00"/>
    <s v="완료"/>
    <m/>
    <m/>
    <m/>
    <m/>
    <s v="국내영업팀/최영범"/>
    <x v="38"/>
    <s v="허경훈"/>
    <m/>
  </r>
  <r>
    <n v="2155"/>
    <s v="202107-001"/>
    <s v="N"/>
    <x v="1965"/>
    <s v="IT"/>
    <x v="2"/>
    <x v="7"/>
    <x v="30"/>
    <n v="2021"/>
    <n v="6"/>
    <n v="27"/>
    <d v="2021-06-28T00:00:00"/>
    <d v="2021-06-28T00:00:00"/>
    <d v="2021-06-28T00:00:00"/>
    <d v="2021-06-28T00:00:00"/>
    <s v="완료"/>
    <m/>
    <m/>
    <m/>
    <m/>
    <s v="권용배"/>
    <x v="3"/>
    <s v="임영두"/>
    <m/>
  </r>
  <r>
    <n v="2156"/>
    <s v="202107-002"/>
    <s v="N"/>
    <x v="1965"/>
    <s v="IT"/>
    <x v="2"/>
    <x v="7"/>
    <x v="30"/>
    <n v="2021"/>
    <n v="6"/>
    <n v="27"/>
    <d v="2021-06-28T00:00:00"/>
    <d v="2021-06-28T00:00:00"/>
    <d v="2021-06-28T00:00:00"/>
    <d v="2021-06-28T00:00:00"/>
    <s v="완료"/>
    <m/>
    <m/>
    <m/>
    <m/>
    <s v="진범오"/>
    <x v="3"/>
    <s v="임영두"/>
    <m/>
  </r>
  <r>
    <n v="2157"/>
    <s v="202107-003"/>
    <s v="N"/>
    <x v="1966"/>
    <s v="VPN"/>
    <x v="2"/>
    <x v="7"/>
    <x v="30"/>
    <n v="2021"/>
    <n v="6"/>
    <n v="27"/>
    <d v="2021-06-28T00:00:00"/>
    <d v="2021-06-28T00:00:00"/>
    <d v="2021-06-28T00:00:00"/>
    <d v="2021-06-28T00:00:00"/>
    <s v="완료"/>
    <m/>
    <m/>
    <m/>
    <m/>
    <s v="김지원"/>
    <x v="3"/>
    <s v="임영두"/>
    <m/>
  </r>
  <r>
    <n v="2158"/>
    <s v="202107-004"/>
    <s v="N"/>
    <x v="1967"/>
    <s v="IT"/>
    <x v="2"/>
    <x v="7"/>
    <x v="30"/>
    <n v="2021"/>
    <n v="6"/>
    <n v="27"/>
    <d v="2021-06-28T00:00:00"/>
    <d v="2021-06-28T00:00:00"/>
    <d v="2021-06-28T00:00:00"/>
    <d v="2021-06-28T00:00:00"/>
    <s v="완료"/>
    <m/>
    <m/>
    <m/>
    <m/>
    <s v="최근영"/>
    <x v="3"/>
    <s v="임영두"/>
    <m/>
  </r>
  <r>
    <n v="2159"/>
    <s v="202107-005"/>
    <s v="N"/>
    <x v="1968"/>
    <s v="IT"/>
    <x v="2"/>
    <x v="7"/>
    <x v="30"/>
    <n v="2021"/>
    <n v="7"/>
    <n v="27"/>
    <d v="2021-06-28T00:00:00"/>
    <d v="2021-06-28T00:00:00"/>
    <d v="2021-06-28T00:00:00"/>
    <d v="2021-07-02T00:00:00"/>
    <s v="완료"/>
    <m/>
    <m/>
    <m/>
    <m/>
    <s v="임영두"/>
    <x v="3"/>
    <s v="임영두"/>
    <m/>
  </r>
  <r>
    <n v="2160"/>
    <s v="202107-006"/>
    <s v="N"/>
    <x v="1969"/>
    <s v="MES"/>
    <x v="2"/>
    <x v="7"/>
    <x v="30"/>
    <n v="2021"/>
    <n v="6"/>
    <n v="27"/>
    <d v="2021-06-28T00:00:00"/>
    <d v="2021-06-28T00:00:00"/>
    <d v="2021-06-28T00:00:00"/>
    <d v="2021-06-28T00:00:00"/>
    <s v="완료"/>
    <m/>
    <m/>
    <m/>
    <m/>
    <s v="안영환"/>
    <x v="3"/>
    <s v="임영두"/>
    <m/>
  </r>
  <r>
    <n v="2161"/>
    <s v="202107-007"/>
    <s v="N"/>
    <x v="1970"/>
    <s v="IT"/>
    <x v="2"/>
    <x v="7"/>
    <x v="30"/>
    <n v="2021"/>
    <n v="6"/>
    <n v="27"/>
    <d v="2021-06-28T00:00:00"/>
    <d v="2021-06-28T00:00:00"/>
    <d v="2021-06-28T00:00:00"/>
    <d v="2021-06-28T00:00:00"/>
    <s v="완료"/>
    <m/>
    <m/>
    <m/>
    <m/>
    <s v="이민재"/>
    <x v="3"/>
    <s v="임영두"/>
    <m/>
  </r>
  <r>
    <n v="2162"/>
    <s v="202107-008"/>
    <s v="N"/>
    <x v="1971"/>
    <s v="IT"/>
    <x v="2"/>
    <x v="7"/>
    <x v="30"/>
    <n v="2021"/>
    <n v="6"/>
    <n v="27"/>
    <d v="2021-06-28T00:00:00"/>
    <d v="2021-06-28T00:00:00"/>
    <d v="2021-06-28T00:00:00"/>
    <d v="2021-06-28T00:00:00"/>
    <s v="완료"/>
    <m/>
    <m/>
    <m/>
    <m/>
    <s v="김선준"/>
    <x v="3"/>
    <s v="임영두"/>
    <m/>
  </r>
  <r>
    <n v="2163"/>
    <s v="202107-009"/>
    <s v="N"/>
    <x v="1970"/>
    <s v="IT"/>
    <x v="2"/>
    <x v="7"/>
    <x v="30"/>
    <n v="2021"/>
    <n v="6"/>
    <n v="27"/>
    <d v="2021-06-28T00:00:00"/>
    <d v="2021-06-28T00:00:00"/>
    <d v="2021-06-28T00:00:00"/>
    <d v="2021-06-28T00:00:00"/>
    <s v="완료"/>
    <m/>
    <m/>
    <m/>
    <m/>
    <s v="이은경"/>
    <x v="3"/>
    <s v="임영두"/>
    <m/>
  </r>
  <r>
    <n v="2164"/>
    <s v="202107-010"/>
    <s v="N"/>
    <x v="1966"/>
    <s v="VPN"/>
    <x v="2"/>
    <x v="7"/>
    <x v="30"/>
    <n v="2021"/>
    <n v="6"/>
    <n v="27"/>
    <d v="2021-06-29T00:00:00"/>
    <d v="2021-06-29T00:00:00"/>
    <d v="2021-06-29T00:00:00"/>
    <d v="2021-06-29T00:00:00"/>
    <s v="완료"/>
    <m/>
    <m/>
    <m/>
    <m/>
    <s v="명규훈"/>
    <x v="3"/>
    <s v="임영두"/>
    <m/>
  </r>
  <r>
    <n v="2165"/>
    <s v="202107-011"/>
    <s v="N"/>
    <x v="1972"/>
    <s v="IT"/>
    <x v="2"/>
    <x v="7"/>
    <x v="30"/>
    <n v="2021"/>
    <n v="6"/>
    <n v="27"/>
    <d v="2021-06-29T00:00:00"/>
    <d v="2021-06-29T00:00:00"/>
    <d v="2021-06-29T00:00:00"/>
    <d v="2021-06-29T00:00:00"/>
    <s v="완료"/>
    <m/>
    <m/>
    <m/>
    <m/>
    <s v="강구원"/>
    <x v="3"/>
    <s v="임영두"/>
    <m/>
  </r>
  <r>
    <n v="2166"/>
    <s v="202107-012"/>
    <s v="N"/>
    <x v="1973"/>
    <s v="IT"/>
    <x v="2"/>
    <x v="7"/>
    <x v="30"/>
    <n v="2021"/>
    <n v="6"/>
    <n v="27"/>
    <d v="2021-06-29T00:00:00"/>
    <d v="2021-06-29T00:00:00"/>
    <d v="2021-06-29T00:00:00"/>
    <d v="2021-06-29T00:00:00"/>
    <s v="완료"/>
    <m/>
    <m/>
    <m/>
    <m/>
    <s v="최근영"/>
    <x v="3"/>
    <s v="임영두"/>
    <m/>
  </r>
  <r>
    <n v="2167"/>
    <s v="202107-013"/>
    <s v="N"/>
    <x v="1974"/>
    <s v="MES"/>
    <x v="2"/>
    <x v="7"/>
    <x v="30"/>
    <n v="2021"/>
    <n v="6"/>
    <n v="27"/>
    <d v="2021-06-30T00:00:00"/>
    <d v="2021-06-30T00:00:00"/>
    <d v="2021-06-30T00:00:00"/>
    <d v="2021-06-30T00:00:00"/>
    <s v="완료"/>
    <m/>
    <m/>
    <m/>
    <m/>
    <s v="김형준"/>
    <x v="3"/>
    <s v="임영두"/>
    <m/>
  </r>
  <r>
    <n v="2168"/>
    <s v="202107-014"/>
    <s v="N"/>
    <x v="1975"/>
    <s v="IT"/>
    <x v="2"/>
    <x v="7"/>
    <x v="30"/>
    <n v="2021"/>
    <n v="6"/>
    <n v="27"/>
    <d v="2021-06-30T00:00:00"/>
    <d v="2021-06-30T00:00:00"/>
    <d v="2021-06-30T00:00:00"/>
    <d v="2021-06-30T00:00:00"/>
    <s v="완료"/>
    <m/>
    <m/>
    <m/>
    <m/>
    <s v="최근영"/>
    <x v="3"/>
    <s v="임영두"/>
    <m/>
  </r>
  <r>
    <n v="2169"/>
    <s v="202107-015"/>
    <s v="N"/>
    <x v="1976"/>
    <s v="IT"/>
    <x v="2"/>
    <x v="8"/>
    <x v="30"/>
    <n v="2021"/>
    <n v="7"/>
    <n v="27"/>
    <d v="2021-07-01T00:00:00"/>
    <d v="2021-07-01T00:00:00"/>
    <d v="2021-07-01T00:00:00"/>
    <d v="2021-07-01T00:00:00"/>
    <s v="완료"/>
    <m/>
    <m/>
    <m/>
    <m/>
    <s v="임영두"/>
    <x v="3"/>
    <s v="임영두"/>
    <m/>
  </r>
  <r>
    <n v="2170"/>
    <s v="202107-016"/>
    <s v="N"/>
    <x v="1977"/>
    <s v="IT"/>
    <x v="2"/>
    <x v="8"/>
    <x v="30"/>
    <n v="2021"/>
    <n v="7"/>
    <n v="27"/>
    <d v="2021-07-01T00:00:00"/>
    <d v="2021-07-01T00:00:00"/>
    <d v="2021-07-01T00:00:00"/>
    <d v="2021-07-01T00:00:00"/>
    <s v="완료"/>
    <m/>
    <m/>
    <m/>
    <m/>
    <s v="임영두"/>
    <x v="3"/>
    <s v="임영두"/>
    <m/>
  </r>
  <r>
    <n v="2171"/>
    <s v="202107-017"/>
    <s v="N"/>
    <x v="1978"/>
    <s v="SFAWMS"/>
    <x v="2"/>
    <x v="8"/>
    <x v="30"/>
    <n v="2021"/>
    <n v="7"/>
    <n v="27"/>
    <d v="2021-07-01T00:00:00"/>
    <d v="2021-07-01T00:00:00"/>
    <d v="2021-07-01T00:00:00"/>
    <d v="2021-07-01T00:00:00"/>
    <s v="완료"/>
    <m/>
    <m/>
    <m/>
    <m/>
    <s v="우성훈"/>
    <x v="3"/>
    <s v="임영두"/>
    <m/>
  </r>
  <r>
    <n v="2172"/>
    <s v="202107-018"/>
    <s v="N"/>
    <x v="1979"/>
    <s v="IT"/>
    <x v="2"/>
    <x v="8"/>
    <x v="30"/>
    <n v="2021"/>
    <n v="7"/>
    <n v="27"/>
    <d v="2021-07-01T00:00:00"/>
    <d v="2021-07-01T00:00:00"/>
    <d v="2021-07-01T00:00:00"/>
    <d v="2021-07-01T00:00:00"/>
    <s v="완료"/>
    <m/>
    <m/>
    <m/>
    <m/>
    <s v="홍용재"/>
    <x v="3"/>
    <s v="임영두"/>
    <m/>
  </r>
  <r>
    <n v="2173"/>
    <s v="202107-019"/>
    <s v="N"/>
    <x v="1980"/>
    <s v="IT"/>
    <x v="2"/>
    <x v="8"/>
    <x v="30"/>
    <n v="2021"/>
    <n v="7"/>
    <n v="27"/>
    <d v="2021-07-01T00:00:00"/>
    <d v="2021-07-01T00:00:00"/>
    <d v="2021-07-01T00:00:00"/>
    <d v="2021-07-01T00:00:00"/>
    <s v="완료"/>
    <m/>
    <m/>
    <m/>
    <m/>
    <s v="백광현"/>
    <x v="3"/>
    <s v="임영두"/>
    <m/>
  </r>
  <r>
    <n v="2174"/>
    <s v="202107-020"/>
    <s v="N"/>
    <x v="1981"/>
    <s v="MES"/>
    <x v="2"/>
    <x v="8"/>
    <x v="30"/>
    <n v="2021"/>
    <n v="7"/>
    <n v="27"/>
    <d v="2021-07-01T00:00:00"/>
    <d v="2021-07-01T00:00:00"/>
    <d v="2021-07-01T00:00:00"/>
    <d v="2021-07-01T00:00:00"/>
    <s v="완료"/>
    <m/>
    <m/>
    <m/>
    <m/>
    <s v="안영환"/>
    <x v="3"/>
    <s v="임영두"/>
    <m/>
  </r>
  <r>
    <n v="2175"/>
    <s v="202107-021"/>
    <s v="N"/>
    <x v="1982"/>
    <s v="MES"/>
    <x v="2"/>
    <x v="8"/>
    <x v="30"/>
    <n v="2021"/>
    <n v="7"/>
    <n v="27"/>
    <d v="2021-07-01T00:00:00"/>
    <d v="2021-07-01T00:00:00"/>
    <d v="2021-07-01T00:00:00"/>
    <d v="2021-07-01T00:00:00"/>
    <s v="완료"/>
    <m/>
    <m/>
    <m/>
    <m/>
    <s v="안영환"/>
    <x v="3"/>
    <s v="임영두"/>
    <m/>
  </r>
  <r>
    <n v="2176"/>
    <s v="202107-022"/>
    <s v="N"/>
    <x v="1983"/>
    <s v="SFAWMS"/>
    <x v="2"/>
    <x v="8"/>
    <x v="30"/>
    <n v="2021"/>
    <n v="7"/>
    <n v="28"/>
    <d v="2021-07-01T00:00:00"/>
    <d v="2021-07-01T00:00:00"/>
    <d v="2021-07-01T00:00:00"/>
    <d v="2021-07-06T00:00:00"/>
    <s v="완료"/>
    <m/>
    <m/>
    <m/>
    <m/>
    <s v="이태경"/>
    <x v="3"/>
    <s v="임영두"/>
    <m/>
  </r>
  <r>
    <n v="2177"/>
    <s v="202107-023"/>
    <s v="N"/>
    <x v="1984"/>
    <s v="SFAWMS"/>
    <x v="2"/>
    <x v="8"/>
    <x v="30"/>
    <n v="2021"/>
    <n v="7"/>
    <n v="28"/>
    <d v="2021-07-01T00:00:00"/>
    <d v="2021-07-01T00:00:00"/>
    <d v="2021-07-01T00:00:00"/>
    <d v="2021-07-08T00:00:00"/>
    <s v="완료"/>
    <m/>
    <m/>
    <m/>
    <m/>
    <s v="이태경"/>
    <x v="3"/>
    <s v="임영두"/>
    <m/>
  </r>
  <r>
    <n v="2178"/>
    <s v="202107-024"/>
    <s v="N"/>
    <x v="1985"/>
    <s v="IT"/>
    <x v="2"/>
    <x v="8"/>
    <x v="30"/>
    <n v="2021"/>
    <n v="7"/>
    <n v="27"/>
    <d v="2021-07-01T00:00:00"/>
    <d v="2021-07-01T00:00:00"/>
    <d v="2021-07-01T00:00:00"/>
    <d v="2021-07-01T00:00:00"/>
    <s v="완료"/>
    <m/>
    <m/>
    <m/>
    <m/>
    <s v="나세나"/>
    <x v="3"/>
    <s v="임영두"/>
    <m/>
  </r>
  <r>
    <n v="2179"/>
    <s v="202107-025"/>
    <s v="N"/>
    <x v="1986"/>
    <s v="MES"/>
    <x v="2"/>
    <x v="8"/>
    <x v="30"/>
    <n v="2021"/>
    <n v="7"/>
    <n v="27"/>
    <d v="2021-07-01T00:00:00"/>
    <d v="2021-07-01T00:00:00"/>
    <d v="2021-07-01T00:00:00"/>
    <d v="2021-07-01T00:00:00"/>
    <s v="완료"/>
    <m/>
    <m/>
    <m/>
    <m/>
    <s v="박기범"/>
    <x v="3"/>
    <s v="임영두"/>
    <m/>
  </r>
  <r>
    <n v="2180"/>
    <s v="202107-026"/>
    <s v="N"/>
    <x v="1987"/>
    <s v="VPN"/>
    <x v="2"/>
    <x v="8"/>
    <x v="30"/>
    <n v="2021"/>
    <n v="7"/>
    <n v="27"/>
    <d v="2021-07-02T00:00:00"/>
    <d v="2021-07-02T00:00:00"/>
    <d v="2021-07-02T00:00:00"/>
    <d v="2021-07-02T00:00:00"/>
    <s v="완료"/>
    <m/>
    <m/>
    <m/>
    <m/>
    <s v="김민철"/>
    <x v="3"/>
    <s v="임영두"/>
    <m/>
  </r>
  <r>
    <n v="2181"/>
    <s v="202107-027"/>
    <s v="N"/>
    <x v="1988"/>
    <s v="SFAWMS"/>
    <x v="2"/>
    <x v="8"/>
    <x v="30"/>
    <n v="2021"/>
    <n v="7"/>
    <n v="27"/>
    <d v="2021-07-02T00:00:00"/>
    <d v="2021-07-02T00:00:00"/>
    <d v="2021-07-02T00:00:00"/>
    <d v="2021-07-02T00:00:00"/>
    <s v="완료"/>
    <m/>
    <m/>
    <m/>
    <m/>
    <s v="이규민"/>
    <x v="3"/>
    <s v="임영두"/>
    <m/>
  </r>
  <r>
    <n v="2182"/>
    <s v="202107-028"/>
    <s v="N"/>
    <x v="1347"/>
    <s v="IT"/>
    <x v="2"/>
    <x v="7"/>
    <x v="30"/>
    <n v="2021"/>
    <n v="7"/>
    <n v="27"/>
    <d v="2021-06-28T00:00:00"/>
    <d v="2021-06-28T00:00:00"/>
    <d v="2021-06-28T00:00:00"/>
    <d v="2021-07-02T00:00:00"/>
    <s v="완료"/>
    <m/>
    <m/>
    <m/>
    <m/>
    <s v="이남용"/>
    <x v="45"/>
    <s v="이남용"/>
    <m/>
  </r>
  <r>
    <n v="2183"/>
    <s v="202107-029"/>
    <s v="N"/>
    <x v="1348"/>
    <s v="IT"/>
    <x v="2"/>
    <x v="7"/>
    <x v="30"/>
    <n v="2021"/>
    <n v="7"/>
    <n v="27"/>
    <d v="2021-06-28T00:00:00"/>
    <d v="2021-06-28T00:00:00"/>
    <d v="2021-06-28T00:00:00"/>
    <d v="2021-07-02T00:00:00"/>
    <s v="완료"/>
    <m/>
    <m/>
    <m/>
    <m/>
    <s v="이남용"/>
    <x v="45"/>
    <s v="이남용"/>
    <m/>
  </r>
  <r>
    <n v="2184"/>
    <s v="202107-030"/>
    <s v="N"/>
    <x v="1591"/>
    <s v="IT"/>
    <x v="2"/>
    <x v="7"/>
    <x v="30"/>
    <n v="2021"/>
    <n v="7"/>
    <n v="27"/>
    <d v="2021-06-28T00:00:00"/>
    <d v="2021-06-28T00:00:00"/>
    <d v="2021-06-28T00:00:00"/>
    <d v="2021-07-02T00:00:00"/>
    <s v="완료"/>
    <m/>
    <m/>
    <m/>
    <m/>
    <s v="임영두"/>
    <x v="45"/>
    <s v="이남용"/>
    <m/>
  </r>
  <r>
    <n v="2185"/>
    <s v="202107-031"/>
    <s v="N"/>
    <x v="1989"/>
    <s v="IT"/>
    <x v="2"/>
    <x v="7"/>
    <x v="30"/>
    <n v="2021"/>
    <n v="7"/>
    <n v="27"/>
    <d v="2021-06-28T00:00:00"/>
    <d v="2021-06-28T00:00:00"/>
    <d v="2021-06-28T00:00:00"/>
    <d v="2021-07-02T00:00:00"/>
    <s v="완료"/>
    <m/>
    <m/>
    <m/>
    <m/>
    <s v="이남용"/>
    <x v="45"/>
    <s v="이남용"/>
    <m/>
  </r>
  <r>
    <n v="2186"/>
    <s v="202107-032"/>
    <s v="N"/>
    <x v="1907"/>
    <s v="IT"/>
    <x v="2"/>
    <x v="7"/>
    <x v="30"/>
    <n v="2021"/>
    <n v="7"/>
    <n v="27"/>
    <d v="2021-06-28T00:00:00"/>
    <d v="2021-06-28T00:00:00"/>
    <d v="2021-06-28T00:00:00"/>
    <d v="2021-07-01T00:00:00"/>
    <s v="완료"/>
    <m/>
    <m/>
    <m/>
    <m/>
    <s v="홍용재"/>
    <x v="45"/>
    <s v="이남용"/>
    <s v="기존 POP/IMAP 계정유형에서_x000a_EXCHANGE 계정으로 계정전환"/>
  </r>
  <r>
    <n v="2187"/>
    <s v="202107-033"/>
    <s v="N"/>
    <x v="1952"/>
    <s v="IT"/>
    <x v="2"/>
    <x v="7"/>
    <x v="30"/>
    <n v="2021"/>
    <n v="6"/>
    <n v="27"/>
    <d v="2021-06-28T00:00:00"/>
    <d v="2021-06-28T00:00:00"/>
    <d v="2021-06-28T00:00:00"/>
    <d v="2021-06-28T00:00:00"/>
    <s v="완료"/>
    <m/>
    <m/>
    <m/>
    <m/>
    <s v="주성민"/>
    <x v="45"/>
    <s v="이남용"/>
    <s v="공유폴더 동기화설정에서 온라인으로_x000a_변경 후 조치완료"/>
  </r>
  <r>
    <n v="2188"/>
    <s v="202107-034"/>
    <s v="N"/>
    <x v="1990"/>
    <s v="IT"/>
    <x v="2"/>
    <x v="7"/>
    <x v="30"/>
    <n v="2021"/>
    <n v="6"/>
    <n v="27"/>
    <d v="2021-06-28T00:00:00"/>
    <d v="2021-06-28T00:00:00"/>
    <d v="2021-06-28T00:00:00"/>
    <d v="2021-06-28T00:00:00"/>
    <s v="완료"/>
    <m/>
    <m/>
    <m/>
    <m/>
    <s v="이헤연"/>
    <x v="45"/>
    <s v="이남용"/>
    <s v="대한시스템즈 허경훈팀장님께 이관"/>
  </r>
  <r>
    <n v="2189"/>
    <s v="202107-035"/>
    <s v="N"/>
    <x v="1952"/>
    <s v="IT"/>
    <x v="2"/>
    <x v="7"/>
    <x v="30"/>
    <n v="2021"/>
    <n v="6"/>
    <n v="27"/>
    <d v="2021-06-28T00:00:00"/>
    <d v="2021-06-28T00:00:00"/>
    <d v="2021-06-28T00:00:00"/>
    <d v="2021-06-28T00:00:00"/>
    <s v="완료"/>
    <m/>
    <m/>
    <m/>
    <m/>
    <s v="김경민"/>
    <x v="45"/>
    <s v="이남용"/>
    <s v="VPN 계정 비밀번호 초기화 및 VPN연결_x000a_후 조치완료"/>
  </r>
  <r>
    <n v="2190"/>
    <s v="202107-036"/>
    <s v="N"/>
    <x v="1991"/>
    <s v="IT"/>
    <x v="2"/>
    <x v="7"/>
    <x v="30"/>
    <n v="2021"/>
    <n v="6"/>
    <n v="27"/>
    <d v="2021-06-28T00:00:00"/>
    <d v="2021-06-28T00:00:00"/>
    <d v="2021-06-28T00:00:00"/>
    <d v="2021-06-28T00:00:00"/>
    <s v="완료"/>
    <m/>
    <m/>
    <m/>
    <m/>
    <s v="에이블"/>
    <x v="45"/>
    <s v="이남용"/>
    <s v="무선네트워크 연결 후 조치완료"/>
  </r>
  <r>
    <n v="2191"/>
    <s v="202107-037"/>
    <s v="N"/>
    <x v="1992"/>
    <s v="VPN"/>
    <x v="2"/>
    <x v="7"/>
    <x v="30"/>
    <n v="2021"/>
    <n v="6"/>
    <n v="27"/>
    <d v="2021-06-28T00:00:00"/>
    <d v="2021-06-28T00:00:00"/>
    <d v="2021-06-28T00:00:00"/>
    <d v="2021-06-29T00:00:00"/>
    <s v="완료"/>
    <m/>
    <m/>
    <m/>
    <m/>
    <s v="엘리오"/>
    <x v="45"/>
    <s v="이남용"/>
    <s v="기존 VPN주소로 설정되어있어서_x000a_바뀐 VPN주소로 변경후 조치완료"/>
  </r>
  <r>
    <n v="2192"/>
    <s v="202107-038"/>
    <s v="N"/>
    <x v="1896"/>
    <s v="VPN"/>
    <x v="2"/>
    <x v="7"/>
    <x v="30"/>
    <n v="2021"/>
    <n v="6"/>
    <n v="27"/>
    <d v="2021-06-28T00:00:00"/>
    <d v="2021-06-28T00:00:00"/>
    <d v="2021-06-28T00:00:00"/>
    <d v="2021-06-28T00:00:00"/>
    <s v="완료"/>
    <m/>
    <m/>
    <m/>
    <m/>
    <s v="류혜진"/>
    <x v="45"/>
    <s v="이남용"/>
    <s v="VPN 서버주소변경으로 조치완료"/>
  </r>
  <r>
    <n v="2193"/>
    <s v="202107-039"/>
    <s v="N"/>
    <x v="1993"/>
    <s v="IT"/>
    <x v="2"/>
    <x v="7"/>
    <x v="30"/>
    <n v="2021"/>
    <n v="6"/>
    <n v="27"/>
    <d v="2021-06-28T00:00:00"/>
    <d v="2021-06-28T00:00:00"/>
    <d v="2021-06-28T00:00:00"/>
    <d v="2021-06-28T00:00:00"/>
    <s v="완료"/>
    <m/>
    <m/>
    <m/>
    <m/>
    <s v="박미주"/>
    <x v="45"/>
    <s v="이남용"/>
    <m/>
  </r>
  <r>
    <n v="2194"/>
    <s v="202107-040"/>
    <s v="N"/>
    <x v="1907"/>
    <s v="IT"/>
    <x v="2"/>
    <x v="8"/>
    <x v="30"/>
    <n v="2021"/>
    <n v="7"/>
    <n v="27"/>
    <d v="2021-07-01T00:00:00"/>
    <d v="2021-07-01T00:00:00"/>
    <d v="2021-07-01T00:00:00"/>
    <d v="2021-07-01T00:00:00"/>
    <s v="완료"/>
    <m/>
    <m/>
    <m/>
    <m/>
    <s v="이수진"/>
    <x v="45"/>
    <s v="이남용"/>
    <s v="기존 POP/IMAP 계정유형에서_x000a_EXCHANGE 계정으로 계정전환"/>
  </r>
  <r>
    <n v="2195"/>
    <s v="202107-041"/>
    <s v="N"/>
    <x v="1994"/>
    <s v="VPN"/>
    <x v="2"/>
    <x v="7"/>
    <x v="30"/>
    <n v="2021"/>
    <n v="6"/>
    <n v="27"/>
    <d v="2021-06-28T00:00:00"/>
    <d v="2021-06-28T00:00:00"/>
    <d v="2021-06-28T00:00:00"/>
    <d v="2021-06-28T00:00:00"/>
    <s v="완료"/>
    <m/>
    <m/>
    <m/>
    <m/>
    <s v="이남용"/>
    <x v="45"/>
    <s v="이남용"/>
    <s v="서버주소변경으로 인한 VPN 매뉴얼_x000a_추가 및 변동사항 기재"/>
  </r>
  <r>
    <n v="2196"/>
    <s v="202107-042"/>
    <s v="N"/>
    <x v="1993"/>
    <s v="IT"/>
    <x v="2"/>
    <x v="7"/>
    <x v="30"/>
    <n v="2021"/>
    <n v="6"/>
    <n v="27"/>
    <d v="2021-06-28T00:00:00"/>
    <d v="2021-06-28T00:00:00"/>
    <d v="2021-06-28T00:00:00"/>
    <d v="2021-06-28T00:00:00"/>
    <s v="완료"/>
    <m/>
    <m/>
    <m/>
    <m/>
    <s v="임성현"/>
    <x v="45"/>
    <s v="이남용"/>
    <m/>
  </r>
  <r>
    <n v="2197"/>
    <s v="202107-043"/>
    <s v="N"/>
    <x v="1993"/>
    <s v="IT"/>
    <x v="2"/>
    <x v="7"/>
    <x v="30"/>
    <n v="2021"/>
    <n v="6"/>
    <n v="27"/>
    <d v="2021-06-28T00:00:00"/>
    <d v="2021-06-28T00:00:00"/>
    <d v="2021-06-28T00:00:00"/>
    <d v="2021-06-28T00:00:00"/>
    <s v="완료"/>
    <m/>
    <m/>
    <m/>
    <m/>
    <s v="임성현"/>
    <x v="45"/>
    <s v="이남용"/>
    <m/>
  </r>
  <r>
    <n v="2198"/>
    <s v="202107-044"/>
    <s v="N"/>
    <x v="1995"/>
    <s v="IT"/>
    <x v="2"/>
    <x v="7"/>
    <x v="30"/>
    <n v="2021"/>
    <n v="6"/>
    <n v="27"/>
    <d v="2021-06-28T00:00:00"/>
    <d v="2021-06-28T00:00:00"/>
    <d v="2021-06-28T00:00:00"/>
    <d v="2021-06-28T00:00:00"/>
    <s v="완료"/>
    <m/>
    <m/>
    <m/>
    <m/>
    <s v="이미지"/>
    <x v="45"/>
    <s v="이남용"/>
    <s v="대한시스템즈 허경훈팀장님께 이관 및_x000a_메일요청"/>
  </r>
  <r>
    <n v="2199"/>
    <s v="202107-045"/>
    <s v="N"/>
    <x v="1996"/>
    <s v="VPN"/>
    <x v="2"/>
    <x v="7"/>
    <x v="30"/>
    <n v="2021"/>
    <n v="6"/>
    <n v="27"/>
    <d v="2021-06-28T00:00:00"/>
    <d v="2021-06-28T00:00:00"/>
    <d v="2021-06-28T00:00:00"/>
    <d v="2021-06-28T00:00:00"/>
    <s v="완료"/>
    <m/>
    <m/>
    <m/>
    <m/>
    <s v="이지혜"/>
    <x v="45"/>
    <s v="이남용"/>
    <s v="VPN 계정생성 후 메일발송 및 조치완료"/>
  </r>
  <r>
    <n v="2200"/>
    <s v="202107-046"/>
    <s v="N"/>
    <x v="1997"/>
    <s v="IT"/>
    <x v="2"/>
    <x v="7"/>
    <x v="30"/>
    <n v="2021"/>
    <n v="6"/>
    <n v="27"/>
    <d v="2021-06-28T00:00:00"/>
    <d v="2021-06-28T00:00:00"/>
    <d v="2021-06-28T00:00:00"/>
    <d v="2021-06-28T00:00:00"/>
    <s v="완료"/>
    <m/>
    <m/>
    <m/>
    <m/>
    <s v="김선준"/>
    <x v="45"/>
    <s v="이남용"/>
    <s v="팀즈는 임영두매니저님께 이관 및_x000a_SAP는 이세웅차장님께 이관완료"/>
  </r>
  <r>
    <n v="2201"/>
    <s v="202107-047"/>
    <s v="N"/>
    <x v="1996"/>
    <s v="VPN"/>
    <x v="2"/>
    <x v="7"/>
    <x v="30"/>
    <n v="2021"/>
    <n v="6"/>
    <n v="27"/>
    <d v="2021-06-29T00:00:00"/>
    <d v="2021-06-29T00:00:00"/>
    <d v="2021-06-29T00:00:00"/>
    <d v="2021-06-29T00:00:00"/>
    <s v="완료"/>
    <m/>
    <m/>
    <m/>
    <m/>
    <s v="조형수"/>
    <x v="45"/>
    <s v="이남용"/>
    <s v="VPN 계정생성 후 메일발송 및 조치완료"/>
  </r>
  <r>
    <n v="2202"/>
    <s v="202107-048"/>
    <s v="N"/>
    <x v="1896"/>
    <s v="VPN"/>
    <x v="2"/>
    <x v="7"/>
    <x v="30"/>
    <n v="2021"/>
    <n v="6"/>
    <n v="27"/>
    <d v="2021-06-29T00:00:00"/>
    <d v="2021-06-29T00:00:00"/>
    <d v="2021-06-29T00:00:00"/>
    <d v="2021-06-29T00:00:00"/>
    <s v="완료"/>
    <m/>
    <m/>
    <m/>
    <m/>
    <s v="김황영"/>
    <x v="45"/>
    <s v="이남용"/>
    <s v="기존 VPN주소로 설정되어있어서_x000a_바뀐 VPN주소로 변경후 조치완료"/>
  </r>
  <r>
    <n v="2203"/>
    <s v="202107-049"/>
    <s v="N"/>
    <x v="1998"/>
    <s v="IT"/>
    <x v="2"/>
    <x v="7"/>
    <x v="30"/>
    <n v="2021"/>
    <n v="6"/>
    <n v="27"/>
    <d v="2021-06-29T00:00:00"/>
    <d v="2021-06-29T00:00:00"/>
    <d v="2021-06-29T00:00:00"/>
    <d v="2021-06-29T00:00:00"/>
    <s v="완료"/>
    <m/>
    <m/>
    <m/>
    <m/>
    <s v="이주현"/>
    <x v="45"/>
    <s v="이남용"/>
    <s v="대한시스템즈 허경훈팀장님께 이관 및_x000a_메일요청"/>
  </r>
  <r>
    <n v="2204"/>
    <s v="202107-050"/>
    <s v="N"/>
    <x v="1999"/>
    <s v="IT"/>
    <x v="2"/>
    <x v="7"/>
    <x v="30"/>
    <n v="2021"/>
    <n v="6"/>
    <n v="27"/>
    <d v="2021-06-29T00:00:00"/>
    <d v="2021-06-29T00:00:00"/>
    <d v="2021-06-29T00:00:00"/>
    <d v="2021-06-29T00:00:00"/>
    <s v="완료"/>
    <m/>
    <m/>
    <m/>
    <m/>
    <s v="임성현"/>
    <x v="45"/>
    <s v="이남용"/>
    <m/>
  </r>
  <r>
    <n v="2205"/>
    <s v="202107-051"/>
    <s v="N"/>
    <x v="1996"/>
    <s v="VPN"/>
    <x v="2"/>
    <x v="7"/>
    <x v="30"/>
    <n v="2021"/>
    <n v="6"/>
    <n v="27"/>
    <d v="2021-06-29T00:00:00"/>
    <d v="2021-06-29T00:00:00"/>
    <d v="2021-06-29T00:00:00"/>
    <d v="2021-06-29T00:00:00"/>
    <s v="완료"/>
    <m/>
    <m/>
    <m/>
    <m/>
    <s v="김형수"/>
    <x v="45"/>
    <s v="이남용"/>
    <s v="VPN 계정생성 후 메일발송 및 조치완료"/>
  </r>
  <r>
    <n v="2206"/>
    <s v="202107-052"/>
    <s v="N"/>
    <x v="2000"/>
    <s v="IT"/>
    <x v="2"/>
    <x v="7"/>
    <x v="30"/>
    <n v="2021"/>
    <n v="6"/>
    <n v="27"/>
    <d v="2021-06-29T00:00:00"/>
    <d v="2021-06-29T00:00:00"/>
    <d v="2021-06-29T00:00:00"/>
    <d v="2021-06-29T00:00:00"/>
    <s v="완료"/>
    <m/>
    <m/>
    <m/>
    <m/>
    <s v="이남용"/>
    <x v="45"/>
    <s v="이남용"/>
    <m/>
  </r>
  <r>
    <n v="2207"/>
    <s v="202107-053"/>
    <s v="N"/>
    <x v="2001"/>
    <s v="VPN"/>
    <x v="2"/>
    <x v="7"/>
    <x v="30"/>
    <n v="2021"/>
    <n v="6"/>
    <n v="27"/>
    <d v="2021-06-30T00:00:00"/>
    <d v="2021-06-30T00:00:00"/>
    <d v="2021-06-30T00:00:00"/>
    <d v="2021-06-30T00:00:00"/>
    <s v="완료"/>
    <m/>
    <m/>
    <m/>
    <m/>
    <s v="김민철"/>
    <x v="45"/>
    <s v="이남용"/>
    <s v="VPN 비밀번호 초기화 후 메일발송"/>
  </r>
  <r>
    <n v="2208"/>
    <s v="202107-054"/>
    <s v="N"/>
    <x v="1993"/>
    <s v="IT"/>
    <x v="2"/>
    <x v="7"/>
    <x v="30"/>
    <n v="2021"/>
    <n v="6"/>
    <n v="27"/>
    <d v="2021-06-30T00:00:00"/>
    <d v="2021-06-30T00:00:00"/>
    <d v="2021-06-30T00:00:00"/>
    <d v="2021-06-30T00:00:00"/>
    <s v="완료"/>
    <m/>
    <m/>
    <m/>
    <m/>
    <s v="임성현"/>
    <x v="45"/>
    <s v="이남용"/>
    <m/>
  </r>
  <r>
    <n v="2209"/>
    <s v="202107-055"/>
    <s v="N"/>
    <x v="1896"/>
    <s v="VPN"/>
    <x v="2"/>
    <x v="7"/>
    <x v="30"/>
    <n v="2021"/>
    <n v="6"/>
    <n v="27"/>
    <d v="2021-06-30T00:00:00"/>
    <d v="2021-06-30T00:00:00"/>
    <d v="2021-06-30T00:00:00"/>
    <d v="2021-06-30T00:00:00"/>
    <s v="완료"/>
    <m/>
    <m/>
    <m/>
    <m/>
    <s v="백성우"/>
    <x v="45"/>
    <s v="이남용"/>
    <s v="기존 VPN주소로 설정되어있어서_x000a_바뀐 VPN주소로 변경후 조치완료"/>
  </r>
  <r>
    <n v="2210"/>
    <s v="202107-056"/>
    <s v="N"/>
    <x v="2002"/>
    <s v="IT"/>
    <x v="2"/>
    <x v="7"/>
    <x v="30"/>
    <n v="2021"/>
    <n v="6"/>
    <n v="27"/>
    <d v="2021-06-30T00:00:00"/>
    <d v="2021-06-30T00:00:00"/>
    <d v="2021-06-30T00:00:00"/>
    <d v="2021-06-30T00:00:00"/>
    <s v="완료"/>
    <m/>
    <m/>
    <m/>
    <m/>
    <s v="임영두"/>
    <x v="45"/>
    <s v="이남용"/>
    <m/>
  </r>
  <r>
    <n v="2211"/>
    <s v="202107-057"/>
    <s v="N"/>
    <x v="2003"/>
    <s v="IT"/>
    <x v="2"/>
    <x v="7"/>
    <x v="30"/>
    <n v="2021"/>
    <n v="6"/>
    <n v="27"/>
    <d v="2021-06-30T00:00:00"/>
    <d v="2021-06-30T00:00:00"/>
    <d v="2021-06-30T00:00:00"/>
    <d v="2021-06-30T00:00:00"/>
    <s v="완료"/>
    <m/>
    <m/>
    <m/>
    <m/>
    <s v="강승구"/>
    <x v="45"/>
    <s v="이남용"/>
    <s v="대한시스템즈 허경훈 팀장님께 이관"/>
  </r>
  <r>
    <n v="2212"/>
    <s v="202107-058"/>
    <s v="N"/>
    <x v="2004"/>
    <s v="IT"/>
    <x v="2"/>
    <x v="8"/>
    <x v="30"/>
    <n v="2021"/>
    <n v="7"/>
    <n v="27"/>
    <d v="2021-07-01T00:00:00"/>
    <d v="2021-07-01T00:00:00"/>
    <d v="2021-07-01T00:00:00"/>
    <d v="2021-07-01T00:00:00"/>
    <s v="완료"/>
    <m/>
    <m/>
    <m/>
    <m/>
    <s v="이수진"/>
    <x v="45"/>
    <s v="이남용"/>
    <s v="EXCHANGE 계정전환후 조치완료"/>
  </r>
  <r>
    <n v="2213"/>
    <s v="202107-059"/>
    <s v="N"/>
    <x v="2005"/>
    <s v="IT"/>
    <x v="2"/>
    <x v="8"/>
    <x v="30"/>
    <n v="2021"/>
    <n v="7"/>
    <n v="27"/>
    <d v="2021-07-01T00:00:00"/>
    <d v="2021-07-01T00:00:00"/>
    <d v="2021-07-01T00:00:00"/>
    <d v="2021-07-01T00:00:00"/>
    <s v="완료"/>
    <m/>
    <m/>
    <m/>
    <m/>
    <s v="홍용재"/>
    <x v="45"/>
    <s v="이남용"/>
    <s v="크롬 세일즈포스 사용으로 조치완료"/>
  </r>
  <r>
    <n v="2214"/>
    <s v="202107-060"/>
    <s v="N"/>
    <x v="2006"/>
    <s v="IT"/>
    <x v="2"/>
    <x v="8"/>
    <x v="30"/>
    <n v="2021"/>
    <n v="7"/>
    <n v="27"/>
    <d v="2021-07-01T00:00:00"/>
    <d v="2021-07-01T00:00:00"/>
    <d v="2021-07-01T00:00:00"/>
    <d v="2021-07-01T00:00:00"/>
    <s v="완료"/>
    <m/>
    <m/>
    <m/>
    <m/>
    <s v="오희주"/>
    <x v="45"/>
    <s v="이남용"/>
    <s v="SAP설치 및 그룹웨어연동 후 조치완료"/>
  </r>
  <r>
    <n v="2215"/>
    <s v="202107-061"/>
    <s v="N"/>
    <x v="2007"/>
    <s v="IT"/>
    <x v="2"/>
    <x v="8"/>
    <x v="30"/>
    <n v="2021"/>
    <n v="7"/>
    <n v="27"/>
    <d v="2021-07-01T00:00:00"/>
    <d v="2021-07-01T00:00:00"/>
    <d v="2021-07-01T00:00:00"/>
    <d v="2021-07-01T00:00:00"/>
    <s v="완료"/>
    <m/>
    <m/>
    <m/>
    <m/>
    <s v="이미지"/>
    <x v="45"/>
    <s v="이남용"/>
    <m/>
  </r>
  <r>
    <n v="2216"/>
    <s v="202107-062"/>
    <s v="N"/>
    <x v="2008"/>
    <s v="IT"/>
    <x v="2"/>
    <x v="8"/>
    <x v="30"/>
    <n v="2021"/>
    <n v="7"/>
    <n v="27"/>
    <d v="2021-07-01T00:00:00"/>
    <d v="2021-07-01T00:00:00"/>
    <d v="2021-07-01T00:00:00"/>
    <d v="2021-07-01T00:00:00"/>
    <s v="완료"/>
    <m/>
    <m/>
    <m/>
    <m/>
    <s v="김선준"/>
    <x v="45"/>
    <s v="이남용"/>
    <s v="대한시스템즈 허경훈팀장님께 문의요청"/>
  </r>
  <r>
    <n v="2217"/>
    <s v="202107-063"/>
    <s v="N"/>
    <x v="2009"/>
    <s v="IT"/>
    <x v="2"/>
    <x v="8"/>
    <x v="30"/>
    <n v="2021"/>
    <n v="7"/>
    <n v="27"/>
    <d v="2021-07-01T00:00:00"/>
    <d v="2021-07-01T00:00:00"/>
    <d v="2021-07-01T00:00:00"/>
    <d v="2021-07-01T00:00:00"/>
    <s v="완료"/>
    <m/>
    <m/>
    <m/>
    <m/>
    <s v="김선준"/>
    <x v="45"/>
    <s v="이남용"/>
    <s v="IE보안설정변경으로 조치완료"/>
  </r>
  <r>
    <n v="2218"/>
    <s v="202107-064"/>
    <s v="N"/>
    <x v="2010"/>
    <s v="IT"/>
    <x v="2"/>
    <x v="8"/>
    <x v="30"/>
    <n v="2021"/>
    <n v="7"/>
    <n v="27"/>
    <d v="2021-07-01T00:00:00"/>
    <d v="2021-07-01T00:00:00"/>
    <d v="2021-07-01T00:00:00"/>
    <d v="2021-07-01T00:00:00"/>
    <s v="완료"/>
    <m/>
    <m/>
    <m/>
    <m/>
    <s v="김현, 김민철"/>
    <x v="45"/>
    <s v="이남용"/>
    <s v="대한시스템즈 허경훈팀장님께 이관 및_x000a_메일요청"/>
  </r>
  <r>
    <n v="2219"/>
    <s v="202107-065"/>
    <s v="N"/>
    <x v="2011"/>
    <s v="IT"/>
    <x v="2"/>
    <x v="8"/>
    <x v="30"/>
    <n v="2021"/>
    <n v="7"/>
    <n v="27"/>
    <d v="2021-07-01T00:00:00"/>
    <d v="2021-07-01T00:00:00"/>
    <d v="2021-07-01T00:00:00"/>
    <d v="2021-07-01T00:00:00"/>
    <s v="완료"/>
    <m/>
    <m/>
    <m/>
    <m/>
    <s v="이우형"/>
    <x v="45"/>
    <s v="이남용"/>
    <m/>
  </r>
  <r>
    <n v="2220"/>
    <s v="202107-066"/>
    <s v="N"/>
    <x v="1996"/>
    <s v="VPN"/>
    <x v="2"/>
    <x v="8"/>
    <x v="30"/>
    <n v="2021"/>
    <n v="7"/>
    <n v="27"/>
    <d v="2021-07-01T00:00:00"/>
    <d v="2021-07-01T00:00:00"/>
    <d v="2021-07-01T00:00:00"/>
    <d v="2021-07-01T00:00:00"/>
    <s v="완료"/>
    <m/>
    <m/>
    <m/>
    <m/>
    <s v="이우형"/>
    <x v="45"/>
    <s v="이남용"/>
    <s v="VPN 계정생성 후 메일발송 및 조치완료"/>
  </r>
  <r>
    <n v="2221"/>
    <s v="202107-067"/>
    <s v="N"/>
    <x v="2012"/>
    <s v="VPN"/>
    <x v="2"/>
    <x v="8"/>
    <x v="30"/>
    <n v="2021"/>
    <n v="7"/>
    <n v="27"/>
    <d v="2021-07-02T00:00:00"/>
    <d v="2021-07-02T00:00:00"/>
    <d v="2021-07-02T00:00:00"/>
    <d v="2021-07-02T00:00:00"/>
    <s v="완료"/>
    <m/>
    <m/>
    <m/>
    <m/>
    <s v="안태형"/>
    <x v="45"/>
    <s v="이남용"/>
    <s v="기존 VPN주소로 설정되어있어서_x000a_바뀐 VPN주소로 변경후 조치완료,_x000a_IE 재설정 후 보안해제 확인"/>
  </r>
  <r>
    <n v="2222"/>
    <s v="202107-068"/>
    <s v="N"/>
    <x v="2013"/>
    <s v="IT"/>
    <x v="2"/>
    <x v="8"/>
    <x v="30"/>
    <n v="2021"/>
    <n v="7"/>
    <n v="27"/>
    <d v="2021-07-01T00:00:00"/>
    <d v="2021-07-01T00:00:00"/>
    <d v="2021-07-01T00:00:00"/>
    <d v="2021-07-02T00:00:00"/>
    <s v="완료"/>
    <m/>
    <m/>
    <m/>
    <m/>
    <s v="노희만"/>
    <x v="93"/>
    <s v="노희만"/>
    <m/>
  </r>
  <r>
    <n v="2223"/>
    <s v="202107-069"/>
    <s v="N"/>
    <x v="2014"/>
    <s v="MES"/>
    <x v="2"/>
    <x v="8"/>
    <x v="30"/>
    <n v="2021"/>
    <n v="7"/>
    <n v="27"/>
    <d v="2021-07-02T00:00:00"/>
    <d v="2021-07-02T00:00:00"/>
    <d v="2021-07-02T00:00:00"/>
    <d v="2021-07-02T00:00:00"/>
    <s v="완료"/>
    <m/>
    <m/>
    <m/>
    <m/>
    <s v="권용배"/>
    <x v="93"/>
    <s v="노희만"/>
    <m/>
  </r>
  <r>
    <n v="2224"/>
    <s v="202107-070"/>
    <s v="N"/>
    <x v="2015"/>
    <s v="MES"/>
    <x v="2"/>
    <x v="8"/>
    <x v="30"/>
    <n v="2021"/>
    <n v="7"/>
    <n v="28"/>
    <d v="2021-07-02T00:00:00"/>
    <d v="2021-07-02T00:00:00"/>
    <d v="2021-07-02T00:00:00"/>
    <d v="2021-07-09T00:00:00"/>
    <s v="완료"/>
    <m/>
    <m/>
    <m/>
    <m/>
    <s v="윤지훈"/>
    <x v="93"/>
    <s v="노희만"/>
    <m/>
  </r>
  <r>
    <n v="2225"/>
    <s v="202107-071"/>
    <s v="N"/>
    <x v="2016"/>
    <s v="THSYS"/>
    <x v="2"/>
    <x v="7"/>
    <x v="30"/>
    <n v="2021"/>
    <n v="6"/>
    <n v="27"/>
    <d v="2021-06-27T00:00:00"/>
    <d v="2021-06-27T00:00:00"/>
    <d v="2021-06-27T00:00:00"/>
    <d v="2021-06-27T00:00:00"/>
    <s v="완료"/>
    <m/>
    <m/>
    <m/>
    <m/>
    <s v="전다해/생산팀"/>
    <x v="37"/>
    <s v="이세웅"/>
    <s v="SAP 운영[TEP],TEST[TET],개발[TED], XI[운영], XI[TEST]_x000a_E-accouting/예산MES/운송정보/협업포탈_x000a_TOPENT DB접속, 광섬유 I/F 정상동작 확인"/>
  </r>
  <r>
    <n v="2226"/>
    <s v="202107-072"/>
    <s v="N"/>
    <x v="2017"/>
    <s v="THSYS"/>
    <x v="2"/>
    <x v="7"/>
    <x v="30"/>
    <n v="2021"/>
    <n v="6"/>
    <n v="27"/>
    <d v="2021-06-28T00:00:00"/>
    <d v="2021-06-28T00:00:00"/>
    <d v="2021-06-28T00:00:00"/>
    <d v="2021-06-28T00:00:00"/>
    <s v="완료"/>
    <m/>
    <m/>
    <m/>
    <m/>
    <s v="고효정/해외영업팀"/>
    <x v="37"/>
    <s v="이세웅"/>
    <s v="자재코드:1007858[ZE 657A1(200) 192 DRY RP SL NONE 200752A] 재고확인 및 납품생성 내용확인"/>
  </r>
  <r>
    <n v="2227"/>
    <s v="202107-073"/>
    <s v="N"/>
    <x v="2018"/>
    <s v="THSYS"/>
    <x v="2"/>
    <x v="7"/>
    <x v="30"/>
    <n v="2021"/>
    <n v="6"/>
    <n v="27"/>
    <d v="2021-06-28T00:00:00"/>
    <d v="2021-06-28T00:00:00"/>
    <d v="2021-06-28T00:00:00"/>
    <d v="2021-06-28T00:00:00"/>
    <s v="완료"/>
    <m/>
    <m/>
    <m/>
    <m/>
    <s v="김봉균/물류팀"/>
    <x v="37"/>
    <s v="이세웅"/>
    <s v="안산에서 담당자 처리(IP 열어줌? )_x000a_월드라인 담당자 통화 이후 확인완료"/>
  </r>
  <r>
    <n v="2228"/>
    <s v="202107-074"/>
    <s v="N"/>
    <x v="2019"/>
    <s v="THSYS"/>
    <x v="2"/>
    <x v="7"/>
    <x v="30"/>
    <n v="2021"/>
    <n v="6"/>
    <n v="27"/>
    <d v="2021-06-28T00:00:00"/>
    <d v="2021-06-28T00:00:00"/>
    <d v="2021-06-28T00:00:00"/>
    <d v="2021-06-28T00:00:00"/>
    <s v="완료"/>
    <m/>
    <m/>
    <m/>
    <m/>
    <s v="유용욱/해외영업팀"/>
    <x v="37"/>
    <s v="이세웅"/>
    <s v="전표번호[7100001093]에 대한 내역 확인결과, 삭제건"/>
  </r>
  <r>
    <n v="2229"/>
    <s v="202107-075"/>
    <s v="N"/>
    <x v="2020"/>
    <s v="THSYS"/>
    <x v="2"/>
    <x v="7"/>
    <x v="30"/>
    <n v="2021"/>
    <n v="6"/>
    <n v="27"/>
    <d v="2021-06-28T00:00:00"/>
    <d v="2021-06-28T00:00:00"/>
    <d v="2021-06-28T00:00:00"/>
    <d v="2021-06-28T00:00:00"/>
    <s v="완료"/>
    <m/>
    <m/>
    <m/>
    <m/>
    <s v="정경숙/구매팀"/>
    <x v="37"/>
    <s v="이세웅"/>
    <s v="5046469[ Heraeus ORIC Preform OD 200 ]_x000a_기준정보 설정, 배치설정 미처리로 인한 발주삭제 작업_x000a_반제품 제어키 설정작업"/>
  </r>
  <r>
    <n v="2230"/>
    <s v="202107-076"/>
    <s v="N"/>
    <x v="2021"/>
    <s v="THSYS"/>
    <x v="2"/>
    <x v="7"/>
    <x v="30"/>
    <n v="2021"/>
    <n v="6"/>
    <n v="27"/>
    <d v="2021-06-29T00:00:00"/>
    <d v="2021-06-29T00:00:00"/>
    <d v="2021-06-29T00:00:00"/>
    <d v="2021-06-29T00:00:00"/>
    <s v="완료"/>
    <m/>
    <m/>
    <m/>
    <m/>
    <s v="최원영/재무팀"/>
    <x v="37"/>
    <s v="이세웅"/>
    <s v="BICNET INTERFACE LOG 조회 확인작업_x000a_서버 재부팅 작업 수행"/>
  </r>
  <r>
    <n v="2231"/>
    <s v="202107-077"/>
    <s v="N"/>
    <x v="2022"/>
    <s v="THSYS"/>
    <x v="2"/>
    <x v="7"/>
    <x v="30"/>
    <n v="2021"/>
    <n v="6"/>
    <n v="27"/>
    <d v="2021-06-29T00:00:00"/>
    <d v="2021-06-29T00:00:00"/>
    <d v="2021-06-29T00:00:00"/>
    <d v="2021-06-29T00:00:00"/>
    <s v="완료"/>
    <m/>
    <m/>
    <m/>
    <m/>
    <s v="이은경/재무팀"/>
    <x v="37"/>
    <s v="이세웅"/>
    <s v="E-Accouting 대표자명 변경( 박하영 =&gt; 도문현 )"/>
  </r>
  <r>
    <n v="2232"/>
    <s v="202107-078"/>
    <s v="N"/>
    <x v="2023"/>
    <s v="THSYS"/>
    <x v="2"/>
    <x v="7"/>
    <x v="30"/>
    <n v="2021"/>
    <n v="6"/>
    <n v="27"/>
    <d v="2021-06-29T00:00:00"/>
    <d v="2021-06-29T00:00:00"/>
    <d v="2021-06-29T00:00:00"/>
    <d v="2021-06-29T00:00:00"/>
    <s v="완료"/>
    <m/>
    <m/>
    <m/>
    <m/>
    <s v="전다해/재무팀"/>
    <x v="37"/>
    <s v="이세웅"/>
    <s v="500000005754 변경번호 채번"/>
  </r>
  <r>
    <n v="2233"/>
    <s v="202107-079"/>
    <s v="N"/>
    <x v="2024"/>
    <s v="THSYS"/>
    <x v="2"/>
    <x v="7"/>
    <x v="30"/>
    <n v="2021"/>
    <n v="6"/>
    <n v="27"/>
    <d v="2021-06-30T00:00:00"/>
    <d v="2021-06-30T00:00:00"/>
    <d v="2021-06-30T00:00:00"/>
    <d v="2021-06-30T00:00:00"/>
    <s v="완료"/>
    <m/>
    <m/>
    <m/>
    <m/>
    <s v="김형수/기획팀"/>
    <x v="37"/>
    <s v="이세웅"/>
    <m/>
  </r>
  <r>
    <n v="2234"/>
    <s v="202107-080"/>
    <s v="N"/>
    <x v="2025"/>
    <s v="THSYS"/>
    <x v="2"/>
    <x v="7"/>
    <x v="30"/>
    <n v="2021"/>
    <n v="6"/>
    <n v="27"/>
    <d v="2021-06-30T00:00:00"/>
    <d v="2021-06-30T00:00:00"/>
    <d v="2021-06-30T00:00:00"/>
    <d v="2021-06-30T00:00:00"/>
    <s v="완료"/>
    <m/>
    <m/>
    <m/>
    <m/>
    <s v="김다현/기획팀"/>
    <x v="37"/>
    <s v="이세웅"/>
    <s v="납품문서[8000462704] 4월 출고, 운송경로 미지정으로_x000a_진행처리 불가 확인작업, 특수광생산 김현기님 처리예정"/>
  </r>
  <r>
    <n v="2235"/>
    <s v="202107-081"/>
    <s v="N"/>
    <x v="2026"/>
    <s v="THSYS"/>
    <x v="2"/>
    <x v="7"/>
    <x v="30"/>
    <n v="2021"/>
    <n v="6"/>
    <n v="27"/>
    <d v="2021-06-30T00:00:00"/>
    <d v="2021-06-30T00:00:00"/>
    <d v="2021-06-30T00:00:00"/>
    <d v="2021-06-30T00:00:00"/>
    <s v="완료"/>
    <m/>
    <m/>
    <m/>
    <m/>
    <s v="이은경/재무팀"/>
    <x v="37"/>
    <s v="이세웅"/>
    <s v="LS전선 거래처불가코드로 작성처리함_x000a_전표관련 현업처리, 부가세관련 Table 에서 삭제진행처리"/>
  </r>
  <r>
    <n v="2236"/>
    <s v="202107-082"/>
    <s v="N"/>
    <x v="2027"/>
    <s v="THSYS"/>
    <x v="2"/>
    <x v="8"/>
    <x v="30"/>
    <n v="2021"/>
    <n v="7"/>
    <n v="27"/>
    <d v="2021-07-01T00:00:00"/>
    <d v="2021-07-01T00:00:00"/>
    <d v="2021-07-01T00:00:00"/>
    <d v="2021-07-01T00:00:00"/>
    <s v="완료"/>
    <m/>
    <m/>
    <m/>
    <m/>
    <s v="오희주/SPSS팀"/>
    <x v="37"/>
    <s v="이세웅"/>
    <s v="정찬호팀장=&gt;곽나은 팀장 권한부여(설계관련 등)"/>
  </r>
  <r>
    <n v="2237"/>
    <s v="202107-083"/>
    <s v="N"/>
    <x v="2028"/>
    <s v="THSYS"/>
    <x v="2"/>
    <x v="8"/>
    <x v="30"/>
    <n v="2021"/>
    <n v="7"/>
    <n v="27"/>
    <d v="2021-07-01T00:00:00"/>
    <d v="2021-07-01T00:00:00"/>
    <d v="2021-07-01T00:00:00"/>
    <d v="2021-07-01T00:00:00"/>
    <s v="완료"/>
    <m/>
    <m/>
    <m/>
    <m/>
    <s v="장지영/기획팀"/>
    <x v="37"/>
    <s v="이세웅"/>
    <s v="이어카운팅에서 담당팀이 SPSS팀으로 나옴_x000a_해당 코스트센터 지정시 문제, 이어카운팅 data 처리"/>
  </r>
  <r>
    <n v="2238"/>
    <s v="202107-084"/>
    <s v="N"/>
    <x v="2029"/>
    <s v="THSYS"/>
    <x v="2"/>
    <x v="8"/>
    <x v="30"/>
    <n v="2021"/>
    <n v="7"/>
    <n v="27"/>
    <d v="2021-07-01T00:00:00"/>
    <d v="2021-07-01T00:00:00"/>
    <d v="2021-07-01T00:00:00"/>
    <d v="2021-07-01T00:00:00"/>
    <s v="완료"/>
    <m/>
    <m/>
    <m/>
    <m/>
    <s v="최원영/재무팀"/>
    <x v="37"/>
    <s v="이세웅"/>
    <m/>
  </r>
  <r>
    <n v="2239"/>
    <s v="202107-085"/>
    <s v="N"/>
    <x v="2030"/>
    <s v="THSYS"/>
    <x v="2"/>
    <x v="8"/>
    <x v="30"/>
    <n v="2021"/>
    <n v="7"/>
    <n v="27"/>
    <d v="2021-07-01T00:00:00"/>
    <d v="2021-07-01T00:00:00"/>
    <d v="2021-07-01T00:00:00"/>
    <d v="2021-07-01T00:00:00"/>
    <s v="완료"/>
    <m/>
    <m/>
    <m/>
    <m/>
    <s v="김완중/기획팀"/>
    <x v="37"/>
    <s v="이세웅"/>
    <m/>
  </r>
  <r>
    <n v="2240"/>
    <s v="202107-086"/>
    <s v="N"/>
    <x v="2031"/>
    <s v="THSYS"/>
    <x v="2"/>
    <x v="8"/>
    <x v="30"/>
    <n v="2021"/>
    <n v="7"/>
    <n v="28"/>
    <d v="2021-07-02T00:00:00"/>
    <d v="2021-07-02T00:00:00"/>
    <d v="2021-07-02T00:00:00"/>
    <d v="2021-07-09T00:00:00"/>
    <s v="완료"/>
    <m/>
    <m/>
    <m/>
    <m/>
    <s v="백광현/기획팀"/>
    <x v="37"/>
    <s v="이세웅"/>
    <s v="TOPERP DB 및 Setup 후에 수정처리 예정"/>
  </r>
  <r>
    <n v="2241"/>
    <s v="202107-087"/>
    <s v="N"/>
    <x v="2032"/>
    <s v="THSYS"/>
    <x v="2"/>
    <x v="8"/>
    <x v="30"/>
    <n v="2021"/>
    <n v="7"/>
    <n v="28"/>
    <d v="2021-07-02T00:00:00"/>
    <d v="2021-07-02T00:00:00"/>
    <d v="2021-07-02T00:00:00"/>
    <d v="2021-07-09T00:00:00"/>
    <s v="완료"/>
    <m/>
    <m/>
    <m/>
    <m/>
    <s v="김경민/구매팀"/>
    <x v="37"/>
    <s v="이세웅"/>
    <s v="202106월 마감 이후에 프로그램 검토 및 수정예정"/>
  </r>
  <r>
    <n v="2242"/>
    <s v="202107-088"/>
    <s v="N"/>
    <x v="2033"/>
    <s v="THSYS"/>
    <x v="2"/>
    <x v="8"/>
    <x v="30"/>
    <n v="2021"/>
    <n v="7"/>
    <n v="27"/>
    <d v="2021-07-01T00:00:00"/>
    <d v="2021-07-01T00:00:00"/>
    <d v="2021-07-01T00:00:00"/>
    <d v="2021-07-01T00:00:00"/>
    <s v="완료"/>
    <m/>
    <m/>
    <m/>
    <m/>
    <s v="최영범/국내영업팀"/>
    <x v="37"/>
    <s v="이세웅"/>
    <s v="해당 영업사원 거래처 및 Mapping 방법, 간략 매뉴얼 전달"/>
  </r>
  <r>
    <n v="2243"/>
    <s v="202107-089"/>
    <s v="N"/>
    <x v="2034"/>
    <s v="THSYS"/>
    <x v="2"/>
    <x v="8"/>
    <x v="30"/>
    <n v="2021"/>
    <n v="7"/>
    <n v="27"/>
    <d v="2021-07-01T00:00:00"/>
    <d v="2021-07-01T00:00:00"/>
    <d v="2021-07-01T00:00:00"/>
    <d v="2021-07-01T00:00:00"/>
    <s v="완료"/>
    <m/>
    <m/>
    <m/>
    <m/>
    <s v="전다해/국내영업팀"/>
    <x v="37"/>
    <s v="이세웅"/>
    <s v="생산실적/투입실적/재고재처리 MES I/F 점검 및 오류처리"/>
  </r>
  <r>
    <n v="2244"/>
    <s v="202107-090"/>
    <s v="N"/>
    <x v="2035"/>
    <s v="THSYS"/>
    <x v="2"/>
    <x v="8"/>
    <x v="30"/>
    <n v="2021"/>
    <n v="7"/>
    <n v="27"/>
    <d v="2021-07-02T00:00:00"/>
    <d v="2021-07-02T00:00:00"/>
    <d v="2021-07-02T00:00:00"/>
    <d v="2021-07-02T00:00:00"/>
    <s v="완료"/>
    <m/>
    <m/>
    <m/>
    <m/>
    <s v="김형수/기획팀"/>
    <x v="37"/>
    <s v="이세웅"/>
    <s v="영국샘플 출고건 진행안됨_x000a_거래처, 1003348[UK Telecom] 수출입 거래처 마스터 등록 "/>
  </r>
  <r>
    <n v="2245"/>
    <s v="202107-091"/>
    <s v="N"/>
    <x v="2036"/>
    <s v="THSYS"/>
    <x v="2"/>
    <x v="7"/>
    <x v="30"/>
    <n v="2021"/>
    <n v="6"/>
    <n v="27"/>
    <d v="2021-06-28T00:00:00"/>
    <d v="2021-06-28T00:00:00"/>
    <d v="2021-06-28T00:00:00"/>
    <d v="2021-06-28T00:00:00"/>
    <s v="완료"/>
    <m/>
    <m/>
    <m/>
    <m/>
    <s v="IT팀/최근영_x000a_네트워크 본부/이명우_x000a_해외영업2팀/류혜진"/>
    <x v="38"/>
    <s v="허경훈"/>
    <s v="고우아이티로 업무이관"/>
  </r>
  <r>
    <n v="2246"/>
    <s v="202107-092"/>
    <s v="N"/>
    <x v="2037"/>
    <s v="THSYS"/>
    <x v="2"/>
    <x v="7"/>
    <x v="30"/>
    <n v="2021"/>
    <n v="6"/>
    <n v="27"/>
    <d v="2021-06-28T00:00:00"/>
    <d v="2021-06-28T00:00:00"/>
    <d v="2021-06-28T00:00:00"/>
    <d v="2021-06-28T00:00:00"/>
    <s v="완료"/>
    <m/>
    <m/>
    <m/>
    <m/>
    <s v="IT팀/임영두"/>
    <x v="38"/>
    <s v="허경훈"/>
    <s v="스팸서버 설정 변경"/>
  </r>
  <r>
    <n v="2247"/>
    <s v="202107-093"/>
    <s v="N"/>
    <x v="2038"/>
    <s v="THSYS"/>
    <x v="2"/>
    <x v="7"/>
    <x v="30"/>
    <n v="2021"/>
    <n v="6"/>
    <n v="27"/>
    <d v="2021-06-28T00:00:00"/>
    <d v="2021-06-28T00:00:00"/>
    <d v="2021-06-28T00:00:00"/>
    <d v="2021-06-28T00:00:00"/>
    <s v="완료"/>
    <m/>
    <m/>
    <m/>
    <m/>
    <s v="IT팀/임영두"/>
    <x v="38"/>
    <s v="허경훈"/>
    <s v="이버 메일 차단 관련 문의(메일 발송)"/>
  </r>
  <r>
    <n v="2248"/>
    <s v="202107-094"/>
    <s v="N"/>
    <x v="2039"/>
    <s v="THSYS"/>
    <x v="2"/>
    <x v="7"/>
    <x v="30"/>
    <n v="2021"/>
    <n v="6"/>
    <n v="27"/>
    <d v="2021-06-29T00:00:00"/>
    <d v="2021-06-29T00:00:00"/>
    <d v="2021-06-29T00:00:00"/>
    <d v="2021-06-29T00:00:00"/>
    <s v="완료"/>
    <m/>
    <m/>
    <m/>
    <m/>
    <s v="티에프오네트웍스/홍성일"/>
    <x v="38"/>
    <s v="허경훈"/>
    <s v="DNS설정 업데이트"/>
  </r>
  <r>
    <n v="2249"/>
    <s v="202107-095"/>
    <s v="N"/>
    <x v="2040"/>
    <s v="THSYS"/>
    <x v="2"/>
    <x v="7"/>
    <x v="30"/>
    <n v="2021"/>
    <n v="6"/>
    <n v="27"/>
    <d v="2021-06-30T00:00:00"/>
    <d v="2021-06-30T00:00:00"/>
    <d v="2021-06-30T00:00:00"/>
    <d v="2021-06-30T00:00:00"/>
    <s v="완료"/>
    <m/>
    <m/>
    <m/>
    <m/>
    <s v="IT팀/최근영"/>
    <x v="38"/>
    <s v="허경훈"/>
    <s v="보조 DNS설정 변경"/>
  </r>
  <r>
    <n v="2250"/>
    <s v="202107-096"/>
    <s v="N"/>
    <x v="2041"/>
    <s v="THSYS"/>
    <x v="2"/>
    <x v="7"/>
    <x v="30"/>
    <n v="2021"/>
    <n v="6"/>
    <n v="27"/>
    <d v="2021-06-30T00:00:00"/>
    <d v="2021-06-30T00:00:00"/>
    <d v="2021-06-30T00:00:00"/>
    <d v="2021-06-30T00:00:00"/>
    <s v="완료"/>
    <m/>
    <m/>
    <m/>
    <m/>
    <s v="HR팀/백광현"/>
    <x v="38"/>
    <s v="허경훈"/>
    <s v="조직 변경 및 신설"/>
  </r>
  <r>
    <n v="2251"/>
    <s v="202107-097"/>
    <s v="N"/>
    <x v="2042"/>
    <s v="THSYS"/>
    <x v="2"/>
    <x v="8"/>
    <x v="30"/>
    <n v="2021"/>
    <n v="7"/>
    <n v="27"/>
    <d v="2021-07-01T00:00:00"/>
    <d v="2021-07-01T00:00:00"/>
    <d v="2021-07-01T00:00:00"/>
    <d v="2021-07-01T00:00:00"/>
    <s v="완료"/>
    <m/>
    <m/>
    <m/>
    <m/>
    <s v="IT팀/임영두"/>
    <x v="38"/>
    <s v="허경훈"/>
    <s v="신규사용자 : 노희만"/>
  </r>
  <r>
    <n v="2252"/>
    <s v="202107-098"/>
    <s v="N"/>
    <x v="2042"/>
    <s v="THSYS"/>
    <x v="2"/>
    <x v="8"/>
    <x v="30"/>
    <n v="2021"/>
    <n v="7"/>
    <n v="27"/>
    <d v="2021-07-02T00:00:00"/>
    <d v="2021-07-02T00:00:00"/>
    <d v="2021-07-02T00:00:00"/>
    <d v="2021-07-02T00:00:00"/>
    <s v="완료"/>
    <m/>
    <m/>
    <m/>
    <m/>
    <s v="HR팀/백광현"/>
    <x v="38"/>
    <s v="허경훈"/>
    <s v="신규사용자 ; 이상원, 이승민, 박진현, 이우형, 조한이"/>
  </r>
  <r>
    <n v="2253"/>
    <s v="202107-099"/>
    <s v="N"/>
    <x v="2043"/>
    <s v="THSYS"/>
    <x v="2"/>
    <x v="8"/>
    <x v="30"/>
    <n v="2021"/>
    <n v="7"/>
    <n v="27"/>
    <d v="2021-07-02T00:00:00"/>
    <d v="2021-07-02T00:00:00"/>
    <d v="2021-07-02T00:00:00"/>
    <d v="2021-07-02T00:00:00"/>
    <s v="완료"/>
    <m/>
    <m/>
    <m/>
    <m/>
    <s v="HR팀/백광현"/>
    <x v="38"/>
    <s v="허경훈"/>
    <s v="곽나은, 육준연"/>
  </r>
  <r>
    <n v="2254"/>
    <s v="202107-100"/>
    <s v="N"/>
    <x v="2044"/>
    <s v="THSYS"/>
    <x v="2"/>
    <x v="8"/>
    <x v="30"/>
    <n v="2021"/>
    <n v="7"/>
    <n v="27"/>
    <d v="2021-07-02T00:00:00"/>
    <d v="2021-07-02T00:00:00"/>
    <d v="2021-07-02T00:00:00"/>
    <d v="2021-07-02T00:00:00"/>
    <s v="완료"/>
    <m/>
    <m/>
    <m/>
    <m/>
    <s v="기획팀/김선준"/>
    <x v="38"/>
    <s v="허경훈"/>
    <s v="IE설정 변경"/>
  </r>
  <r>
    <n v="2255"/>
    <s v="202107-101"/>
    <s v="N"/>
    <x v="2043"/>
    <s v="THSYS"/>
    <x v="2"/>
    <x v="8"/>
    <x v="30"/>
    <n v="2021"/>
    <n v="7"/>
    <n v="27"/>
    <d v="2021-07-02T00:00:00"/>
    <d v="2021-07-02T00:00:00"/>
    <d v="2021-07-02T00:00:00"/>
    <d v="2021-07-02T00:00:00"/>
    <s v="완료"/>
    <m/>
    <m/>
    <m/>
    <m/>
    <s v="HR팀/백광현"/>
    <x v="38"/>
    <s v="허경훈"/>
    <s v="곽나은, 육준연"/>
  </r>
  <r>
    <n v="2256"/>
    <s v="202107-102"/>
    <s v="N"/>
    <x v="2045"/>
    <s v="THSYS"/>
    <x v="2"/>
    <x v="8"/>
    <x v="30"/>
    <n v="2021"/>
    <n v="7"/>
    <n v="27"/>
    <d v="2021-07-02T00:00:00"/>
    <d v="2021-07-02T00:00:00"/>
    <d v="2021-07-02T00:00:00"/>
    <d v="2021-07-02T00:00:00"/>
    <s v="완료"/>
    <m/>
    <m/>
    <m/>
    <m/>
    <s v="국내영업팀/김현"/>
    <x v="38"/>
    <s v="허경훈"/>
    <s v="SSO서비스 재 시작"/>
  </r>
  <r>
    <n v="2257"/>
    <s v="202107-103"/>
    <s v="N"/>
    <x v="2046"/>
    <s v="THSYS"/>
    <x v="2"/>
    <x v="8"/>
    <x v="30"/>
    <n v="2021"/>
    <n v="7"/>
    <n v="27"/>
    <d v="2021-07-02T00:00:00"/>
    <d v="2021-07-02T00:00:00"/>
    <d v="2021-07-02T00:00:00"/>
    <d v="2021-07-02T00:00:00"/>
    <s v="완료"/>
    <m/>
    <m/>
    <m/>
    <m/>
    <s v="티에프오네트웍스/이준영"/>
    <x v="38"/>
    <s v="허경훈"/>
    <s v="비밀번호 초기화"/>
  </r>
  <r>
    <n v="2258"/>
    <s v="202107-104"/>
    <s v="N"/>
    <x v="2047"/>
    <s v="THSYS"/>
    <x v="2"/>
    <x v="7"/>
    <x v="30"/>
    <n v="2021"/>
    <n v="6"/>
    <n v="27"/>
    <d v="2021-06-29T00:00:00"/>
    <d v="2021-06-29T00:00:00"/>
    <d v="2021-06-29T00:00:00"/>
    <d v="2021-06-29T00:00:00"/>
    <s v="완료"/>
    <m/>
    <m/>
    <m/>
    <m/>
    <s v="티맥스"/>
    <x v="42"/>
    <s v="정희황"/>
    <s v="특이사항 없음"/>
  </r>
  <r>
    <n v="2259"/>
    <s v="202107-105"/>
    <s v="N"/>
    <x v="2048"/>
    <s v="THSYS"/>
    <x v="2"/>
    <x v="8"/>
    <x v="30"/>
    <n v="2021"/>
    <n v="7"/>
    <n v="28"/>
    <d v="2021-07-01T00:00:00"/>
    <d v="2021-07-01T00:00:00"/>
    <d v="2021-07-01T00:00:00"/>
    <d v="2021-07-09T00:00:00"/>
    <s v="완료"/>
    <m/>
    <m/>
    <m/>
    <m/>
    <s v="정희황"/>
    <x v="89"/>
    <s v="정원엔시스_x000a_이제훈 과장"/>
    <m/>
  </r>
  <r>
    <n v="2260"/>
    <s v="202107-106"/>
    <s v="N"/>
    <x v="2049"/>
    <s v="THSYS"/>
    <x v="2"/>
    <x v="8"/>
    <x v="30"/>
    <n v="2021"/>
    <n v="7"/>
    <n v="27"/>
    <d v="2021-07-01T00:00:00"/>
    <d v="2021-07-01T00:00:00"/>
    <d v="2021-07-01T00:00:00"/>
    <d v="2021-07-01T00:00:00"/>
    <s v="완료"/>
    <m/>
    <m/>
    <m/>
    <m/>
    <s v="허경훈 팀장"/>
    <x v="42"/>
    <s v="정희황"/>
    <m/>
  </r>
  <r>
    <n v="2261"/>
    <s v="202107-107"/>
    <s v="N"/>
    <x v="2050"/>
    <s v="THSYS"/>
    <x v="2"/>
    <x v="8"/>
    <x v="30"/>
    <n v="2021"/>
    <n v="7"/>
    <n v="27"/>
    <d v="2021-07-02T00:00:00"/>
    <d v="2021-07-02T00:00:00"/>
    <d v="2021-07-02T00:00:00"/>
    <d v="2021-07-02T00:00:00"/>
    <s v="완료"/>
    <m/>
    <m/>
    <m/>
    <m/>
    <s v="이소프팅_x000a_강준호 팀장"/>
    <x v="42"/>
    <s v="정희황"/>
    <s v="특이사항 없음"/>
  </r>
  <r>
    <n v="2262"/>
    <s v="202107-108"/>
    <s v="N"/>
    <x v="1983"/>
    <s v="WMS"/>
    <x v="2"/>
    <x v="8"/>
    <x v="30"/>
    <n v="2021"/>
    <n v="7"/>
    <n v="28"/>
    <d v="2021-07-01T00:00:00"/>
    <d v="2021-07-01T00:00:00"/>
    <d v="2021-07-01T00:00:00"/>
    <d v="2021-07-06T00:00:00"/>
    <s v="완료"/>
    <m/>
    <m/>
    <m/>
    <m/>
    <s v="이태경"/>
    <x v="3"/>
    <s v="임영두"/>
    <m/>
  </r>
  <r>
    <n v="2263"/>
    <s v="202107-109"/>
    <s v="N"/>
    <x v="1984"/>
    <s v="WMS"/>
    <x v="2"/>
    <x v="8"/>
    <x v="30"/>
    <n v="2021"/>
    <n v="7"/>
    <n v="28"/>
    <d v="2021-07-01T00:00:00"/>
    <d v="2021-07-01T00:00:00"/>
    <d v="2021-07-01T00:00:00"/>
    <d v="2021-07-08T00:00:00"/>
    <s v="완료"/>
    <m/>
    <m/>
    <m/>
    <m/>
    <s v="이태경"/>
    <x v="3"/>
    <s v="임영두"/>
    <m/>
  </r>
  <r>
    <n v="2264"/>
    <s v="202107-110"/>
    <s v="N"/>
    <x v="2051"/>
    <s v="MES"/>
    <x v="2"/>
    <x v="8"/>
    <x v="31"/>
    <n v="2021"/>
    <n v="7"/>
    <n v="28"/>
    <d v="2021-07-05T00:00:00"/>
    <d v="2021-07-05T00:00:00"/>
    <d v="2021-07-05T00:00:00"/>
    <d v="2021-07-05T00:00:00"/>
    <s v="완료"/>
    <m/>
    <m/>
    <m/>
    <m/>
    <s v="임영두"/>
    <x v="3"/>
    <s v="임영두"/>
    <m/>
  </r>
  <r>
    <n v="2265"/>
    <s v="202107-111"/>
    <s v="N"/>
    <x v="2052"/>
    <s v="MES"/>
    <x v="2"/>
    <x v="8"/>
    <x v="31"/>
    <n v="2021"/>
    <n v="7"/>
    <n v="28"/>
    <d v="2021-07-05T00:00:00"/>
    <d v="2021-07-05T00:00:00"/>
    <d v="2021-07-05T00:00:00"/>
    <d v="2021-07-05T00:00:00"/>
    <s v="완료"/>
    <m/>
    <m/>
    <m/>
    <m/>
    <s v="이태경"/>
    <x v="3"/>
    <s v="임영두"/>
    <m/>
  </r>
  <r>
    <n v="2266"/>
    <s v="202107-112"/>
    <s v="N"/>
    <x v="2053"/>
    <s v="MES"/>
    <x v="2"/>
    <x v="8"/>
    <x v="31"/>
    <n v="2021"/>
    <n v="7"/>
    <n v="28"/>
    <d v="2021-07-05T00:00:00"/>
    <d v="2021-07-05T00:00:00"/>
    <d v="2021-07-05T00:00:00"/>
    <d v="2021-07-05T00:00:00"/>
    <s v="완료"/>
    <m/>
    <m/>
    <m/>
    <m/>
    <s v="김형준"/>
    <x v="3"/>
    <s v="임영두"/>
    <m/>
  </r>
  <r>
    <n v="2267"/>
    <s v="202107-113"/>
    <s v="N"/>
    <x v="2054"/>
    <s v="MES"/>
    <x v="2"/>
    <x v="8"/>
    <x v="31"/>
    <n v="2021"/>
    <n v="7"/>
    <n v="28"/>
    <d v="2021-07-05T00:00:00"/>
    <d v="2021-07-05T00:00:00"/>
    <d v="2021-07-05T00:00:00"/>
    <d v="2021-07-05T00:00:00"/>
    <s v="완료"/>
    <m/>
    <m/>
    <m/>
    <m/>
    <s v="임영두"/>
    <x v="3"/>
    <s v="임영두"/>
    <m/>
  </r>
  <r>
    <n v="2268"/>
    <s v="202107-114"/>
    <s v="N"/>
    <x v="2055"/>
    <s v="MES"/>
    <x v="2"/>
    <x v="8"/>
    <x v="31"/>
    <n v="2021"/>
    <n v="7"/>
    <n v="28"/>
    <d v="2021-07-05T00:00:00"/>
    <d v="2021-07-05T00:00:00"/>
    <d v="2021-07-05T00:00:00"/>
    <d v="2021-07-05T00:00:00"/>
    <s v="완료"/>
    <m/>
    <m/>
    <m/>
    <m/>
    <s v="김형준"/>
    <x v="3"/>
    <s v="임영두"/>
    <m/>
  </r>
  <r>
    <n v="2269"/>
    <s v="202107-115"/>
    <s v="N"/>
    <x v="2056"/>
    <s v="IT"/>
    <x v="2"/>
    <x v="8"/>
    <x v="31"/>
    <n v="2021"/>
    <n v="7"/>
    <n v="28"/>
    <d v="2021-07-05T00:00:00"/>
    <d v="2021-07-05T00:00:00"/>
    <d v="2021-07-05T00:00:00"/>
    <d v="2021-07-05T00:00:00"/>
    <s v="완료"/>
    <m/>
    <m/>
    <m/>
    <m/>
    <s v="백광현"/>
    <x v="3"/>
    <s v="임영두"/>
    <m/>
  </r>
  <r>
    <n v="2270"/>
    <s v="202107-116"/>
    <s v="N"/>
    <x v="2057"/>
    <s v="IT"/>
    <x v="2"/>
    <x v="8"/>
    <x v="31"/>
    <n v="2021"/>
    <n v="7"/>
    <n v="28"/>
    <d v="2021-07-05T00:00:00"/>
    <d v="2021-07-05T00:00:00"/>
    <d v="2021-07-05T00:00:00"/>
    <d v="2021-07-05T00:00:00"/>
    <s v="완료"/>
    <m/>
    <m/>
    <m/>
    <m/>
    <s v="최근영"/>
    <x v="3"/>
    <s v="임영두"/>
    <m/>
  </r>
  <r>
    <n v="2271"/>
    <s v="202107-117"/>
    <s v="N"/>
    <x v="2058"/>
    <s v="MES"/>
    <x v="2"/>
    <x v="8"/>
    <x v="31"/>
    <n v="2021"/>
    <n v="7"/>
    <n v="28"/>
    <d v="2021-07-05T00:00:00"/>
    <d v="2021-07-05T00:00:00"/>
    <d v="2021-07-05T00:00:00"/>
    <d v="2021-07-08T00:00:00"/>
    <s v="완료"/>
    <m/>
    <m/>
    <m/>
    <m/>
    <s v="임동건"/>
    <x v="3"/>
    <s v="임영두"/>
    <m/>
  </r>
  <r>
    <n v="2272"/>
    <s v="202107-118"/>
    <s v="N"/>
    <x v="2059"/>
    <s v="IT"/>
    <x v="2"/>
    <x v="8"/>
    <x v="31"/>
    <n v="2021"/>
    <n v="7"/>
    <n v="28"/>
    <d v="2021-07-06T00:00:00"/>
    <d v="2021-07-06T00:00:00"/>
    <d v="2021-07-06T00:00:00"/>
    <d v="2021-07-06T00:00:00"/>
    <s v="완료"/>
    <m/>
    <m/>
    <m/>
    <m/>
    <s v="주성민"/>
    <x v="3"/>
    <s v="임영두"/>
    <m/>
  </r>
  <r>
    <n v="2273"/>
    <s v="202107-119"/>
    <s v="N"/>
    <x v="2060"/>
    <s v="IT"/>
    <x v="2"/>
    <x v="8"/>
    <x v="31"/>
    <n v="2021"/>
    <n v="7"/>
    <n v="28"/>
    <d v="2021-07-06T00:00:00"/>
    <d v="2021-07-06T00:00:00"/>
    <d v="2021-07-06T00:00:00"/>
    <d v="2021-07-06T00:00:00"/>
    <s v="완료"/>
    <m/>
    <m/>
    <m/>
    <m/>
    <s v="이창영"/>
    <x v="3"/>
    <s v="임영두"/>
    <m/>
  </r>
  <r>
    <n v="2274"/>
    <s v="202107-120"/>
    <s v="N"/>
    <x v="2061"/>
    <s v="IT"/>
    <x v="2"/>
    <x v="8"/>
    <x v="31"/>
    <n v="2021"/>
    <n v="7"/>
    <n v="28"/>
    <d v="2021-07-06T00:00:00"/>
    <d v="2021-07-06T00:00:00"/>
    <d v="2021-07-06T00:00:00"/>
    <d v="2021-07-06T00:00:00"/>
    <s v="완료"/>
    <m/>
    <m/>
    <m/>
    <m/>
    <s v="이상원"/>
    <x v="3"/>
    <s v="임영두"/>
    <m/>
  </r>
  <r>
    <n v="2275"/>
    <s v="202107-121"/>
    <s v="N"/>
    <x v="2062"/>
    <s v="MES"/>
    <x v="2"/>
    <x v="8"/>
    <x v="31"/>
    <n v="2021"/>
    <n v="7"/>
    <n v="29"/>
    <d v="2021-07-08T00:00:00"/>
    <d v="2021-07-08T00:00:00"/>
    <d v="2021-07-08T00:00:00"/>
    <d v="2021-07-12T00:00:00"/>
    <s v="완료"/>
    <m/>
    <m/>
    <m/>
    <m/>
    <s v="전다해"/>
    <x v="3"/>
    <s v="임영두"/>
    <m/>
  </r>
  <r>
    <n v="2276"/>
    <s v="202107-122"/>
    <s v="N"/>
    <x v="2063"/>
    <s v="WMS"/>
    <x v="2"/>
    <x v="8"/>
    <x v="31"/>
    <n v="2021"/>
    <n v="7"/>
    <n v="28"/>
    <d v="2021-07-08T00:00:00"/>
    <d v="2021-07-08T00:00:00"/>
    <d v="2021-07-08T00:00:00"/>
    <d v="2021-07-08T00:00:00"/>
    <s v="완료"/>
    <m/>
    <m/>
    <m/>
    <m/>
    <s v="이태경"/>
    <x v="3"/>
    <s v="임영두"/>
    <m/>
  </r>
  <r>
    <n v="2277"/>
    <s v="202107-123"/>
    <s v="N"/>
    <x v="2064"/>
    <s v="MES"/>
    <x v="2"/>
    <x v="8"/>
    <x v="31"/>
    <n v="2021"/>
    <n v="7"/>
    <n v="31"/>
    <d v="2021-07-08T00:00:00"/>
    <d v="2021-07-08T00:00:00"/>
    <d v="2021-07-08T00:00:00"/>
    <d v="2021-07-29T00:00:00"/>
    <s v="완료"/>
    <m/>
    <m/>
    <m/>
    <m/>
    <s v="권용배"/>
    <x v="3"/>
    <s v="임영두"/>
    <m/>
  </r>
  <r>
    <n v="2278"/>
    <s v="202107-124"/>
    <s v="N"/>
    <x v="2065"/>
    <s v="IT"/>
    <x v="2"/>
    <x v="8"/>
    <x v="31"/>
    <n v="2021"/>
    <n v="7"/>
    <n v="28"/>
    <d v="2021-07-09T00:00:00"/>
    <d v="2021-07-09T00:00:00"/>
    <d v="2021-07-09T00:00:00"/>
    <d v="2021-07-09T00:00:00"/>
    <s v="완료"/>
    <m/>
    <m/>
    <m/>
    <m/>
    <s v="명규훈"/>
    <x v="3"/>
    <s v="임영두"/>
    <m/>
  </r>
  <r>
    <n v="2279"/>
    <s v="202107-125"/>
    <s v="N"/>
    <x v="2066"/>
    <s v="MES"/>
    <x v="2"/>
    <x v="8"/>
    <x v="31"/>
    <n v="2021"/>
    <n v="7"/>
    <n v="28"/>
    <d v="2021-07-09T00:00:00"/>
    <d v="2021-07-09T00:00:00"/>
    <d v="2021-07-09T00:00:00"/>
    <d v="2021-07-09T00:00:00"/>
    <s v="완료"/>
    <m/>
    <m/>
    <m/>
    <m/>
    <s v="임영두"/>
    <x v="3"/>
    <s v="임영두"/>
    <m/>
  </r>
  <r>
    <n v="2280"/>
    <s v="202107-126"/>
    <s v="N"/>
    <x v="2067"/>
    <s v="IT"/>
    <x v="2"/>
    <x v="8"/>
    <x v="31"/>
    <n v="2021"/>
    <n v="7"/>
    <n v="28"/>
    <d v="2021-07-09T00:00:00"/>
    <d v="2021-07-09T00:00:00"/>
    <d v="2021-07-09T00:00:00"/>
    <d v="2021-07-09T00:00:00"/>
    <s v="완료"/>
    <m/>
    <m/>
    <m/>
    <m/>
    <s v="김으나"/>
    <x v="3"/>
    <s v="임영두"/>
    <m/>
  </r>
  <r>
    <n v="2281"/>
    <s v="202107-127"/>
    <s v="N"/>
    <x v="2068"/>
    <s v="MES"/>
    <x v="2"/>
    <x v="8"/>
    <x v="31"/>
    <n v="2021"/>
    <n v="7"/>
    <n v="28"/>
    <d v="2021-07-09T00:00:00"/>
    <d v="2021-07-09T00:00:00"/>
    <d v="2021-07-09T00:00:00"/>
    <d v="2021-07-09T00:00:00"/>
    <s v="완료"/>
    <m/>
    <m/>
    <m/>
    <m/>
    <s v="임동건"/>
    <x v="3"/>
    <s v="임영두"/>
    <m/>
  </r>
  <r>
    <n v="2282"/>
    <s v="202107-128"/>
    <s v="N"/>
    <x v="2069"/>
    <s v="MES"/>
    <x v="2"/>
    <x v="8"/>
    <x v="31"/>
    <n v="2021"/>
    <n v="7"/>
    <n v="29"/>
    <d v="2021-07-09T00:00:00"/>
    <d v="2021-07-09T00:00:00"/>
    <d v="2021-07-09T00:00:00"/>
    <d v="2021-07-13T00:00:00"/>
    <s v="완료"/>
    <m/>
    <m/>
    <m/>
    <m/>
    <s v="임동건"/>
    <x v="3"/>
    <s v="임영두"/>
    <m/>
  </r>
  <r>
    <n v="2283"/>
    <s v="202107-129"/>
    <s v="N"/>
    <x v="1347"/>
    <s v="IT"/>
    <x v="2"/>
    <x v="8"/>
    <x v="31"/>
    <n v="2021"/>
    <n v="7"/>
    <n v="28"/>
    <d v="2021-07-05T00:00:00"/>
    <d v="2021-07-05T00:00:00"/>
    <d v="2021-07-05T00:00:00"/>
    <d v="2021-07-09T00:00:00"/>
    <s v="완료"/>
    <m/>
    <m/>
    <m/>
    <m/>
    <s v="이남용"/>
    <x v="45"/>
    <s v="이남용"/>
    <m/>
  </r>
  <r>
    <n v="2284"/>
    <s v="202107-130"/>
    <s v="N"/>
    <x v="1348"/>
    <s v="IT"/>
    <x v="2"/>
    <x v="8"/>
    <x v="31"/>
    <n v="2021"/>
    <n v="7"/>
    <n v="28"/>
    <d v="2021-07-05T00:00:00"/>
    <d v="2021-07-05T00:00:00"/>
    <d v="2021-07-05T00:00:00"/>
    <d v="2021-07-09T00:00:00"/>
    <s v="완료"/>
    <m/>
    <m/>
    <m/>
    <m/>
    <s v="이남용"/>
    <x v="45"/>
    <s v="이남용"/>
    <m/>
  </r>
  <r>
    <n v="2285"/>
    <s v="202107-131"/>
    <s v="N"/>
    <x v="1591"/>
    <s v="IT"/>
    <x v="2"/>
    <x v="8"/>
    <x v="31"/>
    <n v="2021"/>
    <n v="7"/>
    <n v="28"/>
    <d v="2021-07-05T00:00:00"/>
    <d v="2021-07-05T00:00:00"/>
    <d v="2021-07-05T00:00:00"/>
    <d v="2021-07-09T00:00:00"/>
    <s v="완료"/>
    <m/>
    <m/>
    <m/>
    <m/>
    <s v="임영두"/>
    <x v="45"/>
    <s v="이남용"/>
    <m/>
  </r>
  <r>
    <n v="2286"/>
    <s v="202107-132"/>
    <s v="N"/>
    <x v="1989"/>
    <s v="IT"/>
    <x v="2"/>
    <x v="8"/>
    <x v="31"/>
    <n v="2021"/>
    <n v="7"/>
    <n v="28"/>
    <d v="2021-07-05T00:00:00"/>
    <d v="2021-07-05T00:00:00"/>
    <d v="2021-07-05T00:00:00"/>
    <d v="2021-07-09T00:00:00"/>
    <s v="완료"/>
    <m/>
    <m/>
    <m/>
    <m/>
    <s v="이남용"/>
    <x v="45"/>
    <s v="이남용"/>
    <m/>
  </r>
  <r>
    <n v="2287"/>
    <s v="202107-133"/>
    <s v="N"/>
    <x v="2070"/>
    <s v="IT"/>
    <x v="2"/>
    <x v="8"/>
    <x v="31"/>
    <n v="2021"/>
    <n v="7"/>
    <n v="29"/>
    <d v="2021-07-05T00:00:00"/>
    <d v="2021-07-05T00:00:00"/>
    <d v="2021-07-05T00:00:00"/>
    <d v="2021-07-15T00:00:00"/>
    <s v="완료"/>
    <m/>
    <m/>
    <m/>
    <m/>
    <s v="이남용"/>
    <x v="45"/>
    <s v="이남용"/>
    <s v="IE초기화 및 그룹웨어 설정에 맞게 보안설정"/>
  </r>
  <r>
    <n v="2288"/>
    <s v="202107-134"/>
    <s v="N"/>
    <x v="2071"/>
    <s v="IT"/>
    <x v="2"/>
    <x v="8"/>
    <x v="31"/>
    <n v="2021"/>
    <n v="7"/>
    <n v="28"/>
    <d v="2021-07-05T00:00:00"/>
    <d v="2021-07-05T00:00:00"/>
    <d v="2021-07-05T00:00:00"/>
    <d v="2021-07-05T00:00:00"/>
    <s v="완료"/>
    <m/>
    <m/>
    <m/>
    <m/>
    <s v="인송문화재단_x000a_천은희"/>
    <x v="45"/>
    <s v="이남용"/>
    <s v="IE초기화 및 그룹웨어 설정에 맞게 보안설정"/>
  </r>
  <r>
    <n v="2289"/>
    <s v="202107-135"/>
    <s v="N"/>
    <x v="2072"/>
    <s v="IT"/>
    <x v="2"/>
    <x v="8"/>
    <x v="31"/>
    <n v="2021"/>
    <n v="7"/>
    <n v="28"/>
    <d v="2021-07-05T00:00:00"/>
    <d v="2021-07-05T00:00:00"/>
    <d v="2021-07-05T00:00:00"/>
    <d v="2021-07-05T00:00:00"/>
    <s v="완료"/>
    <m/>
    <m/>
    <m/>
    <m/>
    <s v="안태형"/>
    <x v="45"/>
    <s v="이남용"/>
    <m/>
  </r>
  <r>
    <n v="2290"/>
    <s v="202107-136"/>
    <s v="N"/>
    <x v="2073"/>
    <s v="IT"/>
    <x v="2"/>
    <x v="8"/>
    <x v="31"/>
    <n v="2021"/>
    <n v="7"/>
    <n v="28"/>
    <d v="2021-07-05T00:00:00"/>
    <d v="2021-07-05T00:00:00"/>
    <d v="2021-07-05T00:00:00"/>
    <d v="2021-07-05T00:00:00"/>
    <s v="완료"/>
    <m/>
    <m/>
    <m/>
    <m/>
    <s v="임성현"/>
    <x v="45"/>
    <s v="이남용"/>
    <m/>
  </r>
  <r>
    <n v="2291"/>
    <s v="202107-137"/>
    <s v="N"/>
    <x v="2074"/>
    <s v="IT"/>
    <x v="2"/>
    <x v="8"/>
    <x v="31"/>
    <n v="2021"/>
    <n v="7"/>
    <n v="28"/>
    <d v="2021-07-05T00:00:00"/>
    <d v="2021-07-05T00:00:00"/>
    <d v="2021-07-05T00:00:00"/>
    <d v="2021-07-05T00:00:00"/>
    <s v="완료"/>
    <m/>
    <m/>
    <m/>
    <m/>
    <s v="이미지"/>
    <x v="45"/>
    <s v="이남용"/>
    <s v="registry 수정으로 조치 및 접근완료"/>
  </r>
  <r>
    <n v="2292"/>
    <s v="202107-138"/>
    <s v="N"/>
    <x v="2075"/>
    <s v="IT"/>
    <x v="2"/>
    <x v="8"/>
    <x v="31"/>
    <n v="2021"/>
    <n v="7"/>
    <n v="28"/>
    <d v="2021-07-05T00:00:00"/>
    <d v="2021-07-05T00:00:00"/>
    <d v="2021-07-05T00:00:00"/>
    <d v="2021-07-05T00:00:00"/>
    <s v="완료"/>
    <m/>
    <m/>
    <m/>
    <m/>
    <s v="이지혜"/>
    <x v="45"/>
    <s v="이남용"/>
    <s v="메일설정 매뉴얼 발송 및_x000a_대한시스템즈 허경훈팀장님께_x000a_메일용량문의 이관"/>
  </r>
  <r>
    <n v="2293"/>
    <s v="202107-139"/>
    <s v="N"/>
    <x v="2076"/>
    <s v="IT"/>
    <x v="2"/>
    <x v="8"/>
    <x v="31"/>
    <n v="2021"/>
    <n v="7"/>
    <n v="28"/>
    <d v="2021-07-06T00:00:00"/>
    <d v="2021-07-06T00:00:00"/>
    <d v="2021-07-06T00:00:00"/>
    <d v="2021-07-06T00:00:00"/>
    <s v="완료"/>
    <m/>
    <m/>
    <m/>
    <m/>
    <s v="김경민"/>
    <x v="45"/>
    <s v="이남용"/>
    <m/>
  </r>
  <r>
    <n v="2294"/>
    <s v="202107-140"/>
    <s v="N"/>
    <x v="2077"/>
    <s v="IT"/>
    <x v="2"/>
    <x v="8"/>
    <x v="31"/>
    <n v="2021"/>
    <n v="7"/>
    <n v="28"/>
    <d v="2021-07-07T00:00:00"/>
    <d v="2021-07-07T00:00:00"/>
    <d v="2021-07-07T00:00:00"/>
    <d v="2021-07-07T00:00:00"/>
    <s v="완료"/>
    <m/>
    <m/>
    <m/>
    <m/>
    <s v="배우겸"/>
    <x v="45"/>
    <s v="이남용"/>
    <m/>
  </r>
  <r>
    <n v="2295"/>
    <s v="202107-141"/>
    <s v="N"/>
    <x v="2078"/>
    <s v="IT"/>
    <x v="2"/>
    <x v="8"/>
    <x v="31"/>
    <n v="2021"/>
    <n v="7"/>
    <n v="28"/>
    <d v="2021-07-07T00:00:00"/>
    <d v="2021-07-07T00:00:00"/>
    <d v="2021-07-07T00:00:00"/>
    <d v="2021-07-07T00:00:00"/>
    <s v="완료"/>
    <m/>
    <m/>
    <m/>
    <m/>
    <s v="강현주"/>
    <x v="45"/>
    <s v="이남용"/>
    <s v="다수문서보안해재(기능)건이므로_x000a_대한시스템즈 허경훈팀장님께 이관"/>
  </r>
  <r>
    <n v="2296"/>
    <s v="202107-142"/>
    <s v="N"/>
    <x v="1952"/>
    <s v="IT"/>
    <x v="2"/>
    <x v="8"/>
    <x v="31"/>
    <n v="2021"/>
    <n v="7"/>
    <n v="28"/>
    <d v="2021-07-07T00:00:00"/>
    <d v="2021-07-07T00:00:00"/>
    <d v="2021-07-07T00:00:00"/>
    <d v="2021-07-07T00:00:00"/>
    <s v="완료"/>
    <m/>
    <m/>
    <m/>
    <m/>
    <s v="배우겸"/>
    <x v="45"/>
    <s v="이남용"/>
    <s v="윈도우즈자격증명 삭제 후 생성 및 조치완료"/>
  </r>
  <r>
    <n v="2297"/>
    <s v="202107-143"/>
    <s v="N"/>
    <x v="2071"/>
    <s v="IT"/>
    <x v="2"/>
    <x v="8"/>
    <x v="31"/>
    <n v="2021"/>
    <n v="7"/>
    <n v="28"/>
    <d v="2021-07-08T00:00:00"/>
    <d v="2021-07-08T00:00:00"/>
    <d v="2021-07-08T00:00:00"/>
    <d v="2021-07-08T00:00:00"/>
    <s v="완료"/>
    <m/>
    <m/>
    <m/>
    <m/>
    <s v="조한이"/>
    <x v="45"/>
    <s v="이남용"/>
    <s v="기본브라우저 변경 및 엣지설정변경 후_x000a_조치완료"/>
  </r>
  <r>
    <n v="2298"/>
    <s v="202107-144"/>
    <s v="N"/>
    <x v="2077"/>
    <s v="IT"/>
    <x v="2"/>
    <x v="8"/>
    <x v="31"/>
    <n v="2021"/>
    <n v="7"/>
    <n v="28"/>
    <d v="2021-07-08T00:00:00"/>
    <d v="2021-07-08T00:00:00"/>
    <d v="2021-07-08T00:00:00"/>
    <d v="2021-07-08T00:00:00"/>
    <s v="완료"/>
    <m/>
    <m/>
    <m/>
    <m/>
    <s v="김형수"/>
    <x v="45"/>
    <s v="이남용"/>
    <s v="공유폴더 계정생성 후 메일발송 및 조치완료"/>
  </r>
  <r>
    <n v="2299"/>
    <s v="202107-145"/>
    <s v="N"/>
    <x v="2079"/>
    <s v="IT"/>
    <x v="2"/>
    <x v="8"/>
    <x v="31"/>
    <n v="2021"/>
    <n v="7"/>
    <n v="28"/>
    <d v="2021-07-08T00:00:00"/>
    <d v="2021-07-08T00:00:00"/>
    <d v="2021-07-08T00:00:00"/>
    <d v="2021-07-08T00:00:00"/>
    <s v="완료"/>
    <m/>
    <m/>
    <m/>
    <m/>
    <s v="김형수"/>
    <x v="45"/>
    <s v="이남용"/>
    <m/>
  </r>
  <r>
    <n v="2300"/>
    <s v="202107-146"/>
    <s v="N"/>
    <x v="2080"/>
    <s v="VPN"/>
    <x v="2"/>
    <x v="8"/>
    <x v="31"/>
    <n v="2021"/>
    <n v="7"/>
    <n v="28"/>
    <d v="2021-07-08T00:00:00"/>
    <d v="2021-07-08T00:00:00"/>
    <d v="2021-07-08T00:00:00"/>
    <d v="2021-07-08T00:00:00"/>
    <s v="완료"/>
    <m/>
    <m/>
    <m/>
    <m/>
    <s v="오성국"/>
    <x v="45"/>
    <s v="이남용"/>
    <s v="VPN 계정 비밀번호 초기화 후_x000a_VPN 설정 및 접속테스트 후 조치완료"/>
  </r>
  <r>
    <n v="2301"/>
    <s v="202107-147"/>
    <s v="N"/>
    <x v="2081"/>
    <s v="IT"/>
    <x v="2"/>
    <x v="8"/>
    <x v="31"/>
    <n v="2021"/>
    <n v="7"/>
    <n v="28"/>
    <d v="2021-07-08T00:00:00"/>
    <d v="2021-07-08T00:00:00"/>
    <d v="2021-07-08T00:00:00"/>
    <d v="2021-07-08T00:00:00"/>
    <s v="완료"/>
    <m/>
    <m/>
    <m/>
    <m/>
    <s v="이규민"/>
    <x v="45"/>
    <s v="이남용"/>
    <s v="IE 보안설정 재설정 후 조치완료"/>
  </r>
  <r>
    <n v="2302"/>
    <s v="202107-148"/>
    <s v="N"/>
    <x v="2082"/>
    <s v="IT"/>
    <x v="2"/>
    <x v="8"/>
    <x v="31"/>
    <n v="2021"/>
    <n v="7"/>
    <n v="28"/>
    <d v="2021-07-08T00:00:00"/>
    <d v="2021-07-08T00:00:00"/>
    <d v="2021-07-08T00:00:00"/>
    <d v="2021-07-08T00:00:00"/>
    <s v="완료"/>
    <m/>
    <m/>
    <m/>
    <m/>
    <s v="곽나은"/>
    <x v="45"/>
    <s v="이남용"/>
    <s v="기본브라우저 변경 및 엣지설정변경 후_x000a_조치완료"/>
  </r>
  <r>
    <n v="2303"/>
    <s v="202107-149"/>
    <s v="N"/>
    <x v="2083"/>
    <s v="IT"/>
    <x v="2"/>
    <x v="8"/>
    <x v="31"/>
    <n v="2021"/>
    <n v="7"/>
    <n v="28"/>
    <d v="2021-07-09T00:00:00"/>
    <d v="2021-07-09T00:00:00"/>
    <d v="2021-07-09T00:00:00"/>
    <d v="2021-07-09T00:00:00"/>
    <s v="완료"/>
    <m/>
    <m/>
    <m/>
    <m/>
    <s v="김영환"/>
    <x v="45"/>
    <s v="이남용"/>
    <s v="IE 호환성 체크 후 추후 안될시 다시접수요청"/>
  </r>
  <r>
    <n v="2304"/>
    <s v="202107-150"/>
    <s v="N"/>
    <x v="2071"/>
    <s v="IT"/>
    <x v="2"/>
    <x v="8"/>
    <x v="31"/>
    <n v="2021"/>
    <n v="7"/>
    <n v="28"/>
    <d v="2021-07-09T00:00:00"/>
    <d v="2021-07-09T00:00:00"/>
    <d v="2021-07-09T00:00:00"/>
    <d v="2021-07-09T00:00:00"/>
    <s v="완료"/>
    <m/>
    <m/>
    <m/>
    <m/>
    <s v="이명우"/>
    <x v="45"/>
    <s v="이남용"/>
    <s v="기본브라우저 변경 및 엣지설정변경 후_x000a_조치완료"/>
  </r>
  <r>
    <n v="2305"/>
    <s v="202107-151"/>
    <s v="N"/>
    <x v="2084"/>
    <s v="MES"/>
    <x v="2"/>
    <x v="8"/>
    <x v="31"/>
    <n v="2021"/>
    <n v="7"/>
    <n v="28"/>
    <d v="2021-07-05T00:00:00"/>
    <d v="2021-07-05T00:00:00"/>
    <d v="2021-07-05T00:00:00"/>
    <d v="2021-07-06T00:00:00"/>
    <s v="완료"/>
    <m/>
    <m/>
    <m/>
    <m/>
    <s v="권용배"/>
    <x v="93"/>
    <s v="노희만"/>
    <m/>
  </r>
  <r>
    <n v="2306"/>
    <s v="202107-152"/>
    <s v="N"/>
    <x v="2085"/>
    <s v="MES"/>
    <x v="2"/>
    <x v="8"/>
    <x v="31"/>
    <n v="2021"/>
    <n v="7"/>
    <n v="28"/>
    <d v="2021-07-06T00:00:00"/>
    <d v="2021-07-06T00:00:00"/>
    <d v="2021-07-06T00:00:00"/>
    <d v="2021-07-06T00:00:00"/>
    <s v="완료"/>
    <m/>
    <m/>
    <m/>
    <m/>
    <s v="권용배"/>
    <x v="93"/>
    <s v="노희만"/>
    <m/>
  </r>
  <r>
    <n v="2307"/>
    <s v="202107-153"/>
    <s v="N"/>
    <x v="2086"/>
    <s v="MES"/>
    <x v="2"/>
    <x v="8"/>
    <x v="31"/>
    <n v="2021"/>
    <n v="7"/>
    <n v="28"/>
    <d v="2021-07-06T00:00:00"/>
    <d v="2021-07-06T00:00:00"/>
    <d v="2021-07-06T00:00:00"/>
    <d v="2021-07-06T00:00:00"/>
    <s v="완료"/>
    <m/>
    <m/>
    <m/>
    <m/>
    <s v="IT팀"/>
    <x v="93"/>
    <s v="노희만"/>
    <m/>
  </r>
  <r>
    <n v="2308"/>
    <s v="202107-154"/>
    <s v="N"/>
    <x v="2087"/>
    <s v="MES"/>
    <x v="2"/>
    <x v="8"/>
    <x v="31"/>
    <n v="2021"/>
    <n v="7"/>
    <n v="28"/>
    <d v="2021-07-07T00:00:00"/>
    <d v="2021-07-07T00:00:00"/>
    <d v="2021-07-07T00:00:00"/>
    <d v="2021-07-07T00:00:00"/>
    <s v="완료"/>
    <m/>
    <m/>
    <m/>
    <m/>
    <s v="이규민"/>
    <x v="93"/>
    <s v="노희만"/>
    <m/>
  </r>
  <r>
    <n v="2309"/>
    <s v="202107-155"/>
    <s v="N"/>
    <x v="2088"/>
    <s v="MES"/>
    <x v="2"/>
    <x v="8"/>
    <x v="31"/>
    <n v="2021"/>
    <n v="7"/>
    <n v="28"/>
    <d v="2021-07-08T00:00:00"/>
    <d v="2021-07-08T00:00:00"/>
    <d v="2021-07-08T00:00:00"/>
    <d v="2021-07-08T00:00:00"/>
    <s v="완료"/>
    <m/>
    <m/>
    <m/>
    <m/>
    <s v="IT팀"/>
    <x v="93"/>
    <s v="노희만"/>
    <m/>
  </r>
  <r>
    <n v="2310"/>
    <s v="202107-156"/>
    <s v="N"/>
    <x v="2089"/>
    <s v="MES"/>
    <x v="2"/>
    <x v="8"/>
    <x v="31"/>
    <n v="2021"/>
    <n v="7"/>
    <n v="29"/>
    <d v="2021-07-09T00:00:00"/>
    <d v="2021-07-09T00:00:00"/>
    <d v="2021-07-09T00:00:00"/>
    <d v="2021-07-13T00:00:00"/>
    <s v="완료"/>
    <m/>
    <m/>
    <m/>
    <m/>
    <s v="IT팀"/>
    <x v="93"/>
    <s v="노희만"/>
    <m/>
  </r>
  <r>
    <n v="2311"/>
    <s v="202107-157"/>
    <s v="N"/>
    <x v="2090"/>
    <s v="THSYS"/>
    <x v="2"/>
    <x v="8"/>
    <x v="30"/>
    <n v="2021"/>
    <n v="7"/>
    <n v="27"/>
    <d v="2021-07-02T00:00:00"/>
    <d v="2021-07-02T00:00:00"/>
    <d v="2021-07-02T00:00:00"/>
    <d v="2021-07-02T00:00:00"/>
    <s v="완료"/>
    <m/>
    <m/>
    <m/>
    <m/>
    <s v="김형수/기획팀"/>
    <x v="37"/>
    <s v="이세웅"/>
    <s v="거래처 [1003348, UK Telecom ],수출 거래처 미등록으로 인한_x000a_마스터 추가설정 ( DN번호 : 8000465507 =&gt; 무상샘플 )"/>
  </r>
  <r>
    <n v="2312"/>
    <s v="202107-158"/>
    <s v="N"/>
    <x v="2091"/>
    <s v="THSYS"/>
    <x v="2"/>
    <x v="8"/>
    <x v="30"/>
    <n v="2021"/>
    <n v="7"/>
    <n v="27"/>
    <d v="2021-07-02T00:00:00"/>
    <d v="2021-07-02T00:00:00"/>
    <d v="2021-07-02T00:00:00"/>
    <d v="2021-07-02T00:00:00"/>
    <s v="완료"/>
    <m/>
    <m/>
    <m/>
    <m/>
    <s v="정진원/재무팀"/>
    <x v="37"/>
    <s v="이세웅"/>
    <s v="코스트센터[31102028]에 대한 &quot;관리&quot;탭에 해당 잠금을_x000a_해제처리로 해결확인"/>
  </r>
  <r>
    <n v="2313"/>
    <s v="202107-159"/>
    <s v="N"/>
    <x v="2092"/>
    <s v="THSYS"/>
    <x v="2"/>
    <x v="8"/>
    <x v="30"/>
    <n v="2021"/>
    <n v="7"/>
    <n v="27"/>
    <d v="2021-07-02T00:00:00"/>
    <d v="2021-07-02T00:00:00"/>
    <d v="2021-07-02T00:00:00"/>
    <d v="2021-07-02T00:00:00"/>
    <s v="완료"/>
    <m/>
    <m/>
    <m/>
    <m/>
    <s v="황진선/생산팀"/>
    <x v="37"/>
    <s v="이세웅"/>
    <s v="여척 및 준비시간 배부처리(ZPPCB140) 에 대한 여척재고_x000a_6건 처리 완료"/>
  </r>
  <r>
    <n v="2314"/>
    <s v="202107-160"/>
    <s v="N"/>
    <x v="2093"/>
    <s v="THSYS"/>
    <x v="2"/>
    <x v="8"/>
    <x v="31"/>
    <n v="2021"/>
    <n v="7"/>
    <n v="28"/>
    <d v="2021-07-05T00:00:00"/>
    <d v="2021-07-05T00:00:00"/>
    <d v="2021-07-05T00:00:00"/>
    <d v="2021-07-05T00:00:00"/>
    <s v="완료"/>
    <m/>
    <m/>
    <m/>
    <m/>
    <s v="이수진/해외영업팀"/>
    <x v="37"/>
    <s v="이세웅"/>
    <s v="거래처[1002973,삼인이앤티], 해당 영업담당자 추가요청_x000a_의 건"/>
  </r>
  <r>
    <n v="2315"/>
    <s v="202107-161"/>
    <s v="N"/>
    <x v="2094"/>
    <s v="THSYS"/>
    <x v="2"/>
    <x v="8"/>
    <x v="31"/>
    <n v="2021"/>
    <n v="7"/>
    <n v="28"/>
    <d v="2021-07-05T00:00:00"/>
    <d v="2021-07-05T00:00:00"/>
    <d v="2021-07-05T00:00:00"/>
    <d v="2021-07-05T00:00:00"/>
    <s v="완료"/>
    <m/>
    <m/>
    <m/>
    <m/>
    <s v="이은경/재무팀"/>
    <x v="37"/>
    <s v="이세웅"/>
    <s v="전표번호[2500033014], 부가세Data 작성일자 수정"/>
  </r>
  <r>
    <n v="2316"/>
    <s v="202107-162"/>
    <s v="N"/>
    <x v="2095"/>
    <s v="THSYS"/>
    <x v="2"/>
    <x v="8"/>
    <x v="31"/>
    <n v="2021"/>
    <n v="7"/>
    <n v="28"/>
    <d v="2021-07-06T00:00:00"/>
    <d v="2021-07-06T00:00:00"/>
    <d v="2021-07-06T00:00:00"/>
    <d v="2021-07-06T00:00:00"/>
    <s v="완료"/>
    <m/>
    <m/>
    <m/>
    <m/>
    <s v="김다현/기획팀"/>
    <x v="37"/>
    <s v="이세웅"/>
    <s v="BL삭제[ZTET504]에서 DN건 존재하면 삭제불가_x000a_출고 및 DN 삭제후,  BL삭제 및 선적서류 삭제가능_x000a_DN: 8000464414, BL:7700010702"/>
  </r>
  <r>
    <n v="2317"/>
    <s v="202107-163"/>
    <s v="N"/>
    <x v="2096"/>
    <s v="THSYS"/>
    <x v="2"/>
    <x v="8"/>
    <x v="31"/>
    <n v="2021"/>
    <n v="7"/>
    <n v="28"/>
    <d v="2021-07-06T00:00:00"/>
    <d v="2021-07-06T00:00:00"/>
    <d v="2021-07-06T00:00:00"/>
    <d v="2021-07-06T00:00:00"/>
    <s v="완료"/>
    <m/>
    <m/>
    <m/>
    <m/>
    <s v="김현/국내영업팀"/>
    <x v="37"/>
    <s v="이세웅"/>
    <s v="해당 IE 속성에서 &quot;호환성보기&quot; 설정에 해당 사이트에 대한_x000a_추가 내용 기입"/>
  </r>
  <r>
    <n v="2318"/>
    <s v="202107-164"/>
    <s v="N"/>
    <x v="2097"/>
    <s v="THSYS"/>
    <x v="2"/>
    <x v="8"/>
    <x v="31"/>
    <n v="2021"/>
    <n v="7"/>
    <n v="28"/>
    <d v="2021-07-07T00:00:00"/>
    <d v="2021-07-07T00:00:00"/>
    <d v="2021-07-07T00:00:00"/>
    <d v="2021-07-07T00:00:00"/>
    <s v="완료"/>
    <m/>
    <m/>
    <m/>
    <m/>
    <s v="박진현/재무팀"/>
    <x v="37"/>
    <s v="이세웅"/>
    <s v="해당 인원 SAP ID Mapping은 하였으나,_x000a_인사팀에서 해당 TOPENT,인사정보 누락으로 인한 전표미발생"/>
  </r>
  <r>
    <n v="2319"/>
    <s v="202107-165"/>
    <s v="N"/>
    <x v="2098"/>
    <s v="THSYS"/>
    <x v="2"/>
    <x v="8"/>
    <x v="31"/>
    <n v="2021"/>
    <n v="7"/>
    <n v="28"/>
    <d v="2021-07-07T00:00:00"/>
    <d v="2021-07-07T00:00:00"/>
    <d v="2021-07-07T00:00:00"/>
    <d v="2021-07-08T00:00:00"/>
    <s v="완료"/>
    <m/>
    <m/>
    <m/>
    <m/>
    <s v="백광현/재무팀"/>
    <x v="37"/>
    <s v="이세웅"/>
    <s v="TOPER 설치 및 DB 내용 업무파악_x000a_신규부서(전략기술,상품기획), 변경부서(마케팅기획)_x000a_부서코드 신설 및 코스트센터 Mapping 작업수행"/>
  </r>
  <r>
    <n v="2320"/>
    <s v="202107-166"/>
    <s v="N"/>
    <x v="2099"/>
    <s v="THSYS"/>
    <x v="2"/>
    <x v="8"/>
    <x v="31"/>
    <n v="2021"/>
    <n v="7"/>
    <n v="29"/>
    <d v="2021-07-07T00:00:00"/>
    <d v="2021-07-07T00:00:00"/>
    <d v="2021-07-07T00:00:00"/>
    <d v="2021-07-16T00:00:00"/>
    <s v="완료"/>
    <m/>
    <m/>
    <m/>
    <m/>
    <s v="전다해/생산팀"/>
    <x v="37"/>
    <s v="이세웅"/>
    <s v="헬리우스 구매하는 자재에 대한 MES Cutflag 조치확인_x000a_Drawing 자재코드에 대한 원가재추정 요청_x000a_5041751/5042015[ JPP AWF G652D IMP150 ]"/>
  </r>
  <r>
    <n v="2321"/>
    <s v="202107-167"/>
    <s v="N"/>
    <x v="2100"/>
    <s v="THSYS"/>
    <x v="2"/>
    <x v="8"/>
    <x v="31"/>
    <n v="2021"/>
    <n v="7"/>
    <n v="28"/>
    <d v="2021-07-07T00:00:00"/>
    <d v="2021-07-07T00:00:00"/>
    <d v="2021-07-07T00:00:00"/>
    <d v="2021-07-07T00:00:00"/>
    <s v="완료"/>
    <m/>
    <m/>
    <m/>
    <m/>
    <s v="안태형/해외영업팀_x000a_김완중/기획팀"/>
    <x v="37"/>
    <s v="이세웅"/>
    <s v="2020년 매출처리, 2021년 06월로 매출처리진행_x000a_해당 운송중 재고 360,000[M] 총 6,000 X 60 드럼_x000a_운송 중 재고 취소작업 수행"/>
  </r>
  <r>
    <n v="2322"/>
    <s v="202107-168"/>
    <s v="N"/>
    <x v="2101"/>
    <s v="THSYS"/>
    <x v="2"/>
    <x v="8"/>
    <x v="31"/>
    <n v="2021"/>
    <n v="7"/>
    <n v="28"/>
    <d v="2021-07-05T00:00:00"/>
    <d v="2021-07-05T00:00:00"/>
    <d v="2021-07-05T00:00:00"/>
    <d v="2021-07-05T00:00:00"/>
    <s v="완료"/>
    <m/>
    <m/>
    <m/>
    <m/>
    <s v="해외영업2팀/이지혜"/>
    <x v="38"/>
    <s v="허경훈"/>
    <m/>
  </r>
  <r>
    <n v="2323"/>
    <s v="202107-169"/>
    <s v="N"/>
    <x v="1861"/>
    <s v="THSYS"/>
    <x v="2"/>
    <x v="8"/>
    <x v="31"/>
    <n v="2021"/>
    <n v="7"/>
    <n v="28"/>
    <d v="2021-07-05T00:00:00"/>
    <d v="2021-07-05T00:00:00"/>
    <d v="2021-07-05T00:00:00"/>
    <d v="2021-07-05T00:00:00"/>
    <s v="완료"/>
    <m/>
    <m/>
    <m/>
    <m/>
    <s v="HR팀/백광현"/>
    <x v="38"/>
    <s v="허경훈"/>
    <s v="신규사용자 : 전동해, 정민주"/>
  </r>
  <r>
    <n v="2324"/>
    <s v="202107-170"/>
    <s v="N"/>
    <x v="2102"/>
    <s v="THSYS"/>
    <x v="2"/>
    <x v="8"/>
    <x v="31"/>
    <n v="2021"/>
    <n v="7"/>
    <n v="28"/>
    <d v="2021-07-05T00:00:00"/>
    <d v="2021-07-05T00:00:00"/>
    <d v="2021-07-05T00:00:00"/>
    <d v="2021-07-05T00:00:00"/>
    <s v="완료"/>
    <m/>
    <m/>
    <m/>
    <m/>
    <s v="마케팅기획팀/이미지"/>
    <x v="38"/>
    <s v="허경훈"/>
    <s v="IE설정 변경"/>
  </r>
  <r>
    <n v="2325"/>
    <s v="202107-171"/>
    <s v="N"/>
    <x v="2103"/>
    <s v="THSYS"/>
    <x v="2"/>
    <x v="8"/>
    <x v="31"/>
    <n v="2021"/>
    <n v="7"/>
    <n v="28"/>
    <d v="2021-07-05T00:00:00"/>
    <d v="2021-07-05T00:00:00"/>
    <d v="2021-07-05T00:00:00"/>
    <d v="2021-07-05T00:00:00"/>
    <s v="완료"/>
    <m/>
    <m/>
    <m/>
    <m/>
    <s v="IT팀/최근영"/>
    <x v="38"/>
    <s v="허경훈"/>
    <s v="스팸서버 설정 변경"/>
  </r>
  <r>
    <n v="2326"/>
    <s v="202107-172"/>
    <s v="N"/>
    <x v="2104"/>
    <s v="THSYS"/>
    <x v="2"/>
    <x v="8"/>
    <x v="31"/>
    <n v="2021"/>
    <n v="7"/>
    <n v="28"/>
    <d v="2021-07-06T00:00:00"/>
    <d v="2021-07-06T00:00:00"/>
    <d v="2021-07-06T00:00:00"/>
    <d v="2021-07-06T00:00:00"/>
    <s v="완료"/>
    <m/>
    <m/>
    <m/>
    <m/>
    <s v="마케팅팀/이상원"/>
    <x v="38"/>
    <s v="허경훈"/>
    <m/>
  </r>
  <r>
    <n v="2327"/>
    <s v="202107-173"/>
    <s v="N"/>
    <x v="2105"/>
    <s v="THSYS"/>
    <x v="2"/>
    <x v="8"/>
    <x v="31"/>
    <n v="2021"/>
    <n v="7"/>
    <n v="28"/>
    <d v="2021-07-06T00:00:00"/>
    <d v="2021-07-06T00:00:00"/>
    <d v="2021-07-06T00:00:00"/>
    <d v="2021-07-06T00:00:00"/>
    <s v="완료"/>
    <m/>
    <m/>
    <m/>
    <m/>
    <s v="HT팀/백광현"/>
    <x v="38"/>
    <s v="허경훈"/>
    <s v="신설 : 기술전략팀, 상품기획팀, 변경 : 마케팅기획팀"/>
  </r>
  <r>
    <n v="2328"/>
    <s v="202107-174"/>
    <s v="N"/>
    <x v="2101"/>
    <s v="THSYS"/>
    <x v="2"/>
    <x v="8"/>
    <x v="31"/>
    <n v="2021"/>
    <n v="7"/>
    <n v="28"/>
    <d v="2021-07-06T00:00:00"/>
    <d v="2021-07-06T00:00:00"/>
    <d v="2021-07-06T00:00:00"/>
    <d v="2021-07-06T00:00:00"/>
    <s v="완료"/>
    <m/>
    <m/>
    <m/>
    <m/>
    <s v="광케이블기술팀"/>
    <x v="38"/>
    <s v="허경훈"/>
    <m/>
  </r>
  <r>
    <n v="2329"/>
    <s v="202107-175"/>
    <s v="N"/>
    <x v="2106"/>
    <s v="THSYS"/>
    <x v="2"/>
    <x v="8"/>
    <x v="31"/>
    <n v="2021"/>
    <n v="7"/>
    <n v="29"/>
    <d v="2021-07-06T00:00:00"/>
    <d v="2021-07-06T00:00:00"/>
    <d v="2021-07-06T00:00:00"/>
    <d v="2021-07-16T00:00:00"/>
    <s v="완료"/>
    <m/>
    <m/>
    <m/>
    <m/>
    <s v="특수광기술팀/주성민"/>
    <x v="38"/>
    <s v="허경훈"/>
    <s v="나온소프트 확인중"/>
  </r>
  <r>
    <n v="2330"/>
    <s v="202107-176"/>
    <s v="N"/>
    <x v="2107"/>
    <s v="THSYS"/>
    <x v="2"/>
    <x v="8"/>
    <x v="31"/>
    <n v="2021"/>
    <n v="7"/>
    <n v="28"/>
    <d v="2021-07-06T00:00:00"/>
    <d v="2021-07-06T00:00:00"/>
    <d v="2021-07-06T00:00:00"/>
    <d v="2021-07-06T00:00:00"/>
    <s v="완료"/>
    <m/>
    <m/>
    <m/>
    <m/>
    <s v="국내영업팀/강덕우"/>
    <x v="38"/>
    <s v="허경훈"/>
    <m/>
  </r>
  <r>
    <n v="2331"/>
    <s v="202107-177"/>
    <s v="N"/>
    <x v="2108"/>
    <s v="THSYS"/>
    <x v="2"/>
    <x v="8"/>
    <x v="31"/>
    <n v="2021"/>
    <n v="7"/>
    <n v="28"/>
    <d v="2021-07-06T00:00:00"/>
    <d v="2021-07-06T00:00:00"/>
    <d v="2021-07-06T00:00:00"/>
    <d v="2021-07-06T00:00:00"/>
    <s v="완료"/>
    <m/>
    <m/>
    <m/>
    <m/>
    <s v="광케이블품질보증팀/이환근"/>
    <x v="38"/>
    <s v="허경훈"/>
    <m/>
  </r>
  <r>
    <n v="2332"/>
    <s v="202107-178"/>
    <s v="N"/>
    <x v="2109"/>
    <s v="THSYS"/>
    <x v="2"/>
    <x v="8"/>
    <x v="31"/>
    <n v="2021"/>
    <n v="7"/>
    <n v="29"/>
    <d v="2021-07-08T00:00:00"/>
    <d v="2021-07-08T00:00:00"/>
    <d v="2021-07-08T00:00:00"/>
    <d v="2021-07-16T00:00:00"/>
    <s v="완료"/>
    <m/>
    <m/>
    <m/>
    <m/>
    <s v="IT팀/임영두"/>
    <x v="38"/>
    <s v="허경훈"/>
    <m/>
  </r>
  <r>
    <n v="2333"/>
    <s v="202107-179"/>
    <s v="N"/>
    <x v="1861"/>
    <s v="THSYS"/>
    <x v="2"/>
    <x v="8"/>
    <x v="31"/>
    <n v="2021"/>
    <n v="7"/>
    <n v="28"/>
    <d v="2021-07-05T00:00:00"/>
    <d v="2021-07-05T00:00:00"/>
    <d v="2021-07-05T00:00:00"/>
    <d v="2021-07-05T00:00:00"/>
    <s v="완료"/>
    <m/>
    <m/>
    <m/>
    <m/>
    <s v="HR팀/백광현"/>
    <x v="38"/>
    <s v="허경훈"/>
    <s v="신규사용자 : 김으나"/>
  </r>
  <r>
    <n v="2334"/>
    <s v="202107-180"/>
    <s v="N"/>
    <x v="2110"/>
    <s v="THSYS"/>
    <x v="2"/>
    <x v="8"/>
    <x v="31"/>
    <n v="2021"/>
    <n v="7"/>
    <n v="28"/>
    <d v="2021-07-05T00:00:00"/>
    <d v="2021-07-05T00:00:00"/>
    <d v="2021-07-05T00:00:00"/>
    <d v="2021-07-05T00:00:00"/>
    <s v="완료"/>
    <m/>
    <m/>
    <m/>
    <m/>
    <s v="itbrain_x000a_이병은 차장"/>
    <x v="42"/>
    <s v="정희황"/>
    <m/>
  </r>
  <r>
    <n v="2335"/>
    <s v="202107-181"/>
    <s v="N"/>
    <x v="2111"/>
    <s v="THSYS"/>
    <x v="2"/>
    <x v="8"/>
    <x v="31"/>
    <n v="2021"/>
    <n v="7"/>
    <n v="28"/>
    <d v="2021-07-06T00:00:00"/>
    <d v="2021-07-06T00:00:00"/>
    <d v="2021-07-06T00:00:00"/>
    <d v="2021-07-06T00:00:00"/>
    <s v="완료"/>
    <m/>
    <m/>
    <m/>
    <m/>
    <s v="정희황"/>
    <x v="94"/>
    <s v="정원엔시스_x000a_임상혁"/>
    <s v="작업 대상 : EMC VNX 5200"/>
  </r>
  <r>
    <n v="2336"/>
    <s v="202107-182"/>
    <s v="N"/>
    <x v="2112"/>
    <s v="IT"/>
    <x v="2"/>
    <x v="8"/>
    <x v="32"/>
    <n v="2021"/>
    <n v="7"/>
    <n v="29"/>
    <d v="2021-07-12T00:00:00"/>
    <d v="2021-07-12T00:00:00"/>
    <d v="2021-07-12T00:00:00"/>
    <d v="2021-07-12T00:00:00"/>
    <s v="완료"/>
    <m/>
    <m/>
    <m/>
    <m/>
    <s v="채지연"/>
    <x v="3"/>
    <s v="임영두"/>
    <m/>
  </r>
  <r>
    <n v="2337"/>
    <s v="202107-183"/>
    <s v="N"/>
    <x v="2113"/>
    <s v="IT"/>
    <x v="2"/>
    <x v="8"/>
    <x v="32"/>
    <n v="2021"/>
    <n v="7"/>
    <n v="29"/>
    <d v="2021-07-12T00:00:00"/>
    <d v="2021-07-12T00:00:00"/>
    <d v="2021-07-12T00:00:00"/>
    <d v="2021-07-12T00:00:00"/>
    <s v="완료"/>
    <m/>
    <m/>
    <m/>
    <m/>
    <s v="임영두"/>
    <x v="3"/>
    <s v="임영두"/>
    <m/>
  </r>
  <r>
    <n v="2338"/>
    <s v="202107-184"/>
    <s v="N"/>
    <x v="2114"/>
    <s v="WMS"/>
    <x v="2"/>
    <x v="8"/>
    <x v="32"/>
    <n v="2021"/>
    <n v="7"/>
    <n v="29"/>
    <d v="2021-07-12T00:00:00"/>
    <d v="2021-07-12T00:00:00"/>
    <d v="2021-07-12T00:00:00"/>
    <d v="2021-07-12T00:00:00"/>
    <s v="완료"/>
    <m/>
    <m/>
    <m/>
    <m/>
    <s v="임영두"/>
    <x v="3"/>
    <s v="임영두"/>
    <m/>
  </r>
  <r>
    <n v="2339"/>
    <s v="202107-185"/>
    <s v="N"/>
    <x v="2115"/>
    <s v="WMS"/>
    <x v="2"/>
    <x v="8"/>
    <x v="32"/>
    <n v="2021"/>
    <n v="7"/>
    <n v="29"/>
    <d v="2021-07-12T00:00:00"/>
    <d v="2021-07-12T00:00:00"/>
    <d v="2021-07-12T00:00:00"/>
    <d v="2021-07-12T00:00:00"/>
    <s v="완료"/>
    <m/>
    <m/>
    <m/>
    <m/>
    <s v="우성훈"/>
    <x v="3"/>
    <s v="임영두"/>
    <m/>
  </r>
  <r>
    <n v="2340"/>
    <s v="202107-186"/>
    <s v="N"/>
    <x v="2116"/>
    <s v="MES"/>
    <x v="2"/>
    <x v="8"/>
    <x v="32"/>
    <n v="2021"/>
    <n v="7"/>
    <n v="29"/>
    <d v="2021-07-12T00:00:00"/>
    <d v="2021-07-12T00:00:00"/>
    <d v="2021-07-12T00:00:00"/>
    <d v="2021-07-12T00:00:00"/>
    <s v="완료"/>
    <m/>
    <m/>
    <m/>
    <m/>
    <s v="이세웅"/>
    <x v="3"/>
    <s v="임영두"/>
    <m/>
  </r>
  <r>
    <n v="2341"/>
    <s v="202107-187"/>
    <s v="N"/>
    <x v="2117"/>
    <s v="IT"/>
    <x v="2"/>
    <x v="8"/>
    <x v="32"/>
    <n v="2021"/>
    <n v="7"/>
    <n v="29"/>
    <d v="2021-07-13T00:00:00"/>
    <d v="2021-07-13T00:00:00"/>
    <d v="2021-07-13T00:00:00"/>
    <d v="2021-07-13T00:00:00"/>
    <s v="완료"/>
    <m/>
    <m/>
    <m/>
    <m/>
    <s v="정희왕"/>
    <x v="3"/>
    <s v="임영두"/>
    <m/>
  </r>
  <r>
    <n v="2342"/>
    <s v="202107-188"/>
    <s v="N"/>
    <x v="2118"/>
    <s v="WMS"/>
    <x v="2"/>
    <x v="8"/>
    <x v="32"/>
    <n v="2021"/>
    <n v="7"/>
    <n v="29"/>
    <d v="2021-07-13T00:00:00"/>
    <d v="2021-07-13T00:00:00"/>
    <d v="2021-07-13T00:00:00"/>
    <d v="2021-07-13T00:00:00"/>
    <s v="완료"/>
    <m/>
    <m/>
    <m/>
    <m/>
    <s v="우성훈"/>
    <x v="3"/>
    <s v="임영두"/>
    <m/>
  </r>
  <r>
    <n v="2343"/>
    <s v="202107-189"/>
    <s v="N"/>
    <x v="2119"/>
    <s v="IT"/>
    <x v="2"/>
    <x v="8"/>
    <x v="32"/>
    <n v="2021"/>
    <n v="7"/>
    <n v="29"/>
    <d v="2021-07-13T00:00:00"/>
    <d v="2021-07-13T00:00:00"/>
    <d v="2021-07-13T00:00:00"/>
    <d v="2021-07-13T00:00:00"/>
    <s v="완료"/>
    <m/>
    <m/>
    <m/>
    <m/>
    <s v="이승민"/>
    <x v="3"/>
    <s v="임영두"/>
    <m/>
  </r>
  <r>
    <n v="2344"/>
    <s v="202107-190"/>
    <s v="N"/>
    <x v="2120"/>
    <s v="MES"/>
    <x v="2"/>
    <x v="8"/>
    <x v="32"/>
    <n v="2021"/>
    <n v="7"/>
    <n v="29"/>
    <d v="2021-07-13T00:00:00"/>
    <d v="2021-07-13T00:00:00"/>
    <d v="2021-07-13T00:00:00"/>
    <d v="2021-07-13T00:00:00"/>
    <s v="완료"/>
    <m/>
    <m/>
    <m/>
    <m/>
    <s v="이태경"/>
    <x v="3"/>
    <s v="임영두"/>
    <m/>
  </r>
  <r>
    <n v="2345"/>
    <s v="202107-191"/>
    <s v="N"/>
    <x v="2121"/>
    <s v="IT"/>
    <x v="2"/>
    <x v="8"/>
    <x v="32"/>
    <n v="2021"/>
    <n v="7"/>
    <n v="29"/>
    <d v="2021-07-14T00:00:00"/>
    <d v="2021-07-14T00:00:00"/>
    <d v="2021-07-14T00:00:00"/>
    <d v="2021-07-14T00:00:00"/>
    <s v="완료"/>
    <m/>
    <m/>
    <m/>
    <m/>
    <s v="김지원"/>
    <x v="3"/>
    <s v="임영두"/>
    <m/>
  </r>
  <r>
    <n v="2346"/>
    <s v="202107-192"/>
    <s v="N"/>
    <x v="2122"/>
    <s v="IT"/>
    <x v="2"/>
    <x v="8"/>
    <x v="32"/>
    <n v="2021"/>
    <n v="7"/>
    <n v="29"/>
    <d v="2021-07-14T00:00:00"/>
    <d v="2021-07-14T00:00:00"/>
    <d v="2021-07-14T00:00:00"/>
    <d v="2021-07-14T00:00:00"/>
    <s v="완료"/>
    <m/>
    <m/>
    <m/>
    <m/>
    <s v="전동해"/>
    <x v="3"/>
    <s v="임영두"/>
    <m/>
  </r>
  <r>
    <n v="2347"/>
    <s v="202107-193"/>
    <s v="N"/>
    <x v="2123"/>
    <s v="MES"/>
    <x v="2"/>
    <x v="8"/>
    <x v="32"/>
    <n v="2021"/>
    <n v="7"/>
    <n v="29"/>
    <d v="2021-07-14T00:00:00"/>
    <d v="2021-07-14T00:00:00"/>
    <d v="2021-07-14T00:00:00"/>
    <d v="2021-07-14T00:00:00"/>
    <s v="완료"/>
    <m/>
    <m/>
    <m/>
    <m/>
    <s v="우성훈"/>
    <x v="3"/>
    <s v="임영두"/>
    <m/>
  </r>
  <r>
    <n v="2348"/>
    <s v="202107-194"/>
    <s v="N"/>
    <x v="2124"/>
    <s v="IT"/>
    <x v="2"/>
    <x v="8"/>
    <x v="32"/>
    <n v="2021"/>
    <n v="7"/>
    <n v="29"/>
    <d v="2021-07-14T00:00:00"/>
    <d v="2021-07-14T00:00:00"/>
    <d v="2021-07-14T00:00:00"/>
    <d v="2021-07-14T00:00:00"/>
    <s v="완료"/>
    <m/>
    <m/>
    <m/>
    <m/>
    <s v="이상원"/>
    <x v="3"/>
    <s v="임영두"/>
    <m/>
  </r>
  <r>
    <n v="2349"/>
    <s v="202107-195"/>
    <s v="N"/>
    <x v="2125"/>
    <s v="IT"/>
    <x v="2"/>
    <x v="8"/>
    <x v="32"/>
    <n v="2021"/>
    <n v="7"/>
    <n v="29"/>
    <d v="2021-07-14T00:00:00"/>
    <d v="2021-07-14T00:00:00"/>
    <d v="2021-07-14T00:00:00"/>
    <d v="2021-07-14T00:00:00"/>
    <s v="완료"/>
    <m/>
    <m/>
    <m/>
    <m/>
    <s v="전다해"/>
    <x v="3"/>
    <s v="임영두"/>
    <m/>
  </r>
  <r>
    <n v="2350"/>
    <s v="202107-196"/>
    <s v="N"/>
    <x v="2126"/>
    <s v="IT"/>
    <x v="2"/>
    <x v="8"/>
    <x v="32"/>
    <n v="2021"/>
    <n v="7"/>
    <n v="29"/>
    <d v="2021-07-15T00:00:00"/>
    <d v="2021-07-15T00:00:00"/>
    <d v="2021-07-15T00:00:00"/>
    <d v="2021-07-15T00:00:00"/>
    <s v="완료"/>
    <m/>
    <m/>
    <m/>
    <m/>
    <s v="최근영"/>
    <x v="3"/>
    <s v="임영두"/>
    <m/>
  </r>
  <r>
    <n v="2351"/>
    <s v="202107-197"/>
    <s v="N"/>
    <x v="2127"/>
    <s v="MES"/>
    <x v="2"/>
    <x v="8"/>
    <x v="32"/>
    <n v="2021"/>
    <n v="7"/>
    <n v="29"/>
    <d v="2021-07-15T00:00:00"/>
    <d v="2021-07-15T00:00:00"/>
    <d v="2021-07-15T00:00:00"/>
    <d v="2021-07-15T00:00:00"/>
    <s v="완료"/>
    <m/>
    <m/>
    <m/>
    <m/>
    <s v="안영환"/>
    <x v="3"/>
    <s v="임영두"/>
    <m/>
  </r>
  <r>
    <n v="2352"/>
    <s v="202107-198"/>
    <s v="N"/>
    <x v="2128"/>
    <s v="IT"/>
    <x v="2"/>
    <x v="8"/>
    <x v="32"/>
    <n v="2021"/>
    <n v="7"/>
    <n v="29"/>
    <d v="2021-07-15T00:00:00"/>
    <d v="2021-07-15T00:00:00"/>
    <d v="2021-07-15T00:00:00"/>
    <d v="2021-07-15T00:00:00"/>
    <s v="완료"/>
    <m/>
    <m/>
    <m/>
    <m/>
    <s v="임영두"/>
    <x v="3"/>
    <s v="임영두"/>
    <m/>
  </r>
  <r>
    <n v="2353"/>
    <s v="202107-199"/>
    <s v="N"/>
    <x v="2129"/>
    <s v="IT"/>
    <x v="2"/>
    <x v="8"/>
    <x v="32"/>
    <n v="2021"/>
    <n v="7"/>
    <n v="29"/>
    <d v="2021-07-15T00:00:00"/>
    <d v="2021-07-15T00:00:00"/>
    <d v="2021-07-15T00:00:00"/>
    <d v="2021-07-15T00:00:00"/>
    <s v="완료"/>
    <m/>
    <m/>
    <m/>
    <m/>
    <s v="이해범"/>
    <x v="3"/>
    <s v="임영두"/>
    <m/>
  </r>
  <r>
    <n v="2354"/>
    <s v="202107-200"/>
    <s v="N"/>
    <x v="2130"/>
    <s v="WMS"/>
    <x v="2"/>
    <x v="8"/>
    <x v="32"/>
    <n v="2021"/>
    <n v="7"/>
    <n v="29"/>
    <d v="2021-07-16T00:00:00"/>
    <d v="2021-07-16T00:00:00"/>
    <d v="2021-07-16T00:00:00"/>
    <d v="2021-07-16T00:00:00"/>
    <s v="완료"/>
    <m/>
    <m/>
    <m/>
    <m/>
    <s v="임영두"/>
    <x v="3"/>
    <s v="임영두"/>
    <m/>
  </r>
  <r>
    <n v="2355"/>
    <s v="202107-201"/>
    <s v="N"/>
    <x v="2131"/>
    <s v="WMS"/>
    <x v="2"/>
    <x v="8"/>
    <x v="32"/>
    <n v="2021"/>
    <n v="7"/>
    <n v="29"/>
    <d v="2021-07-16T00:00:00"/>
    <d v="2021-07-16T00:00:00"/>
    <d v="2021-07-16T00:00:00"/>
    <d v="2021-07-16T00:00:00"/>
    <s v="완료"/>
    <m/>
    <m/>
    <m/>
    <m/>
    <s v="이규민"/>
    <x v="3"/>
    <s v="임영두"/>
    <m/>
  </r>
  <r>
    <n v="2356"/>
    <s v="202107-202"/>
    <s v="N"/>
    <x v="1347"/>
    <s v="IT"/>
    <x v="2"/>
    <x v="8"/>
    <x v="32"/>
    <n v="2021"/>
    <n v="7"/>
    <n v="29"/>
    <d v="2021-07-12T00:00:00"/>
    <d v="2021-07-12T00:00:00"/>
    <d v="2021-07-12T00:00:00"/>
    <d v="2021-07-16T00:00:00"/>
    <s v="완료"/>
    <m/>
    <m/>
    <m/>
    <m/>
    <s v="이남용"/>
    <x v="45"/>
    <s v="이남용"/>
    <m/>
  </r>
  <r>
    <n v="2357"/>
    <s v="202107-203"/>
    <s v="N"/>
    <x v="1348"/>
    <s v="IT"/>
    <x v="2"/>
    <x v="8"/>
    <x v="32"/>
    <n v="2021"/>
    <n v="7"/>
    <n v="29"/>
    <d v="2021-07-12T00:00:00"/>
    <d v="2021-07-12T00:00:00"/>
    <d v="2021-07-12T00:00:00"/>
    <d v="2021-07-16T00:00:00"/>
    <s v="완료"/>
    <m/>
    <m/>
    <m/>
    <m/>
    <s v="이남용"/>
    <x v="45"/>
    <s v="이남용"/>
    <m/>
  </r>
  <r>
    <n v="2358"/>
    <s v="202107-204"/>
    <s v="N"/>
    <x v="1591"/>
    <s v="IT"/>
    <x v="2"/>
    <x v="8"/>
    <x v="32"/>
    <n v="2021"/>
    <n v="7"/>
    <n v="29"/>
    <d v="2021-07-12T00:00:00"/>
    <d v="2021-07-12T00:00:00"/>
    <d v="2021-07-12T00:00:00"/>
    <d v="2021-07-16T00:00:00"/>
    <s v="완료"/>
    <m/>
    <m/>
    <m/>
    <m/>
    <s v="임영두"/>
    <x v="45"/>
    <s v="이남용"/>
    <m/>
  </r>
  <r>
    <n v="2359"/>
    <s v="202107-205"/>
    <s v="N"/>
    <x v="1989"/>
    <s v="IT"/>
    <x v="2"/>
    <x v="8"/>
    <x v="32"/>
    <n v="2021"/>
    <n v="7"/>
    <n v="29"/>
    <d v="2021-07-12T00:00:00"/>
    <d v="2021-07-12T00:00:00"/>
    <d v="2021-07-12T00:00:00"/>
    <d v="2021-07-16T00:00:00"/>
    <s v="완료"/>
    <m/>
    <m/>
    <m/>
    <m/>
    <s v="이남용"/>
    <x v="45"/>
    <s v="이남용"/>
    <m/>
  </r>
  <r>
    <n v="2360"/>
    <s v="202107-206"/>
    <s v="N"/>
    <x v="2132"/>
    <s v="VPN"/>
    <x v="2"/>
    <x v="8"/>
    <x v="32"/>
    <n v="2021"/>
    <n v="7"/>
    <n v="29"/>
    <d v="2021-07-12T00:00:00"/>
    <d v="2021-07-12T00:00:00"/>
    <d v="2021-07-12T00:00:00"/>
    <d v="2021-07-12T00:00:00"/>
    <s v="완료"/>
    <m/>
    <m/>
    <m/>
    <m/>
    <s v="채의석"/>
    <x v="45"/>
    <s v="이남용"/>
    <m/>
  </r>
  <r>
    <n v="2361"/>
    <s v="202107-207"/>
    <s v="N"/>
    <x v="2132"/>
    <s v="VPN"/>
    <x v="2"/>
    <x v="8"/>
    <x v="32"/>
    <n v="2021"/>
    <n v="7"/>
    <n v="29"/>
    <d v="2021-07-12T00:00:00"/>
    <d v="2021-07-12T00:00:00"/>
    <d v="2021-07-12T00:00:00"/>
    <d v="2021-07-12T00:00:00"/>
    <s v="완료"/>
    <m/>
    <m/>
    <m/>
    <m/>
    <s v="김화영"/>
    <x v="45"/>
    <s v="이남용"/>
    <m/>
  </r>
  <r>
    <n v="2362"/>
    <s v="202107-208"/>
    <s v="N"/>
    <x v="2133"/>
    <s v="VPN"/>
    <x v="2"/>
    <x v="8"/>
    <x v="32"/>
    <n v="2021"/>
    <n v="7"/>
    <n v="29"/>
    <d v="2021-07-12T00:00:00"/>
    <d v="2021-07-12T00:00:00"/>
    <d v="2021-07-12T00:00:00"/>
    <d v="2021-07-12T00:00:00"/>
    <s v="완료"/>
    <m/>
    <m/>
    <m/>
    <m/>
    <s v="전다해"/>
    <x v="45"/>
    <s v="이남용"/>
    <m/>
  </r>
  <r>
    <n v="2363"/>
    <s v="202107-209"/>
    <s v="N"/>
    <x v="2134"/>
    <s v="VPN"/>
    <x v="2"/>
    <x v="8"/>
    <x v="32"/>
    <n v="2021"/>
    <n v="7"/>
    <n v="29"/>
    <d v="2021-07-12T00:00:00"/>
    <d v="2021-07-12T00:00:00"/>
    <d v="2021-07-12T00:00:00"/>
    <d v="2021-07-12T00:00:00"/>
    <s v="완료"/>
    <m/>
    <m/>
    <m/>
    <m/>
    <s v="신봉현"/>
    <x v="45"/>
    <s v="이남용"/>
    <m/>
  </r>
  <r>
    <n v="2364"/>
    <s v="202107-210"/>
    <s v="N"/>
    <x v="2135"/>
    <s v="VPN"/>
    <x v="2"/>
    <x v="8"/>
    <x v="32"/>
    <n v="2021"/>
    <n v="7"/>
    <n v="29"/>
    <d v="2021-07-12T00:00:00"/>
    <d v="2021-07-12T00:00:00"/>
    <d v="2021-07-12T00:00:00"/>
    <d v="2021-07-12T00:00:00"/>
    <s v="완료"/>
    <m/>
    <m/>
    <m/>
    <m/>
    <s v="이상원"/>
    <x v="45"/>
    <s v="이남용"/>
    <m/>
  </r>
  <r>
    <n v="2365"/>
    <s v="202107-211"/>
    <s v="N"/>
    <x v="1579"/>
    <s v="VPN"/>
    <x v="2"/>
    <x v="8"/>
    <x v="32"/>
    <n v="2021"/>
    <n v="7"/>
    <n v="29"/>
    <d v="2021-07-12T00:00:00"/>
    <d v="2021-07-12T00:00:00"/>
    <d v="2021-07-12T00:00:00"/>
    <d v="2021-07-12T00:00:00"/>
    <s v="완료"/>
    <m/>
    <m/>
    <m/>
    <m/>
    <s v="강승구"/>
    <x v="45"/>
    <s v="이남용"/>
    <m/>
  </r>
  <r>
    <n v="2366"/>
    <s v="202107-212"/>
    <s v="N"/>
    <x v="2136"/>
    <s v="IT"/>
    <x v="2"/>
    <x v="8"/>
    <x v="32"/>
    <n v="2021"/>
    <n v="7"/>
    <n v="29"/>
    <d v="2021-07-12T00:00:00"/>
    <d v="2021-07-12T00:00:00"/>
    <d v="2021-07-12T00:00:00"/>
    <d v="2021-07-12T00:00:00"/>
    <s v="완료"/>
    <m/>
    <m/>
    <m/>
    <m/>
    <s v="홍은유"/>
    <x v="45"/>
    <s v="이남용"/>
    <s v="경영지원팀 임성현님께 이관조치완료"/>
  </r>
  <r>
    <n v="2367"/>
    <s v="202107-213"/>
    <s v="N"/>
    <x v="2137"/>
    <s v="IT"/>
    <x v="2"/>
    <x v="8"/>
    <x v="32"/>
    <n v="2021"/>
    <n v="7"/>
    <n v="29"/>
    <d v="2021-07-13T00:00:00"/>
    <d v="2021-07-13T00:00:00"/>
    <d v="2021-07-13T00:00:00"/>
    <d v="2021-07-13T00:00:00"/>
    <s v="완료"/>
    <m/>
    <m/>
    <m/>
    <m/>
    <s v="조한이"/>
    <x v="45"/>
    <s v="이남용"/>
    <s v="안양사무실 무선네트워크 연결조치완료"/>
  </r>
  <r>
    <n v="2368"/>
    <s v="202107-214"/>
    <s v="N"/>
    <x v="2138"/>
    <s v="IT"/>
    <x v="2"/>
    <x v="8"/>
    <x v="32"/>
    <n v="2021"/>
    <n v="7"/>
    <n v="29"/>
    <d v="2021-07-13T00:00:00"/>
    <d v="2021-07-13T00:00:00"/>
    <d v="2021-07-13T00:00:00"/>
    <d v="2021-07-13T00:00:00"/>
    <s v="완료"/>
    <m/>
    <m/>
    <m/>
    <m/>
    <s v="이승민"/>
    <x v="45"/>
    <s v="이남용"/>
    <s v="대한시스템즈 허경훈팀장님께 이관"/>
  </r>
  <r>
    <n v="2369"/>
    <s v="202107-215"/>
    <s v="N"/>
    <x v="2139"/>
    <s v="IT"/>
    <x v="2"/>
    <x v="8"/>
    <x v="32"/>
    <n v="2021"/>
    <n v="7"/>
    <n v="29"/>
    <d v="2021-07-13T00:00:00"/>
    <d v="2021-07-13T00:00:00"/>
    <d v="2021-07-13T00:00:00"/>
    <d v="2021-07-13T00:00:00"/>
    <s v="완료"/>
    <m/>
    <m/>
    <m/>
    <m/>
    <s v="김경민"/>
    <x v="45"/>
    <s v="이남용"/>
    <m/>
  </r>
  <r>
    <n v="2370"/>
    <s v="202107-216"/>
    <s v="N"/>
    <x v="2140"/>
    <s v="IT"/>
    <x v="2"/>
    <x v="8"/>
    <x v="32"/>
    <n v="2021"/>
    <n v="7"/>
    <n v="29"/>
    <d v="2021-07-13T00:00:00"/>
    <d v="2021-07-13T00:00:00"/>
    <d v="2021-07-13T00:00:00"/>
    <d v="2021-07-13T00:00:00"/>
    <s v="완료"/>
    <m/>
    <m/>
    <m/>
    <m/>
    <s v="이승민"/>
    <x v="45"/>
    <s v="이남용"/>
    <s v="POP/IMAP -&gt; EXCHANGE 연동조치완료"/>
  </r>
  <r>
    <n v="2371"/>
    <s v="202107-217"/>
    <s v="N"/>
    <x v="2141"/>
    <s v="IT"/>
    <x v="2"/>
    <x v="8"/>
    <x v="32"/>
    <n v="2021"/>
    <n v="7"/>
    <n v="29"/>
    <d v="2021-07-13T00:00:00"/>
    <d v="2021-07-13T00:00:00"/>
    <d v="2021-07-13T00:00:00"/>
    <d v="2021-07-13T00:00:00"/>
    <s v="완료"/>
    <m/>
    <m/>
    <m/>
    <m/>
    <s v="임성현"/>
    <x v="45"/>
    <s v="이남용"/>
    <m/>
  </r>
  <r>
    <n v="2372"/>
    <s v="202107-218"/>
    <s v="N"/>
    <x v="2071"/>
    <s v="IT"/>
    <x v="2"/>
    <x v="8"/>
    <x v="32"/>
    <n v="2021"/>
    <n v="7"/>
    <n v="29"/>
    <d v="2021-07-14T00:00:00"/>
    <d v="2021-07-14T00:00:00"/>
    <d v="2021-07-14T00:00:00"/>
    <d v="2021-07-14T00:00:00"/>
    <s v="완료"/>
    <m/>
    <m/>
    <m/>
    <m/>
    <s v="김창영"/>
    <x v="45"/>
    <s v="이남용"/>
    <m/>
  </r>
  <r>
    <n v="2373"/>
    <s v="202107-219"/>
    <s v="N"/>
    <x v="2142"/>
    <s v="IT"/>
    <x v="2"/>
    <x v="8"/>
    <x v="32"/>
    <n v="2021"/>
    <n v="7"/>
    <n v="29"/>
    <d v="2021-07-14T00:00:00"/>
    <d v="2021-07-14T00:00:00"/>
    <d v="2021-07-14T00:00:00"/>
    <d v="2021-07-14T00:00:00"/>
    <s v="완료"/>
    <m/>
    <m/>
    <m/>
    <m/>
    <s v="정창현"/>
    <x v="45"/>
    <s v="이남용"/>
    <s v="대한시스템즈 허경훈팀장님께 메일발송_x000a_ 및 이관"/>
  </r>
  <r>
    <n v="2374"/>
    <s v="202107-220"/>
    <s v="N"/>
    <x v="2143"/>
    <s v="IT"/>
    <x v="2"/>
    <x v="8"/>
    <x v="32"/>
    <n v="2021"/>
    <n v="7"/>
    <n v="29"/>
    <d v="2021-07-14T00:00:00"/>
    <d v="2021-07-14T00:00:00"/>
    <d v="2021-07-14T00:00:00"/>
    <d v="2021-07-15T00:00:00"/>
    <s v="완료"/>
    <m/>
    <m/>
    <m/>
    <m/>
    <s v="이준엽"/>
    <x v="45"/>
    <s v="이남용"/>
    <m/>
  </r>
  <r>
    <n v="2375"/>
    <s v="202107-221"/>
    <s v="N"/>
    <x v="2144"/>
    <s v="VPN"/>
    <x v="2"/>
    <x v="8"/>
    <x v="32"/>
    <n v="2021"/>
    <n v="7"/>
    <n v="29"/>
    <d v="2021-07-14T00:00:00"/>
    <d v="2021-07-14T00:00:00"/>
    <d v="2021-07-14T00:00:00"/>
    <d v="2021-07-14T00:00:00"/>
    <s v="완료"/>
    <m/>
    <m/>
    <m/>
    <m/>
    <s v="채의석 "/>
    <x v="45"/>
    <s v="이남용"/>
    <s v="IE TLS설정 후 조치완료"/>
  </r>
  <r>
    <n v="2376"/>
    <s v="202107-222"/>
    <s v="N"/>
    <x v="2145"/>
    <s v="IT"/>
    <x v="2"/>
    <x v="8"/>
    <x v="32"/>
    <n v="2021"/>
    <n v="7"/>
    <n v="29"/>
    <d v="2021-07-14T00:00:00"/>
    <d v="2021-07-14T00:00:00"/>
    <d v="2021-07-14T00:00:00"/>
    <d v="2021-07-14T00:00:00"/>
    <s v="완료"/>
    <m/>
    <m/>
    <m/>
    <m/>
    <s v="이지혜"/>
    <x v="45"/>
    <s v="이남용"/>
    <s v="Windows 자격증명 재설정 후 조치완료"/>
  </r>
  <r>
    <n v="2377"/>
    <s v="202107-223"/>
    <s v="N"/>
    <x v="2146"/>
    <s v="IT"/>
    <x v="2"/>
    <x v="8"/>
    <x v="32"/>
    <n v="2021"/>
    <n v="7"/>
    <n v="29"/>
    <d v="2021-07-14T00:00:00"/>
    <d v="2021-07-14T00:00:00"/>
    <d v="2021-07-14T00:00:00"/>
    <d v="2021-07-14T00:00:00"/>
    <s v="완료"/>
    <m/>
    <m/>
    <m/>
    <m/>
    <s v="전다해"/>
    <x v="45"/>
    <s v="이남용"/>
    <s v="MES 계정관련 임영두매니저님께 이관_x000a_및 SAP계정맵핑오류로 이세웅차장님께_x000a_이관조치완료"/>
  </r>
  <r>
    <n v="2378"/>
    <s v="202107-224"/>
    <s v="N"/>
    <x v="2147"/>
    <s v="VPN"/>
    <x v="2"/>
    <x v="8"/>
    <x v="32"/>
    <n v="2021"/>
    <n v="7"/>
    <n v="29"/>
    <d v="2021-07-15T00:00:00"/>
    <d v="2021-07-15T00:00:00"/>
    <d v="2021-07-15T00:00:00"/>
    <d v="2021-07-15T00:00:00"/>
    <s v="완료"/>
    <m/>
    <m/>
    <m/>
    <m/>
    <s v="김으나"/>
    <x v="45"/>
    <s v="이남용"/>
    <s v="VPN계정생성 및 매뉴얼 메일발송"/>
  </r>
  <r>
    <n v="2379"/>
    <s v="202107-225"/>
    <s v="N"/>
    <x v="1896"/>
    <s v="VPN"/>
    <x v="2"/>
    <x v="8"/>
    <x v="32"/>
    <n v="2021"/>
    <n v="7"/>
    <n v="29"/>
    <d v="2021-07-15T00:00:00"/>
    <d v="2021-07-15T00:00:00"/>
    <d v="2021-07-15T00:00:00"/>
    <d v="2021-07-15T00:00:00"/>
    <s v="완료"/>
    <m/>
    <m/>
    <m/>
    <m/>
    <s v="대한씨엔에스"/>
    <x v="45"/>
    <s v="이남용"/>
    <m/>
  </r>
  <r>
    <n v="2380"/>
    <s v="202107-226"/>
    <s v="N"/>
    <x v="1994"/>
    <s v="VPN"/>
    <x v="2"/>
    <x v="8"/>
    <x v="32"/>
    <n v="2021"/>
    <n v="7"/>
    <n v="29"/>
    <d v="2021-07-15T00:00:00"/>
    <d v="2021-07-15T00:00:00"/>
    <d v="2021-07-15T00:00:00"/>
    <d v="2021-07-15T00:00:00"/>
    <s v="완료"/>
    <m/>
    <m/>
    <m/>
    <m/>
    <s v="이남용"/>
    <x v="45"/>
    <s v="이남용"/>
    <m/>
  </r>
  <r>
    <n v="2381"/>
    <s v="202107-227"/>
    <s v="N"/>
    <x v="1896"/>
    <s v="VPN"/>
    <x v="2"/>
    <x v="8"/>
    <x v="32"/>
    <n v="2021"/>
    <n v="7"/>
    <n v="29"/>
    <d v="2021-07-15T00:00:00"/>
    <d v="2021-07-15T00:00:00"/>
    <d v="2021-07-15T00:00:00"/>
    <d v="2021-07-15T00:00:00"/>
    <s v="완료"/>
    <m/>
    <m/>
    <m/>
    <m/>
    <s v="송경태_x000a_(협력업체)"/>
    <x v="45"/>
    <s v="이남용"/>
    <m/>
  </r>
  <r>
    <n v="2382"/>
    <s v="202107-228"/>
    <s v="N"/>
    <x v="2148"/>
    <s v="Network"/>
    <x v="2"/>
    <x v="8"/>
    <x v="32"/>
    <n v="2021"/>
    <n v="7"/>
    <n v="29"/>
    <d v="2021-07-15T00:00:00"/>
    <d v="2021-07-15T00:00:00"/>
    <d v="2021-07-15T00:00:00"/>
    <d v="2021-07-15T00:00:00"/>
    <s v="완료"/>
    <m/>
    <m/>
    <m/>
    <m/>
    <s v="조한이"/>
    <x v="45"/>
    <s v="이남용"/>
    <s v="대한시스템즈 허경훈팀장님께 메일발송_x000a_ 및 이관"/>
  </r>
  <r>
    <n v="2383"/>
    <s v="202107-229"/>
    <s v="N"/>
    <x v="2149"/>
    <s v="IT"/>
    <x v="2"/>
    <x v="8"/>
    <x v="32"/>
    <n v="2021"/>
    <n v="7"/>
    <n v="29"/>
    <d v="2021-07-15T00:00:00"/>
    <d v="2021-07-15T00:00:00"/>
    <d v="2021-07-15T00:00:00"/>
    <d v="2021-07-15T00:00:00"/>
    <s v="완료"/>
    <m/>
    <m/>
    <m/>
    <m/>
    <s v="임성현"/>
    <x v="45"/>
    <s v="이남용"/>
    <s v="Windows 10 업그레이드 및 설정완료"/>
  </r>
  <r>
    <n v="2384"/>
    <s v="202107-230"/>
    <s v="N"/>
    <x v="2150"/>
    <s v="IT"/>
    <x v="2"/>
    <x v="8"/>
    <x v="32"/>
    <n v="2021"/>
    <n v="7"/>
    <n v="29"/>
    <d v="2021-07-15T00:00:00"/>
    <d v="2021-07-15T00:00:00"/>
    <d v="2021-07-15T00:00:00"/>
    <d v="2021-07-15T00:00:00"/>
    <s v="완료"/>
    <m/>
    <m/>
    <m/>
    <m/>
    <s v="전동해"/>
    <x v="45"/>
    <s v="이남용"/>
    <s v="예산MES, 대한시스템즈 허경훈팀장님께 이관요청"/>
  </r>
  <r>
    <n v="2385"/>
    <s v="202107-231"/>
    <s v="N"/>
    <x v="2151"/>
    <s v="IT"/>
    <x v="2"/>
    <x v="8"/>
    <x v="32"/>
    <n v="2021"/>
    <n v="7"/>
    <n v="29"/>
    <d v="2021-07-12T00:00:00"/>
    <d v="2021-07-12T00:00:00"/>
    <d v="2021-07-12T00:00:00"/>
    <d v="2021-07-15T00:00:00"/>
    <s v="완료"/>
    <m/>
    <m/>
    <m/>
    <m/>
    <s v="이남용"/>
    <x v="45"/>
    <s v="이남용"/>
    <m/>
  </r>
  <r>
    <n v="2386"/>
    <s v="202107-232"/>
    <s v="N"/>
    <x v="2152"/>
    <s v="Network"/>
    <x v="2"/>
    <x v="8"/>
    <x v="32"/>
    <n v="2021"/>
    <n v="7"/>
    <n v="29"/>
    <d v="2021-07-15T00:00:00"/>
    <d v="2021-07-15T00:00:00"/>
    <d v="2021-07-15T00:00:00"/>
    <d v="2021-07-15T00:00:00"/>
    <s v="완료"/>
    <m/>
    <m/>
    <m/>
    <m/>
    <s v="이해범"/>
    <x v="45"/>
    <s v="이남용"/>
    <s v="현장방문 및 이상없음 확인 후 사용자에게_x000a_확인시켜드리고 조치완료"/>
  </r>
  <r>
    <n v="2387"/>
    <s v="202107-233"/>
    <s v="N"/>
    <x v="2153"/>
    <s v="IT"/>
    <x v="2"/>
    <x v="8"/>
    <x v="32"/>
    <n v="2021"/>
    <n v="7"/>
    <n v="29"/>
    <d v="2021-07-16T00:00:00"/>
    <d v="2021-07-16T00:00:00"/>
    <d v="2021-07-16T00:00:00"/>
    <d v="2021-07-16T00:00:00"/>
    <s v="완료"/>
    <m/>
    <m/>
    <m/>
    <m/>
    <s v="이상원"/>
    <x v="45"/>
    <s v="이남용"/>
    <s v="공유폴더 계정생성 및  폴더권한 부여"/>
  </r>
  <r>
    <n v="2388"/>
    <s v="202107-234"/>
    <s v="N"/>
    <x v="2154"/>
    <s v="IT"/>
    <x v="2"/>
    <x v="8"/>
    <x v="32"/>
    <n v="2021"/>
    <n v="7"/>
    <n v="29"/>
    <d v="2021-07-16T00:00:00"/>
    <d v="2021-07-16T00:00:00"/>
    <d v="2021-07-16T00:00:00"/>
    <d v="2021-07-16T00:00:00"/>
    <s v="완료"/>
    <m/>
    <m/>
    <m/>
    <m/>
    <s v="임성현"/>
    <x v="45"/>
    <s v="이남용"/>
    <s v="IE 보안설정 변경 후 조치완료"/>
  </r>
  <r>
    <n v="2389"/>
    <s v="202107-235"/>
    <s v="N"/>
    <x v="2155"/>
    <s v="IT"/>
    <x v="2"/>
    <x v="8"/>
    <x v="32"/>
    <n v="2021"/>
    <n v="7"/>
    <n v="29"/>
    <d v="2021-07-16T00:00:00"/>
    <d v="2021-07-16T00:00:00"/>
    <d v="2021-07-16T00:00:00"/>
    <d v="2021-07-16T00:00:00"/>
    <s v="완료"/>
    <m/>
    <m/>
    <m/>
    <m/>
    <s v="임영두"/>
    <x v="45"/>
    <s v="이남용"/>
    <m/>
  </r>
  <r>
    <n v="2390"/>
    <s v="202107-236"/>
    <s v="N"/>
    <x v="2156"/>
    <s v="Network"/>
    <x v="2"/>
    <x v="8"/>
    <x v="32"/>
    <n v="2021"/>
    <n v="7"/>
    <n v="31"/>
    <d v="2021-07-16T00:00:00"/>
    <d v="2021-07-16T00:00:00"/>
    <d v="2021-07-16T00:00:00"/>
    <d v="2021-07-30T00:00:00"/>
    <s v="완료"/>
    <m/>
    <m/>
    <m/>
    <m/>
    <s v="이준호"/>
    <x v="45"/>
    <s v="이남용"/>
    <m/>
  </r>
  <r>
    <n v="2391"/>
    <s v="202107-237"/>
    <s v="N"/>
    <x v="2157"/>
    <s v="MES"/>
    <x v="2"/>
    <x v="8"/>
    <x v="32"/>
    <n v="2021"/>
    <n v="7"/>
    <n v="29"/>
    <d v="2021-07-12T00:00:00"/>
    <d v="2021-07-12T00:00:00"/>
    <d v="2021-07-12T00:00:00"/>
    <d v="2021-07-12T00:00:00"/>
    <s v="완료"/>
    <m/>
    <m/>
    <m/>
    <m/>
    <s v="이규민"/>
    <x v="93"/>
    <s v="노희만"/>
    <m/>
  </r>
  <r>
    <n v="2392"/>
    <s v="202107-238"/>
    <s v="N"/>
    <x v="2158"/>
    <s v="WMS"/>
    <x v="2"/>
    <x v="8"/>
    <x v="32"/>
    <n v="2021"/>
    <n v="7"/>
    <n v="29"/>
    <d v="2021-07-12T00:00:00"/>
    <d v="2021-07-12T00:00:00"/>
    <d v="2021-07-12T00:00:00"/>
    <d v="2021-07-12T00:00:00"/>
    <s v="완료"/>
    <m/>
    <m/>
    <m/>
    <m/>
    <s v="이규민"/>
    <x v="93"/>
    <s v="노희만"/>
    <m/>
  </r>
  <r>
    <n v="2393"/>
    <s v="202107-239"/>
    <s v="N"/>
    <x v="2159"/>
    <s v="WMS"/>
    <x v="2"/>
    <x v="8"/>
    <x v="32"/>
    <n v="2021"/>
    <n v="7"/>
    <n v="29"/>
    <d v="2021-07-15T00:00:00"/>
    <d v="2021-07-15T00:00:00"/>
    <d v="2021-07-15T00:00:00"/>
    <d v="2021-07-15T00:00:00"/>
    <s v="완료"/>
    <m/>
    <m/>
    <m/>
    <m/>
    <s v="IT팀"/>
    <x v="93"/>
    <s v="노희만"/>
    <m/>
  </r>
  <r>
    <n v="2394"/>
    <s v="202107-240"/>
    <s v="N"/>
    <x v="2160"/>
    <s v="MES"/>
    <x v="2"/>
    <x v="8"/>
    <x v="32"/>
    <n v="2021"/>
    <n v="7"/>
    <n v="29"/>
    <d v="2021-07-13T00:00:00"/>
    <d v="2021-07-13T00:00:00"/>
    <d v="2021-07-13T00:00:00"/>
    <d v="2021-07-13T00:00:00"/>
    <s v="완료"/>
    <m/>
    <m/>
    <m/>
    <m/>
    <s v="권용배"/>
    <x v="93"/>
    <s v="노희만"/>
    <m/>
  </r>
  <r>
    <n v="2395"/>
    <s v="202107-241"/>
    <s v="N"/>
    <x v="2161"/>
    <s v="THSYS"/>
    <x v="2"/>
    <x v="8"/>
    <x v="32"/>
    <n v="2021"/>
    <n v="7"/>
    <n v="29"/>
    <d v="2021-07-12T00:00:00"/>
    <d v="2021-07-12T00:00:00"/>
    <d v="2021-07-12T00:00:00"/>
    <d v="2021-07-13T00:00:00"/>
    <s v="완료"/>
    <m/>
    <m/>
    <m/>
    <m/>
    <s v="안태형/해외영업팀"/>
    <x v="37"/>
    <s v="이세웅"/>
    <s v="드럼수를 너무 크게 입력하여, 저장오류_x000a_해당건 견적시 조장 및 드럼수 확인 후 진행요청"/>
  </r>
  <r>
    <n v="2396"/>
    <s v="202107-242"/>
    <s v="N"/>
    <x v="2162"/>
    <s v="THSYS"/>
    <x v="2"/>
    <x v="8"/>
    <x v="32"/>
    <n v="2021"/>
    <n v="7"/>
    <n v="29"/>
    <d v="2021-07-12T00:00:00"/>
    <d v="2021-07-12T00:00:00"/>
    <d v="2021-07-12T00:00:00"/>
    <d v="2021-07-12T00:00:00"/>
    <s v="완료"/>
    <m/>
    <m/>
    <m/>
    <m/>
    <s v="홍승혁/기획팀"/>
    <x v="37"/>
    <s v="이세웅"/>
    <s v="CO 모듈 사용권한 추가(조한이, 김지원)"/>
  </r>
  <r>
    <n v="2397"/>
    <s v="202107-243"/>
    <s v="N"/>
    <x v="2163"/>
    <s v="THSYS"/>
    <x v="2"/>
    <x v="8"/>
    <x v="32"/>
    <n v="2021"/>
    <n v="7"/>
    <n v="29"/>
    <d v="2021-07-12T00:00:00"/>
    <d v="2021-07-12T00:00:00"/>
    <d v="2021-07-12T00:00:00"/>
    <d v="2021-07-13T00:00:00"/>
    <s v="완료"/>
    <m/>
    <m/>
    <m/>
    <m/>
    <s v="임영두/IT팀"/>
    <x v="37"/>
    <s v="이세웅"/>
    <s v="미전송건, 자체생산이 아닌 수입품 프리폼 투입시 미전송_x000a_해당 투입 배치번호 = H로 시작하는 건에 대한 업무확인"/>
  </r>
  <r>
    <n v="2398"/>
    <s v="202107-244"/>
    <s v="N"/>
    <x v="2164"/>
    <s v="THSYS"/>
    <x v="2"/>
    <x v="8"/>
    <x v="32"/>
    <n v="2021"/>
    <n v="7"/>
    <n v="29"/>
    <d v="2021-07-12T00:00:00"/>
    <d v="2021-07-12T00:00:00"/>
    <d v="2021-07-12T00:00:00"/>
    <d v="2021-07-14T00:00:00"/>
    <s v="완료"/>
    <m/>
    <m/>
    <m/>
    <m/>
    <s v="김경민/구매팀"/>
    <x v="37"/>
    <s v="이세웅"/>
    <s v="프로그램 수정 작업(table 생성 및 수정)_x000a_ZSDR1420 =&gt; 매출조정건 확인 후, DATA 처리 후 조회가능"/>
  </r>
  <r>
    <n v="2399"/>
    <s v="202107-245"/>
    <s v="N"/>
    <x v="2165"/>
    <s v="THSYS"/>
    <x v="2"/>
    <x v="8"/>
    <x v="32"/>
    <n v="2021"/>
    <n v="7"/>
    <n v="29"/>
    <d v="2021-07-12T00:00:00"/>
    <d v="2021-07-12T00:00:00"/>
    <d v="2021-07-12T00:00:00"/>
    <d v="2021-07-14T00:00:00"/>
    <s v="완료"/>
    <m/>
    <m/>
    <m/>
    <m/>
    <s v="정진원/재무팀"/>
    <x v="37"/>
    <s v="이세웅"/>
    <s v="계정(1245011:임차보증금_유동) 저장시 오류_x000a_조정계정 오류확인, 계정선택 오류 (1245010:임차보증금)"/>
  </r>
  <r>
    <n v="2400"/>
    <s v="202107-246"/>
    <s v="N"/>
    <x v="2166"/>
    <s v="THSYS"/>
    <x v="2"/>
    <x v="8"/>
    <x v="32"/>
    <n v="2021"/>
    <n v="7"/>
    <n v="29"/>
    <d v="2021-07-14T00:00:00"/>
    <d v="2021-07-14T00:00:00"/>
    <d v="2021-07-14T00:00:00"/>
    <d v="2021-07-14T00:00:00"/>
    <s v="완료"/>
    <m/>
    <m/>
    <m/>
    <m/>
    <s v="전다해/생산팀"/>
    <x v="37"/>
    <s v="이세웅"/>
    <s v="작업장 UPLOAD시 오류확인(소재 코스트센터)_x000a_총 6개의 신규작업장 생성, 코스트센터(33202047)에 대한 액티비티단가설정(홍승혁) 후에 작업장 UPLOAD 수행"/>
  </r>
  <r>
    <n v="2401"/>
    <s v="202107-247"/>
    <s v="N"/>
    <x v="2167"/>
    <s v="THSYS"/>
    <x v="2"/>
    <x v="8"/>
    <x v="32"/>
    <n v="2021"/>
    <n v="7"/>
    <n v="30"/>
    <d v="2021-07-15T00:00:00"/>
    <d v="2021-07-15T00:00:00"/>
    <d v="2021-07-15T00:00:00"/>
    <d v="2021-07-23T00:00:00"/>
    <s v="완료"/>
    <m/>
    <m/>
    <m/>
    <m/>
    <s v="전다해/생산팀"/>
    <x v="37"/>
    <s v="이세웅"/>
    <s v="투입실적 H 배치 투입안됨, 표준원가 X"/>
  </r>
  <r>
    <n v="2402"/>
    <s v="202107-248"/>
    <s v="N"/>
    <x v="2168"/>
    <s v="THSYS"/>
    <x v="2"/>
    <x v="8"/>
    <x v="32"/>
    <n v="2021"/>
    <n v="7"/>
    <n v="29"/>
    <d v="2021-07-15T00:00:00"/>
    <d v="2021-07-15T00:00:00"/>
    <d v="2021-07-15T00:00:00"/>
    <d v="2021-07-15T00:00:00"/>
    <s v="완료"/>
    <m/>
    <m/>
    <m/>
    <m/>
    <s v="김연표/SPSS팀"/>
    <x v="37"/>
    <s v="이세웅"/>
    <s v="견적 총 조장길이와, 견적라우팅 생성길이 차이로 발생_x000a_견적영업문서 길이 = 견적라우팅 길이 생성 후 처리요청"/>
  </r>
  <r>
    <n v="2403"/>
    <s v="202107-249"/>
    <s v="N"/>
    <x v="2169"/>
    <s v="THSYS"/>
    <x v="2"/>
    <x v="8"/>
    <x v="32"/>
    <n v="2021"/>
    <n v="7"/>
    <n v="29"/>
    <d v="2021-07-15T00:00:00"/>
    <d v="2021-07-15T00:00:00"/>
    <d v="2021-07-15T00:00:00"/>
    <d v="2021-07-15T00:00:00"/>
    <s v="완료"/>
    <m/>
    <m/>
    <m/>
    <m/>
    <s v="전다해/생산팀"/>
    <x v="37"/>
    <s v="이세웅"/>
    <s v="변경번호 생성작업 ( 500000005759 )"/>
  </r>
  <r>
    <n v="2404"/>
    <s v="202107-250"/>
    <s v="N"/>
    <x v="2170"/>
    <s v="THSYS"/>
    <x v="2"/>
    <x v="8"/>
    <x v="32"/>
    <n v="2021"/>
    <n v="7"/>
    <n v="29"/>
    <d v="2021-07-12T00:00:00"/>
    <d v="2021-07-12T00:00:00"/>
    <d v="2021-07-12T00:00:00"/>
    <d v="2021-07-12T00:00:00"/>
    <s v="완료"/>
    <m/>
    <m/>
    <m/>
    <m/>
    <s v="IT팀/최근영"/>
    <x v="38"/>
    <s v="허경훈"/>
    <s v="오비즈 타워  신규  AP설치(2대)_x000a_예산 공장 : AP재 설정"/>
  </r>
  <r>
    <n v="2405"/>
    <s v="202107-251"/>
    <s v="N"/>
    <x v="2171"/>
    <s v="THSYS"/>
    <x v="2"/>
    <x v="8"/>
    <x v="32"/>
    <n v="2021"/>
    <n v="7"/>
    <n v="29"/>
    <d v="2021-07-12T00:00:00"/>
    <d v="2021-07-12T00:00:00"/>
    <d v="2021-07-12T00:00:00"/>
    <d v="2021-07-12T00:00:00"/>
    <s v="완료"/>
    <m/>
    <m/>
    <m/>
    <m/>
    <s v="최영범/국내영업팀"/>
    <x v="38"/>
    <s v="허경훈"/>
    <s v="문홍주 대리"/>
  </r>
  <r>
    <n v="2406"/>
    <s v="202107-252"/>
    <s v="N"/>
    <x v="2172"/>
    <s v="THSYS"/>
    <x v="2"/>
    <x v="8"/>
    <x v="32"/>
    <n v="2021"/>
    <n v="7"/>
    <n v="29"/>
    <d v="2021-07-13T00:00:00"/>
    <d v="2021-07-13T00:00:00"/>
    <d v="2021-07-13T00:00:00"/>
    <d v="2021-07-13T00:00:00"/>
    <s v="완료"/>
    <m/>
    <m/>
    <m/>
    <m/>
    <s v="이민재/HR팀"/>
    <x v="38"/>
    <s v="허경훈"/>
    <s v="사용자 현황(엑셀) 송부"/>
  </r>
  <r>
    <n v="2407"/>
    <s v="202107-253"/>
    <s v="N"/>
    <x v="2173"/>
    <s v="THSYS"/>
    <x v="2"/>
    <x v="8"/>
    <x v="32"/>
    <n v="2021"/>
    <n v="7"/>
    <n v="29"/>
    <d v="2021-07-13T00:00:00"/>
    <d v="2021-07-13T00:00:00"/>
    <d v="2021-07-13T00:00:00"/>
    <d v="2021-07-13T00:00:00"/>
    <s v="완료"/>
    <m/>
    <m/>
    <m/>
    <m/>
    <s v="백광현/HR탐"/>
    <x v="38"/>
    <s v="허경훈"/>
    <s v="미사용자(14명) 삭제"/>
  </r>
  <r>
    <n v="2408"/>
    <s v="202107-254"/>
    <s v="N"/>
    <x v="2174"/>
    <s v="THSYS"/>
    <x v="2"/>
    <x v="8"/>
    <x v="32"/>
    <n v="2021"/>
    <n v="7"/>
    <n v="29"/>
    <d v="2021-07-13T00:00:00"/>
    <d v="2021-07-13T00:00:00"/>
    <d v="2021-07-13T00:00:00"/>
    <d v="2021-07-13T00:00:00"/>
    <s v="완료"/>
    <m/>
    <m/>
    <m/>
    <m/>
    <s v="기술2팀/윤지훈"/>
    <x v="38"/>
    <s v="허경훈"/>
    <m/>
  </r>
  <r>
    <n v="2409"/>
    <s v="202107-255"/>
    <s v="N"/>
    <x v="2175"/>
    <s v="THSYS"/>
    <x v="2"/>
    <x v="8"/>
    <x v="32"/>
    <n v="2021"/>
    <n v="7"/>
    <n v="29"/>
    <d v="2021-07-14T00:00:00"/>
    <d v="2021-07-14T00:00:00"/>
    <d v="2021-07-14T00:00:00"/>
    <d v="2021-07-14T00:00:00"/>
    <s v="완료"/>
    <m/>
    <m/>
    <m/>
    <m/>
    <s v="백광현/HR탐"/>
    <x v="38"/>
    <s v="허경훈"/>
    <s v="미국법인 : Lucia Kim"/>
  </r>
  <r>
    <n v="2410"/>
    <s v="202107-256"/>
    <s v="N"/>
    <x v="2176"/>
    <s v="THSYS"/>
    <x v="2"/>
    <x v="8"/>
    <x v="32"/>
    <n v="2021"/>
    <n v="7"/>
    <n v="29"/>
    <d v="2021-07-14T00:00:00"/>
    <d v="2021-07-14T00:00:00"/>
    <d v="2021-07-14T00:00:00"/>
    <d v="2021-07-14T00:00:00"/>
    <s v="완료"/>
    <m/>
    <m/>
    <m/>
    <m/>
    <s v="정창형/특수광융합개발팀"/>
    <x v="38"/>
    <s v="허경훈"/>
    <s v="스팸서버 설정 변경"/>
  </r>
  <r>
    <n v="2411"/>
    <s v="202107-257"/>
    <s v="N"/>
    <x v="2177"/>
    <s v="THSYS"/>
    <x v="2"/>
    <x v="8"/>
    <x v="32"/>
    <n v="2021"/>
    <n v="7"/>
    <n v="29"/>
    <d v="2021-07-14T00:00:00"/>
    <d v="2021-07-14T00:00:00"/>
    <d v="2021-07-14T00:00:00"/>
    <d v="2021-07-14T00:00:00"/>
    <s v="완료"/>
    <m/>
    <m/>
    <m/>
    <m/>
    <s v="이상원/마케팅"/>
    <x v="38"/>
    <s v="허경훈"/>
    <m/>
  </r>
  <r>
    <n v="2412"/>
    <s v="202107-258"/>
    <s v="N"/>
    <x v="2178"/>
    <s v="THSYS"/>
    <x v="2"/>
    <x v="8"/>
    <x v="32"/>
    <n v="2021"/>
    <n v="7"/>
    <n v="29"/>
    <d v="2021-07-15T00:00:00"/>
    <d v="2021-07-15T00:00:00"/>
    <d v="2021-07-15T00:00:00"/>
    <d v="2021-07-15T00:00:00"/>
    <s v="완료"/>
    <m/>
    <m/>
    <m/>
    <m/>
    <s v="IT팀/최근영"/>
    <x v="38"/>
    <s v="허경훈"/>
    <s v="스팸서버 설정 변경"/>
  </r>
  <r>
    <n v="2413"/>
    <s v="202107-259"/>
    <s v="N"/>
    <x v="2179"/>
    <s v="THSYS"/>
    <x v="2"/>
    <x v="8"/>
    <x v="32"/>
    <n v="2021"/>
    <n v="7"/>
    <n v="29"/>
    <d v="2021-07-16T00:00:00"/>
    <d v="2021-07-16T00:00:00"/>
    <d v="2021-07-16T00:00:00"/>
    <d v="2021-07-16T00:00:00"/>
    <s v="완료"/>
    <m/>
    <m/>
    <m/>
    <m/>
    <s v="IT팀/최근영"/>
    <x v="38"/>
    <s v="허경훈"/>
    <m/>
  </r>
  <r>
    <n v="2414"/>
    <s v="202107-260"/>
    <s v="N"/>
    <x v="2180"/>
    <s v="THSYS"/>
    <x v="2"/>
    <x v="8"/>
    <x v="32"/>
    <n v="2021"/>
    <n v="7"/>
    <n v="29"/>
    <d v="2021-07-13T00:00:00"/>
    <d v="2021-07-13T00:00:00"/>
    <d v="2021-07-13T00:00:00"/>
    <d v="2021-07-13T00:00:00"/>
    <s v="완료"/>
    <m/>
    <m/>
    <m/>
    <m/>
    <s v="정희황"/>
    <x v="42"/>
    <s v="정희황"/>
    <s v="전원 케이블 점검"/>
  </r>
  <r>
    <n v="2415"/>
    <s v="202107-261"/>
    <s v="N"/>
    <x v="2181"/>
    <s v="THSYS"/>
    <x v="2"/>
    <x v="8"/>
    <x v="32"/>
    <n v="2021"/>
    <n v="7"/>
    <n v="29"/>
    <d v="2021-07-16T00:00:00"/>
    <d v="2021-07-16T00:00:00"/>
    <d v="2021-07-16T00:00:00"/>
    <d v="2021-07-16T00:00:00"/>
    <s v="완료"/>
    <m/>
    <m/>
    <m/>
    <m/>
    <s v="정희황"/>
    <x v="38"/>
    <s v="허경훈"/>
    <s v=" - 파일시스템명 : /oracle/TXD/oraarch_x000a_ - 작업방법_x000a_    .script/arch_backup.sh 수행_x000a_ - 수행결과 : 100%  --&gt; 6% (공간확보)"/>
  </r>
  <r>
    <n v="2416"/>
    <s v="202107-262"/>
    <s v="N"/>
    <x v="1024"/>
    <s v="IT"/>
    <x v="2"/>
    <x v="8"/>
    <x v="34"/>
    <n v="2021"/>
    <n v="7"/>
    <n v="30"/>
    <d v="2021-07-19T00:00:00"/>
    <d v="2021-07-19T00:00:00"/>
    <d v="2021-07-19T00:00:00"/>
    <d v="2021-07-19T00:00:00"/>
    <s v="완료"/>
    <m/>
    <m/>
    <m/>
    <m/>
    <s v="곽나은"/>
    <x v="3"/>
    <s v="임영두"/>
    <m/>
  </r>
  <r>
    <n v="2417"/>
    <s v="202107-263"/>
    <s v="N"/>
    <x v="2182"/>
    <s v="EAP"/>
    <x v="2"/>
    <x v="8"/>
    <x v="34"/>
    <n v="2021"/>
    <n v="7"/>
    <n v="30"/>
    <d v="2021-07-19T00:00:00"/>
    <d v="2021-07-19T00:00:00"/>
    <d v="2021-07-19T00:00:00"/>
    <d v="2021-07-19T00:00:00"/>
    <s v="완료"/>
    <m/>
    <m/>
    <m/>
    <m/>
    <s v="윤지훈"/>
    <x v="3"/>
    <s v="임영두"/>
    <m/>
  </r>
  <r>
    <n v="2418"/>
    <s v="202107-264"/>
    <s v="N"/>
    <x v="2183"/>
    <s v="MES"/>
    <x v="2"/>
    <x v="8"/>
    <x v="34"/>
    <n v="2021"/>
    <n v="7"/>
    <n v="30"/>
    <d v="2021-07-19T00:00:00"/>
    <d v="2021-07-19T00:00:00"/>
    <d v="2021-07-19T00:00:00"/>
    <d v="2021-07-19T00:00:00"/>
    <s v="완료"/>
    <m/>
    <m/>
    <m/>
    <m/>
    <s v="노승윤"/>
    <x v="3"/>
    <s v="임영두"/>
    <m/>
  </r>
  <r>
    <n v="2419"/>
    <s v="202107-265"/>
    <s v="N"/>
    <x v="1606"/>
    <s v="IT"/>
    <x v="2"/>
    <x v="8"/>
    <x v="34"/>
    <n v="2021"/>
    <n v="7"/>
    <n v="30"/>
    <d v="2021-07-19T00:00:00"/>
    <d v="2021-07-19T00:00:00"/>
    <d v="2021-07-19T00:00:00"/>
    <d v="2021-07-19T00:00:00"/>
    <s v="완료"/>
    <m/>
    <m/>
    <m/>
    <m/>
    <s v="백광현"/>
    <x v="3"/>
    <s v="임영두"/>
    <m/>
  </r>
  <r>
    <n v="2420"/>
    <s v="202107-266"/>
    <s v="N"/>
    <x v="2184"/>
    <s v="MES"/>
    <x v="2"/>
    <x v="8"/>
    <x v="34"/>
    <n v="2021"/>
    <n v="7"/>
    <n v="30"/>
    <d v="2021-07-19T00:00:00"/>
    <d v="2021-07-19T00:00:00"/>
    <d v="2021-07-19T00:00:00"/>
    <d v="2021-07-19T00:00:00"/>
    <s v="완료"/>
    <m/>
    <m/>
    <m/>
    <m/>
    <s v="윤지훈"/>
    <x v="3"/>
    <s v="임영두"/>
    <m/>
  </r>
  <r>
    <n v="2421"/>
    <s v="202107-267"/>
    <s v="N"/>
    <x v="2185"/>
    <s v="EAP"/>
    <x v="2"/>
    <x v="8"/>
    <x v="34"/>
    <n v="2021"/>
    <n v="7"/>
    <n v="30"/>
    <d v="2021-07-20T00:00:00"/>
    <d v="2021-07-20T00:00:00"/>
    <d v="2021-07-20T00:00:00"/>
    <d v="2021-07-20T00:00:00"/>
    <s v="완료"/>
    <m/>
    <m/>
    <m/>
    <m/>
    <s v="이규민"/>
    <x v="3"/>
    <s v="임영두"/>
    <m/>
  </r>
  <r>
    <n v="2422"/>
    <s v="202107-268"/>
    <s v="N"/>
    <x v="1024"/>
    <s v="IT"/>
    <x v="2"/>
    <x v="8"/>
    <x v="34"/>
    <n v="2021"/>
    <n v="7"/>
    <n v="30"/>
    <d v="2021-07-20T00:00:00"/>
    <d v="2021-07-20T00:00:00"/>
    <d v="2021-07-20T00:00:00"/>
    <d v="2021-07-20T00:00:00"/>
    <s v="완료"/>
    <m/>
    <m/>
    <m/>
    <m/>
    <s v="정소연"/>
    <x v="3"/>
    <s v="임영두"/>
    <m/>
  </r>
  <r>
    <n v="2423"/>
    <s v="202107-269"/>
    <s v="N"/>
    <x v="2186"/>
    <s v="TFOWMS"/>
    <x v="2"/>
    <x v="8"/>
    <x v="34"/>
    <n v="2021"/>
    <n v="7"/>
    <n v="30"/>
    <d v="2021-07-20T00:00:00"/>
    <d v="2021-07-20T00:00:00"/>
    <d v="2021-07-20T00:00:00"/>
    <d v="2021-07-20T00:00:00"/>
    <s v="완료"/>
    <m/>
    <m/>
    <m/>
    <m/>
    <s v="임영두"/>
    <x v="3"/>
    <s v="임영두"/>
    <m/>
  </r>
  <r>
    <n v="2424"/>
    <s v="202107-270"/>
    <s v="N"/>
    <x v="2187"/>
    <s v="TFOWMS"/>
    <x v="2"/>
    <x v="8"/>
    <x v="34"/>
    <n v="2021"/>
    <n v="7"/>
    <n v="30"/>
    <d v="2021-07-20T00:00:00"/>
    <d v="2021-07-20T00:00:00"/>
    <d v="2021-07-20T00:00:00"/>
    <d v="2021-07-20T00:00:00"/>
    <s v="완료"/>
    <m/>
    <m/>
    <m/>
    <m/>
    <s v="임영두"/>
    <x v="3"/>
    <s v="임영두"/>
    <m/>
  </r>
  <r>
    <n v="2425"/>
    <s v="202107-271"/>
    <s v="N"/>
    <x v="2188"/>
    <s v="IT"/>
    <x v="2"/>
    <x v="8"/>
    <x v="34"/>
    <n v="2021"/>
    <n v="7"/>
    <n v="30"/>
    <d v="2021-07-20T00:00:00"/>
    <d v="2021-07-20T00:00:00"/>
    <d v="2021-07-20T00:00:00"/>
    <d v="2021-07-20T00:00:00"/>
    <s v="완료"/>
    <m/>
    <m/>
    <m/>
    <m/>
    <s v="조민재"/>
    <x v="3"/>
    <s v="임영두"/>
    <m/>
  </r>
  <r>
    <n v="2426"/>
    <s v="202107-272"/>
    <s v="N"/>
    <x v="2189"/>
    <s v="MES"/>
    <x v="2"/>
    <x v="8"/>
    <x v="34"/>
    <n v="2021"/>
    <n v="7"/>
    <n v="30"/>
    <d v="2021-07-21T00:00:00"/>
    <d v="2021-07-21T00:00:00"/>
    <d v="2021-07-21T00:00:00"/>
    <d v="2021-07-21T00:00:00"/>
    <s v="완료"/>
    <m/>
    <m/>
    <m/>
    <m/>
    <s v="우성훈"/>
    <x v="3"/>
    <s v="임영두"/>
    <m/>
  </r>
  <r>
    <n v="2427"/>
    <s v="202107-273"/>
    <s v="N"/>
    <x v="2190"/>
    <s v="VPN"/>
    <x v="2"/>
    <x v="8"/>
    <x v="34"/>
    <n v="2021"/>
    <n v="7"/>
    <n v="30"/>
    <d v="2021-07-21T00:00:00"/>
    <d v="2021-07-21T00:00:00"/>
    <d v="2021-07-21T00:00:00"/>
    <d v="2021-07-21T00:00:00"/>
    <s v="완료"/>
    <m/>
    <m/>
    <m/>
    <m/>
    <s v="신상열"/>
    <x v="3"/>
    <s v="임영두"/>
    <m/>
  </r>
  <r>
    <n v="2428"/>
    <s v="202107-274"/>
    <s v="N"/>
    <x v="2191"/>
    <s v="TFOWMS"/>
    <x v="2"/>
    <x v="8"/>
    <x v="34"/>
    <n v="2021"/>
    <n v="7"/>
    <n v="31"/>
    <d v="2021-07-21T00:00:00"/>
    <d v="2021-07-21T00:00:00"/>
    <d v="2021-07-21T00:00:00"/>
    <d v="2021-07-26T00:00:00"/>
    <s v="완료"/>
    <m/>
    <m/>
    <m/>
    <m/>
    <s v="임영두"/>
    <x v="3"/>
    <s v="임영두"/>
    <m/>
  </r>
  <r>
    <n v="2429"/>
    <s v="202107-275"/>
    <s v="N"/>
    <x v="2192"/>
    <s v="SFAWMS"/>
    <x v="2"/>
    <x v="8"/>
    <x v="34"/>
    <n v="2021"/>
    <n v="8"/>
    <n v="32"/>
    <d v="2021-07-22T00:00:00"/>
    <d v="2021-07-22T00:00:00"/>
    <d v="2021-07-22T00:00:00"/>
    <d v="2021-08-03T00:00:00"/>
    <s v="완료"/>
    <m/>
    <m/>
    <m/>
    <m/>
    <s v="이태경"/>
    <x v="3"/>
    <s v="임영두"/>
    <m/>
  </r>
  <r>
    <n v="2430"/>
    <s v="202107-276"/>
    <s v="N"/>
    <x v="2193"/>
    <s v="MES"/>
    <x v="2"/>
    <x v="8"/>
    <x v="34"/>
    <n v="2021"/>
    <n v="7"/>
    <n v="30"/>
    <d v="2021-07-22T00:00:00"/>
    <d v="2021-07-22T00:00:00"/>
    <d v="2021-07-22T00:00:00"/>
    <d v="2021-07-22T00:00:00"/>
    <s v="완료"/>
    <m/>
    <m/>
    <m/>
    <m/>
    <s v="임영두"/>
    <x v="3"/>
    <s v="임영두"/>
    <m/>
  </r>
  <r>
    <n v="2431"/>
    <s v="202107-277"/>
    <s v="N"/>
    <x v="2194"/>
    <s v="MES"/>
    <x v="2"/>
    <x v="8"/>
    <x v="34"/>
    <n v="2021"/>
    <n v="7"/>
    <n v="30"/>
    <d v="2021-07-23T00:00:00"/>
    <d v="2021-07-23T00:00:00"/>
    <d v="2021-07-23T00:00:00"/>
    <d v="2021-07-23T00:00:00"/>
    <s v="완료"/>
    <m/>
    <m/>
    <m/>
    <m/>
    <s v="박기범"/>
    <x v="3"/>
    <s v="임영두"/>
    <m/>
  </r>
  <r>
    <n v="2432"/>
    <s v="202107-278"/>
    <s v="N"/>
    <x v="2195"/>
    <s v="MES"/>
    <x v="2"/>
    <x v="8"/>
    <x v="34"/>
    <n v="2021"/>
    <n v="7"/>
    <n v="30"/>
    <d v="2021-07-23T00:00:00"/>
    <d v="2021-07-23T00:00:00"/>
    <d v="2021-07-23T00:00:00"/>
    <d v="2021-07-23T00:00:00"/>
    <s v="완료"/>
    <m/>
    <m/>
    <m/>
    <m/>
    <s v="노승윤"/>
    <x v="3"/>
    <s v="임영두"/>
    <m/>
  </r>
  <r>
    <n v="2433"/>
    <s v="202107-279"/>
    <s v="N"/>
    <x v="2196"/>
    <s v="MES"/>
    <x v="2"/>
    <x v="8"/>
    <x v="34"/>
    <n v="2021"/>
    <n v="7"/>
    <n v="30"/>
    <d v="2021-07-23T00:00:00"/>
    <d v="2021-07-23T00:00:00"/>
    <d v="2021-07-23T00:00:00"/>
    <d v="2021-07-23T00:00:00"/>
    <s v="완료"/>
    <m/>
    <m/>
    <m/>
    <m/>
    <s v="이규민"/>
    <x v="3"/>
    <s v="임영두"/>
    <m/>
  </r>
  <r>
    <n v="2434"/>
    <s v="202107-280"/>
    <s v="N"/>
    <x v="2197"/>
    <s v="MES"/>
    <x v="2"/>
    <x v="8"/>
    <x v="34"/>
    <n v="2021"/>
    <n v="7"/>
    <n v="30"/>
    <d v="2021-07-23T00:00:00"/>
    <d v="2021-07-23T00:00:00"/>
    <d v="2021-07-23T00:00:00"/>
    <d v="2021-07-23T00:00:00"/>
    <s v="완료"/>
    <m/>
    <m/>
    <m/>
    <m/>
    <s v="우성훈"/>
    <x v="3"/>
    <s v="임영두"/>
    <m/>
  </r>
  <r>
    <n v="2435"/>
    <s v="202107-281"/>
    <s v="N"/>
    <x v="2198"/>
    <s v="IT"/>
    <x v="2"/>
    <x v="8"/>
    <x v="34"/>
    <n v="2021"/>
    <n v="7"/>
    <n v="30"/>
    <d v="2021-07-23T00:00:00"/>
    <d v="2021-07-23T00:00:00"/>
    <d v="2021-07-23T00:00:00"/>
    <d v="2021-07-23T00:00:00"/>
    <s v="완료"/>
    <m/>
    <m/>
    <m/>
    <m/>
    <s v="정희황"/>
    <x v="3"/>
    <s v="임영두"/>
    <m/>
  </r>
  <r>
    <n v="2436"/>
    <s v="202107-282"/>
    <s v="N"/>
    <x v="2199"/>
    <s v="MES"/>
    <x v="2"/>
    <x v="8"/>
    <x v="34"/>
    <n v="2021"/>
    <n v="7"/>
    <n v="30"/>
    <d v="2021-07-23T00:00:00"/>
    <d v="2021-07-23T00:00:00"/>
    <d v="2021-07-23T00:00:00"/>
    <d v="2021-07-23T00:00:00"/>
    <s v="완료"/>
    <m/>
    <m/>
    <m/>
    <m/>
    <s v="이규민"/>
    <x v="3"/>
    <s v="임영두"/>
    <m/>
  </r>
  <r>
    <n v="2437"/>
    <s v="202107-283"/>
    <s v="N"/>
    <x v="2200"/>
    <s v="WMS"/>
    <x v="2"/>
    <x v="8"/>
    <x v="34"/>
    <n v="2021"/>
    <n v="7"/>
    <n v="30"/>
    <d v="2021-07-19T00:00:00"/>
    <d v="2021-07-19T00:00:00"/>
    <d v="2021-07-19T00:00:00"/>
    <d v="2021-07-23T00:00:00"/>
    <s v="완료"/>
    <m/>
    <m/>
    <m/>
    <m/>
    <s v="IT팀"/>
    <x v="93"/>
    <s v="노희만"/>
    <m/>
  </r>
  <r>
    <n v="2438"/>
    <s v="202107-284"/>
    <s v="N"/>
    <x v="2201"/>
    <s v="MES"/>
    <x v="2"/>
    <x v="8"/>
    <x v="34"/>
    <n v="2021"/>
    <n v="7"/>
    <n v="30"/>
    <d v="2021-07-20T00:00:00"/>
    <d v="2021-07-20T00:00:00"/>
    <d v="2021-07-20T00:00:00"/>
    <d v="2021-07-20T00:00:00"/>
    <s v="완료"/>
    <m/>
    <m/>
    <m/>
    <m/>
    <s v="안영환"/>
    <x v="93"/>
    <s v="노희만"/>
    <m/>
  </r>
  <r>
    <n v="2439"/>
    <s v="202107-285"/>
    <s v="N"/>
    <x v="2202"/>
    <s v="MES"/>
    <x v="2"/>
    <x v="8"/>
    <x v="34"/>
    <n v="2021"/>
    <n v="7"/>
    <n v="30"/>
    <d v="2021-07-21T00:00:00"/>
    <d v="2021-07-21T00:00:00"/>
    <d v="2021-07-21T00:00:00"/>
    <d v="2021-07-22T00:00:00"/>
    <s v="완료"/>
    <m/>
    <m/>
    <m/>
    <m/>
    <s v="이규민"/>
    <x v="93"/>
    <s v="노희만"/>
    <m/>
  </r>
  <r>
    <n v="2440"/>
    <s v="202107-286"/>
    <s v="N"/>
    <x v="2203"/>
    <s v="MES"/>
    <x v="2"/>
    <x v="8"/>
    <x v="34"/>
    <n v="2021"/>
    <n v="8"/>
    <n v="32"/>
    <d v="2021-07-23T00:00:00"/>
    <d v="2021-07-23T00:00:00"/>
    <d v="2021-07-23T00:00:00"/>
    <d v="2021-08-02T00:00:00"/>
    <s v="완료"/>
    <m/>
    <m/>
    <m/>
    <m/>
    <s v="안영환"/>
    <x v="93"/>
    <s v="노희만"/>
    <m/>
  </r>
  <r>
    <n v="2441"/>
    <s v="202107-287"/>
    <s v="N"/>
    <x v="1347"/>
    <s v="IT"/>
    <x v="2"/>
    <x v="8"/>
    <x v="34"/>
    <n v="2021"/>
    <n v="7"/>
    <n v="30"/>
    <d v="2021-07-19T00:00:00"/>
    <d v="2021-07-19T00:00:00"/>
    <d v="2021-07-19T00:00:00"/>
    <d v="2021-07-23T00:00:00"/>
    <s v="완료"/>
    <m/>
    <m/>
    <m/>
    <m/>
    <s v="이남용"/>
    <x v="45"/>
    <s v="이남용"/>
    <m/>
  </r>
  <r>
    <n v="2442"/>
    <s v="202107-288"/>
    <s v="N"/>
    <x v="1348"/>
    <s v="IT"/>
    <x v="2"/>
    <x v="8"/>
    <x v="34"/>
    <n v="2021"/>
    <n v="7"/>
    <n v="30"/>
    <d v="2021-07-19T00:00:00"/>
    <d v="2021-07-19T00:00:00"/>
    <d v="2021-07-19T00:00:00"/>
    <d v="2021-07-23T00:00:00"/>
    <s v="완료"/>
    <m/>
    <m/>
    <m/>
    <m/>
    <s v="이남용"/>
    <x v="45"/>
    <s v="이남용"/>
    <m/>
  </r>
  <r>
    <n v="2443"/>
    <s v="202107-289"/>
    <s v="N"/>
    <x v="1591"/>
    <s v="IT"/>
    <x v="2"/>
    <x v="8"/>
    <x v="34"/>
    <n v="2021"/>
    <n v="7"/>
    <n v="30"/>
    <d v="2021-07-19T00:00:00"/>
    <d v="2021-07-19T00:00:00"/>
    <d v="2021-07-19T00:00:00"/>
    <d v="2021-07-23T00:00:00"/>
    <s v="완료"/>
    <m/>
    <m/>
    <m/>
    <m/>
    <s v="임영두"/>
    <x v="45"/>
    <s v="이남용"/>
    <m/>
  </r>
  <r>
    <n v="2444"/>
    <s v="202107-290"/>
    <s v="N"/>
    <x v="1989"/>
    <s v="IT"/>
    <x v="2"/>
    <x v="8"/>
    <x v="34"/>
    <n v="2021"/>
    <n v="7"/>
    <n v="30"/>
    <d v="2021-07-19T00:00:00"/>
    <d v="2021-07-19T00:00:00"/>
    <d v="2021-07-19T00:00:00"/>
    <d v="2021-07-23T00:00:00"/>
    <s v="완료"/>
    <m/>
    <m/>
    <m/>
    <m/>
    <s v="이남용"/>
    <x v="45"/>
    <s v="이남용"/>
    <m/>
  </r>
  <r>
    <n v="2445"/>
    <s v="202107-291"/>
    <s v="N"/>
    <x v="2204"/>
    <s v="Network"/>
    <x v="2"/>
    <x v="8"/>
    <x v="34"/>
    <n v="2021"/>
    <n v="7"/>
    <n v="30"/>
    <d v="2021-07-19T00:00:00"/>
    <d v="2021-07-19T00:00:00"/>
    <d v="2021-07-19T00:00:00"/>
    <d v="2021-07-19T00:00:00"/>
    <s v="완료"/>
    <m/>
    <m/>
    <m/>
    <m/>
    <s v="송종근"/>
    <x v="45"/>
    <s v="이남용"/>
    <m/>
  </r>
  <r>
    <n v="2446"/>
    <s v="202107-292"/>
    <s v="N"/>
    <x v="2205"/>
    <s v="Network"/>
    <x v="2"/>
    <x v="8"/>
    <x v="34"/>
    <n v="2021"/>
    <n v="7"/>
    <n v="30"/>
    <d v="2021-07-19T00:00:00"/>
    <d v="2021-07-19T00:00:00"/>
    <d v="2021-07-19T00:00:00"/>
    <d v="2021-07-19T00:00:00"/>
    <s v="완료"/>
    <m/>
    <m/>
    <m/>
    <m/>
    <s v="이준호"/>
    <x v="45"/>
    <s v="이남용"/>
    <m/>
  </r>
  <r>
    <n v="2447"/>
    <s v="202107-293"/>
    <s v="N"/>
    <x v="1896"/>
    <s v="VPN"/>
    <x v="2"/>
    <x v="8"/>
    <x v="34"/>
    <n v="2021"/>
    <n v="7"/>
    <n v="30"/>
    <d v="2021-07-19T00:00:00"/>
    <d v="2021-07-19T00:00:00"/>
    <d v="2021-07-19T00:00:00"/>
    <d v="2021-07-19T00:00:00"/>
    <s v="완료"/>
    <m/>
    <m/>
    <m/>
    <m/>
    <s v="이준엽"/>
    <x v="45"/>
    <s v="이남용"/>
    <m/>
  </r>
  <r>
    <n v="2448"/>
    <s v="202107-294"/>
    <s v="N"/>
    <x v="2206"/>
    <s v="IT"/>
    <x v="2"/>
    <x v="8"/>
    <x v="34"/>
    <n v="2021"/>
    <n v="7"/>
    <n v="30"/>
    <d v="2021-07-19T00:00:00"/>
    <d v="2021-07-19T00:00:00"/>
    <d v="2021-07-19T00:00:00"/>
    <d v="2021-07-19T00:00:00"/>
    <s v="완료"/>
    <m/>
    <m/>
    <m/>
    <m/>
    <s v="곽나은"/>
    <x v="45"/>
    <s v="이남용"/>
    <m/>
  </r>
  <r>
    <n v="2449"/>
    <s v="202107-295"/>
    <s v="N"/>
    <x v="2207"/>
    <s v="IT"/>
    <x v="2"/>
    <x v="8"/>
    <x v="34"/>
    <n v="2021"/>
    <n v="7"/>
    <n v="30"/>
    <d v="2021-07-19T00:00:00"/>
    <d v="2021-07-19T00:00:00"/>
    <d v="2021-07-19T00:00:00"/>
    <d v="2021-07-19T00:00:00"/>
    <s v="완료"/>
    <m/>
    <m/>
    <m/>
    <m/>
    <s v="홍은유"/>
    <x v="45"/>
    <s v="이남용"/>
    <m/>
  </r>
  <r>
    <n v="2450"/>
    <s v="202107-296"/>
    <s v="N"/>
    <x v="2071"/>
    <s v="IT"/>
    <x v="2"/>
    <x v="8"/>
    <x v="34"/>
    <n v="2021"/>
    <n v="7"/>
    <n v="30"/>
    <d v="2021-07-19T00:00:00"/>
    <d v="2021-07-19T00:00:00"/>
    <d v="2021-07-19T00:00:00"/>
    <d v="2021-07-20T00:00:00"/>
    <s v="완료"/>
    <m/>
    <m/>
    <m/>
    <m/>
    <s v="이상원"/>
    <x v="45"/>
    <s v="이남용"/>
    <m/>
  </r>
  <r>
    <n v="2451"/>
    <s v="202107-297"/>
    <s v="N"/>
    <x v="2208"/>
    <s v="IT"/>
    <x v="2"/>
    <x v="8"/>
    <x v="34"/>
    <n v="2021"/>
    <n v="7"/>
    <n v="30"/>
    <d v="2021-07-19T00:00:00"/>
    <d v="2021-07-19T00:00:00"/>
    <d v="2021-07-19T00:00:00"/>
    <d v="2021-07-19T00:00:00"/>
    <s v="완료"/>
    <m/>
    <m/>
    <m/>
    <m/>
    <s v="이준호"/>
    <x v="45"/>
    <s v="이남용"/>
    <m/>
  </r>
  <r>
    <n v="2452"/>
    <s v="202107-298"/>
    <s v="N"/>
    <x v="2209"/>
    <s v="IT"/>
    <x v="2"/>
    <x v="8"/>
    <x v="34"/>
    <n v="2021"/>
    <n v="7"/>
    <n v="30"/>
    <d v="2021-07-20T00:00:00"/>
    <d v="2021-07-20T00:00:00"/>
    <d v="2021-07-20T00:00:00"/>
    <d v="2021-07-20T00:00:00"/>
    <s v="완료"/>
    <m/>
    <m/>
    <m/>
    <m/>
    <s v="정소연"/>
    <x v="45"/>
    <s v="이남용"/>
    <s v="대한광통신 임영두매니저님께 요청"/>
  </r>
  <r>
    <n v="2453"/>
    <s v="202107-299"/>
    <s v="N"/>
    <x v="2210"/>
    <s v="IT"/>
    <x v="2"/>
    <x v="8"/>
    <x v="34"/>
    <n v="2021"/>
    <n v="7"/>
    <n v="30"/>
    <d v="2021-07-20T00:00:00"/>
    <d v="2021-07-20T00:00:00"/>
    <d v="2021-07-20T00:00:00"/>
    <d v="2021-07-20T00:00:00"/>
    <s v="완료"/>
    <m/>
    <m/>
    <m/>
    <m/>
    <s v="이상원"/>
    <x v="45"/>
    <s v="이남용"/>
    <m/>
  </r>
  <r>
    <n v="2454"/>
    <s v="202107-300"/>
    <s v="N"/>
    <x v="2211"/>
    <s v="IT"/>
    <x v="2"/>
    <x v="8"/>
    <x v="34"/>
    <n v="2021"/>
    <n v="7"/>
    <n v="31"/>
    <d v="2021-07-20T00:00:00"/>
    <d v="2021-07-20T00:00:00"/>
    <d v="2021-07-20T00:00:00"/>
    <d v="2021-07-30T00:00:00"/>
    <s v="완료"/>
    <m/>
    <m/>
    <m/>
    <m/>
    <s v="송종근"/>
    <x v="45"/>
    <s v="이남용"/>
    <s v="일정조율 후 진행예정"/>
  </r>
  <r>
    <n v="2455"/>
    <s v="202107-301"/>
    <s v="N"/>
    <x v="1896"/>
    <s v="VPN"/>
    <x v="2"/>
    <x v="8"/>
    <x v="34"/>
    <n v="2021"/>
    <n v="7"/>
    <n v="30"/>
    <d v="2021-07-20T00:00:00"/>
    <d v="2021-07-20T00:00:00"/>
    <d v="2021-07-20T00:00:00"/>
    <d v="2021-07-20T00:00:00"/>
    <s v="완료"/>
    <m/>
    <m/>
    <m/>
    <m/>
    <s v="신하하이테크"/>
    <x v="45"/>
    <s v="이남용"/>
    <m/>
  </r>
  <r>
    <n v="2456"/>
    <s v="202107-302"/>
    <s v="N"/>
    <x v="2212"/>
    <s v="IT"/>
    <x v="2"/>
    <x v="8"/>
    <x v="34"/>
    <n v="2021"/>
    <n v="7"/>
    <n v="30"/>
    <d v="2021-07-20T00:00:00"/>
    <d v="2021-07-20T00:00:00"/>
    <d v="2021-07-20T00:00:00"/>
    <d v="2021-07-20T00:00:00"/>
    <s v="완료"/>
    <m/>
    <m/>
    <m/>
    <m/>
    <s v="송종근"/>
    <x v="45"/>
    <s v="이남용"/>
    <m/>
  </r>
  <r>
    <n v="2457"/>
    <s v="202107-303"/>
    <s v="N"/>
    <x v="2213"/>
    <s v="IT"/>
    <x v="2"/>
    <x v="8"/>
    <x v="34"/>
    <n v="2021"/>
    <n v="7"/>
    <n v="30"/>
    <d v="2021-07-20T00:00:00"/>
    <d v="2021-07-20T00:00:00"/>
    <d v="2021-07-20T00:00:00"/>
    <d v="2021-07-20T00:00:00"/>
    <s v="완료"/>
    <m/>
    <m/>
    <m/>
    <m/>
    <s v="송종근"/>
    <x v="45"/>
    <s v="이남용"/>
    <m/>
  </r>
  <r>
    <n v="2458"/>
    <s v="202107-304"/>
    <s v="N"/>
    <x v="2214"/>
    <s v="IT"/>
    <x v="2"/>
    <x v="8"/>
    <x v="34"/>
    <n v="2021"/>
    <n v="7"/>
    <n v="30"/>
    <d v="2021-07-20T00:00:00"/>
    <d v="2021-07-20T00:00:00"/>
    <d v="2021-07-20T00:00:00"/>
    <d v="2021-07-20T00:00:00"/>
    <s v="완료"/>
    <m/>
    <m/>
    <m/>
    <m/>
    <s v="김선준"/>
    <x v="45"/>
    <s v="이남용"/>
    <m/>
  </r>
  <r>
    <n v="2459"/>
    <s v="202107-305"/>
    <s v="N"/>
    <x v="2215"/>
    <s v="IT"/>
    <x v="2"/>
    <x v="8"/>
    <x v="34"/>
    <n v="2021"/>
    <n v="7"/>
    <n v="30"/>
    <d v="2021-07-21T00:00:00"/>
    <d v="2021-07-21T00:00:00"/>
    <d v="2021-07-21T00:00:00"/>
    <d v="2021-07-21T00:00:00"/>
    <s v="완료"/>
    <m/>
    <m/>
    <m/>
    <m/>
    <s v="문승현"/>
    <x v="45"/>
    <s v="이남용"/>
    <m/>
  </r>
  <r>
    <n v="2460"/>
    <s v="202107-306"/>
    <s v="N"/>
    <x v="2215"/>
    <s v="IT"/>
    <x v="2"/>
    <x v="8"/>
    <x v="34"/>
    <n v="2021"/>
    <n v="7"/>
    <n v="30"/>
    <d v="2021-07-21T00:00:00"/>
    <d v="2021-07-21T00:00:00"/>
    <d v="2021-07-21T00:00:00"/>
    <d v="2021-07-22T00:00:00"/>
    <s v="완료"/>
    <m/>
    <m/>
    <m/>
    <m/>
    <s v="조민재"/>
    <x v="45"/>
    <s v="이남용"/>
    <m/>
  </r>
  <r>
    <n v="2461"/>
    <s v="202107-307"/>
    <s v="N"/>
    <x v="2071"/>
    <s v="IT"/>
    <x v="2"/>
    <x v="8"/>
    <x v="34"/>
    <n v="2021"/>
    <n v="7"/>
    <n v="30"/>
    <d v="2021-07-21T00:00:00"/>
    <d v="2021-07-21T00:00:00"/>
    <d v="2021-07-21T00:00:00"/>
    <d v="2021-07-21T00:00:00"/>
    <s v="완료"/>
    <m/>
    <m/>
    <m/>
    <m/>
    <s v="오성국"/>
    <x v="45"/>
    <s v="이남용"/>
    <m/>
  </r>
  <r>
    <n v="2462"/>
    <s v="202107-308"/>
    <s v="N"/>
    <x v="1579"/>
    <s v="VPN"/>
    <x v="2"/>
    <x v="8"/>
    <x v="34"/>
    <n v="2021"/>
    <n v="7"/>
    <n v="30"/>
    <d v="2021-07-22T00:00:00"/>
    <d v="2021-07-22T00:00:00"/>
    <d v="2021-07-22T00:00:00"/>
    <d v="2021-07-22T00:00:00"/>
    <s v="완료"/>
    <m/>
    <m/>
    <m/>
    <m/>
    <s v="정민주"/>
    <x v="45"/>
    <s v="이남용"/>
    <m/>
  </r>
  <r>
    <n v="2463"/>
    <s v="202107-309"/>
    <s v="N"/>
    <x v="2071"/>
    <s v="IT"/>
    <x v="2"/>
    <x v="8"/>
    <x v="34"/>
    <n v="2021"/>
    <n v="7"/>
    <n v="30"/>
    <d v="2021-07-22T00:00:00"/>
    <d v="2021-07-22T00:00:00"/>
    <d v="2021-07-22T00:00:00"/>
    <d v="2021-07-22T00:00:00"/>
    <s v="완료"/>
    <m/>
    <m/>
    <m/>
    <m/>
    <s v="정소연"/>
    <x v="45"/>
    <s v="이남용"/>
    <m/>
  </r>
  <r>
    <n v="2464"/>
    <s v="202107-310"/>
    <s v="N"/>
    <x v="2216"/>
    <s v="IT"/>
    <x v="2"/>
    <x v="8"/>
    <x v="34"/>
    <n v="2021"/>
    <n v="7"/>
    <n v="30"/>
    <d v="2021-07-22T00:00:00"/>
    <d v="2021-07-22T00:00:00"/>
    <d v="2021-07-22T00:00:00"/>
    <d v="2021-07-23T00:00:00"/>
    <s v="완료"/>
    <m/>
    <m/>
    <m/>
    <m/>
    <s v="어광우"/>
    <x v="45"/>
    <s v="이남용"/>
    <m/>
  </r>
  <r>
    <n v="2465"/>
    <s v="202107-311"/>
    <s v="N"/>
    <x v="2217"/>
    <s v="IT"/>
    <x v="2"/>
    <x v="8"/>
    <x v="34"/>
    <n v="2021"/>
    <n v="7"/>
    <n v="30"/>
    <d v="2021-07-22T00:00:00"/>
    <d v="2021-07-22T00:00:00"/>
    <d v="2021-07-22T00:00:00"/>
    <d v="2021-07-22T00:00:00"/>
    <s v="완료"/>
    <m/>
    <m/>
    <m/>
    <m/>
    <s v="조민재"/>
    <x v="45"/>
    <s v="이남용"/>
    <m/>
  </r>
  <r>
    <n v="2466"/>
    <s v="202107-312"/>
    <s v="N"/>
    <x v="1579"/>
    <s v="VPN"/>
    <x v="2"/>
    <x v="8"/>
    <x v="34"/>
    <n v="2021"/>
    <n v="7"/>
    <n v="30"/>
    <d v="2021-07-22T00:00:00"/>
    <d v="2021-07-22T00:00:00"/>
    <d v="2021-07-22T00:00:00"/>
    <d v="2021-07-22T00:00:00"/>
    <s v="완료"/>
    <m/>
    <m/>
    <m/>
    <m/>
    <s v="이준영"/>
    <x v="45"/>
    <s v="이남용"/>
    <m/>
  </r>
  <r>
    <n v="2467"/>
    <s v="202107-313"/>
    <s v="N"/>
    <x v="1579"/>
    <s v="VPN"/>
    <x v="2"/>
    <x v="8"/>
    <x v="34"/>
    <n v="2021"/>
    <n v="7"/>
    <n v="30"/>
    <d v="2021-07-23T00:00:00"/>
    <d v="2021-07-23T00:00:00"/>
    <d v="2021-07-23T00:00:00"/>
    <d v="2021-07-23T00:00:00"/>
    <s v="완료"/>
    <m/>
    <m/>
    <m/>
    <m/>
    <s v="이주현"/>
    <x v="45"/>
    <s v="이남용"/>
    <m/>
  </r>
  <r>
    <n v="2468"/>
    <s v="202107-314"/>
    <s v="N"/>
    <x v="1579"/>
    <s v="VPN"/>
    <x v="2"/>
    <x v="8"/>
    <x v="34"/>
    <n v="2021"/>
    <n v="7"/>
    <n v="30"/>
    <d v="2021-07-23T00:00:00"/>
    <d v="2021-07-23T00:00:00"/>
    <d v="2021-07-23T00:00:00"/>
    <d v="2021-07-23T00:00:00"/>
    <s v="완료"/>
    <m/>
    <m/>
    <m/>
    <m/>
    <s v="장지연"/>
    <x v="45"/>
    <s v="이남용"/>
    <m/>
  </r>
  <r>
    <n v="2469"/>
    <s v="202107-315"/>
    <s v="N"/>
    <x v="2218"/>
    <s v="VPN"/>
    <x v="2"/>
    <x v="8"/>
    <x v="34"/>
    <n v="2021"/>
    <n v="7"/>
    <n v="30"/>
    <d v="2021-07-23T00:00:00"/>
    <d v="2021-07-23T00:00:00"/>
    <d v="2021-07-23T00:00:00"/>
    <d v="2021-07-23T00:00:00"/>
    <s v="완료"/>
    <m/>
    <m/>
    <m/>
    <m/>
    <s v="GS켐텍_x000a_(협력업체)"/>
    <x v="45"/>
    <s v="이남용"/>
    <m/>
  </r>
  <r>
    <n v="2470"/>
    <s v="202107-316"/>
    <s v="N"/>
    <x v="2219"/>
    <s v="VPN"/>
    <x v="2"/>
    <x v="8"/>
    <x v="34"/>
    <n v="2021"/>
    <n v="7"/>
    <n v="30"/>
    <d v="2021-07-23T00:00:00"/>
    <d v="2021-07-23T00:00:00"/>
    <d v="2021-07-23T00:00:00"/>
    <d v="2021-07-23T00:00:00"/>
    <s v="완료"/>
    <m/>
    <m/>
    <m/>
    <m/>
    <s v="이주현"/>
    <x v="45"/>
    <s v="이남용"/>
    <m/>
  </r>
  <r>
    <n v="2471"/>
    <s v="202107-317"/>
    <s v="N"/>
    <x v="2219"/>
    <s v="VPN"/>
    <x v="2"/>
    <x v="8"/>
    <x v="34"/>
    <n v="2021"/>
    <n v="7"/>
    <n v="30"/>
    <d v="2021-07-23T00:00:00"/>
    <d v="2021-07-23T00:00:00"/>
    <d v="2021-07-23T00:00:00"/>
    <d v="2021-07-23T00:00:00"/>
    <s v="완료"/>
    <m/>
    <m/>
    <m/>
    <m/>
    <s v="장지연"/>
    <x v="45"/>
    <s v="이남용"/>
    <m/>
  </r>
  <r>
    <n v="2472"/>
    <s v="202107-318"/>
    <s v="N"/>
    <x v="2220"/>
    <s v="네트워크"/>
    <x v="2"/>
    <x v="8"/>
    <x v="34"/>
    <n v="2021"/>
    <n v="7"/>
    <n v="30"/>
    <d v="2021-07-23T00:00:00"/>
    <d v="2021-07-23T00:00:00"/>
    <d v="2021-07-23T00:00:00"/>
    <d v="2021-07-23T00:00:00"/>
    <s v="완료"/>
    <m/>
    <m/>
    <m/>
    <m/>
    <s v="이상원"/>
    <x v="45"/>
    <s v="이남용"/>
    <s v="NAC문제로 대한시스템즈 허경훈팀장님께_x000a_메일요청 후 이관처리"/>
  </r>
  <r>
    <n v="2473"/>
    <s v="202107-319"/>
    <s v="N"/>
    <x v="2221"/>
    <s v="THSYS"/>
    <x v="2"/>
    <x v="8"/>
    <x v="34"/>
    <n v="2021"/>
    <n v="7"/>
    <n v="30"/>
    <d v="2021-07-19T00:00:00"/>
    <d v="2021-07-19T00:00:00"/>
    <d v="2021-07-19T00:00:00"/>
    <d v="2021-07-19T00:00:00"/>
    <s v="완료"/>
    <m/>
    <m/>
    <m/>
    <m/>
    <s v="강덕우/국내영업팀"/>
    <x v="37"/>
    <s v="이세웅"/>
    <s v="해당거래처코드 : 5xxxxxx, 해당계정으로 저장불가_x000a_다른 거래처코드 1xxxxxx, 코드로 작성해야 저장가능"/>
  </r>
  <r>
    <n v="2474"/>
    <s v="202107-320"/>
    <s v="N"/>
    <x v="2222"/>
    <s v="THSYS"/>
    <x v="2"/>
    <x v="8"/>
    <x v="34"/>
    <n v="2021"/>
    <n v="7"/>
    <n v="30"/>
    <d v="2021-07-19T00:00:00"/>
    <d v="2021-07-19T00:00:00"/>
    <d v="2021-07-19T00:00:00"/>
    <d v="2021-07-19T00:00:00"/>
    <s v="완료"/>
    <m/>
    <m/>
    <m/>
    <m/>
    <s v="백광현/HR팀"/>
    <x v="37"/>
    <s v="이세웅"/>
    <s v="문현승,조민재 : 대한광통신 예산생산팀"/>
  </r>
  <r>
    <n v="2475"/>
    <s v="202107-321"/>
    <s v="N"/>
    <x v="2223"/>
    <s v="THSYS"/>
    <x v="2"/>
    <x v="8"/>
    <x v="34"/>
    <n v="2021"/>
    <n v="7"/>
    <n v="30"/>
    <d v="2021-07-20T00:00:00"/>
    <d v="2021-07-20T00:00:00"/>
    <d v="2021-07-20T00:00:00"/>
    <d v="2021-07-20T00:00:00"/>
    <s v="완료"/>
    <m/>
    <m/>
    <m/>
    <m/>
    <s v="이수진/해외영업팀"/>
    <x v="37"/>
    <s v="이세웅"/>
    <s v="5월 전표, 마감이후 기표 불가"/>
  </r>
  <r>
    <n v="2476"/>
    <s v="202107-322"/>
    <s v="N"/>
    <x v="2224"/>
    <s v="THSYS"/>
    <x v="2"/>
    <x v="8"/>
    <x v="34"/>
    <n v="2021"/>
    <n v="7"/>
    <n v="30"/>
    <d v="2021-07-20T00:00:00"/>
    <d v="2021-07-20T00:00:00"/>
    <d v="2021-07-20T00:00:00"/>
    <d v="2021-07-20T00:00:00"/>
    <s v="완료"/>
    <m/>
    <m/>
    <m/>
    <m/>
    <s v="정민주/해외영업팀"/>
    <x v="37"/>
    <s v="이세웅"/>
    <s v="정민주( 류혜진 사원과 동일하게 Setting)"/>
  </r>
  <r>
    <n v="2477"/>
    <s v="202107-323"/>
    <s v="N"/>
    <x v="2225"/>
    <s v="THSYS"/>
    <x v="2"/>
    <x v="8"/>
    <x v="34"/>
    <n v="2021"/>
    <n v="7"/>
    <n v="30"/>
    <d v="2021-07-20T00:00:00"/>
    <d v="2021-07-20T00:00:00"/>
    <d v="2021-07-20T00:00:00"/>
    <d v="2021-07-20T00:00:00"/>
    <s v="완료"/>
    <m/>
    <m/>
    <m/>
    <m/>
    <s v="고효정/해외영업팀"/>
    <x v="37"/>
    <s v="이세웅"/>
    <s v="견적의뢰번호(2000066439), 드럼수량 변경 후 진행처리"/>
  </r>
  <r>
    <n v="2478"/>
    <s v="202107-324"/>
    <s v="N"/>
    <x v="2226"/>
    <s v="THSYS"/>
    <x v="2"/>
    <x v="8"/>
    <x v="34"/>
    <n v="2021"/>
    <n v="7"/>
    <n v="30"/>
    <d v="2021-07-21T00:00:00"/>
    <d v="2021-07-21T00:00:00"/>
    <d v="2021-07-21T00:00:00"/>
    <d v="2021-07-21T00:00:00"/>
    <s v="완료"/>
    <m/>
    <m/>
    <m/>
    <m/>
    <s v="김형수/기획팀"/>
    <x v="37"/>
    <s v="이세웅"/>
    <s v="Did not maintenance Sold to Master, SO 321906_x000a_해당 거래처 등록 후(1003640 =&gt; StateGrid) 진행처리"/>
  </r>
  <r>
    <n v="2479"/>
    <s v="202107-325"/>
    <s v="N"/>
    <x v="2227"/>
    <s v="THSYS"/>
    <x v="2"/>
    <x v="8"/>
    <x v="34"/>
    <n v="2021"/>
    <n v="7"/>
    <n v="30"/>
    <d v="2021-07-21T00:00:00"/>
    <d v="2021-07-21T00:00:00"/>
    <d v="2021-07-21T00:00:00"/>
    <d v="2021-07-21T00:00:00"/>
    <s v="완료"/>
    <m/>
    <m/>
    <m/>
    <m/>
    <s v="김연표/SPSS팀"/>
    <x v="37"/>
    <s v="이세웅"/>
    <s v="견적번호:132568, 견적라우팅 수량 잘못 올림_x000a_해당 견적라우팅 완전삭제(CA98) 작업 후, 진행처리"/>
  </r>
  <r>
    <n v="2480"/>
    <s v="202107-326"/>
    <s v="N"/>
    <x v="2228"/>
    <s v="THSYS"/>
    <x v="2"/>
    <x v="8"/>
    <x v="34"/>
    <n v="2021"/>
    <n v="7"/>
    <n v="30"/>
    <d v="2021-07-21T00:00:00"/>
    <d v="2021-07-21T00:00:00"/>
    <d v="2021-07-21T00:00:00"/>
    <d v="2021-07-21T00:00:00"/>
    <s v="완료"/>
    <m/>
    <m/>
    <m/>
    <m/>
    <s v="임영두/IT팀"/>
    <x v="37"/>
    <s v="이세웅"/>
    <s v="2020년 이전, WMS 단가 Table에 없는 단가필요요청_x000a_SAP에서 확인 후 전달"/>
  </r>
  <r>
    <n v="2481"/>
    <s v="202107-327"/>
    <s v="N"/>
    <x v="2229"/>
    <s v="THSYS"/>
    <x v="2"/>
    <x v="8"/>
    <x v="34"/>
    <n v="2021"/>
    <n v="7"/>
    <n v="30"/>
    <d v="2021-07-22T00:00:00"/>
    <d v="2021-07-22T00:00:00"/>
    <d v="2021-07-22T00:00:00"/>
    <d v="2021-07-22T00:00:00"/>
    <s v="완료"/>
    <m/>
    <m/>
    <m/>
    <m/>
    <s v="김현기/특수광생산팀"/>
    <x v="37"/>
    <s v="이세웅"/>
    <s v="IMG Setting : 작업장책임자(5건), 생산능력계획자(4건), _x000a_생산능력마스터생성"/>
  </r>
  <r>
    <n v="2482"/>
    <s v="202107-328"/>
    <s v="N"/>
    <x v="2230"/>
    <s v="THSYS"/>
    <x v="2"/>
    <x v="8"/>
    <x v="34"/>
    <n v="2021"/>
    <n v="7"/>
    <n v="31"/>
    <d v="2021-07-23T00:00:00"/>
    <d v="2021-07-23T00:00:00"/>
    <d v="2021-07-23T00:00:00"/>
    <d v="2021-07-30T00:00:00"/>
    <s v="완료"/>
    <m/>
    <m/>
    <m/>
    <m/>
    <s v="정경숙/구매팀"/>
    <x v="37"/>
    <s v="이세웅"/>
    <s v="발주번호:4500480283, ( 발주금액 = 입고금액 )_x000a_SAP MR11에서 금액조정처리 가능토록 예시 줌, "/>
  </r>
  <r>
    <n v="2483"/>
    <s v="202107-329"/>
    <s v="N"/>
    <x v="2231"/>
    <s v="THSYS"/>
    <x v="2"/>
    <x v="8"/>
    <x v="34"/>
    <n v="2021"/>
    <n v="7"/>
    <n v="31"/>
    <d v="2021-07-23T00:00:00"/>
    <d v="2021-07-23T00:00:00"/>
    <d v="2021-07-23T00:00:00"/>
    <d v="2021-07-30T00:00:00"/>
    <s v="완료"/>
    <m/>
    <m/>
    <m/>
    <m/>
    <s v="전다해/생산팀"/>
    <x v="37"/>
    <s v="이세웅"/>
    <s v="2021.07월 5주차, 안산공장 휴기에 따른 마감작업 확인"/>
  </r>
  <r>
    <n v="2484"/>
    <s v="202107-330"/>
    <s v="N"/>
    <x v="2232"/>
    <s v="THSYS"/>
    <x v="2"/>
    <x v="8"/>
    <x v="34"/>
    <n v="2021"/>
    <n v="7"/>
    <n v="30"/>
    <d v="2021-07-19T00:00:00"/>
    <d v="2021-07-19T00:00:00"/>
    <d v="2021-07-19T00:00:00"/>
    <d v="2021-07-19T00:00:00"/>
    <s v="완료"/>
    <m/>
    <m/>
    <m/>
    <m/>
    <s v="백광현/HR팀"/>
    <x v="38"/>
    <s v="허경훈"/>
    <s v="신규사용자 : 문현승, 조민재"/>
  </r>
  <r>
    <n v="2485"/>
    <s v="202107-331"/>
    <s v="N"/>
    <x v="2233"/>
    <s v="THSYS"/>
    <x v="2"/>
    <x v="8"/>
    <x v="34"/>
    <n v="2021"/>
    <n v="7"/>
    <n v="30"/>
    <d v="2021-07-19T00:00:00"/>
    <d v="2021-07-19T00:00:00"/>
    <d v="2021-07-19T00:00:00"/>
    <d v="2021-07-19T00:00:00"/>
    <s v="완료"/>
    <m/>
    <m/>
    <m/>
    <m/>
    <s v="하성훈/인프라설비팀"/>
    <x v="38"/>
    <s v="허경훈"/>
    <s v="대한광통신 메일 초기 용량 변경 : 500M -&gt; 2G"/>
  </r>
  <r>
    <n v="2486"/>
    <s v="202107-332"/>
    <s v="N"/>
    <x v="2234"/>
    <s v="THSYS"/>
    <x v="2"/>
    <x v="8"/>
    <x v="34"/>
    <n v="2021"/>
    <n v="7"/>
    <n v="30"/>
    <d v="2021-07-20T00:00:00"/>
    <d v="2021-07-20T00:00:00"/>
    <d v="2021-07-20T00:00:00"/>
    <d v="2021-07-20T00:00:00"/>
    <s v="완료"/>
    <m/>
    <m/>
    <m/>
    <m/>
    <s v="주성훈/특수광기술팀"/>
    <x v="38"/>
    <s v="허경훈"/>
    <m/>
  </r>
  <r>
    <n v="2487"/>
    <s v="202107-333"/>
    <s v="N"/>
    <x v="2235"/>
    <s v="THSYS"/>
    <x v="2"/>
    <x v="8"/>
    <x v="34"/>
    <n v="2021"/>
    <n v="7"/>
    <n v="31"/>
    <d v="2021-07-21T00:00:00"/>
    <d v="2021-07-21T00:00:00"/>
    <d v="2021-07-21T00:00:00"/>
    <d v="2021-07-30T00:00:00"/>
    <s v="완료"/>
    <m/>
    <m/>
    <m/>
    <m/>
    <s v="IT팀/최근영"/>
    <x v="38"/>
    <s v="허경훈"/>
    <s v="무선 컨트롤러를 통한 AP 안정화 개선 방안 도출중"/>
  </r>
  <r>
    <n v="2488"/>
    <s v="202107-334"/>
    <s v="N"/>
    <x v="2236"/>
    <s v="THSYS"/>
    <x v="2"/>
    <x v="8"/>
    <x v="34"/>
    <n v="2021"/>
    <n v="7"/>
    <n v="30"/>
    <d v="2021-07-23T00:00:00"/>
    <d v="2021-07-23T00:00:00"/>
    <d v="2021-07-23T00:00:00"/>
    <d v="2021-07-24T00:00:00"/>
    <s v="완료"/>
    <m/>
    <m/>
    <m/>
    <m/>
    <s v="정희황"/>
    <x v="95"/>
    <s v="시스브리드_x000a_김경환"/>
    <s v="Power supply 교체 예정"/>
  </r>
  <r>
    <n v="2489"/>
    <s v="202107-335"/>
    <s v="N"/>
    <x v="2237"/>
    <s v="THSYS"/>
    <x v="2"/>
    <x v="8"/>
    <x v="34"/>
    <n v="2021"/>
    <n v="7"/>
    <n v="30"/>
    <d v="2021-07-20T00:00:00"/>
    <d v="2021-07-20T00:00:00"/>
    <d v="2021-07-20T00:00:00"/>
    <d v="2021-07-20T00:00:00"/>
    <s v="완료"/>
    <m/>
    <m/>
    <m/>
    <m/>
    <s v="정희황"/>
    <x v="42"/>
    <s v="정희황"/>
    <s v=" Location : -1,4 / -1,3 / 0,2 / 0,1_x000a_ 작업방법_x000a_  .Cleanig Catridges 수행"/>
  </r>
  <r>
    <n v="2490"/>
    <s v="202107-336"/>
    <s v="N"/>
    <x v="2238"/>
    <s v="THSYS"/>
    <x v="2"/>
    <x v="8"/>
    <x v="34"/>
    <n v="2021"/>
    <n v="7"/>
    <n v="30"/>
    <d v="2021-07-22T00:00:00"/>
    <d v="2021-07-22T00:00:00"/>
    <d v="2021-07-22T00:00:00"/>
    <d v="2021-07-22T00:00:00"/>
    <s v="완료"/>
    <m/>
    <m/>
    <m/>
    <m/>
    <s v="정희황"/>
    <x v="42"/>
    <s v="정희황"/>
    <s v=" -작업대상 : DNS-SVR_x000a_  -작업내용_x000a_    .경로 C:\Windows\Temp_x000a_    .용량확보 (1.2G -&gt; 40G)"/>
  </r>
  <r>
    <n v="2491"/>
    <s v="202107-337"/>
    <s v="N"/>
    <x v="2239"/>
    <s v="TFOWMS"/>
    <x v="2"/>
    <x v="8"/>
    <x v="33"/>
    <n v="2021"/>
    <n v="7"/>
    <n v="31"/>
    <d v="2021-07-26T00:00:00"/>
    <d v="2021-07-26T00:00:00"/>
    <d v="2021-07-26T00:00:00"/>
    <d v="2021-07-27T00:00:00"/>
    <s v="완료"/>
    <m/>
    <m/>
    <m/>
    <m/>
    <s v="임영두"/>
    <x v="3"/>
    <s v="임영두"/>
    <m/>
  </r>
  <r>
    <n v="2492"/>
    <s v="202107-338"/>
    <s v="N"/>
    <x v="2240"/>
    <s v="SFAWMS"/>
    <x v="2"/>
    <x v="8"/>
    <x v="33"/>
    <n v="2021"/>
    <n v="7"/>
    <n v="31"/>
    <d v="2021-07-26T00:00:00"/>
    <d v="2021-07-26T00:00:00"/>
    <d v="2021-07-26T00:00:00"/>
    <d v="2021-07-27T00:00:00"/>
    <s v="완료"/>
    <m/>
    <m/>
    <m/>
    <m/>
    <s v="임영두"/>
    <x v="3"/>
    <s v="임영두"/>
    <m/>
  </r>
  <r>
    <n v="2493"/>
    <s v="202107-339"/>
    <s v="N"/>
    <x v="1606"/>
    <s v="IT"/>
    <x v="2"/>
    <x v="8"/>
    <x v="33"/>
    <n v="2021"/>
    <n v="7"/>
    <n v="31"/>
    <d v="2021-07-27T00:00:00"/>
    <d v="2021-07-27T00:00:00"/>
    <d v="2021-07-27T00:00:00"/>
    <d v="2021-07-27T00:00:00"/>
    <s v="완료"/>
    <m/>
    <m/>
    <m/>
    <m/>
    <s v="백광현"/>
    <x v="3"/>
    <s v="임영두"/>
    <m/>
  </r>
  <r>
    <n v="2494"/>
    <s v="202107-340"/>
    <s v="N"/>
    <x v="2241"/>
    <s v="TFOWMS"/>
    <x v="2"/>
    <x v="8"/>
    <x v="33"/>
    <n v="2021"/>
    <n v="7"/>
    <n v="31"/>
    <d v="2021-07-27T00:00:00"/>
    <d v="2021-07-27T00:00:00"/>
    <d v="2021-07-27T00:00:00"/>
    <d v="2021-07-28T00:00:00"/>
    <s v="완료"/>
    <m/>
    <m/>
    <m/>
    <m/>
    <s v="정경숙"/>
    <x v="3"/>
    <s v="임영두"/>
    <m/>
  </r>
  <r>
    <n v="2495"/>
    <s v="202107-341"/>
    <s v="N"/>
    <x v="2242"/>
    <s v="IT"/>
    <x v="2"/>
    <x v="8"/>
    <x v="33"/>
    <n v="2021"/>
    <n v="7"/>
    <n v="31"/>
    <d v="2021-07-29T00:00:00"/>
    <d v="2021-07-29T00:00:00"/>
    <d v="2021-07-29T00:00:00"/>
    <d v="2021-07-29T00:00:00"/>
    <s v="완료"/>
    <m/>
    <m/>
    <m/>
    <m/>
    <s v="정경숙"/>
    <x v="3"/>
    <s v="임영두"/>
    <m/>
  </r>
  <r>
    <n v="2496"/>
    <s v="202107-342"/>
    <s v="N"/>
    <x v="2243"/>
    <s v="IT"/>
    <x v="2"/>
    <x v="8"/>
    <x v="33"/>
    <n v="2021"/>
    <n v="7"/>
    <n v="31"/>
    <d v="2021-07-29T00:00:00"/>
    <d v="2021-07-29T00:00:00"/>
    <d v="2021-07-29T00:00:00"/>
    <d v="2021-07-29T00:00:00"/>
    <s v="완료"/>
    <m/>
    <m/>
    <m/>
    <m/>
    <s v="신상열"/>
    <x v="3"/>
    <s v="임영두"/>
    <m/>
  </r>
  <r>
    <n v="2497"/>
    <s v="202107-343"/>
    <s v="N"/>
    <x v="2244"/>
    <s v="SFAWMS"/>
    <x v="2"/>
    <x v="8"/>
    <x v="33"/>
    <n v="2021"/>
    <n v="8"/>
    <n v="33"/>
    <d v="2021-07-30T00:00:00"/>
    <d v="2021-07-30T00:00:00"/>
    <d v="2021-07-30T00:00:00"/>
    <d v="2021-08-13T00:00:00"/>
    <s v="완료"/>
    <m/>
    <m/>
    <m/>
    <m/>
    <s v="임영두"/>
    <x v="3"/>
    <s v="임영두"/>
    <m/>
  </r>
  <r>
    <n v="2498"/>
    <s v="202107-344"/>
    <s v="N"/>
    <x v="2245"/>
    <s v="MES"/>
    <x v="2"/>
    <x v="8"/>
    <x v="33"/>
    <n v="2021"/>
    <n v="7"/>
    <n v="31"/>
    <d v="2021-07-28T00:00:00"/>
    <d v="2021-07-28T00:00:00"/>
    <d v="2021-07-28T00:00:00"/>
    <d v="2021-07-29T00:00:00"/>
    <s v="완료"/>
    <m/>
    <m/>
    <m/>
    <m/>
    <s v="IT팀"/>
    <x v="93"/>
    <s v="노희만"/>
    <m/>
  </r>
  <r>
    <n v="2499"/>
    <s v="202107-345"/>
    <s v="N"/>
    <x v="2246"/>
    <s v="MES"/>
    <x v="2"/>
    <x v="8"/>
    <x v="34"/>
    <n v="2021"/>
    <n v="7"/>
    <n v="31"/>
    <d v="2021-07-23T00:00:00"/>
    <d v="2021-07-23T00:00:00"/>
    <d v="2021-07-23T00:00:00"/>
    <d v="2021-07-29T00:00:00"/>
    <s v="완료"/>
    <m/>
    <m/>
    <m/>
    <m/>
    <s v="이규민"/>
    <x v="93"/>
    <s v="노희만"/>
    <m/>
  </r>
  <r>
    <n v="2500"/>
    <s v="202107-346"/>
    <s v="N"/>
    <x v="2192"/>
    <s v="SFAWMS"/>
    <x v="2"/>
    <x v="8"/>
    <x v="34"/>
    <n v="2021"/>
    <n v="8"/>
    <n v="33"/>
    <d v="2021-07-22T00:00:00"/>
    <d v="2021-07-22T00:00:00"/>
    <d v="2021-07-22T00:00:00"/>
    <d v="2021-08-13T00:00:00"/>
    <s v="완료"/>
    <m/>
    <m/>
    <m/>
    <m/>
    <s v="이태경"/>
    <x v="93"/>
    <s v="노희만"/>
    <m/>
  </r>
  <r>
    <n v="2501"/>
    <s v="202107-347"/>
    <s v="N"/>
    <x v="1347"/>
    <s v="IT"/>
    <x v="2"/>
    <x v="8"/>
    <x v="33"/>
    <n v="2021"/>
    <n v="7"/>
    <n v="31"/>
    <d v="2021-07-26T00:00:00"/>
    <d v="2021-07-26T00:00:00"/>
    <d v="2021-07-26T00:00:00"/>
    <d v="2021-07-30T00:00:00"/>
    <s v="완료"/>
    <m/>
    <m/>
    <m/>
    <m/>
    <s v="이남용"/>
    <x v="45"/>
    <s v="이남용"/>
    <m/>
  </r>
  <r>
    <n v="2502"/>
    <s v="202107-348"/>
    <s v="N"/>
    <x v="1348"/>
    <s v="IT"/>
    <x v="2"/>
    <x v="8"/>
    <x v="33"/>
    <n v="2021"/>
    <n v="7"/>
    <n v="31"/>
    <d v="2021-07-26T00:00:00"/>
    <d v="2021-07-26T00:00:00"/>
    <d v="2021-07-26T00:00:00"/>
    <d v="2021-07-30T00:00:00"/>
    <s v="완료"/>
    <m/>
    <m/>
    <m/>
    <m/>
    <s v="이남용"/>
    <x v="45"/>
    <s v="이남용"/>
    <m/>
  </r>
  <r>
    <n v="2503"/>
    <s v="202107-349"/>
    <s v="N"/>
    <x v="1591"/>
    <s v="IT"/>
    <x v="2"/>
    <x v="8"/>
    <x v="33"/>
    <n v="2021"/>
    <n v="7"/>
    <n v="31"/>
    <d v="2021-07-26T00:00:00"/>
    <d v="2021-07-26T00:00:00"/>
    <d v="2021-07-26T00:00:00"/>
    <d v="2021-07-30T00:00:00"/>
    <s v="완료"/>
    <m/>
    <m/>
    <m/>
    <m/>
    <s v="임영두"/>
    <x v="45"/>
    <s v="이남용"/>
    <m/>
  </r>
  <r>
    <n v="2504"/>
    <s v="202107-350"/>
    <s v="N"/>
    <x v="1989"/>
    <s v="IT"/>
    <x v="2"/>
    <x v="8"/>
    <x v="33"/>
    <n v="2021"/>
    <n v="7"/>
    <n v="31"/>
    <d v="2021-07-26T00:00:00"/>
    <d v="2021-07-26T00:00:00"/>
    <d v="2021-07-26T00:00:00"/>
    <d v="2021-07-30T00:00:00"/>
    <s v="완료"/>
    <m/>
    <m/>
    <m/>
    <m/>
    <s v="이남용"/>
    <x v="45"/>
    <s v="이남용"/>
    <m/>
  </r>
  <r>
    <n v="2505"/>
    <s v="202107-351"/>
    <s v="N"/>
    <x v="2211"/>
    <s v="IT"/>
    <x v="2"/>
    <x v="8"/>
    <x v="33"/>
    <n v="2021"/>
    <n v="7"/>
    <n v="31"/>
    <d v="2021-07-26T00:00:00"/>
    <d v="2021-07-26T00:00:00"/>
    <d v="2021-07-26T00:00:00"/>
    <d v="2021-07-26T00:00:00"/>
    <s v="완료"/>
    <m/>
    <m/>
    <m/>
    <m/>
    <s v="송종근"/>
    <x v="45"/>
    <s v="이남용"/>
    <m/>
  </r>
  <r>
    <n v="2506"/>
    <s v="202107-352"/>
    <s v="N"/>
    <x v="2247"/>
    <s v="TFOWMS"/>
    <x v="2"/>
    <x v="8"/>
    <x v="33"/>
    <n v="2021"/>
    <n v="7"/>
    <n v="31"/>
    <d v="2021-07-26T00:00:00"/>
    <d v="2021-07-26T00:00:00"/>
    <d v="2021-07-26T00:00:00"/>
    <d v="2021-07-26T00:00:00"/>
    <s v="완료"/>
    <m/>
    <m/>
    <m/>
    <m/>
    <s v="GS켐텍_x000a_(협력업체)"/>
    <x v="45"/>
    <s v="이남용"/>
    <m/>
  </r>
  <r>
    <n v="2507"/>
    <s v="202107-353"/>
    <s v="N"/>
    <x v="2248"/>
    <s v="IT"/>
    <x v="2"/>
    <x v="8"/>
    <x v="33"/>
    <n v="2021"/>
    <n v="7"/>
    <n v="31"/>
    <d v="2021-07-26T00:00:00"/>
    <d v="2021-07-26T00:00:00"/>
    <d v="2021-07-26T00:00:00"/>
    <d v="2021-07-26T00:00:00"/>
    <s v="완료"/>
    <m/>
    <m/>
    <m/>
    <m/>
    <s v="신봉현"/>
    <x v="45"/>
    <s v="이남용"/>
    <m/>
  </r>
  <r>
    <n v="2508"/>
    <s v="202107-354"/>
    <s v="N"/>
    <x v="1896"/>
    <s v="VPN"/>
    <x v="2"/>
    <x v="8"/>
    <x v="33"/>
    <n v="2021"/>
    <n v="7"/>
    <n v="31"/>
    <d v="2021-07-26T00:00:00"/>
    <d v="2021-07-26T00:00:00"/>
    <d v="2021-07-26T00:00:00"/>
    <d v="2021-07-26T00:00:00"/>
    <s v="완료"/>
    <m/>
    <m/>
    <m/>
    <m/>
    <s v="정규동"/>
    <x v="45"/>
    <s v="이남용"/>
    <m/>
  </r>
  <r>
    <n v="2509"/>
    <s v="202107-355"/>
    <s v="N"/>
    <x v="2249"/>
    <s v="IT"/>
    <x v="2"/>
    <x v="8"/>
    <x v="33"/>
    <n v="2021"/>
    <n v="7"/>
    <n v="31"/>
    <d v="2021-07-26T00:00:00"/>
    <d v="2021-07-26T00:00:00"/>
    <d v="2021-07-26T00:00:00"/>
    <d v="2021-07-26T00:00:00"/>
    <s v="완료"/>
    <m/>
    <m/>
    <m/>
    <m/>
    <s v="권영천"/>
    <x v="45"/>
    <s v="이남용"/>
    <s v="예산공장건으로 임성현님께 이관"/>
  </r>
  <r>
    <n v="2510"/>
    <s v="202107-356"/>
    <s v="N"/>
    <x v="1945"/>
    <s v="IT"/>
    <x v="2"/>
    <x v="8"/>
    <x v="33"/>
    <n v="2021"/>
    <n v="7"/>
    <n v="31"/>
    <d v="2021-07-26T00:00:00"/>
    <d v="2021-07-26T00:00:00"/>
    <d v="2021-07-26T00:00:00"/>
    <d v="2021-07-26T00:00:00"/>
    <s v="완료"/>
    <m/>
    <m/>
    <m/>
    <m/>
    <s v="최병근"/>
    <x v="45"/>
    <s v="이남용"/>
    <m/>
  </r>
  <r>
    <n v="2511"/>
    <s v="202107-357"/>
    <s v="N"/>
    <x v="2250"/>
    <s v="IT"/>
    <x v="2"/>
    <x v="8"/>
    <x v="33"/>
    <n v="2021"/>
    <n v="7"/>
    <n v="31"/>
    <d v="2021-07-26T00:00:00"/>
    <d v="2021-07-26T00:00:00"/>
    <d v="2021-07-26T00:00:00"/>
    <d v="2021-07-26T00:00:00"/>
    <s v="완료"/>
    <m/>
    <m/>
    <m/>
    <m/>
    <s v="권영천"/>
    <x v="45"/>
    <s v="이남용"/>
    <m/>
  </r>
  <r>
    <n v="2512"/>
    <s v="202107-358"/>
    <s v="N"/>
    <x v="2251"/>
    <s v="VPN"/>
    <x v="2"/>
    <x v="8"/>
    <x v="33"/>
    <n v="2021"/>
    <n v="7"/>
    <n v="31"/>
    <d v="2021-07-27T00:00:00"/>
    <d v="2021-07-27T00:00:00"/>
    <d v="2021-07-27T00:00:00"/>
    <d v="2021-07-27T00:00:00"/>
    <s v="완료"/>
    <m/>
    <m/>
    <m/>
    <m/>
    <s v="강승구"/>
    <x v="45"/>
    <s v="이남용"/>
    <m/>
  </r>
  <r>
    <n v="2513"/>
    <s v="202107-359"/>
    <s v="N"/>
    <x v="2252"/>
    <s v="IT"/>
    <x v="2"/>
    <x v="8"/>
    <x v="33"/>
    <n v="2021"/>
    <n v="7"/>
    <n v="31"/>
    <d v="2021-07-29T00:00:00"/>
    <d v="2021-07-29T00:00:00"/>
    <d v="2021-07-29T00:00:00"/>
    <d v="2021-07-29T00:00:00"/>
    <s v="완료"/>
    <m/>
    <m/>
    <m/>
    <m/>
    <s v="임성현"/>
    <x v="45"/>
    <s v="이남용"/>
    <m/>
  </r>
  <r>
    <n v="2514"/>
    <s v="202107-360"/>
    <s v="N"/>
    <x v="2253"/>
    <s v="IT"/>
    <x v="2"/>
    <x v="8"/>
    <x v="33"/>
    <n v="2021"/>
    <n v="7"/>
    <n v="31"/>
    <d v="2021-07-29T00:00:00"/>
    <d v="2021-07-29T00:00:00"/>
    <d v="2021-07-29T00:00:00"/>
    <d v="2021-07-29T00:00:00"/>
    <s v="완료"/>
    <m/>
    <m/>
    <m/>
    <m/>
    <s v="김다현"/>
    <x v="45"/>
    <s v="이남용"/>
    <m/>
  </r>
  <r>
    <n v="2515"/>
    <s v="202107-361"/>
    <s v="N"/>
    <x v="2132"/>
    <s v="VPN"/>
    <x v="2"/>
    <x v="8"/>
    <x v="33"/>
    <n v="2021"/>
    <n v="7"/>
    <n v="31"/>
    <d v="2021-07-30T00:00:00"/>
    <d v="2021-07-30T00:00:00"/>
    <d v="2021-07-30T00:00:00"/>
    <d v="2021-07-30T00:00:00"/>
    <s v="완료"/>
    <m/>
    <m/>
    <m/>
    <m/>
    <s v="이현도"/>
    <x v="45"/>
    <s v="이남용"/>
    <m/>
  </r>
  <r>
    <n v="2516"/>
    <s v="202107-362"/>
    <s v="N"/>
    <x v="2132"/>
    <s v="VPN"/>
    <x v="2"/>
    <x v="8"/>
    <x v="33"/>
    <n v="2021"/>
    <n v="7"/>
    <n v="31"/>
    <d v="2021-07-30T00:00:00"/>
    <d v="2021-07-30T00:00:00"/>
    <d v="2021-07-30T00:00:00"/>
    <d v="2021-07-30T00:00:00"/>
    <s v="완료"/>
    <m/>
    <m/>
    <m/>
    <m/>
    <s v="정경숙"/>
    <x v="45"/>
    <s v="이남용"/>
    <m/>
  </r>
  <r>
    <n v="2517"/>
    <s v="202107-363"/>
    <s v="N"/>
    <x v="2071"/>
    <s v="IT"/>
    <x v="2"/>
    <x v="8"/>
    <x v="33"/>
    <n v="2021"/>
    <n v="7"/>
    <n v="31"/>
    <d v="2021-07-30T00:00:00"/>
    <d v="2021-07-30T00:00:00"/>
    <d v="2021-07-30T00:00:00"/>
    <d v="2021-07-30T00:00:00"/>
    <s v="완료"/>
    <m/>
    <m/>
    <m/>
    <m/>
    <s v="이상원"/>
    <x v="45"/>
    <s v="이남용"/>
    <m/>
  </r>
  <r>
    <n v="2518"/>
    <s v="202107-364"/>
    <s v="N"/>
    <x v="2254"/>
    <s v="THSYS"/>
    <x v="2"/>
    <x v="8"/>
    <x v="33"/>
    <n v="2021"/>
    <n v="7"/>
    <n v="31"/>
    <d v="2021-07-26T00:00:00"/>
    <d v="2021-07-26T00:00:00"/>
    <d v="2021-07-26T00:00:00"/>
    <d v="2021-07-26T00:00:00"/>
    <s v="완료"/>
    <m/>
    <m/>
    <m/>
    <m/>
    <s v="김현/국내영업팀"/>
    <x v="37"/>
    <s v="이세웅"/>
    <s v="1006298[LZE 652B 24 DRY MT SL NONE S18041A]_x000a_드럼 재고 존재, 판매문서변환 처리이후 수행가능"/>
  </r>
  <r>
    <n v="2519"/>
    <s v="202107-365"/>
    <s v="N"/>
    <x v="2255"/>
    <s v="THSYS"/>
    <x v="2"/>
    <x v="8"/>
    <x v="33"/>
    <n v="2021"/>
    <n v="7"/>
    <n v="31"/>
    <d v="2021-07-26T00:00:00"/>
    <d v="2021-07-26T00:00:00"/>
    <d v="2021-07-26T00:00:00"/>
    <d v="2021-07-26T00:00:00"/>
    <s v="완료"/>
    <m/>
    <m/>
    <m/>
    <m/>
    <s v="전다해/생산팀"/>
    <x v="37"/>
    <s v="이세웅"/>
    <s v="2021.07월 마감을 위한 1310 플랜트 _x000a_실적/투입실적/재고재처리 오류확인 및 처리작업수행"/>
  </r>
  <r>
    <n v="2520"/>
    <s v="202107-366"/>
    <s v="N"/>
    <x v="2256"/>
    <s v="THSYS"/>
    <x v="2"/>
    <x v="8"/>
    <x v="33"/>
    <n v="2021"/>
    <n v="7"/>
    <n v="31"/>
    <d v="2021-07-27T00:00:00"/>
    <d v="2021-07-27T00:00:00"/>
    <d v="2021-07-27T00:00:00"/>
    <d v="2021-07-27T00:00:00"/>
    <s v="완료"/>
    <m/>
    <m/>
    <m/>
    <m/>
    <s v="권영천/생산관리"/>
    <x v="37"/>
    <s v="이세웅"/>
    <s v="변경 SO   : 325654 / 20 =&gt; 2000066479 / 90 _x000a_변경 자재코드 : 5044320 =&gt; 5044256_x000a_MES 자재변환 및 SO 전용처리 후, SAP 재고할당처리 수행"/>
  </r>
  <r>
    <n v="2521"/>
    <s v="202107-367"/>
    <s v="N"/>
    <x v="2257"/>
    <s v="THSYS"/>
    <x v="2"/>
    <x v="8"/>
    <x v="33"/>
    <n v="2021"/>
    <n v="7"/>
    <n v="31"/>
    <d v="2021-07-27T00:00:00"/>
    <d v="2021-07-27T00:00:00"/>
    <d v="2021-07-27T00:00:00"/>
    <d v="2021-07-27T00:00:00"/>
    <s v="완료"/>
    <m/>
    <m/>
    <m/>
    <m/>
    <s v="백광현/HR팀"/>
    <x v="37"/>
    <s v="이세웅"/>
    <s v="ZFIR9700[임시전표upload], 건강보험료 자료 확인_x000a_해당 Upload시 Excel 파일 닫고 처리시 성공"/>
  </r>
  <r>
    <n v="2522"/>
    <s v="202107-368"/>
    <s v="N"/>
    <x v="2258"/>
    <s v="THSYS"/>
    <x v="2"/>
    <x v="8"/>
    <x v="33"/>
    <n v="2021"/>
    <n v="7"/>
    <n v="31"/>
    <d v="2021-07-28T00:00:00"/>
    <d v="2021-07-28T00:00:00"/>
    <d v="2021-07-28T00:00:00"/>
    <d v="2021-07-28T00:00:00"/>
    <s v="완료"/>
    <m/>
    <m/>
    <m/>
    <m/>
    <s v="최병근/생산팀"/>
    <x v="37"/>
    <s v="이세웅"/>
    <s v="예산공장 생산팀 인원 SAP 사용자계정 Mapping(최병근)"/>
  </r>
  <r>
    <n v="2523"/>
    <s v="202107-369"/>
    <s v="N"/>
    <x v="2259"/>
    <s v="THSYS"/>
    <x v="2"/>
    <x v="8"/>
    <x v="33"/>
    <n v="2021"/>
    <n v="7"/>
    <n v="31"/>
    <d v="2021-07-29T00:00:00"/>
    <d v="2021-07-29T00:00:00"/>
    <d v="2021-07-29T00:00:00"/>
    <d v="2021-07-29T00:00:00"/>
    <s v="완료"/>
    <m/>
    <m/>
    <m/>
    <m/>
    <s v="기영준/국내영업팀"/>
    <x v="37"/>
    <s v="이세웅"/>
    <s v="자재코드:1007742 에 대한 생산팀 기준정보 Setting 미완료_x000a_MRP 관리자 ~ 검사지시자 등 기준정보 정비수행"/>
  </r>
  <r>
    <n v="2524"/>
    <s v="202107-370"/>
    <s v="N"/>
    <x v="2260"/>
    <s v="THSYS"/>
    <x v="2"/>
    <x v="8"/>
    <x v="33"/>
    <n v="2021"/>
    <n v="7"/>
    <n v="31"/>
    <d v="2021-07-27T00:00:00"/>
    <d v="2021-07-27T00:00:00"/>
    <d v="2021-07-27T00:00:00"/>
    <d v="2021-07-27T00:00:00"/>
    <s v="완료"/>
    <m/>
    <m/>
    <m/>
    <m/>
    <s v="에이블그리드_x000a_김민식 차장_x000a_윤종문 차장"/>
    <x v="42"/>
    <s v="정희황"/>
    <s v="1.  V7000 스토리지 캐쉬베터리 Fail 확인(8/4 방문 예정)_x000a_2.  OPTERP 서버 ODD 인식 불량 확인"/>
  </r>
  <r>
    <n v="2525"/>
    <s v="202107-371"/>
    <s v="N"/>
    <x v="2261"/>
    <s v="THSYS"/>
    <x v="2"/>
    <x v="8"/>
    <x v="33"/>
    <n v="2021"/>
    <n v="7"/>
    <n v="31"/>
    <d v="2021-07-28T00:00:00"/>
    <d v="2021-07-28T00:00:00"/>
    <d v="2021-07-28T00:00:00"/>
    <d v="2021-07-28T00:00:00"/>
    <s v="완료"/>
    <m/>
    <m/>
    <m/>
    <m/>
    <s v="정원엔시스_x000a_이제훈 과장"/>
    <x v="42"/>
    <s v="정희황"/>
    <m/>
  </r>
  <r>
    <n v="2526"/>
    <s v="202107-372"/>
    <s v="N"/>
    <x v="2262"/>
    <s v="THSYS"/>
    <x v="2"/>
    <x v="8"/>
    <x v="33"/>
    <n v="2021"/>
    <n v="7"/>
    <n v="31"/>
    <d v="2021-07-29T00:00:00"/>
    <d v="2021-07-29T00:00:00"/>
    <d v="2021-07-29T00:00:00"/>
    <d v="2021-07-29T00:00:00"/>
    <s v="완료"/>
    <m/>
    <m/>
    <m/>
    <m/>
    <s v="정희황"/>
    <x v="42"/>
    <s v="정희황"/>
    <m/>
  </r>
  <r>
    <n v="2527"/>
    <s v="202107-373"/>
    <s v="N"/>
    <x v="2263"/>
    <s v="THSYS"/>
    <x v="2"/>
    <x v="8"/>
    <x v="33"/>
    <n v="2021"/>
    <n v="7"/>
    <n v="31"/>
    <d v="2021-07-27T00:00:00"/>
    <d v="2021-07-27T00:00:00"/>
    <d v="2021-07-27T00:00:00"/>
    <d v="2021-07-27T00:00:00"/>
    <s v="완료"/>
    <m/>
    <m/>
    <m/>
    <m/>
    <s v="백광현/HR팀"/>
    <x v="38"/>
    <s v="허경훈"/>
    <s v="신규사용자: 최병근"/>
  </r>
  <r>
    <n v="2528"/>
    <s v="202107-374"/>
    <s v="N"/>
    <x v="2264"/>
    <s v="THSYS"/>
    <x v="2"/>
    <x v="8"/>
    <x v="33"/>
    <n v="2021"/>
    <n v="7"/>
    <n v="31"/>
    <d v="2021-07-27T00:00:00"/>
    <d v="2021-07-27T00:00:00"/>
    <d v="2021-07-27T00:00:00"/>
    <d v="2021-07-27T00:00:00"/>
    <s v="완료"/>
    <m/>
    <m/>
    <m/>
    <m/>
    <s v="백광현/HR팀"/>
    <x v="38"/>
    <s v="허경훈"/>
    <s v="삭제계정 : 박준홍"/>
  </r>
  <r>
    <n v="2529"/>
    <s v="202107-375"/>
    <s v="N"/>
    <x v="2265"/>
    <s v="THSYS"/>
    <x v="2"/>
    <x v="8"/>
    <x v="33"/>
    <n v="2021"/>
    <n v="7"/>
    <n v="31"/>
    <d v="2021-07-28T00:00:00"/>
    <d v="2021-07-28T00:00:00"/>
    <d v="2021-07-28T00:00:00"/>
    <d v="2021-07-28T00:00:00"/>
    <s v="완료"/>
    <m/>
    <m/>
    <m/>
    <m/>
    <s v="최근영/IT팀"/>
    <x v="96"/>
    <s v="허경훈_x000a_이남용"/>
    <s v="넷헐퍼 사용방안 제시"/>
  </r>
  <r>
    <n v="2530"/>
    <s v="202107-376"/>
    <s v="N"/>
    <x v="2266"/>
    <s v="Network"/>
    <x v="2"/>
    <x v="8"/>
    <x v="33"/>
    <n v="2021"/>
    <n v="8"/>
    <n v="32"/>
    <d v="2021-07-28T00:00:00"/>
    <d v="2021-07-28T00:00:00"/>
    <d v="2021-07-28T00:00:00"/>
    <d v="2021-08-06T00:00:00"/>
    <s v="완료"/>
    <m/>
    <m/>
    <m/>
    <m/>
    <s v="최근영/IT팀"/>
    <x v="97"/>
    <s v="허경훈_x000a_최승진"/>
    <s v="안산 AP설치 및 무선콘트롤러 이전 설치(젠트넷정보기술)"/>
  </r>
  <r>
    <n v="2531"/>
    <s v="202107-377"/>
    <s v="N"/>
    <x v="2267"/>
    <s v="THSYS"/>
    <x v="2"/>
    <x v="8"/>
    <x v="33"/>
    <n v="2021"/>
    <n v="7"/>
    <n v="31"/>
    <d v="2021-07-29T00:00:00"/>
    <d v="2021-07-29T00:00:00"/>
    <d v="2021-07-29T00:00:00"/>
    <d v="2021-07-29T00:00:00"/>
    <s v="완료"/>
    <m/>
    <m/>
    <m/>
    <m/>
    <s v="강혜인/영업팀"/>
    <x v="38"/>
    <s v="허경훈"/>
    <s v="IE초기화"/>
  </r>
  <r>
    <n v="2532"/>
    <s v="202108-001"/>
    <s v="N"/>
    <x v="2268"/>
    <s v="MES"/>
    <x v="2"/>
    <x v="9"/>
    <x v="35"/>
    <n v="2021"/>
    <n v="8"/>
    <n v="32"/>
    <d v="2021-08-02T00:00:00"/>
    <d v="2021-08-02T00:00:00"/>
    <d v="2021-08-02T00:00:00"/>
    <d v="2021-08-02T00:00:00"/>
    <s v="완료"/>
    <m/>
    <m/>
    <m/>
    <m/>
    <s v="우성훈"/>
    <x v="3"/>
    <s v="임영두"/>
    <m/>
  </r>
  <r>
    <n v="2533"/>
    <s v="202108-002"/>
    <s v="N"/>
    <x v="2269"/>
    <s v="MES"/>
    <x v="2"/>
    <x v="9"/>
    <x v="35"/>
    <n v="2021"/>
    <n v="8"/>
    <n v="32"/>
    <d v="2021-08-02T00:00:00"/>
    <d v="2021-08-02T00:00:00"/>
    <d v="2021-08-02T00:00:00"/>
    <d v="2021-08-02T00:00:00"/>
    <s v="완료"/>
    <m/>
    <m/>
    <m/>
    <m/>
    <s v="이규민"/>
    <x v="3"/>
    <s v="임영두"/>
    <m/>
  </r>
  <r>
    <n v="2534"/>
    <s v="202108-003"/>
    <s v="N"/>
    <x v="2270"/>
    <s v="TFOWMS"/>
    <x v="2"/>
    <x v="9"/>
    <x v="35"/>
    <n v="2021"/>
    <n v="8"/>
    <n v="32"/>
    <d v="2021-08-02T00:00:00"/>
    <d v="2021-08-02T00:00:00"/>
    <d v="2021-08-02T00:00:00"/>
    <d v="2021-08-03T00:00:00"/>
    <s v="완료"/>
    <m/>
    <m/>
    <m/>
    <m/>
    <s v="이규민"/>
    <x v="3"/>
    <s v="임영두"/>
    <m/>
  </r>
  <r>
    <n v="2535"/>
    <s v="202108-004"/>
    <s v="N"/>
    <x v="2271"/>
    <s v="TFOWMS"/>
    <x v="2"/>
    <x v="9"/>
    <x v="35"/>
    <n v="2021"/>
    <n v="8"/>
    <n v="32"/>
    <d v="2021-08-02T00:00:00"/>
    <d v="2021-08-02T00:00:00"/>
    <d v="2021-08-02T00:00:00"/>
    <d v="2021-08-03T00:00:00"/>
    <s v="완료"/>
    <m/>
    <m/>
    <m/>
    <m/>
    <s v="이규민"/>
    <x v="3"/>
    <s v="임영두"/>
    <m/>
  </r>
  <r>
    <n v="2536"/>
    <s v="202108-005"/>
    <s v="N"/>
    <x v="2272"/>
    <s v="SFAWMS"/>
    <x v="2"/>
    <x v="9"/>
    <x v="35"/>
    <n v="2021"/>
    <n v="8"/>
    <n v="32"/>
    <d v="2021-08-03T00:00:00"/>
    <d v="2021-08-03T00:00:00"/>
    <d v="2021-08-03T00:00:00"/>
    <d v="2021-08-03T00:00:00"/>
    <s v="완료"/>
    <m/>
    <m/>
    <m/>
    <m/>
    <s v="우성훈"/>
    <x v="3"/>
    <s v="임영두"/>
    <m/>
  </r>
  <r>
    <n v="2537"/>
    <s v="202108-006"/>
    <s v="N"/>
    <x v="2273"/>
    <s v="SFAWMS"/>
    <x v="2"/>
    <x v="9"/>
    <x v="35"/>
    <n v="2021"/>
    <n v="8"/>
    <n v="32"/>
    <d v="2021-08-03T00:00:00"/>
    <d v="2021-08-03T00:00:00"/>
    <d v="2021-08-03T00:00:00"/>
    <d v="2021-08-03T00:00:00"/>
    <s v="완료"/>
    <m/>
    <m/>
    <m/>
    <m/>
    <s v="임영두"/>
    <x v="3"/>
    <s v="임영두"/>
    <m/>
  </r>
  <r>
    <n v="2538"/>
    <s v="202108-007"/>
    <s v="N"/>
    <x v="2274"/>
    <s v="MES"/>
    <x v="2"/>
    <x v="9"/>
    <x v="35"/>
    <n v="2021"/>
    <n v="8"/>
    <n v="32"/>
    <d v="2021-08-03T00:00:00"/>
    <d v="2021-08-03T00:00:00"/>
    <d v="2021-08-03T00:00:00"/>
    <d v="2021-08-03T00:00:00"/>
    <s v="완료"/>
    <m/>
    <m/>
    <m/>
    <m/>
    <s v="채지연"/>
    <x v="98"/>
    <s v="임영두 "/>
    <m/>
  </r>
  <r>
    <n v="2539"/>
    <s v="202108-008"/>
    <s v="N"/>
    <x v="2275"/>
    <s v="VPN"/>
    <x v="2"/>
    <x v="9"/>
    <x v="35"/>
    <n v="2021"/>
    <n v="8"/>
    <n v="32"/>
    <d v="2021-08-04T00:00:00"/>
    <d v="2021-08-04T00:00:00"/>
    <d v="2021-08-04T00:00:00"/>
    <d v="2021-08-04T00:00:00"/>
    <s v="완료"/>
    <m/>
    <m/>
    <m/>
    <m/>
    <s v="이태경"/>
    <x v="3"/>
    <s v="임영두"/>
    <m/>
  </r>
  <r>
    <n v="2540"/>
    <s v="202108-009"/>
    <s v="N"/>
    <x v="2276"/>
    <s v="MES"/>
    <x v="2"/>
    <x v="9"/>
    <x v="35"/>
    <n v="2021"/>
    <n v="8"/>
    <n v="32"/>
    <d v="2021-08-04T00:00:00"/>
    <d v="2021-08-04T00:00:00"/>
    <d v="2021-08-04T00:00:00"/>
    <d v="2021-08-04T00:00:00"/>
    <s v="완료"/>
    <m/>
    <m/>
    <m/>
    <m/>
    <s v="이규민"/>
    <x v="3"/>
    <s v="임영두"/>
    <m/>
  </r>
  <r>
    <n v="2541"/>
    <s v="202108-010"/>
    <s v="N"/>
    <x v="2277"/>
    <s v="MES"/>
    <x v="2"/>
    <x v="9"/>
    <x v="35"/>
    <n v="2021"/>
    <n v="8"/>
    <n v="32"/>
    <d v="2021-08-04T00:00:00"/>
    <d v="2021-08-04T00:00:00"/>
    <d v="2021-08-04T00:00:00"/>
    <d v="2021-08-05T00:00:00"/>
    <s v="완료"/>
    <m/>
    <m/>
    <m/>
    <m/>
    <s v="채지연"/>
    <x v="3"/>
    <s v="임영두"/>
    <m/>
  </r>
  <r>
    <n v="2542"/>
    <s v="202108-011"/>
    <s v="N"/>
    <x v="2278"/>
    <s v="MES"/>
    <x v="2"/>
    <x v="9"/>
    <x v="35"/>
    <n v="2021"/>
    <n v="8"/>
    <n v="32"/>
    <d v="2021-08-05T00:00:00"/>
    <d v="2021-08-05T00:00:00"/>
    <d v="2021-08-05T00:00:00"/>
    <d v="2021-08-05T00:00:00"/>
    <s v="완료"/>
    <m/>
    <m/>
    <m/>
    <m/>
    <s v="이규민"/>
    <x v="3"/>
    <s v="임영두"/>
    <m/>
  </r>
  <r>
    <n v="2543"/>
    <s v="202108-012"/>
    <s v="N"/>
    <x v="2279"/>
    <s v="MES"/>
    <x v="2"/>
    <x v="9"/>
    <x v="35"/>
    <n v="2021"/>
    <n v="8"/>
    <n v="32"/>
    <d v="2021-08-05T00:00:00"/>
    <d v="2021-08-05T00:00:00"/>
    <d v="2021-08-05T00:00:00"/>
    <d v="2021-08-05T00:00:00"/>
    <s v="완료"/>
    <m/>
    <m/>
    <m/>
    <m/>
    <s v="이기혁"/>
    <x v="3"/>
    <s v="임영두"/>
    <m/>
  </r>
  <r>
    <n v="2544"/>
    <s v="202108-013"/>
    <s v="N"/>
    <x v="2280"/>
    <s v="MES"/>
    <x v="2"/>
    <x v="9"/>
    <x v="35"/>
    <n v="2021"/>
    <n v="8"/>
    <n v="32"/>
    <d v="2021-08-05T00:00:00"/>
    <d v="2021-08-05T00:00:00"/>
    <d v="2021-08-05T00:00:00"/>
    <d v="2021-08-06T00:00:00"/>
    <s v="완료"/>
    <m/>
    <m/>
    <m/>
    <m/>
    <s v="임영두"/>
    <x v="3"/>
    <s v="임영두"/>
    <m/>
  </r>
  <r>
    <n v="2545"/>
    <s v="202108-014"/>
    <s v="N"/>
    <x v="2281"/>
    <s v="TFOWMS"/>
    <x v="2"/>
    <x v="9"/>
    <x v="35"/>
    <n v="2021"/>
    <n v="8"/>
    <n v="35"/>
    <d v="2021-08-06T00:00:00"/>
    <d v="2021-08-06T00:00:00"/>
    <d v="2021-08-06T00:00:00"/>
    <d v="2021-08-24T00:00:00"/>
    <s v="완료"/>
    <m/>
    <m/>
    <m/>
    <m/>
    <s v="김경민"/>
    <x v="3"/>
    <s v="임영두"/>
    <m/>
  </r>
  <r>
    <n v="2546"/>
    <s v="202108-015"/>
    <s v="N"/>
    <x v="2282"/>
    <s v="TFOWMS"/>
    <x v="2"/>
    <x v="9"/>
    <x v="35"/>
    <n v="2021"/>
    <n v="8"/>
    <n v="32"/>
    <d v="2021-08-02T00:00:00"/>
    <d v="2021-08-02T00:00:00"/>
    <d v="2021-08-02T00:00:00"/>
    <d v="2021-08-03T00:00:00"/>
    <s v="완료"/>
    <m/>
    <m/>
    <m/>
    <m/>
    <s v="IT팀"/>
    <x v="93"/>
    <s v="노희만"/>
    <m/>
  </r>
  <r>
    <n v="2547"/>
    <s v="202108-016"/>
    <s v="N"/>
    <x v="2283"/>
    <s v="MES"/>
    <x v="2"/>
    <x v="9"/>
    <x v="35"/>
    <n v="2021"/>
    <n v="8"/>
    <n v="32"/>
    <d v="2021-08-03T00:00:00"/>
    <d v="2021-08-03T00:00:00"/>
    <d v="2021-08-03T00:00:00"/>
    <d v="2021-08-03T00:00:00"/>
    <s v="완료"/>
    <m/>
    <m/>
    <m/>
    <m/>
    <s v="IT팀"/>
    <x v="93"/>
    <s v="노희만"/>
    <m/>
  </r>
  <r>
    <n v="2548"/>
    <s v="202108-017"/>
    <s v="N"/>
    <x v="2284"/>
    <s v="MES"/>
    <x v="2"/>
    <x v="9"/>
    <x v="35"/>
    <n v="2021"/>
    <n v="8"/>
    <n v="32"/>
    <d v="2021-08-05T00:00:00"/>
    <d v="2021-08-05T00:00:00"/>
    <d v="2021-08-05T00:00:00"/>
    <d v="2021-08-06T00:00:00"/>
    <s v="완료"/>
    <m/>
    <m/>
    <m/>
    <m/>
    <s v="IT팀"/>
    <x v="93"/>
    <s v="노희만"/>
    <m/>
  </r>
  <r>
    <n v="2549"/>
    <s v="202108-018"/>
    <s v="N"/>
    <x v="2285"/>
    <s v="MES"/>
    <x v="2"/>
    <x v="9"/>
    <x v="35"/>
    <n v="2021"/>
    <n v="8"/>
    <n v="33"/>
    <d v="2021-08-06T00:00:00"/>
    <d v="2021-08-06T00:00:00"/>
    <d v="2021-08-06T00:00:00"/>
    <d v="2021-08-13T00:00:00"/>
    <s v="완료"/>
    <m/>
    <m/>
    <m/>
    <m/>
    <s v="이규민"/>
    <x v="93"/>
    <s v="노희만"/>
    <m/>
  </r>
  <r>
    <n v="2550"/>
    <s v="202108-019"/>
    <s v="N"/>
    <x v="2286"/>
    <s v="MES"/>
    <x v="2"/>
    <x v="9"/>
    <x v="35"/>
    <n v="2021"/>
    <n v="8"/>
    <n v="34"/>
    <d v="2021-08-06T00:00:00"/>
    <d v="2021-08-06T00:00:00"/>
    <d v="2021-08-06T00:00:00"/>
    <d v="2021-08-18T00:00:00"/>
    <s v="완료"/>
    <m/>
    <m/>
    <m/>
    <m/>
    <s v="이규민"/>
    <x v="93"/>
    <s v="노희만"/>
    <m/>
  </r>
  <r>
    <n v="2551"/>
    <s v="202108-020"/>
    <s v="N"/>
    <x v="2287"/>
    <s v="THSYS"/>
    <x v="2"/>
    <x v="9"/>
    <x v="35"/>
    <n v="2021"/>
    <n v="8"/>
    <n v="32"/>
    <d v="2021-08-02T00:00:00"/>
    <d v="2021-08-02T00:00:00"/>
    <d v="2021-08-02T00:00:00"/>
    <d v="2021-08-02T00:00:00"/>
    <s v="완료"/>
    <m/>
    <m/>
    <m/>
    <m/>
    <s v="고효정/해외영업팀"/>
    <x v="37"/>
    <s v="이세웅"/>
    <s v="재고 내역, 미결오더[E] 아닌, SL재고로 표현(4014876)_x000a_구매요청시 기준정보 Setting오류로 인한 재고입고시 오류_x000a_기준정보 변경(구성형자재) 이후, 구매요청~입고~출고처리"/>
  </r>
  <r>
    <n v="2552"/>
    <s v="202108-021"/>
    <s v="N"/>
    <x v="2288"/>
    <s v="THSYS"/>
    <x v="2"/>
    <x v="9"/>
    <x v="35"/>
    <n v="2021"/>
    <n v="8"/>
    <n v="33"/>
    <d v="2021-08-02T00:00:00"/>
    <d v="2021-08-02T00:00:00"/>
    <d v="2021-08-02T00:00:00"/>
    <d v="2021-08-13T00:00:00"/>
    <s v="완료"/>
    <m/>
    <m/>
    <m/>
    <m/>
    <s v="양진호/SPSS팀_x000a_김완중/기획팀"/>
    <x v="37"/>
    <s v="이세웅"/>
    <s v="Assembly 로스율,Component 로스율,라우팅 일괄 upload이후 check기능 관련 프로그램 개발 및 일정관리"/>
  </r>
  <r>
    <n v="2553"/>
    <s v="202108-022"/>
    <s v="N"/>
    <x v="2289"/>
    <s v="THSYS"/>
    <x v="2"/>
    <x v="9"/>
    <x v="35"/>
    <n v="2021"/>
    <n v="8"/>
    <n v="32"/>
    <d v="2021-08-02T00:00:00"/>
    <d v="2021-08-02T00:00:00"/>
    <d v="2021-08-02T00:00:00"/>
    <d v="2021-08-02T00:00:00"/>
    <s v="완료"/>
    <m/>
    <m/>
    <m/>
    <m/>
    <s v="권영천/생산관리"/>
    <x v="37"/>
    <s v="이세웅"/>
    <s v="총 19건의 DATA, MRP관리자 Setting 이후에 조회가능토록_x000a_처리변경"/>
  </r>
  <r>
    <n v="2554"/>
    <s v="202108-023"/>
    <s v="N"/>
    <x v="2290"/>
    <s v="THSYS"/>
    <x v="2"/>
    <x v="9"/>
    <x v="35"/>
    <n v="2021"/>
    <n v="8"/>
    <n v="32"/>
    <d v="2021-08-02T00:00:00"/>
    <d v="2021-08-02T00:00:00"/>
    <d v="2021-08-02T00:00:00"/>
    <d v="2021-08-02T00:00:00"/>
    <s v="완료"/>
    <m/>
    <m/>
    <m/>
    <m/>
    <s v="김형수/기획팀"/>
    <x v="37"/>
    <s v="이세웅"/>
    <s v="1002973 삼인이앤티㈜ 등록처리"/>
  </r>
  <r>
    <n v="2555"/>
    <s v="202108-024"/>
    <s v="N"/>
    <x v="2291"/>
    <s v="THSYS"/>
    <x v="2"/>
    <x v="9"/>
    <x v="35"/>
    <n v="2021"/>
    <n v="8"/>
    <n v="32"/>
    <d v="2021-08-02T00:00:00"/>
    <d v="2021-08-02T00:00:00"/>
    <d v="2021-08-02T00:00:00"/>
    <d v="2021-08-02T00:00:00"/>
    <s v="완료"/>
    <m/>
    <m/>
    <m/>
    <m/>
    <s v="강승구/해외영업팀"/>
    <x v="37"/>
    <s v="이세웅"/>
    <s v="다시 처리 후, 진행처리된것으로 확인"/>
  </r>
  <r>
    <n v="2556"/>
    <s v="202108-025"/>
    <s v="N"/>
    <x v="2292"/>
    <s v="THSYS"/>
    <x v="2"/>
    <x v="9"/>
    <x v="35"/>
    <n v="2021"/>
    <n v="8"/>
    <n v="32"/>
    <d v="2021-08-03T00:00:00"/>
    <d v="2021-08-03T00:00:00"/>
    <d v="2021-08-03T00:00:00"/>
    <d v="2021-08-03T00:00:00"/>
    <s v="완료"/>
    <m/>
    <m/>
    <m/>
    <m/>
    <s v="김희동/생산팀"/>
    <x v="37"/>
    <s v="이세웅"/>
    <s v="잔량배부처리(1건), 여척배부 및 준비시간배부(4건)_x000a_처리 진행완료"/>
  </r>
  <r>
    <n v="2557"/>
    <s v="202108-026"/>
    <s v="N"/>
    <x v="2293"/>
    <s v="THSYS"/>
    <x v="2"/>
    <x v="9"/>
    <x v="35"/>
    <n v="2021"/>
    <n v="8"/>
    <n v="32"/>
    <d v="2021-08-03T00:00:00"/>
    <d v="2021-08-03T00:00:00"/>
    <d v="2021-08-03T00:00:00"/>
    <d v="2021-08-03T00:00:00"/>
    <s v="완료"/>
    <m/>
    <m/>
    <m/>
    <m/>
    <s v="양진호/SPSS팀"/>
    <x v="37"/>
    <s v="이세웅"/>
    <s v="SAP T-CODE : ZPPSB770 프로그램 조회조건 추가 변경처리"/>
  </r>
  <r>
    <n v="2558"/>
    <s v="202108-027"/>
    <s v="N"/>
    <x v="2294"/>
    <s v="THSYS"/>
    <x v="2"/>
    <x v="9"/>
    <x v="35"/>
    <n v="2021"/>
    <n v="8"/>
    <n v="32"/>
    <d v="2021-08-03T00:00:00"/>
    <d v="2021-08-03T00:00:00"/>
    <d v="2021-08-03T00:00:00"/>
    <d v="2021-08-03T00:00:00"/>
    <s v="완료"/>
    <m/>
    <m/>
    <m/>
    <m/>
    <s v="유용욱/재무팀"/>
    <x v="37"/>
    <s v="이세웅"/>
    <s v="해당 사용자(유용욱)에 대한 권한 이어카운팅 권한추가"/>
  </r>
  <r>
    <n v="2559"/>
    <s v="202108-028"/>
    <s v="N"/>
    <x v="2295"/>
    <s v="THSYS"/>
    <x v="2"/>
    <x v="9"/>
    <x v="35"/>
    <n v="2021"/>
    <n v="8"/>
    <n v="32"/>
    <d v="2021-08-03T00:00:00"/>
    <d v="2021-08-03T00:00:00"/>
    <d v="2021-08-03T00:00:00"/>
    <d v="2021-08-04T00:00:00"/>
    <s v="완료"/>
    <m/>
    <m/>
    <m/>
    <m/>
    <s v="권민경/구매팀"/>
    <x v="37"/>
    <s v="이세웅"/>
    <s v="해당건은 표준원가/이동평균가 가격 차이 커서 송장처리불가_x000a_출고취소 후, 재입고 진행요청(해당건으로 진행불가)_x000a_구매팀에서 송장입고처리 후에, (-) 금액으로 처리예정"/>
  </r>
  <r>
    <n v="2560"/>
    <s v="202108-029"/>
    <s v="N"/>
    <x v="2296"/>
    <s v="THSYS"/>
    <x v="2"/>
    <x v="9"/>
    <x v="35"/>
    <n v="2021"/>
    <n v="8"/>
    <n v="32"/>
    <d v="2021-08-04T00:00:00"/>
    <d v="2021-08-04T00:00:00"/>
    <d v="2021-08-04T00:00:00"/>
    <d v="2021-08-04T00:00:00"/>
    <s v="완료"/>
    <m/>
    <m/>
    <m/>
    <m/>
    <s v="고효정/해외영업팀_x000a_이은경/재무팀"/>
    <x v="37"/>
    <s v="이세웅"/>
    <s v="금액 원단위 차이로,  역발행세금계산서 발행,_x000a_부가세 Table에서 해당전표 중 1건 확인 후, 차이금액 변경"/>
  </r>
  <r>
    <n v="2561"/>
    <s v="202108-030"/>
    <s v="N"/>
    <x v="2297"/>
    <s v="THSYS"/>
    <x v="2"/>
    <x v="9"/>
    <x v="35"/>
    <n v="2021"/>
    <n v="8"/>
    <n v="32"/>
    <d v="2021-08-04T00:00:00"/>
    <d v="2021-08-04T00:00:00"/>
    <d v="2021-08-04T00:00:00"/>
    <d v="2021-08-04T00:00:00"/>
    <s v="완료"/>
    <m/>
    <m/>
    <m/>
    <m/>
    <s v="최원영/재무팀"/>
    <x v="37"/>
    <s v="이세웅"/>
    <s v="외화평가(환차손익)에 대한 전표 조회 후, FB08에서 처리로_x000a_진행요청"/>
  </r>
  <r>
    <n v="2562"/>
    <s v="202108-031"/>
    <s v="N"/>
    <x v="2298"/>
    <s v="THSYS"/>
    <x v="2"/>
    <x v="9"/>
    <x v="35"/>
    <n v="2021"/>
    <n v="8"/>
    <n v="33"/>
    <d v="2021-08-05T00:00:00"/>
    <d v="2021-08-05T00:00:00"/>
    <d v="2021-08-05T00:00:00"/>
    <d v="2021-08-13T00:00:00"/>
    <s v="완료"/>
    <m/>
    <m/>
    <m/>
    <m/>
    <s v="양진호/SPSS팀"/>
    <x v="37"/>
    <s v="이세웅"/>
    <s v="21.08.10(화)=&gt;BOM 조회 후, 원부자재 로스율 일괄 UPDATE_x000a_프로그램 개발 진행 중"/>
  </r>
  <r>
    <n v="2563"/>
    <s v="202108-032"/>
    <s v="N"/>
    <x v="1861"/>
    <s v="THSYS"/>
    <x v="2"/>
    <x v="9"/>
    <x v="35"/>
    <n v="2021"/>
    <n v="8"/>
    <n v="32"/>
    <d v="2021-08-02T00:00:00"/>
    <d v="2021-08-02T00:00:00"/>
    <d v="2021-08-02T00:00:00"/>
    <d v="2021-08-02T00:00:00"/>
    <s v="완료"/>
    <m/>
    <m/>
    <m/>
    <m/>
    <s v="HR팀/백광현"/>
    <x v="38"/>
    <s v="허경훈"/>
    <s v="신규 계정 : 최은정"/>
  </r>
  <r>
    <n v="2564"/>
    <s v="202108-033"/>
    <s v="N"/>
    <x v="2299"/>
    <s v="THSYS"/>
    <x v="2"/>
    <x v="9"/>
    <x v="35"/>
    <n v="2021"/>
    <n v="8"/>
    <n v="32"/>
    <d v="2021-08-03T00:00:00"/>
    <d v="2021-08-03T00:00:00"/>
    <d v="2021-08-03T00:00:00"/>
    <d v="2021-08-02T00:00:00"/>
    <s v="완료"/>
    <m/>
    <m/>
    <m/>
    <m/>
    <s v="IT팀/최근영"/>
    <x v="97"/>
    <s v="허경훈_x000a_최승진"/>
    <m/>
  </r>
  <r>
    <n v="2565"/>
    <s v="202108-034"/>
    <s v="N"/>
    <x v="2300"/>
    <s v="THSYS"/>
    <x v="2"/>
    <x v="9"/>
    <x v="35"/>
    <n v="2021"/>
    <n v="8"/>
    <n v="32"/>
    <d v="2021-08-03T00:00:00"/>
    <d v="2021-08-03T00:00:00"/>
    <d v="2021-08-03T00:00:00"/>
    <d v="2021-08-04T00:00:00"/>
    <s v="완료"/>
    <m/>
    <m/>
    <m/>
    <m/>
    <s v="경영지원/김영환"/>
    <x v="38"/>
    <s v="허경훈"/>
    <m/>
  </r>
  <r>
    <n v="2566"/>
    <s v="202108-035"/>
    <s v="N"/>
    <x v="2301"/>
    <s v="THSYS"/>
    <x v="2"/>
    <x v="9"/>
    <x v="35"/>
    <n v="2021"/>
    <n v="8"/>
    <n v="32"/>
    <d v="2021-08-03T00:00:00"/>
    <d v="2021-08-03T00:00:00"/>
    <d v="2021-08-03T00:00:00"/>
    <d v="2021-08-05T00:00:00"/>
    <s v="완료"/>
    <m/>
    <m/>
    <m/>
    <m/>
    <s v="IT팀/최근영"/>
    <x v="38"/>
    <s v="허경훈"/>
    <m/>
  </r>
  <r>
    <n v="2567"/>
    <s v="202108-036"/>
    <s v="N"/>
    <x v="2302"/>
    <s v="THSYS"/>
    <x v="2"/>
    <x v="9"/>
    <x v="35"/>
    <n v="2021"/>
    <n v="8"/>
    <n v="32"/>
    <d v="2021-08-05T00:00:00"/>
    <d v="2021-08-05T00:00:00"/>
    <d v="2021-08-05T00:00:00"/>
    <d v="2021-08-05T00:00:00"/>
    <s v="완료"/>
    <m/>
    <m/>
    <m/>
    <m/>
    <s v="INCA팀/홍성일"/>
    <x v="38"/>
    <s v="허경훈"/>
    <s v="소프트웨어 차단 해제"/>
  </r>
  <r>
    <n v="2568"/>
    <s v="202108-037"/>
    <s v="N"/>
    <x v="2303"/>
    <s v="THSYS"/>
    <x v="2"/>
    <x v="9"/>
    <x v="35"/>
    <n v="2021"/>
    <n v="8"/>
    <n v="32"/>
    <d v="2021-08-05T00:00:00"/>
    <d v="2021-08-05T00:00:00"/>
    <d v="2021-08-05T00:00:00"/>
    <d v="2021-08-05T00:00:00"/>
    <s v="완료"/>
    <m/>
    <m/>
    <m/>
    <m/>
    <s v="네트워크팀/조영민"/>
    <x v="38"/>
    <s v="허경훈"/>
    <s v="방화벽 설정 변경"/>
  </r>
  <r>
    <n v="2569"/>
    <s v="202108-038"/>
    <s v="N"/>
    <x v="2304"/>
    <s v="THSYS"/>
    <x v="2"/>
    <x v="9"/>
    <x v="35"/>
    <n v="2021"/>
    <n v="8"/>
    <n v="32"/>
    <d v="2021-08-04T00:00:00"/>
    <d v="2021-08-04T00:00:00"/>
    <d v="2021-08-04T00:00:00"/>
    <d v="2021-08-04T00:00:00"/>
    <s v="완료"/>
    <m/>
    <m/>
    <m/>
    <m/>
    <s v="효성ITX_x000a_지창환"/>
    <x v="42"/>
    <s v="정희황"/>
    <s v=" - 점검 대상 : SAP ERP / GROUPWARE / NT군_x000a_  - 점검내용_x000a_    1)H/W 점검 및 LED 확인_x000a_    2)OS error Log 확인_x000a_    3)서버자원 사용률 점검"/>
  </r>
  <r>
    <n v="2570"/>
    <s v="202108-039"/>
    <s v="N"/>
    <x v="2305"/>
    <s v="THSYS"/>
    <x v="2"/>
    <x v="9"/>
    <x v="35"/>
    <n v="2021"/>
    <n v="8"/>
    <n v="32"/>
    <d v="2021-08-04T00:00:00"/>
    <d v="2021-08-04T00:00:00"/>
    <d v="2021-08-04T00:00:00"/>
    <d v="2021-08-04T00:00:00"/>
    <s v="완료"/>
    <m/>
    <m/>
    <m/>
    <m/>
    <s v="에이블그리드_x000a_윤종문 차장_x000a_김민식 차장"/>
    <x v="42"/>
    <s v="정희황"/>
    <s v="  - 점검 대상 : SAP ERP / GROUPWARE / NT군_x000a_  - 점검내용_x000a_    1)H/W 점검 및 LED 확인_x000a_    2)OS error Log 확인_x000a_    3)서버자원 사용률 점검_x000a_    4)IBM V7000 스토리지 캐쉬 배터리 교체"/>
  </r>
  <r>
    <n v="2571"/>
    <s v="202108-040"/>
    <s v="N"/>
    <x v="2306"/>
    <s v="THSYS"/>
    <x v="2"/>
    <x v="9"/>
    <x v="35"/>
    <n v="2021"/>
    <n v="8"/>
    <n v="32"/>
    <d v="2021-08-04T00:00:00"/>
    <d v="2021-08-04T00:00:00"/>
    <d v="2021-08-04T00:00:00"/>
    <d v="2021-08-04T00:00:00"/>
    <s v="완료"/>
    <m/>
    <m/>
    <m/>
    <m/>
    <s v="정희황"/>
    <x v="38"/>
    <s v="허경훈"/>
    <s v="    -작업내용_x000a_    .경로 D:\ 2015년 OS 백업 이미지 삭제_x000a_    .용량확보 (4G -&gt; 45G)"/>
  </r>
  <r>
    <n v="2572"/>
    <s v="202108-041"/>
    <s v="N"/>
    <x v="2307"/>
    <s v="THSYS"/>
    <x v="2"/>
    <x v="9"/>
    <x v="35"/>
    <n v="2021"/>
    <n v="8"/>
    <n v="32"/>
    <d v="2021-08-05T00:00:00"/>
    <d v="2021-08-05T00:00:00"/>
    <d v="2021-08-05T00:00:00"/>
    <d v="2021-08-05T00:00:00"/>
    <s v="완료"/>
    <m/>
    <m/>
    <m/>
    <m/>
    <s v="it브레인_x000a_이병은 차장"/>
    <x v="42"/>
    <s v="정희황"/>
    <s v=" -점검대상 : Aix Netbackup Master 등록 대상 서버_x000a_  -점검결과 : 특이사항 없음"/>
  </r>
  <r>
    <n v="2573"/>
    <s v="202108-042"/>
    <s v="N"/>
    <x v="1347"/>
    <s v="IT"/>
    <x v="2"/>
    <x v="9"/>
    <x v="35"/>
    <n v="2021"/>
    <n v="8"/>
    <n v="32"/>
    <d v="2021-08-02T00:00:00"/>
    <d v="2021-08-02T00:00:00"/>
    <d v="2021-08-02T00:00:00"/>
    <d v="2021-08-06T00:00:00"/>
    <s v="완료"/>
    <m/>
    <m/>
    <m/>
    <m/>
    <s v="이남용"/>
    <x v="45"/>
    <s v="이남용"/>
    <m/>
  </r>
  <r>
    <n v="2574"/>
    <s v="202108-043"/>
    <s v="N"/>
    <x v="1348"/>
    <s v="IT"/>
    <x v="2"/>
    <x v="9"/>
    <x v="35"/>
    <n v="2021"/>
    <n v="8"/>
    <n v="32"/>
    <d v="2021-08-02T00:00:00"/>
    <d v="2021-08-02T00:00:00"/>
    <d v="2021-08-02T00:00:00"/>
    <d v="2021-08-06T00:00:00"/>
    <s v="완료"/>
    <m/>
    <m/>
    <m/>
    <m/>
    <s v="이남용"/>
    <x v="45"/>
    <s v="이남용"/>
    <m/>
  </r>
  <r>
    <n v="2575"/>
    <s v="202108-044"/>
    <s v="N"/>
    <x v="1591"/>
    <s v="IT"/>
    <x v="2"/>
    <x v="9"/>
    <x v="35"/>
    <n v="2021"/>
    <n v="8"/>
    <n v="32"/>
    <d v="2021-08-02T00:00:00"/>
    <d v="2021-08-02T00:00:00"/>
    <d v="2021-08-02T00:00:00"/>
    <d v="2021-08-06T00:00:00"/>
    <s v="완료"/>
    <m/>
    <m/>
    <m/>
    <m/>
    <s v="임영두"/>
    <x v="45"/>
    <s v="이남용"/>
    <m/>
  </r>
  <r>
    <n v="2576"/>
    <s v="202108-045"/>
    <s v="N"/>
    <x v="1989"/>
    <s v="IT"/>
    <x v="2"/>
    <x v="9"/>
    <x v="35"/>
    <n v="2021"/>
    <n v="8"/>
    <n v="32"/>
    <d v="2021-08-02T00:00:00"/>
    <d v="2021-08-02T00:00:00"/>
    <d v="2021-08-02T00:00:00"/>
    <d v="2021-08-06T00:00:00"/>
    <s v="완료"/>
    <m/>
    <m/>
    <m/>
    <m/>
    <s v="이남용"/>
    <x v="45"/>
    <s v="이남용"/>
    <m/>
  </r>
  <r>
    <n v="2577"/>
    <s v="202108-046"/>
    <s v="N"/>
    <x v="2308"/>
    <s v="IT"/>
    <x v="2"/>
    <x v="9"/>
    <x v="35"/>
    <n v="2021"/>
    <n v="8"/>
    <n v="32"/>
    <d v="2021-08-02T00:00:00"/>
    <d v="2021-08-02T00:00:00"/>
    <d v="2021-08-02T00:00:00"/>
    <d v="2021-08-02T00:00:00"/>
    <s v="완료"/>
    <m/>
    <m/>
    <m/>
    <m/>
    <s v="임성현 "/>
    <x v="45"/>
    <s v="이남용"/>
    <m/>
  </r>
  <r>
    <n v="2578"/>
    <s v="202108-047"/>
    <s v="N"/>
    <x v="2309"/>
    <s v="IT"/>
    <x v="2"/>
    <x v="9"/>
    <x v="35"/>
    <n v="2021"/>
    <n v="8"/>
    <n v="32"/>
    <d v="2021-08-02T00:00:00"/>
    <d v="2021-08-02T00:00:00"/>
    <d v="2021-08-02T00:00:00"/>
    <d v="2021-08-02T00:00:00"/>
    <s v="완료"/>
    <m/>
    <m/>
    <m/>
    <m/>
    <s v="임영두"/>
    <x v="45"/>
    <s v="이남용"/>
    <s v="FMB모니터PC WindowsUpdate 설정변경"/>
  </r>
  <r>
    <n v="2579"/>
    <s v="202108-048"/>
    <s v="N"/>
    <x v="2310"/>
    <s v="IT"/>
    <x v="2"/>
    <x v="9"/>
    <x v="35"/>
    <n v="2021"/>
    <n v="8"/>
    <n v="32"/>
    <d v="2021-08-02T00:00:00"/>
    <d v="2021-08-02T00:00:00"/>
    <d v="2021-08-02T00:00:00"/>
    <d v="2021-08-02T00:00:00"/>
    <s v="완료"/>
    <m/>
    <m/>
    <m/>
    <m/>
    <s v="안태형"/>
    <x v="45"/>
    <s v="이남용"/>
    <m/>
  </r>
  <r>
    <n v="2580"/>
    <s v="202108-049"/>
    <s v="N"/>
    <x v="2311"/>
    <s v="IT"/>
    <x v="2"/>
    <x v="9"/>
    <x v="35"/>
    <n v="2021"/>
    <n v="8"/>
    <n v="32"/>
    <d v="2021-08-02T00:00:00"/>
    <d v="2021-08-02T00:00:00"/>
    <d v="2021-08-02T00:00:00"/>
    <d v="2021-08-02T00:00:00"/>
    <s v="완료"/>
    <m/>
    <m/>
    <m/>
    <m/>
    <s v="이우형"/>
    <x v="45"/>
    <s v="이남용"/>
    <m/>
  </r>
  <r>
    <n v="2581"/>
    <s v="202108-050"/>
    <s v="N"/>
    <x v="2312"/>
    <s v="IT"/>
    <x v="2"/>
    <x v="9"/>
    <x v="35"/>
    <n v="2021"/>
    <n v="8"/>
    <n v="32"/>
    <d v="2021-08-02T00:00:00"/>
    <d v="2021-08-02T00:00:00"/>
    <d v="2021-08-02T00:00:00"/>
    <d v="2021-08-02T00:00:00"/>
    <s v="완료"/>
    <m/>
    <m/>
    <m/>
    <m/>
    <s v="임성현 "/>
    <x v="45"/>
    <s v="이남용"/>
    <m/>
  </r>
  <r>
    <n v="2582"/>
    <s v="202108-051"/>
    <s v="N"/>
    <x v="1952"/>
    <s v="IT"/>
    <x v="2"/>
    <x v="9"/>
    <x v="35"/>
    <n v="2021"/>
    <n v="8"/>
    <n v="32"/>
    <d v="2021-08-03T00:00:00"/>
    <d v="2021-08-03T00:00:00"/>
    <d v="2021-08-03T00:00:00"/>
    <d v="2021-08-03T00:00:00"/>
    <s v="완료"/>
    <m/>
    <m/>
    <m/>
    <m/>
    <s v="김형수"/>
    <x v="45"/>
    <s v="이남용"/>
    <m/>
  </r>
  <r>
    <n v="2583"/>
    <s v="202108-052"/>
    <s v="N"/>
    <x v="1952"/>
    <s v="IT"/>
    <x v="2"/>
    <x v="9"/>
    <x v="35"/>
    <n v="2021"/>
    <n v="8"/>
    <n v="32"/>
    <d v="2021-08-03T00:00:00"/>
    <d v="2021-08-03T00:00:00"/>
    <d v="2021-08-03T00:00:00"/>
    <d v="2021-08-03T00:00:00"/>
    <s v="완료"/>
    <m/>
    <m/>
    <m/>
    <m/>
    <s v="김다현"/>
    <x v="45"/>
    <s v="이남용"/>
    <m/>
  </r>
  <r>
    <n v="2584"/>
    <s v="202108-053"/>
    <s v="N"/>
    <x v="2313"/>
    <s v="IT"/>
    <x v="2"/>
    <x v="9"/>
    <x v="35"/>
    <n v="2021"/>
    <n v="8"/>
    <n v="32"/>
    <d v="2021-08-03T00:00:00"/>
    <d v="2021-08-03T00:00:00"/>
    <d v="2021-08-03T00:00:00"/>
    <d v="2021-08-03T00:00:00"/>
    <s v="완료"/>
    <m/>
    <m/>
    <m/>
    <m/>
    <s v="임성현 "/>
    <x v="45"/>
    <s v="이남용"/>
    <m/>
  </r>
  <r>
    <n v="2585"/>
    <s v="202108-054"/>
    <s v="N"/>
    <x v="2314"/>
    <s v="MES"/>
    <x v="2"/>
    <x v="9"/>
    <x v="36"/>
    <n v="2021"/>
    <n v="8"/>
    <n v="33"/>
    <d v="2021-08-09T00:00:00"/>
    <d v="2021-08-09T00:00:00"/>
    <d v="2021-08-09T00:00:00"/>
    <d v="2021-08-09T00:00:00"/>
    <s v="완료"/>
    <m/>
    <m/>
    <m/>
    <m/>
    <s v="이규민"/>
    <x v="3"/>
    <s v="임영두"/>
    <m/>
  </r>
  <r>
    <n v="2586"/>
    <s v="202108-055"/>
    <s v="N"/>
    <x v="2315"/>
    <s v="MES"/>
    <x v="2"/>
    <x v="9"/>
    <x v="36"/>
    <n v="2021"/>
    <n v="8"/>
    <n v="33"/>
    <d v="2021-08-09T00:00:00"/>
    <d v="2021-08-09T00:00:00"/>
    <d v="2021-08-09T00:00:00"/>
    <d v="2021-08-11T00:00:00"/>
    <s v="완료"/>
    <m/>
    <m/>
    <m/>
    <m/>
    <s v="이규민"/>
    <x v="3"/>
    <s v="임영두"/>
    <m/>
  </r>
  <r>
    <n v="2587"/>
    <s v="202108-056"/>
    <s v="N"/>
    <x v="2316"/>
    <s v="IT"/>
    <x v="2"/>
    <x v="9"/>
    <x v="36"/>
    <n v="2021"/>
    <n v="8"/>
    <n v="33"/>
    <d v="2021-08-09T00:00:00"/>
    <d v="2021-08-09T00:00:00"/>
    <d v="2021-08-09T00:00:00"/>
    <d v="2021-08-09T00:00:00"/>
    <s v="완료"/>
    <m/>
    <m/>
    <m/>
    <m/>
    <s v="임성현"/>
    <x v="3"/>
    <s v="임영두"/>
    <m/>
  </r>
  <r>
    <n v="2588"/>
    <s v="202108-057"/>
    <s v="N"/>
    <x v="2317"/>
    <s v="VPN"/>
    <x v="2"/>
    <x v="9"/>
    <x v="36"/>
    <n v="2021"/>
    <n v="8"/>
    <n v="33"/>
    <d v="2021-08-09T00:00:00"/>
    <d v="2021-08-09T00:00:00"/>
    <d v="2021-08-09T00:00:00"/>
    <d v="2021-08-09T00:00:00"/>
    <s v="완료"/>
    <m/>
    <m/>
    <m/>
    <m/>
    <s v="이민재"/>
    <x v="3"/>
    <s v="임영두"/>
    <m/>
  </r>
  <r>
    <n v="2589"/>
    <s v="202108-058"/>
    <s v="N"/>
    <x v="1695"/>
    <s v="MES"/>
    <x v="2"/>
    <x v="9"/>
    <x v="36"/>
    <n v="2021"/>
    <n v="8"/>
    <n v="33"/>
    <d v="2021-08-10T00:00:00"/>
    <d v="2021-08-10T00:00:00"/>
    <d v="2021-08-10T00:00:00"/>
    <d v="2021-08-10T00:00:00"/>
    <s v="완료"/>
    <m/>
    <m/>
    <m/>
    <m/>
    <s v="정창현"/>
    <x v="3"/>
    <s v="임영두"/>
    <m/>
  </r>
  <r>
    <n v="2590"/>
    <s v="202108-059"/>
    <s v="N"/>
    <x v="2318"/>
    <s v="SFAWMS"/>
    <x v="2"/>
    <x v="9"/>
    <x v="36"/>
    <n v="2021"/>
    <n v="8"/>
    <n v="33"/>
    <d v="2021-08-10T00:00:00"/>
    <d v="2021-08-10T00:00:00"/>
    <d v="2021-08-10T00:00:00"/>
    <d v="2021-08-10T00:00:00"/>
    <s v="완료"/>
    <m/>
    <m/>
    <m/>
    <m/>
    <s v="우성훈"/>
    <x v="3"/>
    <s v="임영두"/>
    <m/>
  </r>
  <r>
    <n v="2591"/>
    <s v="202108-060"/>
    <s v="N"/>
    <x v="2319"/>
    <s v="IT"/>
    <x v="2"/>
    <x v="9"/>
    <x v="36"/>
    <n v="2021"/>
    <n v="8"/>
    <n v="33"/>
    <d v="2021-08-10T00:00:00"/>
    <d v="2021-08-10T00:00:00"/>
    <d v="2021-08-10T00:00:00"/>
    <d v="2021-08-10T00:00:00"/>
    <s v="완료"/>
    <m/>
    <m/>
    <m/>
    <m/>
    <s v="안영환"/>
    <x v="3"/>
    <s v="임영두"/>
    <m/>
  </r>
  <r>
    <n v="2592"/>
    <s v="202108-061"/>
    <s v="N"/>
    <x v="2320"/>
    <s v="IT"/>
    <x v="2"/>
    <x v="9"/>
    <x v="36"/>
    <n v="2021"/>
    <n v="8"/>
    <n v="33"/>
    <d v="2021-08-10T00:00:00"/>
    <d v="2021-08-10T00:00:00"/>
    <d v="2021-08-10T00:00:00"/>
    <d v="2021-08-10T00:00:00"/>
    <s v="완료"/>
    <m/>
    <m/>
    <m/>
    <m/>
    <s v="박기범"/>
    <x v="3"/>
    <s v="임영두"/>
    <s v="8월 8일 일요일 오후 22시 30분"/>
  </r>
  <r>
    <n v="2593"/>
    <s v="202108-062"/>
    <s v="N"/>
    <x v="2321"/>
    <s v="SFAWMS"/>
    <x v="2"/>
    <x v="9"/>
    <x v="36"/>
    <n v="2021"/>
    <n v="8"/>
    <n v="33"/>
    <d v="2021-08-10T00:00:00"/>
    <d v="2021-08-10T00:00:00"/>
    <d v="2021-08-10T00:00:00"/>
    <d v="2021-08-10T00:00:00"/>
    <s v="완료"/>
    <m/>
    <m/>
    <m/>
    <m/>
    <s v="우성훈"/>
    <x v="3"/>
    <s v="임영두"/>
    <m/>
  </r>
  <r>
    <n v="2594"/>
    <s v="202108-063"/>
    <s v="N"/>
    <x v="2322"/>
    <s v="MES"/>
    <x v="2"/>
    <x v="9"/>
    <x v="36"/>
    <n v="2021"/>
    <n v="8"/>
    <n v="33"/>
    <d v="2021-08-10T00:00:00"/>
    <d v="2021-08-10T00:00:00"/>
    <d v="2021-08-10T00:00:00"/>
    <d v="2021-08-11T00:00:00"/>
    <s v="완료"/>
    <m/>
    <m/>
    <m/>
    <m/>
    <s v="박기범"/>
    <x v="3"/>
    <s v="임영두"/>
    <m/>
  </r>
  <r>
    <n v="2595"/>
    <s v="202108-064"/>
    <s v="N"/>
    <x v="2323"/>
    <s v="IT"/>
    <x v="2"/>
    <x v="9"/>
    <x v="36"/>
    <n v="2021"/>
    <n v="8"/>
    <n v="33"/>
    <d v="2021-08-10T00:00:00"/>
    <d v="2021-08-10T00:00:00"/>
    <d v="2021-08-10T00:00:00"/>
    <d v="2021-08-10T00:00:00"/>
    <s v="완료"/>
    <m/>
    <m/>
    <m/>
    <m/>
    <s v="노승윤"/>
    <x v="3"/>
    <s v="임영두"/>
    <m/>
  </r>
  <r>
    <n v="2596"/>
    <s v="202108-065"/>
    <s v="N"/>
    <x v="2324"/>
    <s v="MES"/>
    <x v="2"/>
    <x v="9"/>
    <x v="36"/>
    <n v="2021"/>
    <n v="8"/>
    <n v="33"/>
    <d v="2021-08-11T00:00:00"/>
    <d v="2021-08-11T00:00:00"/>
    <d v="2021-08-11T00:00:00"/>
    <d v="2021-08-11T00:00:00"/>
    <s v="완료"/>
    <m/>
    <m/>
    <m/>
    <m/>
    <s v="노승윤"/>
    <x v="3"/>
    <s v="임영두"/>
    <m/>
  </r>
  <r>
    <n v="2597"/>
    <s v="202108-066"/>
    <s v="N"/>
    <x v="2325"/>
    <s v="MES"/>
    <x v="2"/>
    <x v="9"/>
    <x v="36"/>
    <n v="2021"/>
    <n v="8"/>
    <n v="33"/>
    <d v="2021-08-11T00:00:00"/>
    <d v="2021-08-11T00:00:00"/>
    <d v="2021-08-11T00:00:00"/>
    <d v="2021-08-11T00:00:00"/>
    <s v="완료"/>
    <m/>
    <m/>
    <m/>
    <m/>
    <s v="임동건"/>
    <x v="3"/>
    <s v="임영두"/>
    <m/>
  </r>
  <r>
    <n v="2598"/>
    <s v="202108-067"/>
    <s v="N"/>
    <x v="2326"/>
    <s v="MES"/>
    <x v="2"/>
    <x v="9"/>
    <x v="36"/>
    <n v="2021"/>
    <n v="8"/>
    <n v="33"/>
    <d v="2021-08-12T00:00:00"/>
    <d v="2021-08-12T00:00:00"/>
    <d v="2021-08-12T00:00:00"/>
    <d v="2021-08-12T00:00:00"/>
    <s v="완료"/>
    <m/>
    <m/>
    <m/>
    <m/>
    <s v="채지연"/>
    <x v="3"/>
    <s v="임영두"/>
    <m/>
  </r>
  <r>
    <n v="2599"/>
    <s v="202108-068"/>
    <s v="N"/>
    <x v="2327"/>
    <s v="MES"/>
    <x v="2"/>
    <x v="9"/>
    <x v="36"/>
    <n v="2021"/>
    <n v="8"/>
    <n v="33"/>
    <d v="2021-08-13T00:00:00"/>
    <d v="2021-08-13T00:00:00"/>
    <d v="2021-08-13T00:00:00"/>
    <d v="2021-08-13T00:00:00"/>
    <s v="완료"/>
    <m/>
    <m/>
    <m/>
    <m/>
    <s v="노승윤"/>
    <x v="3"/>
    <s v="임영두"/>
    <m/>
  </r>
  <r>
    <n v="2600"/>
    <s v="202108-069"/>
    <s v="N"/>
    <x v="2192"/>
    <s v="SFAWMS"/>
    <x v="2"/>
    <x v="8"/>
    <x v="34"/>
    <n v="2021"/>
    <n v="8"/>
    <n v="33"/>
    <d v="2021-07-22T00:00:00"/>
    <d v="2021-07-22T00:00:00"/>
    <d v="2021-07-22T00:00:00"/>
    <d v="2021-08-13T00:00:00"/>
    <s v="완료"/>
    <m/>
    <m/>
    <m/>
    <m/>
    <s v="이태경"/>
    <x v="93"/>
    <s v="노희만"/>
    <m/>
  </r>
  <r>
    <n v="2601"/>
    <s v="202108-070"/>
    <s v="N"/>
    <x v="2328"/>
    <s v="MES"/>
    <x v="2"/>
    <x v="9"/>
    <x v="36"/>
    <n v="2021"/>
    <n v="8"/>
    <n v="33"/>
    <d v="2021-08-11T00:00:00"/>
    <d v="2021-08-11T00:00:00"/>
    <d v="2021-08-11T00:00:00"/>
    <d v="2021-08-11T00:00:00"/>
    <s v="완료"/>
    <m/>
    <m/>
    <m/>
    <m/>
    <s v="이규민"/>
    <x v="93"/>
    <s v="노희만"/>
    <m/>
  </r>
  <r>
    <n v="2602"/>
    <s v="202108-071"/>
    <s v="N"/>
    <x v="2329"/>
    <s v="FMB"/>
    <x v="2"/>
    <x v="9"/>
    <x v="36"/>
    <n v="2021"/>
    <n v="8"/>
    <n v="33"/>
    <d v="2021-08-12T00:00:00"/>
    <d v="2021-08-12T00:00:00"/>
    <d v="2021-08-12T00:00:00"/>
    <d v="2021-08-13T00:00:00"/>
    <s v="완료"/>
    <m/>
    <m/>
    <m/>
    <m/>
    <s v="박기범"/>
    <x v="93"/>
    <s v="노희만"/>
    <m/>
  </r>
  <r>
    <n v="2603"/>
    <s v="202108-072"/>
    <s v="N"/>
    <x v="2330"/>
    <s v="MES"/>
    <x v="2"/>
    <x v="9"/>
    <x v="36"/>
    <n v="2021"/>
    <n v="8"/>
    <n v="33"/>
    <d v="2021-08-13T00:00:00"/>
    <d v="2021-08-13T00:00:00"/>
    <d v="2021-08-13T00:00:00"/>
    <d v="2021-08-13T00:00:00"/>
    <s v="완료"/>
    <m/>
    <m/>
    <m/>
    <m/>
    <s v="이규민"/>
    <x v="93"/>
    <s v="노희만"/>
    <m/>
  </r>
  <r>
    <n v="2604"/>
    <s v="202108-073"/>
    <s v="N"/>
    <x v="2331"/>
    <s v="SFAWMS"/>
    <x v="2"/>
    <x v="9"/>
    <x v="36"/>
    <n v="2021"/>
    <n v="8"/>
    <n v="33"/>
    <d v="2021-08-14T00:00:00"/>
    <d v="2021-08-14T00:00:00"/>
    <d v="2021-08-14T00:00:00"/>
    <d v="2021-08-14T00:00:00"/>
    <s v="완료"/>
    <m/>
    <m/>
    <m/>
    <m/>
    <s v="생산/품질/IT"/>
    <x v="99"/>
    <s v="노희만/임영두"/>
    <m/>
  </r>
  <r>
    <n v="2605"/>
    <s v="202108-074"/>
    <s v="N"/>
    <x v="2332"/>
    <s v="TFOWMS"/>
    <x v="2"/>
    <x v="9"/>
    <x v="36"/>
    <n v="2021"/>
    <n v="8"/>
    <n v="33"/>
    <d v="2021-08-13T00:00:00"/>
    <d v="2021-08-13T00:00:00"/>
    <d v="2021-08-13T00:00:00"/>
    <d v="2021-08-13T00:00:00"/>
    <s v="완료"/>
    <m/>
    <m/>
    <m/>
    <m/>
    <s v="김경민"/>
    <x v="93"/>
    <s v="노희만"/>
    <m/>
  </r>
  <r>
    <n v="2606"/>
    <s v="202108-075"/>
    <s v="N"/>
    <x v="2333"/>
    <s v="SFAWMS"/>
    <x v="2"/>
    <x v="9"/>
    <x v="36"/>
    <n v="2021"/>
    <n v="8"/>
    <n v="33"/>
    <d v="2021-08-13T00:00:00"/>
    <d v="2021-08-13T00:00:00"/>
    <d v="2021-08-13T00:00:00"/>
    <d v="2021-08-13T00:00:00"/>
    <s v="완료"/>
    <m/>
    <m/>
    <m/>
    <m/>
    <s v="이규민"/>
    <x v="93"/>
    <s v="노희만"/>
    <m/>
  </r>
  <r>
    <n v="2607"/>
    <s v="202108-076"/>
    <s v="N"/>
    <x v="2334"/>
    <s v="MES"/>
    <x v="2"/>
    <x v="9"/>
    <x v="36"/>
    <n v="2021"/>
    <n v="8"/>
    <n v="33"/>
    <d v="2021-08-13T00:00:00"/>
    <d v="2021-08-13T00:00:00"/>
    <d v="2021-08-13T00:00:00"/>
    <d v="2021-08-13T00:00:00"/>
    <s v="완료"/>
    <m/>
    <m/>
    <m/>
    <m/>
    <s v="임동건"/>
    <x v="93"/>
    <s v="노희만"/>
    <m/>
  </r>
  <r>
    <n v="2608"/>
    <s v="202108-077"/>
    <s v="N"/>
    <x v="1347"/>
    <s v="IT"/>
    <x v="2"/>
    <x v="9"/>
    <x v="35"/>
    <n v="2021"/>
    <n v="8"/>
    <n v="33"/>
    <d v="2021-08-02T00:00:00"/>
    <d v="2021-08-02T00:00:00"/>
    <d v="2021-08-02T00:00:00"/>
    <d v="2021-08-13T00:00:00"/>
    <s v="완료"/>
    <m/>
    <m/>
    <m/>
    <m/>
    <s v="이남용"/>
    <x v="45"/>
    <s v="이남용"/>
    <m/>
  </r>
  <r>
    <n v="2609"/>
    <s v="202108-078"/>
    <s v="N"/>
    <x v="1348"/>
    <s v="IT"/>
    <x v="2"/>
    <x v="9"/>
    <x v="35"/>
    <n v="2021"/>
    <n v="8"/>
    <n v="33"/>
    <d v="2021-08-02T00:00:00"/>
    <d v="2021-08-02T00:00:00"/>
    <d v="2021-08-02T00:00:00"/>
    <d v="2021-08-13T00:00:00"/>
    <s v="완료"/>
    <m/>
    <m/>
    <m/>
    <m/>
    <s v="이남용"/>
    <x v="45"/>
    <s v="이남용"/>
    <m/>
  </r>
  <r>
    <n v="2610"/>
    <s v="202108-079"/>
    <s v="N"/>
    <x v="1591"/>
    <s v="IT"/>
    <x v="2"/>
    <x v="9"/>
    <x v="35"/>
    <n v="2021"/>
    <n v="8"/>
    <n v="33"/>
    <d v="2021-08-02T00:00:00"/>
    <d v="2021-08-02T00:00:00"/>
    <d v="2021-08-02T00:00:00"/>
    <d v="2021-08-13T00:00:00"/>
    <s v="완료"/>
    <m/>
    <m/>
    <m/>
    <m/>
    <s v="임영두"/>
    <x v="45"/>
    <s v="이남용"/>
    <m/>
  </r>
  <r>
    <n v="2611"/>
    <s v="202108-080"/>
    <s v="N"/>
    <x v="2335"/>
    <s v="IT"/>
    <x v="2"/>
    <x v="9"/>
    <x v="36"/>
    <n v="2021"/>
    <n v="8"/>
    <n v="33"/>
    <d v="2021-08-09T00:00:00"/>
    <d v="2021-08-09T00:00:00"/>
    <d v="2021-08-09T00:00:00"/>
    <d v="2021-08-09T00:00:00"/>
    <s v="완료"/>
    <m/>
    <m/>
    <m/>
    <m/>
    <s v="송종근"/>
    <x v="45"/>
    <s v="이남용"/>
    <m/>
  </r>
  <r>
    <n v="2612"/>
    <s v="202108-081"/>
    <s v="N"/>
    <x v="2336"/>
    <s v="IT"/>
    <x v="2"/>
    <x v="9"/>
    <x v="36"/>
    <n v="2021"/>
    <n v="8"/>
    <n v="33"/>
    <d v="2021-08-09T00:00:00"/>
    <d v="2021-08-09T00:00:00"/>
    <d v="2021-08-09T00:00:00"/>
    <d v="2021-08-09T00:00:00"/>
    <s v="완료"/>
    <m/>
    <m/>
    <m/>
    <m/>
    <s v="이상원"/>
    <x v="45"/>
    <s v="이남용"/>
    <m/>
  </r>
  <r>
    <n v="2613"/>
    <s v="202108-082"/>
    <s v="N"/>
    <x v="2337"/>
    <s v="IT"/>
    <x v="2"/>
    <x v="9"/>
    <x v="36"/>
    <n v="2021"/>
    <n v="8"/>
    <n v="33"/>
    <d v="2021-08-09T00:00:00"/>
    <d v="2021-08-09T00:00:00"/>
    <d v="2021-08-09T00:00:00"/>
    <d v="2021-08-09T00:00:00"/>
    <s v="완료"/>
    <m/>
    <m/>
    <m/>
    <m/>
    <s v="한재완"/>
    <x v="45"/>
    <s v="이남용"/>
    <m/>
  </r>
  <r>
    <n v="2614"/>
    <s v="202108-083"/>
    <s v="N"/>
    <x v="2132"/>
    <s v="VPN"/>
    <x v="2"/>
    <x v="9"/>
    <x v="36"/>
    <n v="2021"/>
    <n v="8"/>
    <n v="33"/>
    <d v="2021-08-09T00:00:00"/>
    <d v="2021-08-09T00:00:00"/>
    <d v="2021-08-09T00:00:00"/>
    <d v="2021-08-09T00:00:00"/>
    <s v="완료"/>
    <m/>
    <m/>
    <m/>
    <m/>
    <s v="이수진"/>
    <x v="45"/>
    <s v="이남용"/>
    <m/>
  </r>
  <r>
    <n v="2615"/>
    <s v="202108-084"/>
    <s v="N"/>
    <x v="2071"/>
    <s v="IT"/>
    <x v="2"/>
    <x v="9"/>
    <x v="36"/>
    <n v="2021"/>
    <n v="8"/>
    <n v="33"/>
    <d v="2021-08-09T00:00:00"/>
    <d v="2021-08-09T00:00:00"/>
    <d v="2021-08-09T00:00:00"/>
    <d v="2021-08-09T00:00:00"/>
    <s v="완료"/>
    <m/>
    <m/>
    <m/>
    <m/>
    <s v="이승민"/>
    <x v="45"/>
    <s v="이남용"/>
    <m/>
  </r>
  <r>
    <n v="2616"/>
    <s v="202108-085"/>
    <s v="N"/>
    <x v="2338"/>
    <s v="IT"/>
    <x v="2"/>
    <x v="9"/>
    <x v="36"/>
    <n v="2021"/>
    <n v="8"/>
    <n v="33"/>
    <d v="2021-08-09T00:00:00"/>
    <d v="2021-08-09T00:00:00"/>
    <d v="2021-08-09T00:00:00"/>
    <d v="2021-08-11T00:00:00"/>
    <s v="완료"/>
    <m/>
    <m/>
    <m/>
    <m/>
    <s v="장지영,한재완,_x000a_안태형, 권용배_x000a_이승민, 정백선,_x000a_강덕우, 김선우,_x000a_박정호  "/>
    <x v="45"/>
    <s v="이남용"/>
    <m/>
  </r>
  <r>
    <n v="2617"/>
    <s v="202108-086"/>
    <s v="N"/>
    <x v="2339"/>
    <s v="IT"/>
    <x v="2"/>
    <x v="9"/>
    <x v="36"/>
    <n v="2021"/>
    <n v="8"/>
    <n v="33"/>
    <d v="2021-08-10T00:00:00"/>
    <d v="2021-08-10T00:00:00"/>
    <d v="2021-08-10T00:00:00"/>
    <d v="2021-08-13T00:00:00"/>
    <s v="완료"/>
    <m/>
    <m/>
    <m/>
    <m/>
    <s v="양다인, 장지영, 이지혜, 강덕우, 김형수, 박미주, 이승민, 박진현, 조한이, 정민주, 문현승, 조민재"/>
    <x v="45"/>
    <s v="이남용"/>
    <m/>
  </r>
  <r>
    <n v="2618"/>
    <s v="202108-087"/>
    <s v="N"/>
    <x v="2340"/>
    <s v="IT"/>
    <x v="2"/>
    <x v="9"/>
    <x v="36"/>
    <n v="2021"/>
    <n v="8"/>
    <n v="33"/>
    <d v="2021-08-10T00:00:00"/>
    <d v="2021-08-10T00:00:00"/>
    <d v="2021-08-10T00:00:00"/>
    <d v="2021-08-10T00:00:00"/>
    <s v="완료"/>
    <m/>
    <m/>
    <m/>
    <m/>
    <s v="정창현"/>
    <x v="45"/>
    <s v="이남용"/>
    <m/>
  </r>
  <r>
    <n v="2619"/>
    <s v="202108-088"/>
    <s v="N"/>
    <x v="2132"/>
    <s v="VPN"/>
    <x v="2"/>
    <x v="9"/>
    <x v="36"/>
    <n v="2021"/>
    <n v="8"/>
    <n v="33"/>
    <d v="2021-08-10T00:00:00"/>
    <d v="2021-08-10T00:00:00"/>
    <d v="2021-08-10T00:00:00"/>
    <d v="2021-08-10T00:00:00"/>
    <s v="완료"/>
    <m/>
    <m/>
    <m/>
    <m/>
    <s v="김희동"/>
    <x v="45"/>
    <s v="이남용"/>
    <m/>
  </r>
  <r>
    <n v="2620"/>
    <s v="202108-089"/>
    <s v="N"/>
    <x v="2341"/>
    <s v="IT"/>
    <x v="2"/>
    <x v="9"/>
    <x v="36"/>
    <n v="2021"/>
    <n v="8"/>
    <n v="33"/>
    <d v="2021-08-12T00:00:00"/>
    <d v="2021-08-12T00:00:00"/>
    <d v="2021-08-12T00:00:00"/>
    <d v="2021-08-12T00:00:00"/>
    <s v="완료"/>
    <m/>
    <m/>
    <m/>
    <m/>
    <s v="임성현"/>
    <x v="45"/>
    <s v="이남용"/>
    <m/>
  </r>
  <r>
    <n v="2621"/>
    <s v="202108-090"/>
    <s v="N"/>
    <x v="2309"/>
    <s v="IT"/>
    <x v="2"/>
    <x v="9"/>
    <x v="36"/>
    <n v="2021"/>
    <n v="8"/>
    <n v="33"/>
    <d v="2021-08-13T00:00:00"/>
    <d v="2021-08-13T00:00:00"/>
    <d v="2021-08-13T00:00:00"/>
    <d v="2021-08-13T00:00:00"/>
    <s v="완료"/>
    <m/>
    <m/>
    <m/>
    <m/>
    <s v="이남용"/>
    <x v="45"/>
    <s v="이남용"/>
    <m/>
  </r>
  <r>
    <n v="2622"/>
    <s v="202108-091"/>
    <s v="N"/>
    <x v="2342"/>
    <s v="THSYS"/>
    <x v="2"/>
    <x v="9"/>
    <x v="36"/>
    <n v="2021"/>
    <n v="8"/>
    <n v="33"/>
    <d v="2021-08-09T00:00:00"/>
    <d v="2021-08-09T00:00:00"/>
    <d v="2021-08-09T00:00:00"/>
    <d v="2021-08-09T00:00:00"/>
    <s v="완료"/>
    <m/>
    <m/>
    <m/>
    <m/>
    <s v="우성훈/생산팀"/>
    <x v="37"/>
    <s v="이세웅"/>
    <s v="꼬리표번호 : JA0321600Z01MYL0113YL0011 1건"/>
  </r>
  <r>
    <n v="2623"/>
    <s v="202108-092"/>
    <s v="N"/>
    <x v="2343"/>
    <s v="THSYS"/>
    <x v="2"/>
    <x v="9"/>
    <x v="36"/>
    <n v="2021"/>
    <n v="8"/>
    <n v="33"/>
    <d v="2021-08-09T00:00:00"/>
    <d v="2021-08-09T00:00:00"/>
    <d v="2021-08-09T00:00:00"/>
    <d v="2021-08-09T00:00:00"/>
    <s v="완료"/>
    <m/>
    <m/>
    <m/>
    <m/>
    <s v="백광현/HR팀"/>
    <x v="37"/>
    <s v="이세웅"/>
    <s v="GW의 TABLE 확인 후,  RM팀 이민 =&gt; 2021.05.03 작업수행"/>
  </r>
  <r>
    <n v="2624"/>
    <s v="202108-093"/>
    <s v="N"/>
    <x v="2344"/>
    <s v="THSYS"/>
    <x v="2"/>
    <x v="9"/>
    <x v="35"/>
    <n v="2021"/>
    <n v="8"/>
    <n v="33"/>
    <d v="2021-08-05T00:00:00"/>
    <d v="2021-08-05T00:00:00"/>
    <d v="2021-08-05T00:00:00"/>
    <d v="2021-08-10T00:00:00"/>
    <s v="완료"/>
    <m/>
    <m/>
    <m/>
    <m/>
    <s v="양진호/SPSS팀,_x000a_김완중/기획팀"/>
    <x v="37"/>
    <s v="이세웅"/>
    <s v="SAP T-CODE : ZPPSB760 [ BOM 원부자재 일괄 Update ]_x000a_신규 프로그램 작성완료, 제품코드 및 구성부품 일괄 조회_x000a_Component 로스율 일괄 Update"/>
  </r>
  <r>
    <n v="2625"/>
    <s v="202108-094"/>
    <s v="N"/>
    <x v="2345"/>
    <s v="THSYS"/>
    <x v="2"/>
    <x v="9"/>
    <x v="35"/>
    <n v="2021"/>
    <n v="8"/>
    <n v="33"/>
    <d v="2021-08-06T00:00:00"/>
    <d v="2021-08-06T00:00:00"/>
    <d v="2021-08-06T00:00:00"/>
    <d v="2021-08-12T00:00:00"/>
    <s v="완료"/>
    <m/>
    <m/>
    <m/>
    <m/>
    <s v="조형수/광기술1팀"/>
    <x v="37"/>
    <s v="이세웅"/>
    <s v="1차 업무미팅 : 21.08.06(금) =&gt; EQS 업무파악 후, 진행예정_x000a_2차 업무미팅 : 21.08.12(목) =&gt; 해당 관련 DATA에 대한 내용_x000a_DB에서 추출 후에 전달(13.07월 VAD14호기 DATA)"/>
  </r>
  <r>
    <n v="2626"/>
    <s v="202108-095"/>
    <s v="N"/>
    <x v="2346"/>
    <s v="THSYS"/>
    <x v="2"/>
    <x v="9"/>
    <x v="36"/>
    <n v="2021"/>
    <n v="8"/>
    <n v="33"/>
    <d v="2021-08-12T00:00:00"/>
    <d v="2021-08-12T00:00:00"/>
    <d v="2021-08-12T00:00:00"/>
    <d v="2021-08-12T00:00:00"/>
    <s v="완료"/>
    <m/>
    <m/>
    <m/>
    <m/>
    <s v="홍승혁/기획팀"/>
    <x v="37"/>
    <s v="이세웅"/>
    <s v="해당 특정코스트센터의 실적단가 필드 Overflow 발생,_x000a_33202013[TECF)광섬유_특수광], 기간:2021.06_x000a_해당 값 변경처리(조회프로그램 임의 변경가능)"/>
  </r>
  <r>
    <n v="2627"/>
    <s v="202108-096"/>
    <s v="N"/>
    <x v="2347"/>
    <s v="THSYS"/>
    <x v="2"/>
    <x v="9"/>
    <x v="36"/>
    <n v="2021"/>
    <n v="8"/>
    <n v="33"/>
    <d v="2021-08-12T00:00:00"/>
    <d v="2021-08-12T00:00:00"/>
    <d v="2021-08-12T00:00:00"/>
    <d v="2021-08-12T00:00:00"/>
    <s v="완료"/>
    <m/>
    <m/>
    <m/>
    <m/>
    <s v="홍승혁/기획팀"/>
    <x v="37"/>
    <s v="이세웅"/>
    <s v="KE27:기간별 매출평가 작성 =&gt; Dump 발생_x000a_1320 플랜트, 10(수출) DATA 오류확인_x000a_KE4S에서 해당 대금청구문서, &quot;개별항목역분개&quot; 처리 후_x000a_KE27 재수행작업"/>
  </r>
  <r>
    <n v="2628"/>
    <s v="202108-097"/>
    <s v="N"/>
    <x v="2348"/>
    <s v="THSYS"/>
    <x v="2"/>
    <x v="9"/>
    <x v="36"/>
    <n v="2021"/>
    <n v="8"/>
    <n v="33"/>
    <d v="2021-08-09T00:00:00"/>
    <d v="2021-08-09T00:00:00"/>
    <d v="2021-08-09T00:00:00"/>
    <d v="2021-08-13T00:00:00"/>
    <s v="완료"/>
    <m/>
    <m/>
    <m/>
    <m/>
    <s v="전다해/생산팀"/>
    <x v="37"/>
    <s v="이세웅"/>
    <m/>
  </r>
  <r>
    <n v="2629"/>
    <s v="202108-098"/>
    <s v="N"/>
    <x v="1861"/>
    <s v="THSYS"/>
    <x v="2"/>
    <x v="9"/>
    <x v="36"/>
    <n v="2021"/>
    <n v="8"/>
    <n v="33"/>
    <d v="2021-08-09T00:00:00"/>
    <d v="2021-08-09T00:00:00"/>
    <d v="2021-08-09T00:00:00"/>
    <d v="2021-08-09T00:00:00"/>
    <s v="완료"/>
    <m/>
    <m/>
    <m/>
    <m/>
    <s v="HR팀/백광현"/>
    <x v="38"/>
    <s v="허경훈"/>
    <s v="신규 계정 : 강선웅"/>
  </r>
  <r>
    <n v="2630"/>
    <s v="202108-099"/>
    <s v="N"/>
    <x v="2349"/>
    <s v="THSYS"/>
    <x v="2"/>
    <x v="9"/>
    <x v="36"/>
    <n v="2021"/>
    <n v="8"/>
    <n v="33"/>
    <d v="2021-08-09T00:00:00"/>
    <d v="2021-08-09T00:00:00"/>
    <d v="2021-08-09T00:00:00"/>
    <d v="2021-08-09T00:00:00"/>
    <s v="완료"/>
    <m/>
    <m/>
    <m/>
    <m/>
    <s v="HR팀/백광현"/>
    <x v="38"/>
    <s v="허경훈"/>
    <s v="송정유, 박재우, 문대승"/>
  </r>
  <r>
    <n v="2631"/>
    <s v="202108-100"/>
    <s v="N"/>
    <x v="2350"/>
    <s v="THSYS"/>
    <x v="2"/>
    <x v="9"/>
    <x v="36"/>
    <n v="2021"/>
    <n v="8"/>
    <n v="33"/>
    <d v="2021-08-10T00:00:00"/>
    <d v="2021-08-10T00:00:00"/>
    <d v="2021-08-10T00:00:00"/>
    <d v="2021-08-11T00:00:00"/>
    <s v="완료"/>
    <m/>
    <m/>
    <m/>
    <m/>
    <s v="경영지원팀/김영환"/>
    <x v="38"/>
    <s v="허경훈"/>
    <s v="메일 전송"/>
  </r>
  <r>
    <n v="2632"/>
    <s v="202108-101"/>
    <s v="N"/>
    <x v="2351"/>
    <s v="THSYS"/>
    <x v="2"/>
    <x v="9"/>
    <x v="36"/>
    <n v="2021"/>
    <n v="8"/>
    <n v="33"/>
    <d v="2021-08-10T00:00:00"/>
    <d v="2021-08-10T00:00:00"/>
    <d v="2021-08-10T00:00:00"/>
    <d v="2021-08-11T00:00:00"/>
    <s v="완료"/>
    <m/>
    <m/>
    <m/>
    <m/>
    <s v="광케이블생산팀/문현승"/>
    <x v="38"/>
    <s v="허경훈"/>
    <s v="IE설정 변경"/>
  </r>
  <r>
    <n v="2633"/>
    <s v="202108-102"/>
    <s v="N"/>
    <x v="2352"/>
    <s v="THSYS"/>
    <x v="2"/>
    <x v="9"/>
    <x v="36"/>
    <n v="2021"/>
    <n v="8"/>
    <n v="33"/>
    <d v="2021-08-11T00:00:00"/>
    <d v="2021-08-11T00:00:00"/>
    <d v="2021-08-11T00:00:00"/>
    <d v="2021-08-11T00:00:00"/>
    <s v="완료"/>
    <m/>
    <m/>
    <m/>
    <m/>
    <s v="마케팅팀/장지영"/>
    <x v="38"/>
    <s v="허경훈"/>
    <m/>
  </r>
  <r>
    <n v="2634"/>
    <s v="202108-103"/>
    <s v="N"/>
    <x v="2353"/>
    <s v="THSYS"/>
    <x v="2"/>
    <x v="9"/>
    <x v="36"/>
    <n v="2021"/>
    <n v="8"/>
    <n v="33"/>
    <d v="2021-08-12T00:00:00"/>
    <d v="2021-08-12T00:00:00"/>
    <d v="2021-08-12T00:00:00"/>
    <d v="2021-08-12T00:00:00"/>
    <s v="완료"/>
    <m/>
    <m/>
    <m/>
    <m/>
    <s v="마케팅팀/이상원"/>
    <x v="38"/>
    <s v="허경훈"/>
    <m/>
  </r>
  <r>
    <n v="2635"/>
    <s v="202108-104"/>
    <s v="N"/>
    <x v="2354"/>
    <s v="THSYS"/>
    <x v="2"/>
    <x v="9"/>
    <x v="36"/>
    <n v="2021"/>
    <n v="8"/>
    <n v="33"/>
    <d v="2021-08-13T00:00:00"/>
    <d v="2021-08-13T00:00:00"/>
    <d v="2021-08-13T00:00:00"/>
    <d v="2021-08-13T00:00:00"/>
    <s v="완료"/>
    <m/>
    <m/>
    <m/>
    <m/>
    <s v="경영지원팀/김영환"/>
    <x v="38"/>
    <s v="허경훈"/>
    <m/>
  </r>
  <r>
    <n v="2636"/>
    <s v="202108-105"/>
    <s v="N"/>
    <x v="2355"/>
    <s v="THSYS"/>
    <x v="2"/>
    <x v="9"/>
    <x v="36"/>
    <n v="2021"/>
    <n v="8"/>
    <n v="33"/>
    <d v="2021-08-11T00:00:00"/>
    <d v="2021-08-11T00:00:00"/>
    <d v="2021-08-11T00:00:00"/>
    <d v="2021-08-11T00:00:00"/>
    <s v="완료"/>
    <m/>
    <m/>
    <m/>
    <m/>
    <s v="허경훈"/>
    <x v="42"/>
    <s v="정희황"/>
    <s v="평촌 사무실 미디어 회수 (LTO4 19개, LTO5 4개)_x000a_백업장치 미디어 삽입 &amp; 클리닝 미디어 교체_x000a_Scratch 미디어 전환 (재사용)_x000a_Drive 클리닝 수행  "/>
  </r>
  <r>
    <n v="2637"/>
    <s v="202108-106"/>
    <s v="N"/>
    <x v="2356"/>
    <s v="TFOWMS"/>
    <x v="2"/>
    <x v="9"/>
    <x v="37"/>
    <n v="2021"/>
    <n v="8"/>
    <n v="34"/>
    <d v="2021-08-17T00:00:00"/>
    <d v="2021-08-17T00:00:00"/>
    <d v="2021-08-17T00:00:00"/>
    <d v="2021-08-19T00:00:00"/>
    <s v="완료"/>
    <m/>
    <m/>
    <m/>
    <m/>
    <s v="정경숙"/>
    <x v="3"/>
    <s v="임영두"/>
    <m/>
  </r>
  <r>
    <n v="2638"/>
    <s v="202108-107"/>
    <s v="N"/>
    <x v="2357"/>
    <s v="MES"/>
    <x v="2"/>
    <x v="9"/>
    <x v="37"/>
    <n v="2021"/>
    <n v="8"/>
    <n v="36"/>
    <d v="2021-08-19T00:00:00"/>
    <d v="2021-08-19T00:00:00"/>
    <d v="2021-08-19T00:00:00"/>
    <d v="2021-08-31T00:00:00"/>
    <s v="완료"/>
    <m/>
    <m/>
    <m/>
    <m/>
    <s v="이태경"/>
    <x v="3"/>
    <s v="임영두"/>
    <m/>
  </r>
  <r>
    <n v="2639"/>
    <s v="202108-108"/>
    <s v="N"/>
    <x v="2358"/>
    <s v="MES"/>
    <x v="2"/>
    <x v="9"/>
    <x v="37"/>
    <n v="2021"/>
    <n v="8"/>
    <n v="34"/>
    <d v="2021-08-19T00:00:00"/>
    <d v="2021-08-19T00:00:00"/>
    <d v="2021-08-19T00:00:00"/>
    <d v="2021-08-19T00:00:00"/>
    <s v="완료"/>
    <m/>
    <m/>
    <m/>
    <m/>
    <s v="이규민"/>
    <x v="3"/>
    <s v="임영두"/>
    <m/>
  </r>
  <r>
    <n v="2640"/>
    <s v="202108-109"/>
    <s v="N"/>
    <x v="2359"/>
    <s v="MES"/>
    <x v="2"/>
    <x v="9"/>
    <x v="37"/>
    <n v="2021"/>
    <n v="8"/>
    <n v="34"/>
    <d v="2021-08-19T00:00:00"/>
    <d v="2021-08-19T00:00:00"/>
    <d v="2021-08-19T00:00:00"/>
    <d v="2021-08-20T00:00:00"/>
    <s v="완료"/>
    <m/>
    <m/>
    <m/>
    <m/>
    <s v="어광우"/>
    <x v="3"/>
    <s v="임영두"/>
    <m/>
  </r>
  <r>
    <n v="2641"/>
    <s v="202108-110"/>
    <s v="N"/>
    <x v="2360"/>
    <s v="IT"/>
    <x v="2"/>
    <x v="9"/>
    <x v="37"/>
    <n v="2021"/>
    <n v="8"/>
    <n v="34"/>
    <d v="2021-08-20T00:00:00"/>
    <d v="2021-08-20T00:00:00"/>
    <d v="2021-08-20T00:00:00"/>
    <d v="2021-08-20T00:00:00"/>
    <s v="완료"/>
    <m/>
    <m/>
    <m/>
    <m/>
    <s v="김철민"/>
    <x v="3"/>
    <s v="임영두"/>
    <m/>
  </r>
  <r>
    <n v="2642"/>
    <s v="202108-111"/>
    <s v="N"/>
    <x v="2361"/>
    <s v="PANG"/>
    <x v="2"/>
    <x v="9"/>
    <x v="37"/>
    <n v="2021"/>
    <n v="8"/>
    <n v="34"/>
    <d v="2021-08-19T00:00:00"/>
    <d v="2021-08-19T00:00:00"/>
    <d v="2021-08-19T00:00:00"/>
    <d v="2021-08-20T00:00:00"/>
    <s v="완료"/>
    <m/>
    <m/>
    <m/>
    <m/>
    <s v="어광우"/>
    <x v="3"/>
    <s v="임영두"/>
    <m/>
  </r>
  <r>
    <n v="2643"/>
    <s v="202108-112"/>
    <s v="N"/>
    <x v="2362"/>
    <s v="MES"/>
    <x v="2"/>
    <x v="9"/>
    <x v="37"/>
    <n v="2021"/>
    <n v="8"/>
    <n v="34"/>
    <d v="2021-08-20T00:00:00"/>
    <d v="2021-08-20T00:00:00"/>
    <d v="2021-08-20T00:00:00"/>
    <d v="2021-08-20T00:00:00"/>
    <s v="완료"/>
    <m/>
    <m/>
    <m/>
    <m/>
    <s v="임동건"/>
    <x v="3"/>
    <s v="임영두"/>
    <m/>
  </r>
  <r>
    <n v="2644"/>
    <s v="202108-113"/>
    <s v="N"/>
    <x v="2363"/>
    <s v="MES"/>
    <x v="2"/>
    <x v="9"/>
    <x v="37"/>
    <n v="2021"/>
    <n v="8"/>
    <n v="34"/>
    <d v="2021-08-19T00:00:00"/>
    <d v="2021-08-19T00:00:00"/>
    <d v="2021-08-19T00:00:00"/>
    <d v="2021-08-20T00:00:00"/>
    <s v="완료"/>
    <m/>
    <m/>
    <m/>
    <m/>
    <s v="이규민"/>
    <x v="3"/>
    <s v="임영두"/>
    <m/>
  </r>
  <r>
    <n v="2645"/>
    <s v="202108-114"/>
    <s v="N"/>
    <x v="2364"/>
    <s v="TFOWMS"/>
    <x v="2"/>
    <x v="9"/>
    <x v="37"/>
    <n v="2021"/>
    <n v="8"/>
    <n v="34"/>
    <d v="2021-08-17T00:00:00"/>
    <d v="2021-08-17T00:00:00"/>
    <d v="2021-08-17T00:00:00"/>
    <d v="2021-08-17T00:00:00"/>
    <s v="완료"/>
    <m/>
    <m/>
    <m/>
    <m/>
    <s v="정경숙"/>
    <x v="93"/>
    <s v="노희만"/>
    <m/>
  </r>
  <r>
    <n v="2646"/>
    <s v="202108-115"/>
    <s v="N"/>
    <x v="2365"/>
    <s v="MES"/>
    <x v="2"/>
    <x v="9"/>
    <x v="37"/>
    <n v="2021"/>
    <n v="8"/>
    <n v="34"/>
    <d v="2021-08-17T00:00:00"/>
    <d v="2021-08-17T00:00:00"/>
    <d v="2021-08-17T00:00:00"/>
    <d v="2021-08-17T00:00:00"/>
    <s v="완료"/>
    <m/>
    <m/>
    <m/>
    <m/>
    <s v="이규민"/>
    <x v="93"/>
    <s v="노희만"/>
    <m/>
  </r>
  <r>
    <n v="2647"/>
    <s v="202108-116"/>
    <s v="N"/>
    <x v="2366"/>
    <s v="MES"/>
    <x v="2"/>
    <x v="9"/>
    <x v="37"/>
    <n v="2021"/>
    <n v="8"/>
    <n v="34"/>
    <d v="2021-08-17T00:00:00"/>
    <d v="2021-08-17T00:00:00"/>
    <d v="2021-08-17T00:00:00"/>
    <d v="2021-08-18T00:00:00"/>
    <s v="완료"/>
    <m/>
    <m/>
    <m/>
    <m/>
    <s v="IT"/>
    <x v="93"/>
    <s v="노희만"/>
    <m/>
  </r>
  <r>
    <n v="2648"/>
    <s v="202108-117"/>
    <s v="N"/>
    <x v="2367"/>
    <s v="MES"/>
    <x v="2"/>
    <x v="9"/>
    <x v="37"/>
    <n v="2021"/>
    <n v="8"/>
    <n v="35"/>
    <d v="2021-08-17T00:00:00"/>
    <d v="2021-08-17T00:00:00"/>
    <d v="2021-08-17T00:00:00"/>
    <d v="2021-08-27T00:00:00"/>
    <s v="완료"/>
    <m/>
    <m/>
    <m/>
    <m/>
    <s v="이규민"/>
    <x v="93"/>
    <s v="노희만"/>
    <m/>
  </r>
  <r>
    <n v="2649"/>
    <s v="202108-118"/>
    <s v="N"/>
    <x v="1347"/>
    <s v="IT"/>
    <x v="2"/>
    <x v="9"/>
    <x v="37"/>
    <n v="2021"/>
    <n v="8"/>
    <n v="34"/>
    <d v="2021-08-17T00:00:00"/>
    <d v="2021-08-17T00:00:00"/>
    <d v="2021-08-17T00:00:00"/>
    <d v="2021-08-20T00:00:00"/>
    <s v="완료"/>
    <m/>
    <m/>
    <m/>
    <m/>
    <s v="이남용"/>
    <x v="45"/>
    <s v="이남용"/>
    <m/>
  </r>
  <r>
    <n v="2650"/>
    <s v="202108-119"/>
    <s v="N"/>
    <x v="1348"/>
    <s v="IT"/>
    <x v="2"/>
    <x v="9"/>
    <x v="37"/>
    <n v="2021"/>
    <n v="8"/>
    <n v="34"/>
    <d v="2021-08-17T00:00:00"/>
    <d v="2021-08-17T00:00:00"/>
    <d v="2021-08-17T00:00:00"/>
    <d v="2021-08-20T00:00:00"/>
    <s v="완료"/>
    <m/>
    <m/>
    <m/>
    <m/>
    <s v="이남용"/>
    <x v="45"/>
    <s v="이남용"/>
    <m/>
  </r>
  <r>
    <n v="2651"/>
    <s v="202108-120"/>
    <s v="N"/>
    <x v="1591"/>
    <s v="IT"/>
    <x v="2"/>
    <x v="9"/>
    <x v="37"/>
    <n v="2021"/>
    <n v="8"/>
    <n v="34"/>
    <d v="2021-08-17T00:00:00"/>
    <d v="2021-08-17T00:00:00"/>
    <d v="2021-08-17T00:00:00"/>
    <d v="2021-08-20T00:00:00"/>
    <s v="완료"/>
    <m/>
    <m/>
    <m/>
    <m/>
    <s v="임영두"/>
    <x v="45"/>
    <s v="이남용"/>
    <m/>
  </r>
  <r>
    <n v="2652"/>
    <s v="202108-121"/>
    <s v="N"/>
    <x v="2368"/>
    <s v="IT"/>
    <x v="2"/>
    <x v="9"/>
    <x v="37"/>
    <n v="2021"/>
    <n v="8"/>
    <n v="34"/>
    <d v="2021-08-17T00:00:00"/>
    <d v="2021-08-17T00:00:00"/>
    <d v="2021-08-17T00:00:00"/>
    <d v="2021-08-17T00:00:00"/>
    <s v="완료"/>
    <m/>
    <m/>
    <m/>
    <m/>
    <s v="임성현"/>
    <x v="45"/>
    <s v="이남용"/>
    <m/>
  </r>
  <r>
    <n v="2653"/>
    <s v="202108-122"/>
    <s v="N"/>
    <x v="2369"/>
    <s v="IT"/>
    <x v="2"/>
    <x v="9"/>
    <x v="37"/>
    <n v="2021"/>
    <n v="8"/>
    <n v="34"/>
    <d v="2021-08-17T00:00:00"/>
    <d v="2021-08-17T00:00:00"/>
    <d v="2021-08-17T00:00:00"/>
    <d v="2021-08-17T00:00:00"/>
    <s v="완료"/>
    <m/>
    <m/>
    <m/>
    <m/>
    <s v="이수진"/>
    <x v="45"/>
    <s v="이남용"/>
    <s v="대한시스템즈 허경훈팀장님께 이관조치"/>
  </r>
  <r>
    <n v="2654"/>
    <s v="202108-123"/>
    <s v="N"/>
    <x v="2368"/>
    <s v="IT"/>
    <x v="2"/>
    <x v="9"/>
    <x v="37"/>
    <n v="2021"/>
    <n v="8"/>
    <n v="34"/>
    <d v="2021-08-18T00:00:00"/>
    <d v="2021-08-18T00:00:00"/>
    <d v="2021-08-18T00:00:00"/>
    <d v="2021-08-18T00:00:00"/>
    <s v="완료"/>
    <m/>
    <m/>
    <m/>
    <m/>
    <s v="임성현"/>
    <x v="45"/>
    <s v="이남용"/>
    <m/>
  </r>
  <r>
    <n v="2655"/>
    <s v="202108-124"/>
    <s v="N"/>
    <x v="2370"/>
    <s v="IT"/>
    <x v="2"/>
    <x v="9"/>
    <x v="37"/>
    <n v="2021"/>
    <n v="8"/>
    <n v="34"/>
    <d v="2021-08-18T00:00:00"/>
    <d v="2021-08-18T00:00:00"/>
    <d v="2021-08-18T00:00:00"/>
    <d v="2021-08-18T00:00:00"/>
    <s v="완료"/>
    <m/>
    <m/>
    <m/>
    <m/>
    <s v="정창현"/>
    <x v="45"/>
    <s v="이남용"/>
    <m/>
  </r>
  <r>
    <n v="2656"/>
    <s v="202108-125"/>
    <s v="N"/>
    <x v="2071"/>
    <s v="IT"/>
    <x v="2"/>
    <x v="9"/>
    <x v="37"/>
    <n v="2021"/>
    <n v="8"/>
    <n v="34"/>
    <d v="2021-08-18T00:00:00"/>
    <d v="2021-08-18T00:00:00"/>
    <d v="2021-08-18T00:00:00"/>
    <d v="2021-08-18T00:00:00"/>
    <s v="완료"/>
    <m/>
    <m/>
    <m/>
    <m/>
    <s v="주성민"/>
    <x v="45"/>
    <s v="이남용"/>
    <m/>
  </r>
  <r>
    <n v="2657"/>
    <s v="202108-126"/>
    <s v="N"/>
    <x v="2371"/>
    <s v="IT"/>
    <x v="2"/>
    <x v="9"/>
    <x v="37"/>
    <n v="2021"/>
    <n v="8"/>
    <n v="34"/>
    <d v="2021-08-19T00:00:00"/>
    <d v="2021-08-19T00:00:00"/>
    <d v="2021-08-19T00:00:00"/>
    <d v="2021-08-19T00:00:00"/>
    <s v="완료"/>
    <m/>
    <m/>
    <m/>
    <m/>
    <s v="노승민"/>
    <x v="45"/>
    <s v="이남용"/>
    <m/>
  </r>
  <r>
    <n v="2658"/>
    <s v="202108-127"/>
    <s v="N"/>
    <x v="2372"/>
    <s v="IT"/>
    <x v="2"/>
    <x v="9"/>
    <x v="37"/>
    <n v="2021"/>
    <n v="8"/>
    <n v="34"/>
    <d v="2021-08-19T00:00:00"/>
    <d v="2021-08-19T00:00:00"/>
    <d v="2021-08-19T00:00:00"/>
    <d v="2021-08-19T00:00:00"/>
    <s v="완료"/>
    <m/>
    <m/>
    <m/>
    <m/>
    <s v="안영환"/>
    <x v="45"/>
    <s v="이남용"/>
    <m/>
  </r>
  <r>
    <n v="2659"/>
    <s v="202108-128"/>
    <s v="N"/>
    <x v="2368"/>
    <s v="IT"/>
    <x v="2"/>
    <x v="9"/>
    <x v="37"/>
    <n v="2021"/>
    <n v="8"/>
    <n v="34"/>
    <d v="2021-08-19T00:00:00"/>
    <d v="2021-08-19T00:00:00"/>
    <d v="2021-08-19T00:00:00"/>
    <d v="2021-08-19T00:00:00"/>
    <s v="완료"/>
    <m/>
    <m/>
    <m/>
    <m/>
    <s v="임성현"/>
    <x v="45"/>
    <s v="이남용"/>
    <m/>
  </r>
  <r>
    <n v="2660"/>
    <s v="202108-129"/>
    <s v="N"/>
    <x v="2373"/>
    <s v="IT"/>
    <x v="2"/>
    <x v="9"/>
    <x v="37"/>
    <n v="2021"/>
    <n v="8"/>
    <n v="34"/>
    <d v="2021-08-19T00:00:00"/>
    <d v="2021-08-19T00:00:00"/>
    <d v="2021-08-19T00:00:00"/>
    <d v="2021-08-19T00:00:00"/>
    <s v="완료"/>
    <m/>
    <m/>
    <m/>
    <m/>
    <s v="안영환"/>
    <x v="45"/>
    <s v="이남용"/>
    <s v="터치스크린 모니터문제로 업체연락 요청"/>
  </r>
  <r>
    <n v="2661"/>
    <s v="202108-130"/>
    <s v="N"/>
    <x v="2374"/>
    <s v="Network"/>
    <x v="2"/>
    <x v="9"/>
    <x v="37"/>
    <n v="2021"/>
    <n v="8"/>
    <n v="34"/>
    <d v="2021-08-20T00:00:00"/>
    <d v="2021-08-20T00:00:00"/>
    <d v="2021-08-20T00:00:00"/>
    <d v="2021-08-20T00:00:00"/>
    <s v="완료"/>
    <m/>
    <m/>
    <m/>
    <m/>
    <s v="김현주"/>
    <x v="45"/>
    <s v="이남용"/>
    <m/>
  </r>
  <r>
    <n v="2662"/>
    <s v="202108-131"/>
    <s v="N"/>
    <x v="2375"/>
    <s v="IT"/>
    <x v="2"/>
    <x v="9"/>
    <x v="37"/>
    <n v="2021"/>
    <n v="8"/>
    <n v="34"/>
    <d v="2021-08-20T00:00:00"/>
    <d v="2021-08-20T00:00:00"/>
    <d v="2021-08-20T00:00:00"/>
    <d v="2021-08-20T00:00:00"/>
    <s v="완료"/>
    <m/>
    <m/>
    <m/>
    <m/>
    <s v="문현승"/>
    <x v="45"/>
    <s v="이남용"/>
    <m/>
  </r>
  <r>
    <n v="2663"/>
    <s v="202108-132"/>
    <s v="N"/>
    <x v="2376"/>
    <s v="THSYS"/>
    <x v="2"/>
    <x v="9"/>
    <x v="37"/>
    <n v="2021"/>
    <n v="8"/>
    <n v="34"/>
    <d v="2021-08-17T00:00:00"/>
    <d v="2021-08-17T00:00:00"/>
    <d v="2021-08-17T00:00:00"/>
    <d v="2021-08-17T00:00:00"/>
    <s v="완료"/>
    <m/>
    <m/>
    <m/>
    <m/>
    <s v="이세웅/IT팀"/>
    <x v="37"/>
    <s v="이세웅"/>
    <s v="2021.08월 실적/투입/재고재처리 I/F 내역 모니터링 및 점검"/>
  </r>
  <r>
    <n v="2664"/>
    <s v="202108-133"/>
    <s v="N"/>
    <x v="2377"/>
    <s v="THSYS"/>
    <x v="2"/>
    <x v="9"/>
    <x v="37"/>
    <n v="2021"/>
    <n v="8"/>
    <n v="34"/>
    <d v="2021-08-18T00:00:00"/>
    <d v="2021-08-18T00:00:00"/>
    <d v="2021-08-18T00:00:00"/>
    <d v="2021-08-18T00:00:00"/>
    <s v="완료"/>
    <m/>
    <m/>
    <m/>
    <m/>
    <s v="최원영/재무팀"/>
    <x v="37"/>
    <s v="이세웅"/>
    <s v="SAP T-CODE:FS00, 2건 신규계정추가(기업 보통 예금)_x000a_OB58:재무제표 2건 신규계정 Mappping _x000a_거래내역시 가수금 계정처리 작업(Bicnet 전송시 Mapping)"/>
  </r>
  <r>
    <n v="2665"/>
    <s v="202108-134"/>
    <s v="N"/>
    <x v="2378"/>
    <s v="THSYS"/>
    <x v="2"/>
    <x v="9"/>
    <x v="37"/>
    <n v="2021"/>
    <n v="8"/>
    <n v="34"/>
    <d v="2021-08-19T00:00:00"/>
    <d v="2021-08-19T00:00:00"/>
    <d v="2021-08-19T00:00:00"/>
    <d v="2021-08-19T00:00:00"/>
    <s v="완료"/>
    <m/>
    <m/>
    <m/>
    <m/>
    <s v="최원영/재무팀"/>
    <x v="37"/>
    <s v="이세웅"/>
    <s v="ZTRR8020(거래내역) 처리 불가_x000a_해당 계정에 대한 H/B 처리 미등록_x000a_FS12에서 해당 은행 H/B 처리 완료 후 처리"/>
  </r>
  <r>
    <n v="2666"/>
    <s v="202108-135"/>
    <s v="N"/>
    <x v="2379"/>
    <s v="THSYS"/>
    <x v="2"/>
    <x v="9"/>
    <x v="37"/>
    <n v="2021"/>
    <n v="8"/>
    <n v="34"/>
    <d v="2021-08-19T00:00:00"/>
    <d v="2021-08-19T00:00:00"/>
    <d v="2021-08-19T00:00:00"/>
    <d v="2021-08-19T00:00:00"/>
    <s v="완료"/>
    <m/>
    <m/>
    <m/>
    <m/>
    <s v="권영천/생산관리팀"/>
    <x v="37"/>
    <s v="이세웅"/>
    <s v="SUS 공정 개별작업지시 33건, SAP 삭제 후 MES 조회됨_x000a_해당건 SAP 재전송처리 작업수행"/>
  </r>
  <r>
    <n v="2667"/>
    <s v="202108-136"/>
    <s v="N"/>
    <x v="2380"/>
    <s v="THSYS"/>
    <x v="2"/>
    <x v="9"/>
    <x v="37"/>
    <n v="2021"/>
    <n v="8"/>
    <n v="35"/>
    <d v="2021-08-19T00:00:00"/>
    <d v="2021-08-19T00:00:00"/>
    <d v="2021-08-19T00:00:00"/>
    <d v="2021-08-27T00:00:00"/>
    <s v="완료"/>
    <m/>
    <m/>
    <m/>
    <m/>
    <s v="조한이/기획팀"/>
    <x v="37"/>
    <s v="이세웅"/>
    <s v=".손익검토 양식 영문화 요청_x000a_.현재 업무 분석 중_x000a_.차주~ 진행 필요시 프로그램 수정 필요"/>
  </r>
  <r>
    <n v="2668"/>
    <s v="202108-137"/>
    <s v="N"/>
    <x v="1861"/>
    <s v="THSYS"/>
    <x v="2"/>
    <x v="9"/>
    <x v="37"/>
    <n v="2021"/>
    <n v="8"/>
    <n v="34"/>
    <d v="2021-08-17T00:00:00"/>
    <d v="2021-08-17T00:00:00"/>
    <d v="2021-08-17T00:00:00"/>
    <d v="2021-08-17T00:00:00"/>
    <s v="완료"/>
    <m/>
    <m/>
    <m/>
    <m/>
    <s v="백광현/HR팀"/>
    <x v="38"/>
    <s v="허경훈"/>
    <s v="신규계정 : 박용수"/>
  </r>
  <r>
    <n v="2669"/>
    <s v="202108-138"/>
    <s v="N"/>
    <x v="2381"/>
    <s v="THSYS"/>
    <x v="2"/>
    <x v="9"/>
    <x v="37"/>
    <n v="2021"/>
    <n v="8"/>
    <n v="34"/>
    <d v="2021-08-18T00:00:00"/>
    <d v="2021-08-18T00:00:00"/>
    <d v="2021-08-18T00:00:00"/>
    <d v="2021-08-18T00:00:00"/>
    <s v="완료"/>
    <m/>
    <m/>
    <m/>
    <m/>
    <s v="김영환/경영지원팀"/>
    <x v="38"/>
    <s v="허경훈"/>
    <m/>
  </r>
  <r>
    <n v="2670"/>
    <s v="202108-139"/>
    <s v="N"/>
    <x v="2382"/>
    <s v="THSYS"/>
    <x v="2"/>
    <x v="9"/>
    <x v="37"/>
    <n v="2021"/>
    <n v="8"/>
    <n v="34"/>
    <d v="2021-08-19T00:00:00"/>
    <d v="2021-08-19T00:00:00"/>
    <d v="2021-08-19T00:00:00"/>
    <d v="2021-08-19T00:00:00"/>
    <s v="완료"/>
    <m/>
    <m/>
    <m/>
    <m/>
    <s v="최근영/IT팀"/>
    <x v="38"/>
    <s v="허경훈"/>
    <m/>
  </r>
  <r>
    <n v="2671"/>
    <s v="202108-140"/>
    <s v="N"/>
    <x v="2383"/>
    <s v="THSYS"/>
    <x v="2"/>
    <x v="9"/>
    <x v="37"/>
    <n v="2021"/>
    <n v="8"/>
    <n v="34"/>
    <d v="2021-08-19T00:00:00"/>
    <d v="2021-08-19T00:00:00"/>
    <d v="2021-08-19T00:00:00"/>
    <d v="2021-08-19T00:00:00"/>
    <s v="완료"/>
    <m/>
    <m/>
    <m/>
    <m/>
    <s v="정희황"/>
    <x v="42"/>
    <s v="정희황"/>
    <m/>
  </r>
  <r>
    <n v="2672"/>
    <s v="202108-141"/>
    <s v="N"/>
    <x v="2384"/>
    <s v="THSYS"/>
    <x v="2"/>
    <x v="9"/>
    <x v="37"/>
    <n v="2021"/>
    <n v="8"/>
    <n v="34"/>
    <d v="2021-08-18T00:00:00"/>
    <d v="2021-08-18T00:00:00"/>
    <d v="2021-08-18T00:00:00"/>
    <d v="2021-08-20T00:00:00"/>
    <s v="완료"/>
    <m/>
    <m/>
    <m/>
    <m/>
    <s v="최근영/IT팀"/>
    <x v="38"/>
    <s v="허경훈"/>
    <m/>
  </r>
  <r>
    <n v="2673"/>
    <s v="202108-142"/>
    <s v="N"/>
    <x v="2385"/>
    <s v="MES"/>
    <x v="2"/>
    <x v="9"/>
    <x v="38"/>
    <n v="2021"/>
    <n v="9"/>
    <n v="36"/>
    <d v="2021-08-26T00:00:00"/>
    <d v="2021-08-26T00:00:00"/>
    <d v="2021-08-26T00:00:00"/>
    <d v="2021-09-01T00:00:00"/>
    <s v="완료"/>
    <m/>
    <m/>
    <m/>
    <m/>
    <s v="윤지훈"/>
    <x v="3"/>
    <s v="임영두"/>
    <m/>
  </r>
  <r>
    <n v="2674"/>
    <s v="202108-143"/>
    <s v="N"/>
    <x v="2386"/>
    <s v="MES"/>
    <x v="2"/>
    <x v="9"/>
    <x v="38"/>
    <n v="2021"/>
    <n v="9"/>
    <n v="36"/>
    <d v="2021-08-26T00:00:00"/>
    <d v="2021-08-26T00:00:00"/>
    <d v="2021-08-26T00:00:00"/>
    <d v="2021-09-01T00:00:00"/>
    <s v="완료"/>
    <m/>
    <m/>
    <m/>
    <m/>
    <s v="윤지훈"/>
    <x v="3"/>
    <s v="임영두"/>
    <m/>
  </r>
  <r>
    <n v="2675"/>
    <s v="202108-144"/>
    <s v="N"/>
    <x v="2387"/>
    <s v="PANG"/>
    <x v="2"/>
    <x v="9"/>
    <x v="38"/>
    <n v="2021"/>
    <n v="8"/>
    <n v="35"/>
    <d v="2021-08-26T00:00:00"/>
    <d v="2021-08-26T00:00:00"/>
    <d v="2021-08-26T00:00:00"/>
    <d v="2021-08-26T00:00:00"/>
    <s v="완료"/>
    <m/>
    <m/>
    <m/>
    <m/>
    <s v="윤지훈"/>
    <x v="3"/>
    <s v="임영두"/>
    <m/>
  </r>
  <r>
    <n v="2676"/>
    <s v="202108-145"/>
    <s v="N"/>
    <x v="2388"/>
    <s v="PANG"/>
    <x v="2"/>
    <x v="9"/>
    <x v="38"/>
    <n v="2021"/>
    <n v="8"/>
    <n v="35"/>
    <d v="2021-08-26T00:00:00"/>
    <d v="2021-08-26T00:00:00"/>
    <d v="2021-08-26T00:00:00"/>
    <d v="2021-08-26T00:00:00"/>
    <s v="완료"/>
    <m/>
    <m/>
    <m/>
    <m/>
    <s v="윤지훈"/>
    <x v="3"/>
    <s v="임영두"/>
    <m/>
  </r>
  <r>
    <n v="2677"/>
    <s v="202108-146"/>
    <s v="N"/>
    <x v="2389"/>
    <s v="MES"/>
    <x v="2"/>
    <x v="9"/>
    <x v="38"/>
    <n v="2021"/>
    <n v="8"/>
    <n v="35"/>
    <d v="2021-08-26T00:00:00"/>
    <d v="2021-08-26T00:00:00"/>
    <d v="2021-08-26T00:00:00"/>
    <d v="2021-08-26T00:00:00"/>
    <s v="완료"/>
    <m/>
    <m/>
    <m/>
    <m/>
    <s v="어광우"/>
    <x v="3"/>
    <s v="임영두"/>
    <m/>
  </r>
  <r>
    <n v="2678"/>
    <s v="202108-147"/>
    <s v="N"/>
    <x v="2390"/>
    <s v="MES"/>
    <x v="2"/>
    <x v="9"/>
    <x v="38"/>
    <n v="2021"/>
    <n v="8"/>
    <n v="35"/>
    <d v="2021-08-26T00:00:00"/>
    <d v="2021-08-26T00:00:00"/>
    <d v="2021-08-26T00:00:00"/>
    <d v="2021-08-26T00:00:00"/>
    <s v="완료"/>
    <m/>
    <m/>
    <m/>
    <m/>
    <s v="어광우"/>
    <x v="3"/>
    <s v="임영두"/>
    <m/>
  </r>
  <r>
    <n v="2679"/>
    <s v="202108-148"/>
    <s v="N"/>
    <x v="2391"/>
    <s v="TFOWMS"/>
    <x v="2"/>
    <x v="9"/>
    <x v="38"/>
    <n v="2021"/>
    <n v="8"/>
    <n v="35"/>
    <d v="2021-08-23T00:00:00"/>
    <d v="2021-08-23T00:00:00"/>
    <d v="2021-08-23T00:00:00"/>
    <d v="2021-08-23T00:00:00"/>
    <s v="완료"/>
    <m/>
    <m/>
    <m/>
    <m/>
    <s v="신상열"/>
    <x v="93"/>
    <s v="노희만"/>
    <m/>
  </r>
  <r>
    <n v="2680"/>
    <s v="202108-149"/>
    <s v="N"/>
    <x v="2392"/>
    <s v="MES"/>
    <x v="2"/>
    <x v="9"/>
    <x v="38"/>
    <n v="2021"/>
    <n v="8"/>
    <n v="35"/>
    <d v="2021-08-23T00:00:00"/>
    <d v="2021-08-23T00:00:00"/>
    <d v="2021-08-23T00:00:00"/>
    <d v="2021-08-23T00:00:00"/>
    <s v="완료"/>
    <m/>
    <m/>
    <m/>
    <m/>
    <s v="임동건"/>
    <x v="93"/>
    <s v="노희만"/>
    <m/>
  </r>
  <r>
    <n v="2681"/>
    <s v="202108-150"/>
    <s v="N"/>
    <x v="2393"/>
    <s v="TFOWMS"/>
    <x v="2"/>
    <x v="9"/>
    <x v="38"/>
    <n v="2021"/>
    <n v="8"/>
    <n v="35"/>
    <d v="2021-08-23T00:00:00"/>
    <d v="2021-08-23T00:00:00"/>
    <d v="2021-08-23T00:00:00"/>
    <d v="2021-08-23T00:00:00"/>
    <s v="완료"/>
    <m/>
    <m/>
    <m/>
    <m/>
    <s v="김경민"/>
    <x v="93"/>
    <s v="노희만"/>
    <m/>
  </r>
  <r>
    <n v="2682"/>
    <s v="202108-151"/>
    <s v="N"/>
    <x v="2394"/>
    <s v="MES"/>
    <x v="2"/>
    <x v="9"/>
    <x v="38"/>
    <n v="2021"/>
    <n v="8"/>
    <n v="35"/>
    <d v="2021-08-24T00:00:00"/>
    <d v="2021-08-24T00:00:00"/>
    <d v="2021-08-24T00:00:00"/>
    <d v="2021-08-24T00:00:00"/>
    <s v="완료"/>
    <m/>
    <m/>
    <m/>
    <m/>
    <s v="권용배"/>
    <x v="93"/>
    <s v="노희만"/>
    <m/>
  </r>
  <r>
    <n v="2683"/>
    <s v="202108-152"/>
    <s v="N"/>
    <x v="2395"/>
    <s v="TFOWMS"/>
    <x v="2"/>
    <x v="9"/>
    <x v="38"/>
    <n v="2021"/>
    <n v="8"/>
    <n v="35"/>
    <d v="2021-08-25T00:00:00"/>
    <d v="2021-08-25T00:00:00"/>
    <d v="2021-08-25T00:00:00"/>
    <d v="2021-08-25T00:00:00"/>
    <s v="완료"/>
    <m/>
    <m/>
    <m/>
    <m/>
    <s v="이규민"/>
    <x v="93"/>
    <s v="노희만"/>
    <m/>
  </r>
  <r>
    <n v="2684"/>
    <s v="202108-153"/>
    <s v="N"/>
    <x v="2396"/>
    <s v="MES"/>
    <x v="2"/>
    <x v="9"/>
    <x v="38"/>
    <n v="2021"/>
    <n v="8"/>
    <n v="35"/>
    <d v="2021-08-25T00:00:00"/>
    <d v="2021-08-25T00:00:00"/>
    <d v="2021-08-25T00:00:00"/>
    <d v="2021-08-25T00:00:00"/>
    <s v="완료"/>
    <m/>
    <m/>
    <m/>
    <m/>
    <s v="어광우"/>
    <x v="93"/>
    <s v="노희만"/>
    <m/>
  </r>
  <r>
    <n v="2685"/>
    <s v="202108-154"/>
    <s v="N"/>
    <x v="1347"/>
    <s v="IT"/>
    <x v="2"/>
    <x v="9"/>
    <x v="37"/>
    <n v="2021"/>
    <n v="8"/>
    <n v="34"/>
    <d v="2021-08-17T00:00:00"/>
    <d v="2021-08-17T00:00:00"/>
    <d v="2021-08-17T00:00:00"/>
    <d v="2021-08-20T00:00:00"/>
    <s v="완료"/>
    <m/>
    <m/>
    <m/>
    <m/>
    <s v="이남용"/>
    <x v="45"/>
    <s v="이남용"/>
    <m/>
  </r>
  <r>
    <n v="2686"/>
    <s v="202108-155"/>
    <s v="N"/>
    <x v="1348"/>
    <s v="IT"/>
    <x v="2"/>
    <x v="9"/>
    <x v="37"/>
    <n v="2021"/>
    <n v="8"/>
    <n v="34"/>
    <d v="2021-08-17T00:00:00"/>
    <d v="2021-08-17T00:00:00"/>
    <d v="2021-08-17T00:00:00"/>
    <d v="2021-08-20T00:00:00"/>
    <s v="완료"/>
    <m/>
    <m/>
    <m/>
    <m/>
    <s v="이남용"/>
    <x v="45"/>
    <s v="이남용"/>
    <m/>
  </r>
  <r>
    <n v="2687"/>
    <s v="202108-156"/>
    <s v="N"/>
    <x v="1591"/>
    <s v="IT"/>
    <x v="2"/>
    <x v="9"/>
    <x v="37"/>
    <n v="2021"/>
    <n v="8"/>
    <n v="34"/>
    <d v="2021-08-17T00:00:00"/>
    <d v="2021-08-17T00:00:00"/>
    <d v="2021-08-17T00:00:00"/>
    <d v="2021-08-20T00:00:00"/>
    <s v="완료"/>
    <m/>
    <m/>
    <m/>
    <m/>
    <s v="임영두"/>
    <x v="45"/>
    <s v="이남용"/>
    <m/>
  </r>
  <r>
    <n v="2688"/>
    <s v="202108-157"/>
    <s v="N"/>
    <x v="2071"/>
    <s v="IT"/>
    <x v="2"/>
    <x v="9"/>
    <x v="38"/>
    <n v="2021"/>
    <n v="8"/>
    <n v="35"/>
    <d v="2021-08-23T00:00:00"/>
    <d v="2021-08-23T00:00:00"/>
    <d v="2021-08-23T00:00:00"/>
    <d v="2021-08-23T00:00:00"/>
    <s v="완료"/>
    <m/>
    <m/>
    <m/>
    <m/>
    <s v="정소연"/>
    <x v="45"/>
    <s v="이남용"/>
    <m/>
  </r>
  <r>
    <n v="2689"/>
    <s v="202108-158"/>
    <s v="N"/>
    <x v="2397"/>
    <s v="IT"/>
    <x v="2"/>
    <x v="9"/>
    <x v="38"/>
    <n v="2021"/>
    <n v="8"/>
    <n v="35"/>
    <d v="2021-08-25T00:00:00"/>
    <d v="2021-08-25T00:00:00"/>
    <d v="2021-08-25T00:00:00"/>
    <d v="2021-08-25T00:00:00"/>
    <s v="완료"/>
    <m/>
    <m/>
    <m/>
    <m/>
    <s v="안영환"/>
    <x v="45"/>
    <s v="이남용"/>
    <m/>
  </r>
  <r>
    <n v="2690"/>
    <s v="202108-159"/>
    <s v="N"/>
    <x v="2398"/>
    <s v="VPN"/>
    <x v="2"/>
    <x v="9"/>
    <x v="38"/>
    <n v="2021"/>
    <n v="8"/>
    <n v="35"/>
    <d v="2021-08-25T00:00:00"/>
    <d v="2021-08-25T00:00:00"/>
    <d v="2021-08-25T00:00:00"/>
    <d v="2021-08-25T00:00:00"/>
    <s v="완료"/>
    <m/>
    <m/>
    <m/>
    <m/>
    <s v="박정호"/>
    <x v="45"/>
    <s v="이남용"/>
    <m/>
  </r>
  <r>
    <n v="2691"/>
    <s v="202108-160"/>
    <s v="N"/>
    <x v="2071"/>
    <s v="IT"/>
    <x v="2"/>
    <x v="9"/>
    <x v="38"/>
    <n v="2021"/>
    <n v="8"/>
    <n v="35"/>
    <d v="2021-08-25T00:00:00"/>
    <d v="2021-08-25T00:00:00"/>
    <d v="2021-08-25T00:00:00"/>
    <d v="2021-08-25T00:00:00"/>
    <s v="완료"/>
    <m/>
    <m/>
    <m/>
    <m/>
    <s v="최성순"/>
    <x v="45"/>
    <s v="이남용"/>
    <m/>
  </r>
  <r>
    <n v="2692"/>
    <s v="202108-161"/>
    <s v="N"/>
    <x v="2399"/>
    <s v="VPN"/>
    <x v="2"/>
    <x v="9"/>
    <x v="38"/>
    <n v="2021"/>
    <n v="8"/>
    <n v="35"/>
    <d v="2021-08-25T00:00:00"/>
    <d v="2021-08-25T00:00:00"/>
    <d v="2021-08-25T00:00:00"/>
    <d v="2021-08-25T00:00:00"/>
    <s v="완료"/>
    <m/>
    <m/>
    <m/>
    <m/>
    <s v="정창현"/>
    <x v="45"/>
    <s v="이남용"/>
    <m/>
  </r>
  <r>
    <n v="2693"/>
    <s v="202108-162"/>
    <s v="N"/>
    <x v="2400"/>
    <s v="IT"/>
    <x v="2"/>
    <x v="9"/>
    <x v="38"/>
    <n v="2021"/>
    <n v="8"/>
    <n v="35"/>
    <d v="2021-08-26T00:00:00"/>
    <d v="2021-08-26T00:00:00"/>
    <d v="2021-08-26T00:00:00"/>
    <d v="2021-08-26T00:00:00"/>
    <s v="완료"/>
    <m/>
    <m/>
    <m/>
    <m/>
    <s v="전갑기"/>
    <x v="45"/>
    <s v="이남용"/>
    <m/>
  </r>
  <r>
    <n v="2694"/>
    <s v="202108-163"/>
    <s v="N"/>
    <x v="2401"/>
    <s v="IT"/>
    <x v="2"/>
    <x v="9"/>
    <x v="38"/>
    <n v="2021"/>
    <n v="8"/>
    <n v="35"/>
    <d v="2021-08-26T00:00:00"/>
    <d v="2021-08-26T00:00:00"/>
    <d v="2021-08-26T00:00:00"/>
    <d v="2021-08-26T00:00:00"/>
    <s v="완료"/>
    <m/>
    <m/>
    <m/>
    <m/>
    <s v="전상기"/>
    <x v="45"/>
    <s v="이남용"/>
    <m/>
  </r>
  <r>
    <n v="2695"/>
    <s v="202108-164"/>
    <s v="N"/>
    <x v="1996"/>
    <s v="VPN"/>
    <x v="2"/>
    <x v="9"/>
    <x v="38"/>
    <n v="2021"/>
    <n v="9"/>
    <n v="36"/>
    <d v="2021-08-26T00:00:00"/>
    <d v="2021-08-26T00:00:00"/>
    <d v="2021-08-26T00:00:00"/>
    <d v="2021-09-02T00:00:00"/>
    <s v="완료"/>
    <m/>
    <m/>
    <m/>
    <m/>
    <s v="강선웅"/>
    <x v="45"/>
    <s v="이남용"/>
    <m/>
  </r>
  <r>
    <n v="2696"/>
    <s v="202108-165"/>
    <s v="N"/>
    <x v="2402"/>
    <s v="IT"/>
    <x v="2"/>
    <x v="9"/>
    <x v="38"/>
    <n v="2021"/>
    <n v="8"/>
    <n v="35"/>
    <d v="2021-08-25T00:00:00"/>
    <d v="2021-08-25T00:00:00"/>
    <d v="2021-08-25T00:00:00"/>
    <d v="2021-08-25T00:00:00"/>
    <s v="완료"/>
    <m/>
    <m/>
    <m/>
    <m/>
    <s v="노희만"/>
    <x v="45"/>
    <s v="이남용"/>
    <m/>
  </r>
  <r>
    <n v="2697"/>
    <s v="202108-166"/>
    <s v="N"/>
    <x v="2403"/>
    <s v="THSYS"/>
    <x v="2"/>
    <x v="9"/>
    <x v="37"/>
    <n v="2021"/>
    <n v="8"/>
    <n v="35"/>
    <d v="2021-08-20T00:00:00"/>
    <d v="2021-08-20T00:00:00"/>
    <d v="2021-08-20T00:00:00"/>
    <d v="2021-08-25T00:00:00"/>
    <s v="완료"/>
    <m/>
    <m/>
    <m/>
    <m/>
    <s v="조한이/기획팀"/>
    <x v="37"/>
    <s v="이세웅"/>
    <s v="견적시스템(ZSDR0050=&gt;ZSDR0650) 발행 프로그램, _x000a_손익검토 양식(영문화) 버전 추가, 프로그램 수정완료"/>
  </r>
  <r>
    <n v="2698"/>
    <s v="202108-167"/>
    <s v="N"/>
    <x v="2404"/>
    <s v="THSYS"/>
    <x v="2"/>
    <x v="9"/>
    <x v="38"/>
    <n v="2021"/>
    <n v="8"/>
    <n v="35"/>
    <d v="2021-08-24T00:00:00"/>
    <d v="2021-08-24T00:00:00"/>
    <d v="2021-08-24T00:00:00"/>
    <d v="2021-08-24T00:00:00"/>
    <s v="완료"/>
    <m/>
    <m/>
    <m/>
    <m/>
    <s v="권민경/구매팀"/>
    <x v="37"/>
    <s v="이세웅"/>
    <s v="7101373[INVAR_WIRE 8mm], 기본단위 오더단위 확인_x000a_재고존재로, 해당건 [M]로 입고진행 요청"/>
  </r>
  <r>
    <n v="2699"/>
    <s v="202108-168"/>
    <s v="N"/>
    <x v="2405"/>
    <s v="THSYS"/>
    <x v="2"/>
    <x v="9"/>
    <x v="38"/>
    <n v="2021"/>
    <n v="8"/>
    <n v="35"/>
    <d v="2021-08-25T00:00:00"/>
    <d v="2021-08-25T00:00:00"/>
    <d v="2021-08-25T00:00:00"/>
    <d v="2021-08-25T00:00:00"/>
    <s v="완료"/>
    <m/>
    <m/>
    <m/>
    <m/>
    <s v="우성훈/생산팀"/>
    <x v="37"/>
    <s v="이세웅"/>
    <s v="꼬리표번호[PN0419A18A61A140144BL0020]_x000a_1320 플랜트 사내거래 내역재전송 요청, 현업진행으로 처리"/>
  </r>
  <r>
    <n v="2700"/>
    <s v="202108-169"/>
    <s v="N"/>
    <x v="2406"/>
    <s v="THSYS"/>
    <x v="2"/>
    <x v="9"/>
    <x v="38"/>
    <n v="2021"/>
    <n v="8"/>
    <n v="35"/>
    <d v="2021-08-26T00:00:00"/>
    <d v="2021-08-26T00:00:00"/>
    <d v="2021-08-26T00:00:00"/>
    <d v="2021-08-26T00:00:00"/>
    <s v="완료"/>
    <m/>
    <m/>
    <m/>
    <m/>
    <s v="양진호/SPSS"/>
    <x v="37"/>
    <s v="이세웅"/>
    <s v="현업에서 조회시 완제품그룹코드에 대한 내역 필요요청_x000a_해당 필드 확인 후에 조회조건에 추가처리[ZPPT0640]"/>
  </r>
  <r>
    <n v="2701"/>
    <s v="202108-170"/>
    <s v="N"/>
    <x v="2407"/>
    <s v="THSYS"/>
    <x v="2"/>
    <x v="9"/>
    <x v="38"/>
    <n v="2021"/>
    <n v="9"/>
    <n v="36"/>
    <d v="2021-08-27T00:00:00"/>
    <d v="2021-08-27T00:00:00"/>
    <d v="2021-08-27T00:00:00"/>
    <d v="2021-09-03T00:00:00"/>
    <s v="완료"/>
    <m/>
    <m/>
    <m/>
    <m/>
    <s v="최근영/IT팀"/>
    <x v="37"/>
    <s v="이세웅"/>
    <s v="정부지원 현장평가 사전미팅 참석, MES 질의응답시 확인"/>
  </r>
  <r>
    <n v="2702"/>
    <s v="202108-171"/>
    <s v="N"/>
    <x v="2408"/>
    <s v="THSYS"/>
    <x v="2"/>
    <x v="9"/>
    <x v="38"/>
    <n v="2021"/>
    <n v="8"/>
    <n v="35"/>
    <d v="2021-08-23T00:00:00"/>
    <d v="2021-08-23T00:00:00"/>
    <d v="2021-08-23T00:00:00"/>
    <d v="2021-08-23T00:00:00"/>
    <s v="완료"/>
    <m/>
    <m/>
    <m/>
    <m/>
    <s v="이수진/해외영업팀"/>
    <x v="38"/>
    <s v="허경훈"/>
    <m/>
  </r>
  <r>
    <n v="2703"/>
    <s v="202108-172"/>
    <s v="N"/>
    <x v="2409"/>
    <s v="THSYS"/>
    <x v="2"/>
    <x v="9"/>
    <x v="38"/>
    <n v="2021"/>
    <n v="8"/>
    <n v="35"/>
    <d v="2021-08-23T00:00:00"/>
    <d v="2021-08-23T00:00:00"/>
    <d v="2021-08-23T00:00:00"/>
    <d v="2021-08-23T00:00:00"/>
    <s v="완료"/>
    <m/>
    <m/>
    <m/>
    <m/>
    <s v="이남용"/>
    <x v="38"/>
    <s v="허경훈"/>
    <s v="IT팀/노희만"/>
  </r>
  <r>
    <n v="2704"/>
    <s v="202108-173"/>
    <s v="N"/>
    <x v="2410"/>
    <s v="THSYS"/>
    <x v="2"/>
    <x v="9"/>
    <x v="38"/>
    <n v="2021"/>
    <n v="8"/>
    <n v="35"/>
    <d v="2021-08-23T00:00:00"/>
    <d v="2021-08-23T00:00:00"/>
    <d v="2021-08-23T00:00:00"/>
    <d v="2021-08-23T00:00:00"/>
    <s v="완료"/>
    <m/>
    <m/>
    <m/>
    <m/>
    <s v="HR팀/백광현"/>
    <x v="38"/>
    <s v="허경훈"/>
    <m/>
  </r>
  <r>
    <n v="2705"/>
    <s v="202108-174"/>
    <s v="N"/>
    <x v="2411"/>
    <s v="THSYS"/>
    <x v="2"/>
    <x v="9"/>
    <x v="38"/>
    <n v="2021"/>
    <n v="8"/>
    <n v="35"/>
    <d v="2021-08-25T00:00:00"/>
    <d v="2021-08-25T00:00:00"/>
    <d v="2021-08-25T00:00:00"/>
    <d v="2021-08-25T00:00:00"/>
    <s v="완료"/>
    <m/>
    <m/>
    <m/>
    <m/>
    <s v="CSR팀/임성현"/>
    <x v="38"/>
    <s v="허경훈"/>
    <m/>
  </r>
  <r>
    <n v="2706"/>
    <s v="202108-175"/>
    <s v="N"/>
    <x v="2412"/>
    <s v="THSYS"/>
    <x v="2"/>
    <x v="9"/>
    <x v="38"/>
    <n v="2021"/>
    <n v="8"/>
    <n v="35"/>
    <d v="2021-08-24T00:00:00"/>
    <d v="2021-08-24T00:00:00"/>
    <d v="2021-08-24T00:00:00"/>
    <d v="2021-08-24T00:00:00"/>
    <s v="완료"/>
    <m/>
    <m/>
    <m/>
    <m/>
    <s v="허경훈"/>
    <x v="42"/>
    <s v="정희황"/>
    <s v="  -점검대상 : gwpap1  / gwpap 2 _x000a_  -작업내용 _x000a_    .jeus, apache2 로그 파일 정리_x000a_    .용량 확보 (5% 증가)"/>
  </r>
  <r>
    <n v="2707"/>
    <s v="202108-176"/>
    <s v="N"/>
    <x v="2413"/>
    <s v="THSYS"/>
    <x v="2"/>
    <x v="9"/>
    <x v="38"/>
    <n v="2021"/>
    <n v="8"/>
    <n v="35"/>
    <d v="2021-08-25T00:00:00"/>
    <d v="2021-08-25T00:00:00"/>
    <d v="2021-08-25T00:00:00"/>
    <d v="2021-08-25T00:00:00"/>
    <s v="완료"/>
    <m/>
    <m/>
    <m/>
    <m/>
    <s v="이소프팅_x000a_강준호 팀장"/>
    <x v="42"/>
    <s v="정희황"/>
    <m/>
  </r>
  <r>
    <n v="2708"/>
    <s v="202109-001"/>
    <s v="N"/>
    <x v="2414"/>
    <s v="MES"/>
    <x v="2"/>
    <x v="9"/>
    <x v="39"/>
    <n v="2021"/>
    <n v="8"/>
    <n v="36"/>
    <d v="2021-08-30T00:00:00"/>
    <d v="2021-08-30T00:00:00"/>
    <d v="2021-08-30T00:00:00"/>
    <d v="2021-08-30T00:00:00"/>
    <s v="완료"/>
    <m/>
    <m/>
    <m/>
    <m/>
    <s v="김철민"/>
    <x v="3"/>
    <s v="임영두"/>
    <m/>
  </r>
  <r>
    <n v="2709"/>
    <s v="202109-002"/>
    <s v="N"/>
    <x v="2415"/>
    <s v="MES"/>
    <x v="2"/>
    <x v="9"/>
    <x v="39"/>
    <n v="2021"/>
    <n v="8"/>
    <n v="36"/>
    <d v="2021-08-30T00:00:00"/>
    <d v="2021-08-30T00:00:00"/>
    <d v="2021-08-30T00:00:00"/>
    <d v="2021-08-30T00:00:00"/>
    <s v="완료"/>
    <m/>
    <m/>
    <m/>
    <m/>
    <s v="노승윤"/>
    <x v="3"/>
    <s v="임영두"/>
    <m/>
  </r>
  <r>
    <n v="2710"/>
    <s v="202109-003"/>
    <s v="N"/>
    <x v="2416"/>
    <s v="MES"/>
    <x v="2"/>
    <x v="9"/>
    <x v="39"/>
    <n v="2021"/>
    <n v="8"/>
    <n v="36"/>
    <d v="2021-08-30T00:00:00"/>
    <d v="2021-08-30T00:00:00"/>
    <d v="2021-08-30T00:00:00"/>
    <d v="2021-08-30T00:00:00"/>
    <s v="완료"/>
    <m/>
    <m/>
    <m/>
    <m/>
    <s v="임영두"/>
    <x v="3"/>
    <s v="임영두"/>
    <m/>
  </r>
  <r>
    <n v="2711"/>
    <s v="202109-004"/>
    <s v="N"/>
    <x v="2417"/>
    <s v="MES"/>
    <x v="2"/>
    <x v="9"/>
    <x v="39"/>
    <n v="2021"/>
    <n v="8"/>
    <n v="36"/>
    <d v="2021-08-30T00:00:00"/>
    <d v="2021-08-30T00:00:00"/>
    <d v="2021-08-30T00:00:00"/>
    <d v="2021-08-30T00:00:00"/>
    <s v="완료"/>
    <m/>
    <m/>
    <m/>
    <m/>
    <s v="노승윤"/>
    <x v="3"/>
    <s v="임영두"/>
    <m/>
  </r>
  <r>
    <n v="2712"/>
    <s v="202109-005"/>
    <s v="N"/>
    <x v="2418"/>
    <s v="IT"/>
    <x v="2"/>
    <x v="9"/>
    <x v="39"/>
    <n v="2021"/>
    <n v="8"/>
    <n v="36"/>
    <d v="2021-08-30T00:00:00"/>
    <d v="2021-08-30T00:00:00"/>
    <d v="2021-08-30T00:00:00"/>
    <d v="2021-08-30T00:00:00"/>
    <s v="완료"/>
    <m/>
    <m/>
    <m/>
    <m/>
    <s v="구석수"/>
    <x v="3"/>
    <s v="임영두"/>
    <m/>
  </r>
  <r>
    <n v="2713"/>
    <s v="202109-006"/>
    <s v="N"/>
    <x v="2419"/>
    <s v="MES"/>
    <x v="2"/>
    <x v="9"/>
    <x v="39"/>
    <n v="2021"/>
    <n v="9"/>
    <n v="36"/>
    <d v="2021-08-30T00:00:00"/>
    <d v="2021-08-30T00:00:00"/>
    <d v="2021-08-30T00:00:00"/>
    <d v="2021-09-03T00:00:00"/>
    <s v="완료"/>
    <m/>
    <m/>
    <m/>
    <m/>
    <s v="안영환"/>
    <x v="3"/>
    <s v="임영두"/>
    <m/>
  </r>
  <r>
    <n v="2714"/>
    <s v="202109-007"/>
    <s v="N"/>
    <x v="2420"/>
    <s v="MES"/>
    <x v="2"/>
    <x v="9"/>
    <x v="39"/>
    <n v="2021"/>
    <n v="8"/>
    <n v="36"/>
    <d v="2021-08-30T00:00:00"/>
    <d v="2021-08-30T00:00:00"/>
    <d v="2021-08-30T00:00:00"/>
    <d v="2021-08-30T00:00:00"/>
    <s v="완료"/>
    <m/>
    <m/>
    <m/>
    <m/>
    <s v="안영환"/>
    <x v="3"/>
    <s v="임영두"/>
    <m/>
  </r>
  <r>
    <n v="2715"/>
    <s v="202109-008"/>
    <s v="N"/>
    <x v="2421"/>
    <s v="VPN"/>
    <x v="2"/>
    <x v="9"/>
    <x v="39"/>
    <n v="2021"/>
    <n v="8"/>
    <n v="36"/>
    <d v="2021-08-31T00:00:00"/>
    <d v="2021-08-31T00:00:00"/>
    <d v="2021-08-31T00:00:00"/>
    <d v="2021-08-31T00:00:00"/>
    <s v="완료"/>
    <m/>
    <m/>
    <m/>
    <m/>
    <s v="진공기공"/>
    <x v="3"/>
    <s v="임영두"/>
    <m/>
  </r>
  <r>
    <n v="2716"/>
    <s v="202109-009"/>
    <s v="N"/>
    <x v="2422"/>
    <s v="MES"/>
    <x v="2"/>
    <x v="9"/>
    <x v="39"/>
    <n v="2021"/>
    <n v="9"/>
    <n v="36"/>
    <d v="2021-08-31T00:00:00"/>
    <d v="2021-08-31T00:00:00"/>
    <d v="2021-08-31T00:00:00"/>
    <d v="2021-09-01T00:00:00"/>
    <s v="완료"/>
    <m/>
    <m/>
    <m/>
    <m/>
    <s v="안영환"/>
    <x v="3"/>
    <s v="임영두"/>
    <m/>
  </r>
  <r>
    <n v="2717"/>
    <s v="202109-010"/>
    <s v="N"/>
    <x v="2423"/>
    <s v="IT"/>
    <x v="2"/>
    <x v="9"/>
    <x v="39"/>
    <n v="2021"/>
    <n v="8"/>
    <n v="36"/>
    <d v="2021-08-31T00:00:00"/>
    <d v="2021-08-31T00:00:00"/>
    <d v="2021-08-31T00:00:00"/>
    <d v="2021-08-31T00:00:00"/>
    <s v="완료"/>
    <m/>
    <m/>
    <m/>
    <m/>
    <s v="임영두"/>
    <x v="3"/>
    <s v="임영두"/>
    <m/>
  </r>
  <r>
    <n v="2718"/>
    <s v="202109-011"/>
    <s v="N"/>
    <x v="2421"/>
    <s v="VPN"/>
    <x v="2"/>
    <x v="9"/>
    <x v="39"/>
    <n v="2021"/>
    <n v="8"/>
    <n v="36"/>
    <d v="2021-08-31T00:00:00"/>
    <d v="2021-08-31T00:00:00"/>
    <d v="2021-08-31T00:00:00"/>
    <d v="2021-08-31T00:00:00"/>
    <s v="완료"/>
    <m/>
    <m/>
    <m/>
    <m/>
    <s v="이안카본"/>
    <x v="3"/>
    <s v="임영두"/>
    <m/>
  </r>
  <r>
    <n v="2719"/>
    <s v="202109-012"/>
    <s v="N"/>
    <x v="2424"/>
    <s v="MES"/>
    <x v="2"/>
    <x v="10"/>
    <x v="39"/>
    <n v="2021"/>
    <n v="9"/>
    <n v="36"/>
    <d v="2021-09-01T00:00:00"/>
    <d v="2021-09-01T00:00:00"/>
    <d v="2021-09-01T00:00:00"/>
    <d v="2021-09-01T00:00:00"/>
    <s v="완료"/>
    <m/>
    <m/>
    <m/>
    <m/>
    <s v="이규민"/>
    <x v="3"/>
    <s v="임영두"/>
    <m/>
  </r>
  <r>
    <n v="2720"/>
    <s v="202109-013"/>
    <s v="N"/>
    <x v="2425"/>
    <s v="MES"/>
    <x v="2"/>
    <x v="10"/>
    <x v="39"/>
    <n v="2021"/>
    <n v="9"/>
    <n v="36"/>
    <d v="2021-09-02T00:00:00"/>
    <d v="2021-09-02T00:00:00"/>
    <d v="2021-09-02T00:00:00"/>
    <d v="2021-09-02T00:00:00"/>
    <s v="완료"/>
    <m/>
    <m/>
    <m/>
    <m/>
    <s v="이태경"/>
    <x v="3"/>
    <s v="임영두"/>
    <m/>
  </r>
  <r>
    <n v="2721"/>
    <s v="202109-014"/>
    <s v="N"/>
    <x v="2426"/>
    <s v="EMI"/>
    <x v="2"/>
    <x v="10"/>
    <x v="39"/>
    <n v="2021"/>
    <n v="9"/>
    <n v="37"/>
    <d v="2021-09-02T00:00:00"/>
    <d v="2021-09-02T00:00:00"/>
    <d v="2021-09-02T00:00:00"/>
    <d v="2021-09-06T00:00:00"/>
    <s v="완료"/>
    <m/>
    <m/>
    <m/>
    <m/>
    <s v="이원범"/>
    <x v="3"/>
    <s v="임영두"/>
    <m/>
  </r>
  <r>
    <n v="2722"/>
    <s v="202109-015"/>
    <s v="N"/>
    <x v="2427"/>
    <s v="IT"/>
    <x v="2"/>
    <x v="10"/>
    <x v="39"/>
    <n v="2021"/>
    <n v="9"/>
    <n v="36"/>
    <d v="2021-09-02T00:00:00"/>
    <d v="2021-09-02T00:00:00"/>
    <d v="2021-09-02T00:00:00"/>
    <d v="2021-09-02T00:00:00"/>
    <s v="완료"/>
    <m/>
    <m/>
    <m/>
    <m/>
    <s v="강선웅"/>
    <x v="3"/>
    <s v="임영두"/>
    <m/>
  </r>
  <r>
    <n v="2723"/>
    <s v="202109-016"/>
    <s v="N"/>
    <x v="2428"/>
    <s v="MES"/>
    <x v="2"/>
    <x v="10"/>
    <x v="39"/>
    <n v="2021"/>
    <n v="9"/>
    <n v="37"/>
    <d v="2021-09-02T00:00:00"/>
    <d v="2021-09-02T00:00:00"/>
    <d v="2021-09-02T00:00:00"/>
    <d v="2021-09-06T00:00:00"/>
    <s v="완료"/>
    <m/>
    <m/>
    <m/>
    <m/>
    <s v="안영환"/>
    <x v="3"/>
    <s v="임영두"/>
    <m/>
  </r>
  <r>
    <n v="2724"/>
    <s v="202109-017"/>
    <s v="N"/>
    <x v="2429"/>
    <s v="MES"/>
    <x v="2"/>
    <x v="10"/>
    <x v="39"/>
    <n v="2021"/>
    <n v="9"/>
    <n v="37"/>
    <d v="2021-09-02T00:00:00"/>
    <d v="2021-09-02T00:00:00"/>
    <d v="2021-09-02T00:00:00"/>
    <d v="2021-09-06T00:00:00"/>
    <s v="완료"/>
    <m/>
    <m/>
    <m/>
    <m/>
    <s v="이기혁"/>
    <x v="3"/>
    <s v="임영두"/>
    <m/>
  </r>
  <r>
    <n v="2725"/>
    <s v="202109-018"/>
    <s v="N"/>
    <x v="2430"/>
    <s v="MES"/>
    <x v="2"/>
    <x v="10"/>
    <x v="39"/>
    <n v="2021"/>
    <n v="9"/>
    <n v="36"/>
    <d v="2021-09-02T00:00:00"/>
    <d v="2021-09-02T00:00:00"/>
    <d v="2021-09-02T00:00:00"/>
    <d v="2021-09-02T00:00:00"/>
    <s v="완료"/>
    <m/>
    <m/>
    <m/>
    <m/>
    <s v="권용배"/>
    <x v="3"/>
    <s v="임영두"/>
    <m/>
  </r>
  <r>
    <n v="2726"/>
    <s v="202109-019"/>
    <s v="N"/>
    <x v="2431"/>
    <s v="MES"/>
    <x v="2"/>
    <x v="10"/>
    <x v="39"/>
    <n v="2021"/>
    <n v="9"/>
    <n v="36"/>
    <d v="2021-09-03T00:00:00"/>
    <d v="2021-09-03T00:00:00"/>
    <d v="2021-09-03T00:00:00"/>
    <d v="2021-09-03T00:00:00"/>
    <s v="완료"/>
    <m/>
    <m/>
    <m/>
    <m/>
    <s v="이기혁"/>
    <x v="3"/>
    <s v="임영두"/>
    <m/>
  </r>
  <r>
    <n v="2727"/>
    <s v="202109-020"/>
    <s v="N"/>
    <x v="2432"/>
    <s v="MES"/>
    <x v="2"/>
    <x v="10"/>
    <x v="39"/>
    <n v="2021"/>
    <n v="9"/>
    <n v="36"/>
    <d v="2021-09-03T00:00:00"/>
    <d v="2021-09-03T00:00:00"/>
    <d v="2021-09-03T00:00:00"/>
    <d v="2021-09-03T00:00:00"/>
    <s v="완료"/>
    <m/>
    <m/>
    <m/>
    <m/>
    <s v="김대영"/>
    <x v="3"/>
    <s v="임영두"/>
    <m/>
  </r>
  <r>
    <n v="2728"/>
    <s v="202109-021"/>
    <s v="N"/>
    <x v="2433"/>
    <s v="MES"/>
    <x v="2"/>
    <x v="10"/>
    <x v="39"/>
    <n v="2021"/>
    <n v="9"/>
    <n v="36"/>
    <d v="2021-09-03T00:00:00"/>
    <d v="2021-09-03T00:00:00"/>
    <d v="2021-09-03T00:00:00"/>
    <d v="2021-09-03T00:00:00"/>
    <s v="완료"/>
    <m/>
    <m/>
    <m/>
    <m/>
    <s v="김대영"/>
    <x v="3"/>
    <s v="임영두"/>
    <m/>
  </r>
  <r>
    <n v="2729"/>
    <s v="202109-022"/>
    <s v="N"/>
    <x v="2434"/>
    <s v="MES"/>
    <x v="2"/>
    <x v="10"/>
    <x v="39"/>
    <n v="2021"/>
    <n v="9"/>
    <n v="37"/>
    <d v="2021-09-03T00:00:00"/>
    <d v="2021-09-03T00:00:00"/>
    <d v="2021-09-03T00:00:00"/>
    <d v="2021-09-07T00:00:00"/>
    <s v="완료"/>
    <m/>
    <m/>
    <m/>
    <m/>
    <s v="안영환"/>
    <x v="3"/>
    <s v="임영두"/>
    <m/>
  </r>
  <r>
    <n v="2730"/>
    <s v="202109-023"/>
    <s v="N"/>
    <x v="2435"/>
    <s v="MES"/>
    <x v="2"/>
    <x v="10"/>
    <x v="39"/>
    <n v="2021"/>
    <n v="9"/>
    <n v="37"/>
    <d v="2021-09-03T00:00:00"/>
    <d v="2021-09-03T00:00:00"/>
    <d v="2021-09-03T00:00:00"/>
    <d v="2021-09-07T00:00:00"/>
    <s v="완료"/>
    <m/>
    <m/>
    <m/>
    <m/>
    <s v="윤지훈"/>
    <x v="3"/>
    <s v="임영두"/>
    <m/>
  </r>
  <r>
    <n v="2731"/>
    <s v="202109-024"/>
    <s v="N"/>
    <x v="2436"/>
    <s v="TFOWMS"/>
    <x v="2"/>
    <x v="9"/>
    <x v="39"/>
    <n v="2021"/>
    <n v="8"/>
    <n v="36"/>
    <d v="2021-08-30T00:00:00"/>
    <d v="2021-08-30T00:00:00"/>
    <d v="2021-08-30T00:00:00"/>
    <d v="2021-08-30T00:00:00"/>
    <s v="완료"/>
    <m/>
    <m/>
    <m/>
    <m/>
    <s v="이규민"/>
    <x v="93"/>
    <s v="노희만"/>
    <m/>
  </r>
  <r>
    <n v="2732"/>
    <s v="202109-025"/>
    <s v="N"/>
    <x v="2437"/>
    <s v="TFOWMS"/>
    <x v="2"/>
    <x v="9"/>
    <x v="39"/>
    <n v="2021"/>
    <n v="8"/>
    <n v="36"/>
    <d v="2021-08-31T00:00:00"/>
    <d v="2021-08-31T00:00:00"/>
    <d v="2021-08-31T00:00:00"/>
    <d v="2021-08-31T00:00:00"/>
    <s v="완료"/>
    <m/>
    <m/>
    <m/>
    <m/>
    <s v="진범오"/>
    <x v="93"/>
    <s v="노희만"/>
    <m/>
  </r>
  <r>
    <n v="2733"/>
    <s v="202109-026"/>
    <s v="N"/>
    <x v="2438"/>
    <s v="MES"/>
    <x v="2"/>
    <x v="9"/>
    <x v="39"/>
    <n v="2021"/>
    <n v="9"/>
    <n v="36"/>
    <d v="2021-08-30T00:00:00"/>
    <d v="2021-08-30T00:00:00"/>
    <d v="2021-08-30T00:00:00"/>
    <d v="2021-09-01T00:00:00"/>
    <s v="완료"/>
    <m/>
    <m/>
    <m/>
    <m/>
    <s v="안영환"/>
    <x v="93"/>
    <s v="노희만"/>
    <m/>
  </r>
  <r>
    <n v="2734"/>
    <s v="202109-027"/>
    <s v="N"/>
    <x v="2439"/>
    <s v="TFOWMS"/>
    <x v="2"/>
    <x v="10"/>
    <x v="39"/>
    <n v="2021"/>
    <n v="9"/>
    <n v="37"/>
    <d v="2021-09-02T00:00:00"/>
    <d v="2021-09-02T00:00:00"/>
    <d v="2021-09-02T00:00:00"/>
    <d v="2021-09-10T00:00:00"/>
    <s v="완료"/>
    <m/>
    <m/>
    <m/>
    <m/>
    <s v="IT팀"/>
    <x v="93"/>
    <s v="노희만"/>
    <m/>
  </r>
  <r>
    <n v="2735"/>
    <s v="202109-028"/>
    <s v="N"/>
    <x v="1347"/>
    <s v="IT"/>
    <x v="2"/>
    <x v="9"/>
    <x v="37"/>
    <n v="2021"/>
    <n v="8"/>
    <n v="34"/>
    <d v="2021-08-17T00:00:00"/>
    <d v="2021-08-17T00:00:00"/>
    <d v="2021-08-17T00:00:00"/>
    <d v="2021-08-20T00:00:00"/>
    <s v="완료"/>
    <m/>
    <m/>
    <m/>
    <m/>
    <s v="이남용"/>
    <x v="45"/>
    <s v="이남용"/>
    <m/>
  </r>
  <r>
    <n v="2736"/>
    <s v="202109-029"/>
    <s v="N"/>
    <x v="1348"/>
    <s v="IT"/>
    <x v="2"/>
    <x v="9"/>
    <x v="37"/>
    <n v="2021"/>
    <n v="8"/>
    <n v="34"/>
    <d v="2021-08-17T00:00:00"/>
    <d v="2021-08-17T00:00:00"/>
    <d v="2021-08-17T00:00:00"/>
    <d v="2021-08-20T00:00:00"/>
    <s v="완료"/>
    <m/>
    <m/>
    <m/>
    <m/>
    <s v="이남용"/>
    <x v="45"/>
    <s v="이남용"/>
    <m/>
  </r>
  <r>
    <n v="2737"/>
    <s v="202109-030"/>
    <s v="N"/>
    <x v="1591"/>
    <s v="IT"/>
    <x v="2"/>
    <x v="9"/>
    <x v="37"/>
    <n v="2021"/>
    <n v="8"/>
    <n v="34"/>
    <d v="2021-08-17T00:00:00"/>
    <d v="2021-08-17T00:00:00"/>
    <d v="2021-08-17T00:00:00"/>
    <d v="2021-08-20T00:00:00"/>
    <s v="완료"/>
    <m/>
    <m/>
    <m/>
    <m/>
    <s v="임영두"/>
    <x v="45"/>
    <s v="이남용"/>
    <m/>
  </r>
  <r>
    <n v="2738"/>
    <s v="202109-031"/>
    <s v="N"/>
    <x v="2440"/>
    <s v="IT"/>
    <x v="2"/>
    <x v="9"/>
    <x v="39"/>
    <n v="2021"/>
    <n v="8"/>
    <n v="36"/>
    <d v="2021-08-31T00:00:00"/>
    <d v="2021-08-31T00:00:00"/>
    <d v="2021-08-31T00:00:00"/>
    <d v="2021-08-31T00:00:00"/>
    <s v="완료"/>
    <m/>
    <m/>
    <m/>
    <m/>
    <s v="김경민"/>
    <x v="45"/>
    <s v="이남용"/>
    <m/>
  </r>
  <r>
    <n v="2739"/>
    <s v="202109-032"/>
    <s v="N"/>
    <x v="2071"/>
    <s v="IT"/>
    <x v="2"/>
    <x v="10"/>
    <x v="39"/>
    <n v="2021"/>
    <n v="9"/>
    <n v="36"/>
    <d v="2021-09-01T00:00:00"/>
    <d v="2021-09-01T00:00:00"/>
    <d v="2021-09-01T00:00:00"/>
    <d v="2021-09-01T00:00:00"/>
    <s v="완료"/>
    <m/>
    <m/>
    <m/>
    <m/>
    <s v="윤지훈"/>
    <x v="45"/>
    <s v="이남용"/>
    <m/>
  </r>
  <r>
    <n v="2740"/>
    <s v="202109-033"/>
    <s v="N"/>
    <x v="2441"/>
    <s v="IT"/>
    <x v="2"/>
    <x v="10"/>
    <x v="39"/>
    <n v="2021"/>
    <n v="9"/>
    <n v="36"/>
    <d v="2021-09-01T00:00:00"/>
    <d v="2021-09-01T00:00:00"/>
    <d v="2021-09-01T00:00:00"/>
    <d v="2021-09-01T00:00:00"/>
    <s v="완료"/>
    <m/>
    <m/>
    <m/>
    <m/>
    <s v="이주현"/>
    <x v="45"/>
    <s v="이남용"/>
    <m/>
  </r>
  <r>
    <n v="2741"/>
    <s v="202109-034"/>
    <s v="N"/>
    <x v="2442"/>
    <s v="IT"/>
    <x v="2"/>
    <x v="10"/>
    <x v="39"/>
    <n v="2021"/>
    <n v="9"/>
    <n v="36"/>
    <d v="2021-09-01T00:00:00"/>
    <d v="2021-09-01T00:00:00"/>
    <d v="2021-09-01T00:00:00"/>
    <d v="2021-09-01T00:00:00"/>
    <s v="완료"/>
    <m/>
    <m/>
    <m/>
    <m/>
    <s v="김경민"/>
    <x v="45"/>
    <s v="이남용"/>
    <m/>
  </r>
  <r>
    <n v="2742"/>
    <s v="202109-035"/>
    <s v="N"/>
    <x v="1996"/>
    <s v="VPN"/>
    <x v="2"/>
    <x v="10"/>
    <x v="39"/>
    <n v="2021"/>
    <n v="9"/>
    <n v="36"/>
    <d v="2021-09-02T00:00:00"/>
    <d v="2021-09-02T00:00:00"/>
    <d v="2021-09-02T00:00:00"/>
    <d v="2021-09-02T00:00:00"/>
    <s v="완료"/>
    <m/>
    <m/>
    <m/>
    <m/>
    <s v="강선웅"/>
    <x v="45"/>
    <s v="이남용"/>
    <m/>
  </r>
  <r>
    <n v="2743"/>
    <s v="202109-036"/>
    <s v="N"/>
    <x v="1993"/>
    <s v="IT"/>
    <x v="2"/>
    <x v="10"/>
    <x v="39"/>
    <n v="2021"/>
    <n v="9"/>
    <n v="36"/>
    <d v="2021-09-02T00:00:00"/>
    <d v="2021-09-02T00:00:00"/>
    <d v="2021-09-02T00:00:00"/>
    <d v="2021-09-02T00:00:00"/>
    <s v="완료"/>
    <m/>
    <m/>
    <m/>
    <m/>
    <s v="임성현"/>
    <x v="45"/>
    <s v="이남용"/>
    <m/>
  </r>
  <r>
    <n v="2744"/>
    <s v="202109-037"/>
    <s v="N"/>
    <x v="2443"/>
    <s v="IT"/>
    <x v="2"/>
    <x v="10"/>
    <x v="39"/>
    <n v="2021"/>
    <n v="9"/>
    <n v="37"/>
    <d v="2021-09-02T00:00:00"/>
    <d v="2021-09-02T00:00:00"/>
    <d v="2021-09-02T00:00:00"/>
    <d v="2021-09-06T00:00:00"/>
    <s v="완료"/>
    <m/>
    <m/>
    <m/>
    <m/>
    <s v="김선준"/>
    <x v="45"/>
    <s v="이남용"/>
    <m/>
  </r>
  <r>
    <n v="2745"/>
    <s v="202109-038"/>
    <s v="N"/>
    <x v="2444"/>
    <s v="IT"/>
    <x v="2"/>
    <x v="10"/>
    <x v="39"/>
    <n v="2021"/>
    <n v="9"/>
    <n v="37"/>
    <d v="2021-09-02T00:00:00"/>
    <d v="2021-09-02T00:00:00"/>
    <d v="2021-09-02T00:00:00"/>
    <d v="2021-09-06T00:00:00"/>
    <s v="완료"/>
    <m/>
    <m/>
    <m/>
    <m/>
    <s v="백성우"/>
    <x v="45"/>
    <s v="이남용"/>
    <m/>
  </r>
  <r>
    <n v="2746"/>
    <s v="202109-039"/>
    <s v="N"/>
    <x v="2445"/>
    <s v="THSYS"/>
    <x v="2"/>
    <x v="9"/>
    <x v="39"/>
    <n v="2021"/>
    <n v="8"/>
    <n v="36"/>
    <d v="2021-08-30T00:00:00"/>
    <d v="2021-08-30T00:00:00"/>
    <d v="2021-08-30T00:00:00"/>
    <d v="2021-08-30T00:00:00"/>
    <s v="완료"/>
    <m/>
    <m/>
    <m/>
    <m/>
    <s v="조한이/기획팀"/>
    <x v="37"/>
    <s v="이세웅"/>
    <s v="현재 SAP 사용자는 멀티 SSO로 1:1 사용자 ID 사용은 불가_x000a_로 확인공지"/>
  </r>
  <r>
    <n v="2747"/>
    <s v="202109-040"/>
    <s v="N"/>
    <x v="2446"/>
    <s v="THSYS"/>
    <x v="2"/>
    <x v="9"/>
    <x v="39"/>
    <n v="2021"/>
    <n v="8"/>
    <n v="36"/>
    <d v="2021-08-30T00:00:00"/>
    <d v="2021-08-30T00:00:00"/>
    <d v="2021-08-30T00:00:00"/>
    <d v="2021-08-30T00:00:00"/>
    <s v="완료"/>
    <m/>
    <m/>
    <m/>
    <m/>
    <s v="구석수/품보팀"/>
    <x v="37"/>
    <s v="이세웅"/>
    <s v="1310 플랜트 B2 자재코드에 대한 원가추이관련 업무회의 2021.03~04에 해당 자재코드 과다원가 산출 업무회의_x000a_(홍승혁,김완중,전다해,조한이,김소연..)"/>
  </r>
  <r>
    <n v="2748"/>
    <s v="202109-041"/>
    <s v="N"/>
    <x v="2447"/>
    <s v="THSYS"/>
    <x v="2"/>
    <x v="9"/>
    <x v="39"/>
    <n v="2021"/>
    <n v="8"/>
    <n v="36"/>
    <d v="2021-08-31T00:00:00"/>
    <d v="2021-08-31T00:00:00"/>
    <d v="2021-08-31T00:00:00"/>
    <d v="2021-08-31T00:00:00"/>
    <s v="완료"/>
    <m/>
    <m/>
    <m/>
    <m/>
    <s v="김형수/기획팀"/>
    <x v="37"/>
    <s v="이세웅"/>
    <s v="ZTET502(BL변경), S/O번호:328335, BL번호:7700010753_x000a_출고월과 GI/GR차이로 저장불가(출고7월, 매출마감8월)_x000a_해당건 출고에 대한 일자전기일 확인 후, 후속 진행처리"/>
  </r>
  <r>
    <n v="2749"/>
    <s v="202109-042"/>
    <s v="N"/>
    <x v="2448"/>
    <s v="THSYS"/>
    <x v="2"/>
    <x v="10"/>
    <x v="39"/>
    <n v="2021"/>
    <n v="9"/>
    <n v="36"/>
    <d v="2021-09-01T00:00:00"/>
    <d v="2021-09-01T00:00:00"/>
    <d v="2021-09-01T00:00:00"/>
    <d v="2021-09-01T00:00:00"/>
    <s v="완료"/>
    <m/>
    <m/>
    <m/>
    <m/>
    <s v="이정원/국내영업팀"/>
    <x v="37"/>
    <s v="이세웅"/>
    <s v="영업문서:328515, 총 6드럼 중 2드럼만 입고_x000a_MES I/F 확인결과 4드럼 21.08월 검사합부로 정상처리 확인"/>
  </r>
  <r>
    <n v="2750"/>
    <s v="202109-043"/>
    <s v="N"/>
    <x v="2449"/>
    <s v="THSYS"/>
    <x v="2"/>
    <x v="10"/>
    <x v="39"/>
    <n v="2021"/>
    <n v="9"/>
    <n v="36"/>
    <d v="2021-09-01T00:00:00"/>
    <d v="2021-09-01T00:00:00"/>
    <d v="2021-09-01T00:00:00"/>
    <d v="2021-09-01T00:00:00"/>
    <s v="완료"/>
    <m/>
    <m/>
    <m/>
    <m/>
    <s v="권민경/구매팀"/>
    <x v="37"/>
    <s v="이세웅"/>
    <s v="전표번호:1800000182 GroupWare 상신시 오류발생_x000a_다른 사용자로 처리 요청(FI 담당자) 완료"/>
  </r>
  <r>
    <n v="2751"/>
    <s v="202109-044"/>
    <s v="N"/>
    <x v="2450"/>
    <s v="THSYS"/>
    <x v="2"/>
    <x v="10"/>
    <x v="39"/>
    <n v="2021"/>
    <n v="9"/>
    <n v="36"/>
    <d v="2021-09-01T00:00:00"/>
    <d v="2021-09-01T00:00:00"/>
    <d v="2021-09-01T00:00:00"/>
    <d v="2021-09-01T00:00:00"/>
    <s v="완료"/>
    <m/>
    <m/>
    <m/>
    <m/>
    <s v="이은경/재무팀"/>
    <x v="37"/>
    <s v="이세웅"/>
    <s v="ZFIR1080[자산현황 리스트] _x000a_현 기준으로 상각된 모든 금액이 SUM 으로 조회됨_x000a_ZFIR1010[자산상세리스트]에서 조회로 알림_x000a_ZFIR1080 프로그램 수정 요청(2021.10.초)"/>
  </r>
  <r>
    <n v="2752"/>
    <s v="202109-045"/>
    <s v="N"/>
    <x v="2451"/>
    <s v="THSYS"/>
    <x v="2"/>
    <x v="10"/>
    <x v="39"/>
    <n v="2021"/>
    <n v="9"/>
    <n v="36"/>
    <d v="2021-09-01T00:00:00"/>
    <d v="2021-09-01T00:00:00"/>
    <d v="2021-09-01T00:00:00"/>
    <d v="2021-09-01T00:00:00"/>
    <s v="완료"/>
    <m/>
    <m/>
    <m/>
    <m/>
    <s v="우성훈/생산팀"/>
    <x v="37"/>
    <s v="이세웅"/>
    <s v="총 16건 자재, 1320 플랜트 사내거래 자재코드 변환작업"/>
  </r>
  <r>
    <n v="2753"/>
    <s v="202109-046"/>
    <s v="N"/>
    <x v="2452"/>
    <s v="THSYS"/>
    <x v="2"/>
    <x v="10"/>
    <x v="39"/>
    <n v="2021"/>
    <n v="9"/>
    <n v="36"/>
    <d v="2021-09-02T00:00:00"/>
    <d v="2021-09-02T00:00:00"/>
    <d v="2021-09-02T00:00:00"/>
    <d v="2021-09-02T00:00:00"/>
    <s v="완료"/>
    <m/>
    <m/>
    <m/>
    <m/>
    <s v="김희동/생산팀"/>
    <x v="37"/>
    <s v="이세웅"/>
    <s v="21.08월 여척배부, 잔량스크랩 배부처리 오류내역 확인 및_x000a_처리 마감작업 수행"/>
  </r>
  <r>
    <n v="2754"/>
    <s v="202109-047"/>
    <s v="N"/>
    <x v="2453"/>
    <s v="THSYS"/>
    <x v="2"/>
    <x v="10"/>
    <x v="39"/>
    <n v="2021"/>
    <n v="9"/>
    <n v="36"/>
    <d v="2021-09-02T00:00:00"/>
    <d v="2021-09-02T00:00:00"/>
    <d v="2021-09-02T00:00:00"/>
    <d v="2021-09-02T00:00:00"/>
    <s v="완료"/>
    <m/>
    <m/>
    <m/>
    <m/>
    <s v="이수진/해외영업1팀"/>
    <x v="37"/>
    <s v="이세웅"/>
    <s v="해당 사원에 대한 팀별 세부내역 등록(VD02)_x000a_기존 매출건에 대한 팀 수정작업 확인 중"/>
  </r>
  <r>
    <n v="2755"/>
    <s v="202109-048"/>
    <s v="N"/>
    <x v="1861"/>
    <s v="THSYS"/>
    <x v="2"/>
    <x v="9"/>
    <x v="39"/>
    <n v="2021"/>
    <n v="8"/>
    <n v="36"/>
    <d v="2021-08-30T00:00:00"/>
    <d v="2021-08-30T00:00:00"/>
    <d v="2021-08-30T00:00:00"/>
    <d v="2021-08-30T00:00:00"/>
    <s v="완료"/>
    <m/>
    <m/>
    <m/>
    <m/>
    <s v="백광현/HR팀"/>
    <x v="38"/>
    <s v="허경훈"/>
    <s v="신규계정 : 조현수"/>
  </r>
  <r>
    <n v="2756"/>
    <s v="202109-049"/>
    <s v="N"/>
    <x v="2454"/>
    <s v="THSYS"/>
    <x v="2"/>
    <x v="9"/>
    <x v="39"/>
    <n v="2021"/>
    <n v="8"/>
    <n v="36"/>
    <d v="2021-08-31T00:00:00"/>
    <d v="2021-08-31T00:00:00"/>
    <d v="2021-08-31T00:00:00"/>
    <d v="2021-08-31T00:00:00"/>
    <s v="완료"/>
    <m/>
    <m/>
    <m/>
    <m/>
    <s v="이수진/해외영업1팀"/>
    <x v="38"/>
    <s v="허경훈"/>
    <s v="IE설정 변경"/>
  </r>
  <r>
    <n v="2757"/>
    <s v="202109-050"/>
    <s v="N"/>
    <x v="2455"/>
    <s v="THSYS"/>
    <x v="2"/>
    <x v="9"/>
    <x v="39"/>
    <n v="2021"/>
    <n v="8"/>
    <n v="36"/>
    <d v="2021-08-31T00:00:00"/>
    <d v="2021-08-31T00:00:00"/>
    <d v="2021-08-31T00:00:00"/>
    <d v="2021-08-31T00:00:00"/>
    <s v="완료"/>
    <m/>
    <m/>
    <m/>
    <m/>
    <s v="최근영/IT팀"/>
    <x v="38"/>
    <s v="허경훈"/>
    <s v="중복 도메인(mail.taihan.com)사용으로 인한 문제"/>
  </r>
  <r>
    <n v="2758"/>
    <s v="202109-051"/>
    <s v="N"/>
    <x v="2456"/>
    <s v="THSYS"/>
    <x v="2"/>
    <x v="10"/>
    <x v="39"/>
    <n v="2021"/>
    <n v="9"/>
    <n v="36"/>
    <d v="2021-09-01T00:00:00"/>
    <d v="2021-09-01T00:00:00"/>
    <d v="2021-09-01T00:00:00"/>
    <d v="2021-09-01T00:00:00"/>
    <s v="완료"/>
    <m/>
    <m/>
    <m/>
    <m/>
    <s v="강선웅/광섬유기술2팀"/>
    <x v="38"/>
    <s v="허경훈"/>
    <s v="SSO사용자 등록"/>
  </r>
  <r>
    <n v="2759"/>
    <s v="202109-052"/>
    <s v="N"/>
    <x v="2457"/>
    <s v="THSYS"/>
    <x v="2"/>
    <x v="10"/>
    <x v="39"/>
    <n v="2021"/>
    <n v="9"/>
    <n v="36"/>
    <d v="2021-09-02T00:00:00"/>
    <d v="2021-09-02T00:00:00"/>
    <d v="2021-09-02T00:00:00"/>
    <d v="2021-09-02T00:00:00"/>
    <s v="완료"/>
    <m/>
    <m/>
    <m/>
    <m/>
    <s v="김선준/기획팀"/>
    <x v="37"/>
    <s v="이세웅"/>
    <s v="WBLOCK 스팸 차단 해지"/>
  </r>
  <r>
    <n v="2760"/>
    <s v="202109-053"/>
    <s v="N"/>
    <x v="2458"/>
    <s v="THSYS"/>
    <x v="2"/>
    <x v="9"/>
    <x v="39"/>
    <n v="2021"/>
    <n v="8"/>
    <n v="36"/>
    <d v="2021-08-31T00:00:00"/>
    <d v="2021-08-31T00:00:00"/>
    <d v="2021-08-31T00:00:00"/>
    <d v="2021-08-31T00:00:00"/>
    <s v="완료"/>
    <m/>
    <m/>
    <m/>
    <m/>
    <s v="정원엔시스_x000a_이제훈 과장"/>
    <x v="42"/>
    <s v="정희황"/>
    <s v=" 점검 대상 : 가상화 / 스토리지점검 (VNX5200, DX100)_x000a_ 점검내용_x000a_    1)H/W 점검 및 LED 확인_x000a_    2)Event 확인_x000a_    3)서버자원 사용률 점검"/>
  </r>
  <r>
    <n v="2761"/>
    <s v="202109-054"/>
    <s v="N"/>
    <x v="2459"/>
    <s v="THSYS"/>
    <x v="2"/>
    <x v="10"/>
    <x v="39"/>
    <n v="2021"/>
    <n v="9"/>
    <n v="36"/>
    <d v="2021-09-01T00:00:00"/>
    <d v="2021-09-01T00:00:00"/>
    <d v="2021-09-01T00:00:00"/>
    <d v="2021-09-01T00:00:00"/>
    <s v="완료"/>
    <m/>
    <m/>
    <m/>
    <m/>
    <s v="정희황"/>
    <x v="42"/>
    <s v="정희황"/>
    <m/>
  </r>
  <r>
    <n v="2762"/>
    <s v="202109-055"/>
    <s v="N"/>
    <x v="2460"/>
    <s v="THSYS"/>
    <x v="2"/>
    <x v="10"/>
    <x v="39"/>
    <n v="2021"/>
    <n v="9"/>
    <n v="36"/>
    <d v="2021-09-03T00:00:00"/>
    <d v="2021-09-03T00:00:00"/>
    <d v="2021-09-03T00:00:00"/>
    <d v="2021-09-03T00:00:00"/>
    <s v="완료"/>
    <m/>
    <m/>
    <m/>
    <m/>
    <s v="it브레인_x000a_이병은 차장"/>
    <x v="42"/>
    <s v="정희황"/>
    <s v="점검대상 : Aix Netbackup Master 등록 대상 서버"/>
  </r>
  <r>
    <n v="2763"/>
    <s v="202109-056"/>
    <s v="N"/>
    <x v="2461"/>
    <s v="MES"/>
    <x v="2"/>
    <x v="10"/>
    <x v="40"/>
    <n v="2021"/>
    <n v="9"/>
    <n v="37"/>
    <d v="2021-09-06T00:00:00"/>
    <d v="2021-09-06T00:00:00"/>
    <d v="2021-09-06T00:00:00"/>
    <d v="2021-09-06T00:00:00"/>
    <s v="완료"/>
    <m/>
    <m/>
    <m/>
    <m/>
    <s v="이규민"/>
    <x v="3"/>
    <s v="임영두"/>
    <m/>
  </r>
  <r>
    <n v="2764"/>
    <s v="202109-057"/>
    <s v="N"/>
    <x v="2462"/>
    <s v="MES"/>
    <x v="2"/>
    <x v="10"/>
    <x v="40"/>
    <n v="2021"/>
    <n v="9"/>
    <n v="37"/>
    <d v="2021-09-06T00:00:00"/>
    <d v="2021-09-06T00:00:00"/>
    <d v="2021-09-06T00:00:00"/>
    <d v="2021-09-06T00:00:00"/>
    <s v="완료"/>
    <m/>
    <m/>
    <m/>
    <m/>
    <s v="임영두"/>
    <x v="3"/>
    <s v="임영두"/>
    <m/>
  </r>
  <r>
    <n v="2765"/>
    <s v="202109-058"/>
    <s v="N"/>
    <x v="2463"/>
    <s v="IT"/>
    <x v="2"/>
    <x v="10"/>
    <x v="40"/>
    <n v="2021"/>
    <n v="9"/>
    <n v="37"/>
    <d v="2021-09-06T00:00:00"/>
    <d v="2021-09-06T00:00:00"/>
    <d v="2021-09-06T00:00:00"/>
    <d v="2021-09-06T00:00:00"/>
    <s v="완료"/>
    <m/>
    <m/>
    <m/>
    <m/>
    <s v="배우겸"/>
    <x v="3"/>
    <s v="임영두"/>
    <m/>
  </r>
  <r>
    <n v="2766"/>
    <s v="202109-059"/>
    <s v="N"/>
    <x v="2464"/>
    <s v="IT"/>
    <x v="2"/>
    <x v="10"/>
    <x v="40"/>
    <n v="2021"/>
    <n v="9"/>
    <n v="37"/>
    <d v="2021-09-06T00:00:00"/>
    <d v="2021-09-06T00:00:00"/>
    <d v="2021-09-06T00:00:00"/>
    <d v="2021-09-06T00:00:00"/>
    <s v="완료"/>
    <m/>
    <m/>
    <m/>
    <m/>
    <s v="서호경"/>
    <x v="3"/>
    <s v="임영두"/>
    <m/>
  </r>
  <r>
    <n v="2767"/>
    <s v="202109-060"/>
    <s v="N"/>
    <x v="2465"/>
    <s v="SFAWMS"/>
    <x v="2"/>
    <x v="10"/>
    <x v="40"/>
    <n v="2022"/>
    <n v="2"/>
    <n v="7"/>
    <d v="2021-09-07T00:00:00"/>
    <d v="2021-09-07T00:00:00"/>
    <d v="2021-09-07T00:00:00"/>
    <d v="2022-02-09T00:00:00"/>
    <s v="완료"/>
    <s v="Drop"/>
    <m/>
    <m/>
    <m/>
    <s v="우성훈"/>
    <x v="3"/>
    <s v="임영두"/>
    <m/>
  </r>
  <r>
    <n v="2768"/>
    <s v="202109-061"/>
    <s v="N"/>
    <x v="1411"/>
    <s v="MES"/>
    <x v="2"/>
    <x v="10"/>
    <x v="40"/>
    <n v="2021"/>
    <n v="9"/>
    <n v="37"/>
    <d v="2021-09-07T00:00:00"/>
    <d v="2021-09-07T00:00:00"/>
    <d v="2021-09-07T00:00:00"/>
    <d v="2021-09-07T00:00:00"/>
    <s v="완료"/>
    <m/>
    <m/>
    <m/>
    <m/>
    <s v="김지원"/>
    <x v="3"/>
    <s v="임영두"/>
    <m/>
  </r>
  <r>
    <n v="2769"/>
    <s v="202109-062"/>
    <s v="N"/>
    <x v="1411"/>
    <s v="MES"/>
    <x v="2"/>
    <x v="10"/>
    <x v="40"/>
    <n v="2021"/>
    <n v="9"/>
    <n v="37"/>
    <d v="2021-09-07T00:00:00"/>
    <d v="2021-09-07T00:00:00"/>
    <d v="2021-09-07T00:00:00"/>
    <d v="2021-09-07T00:00:00"/>
    <s v="완료"/>
    <m/>
    <m/>
    <m/>
    <m/>
    <s v="조한이"/>
    <x v="3"/>
    <s v="임영두"/>
    <m/>
  </r>
  <r>
    <n v="2770"/>
    <s v="202109-063"/>
    <s v="N"/>
    <x v="2466"/>
    <s v="MES"/>
    <x v="2"/>
    <x v="10"/>
    <x v="40"/>
    <n v="2021"/>
    <n v="9"/>
    <n v="37"/>
    <d v="2021-09-07T00:00:00"/>
    <d v="2021-09-07T00:00:00"/>
    <d v="2021-09-07T00:00:00"/>
    <d v="2021-09-07T00:00:00"/>
    <s v="완료"/>
    <m/>
    <m/>
    <m/>
    <m/>
    <s v="안영환"/>
    <x v="3"/>
    <s v="임영두"/>
    <m/>
  </r>
  <r>
    <n v="2771"/>
    <s v="202109-064"/>
    <s v="N"/>
    <x v="2467"/>
    <s v="MES"/>
    <x v="2"/>
    <x v="10"/>
    <x v="40"/>
    <n v="2021"/>
    <n v="9"/>
    <n v="37"/>
    <d v="2021-09-08T00:00:00"/>
    <d v="2021-09-08T00:00:00"/>
    <d v="2021-09-08T00:00:00"/>
    <d v="2021-09-08T00:00:00"/>
    <s v="완료"/>
    <m/>
    <m/>
    <m/>
    <m/>
    <s v="김대영"/>
    <x v="3"/>
    <s v="임영두"/>
    <m/>
  </r>
  <r>
    <n v="2772"/>
    <s v="202109-065"/>
    <s v="N"/>
    <x v="2464"/>
    <s v="IT"/>
    <x v="2"/>
    <x v="10"/>
    <x v="40"/>
    <n v="2021"/>
    <n v="9"/>
    <n v="37"/>
    <d v="2021-09-08T00:00:00"/>
    <d v="2021-09-08T00:00:00"/>
    <d v="2021-09-08T00:00:00"/>
    <d v="2021-09-08T00:00:00"/>
    <s v="완료"/>
    <m/>
    <m/>
    <m/>
    <m/>
    <s v="조현수"/>
    <x v="3"/>
    <s v="임영두"/>
    <m/>
  </r>
  <r>
    <n v="2773"/>
    <s v="202109-066"/>
    <s v="N"/>
    <x v="2468"/>
    <s v="MES"/>
    <x v="2"/>
    <x v="10"/>
    <x v="40"/>
    <n v="2021"/>
    <n v="9"/>
    <n v="37"/>
    <d v="2021-09-06T00:00:00"/>
    <d v="2021-09-06T00:00:00"/>
    <d v="2021-09-06T00:00:00"/>
    <d v="2021-09-06T00:00:00"/>
    <s v="완료"/>
    <m/>
    <m/>
    <m/>
    <m/>
    <s v="이기혁"/>
    <x v="93"/>
    <s v="노희만"/>
    <m/>
  </r>
  <r>
    <n v="2774"/>
    <s v="202109-067"/>
    <s v="N"/>
    <x v="2469"/>
    <s v="MES"/>
    <x v="2"/>
    <x v="10"/>
    <x v="40"/>
    <n v="2021"/>
    <n v="9"/>
    <n v="37"/>
    <d v="2021-09-07T00:00:00"/>
    <d v="2021-09-07T00:00:00"/>
    <d v="2021-09-07T00:00:00"/>
    <d v="2021-09-07T00:00:00"/>
    <s v="완료"/>
    <m/>
    <m/>
    <m/>
    <m/>
    <s v="이기혁"/>
    <x v="93"/>
    <s v="노희만"/>
    <m/>
  </r>
  <r>
    <n v="2775"/>
    <s v="202109-068"/>
    <s v="N"/>
    <x v="2470"/>
    <s v="MES"/>
    <x v="2"/>
    <x v="10"/>
    <x v="40"/>
    <n v="2021"/>
    <n v="9"/>
    <n v="37"/>
    <d v="2021-09-08T00:00:00"/>
    <d v="2021-09-08T00:00:00"/>
    <d v="2021-09-08T00:00:00"/>
    <d v="2021-09-08T00:00:00"/>
    <s v="완료"/>
    <m/>
    <m/>
    <m/>
    <m/>
    <s v="이기혁"/>
    <x v="93"/>
    <s v="노희만"/>
    <m/>
  </r>
  <r>
    <n v="2776"/>
    <s v="202109-069"/>
    <s v="N"/>
    <x v="2471"/>
    <s v="MES"/>
    <x v="2"/>
    <x v="10"/>
    <x v="40"/>
    <n v="2021"/>
    <n v="9"/>
    <n v="37"/>
    <d v="2021-09-08T00:00:00"/>
    <d v="2021-09-08T00:00:00"/>
    <d v="2021-09-08T00:00:00"/>
    <d v="2021-09-09T00:00:00"/>
    <s v="완료"/>
    <m/>
    <m/>
    <m/>
    <m/>
    <s v="이기혁"/>
    <x v="93"/>
    <s v="노희만"/>
    <m/>
  </r>
  <r>
    <n v="2777"/>
    <s v="202109-070"/>
    <s v="N"/>
    <x v="2472"/>
    <s v="MES"/>
    <x v="2"/>
    <x v="10"/>
    <x v="40"/>
    <n v="2021"/>
    <n v="9"/>
    <n v="37"/>
    <d v="2021-09-09T00:00:00"/>
    <d v="2021-09-09T00:00:00"/>
    <d v="2021-09-09T00:00:00"/>
    <d v="2021-09-09T00:00:00"/>
    <s v="완료"/>
    <m/>
    <m/>
    <m/>
    <m/>
    <s v="IT"/>
    <x v="93"/>
    <s v="노희만"/>
    <m/>
  </r>
  <r>
    <n v="2778"/>
    <s v="202109-071"/>
    <s v="N"/>
    <x v="2473"/>
    <s v="IT"/>
    <x v="2"/>
    <x v="10"/>
    <x v="40"/>
    <n v="2022"/>
    <n v="2"/>
    <n v="7"/>
    <d v="2021-09-10T00:00:00"/>
    <d v="2021-09-10T00:00:00"/>
    <d v="2021-09-10T00:00:00"/>
    <d v="2022-02-09T00:00:00"/>
    <s v="완료"/>
    <s v="Drop"/>
    <m/>
    <m/>
    <m/>
    <s v="IT"/>
    <x v="93"/>
    <s v="노희만"/>
    <m/>
  </r>
  <r>
    <n v="2779"/>
    <s v="202109-072"/>
    <s v="N"/>
    <x v="1347"/>
    <s v="IT"/>
    <x v="2"/>
    <x v="10"/>
    <x v="40"/>
    <n v="2021"/>
    <n v="9"/>
    <n v="37"/>
    <d v="2021-09-06T00:00:00"/>
    <d v="2021-09-06T00:00:00"/>
    <d v="2021-09-06T00:00:00"/>
    <d v="2021-09-10T00:00:00"/>
    <s v="완료"/>
    <m/>
    <m/>
    <m/>
    <m/>
    <s v="이남용"/>
    <x v="45"/>
    <s v="이남용"/>
    <m/>
  </r>
  <r>
    <n v="2780"/>
    <s v="202109-073"/>
    <s v="N"/>
    <x v="1348"/>
    <s v="IT"/>
    <x v="2"/>
    <x v="10"/>
    <x v="40"/>
    <n v="2021"/>
    <n v="9"/>
    <n v="37"/>
    <d v="2021-09-06T00:00:00"/>
    <d v="2021-09-06T00:00:00"/>
    <d v="2021-09-06T00:00:00"/>
    <d v="2021-09-10T00:00:00"/>
    <s v="완료"/>
    <m/>
    <m/>
    <m/>
    <m/>
    <s v="이남용"/>
    <x v="45"/>
    <s v="이남용"/>
    <m/>
  </r>
  <r>
    <n v="2781"/>
    <s v="202109-074"/>
    <s v="N"/>
    <x v="1591"/>
    <s v="IT"/>
    <x v="2"/>
    <x v="10"/>
    <x v="40"/>
    <n v="2021"/>
    <n v="9"/>
    <n v="37"/>
    <d v="2021-09-06T00:00:00"/>
    <d v="2021-09-06T00:00:00"/>
    <d v="2021-09-06T00:00:00"/>
    <d v="2021-09-10T00:00:00"/>
    <s v="완료"/>
    <m/>
    <m/>
    <m/>
    <m/>
    <s v="임영두"/>
    <x v="45"/>
    <s v="이남용"/>
    <m/>
  </r>
  <r>
    <n v="2782"/>
    <s v="202109-075"/>
    <s v="N"/>
    <x v="2474"/>
    <s v="IT"/>
    <x v="2"/>
    <x v="10"/>
    <x v="40"/>
    <n v="2021"/>
    <n v="9"/>
    <n v="37"/>
    <d v="2021-09-06T00:00:00"/>
    <d v="2021-09-06T00:00:00"/>
    <d v="2021-09-06T00:00:00"/>
    <d v="2021-09-06T00:00:00"/>
    <s v="완료"/>
    <m/>
    <m/>
    <m/>
    <m/>
    <s v="이주현"/>
    <x v="45"/>
    <s v="이남용"/>
    <m/>
  </r>
  <r>
    <n v="2783"/>
    <s v="202109-076"/>
    <s v="N"/>
    <x v="2475"/>
    <s v="IT"/>
    <x v="2"/>
    <x v="10"/>
    <x v="40"/>
    <n v="2021"/>
    <n v="9"/>
    <n v="37"/>
    <d v="2021-09-06T00:00:00"/>
    <d v="2021-09-06T00:00:00"/>
    <d v="2021-09-06T00:00:00"/>
    <d v="2021-09-06T00:00:00"/>
    <s v="완료"/>
    <m/>
    <m/>
    <m/>
    <m/>
    <s v="임성현"/>
    <x v="45"/>
    <s v="이남용"/>
    <m/>
  </r>
  <r>
    <n v="2784"/>
    <s v="202109-077"/>
    <s v="N"/>
    <x v="2476"/>
    <s v="IT"/>
    <x v="2"/>
    <x v="10"/>
    <x v="40"/>
    <n v="2021"/>
    <n v="9"/>
    <n v="37"/>
    <d v="2021-09-07T00:00:00"/>
    <d v="2021-09-07T00:00:00"/>
    <d v="2021-09-07T00:00:00"/>
    <d v="2021-09-07T00:00:00"/>
    <s v="완료"/>
    <m/>
    <m/>
    <m/>
    <m/>
    <s v="김지원"/>
    <x v="45"/>
    <s v="이남용"/>
    <m/>
  </r>
  <r>
    <n v="2785"/>
    <s v="202109-078"/>
    <s v="N"/>
    <x v="2477"/>
    <s v="IT"/>
    <x v="2"/>
    <x v="10"/>
    <x v="40"/>
    <n v="2021"/>
    <n v="9"/>
    <n v="37"/>
    <d v="2021-09-07T00:00:00"/>
    <d v="2021-09-07T00:00:00"/>
    <d v="2021-09-07T00:00:00"/>
    <d v="2021-09-07T00:00:00"/>
    <s v="완료"/>
    <m/>
    <m/>
    <m/>
    <m/>
    <s v="곽나은"/>
    <x v="45"/>
    <s v="이남용"/>
    <s v="데이터 복원 후 다시 정책적용"/>
  </r>
  <r>
    <n v="2786"/>
    <s v="202109-079"/>
    <s v="N"/>
    <x v="2478"/>
    <s v="IT"/>
    <x v="2"/>
    <x v="10"/>
    <x v="40"/>
    <n v="2021"/>
    <n v="9"/>
    <n v="37"/>
    <d v="2021-09-07T00:00:00"/>
    <d v="2021-09-07T00:00:00"/>
    <d v="2021-09-07T00:00:00"/>
    <d v="2021-09-07T00:00:00"/>
    <s v="완료"/>
    <m/>
    <m/>
    <m/>
    <m/>
    <s v="송종근"/>
    <x v="45"/>
    <s v="이남용"/>
    <m/>
  </r>
  <r>
    <n v="2787"/>
    <s v="202109-080"/>
    <s v="N"/>
    <x v="2479"/>
    <s v="IT"/>
    <x v="2"/>
    <x v="10"/>
    <x v="40"/>
    <n v="2021"/>
    <n v="9"/>
    <n v="37"/>
    <d v="2021-09-07T00:00:00"/>
    <d v="2021-09-07T00:00:00"/>
    <d v="2021-09-07T00:00:00"/>
    <d v="2021-09-07T00:00:00"/>
    <s v="완료"/>
    <m/>
    <m/>
    <m/>
    <m/>
    <s v="서호경"/>
    <x v="45"/>
    <s v="이남용"/>
    <m/>
  </r>
  <r>
    <n v="2788"/>
    <s v="202109-081"/>
    <s v="N"/>
    <x v="2480"/>
    <s v="IT"/>
    <x v="2"/>
    <x v="10"/>
    <x v="40"/>
    <n v="2021"/>
    <n v="9"/>
    <n v="37"/>
    <d v="2021-09-09T00:00:00"/>
    <d v="2021-09-09T00:00:00"/>
    <d v="2021-09-09T00:00:00"/>
    <d v="2021-09-09T00:00:00"/>
    <s v="완료"/>
    <m/>
    <m/>
    <m/>
    <m/>
    <s v="박재우"/>
    <x v="45"/>
    <s v="이남용"/>
    <m/>
  </r>
  <r>
    <n v="2789"/>
    <s v="202109-082"/>
    <s v="N"/>
    <x v="2481"/>
    <s v="THSYS"/>
    <x v="2"/>
    <x v="10"/>
    <x v="40"/>
    <n v="2021"/>
    <n v="9"/>
    <n v="37"/>
    <d v="2021-09-06T00:00:00"/>
    <d v="2021-09-06T00:00:00"/>
    <d v="2021-09-06T00:00:00"/>
    <d v="2021-09-06T00:00:00"/>
    <s v="완료"/>
    <m/>
    <m/>
    <m/>
    <m/>
    <s v="권민경/구매팀"/>
    <x v="37"/>
    <s v="이세웅"/>
    <s v="ZMMR0140[유상사급 SO생성],7401352,7401358,7405106_x000a_자재코드기준정보오류[제품계층구조 및 SD 영업VIEW 확장_x000a_이후 저장관리, 전략그룹 등록] =&gt; ZSDR0720"/>
  </r>
  <r>
    <n v="2790"/>
    <s v="202109-083"/>
    <s v="N"/>
    <x v="2482"/>
    <s v="THSYS"/>
    <x v="2"/>
    <x v="9"/>
    <x v="39"/>
    <n v="2021"/>
    <n v="9"/>
    <n v="37"/>
    <d v="2021-08-31T00:00:00"/>
    <d v="2021-08-31T00:00:00"/>
    <d v="2021-08-31T00:00:00"/>
    <d v="2021-09-06T00:00:00"/>
    <s v="완료"/>
    <m/>
    <m/>
    <m/>
    <m/>
    <s v="조한이/기획팀"/>
    <x v="37"/>
    <s v="이세웅"/>
    <s v="원가상세표에 (-)부호 발생시, ###,###,(-)가 아닌 앞부분으로_x000a_(-) 부호수식에 대한 로직변경"/>
  </r>
  <r>
    <n v="2791"/>
    <s v="202109-084"/>
    <s v="N"/>
    <x v="2483"/>
    <s v="THSYS"/>
    <x v="2"/>
    <x v="10"/>
    <x v="40"/>
    <n v="2021"/>
    <n v="9"/>
    <n v="37"/>
    <d v="2021-09-07T00:00:00"/>
    <d v="2021-09-07T00:00:00"/>
    <d v="2021-09-07T00:00:00"/>
    <d v="2021-09-07T00:00:00"/>
    <s v="완료"/>
    <m/>
    <m/>
    <m/>
    <m/>
    <s v="이은경/재무팀"/>
    <x v="37"/>
    <s v="이세웅"/>
    <s v="ZCOR0790, E-Accouting에서 작성한 영업커미션 운송비_x000a_작성내역 중, 영업문서에 대한 Mapping오류로 발생_x000a_해당건 data 확인 후에 영업문서 Mapping 작업 후 진행"/>
  </r>
  <r>
    <n v="2792"/>
    <s v="202109-085"/>
    <s v="N"/>
    <x v="2484"/>
    <s v="THSYS"/>
    <x v="2"/>
    <x v="10"/>
    <x v="40"/>
    <n v="2021"/>
    <n v="9"/>
    <n v="37"/>
    <d v="2021-09-08T00:00:00"/>
    <d v="2021-09-08T00:00:00"/>
    <d v="2021-09-08T00:00:00"/>
    <d v="2021-09-08T00:00:00"/>
    <s v="완료"/>
    <m/>
    <m/>
    <m/>
    <m/>
    <s v="전다해/생산팀"/>
    <x v="37"/>
    <s v="이세웅"/>
    <s v="21.08월 마감이후, 09월 DATA 확인 및 오류처리작업"/>
  </r>
  <r>
    <n v="2793"/>
    <s v="202109-086"/>
    <s v="N"/>
    <x v="2485"/>
    <s v="THSYS"/>
    <x v="2"/>
    <x v="10"/>
    <x v="40"/>
    <n v="2021"/>
    <n v="9"/>
    <n v="37"/>
    <d v="2021-09-08T00:00:00"/>
    <d v="2021-09-08T00:00:00"/>
    <d v="2021-09-08T00:00:00"/>
    <d v="2021-09-08T00:00:00"/>
    <s v="완료"/>
    <m/>
    <m/>
    <m/>
    <m/>
    <s v="조한이/기획팀"/>
    <x v="37"/>
    <s v="이세웅"/>
    <s v="GW 로그인 이후, 정상적으로 된다고 함_x000a_Network 문제 발생소지 확인"/>
  </r>
  <r>
    <n v="2794"/>
    <s v="202109-087"/>
    <s v="N"/>
    <x v="2486"/>
    <s v="THSYS"/>
    <x v="2"/>
    <x v="10"/>
    <x v="40"/>
    <n v="2021"/>
    <n v="9"/>
    <n v="37"/>
    <d v="2021-09-09T00:00:00"/>
    <d v="2021-09-09T00:00:00"/>
    <d v="2021-09-09T00:00:00"/>
    <d v="2021-09-09T00:00:00"/>
    <s v="완료"/>
    <m/>
    <m/>
    <m/>
    <m/>
    <s v="김경민/설비팀"/>
    <x v="37"/>
    <s v="이세웅"/>
    <s v="해당 사용자에 대한 MES URL 주소 및 사용자계정 정보공유_x000a_Rexpert Report 문의확인"/>
  </r>
  <r>
    <n v="2795"/>
    <s v="202109-088"/>
    <s v="N"/>
    <x v="2487"/>
    <s v="THSYS"/>
    <x v="2"/>
    <x v="10"/>
    <x v="40"/>
    <n v="2021"/>
    <n v="9"/>
    <n v="37"/>
    <d v="2021-09-09T00:00:00"/>
    <d v="2021-09-09T00:00:00"/>
    <d v="2021-09-09T00:00:00"/>
    <d v="2021-09-09T00:00:00"/>
    <s v="완료"/>
    <m/>
    <m/>
    <m/>
    <m/>
    <s v="임현철/재무팀"/>
    <x v="37"/>
    <s v="이세웅"/>
    <s v="재무재표(ZFIR0040) 상품매출원가표현됨_x000a_기타포괄손익계산(ZFIR0830) 상품매출원가 표현안됨_x000a_원가마감시, 제조원가명세서를 작성미완료로 인한 미표현_x000a_마감시 제조원가작성후에 자동적으로 표기됨"/>
  </r>
  <r>
    <n v="2796"/>
    <s v="202109-089"/>
    <s v="N"/>
    <x v="2488"/>
    <s v="THSYS"/>
    <x v="2"/>
    <x v="10"/>
    <x v="40"/>
    <n v="2021"/>
    <n v="9"/>
    <n v="37"/>
    <d v="2021-09-07T00:00:00"/>
    <d v="2021-09-07T00:00:00"/>
    <d v="2021-09-07T00:00:00"/>
    <d v="2021-09-07T00:00:00"/>
    <s v="완료"/>
    <m/>
    <m/>
    <m/>
    <m/>
    <s v="백광현/HR팀"/>
    <x v="38"/>
    <s v="허경훈"/>
    <s v="신규계정-서호경"/>
  </r>
  <r>
    <n v="2797"/>
    <s v="202109-090"/>
    <s v="N"/>
    <x v="2489"/>
    <s v="THSYS"/>
    <x v="2"/>
    <x v="10"/>
    <x v="40"/>
    <n v="2021"/>
    <n v="9"/>
    <n v="37"/>
    <d v="2021-09-08T00:00:00"/>
    <d v="2021-09-08T00:00:00"/>
    <d v="2021-09-08T00:00:00"/>
    <d v="2021-09-08T00:00:00"/>
    <s v="완료"/>
    <m/>
    <m/>
    <m/>
    <m/>
    <s v="곽나은/SPSS팀"/>
    <x v="38"/>
    <s v="허경훈"/>
    <s v="다중해제 정책(10개)"/>
  </r>
  <r>
    <n v="2798"/>
    <s v="202109-091"/>
    <s v="N"/>
    <x v="2490"/>
    <s v="THSYS"/>
    <x v="2"/>
    <x v="10"/>
    <x v="40"/>
    <n v="2021"/>
    <n v="9"/>
    <n v="37"/>
    <d v="2021-09-09T00:00:00"/>
    <d v="2021-09-09T00:00:00"/>
    <d v="2021-09-09T00:00:00"/>
    <d v="2021-09-09T00:00:00"/>
    <s v="완료"/>
    <m/>
    <m/>
    <m/>
    <m/>
    <s v="장지영/마케팅팀"/>
    <x v="38"/>
    <s v="허경훈"/>
    <s v="메일 포워딩 기능설정"/>
  </r>
  <r>
    <n v="2799"/>
    <s v="202109-092"/>
    <s v="N"/>
    <x v="2491"/>
    <s v="THSYS"/>
    <x v="2"/>
    <x v="10"/>
    <x v="40"/>
    <n v="2021"/>
    <n v="9"/>
    <n v="37"/>
    <d v="2021-09-09T00:00:00"/>
    <d v="2021-09-09T00:00:00"/>
    <d v="2021-09-09T00:00:00"/>
    <d v="2021-09-09T00:00:00"/>
    <s v="완료"/>
    <m/>
    <m/>
    <m/>
    <m/>
    <s v="정희황"/>
    <x v="42"/>
    <s v="정희황"/>
    <s v="  -점검대상 : gwpap1  / gwpap 2 _x000a_  -작업내용 _x000a_    .jeus, apache2 로그 파일 정리&quot;"/>
  </r>
  <r>
    <n v="2800"/>
    <s v="202109-093"/>
    <s v="N"/>
    <x v="2492"/>
    <s v="IT"/>
    <x v="2"/>
    <x v="10"/>
    <x v="41"/>
    <n v="2021"/>
    <n v="9"/>
    <n v="38"/>
    <d v="2021-09-14T00:00:00"/>
    <d v="2021-09-15T00:00:00"/>
    <d v="2021-09-15T00:00:00"/>
    <d v="2021-09-17T00:00:00"/>
    <s v="완료"/>
    <m/>
    <m/>
    <m/>
    <m/>
    <s v="이현도"/>
    <x v="0"/>
    <s v="최근영"/>
    <m/>
  </r>
  <r>
    <n v="2801"/>
    <s v="202109-094"/>
    <s v="N"/>
    <x v="2493"/>
    <s v="IT"/>
    <x v="2"/>
    <x v="10"/>
    <x v="41"/>
    <n v="2021"/>
    <n v="9"/>
    <n v="39"/>
    <d v="2021-09-15T00:00:00"/>
    <d v="2021-09-15T00:00:00"/>
    <d v="2021-09-15T00:00:00"/>
    <d v="2021-09-24T00:00:00"/>
    <s v="완료"/>
    <m/>
    <m/>
    <m/>
    <m/>
    <s v="정소연"/>
    <x v="0"/>
    <s v="최근영"/>
    <m/>
  </r>
  <r>
    <n v="2802"/>
    <s v="202109-095"/>
    <s v="N"/>
    <x v="2494"/>
    <s v="IT"/>
    <x v="2"/>
    <x v="10"/>
    <x v="41"/>
    <n v="2021"/>
    <n v="9"/>
    <n v="39"/>
    <d v="2021-09-15T00:00:00"/>
    <d v="2021-09-15T00:00:00"/>
    <d v="2021-09-15T00:00:00"/>
    <d v="2021-09-23T00:00:00"/>
    <s v="완료"/>
    <m/>
    <m/>
    <m/>
    <m/>
    <s v="정소연"/>
    <x v="0"/>
    <s v="최근영"/>
    <m/>
  </r>
  <r>
    <n v="2803"/>
    <s v="202109-096"/>
    <s v="N"/>
    <x v="2495"/>
    <s v="SFAWMS"/>
    <x v="2"/>
    <x v="10"/>
    <x v="41"/>
    <n v="2021"/>
    <n v="9"/>
    <n v="38"/>
    <d v="2021-09-13T00:00:00"/>
    <d v="2021-09-13T00:00:00"/>
    <d v="2021-09-13T00:00:00"/>
    <d v="2021-09-13T00:00:00"/>
    <s v="완료"/>
    <m/>
    <m/>
    <m/>
    <m/>
    <s v="이규민"/>
    <x v="93"/>
    <s v="노희만"/>
    <m/>
  </r>
  <r>
    <n v="2804"/>
    <s v="202109-097"/>
    <s v="N"/>
    <x v="2496"/>
    <s v="MES"/>
    <x v="2"/>
    <x v="10"/>
    <x v="41"/>
    <n v="2021"/>
    <n v="9"/>
    <n v="38"/>
    <d v="2021-09-14T00:00:00"/>
    <d v="2021-09-14T00:00:00"/>
    <d v="2021-09-14T00:00:00"/>
    <d v="2021-09-14T00:00:00"/>
    <s v="완료"/>
    <m/>
    <m/>
    <m/>
    <m/>
    <s v="이태경"/>
    <x v="93"/>
    <s v="노희만"/>
    <m/>
  </r>
  <r>
    <n v="2805"/>
    <s v="202109-098"/>
    <s v="N"/>
    <x v="2497"/>
    <s v="MES"/>
    <x v="2"/>
    <x v="10"/>
    <x v="41"/>
    <n v="2021"/>
    <n v="9"/>
    <n v="38"/>
    <d v="2021-09-15T00:00:00"/>
    <d v="2021-09-15T00:00:00"/>
    <d v="2021-09-15T00:00:00"/>
    <d v="2021-09-15T00:00:00"/>
    <s v="완료"/>
    <m/>
    <m/>
    <m/>
    <m/>
    <s v="이규민"/>
    <x v="93"/>
    <s v="노희만"/>
    <m/>
  </r>
  <r>
    <n v="2806"/>
    <s v="202109-099"/>
    <s v="N"/>
    <x v="2498"/>
    <s v="MES"/>
    <x v="2"/>
    <x v="10"/>
    <x v="41"/>
    <n v="2021"/>
    <n v="9"/>
    <n v="38"/>
    <d v="2021-09-15T00:00:00"/>
    <d v="2021-09-15T00:00:00"/>
    <d v="2021-09-15T00:00:00"/>
    <d v="2021-09-15T00:00:00"/>
    <s v="완료"/>
    <m/>
    <m/>
    <m/>
    <m/>
    <s v="이규민"/>
    <x v="93"/>
    <s v="노희만"/>
    <m/>
  </r>
  <r>
    <n v="2807"/>
    <s v="202109-100"/>
    <s v="N"/>
    <x v="2499"/>
    <s v="SFAWMS"/>
    <x v="2"/>
    <x v="10"/>
    <x v="41"/>
    <n v="2021"/>
    <n v="9"/>
    <n v="38"/>
    <d v="2021-09-15T00:00:00"/>
    <d v="2021-09-15T00:00:00"/>
    <d v="2021-09-15T00:00:00"/>
    <d v="2021-09-15T00:00:00"/>
    <s v="완료"/>
    <m/>
    <m/>
    <m/>
    <m/>
    <s v="이규민"/>
    <x v="93"/>
    <s v="노희만"/>
    <m/>
  </r>
  <r>
    <n v="2808"/>
    <s v="202109-101"/>
    <s v="N"/>
    <x v="2500"/>
    <s v="MES"/>
    <x v="2"/>
    <x v="10"/>
    <x v="41"/>
    <n v="2021"/>
    <n v="9"/>
    <n v="38"/>
    <d v="2021-09-16T00:00:00"/>
    <d v="2021-09-16T00:00:00"/>
    <d v="2021-09-16T00:00:00"/>
    <d v="2021-09-16T00:00:00"/>
    <s v="완료"/>
    <m/>
    <m/>
    <m/>
    <m/>
    <s v="이기혁"/>
    <x v="93"/>
    <s v="노희만"/>
    <m/>
  </r>
  <r>
    <n v="2809"/>
    <s v="202109-102"/>
    <s v="N"/>
    <x v="2501"/>
    <s v="MES"/>
    <x v="2"/>
    <x v="10"/>
    <x v="41"/>
    <n v="2021"/>
    <n v="9"/>
    <n v="38"/>
    <d v="2021-09-16T00:00:00"/>
    <d v="2021-09-16T00:00:00"/>
    <d v="2021-09-16T00:00:00"/>
    <d v="2021-09-16T00:00:00"/>
    <s v="완료"/>
    <m/>
    <m/>
    <m/>
    <m/>
    <s v="권용배"/>
    <x v="93"/>
    <s v="노희만"/>
    <m/>
  </r>
  <r>
    <n v="2810"/>
    <s v="202109-103"/>
    <s v="N"/>
    <x v="2502"/>
    <s v="IT"/>
    <x v="2"/>
    <x v="10"/>
    <x v="41"/>
    <n v="2022"/>
    <n v="2"/>
    <n v="7"/>
    <d v="2021-09-13T00:00:00"/>
    <d v="2021-09-13T00:00:00"/>
    <d v="2021-09-13T00:00:00"/>
    <d v="2022-02-09T00:00:00"/>
    <s v="완료"/>
    <s v="Drop"/>
    <m/>
    <m/>
    <m/>
    <s v="임영두"/>
    <x v="3"/>
    <s v="임영두"/>
    <m/>
  </r>
  <r>
    <n v="2811"/>
    <s v="202109-104"/>
    <s v="N"/>
    <x v="2503"/>
    <s v="FMB"/>
    <x v="2"/>
    <x v="10"/>
    <x v="41"/>
    <n v="2021"/>
    <n v="9"/>
    <n v="38"/>
    <d v="2021-09-15T00:00:00"/>
    <d v="2021-09-15T00:00:00"/>
    <d v="2021-09-15T00:00:00"/>
    <d v="2021-09-15T00:00:00"/>
    <s v="완료"/>
    <m/>
    <m/>
    <m/>
    <m/>
    <s v="채지연"/>
    <x v="3"/>
    <s v="임영두"/>
    <m/>
  </r>
  <r>
    <n v="2812"/>
    <s v="202109-105"/>
    <s v="N"/>
    <x v="2504"/>
    <s v="Pang"/>
    <x v="2"/>
    <x v="10"/>
    <x v="41"/>
    <n v="2021"/>
    <n v="9"/>
    <n v="38"/>
    <d v="2021-09-15T00:00:00"/>
    <d v="2021-09-15T00:00:00"/>
    <d v="2021-09-15T00:00:00"/>
    <d v="2021-09-15T00:00:00"/>
    <s v="완료"/>
    <m/>
    <m/>
    <m/>
    <m/>
    <s v="조형수"/>
    <x v="3"/>
    <s v="임영두"/>
    <m/>
  </r>
  <r>
    <n v="2813"/>
    <s v="202109-106"/>
    <s v="N"/>
    <x v="2505"/>
    <s v="EMI"/>
    <x v="2"/>
    <x v="10"/>
    <x v="41"/>
    <n v="2021"/>
    <n v="9"/>
    <n v="38"/>
    <d v="2021-09-15T00:00:00"/>
    <d v="2021-09-15T00:00:00"/>
    <d v="2021-09-15T00:00:00"/>
    <d v="2021-09-15T00:00:00"/>
    <s v="완료"/>
    <m/>
    <m/>
    <m/>
    <m/>
    <s v="조형수"/>
    <x v="3"/>
    <s v="임영두"/>
    <m/>
  </r>
  <r>
    <n v="2814"/>
    <s v="202109-107"/>
    <s v="N"/>
    <x v="1024"/>
    <s v="IT"/>
    <x v="2"/>
    <x v="10"/>
    <x v="41"/>
    <n v="2021"/>
    <n v="9"/>
    <n v="38"/>
    <d v="2021-09-15T00:00:00"/>
    <d v="2021-09-15T00:00:00"/>
    <d v="2021-09-15T00:00:00"/>
    <d v="2021-09-15T00:00:00"/>
    <s v="완료"/>
    <m/>
    <m/>
    <m/>
    <m/>
    <s v="윤지훈"/>
    <x v="3"/>
    <s v="임영두"/>
    <m/>
  </r>
  <r>
    <n v="2815"/>
    <s v="202109-108"/>
    <s v="N"/>
    <x v="2506"/>
    <s v="IT"/>
    <x v="2"/>
    <x v="10"/>
    <x v="41"/>
    <n v="2021"/>
    <n v="9"/>
    <n v="38"/>
    <d v="2021-09-16T00:00:00"/>
    <d v="2021-09-16T00:00:00"/>
    <d v="2021-09-16T00:00:00"/>
    <d v="2021-09-16T00:00:00"/>
    <s v="완료"/>
    <m/>
    <m/>
    <m/>
    <m/>
    <s v="최근영"/>
    <x v="3"/>
    <s v="임영두"/>
    <m/>
  </r>
  <r>
    <n v="2816"/>
    <s v="202109-109"/>
    <s v="N"/>
    <x v="1347"/>
    <s v="IT"/>
    <x v="2"/>
    <x v="10"/>
    <x v="41"/>
    <n v="2021"/>
    <n v="9"/>
    <n v="38"/>
    <d v="2021-09-13T00:00:00"/>
    <d v="2021-09-13T00:00:00"/>
    <d v="2021-09-13T00:00:00"/>
    <d v="2021-09-17T00:00:00"/>
    <s v="완료"/>
    <m/>
    <m/>
    <m/>
    <m/>
    <s v="이남용"/>
    <x v="45"/>
    <s v="이남용"/>
    <m/>
  </r>
  <r>
    <n v="2817"/>
    <s v="202109-110"/>
    <s v="N"/>
    <x v="1348"/>
    <s v="IT"/>
    <x v="2"/>
    <x v="10"/>
    <x v="41"/>
    <n v="2021"/>
    <n v="9"/>
    <n v="38"/>
    <d v="2021-09-13T00:00:00"/>
    <d v="2021-09-13T00:00:00"/>
    <d v="2021-09-13T00:00:00"/>
    <d v="2021-09-17T00:00:00"/>
    <s v="완료"/>
    <m/>
    <m/>
    <m/>
    <m/>
    <s v="이남용"/>
    <x v="45"/>
    <s v="이남용"/>
    <m/>
  </r>
  <r>
    <n v="2818"/>
    <s v="202109-111"/>
    <s v="N"/>
    <x v="1591"/>
    <s v="IT"/>
    <x v="2"/>
    <x v="10"/>
    <x v="41"/>
    <n v="2021"/>
    <n v="9"/>
    <n v="38"/>
    <d v="2021-09-13T00:00:00"/>
    <d v="2021-09-13T00:00:00"/>
    <d v="2021-09-13T00:00:00"/>
    <d v="2021-09-17T00:00:00"/>
    <s v="완료"/>
    <m/>
    <m/>
    <m/>
    <m/>
    <s v="임영두"/>
    <x v="45"/>
    <s v="이남용"/>
    <m/>
  </r>
  <r>
    <n v="2819"/>
    <s v="202109-112"/>
    <s v="N"/>
    <x v="2507"/>
    <s v="IT"/>
    <x v="2"/>
    <x v="10"/>
    <x v="41"/>
    <n v="2022"/>
    <n v="2"/>
    <n v="7"/>
    <d v="2021-09-13T00:00:00"/>
    <d v="2021-09-13T00:00:00"/>
    <d v="2021-09-13T00:00:00"/>
    <d v="2022-02-09T00:00:00"/>
    <s v="완료"/>
    <s v="Drop"/>
    <m/>
    <m/>
    <m/>
    <s v="김기태"/>
    <x v="45"/>
    <s v="이남용"/>
    <m/>
  </r>
  <r>
    <n v="2820"/>
    <s v="202109-113"/>
    <s v="N"/>
    <x v="2508"/>
    <s v="IT"/>
    <x v="2"/>
    <x v="10"/>
    <x v="41"/>
    <n v="2021"/>
    <n v="9"/>
    <n v="38"/>
    <d v="2021-09-13T00:00:00"/>
    <d v="2021-09-13T00:00:00"/>
    <d v="2021-09-13T00:00:00"/>
    <d v="2021-09-13T00:00:00"/>
    <s v="완료"/>
    <m/>
    <m/>
    <m/>
    <m/>
    <s v="정윤애"/>
    <x v="45"/>
    <s v="이남용"/>
    <m/>
  </r>
  <r>
    <n v="2821"/>
    <s v="202109-114"/>
    <s v="N"/>
    <x v="2509"/>
    <s v="IT"/>
    <x v="2"/>
    <x v="10"/>
    <x v="41"/>
    <n v="2022"/>
    <n v="2"/>
    <n v="7"/>
    <d v="2021-09-15T00:00:00"/>
    <d v="2021-09-15T00:00:00"/>
    <d v="2021-09-15T00:00:00"/>
    <d v="2022-02-09T00:00:00"/>
    <s v="완료"/>
    <s v="Drop"/>
    <m/>
    <m/>
    <m/>
    <s v="이지혜"/>
    <x v="45"/>
    <s v="이남용"/>
    <m/>
  </r>
  <r>
    <n v="2822"/>
    <s v="202109-115"/>
    <s v="N"/>
    <x v="2510"/>
    <s v="IT"/>
    <x v="2"/>
    <x v="10"/>
    <x v="41"/>
    <n v="2022"/>
    <n v="2"/>
    <n v="7"/>
    <d v="2021-09-16T00:00:00"/>
    <d v="2021-09-16T00:00:00"/>
    <d v="2021-09-16T00:00:00"/>
    <d v="2022-02-09T00:00:00"/>
    <s v="완료"/>
    <s v="Drop"/>
    <m/>
    <m/>
    <m/>
    <s v="김기태"/>
    <x v="45"/>
    <s v="이남용"/>
    <m/>
  </r>
  <r>
    <n v="2823"/>
    <s v="202109-116"/>
    <s v="N"/>
    <x v="2508"/>
    <s v="IT"/>
    <x v="2"/>
    <x v="10"/>
    <x v="41"/>
    <n v="2021"/>
    <n v="9"/>
    <n v="38"/>
    <d v="2021-09-16T00:00:00"/>
    <d v="2021-09-16T00:00:00"/>
    <d v="2021-09-16T00:00:00"/>
    <d v="2021-09-16T00:00:00"/>
    <s v="완료"/>
    <m/>
    <m/>
    <m/>
    <m/>
    <s v="류혜진"/>
    <x v="45"/>
    <s v="이남용"/>
    <m/>
  </r>
  <r>
    <n v="2824"/>
    <s v="202109-117"/>
    <s v="N"/>
    <x v="2511"/>
    <s v="THSYS"/>
    <x v="2"/>
    <x v="10"/>
    <x v="41"/>
    <n v="2021"/>
    <n v="9"/>
    <n v="38"/>
    <d v="2021-09-13T00:00:00"/>
    <d v="2021-09-13T00:00:00"/>
    <d v="2021-09-13T00:00:00"/>
    <d v="2021-09-13T00:00:00"/>
    <s v="완료"/>
    <m/>
    <m/>
    <m/>
    <m/>
    <s v="김희동/생산팀"/>
    <x v="37"/>
    <s v="이세웅"/>
    <s v="이성훈,김희강 퇴사,_x000a_문현승,김창영으로 수정처리"/>
  </r>
  <r>
    <n v="2825"/>
    <s v="202109-118"/>
    <s v="N"/>
    <x v="2512"/>
    <s v="THSYS"/>
    <x v="2"/>
    <x v="10"/>
    <x v="40"/>
    <n v="2021"/>
    <n v="9"/>
    <n v="38"/>
    <d v="2021-09-10T00:00:00"/>
    <d v="2021-09-10T00:00:00"/>
    <d v="2021-09-10T00:00:00"/>
    <d v="2021-09-13T00:00:00"/>
    <s v="완료"/>
    <m/>
    <m/>
    <m/>
    <m/>
    <s v="이은경/재무팀"/>
    <x v="37"/>
    <s v="이세웅"/>
    <s v="ZFIR1080을 COPY하여 신규로 프로그램 작성_x000a_해당 고정자산 감가된 월까지만 조회가능토록 프로그램 작성"/>
  </r>
  <r>
    <n v="2826"/>
    <s v="202109-119"/>
    <s v="N"/>
    <x v="2513"/>
    <s v="THSYS"/>
    <x v="2"/>
    <x v="10"/>
    <x v="41"/>
    <n v="2021"/>
    <n v="9"/>
    <n v="38"/>
    <d v="2021-09-14T00:00:00"/>
    <d v="2021-09-14T00:00:00"/>
    <d v="2021-09-14T00:00:00"/>
    <d v="2021-09-14T00:00:00"/>
    <s v="완료"/>
    <m/>
    <m/>
    <m/>
    <m/>
    <s v="조한이/기획팀"/>
    <x v="37"/>
    <s v="이세웅"/>
    <s v="손익검토양식 및 영문버전에 금액(km/usd) 엑셀양식에 추가"/>
  </r>
  <r>
    <n v="2827"/>
    <s v="202109-120"/>
    <s v="N"/>
    <x v="2514"/>
    <s v="THSYS"/>
    <x v="2"/>
    <x v="10"/>
    <x v="41"/>
    <n v="2021"/>
    <n v="9"/>
    <n v="38"/>
    <d v="2021-09-15T00:00:00"/>
    <d v="2021-09-15T00:00:00"/>
    <d v="2021-09-15T00:00:00"/>
    <d v="2021-09-15T00:00:00"/>
    <s v="완료"/>
    <m/>
    <m/>
    <m/>
    <m/>
    <s v="강혜인/해외영업팀"/>
    <x v="37"/>
    <s v="이세웅"/>
    <s v="자재코드:7221422, 원자재, 수출유형에 대한 정의_x000a_수출건에 대한 확장 및 전략그룹 설정 작업"/>
  </r>
  <r>
    <n v="2828"/>
    <s v="202109-121"/>
    <s v="N"/>
    <x v="2515"/>
    <s v="THSYS"/>
    <x v="2"/>
    <x v="10"/>
    <x v="41"/>
    <n v="2021"/>
    <n v="9"/>
    <n v="38"/>
    <d v="2021-09-16T00:00:00"/>
    <d v="2021-09-16T00:00:00"/>
    <d v="2021-09-16T00:00:00"/>
    <d v="2021-09-16T00:00:00"/>
    <s v="완료"/>
    <m/>
    <m/>
    <m/>
    <m/>
    <s v="강현주/기획팀"/>
    <x v="37"/>
    <s v="이세웅"/>
    <s v="유통경로: 10 (수출), 사업장: 3900 대한광통신경영지원팀,_x000a_영업그룹: 390 (경영지원팀) 영업그룹 확장작업가능토록 변경"/>
  </r>
  <r>
    <n v="2829"/>
    <s v="202109-122"/>
    <s v="N"/>
    <x v="2516"/>
    <s v="THSYS"/>
    <x v="2"/>
    <x v="10"/>
    <x v="41"/>
    <n v="2021"/>
    <n v="9"/>
    <n v="38"/>
    <d v="2021-09-16T00:00:00"/>
    <d v="2021-09-16T00:00:00"/>
    <d v="2021-09-16T00:00:00"/>
    <d v="2021-09-16T00:00:00"/>
    <s v="완료"/>
    <m/>
    <m/>
    <m/>
    <m/>
    <s v="권영천/생산관리"/>
    <x v="37"/>
    <s v="이세웅"/>
    <s v="판매문서 : 329354,자재코드 : 1007158_x000a_해당 상세계획 수립시, 구매VIEW 미설정으로 OEM 작성불가_x000a_해당 VIEW 생성방법 설명"/>
  </r>
  <r>
    <n v="2830"/>
    <s v="202109-123"/>
    <s v="N"/>
    <x v="2517"/>
    <s v="THSYS"/>
    <x v="2"/>
    <x v="10"/>
    <x v="41"/>
    <n v="2021"/>
    <n v="9"/>
    <n v="38"/>
    <d v="2021-09-16T00:00:00"/>
    <d v="2021-09-16T00:00:00"/>
    <d v="2021-09-16T00:00:00"/>
    <d v="2021-09-16T00:00:00"/>
    <s v="완료"/>
    <m/>
    <m/>
    <m/>
    <m/>
    <s v="이은경/재무팀"/>
    <x v="37"/>
    <s v="이세웅"/>
    <s v="계정과목 [4140903]  기타매출액-자재매출수출-수기_x000a_OB58에 해당건 기존 Mapping, 거래금액 발생 후 조회가능"/>
  </r>
  <r>
    <n v="2831"/>
    <s v="202109-124"/>
    <s v="N"/>
    <x v="2518"/>
    <s v="THSYS"/>
    <x v="2"/>
    <x v="10"/>
    <x v="41"/>
    <n v="2022"/>
    <n v="2"/>
    <n v="7"/>
    <d v="2021-09-17T00:00:00"/>
    <d v="2021-09-17T00:00:00"/>
    <d v="2021-09-17T00:00:00"/>
    <d v="2022-02-09T00:00:00"/>
    <s v="완료"/>
    <s v="Drop"/>
    <m/>
    <m/>
    <m/>
    <s v="권민경/구매팀"/>
    <x v="37"/>
    <s v="이세웅"/>
    <s v="SAP T-CODE : ZMMR0380 확인 중"/>
  </r>
  <r>
    <n v="2832"/>
    <s v="202109-125"/>
    <s v="N"/>
    <x v="1861"/>
    <s v="THSYS"/>
    <x v="2"/>
    <x v="10"/>
    <x v="41"/>
    <n v="2021"/>
    <n v="9"/>
    <n v="38"/>
    <d v="2021-09-13T00:00:00"/>
    <d v="2021-09-13T00:00:00"/>
    <d v="2021-09-13T00:00:00"/>
    <d v="2021-09-13T00:00:00"/>
    <s v="완료"/>
    <m/>
    <m/>
    <m/>
    <m/>
    <s v="백광현/HR팀"/>
    <x v="38"/>
    <s v="허경훈"/>
    <s v="신규 계정 : 윤대영"/>
  </r>
  <r>
    <n v="2833"/>
    <s v="202109-126"/>
    <s v="N"/>
    <x v="2519"/>
    <s v="THSYS"/>
    <x v="2"/>
    <x v="10"/>
    <x v="41"/>
    <n v="2021"/>
    <n v="9"/>
    <n v="38"/>
    <d v="2021-09-13T00:00:00"/>
    <d v="2021-09-13T00:00:00"/>
    <d v="2021-09-13T00:00:00"/>
    <d v="2021-09-13T00:00:00"/>
    <s v="완료"/>
    <m/>
    <m/>
    <m/>
    <m/>
    <s v="곽나은/SPSS팀"/>
    <x v="38"/>
    <s v="허경훈"/>
    <s v="스팸서버 규칙 추가"/>
  </r>
  <r>
    <n v="2834"/>
    <s v="202109-127"/>
    <s v="N"/>
    <x v="2520"/>
    <s v="THSYS"/>
    <x v="2"/>
    <x v="10"/>
    <x v="41"/>
    <n v="2022"/>
    <n v="2"/>
    <n v="7"/>
    <d v="2021-09-14T00:00:00"/>
    <d v="2021-09-14T00:00:00"/>
    <d v="2021-09-14T00:00:00"/>
    <d v="2022-02-09T00:00:00"/>
    <s v="완료"/>
    <s v="Drop"/>
    <m/>
    <m/>
    <m/>
    <s v="최근영/IT팀"/>
    <x v="38"/>
    <s v="허경훈"/>
    <s v="공인 IP추가 할당 요청"/>
  </r>
  <r>
    <n v="2835"/>
    <s v="202109-128"/>
    <s v="N"/>
    <x v="2521"/>
    <s v="THSYS"/>
    <x v="2"/>
    <x v="10"/>
    <x v="41"/>
    <n v="2021"/>
    <n v="9"/>
    <n v="38"/>
    <d v="2021-09-14T00:00:00"/>
    <d v="2021-09-14T00:00:00"/>
    <d v="2021-09-14T00:00:00"/>
    <d v="2021-09-14T00:00:00"/>
    <s v="완료"/>
    <m/>
    <m/>
    <m/>
    <m/>
    <s v="임영두/IT팀"/>
    <x v="38"/>
    <s v="허경훈"/>
    <s v="VPN사용 권고"/>
  </r>
  <r>
    <n v="2836"/>
    <s v="202109-129"/>
    <s v="N"/>
    <x v="2519"/>
    <s v="THSYS"/>
    <x v="2"/>
    <x v="10"/>
    <x v="41"/>
    <n v="2021"/>
    <n v="9"/>
    <n v="38"/>
    <d v="2021-09-14T00:00:00"/>
    <d v="2021-09-14T00:00:00"/>
    <d v="2021-09-14T00:00:00"/>
    <d v="2021-09-14T00:00:00"/>
    <s v="완료"/>
    <m/>
    <m/>
    <m/>
    <m/>
    <s v="양진호/SPSS팀"/>
    <x v="38"/>
    <s v="허경훈"/>
    <s v="스팸서버 규칙 추가"/>
  </r>
  <r>
    <n v="2837"/>
    <s v="202109-130"/>
    <s v="N"/>
    <x v="2522"/>
    <s v="THSYS"/>
    <x v="2"/>
    <x v="10"/>
    <x v="41"/>
    <n v="2021"/>
    <n v="9"/>
    <n v="38"/>
    <d v="2021-09-14T00:00:00"/>
    <d v="2021-09-14T00:00:00"/>
    <d v="2021-09-14T00:00:00"/>
    <d v="2021-09-14T00:00:00"/>
    <s v="완료"/>
    <m/>
    <m/>
    <m/>
    <m/>
    <s v="백광현/HR팀"/>
    <x v="38"/>
    <s v="허경훈"/>
    <s v="김기태, 이준호"/>
  </r>
  <r>
    <n v="2838"/>
    <s v="202109-131"/>
    <s v="N"/>
    <x v="2519"/>
    <s v="THSYS"/>
    <x v="2"/>
    <x v="10"/>
    <x v="41"/>
    <n v="2021"/>
    <n v="9"/>
    <n v="38"/>
    <d v="2021-09-15T00:00:00"/>
    <d v="2021-09-15T00:00:00"/>
    <d v="2021-09-15T00:00:00"/>
    <d v="2021-09-15T00:00:00"/>
    <s v="완료"/>
    <m/>
    <m/>
    <m/>
    <m/>
    <s v="곽나은/SPSS팀"/>
    <x v="38"/>
    <s v="허경훈"/>
    <s v="스팸서버 규칙 추가"/>
  </r>
  <r>
    <n v="2839"/>
    <s v="202109-132"/>
    <s v="N"/>
    <x v="2523"/>
    <s v="THSYS"/>
    <x v="2"/>
    <x v="10"/>
    <x v="41"/>
    <n v="2021"/>
    <n v="9"/>
    <n v="38"/>
    <d v="2021-09-16T00:00:00"/>
    <d v="2021-09-16T00:00:00"/>
    <d v="2021-09-16T00:00:00"/>
    <d v="2021-09-16T00:00:00"/>
    <s v="완료"/>
    <m/>
    <m/>
    <m/>
    <m/>
    <s v="장지영/마케팅팀"/>
    <x v="38"/>
    <s v="허경훈"/>
    <s v="요청 계정 : inquiry@tfo.co.kr"/>
  </r>
  <r>
    <n v="2840"/>
    <s v="202109-133"/>
    <s v="N"/>
    <x v="2524"/>
    <s v="THSYS"/>
    <x v="2"/>
    <x v="10"/>
    <x v="41"/>
    <n v="2022"/>
    <n v="2"/>
    <n v="7"/>
    <d v="2021-09-16T00:00:00"/>
    <d v="2021-09-16T00:00:00"/>
    <d v="2021-09-16T00:00:00"/>
    <d v="2022-02-09T00:00:00"/>
    <s v="완료"/>
    <s v="Drop"/>
    <m/>
    <m/>
    <m/>
    <s v="김영환/경영지원팀"/>
    <x v="38"/>
    <s v="허경훈"/>
    <m/>
  </r>
  <r>
    <n v="2841"/>
    <s v="202109-134"/>
    <s v="N"/>
    <x v="2525"/>
    <s v="THSYS"/>
    <x v="2"/>
    <x v="10"/>
    <x v="41"/>
    <n v="2021"/>
    <n v="9"/>
    <n v="38"/>
    <d v="2021-09-16T00:00:00"/>
    <d v="2021-09-16T00:00:00"/>
    <d v="2021-09-16T00:00:00"/>
    <d v="2021-09-16T00:00:00"/>
    <s v="완료"/>
    <m/>
    <m/>
    <m/>
    <m/>
    <s v="정희황"/>
    <x v="89"/>
    <s v="정원엔시스_x000a_이제훈 과장"/>
    <s v=" - 점검내용_x000a_    1)캐쉬배터리, Controller 교체_x000a_    2)H/W 점검 및 LED 확인_x000a_    3)error Log 확인"/>
  </r>
  <r>
    <n v="2842"/>
    <s v="202109-135"/>
    <s v="N"/>
    <x v="2526"/>
    <s v="THSYS"/>
    <x v="2"/>
    <x v="10"/>
    <x v="41"/>
    <n v="2021"/>
    <n v="9"/>
    <n v="38"/>
    <d v="2021-09-17T00:00:00"/>
    <d v="2021-09-17T00:00:00"/>
    <d v="2021-09-17T00:00:00"/>
    <d v="2021-09-17T00:00:00"/>
    <s v="완료"/>
    <m/>
    <m/>
    <m/>
    <m/>
    <s v="Tmax_x000a_이계환 매니져"/>
    <x v="42"/>
    <s v="정희황"/>
    <m/>
  </r>
  <r>
    <n v="2843"/>
    <s v="202109-136"/>
    <s v="N"/>
    <x v="2527"/>
    <s v="IT"/>
    <x v="2"/>
    <x v="10"/>
    <x v="42"/>
    <n v="2021"/>
    <n v="9"/>
    <n v="39"/>
    <d v="2021-09-23T00:00:00"/>
    <d v="2021-09-23T00:00:00"/>
    <d v="2021-09-23T00:00:00"/>
    <d v="2021-09-23T00:00:00"/>
    <s v="완료"/>
    <m/>
    <m/>
    <m/>
    <m/>
    <s v="권용배"/>
    <x v="93"/>
    <s v="노희만"/>
    <m/>
  </r>
  <r>
    <n v="2844"/>
    <s v="202109-137"/>
    <s v="N"/>
    <x v="2528"/>
    <s v="IT"/>
    <x v="2"/>
    <x v="10"/>
    <x v="42"/>
    <n v="2021"/>
    <n v="9"/>
    <n v="39"/>
    <d v="2021-09-23T00:00:00"/>
    <d v="2021-09-23T00:00:00"/>
    <d v="2021-09-23T00:00:00"/>
    <d v="2021-09-23T00:00:00"/>
    <s v="완료"/>
    <m/>
    <m/>
    <m/>
    <m/>
    <s v="이기혁"/>
    <x v="93"/>
    <s v="노희만"/>
    <m/>
  </r>
  <r>
    <n v="2845"/>
    <s v="202109-138"/>
    <s v="N"/>
    <x v="2529"/>
    <s v="IT"/>
    <x v="2"/>
    <x v="10"/>
    <x v="42"/>
    <n v="2021"/>
    <n v="9"/>
    <n v="39"/>
    <d v="2021-09-23T00:00:00"/>
    <d v="2021-09-23T00:00:00"/>
    <d v="2021-09-23T00:00:00"/>
    <d v="2021-09-23T00:00:00"/>
    <s v="완료"/>
    <m/>
    <m/>
    <m/>
    <m/>
    <s v="어광우"/>
    <x v="93"/>
    <s v="노희만"/>
    <m/>
  </r>
  <r>
    <n v="2846"/>
    <s v="202109-139"/>
    <s v="N"/>
    <x v="2530"/>
    <s v="IT"/>
    <x v="2"/>
    <x v="10"/>
    <x v="42"/>
    <n v="2021"/>
    <n v="9"/>
    <n v="39"/>
    <d v="2021-09-23T00:00:00"/>
    <d v="2021-09-23T00:00:00"/>
    <d v="2021-09-23T00:00:00"/>
    <d v="2021-09-23T00:00:00"/>
    <s v="완료"/>
    <m/>
    <m/>
    <m/>
    <m/>
    <s v="이규민"/>
    <x v="93"/>
    <s v="노희만"/>
    <m/>
  </r>
  <r>
    <n v="2847"/>
    <s v="202109-140"/>
    <s v="N"/>
    <x v="2531"/>
    <s v="IT"/>
    <x v="2"/>
    <x v="10"/>
    <x v="42"/>
    <n v="2021"/>
    <n v="9"/>
    <n v="39"/>
    <d v="2021-09-23T00:00:00"/>
    <d v="2021-09-23T00:00:00"/>
    <d v="2021-09-23T00:00:00"/>
    <d v="2021-09-23T00:00:00"/>
    <s v="완료"/>
    <m/>
    <m/>
    <m/>
    <m/>
    <s v="이규민"/>
    <x v="93"/>
    <s v="노희만"/>
    <m/>
  </r>
  <r>
    <n v="2848"/>
    <s v="202109-141"/>
    <s v="N"/>
    <x v="2532"/>
    <s v="IT"/>
    <x v="2"/>
    <x v="10"/>
    <x v="42"/>
    <n v="2021"/>
    <n v="9"/>
    <n v="39"/>
    <d v="2021-09-23T00:00:00"/>
    <d v="2021-09-23T00:00:00"/>
    <d v="2021-09-23T00:00:00"/>
    <d v="2021-09-23T00:00:00"/>
    <s v="완료"/>
    <m/>
    <m/>
    <m/>
    <m/>
    <s v="안영환"/>
    <x v="93"/>
    <s v="노희만"/>
    <m/>
  </r>
  <r>
    <n v="2849"/>
    <s v="202109-142"/>
    <s v="N"/>
    <x v="2533"/>
    <s v="IT"/>
    <x v="2"/>
    <x v="10"/>
    <x v="42"/>
    <n v="2021"/>
    <n v="9"/>
    <n v="39"/>
    <d v="2021-09-24T00:00:00"/>
    <d v="2021-09-24T00:00:00"/>
    <d v="2021-09-17T00:00:00"/>
    <d v="2021-09-24T00:00:00"/>
    <s v="완료"/>
    <m/>
    <m/>
    <m/>
    <m/>
    <s v="이규민"/>
    <x v="93"/>
    <s v="노희만"/>
    <m/>
  </r>
  <r>
    <n v="2850"/>
    <s v="202109-143"/>
    <s v="N"/>
    <x v="2534"/>
    <s v="IT"/>
    <x v="2"/>
    <x v="10"/>
    <x v="42"/>
    <n v="2021"/>
    <n v="9"/>
    <n v="39"/>
    <d v="2021-09-23T00:00:00"/>
    <d v="2021-09-23T00:00:00"/>
    <d v="2021-09-23T00:00:00"/>
    <d v="2021-09-24T00:00:00"/>
    <s v="완료"/>
    <m/>
    <m/>
    <m/>
    <m/>
    <m/>
    <x v="5"/>
    <m/>
    <m/>
  </r>
  <r>
    <n v="2851"/>
    <s v="202109-144"/>
    <s v="N"/>
    <x v="1993"/>
    <s v="IT"/>
    <x v="2"/>
    <x v="10"/>
    <x v="42"/>
    <n v="2022"/>
    <n v="2"/>
    <n v="7"/>
    <d v="2021-09-23T00:00:00"/>
    <d v="2021-09-23T00:00:00"/>
    <d v="2021-09-24T00:00:00"/>
    <d v="2022-02-09T00:00:00"/>
    <s v="완료"/>
    <s v="Drop"/>
    <m/>
    <m/>
    <m/>
    <m/>
    <x v="5"/>
    <m/>
    <m/>
  </r>
  <r>
    <n v="2852"/>
    <s v="202109-145"/>
    <s v="N"/>
    <x v="2535"/>
    <s v="IT"/>
    <x v="2"/>
    <x v="10"/>
    <x v="42"/>
    <n v="2022"/>
    <n v="2"/>
    <n v="7"/>
    <d v="2021-09-24T00:00:00"/>
    <d v="2021-09-24T00:00:00"/>
    <d v="2021-09-24T00:00:00"/>
    <d v="2022-02-09T00:00:00"/>
    <s v="완료"/>
    <s v="Drop"/>
    <m/>
    <m/>
    <m/>
    <m/>
    <x v="5"/>
    <m/>
    <m/>
  </r>
  <r>
    <n v="2853"/>
    <s v="202109-146"/>
    <s v="N"/>
    <x v="2010"/>
    <s v="IT"/>
    <x v="2"/>
    <x v="10"/>
    <x v="42"/>
    <n v="2022"/>
    <n v="2"/>
    <n v="7"/>
    <d v="2021-09-24T00:00:00"/>
    <d v="2021-09-24T00:00:00"/>
    <d v="2021-09-24T00:00:00"/>
    <d v="2022-02-09T00:00:00"/>
    <s v="완료"/>
    <s v="Drop"/>
    <m/>
    <m/>
    <m/>
    <m/>
    <x v="5"/>
    <m/>
    <m/>
  </r>
  <r>
    <n v="2854"/>
    <s v="202109-147"/>
    <s v="N"/>
    <x v="2536"/>
    <s v="IT"/>
    <x v="2"/>
    <x v="10"/>
    <x v="42"/>
    <n v="2022"/>
    <n v="2"/>
    <n v="7"/>
    <d v="2021-09-24T00:00:00"/>
    <d v="2021-09-24T00:00:00"/>
    <d v="2021-09-24T00:00:00"/>
    <d v="2022-02-09T00:00:00"/>
    <s v="완료"/>
    <s v="Drop"/>
    <m/>
    <m/>
    <m/>
    <m/>
    <x v="5"/>
    <m/>
    <m/>
  </r>
  <r>
    <n v="2855"/>
    <s v="202109-148"/>
    <s v="N"/>
    <x v="2518"/>
    <s v="IT"/>
    <x v="2"/>
    <x v="10"/>
    <x v="41"/>
    <n v="2022"/>
    <n v="2"/>
    <n v="7"/>
    <d v="2021-09-17T00:00:00"/>
    <d v="2021-09-17T00:00:00"/>
    <d v="2021-09-17T00:00:00"/>
    <d v="2022-02-09T00:00:00"/>
    <s v="완료"/>
    <s v="Drop"/>
    <m/>
    <m/>
    <m/>
    <s v="권민경/구매팀"/>
    <x v="37"/>
    <s v="이세웅"/>
    <m/>
  </r>
  <r>
    <n v="2856"/>
    <s v="202109-149"/>
    <s v="N"/>
    <x v="2537"/>
    <s v="IT"/>
    <x v="2"/>
    <x v="10"/>
    <x v="42"/>
    <n v="2021"/>
    <n v="9"/>
    <n v="39"/>
    <d v="2021-09-23T00:00:00"/>
    <d v="2021-09-23T00:00:00"/>
    <d v="2021-09-23T00:00:00"/>
    <d v="2021-09-23T00:00:00"/>
    <s v="완료"/>
    <m/>
    <m/>
    <m/>
    <m/>
    <s v="이세웅"/>
    <x v="37"/>
    <s v="이세웅"/>
    <m/>
  </r>
  <r>
    <n v="2857"/>
    <s v="202109-150"/>
    <s v="N"/>
    <x v="2538"/>
    <s v="IT"/>
    <x v="2"/>
    <x v="10"/>
    <x v="42"/>
    <n v="2021"/>
    <n v="9"/>
    <n v="39"/>
    <d v="2021-09-23T00:00:00"/>
    <d v="2021-09-23T00:00:00"/>
    <d v="2021-09-23T00:00:00"/>
    <d v="2021-09-24T00:00:00"/>
    <s v="완료"/>
    <m/>
    <m/>
    <m/>
    <m/>
    <s v="김희동/생산팀"/>
    <x v="37"/>
    <s v="이세웅"/>
    <m/>
  </r>
  <r>
    <n v="2858"/>
    <s v="202109-151"/>
    <s v="N"/>
    <x v="2539"/>
    <s v="IT"/>
    <x v="2"/>
    <x v="10"/>
    <x v="41"/>
    <n v="2021"/>
    <n v="9"/>
    <n v="39"/>
    <d v="2021-09-16T00:00:00"/>
    <d v="2021-09-16T00:00:00"/>
    <d v="2021-09-16T00:00:00"/>
    <d v="2021-09-24T00:00:00"/>
    <s v="완료"/>
    <m/>
    <m/>
    <m/>
    <m/>
    <s v="김영환/경영지원팀"/>
    <x v="38"/>
    <s v="허경훈"/>
    <m/>
  </r>
  <r>
    <n v="2859"/>
    <s v="202109-152"/>
    <s v="N"/>
    <x v="2540"/>
    <s v="IT"/>
    <x v="2"/>
    <x v="10"/>
    <x v="42"/>
    <n v="2021"/>
    <n v="9"/>
    <n v="39"/>
    <d v="2021-09-23T00:00:00"/>
    <d v="2021-09-23T00:00:00"/>
    <d v="2021-09-23T00:00:00"/>
    <d v="2021-09-23T00:00:00"/>
    <s v="완료"/>
    <m/>
    <m/>
    <m/>
    <m/>
    <s v="장지영/마케팅팀"/>
    <x v="38"/>
    <s v="허경훈"/>
    <m/>
  </r>
  <r>
    <n v="2860"/>
    <s v="202109-153"/>
    <s v="N"/>
    <x v="2541"/>
    <s v="IT"/>
    <x v="2"/>
    <x v="10"/>
    <x v="42"/>
    <n v="2021"/>
    <n v="9"/>
    <n v="39"/>
    <d v="2021-09-24T00:00:00"/>
    <d v="2021-09-24T00:00:00"/>
    <d v="2021-09-24T00:00:00"/>
    <d v="2021-09-24T00:00:00"/>
    <s v="완료"/>
    <m/>
    <m/>
    <m/>
    <m/>
    <s v="임현철/재무팀"/>
    <x v="38"/>
    <s v="허경훈"/>
    <m/>
  </r>
  <r>
    <n v="2861"/>
    <s v="202109-154"/>
    <s v="N"/>
    <x v="1347"/>
    <s v="IT"/>
    <x v="2"/>
    <x v="10"/>
    <x v="42"/>
    <n v="2021"/>
    <n v="9"/>
    <n v="39"/>
    <d v="2021-09-20T00:00:00"/>
    <d v="2021-09-20T00:00:00"/>
    <d v="2021-09-20T00:00:00"/>
    <d v="2021-09-24T00:00:00"/>
    <s v="완료"/>
    <m/>
    <m/>
    <m/>
    <m/>
    <s v="이남용"/>
    <x v="45"/>
    <s v="이남용"/>
    <m/>
  </r>
  <r>
    <n v="2862"/>
    <s v="202109-155"/>
    <s v="N"/>
    <x v="1348"/>
    <s v="IT"/>
    <x v="2"/>
    <x v="10"/>
    <x v="42"/>
    <n v="2021"/>
    <n v="9"/>
    <n v="39"/>
    <d v="2021-09-20T00:00:00"/>
    <d v="2021-09-20T00:00:00"/>
    <d v="2021-09-20T00:00:00"/>
    <d v="2021-09-24T00:00:00"/>
    <s v="완료"/>
    <m/>
    <m/>
    <m/>
    <m/>
    <s v="이남용"/>
    <x v="45"/>
    <s v="이남용"/>
    <m/>
  </r>
  <r>
    <n v="2863"/>
    <s v="202109-156"/>
    <s v="N"/>
    <x v="1591"/>
    <s v="IT"/>
    <x v="2"/>
    <x v="10"/>
    <x v="42"/>
    <n v="2021"/>
    <n v="9"/>
    <n v="39"/>
    <d v="2021-09-20T00:00:00"/>
    <d v="2021-09-20T00:00:00"/>
    <d v="2021-09-20T00:00:00"/>
    <d v="2021-09-24T00:00:00"/>
    <s v="완료"/>
    <m/>
    <m/>
    <m/>
    <m/>
    <s v="임영두"/>
    <x v="45"/>
    <s v="이남용"/>
    <m/>
  </r>
  <r>
    <n v="2864"/>
    <s v="202109-157"/>
    <s v="N"/>
    <x v="2542"/>
    <s v="MES"/>
    <x v="2"/>
    <x v="10"/>
    <x v="42"/>
    <n v="2022"/>
    <n v="2"/>
    <n v="7"/>
    <d v="2021-09-23T00:00:00"/>
    <d v="2021-09-23T00:00:00"/>
    <d v="2021-09-23T00:00:00"/>
    <d v="2022-02-09T00:00:00"/>
    <s v="완료"/>
    <s v="Drop"/>
    <m/>
    <m/>
    <m/>
    <s v="안영환"/>
    <x v="3"/>
    <s v="임영두"/>
    <m/>
  </r>
  <r>
    <n v="2865"/>
    <s v="202109-158"/>
    <s v="N"/>
    <x v="2543"/>
    <s v="MES"/>
    <x v="2"/>
    <x v="10"/>
    <x v="42"/>
    <n v="2022"/>
    <n v="2"/>
    <n v="7"/>
    <d v="2021-09-23T00:00:00"/>
    <d v="2021-09-23T00:00:00"/>
    <d v="2021-09-23T00:00:00"/>
    <d v="2022-02-09T00:00:00"/>
    <s v="완료"/>
    <s v="Drop"/>
    <m/>
    <m/>
    <m/>
    <s v="어광우"/>
    <x v="3"/>
    <s v="임영두"/>
    <m/>
  </r>
  <r>
    <n v="2866"/>
    <s v="202109-159"/>
    <s v="N"/>
    <x v="2544"/>
    <s v="MES"/>
    <x v="2"/>
    <x v="10"/>
    <x v="42"/>
    <n v="2022"/>
    <n v="2"/>
    <n v="7"/>
    <d v="2021-09-23T00:00:00"/>
    <d v="2021-09-23T00:00:00"/>
    <d v="2021-09-23T00:00:00"/>
    <d v="2022-02-09T00:00:00"/>
    <s v="완료"/>
    <s v="Drop"/>
    <m/>
    <m/>
    <m/>
    <s v="IT"/>
    <x v="3"/>
    <s v="임영두"/>
    <m/>
  </r>
  <r>
    <n v="2867"/>
    <s v="202109-160"/>
    <s v="N"/>
    <x v="2545"/>
    <s v="MES"/>
    <x v="2"/>
    <x v="10"/>
    <x v="52"/>
    <n v="2021"/>
    <n v="9"/>
    <n v="40"/>
    <d v="2021-09-28T00:00:00"/>
    <d v="2021-09-28T00:00:00"/>
    <d v="2021-09-29T00:00:00"/>
    <d v="2021-09-29T00:00:00"/>
    <s v="완료"/>
    <m/>
    <m/>
    <m/>
    <m/>
    <m/>
    <x v="5"/>
    <m/>
    <m/>
  </r>
  <r>
    <n v="2868"/>
    <s v="202109-161"/>
    <s v="N"/>
    <x v="2546"/>
    <s v="MES"/>
    <x v="2"/>
    <x v="10"/>
    <x v="52"/>
    <n v="2021"/>
    <n v="9"/>
    <n v="40"/>
    <d v="2021-09-29T00:00:00"/>
    <d v="2021-09-29T00:00:00"/>
    <d v="2021-09-29T00:00:00"/>
    <d v="2021-09-29T00:00:00"/>
    <s v="완료"/>
    <m/>
    <m/>
    <m/>
    <m/>
    <m/>
    <x v="5"/>
    <m/>
    <m/>
  </r>
  <r>
    <n v="2869"/>
    <s v="202109-162"/>
    <s v="N"/>
    <x v="2547"/>
    <s v="MES"/>
    <x v="2"/>
    <x v="10"/>
    <x v="52"/>
    <n v="2021"/>
    <n v="9"/>
    <n v="40"/>
    <d v="2021-09-30T00:00:00"/>
    <d v="2021-09-30T00:00:00"/>
    <d v="2021-09-30T00:00:00"/>
    <d v="2021-09-30T00:00:00"/>
    <s v="완료"/>
    <m/>
    <m/>
    <m/>
    <m/>
    <m/>
    <x v="5"/>
    <m/>
    <m/>
  </r>
  <r>
    <n v="2870"/>
    <s v="202109-163"/>
    <s v="N"/>
    <x v="2546"/>
    <s v="MES"/>
    <x v="2"/>
    <x v="10"/>
    <x v="52"/>
    <n v="2021"/>
    <n v="9"/>
    <n v="40"/>
    <d v="2021-09-30T00:00:00"/>
    <d v="2021-09-30T00:00:00"/>
    <d v="2021-09-30T00:00:00"/>
    <d v="2021-09-30T00:00:00"/>
    <s v="완료"/>
    <m/>
    <m/>
    <m/>
    <m/>
    <m/>
    <x v="5"/>
    <m/>
    <m/>
  </r>
  <r>
    <n v="2871"/>
    <s v="202109-164"/>
    <s v="N"/>
    <x v="2548"/>
    <s v="MES"/>
    <x v="2"/>
    <x v="10"/>
    <x v="52"/>
    <n v="2021"/>
    <n v="9"/>
    <n v="40"/>
    <d v="2021-09-30T00:00:00"/>
    <d v="2021-09-30T00:00:00"/>
    <d v="2021-09-30T00:00:00"/>
    <d v="2021-09-30T00:00:00"/>
    <s v="완료"/>
    <m/>
    <m/>
    <m/>
    <m/>
    <m/>
    <x v="5"/>
    <m/>
    <m/>
  </r>
  <r>
    <n v="2872"/>
    <s v="202109-165"/>
    <s v="N"/>
    <x v="2549"/>
    <s v="MES"/>
    <x v="2"/>
    <x v="10"/>
    <x v="52"/>
    <n v="2021"/>
    <n v="9"/>
    <n v="40"/>
    <d v="2021-09-30T00:00:00"/>
    <d v="2021-09-30T00:00:00"/>
    <d v="2021-09-30T00:00:00"/>
    <d v="2021-09-30T00:00:00"/>
    <s v="완료"/>
    <m/>
    <m/>
    <m/>
    <m/>
    <m/>
    <x v="5"/>
    <m/>
    <m/>
  </r>
  <r>
    <n v="2873"/>
    <s v="202109-166"/>
    <s v="N"/>
    <x v="2550"/>
    <s v="SAP"/>
    <x v="2"/>
    <x v="10"/>
    <x v="42"/>
    <n v="2021"/>
    <n v="9"/>
    <n v="39"/>
    <d v="2021-09-24T00:00:00"/>
    <d v="2021-09-24T00:00:00"/>
    <d v="2021-09-24T00:00:00"/>
    <d v="2021-09-24T00:00:00"/>
    <s v="완료"/>
    <m/>
    <m/>
    <m/>
    <m/>
    <s v="강승구/해외영업팀"/>
    <x v="37"/>
    <s v="이세웅"/>
    <s v="실물증빙 작성시, 외화건에 대해서 소수점 4째자리 반영시_x000a_차/대변 금액 불일치 발생, 해당건 소수점 3자리에서 반영작성"/>
  </r>
  <r>
    <n v="2874"/>
    <s v="202109-167"/>
    <s v="N"/>
    <x v="2551"/>
    <s v="SAP"/>
    <x v="2"/>
    <x v="10"/>
    <x v="52"/>
    <n v="2021"/>
    <n v="9"/>
    <n v="40"/>
    <d v="2021-09-27T00:00:00"/>
    <d v="2021-09-27T00:00:00"/>
    <d v="2021-09-27T00:00:00"/>
    <d v="2021-09-28T00:00:00"/>
    <s v="완료"/>
    <m/>
    <m/>
    <m/>
    <m/>
    <s v="이은경/재무팀"/>
    <x v="37"/>
    <s v="이세웅"/>
    <s v="내부회계관리 요청=&gt;매출관련전표 (140000).자산매각전표 (22000) 조회 가능토록 프로그램 수정완료_x000a_SAP T-CODE : ZFIR0020"/>
  </r>
  <r>
    <n v="2875"/>
    <s v="202109-168"/>
    <s v="N"/>
    <x v="2552"/>
    <s v="SAP"/>
    <x v="2"/>
    <x v="10"/>
    <x v="52"/>
    <n v="2021"/>
    <n v="9"/>
    <n v="40"/>
    <d v="2021-09-28T00:00:00"/>
    <d v="2021-09-28T00:00:00"/>
    <d v="2021-09-28T00:00:00"/>
    <d v="2021-09-28T00:00:00"/>
    <s v="완료"/>
    <m/>
    <m/>
    <m/>
    <m/>
    <s v="권영천/생산관리팀"/>
    <x v="37"/>
    <s v="이세웅"/>
    <s v="1320 플랜트 FIBER 잔량을 1310 플랜트 이관 Template 작성_x000a_원가적으로 1310 플랜트에서 난척분을, 21.09월 원가반영한다고함_x000a_해당 프로그램은 2021.10 신규로 작성예정"/>
  </r>
  <r>
    <n v="2876"/>
    <s v="202109-169"/>
    <s v="N"/>
    <x v="2553"/>
    <s v="SAP"/>
    <x v="2"/>
    <x v="10"/>
    <x v="52"/>
    <n v="2021"/>
    <n v="9"/>
    <n v="40"/>
    <d v="2021-09-28T00:00:00"/>
    <d v="2021-09-28T00:00:00"/>
    <d v="2021-09-28T00:00:00"/>
    <d v="2021-09-29T00:00:00"/>
    <s v="완료"/>
    <m/>
    <m/>
    <m/>
    <m/>
    <s v="최원영/재무팀"/>
    <x v="37"/>
    <s v="이세웅"/>
    <s v="임시전표 생성오류, DB에서 Data 확인 후, 삭제 후 다시작성으로_x000a_확인"/>
  </r>
  <r>
    <n v="2877"/>
    <s v="202109-170"/>
    <s v="N"/>
    <x v="2554"/>
    <s v="SAP"/>
    <x v="2"/>
    <x v="10"/>
    <x v="52"/>
    <n v="2021"/>
    <n v="9"/>
    <n v="40"/>
    <d v="2021-09-29T00:00:00"/>
    <d v="2021-09-29T00:00:00"/>
    <d v="2021-09-29T00:00:00"/>
    <d v="2021-09-29T00:00:00"/>
    <s v="완료"/>
    <m/>
    <m/>
    <m/>
    <m/>
    <s v="김완중/기획팀"/>
    <x v="37"/>
    <s v="이세웅"/>
    <s v="신규자재코드 중에서 원가취합처생성이 되지 않는 자재확인(9건)_x000a_해당건 원가팀에 요청 후, 처리완료"/>
  </r>
  <r>
    <n v="2878"/>
    <s v="202109-171"/>
    <s v="N"/>
    <x v="2555"/>
    <s v="Legacy"/>
    <x v="2"/>
    <x v="10"/>
    <x v="52"/>
    <n v="2021"/>
    <n v="9"/>
    <n v="40"/>
    <d v="2021-09-30T00:00:00"/>
    <d v="2021-09-30T00:00:00"/>
    <d v="2021-09-30T00:00:00"/>
    <d v="2021-09-30T00:00:00"/>
    <s v="완료"/>
    <m/>
    <m/>
    <m/>
    <m/>
    <s v="이지혜/해외영업팀"/>
    <x v="37"/>
    <s v="이세웅"/>
    <s v="호환성 문제, 기존 다른 사용자 메일 전달 후 직접 변경처리요청"/>
  </r>
  <r>
    <n v="2879"/>
    <s v="202109-172"/>
    <s v="N"/>
    <x v="2556"/>
    <s v="SAP"/>
    <x v="2"/>
    <x v="10"/>
    <x v="52"/>
    <n v="2021"/>
    <n v="9"/>
    <n v="40"/>
    <d v="2021-09-30T00:00:00"/>
    <d v="2021-09-30T00:00:00"/>
    <d v="2021-09-30T00:00:00"/>
    <d v="2021-09-30T00:00:00"/>
    <s v="완료"/>
    <m/>
    <m/>
    <m/>
    <m/>
    <s v="김우리/구매팀"/>
    <x v="37"/>
    <s v="이세웅"/>
    <s v="7101655[GST WIRE 1.9mm 137KG/MM2]_x000a_제품군 및 전략그룹 누락으로 기준정보 오류확인_x000a_기존영업문서 변경(소요량유형(KEL),출하지점), DN후속업무 요청"/>
  </r>
  <r>
    <n v="2880"/>
    <s v="202109-173"/>
    <s v="N"/>
    <x v="2551"/>
    <s v="SAP"/>
    <x v="2"/>
    <x v="10"/>
    <x v="52"/>
    <n v="2022"/>
    <n v="2"/>
    <n v="7"/>
    <d v="2021-09-30T00:00:00"/>
    <d v="2021-09-30T00:00:00"/>
    <d v="2021-09-30T00:00:00"/>
    <d v="2022-02-09T00:00:00"/>
    <s v="완료"/>
    <s v="Drop"/>
    <m/>
    <m/>
    <m/>
    <s v="이은경/재무팀"/>
    <x v="37"/>
    <s v="이세웅"/>
    <s v="자산처리시 전표도 조회가능토록 요청(KO88)_x000a_차주에 프로그램 수정예정"/>
  </r>
  <r>
    <n v="2881"/>
    <s v="202109-174"/>
    <s v="N"/>
    <x v="2518"/>
    <s v="SAP"/>
    <x v="2"/>
    <x v="10"/>
    <x v="52"/>
    <n v="2021"/>
    <n v="9"/>
    <n v="40"/>
    <d v="2021-09-30T00:00:00"/>
    <d v="2021-09-30T00:00:00"/>
    <d v="2021-09-30T00:00:00"/>
    <d v="2021-09-30T00:00:00"/>
    <s v="완료"/>
    <m/>
    <m/>
    <m/>
    <m/>
    <s v="권민경/구매팀"/>
    <x v="37"/>
    <s v="이세웅"/>
    <s v="전주부터 확인 중이나, 해결이 되지 않음_x000a_PC문제로 파악되나, 해당 PC 교체… 등"/>
  </r>
  <r>
    <n v="2882"/>
    <s v="202109-175"/>
    <s v="N"/>
    <x v="2557"/>
    <s v="SAP"/>
    <x v="2"/>
    <x v="11"/>
    <x v="52"/>
    <n v="2021"/>
    <n v="10"/>
    <n v="40"/>
    <d v="2021-10-01T00:00:00"/>
    <d v="2021-10-01T00:00:00"/>
    <d v="2021-10-01T00:00:00"/>
    <d v="2021-10-01T00:00:00"/>
    <s v="완료"/>
    <m/>
    <m/>
    <m/>
    <m/>
    <s v="전다해/생산팀"/>
    <x v="37"/>
    <s v="이세웅"/>
    <s v="마감자료 점검 및 모니터링/오류처리 수행작업"/>
  </r>
  <r>
    <n v="2883"/>
    <s v="202109-176"/>
    <s v="N"/>
    <x v="2558"/>
    <s v="IT"/>
    <x v="2"/>
    <x v="10"/>
    <x v="52"/>
    <n v="2021"/>
    <n v="9"/>
    <n v="40"/>
    <d v="2021-09-27T00:00:00"/>
    <d v="2021-09-27T00:00:00"/>
    <d v="2021-09-27T00:00:00"/>
    <d v="2021-09-27T00:00:00"/>
    <s v="완료"/>
    <m/>
    <m/>
    <m/>
    <m/>
    <s v="김영환/경영지원팀"/>
    <x v="38"/>
    <s v="허경훈"/>
    <s v="메일 로그 추출 및 전달"/>
  </r>
  <r>
    <n v="2884"/>
    <s v="202109-177"/>
    <s v="N"/>
    <x v="2559"/>
    <s v="IT"/>
    <x v="2"/>
    <x v="10"/>
    <x v="52"/>
    <n v="2021"/>
    <n v="9"/>
    <n v="40"/>
    <d v="2021-09-27T00:00:00"/>
    <d v="2021-09-27T00:00:00"/>
    <d v="2021-09-27T00:00:00"/>
    <d v="2021-09-27T00:00:00"/>
    <s v="완료"/>
    <m/>
    <m/>
    <m/>
    <m/>
    <s v="장지영/마케팅팀"/>
    <x v="38"/>
    <s v="허경훈"/>
    <s v="이상원 팀장"/>
  </r>
  <r>
    <n v="2885"/>
    <s v="202109-178"/>
    <s v="N"/>
    <x v="2560"/>
    <s v="IT"/>
    <x v="2"/>
    <x v="10"/>
    <x v="52"/>
    <n v="2021"/>
    <n v="10"/>
    <n v="40"/>
    <d v="2021-09-27T00:00:00"/>
    <d v="2021-09-27T00:00:00"/>
    <d v="2021-09-27T00:00:00"/>
    <d v="2021-10-01T00:00:00"/>
    <s v="완료"/>
    <m/>
    <m/>
    <m/>
    <m/>
    <s v="최근영/IT팀"/>
    <x v="38"/>
    <s v="허경훈"/>
    <s v="해외영업팀 -&gt; it팀 NAS"/>
  </r>
  <r>
    <n v="2886"/>
    <s v="202109-179"/>
    <s v="N"/>
    <x v="2561"/>
    <s v="IT"/>
    <x v="2"/>
    <x v="10"/>
    <x v="52"/>
    <n v="2021"/>
    <n v="9"/>
    <n v="40"/>
    <d v="2021-09-28T00:00:00"/>
    <d v="2021-09-28T00:00:00"/>
    <d v="2021-09-28T00:00:00"/>
    <d v="2021-09-28T00:00:00"/>
    <s v="완료"/>
    <m/>
    <m/>
    <m/>
    <m/>
    <s v="최근영/IT팀"/>
    <x v="38"/>
    <s v="허경훈"/>
    <s v="DRM 및 SAP접속 관련"/>
  </r>
  <r>
    <n v="2887"/>
    <s v="202109-180"/>
    <s v="N"/>
    <x v="2562"/>
    <s v="IT"/>
    <x v="2"/>
    <x v="10"/>
    <x v="52"/>
    <n v="2021"/>
    <n v="9"/>
    <n v="40"/>
    <d v="2021-09-29T00:00:00"/>
    <d v="2021-09-29T00:00:00"/>
    <d v="2021-09-29T00:00:00"/>
    <d v="2021-09-29T00:00:00"/>
    <s v="완료"/>
    <m/>
    <m/>
    <m/>
    <m/>
    <s v="이수진/해외영업1팀"/>
    <x v="38"/>
    <s v="허경훈"/>
    <s v="IE설정 변경"/>
  </r>
  <r>
    <n v="2888"/>
    <s v="202109-181"/>
    <s v="N"/>
    <x v="2563"/>
    <s v="IT"/>
    <x v="2"/>
    <x v="10"/>
    <x v="52"/>
    <n v="2021"/>
    <n v="9"/>
    <n v="40"/>
    <d v="2021-09-29T00:00:00"/>
    <d v="2021-09-29T00:00:00"/>
    <d v="2021-09-29T00:00:00"/>
    <d v="2021-09-29T00:00:00"/>
    <s v="완료"/>
    <m/>
    <m/>
    <m/>
    <m/>
    <s v="정윤애/네트워크본부"/>
    <x v="38"/>
    <s v="허경훈"/>
    <m/>
  </r>
  <r>
    <n v="2889"/>
    <s v="202109-182"/>
    <s v="N"/>
    <x v="2564"/>
    <s v="IT"/>
    <x v="2"/>
    <x v="10"/>
    <x v="52"/>
    <n v="2021"/>
    <n v="9"/>
    <n v="40"/>
    <d v="2021-09-29T00:00:00"/>
    <d v="2021-09-29T00:00:00"/>
    <d v="2021-09-29T00:00:00"/>
    <d v="2021-09-29T00:00:00"/>
    <s v="완료"/>
    <m/>
    <m/>
    <m/>
    <m/>
    <s v="백광현/HR팀"/>
    <x v="38"/>
    <s v="허경훈"/>
    <s v="신규계정 : SPSS팀 공용"/>
  </r>
  <r>
    <n v="2890"/>
    <s v="202109-183"/>
    <s v="N"/>
    <x v="2565"/>
    <s v="IT"/>
    <x v="2"/>
    <x v="10"/>
    <x v="52"/>
    <n v="2021"/>
    <n v="9"/>
    <n v="40"/>
    <d v="2021-09-29T00:00:00"/>
    <d v="2021-09-29T00:00:00"/>
    <d v="2021-09-29T00:00:00"/>
    <d v="2021-09-29T00:00:00"/>
    <s v="완료"/>
    <m/>
    <m/>
    <m/>
    <m/>
    <s v="최근영/IT팀"/>
    <x v="38"/>
    <s v="허경훈"/>
    <s v="양진호님"/>
  </r>
  <r>
    <n v="2891"/>
    <s v="202109-184"/>
    <s v="N"/>
    <x v="2566"/>
    <s v="IT"/>
    <x v="2"/>
    <x v="10"/>
    <x v="52"/>
    <n v="2021"/>
    <n v="9"/>
    <n v="40"/>
    <d v="2021-09-30T00:00:00"/>
    <d v="2021-09-30T00:00:00"/>
    <d v="2021-09-30T00:00:00"/>
    <d v="2021-09-30T00:00:00"/>
    <s v="완료"/>
    <m/>
    <m/>
    <m/>
    <m/>
    <s v="최근영/IT팀"/>
    <x v="38"/>
    <s v="허경훈"/>
    <m/>
  </r>
  <r>
    <n v="2892"/>
    <s v="202109-185"/>
    <s v="N"/>
    <x v="2567"/>
    <s v="IT"/>
    <x v="2"/>
    <x v="10"/>
    <x v="52"/>
    <n v="2021"/>
    <n v="9"/>
    <n v="40"/>
    <d v="2021-09-30T00:00:00"/>
    <d v="2021-09-30T00:00:00"/>
    <d v="2021-09-30T00:00:00"/>
    <d v="2021-09-30T00:00:00"/>
    <s v="완료"/>
    <m/>
    <m/>
    <m/>
    <m/>
    <s v="김완중/기획팀"/>
    <x v="38"/>
    <s v="허경훈"/>
    <m/>
  </r>
  <r>
    <n v="2893"/>
    <s v="202109-186"/>
    <s v="N"/>
    <x v="2564"/>
    <s v="IT"/>
    <x v="2"/>
    <x v="10"/>
    <x v="52"/>
    <n v="2021"/>
    <n v="9"/>
    <n v="40"/>
    <d v="2021-09-30T00:00:00"/>
    <d v="2021-09-30T00:00:00"/>
    <d v="2021-09-30T00:00:00"/>
    <d v="2021-09-30T00:00:00"/>
    <s v="완료"/>
    <m/>
    <m/>
    <m/>
    <m/>
    <s v="최근영/IT팀"/>
    <x v="38"/>
    <s v="허경훈"/>
    <s v="신규계정 : taihanfiber"/>
  </r>
  <r>
    <n v="2894"/>
    <s v="202109-187"/>
    <s v="N"/>
    <x v="2568"/>
    <s v="IT"/>
    <x v="2"/>
    <x v="10"/>
    <x v="52"/>
    <n v="2021"/>
    <n v="9"/>
    <n v="40"/>
    <d v="2021-09-30T00:00:00"/>
    <d v="2021-09-30T00:00:00"/>
    <d v="2021-09-30T00:00:00"/>
    <d v="2021-09-30T00:00:00"/>
    <s v="완료"/>
    <m/>
    <m/>
    <m/>
    <m/>
    <s v="최진희/해외영업2팀"/>
    <x v="0"/>
    <s v="최근영"/>
    <m/>
  </r>
  <r>
    <n v="2895"/>
    <s v="202110-001"/>
    <s v="N"/>
    <x v="2569"/>
    <s v="IT"/>
    <x v="2"/>
    <x v="11"/>
    <x v="52"/>
    <n v="2021"/>
    <n v="10"/>
    <n v="40"/>
    <d v="2021-10-01T00:00:00"/>
    <d v="2021-10-01T00:00:00"/>
    <d v="2021-10-01T00:00:00"/>
    <d v="2021-10-01T00:00:00"/>
    <s v="완료"/>
    <m/>
    <m/>
    <m/>
    <m/>
    <s v="최근영/IT팀"/>
    <x v="38"/>
    <s v="허경훈"/>
    <s v="퇴직자 : 임영두님"/>
  </r>
  <r>
    <n v="2896"/>
    <s v="202110-002"/>
    <s v="N"/>
    <x v="2564"/>
    <s v="IT"/>
    <x v="2"/>
    <x v="11"/>
    <x v="52"/>
    <n v="2021"/>
    <n v="10"/>
    <n v="40"/>
    <d v="2021-10-01T00:00:00"/>
    <d v="2021-10-01T00:00:00"/>
    <d v="2021-10-01T00:00:00"/>
    <d v="2021-10-01T00:00:00"/>
    <s v="완료"/>
    <m/>
    <m/>
    <m/>
    <m/>
    <s v="백광현/HR팀"/>
    <x v="38"/>
    <s v="허경훈"/>
    <s v="신규계정 : 해외영업팀 김인호"/>
  </r>
  <r>
    <n v="2897"/>
    <s v="202110-003"/>
    <s v="N"/>
    <x v="2570"/>
    <s v="IT"/>
    <x v="2"/>
    <x v="11"/>
    <x v="52"/>
    <n v="2021"/>
    <n v="10"/>
    <n v="40"/>
    <d v="2021-10-01T00:00:00"/>
    <d v="2021-10-01T00:00:00"/>
    <d v="2021-10-01T00:00:00"/>
    <d v="2021-10-01T00:00:00"/>
    <s v="완료"/>
    <m/>
    <m/>
    <m/>
    <m/>
    <s v="임성현/경영지원팀"/>
    <x v="38"/>
    <s v="허경훈"/>
    <m/>
  </r>
  <r>
    <n v="2898"/>
    <s v="202110-003"/>
    <s v="N"/>
    <x v="2571"/>
    <s v="MES"/>
    <x v="2"/>
    <x v="11"/>
    <x v="43"/>
    <n v="2021"/>
    <n v="10"/>
    <n v="41"/>
    <d v="2021-10-05T00:00:00"/>
    <d v="2021-10-05T00:00:00"/>
    <d v="2021-10-05T00:00:00"/>
    <d v="2021-10-05T00:00:00"/>
    <s v="완료"/>
    <m/>
    <m/>
    <m/>
    <m/>
    <s v="윤선형"/>
    <x v="93"/>
    <s v="노희만"/>
    <m/>
  </r>
  <r>
    <n v="2899"/>
    <s v="202110-004"/>
    <s v="N"/>
    <x v="2572"/>
    <s v="MES"/>
    <x v="2"/>
    <x v="11"/>
    <x v="43"/>
    <n v="2021"/>
    <n v="10"/>
    <n v="41"/>
    <d v="2021-10-06T00:00:00"/>
    <d v="2021-10-06T00:00:00"/>
    <d v="2021-10-06T00:00:00"/>
    <d v="2021-10-06T00:00:00"/>
    <s v="완료"/>
    <m/>
    <m/>
    <m/>
    <m/>
    <s v="윤선형"/>
    <x v="93"/>
    <s v="노희만"/>
    <m/>
  </r>
  <r>
    <n v="2900"/>
    <s v="202110-005"/>
    <s v="N"/>
    <x v="2573"/>
    <s v="MES"/>
    <x v="2"/>
    <x v="11"/>
    <x v="43"/>
    <n v="2021"/>
    <n v="10"/>
    <n v="41"/>
    <d v="2021-10-06T00:00:00"/>
    <d v="2021-10-06T00:00:00"/>
    <d v="2021-10-06T00:00:00"/>
    <d v="2021-10-06T00:00:00"/>
    <s v="완료"/>
    <m/>
    <m/>
    <m/>
    <m/>
    <s v="이규민"/>
    <x v="93"/>
    <s v="노희만"/>
    <m/>
  </r>
  <r>
    <n v="2901"/>
    <s v="202110-006"/>
    <s v="N"/>
    <x v="2574"/>
    <s v="MES"/>
    <x v="2"/>
    <x v="11"/>
    <x v="43"/>
    <n v="2021"/>
    <n v="10"/>
    <n v="41"/>
    <d v="2021-10-06T00:00:00"/>
    <d v="2021-10-06T00:00:00"/>
    <d v="2021-10-06T00:00:00"/>
    <d v="2021-10-06T00:00:00"/>
    <s v="완료"/>
    <m/>
    <m/>
    <m/>
    <m/>
    <s v="이기혁"/>
    <x v="93"/>
    <s v="노희만"/>
    <m/>
  </r>
  <r>
    <n v="2902"/>
    <s v="202110-007"/>
    <s v="N"/>
    <x v="2575"/>
    <s v="MES"/>
    <x v="2"/>
    <x v="11"/>
    <x v="43"/>
    <n v="2022"/>
    <n v="2"/>
    <n v="7"/>
    <d v="2021-10-06T00:00:00"/>
    <d v="2021-10-06T00:00:00"/>
    <m/>
    <d v="2022-02-09T00:00:00"/>
    <s v="완료"/>
    <s v="Drop"/>
    <m/>
    <m/>
    <m/>
    <s v="이규민"/>
    <x v="93"/>
    <s v="노희만"/>
    <s v="채우기 관련 로직 변경 / 기존 업무 병행및 담당자 퇴사로 인한 장시간 소요 예상"/>
  </r>
  <r>
    <n v="2903"/>
    <s v="202110-008"/>
    <s v="N"/>
    <x v="2576"/>
    <s v="MES"/>
    <x v="2"/>
    <x v="11"/>
    <x v="43"/>
    <n v="2021"/>
    <n v="10"/>
    <n v="41"/>
    <d v="2021-10-07T00:00:00"/>
    <d v="2021-10-07T00:00:00"/>
    <d v="2021-10-07T00:00:00"/>
    <d v="2021-10-07T00:00:00"/>
    <s v="완료"/>
    <m/>
    <m/>
    <m/>
    <m/>
    <s v="이기혁"/>
    <x v="93"/>
    <s v="노희만"/>
    <m/>
  </r>
  <r>
    <n v="2904"/>
    <s v="202110-009"/>
    <s v="N"/>
    <x v="2577"/>
    <s v="WMS"/>
    <x v="2"/>
    <x v="11"/>
    <x v="43"/>
    <n v="2022"/>
    <n v="2"/>
    <n v="7"/>
    <d v="2021-10-08T00:00:00"/>
    <d v="2021-10-08T00:00:00"/>
    <m/>
    <d v="2022-02-09T00:00:00"/>
    <s v="완료"/>
    <s v="Drop"/>
    <m/>
    <m/>
    <m/>
    <s v="우성훈"/>
    <x v="93"/>
    <s v="노희만"/>
    <m/>
  </r>
  <r>
    <n v="2905"/>
    <s v="202110-010"/>
    <s v="N"/>
    <x v="2578"/>
    <s v="ITO"/>
    <x v="2"/>
    <x v="11"/>
    <x v="52"/>
    <n v="2021"/>
    <n v="10"/>
    <n v="40"/>
    <d v="2021-10-01T00:00:00"/>
    <d v="2021-10-01T00:00:00"/>
    <d v="2021-10-01T00:00:00"/>
    <d v="2021-10-01T00:00:00"/>
    <s v="완료"/>
    <m/>
    <m/>
    <m/>
    <m/>
    <s v="권영천/생산관리팀"/>
    <x v="37"/>
    <s v="이세웅"/>
    <s v="1320 플랜트, 재고재처리, 6건 품목코드에 MRP 관리자 _x000a_미등록으로 조회X, 해당건 조회가능토록 처리"/>
  </r>
  <r>
    <n v="2906"/>
    <s v="202110-011"/>
    <s v="N"/>
    <x v="2579"/>
    <s v="ITO"/>
    <x v="2"/>
    <x v="11"/>
    <x v="52"/>
    <n v="2021"/>
    <n v="10"/>
    <n v="40"/>
    <d v="2021-10-01T00:00:00"/>
    <d v="2021-10-01T00:00:00"/>
    <d v="2021-10-01T00:00:00"/>
    <d v="2021-10-01T00:00:00"/>
    <s v="완료"/>
    <m/>
    <m/>
    <m/>
    <m/>
    <s v="김다현/기획팀"/>
    <x v="37"/>
    <s v="이세웅"/>
    <s v="S/O : 327609,329835, 수출BL관리번호 : 7700010823_x000a_해당건 물류팀에서 출고시 다른 건과 동시 처리_x000a_물류팀 담당자 처리 후, 진행사항 공유"/>
  </r>
  <r>
    <n v="2907"/>
    <s v="202110-012"/>
    <s v="N"/>
    <x v="2580"/>
    <s v="ITO"/>
    <x v="2"/>
    <x v="11"/>
    <x v="52"/>
    <n v="2021"/>
    <n v="10"/>
    <n v="40"/>
    <d v="2021-10-01T00:00:00"/>
    <d v="2021-10-01T00:00:00"/>
    <d v="2021-10-01T00:00:00"/>
    <d v="2021-10-01T00:00:00"/>
    <s v="완료"/>
    <m/>
    <m/>
    <m/>
    <m/>
    <s v="박미주/인프라사업팀"/>
    <x v="37"/>
    <s v="이세웅"/>
    <s v="실물증빙 처리시, 차변금액 Vs 대변금액 소수점 차이로_x000a_임시전표 생성불가, 소수점 정리 후 재작업 처리"/>
  </r>
  <r>
    <n v="2908"/>
    <s v="202110-013"/>
    <s v="N"/>
    <x v="2581"/>
    <s v="ITO"/>
    <x v="2"/>
    <x v="11"/>
    <x v="52"/>
    <n v="2021"/>
    <n v="10"/>
    <n v="40"/>
    <d v="2021-10-01T00:00:00"/>
    <d v="2021-10-01T00:00:00"/>
    <d v="2021-10-01T00:00:00"/>
    <d v="2021-10-01T00:00:00"/>
    <s v="완료"/>
    <m/>
    <m/>
    <m/>
    <m/>
    <s v="김경민/구매팀"/>
    <x v="37"/>
    <s v="이세웅"/>
    <s v="발주:4500483336 입고처리 후, 송장처리까지 진행완료됨_x000a_정상처리건 "/>
  </r>
  <r>
    <n v="2909"/>
    <s v="202110-014"/>
    <s v="N"/>
    <x v="2582"/>
    <s v="ITO"/>
    <x v="2"/>
    <x v="11"/>
    <x v="43"/>
    <n v="2021"/>
    <n v="10"/>
    <n v="41"/>
    <d v="2021-10-05T00:00:00"/>
    <d v="2021-10-05T00:00:00"/>
    <d v="2021-10-05T00:00:00"/>
    <d v="2021-10-05T00:00:00"/>
    <s v="완료"/>
    <m/>
    <m/>
    <m/>
    <m/>
    <s v="강현주/기획팀"/>
    <x v="37"/>
    <s v="이세웅"/>
    <s v="대금청구예정(VF04), 예정리스트 존재_x000a_&quot;POD 백로그가 발생&quot; 메시지, DN(8000467613~629) 17건,_x000a_VLPOD T-CODE에서 해당 POD 일자 및 확정처리 후 진행"/>
  </r>
  <r>
    <n v="2910"/>
    <s v="202110-015"/>
    <s v="N"/>
    <x v="2583"/>
    <s v="ITO"/>
    <x v="2"/>
    <x v="11"/>
    <x v="43"/>
    <n v="2021"/>
    <n v="10"/>
    <n v="41"/>
    <d v="2021-10-05T00:00:00"/>
    <d v="2021-10-05T00:00:00"/>
    <d v="2021-10-05T00:00:00"/>
    <d v="2021-10-05T00:00:00"/>
    <s v="완료"/>
    <m/>
    <m/>
    <m/>
    <m/>
    <s v="임현철/재무팀"/>
    <x v="37"/>
    <s v="이세웅"/>
    <s v="월기간마감 T-CODE 내용설명, _x000a_FAGL_EHP4_T001B_COFI"/>
  </r>
  <r>
    <n v="2911"/>
    <s v="202110-016"/>
    <s v="N"/>
    <x v="2584"/>
    <s v="ITO"/>
    <x v="2"/>
    <x v="11"/>
    <x v="43"/>
    <n v="2021"/>
    <n v="10"/>
    <n v="41"/>
    <d v="2021-10-05T00:00:00"/>
    <d v="2021-10-05T00:00:00"/>
    <d v="2021-10-05T00:00:00"/>
    <d v="2021-10-05T00:00:00"/>
    <s v="완료"/>
    <m/>
    <m/>
    <m/>
    <m/>
    <s v="한승희/광섬유_x000a_생산관리팀"/>
    <x v="37"/>
    <s v="이세웅"/>
    <s v="ZSDR0580[운송비회수, 정산] 비용정산과 관련된 T-CODE_x000a_권한추가"/>
  </r>
  <r>
    <n v="2912"/>
    <s v="202110-017"/>
    <s v="N"/>
    <x v="2585"/>
    <s v="ITO"/>
    <x v="2"/>
    <x v="11"/>
    <x v="43"/>
    <n v="2021"/>
    <n v="10"/>
    <n v="41"/>
    <d v="2021-10-06T00:00:00"/>
    <d v="2021-10-06T00:00:00"/>
    <d v="2021-10-06T00:00:00"/>
    <d v="2021-10-06T00:00:00"/>
    <s v="완료"/>
    <m/>
    <m/>
    <m/>
    <m/>
    <s v="문현승/생산팀"/>
    <x v="37"/>
    <s v="이세웅"/>
    <s v="2021.09월 1320 플랜트 재고현황(3810:여척) 확인 후_x000a_여척배부(ZPPCB140)=&gt; 총 9건의 여척재고 처리 수행"/>
  </r>
  <r>
    <n v="2913"/>
    <s v="202110-018"/>
    <s v="N"/>
    <x v="2586"/>
    <s v="ITO"/>
    <x v="2"/>
    <x v="11"/>
    <x v="43"/>
    <n v="2021"/>
    <n v="10"/>
    <n v="41"/>
    <d v="2021-10-06T00:00:00"/>
    <d v="2021-10-06T00:00:00"/>
    <d v="2021-10-06T00:00:00"/>
    <d v="2021-10-06T00:00:00"/>
    <s v="완료"/>
    <m/>
    <m/>
    <m/>
    <m/>
    <s v="정민주/해외영업팀"/>
    <x v="37"/>
    <s v="이세웅"/>
    <s v="재고주문용PL 거래처에 대한 선택 후,_x000a_유통경로를 수출(10)로 선택시 선택안됨, 내수로 선택 후_x000a_진행으로 처리"/>
  </r>
  <r>
    <n v="2914"/>
    <s v="202110-019"/>
    <s v="N"/>
    <x v="2587"/>
    <s v="ITO"/>
    <x v="2"/>
    <x v="11"/>
    <x v="43"/>
    <n v="2021"/>
    <n v="10"/>
    <n v="41"/>
    <d v="2021-10-06T00:00:00"/>
    <d v="2021-10-06T00:00:00"/>
    <d v="2021-10-06T00:00:00"/>
    <d v="2021-10-06T00:00:00"/>
    <s v="완료"/>
    <m/>
    <m/>
    <m/>
    <m/>
    <s v="강덕우/국내영업팀"/>
    <x v="37"/>
    <s v="이세웅"/>
    <s v="자재코드:5047013 =&gt; 기준정보 및 원가미추정 작업 등_x000a_ZSDR0720 에서 MRP 3 View 확장 오류_x000a_전략그룹 및 기준정보 Setting 미정비, 작업 후 진행요청"/>
  </r>
  <r>
    <n v="2915"/>
    <s v="202110-020"/>
    <s v="N"/>
    <x v="2588"/>
    <s v="ITO"/>
    <x v="2"/>
    <x v="11"/>
    <x v="43"/>
    <n v="2021"/>
    <n v="10"/>
    <n v="41"/>
    <d v="2021-10-07T00:00:00"/>
    <d v="2021-10-07T00:00:00"/>
    <d v="2021-10-07T00:00:00"/>
    <d v="2021-10-07T00:00:00"/>
    <s v="완료"/>
    <m/>
    <m/>
    <m/>
    <m/>
    <s v="이은경/재무팀"/>
    <x v="37"/>
    <s v="이세웅"/>
    <s v="내부회계컨설팅요청 : ZFIR0020 프로그램에서,_x000a_T-CODE : KO88에 처리내용 전표 조회가능토록 프로그램변경"/>
  </r>
  <r>
    <n v="2916"/>
    <s v="202110-021"/>
    <s v="N"/>
    <x v="2589"/>
    <s v="ITO"/>
    <x v="2"/>
    <x v="11"/>
    <x v="43"/>
    <n v="2021"/>
    <n v="10"/>
    <n v="41"/>
    <d v="2021-10-07T00:00:00"/>
    <d v="2021-10-07T00:00:00"/>
    <d v="2021-10-07T00:00:00"/>
    <d v="2021-10-07T00:00:00"/>
    <s v="완료"/>
    <m/>
    <m/>
    <m/>
    <m/>
    <s v="이민재/HR팀"/>
    <x v="37"/>
    <s v="이세웅"/>
    <s v="원천세 작성시 결재상신시 오류_x000a_원천세 기준정보 오류, XK03 =&gt; 4000754(김형준)_x000a_원천세 유형,원천세코드 등 미입력"/>
  </r>
  <r>
    <n v="2917"/>
    <s v="202110-022"/>
    <s v="N"/>
    <x v="2590"/>
    <s v="ITO"/>
    <x v="2"/>
    <x v="11"/>
    <x v="43"/>
    <n v="2021"/>
    <n v="10"/>
    <n v="41"/>
    <d v="2021-10-08T00:00:00"/>
    <d v="2021-10-08T00:00:00"/>
    <d v="2021-10-08T00:00:00"/>
    <d v="2021-10-08T00:00:00"/>
    <s v="완료"/>
    <m/>
    <m/>
    <m/>
    <m/>
    <s v="조한이/기획팀"/>
    <x v="37"/>
    <s v="이세웅"/>
    <s v="견적번호:133452, 133483, 133496에 대한 내용_x000a_해당건 기술팀에서 드럼코드 지정 후, 원가재추정"/>
  </r>
  <r>
    <n v="2918"/>
    <s v="202110-023"/>
    <s v="N"/>
    <x v="2591"/>
    <s v="ITO"/>
    <x v="2"/>
    <x v="11"/>
    <x v="43"/>
    <n v="2021"/>
    <n v="10"/>
    <n v="41"/>
    <d v="2021-10-05T00:00:00"/>
    <d v="2021-10-05T00:00:00"/>
    <d v="2021-10-05T00:00:00"/>
    <d v="2021-10-05T00:00:00"/>
    <s v="완료"/>
    <m/>
    <m/>
    <m/>
    <m/>
    <s v="최진희/해외영업2팀"/>
    <x v="38"/>
    <s v="허경훈"/>
    <s v="VPN CLINET재 설정"/>
  </r>
  <r>
    <n v="2919"/>
    <s v="202110-024"/>
    <s v="N"/>
    <x v="2592"/>
    <s v="ITO"/>
    <x v="2"/>
    <x v="11"/>
    <x v="43"/>
    <n v="2021"/>
    <n v="10"/>
    <n v="41"/>
    <d v="2021-10-05T00:00:00"/>
    <d v="2021-10-05T00:00:00"/>
    <d v="2021-10-05T00:00:00"/>
    <d v="2021-10-05T00:00:00"/>
    <s v="완료"/>
    <m/>
    <m/>
    <m/>
    <m/>
    <s v="서호경/특수광융합팀"/>
    <x v="100"/>
    <s v="서호경"/>
    <s v="VPN CLINET 및 DRM 설치"/>
  </r>
  <r>
    <n v="2920"/>
    <s v="202110-025"/>
    <s v="N"/>
    <x v="2593"/>
    <s v="ITO"/>
    <x v="2"/>
    <x v="11"/>
    <x v="43"/>
    <n v="2021"/>
    <n v="10"/>
    <n v="41"/>
    <d v="2021-10-05T00:00:00"/>
    <d v="2021-10-05T00:00:00"/>
    <d v="2021-10-05T00:00:00"/>
    <d v="2021-10-05T00:00:00"/>
    <s v="완료"/>
    <m/>
    <m/>
    <m/>
    <m/>
    <s v="백광현/HR팀"/>
    <x v="38"/>
    <s v="허경훈"/>
    <m/>
  </r>
  <r>
    <n v="2921"/>
    <s v="202110-026"/>
    <s v="N"/>
    <x v="2594"/>
    <s v="ITO"/>
    <x v="2"/>
    <x v="11"/>
    <x v="43"/>
    <n v="2021"/>
    <n v="10"/>
    <n v="41"/>
    <d v="2021-10-05T00:00:00"/>
    <d v="2021-10-05T00:00:00"/>
    <d v="2021-10-05T00:00:00"/>
    <d v="2021-10-05T00:00:00"/>
    <s v="완료"/>
    <m/>
    <m/>
    <m/>
    <m/>
    <s v="임성현/경영지원팀"/>
    <x v="38"/>
    <s v="허경훈"/>
    <m/>
  </r>
  <r>
    <n v="2922"/>
    <s v="202110-027"/>
    <s v="N"/>
    <x v="2595"/>
    <s v="ITO"/>
    <x v="2"/>
    <x v="11"/>
    <x v="43"/>
    <n v="2021"/>
    <n v="10"/>
    <n v="41"/>
    <d v="2021-10-06T00:00:00"/>
    <d v="2021-10-06T00:00:00"/>
    <d v="2021-10-06T00:00:00"/>
    <d v="2021-10-06T00:00:00"/>
    <s v="완료"/>
    <m/>
    <m/>
    <m/>
    <m/>
    <s v="임성현/경영지원팀"/>
    <x v="38"/>
    <s v="허경훈"/>
    <m/>
  </r>
  <r>
    <n v="2923"/>
    <s v="202110-028"/>
    <s v="N"/>
    <x v="2596"/>
    <s v="ITO"/>
    <x v="2"/>
    <x v="11"/>
    <x v="43"/>
    <n v="2021"/>
    <n v="10"/>
    <n v="41"/>
    <d v="2021-10-06T00:00:00"/>
    <d v="2021-10-06T00:00:00"/>
    <d v="2021-10-06T00:00:00"/>
    <d v="2021-10-06T00:00:00"/>
    <s v="완료"/>
    <m/>
    <m/>
    <m/>
    <m/>
    <s v="김인호/해외영업2팀"/>
    <x v="38"/>
    <s v="허경훈"/>
    <s v="IE재설정"/>
  </r>
  <r>
    <n v="2924"/>
    <s v="202110-029"/>
    <s v="N"/>
    <x v="2596"/>
    <s v="ITO"/>
    <x v="2"/>
    <x v="11"/>
    <x v="43"/>
    <n v="2021"/>
    <n v="10"/>
    <n v="41"/>
    <d v="2021-10-06T00:00:00"/>
    <d v="2021-10-06T00:00:00"/>
    <d v="2021-10-06T00:00:00"/>
    <d v="2021-10-06T00:00:00"/>
    <s v="완료"/>
    <m/>
    <m/>
    <m/>
    <m/>
    <s v="김연표/SPSS팀"/>
    <x v="38"/>
    <s v="허경훈"/>
    <s v="그룹웨어 포워딩 재 설정"/>
  </r>
  <r>
    <n v="2925"/>
    <s v="202110-030"/>
    <s v="N"/>
    <x v="2593"/>
    <s v="ITO"/>
    <x v="2"/>
    <x v="11"/>
    <x v="43"/>
    <n v="2021"/>
    <n v="10"/>
    <n v="41"/>
    <d v="2021-10-07T00:00:00"/>
    <d v="2021-10-07T00:00:00"/>
    <d v="2021-10-07T00:00:00"/>
    <d v="2021-10-07T00:00:00"/>
    <s v="완료"/>
    <m/>
    <m/>
    <m/>
    <m/>
    <s v="백광현/HR팀"/>
    <x v="38"/>
    <s v="허경훈"/>
    <m/>
  </r>
  <r>
    <n v="2926"/>
    <s v="202110-031"/>
    <s v="N"/>
    <x v="2597"/>
    <s v="ITO"/>
    <x v="2"/>
    <x v="11"/>
    <x v="43"/>
    <n v="2021"/>
    <n v="10"/>
    <n v="41"/>
    <d v="2021-10-07T00:00:00"/>
    <d v="2021-10-07T00:00:00"/>
    <d v="2021-10-07T00:00:00"/>
    <d v="2021-10-07T00:00:00"/>
    <s v="완료"/>
    <m/>
    <m/>
    <m/>
    <m/>
    <s v="김인호/해외영업2팀"/>
    <x v="38"/>
    <s v="허경훈"/>
    <s v="DRM 재 설치"/>
  </r>
  <r>
    <n v="2927"/>
    <s v="202110-032"/>
    <s v="N"/>
    <x v="2598"/>
    <s v="ITO"/>
    <x v="2"/>
    <x v="11"/>
    <x v="43"/>
    <n v="2022"/>
    <n v="2"/>
    <n v="7"/>
    <d v="2021-10-08T00:00:00"/>
    <d v="2021-10-08T00:00:00"/>
    <d v="2021-10-08T00:00:00"/>
    <d v="2022-02-09T00:00:00"/>
    <s v="완료"/>
    <s v="Drop"/>
    <m/>
    <m/>
    <m/>
    <s v="김영환/경영지원팀"/>
    <x v="38"/>
    <s v="허경훈"/>
    <m/>
  </r>
  <r>
    <n v="2928"/>
    <s v="202110-033"/>
    <s v="N"/>
    <x v="2599"/>
    <s v="ITO"/>
    <x v="2"/>
    <x v="11"/>
    <x v="43"/>
    <n v="2021"/>
    <n v="10"/>
    <n v="41"/>
    <d v="2021-10-07T00:00:00"/>
    <d v="2021-10-07T00:00:00"/>
    <d v="2021-10-07T00:00:00"/>
    <d v="2021-10-07T00:00:00"/>
    <s v="완료"/>
    <m/>
    <m/>
    <m/>
    <m/>
    <s v="김태령"/>
    <x v="0"/>
    <s v="김도우"/>
    <m/>
  </r>
  <r>
    <n v="2929"/>
    <s v="202110-034"/>
    <s v="N"/>
    <x v="2600"/>
    <s v="ITO"/>
    <x v="2"/>
    <x v="11"/>
    <x v="43"/>
    <n v="2021"/>
    <n v="10"/>
    <n v="41"/>
    <d v="2021-10-07T00:00:00"/>
    <d v="2021-10-07T00:00:00"/>
    <d v="2021-10-07T00:00:00"/>
    <d v="2021-10-08T00:00:00"/>
    <s v="완료"/>
    <m/>
    <m/>
    <m/>
    <m/>
    <s v="김인호"/>
    <x v="0"/>
    <s v="허경훈"/>
    <m/>
  </r>
  <r>
    <n v="2930"/>
    <s v="202110-035"/>
    <s v="N"/>
    <x v="2601"/>
    <s v="ITO"/>
    <x v="2"/>
    <x v="11"/>
    <x v="43"/>
    <n v="2021"/>
    <n v="10"/>
    <n v="41"/>
    <d v="2021-10-07T00:00:00"/>
    <d v="2021-10-07T00:00:00"/>
    <d v="2021-10-07T00:00:00"/>
    <d v="2021-10-07T00:00:00"/>
    <s v="완료"/>
    <m/>
    <m/>
    <m/>
    <m/>
    <s v="하이라인닷넷"/>
    <x v="0"/>
    <s v="최근영"/>
    <m/>
  </r>
  <r>
    <n v="2931"/>
    <s v="202110-036"/>
    <s v="N"/>
    <x v="2602"/>
    <s v="ITO"/>
    <x v="2"/>
    <x v="11"/>
    <x v="43"/>
    <n v="2021"/>
    <n v="10"/>
    <n v="41"/>
    <d v="2021-10-07T00:00:00"/>
    <d v="2021-10-07T00:00:00"/>
    <d v="2021-10-07T00:00:00"/>
    <d v="2021-10-07T00:00:00"/>
    <s v="완료"/>
    <m/>
    <m/>
    <m/>
    <m/>
    <s v="대보정보"/>
    <x v="0"/>
    <s v="최근영"/>
    <m/>
  </r>
  <r>
    <n v="2932"/>
    <s v="202110-037"/>
    <s v="N"/>
    <x v="2603"/>
    <s v="ITO"/>
    <x v="2"/>
    <x v="11"/>
    <x v="43"/>
    <n v="2021"/>
    <n v="10"/>
    <n v="41"/>
    <d v="2021-10-06T00:00:00"/>
    <d v="2021-10-06T00:00:00"/>
    <d v="2021-10-06T00:00:00"/>
    <d v="2021-10-06T00:00:00"/>
    <s v="완료"/>
    <m/>
    <m/>
    <m/>
    <s v="해외영업2팀"/>
    <s v="김인호"/>
    <x v="0"/>
    <s v="최근영"/>
    <m/>
  </r>
  <r>
    <n v="2933"/>
    <s v="202110-038"/>
    <s v="N"/>
    <x v="2604"/>
    <s v="ITO"/>
    <x v="2"/>
    <x v="11"/>
    <x v="43"/>
    <n v="2021"/>
    <n v="10"/>
    <n v="41"/>
    <d v="2021-10-06T00:00:00"/>
    <d v="2021-10-06T00:00:00"/>
    <d v="2021-10-06T00:00:00"/>
    <d v="2021-10-06T00:00:00"/>
    <s v="완료"/>
    <m/>
    <m/>
    <m/>
    <s v="SPSS팀"/>
    <s v="김연표"/>
    <x v="0"/>
    <s v="허경훈"/>
    <m/>
  </r>
  <r>
    <n v="2934"/>
    <s v="202110-039"/>
    <s v="N"/>
    <x v="2605"/>
    <s v="ITO"/>
    <x v="2"/>
    <x v="11"/>
    <x v="43"/>
    <n v="2021"/>
    <n v="10"/>
    <n v="41"/>
    <d v="2021-10-06T00:00:00"/>
    <d v="2021-10-06T00:00:00"/>
    <d v="2021-10-06T00:00:00"/>
    <d v="2021-10-06T00:00:00"/>
    <s v="완료"/>
    <m/>
    <m/>
    <m/>
    <s v="해외영업2팀"/>
    <s v="김인호"/>
    <x v="0"/>
    <s v="허경훈"/>
    <m/>
  </r>
  <r>
    <n v="2935"/>
    <s v="202110-040"/>
    <s v="N"/>
    <x v="2606"/>
    <s v="ITO"/>
    <x v="2"/>
    <x v="11"/>
    <x v="43"/>
    <n v="2021"/>
    <n v="10"/>
    <n v="41"/>
    <d v="2021-10-06T00:00:00"/>
    <d v="2021-10-06T00:00:00"/>
    <d v="2021-10-06T00:00:00"/>
    <d v="2021-10-06T00:00:00"/>
    <s v="완료"/>
    <m/>
    <m/>
    <m/>
    <s v="해외영업2팀"/>
    <s v="김인호"/>
    <x v="0"/>
    <s v="최근영"/>
    <m/>
  </r>
  <r>
    <n v="2936"/>
    <s v="202110-041"/>
    <s v="N"/>
    <x v="2607"/>
    <s v="ITO"/>
    <x v="2"/>
    <x v="11"/>
    <x v="43"/>
    <n v="2021"/>
    <n v="10"/>
    <n v="41"/>
    <d v="2021-10-06T00:00:00"/>
    <d v="2021-10-06T00:00:00"/>
    <d v="2021-10-06T00:00:00"/>
    <d v="2021-10-06T00:00:00"/>
    <s v="완료"/>
    <m/>
    <m/>
    <m/>
    <s v="경영지원"/>
    <s v="정소연"/>
    <x v="0"/>
    <s v="최근영"/>
    <m/>
  </r>
  <r>
    <n v="2937"/>
    <s v="202110-042"/>
    <s v="N"/>
    <x v="2608"/>
    <s v="ITO"/>
    <x v="2"/>
    <x v="11"/>
    <x v="43"/>
    <n v="2021"/>
    <n v="10"/>
    <n v="41"/>
    <d v="2021-10-08T00:00:00"/>
    <d v="2021-10-08T00:00:00"/>
    <d v="2021-10-08T00:00:00"/>
    <d v="2021-10-08T00:00:00"/>
    <s v="완료"/>
    <m/>
    <m/>
    <m/>
    <s v="특수광기술팀"/>
    <s v="조현수"/>
    <x v="0"/>
    <s v="최근영"/>
    <m/>
  </r>
  <r>
    <n v="2938"/>
    <s v="202110-043"/>
    <s v="N"/>
    <x v="2609"/>
    <s v="ITO"/>
    <x v="2"/>
    <x v="11"/>
    <x v="43"/>
    <n v="2021"/>
    <n v="10"/>
    <n v="41"/>
    <d v="2021-10-05T00:00:00"/>
    <d v="2021-10-05T00:00:00"/>
    <d v="2021-10-05T00:00:00"/>
    <d v="2021-10-05T00:00:00"/>
    <s v="완료"/>
    <m/>
    <m/>
    <m/>
    <m/>
    <s v="서호경/특수광융합팀"/>
    <x v="0"/>
    <s v="최근영"/>
    <m/>
  </r>
  <r>
    <n v="2939"/>
    <s v="202110-044"/>
    <s v="N"/>
    <x v="2610"/>
    <s v="ITO"/>
    <x v="2"/>
    <x v="11"/>
    <x v="43"/>
    <n v="2021"/>
    <n v="10"/>
    <n v="41"/>
    <d v="2021-10-05T00:00:00"/>
    <d v="2021-10-05T00:00:00"/>
    <d v="2021-10-05T00:00:00"/>
    <d v="2021-10-05T00:00:00"/>
    <s v="완료"/>
    <m/>
    <m/>
    <m/>
    <m/>
    <s v="이민"/>
    <x v="0"/>
    <s v="최근영"/>
    <m/>
  </r>
  <r>
    <n v="2940"/>
    <s v="202110-045"/>
    <s v="N"/>
    <x v="2611"/>
    <s v="ITO"/>
    <x v="2"/>
    <x v="11"/>
    <x v="43"/>
    <n v="2021"/>
    <n v="10"/>
    <n v="41"/>
    <d v="2021-10-06T00:00:00"/>
    <d v="2021-10-06T00:00:00"/>
    <d v="2021-10-06T00:00:00"/>
    <d v="2021-10-06T00:00:00"/>
    <s v="완료"/>
    <m/>
    <m/>
    <m/>
    <m/>
    <s v="류혜진"/>
    <x v="0"/>
    <s v="최근영"/>
    <m/>
  </r>
  <r>
    <n v="2941"/>
    <s v="202110-046"/>
    <s v="N"/>
    <x v="2568"/>
    <s v="ITO"/>
    <x v="2"/>
    <x v="10"/>
    <x v="52"/>
    <n v="2021"/>
    <n v="9"/>
    <n v="40"/>
    <d v="2021-09-30T00:00:00"/>
    <d v="2021-09-30T00:00:00"/>
    <d v="2021-09-30T00:00:00"/>
    <d v="2021-09-30T00:00:00"/>
    <s v="완료"/>
    <m/>
    <m/>
    <m/>
    <m/>
    <m/>
    <x v="5"/>
    <m/>
    <m/>
  </r>
  <r>
    <n v="2942"/>
    <s v="202110-047"/>
    <s v="N"/>
    <x v="2612"/>
    <s v="MES"/>
    <x v="2"/>
    <x v="11"/>
    <x v="44"/>
    <n v="2021"/>
    <n v="10"/>
    <n v="42"/>
    <d v="2021-10-12T00:00:00"/>
    <d v="2021-10-12T00:00:00"/>
    <d v="2021-10-12T00:00:00"/>
    <d v="2021-10-12T00:00:00"/>
    <s v="완료"/>
    <m/>
    <m/>
    <m/>
    <s v="품질 보증팀"/>
    <s v="윤선형"/>
    <x v="93"/>
    <s v="노희만"/>
    <m/>
  </r>
  <r>
    <n v="2943"/>
    <s v="202110-048"/>
    <s v="N"/>
    <x v="2613"/>
    <s v="MES"/>
    <x v="2"/>
    <x v="11"/>
    <x v="44"/>
    <n v="2021"/>
    <n v="10"/>
    <n v="42"/>
    <d v="2021-10-12T00:00:00"/>
    <d v="2021-10-12T00:00:00"/>
    <d v="2021-10-12T00:00:00"/>
    <d v="2021-10-12T00:00:00"/>
    <s v="완료"/>
    <m/>
    <m/>
    <m/>
    <s v="품질 보증팀"/>
    <s v="이규민"/>
    <x v="93"/>
    <s v="노희만"/>
    <m/>
  </r>
  <r>
    <n v="2944"/>
    <s v="202110-049"/>
    <s v="N"/>
    <x v="2614"/>
    <s v="MES"/>
    <x v="2"/>
    <x v="11"/>
    <x v="44"/>
    <n v="2021"/>
    <n v="10"/>
    <n v="42"/>
    <d v="2021-10-13T00:00:00"/>
    <d v="2021-10-13T00:00:00"/>
    <d v="2021-10-13T00:00:00"/>
    <d v="2021-10-13T00:00:00"/>
    <s v="완료"/>
    <m/>
    <m/>
    <m/>
    <s v="품질 보증팀"/>
    <s v="윤선형"/>
    <x v="93"/>
    <s v="노희만"/>
    <m/>
  </r>
  <r>
    <n v="2945"/>
    <s v="202110-050"/>
    <s v="N"/>
    <x v="2615"/>
    <s v="MES"/>
    <x v="2"/>
    <x v="11"/>
    <x v="44"/>
    <n v="2021"/>
    <n v="10"/>
    <n v="42"/>
    <d v="2021-10-06T00:00:00"/>
    <d v="2021-10-12T00:00:00"/>
    <d v="2021-10-12T00:00:00"/>
    <d v="2021-10-12T00:00:00"/>
    <s v="완료"/>
    <m/>
    <m/>
    <m/>
    <s v="품질 보증팀"/>
    <s v="이규민"/>
    <x v="93"/>
    <s v="노희만"/>
    <m/>
  </r>
  <r>
    <n v="2946"/>
    <s v="202110-051"/>
    <s v="N"/>
    <x v="2616"/>
    <s v="MES"/>
    <x v="2"/>
    <x v="11"/>
    <x v="44"/>
    <n v="2021"/>
    <n v="10"/>
    <n v="42"/>
    <d v="2021-10-13T00:00:00"/>
    <d v="2021-10-13T00:00:00"/>
    <d v="2021-10-13T00:00:00"/>
    <d v="2021-10-13T00:00:00"/>
    <s v="완료"/>
    <m/>
    <m/>
    <m/>
    <s v="품질 보증팀"/>
    <s v="윤선형"/>
    <x v="93"/>
    <s v="노희만"/>
    <m/>
  </r>
  <r>
    <n v="2947"/>
    <s v="202110-052"/>
    <s v="N"/>
    <x v="2617"/>
    <s v="MES"/>
    <x v="2"/>
    <x v="11"/>
    <x v="43"/>
    <n v="2021"/>
    <n v="10"/>
    <n v="42"/>
    <d v="2021-10-06T00:00:00"/>
    <d v="2021-10-06T00:00:00"/>
    <d v="2021-10-06T00:00:00"/>
    <d v="2021-10-14T00:00:00"/>
    <s v="완료"/>
    <m/>
    <m/>
    <m/>
    <s v="품질 보증팀"/>
    <s v="이규민"/>
    <x v="93"/>
    <s v="노희만"/>
    <m/>
  </r>
  <r>
    <n v="2948"/>
    <s v="202110-053"/>
    <s v="N"/>
    <x v="2618"/>
    <s v="MES"/>
    <x v="2"/>
    <x v="11"/>
    <x v="44"/>
    <n v="2021"/>
    <n v="10"/>
    <n v="42"/>
    <d v="2021-10-14T00:00:00"/>
    <d v="2021-10-14T00:00:00"/>
    <d v="2021-10-14T00:00:00"/>
    <d v="2021-10-14T00:00:00"/>
    <s v="완료"/>
    <m/>
    <m/>
    <m/>
    <s v="품질 보증팀"/>
    <s v="이규민"/>
    <x v="93"/>
    <s v="노희만"/>
    <m/>
  </r>
  <r>
    <n v="2948"/>
    <s v="202110-054"/>
    <s v="N"/>
    <x v="2619"/>
    <s v="MES"/>
    <x v="2"/>
    <x v="11"/>
    <x v="45"/>
    <n v="2021"/>
    <n v="10"/>
    <n v="43"/>
    <d v="2021-10-18T00:00:00"/>
    <d v="2021-10-18T00:00:00"/>
    <d v="2021-10-18T00:00:00"/>
    <d v="2021-10-18T00:00:00"/>
    <s v="완료"/>
    <m/>
    <m/>
    <m/>
    <s v="품질 보증팀"/>
    <s v="신동열"/>
    <x v="93"/>
    <s v="노희만"/>
    <m/>
  </r>
  <r>
    <n v="2948"/>
    <s v="202110-055"/>
    <s v="N"/>
    <x v="2620"/>
    <s v="MES"/>
    <x v="2"/>
    <x v="11"/>
    <x v="45"/>
    <n v="2021"/>
    <n v="10"/>
    <n v="43"/>
    <d v="2021-10-18T00:00:00"/>
    <d v="2021-10-18T00:00:00"/>
    <d v="2021-10-18T00:00:00"/>
    <d v="2021-10-18T00:00:00"/>
    <s v="완료"/>
    <m/>
    <m/>
    <m/>
    <s v="품질 보증팀"/>
    <s v="윤선형"/>
    <x v="93"/>
    <s v="노희만"/>
    <m/>
  </r>
  <r>
    <n v="2948"/>
    <s v="202110-056"/>
    <s v="N"/>
    <x v="2621"/>
    <s v="MES"/>
    <x v="2"/>
    <x v="11"/>
    <x v="45"/>
    <n v="2021"/>
    <n v="10"/>
    <n v="43"/>
    <d v="2021-10-18T00:00:00"/>
    <d v="2021-10-18T00:00:00"/>
    <d v="2021-10-18T00:00:00"/>
    <d v="2021-10-19T00:00:00"/>
    <s v="완료"/>
    <m/>
    <m/>
    <m/>
    <s v="생산 관리팀"/>
    <s v="우성훈"/>
    <x v="93"/>
    <s v="노희만"/>
    <m/>
  </r>
  <r>
    <n v="2948"/>
    <s v="202110-057"/>
    <s v="N"/>
    <x v="2622"/>
    <s v="MES"/>
    <x v="2"/>
    <x v="11"/>
    <x v="45"/>
    <n v="2021"/>
    <n v="10"/>
    <n v="43"/>
    <d v="2021-10-18T00:00:00"/>
    <d v="2021-10-18T00:00:00"/>
    <d v="2021-10-18T00:00:00"/>
    <d v="2021-10-19T00:00:00"/>
    <s v="완료"/>
    <m/>
    <m/>
    <m/>
    <s v="생산팀"/>
    <s v="어광우"/>
    <x v="93"/>
    <s v="노희만"/>
    <m/>
  </r>
  <r>
    <n v="2948"/>
    <s v="202110-058"/>
    <s v="N"/>
    <x v="2623"/>
    <s v="MES"/>
    <x v="2"/>
    <x v="11"/>
    <x v="45"/>
    <n v="2021"/>
    <n v="10"/>
    <n v="43"/>
    <d v="2021-10-19T00:00:00"/>
    <d v="2021-10-19T00:00:00"/>
    <d v="2021-10-19T00:00:00"/>
    <d v="2021-10-20T00:00:00"/>
    <s v="완료"/>
    <m/>
    <m/>
    <m/>
    <s v="생산팀"/>
    <s v="김장권"/>
    <x v="93"/>
    <s v="노희만"/>
    <m/>
  </r>
  <r>
    <n v="2948"/>
    <s v="202110-059"/>
    <s v="N"/>
    <x v="2624"/>
    <s v="MES"/>
    <x v="2"/>
    <x v="11"/>
    <x v="45"/>
    <n v="2021"/>
    <n v="10"/>
    <n v="43"/>
    <d v="2021-10-20T00:00:00"/>
    <d v="2021-10-20T00:00:00"/>
    <d v="2021-10-20T00:00:00"/>
    <d v="2021-10-20T00:00:00"/>
    <s v="완료"/>
    <m/>
    <m/>
    <m/>
    <s v="생산 관리팀"/>
    <s v="이태경"/>
    <x v="93"/>
    <s v="노희만"/>
    <m/>
  </r>
  <r>
    <n v="2948"/>
    <s v="202110-060"/>
    <s v="N"/>
    <x v="2625"/>
    <s v="MES"/>
    <x v="2"/>
    <x v="11"/>
    <x v="45"/>
    <n v="2021"/>
    <n v="10"/>
    <n v="43"/>
    <d v="2021-10-20T00:00:00"/>
    <d v="2021-10-20T00:00:00"/>
    <d v="2021-10-20T00:00:00"/>
    <d v="2021-10-20T00:00:00"/>
    <s v="완료"/>
    <m/>
    <m/>
    <m/>
    <s v="품질 보증팀"/>
    <s v="이기혁"/>
    <x v="93"/>
    <s v="노희만"/>
    <m/>
  </r>
  <r>
    <n v="2948"/>
    <s v="202110-061"/>
    <s v="N"/>
    <x v="2626"/>
    <s v="MES"/>
    <x v="2"/>
    <x v="11"/>
    <x v="45"/>
    <n v="2021"/>
    <n v="10"/>
    <n v="43"/>
    <d v="2021-10-20T00:00:00"/>
    <d v="2021-10-20T00:00:00"/>
    <d v="2021-10-20T00:00:00"/>
    <d v="2021-10-20T00:00:00"/>
    <s v="완료"/>
    <m/>
    <m/>
    <m/>
    <s v="품질 보증팀"/>
    <s v="윤선형"/>
    <x v="93"/>
    <s v="노희만"/>
    <m/>
  </r>
  <r>
    <n v="2948"/>
    <s v="202110-062"/>
    <s v="N"/>
    <x v="2627"/>
    <s v="MES"/>
    <x v="2"/>
    <x v="11"/>
    <x v="45"/>
    <n v="2021"/>
    <n v="10"/>
    <n v="43"/>
    <d v="2021-10-21T00:00:00"/>
    <d v="2021-10-21T00:00:00"/>
    <d v="2021-10-21T00:00:00"/>
    <d v="2021-10-21T00:00:00"/>
    <s v="완료"/>
    <m/>
    <m/>
    <m/>
    <m/>
    <s v="IT팀"/>
    <x v="93"/>
    <s v="노희만"/>
    <m/>
  </r>
  <r>
    <n v="2948"/>
    <s v="202110-063"/>
    <s v="N"/>
    <x v="2628"/>
    <s v="MES"/>
    <x v="2"/>
    <x v="11"/>
    <x v="45"/>
    <n v="2021"/>
    <n v="10"/>
    <n v="43"/>
    <d v="2021-10-22T00:00:00"/>
    <d v="2021-10-22T00:00:00"/>
    <d v="2021-10-22T00:00:00"/>
    <d v="2021-10-22T00:00:00"/>
    <s v="완료"/>
    <m/>
    <m/>
    <m/>
    <s v="품질 보증팀"/>
    <s v="윤선형"/>
    <x v="93"/>
    <s v="노희만"/>
    <m/>
  </r>
  <r>
    <n v="2948"/>
    <s v="202110-064"/>
    <s v="N"/>
    <x v="2629"/>
    <s v="MES"/>
    <x v="2"/>
    <x v="11"/>
    <x v="45"/>
    <n v="2021"/>
    <n v="10"/>
    <n v="43"/>
    <d v="2021-10-22T00:00:00"/>
    <d v="2021-10-22T00:00:00"/>
    <d v="2021-10-22T00:00:00"/>
    <d v="2021-10-22T00:00:00"/>
    <s v="완료"/>
    <m/>
    <m/>
    <m/>
    <s v="품질 보증팀"/>
    <s v="이규민"/>
    <x v="93"/>
    <s v="노희만"/>
    <m/>
  </r>
  <r>
    <n v="2948"/>
    <s v="202110-065"/>
    <s v="Y"/>
    <x v="2630"/>
    <s v="MES"/>
    <x v="2"/>
    <x v="11"/>
    <x v="45"/>
    <n v="2021"/>
    <n v="10"/>
    <n v="44"/>
    <d v="2021-10-21T00:00:00"/>
    <d v="2021-10-21T00:00:00"/>
    <d v="2021-10-21T00:00:00"/>
    <d v="2021-10-25T00:00:00"/>
    <s v="완료"/>
    <m/>
    <m/>
    <m/>
    <s v="경영지원팀"/>
    <s v="임성현"/>
    <x v="101"/>
    <s v="김윤수"/>
    <m/>
  </r>
  <r>
    <n v="2948"/>
    <s v="202110-066"/>
    <s v="Y"/>
    <x v="2631"/>
    <s v="MES"/>
    <x v="2"/>
    <x v="11"/>
    <x v="45"/>
    <n v="2021"/>
    <n v="10"/>
    <n v="43"/>
    <d v="2022-10-22T00:00:00"/>
    <d v="2021-10-22T00:00:00"/>
    <d v="2021-10-22T00:00:00"/>
    <d v="2021-10-22T00:00:00"/>
    <s v="완료"/>
    <m/>
    <m/>
    <m/>
    <s v="인송문화재단"/>
    <s v="김황영"/>
    <x v="101"/>
    <s v="김윤수"/>
    <m/>
  </r>
  <r>
    <n v="2948"/>
    <s v="202110-067"/>
    <s v="N"/>
    <x v="2632"/>
    <m/>
    <x v="2"/>
    <x v="11"/>
    <x v="44"/>
    <n v="2021"/>
    <n v="10"/>
    <n v="42"/>
    <d v="2021-10-15T00:00:00"/>
    <d v="2021-10-15T00:00:00"/>
    <d v="2021-10-15T00:00:00"/>
    <d v="2021-10-15T00:00:00"/>
    <s v="완료"/>
    <m/>
    <m/>
    <m/>
    <s v="기획팀"/>
    <s v="김재현"/>
    <x v="37"/>
    <m/>
    <s v="사용자 ID : F11208"/>
  </r>
  <r>
    <n v="2948"/>
    <s v="202110-068"/>
    <s v="N"/>
    <x v="2632"/>
    <m/>
    <x v="2"/>
    <x v="11"/>
    <x v="44"/>
    <n v="2021"/>
    <n v="10"/>
    <n v="42"/>
    <d v="2021-10-15T00:00:00"/>
    <d v="2021-10-15T00:00:00"/>
    <d v="2021-10-15T00:00:00"/>
    <d v="2021-10-15T00:00:00"/>
    <s v="완료"/>
    <m/>
    <m/>
    <m/>
    <s v="해외영업팀"/>
    <s v="김인호"/>
    <x v="37"/>
    <m/>
    <s v="기존 해외영업2팀 과 동일하게 Mapping "/>
  </r>
  <r>
    <n v="2948"/>
    <s v="202110-069"/>
    <s v="N"/>
    <x v="2633"/>
    <m/>
    <x v="2"/>
    <x v="11"/>
    <x v="45"/>
    <n v="2021"/>
    <n v="10"/>
    <n v="43"/>
    <d v="2021-10-18T00:00:00"/>
    <d v="2021-10-18T00:00:00"/>
    <d v="2021-10-18T00:00:00"/>
    <d v="2021-10-18T00:00:00"/>
    <s v="완료"/>
    <m/>
    <m/>
    <m/>
    <s v="생산관리팀"/>
    <s v="권영천"/>
    <x v="37"/>
    <m/>
    <s v="해당 프로그램 SAP 운영에 반영 : ZPPCB398"/>
  </r>
  <r>
    <n v="2948"/>
    <s v="202110-070"/>
    <s v="N"/>
    <x v="2634"/>
    <m/>
    <x v="2"/>
    <x v="11"/>
    <x v="45"/>
    <n v="2021"/>
    <n v="10"/>
    <n v="43"/>
    <d v="2021-10-18T00:00:00"/>
    <d v="2021-10-18T00:00:00"/>
    <d v="2021-10-18T00:00:00"/>
    <d v="2021-10-18T00:00:00"/>
    <s v="완료"/>
    <m/>
    <m/>
    <m/>
    <s v="기획팀"/>
    <s v="김재현"/>
    <x v="37"/>
    <m/>
    <s v="CBO 프로그램 엑셀 Download 방법 및_x000a_STD 프로그램 엑셀 Download 방법 전달"/>
  </r>
  <r>
    <n v="2948"/>
    <s v="202110-071"/>
    <s v="N"/>
    <x v="2635"/>
    <m/>
    <x v="2"/>
    <x v="11"/>
    <x v="45"/>
    <n v="2021"/>
    <n v="10"/>
    <n v="43"/>
    <d v="2021-10-19T00:00:00"/>
    <d v="2021-10-19T00:00:00"/>
    <d v="2021-10-19T00:00:00"/>
    <d v="2021-10-19T00:00:00"/>
    <s v="완료"/>
    <m/>
    <m/>
    <m/>
    <s v="생산팀"/>
    <s v="우성훈"/>
    <x v="37"/>
    <m/>
    <s v="총 3건 중에 2건처리 완료, 1건은 기존건과 중복_x000a_PN0419A18A61A140144BL0050_x000a_PN0419A18A61M140544BL0090"/>
  </r>
  <r>
    <n v="2948"/>
    <s v="202110-072"/>
    <s v="N"/>
    <x v="2636"/>
    <m/>
    <x v="2"/>
    <x v="11"/>
    <x v="45"/>
    <n v="2021"/>
    <n v="10"/>
    <n v="43"/>
    <d v="2021-10-20T00:00:00"/>
    <d v="2021-10-20T00:00:00"/>
    <d v="2021-10-20T00:00:00"/>
    <d v="2021-10-20T00:00:00"/>
    <s v="완료"/>
    <m/>
    <m/>
    <m/>
    <s v="기획팀"/>
    <s v="강현주"/>
    <x v="37"/>
    <m/>
    <s v="해당 기준 등록방법 메일로, 전달처리"/>
  </r>
  <r>
    <n v="2948"/>
    <s v="202110-073"/>
    <s v="N"/>
    <x v="2637"/>
    <m/>
    <x v="2"/>
    <x v="11"/>
    <x v="45"/>
    <n v="2022"/>
    <n v="7"/>
    <n v="28"/>
    <d v="2021-10-20T00:00:00"/>
    <d v="2021-10-20T00:00:00"/>
    <d v="2021-10-20T00:00:00"/>
    <d v="2022-07-08T00:00:00"/>
    <s v="완료"/>
    <s v="드롭"/>
    <m/>
    <m/>
    <s v="기술팀"/>
    <s v="조근식"/>
    <x v="37"/>
    <s v="이세웅"/>
    <s v="영업:이정원,홍영재 기술:강도현 =&gt; 업무협의 진행_x000a_인터락 공정설비2대, 인터락 품목정의, 인터락공정에 따른_x000a_제품코드 계산식 등 업무진행( 2~3주 소요예정 )"/>
  </r>
  <r>
    <n v="2948"/>
    <s v="202110-074"/>
    <s v="N"/>
    <x v="2638"/>
    <m/>
    <x v="2"/>
    <x v="11"/>
    <x v="45"/>
    <n v="2021"/>
    <n v="10"/>
    <n v="43"/>
    <d v="2021-10-20T00:00:00"/>
    <d v="2021-10-20T00:00:00"/>
    <d v="2021-10-20T00:00:00"/>
    <d v="2021-10-20T00:00:00"/>
    <s v="완료"/>
    <m/>
    <m/>
    <m/>
    <s v="소재영업팀"/>
    <s v="김명모"/>
    <x v="37"/>
    <m/>
    <s v="기존 권한에 포함되어 있었음"/>
  </r>
  <r>
    <n v="2948"/>
    <s v="202110-075"/>
    <s v="N"/>
    <x v="2639"/>
    <m/>
    <x v="2"/>
    <x v="11"/>
    <x v="45"/>
    <n v="2021"/>
    <n v="10"/>
    <n v="43"/>
    <d v="2021-10-21T00:00:00"/>
    <d v="2021-10-21T00:00:00"/>
    <d v="2021-10-21T00:00:00"/>
    <d v="2021-10-21T00:00:00"/>
    <s v="완료"/>
    <m/>
    <m/>
    <m/>
    <s v="국내영업팀"/>
    <s v="김현"/>
    <x v="37"/>
    <m/>
    <s v="ZTER208(수출선적문서조회)에서 조회안됨_x000a_329245 영업문서, 출고 및 대금청구까지 진행완료_x000a_지급방법(F090=&gt;R090) 변경처리 진행"/>
  </r>
  <r>
    <n v="2948"/>
    <s v="202110-076"/>
    <s v="N"/>
    <x v="1861"/>
    <m/>
    <x v="2"/>
    <x v="11"/>
    <x v="45"/>
    <n v="2021"/>
    <n v="10"/>
    <n v="43"/>
    <d v="2021-10-18T00:00:00"/>
    <d v="2021-10-18T00:00:00"/>
    <d v="2021-10-18T00:00:00"/>
    <d v="2021-10-18T00:00:00"/>
    <s v="완료"/>
    <m/>
    <m/>
    <m/>
    <s v="HR팀"/>
    <s v="백광현"/>
    <x v="38"/>
    <m/>
    <s v="이지민(SPSS팀)"/>
  </r>
  <r>
    <n v="2948"/>
    <s v="202110-077"/>
    <s v="N"/>
    <x v="2640"/>
    <m/>
    <x v="2"/>
    <x v="11"/>
    <x v="45"/>
    <n v="2021"/>
    <n v="10"/>
    <n v="43"/>
    <d v="2021-10-19T00:00:00"/>
    <d v="2021-10-19T00:00:00"/>
    <d v="2021-10-19T00:00:00"/>
    <d v="2021-10-20T00:00:00"/>
    <s v="완료"/>
    <m/>
    <m/>
    <m/>
    <s v="경영지원팀"/>
    <s v="김영환"/>
    <x v="38"/>
    <m/>
    <s v="DRM 및 메일 수발신 내역 발송"/>
  </r>
  <r>
    <n v="2948"/>
    <s v="202110-078"/>
    <s v="N"/>
    <x v="2641"/>
    <m/>
    <x v="2"/>
    <x v="11"/>
    <x v="45"/>
    <n v="2021"/>
    <n v="10"/>
    <n v="43"/>
    <d v="2021-10-22T00:00:00"/>
    <d v="2021-10-22T00:00:00"/>
    <d v="2021-10-22T00:00:00"/>
    <d v="2021-10-22T00:00:00"/>
    <s v="완료"/>
    <m/>
    <m/>
    <m/>
    <s v="IT 브레인"/>
    <s v="이병은 차장"/>
    <x v="42"/>
    <m/>
    <s v="원격 점검예정"/>
  </r>
  <r>
    <n v="2949"/>
    <s v="202110-079"/>
    <s v="N"/>
    <x v="2642"/>
    <m/>
    <x v="2"/>
    <x v="11"/>
    <x v="45"/>
    <n v="2021"/>
    <n v="10"/>
    <n v="43"/>
    <d v="2021-10-18T00:00:00"/>
    <d v="2021-10-18T00:00:00"/>
    <d v="2021-10-18T00:00:00"/>
    <d v="2021-10-18T00:00:00"/>
    <s v="완료"/>
    <m/>
    <m/>
    <m/>
    <m/>
    <s v="김태령"/>
    <x v="0"/>
    <s v="최근영"/>
    <m/>
  </r>
  <r>
    <n v="2950"/>
    <s v="202110-080"/>
    <s v="N"/>
    <x v="2643"/>
    <m/>
    <x v="2"/>
    <x v="11"/>
    <x v="45"/>
    <n v="2021"/>
    <n v="10"/>
    <n v="43"/>
    <d v="2021-10-19T00:00:00"/>
    <d v="2021-10-19T00:00:00"/>
    <d v="2021-10-19T00:00:00"/>
    <d v="2021-10-19T00:00:00"/>
    <s v="완료"/>
    <m/>
    <m/>
    <m/>
    <m/>
    <s v="육준연"/>
    <x v="0"/>
    <s v="최근영"/>
    <m/>
  </r>
  <r>
    <n v="2951"/>
    <s v="202110-081"/>
    <s v="N"/>
    <x v="2644"/>
    <m/>
    <x v="2"/>
    <x v="11"/>
    <x v="45"/>
    <n v="2021"/>
    <n v="10"/>
    <n v="43"/>
    <d v="2021-10-21T00:00:00"/>
    <d v="2021-10-21T00:00:00"/>
    <d v="2021-10-21T00:00:00"/>
    <d v="2021-10-21T00:00:00"/>
    <s v="완료"/>
    <m/>
    <m/>
    <m/>
    <m/>
    <s v="이정원"/>
    <x v="0"/>
    <s v="최근영"/>
    <m/>
  </r>
  <r>
    <n v="2952"/>
    <s v="202110-082"/>
    <s v="N"/>
    <x v="2645"/>
    <m/>
    <x v="2"/>
    <x v="11"/>
    <x v="45"/>
    <n v="2021"/>
    <n v="10"/>
    <n v="43"/>
    <d v="2021-10-22T00:00:00"/>
    <d v="2021-10-22T00:00:00"/>
    <d v="2021-10-22T00:00:00"/>
    <d v="2021-10-22T00:00:00"/>
    <s v="완료"/>
    <m/>
    <m/>
    <m/>
    <m/>
    <s v="김기태"/>
    <x v="5"/>
    <m/>
    <m/>
  </r>
  <r>
    <n v="2953"/>
    <s v="202110-083"/>
    <s v="Y"/>
    <x v="2646"/>
    <s v="IT"/>
    <x v="2"/>
    <x v="11"/>
    <x v="46"/>
    <n v="2022"/>
    <n v="7"/>
    <n v="28"/>
    <d v="2021-10-25T00:00:00"/>
    <d v="2021-10-25T00:00:00"/>
    <d v="2021-10-25T00:00:00"/>
    <d v="2022-07-07T00:00:00"/>
    <s v="완료"/>
    <s v="드랍"/>
    <m/>
    <m/>
    <s v="장지영"/>
    <s v="장지영"/>
    <x v="101"/>
    <s v="허경훈"/>
    <s v="허경훈 부장에게 전달 / 허경훈 부장 처리 예정"/>
  </r>
  <r>
    <n v="2954"/>
    <s v="202110-084"/>
    <s v="Y"/>
    <x v="2647"/>
    <s v="IT"/>
    <x v="2"/>
    <x v="11"/>
    <x v="46"/>
    <n v="2021"/>
    <n v="10"/>
    <n v="44"/>
    <d v="2021-10-25T00:00:00"/>
    <d v="2021-10-25T00:00:00"/>
    <d v="2021-10-25T00:00:00"/>
    <d v="2021-10-25T00:00:00"/>
    <s v="완료"/>
    <m/>
    <m/>
    <m/>
    <m/>
    <s v="장지영"/>
    <x v="101"/>
    <s v="김윤수"/>
    <m/>
  </r>
  <r>
    <n v="2955"/>
    <s v="202110-085"/>
    <s v="Y"/>
    <x v="2648"/>
    <s v="IT"/>
    <x v="2"/>
    <x v="11"/>
    <x v="46"/>
    <n v="2021"/>
    <n v="10"/>
    <n v="44"/>
    <d v="2021-10-25T00:00:00"/>
    <d v="2021-10-25T00:00:00"/>
    <d v="2021-10-25T00:00:00"/>
    <d v="2021-10-25T00:00:00"/>
    <s v="완료"/>
    <m/>
    <m/>
    <m/>
    <m/>
    <s v="오희주"/>
    <x v="101"/>
    <s v="김윤수"/>
    <m/>
  </r>
  <r>
    <n v="2956"/>
    <s v="202110-086"/>
    <s v="Y"/>
    <x v="2649"/>
    <s v="IT"/>
    <x v="2"/>
    <x v="11"/>
    <x v="46"/>
    <n v="2021"/>
    <n v="10"/>
    <n v="44"/>
    <d v="2021-10-25T00:00:00"/>
    <d v="2021-10-25T00:00:00"/>
    <d v="2021-10-25T00:00:00"/>
    <d v="2021-10-25T00:00:00"/>
    <s v="완료"/>
    <m/>
    <m/>
    <m/>
    <m/>
    <s v="이승용"/>
    <x v="101"/>
    <s v="김윤수"/>
    <m/>
  </r>
  <r>
    <n v="2957"/>
    <s v="202110-087"/>
    <s v="Y"/>
    <x v="2650"/>
    <s v="IT"/>
    <x v="2"/>
    <x v="11"/>
    <x v="46"/>
    <n v="2021"/>
    <n v="10"/>
    <n v="44"/>
    <d v="2021-10-26T00:00:00"/>
    <d v="2021-10-26T00:00:00"/>
    <d v="2021-10-26T00:00:00"/>
    <d v="2021-10-26T00:00:00"/>
    <s v="완료"/>
    <m/>
    <m/>
    <m/>
    <m/>
    <s v="이경현"/>
    <x v="101"/>
    <s v="김윤수"/>
    <m/>
  </r>
  <r>
    <n v="2958"/>
    <s v="202110-088"/>
    <s v="Y"/>
    <x v="2651"/>
    <s v="IT"/>
    <x v="2"/>
    <x v="11"/>
    <x v="46"/>
    <n v="2021"/>
    <n v="10"/>
    <n v="44"/>
    <d v="2021-10-27T00:00:00"/>
    <d v="2021-10-27T00:00:00"/>
    <d v="2021-10-27T00:00:00"/>
    <d v="2021-10-27T00:00:00"/>
    <s v="완료"/>
    <m/>
    <m/>
    <m/>
    <s v="인송문화재단"/>
    <s v="김황영"/>
    <x v="101"/>
    <s v="김윤수"/>
    <m/>
  </r>
  <r>
    <n v="2959"/>
    <s v="202110-089"/>
    <s v="Y"/>
    <x v="2652"/>
    <s v="IT"/>
    <x v="2"/>
    <x v="11"/>
    <x v="46"/>
    <n v="2021"/>
    <n v="10"/>
    <n v="44"/>
    <d v="2021-10-27T00:00:00"/>
    <d v="2021-10-27T00:00:00"/>
    <d v="2021-10-27T00:00:00"/>
    <d v="2021-10-27T00:00:00"/>
    <s v="완료"/>
    <m/>
    <m/>
    <m/>
    <s v="마케팅팀"/>
    <s v="장지영"/>
    <x v="101"/>
    <s v="김윤수"/>
    <m/>
  </r>
  <r>
    <n v="2960"/>
    <s v="202110-090"/>
    <s v="Y"/>
    <x v="2653"/>
    <s v="IT"/>
    <x v="2"/>
    <x v="11"/>
    <x v="46"/>
    <n v="2021"/>
    <n v="10"/>
    <n v="44"/>
    <d v="2021-10-27T00:00:00"/>
    <d v="2021-10-27T00:00:00"/>
    <d v="2021-10-27T00:00:00"/>
    <d v="2021-10-27T00:00:00"/>
    <s v="완료"/>
    <m/>
    <m/>
    <m/>
    <s v="SPSS팀"/>
    <s v="이지민"/>
    <x v="101"/>
    <s v="김윤수"/>
    <m/>
  </r>
  <r>
    <n v="2961"/>
    <s v="202110-091"/>
    <s v="Y"/>
    <x v="2654"/>
    <s v="IT"/>
    <x v="2"/>
    <x v="11"/>
    <x v="46"/>
    <n v="2021"/>
    <n v="10"/>
    <n v="44"/>
    <d v="2021-10-28T00:00:00"/>
    <d v="2021-10-28T00:00:00"/>
    <d v="2021-10-28T00:00:00"/>
    <d v="2021-10-28T00:00:00"/>
    <s v="완료"/>
    <m/>
    <m/>
    <m/>
    <s v="SPSS팀"/>
    <s v="이지민"/>
    <x v="101"/>
    <s v="김윤수"/>
    <m/>
  </r>
  <r>
    <n v="2962"/>
    <s v="202110-092"/>
    <s v="Y"/>
    <x v="2655"/>
    <s v="IT"/>
    <x v="2"/>
    <x v="11"/>
    <x v="46"/>
    <n v="2021"/>
    <n v="10"/>
    <n v="44"/>
    <d v="2021-10-28T00:00:00"/>
    <d v="2021-10-28T00:00:00"/>
    <d v="2021-10-28T00:00:00"/>
    <d v="2021-10-28T00:00:00"/>
    <s v="완료"/>
    <m/>
    <m/>
    <m/>
    <s v="소재개발팀"/>
    <s v="임재승"/>
    <x v="101"/>
    <s v="김윤수"/>
    <m/>
  </r>
  <r>
    <n v="2963"/>
    <s v="202110-093"/>
    <s v="N"/>
    <x v="2656"/>
    <s v="MES"/>
    <x v="2"/>
    <x v="11"/>
    <x v="46"/>
    <n v="2021"/>
    <n v="10"/>
    <n v="44"/>
    <d v="2021-10-25T00:00:00"/>
    <d v="2021-10-25T00:00:00"/>
    <d v="2021-10-25T00:00:00"/>
    <d v="2021-10-26T00:00:00"/>
    <s v="완료"/>
    <m/>
    <m/>
    <m/>
    <s v="품질 보증팀"/>
    <s v="윤선형"/>
    <x v="93"/>
    <s v="노희만"/>
    <m/>
  </r>
  <r>
    <n v="2964"/>
    <s v="202110-094"/>
    <s v="N"/>
    <x v="2657"/>
    <s v="MES"/>
    <x v="2"/>
    <x v="11"/>
    <x v="46"/>
    <n v="2021"/>
    <n v="10"/>
    <n v="44"/>
    <d v="2021-10-25T00:00:00"/>
    <d v="2021-10-25T00:00:00"/>
    <d v="2021-10-25T00:00:00"/>
    <d v="2021-10-25T00:00:00"/>
    <s v="완료"/>
    <m/>
    <m/>
    <m/>
    <s v="품질 보증팀"/>
    <s v="이기혁"/>
    <x v="93"/>
    <s v="노희만"/>
    <m/>
  </r>
  <r>
    <n v="2965"/>
    <s v="202110-095"/>
    <s v="N"/>
    <x v="2658"/>
    <s v="MES"/>
    <x v="2"/>
    <x v="11"/>
    <x v="46"/>
    <n v="2021"/>
    <n v="10"/>
    <n v="44"/>
    <d v="2021-10-26T00:00:00"/>
    <d v="2021-10-26T00:00:00"/>
    <d v="2021-10-26T00:00:00"/>
    <d v="2021-10-28T00:00:00"/>
    <s v="완료"/>
    <m/>
    <m/>
    <m/>
    <s v="생산팀"/>
    <s v="어광우"/>
    <x v="93"/>
    <s v="노희만"/>
    <m/>
  </r>
  <r>
    <n v="2966"/>
    <s v="202110-096"/>
    <s v="N"/>
    <x v="2659"/>
    <s v="MES"/>
    <x v="2"/>
    <x v="11"/>
    <x v="46"/>
    <n v="2021"/>
    <n v="10"/>
    <n v="44"/>
    <d v="2021-10-27T00:00:00"/>
    <d v="2021-10-27T00:00:00"/>
    <d v="2021-10-27T00:00:00"/>
    <d v="2021-10-27T00:00:00"/>
    <s v="완료"/>
    <m/>
    <m/>
    <m/>
    <s v="품질 보증팀"/>
    <s v="이규민"/>
    <x v="93"/>
    <s v="노희만"/>
    <m/>
  </r>
  <r>
    <n v="2967"/>
    <s v="202110-097"/>
    <s v="N"/>
    <x v="2660"/>
    <s v="MES"/>
    <x v="2"/>
    <x v="11"/>
    <x v="46"/>
    <n v="2021"/>
    <n v="10"/>
    <n v="44"/>
    <d v="2021-10-28T00:00:00"/>
    <d v="2021-10-28T00:00:00"/>
    <d v="2021-10-28T00:00:00"/>
    <d v="2021-10-28T00:00:00"/>
    <s v="완료"/>
    <m/>
    <m/>
    <m/>
    <s v="품질 보증팀"/>
    <s v="이기혁"/>
    <x v="93"/>
    <s v="노희만"/>
    <m/>
  </r>
  <r>
    <n v="2968"/>
    <s v="202110-098"/>
    <s v="N"/>
    <x v="2661"/>
    <s v="MES"/>
    <x v="2"/>
    <x v="11"/>
    <x v="46"/>
    <n v="2021"/>
    <n v="10"/>
    <n v="44"/>
    <d v="2021-10-28T00:00:00"/>
    <d v="2021-10-28T00:00:00"/>
    <d v="2021-10-28T00:00:00"/>
    <d v="2021-10-28T00:00:00"/>
    <s v="완료"/>
    <m/>
    <m/>
    <m/>
    <s v="생산팀"/>
    <s v="이태경"/>
    <x v="93"/>
    <s v="노희만"/>
    <m/>
  </r>
  <r>
    <n v="2969"/>
    <s v="202110-099"/>
    <s v="N"/>
    <x v="2662"/>
    <s v="MES"/>
    <x v="2"/>
    <x v="11"/>
    <x v="46"/>
    <n v="2022"/>
    <n v="7"/>
    <n v="28"/>
    <d v="2021-10-25T00:00:00"/>
    <d v="2021-10-25T00:00:00"/>
    <d v="2021-10-25T00:00:00"/>
    <d v="2022-07-08T00:00:00"/>
    <s v="완료"/>
    <s v="드롭"/>
    <m/>
    <m/>
    <s v="강도현/기술팀"/>
    <s v="강도현/기술팀"/>
    <x v="37"/>
    <s v="이세웅"/>
    <s v="해당 공정 계산식 내용 및 업무파악_x000a_계산식 내용 확인 후, 수치 값 내용 확인_x000a_프로그램 수정 작업 중"/>
  </r>
  <r>
    <n v="2970"/>
    <s v="202110-100"/>
    <s v="N"/>
    <x v="2663"/>
    <s v="MES"/>
    <x v="2"/>
    <x v="11"/>
    <x v="46"/>
    <n v="2021"/>
    <n v="10"/>
    <n v="44"/>
    <d v="2021-10-26T00:00:00"/>
    <d v="2021-10-26T00:00:00"/>
    <d v="2021-10-26T00:00:00"/>
    <d v="2021-10-26T00:00:00"/>
    <s v="완료"/>
    <m/>
    <m/>
    <m/>
    <m/>
    <s v="우성훈/생산팀"/>
    <x v="37"/>
    <s v="이세웅"/>
    <s v="꼬리표번호 : ND4493A61AQ3540NA0 _x000a_1320 플랜트 해당 재고 삭제작업"/>
  </r>
  <r>
    <n v="2971"/>
    <s v="202110-101"/>
    <s v="N"/>
    <x v="2664"/>
    <s v="MES"/>
    <x v="2"/>
    <x v="11"/>
    <x v="46"/>
    <n v="2021"/>
    <n v="10"/>
    <n v="44"/>
    <d v="2021-10-27T00:00:00"/>
    <d v="2021-10-27T00:00:00"/>
    <d v="2021-10-27T00:00:00"/>
    <d v="2021-10-27T00:00:00"/>
    <s v="완료"/>
    <m/>
    <m/>
    <m/>
    <m/>
    <s v="김우리/구매팀"/>
    <x v="37"/>
    <s v="이세웅"/>
    <s v="5046855[ TENS MEMB WIRE 1.9mmX1개별(2.2)137KG/SQMM ]_x000a_해당 자재코드의 구매 view 활성이 안됨, 활성 후 작업"/>
  </r>
  <r>
    <n v="2972"/>
    <s v="202110-102"/>
    <s v="N"/>
    <x v="2665"/>
    <s v="MES"/>
    <x v="2"/>
    <x v="11"/>
    <x v="46"/>
    <n v="2021"/>
    <n v="10"/>
    <n v="44"/>
    <d v="2021-10-27T00:00:00"/>
    <d v="2021-10-27T00:00:00"/>
    <d v="2021-10-27T00:00:00"/>
    <d v="2021-10-27T00:00:00"/>
    <s v="완료"/>
    <m/>
    <m/>
    <m/>
    <m/>
    <s v="이장미/기획팀"/>
    <x v="37"/>
    <s v="이세웅"/>
    <s v="해당 사용자 복귀로 인한 SAP 로그인 불가,_x000a_SSO 관련 내용 COPY 후 정상처리 "/>
  </r>
  <r>
    <n v="2973"/>
    <s v="202110-103"/>
    <s v="N"/>
    <x v="2666"/>
    <s v="MES"/>
    <x v="2"/>
    <x v="11"/>
    <x v="46"/>
    <n v="2021"/>
    <n v="10"/>
    <n v="44"/>
    <d v="2021-10-27T00:00:00"/>
    <d v="2021-10-27T00:00:00"/>
    <d v="2021-10-27T00:00:00"/>
    <d v="2021-10-27T00:00:00"/>
    <s v="완료"/>
    <m/>
    <m/>
    <m/>
    <m/>
    <s v="김명모/소재영업팀"/>
    <x v="37"/>
    <s v="이세웅"/>
    <s v="외부 원격 불가,_x000a_해당 사용자 1월 이후 사용X, IP 정상적으로 변경 후 처리"/>
  </r>
  <r>
    <n v="2974"/>
    <s v="202110-104"/>
    <s v="N"/>
    <x v="2667"/>
    <s v="MES"/>
    <x v="2"/>
    <x v="11"/>
    <x v="46"/>
    <n v="2021"/>
    <n v="10"/>
    <n v="44"/>
    <d v="2021-10-27T00:00:00"/>
    <d v="2021-10-27T00:00:00"/>
    <d v="2021-10-27T00:00:00"/>
    <d v="2021-10-27T00:00:00"/>
    <s v="완료"/>
    <m/>
    <m/>
    <m/>
    <m/>
    <s v="양진호/SPSS팀"/>
    <x v="37"/>
    <s v="이세웅"/>
    <s v="자재확장 오류,_x000a_ZSDR0720 프로그램에서 해댱 자재코드 확장 후 진행처리"/>
  </r>
  <r>
    <n v="2975"/>
    <s v="202110-105"/>
    <s v="N"/>
    <x v="2668"/>
    <s v="MES"/>
    <x v="2"/>
    <x v="11"/>
    <x v="46"/>
    <n v="2021"/>
    <n v="10"/>
    <n v="44"/>
    <d v="2021-10-27T00:00:00"/>
    <d v="2021-10-27T00:00:00"/>
    <d v="2021-10-27T00:00:00"/>
    <d v="2021-10-27T00:00:00"/>
    <s v="완료"/>
    <m/>
    <m/>
    <m/>
    <m/>
    <s v="이지민/SPSS팀"/>
    <x v="37"/>
    <s v="이세웅"/>
    <s v="해당 사용자 SAP 로그온 불가, SSO 제외 신규로 설정_x000a_설계자 권한부여 추가"/>
  </r>
  <r>
    <n v="2976"/>
    <s v="202110-106"/>
    <s v="N"/>
    <x v="2669"/>
    <s v="MES"/>
    <x v="2"/>
    <x v="11"/>
    <x v="46"/>
    <n v="2021"/>
    <n v="10"/>
    <n v="44"/>
    <d v="2021-10-28T00:00:00"/>
    <d v="2021-10-28T00:00:00"/>
    <d v="2021-10-28T00:00:00"/>
    <d v="2021-10-28T00:00:00"/>
    <s v="완료"/>
    <m/>
    <m/>
    <m/>
    <m/>
    <s v="임성현/경영지원팀"/>
    <x v="37"/>
    <s v="이세웅"/>
    <s v="카드내역이 부가세가 아닌 무관으로 처리됨_x000a_해당건 무관으로 처리가능토록 DATA 변경처리"/>
  </r>
  <r>
    <n v="2977"/>
    <s v="202110-107"/>
    <s v="N"/>
    <x v="2667"/>
    <s v="MES"/>
    <x v="2"/>
    <x v="11"/>
    <x v="46"/>
    <n v="2021"/>
    <n v="10"/>
    <n v="44"/>
    <d v="2021-10-28T00:00:00"/>
    <d v="2021-10-28T00:00:00"/>
    <d v="2021-10-28T00:00:00"/>
    <d v="2021-10-28T00:00:00"/>
    <s v="완료"/>
    <m/>
    <m/>
    <m/>
    <m/>
    <s v="안태형/해외영업팀"/>
    <x v="37"/>
    <s v="이세웅"/>
    <s v="작성시 거래처 지급처 회사코드 오류로 인한 작성불가_x000a_SAP T-CODE : FD01에서 확장 후 진행처리"/>
  </r>
  <r>
    <n v="2978"/>
    <s v="202110-108"/>
    <s v="N"/>
    <x v="2670"/>
    <s v="MES"/>
    <x v="2"/>
    <x v="11"/>
    <x v="46"/>
    <n v="2022"/>
    <n v="7"/>
    <n v="28"/>
    <d v="2021-10-29T00:00:00"/>
    <d v="2021-10-29T00:00:00"/>
    <d v="2021-10-29T00:00:00"/>
    <d v="2022-07-08T00:00:00"/>
    <s v="완료"/>
    <s v="드롭"/>
    <m/>
    <m/>
    <s v="전다해/생산팀"/>
    <s v="전다해/생산팀"/>
    <x v="37"/>
    <s v="이세웅"/>
    <s v="21.10월 생산 마감 i/f 모니터링 작업"/>
  </r>
  <r>
    <n v="2979"/>
    <s v="202110-109"/>
    <s v="N"/>
    <x v="2671"/>
    <s v="MES"/>
    <x v="2"/>
    <x v="11"/>
    <x v="46"/>
    <n v="2021"/>
    <n v="10"/>
    <n v="44"/>
    <d v="2021-10-25T00:00:00"/>
    <d v="2021-10-25T00:00:00"/>
    <d v="2021-10-25T00:00:00"/>
    <d v="2021-10-25T00:00:00"/>
    <s v="완료"/>
    <m/>
    <m/>
    <m/>
    <m/>
    <s v="백광현/HR팀"/>
    <x v="38"/>
    <s v="허경훈"/>
    <s v="김기용(소재개발팀)"/>
  </r>
  <r>
    <n v="2980"/>
    <s v="202110-110"/>
    <s v="N"/>
    <x v="2672"/>
    <s v="MES"/>
    <x v="2"/>
    <x v="11"/>
    <x v="46"/>
    <n v="2021"/>
    <n v="10"/>
    <n v="44"/>
    <d v="2021-10-25T00:00:00"/>
    <d v="2021-10-25T00:00:00"/>
    <d v="2021-10-25T00:00:00"/>
    <d v="2021-10-25T00:00:00"/>
    <s v="완료"/>
    <m/>
    <m/>
    <m/>
    <m/>
    <s v="이민재/HR팀"/>
    <x v="38"/>
    <s v="허경훈"/>
    <s v="IE설정 변경"/>
  </r>
  <r>
    <n v="2981"/>
    <s v="202110-111"/>
    <s v="N"/>
    <x v="2673"/>
    <s v="MES"/>
    <x v="2"/>
    <x v="11"/>
    <x v="46"/>
    <n v="2021"/>
    <n v="10"/>
    <n v="44"/>
    <d v="2021-10-25T00:00:00"/>
    <d v="2021-10-25T00:00:00"/>
    <d v="2021-10-25T00:00:00"/>
    <d v="2021-10-25T00:00:00"/>
    <s v="완료"/>
    <m/>
    <m/>
    <m/>
    <m/>
    <s v="최근영/IT팀"/>
    <x v="38"/>
    <s v="허경훈"/>
    <m/>
  </r>
  <r>
    <n v="2982"/>
    <s v="202110-112"/>
    <s v="N"/>
    <x v="2674"/>
    <s v="MES"/>
    <x v="2"/>
    <x v="11"/>
    <x v="46"/>
    <n v="2021"/>
    <n v="10"/>
    <n v="44"/>
    <d v="2021-10-25T00:00:00"/>
    <d v="2021-10-25T00:00:00"/>
    <d v="2021-10-25T00:00:00"/>
    <d v="2021-10-25T00:00:00"/>
    <s v="완료"/>
    <m/>
    <m/>
    <m/>
    <m/>
    <s v="이지연/SPSS팀"/>
    <x v="38"/>
    <s v="허경훈"/>
    <s v="IE설정 변경"/>
  </r>
  <r>
    <n v="2983"/>
    <s v="202110-113"/>
    <s v="N"/>
    <x v="2675"/>
    <s v="MES"/>
    <x v="2"/>
    <x v="11"/>
    <x v="46"/>
    <n v="2021"/>
    <n v="10"/>
    <n v="44"/>
    <d v="2021-10-27T00:00:00"/>
    <d v="2021-10-27T00:00:00"/>
    <d v="2021-10-27T00:00:00"/>
    <d v="2021-10-27T00:00:00"/>
    <s v="완료"/>
    <m/>
    <m/>
    <m/>
    <m/>
    <s v="한재완/상품기획팀"/>
    <x v="38"/>
    <s v="허경훈"/>
    <s v="특수광기술팀 -&gt; 상품기획팀"/>
  </r>
  <r>
    <n v="2984"/>
    <s v="202110-114"/>
    <s v="N"/>
    <x v="2591"/>
    <s v="MES"/>
    <x v="2"/>
    <x v="11"/>
    <x v="46"/>
    <n v="2021"/>
    <n v="10"/>
    <n v="44"/>
    <d v="2021-10-28T00:00:00"/>
    <d v="2021-10-28T00:00:00"/>
    <d v="2021-10-28T00:00:00"/>
    <d v="2021-10-28T00:00:00"/>
    <s v="완료"/>
    <m/>
    <m/>
    <m/>
    <m/>
    <s v="소재영업팀/김병모"/>
    <x v="38"/>
    <s v="허경훈"/>
    <s v="환경 재 설정"/>
  </r>
  <r>
    <n v="2985"/>
    <s v="202110-115"/>
    <s v="N"/>
    <x v="2676"/>
    <s v="MES"/>
    <x v="2"/>
    <x v="11"/>
    <x v="46"/>
    <n v="2021"/>
    <n v="10"/>
    <n v="44"/>
    <d v="2021-10-27T00:00:00"/>
    <d v="2021-10-27T00:00:00"/>
    <d v="2021-10-27T00:00:00"/>
    <d v="2021-10-27T00:00:00"/>
    <s v="완료"/>
    <m/>
    <m/>
    <m/>
    <m/>
    <s v="효성ITX_x000a_지창환"/>
    <x v="42"/>
    <s v="정희황"/>
    <s v=" - 점검 대상 : Hitachi F600_x000a_  - 점검내용_x000a_    1)H/W 점검 및 LED 확인_x000a_    2)Event 확인"/>
  </r>
  <r>
    <n v="2969"/>
    <s v="202111-001"/>
    <s v="Y"/>
    <x v="1838"/>
    <s v="IT"/>
    <x v="2"/>
    <x v="0"/>
    <x v="47"/>
    <n v="2021"/>
    <n v="11"/>
    <n v="45"/>
    <d v="2021-11-01T00:00:00"/>
    <d v="2021-11-01T00:00:00"/>
    <d v="2021-11-01T00:00:00"/>
    <d v="2021-11-01T00:00:00"/>
    <s v="완료"/>
    <m/>
    <m/>
    <m/>
    <s v="특수광응용개발팀"/>
    <s v="이혜연"/>
    <x v="101"/>
    <s v="김윤수"/>
    <m/>
  </r>
  <r>
    <n v="2970"/>
    <s v="202111-002"/>
    <s v="Y"/>
    <x v="2677"/>
    <s v="IT"/>
    <x v="2"/>
    <x v="0"/>
    <x v="47"/>
    <n v="2021"/>
    <n v="11"/>
    <n v="45"/>
    <d v="2021-11-01T00:00:00"/>
    <d v="2021-11-01T00:00:00"/>
    <d v="2021-11-01T00:00:00"/>
    <d v="2021-11-01T00:00:00"/>
    <s v="완료"/>
    <m/>
    <m/>
    <m/>
    <s v="기획본부"/>
    <s v="이현도"/>
    <x v="101"/>
    <s v="김윤수"/>
    <m/>
  </r>
  <r>
    <n v="2971"/>
    <s v="202111-003"/>
    <s v="Y"/>
    <x v="2678"/>
    <s v="IT"/>
    <x v="2"/>
    <x v="11"/>
    <x v="46"/>
    <n v="2021"/>
    <n v="11"/>
    <n v="45"/>
    <d v="2021-10-29T00:00:00"/>
    <d v="2021-10-29T00:00:00"/>
    <d v="2021-10-29T00:00:00"/>
    <d v="2021-11-01T00:00:00"/>
    <s v="완료"/>
    <m/>
    <m/>
    <m/>
    <s v="IT팀"/>
    <s v="김윤수"/>
    <x v="101"/>
    <s v="김윤수"/>
    <m/>
  </r>
  <r>
    <n v="2972"/>
    <s v="202111-004"/>
    <s v="Y"/>
    <x v="2679"/>
    <s v="IT"/>
    <x v="2"/>
    <x v="0"/>
    <x v="47"/>
    <n v="2021"/>
    <n v="11"/>
    <n v="45"/>
    <d v="2021-11-02T00:00:00"/>
    <d v="2021-11-02T00:00:00"/>
    <d v="2021-11-02T00:00:00"/>
    <d v="2021-11-02T00:00:00"/>
    <s v="완료"/>
    <m/>
    <m/>
    <m/>
    <s v="인송문화재단"/>
    <s v="김황영"/>
    <x v="101"/>
    <s v="김윤수"/>
    <m/>
  </r>
  <r>
    <n v="2973"/>
    <s v="202111-005"/>
    <s v="Y"/>
    <x v="2680"/>
    <s v="IT"/>
    <x v="2"/>
    <x v="0"/>
    <x v="47"/>
    <n v="2021"/>
    <n v="11"/>
    <n v="45"/>
    <d v="2021-11-02T00:00:00"/>
    <d v="2021-11-02T00:00:00"/>
    <d v="2021-11-02T00:00:00"/>
    <d v="2021-11-02T00:00:00"/>
    <s v="완료"/>
    <m/>
    <m/>
    <m/>
    <s v="품질 보증팀"/>
    <s v="이승용"/>
    <x v="101"/>
    <s v="김윤수"/>
    <m/>
  </r>
  <r>
    <n v="2974"/>
    <s v="202111-006"/>
    <s v="Y"/>
    <x v="2681"/>
    <s v="IT"/>
    <x v="2"/>
    <x v="0"/>
    <x v="47"/>
    <n v="2021"/>
    <n v="11"/>
    <n v="45"/>
    <d v="2021-11-02T00:00:00"/>
    <d v="2021-11-02T00:00:00"/>
    <d v="2021-11-02T00:00:00"/>
    <d v="2021-11-02T00:00:00"/>
    <s v="완료"/>
    <m/>
    <m/>
    <m/>
    <s v="해외영업2팀"/>
    <s v="김인호"/>
    <x v="101"/>
    <s v="김윤수"/>
    <m/>
  </r>
  <r>
    <n v="2975"/>
    <s v="202111-007"/>
    <s v="Y"/>
    <x v="2682"/>
    <s v="IT"/>
    <x v="2"/>
    <x v="0"/>
    <x v="47"/>
    <n v="2021"/>
    <n v="11"/>
    <n v="45"/>
    <d v="2021-11-03T00:00:00"/>
    <d v="2021-11-03T00:00:00"/>
    <d v="2021-11-03T00:00:00"/>
    <d v="2021-11-03T00:00:00"/>
    <s v="완료"/>
    <m/>
    <m/>
    <m/>
    <s v="소재영업팀"/>
    <s v="박정호"/>
    <x v="101"/>
    <s v="김윤수"/>
    <m/>
  </r>
  <r>
    <n v="2976"/>
    <s v="202111-008"/>
    <s v="Y"/>
    <x v="2683"/>
    <s v="IT"/>
    <x v="2"/>
    <x v="0"/>
    <x v="47"/>
    <n v="2021"/>
    <n v="11"/>
    <n v="45"/>
    <d v="2021-11-03T00:00:00"/>
    <d v="2021-11-03T00:00:00"/>
    <d v="2021-11-03T00:00:00"/>
    <d v="2021-11-03T00:00:00"/>
    <s v="완료"/>
    <m/>
    <m/>
    <m/>
    <s v="소재영업팀"/>
    <s v="박정호"/>
    <x v="101"/>
    <s v="김윤수"/>
    <m/>
  </r>
  <r>
    <n v="2977"/>
    <s v="202111-009"/>
    <s v="Y"/>
    <x v="2684"/>
    <s v="IT"/>
    <x v="2"/>
    <x v="0"/>
    <x v="47"/>
    <n v="2021"/>
    <n v="11"/>
    <n v="45"/>
    <d v="2021-11-03T00:00:00"/>
    <d v="2021-11-03T00:00:00"/>
    <d v="2021-11-03T00:00:00"/>
    <d v="2021-11-03T00:00:00"/>
    <s v="완료"/>
    <m/>
    <m/>
    <m/>
    <s v="마케팅팀"/>
    <s v="장지영"/>
    <x v="101"/>
    <s v="김윤수"/>
    <m/>
  </r>
  <r>
    <n v="2978"/>
    <s v="202111-010"/>
    <s v="Y"/>
    <x v="2010"/>
    <s v="IT"/>
    <x v="2"/>
    <x v="0"/>
    <x v="47"/>
    <n v="2021"/>
    <n v="11"/>
    <n v="45"/>
    <d v="2021-11-03T00:00:00"/>
    <d v="2021-11-03T00:00:00"/>
    <d v="2021-11-03T00:00:00"/>
    <d v="2021-11-03T00:00:00"/>
    <s v="완료"/>
    <m/>
    <m/>
    <m/>
    <s v="대표이사"/>
    <s v="도문현대표이사"/>
    <x v="101"/>
    <s v="김윤수"/>
    <m/>
  </r>
  <r>
    <n v="2979"/>
    <s v="202111-011"/>
    <s v="Y"/>
    <x v="2685"/>
    <s v="IT"/>
    <x v="2"/>
    <x v="0"/>
    <x v="47"/>
    <n v="2021"/>
    <n v="11"/>
    <n v="45"/>
    <d v="2021-11-04T00:00:00"/>
    <d v="2021-11-04T00:00:00"/>
    <d v="2021-11-04T00:00:00"/>
    <d v="2021-11-04T00:00:00"/>
    <s v="완료"/>
    <m/>
    <m/>
    <m/>
    <s v="소재개발팀"/>
    <s v="김기용"/>
    <x v="101"/>
    <s v="김윤수"/>
    <m/>
  </r>
  <r>
    <n v="2980"/>
    <s v="202111-012"/>
    <s v="Y"/>
    <x v="2686"/>
    <s v="IT"/>
    <x v="2"/>
    <x v="0"/>
    <x v="47"/>
    <n v="2021"/>
    <n v="11"/>
    <n v="45"/>
    <d v="2021-11-05T00:00:00"/>
    <d v="2021-11-05T00:00:00"/>
    <d v="2021-11-05T00:00:00"/>
    <d v="2021-11-05T00:00:00"/>
    <s v="완료"/>
    <m/>
    <m/>
    <m/>
    <s v="생산팀"/>
    <s v="권용배"/>
    <x v="101"/>
    <s v="김윤수"/>
    <m/>
  </r>
  <r>
    <n v="2981"/>
    <s v="202111-013"/>
    <s v="N"/>
    <x v="2687"/>
    <s v="MES"/>
    <x v="2"/>
    <x v="0"/>
    <x v="47"/>
    <n v="2021"/>
    <n v="11"/>
    <n v="45"/>
    <d v="2021-11-01T00:00:00"/>
    <d v="2021-11-01T00:00:00"/>
    <d v="2021-11-01T00:00:00"/>
    <d v="2021-11-01T00:00:00"/>
    <s v="완료"/>
    <m/>
    <m/>
    <m/>
    <s v="기획팀"/>
    <s v="김재현"/>
    <x v="93"/>
    <s v="노희만"/>
    <m/>
  </r>
  <r>
    <n v="2982"/>
    <s v="202111-014"/>
    <s v="N"/>
    <x v="2688"/>
    <s v="MES"/>
    <x v="2"/>
    <x v="0"/>
    <x v="47"/>
    <n v="2021"/>
    <n v="11"/>
    <n v="45"/>
    <d v="2021-11-01T00:00:00"/>
    <d v="2021-11-01T00:00:00"/>
    <d v="2021-11-01T00:00:00"/>
    <d v="2021-11-01T00:00:00"/>
    <s v="완료"/>
    <m/>
    <m/>
    <m/>
    <s v="광섬유품질보증팀"/>
    <s v="윤선형"/>
    <x v="93"/>
    <s v="노희만"/>
    <m/>
  </r>
  <r>
    <n v="2983"/>
    <s v="202111-015"/>
    <s v="N"/>
    <x v="2689"/>
    <s v="MES"/>
    <x v="2"/>
    <x v="0"/>
    <x v="47"/>
    <n v="2021"/>
    <n v="11"/>
    <n v="45"/>
    <d v="2021-11-01T00:00:00"/>
    <d v="2021-11-01T00:00:00"/>
    <d v="2021-11-01T00:00:00"/>
    <d v="2021-11-01T00:00:00"/>
    <s v="완료"/>
    <m/>
    <m/>
    <m/>
    <s v="광섬유품질보증팀"/>
    <s v="이기혁"/>
    <x v="93"/>
    <s v="노희만"/>
    <m/>
  </r>
  <r>
    <n v="2984"/>
    <s v="202111-016"/>
    <s v="N"/>
    <x v="2690"/>
    <s v="MES"/>
    <x v="2"/>
    <x v="0"/>
    <x v="47"/>
    <n v="2021"/>
    <n v="11"/>
    <n v="45"/>
    <d v="2021-11-02T00:00:00"/>
    <d v="2021-11-02T00:00:00"/>
    <d v="2021-11-02T00:00:00"/>
    <d v="2021-11-02T00:00:00"/>
    <s v="완료"/>
    <m/>
    <m/>
    <m/>
    <s v="광섬유생산관리팀"/>
    <s v="우성훈"/>
    <x v="93"/>
    <s v="노희만"/>
    <m/>
  </r>
  <r>
    <n v="2985"/>
    <s v="202111-017"/>
    <s v="N"/>
    <x v="2691"/>
    <s v="MES"/>
    <x v="2"/>
    <x v="0"/>
    <x v="47"/>
    <n v="2021"/>
    <n v="11"/>
    <n v="45"/>
    <d v="2021-11-02T00:00:00"/>
    <d v="2021-11-02T00:00:00"/>
    <d v="2021-11-02T00:00:00"/>
    <d v="2021-11-03T00:00:00"/>
    <s v="완료"/>
    <m/>
    <m/>
    <m/>
    <s v="광섬유품질보증팀"/>
    <s v="이규민"/>
    <x v="93"/>
    <s v="노희만"/>
    <m/>
  </r>
  <r>
    <n v="2986"/>
    <s v="202111-018"/>
    <s v="N"/>
    <x v="2692"/>
    <s v="MES"/>
    <x v="2"/>
    <x v="0"/>
    <x v="47"/>
    <n v="2021"/>
    <n v="11"/>
    <n v="45"/>
    <d v="2021-11-02T00:00:00"/>
    <d v="2021-11-02T00:00:00"/>
    <d v="2021-11-02T00:00:00"/>
    <d v="2021-11-03T00:00:00"/>
    <s v="완료"/>
    <m/>
    <m/>
    <m/>
    <s v="광섬유품질보증팀"/>
    <s v="이기혁"/>
    <x v="93"/>
    <s v="노희만"/>
    <m/>
  </r>
  <r>
    <n v="2987"/>
    <s v="202111-019"/>
    <s v="N"/>
    <x v="2693"/>
    <s v="MES"/>
    <x v="2"/>
    <x v="0"/>
    <x v="47"/>
    <n v="2021"/>
    <n v="11"/>
    <n v="45"/>
    <d v="2021-11-03T00:00:00"/>
    <d v="2021-11-03T00:00:00"/>
    <d v="2021-11-03T00:00:00"/>
    <d v="2021-11-03T00:00:00"/>
    <s v="완료"/>
    <m/>
    <m/>
    <m/>
    <s v="광섬유품질보증팀"/>
    <s v="이규민"/>
    <x v="93"/>
    <s v="노희만"/>
    <m/>
  </r>
  <r>
    <n v="2988"/>
    <s v="202111-020"/>
    <s v="N"/>
    <x v="2694"/>
    <s v="MES"/>
    <x v="2"/>
    <x v="0"/>
    <x v="47"/>
    <n v="2021"/>
    <n v="11"/>
    <n v="45"/>
    <d v="2021-11-04T00:00:00"/>
    <d v="2021-11-04T00:00:00"/>
    <d v="2021-11-04T00:00:00"/>
    <d v="2021-11-04T00:00:00"/>
    <s v="완료"/>
    <m/>
    <m/>
    <m/>
    <s v="IT팀"/>
    <s v="노희만"/>
    <x v="93"/>
    <s v="노희만"/>
    <m/>
  </r>
  <r>
    <n v="2989"/>
    <s v="202111-021"/>
    <s v="N"/>
    <x v="2695"/>
    <s v="MES"/>
    <x v="2"/>
    <x v="0"/>
    <x v="47"/>
    <n v="2021"/>
    <n v="11"/>
    <n v="45"/>
    <d v="2021-11-04T00:00:00"/>
    <d v="2021-11-04T00:00:00"/>
    <d v="2021-11-04T00:00:00"/>
    <d v="2021-11-04T00:00:00"/>
    <s v="완료"/>
    <m/>
    <m/>
    <m/>
    <s v="광섬유품질보증팀"/>
    <s v="이규민"/>
    <x v="93"/>
    <s v="노희만"/>
    <m/>
  </r>
  <r>
    <n v="2990"/>
    <s v="202111-022"/>
    <s v="N"/>
    <x v="2696"/>
    <s v="MES"/>
    <x v="2"/>
    <x v="11"/>
    <x v="46"/>
    <n v="2021"/>
    <n v="10"/>
    <n v="44"/>
    <d v="2021-10-29T00:00:00"/>
    <d v="2021-10-29T00:00:00"/>
    <d v="2021-10-29T00:00:00"/>
    <d v="2021-10-29T00:00:00"/>
    <s v="완료"/>
    <m/>
    <m/>
    <m/>
    <m/>
    <s v="김봉균/생산팀"/>
    <x v="37"/>
    <s v="이세웅"/>
    <s v="영업문서 : 329935 순번10,20번 작성된 건 기준정보 오류_x000a_로 인한 출고처리 불가(KSL =&gt; KEL 로 변경처리 필요)_x000a_자재코드 : 5045305/5046440 전략그룹(10=&gt;26)"/>
  </r>
  <r>
    <n v="2991"/>
    <s v="202111-023"/>
    <s v="N"/>
    <x v="2697"/>
    <s v="MES"/>
    <x v="2"/>
    <x v="11"/>
    <x v="46"/>
    <n v="2021"/>
    <n v="10"/>
    <n v="44"/>
    <d v="2021-10-29T00:00:00"/>
    <d v="2021-10-29T00:00:00"/>
    <d v="2021-10-29T00:00:00"/>
    <d v="2021-10-29T00:00:00"/>
    <s v="완료"/>
    <m/>
    <m/>
    <m/>
    <m/>
    <s v="김우리/구매팀"/>
    <x v="37"/>
    <s v="이세웅"/>
    <s v="T-CODE : ZMMR2120_M, 자재코드:7219045_x000a_해당 자재단가 ME13에 삭제된 InfoRecord, 해제 후 처리가능"/>
  </r>
  <r>
    <n v="2992"/>
    <s v="202111-024"/>
    <s v="N"/>
    <x v="2698"/>
    <s v="MES"/>
    <x v="2"/>
    <x v="11"/>
    <x v="46"/>
    <n v="2021"/>
    <n v="10"/>
    <n v="44"/>
    <d v="2021-10-29T00:00:00"/>
    <d v="2021-10-29T00:00:00"/>
    <d v="2021-10-29T00:00:00"/>
    <d v="2021-10-29T00:00:00"/>
    <s v="완료"/>
    <m/>
    <m/>
    <m/>
    <m/>
    <s v="이장미/기획팀"/>
    <x v="37"/>
    <s v="이세웅"/>
    <s v="해당 프로그램에서 영업파트 필드 추가 처리_x000a_대금청구=&gt;영업문서 확인 후 해당 TABLE에서 추가작업"/>
  </r>
  <r>
    <n v="2993"/>
    <s v="202111-025"/>
    <s v="N"/>
    <x v="2699"/>
    <s v="MES"/>
    <x v="2"/>
    <x v="0"/>
    <x v="47"/>
    <n v="2021"/>
    <n v="11"/>
    <n v="45"/>
    <d v="2021-11-01T00:00:00"/>
    <d v="2021-11-01T00:00:00"/>
    <d v="2021-11-01T00:00:00"/>
    <d v="2021-11-01T00:00:00"/>
    <s v="완료"/>
    <m/>
    <m/>
    <m/>
    <m/>
    <s v="김희동/생산팀"/>
    <x v="37"/>
    <s v="이세웅"/>
    <s v="21.10월 여척배부 및 잔량스크랩 배부처리 DATA 확인 후_x000a_4건 작업완료"/>
  </r>
  <r>
    <n v="2994"/>
    <s v="202111-026"/>
    <s v="N"/>
    <x v="2700"/>
    <s v="MES"/>
    <x v="2"/>
    <x v="0"/>
    <x v="47"/>
    <n v="2021"/>
    <n v="11"/>
    <n v="45"/>
    <d v="2021-11-01T00:00:00"/>
    <d v="2021-11-01T00:00:00"/>
    <d v="2021-11-01T00:00:00"/>
    <d v="2021-11-01T00:00:00"/>
    <s v="완료"/>
    <m/>
    <m/>
    <m/>
    <m/>
    <s v="황진선/생산팀"/>
    <x v="37"/>
    <s v="이세웅"/>
    <s v="해당건 송장접수 처리됨에 따른 입고취소 처리 불가"/>
  </r>
  <r>
    <n v="2995"/>
    <s v="202111-027"/>
    <s v="N"/>
    <x v="2701"/>
    <s v="MES"/>
    <x v="2"/>
    <x v="0"/>
    <x v="47"/>
    <n v="2021"/>
    <n v="11"/>
    <n v="45"/>
    <d v="2021-11-02T00:00:00"/>
    <d v="2021-11-02T00:00:00"/>
    <d v="2021-11-02T00:00:00"/>
    <d v="2021-11-02T00:00:00"/>
    <s v="완료"/>
    <m/>
    <m/>
    <m/>
    <m/>
    <s v="김인호/해외영업팀"/>
    <x v="37"/>
    <s v="이세웅"/>
    <s v="SAP 설치 재작업 후 처리(김윤수), 설치시 x86 로그인 불가"/>
  </r>
  <r>
    <n v="2996"/>
    <s v="202111-028"/>
    <s v="N"/>
    <x v="2702"/>
    <s v="MES"/>
    <x v="2"/>
    <x v="0"/>
    <x v="47"/>
    <n v="2022"/>
    <n v="7"/>
    <n v="28"/>
    <d v="2021-11-02T00:00:00"/>
    <d v="2021-11-02T00:00:00"/>
    <d v="2021-11-02T00:00:00"/>
    <d v="2022-07-08T00:00:00"/>
    <s v="완료"/>
    <s v="드롭"/>
    <m/>
    <m/>
    <s v="권영천/생산팀"/>
    <s v="권영천/생산팀"/>
    <x v="37"/>
    <s v="이세웅"/>
    <s v="신규프로그램 요청,_x000a_MTO 재고자재를 MTS로 변환하는 프로그램 요청(413=&gt;411)_x000a_11월 마감전에 프로그램 완료예정"/>
  </r>
  <r>
    <n v="2997"/>
    <s v="202111-029"/>
    <s v="N"/>
    <x v="2703"/>
    <s v="MES"/>
    <x v="2"/>
    <x v="0"/>
    <x v="47"/>
    <n v="2021"/>
    <n v="11"/>
    <n v="45"/>
    <d v="2021-11-02T00:00:00"/>
    <d v="2021-11-02T00:00:00"/>
    <d v="2021-11-02T00:00:00"/>
    <d v="2021-11-04T00:00:00"/>
    <s v="완료"/>
    <m/>
    <m/>
    <m/>
    <m/>
    <s v="최근영/생산팀"/>
    <x v="37"/>
    <s v="이세웅"/>
    <s v="삼정회계법인 예시 자료를 참고(권한보유현황)하여,_x000a_해당 요청사항 자료 작성완료(1차 완료)"/>
  </r>
  <r>
    <n v="2998"/>
    <s v="202111-030"/>
    <s v="N"/>
    <x v="2704"/>
    <s v="MES"/>
    <x v="2"/>
    <x v="0"/>
    <x v="47"/>
    <n v="2021"/>
    <n v="11"/>
    <n v="45"/>
    <d v="2021-11-04T00:00:00"/>
    <d v="2021-11-04T00:00:00"/>
    <d v="2021-11-04T00:00:00"/>
    <d v="2021-11-04T00:00:00"/>
    <s v="완료"/>
    <m/>
    <m/>
    <m/>
    <m/>
    <s v="이장미/생산팀"/>
    <x v="37"/>
    <s v="이세웅"/>
    <s v="조직개편(국내영업,해외영업팀) 기준정보 코드 변경_x000a_영업조직315,316,317 코드 추가_x000a_견적승인시 자동승인 한도액 영업조직 추가"/>
  </r>
  <r>
    <n v="2999"/>
    <s v="202111-031"/>
    <s v="N"/>
    <x v="2705"/>
    <s v="MES"/>
    <x v="2"/>
    <x v="0"/>
    <x v="47"/>
    <n v="2021"/>
    <n v="11"/>
    <n v="45"/>
    <d v="2021-11-04T00:00:00"/>
    <d v="2021-11-04T00:00:00"/>
    <d v="2021-11-04T00:00:00"/>
    <d v="2021-11-04T00:00:00"/>
    <s v="완료"/>
    <m/>
    <m/>
    <m/>
    <m/>
    <s v="김기용/소재개발팀"/>
    <x v="37"/>
    <s v="이세웅"/>
    <s v="SAP 계정 Mapping 작업 "/>
  </r>
  <r>
    <n v="3000"/>
    <s v="202111-032"/>
    <s v="N"/>
    <x v="2706"/>
    <s v="MES"/>
    <x v="2"/>
    <x v="0"/>
    <x v="47"/>
    <n v="2021"/>
    <n v="11"/>
    <n v="45"/>
    <d v="2021-11-04T00:00:00"/>
    <d v="2021-11-04T00:00:00"/>
    <d v="2021-11-04T00:00:00"/>
    <d v="2021-11-04T00:00:00"/>
    <s v="완료"/>
    <m/>
    <m/>
    <m/>
    <m/>
    <s v="황진선/생산팀"/>
    <x v="37"/>
    <s v="이세웅"/>
    <s v="현업메일 기준(SAP DATA 처리작업 참고)_x000a_MES 재고 164건에 대한 DATA 처리작업 수행(재고이관)"/>
  </r>
  <r>
    <n v="3001"/>
    <s v="202111-033"/>
    <s v="N"/>
    <x v="2707"/>
    <s v="MES"/>
    <x v="2"/>
    <x v="11"/>
    <x v="46"/>
    <n v="2021"/>
    <n v="10"/>
    <n v="44"/>
    <d v="2021-10-29T00:00:00"/>
    <d v="2021-10-29T00:00:00"/>
    <d v="2021-10-29T00:00:00"/>
    <d v="2021-10-29T00:00:00"/>
    <s v="완료"/>
    <m/>
    <m/>
    <m/>
    <m/>
    <s v="김인호/해외영업팀"/>
    <x v="38"/>
    <s v="허경훈"/>
    <s v="스팸서버 오탐 해지"/>
  </r>
  <r>
    <n v="3002"/>
    <s v="202111-034"/>
    <s v="N"/>
    <x v="2708"/>
    <s v="MES"/>
    <x v="2"/>
    <x v="0"/>
    <x v="47"/>
    <n v="2021"/>
    <n v="11"/>
    <n v="45"/>
    <d v="2021-11-02T00:00:00"/>
    <d v="2021-11-02T00:00:00"/>
    <d v="2021-11-02T00:00:00"/>
    <d v="2021-11-02T00:00:00"/>
    <s v="완료"/>
    <m/>
    <m/>
    <m/>
    <m/>
    <s v="김윤수/IT팀"/>
    <x v="38"/>
    <s v="허경훈"/>
    <s v="VPN IP설정 오류"/>
  </r>
  <r>
    <n v="3003"/>
    <s v="202111-035"/>
    <s v="N"/>
    <x v="2709"/>
    <s v="MES"/>
    <x v="2"/>
    <x v="0"/>
    <x v="47"/>
    <n v="2021"/>
    <n v="11"/>
    <n v="45"/>
    <d v="2021-11-03T00:00:00"/>
    <d v="2021-11-03T00:00:00"/>
    <d v="2021-11-03T00:00:00"/>
    <d v="2021-11-03T00:00:00"/>
    <s v="완료"/>
    <m/>
    <m/>
    <m/>
    <m/>
    <s v="채의석/케이블품질보증팀"/>
    <x v="38"/>
    <s v="허경훈"/>
    <m/>
  </r>
  <r>
    <n v="3004"/>
    <s v="202111-036"/>
    <s v="N"/>
    <x v="2710"/>
    <s v="MES"/>
    <x v="2"/>
    <x v="0"/>
    <x v="47"/>
    <n v="2021"/>
    <n v="11"/>
    <n v="45"/>
    <d v="2021-11-04T00:00:00"/>
    <d v="2021-11-04T00:00:00"/>
    <d v="2021-11-04T00:00:00"/>
    <d v="2021-11-04T00:00:00"/>
    <s v="완료"/>
    <m/>
    <m/>
    <m/>
    <m/>
    <s v="정희황"/>
    <x v="102"/>
    <s v="이병은/IT브레인"/>
    <m/>
  </r>
  <r>
    <n v="3005"/>
    <s v="202111-037"/>
    <s v="N"/>
    <x v="2711"/>
    <s v="MES"/>
    <x v="2"/>
    <x v="0"/>
    <x v="47"/>
    <n v="2021"/>
    <n v="11"/>
    <n v="45"/>
    <d v="2021-11-05T00:00:00"/>
    <d v="2021-11-05T00:00:00"/>
    <d v="2021-11-05T00:00:00"/>
    <d v="2021-11-05T00:00:00"/>
    <s v="완료"/>
    <m/>
    <m/>
    <m/>
    <m/>
    <s v="임성현/경영지원팀"/>
    <x v="38"/>
    <s v="허경훈"/>
    <m/>
  </r>
  <r>
    <n v="3006"/>
    <s v="202111-038"/>
    <s v="Y"/>
    <x v="2712"/>
    <s v="IT"/>
    <x v="2"/>
    <x v="0"/>
    <x v="47"/>
    <n v="2021"/>
    <n v="11"/>
    <n v="46"/>
    <d v="2021-11-04T00:00:00"/>
    <d v="2021-11-04T00:00:00"/>
    <d v="2021-11-04T00:00:00"/>
    <d v="2021-11-08T00:00:00"/>
    <s v="완료"/>
    <m/>
    <m/>
    <m/>
    <s v="SPSS팀"/>
    <s v="이지민"/>
    <x v="101"/>
    <s v="김윤수"/>
    <s v="포맷완료 후 이상증상 발생_x000a_- 코로나19 확진자 발생으로 인한 처리 연기"/>
  </r>
  <r>
    <n v="3007"/>
    <s v="202111-039"/>
    <s v="Y"/>
    <x v="2713"/>
    <s v="IT"/>
    <x v="2"/>
    <x v="0"/>
    <x v="47"/>
    <n v="2021"/>
    <n v="11"/>
    <n v="45"/>
    <d v="2021-11-05T00:00:00"/>
    <d v="2021-11-05T00:00:00"/>
    <d v="2021-11-05T00:00:00"/>
    <d v="2021-11-05T00:00:00"/>
    <s v="완료"/>
    <m/>
    <m/>
    <m/>
    <s v="광섬유 생산관리팀"/>
    <s v="이태경"/>
    <x v="101"/>
    <s v="김윤수"/>
    <s v="VPN IP설정 오류"/>
  </r>
  <r>
    <n v="3008"/>
    <s v="202111-040"/>
    <s v="Y"/>
    <x v="2714"/>
    <s v="IT"/>
    <x v="2"/>
    <x v="0"/>
    <x v="48"/>
    <n v="2021"/>
    <n v="11"/>
    <n v="46"/>
    <d v="2021-11-08T00:00:00"/>
    <d v="2021-11-08T00:00:00"/>
    <d v="2021-11-08T00:00:00"/>
    <d v="2021-11-08T00:00:00"/>
    <s v="완료"/>
    <m/>
    <m/>
    <m/>
    <s v="SPSS팀"/>
    <s v="이지민"/>
    <x v="101"/>
    <s v="김윤수"/>
    <s v="어도비 버전 DRM 호환오류"/>
  </r>
  <r>
    <n v="3009"/>
    <s v="202111-041"/>
    <s v="Y"/>
    <x v="2715"/>
    <s v="IT"/>
    <x v="2"/>
    <x v="0"/>
    <x v="47"/>
    <n v="2021"/>
    <n v="11"/>
    <n v="45"/>
    <d v="2021-11-05T00:00:00"/>
    <d v="2021-11-05T00:00:00"/>
    <d v="2021-11-05T00:00:00"/>
    <d v="2021-11-05T00:00:00"/>
    <s v="완료"/>
    <m/>
    <m/>
    <m/>
    <s v="해외영업2팀"/>
    <s v="최진희"/>
    <x v="101"/>
    <s v="김윤수"/>
    <s v="18:20 이후 증상 발생,사용자 PC에서만 증상 발생됨, 급한 부사장님 보고건으로 HELP DESK PC에 파일 전송 후 메일 대리발송 -&gt; 추후 재점검 예정"/>
  </r>
  <r>
    <n v="3010"/>
    <s v="202111-042"/>
    <s v="Y"/>
    <x v="2716"/>
    <s v="IT"/>
    <x v="2"/>
    <x v="0"/>
    <x v="48"/>
    <n v="2021"/>
    <n v="11"/>
    <n v="46"/>
    <d v="2021-11-08T00:00:00"/>
    <d v="2021-11-08T00:00:00"/>
    <d v="2021-11-08T00:00:00"/>
    <d v="2021-11-08T00:00:00"/>
    <s v="완료"/>
    <m/>
    <m/>
    <m/>
    <s v="해외영업2팀"/>
    <s v="최진희"/>
    <x v="101"/>
    <s v="김윤수"/>
    <s v="DRM 삭제 및 재설치 후 정상작동"/>
  </r>
  <r>
    <n v="3011"/>
    <s v="202111-043"/>
    <s v="Y"/>
    <x v="2717"/>
    <s v="IT"/>
    <x v="2"/>
    <x v="0"/>
    <x v="48"/>
    <n v="2021"/>
    <n v="11"/>
    <n v="46"/>
    <d v="2021-11-09T00:00:00"/>
    <d v="2021-11-09T00:00:00"/>
    <d v="2021-11-09T00:00:00"/>
    <d v="2021-11-09T00:00:00"/>
    <s v="완료"/>
    <m/>
    <m/>
    <m/>
    <s v="해외영업2팀"/>
    <s v="최진희"/>
    <x v="101"/>
    <s v="김윤수"/>
    <s v="익스플로러,액티브X 등 조치해봤으나 증상 동일_x000a_-11월10일 허경훈 부장과 재점검 예정"/>
  </r>
  <r>
    <n v="3012"/>
    <s v="202111-044"/>
    <s v="Y"/>
    <x v="2718"/>
    <s v="IT"/>
    <x v="2"/>
    <x v="0"/>
    <x v="48"/>
    <n v="2021"/>
    <n v="11"/>
    <n v="46"/>
    <d v="2021-11-10T00:00:00"/>
    <d v="2021-11-10T00:00:00"/>
    <d v="2021-11-10T00:00:00"/>
    <d v="2021-11-10T00:00:00"/>
    <s v="완료"/>
    <m/>
    <m/>
    <m/>
    <s v="기술전략팀"/>
    <s v="이승민"/>
    <x v="101"/>
    <s v="김윤수"/>
    <s v="어도비 버전 DRM 호환오류"/>
  </r>
  <r>
    <n v="3013"/>
    <s v="202111-045"/>
    <s v="Y"/>
    <x v="2719"/>
    <s v="IT"/>
    <x v="2"/>
    <x v="0"/>
    <x v="48"/>
    <n v="2021"/>
    <n v="11"/>
    <n v="46"/>
    <d v="2021-11-10T00:00:00"/>
    <d v="2021-11-10T00:00:00"/>
    <d v="2021-11-10T00:00:00"/>
    <d v="2021-11-10T00:00:00"/>
    <s v="완료"/>
    <m/>
    <m/>
    <m/>
    <s v="광섬유기술2팀"/>
    <s v="노승윤"/>
    <x v="101"/>
    <s v="김윤수"/>
    <s v="윈도우 기본프린터 변경 / 바코드프린터 센서초기화"/>
  </r>
  <r>
    <n v="3014"/>
    <s v="202111-046"/>
    <s v="Y"/>
    <x v="2719"/>
    <s v="IT"/>
    <x v="2"/>
    <x v="0"/>
    <x v="48"/>
    <n v="2021"/>
    <n v="11"/>
    <n v="46"/>
    <d v="2021-11-10T00:00:00"/>
    <d v="2021-11-10T00:00:00"/>
    <d v="2021-11-10T00:00:00"/>
    <d v="2021-11-10T00:00:00"/>
    <s v="완료"/>
    <m/>
    <m/>
    <m/>
    <s v="광섬유기술2팀"/>
    <s v="노승윤"/>
    <x v="101"/>
    <s v="김윤수"/>
    <s v="윈도우 기본프린터 변경 / 공유기,바코드프란터 전원 아답터 위치 변경 / 바코드프린터 센서초기화"/>
  </r>
  <r>
    <n v="3015"/>
    <s v="202111-047"/>
    <s v="Y"/>
    <x v="2720"/>
    <s v="IT"/>
    <x v="2"/>
    <x v="0"/>
    <x v="48"/>
    <n v="2021"/>
    <n v="11"/>
    <n v="46"/>
    <d v="2021-11-10T00:00:00"/>
    <d v="2021-11-10T00:00:00"/>
    <d v="2021-11-10T00:00:00"/>
    <d v="2021-11-10T00:00:00"/>
    <s v="완료"/>
    <m/>
    <m/>
    <m/>
    <s v="광섬유기술2팀"/>
    <s v="노승윤"/>
    <x v="101"/>
    <s v="김윤수"/>
    <s v="전원공급 불량 - 키오스크,바코드 프린터 전원 아답터 위치 변경"/>
  </r>
  <r>
    <n v="3016"/>
    <s v="202111-048"/>
    <s v="Y"/>
    <x v="2721"/>
    <s v="IT"/>
    <x v="2"/>
    <x v="0"/>
    <x v="48"/>
    <n v="2021"/>
    <n v="11"/>
    <n v="46"/>
    <d v="2021-11-10T00:00:00"/>
    <d v="2021-11-10T00:00:00"/>
    <d v="2021-11-10T00:00:00"/>
    <d v="2021-11-10T00:00:00"/>
    <s v="완료"/>
    <m/>
    <m/>
    <m/>
    <s v="특수광기술팀"/>
    <s v="김우식"/>
    <x v="101"/>
    <s v="김윤수"/>
    <s v="사용가능한 랜포트 확인 - 거리에 맞는 UPT케이블 제작 및 연결, 고정IP(169) 할당"/>
  </r>
  <r>
    <n v="3017"/>
    <s v="202111-049"/>
    <s v="Y"/>
    <x v="2722"/>
    <s v="IT"/>
    <x v="2"/>
    <x v="0"/>
    <x v="48"/>
    <n v="2021"/>
    <n v="11"/>
    <n v="46"/>
    <d v="2021-11-10T00:00:00"/>
    <d v="2021-11-10T00:00:00"/>
    <d v="2021-11-10T00:00:00"/>
    <d v="2021-11-10T00:00:00"/>
    <s v="완료"/>
    <m/>
    <m/>
    <m/>
    <s v="대표이사"/>
    <s v="도문현대표이사"/>
    <x v="101"/>
    <s v="김윤수"/>
    <s v="WINDOWS XBOX GAME BAR 를 이용한 영상녹화 기능 사용법 교육완료"/>
  </r>
  <r>
    <n v="3018"/>
    <s v="202111-050"/>
    <s v="N"/>
    <x v="2723"/>
    <s v="MES"/>
    <x v="2"/>
    <x v="0"/>
    <x v="48"/>
    <n v="2021"/>
    <n v="11"/>
    <n v="46"/>
    <d v="2021-11-08T00:00:00"/>
    <d v="2021-11-08T00:00:00"/>
    <d v="2021-11-08T00:00:00"/>
    <d v="2021-11-08T00:00:00"/>
    <s v="완료"/>
    <m/>
    <m/>
    <m/>
    <s v="생산 관리팀"/>
    <s v="이태경"/>
    <x v="93"/>
    <s v="노희만"/>
    <m/>
  </r>
  <r>
    <n v="3019"/>
    <s v="202111-051"/>
    <s v="N"/>
    <x v="2724"/>
    <s v="MES"/>
    <x v="2"/>
    <x v="0"/>
    <x v="48"/>
    <n v="2021"/>
    <n v="11"/>
    <n v="46"/>
    <d v="2021-11-09T00:00:00"/>
    <d v="2021-11-09T00:00:00"/>
    <d v="2021-11-09T00:00:00"/>
    <d v="2021-11-09T00:00:00"/>
    <s v="완료"/>
    <m/>
    <m/>
    <m/>
    <s v="생산 관리팀"/>
    <s v="우성훈"/>
    <x v="93"/>
    <s v="노희만"/>
    <m/>
  </r>
  <r>
    <n v="3020"/>
    <s v="202111-052"/>
    <s v="N"/>
    <x v="2725"/>
    <s v="MES"/>
    <x v="2"/>
    <x v="0"/>
    <x v="48"/>
    <n v="2021"/>
    <n v="11"/>
    <n v="46"/>
    <d v="2021-11-10T00:00:00"/>
    <d v="2021-11-10T00:00:00"/>
    <d v="2021-11-10T00:00:00"/>
    <d v="2021-11-10T00:00:00"/>
    <s v="완료"/>
    <m/>
    <m/>
    <m/>
    <s v="품질 보증팀"/>
    <s v="이규민"/>
    <x v="93"/>
    <s v="노희만"/>
    <m/>
  </r>
  <r>
    <n v="3021"/>
    <s v="202111-053"/>
    <s v="N"/>
    <x v="2726"/>
    <s v="MES"/>
    <x v="2"/>
    <x v="0"/>
    <x v="48"/>
    <n v="2021"/>
    <n v="11"/>
    <n v="46"/>
    <d v="2021-11-10T00:00:00"/>
    <d v="2021-11-10T00:00:00"/>
    <d v="2021-11-10T00:00:00"/>
    <d v="2021-11-10T00:00:00"/>
    <s v="완료"/>
    <m/>
    <m/>
    <m/>
    <s v="품질 보증팀"/>
    <s v="이규민"/>
    <x v="93"/>
    <s v="노희만"/>
    <m/>
  </r>
  <r>
    <n v="3022"/>
    <s v="202111-054"/>
    <s v="N"/>
    <x v="2727"/>
    <s v="MES"/>
    <x v="2"/>
    <x v="0"/>
    <x v="48"/>
    <n v="2021"/>
    <n v="11"/>
    <n v="46"/>
    <d v="2021-11-11T00:00:00"/>
    <d v="2021-11-11T00:00:00"/>
    <d v="2021-11-11T00:00:00"/>
    <d v="2021-11-11T00:00:00"/>
    <s v="완료"/>
    <m/>
    <m/>
    <m/>
    <s v="생산팀"/>
    <s v="박기범"/>
    <x v="93"/>
    <s v="노희만"/>
    <m/>
  </r>
  <r>
    <n v="3023"/>
    <s v="202111-055"/>
    <s v="N"/>
    <x v="2728"/>
    <s v="MES"/>
    <x v="2"/>
    <x v="0"/>
    <x v="48"/>
    <n v="2021"/>
    <n v="11"/>
    <n v="46"/>
    <d v="2021-11-12T00:00:00"/>
    <d v="2021-11-12T00:00:00"/>
    <d v="2021-11-12T00:00:00"/>
    <d v="2021-11-12T00:00:00"/>
    <s v="완료"/>
    <m/>
    <m/>
    <m/>
    <s v="품질 보증팀"/>
    <s v="임동건"/>
    <x v="93"/>
    <s v="노희만"/>
    <m/>
  </r>
  <r>
    <n v="3024"/>
    <s v="202111-056"/>
    <s v="N"/>
    <x v="2729"/>
    <s v="MES"/>
    <x v="2"/>
    <x v="0"/>
    <x v="48"/>
    <n v="2022"/>
    <n v="2"/>
    <n v="7"/>
    <d v="2021-11-08T00:00:00"/>
    <d v="2021-11-08T00:00:00"/>
    <d v="2021-11-08T00:00:00"/>
    <d v="2022-02-09T00:00:00"/>
    <s v="완료"/>
    <m/>
    <m/>
    <m/>
    <s v="품질 보증/ 생산관리"/>
    <s v="이규민/이태경"/>
    <x v="93"/>
    <s v="노희만"/>
    <m/>
  </r>
  <r>
    <n v="3025"/>
    <s v="202111-057"/>
    <s v="Y"/>
    <x v="2730"/>
    <s v="IT"/>
    <x v="2"/>
    <x v="0"/>
    <x v="48"/>
    <n v="2021"/>
    <n v="11"/>
    <n v="46"/>
    <d v="2021-11-12T00:00:00"/>
    <d v="2021-11-12T00:00:00"/>
    <d v="2021-11-12T00:00:00"/>
    <d v="2021-11-12T00:00:00"/>
    <s v="완료"/>
    <m/>
    <m/>
    <m/>
    <s v="해외영업1팀"/>
    <s v="이수진"/>
    <x v="101"/>
    <s v="김윤수"/>
    <s v="기본프로그램 세팅, 마이크로소프트 스토어 기능이 설치되지않음-강제 설치 후 계산기 어플 설치"/>
  </r>
  <r>
    <n v="3026"/>
    <s v="202111-058"/>
    <s v="Y"/>
    <x v="2731"/>
    <s v="IT"/>
    <x v="2"/>
    <x v="0"/>
    <x v="48"/>
    <n v="2021"/>
    <n v="11"/>
    <n v="46"/>
    <d v="2021-11-11T00:00:00"/>
    <d v="2021-11-11T00:00:00"/>
    <d v="2021-11-11T00:00:00"/>
    <d v="2021-11-12T00:00:00"/>
    <s v="완료"/>
    <m/>
    <m/>
    <m/>
    <s v="해외영업1팀"/>
    <s v="이수진"/>
    <x v="101"/>
    <s v="김윤수"/>
    <s v="전체적인 기본프로그램 재세팅"/>
  </r>
  <r>
    <n v="3027"/>
    <s v="202111-059"/>
    <s v="Y"/>
    <x v="2732"/>
    <s v="IT"/>
    <x v="2"/>
    <x v="0"/>
    <x v="0"/>
    <n v="2021"/>
    <n v="11"/>
    <n v="47"/>
    <d v="2021-11-15T00:00:00"/>
    <d v="2021-11-15T00:00:00"/>
    <d v="2021-11-15T00:00:00"/>
    <d v="2021-11-15T00:00:00"/>
    <s v="완료"/>
    <m/>
    <m/>
    <m/>
    <s v="비서실"/>
    <s v="조현희"/>
    <x v="101"/>
    <s v="김윤수"/>
    <s v="IT팀 공석 노트북에 화상희의 세팅 및 제공"/>
  </r>
  <r>
    <n v="3028"/>
    <s v="202111-060"/>
    <s v="Y"/>
    <x v="2733"/>
    <s v="IT"/>
    <x v="2"/>
    <x v="0"/>
    <x v="0"/>
    <n v="2021"/>
    <n v="11"/>
    <n v="47"/>
    <d v="2021-11-15T00:00:00"/>
    <d v="2021-11-15T00:00:00"/>
    <d v="2021-11-15T00:00:00"/>
    <d v="2021-11-15T00:00:00"/>
    <s v="완료"/>
    <m/>
    <m/>
    <m/>
    <s v="QUARTZ"/>
    <s v="배우겸"/>
    <x v="101"/>
    <s v="김윤수"/>
    <s v="1.넷헬퍼 보안정책 내용 공유_x000a_2.어도비리더 하위버전으로 재설치"/>
  </r>
  <r>
    <n v="3029"/>
    <s v="202111-061"/>
    <s v="Y"/>
    <x v="2734"/>
    <s v="IT"/>
    <x v="2"/>
    <x v="0"/>
    <x v="0"/>
    <n v="2021"/>
    <n v="11"/>
    <n v="47"/>
    <d v="2021-11-16T00:00:00"/>
    <d v="2021-11-16T00:00:00"/>
    <d v="2021-11-16T00:00:00"/>
    <d v="2021-11-16T00:00:00"/>
    <s v="완료"/>
    <m/>
    <m/>
    <m/>
    <s v="광케이블설비팀"/>
    <s v="박형순"/>
    <x v="101"/>
    <s v="김윤수"/>
    <m/>
  </r>
  <r>
    <n v="3030"/>
    <s v="202111-062"/>
    <s v="Y"/>
    <x v="2735"/>
    <s v="IT"/>
    <x v="2"/>
    <x v="0"/>
    <x v="0"/>
    <n v="2021"/>
    <n v="11"/>
    <n v="47"/>
    <d v="2021-11-16T00:00:00"/>
    <d v="2021-11-16T00:00:00"/>
    <d v="2021-11-16T00:00:00"/>
    <d v="2021-11-16T00:00:00"/>
    <s v="완료"/>
    <m/>
    <m/>
    <m/>
    <s v="특수광응용개발팀"/>
    <s v="공병주"/>
    <x v="101"/>
    <s v="김윤수"/>
    <m/>
  </r>
  <r>
    <n v="3031"/>
    <s v="202111-063"/>
    <s v="Y"/>
    <x v="2736"/>
    <s v="IT"/>
    <x v="2"/>
    <x v="0"/>
    <x v="0"/>
    <n v="2021"/>
    <n v="11"/>
    <n v="47"/>
    <d v="2021-11-17T00:00:00"/>
    <d v="2021-11-17T00:00:00"/>
    <d v="2021-11-17T00:00:00"/>
    <d v="2021-11-17T00:00:00"/>
    <s v="완료"/>
    <m/>
    <m/>
    <m/>
    <s v="경영지원팀"/>
    <s v="임성현"/>
    <x v="101"/>
    <s v="김윤수"/>
    <m/>
  </r>
  <r>
    <n v="3032"/>
    <s v="202111-064"/>
    <s v="Y"/>
    <x v="2737"/>
    <s v="IT"/>
    <x v="2"/>
    <x v="0"/>
    <x v="0"/>
    <n v="2021"/>
    <n v="11"/>
    <n v="47"/>
    <d v="2021-11-17T00:00:00"/>
    <d v="2021-11-17T00:00:00"/>
    <d v="2021-11-17T00:00:00"/>
    <d v="2021-11-17T00:00:00"/>
    <s v="완료"/>
    <m/>
    <m/>
    <m/>
    <s v="광케이블설비팀"/>
    <s v="박형순"/>
    <x v="101"/>
    <s v="김윤수"/>
    <m/>
  </r>
  <r>
    <n v="3033"/>
    <s v="202111-065"/>
    <s v="Y"/>
    <x v="2738"/>
    <s v="IT"/>
    <x v="2"/>
    <x v="0"/>
    <x v="0"/>
    <n v="2021"/>
    <n v="11"/>
    <n v="47"/>
    <d v="2021-11-18T00:00:00"/>
    <d v="2021-11-18T00:00:00"/>
    <d v="2021-11-18T00:00:00"/>
    <d v="2021-11-18T00:00:00"/>
    <s v="완료"/>
    <m/>
    <m/>
    <m/>
    <s v="해외영업1팀"/>
    <s v="이수진"/>
    <x v="101"/>
    <s v="김윤수"/>
    <m/>
  </r>
  <r>
    <n v="3034"/>
    <s v="202111-066"/>
    <s v="Y"/>
    <x v="2739"/>
    <s v="IT"/>
    <x v="2"/>
    <x v="0"/>
    <x v="0"/>
    <n v="2021"/>
    <n v="11"/>
    <n v="47"/>
    <d v="2021-11-18T00:00:00"/>
    <d v="2021-11-18T00:00:00"/>
    <d v="2021-11-18T00:00:00"/>
    <d v="2021-11-18T00:00:00"/>
    <s v="완료"/>
    <m/>
    <m/>
    <m/>
    <s v="광케이블설비팀"/>
    <s v="박형순"/>
    <x v="101"/>
    <s v="김윤수"/>
    <m/>
  </r>
  <r>
    <n v="3035"/>
    <s v="202111-067"/>
    <s v="N"/>
    <x v="2729"/>
    <s v="MES"/>
    <x v="2"/>
    <x v="0"/>
    <x v="48"/>
    <s v=""/>
    <s v=""/>
    <s v=""/>
    <d v="2021-11-08T00:00:00"/>
    <d v="2021-11-08T00:00:00"/>
    <d v="2021-11-08T00:00:00"/>
    <m/>
    <s v="완료"/>
    <m/>
    <m/>
    <m/>
    <s v="생산/품질"/>
    <s v="이규민/이태경"/>
    <x v="93"/>
    <s v="노희만"/>
    <m/>
  </r>
  <r>
    <n v="3036"/>
    <s v="202111-068"/>
    <s v="N"/>
    <x v="2740"/>
    <s v="MES"/>
    <x v="2"/>
    <x v="0"/>
    <x v="0"/>
    <n v="2021"/>
    <n v="11"/>
    <n v="47"/>
    <d v="2021-11-15T00:00:00"/>
    <d v="2021-11-15T00:00:00"/>
    <d v="2021-11-15T00:00:00"/>
    <d v="2021-11-15T00:00:00"/>
    <s v="완료"/>
    <m/>
    <m/>
    <m/>
    <s v="품질보증팀"/>
    <s v="윤선형"/>
    <x v="93"/>
    <s v="노희만"/>
    <m/>
  </r>
  <r>
    <n v="3037"/>
    <s v="202111-069"/>
    <s v="N"/>
    <x v="2741"/>
    <s v="MES"/>
    <x v="2"/>
    <x v="0"/>
    <x v="0"/>
    <n v="2021"/>
    <n v="11"/>
    <n v="47"/>
    <d v="2021-11-15T00:00:00"/>
    <d v="2021-11-15T00:00:00"/>
    <d v="2021-11-15T00:00:00"/>
    <d v="2021-11-15T00:00:00"/>
    <s v="완료"/>
    <m/>
    <m/>
    <m/>
    <s v="품질보증팀"/>
    <s v="윤선형"/>
    <x v="93"/>
    <s v="노희만"/>
    <m/>
  </r>
  <r>
    <n v="3038"/>
    <s v="202111-070"/>
    <s v="N"/>
    <x v="2742"/>
    <s v="MES"/>
    <x v="2"/>
    <x v="0"/>
    <x v="0"/>
    <n v="2021"/>
    <n v="11"/>
    <n v="47"/>
    <d v="2021-11-15T00:00:00"/>
    <d v="2021-11-15T00:00:00"/>
    <d v="2021-11-15T00:00:00"/>
    <d v="2021-11-15T00:00:00"/>
    <s v="완료"/>
    <m/>
    <m/>
    <m/>
    <s v="품질보증팀"/>
    <s v="이규민"/>
    <x v="93"/>
    <s v="노희만"/>
    <m/>
  </r>
  <r>
    <n v="3039"/>
    <s v="202111-071"/>
    <s v="N"/>
    <x v="2743"/>
    <s v="MES"/>
    <x v="2"/>
    <x v="0"/>
    <x v="0"/>
    <n v="2021"/>
    <n v="11"/>
    <n v="47"/>
    <d v="2021-11-16T00:00:00"/>
    <d v="2021-11-16T00:00:00"/>
    <d v="2021-11-16T00:00:00"/>
    <d v="2021-11-16T00:00:00"/>
    <s v="완료"/>
    <m/>
    <m/>
    <m/>
    <s v="품질보증팀"/>
    <s v="이기혁"/>
    <x v="93"/>
    <s v="노희만"/>
    <m/>
  </r>
  <r>
    <n v="3040"/>
    <s v="202111-072"/>
    <s v="N"/>
    <x v="2744"/>
    <s v="MES"/>
    <x v="2"/>
    <x v="0"/>
    <x v="0"/>
    <n v="2021"/>
    <n v="11"/>
    <n v="47"/>
    <d v="2021-11-17T00:00:00"/>
    <d v="2021-11-17T00:00:00"/>
    <d v="2021-11-17T00:00:00"/>
    <d v="2021-11-17T00:00:00"/>
    <s v="완료"/>
    <m/>
    <m/>
    <m/>
    <s v="설비팀"/>
    <s v="박형순"/>
    <x v="93"/>
    <s v="노희만"/>
    <m/>
  </r>
  <r>
    <n v="3041"/>
    <s v="202111-073"/>
    <s v="N"/>
    <x v="2745"/>
    <s v="MES"/>
    <x v="2"/>
    <x v="0"/>
    <x v="0"/>
    <n v="2021"/>
    <n v="11"/>
    <n v="47"/>
    <d v="2021-11-17T00:00:00"/>
    <d v="2021-11-17T00:00:00"/>
    <d v="2021-11-17T00:00:00"/>
    <d v="2021-11-17T00:00:00"/>
    <s v="완료"/>
    <m/>
    <m/>
    <m/>
    <s v="품질보증팀"/>
    <s v="이규민"/>
    <x v="93"/>
    <s v="노희만"/>
    <m/>
  </r>
  <r>
    <n v="3042"/>
    <s v="202111-074"/>
    <m/>
    <x v="2746"/>
    <s v="MES"/>
    <x v="2"/>
    <x v="0"/>
    <x v="0"/>
    <n v="2021"/>
    <n v="11"/>
    <n v="47"/>
    <d v="2021-11-18T00:00:00"/>
    <d v="2021-11-18T00:00:00"/>
    <d v="2021-11-18T00:00:00"/>
    <d v="2021-11-18T00:00:00"/>
    <s v="완료"/>
    <m/>
    <m/>
    <m/>
    <s v="생산팀"/>
    <s v="권용배"/>
    <x v="93"/>
    <s v="노희만"/>
    <m/>
  </r>
  <r>
    <n v="3043"/>
    <s v="202111-075"/>
    <m/>
    <x v="2747"/>
    <s v="MES"/>
    <x v="2"/>
    <x v="0"/>
    <x v="47"/>
    <n v="2021"/>
    <n v="11"/>
    <n v="45"/>
    <d v="2021-11-05T00:00:00"/>
    <d v="2021-11-05T00:00:00"/>
    <d v="2021-11-05T00:00:00"/>
    <d v="2021-11-05T00:00:00"/>
    <s v="완료"/>
    <m/>
    <m/>
    <m/>
    <m/>
    <s v="이장미/기획팀"/>
    <x v="37"/>
    <s v="이세웅"/>
    <s v="영업조직 신규개편으로 인한 팀별/사용자 승인권한 추가"/>
  </r>
  <r>
    <n v="3044"/>
    <s v="202111-076"/>
    <m/>
    <x v="2748"/>
    <s v="MES"/>
    <x v="2"/>
    <x v="0"/>
    <x v="48"/>
    <n v="2021"/>
    <n v="11"/>
    <n v="46"/>
    <d v="2021-11-08T00:00:00"/>
    <d v="2021-11-08T00:00:00"/>
    <d v="2021-11-08T00:00:00"/>
    <d v="2021-11-08T00:00:00"/>
    <s v="완료"/>
    <m/>
    <m/>
    <m/>
    <m/>
    <s v="우성훈/생산팀"/>
    <x v="37"/>
    <s v="이세웅"/>
    <s v="총 127건 중, 중복건 7건을 제외하고 1320 플랜트로 이관_x000a_MES 사내거래 Table에 꼬리표기준으로 UPDATE 처리"/>
  </r>
  <r>
    <n v="3045"/>
    <s v="202111-077"/>
    <m/>
    <x v="2749"/>
    <s v="MES"/>
    <x v="2"/>
    <x v="0"/>
    <x v="48"/>
    <n v="2021"/>
    <n v="11"/>
    <n v="46"/>
    <d v="2021-11-08T00:00:00"/>
    <d v="2021-11-08T00:00:00"/>
    <d v="2021-11-08T00:00:00"/>
    <d v="2021-11-10T00:00:00"/>
    <s v="완료"/>
    <m/>
    <m/>
    <m/>
    <m/>
    <s v="강도현/기술팀"/>
    <x v="37"/>
    <s v="이세웅"/>
    <s v="1차 IT팀 test 완료 중, 매뉴얼 작성 처리 중_x000a_차주에 해당 매뉴얼 송부하여 프로그램 실제 test 예정"/>
  </r>
  <r>
    <n v="3046"/>
    <s v="202111-078"/>
    <m/>
    <x v="2750"/>
    <s v="MES"/>
    <x v="2"/>
    <x v="0"/>
    <x v="48"/>
    <n v="2021"/>
    <n v="11"/>
    <n v="46"/>
    <d v="2021-11-09T00:00:00"/>
    <d v="2021-11-09T00:00:00"/>
    <d v="2021-11-09T00:00:00"/>
    <d v="2021-11-09T00:00:00"/>
    <s v="완료"/>
    <m/>
    <m/>
    <m/>
    <m/>
    <s v="이은경/재무팀"/>
    <x v="37"/>
    <s v="이세웅"/>
    <s v="회계전표번호 : 2700006891, 수익성세그멘트 클릭시 오류발생, DATA에 정상적인 수익성세그먼트 값 Matching 처리완료"/>
  </r>
  <r>
    <n v="3047"/>
    <s v="202111-079"/>
    <m/>
    <x v="2751"/>
    <s v="MES"/>
    <x v="2"/>
    <x v="0"/>
    <x v="48"/>
    <n v="2021"/>
    <n v="11"/>
    <n v="46"/>
    <d v="2021-11-09T00:00:00"/>
    <d v="2021-11-09T00:00:00"/>
    <d v="2021-11-09T00:00:00"/>
    <d v="2021-11-11T00:00:00"/>
    <s v="완료"/>
    <m/>
    <m/>
    <m/>
    <m/>
    <s v="조한이/기획팀"/>
    <x v="37"/>
    <s v="이세웅"/>
    <s v="기존 매뉴얼 참고하여, SD ~ PP 진행사항 확인 중"/>
  </r>
  <r>
    <n v="3048"/>
    <s v="202111-080"/>
    <m/>
    <x v="2752"/>
    <s v="MES"/>
    <x v="2"/>
    <x v="0"/>
    <x v="48"/>
    <n v="2021"/>
    <n v="11"/>
    <n v="46"/>
    <d v="2021-11-10T00:00:00"/>
    <d v="2021-11-10T00:00:00"/>
    <d v="2021-11-10T00:00:00"/>
    <d v="2021-11-10T00:00:00"/>
    <s v="완료"/>
    <m/>
    <m/>
    <m/>
    <m/>
    <s v="최근영/기획팀"/>
    <x v="37"/>
    <s v="이세웅"/>
    <s v="Audit 관련 진행사항 공유_x000a_미비한 자료 21.11.15(월) 오전까지 정리예정_x000a_기존 보완사항 정리 엑셀 Templete 정리 후 전달필요"/>
  </r>
  <r>
    <n v="3049"/>
    <s v="202111-081"/>
    <m/>
    <x v="2753"/>
    <s v="MES"/>
    <x v="2"/>
    <x v="0"/>
    <x v="48"/>
    <n v="2021"/>
    <n v="11"/>
    <n v="46"/>
    <d v="2021-11-10T00:00:00"/>
    <d v="2021-11-10T00:00:00"/>
    <d v="2021-11-10T00:00:00"/>
    <d v="2021-11-10T00:00:00"/>
    <s v="완료"/>
    <m/>
    <m/>
    <m/>
    <m/>
    <s v="이장미/기획팀"/>
    <x v="37"/>
    <s v="이세웅"/>
    <s v="S/O번호 : 329658 , D/N번호:8000468600_x000a_조직불일치 오류, 해당건 현조직을 변경처리 후 작업진행"/>
  </r>
  <r>
    <n v="3050"/>
    <s v="202111-082"/>
    <m/>
    <x v="2754"/>
    <s v="MES"/>
    <x v="2"/>
    <x v="0"/>
    <x v="48"/>
    <n v="2021"/>
    <n v="11"/>
    <n v="46"/>
    <d v="2021-11-10T00:00:00"/>
    <d v="2021-11-10T00:00:00"/>
    <d v="2021-11-10T00:00:00"/>
    <d v="2021-11-10T00:00:00"/>
    <s v="완료"/>
    <m/>
    <m/>
    <m/>
    <m/>
    <s v="이정원/영업팀"/>
    <x v="37"/>
    <s v="이세웅"/>
    <s v="영업문서 : 329149 =&gt; 330282 처리이후에 DN까지 접수완료_x000a_영업에서 자체 처리(강덕우)"/>
  </r>
  <r>
    <n v="3051"/>
    <s v="202111-083"/>
    <m/>
    <x v="2755"/>
    <s v="MES"/>
    <x v="2"/>
    <x v="0"/>
    <x v="48"/>
    <n v="2021"/>
    <n v="11"/>
    <n v="46"/>
    <d v="2021-11-10T00:00:00"/>
    <d v="2021-11-10T00:00:00"/>
    <d v="2021-11-10T00:00:00"/>
    <d v="2021-11-10T00:00:00"/>
    <s v="완료"/>
    <m/>
    <m/>
    <m/>
    <m/>
    <s v="조한이/기획팀"/>
    <x v="37"/>
    <s v="이세웅"/>
    <s v="강승훈 사원, SAP ID Mapping 처리_x000a_거래처 등록이후에, 작성가능"/>
  </r>
  <r>
    <n v="3052"/>
    <s v="202111-084"/>
    <m/>
    <x v="2748"/>
    <s v="MES"/>
    <x v="2"/>
    <x v="0"/>
    <x v="48"/>
    <n v="2021"/>
    <n v="11"/>
    <n v="46"/>
    <d v="2021-11-10T00:00:00"/>
    <d v="2021-11-10T00:00:00"/>
    <d v="2021-11-10T00:00:00"/>
    <d v="2021-11-10T00:00:00"/>
    <s v="완료"/>
    <m/>
    <m/>
    <m/>
    <m/>
    <s v="우성훈/생산팀"/>
    <x v="37"/>
    <s v="이세웅"/>
    <s v="PN0420320A61A130408BR0010 꼬리표번호, 재생성확인_x000a_1건 처리"/>
  </r>
  <r>
    <n v="3053"/>
    <s v="202111-085"/>
    <m/>
    <x v="2756"/>
    <s v="MES"/>
    <x v="2"/>
    <x v="0"/>
    <x v="48"/>
    <n v="2021"/>
    <n v="11"/>
    <n v="46"/>
    <d v="2021-11-11T00:00:00"/>
    <d v="2021-11-11T00:00:00"/>
    <d v="2021-11-11T00:00:00"/>
    <d v="2021-11-11T00:00:00"/>
    <s v="완료"/>
    <m/>
    <m/>
    <m/>
    <m/>
    <s v="이태경/생산팀"/>
    <x v="37"/>
    <s v="이세웅"/>
    <s v="대주회계법인 요청으로, 전표현황 파악,_x000a_해당 DATA건 25건이 전부 2012년~13년도로 파악됨"/>
  </r>
  <r>
    <n v="3054"/>
    <s v="202111-086"/>
    <m/>
    <x v="2757"/>
    <s v="MES"/>
    <x v="2"/>
    <x v="0"/>
    <x v="48"/>
    <n v="2021"/>
    <n v="11"/>
    <n v="46"/>
    <d v="2021-11-11T00:00:00"/>
    <d v="2021-11-11T00:00:00"/>
    <d v="2021-11-11T00:00:00"/>
    <d v="2021-11-11T00:00:00"/>
    <s v="완료"/>
    <m/>
    <m/>
    <m/>
    <m/>
    <s v="김완중/기획팀"/>
    <x v="37"/>
    <s v="이세웅"/>
    <s v="ZSDR0053 [ 견적 승인대상 ],_x000a_팀별 승인권한 부여 ( ZSDT2180 )"/>
  </r>
  <r>
    <n v="3055"/>
    <s v="202111-087"/>
    <m/>
    <x v="2758"/>
    <s v="MES"/>
    <x v="2"/>
    <x v="0"/>
    <x v="48"/>
    <n v="2021"/>
    <n v="11"/>
    <n v="46"/>
    <d v="2021-11-11T00:00:00"/>
    <d v="2021-11-11T00:00:00"/>
    <d v="2021-11-11T00:00:00"/>
    <d v="2021-11-11T00:00:00"/>
    <s v="완료"/>
    <m/>
    <m/>
    <m/>
    <m/>
    <s v="전다해/생산팀"/>
    <x v="37"/>
    <s v="이세웅"/>
    <s v="ZPPBO830 T-CODE 확인, 필수적인 값 내용 전달"/>
  </r>
  <r>
    <n v="3056"/>
    <s v="202111-088"/>
    <m/>
    <x v="2759"/>
    <s v="MES"/>
    <x v="2"/>
    <x v="0"/>
    <x v="48"/>
    <n v="2021"/>
    <n v="11"/>
    <n v="46"/>
    <d v="2021-11-08T00:00:00"/>
    <d v="2021-11-08T00:00:00"/>
    <d v="2021-11-08T00:00:00"/>
    <d v="2021-11-08T00:00:00"/>
    <s v="완료"/>
    <m/>
    <m/>
    <m/>
    <m/>
    <s v="양진호/SPSS팀"/>
    <x v="38"/>
    <s v="허경훈"/>
    <s v="스팸서버에서 예외 처리"/>
  </r>
  <r>
    <n v="3057"/>
    <s v="202111-089"/>
    <m/>
    <x v="2760"/>
    <s v="MES"/>
    <x v="2"/>
    <x v="0"/>
    <x v="48"/>
    <n v="2021"/>
    <n v="11"/>
    <n v="46"/>
    <d v="2021-11-09T00:00:00"/>
    <d v="2021-11-09T00:00:00"/>
    <d v="2021-11-09T00:00:00"/>
    <d v="2021-11-09T00:00:00"/>
    <s v="완료"/>
    <m/>
    <m/>
    <m/>
    <m/>
    <s v="백광현/HR팀"/>
    <x v="38"/>
    <s v="허경훈"/>
    <s v="남윤호, 김현우, 양호영님"/>
  </r>
  <r>
    <n v="3058"/>
    <s v="202111-090"/>
    <m/>
    <x v="2761"/>
    <s v="MES"/>
    <x v="2"/>
    <x v="0"/>
    <x v="48"/>
    <n v="2021"/>
    <n v="11"/>
    <n v="46"/>
    <d v="2021-11-10T00:00:00"/>
    <d v="2021-11-10T00:00:00"/>
    <d v="2021-11-10T00:00:00"/>
    <d v="2021-11-10T00:00:00"/>
    <s v="완료"/>
    <m/>
    <m/>
    <m/>
    <m/>
    <s v="이준엽/인프라사업팀"/>
    <x v="38"/>
    <s v="허경훈"/>
    <m/>
  </r>
  <r>
    <n v="3059"/>
    <s v="202111-091"/>
    <m/>
    <x v="2762"/>
    <s v="MES"/>
    <x v="2"/>
    <x v="0"/>
    <x v="48"/>
    <n v="2021"/>
    <n v="11"/>
    <n v="46"/>
    <d v="2021-11-12T00:00:00"/>
    <d v="2021-11-12T00:00:00"/>
    <d v="2021-11-12T00:00:00"/>
    <d v="2021-11-12T00:00:00"/>
    <s v="완료"/>
    <m/>
    <m/>
    <m/>
    <m/>
    <s v="에이블그리드_x000a_윤종문 차장_x000a_김민식 차장"/>
    <x v="42"/>
    <s v="정희황"/>
    <s v=" - 점검 대상 : SAP ERP / GROUPWARE / NT군_x000a_  - 점검내용_x000a_    1)H/W 점검 및 LED 확인_x000a_    2)OS error Log 확인_x000a_    3서버자원 사용률 점검 L31"/>
  </r>
  <r>
    <n v="3060"/>
    <s v="202111-092"/>
    <m/>
    <x v="2763"/>
    <s v="MES"/>
    <x v="2"/>
    <x v="0"/>
    <x v="48"/>
    <n v="2021"/>
    <n v="11"/>
    <n v="46"/>
    <d v="2021-11-12T00:00:00"/>
    <d v="2021-11-12T00:00:00"/>
    <d v="2021-11-12T00:00:00"/>
    <d v="2021-11-12T00:00:00"/>
    <s v="완료"/>
    <m/>
    <m/>
    <m/>
    <m/>
    <s v="조한이/기획팀"/>
    <x v="37"/>
    <s v="이세웅"/>
    <s v="영업사원:서호경, 확인완료"/>
  </r>
  <r>
    <n v="3061"/>
    <s v="202111-093"/>
    <m/>
    <x v="2764"/>
    <s v="MES"/>
    <x v="2"/>
    <x v="0"/>
    <x v="48"/>
    <n v="2021"/>
    <n v="11"/>
    <n v="46"/>
    <d v="2021-11-12T00:00:00"/>
    <d v="2021-11-12T00:00:00"/>
    <d v="2021-11-12T00:00:00"/>
    <d v="2021-11-12T00:00:00"/>
    <s v="완료"/>
    <m/>
    <m/>
    <m/>
    <m/>
    <s v="이은경/재무팀"/>
    <x v="37"/>
    <s v="이세웅"/>
    <s v="매출작성 후, 전표Header에 배치잡으로 작업된 인원_x000a_BATADM으로 표기됨, 해당 내용 전달"/>
  </r>
  <r>
    <n v="3062"/>
    <s v="202111-094"/>
    <m/>
    <x v="2765"/>
    <s v="MES"/>
    <x v="2"/>
    <x v="0"/>
    <x v="48"/>
    <n v="2021"/>
    <n v="11"/>
    <n v="46"/>
    <d v="2021-11-12T00:00:00"/>
    <d v="2021-11-12T00:00:00"/>
    <d v="2021-11-12T00:00:00"/>
    <d v="2021-11-12T00:00:00"/>
    <s v="완료"/>
    <m/>
    <m/>
    <m/>
    <m/>
    <s v="임현철/재무팀"/>
    <x v="37"/>
    <s v="이세웅"/>
    <s v="내부회계관리 관련자료 요청, 1년 동안 사용내역 T-CODE_x000a_자료추출"/>
  </r>
  <r>
    <n v="3063"/>
    <s v="202111-095"/>
    <m/>
    <x v="2766"/>
    <s v="MES"/>
    <x v="2"/>
    <x v="0"/>
    <x v="0"/>
    <n v="2021"/>
    <n v="11"/>
    <n v="47"/>
    <d v="2021-11-15T00:00:00"/>
    <d v="2021-11-15T00:00:00"/>
    <d v="2021-11-15T00:00:00"/>
    <d v="2021-11-15T00:00:00"/>
    <s v="완료"/>
    <m/>
    <m/>
    <m/>
    <m/>
    <s v="우성훈/생산팀"/>
    <x v="37"/>
    <s v="이세웅"/>
    <s v="꼬리표번호:PN0419B29A61A150341BL0071, 6.3[Km]_x000a_1320 플랜트 재고 재 I/F 요청"/>
  </r>
  <r>
    <n v="3064"/>
    <s v="202111-096"/>
    <m/>
    <x v="2767"/>
    <s v="MES"/>
    <x v="2"/>
    <x v="0"/>
    <x v="0"/>
    <n v="2021"/>
    <n v="11"/>
    <n v="47"/>
    <d v="2021-11-15T00:00:00"/>
    <d v="2021-11-15T00:00:00"/>
    <d v="2021-11-15T00:00:00"/>
    <d v="2021-11-15T00:00:00"/>
    <s v="완료"/>
    <m/>
    <m/>
    <m/>
    <m/>
    <s v="조한이/기획팀"/>
    <x v="37"/>
    <s v="이세웅"/>
    <s v="ZSDR1130[매출계획등록], 환율 등록 미설정 확인_x000a_업무메뉴얼 순서대로 적용필요"/>
  </r>
  <r>
    <n v="3065"/>
    <s v="202111-097"/>
    <m/>
    <x v="2768"/>
    <s v="MES"/>
    <x v="2"/>
    <x v="0"/>
    <x v="0"/>
    <n v="2021"/>
    <n v="11"/>
    <n v="47"/>
    <d v="2021-11-15T00:00:00"/>
    <d v="2021-11-15T00:00:00"/>
    <d v="2021-11-15T00:00:00"/>
    <d v="2021-11-15T00:00:00"/>
    <s v="완료"/>
    <m/>
    <m/>
    <m/>
    <m/>
    <s v="백광현/HR팀"/>
    <x v="37"/>
    <s v="이세웅"/>
    <s v="김현우(TC110910),박재천(TC110905),양호영(TC110904) _x000a_경조금신청시 필요작업"/>
  </r>
  <r>
    <n v="3066"/>
    <s v="202111-098"/>
    <m/>
    <x v="2769"/>
    <s v="MES"/>
    <x v="2"/>
    <x v="0"/>
    <x v="0"/>
    <n v="2021"/>
    <n v="11"/>
    <n v="47"/>
    <d v="2021-11-16T00:00:00"/>
    <d v="2021-11-16T00:00:00"/>
    <d v="2021-11-16T00:00:00"/>
    <d v="2021-11-16T00:00:00"/>
    <s v="완료"/>
    <m/>
    <m/>
    <m/>
    <m/>
    <s v="김형수/기획팀"/>
    <x v="37"/>
    <s v="이세웅"/>
    <s v="판매문서:330273, 해당 조직정보 불일치로 인함_x000a_해당건 현조직과 동일하게 Setting"/>
  </r>
  <r>
    <n v="3067"/>
    <s v="202111-099"/>
    <m/>
    <x v="2770"/>
    <s v="MES"/>
    <x v="2"/>
    <x v="0"/>
    <x v="0"/>
    <n v="2021"/>
    <n v="11"/>
    <n v="47"/>
    <d v="2021-11-16T00:00:00"/>
    <d v="2021-11-16T00:00:00"/>
    <d v="2021-11-16T00:00:00"/>
    <d v="2021-11-16T00:00:00"/>
    <s v="완료"/>
    <m/>
    <m/>
    <m/>
    <m/>
    <s v="김형수/기획팀"/>
    <x v="37"/>
    <s v="이세웅"/>
    <s v="판매문서:329798, 해당 거래처코드에 POD 미CHECK_x000a_해당건 출고취소이후에, 정상적으로 작업 후 처리안내"/>
  </r>
  <r>
    <n v="3068"/>
    <s v="202111-100"/>
    <m/>
    <x v="2771"/>
    <s v="MES"/>
    <x v="2"/>
    <x v="0"/>
    <x v="0"/>
    <n v="2021"/>
    <n v="11"/>
    <n v="47"/>
    <d v="2021-11-17T00:00:00"/>
    <d v="2021-11-17T00:00:00"/>
    <d v="2021-11-17T00:00:00"/>
    <d v="2021-11-17T00:00:00"/>
    <s v="완료"/>
    <m/>
    <m/>
    <m/>
    <m/>
    <s v="박형순/설비팀"/>
    <x v="37"/>
    <s v="이세웅"/>
    <s v="광케이블설비팀_박형순, SAP ID Mapping"/>
  </r>
  <r>
    <n v="3069"/>
    <s v="202111-101"/>
    <m/>
    <x v="2772"/>
    <s v="MES"/>
    <x v="2"/>
    <x v="0"/>
    <x v="0"/>
    <n v="2021"/>
    <n v="11"/>
    <n v="47"/>
    <d v="2021-11-17T00:00:00"/>
    <d v="2021-11-17T00:00:00"/>
    <d v="2021-11-17T00:00:00"/>
    <d v="2021-11-17T00:00:00"/>
    <s v="완료"/>
    <m/>
    <m/>
    <m/>
    <m/>
    <s v="신동원"/>
    <x v="37"/>
    <s v="이세웅"/>
    <s v="인원계획에 따른 내용확인(ZSDT5030)=&gt;확정권한 오류_x000a_매출계획시 비철등록오류(ZSDR0680)=&gt;유효일자 오류_x000a_기타 내용 확인 등"/>
  </r>
  <r>
    <n v="3070"/>
    <s v="202111-102"/>
    <m/>
    <x v="2773"/>
    <s v="MES"/>
    <x v="2"/>
    <x v="0"/>
    <x v="0"/>
    <n v="2021"/>
    <n v="11"/>
    <n v="47"/>
    <d v="2021-11-17T00:00:00"/>
    <d v="2021-11-17T00:00:00"/>
    <d v="2021-11-17T00:00:00"/>
    <d v="2021-11-17T00:00:00"/>
    <s v="완료"/>
    <m/>
    <m/>
    <m/>
    <m/>
    <s v="김완중/기획팀"/>
    <x v="37"/>
    <s v="이세웅"/>
    <s v="거래처등록(영업사원),조직정보(인사),SSO Mapping Table_x000a_현존하는 1300 영업사원 내용 자료추출 후, 전달"/>
  </r>
  <r>
    <n v="3071"/>
    <s v="202111-103"/>
    <m/>
    <x v="2774"/>
    <s v="MES"/>
    <x v="2"/>
    <x v="0"/>
    <x v="0"/>
    <n v="2021"/>
    <n v="11"/>
    <n v="47"/>
    <d v="2021-11-16T00:00:00"/>
    <d v="2021-11-16T00:00:00"/>
    <d v="2021-11-16T00:00:00"/>
    <d v="2021-11-17T00:00:00"/>
    <s v="완료"/>
    <m/>
    <m/>
    <m/>
    <m/>
    <s v="강도현/기술팀"/>
    <x v="37"/>
    <s v="이세웅"/>
    <s v="설계프로그램 변경 SAP 운영반영_x000a_매뉴얼 정리 및 SAP 운영에 기준정보 Setting 작업,_x000a_차주에 운영에서 확인예정"/>
  </r>
  <r>
    <n v="3072"/>
    <s v="202111-104"/>
    <m/>
    <x v="2671"/>
    <s v="MES"/>
    <x v="2"/>
    <x v="0"/>
    <x v="0"/>
    <n v="2021"/>
    <n v="11"/>
    <n v="47"/>
    <d v="2021-11-15T00:00:00"/>
    <d v="2021-11-15T00:00:00"/>
    <d v="2021-11-15T00:00:00"/>
    <d v="2021-11-15T00:00:00"/>
    <s v="완료"/>
    <m/>
    <m/>
    <m/>
    <m/>
    <s v="백광현/HR팀"/>
    <x v="38"/>
    <s v="허경훈"/>
    <s v="박형순"/>
  </r>
  <r>
    <n v="3073"/>
    <s v="202111-105"/>
    <m/>
    <x v="2775"/>
    <s v="MES"/>
    <x v="2"/>
    <x v="0"/>
    <x v="0"/>
    <n v="2022"/>
    <n v="2"/>
    <n v="7"/>
    <d v="2021-11-15T00:00:00"/>
    <d v="2021-11-15T00:00:00"/>
    <d v="2021-11-15T00:00:00"/>
    <d v="2022-02-09T00:00:00"/>
    <s v="완료"/>
    <s v="Drop"/>
    <m/>
    <m/>
    <m/>
    <s v="백광현/HR팀"/>
    <x v="38"/>
    <s v="허경훈"/>
    <s v="경조금지급신청서"/>
  </r>
  <r>
    <n v="3074"/>
    <s v="202111-106"/>
    <m/>
    <x v="2671"/>
    <s v="MES"/>
    <x v="2"/>
    <x v="0"/>
    <x v="0"/>
    <n v="2021"/>
    <n v="11"/>
    <n v="47"/>
    <d v="2021-11-16T00:00:00"/>
    <d v="2021-11-16T00:00:00"/>
    <d v="2021-11-16T00:00:00"/>
    <d v="2021-11-16T00:00:00"/>
    <s v="완료"/>
    <m/>
    <m/>
    <m/>
    <m/>
    <s v="이민재/HR팀"/>
    <x v="38"/>
    <s v="허경훈"/>
    <s v="김은경"/>
  </r>
  <r>
    <n v="3075"/>
    <s v="202111-107"/>
    <m/>
    <x v="2776"/>
    <s v="MES"/>
    <x v="2"/>
    <x v="0"/>
    <x v="0"/>
    <n v="2021"/>
    <n v="11"/>
    <n v="47"/>
    <d v="2021-11-16T00:00:00"/>
    <d v="2021-11-16T00:00:00"/>
    <d v="2021-11-16T00:00:00"/>
    <d v="2021-11-16T00:00:00"/>
    <s v="완료"/>
    <m/>
    <m/>
    <m/>
    <m/>
    <s v="장지영/마케팅팀"/>
    <x v="38"/>
    <s v="허경훈"/>
    <s v="스팸서버 설정  및 포워딩 설정 변경"/>
  </r>
  <r>
    <n v="3076"/>
    <s v="202111-108"/>
    <s v="Y"/>
    <x v="2777"/>
    <s v="IT"/>
    <x v="2"/>
    <x v="0"/>
    <x v="0"/>
    <n v="2021"/>
    <n v="11"/>
    <n v="47"/>
    <d v="2021-11-19T00:00:00"/>
    <d v="2021-11-19T00:00:00"/>
    <d v="2021-11-19T00:00:00"/>
    <d v="2021-11-19T00:00:00"/>
    <s v="완료"/>
    <m/>
    <m/>
    <m/>
    <s v="광케이블설비팀"/>
    <s v="김경민팀장"/>
    <x v="101"/>
    <s v="김윤수"/>
    <m/>
  </r>
  <r>
    <n v="3077"/>
    <s v="202111-109"/>
    <s v="Y"/>
    <x v="2778"/>
    <s v="IT"/>
    <x v="2"/>
    <x v="0"/>
    <x v="0"/>
    <n v="2021"/>
    <n v="11"/>
    <n v="47"/>
    <d v="2021-11-19T00:00:00"/>
    <d v="2021-11-19T00:00:00"/>
    <d v="2021-11-19T00:00:00"/>
    <d v="2021-11-19T00:00:00"/>
    <s v="완료"/>
    <m/>
    <m/>
    <m/>
    <s v="경영지원팀"/>
    <s v="임성현"/>
    <x v="101"/>
    <s v="김윤수"/>
    <m/>
  </r>
  <r>
    <n v="3078"/>
    <s v="202111-110"/>
    <s v="Y"/>
    <x v="2779"/>
    <s v="IT"/>
    <x v="2"/>
    <x v="0"/>
    <x v="0"/>
    <n v="2021"/>
    <n v="11"/>
    <n v="47"/>
    <d v="2021-11-19T00:00:00"/>
    <d v="2021-11-19T00:00:00"/>
    <d v="2021-11-19T00:00:00"/>
    <d v="2021-11-19T00:00:00"/>
    <s v="완료"/>
    <m/>
    <m/>
    <m/>
    <s v="인프라설비팀"/>
    <s v="하성훈"/>
    <x v="101"/>
    <s v="김윤수"/>
    <m/>
  </r>
  <r>
    <n v="3079"/>
    <s v="202111-111"/>
    <s v="Y"/>
    <x v="2738"/>
    <s v="IT"/>
    <x v="2"/>
    <x v="0"/>
    <x v="1"/>
    <n v="2021"/>
    <n v="11"/>
    <n v="48"/>
    <d v="2021-11-22T00:00:00"/>
    <d v="2021-11-22T00:00:00"/>
    <d v="2021-11-22T00:00:00"/>
    <d v="2021-11-22T00:00:00"/>
    <s v="완료"/>
    <m/>
    <m/>
    <m/>
    <s v="해외영업1팀"/>
    <s v="이수진"/>
    <x v="101"/>
    <s v="김윤수"/>
    <m/>
  </r>
  <r>
    <n v="3080"/>
    <s v="202111-112"/>
    <s v="Y"/>
    <x v="2780"/>
    <s v="IT"/>
    <x v="2"/>
    <x v="0"/>
    <x v="1"/>
    <n v="2021"/>
    <n v="11"/>
    <n v="48"/>
    <d v="2021-11-23T00:00:00"/>
    <d v="2021-11-23T00:00:00"/>
    <d v="2021-11-23T00:00:00"/>
    <d v="2021-11-23T00:00:00"/>
    <s v="완료"/>
    <m/>
    <m/>
    <m/>
    <s v="해외영업1팀"/>
    <s v="이수진"/>
    <x v="101"/>
    <s v="김윤수"/>
    <m/>
  </r>
  <r>
    <n v="3081"/>
    <s v="202111-113"/>
    <s v="Y"/>
    <x v="2779"/>
    <s v="IT"/>
    <x v="2"/>
    <x v="0"/>
    <x v="1"/>
    <n v="2021"/>
    <n v="11"/>
    <n v="48"/>
    <d v="2021-11-23T00:00:00"/>
    <d v="2021-11-23T00:00:00"/>
    <d v="2021-11-23T00:00:00"/>
    <d v="2021-11-23T00:00:00"/>
    <s v="완료"/>
    <m/>
    <m/>
    <m/>
    <s v="인프라설비팀"/>
    <s v="하성훈"/>
    <x v="101"/>
    <s v="김윤수"/>
    <m/>
  </r>
  <r>
    <n v="3082"/>
    <s v="202111-114"/>
    <s v="Y"/>
    <x v="2781"/>
    <s v="IT"/>
    <x v="2"/>
    <x v="0"/>
    <x v="1"/>
    <n v="2021"/>
    <n v="11"/>
    <n v="48"/>
    <d v="2021-11-24T00:00:00"/>
    <d v="2021-11-24T00:00:00"/>
    <d v="2021-11-24T00:00:00"/>
    <d v="2021-11-24T00:00:00"/>
    <s v="완료"/>
    <m/>
    <m/>
    <m/>
    <s v="경영지원팀"/>
    <s v="임성현"/>
    <x v="101"/>
    <s v="김윤수"/>
    <m/>
  </r>
  <r>
    <n v="3083"/>
    <s v="202111-115"/>
    <s v="Y"/>
    <x v="2782"/>
    <s v="IT"/>
    <x v="2"/>
    <x v="0"/>
    <x v="1"/>
    <n v="2021"/>
    <n v="11"/>
    <n v="48"/>
    <d v="2021-11-24T00:00:00"/>
    <d v="2021-11-24T00:00:00"/>
    <d v="2021-11-24T00:00:00"/>
    <d v="2021-11-24T00:00:00"/>
    <s v="완료"/>
    <m/>
    <m/>
    <m/>
    <s v="광케이블설비팀"/>
    <s v="김경민팀장"/>
    <x v="101"/>
    <s v="김윤수"/>
    <m/>
  </r>
  <r>
    <n v="3084"/>
    <s v="202111-116"/>
    <s v="Y"/>
    <x v="2783"/>
    <s v="IT"/>
    <x v="2"/>
    <x v="0"/>
    <x v="1"/>
    <n v="2021"/>
    <n v="11"/>
    <n v="48"/>
    <d v="2021-11-25T00:00:00"/>
    <d v="2021-11-25T00:00:00"/>
    <d v="2021-11-25T00:00:00"/>
    <d v="2021-11-25T00:00:00"/>
    <s v="완료"/>
    <m/>
    <m/>
    <m/>
    <s v="영업팀"/>
    <s v="송종근"/>
    <x v="101"/>
    <s v="김윤수"/>
    <m/>
  </r>
  <r>
    <n v="3085"/>
    <s v="202111-117"/>
    <s v="N"/>
    <x v="2784"/>
    <s v="MES"/>
    <x v="2"/>
    <x v="0"/>
    <x v="48"/>
    <n v="2021"/>
    <n v="11"/>
    <n v="48"/>
    <d v="2021-11-08T00:00:00"/>
    <d v="2021-11-08T00:00:00"/>
    <d v="2021-11-08T00:00:00"/>
    <d v="2021-11-26T00:00:00"/>
    <s v="완료"/>
    <m/>
    <m/>
    <m/>
    <s v="품질보증팀/ 생산관리팀"/>
    <s v="이규민/이태경"/>
    <x v="93"/>
    <s v="노희만"/>
    <m/>
  </r>
  <r>
    <n v="3086"/>
    <s v="202111-118"/>
    <s v="N"/>
    <x v="2785"/>
    <s v="MES"/>
    <x v="2"/>
    <x v="0"/>
    <x v="1"/>
    <n v="2021"/>
    <n v="11"/>
    <n v="48"/>
    <d v="2021-11-22T00:00:00"/>
    <d v="2021-11-22T00:00:00"/>
    <d v="2021-11-22T00:00:00"/>
    <d v="2021-11-22T00:00:00"/>
    <s v="완료"/>
    <m/>
    <m/>
    <m/>
    <s v="생산팀"/>
    <s v="권용배"/>
    <x v="93"/>
    <s v="노희만"/>
    <m/>
  </r>
  <r>
    <n v="3087"/>
    <s v="202111-119"/>
    <s v="N"/>
    <x v="2786"/>
    <s v="MES"/>
    <x v="2"/>
    <x v="0"/>
    <x v="1"/>
    <n v="2021"/>
    <n v="11"/>
    <n v="48"/>
    <d v="2021-11-22T00:00:00"/>
    <d v="2021-11-22T00:00:00"/>
    <d v="2021-11-22T00:00:00"/>
    <d v="2021-11-22T00:00:00"/>
    <s v="완료"/>
    <m/>
    <m/>
    <m/>
    <s v="품질보증팀"/>
    <s v="김철민"/>
    <x v="93"/>
    <s v="노희만"/>
    <m/>
  </r>
  <r>
    <n v="3088"/>
    <s v="202111-120"/>
    <s v="N"/>
    <x v="2787"/>
    <s v="MES"/>
    <x v="2"/>
    <x v="0"/>
    <x v="1"/>
    <n v="2021"/>
    <n v="11"/>
    <n v="48"/>
    <d v="2021-11-22T00:00:00"/>
    <d v="2021-11-22T00:00:00"/>
    <d v="2021-11-22T00:00:00"/>
    <d v="2021-11-22T00:00:00"/>
    <s v="완료"/>
    <m/>
    <m/>
    <m/>
    <s v="품질보증팀"/>
    <s v="임동건"/>
    <x v="93"/>
    <s v="노희만"/>
    <m/>
  </r>
  <r>
    <n v="3089"/>
    <s v="202111-121"/>
    <s v="N"/>
    <x v="2788"/>
    <s v="WMS"/>
    <x v="2"/>
    <x v="0"/>
    <x v="1"/>
    <n v="2021"/>
    <n v="11"/>
    <n v="48"/>
    <d v="2021-11-24T00:00:00"/>
    <d v="2021-11-24T00:00:00"/>
    <d v="2021-11-24T00:00:00"/>
    <d v="2021-11-24T00:00:00"/>
    <s v="완료"/>
    <m/>
    <m/>
    <m/>
    <s v="구매팀"/>
    <s v="정경숙"/>
    <x v="93"/>
    <s v="노희만"/>
    <m/>
  </r>
  <r>
    <n v="3090"/>
    <s v="202111-122"/>
    <s v="N"/>
    <x v="2789"/>
    <s v="MES"/>
    <x v="2"/>
    <x v="0"/>
    <x v="1"/>
    <n v="2021"/>
    <n v="11"/>
    <n v="48"/>
    <d v="2021-11-25T00:00:00"/>
    <d v="2021-11-25T00:00:00"/>
    <d v="2021-11-25T00:00:00"/>
    <d v="2021-11-25T00:00:00"/>
    <s v="완료"/>
    <m/>
    <m/>
    <m/>
    <s v="IT팀"/>
    <s v="IT팀"/>
    <x v="93"/>
    <s v="노희만"/>
    <m/>
  </r>
  <r>
    <n v="3091"/>
    <s v="202111-123"/>
    <s v="N"/>
    <x v="2790"/>
    <s v="MES"/>
    <x v="2"/>
    <x v="0"/>
    <x v="1"/>
    <n v="2021"/>
    <n v="11"/>
    <n v="48"/>
    <d v="2021-11-25T00:00:00"/>
    <d v="2021-11-25T00:00:00"/>
    <d v="2021-11-25T00:00:00"/>
    <d v="2021-11-25T00:00:00"/>
    <s v="완료"/>
    <m/>
    <m/>
    <m/>
    <s v="품질보증팀"/>
    <s v="김철민"/>
    <x v="93"/>
    <s v="노희만"/>
    <m/>
  </r>
  <r>
    <n v="3092"/>
    <s v="202111-124"/>
    <s v="N"/>
    <x v="2791"/>
    <s v="MES"/>
    <x v="2"/>
    <x v="0"/>
    <x v="1"/>
    <n v="2021"/>
    <n v="11"/>
    <n v="48"/>
    <d v="2021-11-25T00:00:00"/>
    <d v="2021-11-25T00:00:00"/>
    <d v="2021-11-25T00:00:00"/>
    <d v="2021-11-25T00:00:00"/>
    <s v="완료"/>
    <m/>
    <m/>
    <m/>
    <s v="IT팀"/>
    <s v="IT팀"/>
    <x v="93"/>
    <s v="노희만"/>
    <m/>
  </r>
  <r>
    <n v="3093"/>
    <s v="202111-125"/>
    <s v="Y"/>
    <x v="2792"/>
    <s v="IT"/>
    <x v="2"/>
    <x v="0"/>
    <x v="2"/>
    <n v="2021"/>
    <n v="11"/>
    <n v="49"/>
    <d v="2021-11-30T00:00:00"/>
    <d v="2021-11-30T00:00:00"/>
    <d v="2021-11-30T00:00:00"/>
    <d v="2021-11-30T00:00:00"/>
    <s v="완료"/>
    <m/>
    <m/>
    <m/>
    <s v="해외영업2팀"/>
    <s v="최진희"/>
    <x v="101"/>
    <s v="김윤수"/>
    <m/>
  </r>
  <r>
    <n v="3094"/>
    <s v="202111-126"/>
    <s v="Y"/>
    <x v="2793"/>
    <s v="IT"/>
    <x v="2"/>
    <x v="0"/>
    <x v="2"/>
    <n v="2021"/>
    <n v="11"/>
    <n v="49"/>
    <d v="2021-11-30T00:00:00"/>
    <d v="2021-11-30T00:00:00"/>
    <d v="2021-11-30T00:00:00"/>
    <d v="2021-11-30T00:00:00"/>
    <s v="완료"/>
    <m/>
    <m/>
    <m/>
    <s v="광케이블설비팀"/>
    <s v="박형순"/>
    <x v="101"/>
    <s v="김윤수"/>
    <m/>
  </r>
  <r>
    <n v="3095"/>
    <s v="202111-127"/>
    <s v="Y"/>
    <x v="2794"/>
    <s v="IT"/>
    <x v="2"/>
    <x v="0"/>
    <x v="2"/>
    <n v="2021"/>
    <n v="11"/>
    <n v="49"/>
    <d v="2021-11-30T00:00:00"/>
    <d v="2021-11-30T00:00:00"/>
    <d v="2021-11-30T00:00:00"/>
    <d v="2021-11-30T00:00:00"/>
    <s v="완료"/>
    <m/>
    <m/>
    <m/>
    <s v="R/M팀"/>
    <s v="신봉현"/>
    <x v="101"/>
    <s v="김윤수"/>
    <m/>
  </r>
  <r>
    <n v="3096"/>
    <s v="202111-128"/>
    <s v="Y"/>
    <x v="2795"/>
    <s v="IT"/>
    <x v="2"/>
    <x v="1"/>
    <x v="2"/>
    <n v="2021"/>
    <n v="12"/>
    <n v="49"/>
    <d v="2021-12-01T00:00:00"/>
    <d v="2021-12-01T00:00:00"/>
    <d v="2021-12-01T00:00:00"/>
    <d v="2021-12-01T00:00:00"/>
    <s v="완료"/>
    <m/>
    <m/>
    <m/>
    <s v="TFON 네트워크 본부"/>
    <s v="이학준"/>
    <x v="101"/>
    <s v="김윤수"/>
    <m/>
  </r>
  <r>
    <n v="3097"/>
    <s v="202111-129"/>
    <s v="Y"/>
    <x v="2796"/>
    <s v="IT"/>
    <x v="2"/>
    <x v="1"/>
    <x v="2"/>
    <n v="2021"/>
    <n v="12"/>
    <n v="49"/>
    <d v="2021-12-02T00:00:00"/>
    <d v="2021-12-02T00:00:00"/>
    <d v="2021-12-02T00:00:00"/>
    <d v="2021-12-02T00:00:00"/>
    <s v="완료"/>
    <m/>
    <m/>
    <m/>
    <s v="SPSS팀"/>
    <s v="이지민"/>
    <x v="101"/>
    <s v="김윤수"/>
    <m/>
  </r>
  <r>
    <n v="3098"/>
    <s v="202111-130"/>
    <s v="Y"/>
    <x v="2797"/>
    <s v="IT"/>
    <x v="2"/>
    <x v="1"/>
    <x v="2"/>
    <n v="2021"/>
    <n v="12"/>
    <n v="49"/>
    <d v="2021-12-02T00:00:00"/>
    <d v="2021-12-02T00:00:00"/>
    <d v="2021-12-02T00:00:00"/>
    <d v="2021-12-02T00:00:00"/>
    <s v="완료"/>
    <m/>
    <m/>
    <m/>
    <s v="해외영업1팀"/>
    <s v="강혜인"/>
    <x v="101"/>
    <s v="김윤수"/>
    <m/>
  </r>
  <r>
    <n v="3099"/>
    <s v="202111-131"/>
    <s v="Y"/>
    <x v="2798"/>
    <s v="IT"/>
    <x v="2"/>
    <x v="1"/>
    <x v="2"/>
    <n v="2021"/>
    <n v="12"/>
    <n v="49"/>
    <d v="2021-12-02T00:00:00"/>
    <d v="2021-12-02T00:00:00"/>
    <d v="2021-12-02T00:00:00"/>
    <d v="2021-12-02T00:00:00"/>
    <s v="완료"/>
    <m/>
    <m/>
    <m/>
    <s v="광섬유생산관리팀"/>
    <s v="한승희"/>
    <x v="101"/>
    <s v="김윤수"/>
    <m/>
  </r>
  <r>
    <n v="3100"/>
    <s v="202111-132"/>
    <s v="Y"/>
    <x v="2799"/>
    <s v="IT"/>
    <x v="2"/>
    <x v="1"/>
    <x v="2"/>
    <n v="2021"/>
    <n v="12"/>
    <n v="49"/>
    <d v="2021-12-02T00:00:00"/>
    <d v="2021-12-02T00:00:00"/>
    <d v="2021-12-02T00:00:00"/>
    <d v="2021-12-02T00:00:00"/>
    <s v="완료"/>
    <m/>
    <m/>
    <m/>
    <s v="네트워크본부 BAV팀"/>
    <s v="권도윤"/>
    <x v="101"/>
    <s v="김윤수"/>
    <m/>
  </r>
  <r>
    <n v="3101"/>
    <s v="202111-133"/>
    <s v="Y"/>
    <x v="2800"/>
    <s v="IT"/>
    <x v="2"/>
    <x v="1"/>
    <x v="2"/>
    <n v="2021"/>
    <n v="12"/>
    <n v="49"/>
    <d v="2021-12-02T00:00:00"/>
    <d v="2021-12-02T00:00:00"/>
    <d v="2021-12-02T00:00:00"/>
    <d v="2021-12-02T00:00:00"/>
    <s v="완료"/>
    <m/>
    <m/>
    <m/>
    <s v="특수광융합개발팀"/>
    <s v="서호경"/>
    <x v="101"/>
    <s v="김윤수"/>
    <m/>
  </r>
  <r>
    <n v="3102"/>
    <s v="202111-134"/>
    <s v="Y"/>
    <x v="2801"/>
    <s v="IT"/>
    <x v="2"/>
    <x v="1"/>
    <x v="2"/>
    <n v="2021"/>
    <n v="12"/>
    <n v="49"/>
    <d v="2021-12-02T00:00:00"/>
    <d v="2021-12-02T00:00:00"/>
    <d v="2021-12-02T00:00:00"/>
    <d v="2021-12-02T00:00:00"/>
    <s v="완료"/>
    <m/>
    <m/>
    <m/>
    <s v="기획팀"/>
    <s v="이장미"/>
    <x v="101"/>
    <s v="김윤수"/>
    <m/>
  </r>
  <r>
    <n v="3103"/>
    <s v="202111-135"/>
    <s v="Y"/>
    <x v="2802"/>
    <s v="IT"/>
    <x v="2"/>
    <x v="1"/>
    <x v="2"/>
    <n v="2021"/>
    <n v="12"/>
    <n v="49"/>
    <d v="2021-12-02T00:00:00"/>
    <d v="2021-12-02T00:00:00"/>
    <d v="2021-12-02T00:00:00"/>
    <d v="2021-12-02T00:00:00"/>
    <s v="완료"/>
    <m/>
    <m/>
    <m/>
    <s v="해외영업2팀"/>
    <s v="최진희"/>
    <x v="101"/>
    <s v="김윤수"/>
    <m/>
  </r>
  <r>
    <n v="3104"/>
    <s v="202111-136"/>
    <s v="Y"/>
    <x v="2803"/>
    <s v="IT"/>
    <x v="2"/>
    <x v="1"/>
    <x v="2"/>
    <n v="2021"/>
    <n v="12"/>
    <n v="49"/>
    <d v="2021-12-02T00:00:00"/>
    <d v="2021-12-02T00:00:00"/>
    <d v="2021-12-02T00:00:00"/>
    <d v="2021-12-02T00:00:00"/>
    <s v="완료"/>
    <m/>
    <m/>
    <m/>
    <s v="소재영업팀"/>
    <s v="박정호"/>
    <x v="101"/>
    <s v="김윤수"/>
    <m/>
  </r>
  <r>
    <n v="3105"/>
    <s v="202111-137"/>
    <s v="Y"/>
    <x v="2803"/>
    <s v="IT"/>
    <x v="2"/>
    <x v="1"/>
    <x v="2"/>
    <n v="2021"/>
    <n v="12"/>
    <n v="49"/>
    <d v="2021-12-02T00:00:00"/>
    <d v="2021-12-02T00:00:00"/>
    <d v="2021-12-02T00:00:00"/>
    <d v="2021-12-02T00:00:00"/>
    <s v="완료"/>
    <m/>
    <m/>
    <m/>
    <s v="경영지원팀"/>
    <s v="정소연"/>
    <x v="101"/>
    <s v="김윤수"/>
    <m/>
  </r>
  <r>
    <n v="3106"/>
    <s v="202111-138"/>
    <s v="Y"/>
    <x v="2804"/>
    <s v="IT"/>
    <x v="2"/>
    <x v="1"/>
    <x v="2"/>
    <n v="2021"/>
    <n v="12"/>
    <n v="49"/>
    <d v="2021-12-02T00:00:00"/>
    <d v="2021-12-02T00:00:00"/>
    <d v="2021-12-02T00:00:00"/>
    <d v="2021-12-02T00:00:00"/>
    <s v="완료"/>
    <m/>
    <m/>
    <m/>
    <s v="광케이블생산팀"/>
    <s v="황진선"/>
    <x v="101"/>
    <s v="김윤수"/>
    <m/>
  </r>
  <r>
    <n v="3107"/>
    <s v="202111-139"/>
    <s v="Y"/>
    <x v="2804"/>
    <s v="IT"/>
    <x v="2"/>
    <x v="1"/>
    <x v="2"/>
    <n v="2021"/>
    <n v="12"/>
    <n v="49"/>
    <d v="2021-12-02T00:00:00"/>
    <d v="2021-12-02T00:00:00"/>
    <d v="2021-12-02T00:00:00"/>
    <d v="2021-12-02T00:00:00"/>
    <s v="완료"/>
    <m/>
    <m/>
    <m/>
    <s v="TFON 네트워크 본부"/>
    <s v="이명우"/>
    <x v="101"/>
    <s v="김윤수"/>
    <m/>
  </r>
  <r>
    <n v="3108"/>
    <s v="202111-140"/>
    <s v="N"/>
    <x v="2805"/>
    <s v="MES"/>
    <x v="2"/>
    <x v="0"/>
    <x v="2"/>
    <n v="2021"/>
    <n v="11"/>
    <n v="49"/>
    <d v="2021-11-29T00:00:00"/>
    <d v="2021-11-29T00:00:00"/>
    <d v="2021-11-29T00:00:00"/>
    <d v="2021-11-29T00:00:00"/>
    <s v="완료"/>
    <m/>
    <m/>
    <m/>
    <s v="품질보증팀"/>
    <s v="이규민"/>
    <x v="93"/>
    <s v="노희만"/>
    <m/>
  </r>
  <r>
    <n v="3109"/>
    <s v="202111-141"/>
    <s v="N"/>
    <x v="2806"/>
    <s v="WMS"/>
    <x v="2"/>
    <x v="0"/>
    <x v="2"/>
    <n v="2021"/>
    <n v="11"/>
    <n v="49"/>
    <d v="2021-11-30T00:00:00"/>
    <d v="2021-11-30T00:00:00"/>
    <d v="2021-11-30T00:00:00"/>
    <d v="2021-11-30T00:00:00"/>
    <s v="완료"/>
    <m/>
    <m/>
    <m/>
    <s v="생산관리팀"/>
    <s v="이태경"/>
    <x v="93"/>
    <s v="노희만"/>
    <m/>
  </r>
  <r>
    <n v="3110"/>
    <s v="202111-142"/>
    <s v="N"/>
    <x v="2807"/>
    <s v="MES"/>
    <x v="2"/>
    <x v="1"/>
    <x v="2"/>
    <n v="2021"/>
    <n v="12"/>
    <n v="49"/>
    <d v="2021-12-01T00:00:00"/>
    <d v="2021-12-01T00:00:00"/>
    <d v="2021-12-01T00:00:00"/>
    <d v="2021-12-01T00:00:00"/>
    <s v="완료"/>
    <m/>
    <m/>
    <m/>
    <s v="생산팀"/>
    <s v="전다해"/>
    <x v="93"/>
    <s v="노희만"/>
    <m/>
  </r>
  <r>
    <n v="3111"/>
    <s v="202111-143"/>
    <s v="N"/>
    <x v="2808"/>
    <s v="WMS"/>
    <x v="2"/>
    <x v="1"/>
    <x v="2"/>
    <n v="2022"/>
    <n v="2"/>
    <n v="7"/>
    <d v="2021-12-02T00:00:00"/>
    <d v="2021-12-02T00:00:00"/>
    <d v="2021-12-02T00:00:00"/>
    <d v="2022-02-09T00:00:00"/>
    <s v="완료"/>
    <s v="Drop"/>
    <m/>
    <m/>
    <s v="생산관리팀"/>
    <s v="이태경"/>
    <x v="93"/>
    <s v="노희만"/>
    <m/>
  </r>
  <r>
    <n v="3112"/>
    <s v="202111-144"/>
    <s v="N"/>
    <x v="2809"/>
    <s v="MES"/>
    <x v="2"/>
    <x v="1"/>
    <x v="2"/>
    <n v="2021"/>
    <n v="12"/>
    <n v="49"/>
    <d v="2021-12-02T00:00:00"/>
    <d v="2021-12-02T00:00:00"/>
    <d v="2021-12-02T00:00:00"/>
    <d v="2021-12-02T00:00:00"/>
    <s v="완료"/>
    <m/>
    <m/>
    <m/>
    <s v="품질보증팀"/>
    <s v="이규민"/>
    <x v="93"/>
    <s v="노희만"/>
    <m/>
  </r>
  <r>
    <n v="3113"/>
    <s v="202111-145"/>
    <s v="N"/>
    <x v="2810"/>
    <s v="MES"/>
    <x v="2"/>
    <x v="0"/>
    <x v="0"/>
    <n v="2021"/>
    <n v="11"/>
    <n v="47"/>
    <d v="2021-11-19T00:00:00"/>
    <d v="2021-11-19T00:00:00"/>
    <d v="2021-11-19T00:00:00"/>
    <d v="2021-11-19T00:00:00"/>
    <s v="완료"/>
    <m/>
    <m/>
    <m/>
    <m/>
    <s v="김명모/소재영업팀"/>
    <x v="37"/>
    <s v="이세웅"/>
    <s v="22년 사업계획 매출계획 DATA, 인도조건변경 작업"/>
  </r>
  <r>
    <n v="3114"/>
    <s v="202111-146"/>
    <s v="N"/>
    <x v="2811"/>
    <s v="MES"/>
    <x v="2"/>
    <x v="0"/>
    <x v="0"/>
    <n v="2021"/>
    <n v="11"/>
    <n v="47"/>
    <d v="2021-11-19T00:00:00"/>
    <d v="2021-11-19T00:00:00"/>
    <d v="2021-11-19T00:00:00"/>
    <d v="2021-11-19T00:00:00"/>
    <s v="완료"/>
    <m/>
    <m/>
    <m/>
    <m/>
    <s v="최영범/국내영업팀"/>
    <x v="37"/>
    <s v="이세웅"/>
    <s v="변경 처리 후, 대금청구 작성 확인완료"/>
  </r>
  <r>
    <n v="3115"/>
    <s v="202111-147"/>
    <s v="N"/>
    <x v="2812"/>
    <s v="MES"/>
    <x v="2"/>
    <x v="0"/>
    <x v="0"/>
    <n v="2021"/>
    <n v="11"/>
    <n v="47"/>
    <d v="2021-11-19T00:00:00"/>
    <d v="2021-11-19T00:00:00"/>
    <d v="2021-11-19T00:00:00"/>
    <d v="2021-11-19T00:00:00"/>
    <s v="완료"/>
    <m/>
    <m/>
    <m/>
    <m/>
    <s v="서호경/특수광융합개발팀"/>
    <x v="37"/>
    <s v="이세웅"/>
    <s v="사업계획에 내륙운송비 수출건 추가, ZSDT5050"/>
  </r>
  <r>
    <n v="3116"/>
    <s v="202111-148"/>
    <s v="N"/>
    <x v="2813"/>
    <s v="MES"/>
    <x v="2"/>
    <x v="0"/>
    <x v="1"/>
    <n v="2021"/>
    <n v="11"/>
    <n v="48"/>
    <d v="2021-11-22T00:00:00"/>
    <d v="2021-11-22T00:00:00"/>
    <d v="2021-11-22T00:00:00"/>
    <d v="2021-11-23T00:00:00"/>
    <s v="완료"/>
    <m/>
    <m/>
    <m/>
    <m/>
    <s v="이병욱/삼정회계법인"/>
    <x v="37"/>
    <s v="이세웅"/>
    <s v="업무 Review,_x000a_IT 사전점검이후, 통제별 권고진행사항 업무 확인"/>
  </r>
  <r>
    <n v="3117"/>
    <s v="202111-149"/>
    <s v="N"/>
    <x v="2814"/>
    <s v="MES"/>
    <x v="2"/>
    <x v="0"/>
    <x v="1"/>
    <n v="2021"/>
    <n v="11"/>
    <n v="48"/>
    <d v="2021-11-23T00:00:00"/>
    <d v="2021-11-23T00:00:00"/>
    <d v="2021-11-23T00:00:00"/>
    <d v="2021-11-23T00:00:00"/>
    <s v="완료"/>
    <m/>
    <m/>
    <m/>
    <m/>
    <s v="권영천/생산관리팀"/>
    <x v="37"/>
    <s v="이세웅"/>
    <s v="자재코드:7207821 =&gt; 재고는 있으나 처리안됨_x000a_해당건 CO14에서 자재문서 오류로 존재, CO1P를 통한 처리"/>
  </r>
  <r>
    <n v="3118"/>
    <s v="202111-150"/>
    <s v="N"/>
    <x v="2815"/>
    <s v="MES"/>
    <x v="2"/>
    <x v="0"/>
    <x v="1"/>
    <n v="2021"/>
    <n v="11"/>
    <n v="48"/>
    <d v="2021-11-23T00:00:00"/>
    <d v="2021-11-23T00:00:00"/>
    <d v="2021-11-23T00:00:00"/>
    <d v="2021-11-23T00:00:00"/>
    <s v="완료"/>
    <m/>
    <m/>
    <m/>
    <m/>
    <s v="송정우/소재사업팀"/>
    <x v="37"/>
    <s v="이세웅"/>
    <s v="소재사업부 생산관련 업무 미팅_x000a_기획팀(김완중,조한이), 신동원위원 참석_x000a_기준정보 템플릿 등 현업 정의 필요"/>
  </r>
  <r>
    <n v="3119"/>
    <s v="202111-151"/>
    <s v="N"/>
    <x v="2816"/>
    <s v="MES"/>
    <x v="2"/>
    <x v="0"/>
    <x v="1"/>
    <n v="2021"/>
    <n v="11"/>
    <n v="48"/>
    <d v="2021-11-24T00:00:00"/>
    <d v="2021-11-24T00:00:00"/>
    <d v="2021-11-24T00:00:00"/>
    <d v="2021-11-24T00:00:00"/>
    <s v="완료"/>
    <m/>
    <m/>
    <m/>
    <m/>
    <s v="박진현/재무팀"/>
    <x v="37"/>
    <s v="이세웅"/>
    <s v="사용자 등록시점에서 소유자 표시 미등록,_x000a_해당 처리된 E-Accouint 전표에 대한 소유자 표시 등록"/>
  </r>
  <r>
    <n v="3120"/>
    <s v="202111-152"/>
    <s v="N"/>
    <x v="2817"/>
    <s v="MES"/>
    <x v="2"/>
    <x v="0"/>
    <x v="1"/>
    <n v="2021"/>
    <n v="11"/>
    <n v="48"/>
    <d v="2021-11-24T00:00:00"/>
    <d v="2021-11-24T00:00:00"/>
    <d v="2021-11-24T00:00:00"/>
    <d v="2021-11-24T00:00:00"/>
    <s v="완료"/>
    <m/>
    <m/>
    <m/>
    <m/>
    <s v="강덕우/국내영업팀"/>
    <x v="37"/>
    <s v="이세웅"/>
    <s v="영업문서 생성시, 견적관련 Table에 해당 영업문서 미생성"/>
  </r>
  <r>
    <n v="3121"/>
    <s v="202111-153"/>
    <s v="N"/>
    <x v="2818"/>
    <s v="MES"/>
    <x v="2"/>
    <x v="0"/>
    <x v="1"/>
    <n v="2022"/>
    <n v="2"/>
    <n v="7"/>
    <d v="2021-11-24T00:00:00"/>
    <d v="2021-11-24T00:00:00"/>
    <d v="2021-11-24T00:00:00"/>
    <d v="2022-02-09T00:00:00"/>
    <s v="완료"/>
    <s v="Drop"/>
    <m/>
    <m/>
    <m/>
    <s v="최근영/IT팀_x000a_이병욱/삼정회계법인"/>
    <x v="103"/>
    <s v="이세웅_x000a_허경훈"/>
    <s v="총 11건의 통제과제 정리작업 중_x000a_내용 파악 후, 처리 및 향후처리진행 방법 확인 중_x000a_12/3 : 진행사항 1차 초안"/>
  </r>
  <r>
    <n v="3122"/>
    <s v="202111-154"/>
    <s v="N"/>
    <x v="2819"/>
    <s v="MES"/>
    <x v="2"/>
    <x v="0"/>
    <x v="1"/>
    <n v="2021"/>
    <n v="11"/>
    <n v="48"/>
    <d v="2021-11-24T00:00:00"/>
    <d v="2021-11-24T00:00:00"/>
    <d v="2021-11-24T00:00:00"/>
    <d v="2021-11-24T00:00:00"/>
    <s v="완료"/>
    <m/>
    <m/>
    <m/>
    <m/>
    <s v="이장미/기획팀"/>
    <x v="37"/>
    <s v="이세웅"/>
    <s v="S/O생성, 출고진행, 출고완료건에 대한 대금청구오류예상, _x000a_11/04~11/10, 영업문서에 대한 영업조직 일괄대량변경처리"/>
  </r>
  <r>
    <n v="3123"/>
    <s v="202111-155"/>
    <s v="N"/>
    <x v="2820"/>
    <s v="MES"/>
    <x v="2"/>
    <x v="0"/>
    <x v="1"/>
    <n v="2021"/>
    <n v="11"/>
    <n v="48"/>
    <d v="2021-11-24T00:00:00"/>
    <d v="2021-11-24T00:00:00"/>
    <d v="2021-11-24T00:00:00"/>
    <d v="2021-11-24T00:00:00"/>
    <s v="완료"/>
    <m/>
    <m/>
    <m/>
    <m/>
    <s v="이장미/기획팀"/>
    <x v="37"/>
    <s v="이세웅"/>
    <s v="거래처코드생성(VD01,VD02)에 대한 T-CODE 일괄회수_x000a_해당 신규권한 부여후, 기획담당자에게만 부여"/>
  </r>
  <r>
    <n v="3124"/>
    <s v="202111-156"/>
    <s v="N"/>
    <x v="2821"/>
    <s v="MES"/>
    <x v="2"/>
    <x v="0"/>
    <x v="1"/>
    <n v="2021"/>
    <n v="11"/>
    <n v="48"/>
    <d v="2021-11-25T00:00:00"/>
    <d v="2021-11-25T00:00:00"/>
    <d v="2021-11-25T00:00:00"/>
    <d v="2021-11-25T00:00:00"/>
    <s v="완료"/>
    <m/>
    <m/>
    <m/>
    <m/>
    <s v="김인호/해외영업2팀"/>
    <x v="37"/>
    <s v="이세웅"/>
    <s v="견적등록시 회사코드 잘못 선택하여, DATA 오류_x000a_정상적으로 등록 후 처리안내"/>
  </r>
  <r>
    <n v="3125"/>
    <s v="202111-157"/>
    <s v="N"/>
    <x v="2822"/>
    <s v="MES"/>
    <x v="2"/>
    <x v="0"/>
    <x v="1"/>
    <n v="2021"/>
    <n v="11"/>
    <n v="48"/>
    <d v="2021-11-25T00:00:00"/>
    <d v="2021-11-25T00:00:00"/>
    <d v="2021-11-25T00:00:00"/>
    <d v="2021-11-25T00:00:00"/>
    <s v="완료"/>
    <m/>
    <m/>
    <m/>
    <m/>
    <s v="김형수/기획팀"/>
    <x v="37"/>
    <s v="이세웅"/>
    <s v="S/O번호 : 329394 _x000a_영업문서생성시, 대금청구결제조건 &quot;LC&quot;, LC등록후처리가능"/>
  </r>
  <r>
    <n v="3126"/>
    <s v="202111-158"/>
    <s v="N"/>
    <x v="2823"/>
    <s v="MES"/>
    <x v="2"/>
    <x v="0"/>
    <x v="1"/>
    <n v="2021"/>
    <n v="11"/>
    <n v="48"/>
    <d v="2021-11-25T00:00:00"/>
    <d v="2021-11-25T00:00:00"/>
    <d v="2021-11-25T00:00:00"/>
    <d v="2021-11-25T00:00:00"/>
    <s v="완료"/>
    <m/>
    <m/>
    <m/>
    <m/>
    <s v="박형순/설비팀"/>
    <x v="37"/>
    <s v="이세웅"/>
    <s v="MES URL 안내 및 해당사용자 USER 생성"/>
  </r>
  <r>
    <n v="3127"/>
    <s v="202111-159"/>
    <s v="N"/>
    <x v="2824"/>
    <s v="MES"/>
    <x v="2"/>
    <x v="0"/>
    <x v="1"/>
    <n v="2021"/>
    <n v="11"/>
    <n v="48"/>
    <d v="2021-11-25T00:00:00"/>
    <d v="2021-11-25T00:00:00"/>
    <d v="2021-11-25T00:00:00"/>
    <d v="2021-11-25T00:00:00"/>
    <s v="완료"/>
    <m/>
    <m/>
    <m/>
    <m/>
    <s v="이지혜/해외영업2팀"/>
    <x v="37"/>
    <s v="이세웅"/>
    <s v="S/O번호:330274 , 조직변경처리_x000a_재고 미존재는 물류팀에서 해당 판매문서로 재고맵핑 필요"/>
  </r>
  <r>
    <n v="3128"/>
    <s v="202111-160"/>
    <s v="N"/>
    <x v="2564"/>
    <s v="MES"/>
    <x v="2"/>
    <x v="0"/>
    <x v="1"/>
    <n v="2021"/>
    <n v="11"/>
    <n v="48"/>
    <d v="2021-11-22T00:00:00"/>
    <d v="2021-11-22T00:00:00"/>
    <d v="2021-11-22T00:00:00"/>
    <d v="2021-11-22T00:00:00"/>
    <s v="완료"/>
    <m/>
    <m/>
    <m/>
    <m/>
    <s v="백광현/HR팀"/>
    <x v="38"/>
    <s v="허경훈"/>
    <s v="최현규(대한광통신 - 광섬유생산팀(기능))"/>
  </r>
  <r>
    <n v="3129"/>
    <s v="202111-161"/>
    <s v="N"/>
    <x v="2825"/>
    <s v="MES"/>
    <x v="2"/>
    <x v="0"/>
    <x v="1"/>
    <n v="2021"/>
    <n v="11"/>
    <n v="48"/>
    <d v="2021-11-23T00:00:00"/>
    <d v="2021-11-23T00:00:00"/>
    <d v="2021-11-23T00:00:00"/>
    <d v="2021-11-23T00:00:00"/>
    <s v="완료"/>
    <m/>
    <m/>
    <m/>
    <m/>
    <s v="최근영/IT팀"/>
    <x v="38"/>
    <s v="허경훈"/>
    <s v="사용자 계정 엑셀 전송"/>
  </r>
  <r>
    <n v="3130"/>
    <s v="202111-162"/>
    <s v="N"/>
    <x v="2826"/>
    <s v="MES"/>
    <x v="2"/>
    <x v="0"/>
    <x v="1"/>
    <n v="2021"/>
    <n v="11"/>
    <n v="48"/>
    <d v="2021-11-25T00:00:00"/>
    <d v="2021-11-25T00:00:00"/>
    <d v="2021-11-25T00:00:00"/>
    <d v="2021-11-25T00:00:00"/>
    <s v="완료"/>
    <m/>
    <m/>
    <m/>
    <m/>
    <s v="허경훈"/>
    <x v="42"/>
    <s v="정희황"/>
    <s v="점검대상 : gwpmx2"/>
  </r>
  <r>
    <n v="3131"/>
    <s v="202111-163"/>
    <s v="N"/>
    <x v="2827"/>
    <s v="MES"/>
    <x v="2"/>
    <x v="1"/>
    <x v="2"/>
    <n v="2021"/>
    <n v="12"/>
    <n v="49"/>
    <d v="2021-12-01T00:00:00"/>
    <d v="2021-12-01T00:00:00"/>
    <d v="2021-12-01T00:00:00"/>
    <d v="2021-12-01T00:00:00"/>
    <s v="완료"/>
    <m/>
    <m/>
    <m/>
    <m/>
    <s v="김희동/생산팀"/>
    <x v="37"/>
    <s v="이세웅"/>
    <s v="잔량배부처리(ZPPCB150), 여척및준비시간(ZPPCB140)_x000a_여척DATA 정리작업"/>
  </r>
  <r>
    <n v="3132"/>
    <s v="202111-164"/>
    <s v="N"/>
    <x v="2828"/>
    <s v="MES"/>
    <x v="2"/>
    <x v="1"/>
    <x v="2"/>
    <n v="2021"/>
    <n v="12"/>
    <n v="49"/>
    <d v="2021-12-01T00:00:00"/>
    <d v="2021-12-01T00:00:00"/>
    <d v="2021-12-01T00:00:00"/>
    <d v="2021-12-01T00:00:00"/>
    <s v="완료"/>
    <m/>
    <m/>
    <m/>
    <m/>
    <s v="전다해/생산팀"/>
    <x v="37"/>
    <s v="이세웅"/>
    <s v="MES I/F 모니터링 점검 및, 오류사항 마감 CHECK 작업"/>
  </r>
  <r>
    <n v="3133"/>
    <s v="202111-165"/>
    <s v="N"/>
    <x v="2829"/>
    <s v="MES"/>
    <x v="2"/>
    <x v="1"/>
    <x v="2"/>
    <n v="2021"/>
    <n v="12"/>
    <n v="49"/>
    <d v="2021-12-01T00:00:00"/>
    <d v="2021-12-01T00:00:00"/>
    <d v="2021-12-01T00:00:00"/>
    <d v="2021-12-01T00:00:00"/>
    <s v="완료"/>
    <m/>
    <m/>
    <m/>
    <m/>
    <s v="이은경/재무팀"/>
    <x v="37"/>
    <s v="이세웅"/>
    <s v="전표번호 : 7100002116 건에 대한 부가세 누락분 확인_x000a_E-Accouting 전표, 누락 부가세 TABLE DATA CHECK "/>
  </r>
  <r>
    <n v="3134"/>
    <s v="202111-166"/>
    <s v="N"/>
    <x v="2830"/>
    <s v="MES"/>
    <x v="2"/>
    <x v="1"/>
    <x v="2"/>
    <n v="2021"/>
    <n v="12"/>
    <n v="49"/>
    <d v="2021-12-02T00:00:00"/>
    <d v="2021-12-02T00:00:00"/>
    <d v="2021-12-02T00:00:00"/>
    <d v="2021-12-02T00:00:00"/>
    <s v="완료"/>
    <m/>
    <m/>
    <m/>
    <m/>
    <s v="조한이/기획팀"/>
    <x v="37"/>
    <s v="이세웅"/>
    <s v="ZSDR0010 권한추가"/>
  </r>
  <r>
    <n v="3135"/>
    <s v="202111-167"/>
    <s v="N"/>
    <x v="2831"/>
    <s v="MES"/>
    <x v="2"/>
    <x v="1"/>
    <x v="2"/>
    <n v="2021"/>
    <n v="12"/>
    <n v="49"/>
    <d v="2021-12-02T00:00:00"/>
    <d v="2021-12-02T00:00:00"/>
    <d v="2021-12-02T00:00:00"/>
    <d v="2021-12-02T00:00:00"/>
    <s v="완료"/>
    <m/>
    <m/>
    <m/>
    <m/>
    <s v="류혜진/해외영업팀"/>
    <x v="37"/>
    <s v="이세웅"/>
    <s v="ZFIR0060[매출부가세세금계산서전송]_x000a_&quot;인증서만료일 30일전에는 발행불가&quot;_x000a_SAP Local 인증서 관리폴더에 해당 인증서 내용copy"/>
  </r>
  <r>
    <n v="3136"/>
    <s v="202111-168"/>
    <s v="N"/>
    <x v="2832"/>
    <s v="MES"/>
    <x v="2"/>
    <x v="1"/>
    <x v="2"/>
    <n v="2021"/>
    <n v="12"/>
    <n v="49"/>
    <d v="2021-12-02T00:00:00"/>
    <d v="2021-12-02T00:00:00"/>
    <d v="2021-12-02T00:00:00"/>
    <d v="2021-12-02T00:00:00"/>
    <s v="완료"/>
    <m/>
    <m/>
    <m/>
    <m/>
    <s v="최영범/국내영업팀"/>
    <x v="37"/>
    <s v="이세웅"/>
    <s v="꼬리표번호 : C01SHE0022111290001_x000a_판매문서 다른건으로 재고 Mapping 확인전달"/>
  </r>
  <r>
    <n v="3137"/>
    <s v="202111-169"/>
    <s v="N"/>
    <x v="2833"/>
    <s v="MES"/>
    <x v="2"/>
    <x v="1"/>
    <x v="2"/>
    <n v="2021"/>
    <n v="12"/>
    <n v="49"/>
    <d v="2021-12-02T00:00:00"/>
    <d v="2021-12-02T00:00:00"/>
    <d v="2021-12-02T00:00:00"/>
    <d v="2021-12-02T00:00:00"/>
    <s v="완료"/>
    <m/>
    <m/>
    <m/>
    <m/>
    <s v="강덕우/국내영업팀"/>
    <x v="37"/>
    <s v="이세웅"/>
    <s v="ZSDR0080[보관매출조회 및 실출고납품]_x000a_해당 일자조회조건 오류로 인한 조회불가, 확인완료"/>
  </r>
  <r>
    <n v="3138"/>
    <s v="202111-170"/>
    <s v="N"/>
    <x v="2834"/>
    <s v="MES"/>
    <x v="2"/>
    <x v="1"/>
    <x v="2"/>
    <n v="2021"/>
    <n v="12"/>
    <n v="49"/>
    <d v="2021-12-01T00:00:00"/>
    <d v="2021-12-01T00:00:00"/>
    <d v="2021-12-01T00:00:00"/>
    <d v="2021-12-01T00:00:00"/>
    <s v="완료"/>
    <m/>
    <m/>
    <m/>
    <m/>
    <s v="송찬미/아이젝스"/>
    <x v="101"/>
    <s v="김윤수"/>
    <s v="특이사항 없음"/>
  </r>
  <r>
    <n v="3139"/>
    <s v="202111-171"/>
    <s v="N"/>
    <x v="2835"/>
    <s v="MES"/>
    <x v="2"/>
    <x v="1"/>
    <x v="2"/>
    <n v="2021"/>
    <n v="12"/>
    <n v="49"/>
    <d v="2021-12-01T00:00:00"/>
    <d v="2021-12-01T00:00:00"/>
    <d v="2021-12-01T00:00:00"/>
    <d v="2021-12-01T00:00:00"/>
    <s v="완료"/>
    <m/>
    <m/>
    <m/>
    <m/>
    <s v="박형순/광케이블설비팀"/>
    <x v="38"/>
    <s v="허경훈"/>
    <m/>
  </r>
  <r>
    <n v="3140"/>
    <s v="202111-172"/>
    <s v="N"/>
    <x v="2836"/>
    <s v="MES"/>
    <x v="2"/>
    <x v="1"/>
    <x v="2"/>
    <n v="2021"/>
    <n v="12"/>
    <n v="49"/>
    <d v="2021-12-01T00:00:00"/>
    <d v="2021-12-01T00:00:00"/>
    <d v="2021-12-01T00:00:00"/>
    <d v="2021-12-01T00:00:00"/>
    <s v="완료"/>
    <m/>
    <m/>
    <m/>
    <m/>
    <s v="최근영/IT팀"/>
    <x v="38"/>
    <s v="허경훈"/>
    <s v="단순 접속 장애"/>
  </r>
  <r>
    <n v="3141"/>
    <s v="202111-173"/>
    <s v="N"/>
    <x v="1861"/>
    <s v="MES"/>
    <x v="2"/>
    <x v="1"/>
    <x v="2"/>
    <n v="2021"/>
    <n v="12"/>
    <n v="49"/>
    <d v="2021-12-01T00:00:00"/>
    <d v="2021-12-01T00:00:00"/>
    <d v="2021-12-01T00:00:00"/>
    <d v="2021-12-01T00:00:00"/>
    <s v="완료"/>
    <m/>
    <m/>
    <m/>
    <m/>
    <s v="백광현/HR팀"/>
    <x v="38"/>
    <s v="허경훈"/>
    <s v="이승호(대한광통신 - 특수광기술팀)"/>
  </r>
  <r>
    <n v="3142"/>
    <s v="202111-174"/>
    <s v="N"/>
    <x v="1861"/>
    <s v="MES"/>
    <x v="2"/>
    <x v="1"/>
    <x v="2"/>
    <n v="2021"/>
    <n v="12"/>
    <n v="49"/>
    <d v="2021-12-01T00:00:00"/>
    <d v="2021-12-01T00:00:00"/>
    <d v="2021-12-01T00:00:00"/>
    <d v="2021-12-01T00:00:00"/>
    <s v="완료"/>
    <m/>
    <m/>
    <m/>
    <m/>
    <s v="백광현/HR팀"/>
    <x v="38"/>
    <s v="허경훈"/>
    <s v="이상민(대한광통신 - 광케이블생산팀)"/>
  </r>
  <r>
    <n v="3143"/>
    <s v="202111-175"/>
    <s v="N"/>
    <x v="2837"/>
    <s v="MES"/>
    <x v="2"/>
    <x v="1"/>
    <x v="2"/>
    <n v="2022"/>
    <n v="2"/>
    <n v="7"/>
    <d v="2021-12-01T00:00:00"/>
    <d v="2021-12-01T00:00:00"/>
    <d v="2021-12-01T00:00:00"/>
    <d v="2022-02-09T00:00:00"/>
    <s v="완료"/>
    <s v="Drop"/>
    <m/>
    <m/>
    <m/>
    <s v="최근영/IT팀"/>
    <x v="104"/>
    <s v="허경훈_x000a_정희황"/>
    <s v="스토리지 복구를 통한 메일 복구 작업 중"/>
  </r>
  <r>
    <n v="3144"/>
    <s v="202111-176"/>
    <s v="N"/>
    <x v="2838"/>
    <s v="MES"/>
    <x v="2"/>
    <x v="1"/>
    <x v="2"/>
    <n v="2022"/>
    <n v="2"/>
    <n v="7"/>
    <d v="2021-12-02T00:00:00"/>
    <d v="2021-12-02T00:00:00"/>
    <d v="2021-12-02T00:00:00"/>
    <d v="2022-02-09T00:00:00"/>
    <s v="완료"/>
    <s v="Drop"/>
    <m/>
    <m/>
    <m/>
    <s v="최근영/IT팀"/>
    <x v="105"/>
    <s v="허경훈_x000a_김윤수"/>
    <s v="그룹웨어 Mail 서버 장애 처리_x000a_   - 작업 대상 : gwpmx1, 2_x000a_   - 작업 내용_x000a_     1) os 싱글 레벨 부팅 및  클러스터 수동 수행_x000a_     2) 클러스터 _x000a_     3) 임시 스토리지 볼륨 할당 및 나온소프트 DB 데이터 _x000a_         마이그레이션 수행      "/>
  </r>
  <r>
    <n v="3145"/>
    <s v="202111-177"/>
    <s v="N"/>
    <x v="2839"/>
    <s v="MES"/>
    <x v="2"/>
    <x v="1"/>
    <x v="2"/>
    <n v="2021"/>
    <n v="12"/>
    <n v="49"/>
    <d v="2021-12-02T00:00:00"/>
    <d v="2021-12-02T00:00:00"/>
    <d v="2021-12-02T00:00:00"/>
    <d v="2021-12-02T00:00:00"/>
    <s v="완료"/>
    <m/>
    <m/>
    <m/>
    <m/>
    <s v="유용육/재무팀"/>
    <x v="38"/>
    <s v="허경훈"/>
    <m/>
  </r>
  <r>
    <n v="3146"/>
    <s v="202111-178"/>
    <s v="N"/>
    <x v="2840"/>
    <s v="MES"/>
    <x v="2"/>
    <x v="1"/>
    <x v="2"/>
    <n v="2022"/>
    <n v="2"/>
    <n v="7"/>
    <d v="2021-12-02T00:00:00"/>
    <d v="2021-12-02T00:00:00"/>
    <d v="2021-12-02T00:00:00"/>
    <d v="2022-02-09T00:00:00"/>
    <s v="완료"/>
    <s v="Drop"/>
    <m/>
    <m/>
    <m/>
    <s v="박진현"/>
    <x v="38"/>
    <s v="허경훈"/>
    <m/>
  </r>
  <r>
    <n v="3147"/>
    <s v="202111-179"/>
    <s v="N"/>
    <x v="2841"/>
    <s v="MES"/>
    <x v="2"/>
    <x v="1"/>
    <x v="2"/>
    <n v="2022"/>
    <n v="2"/>
    <n v="7"/>
    <d v="2021-12-03T00:00:00"/>
    <d v="2021-12-03T00:00:00"/>
    <d v="2021-12-03T00:00:00"/>
    <d v="2022-02-09T00:00:00"/>
    <s v="완료"/>
    <s v="Drop"/>
    <m/>
    <m/>
    <m/>
    <s v="백광현/HR팀"/>
    <x v="38"/>
    <s v="허경훈"/>
    <m/>
  </r>
  <r>
    <n v="3148"/>
    <s v="202111-180"/>
    <s v="N"/>
    <x v="2842"/>
    <s v="MES"/>
    <x v="2"/>
    <x v="0"/>
    <x v="2"/>
    <n v="2021"/>
    <n v="11"/>
    <n v="49"/>
    <d v="2021-11-29T00:00:00"/>
    <d v="2021-11-29T00:00:00"/>
    <d v="2021-11-29T00:00:00"/>
    <d v="2021-11-29T00:00:00"/>
    <s v="완료"/>
    <m/>
    <m/>
    <m/>
    <m/>
    <s v="정원엔시스_x000a_이제훈 과장"/>
    <x v="42"/>
    <s v="정희황"/>
    <s v="11월 서버 정기점검_x000a_  - 점검 대상 : 가상화 / 스토리지점검 (VNX5200, DX100)_x000a_  - 점검내용_x000a_    1)H/W 점검 및 LED 확인_x000a_    2)Event 확인_x000a_    3)서버자원 사용률 점검"/>
  </r>
  <r>
    <n v="3149"/>
    <s v="202111-181"/>
    <s v="N"/>
    <x v="2843"/>
    <s v="MES"/>
    <x v="2"/>
    <x v="0"/>
    <x v="2"/>
    <n v="2021"/>
    <n v="11"/>
    <n v="49"/>
    <d v="2021-11-30T00:00:00"/>
    <d v="2021-11-30T00:00:00"/>
    <d v="2021-11-30T00:00:00"/>
    <d v="2021-11-30T00:00:00"/>
    <s v="완료"/>
    <m/>
    <m/>
    <m/>
    <m/>
    <s v="효성ITX_x000a_지창환"/>
    <x v="42"/>
    <s v="정희황"/>
    <s v="11월 스토리지 정기점검_x000a_  - 점검 대상 : Hitachi F600_x000a_  - 점검내용_x000a_    1)H/W 점검 및 LED 확인_x000a_    2)Event 확인"/>
  </r>
  <r>
    <n v="3150"/>
    <s v="202111-182"/>
    <s v="N"/>
    <x v="2844"/>
    <s v="MES"/>
    <x v="2"/>
    <x v="0"/>
    <x v="2"/>
    <n v="2021"/>
    <n v="11"/>
    <n v="49"/>
    <d v="2021-11-30T00:00:00"/>
    <d v="2021-11-30T00:00:00"/>
    <d v="2021-11-30T00:00:00"/>
    <d v="2021-11-30T00:00:00"/>
    <s v="완료"/>
    <m/>
    <m/>
    <m/>
    <m/>
    <s v="에이블그리드_x000a_윤종문 차장_x000a_김민식 차장"/>
    <x v="42"/>
    <s v="정희황"/>
    <s v="11월 서버 정기점검_x000a_  - 점검 대상 : SAP ERP / GROUPWARE / NT군_x000a_  - 점검내용_x000a_    1)H/W 점검 및 LED 확인_x000a_    2)OS error Log 확인_x000a_    3)서버자원 사용률 점검 "/>
  </r>
  <r>
    <n v="3151"/>
    <s v="202111-183"/>
    <s v="N"/>
    <x v="2841"/>
    <s v="MES"/>
    <x v="2"/>
    <x v="1"/>
    <x v="2"/>
    <n v="2022"/>
    <n v="2"/>
    <n v="7"/>
    <d v="2021-12-03T00:00:00"/>
    <d v="2021-12-03T00:00:00"/>
    <d v="2021-12-03T00:00:00"/>
    <d v="2022-02-09T00:00:00"/>
    <s v="완료"/>
    <s v="Drop"/>
    <m/>
    <m/>
    <m/>
    <s v="백광현/HR팀"/>
    <x v="38"/>
    <s v="허경훈"/>
    <m/>
  </r>
  <r>
    <n v="3152"/>
    <s v="202111-184"/>
    <s v="N"/>
    <x v="2845"/>
    <s v="MES"/>
    <x v="2"/>
    <x v="1"/>
    <x v="2"/>
    <n v="2022"/>
    <n v="2"/>
    <n v="7"/>
    <d v="2021-12-02T00:00:00"/>
    <d v="2021-12-02T00:00:00"/>
    <d v="2021-12-02T00:00:00"/>
    <d v="2022-02-09T00:00:00"/>
    <s v="완료"/>
    <s v="Drop"/>
    <m/>
    <m/>
    <m/>
    <s v="최근영/IT팀"/>
    <x v="42"/>
    <s v="정희황"/>
    <m/>
  </r>
  <r>
    <n v="3153"/>
    <s v="202112-001"/>
    <s v="Y"/>
    <x v="2846"/>
    <s v="IT"/>
    <x v="2"/>
    <x v="1"/>
    <x v="2"/>
    <n v="2021"/>
    <n v="12"/>
    <n v="49"/>
    <d v="2021-12-03T00:00:00"/>
    <d v="2021-12-03T00:00:00"/>
    <d v="2021-12-03T00:00:00"/>
    <d v="2021-12-03T00:00:00"/>
    <s v="완료"/>
    <m/>
    <m/>
    <m/>
    <s v="경영지원/CSR팀"/>
    <s v="임성현"/>
    <x v="101"/>
    <s v="김윤수"/>
    <m/>
  </r>
  <r>
    <n v="3154"/>
    <s v="202112-002"/>
    <s v="Y"/>
    <x v="2847"/>
    <s v="IT"/>
    <x v="2"/>
    <x v="1"/>
    <x v="2"/>
    <n v="2021"/>
    <n v="12"/>
    <n v="49"/>
    <d v="2021-12-03T00:00:00"/>
    <d v="2021-12-03T00:00:00"/>
    <d v="2021-12-03T00:00:00"/>
    <d v="2021-12-03T00:00:00"/>
    <s v="완료"/>
    <m/>
    <m/>
    <m/>
    <s v="경영지원/CSR팀"/>
    <s v="임성현"/>
    <x v="101"/>
    <s v="김윤수"/>
    <m/>
  </r>
  <r>
    <n v="3155"/>
    <s v="202112-003"/>
    <s v="Y"/>
    <x v="2848"/>
    <s v="IT"/>
    <x v="2"/>
    <x v="1"/>
    <x v="2"/>
    <n v="2021"/>
    <n v="12"/>
    <n v="49"/>
    <d v="2021-12-03T00:00:00"/>
    <d v="2021-12-03T00:00:00"/>
    <d v="2021-12-03T00:00:00"/>
    <d v="2021-12-03T00:00:00"/>
    <s v="완료"/>
    <m/>
    <m/>
    <m/>
    <s v="SPSS팀"/>
    <s v="함혜민"/>
    <x v="101"/>
    <s v="김윤수"/>
    <m/>
  </r>
  <r>
    <n v="3156"/>
    <s v="202112-004"/>
    <s v="Y"/>
    <x v="2804"/>
    <s v="IT"/>
    <x v="2"/>
    <x v="1"/>
    <x v="2"/>
    <n v="2021"/>
    <n v="12"/>
    <n v="49"/>
    <d v="2021-12-03T00:00:00"/>
    <d v="2021-12-03T00:00:00"/>
    <d v="2021-12-03T00:00:00"/>
    <d v="2021-12-03T00:00:00"/>
    <s v="완료"/>
    <m/>
    <m/>
    <m/>
    <s v="R/M팀"/>
    <s v="신봉현"/>
    <x v="101"/>
    <s v="김윤수"/>
    <m/>
  </r>
  <r>
    <n v="3157"/>
    <s v="202112-005"/>
    <s v="Y"/>
    <x v="2804"/>
    <s v="IT"/>
    <x v="2"/>
    <x v="1"/>
    <x v="2"/>
    <n v="2021"/>
    <n v="12"/>
    <n v="49"/>
    <d v="2021-12-03T00:00:00"/>
    <d v="2021-12-03T00:00:00"/>
    <d v="2021-12-03T00:00:00"/>
    <d v="2021-12-03T00:00:00"/>
    <s v="완료"/>
    <m/>
    <m/>
    <m/>
    <s v="기술전략팀"/>
    <s v="이승민"/>
    <x v="101"/>
    <s v="김윤수"/>
    <m/>
  </r>
  <r>
    <n v="3158"/>
    <s v="202112-006"/>
    <s v="Y"/>
    <x v="2804"/>
    <s v="IT"/>
    <x v="2"/>
    <x v="1"/>
    <x v="2"/>
    <n v="2021"/>
    <n v="12"/>
    <n v="49"/>
    <d v="2021-12-03T00:00:00"/>
    <d v="2021-12-03T00:00:00"/>
    <d v="2021-12-03T00:00:00"/>
    <d v="2021-12-03T00:00:00"/>
    <s v="완료"/>
    <m/>
    <m/>
    <m/>
    <s v="TFO네트웍스"/>
    <s v="조영민"/>
    <x v="101"/>
    <s v="김윤수"/>
    <m/>
  </r>
  <r>
    <n v="3159"/>
    <s v="202112-007"/>
    <s v="Y"/>
    <x v="2804"/>
    <s v="IT"/>
    <x v="2"/>
    <x v="1"/>
    <x v="2"/>
    <n v="2021"/>
    <n v="12"/>
    <n v="49"/>
    <d v="2021-12-03T00:00:00"/>
    <d v="2021-12-03T00:00:00"/>
    <d v="2021-12-03T00:00:00"/>
    <d v="2021-12-03T00:00:00"/>
    <s v="완료"/>
    <m/>
    <m/>
    <m/>
    <s v="광섬유기술2팀"/>
    <s v="강선웅"/>
    <x v="101"/>
    <s v="김윤수"/>
    <m/>
  </r>
  <r>
    <n v="3160"/>
    <s v="202112-008"/>
    <s v="Y"/>
    <x v="2849"/>
    <s v="IT"/>
    <x v="2"/>
    <x v="1"/>
    <x v="2"/>
    <n v="2021"/>
    <n v="12"/>
    <n v="49"/>
    <d v="2021-12-03T00:00:00"/>
    <d v="2021-12-03T00:00:00"/>
    <d v="2021-12-03T00:00:00"/>
    <d v="2021-12-03T00:00:00"/>
    <s v="완료"/>
    <m/>
    <m/>
    <m/>
    <s v="광케이블설비팀"/>
    <s v="김경민"/>
    <x v="101"/>
    <s v="김윤수"/>
    <m/>
  </r>
  <r>
    <n v="3161"/>
    <s v="202112-009"/>
    <s v="Y"/>
    <x v="2850"/>
    <s v="IT"/>
    <x v="2"/>
    <x v="1"/>
    <x v="3"/>
    <n v="2021"/>
    <n v="12"/>
    <n v="50"/>
    <d v="2021-12-06T00:00:00"/>
    <d v="2021-12-06T00:00:00"/>
    <d v="2021-12-06T00:00:00"/>
    <d v="2021-12-06T00:00:00"/>
    <s v="완료"/>
    <m/>
    <m/>
    <m/>
    <s v="해외영업2팀"/>
    <s v="이지혜"/>
    <x v="101"/>
    <s v="김윤수"/>
    <m/>
  </r>
  <r>
    <n v="3162"/>
    <s v="202112-010"/>
    <s v="Y"/>
    <x v="2848"/>
    <s v="IT"/>
    <x v="2"/>
    <x v="1"/>
    <x v="3"/>
    <n v="2021"/>
    <n v="12"/>
    <n v="50"/>
    <d v="2021-12-06T00:00:00"/>
    <d v="2021-12-06T00:00:00"/>
    <d v="2021-12-06T00:00:00"/>
    <d v="2021-12-06T00:00:00"/>
    <s v="완료"/>
    <m/>
    <m/>
    <m/>
    <s v="품질보증팀"/>
    <s v="구석수"/>
    <x v="101"/>
    <s v="김윤수"/>
    <m/>
  </r>
  <r>
    <n v="3163"/>
    <s v="202112-011"/>
    <s v="Y"/>
    <x v="2851"/>
    <s v="IT"/>
    <x v="2"/>
    <x v="1"/>
    <x v="3"/>
    <n v="2021"/>
    <n v="12"/>
    <n v="50"/>
    <d v="2021-12-06T00:00:00"/>
    <d v="2021-12-06T00:00:00"/>
    <d v="2021-12-06T00:00:00"/>
    <d v="2021-12-06T00:00:00"/>
    <s v="완료"/>
    <m/>
    <m/>
    <m/>
    <s v="광섬유생산팀"/>
    <s v="안영환"/>
    <x v="101"/>
    <s v="김윤수"/>
    <m/>
  </r>
  <r>
    <n v="3164"/>
    <s v="202112-012"/>
    <s v="Y"/>
    <x v="2848"/>
    <s v="IT"/>
    <x v="2"/>
    <x v="1"/>
    <x v="3"/>
    <n v="2021"/>
    <n v="12"/>
    <n v="50"/>
    <d v="2021-12-06T00:00:00"/>
    <d v="2021-12-06T00:00:00"/>
    <d v="2021-12-06T00:00:00"/>
    <d v="2021-12-06T00:00:00"/>
    <s v="완료"/>
    <m/>
    <m/>
    <m/>
    <s v="광케이블생산팀"/>
    <s v="이상민"/>
    <x v="101"/>
    <s v="김윤수"/>
    <m/>
  </r>
  <r>
    <n v="3165"/>
    <s v="202112-013"/>
    <s v="Y"/>
    <x v="2852"/>
    <s v="IT"/>
    <x v="2"/>
    <x v="1"/>
    <x v="3"/>
    <n v="2021"/>
    <n v="12"/>
    <n v="50"/>
    <d v="2021-12-06T00:00:00"/>
    <d v="2021-12-06T00:00:00"/>
    <d v="2021-12-06T00:00:00"/>
    <d v="2021-12-06T00:00:00"/>
    <s v="완료"/>
    <m/>
    <m/>
    <m/>
    <s v="광섬유생산본부"/>
    <s v="양진성"/>
    <x v="101"/>
    <s v="김윤수"/>
    <m/>
  </r>
  <r>
    <n v="3166"/>
    <s v="202112-014"/>
    <s v="Y"/>
    <x v="2853"/>
    <s v="IT"/>
    <x v="2"/>
    <x v="1"/>
    <x v="3"/>
    <n v="2021"/>
    <n v="12"/>
    <n v="50"/>
    <d v="2021-12-06T00:00:00"/>
    <d v="2021-12-06T00:00:00"/>
    <d v="2021-12-06T00:00:00"/>
    <d v="2021-12-06T00:00:00"/>
    <s v="완료"/>
    <m/>
    <m/>
    <m/>
    <s v="광케이블생산팀"/>
    <s v="이상민"/>
    <x v="101"/>
    <s v="김윤수"/>
    <m/>
  </r>
  <r>
    <n v="3167"/>
    <s v="202112-015"/>
    <s v="Y"/>
    <x v="2854"/>
    <s v="IT"/>
    <x v="2"/>
    <x v="1"/>
    <x v="3"/>
    <n v="2021"/>
    <n v="12"/>
    <n v="50"/>
    <d v="2021-12-06T00:00:00"/>
    <d v="2021-12-06T00:00:00"/>
    <d v="2021-12-06T00:00:00"/>
    <d v="2021-12-06T00:00:00"/>
    <s v="완료"/>
    <m/>
    <m/>
    <m/>
    <s v="특수광기술팀"/>
    <s v="이승호"/>
    <x v="101"/>
    <s v="김윤수"/>
    <m/>
  </r>
  <r>
    <n v="3168"/>
    <s v="202112-016"/>
    <s v="Y"/>
    <x v="2855"/>
    <s v="IT"/>
    <x v="2"/>
    <x v="1"/>
    <x v="3"/>
    <n v="2021"/>
    <n v="12"/>
    <n v="50"/>
    <d v="2021-12-06T00:00:00"/>
    <d v="2021-12-06T00:00:00"/>
    <d v="2021-12-06T00:00:00"/>
    <d v="2021-12-06T00:00:00"/>
    <s v="완료"/>
    <m/>
    <m/>
    <m/>
    <s v="해외영업2팀"/>
    <s v="이지혜"/>
    <x v="101"/>
    <s v="김윤수"/>
    <m/>
  </r>
  <r>
    <n v="3169"/>
    <s v="202112-017"/>
    <s v="Y"/>
    <x v="2856"/>
    <s v="IT"/>
    <x v="2"/>
    <x v="1"/>
    <x v="3"/>
    <n v="2021"/>
    <n v="12"/>
    <n v="50"/>
    <d v="2021-12-06T00:00:00"/>
    <d v="2021-12-06T00:00:00"/>
    <d v="2021-12-06T00:00:00"/>
    <d v="2021-12-07T00:00:00"/>
    <s v="완료"/>
    <m/>
    <m/>
    <m/>
    <s v="광섬유기술2팀"/>
    <s v="Charley Ke"/>
    <x v="101"/>
    <s v="김윤수"/>
    <m/>
  </r>
  <r>
    <n v="3170"/>
    <s v="202112-018"/>
    <s v="Y"/>
    <x v="2857"/>
    <s v="IT"/>
    <x v="2"/>
    <x v="1"/>
    <x v="3"/>
    <n v="2021"/>
    <n v="12"/>
    <n v="50"/>
    <d v="2021-12-07T00:00:00"/>
    <d v="2021-12-07T00:00:00"/>
    <d v="2021-12-07T00:00:00"/>
    <d v="2021-12-07T00:00:00"/>
    <s v="완료"/>
    <m/>
    <m/>
    <m/>
    <s v="인프라사업부"/>
    <s v="박미주"/>
    <x v="101"/>
    <s v="김윤수"/>
    <m/>
  </r>
  <r>
    <n v="3171"/>
    <s v="202112-019"/>
    <s v="Y"/>
    <x v="2858"/>
    <s v="IT"/>
    <x v="2"/>
    <x v="1"/>
    <x v="3"/>
    <n v="2021"/>
    <n v="12"/>
    <n v="50"/>
    <d v="2021-12-07T00:00:00"/>
    <d v="2021-12-07T00:00:00"/>
    <d v="2021-12-07T00:00:00"/>
    <d v="2021-12-07T00:00:00"/>
    <s v="완료"/>
    <m/>
    <m/>
    <m/>
    <s v="국내영업팀"/>
    <s v="강덕우"/>
    <x v="101"/>
    <s v="김윤수"/>
    <m/>
  </r>
  <r>
    <n v="3172"/>
    <s v="202112-020"/>
    <s v="Y"/>
    <x v="2859"/>
    <s v="IT"/>
    <x v="2"/>
    <x v="1"/>
    <x v="3"/>
    <n v="2021"/>
    <n v="12"/>
    <n v="50"/>
    <d v="2021-12-07T00:00:00"/>
    <d v="2021-12-07T00:00:00"/>
    <d v="2021-12-07T00:00:00"/>
    <d v="2021-12-07T00:00:00"/>
    <s v="완료"/>
    <m/>
    <m/>
    <m/>
    <s v="해외영업2팀"/>
    <s v="이지혜"/>
    <x v="101"/>
    <s v="김윤수"/>
    <m/>
  </r>
  <r>
    <n v="3173"/>
    <s v="202112-021"/>
    <s v="Y"/>
    <x v="2860"/>
    <s v="IT"/>
    <x v="2"/>
    <x v="1"/>
    <x v="3"/>
    <n v="2021"/>
    <n v="12"/>
    <n v="50"/>
    <d v="2021-12-07T00:00:00"/>
    <d v="2021-12-07T00:00:00"/>
    <d v="2021-12-07T00:00:00"/>
    <d v="2021-12-08T00:00:00"/>
    <s v="완료"/>
    <m/>
    <m/>
    <m/>
    <s v="품지보증팀"/>
    <s v="구석수"/>
    <x v="101"/>
    <s v="김윤수"/>
    <m/>
  </r>
  <r>
    <n v="3174"/>
    <s v="202112-022"/>
    <s v="Y"/>
    <x v="2861"/>
    <s v="IT"/>
    <x v="2"/>
    <x v="1"/>
    <x v="3"/>
    <n v="2021"/>
    <n v="12"/>
    <n v="50"/>
    <d v="2021-12-08T00:00:00"/>
    <d v="2021-12-08T00:00:00"/>
    <d v="2021-12-08T00:00:00"/>
    <d v="2021-12-08T00:00:00"/>
    <s v="완료"/>
    <m/>
    <m/>
    <m/>
    <s v="경영지원/CSR팀"/>
    <s v="정소연"/>
    <x v="101"/>
    <s v="김윤수"/>
    <m/>
  </r>
  <r>
    <n v="3175"/>
    <s v="202112-023"/>
    <s v="Y"/>
    <x v="2862"/>
    <s v="IT"/>
    <x v="2"/>
    <x v="1"/>
    <x v="3"/>
    <n v="2021"/>
    <n v="12"/>
    <n v="50"/>
    <d v="2021-12-08T00:00:00"/>
    <d v="2021-12-08T00:00:00"/>
    <d v="2021-12-08T00:00:00"/>
    <d v="2021-12-08T00:00:00"/>
    <s v="완료"/>
    <m/>
    <m/>
    <m/>
    <s v="광케이블설비팀"/>
    <s v="박형순"/>
    <x v="101"/>
    <s v="김윤수"/>
    <m/>
  </r>
  <r>
    <n v="3176"/>
    <s v="202112-024"/>
    <s v="Y"/>
    <x v="2863"/>
    <s v="IT"/>
    <x v="2"/>
    <x v="1"/>
    <x v="3"/>
    <n v="2021"/>
    <n v="12"/>
    <n v="50"/>
    <d v="2021-12-08T00:00:00"/>
    <d v="2021-12-08T00:00:00"/>
    <d v="2021-12-08T00:00:00"/>
    <d v="2021-12-08T00:00:00"/>
    <s v="완료"/>
    <m/>
    <m/>
    <m/>
    <s v="광케이블생산팀"/>
    <s v="이상민"/>
    <x v="101"/>
    <s v="김윤수"/>
    <m/>
  </r>
  <r>
    <n v="3177"/>
    <s v="202112-025"/>
    <s v="Y"/>
    <x v="2864"/>
    <s v="IT"/>
    <x v="2"/>
    <x v="1"/>
    <x v="3"/>
    <n v="2021"/>
    <n v="12"/>
    <n v="50"/>
    <d v="2021-12-08T00:00:00"/>
    <d v="2021-12-08T00:00:00"/>
    <d v="2021-12-08T00:00:00"/>
    <d v="2021-12-08T00:00:00"/>
    <s v="완료"/>
    <m/>
    <m/>
    <m/>
    <s v="해외영업2팀"/>
    <s v="이지혜"/>
    <x v="101"/>
    <s v="김윤수"/>
    <m/>
  </r>
  <r>
    <n v="3178"/>
    <s v="202112-026"/>
    <s v="Y"/>
    <x v="2865"/>
    <s v="IT"/>
    <x v="2"/>
    <x v="1"/>
    <x v="3"/>
    <n v="2021"/>
    <n v="12"/>
    <n v="50"/>
    <d v="2021-12-09T00:00:00"/>
    <d v="2021-12-09T00:00:00"/>
    <d v="2021-12-09T00:00:00"/>
    <d v="2021-12-09T00:00:00"/>
    <s v="완료"/>
    <m/>
    <m/>
    <m/>
    <s v="생산팀"/>
    <s v="안영환"/>
    <x v="101"/>
    <s v="김윤수"/>
    <m/>
  </r>
  <r>
    <n v="3179"/>
    <s v="202112-027"/>
    <s v="Y"/>
    <x v="2866"/>
    <s v="IT"/>
    <x v="2"/>
    <x v="1"/>
    <x v="3"/>
    <n v="2021"/>
    <n v="12"/>
    <n v="50"/>
    <d v="2021-12-09T00:00:00"/>
    <d v="2021-12-09T00:00:00"/>
    <d v="2021-12-09T00:00:00"/>
    <d v="2021-12-09T00:00:00"/>
    <s v="완료"/>
    <m/>
    <m/>
    <m/>
    <s v="생산팀"/>
    <s v="안영환"/>
    <x v="101"/>
    <s v="김윤수"/>
    <m/>
  </r>
  <r>
    <n v="3180"/>
    <s v="202112-028"/>
    <s v="N"/>
    <x v="2867"/>
    <s v="IT"/>
    <x v="2"/>
    <x v="1"/>
    <x v="3"/>
    <n v="2021"/>
    <n v="12"/>
    <n v="50"/>
    <d v="2021-12-06T00:00:00"/>
    <d v="2021-12-06T00:00:00"/>
    <d v="2021-12-06T00:00:00"/>
    <d v="2021-12-06T00:00:00"/>
    <s v="완료"/>
    <m/>
    <m/>
    <m/>
    <s v="생산관리팀"/>
    <s v="이태경"/>
    <x v="93"/>
    <s v="노희만"/>
    <m/>
  </r>
  <r>
    <n v="3181"/>
    <s v="202112-029"/>
    <s v="N"/>
    <x v="2806"/>
    <s v="IT"/>
    <x v="2"/>
    <x v="1"/>
    <x v="3"/>
    <n v="2021"/>
    <n v="12"/>
    <n v="50"/>
    <d v="2021-12-06T00:00:00"/>
    <d v="2021-12-06T00:00:00"/>
    <d v="2021-12-06T00:00:00"/>
    <d v="2021-12-06T00:00:00"/>
    <s v="완료"/>
    <m/>
    <m/>
    <m/>
    <s v="생산관리팀"/>
    <s v="이태경"/>
    <x v="93"/>
    <s v="노희만"/>
    <m/>
  </r>
  <r>
    <n v="3182"/>
    <s v="202112-030"/>
    <s v="N"/>
    <x v="2868"/>
    <s v="IT"/>
    <x v="2"/>
    <x v="1"/>
    <x v="3"/>
    <n v="2021"/>
    <n v="12"/>
    <n v="50"/>
    <d v="2021-12-06T00:00:00"/>
    <d v="2021-12-06T00:00:00"/>
    <d v="2021-12-06T00:00:00"/>
    <d v="2021-12-06T00:00:00"/>
    <s v="완료"/>
    <m/>
    <m/>
    <m/>
    <s v="품질보증팀"/>
    <s v="이기혁"/>
    <x v="93"/>
    <s v="노희만"/>
    <m/>
  </r>
  <r>
    <n v="3183"/>
    <s v="202112-031"/>
    <s v="N"/>
    <x v="2869"/>
    <s v="IT"/>
    <x v="2"/>
    <x v="1"/>
    <x v="3"/>
    <n v="2021"/>
    <n v="12"/>
    <n v="50"/>
    <d v="2021-12-06T00:00:00"/>
    <d v="2021-12-06T00:00:00"/>
    <d v="2021-12-06T00:00:00"/>
    <d v="2021-12-07T00:00:00"/>
    <s v="완료"/>
    <m/>
    <m/>
    <m/>
    <s v="생산관리팀"/>
    <s v="이태경"/>
    <x v="93"/>
    <s v="노희만"/>
    <m/>
  </r>
  <r>
    <n v="3184"/>
    <s v="202112-032"/>
    <s v="N"/>
    <x v="2870"/>
    <s v="IT"/>
    <x v="2"/>
    <x v="1"/>
    <x v="3"/>
    <n v="2021"/>
    <n v="12"/>
    <n v="50"/>
    <d v="2021-12-08T00:00:00"/>
    <d v="2021-12-08T00:00:00"/>
    <d v="2021-12-08T00:00:00"/>
    <d v="2021-12-08T00:00:00"/>
    <s v="완료"/>
    <m/>
    <m/>
    <m/>
    <s v="품질보증팀"/>
    <s v="이기혁"/>
    <x v="93"/>
    <s v="노희만"/>
    <m/>
  </r>
  <r>
    <n v="3185"/>
    <s v="202112-033"/>
    <s v="N"/>
    <x v="2871"/>
    <s v="IT"/>
    <x v="2"/>
    <x v="1"/>
    <x v="3"/>
    <n v="2021"/>
    <n v="12"/>
    <n v="50"/>
    <d v="2021-12-08T00:00:00"/>
    <d v="2021-12-08T00:00:00"/>
    <d v="2021-12-08T00:00:00"/>
    <d v="2021-12-08T00:00:00"/>
    <s v="완료"/>
    <m/>
    <m/>
    <m/>
    <s v="IT팀"/>
    <s v="IT팀"/>
    <x v="93"/>
    <s v="노희만"/>
    <m/>
  </r>
  <r>
    <n v="3186"/>
    <s v="202112-034"/>
    <s v="N"/>
    <x v="2872"/>
    <s v="IT"/>
    <x v="2"/>
    <x v="1"/>
    <x v="3"/>
    <n v="2022"/>
    <n v="2"/>
    <n v="7"/>
    <d v="2021-12-09T00:00:00"/>
    <d v="2021-12-09T00:00:00"/>
    <d v="2021-12-09T00:00:00"/>
    <d v="2022-02-09T00:00:00"/>
    <s v="완료"/>
    <m/>
    <m/>
    <m/>
    <s v="품질보증팀"/>
    <s v="이기혁"/>
    <x v="93"/>
    <s v="노희만"/>
    <m/>
  </r>
  <r>
    <n v="3187"/>
    <s v="202112-035"/>
    <s v="N"/>
    <x v="2873"/>
    <s v="IT"/>
    <x v="2"/>
    <x v="1"/>
    <x v="3"/>
    <n v="2022"/>
    <n v="2"/>
    <n v="7"/>
    <d v="2021-12-10T00:00:00"/>
    <d v="2021-12-10T00:00:00"/>
    <d v="2021-12-10T00:00:00"/>
    <d v="2022-02-09T00:00:00"/>
    <s v="완료"/>
    <m/>
    <m/>
    <m/>
    <s v="품질보증팀"/>
    <s v="이기혁"/>
    <x v="93"/>
    <s v="노희만"/>
    <m/>
  </r>
  <r>
    <n v="3188"/>
    <s v="202112-036"/>
    <s v="N"/>
    <x v="2874"/>
    <s v="IT"/>
    <x v="2"/>
    <x v="1"/>
    <x v="2"/>
    <s v=""/>
    <s v=""/>
    <s v=""/>
    <d v="2021-12-03T00:00:00"/>
    <d v="2021-12-03T00:00:00"/>
    <d v="2021-12-03T00:00:00"/>
    <m/>
    <s v="완료"/>
    <m/>
    <m/>
    <m/>
    <m/>
    <s v="김완중/기획팀"/>
    <x v="37"/>
    <s v="이세웅"/>
    <s v="1310 완제품 공정 혼합율등록 오류로 인한(원가팀원가작성), _x000a_견적프로그램 수정(1320, 1310 =&gt; 원가상세표 해당로직_x000a_단절시킴)"/>
  </r>
  <r>
    <n v="3189"/>
    <s v="202112-037"/>
    <s v="N"/>
    <x v="2875"/>
    <s v="IT"/>
    <x v="2"/>
    <x v="1"/>
    <x v="3"/>
    <n v="2021"/>
    <n v="12"/>
    <n v="50"/>
    <d v="2021-12-06T00:00:00"/>
    <d v="2021-12-06T00:00:00"/>
    <d v="2021-12-06T00:00:00"/>
    <d v="2021-12-06T00:00:00"/>
    <s v="완료"/>
    <m/>
    <m/>
    <m/>
    <m/>
    <s v="이세웅/IT팀"/>
    <x v="37"/>
    <s v="이세웅"/>
    <s v="만료Session에 대한 kill 작업 수행"/>
  </r>
  <r>
    <n v="3190"/>
    <s v="202112-038"/>
    <s v="N"/>
    <x v="2876"/>
    <s v="IT"/>
    <x v="2"/>
    <x v="1"/>
    <x v="3"/>
    <n v="2021"/>
    <n v="12"/>
    <n v="50"/>
    <d v="2021-12-06T00:00:00"/>
    <d v="2021-12-06T00:00:00"/>
    <d v="2021-12-06T00:00:00"/>
    <d v="2021-12-06T00:00:00"/>
    <s v="완료"/>
    <m/>
    <m/>
    <m/>
    <m/>
    <s v="김현기/특수광기능"/>
    <x v="37"/>
    <s v="이세웅"/>
    <s v="5047180[TFO-SL600P735-SMA-2M]"/>
  </r>
  <r>
    <n v="3191"/>
    <s v="202112-039"/>
    <s v="N"/>
    <x v="2877"/>
    <s v="IT"/>
    <x v="2"/>
    <x v="1"/>
    <x v="3"/>
    <n v="2021"/>
    <n v="12"/>
    <n v="50"/>
    <d v="2021-12-06T00:00:00"/>
    <d v="2021-12-06T00:00:00"/>
    <d v="2021-12-06T00:00:00"/>
    <d v="2021-12-06T00:00:00"/>
    <s v="완료"/>
    <m/>
    <m/>
    <m/>
    <m/>
    <s v="이상민/생산팀"/>
    <x v="37"/>
    <s v="이세웅"/>
    <m/>
  </r>
  <r>
    <n v="3192"/>
    <s v="202112-040"/>
    <s v="N"/>
    <x v="2878"/>
    <s v="IT"/>
    <x v="2"/>
    <x v="1"/>
    <x v="3"/>
    <n v="2021"/>
    <n v="12"/>
    <n v="50"/>
    <d v="2021-12-06T00:00:00"/>
    <d v="2021-12-06T00:00:00"/>
    <d v="2021-12-06T00:00:00"/>
    <d v="2021-12-06T00:00:00"/>
    <s v="완료"/>
    <m/>
    <m/>
    <m/>
    <m/>
    <s v="이은경/재무팀"/>
    <x v="37"/>
    <s v="이세웅"/>
    <s v="전표번호 :7300001710[ 327609 ], _x000a_              7300001717 [ 328569 ] 영업문서로 대체처리"/>
  </r>
  <r>
    <n v="3193"/>
    <s v="202112-041"/>
    <s v="N"/>
    <x v="2879"/>
    <s v="IT"/>
    <x v="2"/>
    <x v="1"/>
    <x v="3"/>
    <n v="2021"/>
    <n v="12"/>
    <n v="50"/>
    <d v="2021-12-07T00:00:00"/>
    <d v="2021-12-07T00:00:00"/>
    <d v="2021-12-07T00:00:00"/>
    <d v="2021-12-08T00:00:00"/>
    <s v="완료"/>
    <m/>
    <m/>
    <m/>
    <m/>
    <s v="황진선/생산팀"/>
    <x v="37"/>
    <s v="이세웅"/>
    <s v="신규프로그램작성:ZPPCB401_x000a_수입입고된 배치번호를 여러건으로 배치분할가능 프로그램"/>
  </r>
  <r>
    <n v="3194"/>
    <s v="202112-042"/>
    <s v="N"/>
    <x v="2880"/>
    <s v="IT"/>
    <x v="2"/>
    <x v="1"/>
    <x v="3"/>
    <n v="2021"/>
    <n v="12"/>
    <n v="50"/>
    <d v="2021-12-08T00:00:00"/>
    <d v="2021-12-08T00:00:00"/>
    <d v="2021-12-08T00:00:00"/>
    <d v="2021-12-08T00:00:00"/>
    <s v="완료"/>
    <m/>
    <m/>
    <m/>
    <m/>
    <s v="박형순/설비팀"/>
    <x v="37"/>
    <s v="이세웅"/>
    <s v="기존 ID가 1310 플랜트 인원으로 Mapping되어 있어,_x000a_다른 ID Mapping( 권한 등 확인작업)"/>
  </r>
  <r>
    <n v="3195"/>
    <s v="202112-043"/>
    <s v="N"/>
    <x v="2881"/>
    <s v="IT"/>
    <x v="2"/>
    <x v="1"/>
    <x v="3"/>
    <n v="2021"/>
    <n v="12"/>
    <n v="50"/>
    <d v="2021-12-09T00:00:00"/>
    <d v="2021-12-09T00:00:00"/>
    <d v="2021-12-09T00:00:00"/>
    <d v="2021-12-09T00:00:00"/>
    <s v="완료"/>
    <m/>
    <m/>
    <m/>
    <m/>
    <s v="김연표/구매팀"/>
    <x v="37"/>
    <s v="이세웅"/>
    <s v="1차 배치분할완료후에, 처리할수 있는 프로그램 개발완료_x000a_ZPPCB402, 1차 프로그램 작성이후에, 배치분할 가능"/>
  </r>
  <r>
    <n v="3196"/>
    <s v="202112-044"/>
    <s v="N"/>
    <x v="2882"/>
    <s v="IT"/>
    <x v="2"/>
    <x v="1"/>
    <x v="2"/>
    <n v="2021"/>
    <n v="12"/>
    <n v="50"/>
    <d v="2021-12-01T00:00:00"/>
    <d v="2021-12-01T00:00:00"/>
    <d v="2021-12-01T00:00:00"/>
    <d v="2021-12-05T00:00:00"/>
    <s v="완료"/>
    <m/>
    <m/>
    <m/>
    <m/>
    <s v="최근영/IT팀"/>
    <x v="104"/>
    <s v="허경훈_x000a_정희황"/>
    <s v="스토리지 복구를 통한 메일 복구 완료(12.05 15:00)"/>
  </r>
  <r>
    <n v="3197"/>
    <s v="202112-045"/>
    <s v="N"/>
    <x v="2840"/>
    <s v="IT"/>
    <x v="2"/>
    <x v="1"/>
    <x v="2"/>
    <n v="2021"/>
    <n v="12"/>
    <n v="50"/>
    <d v="2021-12-02T00:00:00"/>
    <d v="2021-12-02T00:00:00"/>
    <d v="2021-12-02T00:00:00"/>
    <d v="2021-12-06T00:00:00"/>
    <s v="완료"/>
    <m/>
    <m/>
    <m/>
    <m/>
    <s v="박진현"/>
    <x v="38"/>
    <s v="허경훈"/>
    <m/>
  </r>
  <r>
    <n v="3198"/>
    <s v="202112-046"/>
    <s v="N"/>
    <x v="2841"/>
    <s v="IT"/>
    <x v="2"/>
    <x v="1"/>
    <x v="2"/>
    <n v="2021"/>
    <n v="12"/>
    <n v="50"/>
    <d v="2021-12-03T00:00:00"/>
    <d v="2021-12-03T00:00:00"/>
    <d v="2021-12-03T00:00:00"/>
    <d v="2021-12-06T00:00:00"/>
    <s v="완료"/>
    <m/>
    <m/>
    <m/>
    <m/>
    <s v="백광현/HR팀"/>
    <x v="38"/>
    <s v="허경훈"/>
    <m/>
  </r>
  <r>
    <n v="3199"/>
    <s v="202112-047"/>
    <s v="N"/>
    <x v="2883"/>
    <s v="IT"/>
    <x v="2"/>
    <x v="1"/>
    <x v="3"/>
    <n v="2021"/>
    <n v="12"/>
    <n v="50"/>
    <d v="2021-12-06T00:00:00"/>
    <d v="2021-12-06T00:00:00"/>
    <d v="2021-12-06T00:00:00"/>
    <d v="2021-12-06T00:00:00"/>
    <s v="완료"/>
    <m/>
    <m/>
    <m/>
    <m/>
    <s v="이승호/특수광기술팀"/>
    <x v="105"/>
    <s v="허경훈_x000a_김윤수"/>
    <s v="M365연동 오류"/>
  </r>
  <r>
    <n v="3200"/>
    <s v="202112-048"/>
    <s v="N"/>
    <x v="2884"/>
    <s v="IT"/>
    <x v="2"/>
    <x v="1"/>
    <x v="3"/>
    <n v="2021"/>
    <n v="12"/>
    <n v="50"/>
    <d v="2021-12-06T00:00:00"/>
    <d v="2021-12-06T00:00:00"/>
    <d v="2021-12-06T00:00:00"/>
    <d v="2021-12-06T00:00:00"/>
    <s v="완료"/>
    <m/>
    <m/>
    <m/>
    <m/>
    <s v="charley-ke"/>
    <x v="38"/>
    <s v="허경훈"/>
    <s v="삭제자 계정 복원"/>
  </r>
  <r>
    <n v="3201"/>
    <s v="202112-049"/>
    <s v="N"/>
    <x v="2885"/>
    <s v="IT"/>
    <x v="2"/>
    <x v="1"/>
    <x v="3"/>
    <n v="2021"/>
    <n v="12"/>
    <n v="50"/>
    <d v="2021-12-06T00:00:00"/>
    <d v="2021-12-06T00:00:00"/>
    <d v="2021-12-06T00:00:00"/>
    <d v="2021-12-06T00:00:00"/>
    <s v="완료"/>
    <m/>
    <m/>
    <m/>
    <m/>
    <s v="장지영/마케팅팀"/>
    <x v="38"/>
    <s v="허경훈"/>
    <s v="스팸 서버 오탐 예외 처리"/>
  </r>
  <r>
    <n v="3202"/>
    <s v="202112-050"/>
    <s v="N"/>
    <x v="2886"/>
    <s v="IT"/>
    <x v="2"/>
    <x v="1"/>
    <x v="3"/>
    <n v="2021"/>
    <n v="12"/>
    <n v="50"/>
    <d v="2021-12-07T00:00:00"/>
    <d v="2021-12-07T00:00:00"/>
    <d v="2021-12-07T00:00:00"/>
    <d v="2021-12-07T00:00:00"/>
    <s v="완료"/>
    <m/>
    <m/>
    <m/>
    <m/>
    <s v="백광현/HR팀"/>
    <x v="38"/>
    <s v="허경훈"/>
    <s v="함혜민(대한광통신 - SPSS팀)"/>
  </r>
  <r>
    <n v="3203"/>
    <s v="202112-051"/>
    <s v="N"/>
    <x v="2886"/>
    <s v="IT"/>
    <x v="2"/>
    <x v="1"/>
    <x v="3"/>
    <n v="2021"/>
    <n v="12"/>
    <n v="50"/>
    <d v="2021-12-08T00:00:00"/>
    <d v="2021-12-08T00:00:00"/>
    <d v="2021-12-08T00:00:00"/>
    <d v="2021-12-08T00:00:00"/>
    <s v="완료"/>
    <m/>
    <m/>
    <m/>
    <m/>
    <s v="백광현/HR팀"/>
    <x v="38"/>
    <s v="허경훈"/>
    <s v="강유성(대한광통신 - 광섬유생산팀(기능))"/>
  </r>
  <r>
    <n v="3204"/>
    <s v="202112-052"/>
    <s v="N"/>
    <x v="2710"/>
    <s v="IT"/>
    <x v="2"/>
    <x v="1"/>
    <x v="3"/>
    <n v="2021"/>
    <n v="12"/>
    <n v="50"/>
    <d v="2021-12-09T00:00:00"/>
    <d v="2021-12-09T00:00:00"/>
    <d v="2021-12-09T00:00:00"/>
    <d v="2021-12-09T00:00:00"/>
    <s v="완료"/>
    <m/>
    <m/>
    <m/>
    <m/>
    <s v="정희황"/>
    <x v="106"/>
    <s v="IT브레인/이병은"/>
    <m/>
  </r>
  <r>
    <n v="3205"/>
    <s v="202112-053"/>
    <s v="Y"/>
    <x v="2887"/>
    <s v="IT"/>
    <x v="2"/>
    <x v="1"/>
    <x v="3"/>
    <n v="2021"/>
    <n v="12"/>
    <n v="50"/>
    <d v="2021-12-10T00:00:00"/>
    <d v="2021-12-10T00:00:00"/>
    <d v="2021-12-10T00:00:00"/>
    <d v="2021-12-10T00:00:00"/>
    <s v="완료"/>
    <m/>
    <m/>
    <m/>
    <s v="인프라사업부"/>
    <s v="이준엽"/>
    <x v="101"/>
    <s v="김윤수"/>
    <m/>
  </r>
  <r>
    <n v="3206"/>
    <s v="202112-054"/>
    <s v="Y"/>
    <x v="2888"/>
    <s v="IT"/>
    <x v="2"/>
    <x v="1"/>
    <x v="49"/>
    <n v="2021"/>
    <n v="12"/>
    <n v="51"/>
    <d v="2021-12-13T00:00:00"/>
    <d v="2021-12-13T00:00:00"/>
    <d v="2021-12-13T00:00:00"/>
    <d v="2021-12-13T00:00:00"/>
    <s v="완료"/>
    <m/>
    <m/>
    <m/>
    <s v="광케이블생산팀"/>
    <s v="이상민"/>
    <x v="101"/>
    <s v="김윤수"/>
    <m/>
  </r>
  <r>
    <n v="3207"/>
    <s v="202112-055"/>
    <s v="Y"/>
    <x v="2889"/>
    <s v="IT"/>
    <x v="2"/>
    <x v="1"/>
    <x v="49"/>
    <n v="2021"/>
    <n v="12"/>
    <n v="51"/>
    <d v="2021-12-13T00:00:00"/>
    <d v="2021-12-13T00:00:00"/>
    <d v="2021-12-13T00:00:00"/>
    <d v="2021-12-13T00:00:00"/>
    <s v="완료"/>
    <m/>
    <m/>
    <m/>
    <s v="광케이블기술팀"/>
    <s v="김창안"/>
    <x v="101"/>
    <s v="김윤수"/>
    <m/>
  </r>
  <r>
    <n v="3208"/>
    <s v="202112-056"/>
    <s v="Y"/>
    <x v="2890"/>
    <s v="IT"/>
    <x v="2"/>
    <x v="1"/>
    <x v="49"/>
    <n v="2021"/>
    <n v="12"/>
    <n v="51"/>
    <d v="2021-12-15T00:00:00"/>
    <d v="2021-12-15T00:00:00"/>
    <d v="2021-12-15T00:00:00"/>
    <d v="2021-12-15T00:00:00"/>
    <s v="완료"/>
    <m/>
    <m/>
    <m/>
    <s v="SPSS팀"/>
    <s v="함혜민"/>
    <x v="101"/>
    <s v="김윤수"/>
    <m/>
  </r>
  <r>
    <n v="3209"/>
    <s v="202112-057"/>
    <s v="Y"/>
    <x v="2891"/>
    <s v="IT"/>
    <x v="2"/>
    <x v="1"/>
    <x v="49"/>
    <n v="2021"/>
    <n v="12"/>
    <n v="51"/>
    <d v="2021-12-15T00:00:00"/>
    <d v="2021-12-15T00:00:00"/>
    <d v="2021-12-15T00:00:00"/>
    <d v="2021-12-15T00:00:00"/>
    <s v="완료"/>
    <m/>
    <m/>
    <m/>
    <s v="응용광개발팀"/>
    <s v="김기태"/>
    <x v="101"/>
    <s v="김윤수"/>
    <m/>
  </r>
  <r>
    <n v="3210"/>
    <s v="202112-058"/>
    <s v="Y"/>
    <x v="2892"/>
    <s v="IT"/>
    <x v="2"/>
    <x v="1"/>
    <x v="49"/>
    <n v="2021"/>
    <n v="12"/>
    <n v="51"/>
    <d v="2021-12-15T00:00:00"/>
    <d v="2021-12-15T00:00:00"/>
    <d v="2021-12-15T00:00:00"/>
    <d v="2021-12-15T00:00:00"/>
    <s v="완료"/>
    <m/>
    <m/>
    <m/>
    <s v="경영지원/CSR팀"/>
    <s v="정소연"/>
    <x v="101"/>
    <s v="김윤수"/>
    <m/>
  </r>
  <r>
    <n v="3211"/>
    <s v="202112-059"/>
    <s v="Y"/>
    <x v="2893"/>
    <s v="IT"/>
    <x v="2"/>
    <x v="1"/>
    <x v="49"/>
    <n v="2021"/>
    <n v="12"/>
    <n v="51"/>
    <d v="2021-12-15T00:00:00"/>
    <d v="2021-12-15T00:00:00"/>
    <d v="2021-12-15T00:00:00"/>
    <d v="2021-12-15T00:00:00"/>
    <s v="완료"/>
    <m/>
    <m/>
    <m/>
    <s v="광케이블기술팀"/>
    <s v="김창안"/>
    <x v="101"/>
    <s v="김윤수"/>
    <m/>
  </r>
  <r>
    <n v="3212"/>
    <s v="202112-060"/>
    <s v="Y"/>
    <x v="2894"/>
    <s v="IT"/>
    <x v="2"/>
    <x v="1"/>
    <x v="49"/>
    <n v="2021"/>
    <n v="12"/>
    <n v="51"/>
    <d v="2021-12-15T00:00:00"/>
    <d v="2021-12-15T00:00:00"/>
    <d v="2021-12-15T00:00:00"/>
    <d v="2021-12-15T00:00:00"/>
    <s v="완료"/>
    <m/>
    <m/>
    <m/>
    <s v="SPSS팀"/>
    <s v="손광익"/>
    <x v="101"/>
    <s v="김윤수"/>
    <m/>
  </r>
  <r>
    <n v="3213"/>
    <s v="202112-061"/>
    <s v="Y"/>
    <x v="2895"/>
    <s v="IT"/>
    <x v="2"/>
    <x v="1"/>
    <x v="49"/>
    <n v="2021"/>
    <n v="12"/>
    <n v="51"/>
    <d v="2021-12-16T00:00:00"/>
    <d v="2021-12-16T00:00:00"/>
    <d v="2021-12-16T00:00:00"/>
    <d v="2021-12-16T00:00:00"/>
    <s v="완료"/>
    <m/>
    <m/>
    <m/>
    <s v="해외영업1팀"/>
    <s v="강혜인"/>
    <x v="101"/>
    <s v="김윤수"/>
    <m/>
  </r>
  <r>
    <n v="3214"/>
    <s v="202112-062"/>
    <s v="Y"/>
    <x v="2896"/>
    <s v="IT"/>
    <x v="2"/>
    <x v="1"/>
    <x v="49"/>
    <n v="2021"/>
    <n v="12"/>
    <n v="51"/>
    <d v="2021-12-16T00:00:00"/>
    <d v="2021-12-16T00:00:00"/>
    <d v="2021-12-16T00:00:00"/>
    <d v="2021-12-16T00:00:00"/>
    <s v="완료"/>
    <m/>
    <m/>
    <m/>
    <s v="광케이블기술팀"/>
    <s v="김창안"/>
    <x v="101"/>
    <s v="김윤수"/>
    <m/>
  </r>
  <r>
    <n v="3215"/>
    <s v="202112-063"/>
    <s v="Y"/>
    <x v="2897"/>
    <s v="IT"/>
    <x v="2"/>
    <x v="1"/>
    <x v="49"/>
    <n v="2021"/>
    <n v="12"/>
    <n v="51"/>
    <d v="2021-12-16T00:00:00"/>
    <d v="2021-12-16T00:00:00"/>
    <d v="2021-12-16T00:00:00"/>
    <d v="2021-12-16T00:00:00"/>
    <s v="완료"/>
    <m/>
    <m/>
    <m/>
    <s v="광케이블기술팀"/>
    <s v="김창안"/>
    <x v="101"/>
    <s v="김윤수"/>
    <m/>
  </r>
  <r>
    <n v="3216"/>
    <s v="202112-064"/>
    <s v="Y"/>
    <x v="2895"/>
    <s v="IT"/>
    <x v="2"/>
    <x v="1"/>
    <x v="49"/>
    <n v="2021"/>
    <n v="12"/>
    <n v="51"/>
    <d v="2021-12-16T00:00:00"/>
    <d v="2021-12-16T00:00:00"/>
    <d v="2021-12-16T00:00:00"/>
    <d v="2021-12-16T00:00:00"/>
    <s v="완료"/>
    <m/>
    <m/>
    <m/>
    <s v="해외영업2팀"/>
    <s v="류혜진"/>
    <x v="101"/>
    <s v="김윤수"/>
    <m/>
  </r>
  <r>
    <n v="3217"/>
    <s v="202112-065"/>
    <s v="Y"/>
    <x v="2898"/>
    <s v="IT"/>
    <x v="2"/>
    <x v="1"/>
    <x v="49"/>
    <n v="2021"/>
    <n v="12"/>
    <n v="51"/>
    <d v="2021-12-16T00:00:00"/>
    <d v="2021-12-16T00:00:00"/>
    <d v="2021-12-16T00:00:00"/>
    <d v="2021-12-16T00:00:00"/>
    <s v="완료"/>
    <m/>
    <m/>
    <m/>
    <s v="기획팀"/>
    <s v="김완중"/>
    <x v="101"/>
    <s v="김윤수"/>
    <m/>
  </r>
  <r>
    <n v="3218"/>
    <s v="202112-066"/>
    <s v="N"/>
    <x v="2899"/>
    <s v="MES"/>
    <x v="2"/>
    <x v="1"/>
    <x v="49"/>
    <n v="2021"/>
    <n v="12"/>
    <n v="51"/>
    <d v="2021-12-13T00:00:00"/>
    <d v="2021-12-13T00:00:00"/>
    <d v="2021-12-13T00:00:00"/>
    <d v="2021-12-13T00:00:00"/>
    <s v="완료"/>
    <m/>
    <m/>
    <m/>
    <s v="생산팀"/>
    <s v="권용배"/>
    <x v="93"/>
    <s v="노희만"/>
    <m/>
  </r>
  <r>
    <n v="3219"/>
    <s v="202112-067"/>
    <s v="N"/>
    <x v="2900"/>
    <s v="MES"/>
    <x v="2"/>
    <x v="1"/>
    <x v="49"/>
    <n v="2021"/>
    <n v="12"/>
    <n v="51"/>
    <d v="2021-12-13T00:00:00"/>
    <d v="2021-12-13T00:00:00"/>
    <d v="2021-12-13T00:00:00"/>
    <d v="2021-12-13T00:00:00"/>
    <s v="완료"/>
    <m/>
    <m/>
    <m/>
    <s v="품질보증팀"/>
    <s v="이규민"/>
    <x v="93"/>
    <s v="노희만"/>
    <m/>
  </r>
  <r>
    <n v="3220"/>
    <s v="202112-068"/>
    <s v="N"/>
    <x v="2901"/>
    <s v="MES"/>
    <x v="2"/>
    <x v="1"/>
    <x v="49"/>
    <n v="2021"/>
    <n v="12"/>
    <n v="51"/>
    <d v="2021-12-13T00:00:00"/>
    <d v="2021-12-13T00:00:00"/>
    <d v="2021-12-13T00:00:00"/>
    <d v="2021-12-13T00:00:00"/>
    <s v="완료"/>
    <m/>
    <m/>
    <m/>
    <s v="기술1팀"/>
    <s v="김대영"/>
    <x v="93"/>
    <s v="노희만"/>
    <m/>
  </r>
  <r>
    <n v="3221"/>
    <s v="202112-069"/>
    <s v="N"/>
    <x v="2902"/>
    <s v="MES"/>
    <x v="2"/>
    <x v="1"/>
    <x v="49"/>
    <n v="2021"/>
    <n v="12"/>
    <n v="51"/>
    <d v="2021-12-13T00:00:00"/>
    <d v="2021-12-13T00:00:00"/>
    <d v="2021-12-13T00:00:00"/>
    <d v="2021-12-13T00:00:00"/>
    <s v="완료"/>
    <m/>
    <m/>
    <m/>
    <s v="생산팀"/>
    <s v="권용배"/>
    <x v="93"/>
    <s v="노희만"/>
    <m/>
  </r>
  <r>
    <n v="3222"/>
    <s v="202112-070"/>
    <s v="N"/>
    <x v="2903"/>
    <s v="WMS"/>
    <x v="2"/>
    <x v="1"/>
    <x v="49"/>
    <n v="2021"/>
    <n v="12"/>
    <n v="51"/>
    <d v="2021-12-13T00:00:00"/>
    <d v="2021-12-13T00:00:00"/>
    <d v="2021-12-13T00:00:00"/>
    <d v="2021-12-15T00:00:00"/>
    <s v="완료"/>
    <m/>
    <m/>
    <m/>
    <s v="품질보증팀"/>
    <s v="이기혁"/>
    <x v="93"/>
    <s v="노희만"/>
    <m/>
  </r>
  <r>
    <n v="3223"/>
    <s v="202112-071"/>
    <s v="N"/>
    <x v="2904"/>
    <s v="WMS"/>
    <x v="2"/>
    <x v="1"/>
    <x v="49"/>
    <n v="2021"/>
    <n v="12"/>
    <n v="51"/>
    <d v="2021-12-15T00:00:00"/>
    <d v="2021-12-15T00:00:00"/>
    <d v="2021-12-15T00:00:00"/>
    <d v="2021-12-16T00:00:00"/>
    <s v="완료"/>
    <m/>
    <m/>
    <m/>
    <s v="품질보증팀"/>
    <s v="이기혁"/>
    <x v="93"/>
    <s v="노희만"/>
    <m/>
  </r>
  <r>
    <n v="3224"/>
    <s v="202112-072"/>
    <s v="Y"/>
    <x v="2905"/>
    <s v="IT"/>
    <x v="2"/>
    <x v="1"/>
    <x v="49"/>
    <n v="2021"/>
    <n v="12"/>
    <n v="51"/>
    <d v="2021-12-17T00:00:00"/>
    <d v="2021-12-17T00:00:00"/>
    <d v="2021-12-17T00:00:00"/>
    <d v="2021-12-17T00:00:00"/>
    <s v="완료"/>
    <m/>
    <m/>
    <m/>
    <s v="마케팅팀"/>
    <s v="장지영"/>
    <x v="101"/>
    <s v="김윤수"/>
    <m/>
  </r>
  <r>
    <n v="3225"/>
    <s v="202112-073"/>
    <s v="Y"/>
    <x v="2906"/>
    <s v="IT"/>
    <x v="2"/>
    <x v="1"/>
    <x v="49"/>
    <n v="2021"/>
    <n v="12"/>
    <n v="51"/>
    <d v="2021-12-17T00:00:00"/>
    <d v="2021-12-17T00:00:00"/>
    <d v="2021-12-17T00:00:00"/>
    <d v="2021-12-17T00:00:00"/>
    <s v="완료"/>
    <m/>
    <m/>
    <m/>
    <s v="인프라설비팀"/>
    <s v="하성훈"/>
    <x v="101"/>
    <s v="김윤수"/>
    <m/>
  </r>
  <r>
    <n v="3226"/>
    <s v="202112-074"/>
    <s v="Y"/>
    <x v="2907"/>
    <s v="IT"/>
    <x v="2"/>
    <x v="1"/>
    <x v="49"/>
    <n v="2021"/>
    <n v="12"/>
    <n v="52"/>
    <d v="2021-12-17T00:00:00"/>
    <d v="2021-12-17T00:00:00"/>
    <d v="2021-12-17T00:00:00"/>
    <d v="2021-12-20T00:00:00"/>
    <s v="완료"/>
    <m/>
    <m/>
    <m/>
    <s v="특수광본부"/>
    <s v="김재선"/>
    <x v="101"/>
    <s v="김윤수"/>
    <m/>
  </r>
  <r>
    <n v="3227"/>
    <s v="202112-075"/>
    <s v="Y"/>
    <x v="2908"/>
    <s v="IT"/>
    <x v="2"/>
    <x v="1"/>
    <x v="4"/>
    <n v="2021"/>
    <n v="12"/>
    <n v="52"/>
    <d v="2021-12-20T00:00:00"/>
    <d v="2021-12-20T00:00:00"/>
    <d v="2021-12-20T00:00:00"/>
    <d v="2021-12-20T00:00:00"/>
    <s v="완료"/>
    <m/>
    <m/>
    <m/>
    <s v="특수광융합개발팀"/>
    <s v="서호경"/>
    <x v="101"/>
    <s v="김윤수"/>
    <m/>
  </r>
  <r>
    <n v="3228"/>
    <s v="202112-076"/>
    <s v="Y"/>
    <x v="2909"/>
    <s v="IT"/>
    <x v="2"/>
    <x v="1"/>
    <x v="4"/>
    <n v="2021"/>
    <n v="12"/>
    <n v="52"/>
    <d v="2021-12-20T00:00:00"/>
    <d v="2021-12-20T00:00:00"/>
    <d v="2021-12-20T00:00:00"/>
    <d v="2021-12-20T00:00:00"/>
    <s v="완료"/>
    <m/>
    <m/>
    <m/>
    <s v="마케팅팀"/>
    <s v="장지영"/>
    <x v="101"/>
    <s v="김윤수"/>
    <m/>
  </r>
  <r>
    <n v="3229"/>
    <s v="202112-077"/>
    <s v="Y"/>
    <x v="2910"/>
    <s v="IT"/>
    <x v="2"/>
    <x v="1"/>
    <x v="4"/>
    <n v="2021"/>
    <n v="12"/>
    <n v="52"/>
    <d v="2021-12-20T00:00:00"/>
    <d v="2021-12-20T00:00:00"/>
    <d v="2021-12-20T00:00:00"/>
    <d v="2021-12-20T00:00:00"/>
    <s v="완료"/>
    <m/>
    <m/>
    <m/>
    <s v="인프라사업부"/>
    <s v="이준엽"/>
    <x v="101"/>
    <s v="김윤수"/>
    <m/>
  </r>
  <r>
    <n v="3230"/>
    <s v="202112-078"/>
    <s v="Y"/>
    <x v="2911"/>
    <s v="IT"/>
    <x v="2"/>
    <x v="1"/>
    <x v="4"/>
    <n v="2021"/>
    <n v="12"/>
    <n v="52"/>
    <d v="2021-12-21T00:00:00"/>
    <d v="2021-12-21T00:00:00"/>
    <d v="2021-12-21T00:00:00"/>
    <d v="2021-12-21T00:00:00"/>
    <s v="완료"/>
    <m/>
    <m/>
    <m/>
    <s v="경영지원/CSR팀"/>
    <s v="정소연"/>
    <x v="101"/>
    <s v="김윤수"/>
    <m/>
  </r>
  <r>
    <n v="3231"/>
    <s v="202112-079"/>
    <s v="Y"/>
    <x v="2912"/>
    <s v="IT"/>
    <x v="2"/>
    <x v="1"/>
    <x v="4"/>
    <n v="2021"/>
    <n v="12"/>
    <n v="52"/>
    <d v="2021-12-21T00:00:00"/>
    <d v="2021-12-21T00:00:00"/>
    <d v="2021-12-21T00:00:00"/>
    <d v="2021-12-21T00:00:00"/>
    <s v="완료"/>
    <m/>
    <m/>
    <m/>
    <s v="마케팅팀"/>
    <s v="이미지"/>
    <x v="101"/>
    <s v="김윤수"/>
    <m/>
  </r>
  <r>
    <n v="3232"/>
    <s v="202112-080"/>
    <s v="Y"/>
    <x v="2800"/>
    <s v="IT"/>
    <x v="2"/>
    <x v="1"/>
    <x v="4"/>
    <n v="2021"/>
    <n v="12"/>
    <n v="52"/>
    <d v="2021-12-21T00:00:00"/>
    <d v="2021-12-21T00:00:00"/>
    <d v="2021-12-21T00:00:00"/>
    <d v="2021-12-21T00:00:00"/>
    <s v="완료"/>
    <m/>
    <m/>
    <m/>
    <s v="마케팅팀"/>
    <s v="장지영"/>
    <x v="101"/>
    <s v="김윤수"/>
    <m/>
  </r>
  <r>
    <n v="3233"/>
    <s v="202112-081"/>
    <s v="Y"/>
    <x v="2913"/>
    <s v="IT"/>
    <x v="2"/>
    <x v="1"/>
    <x v="4"/>
    <n v="2021"/>
    <n v="12"/>
    <n v="52"/>
    <d v="2021-12-21T00:00:00"/>
    <d v="2021-12-21T00:00:00"/>
    <d v="2021-12-21T00:00:00"/>
    <d v="2021-12-21T00:00:00"/>
    <s v="완료"/>
    <m/>
    <m/>
    <m/>
    <s v="HR팀"/>
    <s v="이민재"/>
    <x v="101"/>
    <s v="김윤수"/>
    <m/>
  </r>
  <r>
    <n v="3234"/>
    <s v="202112-082"/>
    <s v="Y"/>
    <x v="2914"/>
    <s v="IT"/>
    <x v="2"/>
    <x v="1"/>
    <x v="4"/>
    <n v="2021"/>
    <n v="12"/>
    <n v="52"/>
    <d v="2021-12-21T00:00:00"/>
    <d v="2021-12-21T00:00:00"/>
    <d v="2021-12-21T00:00:00"/>
    <d v="2021-12-21T00:00:00"/>
    <s v="완료"/>
    <m/>
    <m/>
    <m/>
    <s v="해외영업2팀"/>
    <s v="이지혜"/>
    <x v="101"/>
    <s v="김윤수"/>
    <m/>
  </r>
  <r>
    <n v="3235"/>
    <s v="202112-083"/>
    <s v="Y"/>
    <x v="2915"/>
    <s v="IT"/>
    <x v="2"/>
    <x v="1"/>
    <x v="4"/>
    <n v="2021"/>
    <n v="12"/>
    <n v="52"/>
    <d v="2021-12-22T00:00:00"/>
    <d v="2021-12-22T00:00:00"/>
    <d v="2021-12-22T00:00:00"/>
    <d v="2021-12-22T00:00:00"/>
    <s v="완료"/>
    <m/>
    <m/>
    <m/>
    <s v="해외영업2팀"/>
    <s v="류혜진"/>
    <x v="101"/>
    <s v="김윤수"/>
    <m/>
  </r>
  <r>
    <n v="3236"/>
    <s v="202112-084"/>
    <s v="Y"/>
    <x v="2916"/>
    <s v="IT"/>
    <x v="2"/>
    <x v="1"/>
    <x v="4"/>
    <n v="2021"/>
    <n v="12"/>
    <n v="52"/>
    <d v="2021-12-22T00:00:00"/>
    <d v="2021-12-22T00:00:00"/>
    <d v="2021-12-22T00:00:00"/>
    <d v="2021-12-22T00:00:00"/>
    <s v="완료"/>
    <m/>
    <m/>
    <m/>
    <s v="코데카"/>
    <s v="김영미"/>
    <x v="101"/>
    <s v="김윤수"/>
    <m/>
  </r>
  <r>
    <n v="3237"/>
    <s v="202112-085"/>
    <s v="Y"/>
    <x v="2917"/>
    <s v="IT"/>
    <x v="2"/>
    <x v="1"/>
    <x v="4"/>
    <n v="2021"/>
    <n v="12"/>
    <n v="52"/>
    <d v="2021-12-22T00:00:00"/>
    <d v="2021-12-22T00:00:00"/>
    <d v="2021-12-22T00:00:00"/>
    <d v="2021-12-22T00:00:00"/>
    <s v="완료"/>
    <m/>
    <m/>
    <m/>
    <s v="광섬유생산팀(기능)"/>
    <s v="이해범"/>
    <x v="101"/>
    <s v="김윤수"/>
    <m/>
  </r>
  <r>
    <n v="3238"/>
    <s v="202112-086"/>
    <s v="Y"/>
    <x v="2918"/>
    <s v="IT"/>
    <x v="2"/>
    <x v="1"/>
    <x v="4"/>
    <n v="2021"/>
    <n v="12"/>
    <n v="52"/>
    <d v="2021-12-22T00:00:00"/>
    <d v="2021-12-22T00:00:00"/>
    <d v="2021-12-22T00:00:00"/>
    <d v="2021-12-22T00:00:00"/>
    <s v="완료"/>
    <m/>
    <m/>
    <m/>
    <s v="소재영업팀"/>
    <s v="김명모"/>
    <x v="101"/>
    <s v="김윤수"/>
    <m/>
  </r>
  <r>
    <n v="3239"/>
    <s v="202112-087"/>
    <s v="Y"/>
    <x v="2919"/>
    <s v="IT"/>
    <x v="2"/>
    <x v="1"/>
    <x v="4"/>
    <n v="2021"/>
    <n v="12"/>
    <n v="52"/>
    <d v="2021-12-22T00:00:00"/>
    <d v="2021-12-22T00:00:00"/>
    <d v="2021-12-22T00:00:00"/>
    <d v="2021-12-22T00:00:00"/>
    <s v="완료"/>
    <m/>
    <m/>
    <m/>
    <s v="광케이블기술팀"/>
    <s v="김창안"/>
    <x v="101"/>
    <s v="김윤수"/>
    <m/>
  </r>
  <r>
    <n v="3240"/>
    <s v="202112-088"/>
    <s v="Y"/>
    <x v="2796"/>
    <s v="IT"/>
    <x v="2"/>
    <x v="1"/>
    <x v="4"/>
    <n v="2021"/>
    <n v="12"/>
    <n v="52"/>
    <d v="2021-12-23T00:00:00"/>
    <d v="2021-12-23T00:00:00"/>
    <d v="2021-12-23T00:00:00"/>
    <d v="2021-12-23T00:00:00"/>
    <s v="완료"/>
    <m/>
    <m/>
    <m/>
    <s v="SPSS팀"/>
    <s v="함혜민"/>
    <x v="101"/>
    <s v="김윤수"/>
    <m/>
  </r>
  <r>
    <n v="3241"/>
    <s v="202112-089"/>
    <s v="Y"/>
    <x v="2920"/>
    <s v="IT"/>
    <x v="2"/>
    <x v="1"/>
    <x v="4"/>
    <n v="2021"/>
    <n v="12"/>
    <n v="52"/>
    <d v="2021-12-23T00:00:00"/>
    <d v="2021-12-23T00:00:00"/>
    <d v="2021-12-23T00:00:00"/>
    <d v="2021-12-23T00:00:00"/>
    <s v="완료"/>
    <m/>
    <m/>
    <m/>
    <s v="SPSS팀"/>
    <s v="곽나은"/>
    <x v="101"/>
    <s v="김윤수"/>
    <m/>
  </r>
  <r>
    <n v="3242"/>
    <s v="202112-090"/>
    <s v="Y"/>
    <x v="2921"/>
    <s v="IT"/>
    <x v="2"/>
    <x v="1"/>
    <x v="4"/>
    <n v="2021"/>
    <n v="12"/>
    <n v="52"/>
    <d v="2021-12-23T00:00:00"/>
    <d v="2021-12-23T00:00:00"/>
    <d v="2021-12-23T00:00:00"/>
    <d v="2021-12-23T00:00:00"/>
    <s v="완료"/>
    <m/>
    <m/>
    <m/>
    <s v="HR팀"/>
    <s v="이민재"/>
    <x v="101"/>
    <s v="김윤수"/>
    <m/>
  </r>
  <r>
    <n v="3243"/>
    <s v="202112-091"/>
    <s v="Y"/>
    <x v="2922"/>
    <s v="IT"/>
    <x v="2"/>
    <x v="1"/>
    <x v="4"/>
    <n v="2021"/>
    <n v="12"/>
    <n v="52"/>
    <d v="2021-12-23T00:00:00"/>
    <d v="2021-12-23T00:00:00"/>
    <d v="2021-12-23T00:00:00"/>
    <d v="2021-12-23T00:00:00"/>
    <s v="완료"/>
    <m/>
    <m/>
    <m/>
    <s v="R/M팀"/>
    <s v="신봉현"/>
    <x v="101"/>
    <s v="김윤수"/>
    <m/>
  </r>
  <r>
    <n v="3244"/>
    <s v="202112-092"/>
    <s v="Y"/>
    <x v="2923"/>
    <s v="IT"/>
    <x v="2"/>
    <x v="1"/>
    <x v="4"/>
    <n v="2021"/>
    <n v="12"/>
    <n v="52"/>
    <d v="2021-12-23T00:00:00"/>
    <d v="2021-12-23T00:00:00"/>
    <d v="2021-12-23T00:00:00"/>
    <d v="2021-12-23T00:00:00"/>
    <s v="완료"/>
    <m/>
    <m/>
    <m/>
    <s v="광케이블생산팀"/>
    <s v="이상민"/>
    <x v="101"/>
    <s v="김윤수"/>
    <m/>
  </r>
  <r>
    <n v="3245"/>
    <s v="202112-093"/>
    <s v="N"/>
    <x v="2924"/>
    <s v="MES"/>
    <x v="2"/>
    <x v="1"/>
    <x v="4"/>
    <n v="2021"/>
    <n v="12"/>
    <n v="52"/>
    <d v="2021-12-20T00:00:00"/>
    <d v="2021-12-20T00:00:00"/>
    <d v="2021-12-20T00:00:00"/>
    <d v="2021-12-20T00:00:00"/>
    <s v="완료"/>
    <m/>
    <m/>
    <m/>
    <s v="품질보증팀"/>
    <s v="이규민"/>
    <x v="93"/>
    <s v="노희만"/>
    <m/>
  </r>
  <r>
    <n v="3246"/>
    <s v="202112-094"/>
    <s v="N"/>
    <x v="2925"/>
    <s v="MES"/>
    <x v="2"/>
    <x v="1"/>
    <x v="4"/>
    <n v="2021"/>
    <n v="12"/>
    <n v="52"/>
    <d v="2021-12-20T00:00:00"/>
    <d v="2021-12-20T00:00:00"/>
    <d v="2021-12-20T00:00:00"/>
    <d v="2021-12-20T00:00:00"/>
    <s v="완료"/>
    <m/>
    <m/>
    <m/>
    <s v="품질보증팀"/>
    <s v="이규민"/>
    <x v="93"/>
    <s v="노희만"/>
    <m/>
  </r>
  <r>
    <n v="3247"/>
    <s v="202112-095"/>
    <s v="N"/>
    <x v="2926"/>
    <s v="MES"/>
    <x v="2"/>
    <x v="1"/>
    <x v="4"/>
    <n v="2021"/>
    <n v="12"/>
    <n v="52"/>
    <d v="2021-12-20T00:00:00"/>
    <d v="2021-12-20T00:00:00"/>
    <d v="2021-12-20T00:00:00"/>
    <d v="2021-12-20T00:00:00"/>
    <s v="완료"/>
    <m/>
    <m/>
    <m/>
    <s v="품질보증팀"/>
    <s v="이규민"/>
    <x v="93"/>
    <s v="노희만"/>
    <m/>
  </r>
  <r>
    <n v="3248"/>
    <s v="202112-096"/>
    <s v="N"/>
    <x v="2927"/>
    <s v="MES"/>
    <x v="2"/>
    <x v="1"/>
    <x v="4"/>
    <n v="2021"/>
    <n v="12"/>
    <n v="52"/>
    <d v="2021-12-20T00:00:00"/>
    <d v="2021-12-20T00:00:00"/>
    <d v="2021-12-20T00:00:00"/>
    <d v="2021-12-20T00:00:00"/>
    <s v="완료"/>
    <m/>
    <m/>
    <m/>
    <s v="QUARTZ 사업부"/>
    <s v="장진명"/>
    <x v="93"/>
    <s v="노희만"/>
    <m/>
  </r>
  <r>
    <n v="3249"/>
    <s v="202112-097"/>
    <s v="N"/>
    <x v="2928"/>
    <s v="MES"/>
    <x v="2"/>
    <x v="1"/>
    <x v="4"/>
    <n v="2021"/>
    <n v="12"/>
    <n v="52"/>
    <d v="2021-12-20T00:00:00"/>
    <d v="2021-12-20T00:00:00"/>
    <d v="2021-12-20T00:00:00"/>
    <d v="2021-12-20T00:00:00"/>
    <s v="완료"/>
    <m/>
    <m/>
    <m/>
    <s v="품질보증팀"/>
    <s v="윤선형"/>
    <x v="93"/>
    <s v="노희만"/>
    <m/>
  </r>
  <r>
    <n v="3250"/>
    <s v="202112-098"/>
    <s v="N"/>
    <x v="2929"/>
    <s v="MES"/>
    <x v="2"/>
    <x v="1"/>
    <x v="4"/>
    <n v="2021"/>
    <n v="12"/>
    <n v="52"/>
    <d v="2021-12-21T00:00:00"/>
    <d v="2021-12-21T00:00:00"/>
    <d v="2021-12-21T00:00:00"/>
    <d v="2021-12-21T00:00:00"/>
    <s v="완료"/>
    <m/>
    <m/>
    <m/>
    <s v="품질보증팀"/>
    <s v="이규민"/>
    <x v="93"/>
    <s v="노희만"/>
    <m/>
  </r>
  <r>
    <n v="3251"/>
    <s v="202112-099"/>
    <s v="N"/>
    <x v="2930"/>
    <s v="MES"/>
    <x v="2"/>
    <x v="1"/>
    <x v="4"/>
    <n v="2021"/>
    <n v="12"/>
    <n v="52"/>
    <d v="2021-12-22T00:00:00"/>
    <d v="2021-12-22T00:00:00"/>
    <d v="2021-12-22T00:00:00"/>
    <d v="2021-12-22T00:00:00"/>
    <s v="완료"/>
    <m/>
    <m/>
    <m/>
    <s v="품질보증팀"/>
    <s v="신동열"/>
    <x v="93"/>
    <s v="노희만"/>
    <m/>
  </r>
  <r>
    <n v="3252"/>
    <s v="202112-100"/>
    <s v="N"/>
    <x v="2931"/>
    <s v="WMS"/>
    <x v="2"/>
    <x v="1"/>
    <x v="4"/>
    <n v="2021"/>
    <n v="12"/>
    <n v="52"/>
    <d v="2021-12-23T00:00:00"/>
    <d v="2021-12-23T00:00:00"/>
    <d v="2021-12-23T00:00:00"/>
    <d v="2021-12-23T00:00:00"/>
    <s v="완료"/>
    <m/>
    <m/>
    <m/>
    <s v="구매팀"/>
    <s v="김경민"/>
    <x v="93"/>
    <s v="노희만"/>
    <m/>
  </r>
  <r>
    <n v="3253"/>
    <s v="202112-101"/>
    <s v="N"/>
    <x v="2932"/>
    <s v="ITO"/>
    <x v="2"/>
    <x v="1"/>
    <x v="4"/>
    <n v="2021"/>
    <n v="12"/>
    <n v="52"/>
    <d v="2021-12-20T00:00:00"/>
    <d v="2021-12-20T00:00:00"/>
    <d v="2021-12-20T00:00:00"/>
    <d v="2021-12-20T00:00:00"/>
    <s v="완료"/>
    <m/>
    <m/>
    <m/>
    <s v="이수진/해외영업팀"/>
    <m/>
    <x v="37"/>
    <s v="이세웅"/>
    <s v="ZSDR1170[계획리뷰확정] 사업계획 T-CODE 권한추가"/>
  </r>
  <r>
    <n v="3254"/>
    <s v="202112-102"/>
    <s v="N"/>
    <x v="2933"/>
    <s v="ITO"/>
    <x v="2"/>
    <x v="1"/>
    <x v="4"/>
    <n v="2021"/>
    <n v="12"/>
    <n v="52"/>
    <d v="2021-12-20T00:00:00"/>
    <d v="2021-12-20T00:00:00"/>
    <d v="2021-12-20T00:00:00"/>
    <d v="2021-12-20T00:00:00"/>
    <s v="완료"/>
    <m/>
    <m/>
    <m/>
    <s v="김연표/SPSS팀"/>
    <m/>
    <x v="37"/>
    <s v="이세웅"/>
    <s v="함혜민(PC112903=&gt;F11501) SPSS팀"/>
  </r>
  <r>
    <n v="3255"/>
    <s v="202112-103"/>
    <s v="N"/>
    <x v="2934"/>
    <s v="ITO"/>
    <x v="2"/>
    <x v="1"/>
    <x v="4"/>
    <n v="2021"/>
    <n v="12"/>
    <n v="52"/>
    <d v="2021-12-20T00:00:00"/>
    <d v="2021-12-20T00:00:00"/>
    <d v="2021-12-20T00:00:00"/>
    <d v="2021-12-20T00:00:00"/>
    <s v="완료"/>
    <m/>
    <m/>
    <m/>
    <s v="이태경/생산관리팀"/>
    <m/>
    <x v="37"/>
    <s v="이세웅"/>
    <s v="총 6드럼에 대해서 1320 플랜트 재고여부 및 정상처리 확인요청,_x000a_정상이전처리 확인 및 재고여부확인"/>
  </r>
  <r>
    <n v="3256"/>
    <s v="202112-104"/>
    <s v="N"/>
    <x v="2935"/>
    <s v="ITO"/>
    <x v="2"/>
    <x v="1"/>
    <x v="4"/>
    <n v="2021"/>
    <n v="12"/>
    <n v="52"/>
    <d v="2021-12-21T00:00:00"/>
    <d v="2021-12-21T00:00:00"/>
    <d v="2021-12-21T00:00:00"/>
    <d v="2021-12-21T00:00:00"/>
    <s v="완료"/>
    <m/>
    <m/>
    <m/>
    <s v="김현기/특수광개발"/>
    <m/>
    <x v="37"/>
    <s v="이세웅"/>
    <s v="발주번호:4500486045, 확정탭에 대한 내용 점검 후, 입고대상 처리 확인_x000a_(화이버옵틱코리아), 60,000 x 5 "/>
  </r>
  <r>
    <n v="3257"/>
    <s v="202112-105"/>
    <s v="N"/>
    <x v="2936"/>
    <s v="ITO"/>
    <x v="2"/>
    <x v="1"/>
    <x v="4"/>
    <n v="2021"/>
    <n v="12"/>
    <n v="52"/>
    <d v="2021-12-21T00:00:00"/>
    <d v="2021-12-21T00:00:00"/>
    <d v="2021-12-21T00:00:00"/>
    <d v="2021-12-21T00:00:00"/>
    <s v="완료"/>
    <m/>
    <m/>
    <m/>
    <s v="김완중/기획팀"/>
    <m/>
    <x v="37"/>
    <s v="이세웅"/>
    <s v="표준원가 관련 속도 향상을 위한 불필요한 자재코드 확인 및 기준정보 확인_x000a_이동유형에 대한 현업업무내용 공유(김창안,이상민,권영천,황진선,강도현,_x000a_신동원,조한이), IT 자재코드 일괄삭제 기능 프로그램 요청"/>
  </r>
  <r>
    <n v="3258"/>
    <s v="202112-106"/>
    <s v="N"/>
    <x v="2937"/>
    <s v="ITO"/>
    <x v="2"/>
    <x v="1"/>
    <x v="4"/>
    <n v="2021"/>
    <n v="12"/>
    <n v="52"/>
    <d v="2021-12-21T00:00:00"/>
    <d v="2021-12-21T00:00:00"/>
    <d v="2021-12-21T00:00:00"/>
    <d v="2021-12-21T00:00:00"/>
    <s v="완료"/>
    <m/>
    <m/>
    <m/>
    <s v="김완중/기획팀"/>
    <m/>
    <x v="37"/>
    <s v="이세웅"/>
    <s v="1. CO-PP 전송(ZSDR1220), 사업계획 매출수량과 차이 부분확인요청_x000a_ - 단위환산 문제로 인한 오류, 현업에 전달_x000a_2. 기타 사항들 CHECK 작업"/>
  </r>
  <r>
    <n v="3259"/>
    <s v="202112-107"/>
    <s v="N"/>
    <x v="2938"/>
    <s v="ITO"/>
    <x v="2"/>
    <x v="1"/>
    <x v="4"/>
    <n v="2021"/>
    <n v="12"/>
    <n v="52"/>
    <d v="2021-12-22T00:00:00"/>
    <d v="2021-12-22T00:00:00"/>
    <d v="2021-12-22T00:00:00"/>
    <d v="2021-12-22T00:00:00"/>
    <s v="완료"/>
    <m/>
    <m/>
    <m/>
    <s v="조한이/기획팀"/>
    <m/>
    <x v="37"/>
    <s v="이세웅"/>
    <s v="1. 생산사업계획 부재로 인한 생산관련 사업계획 업무진행전달(조한이)_x000a_ - IMG Setting =&gt; 생산계획작성(플랜트별 진행) =&gt; LTP 진행작성 등"/>
  </r>
  <r>
    <n v="3260"/>
    <s v="202112-108"/>
    <s v="N"/>
    <x v="2939"/>
    <s v="ITO"/>
    <x v="2"/>
    <x v="1"/>
    <x v="4"/>
    <n v="2021"/>
    <n v="12"/>
    <n v="52"/>
    <d v="2021-12-22T00:00:00"/>
    <d v="2021-12-22T00:00:00"/>
    <d v="2021-12-22T00:00:00"/>
    <d v="2021-12-22T00:00:00"/>
    <s v="완료"/>
    <m/>
    <m/>
    <m/>
    <s v="이태경/생산관리팀"/>
    <m/>
    <x v="37"/>
    <s v="이세웅"/>
    <s v="S/O에 Mapping된 재고 없음으로 인한 오류, 현업에서 413 이동유형 진행 후_x000a_처리완료됨 자재: 5047180 ,SO: 330874, DN: 8000469834"/>
  </r>
  <r>
    <n v="3261"/>
    <s v="202112-109"/>
    <s v="N"/>
    <x v="2940"/>
    <s v="ITO"/>
    <x v="2"/>
    <x v="1"/>
    <x v="4"/>
    <n v="2021"/>
    <n v="12"/>
    <n v="52"/>
    <d v="2021-12-23T00:00:00"/>
    <d v="2021-12-23T00:00:00"/>
    <d v="2021-12-23T00:00:00"/>
    <d v="2021-12-23T00:00:00"/>
    <s v="완료"/>
    <m/>
    <m/>
    <m/>
    <s v="김완중/기획팀"/>
    <m/>
    <x v="37"/>
    <s v="이세웅"/>
    <s v="표준원가 관련 자재일괄 삭제 LSMW로 프로그램 작성,_x000a_현업에서 자재삭제 요청시 해당 프로그램이용처리예정"/>
  </r>
  <r>
    <n v="3262"/>
    <s v="202112-110"/>
    <s v="N"/>
    <x v="2941"/>
    <s v="ITO"/>
    <x v="2"/>
    <x v="1"/>
    <x v="4"/>
    <n v="2021"/>
    <n v="12"/>
    <n v="52"/>
    <d v="2021-12-23T00:00:00"/>
    <d v="2021-12-23T00:00:00"/>
    <d v="2021-12-23T00:00:00"/>
    <d v="2021-12-23T00:00:00"/>
    <s v="완료"/>
    <m/>
    <m/>
    <m/>
    <s v="김민철/인프라팀"/>
    <m/>
    <x v="37"/>
    <s v="이세웅"/>
    <s v="SO 330411 건, 견적에서 수정확인요청의 건_x000a_PR(구매요청)이 진행=&gt;발주 진행, 입고처리 까지 진행됨에 따라_x000a_마감 후 처리로 안내"/>
  </r>
  <r>
    <n v="3263"/>
    <s v="202112-111"/>
    <s v="N"/>
    <x v="2942"/>
    <s v="ITO"/>
    <x v="2"/>
    <x v="1"/>
    <x v="4"/>
    <n v="2021"/>
    <n v="12"/>
    <n v="52"/>
    <d v="2021-12-23T00:00:00"/>
    <d v="2021-12-23T00:00:00"/>
    <d v="2021-12-23T00:00:00"/>
    <d v="2021-12-23T00:00:00"/>
    <s v="완료"/>
    <m/>
    <m/>
    <m/>
    <s v="조한이/기획팀"/>
    <m/>
    <x v="37"/>
    <s v="이세웅"/>
    <s v="원가마감 결산속도를 위한, 생산오더 종결처리 작업 수행_x000a_ZPPCB330(2021.01~2021.05 5개월 생산오더 작업수행)"/>
  </r>
  <r>
    <n v="3264"/>
    <s v="202112-112"/>
    <s v="N"/>
    <x v="2943"/>
    <s v="ITO"/>
    <x v="2"/>
    <x v="1"/>
    <x v="4"/>
    <n v="2021"/>
    <n v="12"/>
    <n v="52"/>
    <d v="2021-12-23T00:00:00"/>
    <d v="2021-12-23T00:00:00"/>
    <d v="2021-12-23T00:00:00"/>
    <d v="2021-12-23T00:00:00"/>
    <s v="완료"/>
    <m/>
    <m/>
    <m/>
    <s v="김창안/기술팀"/>
    <m/>
    <x v="37"/>
    <s v="이세웅"/>
    <s v="해당 사용자 2차 로그인 실패다수로 인한 로그인 불가,_x000a_잠금해제 수행(PC112904)"/>
  </r>
  <r>
    <n v="3265"/>
    <s v="202112-113"/>
    <s v="N"/>
    <x v="2944"/>
    <s v="ITO"/>
    <x v="2"/>
    <x v="1"/>
    <x v="4"/>
    <n v="2021"/>
    <n v="12"/>
    <n v="52"/>
    <d v="2021-12-23T00:00:00"/>
    <d v="2021-12-23T00:00:00"/>
    <d v="2021-12-23T00:00:00"/>
    <d v="2021-12-23T00:00:00"/>
    <s v="완료"/>
    <m/>
    <m/>
    <m/>
    <s v="전다해/생산팀"/>
    <m/>
    <x v="37"/>
    <s v="이세웅"/>
    <s v="2021.12월 4주차 I/F 모니터링 작업 및 오류건 처리작업"/>
  </r>
  <r>
    <n v="3266"/>
    <s v="202112-114"/>
    <s v="N"/>
    <x v="2945"/>
    <s v="ITO"/>
    <x v="2"/>
    <x v="1"/>
    <x v="4"/>
    <n v="2021"/>
    <n v="12"/>
    <n v="52"/>
    <d v="2021-12-20T00:00:00"/>
    <d v="2021-12-20T00:00:00"/>
    <d v="2021-12-20T00:00:00"/>
    <d v="2021-12-20T00:00:00"/>
    <s v="완료"/>
    <m/>
    <m/>
    <m/>
    <s v="황진선/광케이블생산팀"/>
    <m/>
    <x v="38"/>
    <s v="허경훈"/>
    <s v="2G -&gt; 3G"/>
  </r>
  <r>
    <n v="3267"/>
    <s v="202112-115"/>
    <s v="N"/>
    <x v="2946"/>
    <s v="ITO"/>
    <x v="2"/>
    <x v="1"/>
    <x v="4"/>
    <n v="2021"/>
    <n v="12"/>
    <n v="52"/>
    <d v="2021-12-21T00:00:00"/>
    <d v="2021-12-21T00:00:00"/>
    <d v="2021-12-21T00:00:00"/>
    <d v="2021-12-21T00:00:00"/>
    <s v="완료"/>
    <m/>
    <m/>
    <m/>
    <s v="이민재/HR팀"/>
    <m/>
    <x v="38"/>
    <s v="허경훈"/>
    <s v="광케이블생산팀/이승호"/>
  </r>
  <r>
    <n v="3268"/>
    <s v="202112-116"/>
    <s v="N"/>
    <x v="1861"/>
    <s v="ITO"/>
    <x v="2"/>
    <x v="1"/>
    <x v="4"/>
    <n v="2021"/>
    <n v="12"/>
    <n v="52"/>
    <d v="2021-12-22T00:00:00"/>
    <d v="2021-12-22T00:00:00"/>
    <d v="2021-12-22T00:00:00"/>
    <d v="2021-12-22T00:00:00"/>
    <s v="완료"/>
    <m/>
    <m/>
    <m/>
    <s v="이민재/HR팀"/>
    <m/>
    <x v="38"/>
    <s v="허경훈"/>
    <s v="손광익/고문/SPSS팀"/>
  </r>
  <r>
    <n v="3269"/>
    <s v="202112-117"/>
    <s v="N"/>
    <x v="2946"/>
    <s v="ITO"/>
    <x v="2"/>
    <x v="1"/>
    <x v="4"/>
    <n v="2021"/>
    <n v="12"/>
    <n v="52"/>
    <d v="2021-12-22T00:00:00"/>
    <d v="2021-12-22T00:00:00"/>
    <d v="2021-12-22T00:00:00"/>
    <d v="2021-12-22T00:00:00"/>
    <s v="완료"/>
    <m/>
    <m/>
    <m/>
    <s v="이민재/HR팀"/>
    <m/>
    <x v="38"/>
    <s v="허경훈"/>
    <s v="정삼모, 구석수, 조만승"/>
  </r>
  <r>
    <n v="3270"/>
    <s v="202112-118"/>
    <s v="N"/>
    <x v="2947"/>
    <s v="ITO"/>
    <x v="2"/>
    <x v="1"/>
    <x v="4"/>
    <n v="2021"/>
    <n v="12"/>
    <n v="52"/>
    <d v="2021-12-23T00:00:00"/>
    <d v="2021-12-23T00:00:00"/>
    <d v="2021-12-23T00:00:00"/>
    <d v="2021-12-23T00:00:00"/>
    <s v="완료"/>
    <m/>
    <m/>
    <m/>
    <s v="김우리/구매팀"/>
    <m/>
    <x v="38"/>
    <s v="허경훈"/>
    <s v="전자결재(2건)"/>
  </r>
  <r>
    <n v="3271"/>
    <s v="202112-119"/>
    <s v="N"/>
    <x v="2948"/>
    <s v="ITO"/>
    <x v="2"/>
    <x v="1"/>
    <x v="4"/>
    <n v="2021"/>
    <n v="12"/>
    <n v="52"/>
    <d v="2021-12-24T00:00:00"/>
    <d v="2021-12-24T00:00:00"/>
    <d v="2021-12-24T00:00:00"/>
    <d v="2021-12-24T00:00:00"/>
    <s v="완료"/>
    <m/>
    <m/>
    <m/>
    <s v="효성ITX/지창환"/>
    <m/>
    <x v="42"/>
    <s v="정희황"/>
    <s v="Hitachi F600"/>
  </r>
  <r>
    <n v="3272"/>
    <s v="202112-120"/>
    <s v="N"/>
    <x v="2949"/>
    <s v="ITO"/>
    <x v="2"/>
    <x v="1"/>
    <x v="3"/>
    <n v="2021"/>
    <n v="12"/>
    <n v="50"/>
    <d v="2021-12-10T00:00:00"/>
    <d v="2021-12-10T00:00:00"/>
    <d v="2021-12-10T00:00:00"/>
    <d v="2021-12-10T00:00:00"/>
    <s v="완료"/>
    <m/>
    <m/>
    <m/>
    <s v="이은경/재무팀"/>
    <m/>
    <x v="37"/>
    <s v="이세웅"/>
    <s v="전진메탈 주식회사 기존 거래처등록(사업자등록번호 폐기)_x000a_해당건은 일반거래처-법인 등록시에는 고객생성시_x000a_계정을 5xx로 시작하는 코드부여"/>
  </r>
  <r>
    <n v="3273"/>
    <s v="202112-121"/>
    <s v="N"/>
    <x v="2950"/>
    <s v="ITO"/>
    <x v="2"/>
    <x v="1"/>
    <x v="49"/>
    <n v="2021"/>
    <n v="12"/>
    <n v="51"/>
    <d v="2021-12-13T00:00:00"/>
    <d v="2021-12-13T00:00:00"/>
    <d v="2021-12-13T00:00:00"/>
    <d v="2021-12-13T00:00:00"/>
    <s v="완료"/>
    <m/>
    <m/>
    <m/>
    <s v="김완중/기획팀"/>
    <m/>
    <x v="37"/>
    <s v="이세웅"/>
    <s v="수입외자(OEM 케이블)입고 처리 Process 에 대한 협의_x000a_(이상민팀장,곽나은팀장,이장미,신동원위원 회의)"/>
  </r>
  <r>
    <n v="3274"/>
    <s v="202112-122"/>
    <s v="N"/>
    <x v="2951"/>
    <s v="ITO"/>
    <x v="2"/>
    <x v="1"/>
    <x v="49"/>
    <n v="2021"/>
    <n v="12"/>
    <n v="51"/>
    <d v="2021-12-13T00:00:00"/>
    <d v="2021-12-13T00:00:00"/>
    <d v="2021-12-13T00:00:00"/>
    <d v="2021-12-13T00:00:00"/>
    <s v="완료"/>
    <m/>
    <m/>
    <m/>
    <s v="백광현/경영지원"/>
    <m/>
    <x v="37"/>
    <s v="이세웅"/>
    <s v="윤대영(TC109901), GW 입사일자 Update 처리"/>
  </r>
  <r>
    <n v="3275"/>
    <s v="202112-123"/>
    <s v="N"/>
    <x v="2952"/>
    <s v="ITO"/>
    <x v="2"/>
    <x v="1"/>
    <x v="49"/>
    <n v="2021"/>
    <n v="12"/>
    <n v="51"/>
    <d v="2021-12-13T00:00:00"/>
    <d v="2021-12-13T00:00:00"/>
    <d v="2021-12-13T00:00:00"/>
    <d v="2021-12-13T00:00:00"/>
    <s v="완료"/>
    <m/>
    <m/>
    <m/>
    <s v="백광현/경영지원"/>
    <m/>
    <x v="37"/>
    <s v="이세웅"/>
    <s v="GW DB 확인후, 2021년 휴가자료 자료추출 후 전달"/>
  </r>
  <r>
    <n v="3276"/>
    <s v="202112-124"/>
    <s v="N"/>
    <x v="2953"/>
    <s v="ITO"/>
    <x v="2"/>
    <x v="1"/>
    <x v="49"/>
    <n v="2021"/>
    <n v="12"/>
    <n v="51"/>
    <d v="2021-12-13T00:00:00"/>
    <d v="2021-12-13T00:00:00"/>
    <d v="2021-12-13T00:00:00"/>
    <d v="2021-12-13T00:00:00"/>
    <s v="완료"/>
    <m/>
    <m/>
    <m/>
    <s v="김희동/생산팀"/>
    <m/>
    <x v="37"/>
    <s v="이세웅"/>
    <s v="오영민(DMS10910), 박그레고리(DMS10613) _x000a_작업자 등록 및 로그인 정보 등록확인"/>
  </r>
  <r>
    <n v="3277"/>
    <s v="202112-125"/>
    <s v="N"/>
    <x v="2954"/>
    <s v="ITO"/>
    <x v="2"/>
    <x v="1"/>
    <x v="49"/>
    <n v="2021"/>
    <n v="12"/>
    <n v="51"/>
    <d v="2021-12-14T00:00:00"/>
    <d v="2021-12-14T00:00:00"/>
    <d v="2021-12-14T00:00:00"/>
    <d v="2021-12-14T00:00:00"/>
    <s v="완료"/>
    <m/>
    <m/>
    <m/>
    <s v="이장미/기획팀"/>
    <m/>
    <x v="37"/>
    <s v="이세웅"/>
    <s v="불필요한 작성자 확인의 건,_x000a_1차 삭제 정상확인 후, 2차 진행확인작업"/>
  </r>
  <r>
    <n v="3278"/>
    <s v="202112-126"/>
    <s v="N"/>
    <x v="2955"/>
    <s v="ITO"/>
    <x v="2"/>
    <x v="1"/>
    <x v="49"/>
    <n v="2021"/>
    <n v="12"/>
    <n v="51"/>
    <d v="2021-12-15T00:00:00"/>
    <d v="2021-12-15T00:00:00"/>
    <d v="2021-12-15T00:00:00"/>
    <d v="2021-12-15T00:00:00"/>
    <s v="완료"/>
    <m/>
    <m/>
    <m/>
    <s v="김명모/소재영업팀"/>
    <m/>
    <x v="37"/>
    <s v="이세웅"/>
    <s v="1차삭제요청(해당건은 현업담당자 수행으로 전달)_x000a_플랜트정상마킹처리안됨으로 오류전달"/>
  </r>
  <r>
    <n v="3279"/>
    <s v="202112-127"/>
    <s v="N"/>
    <x v="2956"/>
    <s v="ITO"/>
    <x v="2"/>
    <x v="1"/>
    <x v="49"/>
    <n v="2021"/>
    <n v="12"/>
    <n v="51"/>
    <d v="2021-12-15T00:00:00"/>
    <d v="2021-12-15T00:00:00"/>
    <d v="2021-12-15T00:00:00"/>
    <d v="2021-12-15T00:00:00"/>
    <s v="완료"/>
    <m/>
    <m/>
    <m/>
    <s v="최근영/IT팀"/>
    <m/>
    <x v="37"/>
    <s v="이세웅"/>
    <s v="1차 자료 작성 완료 및 프로그램, 결재내용 점검_x000a_개선사항 내용 점검이후에 처리 및 Process 내용 정리"/>
  </r>
  <r>
    <n v="3280"/>
    <s v="202112-128"/>
    <s v="N"/>
    <x v="2957"/>
    <s v="ITO"/>
    <x v="2"/>
    <x v="1"/>
    <x v="49"/>
    <n v="2021"/>
    <n v="12"/>
    <n v="51"/>
    <d v="2021-12-16T00:00:00"/>
    <d v="2021-12-16T00:00:00"/>
    <d v="2021-12-16T00:00:00"/>
    <d v="2021-12-16T00:00:00"/>
    <s v="완료"/>
    <m/>
    <m/>
    <m/>
    <s v="김연표/SPSS팀"/>
    <m/>
    <x v="37"/>
    <s v="이세웅"/>
    <s v="ZMMR2120_M, 해당 프로그램 사용자 권한 수정"/>
  </r>
  <r>
    <n v="3281"/>
    <s v="202112-129"/>
    <s v="N"/>
    <x v="2958"/>
    <s v="ITO"/>
    <x v="2"/>
    <x v="1"/>
    <x v="49"/>
    <n v="2021"/>
    <n v="12"/>
    <n v="51"/>
    <d v="2021-12-16T00:00:00"/>
    <d v="2021-12-16T00:00:00"/>
    <d v="2021-12-16T00:00:00"/>
    <d v="2021-12-16T00:00:00"/>
    <s v="완료"/>
    <m/>
    <m/>
    <m/>
    <s v="권영천/생산관리"/>
    <m/>
    <x v="37"/>
    <s v="이세웅"/>
    <s v="ZPPCR041, 최종입고일자 SELECT 로직 프로그램 변경처리"/>
  </r>
  <r>
    <n v="3282"/>
    <s v="202112-130"/>
    <s v="N"/>
    <x v="2959"/>
    <s v="ITO"/>
    <x v="2"/>
    <x v="1"/>
    <x v="49"/>
    <n v="2021"/>
    <n v="12"/>
    <n v="51"/>
    <d v="2021-12-16T00:00:00"/>
    <d v="2021-12-16T00:00:00"/>
    <d v="2021-12-16T00:00:00"/>
    <d v="2021-12-16T00:00:00"/>
    <s v="완료"/>
    <m/>
    <m/>
    <m/>
    <s v="김창안/생산기술팀"/>
    <m/>
    <x v="37"/>
    <s v="이세웅"/>
    <s v="기술(설계)팀장, SAP 계정 Mapping 처리_x000a_PC112904, F20302, 설계팀장 권한 및 2차로그인 정보"/>
  </r>
  <r>
    <n v="3283"/>
    <s v="202112-131"/>
    <s v="N"/>
    <x v="2960"/>
    <s v="ITO"/>
    <x v="2"/>
    <x v="1"/>
    <x v="3"/>
    <n v="2021"/>
    <n v="12"/>
    <n v="51"/>
    <d v="2021-12-10T00:00:00"/>
    <d v="2021-12-10T00:00:00"/>
    <d v="2021-12-10T00:00:00"/>
    <d v="2021-12-13T00:00:00"/>
    <s v="완료"/>
    <m/>
    <m/>
    <m/>
    <s v="한재완/상품기획팀"/>
    <m/>
    <x v="38"/>
    <s v="허경훈"/>
    <s v="제품인증신청서"/>
  </r>
  <r>
    <n v="3284"/>
    <s v="202112-132"/>
    <s v="N"/>
    <x v="2961"/>
    <s v="ITO"/>
    <x v="2"/>
    <x v="1"/>
    <x v="49"/>
    <n v="2021"/>
    <n v="12"/>
    <n v="51"/>
    <d v="2021-12-14T00:00:00"/>
    <d v="2021-12-14T00:00:00"/>
    <d v="2021-12-14T00:00:00"/>
    <d v="2021-12-14T00:00:00"/>
    <s v="완료"/>
    <m/>
    <m/>
    <m/>
    <s v="HR팀/백광현"/>
    <m/>
    <x v="38"/>
    <s v="허경훈"/>
    <s v="김창안(대한광통신 - 광케이블기술팀)"/>
  </r>
  <r>
    <n v="3285"/>
    <s v="202112-133"/>
    <s v="N"/>
    <x v="2962"/>
    <s v="ITO"/>
    <x v="2"/>
    <x v="1"/>
    <x v="49"/>
    <n v="2021"/>
    <n v="12"/>
    <n v="51"/>
    <d v="2021-12-16T00:00:00"/>
    <d v="2021-12-16T00:00:00"/>
    <d v="2021-12-16T00:00:00"/>
    <d v="2021-12-16T00:00:00"/>
    <s v="완료"/>
    <m/>
    <m/>
    <m/>
    <s v="기획팀/김완중"/>
    <m/>
    <x v="38"/>
    <s v="허경훈"/>
    <m/>
  </r>
  <r>
    <n v="3286"/>
    <s v="202112-134"/>
    <s v="N"/>
    <x v="2963"/>
    <s v="ITO"/>
    <x v="2"/>
    <x v="1"/>
    <x v="49"/>
    <n v="2021"/>
    <n v="12"/>
    <n v="51"/>
    <d v="2021-12-17T00:00:00"/>
    <d v="2021-12-17T00:00:00"/>
    <d v="2021-12-17T00:00:00"/>
    <d v="2021-12-17T00:00:00"/>
    <s v="완료"/>
    <m/>
    <m/>
    <m/>
    <s v="HR팀/백광현"/>
    <m/>
    <x v="38"/>
    <s v="허경훈"/>
    <s v=" - 휴가신청서(관리)_x000a_ - 휴가신청서(기능)_x000a_ - 가족수당지급신청서_x000a_ - 연장&amp;휴일 근무 신청서(기능)_x000a_ - 연장&amp;휴일 근무 신청서(관리)_x000a_ - 탄력적 근로시간제 신청서_x000a_ - 경조금지급신청서"/>
  </r>
  <r>
    <n v="3287"/>
    <s v="202112-135"/>
    <s v="N"/>
    <x v="2964"/>
    <s v="ITO"/>
    <x v="2"/>
    <x v="1"/>
    <x v="49"/>
    <n v="2021"/>
    <n v="12"/>
    <n v="51"/>
    <d v="2021-12-17T00:00:00"/>
    <d v="2021-12-17T00:00:00"/>
    <d v="2021-12-17T00:00:00"/>
    <d v="2021-12-17T00:00:00"/>
    <s v="완료"/>
    <m/>
    <m/>
    <m/>
    <s v="HR팀/백광현"/>
    <m/>
    <x v="38"/>
    <s v="허경훈"/>
    <s v="성명 : 김영환_x000a_아이디 : yhkim16 (@tfo.co.kr)"/>
  </r>
  <r>
    <n v="3288"/>
    <s v="202112-136"/>
    <s v="N"/>
    <x v="2965"/>
    <s v="ITO"/>
    <x v="2"/>
    <x v="1"/>
    <x v="49"/>
    <n v="2021"/>
    <n v="12"/>
    <n v="51"/>
    <d v="2021-12-14T00:00:00"/>
    <d v="2021-12-14T00:00:00"/>
    <d v="2021-12-14T00:00:00"/>
    <d v="2021-12-14T00:00:00"/>
    <s v="완료"/>
    <m/>
    <m/>
    <m/>
    <s v="이소프팅_x000a_강준호 팀장"/>
    <m/>
    <x v="42"/>
    <s v="정희황"/>
    <s v="   - 점검내용_x000a_      1. Alert_log 초기화, listener log 초기화 및 xml 파일 정리_x000a_      2. DATABASE 정상"/>
  </r>
  <r>
    <n v="3289"/>
    <s v="202112-137"/>
    <s v="Y"/>
    <x v="2966"/>
    <s v="IT"/>
    <x v="2"/>
    <x v="1"/>
    <x v="4"/>
    <n v="2021"/>
    <n v="12"/>
    <n v="52"/>
    <d v="2021-12-24T00:00:00"/>
    <d v="2021-12-24T00:00:00"/>
    <d v="2021-12-24T00:00:00"/>
    <d v="2021-12-24T00:00:00"/>
    <s v="완료"/>
    <m/>
    <m/>
    <m/>
    <s v="TFO네트워크본부"/>
    <s v="이명우"/>
    <x v="101"/>
    <s v="김윤수"/>
    <m/>
  </r>
  <r>
    <n v="3290"/>
    <s v="202112-138"/>
    <s v="Y"/>
    <x v="2967"/>
    <s v="IT"/>
    <x v="2"/>
    <x v="1"/>
    <x v="4"/>
    <n v="2021"/>
    <n v="12"/>
    <n v="52"/>
    <d v="2021-12-24T00:00:00"/>
    <d v="2021-12-24T00:00:00"/>
    <d v="2021-12-24T00:00:00"/>
    <d v="2021-12-24T00:00:00"/>
    <s v="완료"/>
    <m/>
    <m/>
    <m/>
    <s v="TFO네트워크본부"/>
    <s v="이명우"/>
    <x v="101"/>
    <s v="김윤수"/>
    <m/>
  </r>
  <r>
    <n v="3291"/>
    <s v="202112-139"/>
    <s v="Y"/>
    <x v="2968"/>
    <s v="IT"/>
    <x v="2"/>
    <x v="1"/>
    <x v="4"/>
    <n v="2021"/>
    <n v="12"/>
    <n v="52"/>
    <d v="2021-12-24T00:00:00"/>
    <d v="2021-12-24T00:00:00"/>
    <d v="2021-12-24T00:00:00"/>
    <d v="2021-12-24T00:00:00"/>
    <s v="완료"/>
    <m/>
    <m/>
    <m/>
    <m/>
    <m/>
    <x v="101"/>
    <s v="김윤수"/>
    <m/>
  </r>
  <r>
    <n v="3292"/>
    <s v="202112-140"/>
    <s v="Y"/>
    <x v="2969"/>
    <s v="IT"/>
    <x v="2"/>
    <x v="1"/>
    <x v="4"/>
    <n v="2021"/>
    <n v="12"/>
    <n v="52"/>
    <d v="2021-12-24T00:00:00"/>
    <d v="2021-12-24T00:00:00"/>
    <d v="2021-12-24T00:00:00"/>
    <d v="2021-12-24T00:00:00"/>
    <s v="완료"/>
    <m/>
    <m/>
    <m/>
    <s v="광케이블설비팀"/>
    <s v="박형순"/>
    <x v="101"/>
    <s v="김윤수"/>
    <m/>
  </r>
  <r>
    <n v="3293"/>
    <s v="202112-141"/>
    <s v="Y"/>
    <x v="2970"/>
    <s v="IT"/>
    <x v="2"/>
    <x v="1"/>
    <x v="50"/>
    <n v="2021"/>
    <n v="12"/>
    <n v="53"/>
    <d v="2021-12-27T00:00:00"/>
    <d v="2021-12-27T00:00:00"/>
    <d v="2021-12-27T00:00:00"/>
    <d v="2021-12-27T00:00:00"/>
    <s v="완료"/>
    <m/>
    <m/>
    <m/>
    <s v="R/M팀"/>
    <s v="신봉현"/>
    <x v="101"/>
    <s v="김윤수"/>
    <m/>
  </r>
  <r>
    <n v="3294"/>
    <s v="202112-142"/>
    <s v="Y"/>
    <x v="2898"/>
    <s v="IT"/>
    <x v="2"/>
    <x v="1"/>
    <x v="50"/>
    <n v="2021"/>
    <n v="12"/>
    <n v="53"/>
    <d v="2021-12-27T00:00:00"/>
    <d v="2021-12-27T00:00:00"/>
    <d v="2021-12-27T00:00:00"/>
    <d v="2021-12-27T00:00:00"/>
    <s v="완료"/>
    <m/>
    <m/>
    <m/>
    <s v="특수광융합개발팀"/>
    <s v="서호경"/>
    <x v="101"/>
    <s v="김윤수"/>
    <m/>
  </r>
  <r>
    <n v="3295"/>
    <s v="202112-143"/>
    <s v="Y"/>
    <x v="2971"/>
    <s v="IT"/>
    <x v="2"/>
    <x v="1"/>
    <x v="50"/>
    <n v="2021"/>
    <n v="12"/>
    <n v="53"/>
    <d v="2021-12-27T00:00:00"/>
    <d v="2021-12-27T00:00:00"/>
    <d v="2021-12-27T00:00:00"/>
    <d v="2021-12-27T00:00:00"/>
    <s v="완료"/>
    <m/>
    <m/>
    <m/>
    <s v="SPSS팀"/>
    <s v="손광익"/>
    <x v="101"/>
    <s v="김윤수"/>
    <m/>
  </r>
  <r>
    <n v="3296"/>
    <s v="202112-144"/>
    <s v="Y"/>
    <x v="2972"/>
    <s v="IT"/>
    <x v="2"/>
    <x v="1"/>
    <x v="50"/>
    <n v="2021"/>
    <n v="12"/>
    <n v="53"/>
    <d v="2021-12-28T00:00:00"/>
    <d v="2021-12-28T00:00:00"/>
    <d v="2021-12-28T00:00:00"/>
    <d v="2021-12-28T00:00:00"/>
    <s v="완료"/>
    <m/>
    <m/>
    <m/>
    <s v="경영지원/CSR팀"/>
    <s v="김영환"/>
    <x v="101"/>
    <s v="김윤수"/>
    <m/>
  </r>
  <r>
    <n v="3297"/>
    <s v="202112-145"/>
    <s v="Y"/>
    <x v="2859"/>
    <s v="IT"/>
    <x v="2"/>
    <x v="1"/>
    <x v="50"/>
    <n v="2021"/>
    <n v="12"/>
    <n v="53"/>
    <d v="2021-12-28T00:00:00"/>
    <d v="2021-12-28T00:00:00"/>
    <d v="2021-12-28T00:00:00"/>
    <d v="2021-12-28T00:00:00"/>
    <s v="완료"/>
    <m/>
    <m/>
    <m/>
    <s v="광케이블생산팀(기능)"/>
    <s v="김용현"/>
    <x v="101"/>
    <s v="김윤수"/>
    <m/>
  </r>
  <r>
    <n v="3298"/>
    <s v="202112-146"/>
    <s v="Y"/>
    <x v="2973"/>
    <s v="IT"/>
    <x v="2"/>
    <x v="1"/>
    <x v="50"/>
    <n v="2021"/>
    <n v="12"/>
    <n v="53"/>
    <d v="2021-12-28T00:00:00"/>
    <d v="2021-12-28T00:00:00"/>
    <d v="2021-12-28T00:00:00"/>
    <d v="2021-12-28T00:00:00"/>
    <s v="완료"/>
    <m/>
    <m/>
    <m/>
    <s v="해외영업2팀"/>
    <s v="류혜진"/>
    <x v="101"/>
    <s v="김윤수"/>
    <m/>
  </r>
  <r>
    <n v="3299"/>
    <s v="202112-147"/>
    <s v="N"/>
    <x v="2974"/>
    <s v="IT"/>
    <x v="2"/>
    <x v="1"/>
    <x v="50"/>
    <n v="2021"/>
    <n v="12"/>
    <n v="53"/>
    <d v="2021-12-29T00:00:00"/>
    <d v="2021-12-29T00:00:00"/>
    <d v="2021-12-29T00:00:00"/>
    <d v="2021-12-29T00:00:00"/>
    <s v="완료"/>
    <m/>
    <m/>
    <m/>
    <m/>
    <m/>
    <x v="101"/>
    <s v="김윤수"/>
    <m/>
  </r>
  <r>
    <n v="3300"/>
    <s v="202112-148"/>
    <s v="Y"/>
    <x v="2975"/>
    <s v="IT"/>
    <x v="2"/>
    <x v="1"/>
    <x v="50"/>
    <n v="2021"/>
    <n v="12"/>
    <n v="53"/>
    <d v="2021-12-29T00:00:00"/>
    <d v="2021-12-29T00:00:00"/>
    <d v="2021-12-29T00:00:00"/>
    <d v="2021-12-29T00:00:00"/>
    <s v="완료"/>
    <m/>
    <m/>
    <m/>
    <s v="R/M팀"/>
    <s v="이 민"/>
    <x v="101"/>
    <s v="김윤수"/>
    <m/>
  </r>
  <r>
    <n v="3301"/>
    <s v="202112-149"/>
    <s v="Y"/>
    <x v="2976"/>
    <s v="IT"/>
    <x v="2"/>
    <x v="1"/>
    <x v="50"/>
    <n v="2021"/>
    <n v="12"/>
    <n v="53"/>
    <d v="2021-12-29T00:00:00"/>
    <d v="2021-12-29T00:00:00"/>
    <d v="2021-12-29T00:00:00"/>
    <d v="2021-12-29T00:00:00"/>
    <s v="완료"/>
    <m/>
    <m/>
    <m/>
    <s v="광케이블생산팀"/>
    <s v="이상민"/>
    <x v="101"/>
    <s v="김윤수"/>
    <m/>
  </r>
  <r>
    <n v="3302"/>
    <s v="202112-150"/>
    <s v="Y"/>
    <x v="2977"/>
    <s v="IT"/>
    <x v="2"/>
    <x v="1"/>
    <x v="50"/>
    <n v="2021"/>
    <n v="12"/>
    <n v="53"/>
    <d v="2021-12-30T00:00:00"/>
    <d v="2021-12-30T00:00:00"/>
    <d v="2021-12-30T00:00:00"/>
    <d v="2021-12-30T00:00:00"/>
    <s v="완료"/>
    <m/>
    <m/>
    <m/>
    <s v="R/M팀"/>
    <s v="신봉현"/>
    <x v="101"/>
    <s v="김윤수"/>
    <m/>
  </r>
  <r>
    <n v="3303"/>
    <s v="202112-151"/>
    <s v="Y"/>
    <x v="2978"/>
    <s v="IT"/>
    <x v="2"/>
    <x v="1"/>
    <x v="50"/>
    <n v="2021"/>
    <n v="12"/>
    <n v="53"/>
    <d v="2021-12-30T00:00:00"/>
    <d v="2021-12-30T00:00:00"/>
    <d v="2021-12-30T00:00:00"/>
    <d v="2021-12-30T00:00:00"/>
    <s v="완료"/>
    <m/>
    <m/>
    <m/>
    <s v="특수광기술팀"/>
    <s v="이승호"/>
    <x v="101"/>
    <s v="김윤수"/>
    <m/>
  </r>
  <r>
    <n v="3304"/>
    <s v="202112-152"/>
    <s v="Y"/>
    <x v="2979"/>
    <s v="IT"/>
    <x v="2"/>
    <x v="1"/>
    <x v="50"/>
    <n v="2021"/>
    <n v="12"/>
    <n v="53"/>
    <d v="2021-12-30T00:00:00"/>
    <d v="2021-12-30T00:00:00"/>
    <d v="2021-12-30T00:00:00"/>
    <d v="2021-12-30T00:00:00"/>
    <s v="완료"/>
    <m/>
    <m/>
    <m/>
    <s v="대표이사"/>
    <s v="도문현대표이사"/>
    <x v="101"/>
    <s v="김윤수"/>
    <m/>
  </r>
  <r>
    <n v="3305"/>
    <s v="202112-153"/>
    <s v="Y"/>
    <x v="2922"/>
    <s v="IT"/>
    <x v="2"/>
    <x v="1"/>
    <x v="50"/>
    <n v="2021"/>
    <n v="12"/>
    <n v="53"/>
    <d v="2021-12-30T00:00:00"/>
    <d v="2021-12-30T00:00:00"/>
    <d v="2021-12-30T00:00:00"/>
    <d v="2021-12-30T00:00:00"/>
    <s v="완료"/>
    <m/>
    <m/>
    <m/>
    <s v="SPSS팀"/>
    <s v="김미경"/>
    <x v="101"/>
    <s v="김윤수"/>
    <m/>
  </r>
  <r>
    <n v="3306"/>
    <s v="202112-154"/>
    <s v="N"/>
    <x v="2980"/>
    <s v="MES"/>
    <x v="2"/>
    <x v="1"/>
    <x v="50"/>
    <n v="2021"/>
    <n v="12"/>
    <n v="53"/>
    <d v="2021-12-27T00:00:00"/>
    <d v="2021-12-27T00:00:00"/>
    <d v="2021-12-27T00:00:00"/>
    <d v="2021-12-27T00:00:00"/>
    <s v="완료"/>
    <m/>
    <m/>
    <m/>
    <s v="품질보증팀"/>
    <s v="이규민"/>
    <x v="93"/>
    <s v="노희만"/>
    <m/>
  </r>
  <r>
    <n v="3307"/>
    <s v="202112-155"/>
    <s v="N"/>
    <x v="2981"/>
    <s v="MES"/>
    <x v="2"/>
    <x v="1"/>
    <x v="50"/>
    <n v="2021"/>
    <n v="12"/>
    <n v="53"/>
    <d v="2021-12-27T00:00:00"/>
    <d v="2021-12-27T00:00:00"/>
    <d v="2021-12-27T00:00:00"/>
    <d v="2021-12-27T00:00:00"/>
    <s v="완료"/>
    <m/>
    <m/>
    <m/>
    <s v="생산팀"/>
    <s v="황철진"/>
    <x v="93"/>
    <s v="노희만"/>
    <m/>
  </r>
  <r>
    <n v="3308"/>
    <s v="202112-156"/>
    <s v="N"/>
    <x v="2982"/>
    <s v="MES"/>
    <x v="2"/>
    <x v="1"/>
    <x v="50"/>
    <n v="2021"/>
    <n v="12"/>
    <n v="53"/>
    <d v="2021-12-27T00:00:00"/>
    <d v="2021-12-27T00:00:00"/>
    <d v="2021-12-27T00:00:00"/>
    <d v="2021-12-27T00:00:00"/>
    <s v="완료"/>
    <m/>
    <m/>
    <m/>
    <s v="품질보증팀"/>
    <s v="이규민"/>
    <x v="93"/>
    <s v="노희만"/>
    <m/>
  </r>
  <r>
    <n v="3309"/>
    <s v="202112-157"/>
    <s v="N"/>
    <x v="2983"/>
    <s v="MES"/>
    <x v="2"/>
    <x v="1"/>
    <x v="50"/>
    <n v="2021"/>
    <n v="12"/>
    <n v="53"/>
    <d v="2021-12-27T00:00:00"/>
    <d v="2021-12-27T00:00:00"/>
    <d v="2021-12-27T00:00:00"/>
    <d v="2021-12-27T00:00:00"/>
    <s v="완료"/>
    <m/>
    <m/>
    <m/>
    <s v="생산관리팀"/>
    <s v="이태경"/>
    <x v="93"/>
    <s v="노희만"/>
    <m/>
  </r>
  <r>
    <n v="3310"/>
    <s v="202112-158"/>
    <s v="N"/>
    <x v="2984"/>
    <s v="MES"/>
    <x v="2"/>
    <x v="1"/>
    <x v="50"/>
    <n v="2021"/>
    <n v="12"/>
    <n v="53"/>
    <d v="2021-12-27T00:00:00"/>
    <d v="2021-12-27T00:00:00"/>
    <d v="2021-12-27T00:00:00"/>
    <d v="2021-12-27T00:00:00"/>
    <s v="완료"/>
    <m/>
    <m/>
    <m/>
    <s v="품질보증팀"/>
    <s v="윤선형"/>
    <x v="93"/>
    <s v="노희만"/>
    <m/>
  </r>
  <r>
    <n v="3311"/>
    <s v="202112-159"/>
    <s v="N"/>
    <x v="2985"/>
    <s v="MES"/>
    <x v="2"/>
    <x v="1"/>
    <x v="50"/>
    <n v="2021"/>
    <n v="12"/>
    <n v="53"/>
    <d v="2021-12-28T00:00:00"/>
    <d v="2021-12-28T00:00:00"/>
    <d v="2021-12-28T00:00:00"/>
    <d v="2021-12-28T00:00:00"/>
    <s v="완료"/>
    <m/>
    <m/>
    <m/>
    <s v="품질보증팀"/>
    <s v="이규민"/>
    <x v="93"/>
    <s v="노희만"/>
    <m/>
  </r>
  <r>
    <n v="3312"/>
    <s v="202112-160"/>
    <s v="N"/>
    <x v="2986"/>
    <s v="MES"/>
    <x v="2"/>
    <x v="1"/>
    <x v="50"/>
    <n v="2021"/>
    <n v="12"/>
    <n v="53"/>
    <d v="2021-12-28T00:00:00"/>
    <d v="2021-12-28T00:00:00"/>
    <d v="2021-12-28T00:00:00"/>
    <d v="2021-12-28T00:00:00"/>
    <s v="완료"/>
    <m/>
    <m/>
    <m/>
    <s v="생산팀"/>
    <s v="권용배"/>
    <x v="93"/>
    <s v="노희만"/>
    <m/>
  </r>
  <r>
    <n v="3313"/>
    <s v="202112-161"/>
    <s v="N"/>
    <x v="2987"/>
    <s v="MES"/>
    <x v="2"/>
    <x v="1"/>
    <x v="50"/>
    <n v="2021"/>
    <n v="12"/>
    <n v="53"/>
    <d v="2021-12-28T00:00:00"/>
    <d v="2021-12-28T00:00:00"/>
    <d v="2021-12-28T00:00:00"/>
    <d v="2021-12-28T00:00:00"/>
    <s v="완료"/>
    <m/>
    <m/>
    <m/>
    <s v="생산관리팀"/>
    <s v="이태경"/>
    <x v="93"/>
    <s v="노희만"/>
    <m/>
  </r>
  <r>
    <n v="3314"/>
    <s v="202112-162"/>
    <s v="N"/>
    <x v="2988"/>
    <s v="MES"/>
    <x v="2"/>
    <x v="1"/>
    <x v="50"/>
    <n v="2021"/>
    <n v="12"/>
    <n v="53"/>
    <d v="2021-12-30T00:00:00"/>
    <d v="2021-12-30T00:00:00"/>
    <d v="2021-12-30T00:00:00"/>
    <d v="2021-12-30T00:00:00"/>
    <s v="완료"/>
    <m/>
    <m/>
    <m/>
    <s v="생산팀"/>
    <s v="이은수"/>
    <x v="93"/>
    <s v="노희만"/>
    <m/>
  </r>
  <r>
    <n v="3315"/>
    <s v="202112-163"/>
    <s v="N"/>
    <x v="2989"/>
    <s v="MES"/>
    <x v="2"/>
    <x v="1"/>
    <x v="50"/>
    <n v="2021"/>
    <n v="12"/>
    <n v="53"/>
    <d v="2021-12-30T00:00:00"/>
    <d v="2021-12-30T00:00:00"/>
    <d v="2021-12-30T00:00:00"/>
    <d v="2021-12-30T00:00:00"/>
    <s v="완료"/>
    <m/>
    <m/>
    <m/>
    <s v="생산관리팀"/>
    <s v="우성훈"/>
    <x v="93"/>
    <s v="노희만"/>
    <m/>
  </r>
  <r>
    <n v="3316"/>
    <s v="202201-001"/>
    <s v="Y"/>
    <x v="2990"/>
    <s v="IT"/>
    <x v="3"/>
    <x v="2"/>
    <x v="5"/>
    <n v="2022"/>
    <n v="1"/>
    <n v="2"/>
    <d v="2022-01-03T00:00:00"/>
    <d v="2022-01-03T00:00:00"/>
    <d v="2022-01-03T00:00:00"/>
    <d v="2022-01-03T00:00:00"/>
    <s v="완료"/>
    <m/>
    <m/>
    <m/>
    <s v="R/M팀"/>
    <s v="신봉현"/>
    <x v="101"/>
    <s v="김윤수"/>
    <m/>
  </r>
  <r>
    <n v="3317"/>
    <s v="202201-002"/>
    <s v="Y"/>
    <x v="2991"/>
    <s v="IT"/>
    <x v="3"/>
    <x v="2"/>
    <x v="5"/>
    <n v="2022"/>
    <n v="1"/>
    <n v="2"/>
    <d v="2022-01-03T00:00:00"/>
    <d v="2022-01-03T00:00:00"/>
    <d v="2022-01-03T00:00:00"/>
    <d v="2022-01-03T00:00:00"/>
    <s v="완료"/>
    <m/>
    <m/>
    <m/>
    <s v="대표이사"/>
    <s v="도문현대표이사"/>
    <x v="101"/>
    <s v="김윤수"/>
    <m/>
  </r>
  <r>
    <n v="3318"/>
    <s v="202201-003"/>
    <s v="Y"/>
    <x v="2992"/>
    <s v="IT"/>
    <x v="3"/>
    <x v="2"/>
    <x v="5"/>
    <n v="2022"/>
    <n v="1"/>
    <n v="2"/>
    <d v="2022-01-03T00:00:00"/>
    <d v="2022-01-03T00:00:00"/>
    <d v="2022-01-03T00:00:00"/>
    <d v="2022-01-03T00:00:00"/>
    <s v="완료"/>
    <m/>
    <m/>
    <m/>
    <s v="IT팀"/>
    <s v="정지범"/>
    <x v="101"/>
    <s v="김윤수"/>
    <m/>
  </r>
  <r>
    <n v="3319"/>
    <s v="202201-004"/>
    <s v="Y"/>
    <x v="2890"/>
    <s v="IT"/>
    <x v="3"/>
    <x v="2"/>
    <x v="5"/>
    <n v="2022"/>
    <n v="1"/>
    <n v="2"/>
    <d v="2022-01-03T00:00:00"/>
    <d v="2022-01-03T00:00:00"/>
    <d v="2022-01-03T00:00:00"/>
    <d v="2022-01-03T00:00:00"/>
    <s v="완료"/>
    <m/>
    <m/>
    <m/>
    <s v="SPSS팀"/>
    <s v="김미경"/>
    <x v="101"/>
    <s v="김윤수"/>
    <m/>
  </r>
  <r>
    <n v="3320"/>
    <s v="202201-005"/>
    <s v="Y"/>
    <x v="2993"/>
    <s v="IT"/>
    <x v="3"/>
    <x v="2"/>
    <x v="5"/>
    <n v="2022"/>
    <n v="1"/>
    <n v="2"/>
    <d v="2022-01-03T00:00:00"/>
    <d v="2022-01-03T00:00:00"/>
    <d v="2022-01-03T00:00:00"/>
    <d v="2022-01-03T00:00:00"/>
    <s v="완료"/>
    <m/>
    <m/>
    <m/>
    <s v="특수광융합개발팀"/>
    <s v="서호경"/>
    <x v="101"/>
    <s v="김윤수"/>
    <m/>
  </r>
  <r>
    <n v="3321"/>
    <s v="202201-006"/>
    <s v="Y"/>
    <x v="2994"/>
    <s v="IT"/>
    <x v="3"/>
    <x v="2"/>
    <x v="5"/>
    <n v="2022"/>
    <n v="1"/>
    <n v="2"/>
    <d v="2022-01-04T00:00:00"/>
    <d v="2022-01-04T00:00:00"/>
    <d v="2022-01-04T00:00:00"/>
    <d v="2022-01-04T00:00:00"/>
    <s v="완료"/>
    <m/>
    <m/>
    <m/>
    <s v="TFON인프라사업본부"/>
    <s v="윤지혜"/>
    <x v="101"/>
    <s v="김윤수"/>
    <m/>
  </r>
  <r>
    <n v="3322"/>
    <s v="202201-007"/>
    <s v="Y"/>
    <x v="2852"/>
    <s v="IT"/>
    <x v="3"/>
    <x v="2"/>
    <x v="5"/>
    <n v="2022"/>
    <n v="1"/>
    <n v="2"/>
    <d v="2022-01-04T00:00:00"/>
    <d v="2022-01-04T00:00:00"/>
    <d v="2022-01-04T00:00:00"/>
    <d v="2022-01-04T00:00:00"/>
    <s v="완료"/>
    <m/>
    <m/>
    <m/>
    <s v="광섬유생산관리팀"/>
    <s v="한승희"/>
    <x v="101"/>
    <s v="김윤수"/>
    <m/>
  </r>
  <r>
    <n v="3323"/>
    <s v="202201-008"/>
    <s v="Y"/>
    <x v="2995"/>
    <s v="IT"/>
    <x v="3"/>
    <x v="2"/>
    <x v="5"/>
    <n v="2022"/>
    <n v="1"/>
    <n v="2"/>
    <d v="2022-01-04T00:00:00"/>
    <d v="2022-01-04T00:00:00"/>
    <d v="2022-01-04T00:00:00"/>
    <d v="2022-01-04T00:00:00"/>
    <s v="완료"/>
    <m/>
    <m/>
    <m/>
    <s v="IT팀"/>
    <s v="정지범"/>
    <x v="101"/>
    <s v="김윤수"/>
    <m/>
  </r>
  <r>
    <n v="3324"/>
    <s v="202201-009"/>
    <s v="Y"/>
    <x v="2996"/>
    <s v="IT"/>
    <x v="3"/>
    <x v="2"/>
    <x v="5"/>
    <n v="2022"/>
    <n v="1"/>
    <n v="2"/>
    <d v="2022-01-04T00:00:00"/>
    <d v="2022-01-04T00:00:00"/>
    <d v="2022-01-04T00:00:00"/>
    <d v="2022-01-04T00:00:00"/>
    <s v="완료"/>
    <m/>
    <m/>
    <m/>
    <s v="대표이사"/>
    <s v="도문현대표이사"/>
    <x v="101"/>
    <s v="김윤수"/>
    <m/>
  </r>
  <r>
    <n v="3325"/>
    <s v="202201-010"/>
    <s v="Y"/>
    <x v="2997"/>
    <s v="IT"/>
    <x v="3"/>
    <x v="2"/>
    <x v="5"/>
    <n v="2022"/>
    <n v="1"/>
    <n v="2"/>
    <d v="2022-01-04T00:00:00"/>
    <d v="2022-01-04T00:00:00"/>
    <d v="2022-01-04T00:00:00"/>
    <d v="2022-01-04T00:00:00"/>
    <s v="완료"/>
    <m/>
    <m/>
    <m/>
    <s v="대표이사"/>
    <s v="도문현대표이사"/>
    <x v="101"/>
    <s v="김윤수"/>
    <m/>
  </r>
  <r>
    <n v="3326"/>
    <s v="202201-011"/>
    <s v="Y"/>
    <x v="2998"/>
    <s v="IT"/>
    <x v="3"/>
    <x v="2"/>
    <x v="5"/>
    <n v="2022"/>
    <n v="1"/>
    <n v="2"/>
    <d v="2022-01-04T00:00:00"/>
    <d v="2022-01-04T00:00:00"/>
    <d v="2022-01-04T00:00:00"/>
    <d v="2022-01-04T00:00:00"/>
    <s v="완료"/>
    <m/>
    <m/>
    <m/>
    <s v="기획팀"/>
    <s v="신철우"/>
    <x v="101"/>
    <s v="김윤수"/>
    <m/>
  </r>
  <r>
    <n v="3327"/>
    <s v="202201-012"/>
    <s v="Y"/>
    <x v="2999"/>
    <s v="IT"/>
    <x v="3"/>
    <x v="2"/>
    <x v="5"/>
    <n v="2022"/>
    <n v="1"/>
    <n v="2"/>
    <d v="2022-01-05T00:00:00"/>
    <d v="2022-01-05T00:00:00"/>
    <d v="2022-01-05T00:00:00"/>
    <d v="2022-01-05T00:00:00"/>
    <s v="완료"/>
    <m/>
    <m/>
    <m/>
    <s v="광섬유기술2팀"/>
    <s v="조형수"/>
    <x v="101"/>
    <s v="김윤수"/>
    <m/>
  </r>
  <r>
    <n v="3328"/>
    <s v="202201-013"/>
    <s v="Y"/>
    <x v="3000"/>
    <s v="IT"/>
    <x v="3"/>
    <x v="2"/>
    <x v="5"/>
    <n v="2022"/>
    <n v="1"/>
    <n v="2"/>
    <d v="2022-01-05T00:00:00"/>
    <d v="2022-01-05T00:00:00"/>
    <d v="2022-01-05T00:00:00"/>
    <d v="2022-01-05T00:00:00"/>
    <s v="완료"/>
    <m/>
    <m/>
    <m/>
    <s v="구매팀"/>
    <s v="김우리"/>
    <x v="101"/>
    <s v="김윤수"/>
    <m/>
  </r>
  <r>
    <n v="3329"/>
    <s v="202201-014"/>
    <s v="Y"/>
    <x v="3001"/>
    <s v="IT"/>
    <x v="3"/>
    <x v="2"/>
    <x v="5"/>
    <n v="2022"/>
    <n v="1"/>
    <n v="2"/>
    <d v="2022-01-04T00:00:00"/>
    <d v="2022-01-04T00:00:00"/>
    <d v="2022-01-04T00:00:00"/>
    <d v="2022-01-05T00:00:00"/>
    <s v="완료"/>
    <m/>
    <m/>
    <m/>
    <s v="광섬유생산관리팀"/>
    <s v="한승희"/>
    <x v="101"/>
    <s v="김윤수"/>
    <m/>
  </r>
  <r>
    <n v="3330"/>
    <s v="202201-015"/>
    <s v="Y"/>
    <x v="2966"/>
    <s v="IT"/>
    <x v="3"/>
    <x v="2"/>
    <x v="5"/>
    <n v="2022"/>
    <n v="1"/>
    <n v="2"/>
    <d v="2022-01-05T00:00:00"/>
    <d v="2022-01-05T00:00:00"/>
    <d v="2022-01-05T00:00:00"/>
    <d v="2022-01-05T00:00:00"/>
    <s v="완료"/>
    <m/>
    <m/>
    <m/>
    <s v="기획팀"/>
    <s v="신철우"/>
    <x v="101"/>
    <s v="김윤수"/>
    <m/>
  </r>
  <r>
    <n v="3331"/>
    <s v="202201-016"/>
    <s v="Y"/>
    <x v="3002"/>
    <s v="IT"/>
    <x v="3"/>
    <x v="2"/>
    <x v="5"/>
    <n v="2022"/>
    <n v="1"/>
    <n v="2"/>
    <d v="2022-01-05T00:00:00"/>
    <d v="2022-01-05T00:00:00"/>
    <d v="2022-01-05T00:00:00"/>
    <d v="2022-01-05T00:00:00"/>
    <s v="완료"/>
    <m/>
    <m/>
    <m/>
    <s v="광케이블생산팀"/>
    <s v="황진선"/>
    <x v="101"/>
    <s v="김윤수"/>
    <m/>
  </r>
  <r>
    <n v="3332"/>
    <s v="202201-017"/>
    <s v="Y"/>
    <x v="3003"/>
    <s v="IT"/>
    <x v="3"/>
    <x v="2"/>
    <x v="5"/>
    <n v="2022"/>
    <n v="1"/>
    <n v="2"/>
    <d v="2022-01-06T00:00:00"/>
    <d v="2022-01-06T00:00:00"/>
    <d v="2022-01-06T00:00:00"/>
    <d v="2022-01-06T00:00:00"/>
    <s v="완료"/>
    <m/>
    <m/>
    <m/>
    <s v="광섬유생산관리팀"/>
    <s v="한승희"/>
    <x v="101"/>
    <s v="김윤수"/>
    <m/>
  </r>
  <r>
    <n v="3333"/>
    <s v="202201-018"/>
    <s v="Y"/>
    <x v="2894"/>
    <s v="IT"/>
    <x v="3"/>
    <x v="2"/>
    <x v="5"/>
    <n v="2022"/>
    <n v="1"/>
    <n v="2"/>
    <d v="2022-01-06T00:00:00"/>
    <d v="2022-01-06T00:00:00"/>
    <d v="2022-01-06T00:00:00"/>
    <d v="2022-01-06T00:00:00"/>
    <s v="완료"/>
    <m/>
    <m/>
    <m/>
    <s v="광섬유기술1팀"/>
    <s v="이익인"/>
    <x v="101"/>
    <s v="김윤수"/>
    <m/>
  </r>
  <r>
    <n v="3334"/>
    <s v="202201-019"/>
    <s v="Y"/>
    <x v="3004"/>
    <s v="IT"/>
    <x v="3"/>
    <x v="2"/>
    <x v="5"/>
    <n v="2022"/>
    <n v="1"/>
    <n v="2"/>
    <d v="2022-01-06T00:00:00"/>
    <d v="2022-01-06T00:00:00"/>
    <d v="2022-01-06T00:00:00"/>
    <d v="2022-01-06T00:00:00"/>
    <s v="완료"/>
    <m/>
    <m/>
    <m/>
    <s v="인프라설비팀"/>
    <s v="하성훈"/>
    <x v="101"/>
    <s v="김윤수"/>
    <m/>
  </r>
  <r>
    <n v="3335"/>
    <s v="202201-020"/>
    <s v="N"/>
    <x v="3005"/>
    <s v="WMS"/>
    <x v="3"/>
    <x v="2"/>
    <x v="5"/>
    <n v="2022"/>
    <n v="1"/>
    <n v="2"/>
    <d v="2022-01-04T00:00:00"/>
    <d v="2022-01-04T00:00:00"/>
    <d v="2022-01-04T00:00:00"/>
    <d v="2022-01-04T00:00:00"/>
    <s v="완료"/>
    <m/>
    <m/>
    <m/>
    <s v="생산관리팀"/>
    <s v="이태경"/>
    <x v="93"/>
    <s v="노희만"/>
    <m/>
  </r>
  <r>
    <n v="3336"/>
    <s v="202201-021"/>
    <s v="N"/>
    <x v="3006"/>
    <s v="MES/WMS"/>
    <x v="3"/>
    <x v="2"/>
    <x v="5"/>
    <n v="2022"/>
    <n v="1"/>
    <n v="2"/>
    <d v="2022-01-04T00:00:00"/>
    <d v="2022-01-04T00:00:00"/>
    <d v="2022-01-04T00:00:00"/>
    <d v="2022-01-04T00:00:00"/>
    <s v="완료"/>
    <m/>
    <m/>
    <m/>
    <s v="IT팀"/>
    <s v="김윤수/정지범"/>
    <x v="93"/>
    <s v="노희만"/>
    <m/>
  </r>
  <r>
    <n v="3337"/>
    <s v="202201-022"/>
    <s v="N"/>
    <x v="3007"/>
    <s v="MES"/>
    <x v="3"/>
    <x v="2"/>
    <x v="5"/>
    <n v="2022"/>
    <n v="1"/>
    <n v="2"/>
    <d v="2022-01-05T00:00:00"/>
    <d v="2022-01-05T00:00:00"/>
    <d v="2022-01-05T00:00:00"/>
    <d v="2022-01-05T00:00:00"/>
    <s v="완료"/>
    <m/>
    <m/>
    <m/>
    <s v="생산관리팀"/>
    <m/>
    <x v="93"/>
    <s v="노희만"/>
    <m/>
  </r>
  <r>
    <n v="3338"/>
    <s v="202201-023"/>
    <s v="N"/>
    <x v="3008"/>
    <s v="MES"/>
    <x v="3"/>
    <x v="2"/>
    <x v="5"/>
    <n v="2022"/>
    <n v="1"/>
    <n v="2"/>
    <d v="2022-01-06T00:00:00"/>
    <d v="2022-01-06T00:00:00"/>
    <d v="2022-01-06T00:00:00"/>
    <d v="2022-01-06T00:00:00"/>
    <s v="완료"/>
    <m/>
    <m/>
    <m/>
    <s v="기술1팀"/>
    <s v="김대영"/>
    <x v="93"/>
    <s v="노희만"/>
    <m/>
  </r>
  <r>
    <n v="3339"/>
    <s v="202201-024"/>
    <s v="N"/>
    <x v="2987"/>
    <s v="MES"/>
    <x v="2"/>
    <x v="2"/>
    <x v="5"/>
    <n v="2021"/>
    <n v="1"/>
    <n v="2"/>
    <d v="2021-01-06T00:00:00"/>
    <d v="2021-01-06T00:00:00"/>
    <d v="2021-01-06T00:00:00"/>
    <d v="2021-01-06T00:00:00"/>
    <s v="완료"/>
    <m/>
    <m/>
    <m/>
    <s v="생산관리팀"/>
    <s v="이태경"/>
    <x v="93"/>
    <s v="노희만"/>
    <m/>
  </r>
  <r>
    <n v="3340"/>
    <s v="202201-025"/>
    <s v="N"/>
    <x v="3009"/>
    <s v="MES"/>
    <x v="2"/>
    <x v="2"/>
    <x v="5"/>
    <n v="2021"/>
    <n v="1"/>
    <n v="2"/>
    <d v="2021-01-07T00:00:00"/>
    <d v="2021-01-07T00:00:00"/>
    <d v="2021-01-07T00:00:00"/>
    <d v="2021-01-07T00:00:00"/>
    <s v="완료"/>
    <m/>
    <m/>
    <m/>
    <s v="품질보증팀"/>
    <s v="이규민"/>
    <x v="93"/>
    <s v="노희만"/>
    <m/>
  </r>
  <r>
    <n v="3341"/>
    <s v="202201-026"/>
    <m/>
    <x v="3010"/>
    <s v="ITO"/>
    <x v="3"/>
    <x v="2"/>
    <x v="5"/>
    <n v="2022"/>
    <n v="1"/>
    <n v="2"/>
    <d v="2022-01-03T00:00:00"/>
    <d v="2022-01-03T00:00:00"/>
    <d v="2022-01-03T00:00:00"/>
    <d v="2022-01-03T00:00:00"/>
    <s v="완료"/>
    <m/>
    <m/>
    <m/>
    <s v="김완중/기획팀"/>
    <s v="김완중/기획팀"/>
    <x v="37"/>
    <s v="이세웅"/>
    <s v="SNRO 2022년 Open 필요점검 완료_x000a_2022년 전표발생여부 확인 작업 등"/>
  </r>
  <r>
    <n v="3342"/>
    <s v="202201-027"/>
    <m/>
    <x v="3011"/>
    <s v="ITO"/>
    <x v="3"/>
    <x v="2"/>
    <x v="5"/>
    <n v="2022"/>
    <n v="1"/>
    <n v="2"/>
    <d v="2022-01-03T00:00:00"/>
    <d v="2022-01-03T00:00:00"/>
    <d v="2022-01-03T00:00:00"/>
    <d v="2022-01-03T00:00:00"/>
    <s v="완료"/>
    <m/>
    <m/>
    <m/>
    <s v="정진원/재무팀"/>
    <s v="정진원/재무팀"/>
    <x v="37"/>
    <s v="이세웅"/>
    <s v="OKEQ 에서 필요한 관리회계 버전 년도별 생성확인작업_x000a_B00(통제성예산),B01(통제성준비예산) 등"/>
  </r>
  <r>
    <n v="3343"/>
    <s v="202201-028"/>
    <m/>
    <x v="3012"/>
    <s v="ITO"/>
    <x v="3"/>
    <x v="2"/>
    <x v="5"/>
    <n v="2022"/>
    <n v="1"/>
    <n v="2"/>
    <d v="2022-01-03T00:00:00"/>
    <d v="2022-01-03T00:00:00"/>
    <d v="2022-01-03T00:00:00"/>
    <d v="2022-01-03T00:00:00"/>
    <s v="완료"/>
    <m/>
    <m/>
    <m/>
    <s v="조한이/기획팀"/>
    <s v="조한이/기획팀"/>
    <x v="37"/>
    <s v="이세웅"/>
    <s v="SCAL 을 이용한 공휴일 IMG Setting 변경(휴일적용, 단순)_x000a_운영에 반영 정상확인"/>
  </r>
  <r>
    <n v="3344"/>
    <s v="202201-029"/>
    <m/>
    <x v="3013"/>
    <s v="ITO"/>
    <x v="3"/>
    <x v="2"/>
    <x v="5"/>
    <n v="2022"/>
    <n v="1"/>
    <n v="2"/>
    <d v="2022-01-03T00:00:00"/>
    <d v="2022-01-03T00:00:00"/>
    <d v="2022-01-03T00:00:00"/>
    <d v="2022-01-03T00:00:00"/>
    <s v="완료"/>
    <m/>
    <m/>
    <m/>
    <s v="우성훈/생산팀"/>
    <s v="우성훈/생산팀"/>
    <x v="37"/>
    <s v="이세웅"/>
    <s v="1320 으로 이전한 내역삭제"/>
  </r>
  <r>
    <n v="3345"/>
    <s v="202201-030"/>
    <m/>
    <x v="3014"/>
    <s v="ITO"/>
    <x v="3"/>
    <x v="2"/>
    <x v="5"/>
    <n v="2022"/>
    <n v="1"/>
    <n v="2"/>
    <d v="2022-01-04T00:00:00"/>
    <d v="2022-01-04T00:00:00"/>
    <d v="2022-01-04T00:00:00"/>
    <d v="2022-01-04T00:00:00"/>
    <s v="완료"/>
    <m/>
    <m/>
    <m/>
    <s v="조한이/기획팀"/>
    <s v="조한이/기획팀"/>
    <x v="37"/>
    <s v="이세웅"/>
    <s v="KE25(개별항목조회-원가요소별)"/>
  </r>
  <r>
    <n v="3346"/>
    <s v="202201-031"/>
    <m/>
    <x v="3015"/>
    <s v="ITO"/>
    <x v="3"/>
    <x v="2"/>
    <x v="5"/>
    <n v="2022"/>
    <n v="1"/>
    <n v="2"/>
    <d v="2022-01-04T00:00:00"/>
    <d v="2022-01-04T00:00:00"/>
    <d v="2022-01-04T00:00:00"/>
    <d v="2022-01-04T00:00:00"/>
    <s v="완료"/>
    <m/>
    <m/>
    <m/>
    <s v="김현/국내영업팀"/>
    <s v="김현/국내영업팀"/>
    <x v="37"/>
    <s v="이세웅"/>
    <s v="품질재고로 1건조회, 총 6드럼중에서 조장길이 x, 재고표현안됨_x000a_ZSDR0041"/>
  </r>
  <r>
    <n v="3347"/>
    <s v="202201-032"/>
    <m/>
    <x v="3016"/>
    <s v="ITO"/>
    <x v="3"/>
    <x v="2"/>
    <x v="5"/>
    <n v="2022"/>
    <n v="1"/>
    <n v="2"/>
    <d v="2022-01-04T00:00:00"/>
    <d v="2022-01-04T00:00:00"/>
    <d v="2022-01-04T00:00:00"/>
    <d v="2022-01-04T00:00:00"/>
    <s v="완료"/>
    <m/>
    <m/>
    <m/>
    <s v="정진원/재무팀"/>
    <s v="정진원/재무팀"/>
    <x v="37"/>
    <s v="이세웅"/>
    <s v="2021년12월 법인카드전표, 2022년 전표로 작성불가함_x000a_해당 12월로 마감처리 "/>
  </r>
  <r>
    <n v="3348"/>
    <s v="202201-033"/>
    <m/>
    <x v="3017"/>
    <s v="ITO"/>
    <x v="3"/>
    <x v="2"/>
    <x v="5"/>
    <n v="2022"/>
    <n v="1"/>
    <n v="2"/>
    <d v="2022-01-04T00:00:00"/>
    <d v="2022-01-04T00:00:00"/>
    <d v="2022-01-04T00:00:00"/>
    <d v="2022-01-04T00:00:00"/>
    <s v="완료"/>
    <m/>
    <m/>
    <m/>
    <s v="이은경/재무팀"/>
    <s v="이은경/재무팀"/>
    <x v="37"/>
    <s v="이세웅"/>
    <s v="MR11(GR/IR 임시계정유지보수), MR11SHOW(계정유지전표 조회 및 취소)"/>
  </r>
  <r>
    <n v="3349"/>
    <s v="202201-034"/>
    <m/>
    <x v="3018"/>
    <s v="ITO"/>
    <x v="3"/>
    <x v="2"/>
    <x v="5"/>
    <n v="2022"/>
    <n v="1"/>
    <n v="2"/>
    <d v="2022-01-04T00:00:00"/>
    <d v="2022-01-04T00:00:00"/>
    <d v="2022-01-04T00:00:00"/>
    <d v="2022-01-04T00:00:00"/>
    <s v="완료"/>
    <m/>
    <m/>
    <m/>
    <s v="김우리/구매팀"/>
    <s v="김우리/구매팀"/>
    <x v="37"/>
    <s v="이세웅"/>
    <s v="세금계산서발행(ZFIR0060) 미조회 : 대금청구 작성 후, 취소처리한 문서_x000a_6500031981 판매문서번호 마감 ( ZSDR0030 )"/>
  </r>
  <r>
    <n v="3350"/>
    <s v="202201-035"/>
    <m/>
    <x v="3019"/>
    <s v="ITO"/>
    <x v="3"/>
    <x v="2"/>
    <x v="5"/>
    <n v="2022"/>
    <n v="1"/>
    <n v="2"/>
    <d v="2022-01-05T00:00:00"/>
    <d v="2022-01-05T00:00:00"/>
    <d v="2022-01-05T00:00:00"/>
    <d v="2022-01-06T00:00:00"/>
    <s v="완료"/>
    <m/>
    <m/>
    <m/>
    <s v="김미경/SPSS팀"/>
    <s v="김미경/SPSS팀"/>
    <x v="37"/>
    <s v="이세웅"/>
    <s v="GW ID 등록 확인 후, SSO Mapping 작업수행_x000a_SSO 데몬 오류로 인한 작업불가, Server 작업 확인 후 재 Mapping 작업"/>
  </r>
  <r>
    <n v="3351"/>
    <s v="202201-036"/>
    <m/>
    <x v="3020"/>
    <s v="ITO"/>
    <x v="3"/>
    <x v="2"/>
    <x v="5"/>
    <n v="2022"/>
    <n v="1"/>
    <n v="2"/>
    <d v="2022-01-05T00:00:00"/>
    <d v="2022-01-05T00:00:00"/>
    <d v="2022-01-05T00:00:00"/>
    <d v="2022-01-05T00:00:00"/>
    <s v="완료"/>
    <m/>
    <m/>
    <m/>
    <s v="권영천/생산관리팀"/>
    <s v="권영천/생산관리팀"/>
    <x v="37"/>
    <s v="이세웅"/>
    <s v="여척 총 5건 확인작업, H배치 2건은 자동 배부처리 오류로 인한_x000a_수기로 배부처리 완료"/>
  </r>
  <r>
    <n v="3352"/>
    <s v="202201-037"/>
    <m/>
    <x v="3021"/>
    <s v="ITO"/>
    <x v="3"/>
    <x v="2"/>
    <x v="5"/>
    <n v="2022"/>
    <n v="1"/>
    <n v="2"/>
    <d v="2022-01-05T00:00:00"/>
    <d v="2022-01-05T00:00:00"/>
    <d v="2022-01-05T00:00:00"/>
    <d v="2022-01-05T00:00:00"/>
    <s v="완료"/>
    <m/>
    <m/>
    <m/>
    <s v="김현/국내영업팀"/>
    <s v="김현/국내영업팀"/>
    <x v="37"/>
    <s v="이세웅"/>
    <s v="VD01, VD02 T-CODE 권한 영업모듈에서 제거_x000a_기획팀에서 거래처 등록건 처리"/>
  </r>
  <r>
    <n v="3353"/>
    <s v="202201-038"/>
    <m/>
    <x v="3022"/>
    <s v="ITO"/>
    <x v="3"/>
    <x v="2"/>
    <x v="5"/>
    <n v="2022"/>
    <n v="1"/>
    <n v="2"/>
    <d v="2022-01-05T00:00:00"/>
    <d v="2022-01-05T00:00:00"/>
    <d v="2022-01-05T00:00:00"/>
    <d v="2022-01-05T00:00:00"/>
    <s v="완료"/>
    <m/>
    <m/>
    <m/>
    <s v="이민재/HR팀"/>
    <s v="이민재/HR팀"/>
    <x v="37"/>
    <s v="이세웅"/>
    <s v="송동규님 TC110902, 2021년10월01 update(입사일)"/>
  </r>
  <r>
    <n v="3354"/>
    <s v="202201-039"/>
    <m/>
    <x v="3023"/>
    <s v="ITO"/>
    <x v="3"/>
    <x v="2"/>
    <x v="5"/>
    <n v="2022"/>
    <n v="1"/>
    <n v="2"/>
    <d v="2022-01-05T00:00:00"/>
    <d v="2022-01-05T00:00:00"/>
    <d v="2022-01-05T00:00:00"/>
    <d v="2022-01-05T00:00:00"/>
    <s v="완료"/>
    <m/>
    <m/>
    <m/>
    <s v="이은경/재무팀"/>
    <s v="이은경/재무팀"/>
    <x v="37"/>
    <s v="이세웅"/>
    <s v="ZFIR0130 부가세내역, 해당건은 수기 (-) 전표로 조회X [ 2500072740 ]_x000a_비교를 위해, DATA 변경"/>
  </r>
  <r>
    <n v="3355"/>
    <s v="202201-040"/>
    <m/>
    <x v="3024"/>
    <s v="ITO"/>
    <x v="3"/>
    <x v="2"/>
    <x v="5"/>
    <n v="2022"/>
    <n v="1"/>
    <n v="2"/>
    <d v="2022-01-06T00:00:00"/>
    <d v="2022-01-06T00:00:00"/>
    <d v="2022-01-06T00:00:00"/>
    <d v="2022-01-06T00:00:00"/>
    <s v="완료"/>
    <m/>
    <m/>
    <m/>
    <s v="우성훈/생산팀"/>
    <s v="우성훈/생산팀"/>
    <x v="37"/>
    <s v="이세웅"/>
    <s v="총 34건의 DATA, MES 전송된 자재코드 건건 변경작업 처리"/>
  </r>
  <r>
    <n v="3356"/>
    <s v="202201-041"/>
    <m/>
    <x v="3025"/>
    <s v="ITO"/>
    <x v="3"/>
    <x v="2"/>
    <x v="5"/>
    <n v="2022"/>
    <n v="7"/>
    <n v="28"/>
    <d v="2022-01-06T00:00:00"/>
    <d v="2022-01-06T00:00:00"/>
    <d v="2022-01-06T00:00:00"/>
    <d v="2022-07-08T00:00:00"/>
    <s v="완료"/>
    <s v="드롭"/>
    <m/>
    <m/>
    <s v="이상민/생산팀"/>
    <s v="이상민/생산팀"/>
    <x v="37"/>
    <s v="이세웅"/>
    <s v="1320 플랜트 재고전산 폐기 품의작업완료( 총건수가 2,500건 내외 ), _x000a_일괄 폐기이동유형 및 처리방법논의, -&gt; 프로그램 신규처리 예정(939 이동)"/>
  </r>
  <r>
    <n v="3357"/>
    <s v="202201-042"/>
    <m/>
    <x v="3026"/>
    <s v="ITO"/>
    <x v="3"/>
    <x v="2"/>
    <x v="5"/>
    <n v="2022"/>
    <n v="1"/>
    <n v="2"/>
    <d v="2022-01-03T00:00:00"/>
    <d v="2022-01-03T00:00:00"/>
    <d v="2022-01-03T00:00:00"/>
    <d v="2022-01-03T00:00:00"/>
    <s v="완료"/>
    <m/>
    <m/>
    <m/>
    <s v="이민재/HR팀"/>
    <s v="이민재/HR팀"/>
    <x v="38"/>
    <s v="허경훈"/>
    <s v="권두석 外 5명"/>
  </r>
  <r>
    <n v="3358"/>
    <s v="202201-043"/>
    <m/>
    <x v="3027"/>
    <s v="ITO"/>
    <x v="3"/>
    <x v="2"/>
    <x v="5"/>
    <n v="2022"/>
    <n v="1"/>
    <n v="2"/>
    <d v="2022-01-03T00:00:00"/>
    <d v="2022-01-03T00:00:00"/>
    <d v="2022-01-03T00:00:00"/>
    <d v="2022-01-03T00:00:00"/>
    <s v="완료"/>
    <m/>
    <m/>
    <m/>
    <s v="조한이/기획팀"/>
    <s v="조한이/기획팀"/>
    <x v="38"/>
    <s v="허경훈"/>
    <s v="처리 완료"/>
  </r>
  <r>
    <n v="3359"/>
    <s v="202201-044"/>
    <m/>
    <x v="3028"/>
    <s v="ITO"/>
    <x v="3"/>
    <x v="2"/>
    <x v="5"/>
    <n v="2022"/>
    <n v="1"/>
    <n v="2"/>
    <d v="2022-01-04T00:00:00"/>
    <d v="2022-01-04T00:00:00"/>
    <d v="2022-01-04T00:00:00"/>
    <d v="2022-01-04T00:00:00"/>
    <s v="완료"/>
    <m/>
    <m/>
    <m/>
    <s v="정희황"/>
    <s v="정희황"/>
    <x v="107"/>
    <s v="김상훈/티맥소프트"/>
    <s v="특이사항 없음"/>
  </r>
  <r>
    <n v="3360"/>
    <s v="202201-045"/>
    <m/>
    <x v="3029"/>
    <s v="ITO"/>
    <x v="3"/>
    <x v="2"/>
    <x v="5"/>
    <n v="2022"/>
    <n v="1"/>
    <n v="2"/>
    <d v="2022-01-04T00:00:00"/>
    <d v="2022-01-04T00:00:00"/>
    <d v="2022-01-04T00:00:00"/>
    <d v="2022-01-04T00:00:00"/>
    <s v="완료"/>
    <m/>
    <m/>
    <m/>
    <s v="정희황"/>
    <s v="정희황"/>
    <x v="108"/>
    <s v="지창환/효성ITX"/>
    <s v="특이사항 없음"/>
  </r>
  <r>
    <n v="3361"/>
    <s v="202201-046"/>
    <m/>
    <x v="3030"/>
    <s v="ITO"/>
    <x v="2"/>
    <x v="1"/>
    <x v="50"/>
    <n v="2021"/>
    <n v="12"/>
    <n v="53"/>
    <d v="2021-12-27T00:00:00"/>
    <d v="2021-12-27T00:00:00"/>
    <d v="2021-12-27T00:00:00"/>
    <d v="2021-12-27T00:00:00"/>
    <s v="완료"/>
    <m/>
    <m/>
    <m/>
    <s v="신동원"/>
    <s v="신동원"/>
    <x v="37"/>
    <s v="이세웅"/>
    <m/>
  </r>
  <r>
    <n v="3362"/>
    <s v="202201-047"/>
    <m/>
    <x v="3031"/>
    <s v="ITO"/>
    <x v="2"/>
    <x v="1"/>
    <x v="50"/>
    <n v="2021"/>
    <n v="12"/>
    <n v="53"/>
    <d v="2021-12-27T00:00:00"/>
    <d v="2021-12-27T00:00:00"/>
    <d v="2021-12-27T00:00:00"/>
    <d v="2021-12-27T00:00:00"/>
    <s v="완료"/>
    <m/>
    <m/>
    <m/>
    <s v="강도현/기술팀"/>
    <s v="강도현/기술팀"/>
    <x v="37"/>
    <s v="이세웅"/>
    <m/>
  </r>
  <r>
    <n v="3363"/>
    <s v="202201-048"/>
    <m/>
    <x v="3032"/>
    <s v="ITO"/>
    <x v="2"/>
    <x v="1"/>
    <x v="50"/>
    <n v="2021"/>
    <n v="12"/>
    <n v="53"/>
    <d v="2021-12-27T00:00:00"/>
    <d v="2021-12-27T00:00:00"/>
    <d v="2021-12-27T00:00:00"/>
    <d v="2021-12-27T00:00:00"/>
    <s v="완료"/>
    <m/>
    <m/>
    <m/>
    <s v="전다해/생산팀"/>
    <s v="전다해/생산팀"/>
    <x v="37"/>
    <s v="이세웅"/>
    <m/>
  </r>
  <r>
    <n v="3364"/>
    <s v="202201-049"/>
    <m/>
    <x v="3033"/>
    <s v="ITO"/>
    <x v="2"/>
    <x v="1"/>
    <x v="50"/>
    <n v="2021"/>
    <n v="12"/>
    <n v="53"/>
    <d v="2021-12-28T00:00:00"/>
    <d v="2021-12-28T00:00:00"/>
    <d v="2021-12-28T00:00:00"/>
    <d v="2021-12-28T00:00:00"/>
    <s v="완료"/>
    <m/>
    <m/>
    <m/>
    <s v="김창영/기술팀"/>
    <s v="김창영/기술팀"/>
    <x v="37"/>
    <s v="이세웅"/>
    <m/>
  </r>
  <r>
    <n v="3365"/>
    <s v="202201-050"/>
    <m/>
    <x v="3034"/>
    <s v="ITO"/>
    <x v="2"/>
    <x v="1"/>
    <x v="50"/>
    <n v="2021"/>
    <n v="12"/>
    <n v="53"/>
    <d v="2021-12-29T00:00:00"/>
    <d v="2021-12-29T00:00:00"/>
    <d v="2021-12-29T00:00:00"/>
    <d v="2021-12-29T00:00:00"/>
    <s v="완료"/>
    <m/>
    <m/>
    <m/>
    <s v="이장미/기획팀"/>
    <s v="이장미/기획팀"/>
    <x v="37"/>
    <s v="이세웅"/>
    <m/>
  </r>
  <r>
    <n v="3366"/>
    <s v="202201-051"/>
    <m/>
    <x v="3035"/>
    <s v="ITO"/>
    <x v="2"/>
    <x v="1"/>
    <x v="50"/>
    <n v="2021"/>
    <n v="12"/>
    <n v="53"/>
    <d v="2021-12-29T00:00:00"/>
    <d v="2021-12-29T00:00:00"/>
    <d v="2021-12-29T00:00:00"/>
    <d v="2021-12-29T00:00:00"/>
    <s v="완료"/>
    <m/>
    <m/>
    <m/>
    <s v="조한이/기획팀"/>
    <s v="조한이/기획팀"/>
    <x v="37"/>
    <s v="이세웅"/>
    <m/>
  </r>
  <r>
    <n v="3367"/>
    <s v="202201-052"/>
    <m/>
    <x v="3036"/>
    <s v="ITO"/>
    <x v="2"/>
    <x v="1"/>
    <x v="50"/>
    <n v="2021"/>
    <n v="12"/>
    <n v="53"/>
    <d v="2021-12-30T00:00:00"/>
    <d v="2021-12-30T00:00:00"/>
    <d v="2021-12-30T00:00:00"/>
    <d v="2021-12-30T00:00:00"/>
    <s v="완료"/>
    <m/>
    <m/>
    <m/>
    <s v="조한이/기획팀"/>
    <s v="조한이/기획팀"/>
    <x v="37"/>
    <s v="이세웅"/>
    <m/>
  </r>
  <r>
    <n v="3368"/>
    <s v="202201-053"/>
    <m/>
    <x v="3037"/>
    <s v="ITO"/>
    <x v="2"/>
    <x v="1"/>
    <x v="50"/>
    <n v="2021"/>
    <n v="12"/>
    <n v="53"/>
    <d v="2021-12-30T00:00:00"/>
    <d v="2021-12-30T00:00:00"/>
    <d v="2021-12-30T00:00:00"/>
    <d v="2021-12-30T00:00:00"/>
    <s v="완료"/>
    <m/>
    <m/>
    <m/>
    <s v="이세웅"/>
    <s v="이세웅"/>
    <x v="37"/>
    <s v="이세웅"/>
    <m/>
  </r>
  <r>
    <n v="3369"/>
    <s v="202201-054"/>
    <m/>
    <x v="3038"/>
    <s v="ITO"/>
    <x v="2"/>
    <x v="1"/>
    <x v="50"/>
    <n v="2021"/>
    <n v="12"/>
    <n v="53"/>
    <d v="2021-12-27T00:00:00"/>
    <d v="2021-12-27T00:00:00"/>
    <d v="2021-12-27T00:00:00"/>
    <d v="2021-12-30T00:00:00"/>
    <s v="완료"/>
    <m/>
    <m/>
    <m/>
    <s v="이세웅"/>
    <s v="이세웅"/>
    <x v="37"/>
    <s v="이세웅"/>
    <m/>
  </r>
  <r>
    <n v="3370"/>
    <s v="202201-055"/>
    <m/>
    <x v="3039"/>
    <s v="ITO"/>
    <x v="2"/>
    <x v="1"/>
    <x v="4"/>
    <n v="2021"/>
    <n v="12"/>
    <n v="52"/>
    <d v="2021-12-25T00:00:00"/>
    <d v="2021-12-25T00:00:00"/>
    <d v="2021-12-25T00:00:00"/>
    <d v="2021-12-25T00:00:00"/>
    <s v="완료"/>
    <m/>
    <m/>
    <m/>
    <s v="최근영/IT팀"/>
    <s v="최근영/IT팀"/>
    <x v="104"/>
    <s v="허경훈_x000a_정희황"/>
    <m/>
  </r>
  <r>
    <n v="3371"/>
    <s v="202201-056"/>
    <m/>
    <x v="3040"/>
    <s v="ITO"/>
    <x v="2"/>
    <x v="1"/>
    <x v="50"/>
    <n v="2021"/>
    <n v="12"/>
    <n v="53"/>
    <d v="2021-12-30T00:00:00"/>
    <d v="2021-12-30T00:00:00"/>
    <d v="2021-12-30T00:00:00"/>
    <d v="2021-12-30T00:00:00"/>
    <s v="완료"/>
    <m/>
    <m/>
    <m/>
    <s v="허경훈"/>
    <s v="허경훈"/>
    <x v="109"/>
    <s v="이제훈/정원엔시스"/>
    <m/>
  </r>
  <r>
    <n v="3372"/>
    <s v="202201-057"/>
    <s v="Y"/>
    <x v="3041"/>
    <s v="IT"/>
    <x v="3"/>
    <x v="2"/>
    <x v="5"/>
    <n v="2022"/>
    <n v="1"/>
    <n v="2"/>
    <d v="2022-01-06T00:00:00"/>
    <d v="2022-01-06T00:00:00"/>
    <d v="2022-01-06T00:00:00"/>
    <d v="2022-01-07T00:00:00"/>
    <s v="완료"/>
    <m/>
    <m/>
    <m/>
    <s v="광섬유기술2팀"/>
    <s v="조형수"/>
    <x v="101"/>
    <s v="김윤수"/>
    <s v="1. 내부IP로 할당되어 있는 아이피타임 공유기에서 사설 스위치허브(티피링크)를 통해 제어PC 및 설비로 연결되는 방식으로 제어PC에서 사용하는 프로그램상의IP세팅이 어떻게 이루어져있는지 IT팀측에서 확인 불가 (네트워크 공사가 IT팀이 아닌 설비팀을 통하여 이루어진것으로 확인됨)_x000a_2. IT팀에서 할당해준 공유기(10.12.10.128)의 네트워크는 정상 연결되는것으로 보아 해당 IP는 문제 없음 제어PC와 설비를 연결하는 프로그램상의 IP설정 문제로 파악됨"/>
  </r>
  <r>
    <n v="3373"/>
    <s v="202201-058"/>
    <s v="Y"/>
    <x v="3042"/>
    <s v="IT"/>
    <x v="3"/>
    <x v="2"/>
    <x v="5"/>
    <n v="2022"/>
    <n v="1"/>
    <n v="2"/>
    <d v="2022-01-07T00:00:00"/>
    <d v="2022-01-07T00:00:00"/>
    <d v="2022-01-07T00:00:00"/>
    <d v="2022-01-07T00:00:00"/>
    <s v="완료"/>
    <m/>
    <m/>
    <m/>
    <s v="특수광기술팀"/>
    <s v="이승호"/>
    <x v="101"/>
    <s v="김윤수"/>
    <m/>
  </r>
  <r>
    <n v="3374"/>
    <s v="202201-059"/>
    <s v="Y"/>
    <x v="2922"/>
    <s v="IT"/>
    <x v="3"/>
    <x v="2"/>
    <x v="5"/>
    <n v="2022"/>
    <n v="1"/>
    <n v="2"/>
    <d v="2022-01-07T00:00:00"/>
    <d v="2022-01-07T00:00:00"/>
    <d v="2022-01-07T00:00:00"/>
    <d v="2022-01-07T00:00:00"/>
    <s v="완료"/>
    <m/>
    <m/>
    <m/>
    <s v="인프라사업부"/>
    <s v="윤지혜"/>
    <x v="101"/>
    <s v="김윤수"/>
    <m/>
  </r>
  <r>
    <n v="3375"/>
    <s v="202201-060"/>
    <s v="Y"/>
    <x v="3043"/>
    <s v="IT"/>
    <x v="3"/>
    <x v="2"/>
    <x v="5"/>
    <n v="2022"/>
    <n v="1"/>
    <n v="2"/>
    <d v="2022-01-07T00:00:00"/>
    <d v="2022-01-07T00:00:00"/>
    <d v="2022-01-07T00:00:00"/>
    <d v="2022-01-07T00:00:00"/>
    <s v="완료"/>
    <m/>
    <m/>
    <m/>
    <s v="인프라사업부"/>
    <s v="이준엽"/>
    <x v="101"/>
    <s v="김윤수"/>
    <s v="DRM 암호화 파일 암호화 해제 작업 완료 후_x000a_재요청시 DRM 삭제 예정"/>
  </r>
  <r>
    <n v="3376"/>
    <s v="202201-061"/>
    <s v="Y"/>
    <x v="3044"/>
    <s v="IT"/>
    <x v="3"/>
    <x v="2"/>
    <x v="6"/>
    <n v="2022"/>
    <n v="1"/>
    <n v="3"/>
    <d v="2022-01-10T00:00:00"/>
    <d v="2022-01-10T00:00:00"/>
    <d v="2022-01-10T00:00:00"/>
    <d v="2022-01-10T00:00:00"/>
    <s v="완료"/>
    <m/>
    <m/>
    <m/>
    <s v="광섬유기술1팀"/>
    <s v="이익인"/>
    <x v="101"/>
    <s v="김윤수"/>
    <m/>
  </r>
  <r>
    <n v="3377"/>
    <s v="202201-062"/>
    <s v="Y"/>
    <x v="3045"/>
    <s v="IT"/>
    <x v="3"/>
    <x v="2"/>
    <x v="6"/>
    <n v="2022"/>
    <n v="1"/>
    <n v="3"/>
    <d v="2022-01-10T00:00:00"/>
    <d v="2022-01-10T00:00:00"/>
    <d v="2022-01-10T00:00:00"/>
    <d v="2022-01-10T00:00:00"/>
    <s v="완료"/>
    <m/>
    <m/>
    <m/>
    <s v="광케이블기술팀"/>
    <s v="김창안"/>
    <x v="101"/>
    <s v="김윤수"/>
    <s v="DRM 개발사측에 한글파일 정책 여부 확인 예정"/>
  </r>
  <r>
    <n v="3378"/>
    <s v="202201-063"/>
    <s v="Y"/>
    <x v="3046"/>
    <s v="IT"/>
    <x v="3"/>
    <x v="2"/>
    <x v="6"/>
    <n v="2022"/>
    <n v="1"/>
    <n v="3"/>
    <d v="2022-01-10T00:00:00"/>
    <d v="2022-01-10T00:00:00"/>
    <d v="2022-01-10T00:00:00"/>
    <d v="2022-01-10T00:00:00"/>
    <s v="완료"/>
    <m/>
    <m/>
    <m/>
    <s v="광섬유생산관리팀"/>
    <s v="한승희"/>
    <x v="101"/>
    <s v="김윤수"/>
    <m/>
  </r>
  <r>
    <n v="3379"/>
    <s v="202201-064"/>
    <s v="Y"/>
    <x v="3047"/>
    <s v="IT"/>
    <x v="3"/>
    <x v="2"/>
    <x v="6"/>
    <n v="2022"/>
    <n v="1"/>
    <n v="3"/>
    <d v="2022-01-11T00:00:00"/>
    <d v="2022-01-11T00:00:00"/>
    <d v="2022-01-11T00:00:00"/>
    <d v="2022-01-11T00:00:00"/>
    <s v="완료"/>
    <m/>
    <m/>
    <m/>
    <s v="R/M팀"/>
    <s v="신봉현"/>
    <x v="101"/>
    <s v="김윤수"/>
    <m/>
  </r>
  <r>
    <n v="3380"/>
    <s v="202201-065"/>
    <s v="Y"/>
    <x v="3048"/>
    <s v="IT"/>
    <x v="3"/>
    <x v="2"/>
    <x v="6"/>
    <n v="2022"/>
    <n v="1"/>
    <n v="3"/>
    <d v="2022-01-12T00:00:00"/>
    <d v="2022-01-12T00:00:00"/>
    <d v="2022-01-12T00:00:00"/>
    <d v="2022-01-12T00:00:00"/>
    <s v="완료"/>
    <m/>
    <m/>
    <m/>
    <s v="인프라사업부"/>
    <s v="윤지혜"/>
    <x v="101"/>
    <s v="김윤수"/>
    <m/>
  </r>
  <r>
    <n v="3381"/>
    <s v="202201-066"/>
    <s v="Y"/>
    <x v="3049"/>
    <s v="IT"/>
    <x v="3"/>
    <x v="2"/>
    <x v="6"/>
    <n v="2022"/>
    <n v="1"/>
    <n v="3"/>
    <d v="2022-01-12T00:00:00"/>
    <d v="2022-01-12T00:00:00"/>
    <d v="2022-01-12T00:00:00"/>
    <d v="2022-01-12T00:00:00"/>
    <s v="완료"/>
    <m/>
    <m/>
    <m/>
    <s v="H/R팀"/>
    <s v="박슬기"/>
    <x v="101"/>
    <s v="김윤수"/>
    <m/>
  </r>
  <r>
    <n v="3382"/>
    <s v="202201-067"/>
    <s v="Y"/>
    <x v="3050"/>
    <s v="IT"/>
    <x v="3"/>
    <x v="2"/>
    <x v="6"/>
    <n v="2022"/>
    <n v="1"/>
    <n v="3"/>
    <d v="2022-01-12T00:00:00"/>
    <d v="2022-01-12T00:00:00"/>
    <d v="2022-01-12T00:00:00"/>
    <d v="2022-01-12T00:00:00"/>
    <s v="완료"/>
    <m/>
    <m/>
    <m/>
    <s v="ECS팀"/>
    <s v="조수영"/>
    <x v="101"/>
    <s v="김윤수"/>
    <m/>
  </r>
  <r>
    <n v="3383"/>
    <s v="202201-068"/>
    <s v="Y"/>
    <x v="2922"/>
    <s v="IT"/>
    <x v="3"/>
    <x v="2"/>
    <x v="6"/>
    <n v="2022"/>
    <n v="1"/>
    <n v="3"/>
    <d v="2022-01-13T00:00:00"/>
    <d v="2022-01-13T00:00:00"/>
    <d v="2022-01-13T00:00:00"/>
    <d v="2022-01-13T00:00:00"/>
    <s v="완료"/>
    <m/>
    <m/>
    <m/>
    <s v="H/R팀"/>
    <s v="박슬기"/>
    <x v="101"/>
    <s v="김윤수"/>
    <m/>
  </r>
  <r>
    <n v="3384"/>
    <s v="202201-069"/>
    <s v="Y"/>
    <x v="3044"/>
    <s v="IT"/>
    <x v="3"/>
    <x v="2"/>
    <x v="6"/>
    <n v="2022"/>
    <n v="1"/>
    <n v="3"/>
    <d v="2022-01-13T00:00:00"/>
    <d v="2022-01-13T00:00:00"/>
    <d v="2022-01-13T00:00:00"/>
    <d v="2022-01-13T00:00:00"/>
    <s v="완료"/>
    <m/>
    <m/>
    <m/>
    <s v="H/R팀"/>
    <s v="박슬기"/>
    <x v="101"/>
    <s v="김윤수"/>
    <m/>
  </r>
  <r>
    <n v="3385"/>
    <s v="202201-070"/>
    <s v="N"/>
    <x v="3051"/>
    <s v="IT"/>
    <x v="3"/>
    <x v="2"/>
    <x v="6"/>
    <n v="2022"/>
    <n v="1"/>
    <n v="3"/>
    <d v="2022-01-10T00:00:00"/>
    <d v="2022-01-10T00:00:00"/>
    <d v="2022-01-10T00:00:00"/>
    <d v="2022-01-10T00:00:00"/>
    <s v="완료"/>
    <m/>
    <m/>
    <m/>
    <s v="기술1팀"/>
    <s v="김대영"/>
    <x v="93"/>
    <s v="노희만"/>
    <m/>
  </r>
  <r>
    <n v="3386"/>
    <s v="202201-071"/>
    <s v="N"/>
    <x v="3052"/>
    <s v="IT"/>
    <x v="3"/>
    <x v="2"/>
    <x v="6"/>
    <n v="2022"/>
    <n v="1"/>
    <n v="4"/>
    <d v="2022-01-10T00:00:00"/>
    <d v="2022-01-10T00:00:00"/>
    <d v="2022-01-10T00:00:00"/>
    <d v="2022-01-18T00:00:00"/>
    <s v="완료"/>
    <m/>
    <m/>
    <m/>
    <s v="생산 관리팀"/>
    <s v="이태경"/>
    <x v="93"/>
    <s v="정지범"/>
    <m/>
  </r>
  <r>
    <n v="3387"/>
    <s v="202201-072"/>
    <s v="N"/>
    <x v="3053"/>
    <s v="IT"/>
    <x v="3"/>
    <x v="2"/>
    <x v="6"/>
    <n v="2022"/>
    <n v="1"/>
    <n v="3"/>
    <d v="2022-01-10T00:00:00"/>
    <d v="2022-01-10T00:00:00"/>
    <d v="2022-01-10T00:00:00"/>
    <d v="2022-01-10T00:00:00"/>
    <s v="완료"/>
    <m/>
    <m/>
    <m/>
    <s v="IT팀"/>
    <s v="IT팀"/>
    <x v="93"/>
    <s v="노희만"/>
    <m/>
  </r>
  <r>
    <n v="3388"/>
    <s v="202201-073"/>
    <s v="N"/>
    <x v="3054"/>
    <s v="IT"/>
    <x v="3"/>
    <x v="2"/>
    <x v="6"/>
    <n v="2022"/>
    <n v="1"/>
    <n v="3"/>
    <d v="2022-01-10T00:00:00"/>
    <d v="2022-01-10T00:00:00"/>
    <d v="2022-01-10T00:00:00"/>
    <d v="2022-01-10T00:00:00"/>
    <s v="완료"/>
    <m/>
    <m/>
    <m/>
    <s v="생산팀"/>
    <s v="어광우"/>
    <x v="93"/>
    <s v="노희만"/>
    <m/>
  </r>
  <r>
    <n v="3389"/>
    <s v="202201-074"/>
    <s v="N"/>
    <x v="3055"/>
    <s v="IT"/>
    <x v="3"/>
    <x v="2"/>
    <x v="6"/>
    <n v="2022"/>
    <n v="1"/>
    <n v="3"/>
    <d v="2022-01-10T00:00:00"/>
    <d v="2022-01-10T00:00:00"/>
    <d v="2022-01-10T00:00:00"/>
    <d v="2022-01-10T00:00:00"/>
    <s v="완료"/>
    <m/>
    <m/>
    <m/>
    <s v="IT팀"/>
    <s v="IT팀"/>
    <x v="93"/>
    <s v="노희만"/>
    <m/>
  </r>
  <r>
    <n v="3390"/>
    <s v="202201-075"/>
    <s v="N"/>
    <x v="3056"/>
    <s v="IT"/>
    <x v="3"/>
    <x v="2"/>
    <x v="6"/>
    <n v="2022"/>
    <n v="1"/>
    <n v="3"/>
    <d v="2022-01-11T00:00:00"/>
    <d v="2022-01-11T00:00:00"/>
    <d v="2022-01-11T00:00:00"/>
    <d v="2022-01-11T00:00:00"/>
    <s v="완료"/>
    <m/>
    <m/>
    <m/>
    <s v="품질보증팀"/>
    <s v="이규민"/>
    <x v="93"/>
    <s v="노희만"/>
    <m/>
  </r>
  <r>
    <n v="3391"/>
    <s v="202201-076"/>
    <s v="N"/>
    <x v="3057"/>
    <s v="IT"/>
    <x v="3"/>
    <x v="2"/>
    <x v="6"/>
    <n v="2022"/>
    <n v="1"/>
    <n v="3"/>
    <d v="2022-01-10T00:00:00"/>
    <d v="2022-01-10T00:00:00"/>
    <d v="2022-01-10T00:00:00"/>
    <d v="2022-01-12T00:00:00"/>
    <s v="완료"/>
    <m/>
    <m/>
    <m/>
    <s v="생산관리팀"/>
    <s v="이태경"/>
    <x v="93"/>
    <s v="노희만"/>
    <m/>
  </r>
  <r>
    <n v="3392"/>
    <s v="202201-077"/>
    <s v="N"/>
    <x v="3058"/>
    <s v="IT"/>
    <x v="3"/>
    <x v="2"/>
    <x v="6"/>
    <n v="2022"/>
    <n v="1"/>
    <n v="3"/>
    <d v="2022-01-13T00:00:00"/>
    <d v="2022-01-13T00:00:00"/>
    <d v="2022-01-13T00:00:00"/>
    <d v="2022-01-13T00:00:00"/>
    <s v="완료"/>
    <m/>
    <m/>
    <m/>
    <s v="품질보증팀"/>
    <s v="이규민"/>
    <x v="93"/>
    <s v="노희만"/>
    <m/>
  </r>
  <r>
    <n v="3393"/>
    <s v="202201-078"/>
    <s v="N"/>
    <x v="3059"/>
    <s v="IT"/>
    <x v="3"/>
    <x v="2"/>
    <x v="6"/>
    <n v="2022"/>
    <n v="1"/>
    <n v="3"/>
    <d v="2022-01-13T00:00:00"/>
    <d v="2022-01-13T00:00:00"/>
    <d v="2022-01-13T00:00:00"/>
    <d v="2022-01-13T00:00:00"/>
    <s v="완료"/>
    <m/>
    <m/>
    <m/>
    <s v="생산 관리팀"/>
    <s v="이태경"/>
    <x v="93"/>
    <s v="노희만"/>
    <m/>
  </r>
  <r>
    <n v="3394"/>
    <s v="202201-079"/>
    <s v="Y"/>
    <x v="3060"/>
    <s v="IT"/>
    <x v="3"/>
    <x v="2"/>
    <x v="7"/>
    <n v="2022"/>
    <n v="1"/>
    <n v="4"/>
    <d v="2022-01-17T00:00:00"/>
    <d v="2022-01-17T00:00:00"/>
    <d v="2022-01-17T00:00:00"/>
    <d v="2022-01-17T00:00:00"/>
    <s v="완료"/>
    <m/>
    <m/>
    <m/>
    <s v="티에프오 인더스트리"/>
    <s v="김황영"/>
    <x v="101"/>
    <s v="김윤수"/>
    <m/>
  </r>
  <r>
    <n v="3395"/>
    <s v="202201-080"/>
    <s v="Y"/>
    <x v="3061"/>
    <s v="IT"/>
    <x v="3"/>
    <x v="2"/>
    <x v="7"/>
    <n v="2022"/>
    <n v="1"/>
    <n v="4"/>
    <d v="2022-01-18T00:00:00"/>
    <d v="2022-01-18T00:00:00"/>
    <d v="2022-01-18T00:00:00"/>
    <d v="2022-01-18T00:00:00"/>
    <s v="완료"/>
    <m/>
    <m/>
    <m/>
    <s v="재무팀"/>
    <s v="유용욱"/>
    <x v="101"/>
    <s v="김윤수"/>
    <m/>
  </r>
  <r>
    <n v="3396"/>
    <s v="202201-081"/>
    <s v="Y"/>
    <x v="3062"/>
    <s v="IT"/>
    <x v="3"/>
    <x v="2"/>
    <x v="7"/>
    <n v="2022"/>
    <n v="1"/>
    <n v="4"/>
    <d v="2022-01-18T00:00:00"/>
    <d v="2022-01-18T00:00:00"/>
    <d v="2022-01-18T00:00:00"/>
    <d v="2022-01-18T00:00:00"/>
    <s v="완료"/>
    <m/>
    <m/>
    <m/>
    <s v="경영지원/CSR팀"/>
    <s v="정소연"/>
    <x v="101"/>
    <s v="김윤수"/>
    <m/>
  </r>
  <r>
    <n v="3397"/>
    <s v="202201-082"/>
    <s v="Y"/>
    <x v="3063"/>
    <s v="IT"/>
    <x v="3"/>
    <x v="2"/>
    <x v="7"/>
    <n v="2022"/>
    <n v="1"/>
    <n v="4"/>
    <d v="2022-01-18T00:00:00"/>
    <d v="2022-01-18T00:00:00"/>
    <d v="2022-01-18T00:00:00"/>
    <d v="2022-01-18T00:00:00"/>
    <s v="완료"/>
    <m/>
    <m/>
    <m/>
    <s v="마케팅팀"/>
    <s v="장지영"/>
    <x v="101"/>
    <s v="김윤수"/>
    <m/>
  </r>
  <r>
    <n v="3398"/>
    <s v="202201-083"/>
    <s v="Y"/>
    <x v="3064"/>
    <s v="IT"/>
    <x v="3"/>
    <x v="2"/>
    <x v="7"/>
    <n v="2022"/>
    <n v="1"/>
    <n v="4"/>
    <d v="2022-01-19T00:00:00"/>
    <d v="2022-01-19T00:00:00"/>
    <d v="2022-01-19T00:00:00"/>
    <d v="2022-01-19T00:00:00"/>
    <s v="완료"/>
    <m/>
    <m/>
    <m/>
    <s v="해외영업1팀"/>
    <s v="강혜인"/>
    <x v="101"/>
    <s v="김윤수"/>
    <m/>
  </r>
  <r>
    <n v="3399"/>
    <s v="202201-084"/>
    <s v="Y"/>
    <x v="3065"/>
    <s v="IT"/>
    <x v="3"/>
    <x v="2"/>
    <x v="7"/>
    <n v="2022"/>
    <n v="1"/>
    <n v="4"/>
    <d v="2022-01-19T00:00:00"/>
    <d v="2022-01-19T00:00:00"/>
    <d v="2022-01-19T00:00:00"/>
    <d v="2022-01-19T00:00:00"/>
    <s v="완료"/>
    <m/>
    <m/>
    <m/>
    <s v="대표이사"/>
    <s v="도문현 대표이사"/>
    <x v="101"/>
    <s v="김윤수"/>
    <m/>
  </r>
  <r>
    <n v="3400"/>
    <s v="202201-085"/>
    <s v="N"/>
    <x v="3066"/>
    <s v="IT"/>
    <x v="3"/>
    <x v="2"/>
    <x v="7"/>
    <n v="2021"/>
    <n v="1"/>
    <n v="4"/>
    <d v="2022-01-17T00:00:00"/>
    <d v="2022-01-17T00:00:00"/>
    <d v="2022-01-17T00:00:00"/>
    <d v="2021-01-17T00:00:00"/>
    <s v="완료"/>
    <m/>
    <m/>
    <m/>
    <s v="박진현/재무팀"/>
    <s v="박진현/재무팀"/>
    <x v="37"/>
    <s v="이세웅"/>
    <s v="SCAL 달력에서, 공휴일 ( 구정 및 추석에 대한 공휴일 지정작업 )_x000a_IMG 변경사항 후 운영반영"/>
  </r>
  <r>
    <n v="3401"/>
    <s v="202201-086"/>
    <s v="N"/>
    <x v="3067"/>
    <s v="IT"/>
    <x v="3"/>
    <x v="2"/>
    <x v="7"/>
    <n v="2021"/>
    <n v="1"/>
    <n v="4"/>
    <d v="2022-01-17T00:00:00"/>
    <d v="2022-01-17T00:00:00"/>
    <d v="2022-01-17T00:00:00"/>
    <d v="2021-01-17T00:00:00"/>
    <s v="완료"/>
    <m/>
    <m/>
    <m/>
    <s v="전다해/생산팀"/>
    <s v="전다해/생산팀"/>
    <x v="37"/>
    <s v="이세웅"/>
    <s v="2022.01월 BOM, 라우팅 변경번호 생성 후 전달"/>
  </r>
  <r>
    <n v="3402"/>
    <s v="202201-087"/>
    <s v="N"/>
    <x v="3068"/>
    <s v="IT"/>
    <x v="3"/>
    <x v="2"/>
    <x v="7"/>
    <n v="2021"/>
    <n v="1"/>
    <n v="4"/>
    <d v="2022-01-17T00:00:00"/>
    <d v="2022-01-17T00:00:00"/>
    <d v="2022-01-17T00:00:00"/>
    <d v="2021-01-17T00:00:00"/>
    <s v="완료"/>
    <m/>
    <m/>
    <m/>
    <s v="김연표/SPSS팀"/>
    <s v="김연표/SPSS팀"/>
    <x v="37"/>
    <s v="이세웅"/>
    <s v="이지민, 함혜민 =&gt; 설계 2차 로그인 정보 확인 후,_x000a_견적라우팅 완료 이후의 메일주소 변경처리"/>
  </r>
  <r>
    <n v="3403"/>
    <s v="202201-088"/>
    <s v="N"/>
    <x v="3068"/>
    <s v="IT"/>
    <x v="3"/>
    <x v="2"/>
    <x v="7"/>
    <n v="2021"/>
    <n v="1"/>
    <n v="4"/>
    <d v="2022-01-17T00:00:00"/>
    <d v="2022-01-17T00:00:00"/>
    <d v="2022-01-17T00:00:00"/>
    <d v="2021-01-17T00:00:00"/>
    <s v="완료"/>
    <m/>
    <m/>
    <m/>
    <s v="김연표/SPSS팀"/>
    <s v="김연표/SPSS팀"/>
    <x v="37"/>
    <s v="이세웅"/>
    <s v="이지민, 함혜민 =&gt; 설계 2차 로그인 정보 확인 후,_x000a_견적라우팅 완료 이후의 메일주소 변경처리"/>
  </r>
  <r>
    <n v="3404"/>
    <s v="202201-089"/>
    <s v="N"/>
    <x v="3069"/>
    <s v="IT"/>
    <x v="3"/>
    <x v="2"/>
    <x v="7"/>
    <n v="2022"/>
    <n v="1"/>
    <n v="4"/>
    <d v="2022-01-18T00:00:00"/>
    <d v="2022-01-18T00:00:00"/>
    <d v="2022-01-18T00:00:00"/>
    <d v="2022-01-18T00:00:00"/>
    <s v="완료"/>
    <m/>
    <m/>
    <m/>
    <s v="조한이/기획팀"/>
    <s v="조한이/기획팀"/>
    <x v="37"/>
    <s v="이세웅"/>
    <s v="ZCOR0020 Program Upload 방식 로직 확인,_x000a_유효일자가 현재일자와 동일하게 적용시 Uploading 가능"/>
  </r>
  <r>
    <n v="3405"/>
    <s v="202201-090"/>
    <s v="N"/>
    <x v="3070"/>
    <s v="IT"/>
    <x v="3"/>
    <x v="2"/>
    <x v="7"/>
    <n v="2022"/>
    <n v="1"/>
    <n v="4"/>
    <d v="2022-01-18T00:00:00"/>
    <d v="2022-01-18T00:00:00"/>
    <d v="2022-01-18T00:00:00"/>
    <d v="2022-01-18T00:00:00"/>
    <s v="완료"/>
    <m/>
    <m/>
    <m/>
    <s v="전다해/생산팀"/>
    <s v="전다해/생산팀"/>
    <x v="37"/>
    <s v="이세웅"/>
    <s v="ZPPCB391 프로그램에서 저장위치도 변경처리 가능토록 프로그램 수정"/>
  </r>
  <r>
    <n v="3406"/>
    <s v="202201-091"/>
    <s v="N"/>
    <x v="3071"/>
    <s v="IT"/>
    <x v="3"/>
    <x v="2"/>
    <x v="7"/>
    <n v="2022"/>
    <n v="1"/>
    <n v="4"/>
    <d v="2022-01-18T00:00:00"/>
    <d v="2022-01-18T00:00:00"/>
    <d v="2022-01-18T00:00:00"/>
    <d v="2022-01-18T00:00:00"/>
    <s v="완료"/>
    <m/>
    <m/>
    <m/>
    <s v="장지영/마케팅팀"/>
    <s v="장지영/마케팅팀"/>
    <x v="37"/>
    <s v="이세웅"/>
    <s v="DRM 해제 후, 해당 파일 사용자 전달_x000a_DRM 암호화시 오류발생으로 인함"/>
  </r>
  <r>
    <n v="3407"/>
    <s v="202201-092"/>
    <s v="N"/>
    <x v="3072"/>
    <s v="IT"/>
    <x v="3"/>
    <x v="2"/>
    <x v="7"/>
    <n v="2022"/>
    <n v="1"/>
    <n v="4"/>
    <d v="2022-01-19T00:00:00"/>
    <d v="2022-01-19T00:00:00"/>
    <d v="2022-01-19T00:00:00"/>
    <d v="2022-01-19T00:00:00"/>
    <s v="완료"/>
    <m/>
    <m/>
    <m/>
    <s v="조한이/기획팀"/>
    <s v="조한이/기획팀"/>
    <x v="37"/>
    <s v="이세웅"/>
    <s v="견적라우팅 및 견적 BOM 은 정상적으로 입력 되었으나,_x000a_생산 기준정보 미정비로 인한 오류, 해당건 확인 후 수정처리(생산팀미작업)"/>
  </r>
  <r>
    <n v="3408"/>
    <s v="202201-093"/>
    <s v="N"/>
    <x v="3073"/>
    <s v="IT"/>
    <x v="3"/>
    <x v="2"/>
    <x v="7"/>
    <n v="2022"/>
    <n v="1"/>
    <n v="4"/>
    <d v="2022-01-20T00:00:00"/>
    <d v="2022-01-20T00:00:00"/>
    <d v="2022-01-20T00:00:00"/>
    <d v="2022-01-20T00:00:00"/>
    <s v="완료"/>
    <m/>
    <m/>
    <m/>
    <s v="김미경/SPSS팀"/>
    <s v="김미경/SPSS팀"/>
    <x v="37"/>
    <s v="이세웅"/>
    <s v="전표 작성시, 해당 ID 미존재로 인한 전표작성 불가,_x000a_HR팀에서 해당 사용자(김미경)에 대한 인사정보 입력 안해줌."/>
  </r>
  <r>
    <n v="3409"/>
    <s v="202201-094"/>
    <s v="N"/>
    <x v="3074"/>
    <s v="IT"/>
    <x v="3"/>
    <x v="2"/>
    <x v="7"/>
    <n v="2022"/>
    <n v="1"/>
    <n v="4"/>
    <d v="2022-01-20T00:00:00"/>
    <d v="2022-01-20T00:00:00"/>
    <d v="2022-01-20T00:00:00"/>
    <d v="2022-01-20T00:00:00"/>
    <s v="완료"/>
    <m/>
    <m/>
    <m/>
    <s v="우성훈/생산팀"/>
    <s v="우성훈/생산팀"/>
    <x v="37"/>
    <s v="이세웅"/>
    <s v="총 5건의 내역에 대해서 MES I/F 된 Fiber 자재코드 변경처리 완료"/>
  </r>
  <r>
    <n v="3410"/>
    <s v="202201-095"/>
    <s v="N"/>
    <x v="3075"/>
    <s v="IT"/>
    <x v="3"/>
    <x v="2"/>
    <x v="7"/>
    <n v="2022"/>
    <n v="1"/>
    <n v="4"/>
    <d v="2022-01-18T00:00:00"/>
    <d v="2022-01-18T00:00:00"/>
    <d v="2022-01-18T00:00:00"/>
    <d v="2022-01-18T00:00:00"/>
    <s v="완료"/>
    <m/>
    <m/>
    <m/>
    <s v="최근영/IT팀"/>
    <s v="최근영/IT팀"/>
    <x v="38"/>
    <s v="허경훈"/>
    <s v="emsnts@ems1.nts.go.kr 스팸 처리"/>
  </r>
  <r>
    <n v="3411"/>
    <s v="202201-096"/>
    <s v="N"/>
    <x v="3076"/>
    <s v="IT"/>
    <x v="3"/>
    <x v="2"/>
    <x v="7"/>
    <n v="2022"/>
    <n v="1"/>
    <n v="4"/>
    <d v="2022-01-18T00:00:00"/>
    <d v="2022-01-18T00:00:00"/>
    <d v="2022-01-18T00:00:00"/>
    <d v="2022-01-19T00:00:00"/>
    <s v="완료"/>
    <m/>
    <m/>
    <m/>
    <s v="TFOI/장진명"/>
    <s v="TFOI/장진명"/>
    <x v="110"/>
    <s v="나온소프트/이원구"/>
    <s v="권한관리 수정"/>
  </r>
  <r>
    <n v="3412"/>
    <s v="202201-097"/>
    <s v="N"/>
    <x v="3077"/>
    <s v="IT"/>
    <x v="3"/>
    <x v="2"/>
    <x v="7"/>
    <n v="2022"/>
    <n v="1"/>
    <n v="4"/>
    <d v="2022-01-18T00:00:00"/>
    <d v="2022-01-18T00:00:00"/>
    <d v="2022-01-18T00:00:00"/>
    <d v="2022-01-18T00:00:00"/>
    <s v="완료"/>
    <m/>
    <m/>
    <m/>
    <s v="정지범/IT팀"/>
    <s v="정지범/IT팀"/>
    <x v="38"/>
    <s v="허경훈"/>
    <m/>
  </r>
  <r>
    <n v="3413"/>
    <s v="202201-098"/>
    <s v="N"/>
    <x v="3078"/>
    <s v="IT"/>
    <x v="3"/>
    <x v="2"/>
    <x v="7"/>
    <n v="2022"/>
    <n v="1"/>
    <n v="4"/>
    <d v="2022-01-17T00:00:00"/>
    <d v="2022-01-17T00:00:00"/>
    <d v="2022-01-17T00:00:00"/>
    <d v="2022-01-20T00:00:00"/>
    <s v="완료"/>
    <m/>
    <m/>
    <m/>
    <m/>
    <m/>
    <x v="42"/>
    <s v="정희황"/>
    <s v="별첨 파일 참조"/>
  </r>
  <r>
    <n v="3414"/>
    <s v="202201-099"/>
    <s v="N"/>
    <x v="3079"/>
    <s v="IT"/>
    <x v="3"/>
    <x v="2"/>
    <x v="7"/>
    <n v="2022"/>
    <n v="1"/>
    <n v="4"/>
    <d v="2022-01-19T00:00:00"/>
    <d v="2022-01-19T00:00:00"/>
    <d v="2022-01-19T00:00:00"/>
    <d v="2022-01-19T00:00:00"/>
    <s v="완료"/>
    <m/>
    <m/>
    <m/>
    <s v="한승희"/>
    <s v="한승희"/>
    <x v="111"/>
    <s v="정지범"/>
    <s v="ESRM 페이지 IE로 접속 불가, Edge로 접속"/>
  </r>
  <r>
    <n v="3415"/>
    <s v="202201-100"/>
    <s v="N"/>
    <x v="3080"/>
    <s v="IT"/>
    <x v="3"/>
    <x v="2"/>
    <x v="7"/>
    <n v="2022"/>
    <n v="2"/>
    <n v="7"/>
    <d v="2022-01-18T00:00:00"/>
    <d v="2022-01-18T00:00:00"/>
    <d v="2022-01-18T00:00:00"/>
    <d v="2022-02-09T00:00:00"/>
    <s v="완료"/>
    <s v="추가수정대기"/>
    <m/>
    <m/>
    <s v="IT팀"/>
    <s v="최근영"/>
    <x v="111"/>
    <s v="정지범"/>
    <m/>
  </r>
  <r>
    <n v="3416"/>
    <s v="202201-101"/>
    <s v="N"/>
    <x v="3081"/>
    <s v="IT"/>
    <x v="3"/>
    <x v="2"/>
    <x v="7"/>
    <n v="2022"/>
    <n v="1"/>
    <n v="4"/>
    <d v="2022-01-17T00:00:00"/>
    <d v="2022-01-17T00:00:00"/>
    <d v="2022-01-17T00:00:00"/>
    <d v="2022-01-17T00:00:00"/>
    <s v="완료"/>
    <m/>
    <m/>
    <m/>
    <s v="품질보증팀"/>
    <s v="이규민"/>
    <x v="93"/>
    <s v="노희만"/>
    <m/>
  </r>
  <r>
    <n v="3417"/>
    <s v="202201-102"/>
    <s v="N"/>
    <x v="3082"/>
    <s v="IT"/>
    <x v="3"/>
    <x v="2"/>
    <x v="7"/>
    <n v="2022"/>
    <n v="1"/>
    <n v="4"/>
    <d v="2022-01-18T00:00:00"/>
    <d v="2022-01-18T00:00:00"/>
    <d v="2022-01-18T00:00:00"/>
    <d v="2022-01-18T00:00:00"/>
    <s v="완료"/>
    <m/>
    <m/>
    <m/>
    <s v="광섬유 기술2팀"/>
    <s v="이익인"/>
    <x v="93"/>
    <s v="노희만"/>
    <m/>
  </r>
  <r>
    <n v="3418"/>
    <s v="202201-103"/>
    <s v="N"/>
    <x v="3083"/>
    <s v="IT"/>
    <x v="3"/>
    <x v="2"/>
    <x v="7"/>
    <n v="2022"/>
    <n v="1"/>
    <n v="4"/>
    <d v="2022-01-19T00:00:00"/>
    <d v="2022-01-19T00:00:00"/>
    <d v="2022-01-19T00:00:00"/>
    <d v="2022-01-19T00:00:00"/>
    <s v="완료"/>
    <m/>
    <m/>
    <m/>
    <s v="품질보증팀"/>
    <s v="윤선형"/>
    <x v="93"/>
    <s v="노희만"/>
    <m/>
  </r>
  <r>
    <n v="3419"/>
    <s v="202201-104"/>
    <s v="N"/>
    <x v="3084"/>
    <s v="IT"/>
    <x v="3"/>
    <x v="2"/>
    <x v="6"/>
    <n v="2022"/>
    <n v="1"/>
    <n v="4"/>
    <d v="2022-01-10T00:00:00"/>
    <d v="2022-01-10T00:00:00"/>
    <d v="2022-01-10T00:00:00"/>
    <d v="2022-01-20T00:00:00"/>
    <s v="완료"/>
    <m/>
    <m/>
    <m/>
    <s v="생산관리팀"/>
    <s v="이태경"/>
    <x v="93"/>
    <s v="노희만"/>
    <m/>
  </r>
  <r>
    <n v="3420"/>
    <s v="202201-105"/>
    <s v="N"/>
    <x v="3085"/>
    <s v="IT"/>
    <x v="3"/>
    <x v="2"/>
    <x v="6"/>
    <n v="2022"/>
    <n v="1"/>
    <n v="4"/>
    <d v="2022-01-10T00:00:00"/>
    <d v="2022-01-10T00:00:00"/>
    <d v="2022-01-10T00:00:00"/>
    <d v="2022-01-20T00:00:00"/>
    <s v="완료"/>
    <m/>
    <m/>
    <m/>
    <s v="생산관리팀"/>
    <s v="이태경"/>
    <x v="93"/>
    <s v="노희만"/>
    <m/>
  </r>
  <r>
    <n v="3421"/>
    <s v="202201-106"/>
    <s v="N"/>
    <x v="3086"/>
    <s v="IT"/>
    <x v="3"/>
    <x v="2"/>
    <x v="7"/>
    <n v="2022"/>
    <n v="1"/>
    <n v="4"/>
    <d v="2022-01-18T00:00:00"/>
    <d v="2022-01-18T00:00:00"/>
    <d v="2022-01-18T00:00:00"/>
    <d v="2022-01-20T00:00:00"/>
    <s v="완료"/>
    <m/>
    <m/>
    <m/>
    <s v="생산관리팀"/>
    <s v="이태경"/>
    <x v="93"/>
    <s v="노희만"/>
    <m/>
  </r>
  <r>
    <n v="3422"/>
    <s v="202201-107"/>
    <s v="N"/>
    <x v="3087"/>
    <s v="IT"/>
    <x v="3"/>
    <x v="2"/>
    <x v="8"/>
    <n v="2022"/>
    <n v="1"/>
    <n v="5"/>
    <d v="2022-01-24T00:00:00"/>
    <d v="2022-01-24T00:00:00"/>
    <d v="2022-01-24T00:00:00"/>
    <d v="2022-01-27T00:00:00"/>
    <s v="완료"/>
    <m/>
    <m/>
    <m/>
    <s v="품질보증팀"/>
    <s v="김철민"/>
    <x v="93"/>
    <s v="노희만"/>
    <m/>
  </r>
  <r>
    <n v="3423"/>
    <s v="202201-108"/>
    <s v="N"/>
    <x v="3088"/>
    <s v="IT"/>
    <x v="3"/>
    <x v="2"/>
    <x v="8"/>
    <n v="2022"/>
    <n v="2"/>
    <n v="7"/>
    <d v="2022-01-25T00:00:00"/>
    <d v="2022-01-25T00:00:00"/>
    <d v="2022-01-25T00:00:00"/>
    <d v="2022-02-09T00:00:00"/>
    <s v="완료"/>
    <m/>
    <m/>
    <m/>
    <s v="IT팀"/>
    <s v="IT팀"/>
    <x v="93"/>
    <s v="노희만"/>
    <m/>
  </r>
  <r>
    <n v="3424"/>
    <s v="202201-109"/>
    <s v="N"/>
    <x v="3089"/>
    <s v="IT"/>
    <x v="3"/>
    <x v="2"/>
    <x v="8"/>
    <n v="2022"/>
    <n v="1"/>
    <n v="5"/>
    <d v="2022-01-26T00:00:00"/>
    <d v="2022-01-26T00:00:00"/>
    <d v="2022-01-26T00:00:00"/>
    <d v="2022-01-26T00:00:00"/>
    <s v="완료"/>
    <m/>
    <m/>
    <m/>
    <s v="품질보증팀"/>
    <s v="이규민"/>
    <x v="93"/>
    <s v="노희만"/>
    <m/>
  </r>
  <r>
    <n v="3425"/>
    <s v="202201-110"/>
    <s v="N"/>
    <x v="3090"/>
    <s v="IT"/>
    <x v="3"/>
    <x v="2"/>
    <x v="8"/>
    <n v="2022"/>
    <n v="1"/>
    <n v="5"/>
    <d v="2022-01-26T00:00:00"/>
    <d v="2022-01-26T00:00:00"/>
    <d v="2022-01-26T00:00:00"/>
    <d v="2022-01-26T00:00:00"/>
    <s v="완료"/>
    <m/>
    <m/>
    <m/>
    <s v="품질보증팀"/>
    <s v="이규민"/>
    <x v="93"/>
    <s v="노희만"/>
    <m/>
  </r>
  <r>
    <n v="3426"/>
    <s v="202201-111"/>
    <s v="Y"/>
    <x v="3091"/>
    <s v="IT"/>
    <x v="3"/>
    <x v="2"/>
    <x v="7"/>
    <n v="2022"/>
    <n v="1"/>
    <n v="4"/>
    <d v="2022-01-20T00:00:00"/>
    <d v="2022-01-20T00:00:00"/>
    <d v="2022-01-20T00:00:00"/>
    <d v="2022-01-20T00:00:00"/>
    <s v="완료"/>
    <m/>
    <m/>
    <m/>
    <s v="광섬유생산관리팀"/>
    <s v="이태경"/>
    <x v="101"/>
    <s v="김윤수"/>
    <m/>
  </r>
  <r>
    <n v="3427"/>
    <s v="202201-112"/>
    <s v="Y"/>
    <x v="3092"/>
    <s v="IT"/>
    <x v="3"/>
    <x v="2"/>
    <x v="7"/>
    <n v="2022"/>
    <n v="1"/>
    <n v="4"/>
    <d v="2022-01-20T00:00:00"/>
    <d v="2022-01-20T00:00:00"/>
    <d v="2022-01-20T00:00:00"/>
    <d v="2022-01-20T00:00:00"/>
    <s v="완료"/>
    <m/>
    <m/>
    <m/>
    <s v="해외영업2팀"/>
    <s v="김인호"/>
    <x v="101"/>
    <s v="김윤수"/>
    <m/>
  </r>
  <r>
    <n v="3428"/>
    <s v="202201-113"/>
    <s v="Y"/>
    <x v="3093"/>
    <s v="IT"/>
    <x v="3"/>
    <x v="2"/>
    <x v="8"/>
    <n v="2022"/>
    <n v="1"/>
    <n v="5"/>
    <d v="2022-01-24T00:00:00"/>
    <d v="2022-01-24T00:00:00"/>
    <d v="2022-01-24T00:00:00"/>
    <d v="2022-01-24T00:00:00"/>
    <s v="완료"/>
    <m/>
    <m/>
    <m/>
    <s v="H/R팀"/>
    <s v="박슬기"/>
    <x v="101"/>
    <s v="김윤수"/>
    <m/>
  </r>
  <r>
    <n v="3429"/>
    <s v="202201-114"/>
    <s v="Y"/>
    <x v="3094"/>
    <s v="IT"/>
    <x v="3"/>
    <x v="2"/>
    <x v="8"/>
    <n v="2022"/>
    <n v="1"/>
    <n v="5"/>
    <d v="2022-01-24T00:00:00"/>
    <d v="2022-01-24T00:00:00"/>
    <d v="2022-01-24T00:00:00"/>
    <d v="2022-01-24T00:00:00"/>
    <s v="완료"/>
    <m/>
    <m/>
    <m/>
    <s v="광섬유생산관리팀"/>
    <s v="한승희"/>
    <x v="101"/>
    <s v="김윤수"/>
    <m/>
  </r>
  <r>
    <n v="3430"/>
    <s v="202201-115"/>
    <s v="Y"/>
    <x v="3095"/>
    <s v="IT"/>
    <x v="3"/>
    <x v="2"/>
    <x v="8"/>
    <n v="2022"/>
    <n v="1"/>
    <n v="5"/>
    <d v="2022-01-24T00:00:00"/>
    <d v="2022-01-24T00:00:00"/>
    <d v="2022-01-24T00:00:00"/>
    <d v="2022-01-24T00:00:00"/>
    <s v="완료"/>
    <m/>
    <m/>
    <m/>
    <s v="SPSS팀"/>
    <s v="함혜민"/>
    <x v="101"/>
    <s v="김윤수"/>
    <m/>
  </r>
  <r>
    <n v="3431"/>
    <s v="202201-116"/>
    <s v="Y"/>
    <x v="3096"/>
    <s v="IT"/>
    <x v="3"/>
    <x v="2"/>
    <x v="8"/>
    <n v="2022"/>
    <n v="1"/>
    <n v="5"/>
    <d v="2022-01-24T00:00:00"/>
    <d v="2022-01-24T00:00:00"/>
    <d v="2022-01-24T00:00:00"/>
    <d v="2022-01-24T00:00:00"/>
    <s v="완료"/>
    <m/>
    <m/>
    <m/>
    <s v="해외영업2팀"/>
    <s v="류혜진"/>
    <x v="101"/>
    <s v="김윤수"/>
    <m/>
  </r>
  <r>
    <n v="3432"/>
    <s v="202201-117"/>
    <s v="Y"/>
    <x v="3097"/>
    <s v="IT"/>
    <x v="3"/>
    <x v="2"/>
    <x v="8"/>
    <n v="2022"/>
    <n v="1"/>
    <n v="5"/>
    <d v="2022-01-25T00:00:00"/>
    <d v="2022-01-25T00:00:00"/>
    <d v="2022-01-25T00:00:00"/>
    <d v="2022-01-25T00:00:00"/>
    <s v="완료"/>
    <m/>
    <m/>
    <m/>
    <s v="SPSS팀"/>
    <s v="함혜민"/>
    <x v="101"/>
    <s v="김윤수"/>
    <m/>
  </r>
  <r>
    <n v="3433"/>
    <s v="202201-118"/>
    <s v="Y"/>
    <x v="3098"/>
    <s v="IT"/>
    <x v="3"/>
    <x v="2"/>
    <x v="8"/>
    <n v="2022"/>
    <n v="1"/>
    <n v="5"/>
    <d v="2022-01-25T00:00:00"/>
    <d v="2022-01-25T00:00:00"/>
    <d v="2022-01-25T00:00:00"/>
    <d v="2022-01-25T00:00:00"/>
    <s v="완료"/>
    <m/>
    <m/>
    <m/>
    <s v="광케이블설비팀"/>
    <s v="박형순"/>
    <x v="101"/>
    <s v="김윤수"/>
    <m/>
  </r>
  <r>
    <n v="3434"/>
    <s v="202201-119"/>
    <s v="Y"/>
    <x v="3098"/>
    <s v="IT"/>
    <x v="3"/>
    <x v="2"/>
    <x v="8"/>
    <n v="2022"/>
    <n v="1"/>
    <n v="5"/>
    <d v="2022-01-26T00:00:00"/>
    <d v="2022-01-26T00:00:00"/>
    <d v="2022-01-26T00:00:00"/>
    <d v="2022-01-26T00:00:00"/>
    <s v="완료"/>
    <m/>
    <m/>
    <m/>
    <s v="광섬유기술1팀"/>
    <s v="이익인"/>
    <x v="101"/>
    <s v="김윤수"/>
    <m/>
  </r>
  <r>
    <n v="3435"/>
    <s v="202201-120"/>
    <s v="Y"/>
    <x v="3099"/>
    <s v="IT"/>
    <x v="3"/>
    <x v="2"/>
    <x v="8"/>
    <n v="2022"/>
    <n v="1"/>
    <n v="5"/>
    <d v="2022-01-27T00:00:00"/>
    <d v="2022-01-27T00:00:00"/>
    <d v="2022-01-27T00:00:00"/>
    <d v="2022-01-27T00:00:00"/>
    <s v="완료"/>
    <m/>
    <m/>
    <m/>
    <s v="네트워크본부"/>
    <s v="김승순"/>
    <x v="101"/>
    <s v="김윤수"/>
    <m/>
  </r>
  <r>
    <n v="3436"/>
    <s v="202201-121"/>
    <s v="Y"/>
    <x v="3100"/>
    <s v="IT"/>
    <x v="3"/>
    <x v="2"/>
    <x v="8"/>
    <n v="2022"/>
    <n v="1"/>
    <n v="5"/>
    <d v="2022-01-27T00:00:00"/>
    <d v="2022-01-27T00:00:00"/>
    <d v="2022-01-27T00:00:00"/>
    <d v="2022-01-27T00:00:00"/>
    <s v="완료"/>
    <m/>
    <m/>
    <m/>
    <s v="주식회사 모간"/>
    <s v="박우영"/>
    <x v="101"/>
    <s v="김윤수"/>
    <m/>
  </r>
  <r>
    <n v="3438"/>
    <s v="202201-123"/>
    <s v="N"/>
    <x v="3101"/>
    <s v="IT"/>
    <x v="3"/>
    <x v="2"/>
    <x v="7"/>
    <n v="2022"/>
    <n v="2"/>
    <n v="6"/>
    <d v="2022-01-21T00:00:00"/>
    <d v="2022-01-21T00:00:00"/>
    <d v="2022-01-21T00:00:00"/>
    <d v="2022-02-03T00:00:00"/>
    <s v="완료"/>
    <m/>
    <m/>
    <m/>
    <s v="IT팀"/>
    <s v="최근영"/>
    <x v="111"/>
    <s v="정지범"/>
    <m/>
  </r>
  <r>
    <n v="3439"/>
    <s v="202201-124"/>
    <s v="N"/>
    <x v="3102"/>
    <s v="IT"/>
    <x v="3"/>
    <x v="2"/>
    <x v="8"/>
    <n v="2022"/>
    <n v="3"/>
    <n v="10"/>
    <d v="2022-01-24T00:00:00"/>
    <d v="2022-01-24T00:00:00"/>
    <d v="2022-03-03T00:00:00"/>
    <d v="2022-03-03T00:00:00"/>
    <s v="완료"/>
    <s v="중복드랍"/>
    <m/>
    <m/>
    <s v="IT팀"/>
    <s v="최근영"/>
    <x v="111"/>
    <s v="정지범"/>
    <m/>
  </r>
  <r>
    <n v="3440"/>
    <s v="202201-125"/>
    <s v="N"/>
    <x v="3103"/>
    <s v="IT"/>
    <x v="3"/>
    <x v="2"/>
    <x v="7"/>
    <n v="2022"/>
    <n v="1"/>
    <n v="4"/>
    <d v="2022-01-21T00:00:00"/>
    <d v="2022-01-21T00:00:00"/>
    <d v="2022-01-21T00:00:00"/>
    <d v="2022-01-21T00:00:00"/>
    <s v="완료"/>
    <m/>
    <m/>
    <m/>
    <s v="생산팀"/>
    <s v="황진선"/>
    <x v="37"/>
    <s v="이세웅"/>
    <m/>
  </r>
  <r>
    <n v="3441"/>
    <s v="202201-126"/>
    <s v="N"/>
    <x v="3104"/>
    <s v="IT"/>
    <x v="3"/>
    <x v="2"/>
    <x v="7"/>
    <n v="2022"/>
    <n v="1"/>
    <n v="4"/>
    <d v="2022-01-21T00:00:00"/>
    <d v="2022-01-21T00:00:00"/>
    <d v="2022-01-21T00:00:00"/>
    <d v="2022-01-21T00:00:00"/>
    <s v="완료"/>
    <m/>
    <m/>
    <m/>
    <s v="SPSS팀"/>
    <s v="김연표"/>
    <x v="37"/>
    <s v="이세웅"/>
    <m/>
  </r>
  <r>
    <n v="3442"/>
    <s v="202201-127"/>
    <s v="N"/>
    <x v="3105"/>
    <s v="IT"/>
    <x v="3"/>
    <x v="2"/>
    <x v="7"/>
    <n v="2022"/>
    <n v="1"/>
    <n v="4"/>
    <d v="2022-01-21T00:00:00"/>
    <d v="2022-01-21T00:00:00"/>
    <d v="2022-01-21T00:00:00"/>
    <d v="2022-01-21T00:00:00"/>
    <s v="완료"/>
    <m/>
    <m/>
    <m/>
    <s v="HR팀"/>
    <s v="이민재"/>
    <x v="37"/>
    <s v="이세웅"/>
    <m/>
  </r>
  <r>
    <n v="3443"/>
    <s v="202201-128"/>
    <s v="N"/>
    <x v="3106"/>
    <s v="IT"/>
    <x v="3"/>
    <x v="2"/>
    <x v="8"/>
    <n v="2022"/>
    <n v="1"/>
    <n v="5"/>
    <d v="2022-01-24T00:00:00"/>
    <d v="2022-01-24T00:00:00"/>
    <d v="2022-01-24T00:00:00"/>
    <d v="2022-01-26T00:00:00"/>
    <s v="완료"/>
    <m/>
    <m/>
    <m/>
    <s v="해외영업팀"/>
    <s v="류혜진"/>
    <x v="37"/>
    <s v="이세웅"/>
    <m/>
  </r>
  <r>
    <n v="3444"/>
    <s v="202201-129"/>
    <s v="N"/>
    <x v="3107"/>
    <s v="IT"/>
    <x v="3"/>
    <x v="2"/>
    <x v="8"/>
    <n v="2022"/>
    <n v="1"/>
    <n v="5"/>
    <d v="2022-01-25T00:00:00"/>
    <d v="2022-01-25T00:00:00"/>
    <d v="2022-01-25T00:00:00"/>
    <d v="2022-01-25T00:00:00"/>
    <s v="완료"/>
    <m/>
    <m/>
    <m/>
    <s v="구매팀"/>
    <s v="정경숙"/>
    <x v="37"/>
    <s v="이세웅"/>
    <m/>
  </r>
  <r>
    <n v="3445"/>
    <s v="202201-130"/>
    <s v="N"/>
    <x v="3108"/>
    <s v="IT"/>
    <x v="3"/>
    <x v="2"/>
    <x v="8"/>
    <n v="2022"/>
    <n v="1"/>
    <n v="5"/>
    <d v="2022-01-26T00:00:00"/>
    <d v="2022-01-26T00:00:00"/>
    <d v="2022-01-26T00:00:00"/>
    <d v="2022-01-26T00:00:00"/>
    <s v="완료"/>
    <m/>
    <m/>
    <m/>
    <s v="신동원"/>
    <s v="신동원"/>
    <x v="37"/>
    <s v="이세웅"/>
    <m/>
  </r>
  <r>
    <n v="3446"/>
    <s v="202201-131"/>
    <s v="N"/>
    <x v="3109"/>
    <s v="IT"/>
    <x v="3"/>
    <x v="2"/>
    <x v="8"/>
    <n v="2022"/>
    <n v="1"/>
    <n v="5"/>
    <d v="2022-01-26T00:00:00"/>
    <d v="2022-01-26T00:00:00"/>
    <d v="2022-01-26T00:00:00"/>
    <d v="2022-01-26T00:00:00"/>
    <s v="완료"/>
    <m/>
    <m/>
    <m/>
    <s v="생산팀"/>
    <s v="김현기"/>
    <x v="37"/>
    <s v="이세웅"/>
    <m/>
  </r>
  <r>
    <n v="3447"/>
    <s v="202201-132"/>
    <s v="N"/>
    <x v="3110"/>
    <s v="IT"/>
    <x v="3"/>
    <x v="2"/>
    <x v="8"/>
    <n v="2022"/>
    <n v="1"/>
    <n v="5"/>
    <d v="2022-01-26T00:00:00"/>
    <d v="2022-01-26T00:00:00"/>
    <d v="2022-01-26T00:00:00"/>
    <d v="2022-01-26T00:00:00"/>
    <s v="완료"/>
    <m/>
    <m/>
    <m/>
    <s v="기획팀"/>
    <s v="조한이"/>
    <x v="37"/>
    <s v="이세웅"/>
    <m/>
  </r>
  <r>
    <n v="3448"/>
    <s v="202201-133"/>
    <s v="N"/>
    <x v="3111"/>
    <s v="IT"/>
    <x v="3"/>
    <x v="2"/>
    <x v="8"/>
    <n v="2022"/>
    <n v="1"/>
    <n v="5"/>
    <d v="2022-01-26T00:00:00"/>
    <d v="2022-01-26T00:00:00"/>
    <d v="2022-01-26T00:00:00"/>
    <d v="2022-01-26T00:00:00"/>
    <s v="완료"/>
    <m/>
    <m/>
    <m/>
    <s v="기획팀"/>
    <s v="최근영"/>
    <x v="37"/>
    <s v="이세웅"/>
    <m/>
  </r>
  <r>
    <n v="3449"/>
    <s v="202201-134"/>
    <s v="N"/>
    <x v="3112"/>
    <s v="IT"/>
    <x v="3"/>
    <x v="2"/>
    <x v="8"/>
    <n v="2022"/>
    <n v="7"/>
    <n v="28"/>
    <d v="2022-01-27T00:00:00"/>
    <d v="2022-01-27T00:00:00"/>
    <d v="2022-01-27T00:00:00"/>
    <d v="2022-07-08T00:00:00"/>
    <s v="완료"/>
    <s v="드롭"/>
    <m/>
    <m/>
    <s v="생산관리"/>
    <s v="이태경"/>
    <x v="37"/>
    <s v="이세웅"/>
    <m/>
  </r>
  <r>
    <n v="3450"/>
    <s v="202201-135"/>
    <s v="N"/>
    <x v="3113"/>
    <s v="IT"/>
    <x v="3"/>
    <x v="2"/>
    <x v="8"/>
    <n v="2022"/>
    <n v="1"/>
    <n v="5"/>
    <d v="2022-01-27T00:00:00"/>
    <d v="2022-01-27T00:00:00"/>
    <d v="2022-01-27T00:00:00"/>
    <d v="2022-01-28T00:00:00"/>
    <s v="완료"/>
    <m/>
    <m/>
    <m/>
    <s v="SPSS팀"/>
    <s v="곽나은"/>
    <x v="37"/>
    <s v="이세웅"/>
    <m/>
  </r>
  <r>
    <n v="3451"/>
    <s v="202201-136"/>
    <s v="N"/>
    <x v="3114"/>
    <s v="IT"/>
    <x v="3"/>
    <x v="2"/>
    <x v="8"/>
    <n v="2022"/>
    <n v="1"/>
    <n v="5"/>
    <d v="2022-01-26T00:00:00"/>
    <d v="2022-01-26T00:00:00"/>
    <d v="2022-01-26T00:00:00"/>
    <d v="2022-01-26T00:00:00"/>
    <s v="완료"/>
    <m/>
    <m/>
    <m/>
    <s v="IT팀"/>
    <s v="정지범"/>
    <x v="38"/>
    <s v="허경훈"/>
    <m/>
  </r>
  <r>
    <n v="3452"/>
    <s v="202201-137"/>
    <s v="N"/>
    <x v="2410"/>
    <s v="IT"/>
    <x v="3"/>
    <x v="2"/>
    <x v="8"/>
    <n v="2022"/>
    <n v="1"/>
    <n v="5"/>
    <d v="2022-01-27T00:00:00"/>
    <d v="2022-01-27T00:00:00"/>
    <d v="2022-01-27T00:00:00"/>
    <d v="2022-01-27T00:00:00"/>
    <s v="완료"/>
    <m/>
    <m/>
    <m/>
    <s v="설비팀"/>
    <s v="박형순"/>
    <x v="38"/>
    <s v="허경훈"/>
    <m/>
  </r>
  <r>
    <n v="3453"/>
    <s v="202201-138"/>
    <s v="N"/>
    <x v="3115"/>
    <s v="IT"/>
    <x v="3"/>
    <x v="2"/>
    <x v="8"/>
    <n v="2022"/>
    <n v="1"/>
    <n v="5"/>
    <d v="2022-01-28T00:00:00"/>
    <d v="2022-01-28T00:00:00"/>
    <d v="2022-01-28T00:00:00"/>
    <d v="2022-01-28T00:00:00"/>
    <s v="완료"/>
    <m/>
    <m/>
    <m/>
    <s v="소재영업팀"/>
    <s v="김명모"/>
    <x v="37"/>
    <s v="이세웅"/>
    <s v="견적번호:134999, 자재코드 : 4014906_x000a_해당 자재코드 플랜트 확장전혀안됨, 손익센터가 빠짐 =&gt; 확장 및 손익센터"/>
  </r>
  <r>
    <n v="3454"/>
    <s v="202201-139"/>
    <s v="N"/>
    <x v="3116"/>
    <s v="IT"/>
    <x v="3"/>
    <x v="2"/>
    <x v="8"/>
    <n v="2022"/>
    <n v="1"/>
    <n v="5"/>
    <d v="2022-01-28T00:00:00"/>
    <d v="2022-01-28T00:00:00"/>
    <d v="2022-01-28T00:00:00"/>
    <d v="2022-01-28T00:00:00"/>
    <s v="완료"/>
    <m/>
    <m/>
    <m/>
    <s v="SPSS팀"/>
    <s v="곽나은"/>
    <x v="37"/>
    <s v="이세웅"/>
    <s v="해당 작성전표 HEADER/ITEM/Mapping Table 삭제 후 진행처리"/>
  </r>
  <r>
    <n v="3455"/>
    <s v="202201-140"/>
    <s v="N"/>
    <x v="3117"/>
    <s v="IT"/>
    <x v="3"/>
    <x v="2"/>
    <x v="8"/>
    <n v="2022"/>
    <n v="1"/>
    <n v="5"/>
    <d v="2022-01-28T00:00:00"/>
    <d v="2022-01-28T00:00:00"/>
    <d v="2022-01-28T00:00:00"/>
    <d v="2022-01-28T00:00:00"/>
    <s v="완료"/>
    <m/>
    <m/>
    <m/>
    <s v="기획팀"/>
    <s v="강현주"/>
    <x v="37"/>
    <s v="이세웅"/>
    <s v="수출업체 인도조건 추가 요청의 건_x000a_CIF =&gt; Southampton, UK"/>
  </r>
  <r>
    <n v="3456"/>
    <s v="202201-141"/>
    <s v="N"/>
    <x v="3118"/>
    <s v="IT"/>
    <x v="3"/>
    <x v="2"/>
    <x v="8"/>
    <n v="2022"/>
    <n v="1"/>
    <n v="5"/>
    <d v="2022-01-28T00:00:00"/>
    <d v="2022-01-28T00:00:00"/>
    <d v="2022-01-28T00:00:00"/>
    <d v="2022-01-28T00:00:00"/>
    <s v="완료"/>
    <m/>
    <m/>
    <m/>
    <s v="생산팀"/>
    <s v="이상민"/>
    <x v="37"/>
    <s v="이세웅"/>
    <s v="영업문서:327939_x000a_ZSDR0070 에서 해당 재고 확인 후, DN 정상적으로 생성확인"/>
  </r>
  <r>
    <n v="3457"/>
    <s v="202201-142"/>
    <s v="N"/>
    <x v="3119"/>
    <s v="IT"/>
    <x v="3"/>
    <x v="2"/>
    <x v="8"/>
    <n v="2022"/>
    <n v="1"/>
    <n v="5"/>
    <d v="2022-01-28T00:00:00"/>
    <d v="2022-01-28T00:00:00"/>
    <d v="2022-01-28T00:00:00"/>
    <d v="2022-01-28T00:00:00"/>
    <s v="완료"/>
    <m/>
    <m/>
    <m/>
    <s v="생산관리팀"/>
    <s v="이태경"/>
    <x v="37"/>
    <s v="이세웅"/>
    <s v="ZSDR0350 에서 DN번호로 WMS I/F 내역없음 (  IF_SEND_PICKING_DATA )_x000a_WMS 프로그램 수정시 오류발생한 것으로 판단, WMS 담당자 확인한다고 함"/>
  </r>
  <r>
    <n v="3458"/>
    <s v="202202-001"/>
    <s v="N"/>
    <x v="3120"/>
    <s v="IT"/>
    <x v="3"/>
    <x v="3"/>
    <x v="9"/>
    <n v="2022"/>
    <n v="2"/>
    <n v="6"/>
    <d v="2022-02-01T00:00:00"/>
    <d v="2022-02-01T00:00:00"/>
    <d v="2022-02-01T00:00:00"/>
    <d v="2022-02-01T00:00:00"/>
    <s v="완료"/>
    <m/>
    <m/>
    <m/>
    <s v="이세웅"/>
    <s v="이세웅"/>
    <x v="37"/>
    <s v="이세웅"/>
    <s v="22년02월 회계전표 Open 안됨, 확인 후 전표open 요청(신동원대표 의뢰함)_x000a_22년01월 생산마감 오류 DATA 확인(I/F 내역 등)"/>
  </r>
  <r>
    <n v="3459"/>
    <s v="202202-002"/>
    <s v="N"/>
    <x v="3121"/>
    <s v="IT"/>
    <x v="3"/>
    <x v="3"/>
    <x v="9"/>
    <n v="2022"/>
    <n v="2"/>
    <n v="6"/>
    <d v="2022-02-03T00:00:00"/>
    <d v="2022-02-03T00:00:00"/>
    <d v="2022-02-03T00:00:00"/>
    <d v="2022-02-03T00:00:00"/>
    <s v="완료"/>
    <m/>
    <m/>
    <m/>
    <s v="소재영업팀"/>
    <s v="김명모"/>
    <x v="37"/>
    <s v="이세웅"/>
    <s v="대금청구문서:9000542566, 수출데이터 누락으로 회계전표 미발생_x000a_전기 처리 완료 후 현업에 공지"/>
  </r>
  <r>
    <n v="3460"/>
    <s v="202202-003"/>
    <s v="N"/>
    <x v="3122"/>
    <s v="IT"/>
    <x v="3"/>
    <x v="3"/>
    <x v="9"/>
    <n v="2022"/>
    <n v="2"/>
    <n v="6"/>
    <d v="2022-02-03T00:00:00"/>
    <d v="2022-02-03T00:00:00"/>
    <d v="2022-02-03T00:00:00"/>
    <d v="2022-02-03T00:00:00"/>
    <s v="완료"/>
    <m/>
    <m/>
    <m/>
    <s v="재무팀"/>
    <s v="박진현"/>
    <x v="37"/>
    <s v="이세웅"/>
    <s v="해당 Server 정상기동 중에 있음"/>
  </r>
  <r>
    <n v="3461"/>
    <s v="202202-004"/>
    <s v="N"/>
    <x v="3123"/>
    <s v="IT"/>
    <x v="3"/>
    <x v="3"/>
    <x v="9"/>
    <n v="2022"/>
    <n v="2"/>
    <n v="6"/>
    <d v="2022-02-03T00:00:00"/>
    <d v="2022-02-03T00:00:00"/>
    <d v="2022-02-03T00:00:00"/>
    <d v="2022-02-03T00:00:00"/>
    <s v="완료"/>
    <m/>
    <m/>
    <m/>
    <s v="기획팀"/>
    <s v="김재현"/>
    <x v="37"/>
    <s v="이세웅"/>
    <s v="수불부 내용 중에서 이동유형에 대한 확인완료의 건"/>
  </r>
  <r>
    <n v="3462"/>
    <s v="202202-005"/>
    <s v="N"/>
    <x v="3124"/>
    <s v="IT"/>
    <x v="3"/>
    <x v="3"/>
    <x v="9"/>
    <n v="2022"/>
    <n v="2"/>
    <n v="6"/>
    <d v="2022-02-03T00:00:00"/>
    <d v="2022-02-03T00:00:00"/>
    <d v="2022-02-03T00:00:00"/>
    <d v="2022-02-03T00:00:00"/>
    <s v="완료"/>
    <m/>
    <m/>
    <m/>
    <s v="이세웅"/>
    <s v="이세웅"/>
    <x v="37"/>
    <s v="이세웅"/>
    <s v="22.01월 마감내용확인 및 I/F 오류내역 점검"/>
  </r>
  <r>
    <n v="3463"/>
    <s v="202202-006"/>
    <s v="N"/>
    <x v="1861"/>
    <s v="IT"/>
    <x v="3"/>
    <x v="3"/>
    <x v="9"/>
    <n v="2022"/>
    <n v="2"/>
    <n v="6"/>
    <d v="2022-02-03T00:00:00"/>
    <d v="2022-02-03T00:00:00"/>
    <d v="2022-02-03T00:00:00"/>
    <d v="2022-02-03T00:00:00"/>
    <s v="완료"/>
    <m/>
    <m/>
    <m/>
    <s v="HR팀"/>
    <s v="이민재"/>
    <x v="38"/>
    <s v="허경훈"/>
    <s v="유경봉/김승순"/>
  </r>
  <r>
    <n v="3464"/>
    <s v="202202-007"/>
    <s v="N"/>
    <x v="3125"/>
    <s v="IT"/>
    <x v="3"/>
    <x v="3"/>
    <x v="9"/>
    <n v="2022"/>
    <n v="2"/>
    <n v="6"/>
    <d v="2022-02-03T00:00:00"/>
    <d v="2022-02-03T00:00:00"/>
    <d v="2022-02-03T00:00:00"/>
    <d v="2022-02-03T00:00:00"/>
    <s v="완료"/>
    <m/>
    <m/>
    <m/>
    <s v="이규민"/>
    <s v="이규민"/>
    <x v="93"/>
    <s v="노희만"/>
    <m/>
  </r>
  <r>
    <n v="3465"/>
    <s v="202202-008"/>
    <s v="N"/>
    <x v="3126"/>
    <s v="IT"/>
    <x v="3"/>
    <x v="3"/>
    <x v="9"/>
    <n v="2022"/>
    <n v="2"/>
    <n v="6"/>
    <d v="2022-02-03T00:00:00"/>
    <d v="2022-02-03T00:00:00"/>
    <d v="2022-02-03T00:00:00"/>
    <d v="2022-02-03T00:00:00"/>
    <s v="완료"/>
    <m/>
    <m/>
    <m/>
    <s v="원재웅"/>
    <s v="원재웅"/>
    <x v="93"/>
    <s v="노희만"/>
    <m/>
  </r>
  <r>
    <n v="3466"/>
    <s v="202202-009"/>
    <s v="N"/>
    <x v="3127"/>
    <s v="IT"/>
    <x v="3"/>
    <x v="3"/>
    <x v="9"/>
    <n v="2022"/>
    <n v="2"/>
    <n v="6"/>
    <d v="2022-02-03T00:00:00"/>
    <d v="2022-02-03T00:00:00"/>
    <d v="2022-02-03T00:00:00"/>
    <d v="2022-02-03T00:00:00"/>
    <s v="완료"/>
    <m/>
    <m/>
    <m/>
    <s v="어광우"/>
    <s v="어광우"/>
    <x v="93"/>
    <s v="노희만"/>
    <m/>
  </r>
  <r>
    <n v="3467"/>
    <s v="202202-010"/>
    <s v="N"/>
    <x v="3128"/>
    <s v="IT"/>
    <x v="3"/>
    <x v="3"/>
    <x v="9"/>
    <n v="2022"/>
    <n v="2"/>
    <n v="6"/>
    <d v="2022-02-03T00:00:00"/>
    <d v="2022-02-03T00:00:00"/>
    <d v="2022-02-03T00:00:00"/>
    <d v="2022-02-03T00:00:00"/>
    <s v="완료"/>
    <m/>
    <m/>
    <m/>
    <s v="노승윤"/>
    <s v="노승윤"/>
    <x v="93"/>
    <s v="노희만"/>
    <m/>
  </r>
  <r>
    <n v="3468"/>
    <s v="202202-011"/>
    <s v="N"/>
    <x v="3129"/>
    <s v="IT"/>
    <x v="3"/>
    <x v="3"/>
    <x v="9"/>
    <n v="2022"/>
    <n v="2"/>
    <n v="6"/>
    <d v="2022-02-03T00:00:00"/>
    <d v="2022-02-03T00:00:00"/>
    <d v="2022-02-03T00:00:00"/>
    <d v="2022-02-03T00:00:00"/>
    <s v="완료"/>
    <m/>
    <m/>
    <m/>
    <s v="김철민"/>
    <s v="김철민"/>
    <x v="93"/>
    <s v="노희만"/>
    <m/>
  </r>
  <r>
    <n v="3469"/>
    <s v="202202-012"/>
    <s v="N"/>
    <x v="3130"/>
    <s v="IT"/>
    <x v="3"/>
    <x v="3"/>
    <x v="9"/>
    <n v="2022"/>
    <n v="2"/>
    <n v="6"/>
    <d v="2022-02-03T00:00:00"/>
    <d v="2022-02-03T00:00:00"/>
    <d v="2022-02-03T00:00:00"/>
    <d v="2022-02-03T00:00:00"/>
    <s v="완료"/>
    <m/>
    <m/>
    <m/>
    <s v="이태경"/>
    <s v="이태경"/>
    <x v="93"/>
    <s v="노희만"/>
    <m/>
  </r>
  <r>
    <n v="3470"/>
    <s v="202202-013"/>
    <s v="N"/>
    <x v="3101"/>
    <s v="IT"/>
    <x v="3"/>
    <x v="2"/>
    <x v="7"/>
    <n v="2022"/>
    <n v="2"/>
    <n v="6"/>
    <d v="2022-01-21T00:00:00"/>
    <d v="2022-01-21T00:00:00"/>
    <d v="2022-01-21T00:00:00"/>
    <d v="2022-02-03T00:00:00"/>
    <s v="완료"/>
    <m/>
    <m/>
    <m/>
    <s v="최근영"/>
    <s v="최근영"/>
    <x v="111"/>
    <s v="정지범"/>
    <m/>
  </r>
  <r>
    <n v="3471"/>
    <s v="202202-014"/>
    <s v="N"/>
    <x v="3131"/>
    <s v="IT"/>
    <x v="3"/>
    <x v="3"/>
    <x v="9"/>
    <n v="2022"/>
    <n v="2"/>
    <n v="6"/>
    <d v="2022-02-03T00:00:00"/>
    <d v="2022-02-03T00:00:00"/>
    <d v="2022-02-03T00:00:00"/>
    <d v="2022-02-03T00:00:00"/>
    <s v="완료"/>
    <m/>
    <m/>
    <m/>
    <s v="이원범"/>
    <s v="이원범"/>
    <x v="111"/>
    <s v="정지범"/>
    <m/>
  </r>
  <r>
    <n v="3472"/>
    <s v="202202-015"/>
    <s v="N"/>
    <x v="3132"/>
    <s v="IT"/>
    <x v="3"/>
    <x v="3"/>
    <x v="9"/>
    <n v="2022"/>
    <n v="2"/>
    <n v="7"/>
    <d v="2022-02-03T00:00:00"/>
    <d v="2022-02-03T00:00:00"/>
    <d v="2022-02-03T00:00:00"/>
    <d v="2022-02-09T00:00:00"/>
    <s v="완료"/>
    <m/>
    <m/>
    <m/>
    <s v="정지범"/>
    <s v="정지범"/>
    <x v="111"/>
    <s v="정지범"/>
    <m/>
  </r>
  <r>
    <n v="3473"/>
    <s v="202202-016"/>
    <s v="N"/>
    <x v="3133"/>
    <s v="IT"/>
    <x v="3"/>
    <x v="3"/>
    <x v="9"/>
    <n v="2022"/>
    <n v="2"/>
    <n v="6"/>
    <d v="2022-02-03T00:00:00"/>
    <d v="2022-02-03T00:00:00"/>
    <d v="2022-02-03T00:00:00"/>
    <d v="2022-02-03T00:00:00"/>
    <s v="완료"/>
    <m/>
    <m/>
    <m/>
    <s v="임성현"/>
    <s v="임성현"/>
    <x v="112"/>
    <s v="이창섭"/>
    <m/>
  </r>
  <r>
    <n v="3474"/>
    <s v="202202-017"/>
    <s v="N"/>
    <x v="3134"/>
    <s v="IT"/>
    <x v="3"/>
    <x v="3"/>
    <x v="9"/>
    <n v="2022"/>
    <n v="2"/>
    <n v="6"/>
    <d v="2022-02-03T00:00:00"/>
    <d v="2022-02-03T00:00:00"/>
    <d v="2022-02-03T00:00:00"/>
    <d v="2022-02-03T00:00:00"/>
    <s v="완료"/>
    <m/>
    <m/>
    <m/>
    <s v="김승수"/>
    <s v="김승수"/>
    <x v="112"/>
    <s v="이창섭"/>
    <m/>
  </r>
  <r>
    <n v="3475"/>
    <s v="202202-018"/>
    <s v="N"/>
    <x v="3135"/>
    <s v="IT"/>
    <x v="3"/>
    <x v="3"/>
    <x v="9"/>
    <n v="2022"/>
    <n v="2"/>
    <n v="6"/>
    <d v="2022-02-03T00:00:00"/>
    <d v="2022-02-03T00:00:00"/>
    <d v="2022-02-03T00:00:00"/>
    <d v="2022-02-03T00:00:00"/>
    <s v="완료"/>
    <m/>
    <m/>
    <m/>
    <s v="신봉현"/>
    <s v="신봉현"/>
    <x v="112"/>
    <s v="이창섭"/>
    <s v="사인온 관련 서버 초기화"/>
  </r>
  <r>
    <n v="3476"/>
    <s v="202202-019"/>
    <s v="N"/>
    <x v="3136"/>
    <s v="IT"/>
    <x v="3"/>
    <x v="3"/>
    <x v="9"/>
    <n v="2022"/>
    <n v="2"/>
    <n v="6"/>
    <d v="2022-02-03T00:00:00"/>
    <d v="2022-02-03T00:00:00"/>
    <d v="2022-02-03T00:00:00"/>
    <d v="2022-02-03T00:00:00"/>
    <s v="완료"/>
    <m/>
    <m/>
    <m/>
    <s v="박진영"/>
    <s v="박진영"/>
    <x v="112"/>
    <s v="이창섭"/>
    <m/>
  </r>
  <r>
    <n v="3477"/>
    <s v="202202-020"/>
    <s v="N"/>
    <x v="3137"/>
    <s v="IT"/>
    <x v="3"/>
    <x v="3"/>
    <x v="9"/>
    <n v="2022"/>
    <n v="2"/>
    <n v="6"/>
    <d v="2022-02-04T00:00:00"/>
    <d v="2022-02-04T00:00:00"/>
    <d v="2022-02-04T00:00:00"/>
    <d v="2022-02-04T00:00:00"/>
    <s v="완료"/>
    <m/>
    <m/>
    <m/>
    <s v="재무팀"/>
    <s v="최원영"/>
    <x v="37"/>
    <s v="이세웅"/>
    <s v="SAP 계정 Mapping 작업 ( 임현철 님과 동일하게 Mapping )"/>
  </r>
  <r>
    <n v="3478"/>
    <s v="202202-021"/>
    <s v="N"/>
    <x v="3138"/>
    <s v="IT"/>
    <x v="3"/>
    <x v="3"/>
    <x v="9"/>
    <n v="2022"/>
    <n v="2"/>
    <n v="6"/>
    <d v="2022-02-04T00:00:00"/>
    <d v="2022-02-04T00:00:00"/>
    <d v="2022-02-04T00:00:00"/>
    <d v="2022-02-04T00:00:00"/>
    <s v="완료"/>
    <m/>
    <m/>
    <m/>
    <s v="생산팀"/>
    <s v="황진선"/>
    <x v="37"/>
    <s v="이세웅"/>
    <s v="1. 여척배부 처리 작업 확인작업_x000a_ ZPPCB140 / ZPPCB150"/>
  </r>
  <r>
    <n v="3479"/>
    <s v="202202-022"/>
    <s v="N"/>
    <x v="3139"/>
    <s v="IT"/>
    <x v="3"/>
    <x v="3"/>
    <x v="10"/>
    <n v="2022"/>
    <n v="2"/>
    <n v="7"/>
    <d v="2022-02-07T00:00:00"/>
    <d v="2022-02-07T00:00:00"/>
    <d v="2022-02-07T00:00:00"/>
    <d v="2022-02-07T00:00:00"/>
    <s v="완료"/>
    <m/>
    <m/>
    <m/>
    <s v="재무팀"/>
    <s v="이은경"/>
    <x v="37"/>
    <s v="이세웅"/>
    <s v="SAP T-CODE : ZFIR0020 프로그램 수정_x000a_감가상각비 전표결재건도 결재 상신되도록 변경처리"/>
  </r>
  <r>
    <n v="3480"/>
    <s v="202202-023"/>
    <s v="N"/>
    <x v="3140"/>
    <s v="IT"/>
    <x v="3"/>
    <x v="3"/>
    <x v="10"/>
    <n v="2022"/>
    <n v="2"/>
    <n v="7"/>
    <d v="2022-02-08T00:00:00"/>
    <d v="2022-02-08T00:00:00"/>
    <d v="2022-02-08T00:00:00"/>
    <d v="2022-02-08T00:00:00"/>
    <s v="완료"/>
    <m/>
    <m/>
    <m/>
    <s v="HR팀"/>
    <s v="이민재"/>
    <x v="37"/>
    <s v="이세웅"/>
    <m/>
  </r>
  <r>
    <n v="3481"/>
    <s v="202202-024"/>
    <s v="N"/>
    <x v="3141"/>
    <s v="IT"/>
    <x v="3"/>
    <x v="3"/>
    <x v="10"/>
    <n v="2022"/>
    <n v="2"/>
    <n v="7"/>
    <d v="2022-02-09T00:00:00"/>
    <d v="2022-02-09T00:00:00"/>
    <d v="2022-02-09T00:00:00"/>
    <d v="2022-02-09T00:00:00"/>
    <s v="완료"/>
    <m/>
    <m/>
    <m/>
    <s v="생산팀"/>
    <s v="우성훈"/>
    <x v="37"/>
    <s v="이세웅"/>
    <s v="총 2건 의 꼬리표에 대한 내용 확인요청"/>
  </r>
  <r>
    <n v="3482"/>
    <s v="202202-025"/>
    <s v="N"/>
    <x v="3142"/>
    <s v="IT"/>
    <x v="3"/>
    <x v="3"/>
    <x v="10"/>
    <n v="2022"/>
    <n v="2"/>
    <n v="7"/>
    <d v="2022-02-09T00:00:00"/>
    <d v="2022-02-09T00:00:00"/>
    <d v="2022-02-09T00:00:00"/>
    <d v="2022-02-09T00:00:00"/>
    <s v="완료"/>
    <m/>
    <m/>
    <m/>
    <s v="생산관리"/>
    <s v="권영천"/>
    <x v="37"/>
    <s v="이세웅"/>
    <s v="22.01월 생산실적 건에 대한, OEM 처리진행가능요청_x000a_S/O 번호 : 330786"/>
  </r>
  <r>
    <n v="3483"/>
    <s v="202202-026"/>
    <s v="N"/>
    <x v="3143"/>
    <s v="IT"/>
    <x v="3"/>
    <x v="3"/>
    <x v="10"/>
    <n v="2022"/>
    <n v="2"/>
    <n v="7"/>
    <d v="2022-02-10T00:00:00"/>
    <d v="2022-02-10T00:00:00"/>
    <d v="2022-02-10T00:00:00"/>
    <d v="2022-02-10T00:00:00"/>
    <s v="완료"/>
    <m/>
    <m/>
    <m/>
    <s v="해외영업팀"/>
    <s v="김인호"/>
    <x v="37"/>
    <s v="이세웅"/>
    <s v="견적번호 : 95331/4 , 견적번호 : 133174/9 차이 확인요청 후 메일전달"/>
  </r>
  <r>
    <n v="3484"/>
    <s v="202202-027"/>
    <s v="N"/>
    <x v="1861"/>
    <s v="IT"/>
    <x v="3"/>
    <x v="3"/>
    <x v="10"/>
    <n v="2022"/>
    <n v="2"/>
    <n v="7"/>
    <d v="2022-02-07T00:00:00"/>
    <d v="2022-02-07T00:00:00"/>
    <d v="2022-02-07T00:00:00"/>
    <d v="2022-02-07T00:00:00"/>
    <s v="완료"/>
    <m/>
    <m/>
    <m/>
    <s v="HR팀"/>
    <s v="이민재"/>
    <x v="113"/>
    <s v="정환규"/>
    <s v="이중희"/>
  </r>
  <r>
    <n v="3485"/>
    <s v="202202-028"/>
    <s v="N"/>
    <x v="1861"/>
    <s v="IT"/>
    <x v="3"/>
    <x v="3"/>
    <x v="10"/>
    <n v="2022"/>
    <n v="2"/>
    <n v="7"/>
    <d v="2022-02-08T00:00:00"/>
    <d v="2022-02-08T00:00:00"/>
    <d v="2022-02-08T00:00:00"/>
    <d v="2022-02-08T00:00:00"/>
    <s v="완료"/>
    <m/>
    <m/>
    <m/>
    <s v="HR팀"/>
    <s v="이민재"/>
    <x v="113"/>
    <s v="정환규"/>
    <s v="김용민"/>
  </r>
  <r>
    <n v="3486"/>
    <s v="202202-029"/>
    <s v="N"/>
    <x v="2045"/>
    <s v="IT"/>
    <x v="3"/>
    <x v="3"/>
    <x v="10"/>
    <n v="2022"/>
    <n v="2"/>
    <n v="7"/>
    <d v="2022-02-07T00:00:00"/>
    <d v="2022-02-07T00:00:00"/>
    <d v="2022-02-07T00:00:00"/>
    <d v="2022-02-07T00:00:00"/>
    <s v="완료"/>
    <m/>
    <m/>
    <m/>
    <s v="헤외영업1팀"/>
    <s v="강승구"/>
    <x v="38"/>
    <s v="허경훈"/>
    <s v="단순문의"/>
  </r>
  <r>
    <n v="3487"/>
    <s v="202202-030"/>
    <s v="N"/>
    <x v="3144"/>
    <s v="IT"/>
    <x v="3"/>
    <x v="3"/>
    <x v="10"/>
    <n v="2022"/>
    <n v="7"/>
    <n v="28"/>
    <d v="2022-02-08T00:00:00"/>
    <d v="2022-02-08T00:00:00"/>
    <d v="2022-02-08T00:00:00"/>
    <d v="2022-07-08T00:00:00"/>
    <s v="완료"/>
    <s v="드롭"/>
    <m/>
    <m/>
    <s v="품질보증팀"/>
    <s v="서충선"/>
    <x v="38"/>
    <s v="허경훈"/>
    <s v="파수닷컴 문의 진행중"/>
  </r>
  <r>
    <n v="3488"/>
    <s v="202202-031"/>
    <s v="N"/>
    <x v="3145"/>
    <s v="IT"/>
    <x v="3"/>
    <x v="3"/>
    <x v="10"/>
    <n v="2022"/>
    <n v="2"/>
    <n v="7"/>
    <d v="2022-02-09T00:00:00"/>
    <d v="2022-02-09T00:00:00"/>
    <d v="2022-02-09T00:00:00"/>
    <d v="2022-02-09T00:00:00"/>
    <s v="완료"/>
    <m/>
    <m/>
    <m/>
    <s v="IT팀"/>
    <s v="최근영"/>
    <x v="38"/>
    <s v="허경훈"/>
    <m/>
  </r>
  <r>
    <n v="3489"/>
    <s v="202202-032"/>
    <s v="N"/>
    <x v="3146"/>
    <s v="IT"/>
    <x v="3"/>
    <x v="3"/>
    <x v="9"/>
    <n v="2022"/>
    <n v="3"/>
    <n v="10"/>
    <d v="2022-02-04T00:00:00"/>
    <d v="2022-02-04T00:00:00"/>
    <d v="2022-02-04T00:00:00"/>
    <d v="2022-03-03T00:00:00"/>
    <s v="완료"/>
    <s v="중복드랍"/>
    <m/>
    <m/>
    <s v="IT팀"/>
    <s v="IT팀"/>
    <x v="111"/>
    <s v="정지범"/>
    <s v="요청시 추가"/>
  </r>
  <r>
    <n v="3490"/>
    <s v="202202-033"/>
    <s v="N"/>
    <x v="3147"/>
    <s v="IT"/>
    <x v="3"/>
    <x v="3"/>
    <x v="10"/>
    <n v="2022"/>
    <n v="3"/>
    <n v="10"/>
    <d v="2022-02-08T00:00:00"/>
    <d v="2022-02-08T00:00:00"/>
    <d v="2022-02-08T00:00:00"/>
    <d v="2022-03-03T00:00:00"/>
    <s v="완료"/>
    <s v="중복드랍"/>
    <m/>
    <m/>
    <s v="윤지훈"/>
    <s v="윤지훈"/>
    <x v="111"/>
    <s v="정지범"/>
    <s v="요청시 추가"/>
  </r>
  <r>
    <n v="3491"/>
    <s v="202202-034"/>
    <s v="N"/>
    <x v="3148"/>
    <s v="IT"/>
    <x v="3"/>
    <x v="3"/>
    <x v="10"/>
    <n v="2022"/>
    <n v="2"/>
    <n v="7"/>
    <d v="2022-02-09T00:00:00"/>
    <d v="2022-02-09T00:00:00"/>
    <d v="2022-02-09T00:00:00"/>
    <d v="2022-02-09T00:00:00"/>
    <s v="완료"/>
    <m/>
    <m/>
    <m/>
    <s v="이원범"/>
    <s v="이원범"/>
    <x v="111"/>
    <s v="정지범"/>
    <s v="6대 중 내부망 5대 할당_x000a_1대는 외부망으로 통신사에 요청"/>
  </r>
  <r>
    <n v="3492"/>
    <s v="202202-035"/>
    <s v="N"/>
    <x v="3149"/>
    <s v="IT"/>
    <x v="3"/>
    <x v="3"/>
    <x v="10"/>
    <n v="2022"/>
    <n v="2"/>
    <n v="7"/>
    <d v="2022-02-07T00:00:00"/>
    <d v="2022-02-07T00:00:00"/>
    <d v="2022-02-07T00:00:00"/>
    <d v="2022-02-07T00:00:00"/>
    <s v="완료"/>
    <m/>
    <m/>
    <m/>
    <s v="이기혁"/>
    <s v="이기혁"/>
    <x v="93"/>
    <s v="노희만"/>
    <m/>
  </r>
  <r>
    <n v="3493"/>
    <s v="202202-036"/>
    <s v="N"/>
    <x v="3150"/>
    <s v="IT"/>
    <x v="4"/>
    <x v="12"/>
    <x v="53"/>
    <s v=""/>
    <s v=""/>
    <s v=""/>
    <m/>
    <m/>
    <m/>
    <m/>
    <s v="대기"/>
    <m/>
    <m/>
    <m/>
    <s v="노희만"/>
    <s v="노희만"/>
    <x v="93"/>
    <s v="노희만"/>
    <s v="현재 진행중이며 다른 업무로 인하여 약간 뒤로 밀릴 수 있음."/>
  </r>
  <r>
    <n v="3494"/>
    <s v="202202-037"/>
    <s v="N"/>
    <x v="3151"/>
    <s v="IT"/>
    <x v="3"/>
    <x v="4"/>
    <x v="11"/>
    <n v="2022"/>
    <n v="2"/>
    <n v="7"/>
    <d v="2022-03-04T00:00:00"/>
    <d v="2022-03-04T00:00:00"/>
    <d v="2022-03-04T00:00:00"/>
    <d v="2022-02-07T00:00:00"/>
    <s v="완료"/>
    <m/>
    <m/>
    <m/>
    <s v="이규민"/>
    <s v="이규민"/>
    <x v="93"/>
    <s v="노희만"/>
    <m/>
  </r>
  <r>
    <n v="3495"/>
    <s v="202202-038"/>
    <s v="N"/>
    <x v="3152"/>
    <s v="IT"/>
    <x v="3"/>
    <x v="4"/>
    <x v="11"/>
    <n v="2022"/>
    <n v="2"/>
    <n v="7"/>
    <d v="2022-03-04T00:00:00"/>
    <d v="2022-03-04T00:00:00"/>
    <d v="2022-03-04T00:00:00"/>
    <d v="2022-02-08T00:00:00"/>
    <s v="완료"/>
    <m/>
    <m/>
    <m/>
    <s v="나세나"/>
    <s v="나세나"/>
    <x v="93"/>
    <s v="노희만"/>
    <m/>
  </r>
  <r>
    <n v="3496"/>
    <s v="202202-039"/>
    <s v="N"/>
    <x v="3153"/>
    <s v="IT"/>
    <x v="3"/>
    <x v="4"/>
    <x v="11"/>
    <n v="2022"/>
    <n v="2"/>
    <n v="7"/>
    <d v="2022-03-04T00:00:00"/>
    <d v="2022-03-04T00:00:00"/>
    <d v="2022-03-04T00:00:00"/>
    <d v="2022-02-09T00:00:00"/>
    <s v="완료"/>
    <m/>
    <m/>
    <m/>
    <s v="이태경"/>
    <s v="이태경"/>
    <x v="93"/>
    <s v="노희만"/>
    <m/>
  </r>
  <r>
    <n v="3497"/>
    <s v="202202-040"/>
    <s v="N"/>
    <x v="3154"/>
    <s v="IT"/>
    <x v="3"/>
    <x v="4"/>
    <x v="11"/>
    <n v="2022"/>
    <n v="2"/>
    <n v="7"/>
    <d v="2022-03-04T00:00:00"/>
    <d v="2022-03-04T00:00:00"/>
    <d v="2022-03-04T00:00:00"/>
    <d v="2022-02-09T00:00:00"/>
    <s v="완료"/>
    <m/>
    <m/>
    <m/>
    <s v="정경숙"/>
    <s v="정경숙"/>
    <x v="93"/>
    <s v="노희만"/>
    <m/>
  </r>
  <r>
    <n v="3498"/>
    <s v="202202-041"/>
    <s v="N"/>
    <x v="3155"/>
    <s v="IT"/>
    <x v="3"/>
    <x v="4"/>
    <x v="14"/>
    <n v="2022"/>
    <n v="2"/>
    <n v="7"/>
    <d v="2022-03-07T00:00:00"/>
    <d v="2022-03-07T00:00:00"/>
    <d v="2022-03-07T00:00:00"/>
    <d v="2022-02-10T00:00:00"/>
    <s v="완료"/>
    <m/>
    <m/>
    <m/>
    <s v="정경숙"/>
    <s v="정경숙"/>
    <x v="93"/>
    <s v="노희만"/>
    <m/>
  </r>
  <r>
    <n v="3499"/>
    <s v="202202-042"/>
    <s v="N"/>
    <x v="3156"/>
    <s v="IT"/>
    <x v="3"/>
    <x v="4"/>
    <x v="14"/>
    <n v="2022"/>
    <n v="2"/>
    <n v="6"/>
    <d v="2022-03-07T00:00:00"/>
    <d v="2022-03-07T00:00:00"/>
    <d v="2022-03-07T00:00:00"/>
    <d v="2022-02-04T00:00:00"/>
    <s v="완료"/>
    <m/>
    <m/>
    <m/>
    <s v="이창섭"/>
    <s v="이창섭"/>
    <x v="112"/>
    <s v="이창섭"/>
    <m/>
  </r>
  <r>
    <n v="3500"/>
    <s v="202202-043"/>
    <s v="N"/>
    <x v="3157"/>
    <s v="IT"/>
    <x v="3"/>
    <x v="4"/>
    <x v="14"/>
    <n v="2022"/>
    <n v="2"/>
    <n v="7"/>
    <d v="2022-03-07T00:00:00"/>
    <d v="2022-03-07T00:00:00"/>
    <d v="2022-03-07T00:00:00"/>
    <d v="2022-02-07T00:00:00"/>
    <s v="완료"/>
    <m/>
    <m/>
    <m/>
    <s v="강승구"/>
    <s v="강승구"/>
    <x v="112"/>
    <s v="이창섭"/>
    <m/>
  </r>
  <r>
    <n v="3501"/>
    <s v="202202-044"/>
    <s v="N"/>
    <x v="3158"/>
    <s v="IT"/>
    <x v="3"/>
    <x v="4"/>
    <x v="14"/>
    <n v="2022"/>
    <n v="2"/>
    <n v="7"/>
    <d v="2022-03-07T00:00:00"/>
    <d v="2022-03-07T00:00:00"/>
    <d v="2022-03-07T00:00:00"/>
    <d v="2022-02-07T00:00:00"/>
    <s v="완료"/>
    <m/>
    <m/>
    <m/>
    <s v="김승수"/>
    <s v="김승수"/>
    <x v="112"/>
    <s v="이창섭"/>
    <m/>
  </r>
  <r>
    <n v="3502"/>
    <s v="202202-045"/>
    <s v="N"/>
    <x v="3159"/>
    <s v="IT"/>
    <x v="3"/>
    <x v="4"/>
    <x v="14"/>
    <n v="2022"/>
    <n v="2"/>
    <n v="7"/>
    <d v="2022-03-08T00:00:00"/>
    <d v="2022-03-08T00:00:00"/>
    <d v="2022-03-08T00:00:00"/>
    <d v="2022-02-07T00:00:00"/>
    <s v="완료"/>
    <m/>
    <m/>
    <m/>
    <s v="강승구"/>
    <s v="강승구"/>
    <x v="112"/>
    <s v="이창섭"/>
    <m/>
  </r>
  <r>
    <n v="3503"/>
    <s v="202202-046"/>
    <s v="N"/>
    <x v="3160"/>
    <s v="IT"/>
    <x v="3"/>
    <x v="4"/>
    <x v="14"/>
    <n v="2022"/>
    <n v="2"/>
    <n v="7"/>
    <d v="2022-03-08T00:00:00"/>
    <d v="2022-03-08T00:00:00"/>
    <d v="2022-03-08T00:00:00"/>
    <d v="2022-02-08T00:00:00"/>
    <s v="완료"/>
    <m/>
    <m/>
    <m/>
    <s v="최원영"/>
    <s v="최원영"/>
    <x v="112"/>
    <s v="이창섭"/>
    <m/>
  </r>
  <r>
    <n v="3504"/>
    <s v="202202-047"/>
    <s v="N"/>
    <x v="3161"/>
    <s v="IT"/>
    <x v="3"/>
    <x v="4"/>
    <x v="14"/>
    <n v="2022"/>
    <n v="2"/>
    <n v="7"/>
    <d v="2022-03-09T00:00:00"/>
    <d v="2022-03-09T00:00:00"/>
    <d v="2022-03-09T00:00:00"/>
    <d v="2022-02-08T00:00:00"/>
    <s v="완료"/>
    <m/>
    <m/>
    <m/>
    <s v="조수영"/>
    <s v="조수영"/>
    <x v="112"/>
    <s v="이창섭"/>
    <m/>
  </r>
  <r>
    <n v="3505"/>
    <s v="202202-048"/>
    <s v="N"/>
    <x v="3162"/>
    <s v="IT"/>
    <x v="3"/>
    <x v="4"/>
    <x v="14"/>
    <n v="2022"/>
    <n v="2"/>
    <n v="7"/>
    <d v="2022-03-09T00:00:00"/>
    <d v="2022-03-09T00:00:00"/>
    <d v="2022-03-09T00:00:00"/>
    <d v="2022-02-08T00:00:00"/>
    <s v="완료"/>
    <m/>
    <m/>
    <m/>
    <s v="손명석"/>
    <s v="손명석"/>
    <x v="112"/>
    <s v="이창섭"/>
    <m/>
  </r>
  <r>
    <n v="3506"/>
    <s v="202202-049"/>
    <s v="N"/>
    <x v="3163"/>
    <s v="IT"/>
    <x v="3"/>
    <x v="4"/>
    <x v="14"/>
    <n v="2022"/>
    <n v="2"/>
    <n v="7"/>
    <d v="2022-03-09T00:00:00"/>
    <d v="2022-03-09T00:00:00"/>
    <d v="2022-03-09T00:00:00"/>
    <d v="2022-02-10T00:00:00"/>
    <s v="완료"/>
    <m/>
    <m/>
    <m/>
    <s v="최원영"/>
    <s v="최원영"/>
    <x v="112"/>
    <s v="이창섭"/>
    <m/>
  </r>
  <r>
    <n v="3507"/>
    <s v="202202-050"/>
    <s v="N"/>
    <x v="3164"/>
    <s v="IT"/>
    <x v="3"/>
    <x v="4"/>
    <x v="14"/>
    <n v="2022"/>
    <n v="2"/>
    <n v="7"/>
    <d v="2022-03-07T00:00:00"/>
    <d v="2022-03-07T00:00:00"/>
    <d v="2022-03-07T00:00:00"/>
    <d v="2022-02-10T00:00:00"/>
    <s v="완료"/>
    <m/>
    <m/>
    <m/>
    <s v="김용민"/>
    <s v="김용민"/>
    <x v="112"/>
    <s v="이창섭"/>
    <m/>
  </r>
  <r>
    <n v="3508"/>
    <s v="202202-051"/>
    <s v="N"/>
    <x v="3165"/>
    <s v="IT"/>
    <x v="3"/>
    <x v="4"/>
    <x v="14"/>
    <n v="2022"/>
    <n v="2"/>
    <n v="7"/>
    <d v="2022-03-07T00:00:00"/>
    <d v="2022-03-07T00:00:00"/>
    <d v="2022-03-07T00:00:00"/>
    <d v="2022-02-10T00:00:00"/>
    <s v="완료"/>
    <m/>
    <m/>
    <m/>
    <s v="나세나"/>
    <s v="나세나"/>
    <x v="112"/>
    <s v="이창섭"/>
    <m/>
  </r>
  <r>
    <n v="3509"/>
    <s v="202202-052"/>
    <s v="N"/>
    <x v="3166"/>
    <s v="IT"/>
    <x v="3"/>
    <x v="3"/>
    <x v="10"/>
    <n v="2022"/>
    <n v="2"/>
    <n v="7"/>
    <d v="2022-02-10T00:00:00"/>
    <d v="2022-02-10T00:00:00"/>
    <d v="2022-02-10T00:00:00"/>
    <d v="2022-02-10T00:00:00"/>
    <s v="완료"/>
    <m/>
    <m/>
    <m/>
    <s v="이승용"/>
    <s v="이승용"/>
    <x v="112"/>
    <s v="이창섭"/>
    <m/>
  </r>
  <r>
    <n v="3509"/>
    <s v="202202-053"/>
    <s v="N"/>
    <x v="3167"/>
    <s v="IT"/>
    <x v="3"/>
    <x v="3"/>
    <x v="10"/>
    <n v="2022"/>
    <n v="2"/>
    <n v="7"/>
    <d v="2022-02-11T00:00:00"/>
    <d v="2022-02-11T00:00:00"/>
    <d v="2022-02-11T00:00:00"/>
    <d v="2022-02-11T00:00:00"/>
    <s v="완료"/>
    <m/>
    <m/>
    <m/>
    <s v="해외영업팀"/>
    <s v="김용민"/>
    <x v="37"/>
    <s v="이세웅"/>
    <s v="김용민 사용자 계정 미등록(TOPERP), 등록 확인 후, I/F 작업 수행_x000a_SAP ID Mapping"/>
  </r>
  <r>
    <n v="3509"/>
    <s v="202202-054"/>
    <s v="N"/>
    <x v="3168"/>
    <s v="IT"/>
    <x v="3"/>
    <x v="3"/>
    <x v="13"/>
    <n v="2022"/>
    <n v="2"/>
    <n v="8"/>
    <d v="2022-02-14T00:00:00"/>
    <d v="2022-02-14T00:00:00"/>
    <d v="2022-02-14T00:00:00"/>
    <d v="2022-02-14T00:00:00"/>
    <s v="완료"/>
    <m/>
    <m/>
    <m/>
    <s v="HR팀"/>
    <s v="박슬기"/>
    <x v="37"/>
    <s v="이세웅"/>
    <s v="박슬기, 박미주 사원에 대한 SAP 지급계좌 미등록 확인_x000a_재무팀 이은경님 확인진행 처리 예정 후, 자동 I/F"/>
  </r>
  <r>
    <n v="3509"/>
    <s v="202202-055"/>
    <s v="N"/>
    <x v="3169"/>
    <s v="IT"/>
    <x v="3"/>
    <x v="3"/>
    <x v="13"/>
    <n v="2022"/>
    <n v="2"/>
    <n v="8"/>
    <d v="2022-02-15T00:00:00"/>
    <d v="2022-02-15T00:00:00"/>
    <d v="2022-02-15T00:00:00"/>
    <d v="2022-02-15T00:00:00"/>
    <s v="완료"/>
    <m/>
    <m/>
    <m/>
    <s v="생산관리팀"/>
    <s v="권두석"/>
    <x v="37"/>
    <s v="이세웅"/>
    <s v="자재코드 : 5047265, 288 Core Cable 라우팅 설정확인(ZPPCB130)_x000a_0010/0020 으로 SZ공정 라우팅에 처리 후, MES 정상 작업 확인"/>
  </r>
  <r>
    <n v="3509"/>
    <s v="202202-056"/>
    <s v="N"/>
    <x v="3170"/>
    <s v="IT"/>
    <x v="3"/>
    <x v="3"/>
    <x v="13"/>
    <n v="2022"/>
    <n v="2"/>
    <n v="8"/>
    <d v="2022-02-16T00:00:00"/>
    <d v="2022-02-16T00:00:00"/>
    <d v="2022-02-16T00:00:00"/>
    <d v="2022-02-16T00:00:00"/>
    <s v="완료"/>
    <m/>
    <m/>
    <m/>
    <s v="생산팀"/>
    <s v="김정민"/>
    <x v="37"/>
    <s v="이세웅"/>
    <s v="사용자 MES 등록확인 PB812905"/>
  </r>
  <r>
    <n v="3509"/>
    <s v="202202-057"/>
    <s v="N"/>
    <x v="3171"/>
    <s v="IT"/>
    <x v="3"/>
    <x v="3"/>
    <x v="13"/>
    <n v="2022"/>
    <n v="2"/>
    <n v="8"/>
    <d v="2022-02-17T00:00:00"/>
    <d v="2022-02-17T00:00:00"/>
    <d v="2022-02-17T00:00:00"/>
    <d v="2022-02-17T00:00:00"/>
    <s v="완료"/>
    <m/>
    <m/>
    <m/>
    <s v="해외영업팀"/>
    <s v="강승구"/>
    <x v="37"/>
    <s v="이세웅"/>
    <s v="판매문서번호 : 331149 건에 대한 재고완료가 안 되서, DN 생성불가확인"/>
  </r>
  <r>
    <n v="3509"/>
    <s v="202202-058"/>
    <s v="N"/>
    <x v="3172"/>
    <s v="IT"/>
    <x v="3"/>
    <x v="3"/>
    <x v="13"/>
    <n v="2022"/>
    <n v="2"/>
    <n v="8"/>
    <d v="2022-02-17T00:00:00"/>
    <d v="2022-02-17T00:00:00"/>
    <d v="2022-02-17T00:00:00"/>
    <d v="2022-02-17T00:00:00"/>
    <s v="완료"/>
    <m/>
    <m/>
    <m/>
    <s v="기획팀"/>
    <s v="조한이"/>
    <x v="37"/>
    <s v="이세웅"/>
    <s v="사용자 : F11203,F11206,F11207 =&gt;  T-CODE : ZCOR0411, ZCOR0412_x000a_해당 프로그램 사용자 권한, 기존에 존재하였음."/>
  </r>
  <r>
    <n v="3509"/>
    <s v="202202-059"/>
    <s v="N"/>
    <x v="3173"/>
    <s v="IT"/>
    <x v="3"/>
    <x v="3"/>
    <x v="13"/>
    <n v="2022"/>
    <n v="2"/>
    <n v="8"/>
    <d v="2022-02-17T00:00:00"/>
    <d v="2022-02-17T00:00:00"/>
    <d v="2022-02-17T00:00:00"/>
    <d v="2022-02-17T00:00:00"/>
    <s v="완료"/>
    <m/>
    <m/>
    <m/>
    <s v="조달팀"/>
    <s v="정경숙"/>
    <x v="37"/>
    <s v="이세웅"/>
    <s v="발주번호 : 4500486657/8 , 해당 Function : ZWM_RFC_1060_x000a_SAP에서는 정상검색확인, WMS 재확인 요청(노희만)"/>
  </r>
  <r>
    <n v="3510"/>
    <s v="202202-060"/>
    <s v="N"/>
    <x v="3174"/>
    <s v="IT"/>
    <x v="3"/>
    <x v="3"/>
    <x v="10"/>
    <n v="2022"/>
    <n v="2"/>
    <n v="7"/>
    <d v="2022-02-11T00:00:00"/>
    <d v="2022-02-11T00:00:00"/>
    <d v="2022-02-11T00:00:00"/>
    <d v="2022-02-11T00:00:00"/>
    <s v="완료"/>
    <m/>
    <m/>
    <m/>
    <s v="신봉현"/>
    <s v="신봉현"/>
    <x v="112"/>
    <s v="이창섭"/>
    <m/>
  </r>
  <r>
    <n v="3511"/>
    <s v="202202-061"/>
    <s v="N"/>
    <x v="3175"/>
    <s v="IT"/>
    <x v="3"/>
    <x v="3"/>
    <x v="10"/>
    <n v="2022"/>
    <n v="2"/>
    <n v="7"/>
    <d v="2022-02-11T00:00:00"/>
    <d v="2022-02-11T00:00:00"/>
    <d v="2022-02-11T00:00:00"/>
    <d v="2022-02-11T00:00:00"/>
    <s v="완료"/>
    <m/>
    <m/>
    <m/>
    <s v="임성현"/>
    <s v="임성현"/>
    <x v="112"/>
    <s v="이창섭"/>
    <m/>
  </r>
  <r>
    <n v="3512"/>
    <s v="202202-062"/>
    <s v="N"/>
    <x v="3176"/>
    <s v="IT"/>
    <x v="3"/>
    <x v="3"/>
    <x v="10"/>
    <n v="2022"/>
    <n v="2"/>
    <n v="8"/>
    <d v="2022-02-11T00:00:00"/>
    <d v="2022-02-11T00:00:00"/>
    <d v="2022-02-11T00:00:00"/>
    <d v="2022-02-16T00:00:00"/>
    <s v="완료"/>
    <m/>
    <m/>
    <m/>
    <s v="이장미"/>
    <s v="이장미"/>
    <x v="112"/>
    <s v="이창섭"/>
    <m/>
  </r>
  <r>
    <n v="3513"/>
    <s v="202202-063"/>
    <s v="N"/>
    <x v="3177"/>
    <s v="IT"/>
    <x v="3"/>
    <x v="3"/>
    <x v="13"/>
    <n v="2022"/>
    <n v="2"/>
    <n v="8"/>
    <d v="2022-02-14T00:00:00"/>
    <d v="2022-02-14T00:00:00"/>
    <d v="2022-02-14T00:00:00"/>
    <d v="2022-02-14T00:00:00"/>
    <s v="완료"/>
    <m/>
    <m/>
    <m/>
    <s v="김용민"/>
    <s v="김용민"/>
    <x v="112"/>
    <s v="이창섭"/>
    <m/>
  </r>
  <r>
    <n v="3514"/>
    <s v="202202-064"/>
    <s v="N"/>
    <x v="3178"/>
    <s v="IT"/>
    <x v="3"/>
    <x v="3"/>
    <x v="13"/>
    <n v="2022"/>
    <n v="2"/>
    <n v="8"/>
    <d v="2022-02-14T00:00:00"/>
    <d v="2022-02-14T00:00:00"/>
    <d v="2022-02-14T00:00:00"/>
    <d v="2022-02-14T00:00:00"/>
    <s v="완료"/>
    <m/>
    <m/>
    <m/>
    <s v="김용민"/>
    <s v="김용민"/>
    <x v="112"/>
    <s v="이창섭"/>
    <m/>
  </r>
  <r>
    <n v="3515"/>
    <s v="202202-065"/>
    <s v="N"/>
    <x v="3179"/>
    <s v="IT"/>
    <x v="3"/>
    <x v="3"/>
    <x v="13"/>
    <n v="2022"/>
    <n v="2"/>
    <n v="8"/>
    <d v="2022-02-15T00:00:00"/>
    <d v="2022-02-15T00:00:00"/>
    <d v="2022-02-15T00:00:00"/>
    <d v="2022-02-15T00:00:00"/>
    <s v="완료"/>
    <m/>
    <m/>
    <m/>
    <s v="나세나"/>
    <s v="나세나"/>
    <x v="112"/>
    <s v="이창섭"/>
    <m/>
  </r>
  <r>
    <n v="3516"/>
    <s v="202202-066"/>
    <s v="N"/>
    <x v="3180"/>
    <s v="IT"/>
    <x v="3"/>
    <x v="3"/>
    <x v="13"/>
    <n v="2022"/>
    <n v="2"/>
    <n v="8"/>
    <d v="2022-02-15T00:00:00"/>
    <d v="2022-02-15T00:00:00"/>
    <d v="2022-02-15T00:00:00"/>
    <d v="2022-02-15T00:00:00"/>
    <s v="완료"/>
    <m/>
    <m/>
    <m/>
    <s v="윤지훈"/>
    <s v="윤지훈"/>
    <x v="112"/>
    <s v="이창섭"/>
    <m/>
  </r>
  <r>
    <n v="3517"/>
    <s v="202202-067"/>
    <s v="N"/>
    <x v="3181"/>
    <s v="IT"/>
    <x v="3"/>
    <x v="3"/>
    <x v="13"/>
    <n v="2022"/>
    <n v="2"/>
    <n v="8"/>
    <d v="2022-02-15T00:00:00"/>
    <d v="2022-02-15T00:00:00"/>
    <d v="2022-02-15T00:00:00"/>
    <d v="2022-02-15T00:00:00"/>
    <s v="완료"/>
    <m/>
    <m/>
    <m/>
    <s v="최원영"/>
    <s v="최원영"/>
    <x v="112"/>
    <s v="이창섭"/>
    <m/>
  </r>
  <r>
    <n v="3518"/>
    <s v="202202-068"/>
    <s v="N"/>
    <x v="3182"/>
    <s v="IT"/>
    <x v="3"/>
    <x v="3"/>
    <x v="13"/>
    <n v="2022"/>
    <n v="2"/>
    <n v="8"/>
    <d v="2022-02-15T00:00:00"/>
    <d v="2022-02-15T00:00:00"/>
    <d v="2022-02-15T00:00:00"/>
    <d v="2022-02-15T00:00:00"/>
    <s v="완료"/>
    <m/>
    <m/>
    <m/>
    <s v="이준호"/>
    <s v="이준호"/>
    <x v="112"/>
    <s v="이창섭"/>
    <m/>
  </r>
  <r>
    <n v="3519"/>
    <s v="202202-069"/>
    <s v="N"/>
    <x v="3183"/>
    <s v="IT"/>
    <x v="3"/>
    <x v="3"/>
    <x v="13"/>
    <n v="2022"/>
    <n v="2"/>
    <n v="8"/>
    <d v="2022-02-15T00:00:00"/>
    <d v="2022-02-15T00:00:00"/>
    <d v="2022-02-15T00:00:00"/>
    <d v="2022-02-16T00:00:00"/>
    <s v="완료"/>
    <m/>
    <m/>
    <m/>
    <s v="이중희"/>
    <s v="이중희"/>
    <x v="112"/>
    <s v="이창섭"/>
    <m/>
  </r>
  <r>
    <n v="3520"/>
    <s v="202202-070"/>
    <s v="N"/>
    <x v="3184"/>
    <s v="IT"/>
    <x v="3"/>
    <x v="3"/>
    <x v="13"/>
    <n v="2022"/>
    <n v="2"/>
    <n v="8"/>
    <d v="2022-02-16T00:00:00"/>
    <d v="2022-02-16T00:00:00"/>
    <d v="2022-02-16T00:00:00"/>
    <d v="2022-02-16T00:00:00"/>
    <s v="완료"/>
    <m/>
    <m/>
    <m/>
    <s v="김영환"/>
    <s v="김영환"/>
    <x v="112"/>
    <s v="이창섭"/>
    <m/>
  </r>
  <r>
    <n v="3521"/>
    <s v="202202-071"/>
    <s v="N"/>
    <x v="3185"/>
    <s v="IT"/>
    <x v="3"/>
    <x v="3"/>
    <x v="13"/>
    <n v="2022"/>
    <n v="2"/>
    <n v="8"/>
    <d v="2022-02-16T00:00:00"/>
    <d v="2022-02-16T00:00:00"/>
    <d v="2022-02-16T00:00:00"/>
    <d v="2022-02-16T00:00:00"/>
    <s v="완료"/>
    <m/>
    <m/>
    <m/>
    <s v="유용욱"/>
    <s v="유용욱"/>
    <x v="112"/>
    <s v="이창섭"/>
    <s v="한글 파일 암호화가 자동으로 걸리지 않는 사항은 해당 한글프로그램이 DRM 자동으로 적용되는 암호화 관련 템플릿 목록에 없음 -&gt; DRM 관련 문제"/>
  </r>
  <r>
    <n v="3522"/>
    <s v="202202-072"/>
    <s v="N"/>
    <x v="3186"/>
    <s v="IT"/>
    <x v="3"/>
    <x v="3"/>
    <x v="13"/>
    <n v="2022"/>
    <n v="2"/>
    <n v="8"/>
    <d v="2022-02-17T00:00:00"/>
    <d v="2022-02-17T00:00:00"/>
    <d v="2022-02-17T00:00:00"/>
    <d v="2022-02-17T00:00:00"/>
    <s v="완료"/>
    <m/>
    <m/>
    <m/>
    <s v="강승구"/>
    <s v="강승구"/>
    <x v="112"/>
    <s v="이창섭"/>
    <m/>
  </r>
  <r>
    <n v="3523"/>
    <s v="202202-073"/>
    <s v="N"/>
    <x v="3187"/>
    <s v="IT"/>
    <x v="3"/>
    <x v="3"/>
    <x v="13"/>
    <n v="2022"/>
    <n v="2"/>
    <n v="8"/>
    <d v="2022-02-17T00:00:00"/>
    <d v="2022-02-17T00:00:00"/>
    <d v="2022-02-17T00:00:00"/>
    <d v="2022-02-17T00:00:00"/>
    <s v="완료"/>
    <m/>
    <m/>
    <m/>
    <s v="유용욱"/>
    <s v="유용욱"/>
    <x v="112"/>
    <s v="이창섭"/>
    <m/>
  </r>
  <r>
    <n v="3524"/>
    <s v="202202-074"/>
    <s v="N"/>
    <x v="3188"/>
    <s v="IT"/>
    <x v="3"/>
    <x v="3"/>
    <x v="13"/>
    <n v="2022"/>
    <n v="2"/>
    <n v="8"/>
    <d v="2022-02-17T00:00:00"/>
    <d v="2022-02-17T00:00:00"/>
    <d v="2022-02-17T00:00:00"/>
    <d v="2022-02-17T00:00:00"/>
    <s v="완료"/>
    <m/>
    <m/>
    <m/>
    <s v="안태형"/>
    <s v="안태형"/>
    <x v="112"/>
    <s v="이창섭"/>
    <m/>
  </r>
  <r>
    <n v="3525"/>
    <s v="202202-075"/>
    <s v="N"/>
    <x v="3189"/>
    <s v="IT"/>
    <x v="3"/>
    <x v="3"/>
    <x v="13"/>
    <n v="2022"/>
    <n v="2"/>
    <n v="8"/>
    <d v="2022-02-14T00:00:00"/>
    <d v="2022-02-14T00:00:00"/>
    <d v="2022-02-14T00:00:00"/>
    <d v="2022-02-14T00:00:00"/>
    <s v="완료"/>
    <m/>
    <m/>
    <m/>
    <s v="정경숙"/>
    <s v="정경숙"/>
    <x v="93"/>
    <s v="노희만"/>
    <m/>
  </r>
  <r>
    <n v="3526"/>
    <s v="202202-076"/>
    <s v="N"/>
    <x v="3190"/>
    <s v="IT"/>
    <x v="3"/>
    <x v="3"/>
    <x v="13"/>
    <n v="2022"/>
    <n v="2"/>
    <n v="8"/>
    <d v="2022-02-14T00:00:00"/>
    <d v="2022-02-14T00:00:00"/>
    <d v="2022-02-14T00:00:00"/>
    <d v="2022-02-14T00:00:00"/>
    <s v="완료"/>
    <m/>
    <m/>
    <m/>
    <s v="정경숙"/>
    <s v="정경숙"/>
    <x v="93"/>
    <s v="노희만"/>
    <m/>
  </r>
  <r>
    <n v="3527"/>
    <s v="202202-077"/>
    <s v="N"/>
    <x v="3191"/>
    <s v="IT"/>
    <x v="3"/>
    <x v="3"/>
    <x v="13"/>
    <n v="2022"/>
    <n v="2"/>
    <n v="8"/>
    <d v="2022-02-14T00:00:00"/>
    <d v="2022-02-14T00:00:00"/>
    <d v="2022-02-14T00:00:00"/>
    <d v="2022-02-14T00:00:00"/>
    <s v="완료"/>
    <m/>
    <m/>
    <m/>
    <s v="나세나"/>
    <s v="나세나"/>
    <x v="93"/>
    <s v="노희만"/>
    <m/>
  </r>
  <r>
    <n v="3528"/>
    <s v="202202-078"/>
    <s v="N"/>
    <x v="3192"/>
    <s v="IT"/>
    <x v="3"/>
    <x v="3"/>
    <x v="13"/>
    <n v="2022"/>
    <n v="2"/>
    <n v="8"/>
    <d v="2022-02-14T00:00:00"/>
    <d v="2022-02-14T00:00:00"/>
    <d v="2022-02-14T00:00:00"/>
    <d v="2022-02-14T00:00:00"/>
    <s v="완료"/>
    <m/>
    <m/>
    <m/>
    <s v="정경숙"/>
    <s v="정경숙"/>
    <x v="93"/>
    <s v="노희만"/>
    <m/>
  </r>
  <r>
    <n v="3529"/>
    <s v="202202-079"/>
    <s v="N"/>
    <x v="3193"/>
    <s v="IT"/>
    <x v="3"/>
    <x v="3"/>
    <x v="13"/>
    <n v="2022"/>
    <n v="2"/>
    <n v="8"/>
    <d v="2022-02-15T00:00:00"/>
    <d v="2022-02-15T00:00:00"/>
    <d v="2022-02-15T00:00:00"/>
    <d v="2022-02-15T00:00:00"/>
    <s v="완료"/>
    <m/>
    <m/>
    <m/>
    <s v="채지연"/>
    <s v="채지연"/>
    <x v="93"/>
    <s v="노희만"/>
    <m/>
  </r>
  <r>
    <n v="3530"/>
    <s v="202202-080"/>
    <s v="N"/>
    <x v="3194"/>
    <s v="IT"/>
    <x v="3"/>
    <x v="3"/>
    <x v="13"/>
    <n v="2022"/>
    <n v="2"/>
    <n v="8"/>
    <d v="2022-02-16T00:00:00"/>
    <d v="2022-02-16T00:00:00"/>
    <d v="2022-02-16T00:00:00"/>
    <d v="2022-02-16T00:00:00"/>
    <s v="완료"/>
    <m/>
    <m/>
    <m/>
    <s v="이규민"/>
    <s v="이규민"/>
    <x v="93"/>
    <s v="노희만"/>
    <m/>
  </r>
  <r>
    <n v="3531"/>
    <s v="202202-081"/>
    <s v="N"/>
    <x v="3195"/>
    <s v="IT"/>
    <x v="3"/>
    <x v="3"/>
    <x v="13"/>
    <n v="2022"/>
    <n v="2"/>
    <n v="8"/>
    <d v="2022-02-17T00:00:00"/>
    <d v="2022-02-17T00:00:00"/>
    <d v="2022-02-17T00:00:00"/>
    <d v="2022-02-17T00:00:00"/>
    <s v="완료"/>
    <m/>
    <m/>
    <m/>
    <s v="정경숙"/>
    <s v="정경숙"/>
    <x v="93"/>
    <s v="노희만"/>
    <m/>
  </r>
  <r>
    <n v="3532"/>
    <s v="202202-082"/>
    <s v="N"/>
    <x v="3196"/>
    <s v="IT"/>
    <x v="3"/>
    <x v="3"/>
    <x v="13"/>
    <n v="2022"/>
    <n v="2"/>
    <n v="8"/>
    <d v="2022-02-15T00:00:00"/>
    <d v="2022-02-15T00:00:00"/>
    <d v="2022-02-15T00:00:00"/>
    <d v="2022-02-15T00:00:00"/>
    <s v="완료"/>
    <m/>
    <m/>
    <m/>
    <s v="노희만"/>
    <s v="노희만"/>
    <x v="111"/>
    <s v="정지범"/>
    <m/>
  </r>
  <r>
    <n v="3533"/>
    <s v="202202-083"/>
    <s v="N"/>
    <x v="3197"/>
    <s v="IT"/>
    <x v="3"/>
    <x v="3"/>
    <x v="12"/>
    <n v="2022"/>
    <n v="2"/>
    <n v="9"/>
    <d v="2022-02-21T00:00:00"/>
    <d v="2022-02-21T00:00:00"/>
    <d v="2022-02-21T00:00:00"/>
    <d v="2022-02-23T00:00:00"/>
    <s v="완료"/>
    <m/>
    <m/>
    <m/>
    <s v="기획팀_x000a_재무팀_x000a_생산관리"/>
    <s v="조한이_x000a_임현철_x000a_권영천"/>
    <x v="37"/>
    <s v="이세웅"/>
    <m/>
  </r>
  <r>
    <n v="3534"/>
    <s v="202202-084"/>
    <s v="N"/>
    <x v="3198"/>
    <s v="IT"/>
    <x v="3"/>
    <x v="3"/>
    <x v="12"/>
    <n v="2022"/>
    <n v="2"/>
    <n v="9"/>
    <d v="2022-02-21T00:00:00"/>
    <d v="2022-02-21T00:00:00"/>
    <d v="2022-02-21T00:00:00"/>
    <d v="2022-02-21T00:00:00"/>
    <s v="완료"/>
    <m/>
    <m/>
    <m/>
    <s v="생산관리"/>
    <s v="황진선"/>
    <x v="37"/>
    <s v="이세웅"/>
    <m/>
  </r>
  <r>
    <n v="3535"/>
    <s v="202202-085"/>
    <s v="N"/>
    <x v="3199"/>
    <s v="IT"/>
    <x v="3"/>
    <x v="3"/>
    <x v="12"/>
    <n v="2022"/>
    <n v="2"/>
    <n v="9"/>
    <d v="2022-02-21T00:00:00"/>
    <d v="2022-02-21T00:00:00"/>
    <d v="2022-02-21T00:00:00"/>
    <d v="2022-02-22T00:00:00"/>
    <s v="완료"/>
    <m/>
    <m/>
    <m/>
    <s v="삼정회계"/>
    <s v="이병욱"/>
    <x v="37"/>
    <s v="이세웅"/>
    <m/>
  </r>
  <r>
    <n v="3536"/>
    <s v="202202-086"/>
    <s v="N"/>
    <x v="3200"/>
    <s v="IT"/>
    <x v="3"/>
    <x v="3"/>
    <x v="12"/>
    <n v="2022"/>
    <n v="2"/>
    <n v="9"/>
    <d v="2022-02-22T00:00:00"/>
    <d v="2022-02-22T00:00:00"/>
    <d v="2022-02-22T00:00:00"/>
    <d v="2022-02-22T00:00:00"/>
    <s v="완료"/>
    <m/>
    <m/>
    <m/>
    <s v="생산팀"/>
    <s v="권두석"/>
    <x v="37"/>
    <s v="이세웅"/>
    <m/>
  </r>
  <r>
    <n v="3537"/>
    <s v="202202-087"/>
    <s v="N"/>
    <x v="3201"/>
    <s v="IT"/>
    <x v="3"/>
    <x v="3"/>
    <x v="12"/>
    <n v="2022"/>
    <n v="2"/>
    <n v="9"/>
    <d v="2022-02-23T00:00:00"/>
    <d v="2022-02-23T00:00:00"/>
    <d v="2022-02-23T00:00:00"/>
    <d v="2022-02-23T00:00:00"/>
    <s v="완료"/>
    <m/>
    <m/>
    <m/>
    <s v="기획팀"/>
    <s v="이장미"/>
    <x v="37"/>
    <s v="이세웅"/>
    <m/>
  </r>
  <r>
    <n v="3538"/>
    <s v="202202-088"/>
    <s v="N"/>
    <x v="3202"/>
    <s v="IT"/>
    <x v="3"/>
    <x v="3"/>
    <x v="12"/>
    <n v="2022"/>
    <n v="2"/>
    <n v="9"/>
    <d v="2022-02-23T00:00:00"/>
    <d v="2022-02-23T00:00:00"/>
    <d v="2022-02-23T00:00:00"/>
    <d v="2022-02-23T00:00:00"/>
    <s v="완료"/>
    <m/>
    <m/>
    <m/>
    <s v="구매팀"/>
    <s v="권민경"/>
    <x v="37"/>
    <s v="이세웅"/>
    <m/>
  </r>
  <r>
    <n v="3539"/>
    <s v="202202-089"/>
    <s v="N"/>
    <x v="3203"/>
    <s v="IT"/>
    <x v="3"/>
    <x v="3"/>
    <x v="12"/>
    <n v="2022"/>
    <n v="2"/>
    <n v="9"/>
    <d v="2022-02-23T00:00:00"/>
    <d v="2022-02-23T00:00:00"/>
    <d v="2022-02-23T00:00:00"/>
    <d v="2022-02-23T00:00:00"/>
    <s v="완료"/>
    <m/>
    <m/>
    <m/>
    <s v="생산팀"/>
    <s v="우성훈"/>
    <x v="37"/>
    <s v="이세웅"/>
    <m/>
  </r>
  <r>
    <n v="3540"/>
    <s v="202202-090"/>
    <s v="N"/>
    <x v="3204"/>
    <s v="IT"/>
    <x v="3"/>
    <x v="3"/>
    <x v="10"/>
    <n v="2022"/>
    <n v="7"/>
    <n v="28"/>
    <d v="2022-02-08T00:00:00"/>
    <d v="2022-02-08T00:00:00"/>
    <d v="2022-02-08T00:00:00"/>
    <d v="2022-07-08T00:00:00"/>
    <s v="완료"/>
    <s v="드롭"/>
    <m/>
    <m/>
    <s v="김재현"/>
    <s v="기획팀"/>
    <x v="37"/>
    <s v="이세웅"/>
    <m/>
  </r>
  <r>
    <n v="3541"/>
    <s v="202202-091"/>
    <s v="N"/>
    <x v="1861"/>
    <s v="IT"/>
    <x v="3"/>
    <x v="4"/>
    <x v="11"/>
    <n v="2022"/>
    <n v="2"/>
    <n v="9"/>
    <d v="2022-03-04T00:00:00"/>
    <d v="2022-03-04T00:00:00"/>
    <d v="2022-03-04T00:00:00"/>
    <d v="2022-02-21T00:00:00"/>
    <s v="완료"/>
    <m/>
    <m/>
    <m/>
    <s v="HR팀"/>
    <s v="박슬기"/>
    <x v="113"/>
    <s v="정환규"/>
    <m/>
  </r>
  <r>
    <n v="3542"/>
    <s v="202202-092"/>
    <s v="N"/>
    <x v="3140"/>
    <s v="IT"/>
    <x v="3"/>
    <x v="4"/>
    <x v="11"/>
    <n v="2022"/>
    <n v="2"/>
    <n v="9"/>
    <d v="2022-03-04T00:00:00"/>
    <d v="2022-03-04T00:00:00"/>
    <d v="2022-03-04T00:00:00"/>
    <d v="2022-02-21T00:00:00"/>
    <s v="완료"/>
    <m/>
    <m/>
    <m/>
    <s v="HR팀"/>
    <s v="박슬기"/>
    <x v="113"/>
    <s v="정환규"/>
    <m/>
  </r>
  <r>
    <n v="3543"/>
    <s v="202202-093"/>
    <s v="N"/>
    <x v="1861"/>
    <s v="IT"/>
    <x v="3"/>
    <x v="4"/>
    <x v="11"/>
    <n v="2022"/>
    <n v="2"/>
    <n v="9"/>
    <d v="2022-03-04T00:00:00"/>
    <d v="2022-03-04T00:00:00"/>
    <d v="2022-03-04T00:00:00"/>
    <d v="2022-02-21T00:00:00"/>
    <s v="완료"/>
    <m/>
    <m/>
    <m/>
    <s v="HR팀"/>
    <s v="이민재"/>
    <x v="113"/>
    <s v="정환규"/>
    <m/>
  </r>
  <r>
    <n v="3544"/>
    <s v="202202-094"/>
    <s v="N"/>
    <x v="3199"/>
    <s v="IT"/>
    <x v="3"/>
    <x v="4"/>
    <x v="11"/>
    <n v="2022"/>
    <n v="2"/>
    <n v="9"/>
    <d v="2022-03-04T00:00:00"/>
    <d v="2022-03-04T00:00:00"/>
    <d v="2022-03-04T00:00:00"/>
    <d v="2022-02-22T00:00:00"/>
    <s v="완료"/>
    <m/>
    <m/>
    <m/>
    <s v="삼정회계"/>
    <s v="이병욱"/>
    <x v="113"/>
    <s v="정환규"/>
    <m/>
  </r>
  <r>
    <n v="3545"/>
    <s v="202202-095"/>
    <s v="N"/>
    <x v="3205"/>
    <s v="IT"/>
    <x v="3"/>
    <x v="4"/>
    <x v="14"/>
    <n v="2022"/>
    <n v="2"/>
    <n v="9"/>
    <d v="2022-03-07T00:00:00"/>
    <d v="2022-03-07T00:00:00"/>
    <d v="2022-03-07T00:00:00"/>
    <d v="2022-02-23T00:00:00"/>
    <s v="완료"/>
    <m/>
    <m/>
    <m/>
    <s v="IT지원팀"/>
    <s v="정환규"/>
    <x v="113"/>
    <s v="정환규"/>
    <m/>
  </r>
  <r>
    <n v="3546"/>
    <s v="202202-096"/>
    <s v="N"/>
    <x v="3206"/>
    <s v="IT"/>
    <x v="3"/>
    <x v="4"/>
    <x v="14"/>
    <n v="2022"/>
    <n v="2"/>
    <n v="9"/>
    <d v="2022-03-07T00:00:00"/>
    <d v="2022-03-07T00:00:00"/>
    <d v="2022-03-07T00:00:00"/>
    <d v="2022-02-24T00:00:00"/>
    <s v="완료"/>
    <m/>
    <m/>
    <m/>
    <s v="IT팀"/>
    <s v="이창섭"/>
    <x v="113"/>
    <s v="정환규"/>
    <m/>
  </r>
  <r>
    <n v="3547"/>
    <s v="202202-097"/>
    <s v="N"/>
    <x v="3207"/>
    <s v="IT"/>
    <x v="3"/>
    <x v="4"/>
    <x v="14"/>
    <n v="2022"/>
    <n v="2"/>
    <n v="9"/>
    <d v="2022-03-07T00:00:00"/>
    <d v="2022-03-07T00:00:00"/>
    <d v="2022-03-07T00:00:00"/>
    <d v="2022-02-23T00:00:00"/>
    <s v="완료"/>
    <m/>
    <m/>
    <m/>
    <s v="마케팅팀"/>
    <s v="이상원"/>
    <x v="38"/>
    <s v="허경훈"/>
    <m/>
  </r>
  <r>
    <n v="3548"/>
    <s v="202202-098"/>
    <s v="N"/>
    <x v="3208"/>
    <s v="IT"/>
    <x v="3"/>
    <x v="4"/>
    <x v="14"/>
    <n v="2022"/>
    <n v="2"/>
    <n v="8"/>
    <d v="2022-03-07T00:00:00"/>
    <d v="2022-03-07T00:00:00"/>
    <d v="2022-03-07T00:00:00"/>
    <d v="2022-02-18T00:00:00"/>
    <s v="완료"/>
    <m/>
    <m/>
    <m/>
    <s v="이중희"/>
    <s v="이중희"/>
    <x v="112"/>
    <s v="이창섭"/>
    <m/>
  </r>
  <r>
    <n v="3549"/>
    <s v="202202-099"/>
    <s v="N"/>
    <x v="3209"/>
    <s v="IT"/>
    <x v="3"/>
    <x v="4"/>
    <x v="14"/>
    <n v="2022"/>
    <n v="2"/>
    <n v="8"/>
    <d v="2022-03-08T00:00:00"/>
    <d v="2022-03-08T00:00:00"/>
    <d v="2022-03-08T00:00:00"/>
    <d v="2022-02-18T00:00:00"/>
    <s v="완료"/>
    <m/>
    <m/>
    <m/>
    <s v="안태형"/>
    <s v="안태형"/>
    <x v="112"/>
    <s v="이창섭"/>
    <m/>
  </r>
  <r>
    <n v="3550"/>
    <s v="202202-100"/>
    <s v="N"/>
    <x v="3210"/>
    <s v="IT"/>
    <x v="3"/>
    <x v="4"/>
    <x v="14"/>
    <n v="2022"/>
    <n v="2"/>
    <n v="9"/>
    <d v="2022-03-08T00:00:00"/>
    <d v="2022-03-08T00:00:00"/>
    <d v="2022-03-08T00:00:00"/>
    <d v="2022-02-24T00:00:00"/>
    <s v="완료"/>
    <m/>
    <m/>
    <m/>
    <s v="이중희"/>
    <s v="이중희"/>
    <x v="112"/>
    <s v="이창섭"/>
    <m/>
  </r>
  <r>
    <n v="3551"/>
    <s v="202202-101"/>
    <s v="N"/>
    <x v="3211"/>
    <s v="IT"/>
    <x v="3"/>
    <x v="4"/>
    <x v="14"/>
    <n v="2022"/>
    <n v="2"/>
    <n v="9"/>
    <d v="2022-03-09T00:00:00"/>
    <d v="2022-03-09T00:00:00"/>
    <d v="2022-03-09T00:00:00"/>
    <d v="2022-02-22T00:00:00"/>
    <s v="완료"/>
    <m/>
    <m/>
    <m/>
    <s v="이창섭"/>
    <s v="이창섭"/>
    <x v="112"/>
    <s v="이창섭"/>
    <m/>
  </r>
  <r>
    <n v="3552"/>
    <s v="202202-102"/>
    <s v="N"/>
    <x v="3212"/>
    <s v="IT"/>
    <x v="3"/>
    <x v="4"/>
    <x v="14"/>
    <n v="2022"/>
    <n v="3"/>
    <n v="10"/>
    <d v="2022-03-09T00:00:00"/>
    <d v="2022-03-09T00:00:00"/>
    <d v="2022-03-09T00:00:00"/>
    <d v="2022-03-03T00:00:00"/>
    <s v="완료"/>
    <m/>
    <m/>
    <m/>
    <s v="최성순"/>
    <s v="최성순"/>
    <x v="112"/>
    <s v="이창섭"/>
    <s v="아웃룩의 메일 중 특정 네이버 메일만 연결이 안되어 확인 중"/>
  </r>
  <r>
    <n v="3553"/>
    <s v="202202-103"/>
    <s v="N"/>
    <x v="3213"/>
    <s v="IT"/>
    <x v="3"/>
    <x v="4"/>
    <x v="14"/>
    <n v="2022"/>
    <n v="2"/>
    <n v="9"/>
    <d v="2022-03-09T00:00:00"/>
    <d v="2022-03-09T00:00:00"/>
    <d v="2022-03-09T00:00:00"/>
    <d v="2022-02-23T00:00:00"/>
    <s v="완료"/>
    <m/>
    <m/>
    <m/>
    <s v="박용수"/>
    <s v="박용수"/>
    <x v="112"/>
    <s v="이창섭"/>
    <m/>
  </r>
  <r>
    <n v="3554"/>
    <s v="202202-104"/>
    <s v="N"/>
    <x v="3214"/>
    <s v="IT"/>
    <x v="3"/>
    <x v="4"/>
    <x v="14"/>
    <n v="2022"/>
    <n v="2"/>
    <n v="9"/>
    <d v="2022-03-07T00:00:00"/>
    <d v="2022-03-07T00:00:00"/>
    <d v="2022-03-07T00:00:00"/>
    <d v="2022-02-23T00:00:00"/>
    <s v="완료"/>
    <m/>
    <m/>
    <m/>
    <s v="권두석"/>
    <s v="권두석"/>
    <x v="112"/>
    <s v="이창섭"/>
    <m/>
  </r>
  <r>
    <n v="3555"/>
    <s v="202202-105"/>
    <s v="N"/>
    <x v="3215"/>
    <s v="IT"/>
    <x v="3"/>
    <x v="4"/>
    <x v="14"/>
    <n v="2022"/>
    <n v="2"/>
    <n v="9"/>
    <d v="2022-03-07T00:00:00"/>
    <d v="2022-03-07T00:00:00"/>
    <d v="2022-03-07T00:00:00"/>
    <d v="2022-02-23T00:00:00"/>
    <s v="완료"/>
    <m/>
    <m/>
    <m/>
    <s v="신봉현"/>
    <s v="신봉현"/>
    <x v="112"/>
    <s v="이창섭"/>
    <s v="관련 ppt 생성 후 게시판 등록 완료"/>
  </r>
  <r>
    <n v="3556"/>
    <s v="202202-106"/>
    <s v="N"/>
    <x v="3216"/>
    <s v="IT"/>
    <x v="3"/>
    <x v="3"/>
    <x v="12"/>
    <n v="2022"/>
    <n v="2"/>
    <n v="9"/>
    <d v="2022-02-24T00:00:00"/>
    <d v="2022-02-24T00:00:00"/>
    <d v="2022-02-24T00:00:00"/>
    <d v="2022-02-24T00:00:00"/>
    <s v="완료"/>
    <m/>
    <m/>
    <m/>
    <s v="이승용"/>
    <s v="이승용"/>
    <x v="112"/>
    <s v="이창섭"/>
    <m/>
  </r>
  <r>
    <n v="3557"/>
    <s v="202202-107"/>
    <s v="N"/>
    <x v="3214"/>
    <s v="IT"/>
    <x v="3"/>
    <x v="3"/>
    <x v="12"/>
    <n v="2022"/>
    <n v="2"/>
    <n v="9"/>
    <d v="2022-02-25T00:00:00"/>
    <d v="2022-02-25T00:00:00"/>
    <d v="2022-02-25T00:00:00"/>
    <d v="2022-02-25T00:00:00"/>
    <s v="완료"/>
    <m/>
    <m/>
    <m/>
    <s v="강남윤"/>
    <s v="강남윤"/>
    <x v="112"/>
    <s v="이창섭"/>
    <m/>
  </r>
  <r>
    <n v="3558"/>
    <s v="202202-108"/>
    <s v="N"/>
    <x v="3214"/>
    <s v="IT"/>
    <x v="3"/>
    <x v="3"/>
    <x v="12"/>
    <n v="2022"/>
    <n v="2"/>
    <n v="9"/>
    <d v="2022-02-25T00:00:00"/>
    <d v="2022-02-25T00:00:00"/>
    <d v="2022-02-25T00:00:00"/>
    <d v="2022-02-25T00:00:00"/>
    <s v="완료"/>
    <m/>
    <m/>
    <m/>
    <s v="박소연"/>
    <s v="박소연"/>
    <x v="112"/>
    <s v="이창섭"/>
    <m/>
  </r>
  <r>
    <n v="3559"/>
    <s v="202202-109"/>
    <s v="N"/>
    <x v="3214"/>
    <s v="IT"/>
    <x v="3"/>
    <x v="3"/>
    <x v="12"/>
    <n v="2022"/>
    <n v="2"/>
    <n v="9"/>
    <d v="2022-02-25T00:00:00"/>
    <d v="2022-02-25T00:00:00"/>
    <d v="2022-02-25T00:00:00"/>
    <d v="2022-02-25T00:00:00"/>
    <s v="완료"/>
    <m/>
    <m/>
    <m/>
    <s v="조정호"/>
    <s v="조정호"/>
    <x v="112"/>
    <s v="이창섭"/>
    <m/>
  </r>
  <r>
    <n v="3560"/>
    <s v="202202-110"/>
    <s v="N"/>
    <x v="3217"/>
    <s v="IT"/>
    <x v="3"/>
    <x v="3"/>
    <x v="12"/>
    <n v="2022"/>
    <n v="2"/>
    <n v="9"/>
    <d v="2022-02-25T00:00:00"/>
    <d v="2022-02-25T00:00:00"/>
    <d v="2022-02-25T00:00:00"/>
    <d v="2022-02-25T00:00:00"/>
    <s v="완료"/>
    <m/>
    <m/>
    <m/>
    <s v="안태형"/>
    <s v="안태형"/>
    <x v="112"/>
    <s v="이창섭"/>
    <m/>
  </r>
  <r>
    <n v="3561"/>
    <s v="202202-111"/>
    <s v="N"/>
    <x v="3218"/>
    <s v="IT"/>
    <x v="3"/>
    <x v="3"/>
    <x v="12"/>
    <n v="2022"/>
    <n v="2"/>
    <n v="9"/>
    <d v="2022-02-25T00:00:00"/>
    <d v="2022-02-25T00:00:00"/>
    <d v="2022-02-25T00:00:00"/>
    <d v="2022-02-25T00:00:00"/>
    <s v="완료"/>
    <m/>
    <m/>
    <m/>
    <s v="노승윤"/>
    <s v="노승윤"/>
    <x v="112"/>
    <s v="이창섭"/>
    <s v="msoffice 2010 버전으로 내려달라는 요청있음"/>
  </r>
  <r>
    <n v="3562"/>
    <s v="202202-112"/>
    <s v="N"/>
    <x v="3102"/>
    <s v="IT"/>
    <x v="3"/>
    <x v="2"/>
    <x v="8"/>
    <n v="2022"/>
    <n v="3"/>
    <n v="11"/>
    <d v="2022-01-23T00:00:00"/>
    <d v="2022-01-23T00:00:00"/>
    <d v="2022-01-23T00:00:00"/>
    <d v="2022-03-08T00:00:00"/>
    <s v="완료"/>
    <s v="추가 수정대기"/>
    <m/>
    <m/>
    <s v="최근영"/>
    <s v="최근영"/>
    <x v="111"/>
    <s v="정지범"/>
    <m/>
  </r>
  <r>
    <n v="3563"/>
    <s v="202202-113"/>
    <s v="N"/>
    <x v="3146"/>
    <s v="IT"/>
    <x v="3"/>
    <x v="3"/>
    <x v="9"/>
    <n v="2022"/>
    <n v="3"/>
    <n v="11"/>
    <d v="2022-02-02T00:00:00"/>
    <d v="2022-02-02T00:00:00"/>
    <d v="2022-02-02T00:00:00"/>
    <d v="2022-03-08T00:00:00"/>
    <s v="완료"/>
    <s v="추가 수정대기"/>
    <m/>
    <m/>
    <s v="IT팀"/>
    <s v="IT팀"/>
    <x v="111"/>
    <s v="정지범"/>
    <m/>
  </r>
  <r>
    <n v="3564"/>
    <s v="202202-114"/>
    <s v="N"/>
    <x v="3147"/>
    <s v="IT"/>
    <x v="3"/>
    <x v="3"/>
    <x v="10"/>
    <n v="2022"/>
    <n v="2"/>
    <n v="9"/>
    <d v="2022-02-08T00:00:00"/>
    <d v="2022-02-08T00:00:00"/>
    <d v="2022-02-08T00:00:00"/>
    <d v="2022-02-21T00:00:00"/>
    <s v="완료"/>
    <m/>
    <m/>
    <m/>
    <s v="윤지훈"/>
    <s v="윤지훈"/>
    <x v="111"/>
    <s v="정지범"/>
    <s v="PLC Addr 받아서 처리해야하므로 일시적 완료상태"/>
  </r>
  <r>
    <n v="3565"/>
    <s v="202202-115"/>
    <s v="N"/>
    <x v="3196"/>
    <s v="IT"/>
    <x v="3"/>
    <x v="3"/>
    <x v="13"/>
    <n v="2022"/>
    <n v="2"/>
    <n v="8"/>
    <d v="2022-02-15T00:00:00"/>
    <d v="2022-02-15T00:00:00"/>
    <d v="2022-02-15T00:00:00"/>
    <d v="2022-02-15T00:00:00"/>
    <s v="완료"/>
    <m/>
    <m/>
    <m/>
    <s v="노희만"/>
    <s v="노희만"/>
    <x v="111"/>
    <s v="정지범"/>
    <m/>
  </r>
  <r>
    <n v="3566"/>
    <s v="202202-116"/>
    <s v="N"/>
    <x v="3219"/>
    <s v="IT"/>
    <x v="3"/>
    <x v="3"/>
    <x v="12"/>
    <n v="2022"/>
    <n v="2"/>
    <n v="9"/>
    <d v="2022-02-21T00:00:00"/>
    <d v="2022-02-21T00:00:00"/>
    <d v="2022-02-21T00:00:00"/>
    <d v="2022-02-22T00:00:00"/>
    <s v="완료"/>
    <m/>
    <m/>
    <m/>
    <s v="이규민"/>
    <s v="이규민"/>
    <x v="111"/>
    <s v="정지범"/>
    <s v="프로그램 버전차이로 인한 이슈로 업체지원을 통한 이슈 해결"/>
  </r>
  <r>
    <n v="3567"/>
    <s v="202202-117"/>
    <s v="N"/>
    <x v="3220"/>
    <s v="IT"/>
    <x v="3"/>
    <x v="3"/>
    <x v="12"/>
    <n v="2022"/>
    <n v="2"/>
    <n v="9"/>
    <d v="2022-02-23T00:00:00"/>
    <d v="2022-02-23T00:00:00"/>
    <d v="2022-02-23T00:00:00"/>
    <d v="2022-02-23T00:00:00"/>
    <s v="완료"/>
    <m/>
    <m/>
    <m/>
    <s v="윤지훈"/>
    <s v="윤지훈"/>
    <x v="111"/>
    <s v="정지범"/>
    <s v="요청사항 완료 및 팡데이터 데이터 최신화 여부 조사중"/>
  </r>
  <r>
    <n v="3568"/>
    <s v="202202-118"/>
    <s v="N"/>
    <x v="3221"/>
    <s v="IT"/>
    <x v="3"/>
    <x v="3"/>
    <x v="12"/>
    <n v="2022"/>
    <n v="2"/>
    <n v="9"/>
    <d v="2022-02-22T00:00:00"/>
    <d v="2022-02-22T00:00:00"/>
    <d v="2022-02-22T00:00:00"/>
    <d v="2022-02-22T00:00:00"/>
    <s v="완료"/>
    <m/>
    <m/>
    <m/>
    <s v="이태경"/>
    <s v="이태경"/>
    <x v="93"/>
    <s v="노희만"/>
    <m/>
  </r>
  <r>
    <n v="3569"/>
    <s v="202202-119"/>
    <s v="N"/>
    <x v="3222"/>
    <s v="IT"/>
    <x v="3"/>
    <x v="3"/>
    <x v="12"/>
    <n v="2022"/>
    <n v="2"/>
    <n v="9"/>
    <d v="2022-02-22T00:00:00"/>
    <d v="2022-02-22T00:00:00"/>
    <d v="2022-02-22T00:00:00"/>
    <d v="2022-02-22T00:00:00"/>
    <s v="완료"/>
    <m/>
    <m/>
    <m/>
    <s v="윤선형"/>
    <s v="윤선형"/>
    <x v="93"/>
    <s v="노희만"/>
    <m/>
  </r>
  <r>
    <n v="3570"/>
    <s v="202202-120"/>
    <s v="N"/>
    <x v="3223"/>
    <s v="IT"/>
    <x v="3"/>
    <x v="3"/>
    <x v="12"/>
    <n v="2022"/>
    <n v="2"/>
    <n v="9"/>
    <d v="2022-02-22T00:00:00"/>
    <d v="2022-02-22T00:00:00"/>
    <d v="2022-02-22T00:00:00"/>
    <d v="2022-02-22T00:00:00"/>
    <s v="완료"/>
    <m/>
    <m/>
    <m/>
    <s v="이규민"/>
    <s v="이규민"/>
    <x v="93"/>
    <s v="노희만"/>
    <m/>
  </r>
  <r>
    <n v="3571"/>
    <s v="202202-121"/>
    <s v="N"/>
    <x v="3224"/>
    <s v="IT"/>
    <x v="3"/>
    <x v="3"/>
    <x v="12"/>
    <n v="2022"/>
    <n v="2"/>
    <n v="9"/>
    <d v="2022-02-22T00:00:00"/>
    <d v="2022-02-22T00:00:00"/>
    <d v="2022-02-22T00:00:00"/>
    <d v="2022-02-22T00:00:00"/>
    <s v="완료"/>
    <m/>
    <m/>
    <m/>
    <s v="김철민"/>
    <s v="김철민"/>
    <x v="93"/>
    <s v="노희만"/>
    <m/>
  </r>
  <r>
    <n v="3572"/>
    <s v="202202-122"/>
    <s v="N"/>
    <x v="3223"/>
    <s v="IT"/>
    <x v="3"/>
    <x v="3"/>
    <x v="12"/>
    <n v="2022"/>
    <n v="2"/>
    <n v="9"/>
    <d v="2022-02-23T00:00:00"/>
    <d v="2022-02-23T00:00:00"/>
    <d v="2022-02-23T00:00:00"/>
    <d v="2022-02-23T00:00:00"/>
    <s v="완료"/>
    <m/>
    <m/>
    <m/>
    <s v="이규민"/>
    <s v="이규민"/>
    <x v="93"/>
    <s v="노희만"/>
    <m/>
  </r>
  <r>
    <n v="3573"/>
    <s v="202202-123"/>
    <s v="N"/>
    <x v="3225"/>
    <s v="IT"/>
    <x v="3"/>
    <x v="3"/>
    <x v="12"/>
    <n v="2022"/>
    <n v="2"/>
    <n v="9"/>
    <d v="2022-02-24T00:00:00"/>
    <d v="2022-02-24T00:00:00"/>
    <d v="2022-02-24T00:00:00"/>
    <d v="2022-02-24T00:00:00"/>
    <s v="완료"/>
    <m/>
    <m/>
    <m/>
    <s v="이규민"/>
    <s v="이규민"/>
    <x v="93"/>
    <s v="노희만"/>
    <m/>
  </r>
  <r>
    <n v="3574"/>
    <s v="202202-124"/>
    <s v="N"/>
    <x v="3226"/>
    <s v="IT"/>
    <x v="3"/>
    <x v="3"/>
    <x v="12"/>
    <n v="2022"/>
    <n v="2"/>
    <n v="9"/>
    <d v="2022-02-25T00:00:00"/>
    <d v="2022-02-25T00:00:00"/>
    <d v="2022-02-25T00:00:00"/>
    <d v="2022-02-25T00:00:00"/>
    <s v="완료"/>
    <m/>
    <m/>
    <m/>
    <s v="해외영업팀"/>
    <s v="이수진"/>
    <x v="37"/>
    <s v="이세웅"/>
    <s v="영업문서 마감확인 ( 331627 )_x000a_생산계획작성시에는 마감불가, 생산삭제이후에 진행처리"/>
  </r>
  <r>
    <n v="3575"/>
    <s v="202202-125"/>
    <s v="N"/>
    <x v="3227"/>
    <s v="IT"/>
    <x v="3"/>
    <x v="3"/>
    <x v="12"/>
    <n v="2022"/>
    <n v="2"/>
    <n v="10"/>
    <d v="2022-02-25T00:00:00"/>
    <d v="2022-02-25T00:00:00"/>
    <d v="2022-02-25T00:00:00"/>
    <d v="2022-02-28T00:00:00"/>
    <s v="완료"/>
    <m/>
    <m/>
    <m/>
    <s v="재무팀"/>
    <s v="박진현"/>
    <x v="37"/>
    <s v="이세웅"/>
    <s v="SAP T-CODE:FK02에서 작성시 저장무한루프_x000a_Bicnet Server 문제 확인"/>
  </r>
  <r>
    <n v="3576"/>
    <s v="202202-126"/>
    <s v="N"/>
    <x v="3228"/>
    <s v="IT"/>
    <x v="3"/>
    <x v="3"/>
    <x v="11"/>
    <n v="2022"/>
    <n v="2"/>
    <n v="10"/>
    <d v="2022-02-28T00:00:00"/>
    <d v="2022-02-28T00:00:00"/>
    <d v="2022-02-28T00:00:00"/>
    <d v="2022-02-28T00:00:00"/>
    <s v="완료"/>
    <m/>
    <m/>
    <m/>
    <s v="해외영업팀"/>
    <s v="정민주"/>
    <x v="37"/>
    <s v="이세웅"/>
    <s v="견적시스템을 제외한, 영업문서 및 생산계획에서는 정상적으로 문서작성됨_x000a_해당 TABLE에 해당 주문번호만 넣어줌"/>
  </r>
  <r>
    <n v="3577"/>
    <s v="202202-127"/>
    <s v="N"/>
    <x v="3229"/>
    <s v="IT"/>
    <x v="3"/>
    <x v="3"/>
    <x v="11"/>
    <n v="2022"/>
    <n v="2"/>
    <n v="10"/>
    <d v="2022-02-28T00:00:00"/>
    <d v="2022-02-28T00:00:00"/>
    <d v="2022-02-28T00:00:00"/>
    <d v="2022-02-28T00:00:00"/>
    <s v="완료"/>
    <m/>
    <m/>
    <m/>
    <s v="해외영업팀"/>
    <s v="정민주"/>
    <x v="37"/>
    <s v="이세웅"/>
    <s v="영업문서번호(331337)에, DN번호 : 8000471576 _x000a_로칼생성시 VLPOD에서 DN이 납품증명이 되어 있지 았았음. "/>
  </r>
  <r>
    <n v="3578"/>
    <s v="202202-128"/>
    <s v="N"/>
    <x v="3230"/>
    <s v="IT"/>
    <x v="3"/>
    <x v="4"/>
    <x v="11"/>
    <n v="2022"/>
    <n v="3"/>
    <n v="10"/>
    <d v="2022-03-02T00:00:00"/>
    <d v="2022-03-02T00:00:00"/>
    <d v="2022-03-02T00:00:00"/>
    <d v="2022-03-02T00:00:00"/>
    <s v="완료"/>
    <m/>
    <m/>
    <m/>
    <s v="해외영업팀"/>
    <s v="정민주"/>
    <x v="37"/>
    <s v="이세웅"/>
    <s v="자재코드 : 1008283~1008285 까지 영업VIEW 확장처리가 안 되어 있었음"/>
  </r>
  <r>
    <n v="3579"/>
    <s v="202202-129"/>
    <s v="N"/>
    <x v="3231"/>
    <s v="IT"/>
    <x v="3"/>
    <x v="4"/>
    <x v="11"/>
    <n v="2022"/>
    <n v="3"/>
    <n v="10"/>
    <d v="2022-03-03T00:00:00"/>
    <d v="2022-03-03T00:00:00"/>
    <d v="2022-03-03T00:00:00"/>
    <d v="2022-03-03T00:00:00"/>
    <s v="완료"/>
    <m/>
    <m/>
    <m/>
    <s v="IT팀"/>
    <s v="최근영"/>
    <x v="37"/>
    <s v="이세웅"/>
    <s v="무관으로 되어 있고, 부가세 금액이 입력되어 있는 전표_x000a_해당 법인카드내역에서 부가세 금액을 0으로 만듬"/>
  </r>
  <r>
    <n v="3580"/>
    <s v="202202-130"/>
    <s v="N"/>
    <x v="3232"/>
    <s v="IT"/>
    <x v="3"/>
    <x v="4"/>
    <x v="11"/>
    <n v="2022"/>
    <n v="3"/>
    <n v="10"/>
    <d v="2022-03-03T00:00:00"/>
    <d v="2022-03-03T00:00:00"/>
    <d v="2022-03-03T00:00:00"/>
    <d v="2022-03-03T00:00:00"/>
    <s v="완료"/>
    <m/>
    <m/>
    <m/>
    <s v="기획팀"/>
    <s v="조한이"/>
    <x v="37"/>
    <s v="이세웅"/>
    <s v="이지민,안태형 사원, SAP Test Server 설정 방법 및 로그인 정보 설정작업_x000a_원가 testing 진행"/>
  </r>
  <r>
    <n v="3581"/>
    <s v="202202-131"/>
    <s v="N"/>
    <x v="1861"/>
    <s v="IT"/>
    <x v="3"/>
    <x v="4"/>
    <x v="11"/>
    <n v="2022"/>
    <n v="3"/>
    <n v="10"/>
    <d v="2022-03-02T00:00:00"/>
    <d v="2022-03-02T00:00:00"/>
    <d v="2022-03-02T00:00:00"/>
    <d v="2022-03-02T00:00:00"/>
    <s v="완료"/>
    <m/>
    <m/>
    <m/>
    <s v="HR팀"/>
    <s v="박슬기"/>
    <x v="113"/>
    <s v="정환규"/>
    <s v="정형모"/>
  </r>
  <r>
    <n v="3582"/>
    <s v="202202-132"/>
    <s v="N"/>
    <x v="3233"/>
    <s v="IT"/>
    <x v="3"/>
    <x v="4"/>
    <x v="11"/>
    <n v="2022"/>
    <n v="3"/>
    <n v="10"/>
    <d v="2022-03-02T00:00:00"/>
    <d v="2022-03-02T00:00:00"/>
    <d v="2022-03-02T00:00:00"/>
    <d v="2022-03-02T00:00:00"/>
    <s v="완료"/>
    <m/>
    <m/>
    <m/>
    <s v="HR팀"/>
    <s v="박슬기"/>
    <x v="113"/>
    <s v="정환규"/>
    <s v="조정호"/>
  </r>
  <r>
    <n v="3583"/>
    <s v="202202-133"/>
    <s v="N"/>
    <x v="3234"/>
    <s v="IT"/>
    <x v="3"/>
    <x v="4"/>
    <x v="11"/>
    <n v="2022"/>
    <n v="3"/>
    <n v="10"/>
    <d v="2022-03-02T00:00:00"/>
    <d v="2022-03-02T00:00:00"/>
    <d v="2022-03-02T00:00:00"/>
    <d v="2022-03-02T00:00:00"/>
    <s v="완료"/>
    <m/>
    <m/>
    <m/>
    <s v="IT지원팀"/>
    <s v="정환규"/>
    <x v="113"/>
    <s v="정환규"/>
    <s v="아이티브레인(이병은차장)"/>
  </r>
  <r>
    <n v="3584"/>
    <s v="202202-134"/>
    <s v="N"/>
    <x v="3235"/>
    <s v="IT"/>
    <x v="3"/>
    <x v="4"/>
    <x v="11"/>
    <n v="2022"/>
    <n v="3"/>
    <n v="10"/>
    <d v="2022-03-03T00:00:00"/>
    <d v="2022-03-03T00:00:00"/>
    <d v="2022-03-03T00:00:00"/>
    <d v="2022-03-03T00:00:00"/>
    <s v="완료"/>
    <m/>
    <m/>
    <m/>
    <s v="Ithelpdesk"/>
    <s v="이창섭"/>
    <x v="113"/>
    <s v="정환규"/>
    <m/>
  </r>
  <r>
    <n v="3585"/>
    <s v="202202-135"/>
    <s v="N"/>
    <x v="3236"/>
    <s v="IT"/>
    <x v="3"/>
    <x v="4"/>
    <x v="11"/>
    <n v="2022"/>
    <n v="3"/>
    <n v="10"/>
    <d v="2022-03-03T00:00:00"/>
    <d v="2022-03-03T00:00:00"/>
    <d v="2022-03-03T00:00:00"/>
    <d v="2022-03-03T00:00:00"/>
    <s v="완료"/>
    <m/>
    <m/>
    <m/>
    <s v="IT지원팀"/>
    <s v="정환규"/>
    <x v="113"/>
    <s v="정환규"/>
    <s v="스토리지 디스크교체 - 이상없음"/>
  </r>
  <r>
    <n v="3586"/>
    <s v="202202-136"/>
    <s v="N"/>
    <x v="3237"/>
    <s v="IT"/>
    <x v="3"/>
    <x v="3"/>
    <x v="11"/>
    <n v="2022"/>
    <n v="2"/>
    <n v="10"/>
    <d v="2022-02-28T00:00:00"/>
    <d v="2022-02-28T00:00:00"/>
    <d v="2022-02-28T00:00:00"/>
    <d v="2022-02-28T00:00:00"/>
    <s v="완료"/>
    <m/>
    <m/>
    <m/>
    <s v="J"/>
    <s v="강승구"/>
    <x v="112"/>
    <s v="이창섭"/>
    <m/>
  </r>
  <r>
    <n v="3587"/>
    <s v="202202-137"/>
    <s v="N"/>
    <x v="3238"/>
    <s v="IT"/>
    <x v="3"/>
    <x v="3"/>
    <x v="11"/>
    <n v="2022"/>
    <n v="2"/>
    <n v="10"/>
    <d v="2022-02-28T00:00:00"/>
    <d v="2022-02-28T00:00:00"/>
    <d v="2022-02-28T00:00:00"/>
    <d v="2022-02-28T00:00:00"/>
    <s v="완료"/>
    <m/>
    <m/>
    <m/>
    <s v="한승희"/>
    <s v="한승희"/>
    <x v="112"/>
    <s v="이창섭"/>
    <m/>
  </r>
  <r>
    <n v="3588"/>
    <s v="202202-138"/>
    <s v="N"/>
    <x v="3239"/>
    <s v="IT"/>
    <x v="3"/>
    <x v="3"/>
    <x v="11"/>
    <n v="2022"/>
    <n v="2"/>
    <n v="10"/>
    <d v="2022-02-28T00:00:00"/>
    <d v="2022-02-28T00:00:00"/>
    <d v="2022-02-28T00:00:00"/>
    <d v="2022-02-28T00:00:00"/>
    <s v="완료"/>
    <m/>
    <m/>
    <m/>
    <s v="성병선"/>
    <s v="성병선"/>
    <x v="112"/>
    <s v="이창섭"/>
    <m/>
  </r>
  <r>
    <n v="3589"/>
    <s v="202202-139"/>
    <s v="N"/>
    <x v="3240"/>
    <s v="IT"/>
    <x v="3"/>
    <x v="4"/>
    <x v="11"/>
    <n v="2022"/>
    <n v="3"/>
    <n v="10"/>
    <d v="2022-03-02T00:00:00"/>
    <d v="2022-03-02T00:00:00"/>
    <d v="2022-03-02T00:00:00"/>
    <d v="2022-03-02T00:00:00"/>
    <s v="완료"/>
    <m/>
    <m/>
    <m/>
    <s v="서호경"/>
    <s v="서호경"/>
    <x v="112"/>
    <s v="이창섭"/>
    <m/>
  </r>
  <r>
    <n v="3590"/>
    <s v="202202-140"/>
    <s v="N"/>
    <x v="3241"/>
    <s v="IT"/>
    <x v="3"/>
    <x v="4"/>
    <x v="11"/>
    <n v="2022"/>
    <n v="3"/>
    <n v="10"/>
    <d v="2022-03-02T00:00:00"/>
    <d v="2022-03-02T00:00:00"/>
    <d v="2022-03-02T00:00:00"/>
    <d v="2022-03-02T00:00:00"/>
    <s v="완료"/>
    <m/>
    <m/>
    <m/>
    <s v="우성훈"/>
    <s v="우성훈"/>
    <x v="112"/>
    <s v="이창섭"/>
    <m/>
  </r>
  <r>
    <n v="3591"/>
    <s v="202202-141"/>
    <s v="N"/>
    <x v="3242"/>
    <s v="IT"/>
    <x v="3"/>
    <x v="4"/>
    <x v="11"/>
    <n v="2022"/>
    <n v="3"/>
    <n v="10"/>
    <d v="2022-03-02T00:00:00"/>
    <d v="2022-03-02T00:00:00"/>
    <d v="2022-03-02T00:00:00"/>
    <d v="2022-03-02T00:00:00"/>
    <s v="완료"/>
    <m/>
    <m/>
    <m/>
    <s v="김경민"/>
    <s v="김경민"/>
    <x v="112"/>
    <s v="이창섭"/>
    <m/>
  </r>
  <r>
    <n v="3592"/>
    <s v="202202-142"/>
    <s v="N"/>
    <x v="3243"/>
    <s v="IT"/>
    <x v="3"/>
    <x v="4"/>
    <x v="11"/>
    <n v="2022"/>
    <n v="3"/>
    <n v="10"/>
    <d v="2022-03-02T00:00:00"/>
    <d v="2022-03-02T00:00:00"/>
    <d v="2022-03-02T00:00:00"/>
    <d v="2022-03-02T00:00:00"/>
    <s v="완료"/>
    <m/>
    <m/>
    <m/>
    <s v="김승순"/>
    <s v="김승순"/>
    <x v="112"/>
    <s v="이창섭"/>
    <m/>
  </r>
  <r>
    <n v="3593"/>
    <s v="202202-143"/>
    <s v="N"/>
    <x v="3244"/>
    <s v="IT"/>
    <x v="3"/>
    <x v="4"/>
    <x v="11"/>
    <n v="2022"/>
    <n v="3"/>
    <n v="10"/>
    <d v="2022-03-02T00:00:00"/>
    <d v="2022-03-02T00:00:00"/>
    <d v="2022-03-02T00:00:00"/>
    <d v="2022-03-02T00:00:00"/>
    <s v="완료"/>
    <m/>
    <m/>
    <m/>
    <s v="임성현"/>
    <s v="임성현"/>
    <x v="112"/>
    <s v="이창섭"/>
    <m/>
  </r>
  <r>
    <n v="3594"/>
    <s v="202202-144"/>
    <s v="N"/>
    <x v="3245"/>
    <s v="IT"/>
    <x v="3"/>
    <x v="4"/>
    <x v="11"/>
    <n v="2022"/>
    <n v="3"/>
    <n v="10"/>
    <d v="2022-03-02T00:00:00"/>
    <d v="2022-03-02T00:00:00"/>
    <d v="2022-03-02T00:00:00"/>
    <d v="2022-03-02T00:00:00"/>
    <s v="완료"/>
    <m/>
    <m/>
    <m/>
    <s v="조정호"/>
    <s v="조정호"/>
    <x v="112"/>
    <s v="이창섭"/>
    <m/>
  </r>
  <r>
    <n v="3595"/>
    <s v="202202-145"/>
    <s v="N"/>
    <x v="3246"/>
    <s v="IT"/>
    <x v="3"/>
    <x v="4"/>
    <x v="11"/>
    <n v="2022"/>
    <n v="3"/>
    <n v="10"/>
    <d v="2022-03-03T00:00:00"/>
    <d v="2022-03-03T00:00:00"/>
    <d v="2022-03-03T00:00:00"/>
    <d v="2022-03-03T00:00:00"/>
    <s v="완료"/>
    <m/>
    <m/>
    <m/>
    <s v="김승순"/>
    <s v="김승순"/>
    <x v="112"/>
    <s v="이창섭"/>
    <m/>
  </r>
  <r>
    <n v="3596"/>
    <s v="202202-146"/>
    <s v="N"/>
    <x v="3247"/>
    <s v="IT"/>
    <x v="3"/>
    <x v="4"/>
    <x v="11"/>
    <n v="2022"/>
    <n v="3"/>
    <n v="10"/>
    <d v="2022-03-03T00:00:00"/>
    <d v="2022-03-03T00:00:00"/>
    <d v="2022-03-03T00:00:00"/>
    <d v="2022-03-03T00:00:00"/>
    <s v="완료"/>
    <m/>
    <m/>
    <m/>
    <s v="김재현"/>
    <s v="김재현"/>
    <x v="112"/>
    <s v="이창섭"/>
    <m/>
  </r>
  <r>
    <n v="3597"/>
    <s v="202202-147"/>
    <s v="N"/>
    <x v="3248"/>
    <s v="IT"/>
    <x v="3"/>
    <x v="4"/>
    <x v="11"/>
    <n v="2022"/>
    <n v="3"/>
    <n v="10"/>
    <d v="2022-03-03T00:00:00"/>
    <d v="2022-03-03T00:00:00"/>
    <d v="2022-03-03T00:00:00"/>
    <d v="2022-03-03T00:00:00"/>
    <s v="완료"/>
    <m/>
    <m/>
    <m/>
    <s v="임성현"/>
    <s v="임성현"/>
    <x v="112"/>
    <s v="이창섭"/>
    <m/>
  </r>
  <r>
    <n v="3598"/>
    <s v="202202-148"/>
    <s v="N"/>
    <x v="3249"/>
    <s v="IT"/>
    <x v="3"/>
    <x v="4"/>
    <x v="11"/>
    <n v="2022"/>
    <n v="3"/>
    <n v="10"/>
    <d v="2022-03-03T00:00:00"/>
    <d v="2022-03-03T00:00:00"/>
    <d v="2022-03-03T00:00:00"/>
    <d v="2022-03-03T00:00:00"/>
    <s v="완료"/>
    <m/>
    <m/>
    <m/>
    <s v="김미경"/>
    <s v="김미경"/>
    <x v="112"/>
    <s v="이창섭"/>
    <m/>
  </r>
  <r>
    <n v="3599"/>
    <s v="202202-149"/>
    <s v="N"/>
    <x v="3250"/>
    <s v="IT"/>
    <x v="3"/>
    <x v="3"/>
    <x v="11"/>
    <n v="2022"/>
    <n v="3"/>
    <n v="10"/>
    <d v="2022-02-28T00:00:00"/>
    <d v="2022-02-28T00:00:00"/>
    <d v="2022-02-28T00:00:00"/>
    <d v="2022-03-02T00:00:00"/>
    <s v="완료"/>
    <m/>
    <m/>
    <m/>
    <s v="이규민"/>
    <s v="이규민"/>
    <x v="93"/>
    <s v="노희만"/>
    <m/>
  </r>
  <r>
    <n v="3600"/>
    <s v="202202-150"/>
    <s v="N"/>
    <x v="3251"/>
    <s v="IT"/>
    <x v="3"/>
    <x v="4"/>
    <x v="11"/>
    <n v="2022"/>
    <n v="3"/>
    <n v="10"/>
    <d v="2022-03-02T00:00:00"/>
    <d v="2022-03-02T00:00:00"/>
    <d v="2022-03-02T00:00:00"/>
    <d v="2022-03-02T00:00:00"/>
    <s v="완료"/>
    <m/>
    <m/>
    <m/>
    <s v="권용배"/>
    <s v="권용배"/>
    <x v="93"/>
    <s v="노희만"/>
    <m/>
  </r>
  <r>
    <n v="3601"/>
    <s v="202202-151"/>
    <s v="N"/>
    <x v="3252"/>
    <s v="IT"/>
    <x v="3"/>
    <x v="4"/>
    <x v="11"/>
    <n v="2022"/>
    <n v="3"/>
    <n v="10"/>
    <d v="2022-03-02T00:00:00"/>
    <d v="2022-03-02T00:00:00"/>
    <d v="2022-03-02T00:00:00"/>
    <d v="2022-03-02T00:00:00"/>
    <s v="완료"/>
    <m/>
    <m/>
    <m/>
    <s v="이규민"/>
    <s v="이규민"/>
    <x v="93"/>
    <s v="노희만"/>
    <m/>
  </r>
  <r>
    <n v="3602"/>
    <s v="202202-152"/>
    <s v="N"/>
    <x v="3253"/>
    <s v="IT"/>
    <x v="3"/>
    <x v="4"/>
    <x v="11"/>
    <n v="2022"/>
    <n v="3"/>
    <n v="10"/>
    <d v="2022-03-02T00:00:00"/>
    <d v="2022-03-02T00:00:00"/>
    <d v="2022-03-02T00:00:00"/>
    <d v="2022-03-02T00:00:00"/>
    <s v="완료"/>
    <m/>
    <m/>
    <m/>
    <s v="이태경"/>
    <s v="이태경"/>
    <x v="93"/>
    <s v="노희만"/>
    <m/>
  </r>
  <r>
    <n v="3603"/>
    <s v="202202-153"/>
    <s v="N"/>
    <x v="3254"/>
    <s v="IT"/>
    <x v="3"/>
    <x v="4"/>
    <x v="11"/>
    <n v="2022"/>
    <n v="3"/>
    <n v="10"/>
    <d v="2022-03-02T00:00:00"/>
    <d v="2022-03-02T00:00:00"/>
    <d v="2022-03-02T00:00:00"/>
    <d v="2022-03-02T00:00:00"/>
    <s v="완료"/>
    <m/>
    <m/>
    <m/>
    <s v="이규민"/>
    <s v="이규민"/>
    <x v="93"/>
    <s v="노희만"/>
    <m/>
  </r>
  <r>
    <n v="3604"/>
    <s v="202202-154"/>
    <s v="N"/>
    <x v="3255"/>
    <s v="IT"/>
    <x v="3"/>
    <x v="3"/>
    <x v="11"/>
    <n v="2022"/>
    <n v="2"/>
    <n v="10"/>
    <d v="2022-02-28T00:00:00"/>
    <d v="2022-02-28T00:00:00"/>
    <d v="2022-02-28T00:00:00"/>
    <d v="2022-02-28T00:00:00"/>
    <s v="완료"/>
    <m/>
    <m/>
    <m/>
    <s v="윤지훈"/>
    <s v="윤지훈"/>
    <x v="111"/>
    <s v="정지범"/>
    <s v="추가 요청 대기"/>
  </r>
  <r>
    <n v="3605"/>
    <s v="202202-155"/>
    <s v="N"/>
    <x v="3256"/>
    <s v="IT"/>
    <x v="3"/>
    <x v="3"/>
    <x v="11"/>
    <n v="2022"/>
    <n v="3"/>
    <n v="12"/>
    <d v="2022-02-28T00:00:00"/>
    <d v="2022-02-28T00:00:00"/>
    <d v="2022-02-28T00:00:00"/>
    <d v="2022-03-15T00:00:00"/>
    <s v="완료"/>
    <s v="중복드랍"/>
    <m/>
    <m/>
    <s v="강선웅"/>
    <s v="강선웅"/>
    <x v="111"/>
    <s v="정지범"/>
    <m/>
  </r>
  <r>
    <n v="3606"/>
    <s v="202203-001"/>
    <s v="N"/>
    <x v="3257"/>
    <s v="IT"/>
    <x v="3"/>
    <x v="4"/>
    <x v="11"/>
    <n v="2022"/>
    <n v="3"/>
    <n v="10"/>
    <d v="2022-03-04T00:00:00"/>
    <d v="2022-03-04T00:00:00"/>
    <d v="2022-03-04T00:00:00"/>
    <d v="2022-03-02T00:00:00"/>
    <s v="완료"/>
    <m/>
    <m/>
    <m/>
    <s v="안영환"/>
    <s v="안영환"/>
    <x v="111"/>
    <s v="정지범"/>
    <s v="경영지원팀 임성현님에게 조치 요청"/>
  </r>
  <r>
    <n v="3607"/>
    <s v="202203-002"/>
    <s v="N"/>
    <x v="3258"/>
    <s v="IT"/>
    <x v="3"/>
    <x v="4"/>
    <x v="11"/>
    <n v="2022"/>
    <n v="3"/>
    <n v="10"/>
    <d v="2022-03-04T00:00:00"/>
    <d v="2022-03-04T00:00:00"/>
    <d v="2022-03-04T00:00:00"/>
    <d v="2022-03-04T00:00:00"/>
    <s v="완료"/>
    <m/>
    <m/>
    <m/>
    <s v="권영천"/>
    <s v="권영천"/>
    <x v="37"/>
    <s v="이세웅"/>
    <m/>
  </r>
  <r>
    <n v="3608"/>
    <s v="202203-003"/>
    <s v="N"/>
    <x v="3259"/>
    <s v="IT"/>
    <x v="3"/>
    <x v="4"/>
    <x v="11"/>
    <n v="2022"/>
    <n v="3"/>
    <n v="10"/>
    <d v="2022-03-04T00:00:00"/>
    <d v="2022-03-04T00:00:00"/>
    <d v="2022-03-04T00:00:00"/>
    <d v="2022-03-04T00:00:00"/>
    <s v="완료"/>
    <m/>
    <m/>
    <m/>
    <s v="이지민"/>
    <s v="이지민"/>
    <x v="37"/>
    <s v="이세웅"/>
    <m/>
  </r>
  <r>
    <n v="3609"/>
    <s v="202203-004"/>
    <s v="N"/>
    <x v="3260"/>
    <s v="IT"/>
    <x v="3"/>
    <x v="4"/>
    <x v="11"/>
    <n v="2022"/>
    <n v="3"/>
    <n v="10"/>
    <d v="2022-03-04T00:00:00"/>
    <d v="2022-03-04T00:00:00"/>
    <d v="2022-03-04T00:00:00"/>
    <d v="2022-03-04T00:00:00"/>
    <s v="완료"/>
    <m/>
    <m/>
    <m/>
    <s v="이상민"/>
    <s v="이상민"/>
    <x v="37"/>
    <s v="이세웅"/>
    <m/>
  </r>
  <r>
    <n v="3610"/>
    <s v="202203-005"/>
    <s v="N"/>
    <x v="3261"/>
    <s v="IT"/>
    <x v="3"/>
    <x v="4"/>
    <x v="11"/>
    <n v="2022"/>
    <n v="3"/>
    <n v="10"/>
    <d v="2022-03-04T00:00:00"/>
    <d v="2022-03-04T00:00:00"/>
    <d v="2022-03-04T00:00:00"/>
    <d v="2022-03-04T00:00:00"/>
    <s v="완료"/>
    <m/>
    <m/>
    <m/>
    <s v="기영준"/>
    <s v="기영준"/>
    <x v="37"/>
    <s v="이세웅"/>
    <m/>
  </r>
  <r>
    <n v="3611"/>
    <s v="202203-006"/>
    <s v="N"/>
    <x v="3261"/>
    <s v="IT"/>
    <x v="3"/>
    <x v="4"/>
    <x v="11"/>
    <n v="2022"/>
    <n v="3"/>
    <n v="10"/>
    <d v="2022-03-04T00:00:00"/>
    <d v="2022-03-04T00:00:00"/>
    <d v="2022-03-04T00:00:00"/>
    <d v="2022-03-04T00:00:00"/>
    <s v="완료"/>
    <m/>
    <m/>
    <m/>
    <s v="기영준"/>
    <s v="기영준"/>
    <x v="37"/>
    <s v="이세웅"/>
    <m/>
  </r>
  <r>
    <n v="3612"/>
    <s v="202203-007"/>
    <s v="N"/>
    <x v="3262"/>
    <s v="IT"/>
    <x v="3"/>
    <x v="4"/>
    <x v="14"/>
    <n v="2022"/>
    <n v="3"/>
    <n v="11"/>
    <d v="2022-03-07T00:00:00"/>
    <d v="2022-03-07T00:00:00"/>
    <d v="2022-03-07T00:00:00"/>
    <d v="2022-03-07T00:00:00"/>
    <s v="완료"/>
    <m/>
    <m/>
    <m/>
    <s v="이은경"/>
    <s v="이은경"/>
    <x v="37"/>
    <s v="이세웅"/>
    <m/>
  </r>
  <r>
    <n v="3613"/>
    <s v="202203-008"/>
    <s v="N"/>
    <x v="3263"/>
    <s v="IT"/>
    <x v="3"/>
    <x v="4"/>
    <x v="14"/>
    <n v="2022"/>
    <n v="3"/>
    <n v="11"/>
    <d v="2022-03-07T00:00:00"/>
    <d v="2022-03-07T00:00:00"/>
    <d v="2022-03-07T00:00:00"/>
    <d v="2022-03-07T00:00:00"/>
    <s v="완료"/>
    <m/>
    <m/>
    <m/>
    <s v="송치관"/>
    <s v="송치관"/>
    <x v="37"/>
    <s v="이세웅"/>
    <m/>
  </r>
  <r>
    <n v="3614"/>
    <s v="202203-009"/>
    <s v="N"/>
    <x v="3264"/>
    <s v="IT"/>
    <x v="3"/>
    <x v="4"/>
    <x v="14"/>
    <n v="2022"/>
    <n v="3"/>
    <n v="11"/>
    <d v="2022-03-07T00:00:00"/>
    <d v="2022-03-07T00:00:00"/>
    <d v="2022-03-07T00:00:00"/>
    <d v="2022-03-07T00:00:00"/>
    <s v="완료"/>
    <m/>
    <m/>
    <m/>
    <s v="신동원"/>
    <s v="신동원"/>
    <x v="37"/>
    <s v="이세웅"/>
    <m/>
  </r>
  <r>
    <n v="3615"/>
    <s v="202203-010"/>
    <s v="N"/>
    <x v="3265"/>
    <s v="IT"/>
    <x v="3"/>
    <x v="4"/>
    <x v="14"/>
    <n v="2022"/>
    <n v="3"/>
    <n v="11"/>
    <d v="2022-03-07T00:00:00"/>
    <d v="2022-03-07T00:00:00"/>
    <d v="2022-03-07T00:00:00"/>
    <d v="2022-03-07T00:00:00"/>
    <s v="완료"/>
    <m/>
    <m/>
    <m/>
    <s v="SAP"/>
    <s v="SAP"/>
    <x v="37"/>
    <s v="이세웅"/>
    <m/>
  </r>
  <r>
    <n v="3616"/>
    <s v="202203-011"/>
    <s v="N"/>
    <x v="3266"/>
    <s v="IT"/>
    <x v="3"/>
    <x v="4"/>
    <x v="14"/>
    <n v="2022"/>
    <n v="3"/>
    <n v="11"/>
    <d v="2022-03-08T00:00:00"/>
    <d v="2022-03-08T00:00:00"/>
    <d v="2022-03-08T00:00:00"/>
    <d v="2022-03-08T00:00:00"/>
    <s v="완료"/>
    <m/>
    <m/>
    <m/>
    <s v="권영천"/>
    <s v="권영천"/>
    <x v="37"/>
    <s v="이세웅"/>
    <m/>
  </r>
  <r>
    <n v="3617"/>
    <s v="202203-012"/>
    <s v="N"/>
    <x v="3267"/>
    <s v="IT"/>
    <x v="3"/>
    <x v="4"/>
    <x v="14"/>
    <n v="2022"/>
    <n v="3"/>
    <n v="11"/>
    <d v="2022-03-08T00:00:00"/>
    <d v="2022-03-08T00:00:00"/>
    <d v="2022-03-08T00:00:00"/>
    <d v="2022-03-08T00:00:00"/>
    <s v="완료"/>
    <m/>
    <m/>
    <m/>
    <s v="김현기"/>
    <s v="김현기"/>
    <x v="37"/>
    <s v="이세웅"/>
    <m/>
  </r>
  <r>
    <n v="3618"/>
    <s v="202203-013"/>
    <s v="N"/>
    <x v="3268"/>
    <s v="IT"/>
    <x v="3"/>
    <x v="4"/>
    <x v="14"/>
    <n v="2022"/>
    <n v="3"/>
    <n v="11"/>
    <d v="2022-03-09T00:00:00"/>
    <d v="2022-03-09T00:00:00"/>
    <d v="2022-03-09T00:00:00"/>
    <d v="2022-03-09T00:00:00"/>
    <s v="완료"/>
    <m/>
    <m/>
    <m/>
    <s v="이상민"/>
    <s v="이상민"/>
    <x v="37"/>
    <s v="이세웅"/>
    <m/>
  </r>
  <r>
    <n v="3619"/>
    <s v="202203-014"/>
    <s v="N"/>
    <x v="3269"/>
    <s v="IT"/>
    <x v="3"/>
    <x v="4"/>
    <x v="14"/>
    <n v="2022"/>
    <n v="3"/>
    <n v="11"/>
    <d v="2022-03-09T00:00:00"/>
    <d v="2022-03-09T00:00:00"/>
    <d v="2022-03-09T00:00:00"/>
    <d v="2022-03-09T00:00:00"/>
    <s v="완료"/>
    <m/>
    <m/>
    <m/>
    <s v="김재현"/>
    <s v="김재현"/>
    <x v="37"/>
    <s v="이세웅"/>
    <m/>
  </r>
  <r>
    <n v="3620"/>
    <s v="202203-015"/>
    <s v="N"/>
    <x v="3269"/>
    <s v="IT"/>
    <x v="3"/>
    <x v="4"/>
    <x v="14"/>
    <n v="2022"/>
    <n v="3"/>
    <n v="11"/>
    <d v="2022-03-09T00:00:00"/>
    <d v="2022-03-09T00:00:00"/>
    <d v="2022-03-09T00:00:00"/>
    <d v="2022-03-09T00:00:00"/>
    <s v="완료"/>
    <m/>
    <m/>
    <m/>
    <s v="신동원"/>
    <s v="신동원"/>
    <x v="37"/>
    <s v="이세웅"/>
    <m/>
  </r>
  <r>
    <n v="3621"/>
    <s v="202203-016"/>
    <s v="N"/>
    <x v="3235"/>
    <s v="IT"/>
    <x v="3"/>
    <x v="4"/>
    <x v="14"/>
    <n v="2022"/>
    <n v="3"/>
    <n v="11"/>
    <d v="2022-03-07T00:00:00"/>
    <d v="2022-03-07T00:00:00"/>
    <d v="2022-03-07T00:00:00"/>
    <d v="2022-03-07T00:00:00"/>
    <s v="완료"/>
    <m/>
    <m/>
    <m/>
    <s v="이창섭"/>
    <s v="이창섭"/>
    <x v="113"/>
    <s v="정환규"/>
    <m/>
  </r>
  <r>
    <n v="3622"/>
    <s v="202203-017"/>
    <s v="N"/>
    <x v="3270"/>
    <s v="IT"/>
    <x v="3"/>
    <x v="4"/>
    <x v="14"/>
    <n v="2022"/>
    <n v="3"/>
    <n v="11"/>
    <d v="2022-03-07T00:00:00"/>
    <d v="2022-03-07T00:00:00"/>
    <d v="2022-03-07T00:00:00"/>
    <d v="2022-03-07T00:00:00"/>
    <s v="완료"/>
    <m/>
    <m/>
    <m/>
    <s v="정환규"/>
    <s v="정환규"/>
    <x v="113"/>
    <s v="정환규"/>
    <m/>
  </r>
  <r>
    <n v="3623"/>
    <s v="202203-018"/>
    <s v="N"/>
    <x v="3271"/>
    <s v="IT"/>
    <x v="3"/>
    <x v="4"/>
    <x v="11"/>
    <n v="2022"/>
    <n v="3"/>
    <n v="10"/>
    <d v="2022-03-04T00:00:00"/>
    <d v="2022-03-04T00:00:00"/>
    <d v="2022-03-04T00:00:00"/>
    <d v="2022-03-04T00:00:00"/>
    <s v="완료"/>
    <m/>
    <m/>
    <m/>
    <s v="김민철"/>
    <s v="김민철"/>
    <x v="112"/>
    <s v="이창섭"/>
    <m/>
  </r>
  <r>
    <n v="3624"/>
    <s v="202203-019"/>
    <s v="N"/>
    <x v="3272"/>
    <s v="IT"/>
    <x v="3"/>
    <x v="4"/>
    <x v="11"/>
    <n v="2022"/>
    <n v="3"/>
    <n v="10"/>
    <d v="2022-03-04T00:00:00"/>
    <d v="2022-03-04T00:00:00"/>
    <d v="2022-03-04T00:00:00"/>
    <d v="2022-03-04T00:00:00"/>
    <s v="완료"/>
    <m/>
    <m/>
    <m/>
    <s v="김창영"/>
    <s v="김창영"/>
    <x v="112"/>
    <s v="이창섭"/>
    <m/>
  </r>
  <r>
    <n v="3625"/>
    <s v="202203-020"/>
    <s v="N"/>
    <x v="3272"/>
    <s v="IT"/>
    <x v="3"/>
    <x v="4"/>
    <x v="11"/>
    <n v="2022"/>
    <n v="3"/>
    <n v="10"/>
    <d v="2022-03-04T00:00:00"/>
    <d v="2022-03-04T00:00:00"/>
    <d v="2022-03-04T00:00:00"/>
    <d v="2022-03-04T00:00:00"/>
    <s v="완료"/>
    <m/>
    <m/>
    <m/>
    <s v="강도현"/>
    <s v="강도현"/>
    <x v="112"/>
    <s v="이창섭"/>
    <m/>
  </r>
  <r>
    <n v="3626"/>
    <s v="202203-021"/>
    <s v="N"/>
    <x v="3273"/>
    <s v="IT"/>
    <x v="3"/>
    <x v="4"/>
    <x v="11"/>
    <n v="2022"/>
    <n v="3"/>
    <n v="10"/>
    <d v="2022-03-04T00:00:00"/>
    <d v="2022-03-04T00:00:00"/>
    <d v="2022-03-04T00:00:00"/>
    <d v="2022-03-04T00:00:00"/>
    <s v="완료"/>
    <m/>
    <m/>
    <m/>
    <s v="이상민"/>
    <s v="이상민"/>
    <x v="112"/>
    <s v="이창섭"/>
    <m/>
  </r>
  <r>
    <n v="3627"/>
    <s v="202203-022"/>
    <s v="N"/>
    <x v="3274"/>
    <s v="IT"/>
    <x v="3"/>
    <x v="4"/>
    <x v="11"/>
    <n v="2022"/>
    <n v="3"/>
    <n v="10"/>
    <d v="2022-03-04T00:00:00"/>
    <d v="2022-03-04T00:00:00"/>
    <d v="2022-03-04T00:00:00"/>
    <d v="2022-03-04T00:00:00"/>
    <s v="완료"/>
    <m/>
    <m/>
    <m/>
    <s v="이지민"/>
    <s v="이지민"/>
    <x v="112"/>
    <s v="이창섭"/>
    <m/>
  </r>
  <r>
    <n v="3628"/>
    <s v="202203-023"/>
    <s v="N"/>
    <x v="3275"/>
    <s v="IT"/>
    <x v="3"/>
    <x v="4"/>
    <x v="11"/>
    <n v="2022"/>
    <n v="3"/>
    <n v="10"/>
    <d v="2022-03-04T00:00:00"/>
    <d v="2022-03-04T00:00:00"/>
    <d v="2022-03-04T00:00:00"/>
    <d v="2022-03-04T00:00:00"/>
    <s v="완료"/>
    <m/>
    <m/>
    <m/>
    <s v="이현도"/>
    <s v="이현도"/>
    <x v="112"/>
    <s v="이창섭"/>
    <m/>
  </r>
  <r>
    <n v="3629"/>
    <s v="202203-024"/>
    <s v="N"/>
    <x v="3276"/>
    <s v="IT"/>
    <x v="3"/>
    <x v="4"/>
    <x v="14"/>
    <n v="2022"/>
    <n v="3"/>
    <n v="11"/>
    <d v="2022-03-07T00:00:00"/>
    <d v="2022-03-07T00:00:00"/>
    <d v="2022-03-07T00:00:00"/>
    <d v="2022-03-07T00:00:00"/>
    <s v="완료"/>
    <m/>
    <m/>
    <m/>
    <s v="장진명"/>
    <s v="장진명"/>
    <x v="112"/>
    <s v="이창섭"/>
    <m/>
  </r>
  <r>
    <n v="3630"/>
    <s v="202203-025"/>
    <s v="N"/>
    <x v="3277"/>
    <s v="IT"/>
    <x v="3"/>
    <x v="4"/>
    <x v="14"/>
    <n v="2022"/>
    <n v="3"/>
    <n v="11"/>
    <d v="2022-03-07T00:00:00"/>
    <d v="2022-03-07T00:00:00"/>
    <d v="2022-03-07T00:00:00"/>
    <d v="2022-03-07T00:00:00"/>
    <s v="완료"/>
    <m/>
    <m/>
    <m/>
    <s v="정형모"/>
    <s v="정형모"/>
    <x v="112"/>
    <s v="이창섭"/>
    <m/>
  </r>
  <r>
    <n v="3631"/>
    <s v="202203-026"/>
    <s v="N"/>
    <x v="3278"/>
    <s v="IT"/>
    <x v="3"/>
    <x v="4"/>
    <x v="14"/>
    <n v="2022"/>
    <n v="3"/>
    <n v="11"/>
    <d v="2022-03-07T00:00:00"/>
    <d v="2022-03-07T00:00:00"/>
    <d v="2022-03-07T00:00:00"/>
    <d v="2022-03-08T00:00:00"/>
    <s v="완료"/>
    <m/>
    <m/>
    <m/>
    <s v="유용욱"/>
    <s v="유용욱"/>
    <x v="112"/>
    <s v="이창섭"/>
    <m/>
  </r>
  <r>
    <n v="3632"/>
    <s v="202203-027"/>
    <s v="N"/>
    <x v="3279"/>
    <s v="IT"/>
    <x v="3"/>
    <x v="4"/>
    <x v="14"/>
    <n v="2022"/>
    <n v="3"/>
    <n v="12"/>
    <d v="2022-03-10T00:00:00"/>
    <d v="2022-03-10T00:00:00"/>
    <d v="2022-03-10T00:00:00"/>
    <d v="2022-03-17T00:00:00"/>
    <s v="완료"/>
    <m/>
    <m/>
    <m/>
    <s v="공병주"/>
    <s v="공병주"/>
    <x v="112"/>
    <s v="이창섭"/>
    <s v="추후 연락 대기"/>
  </r>
  <r>
    <n v="3633"/>
    <s v="202203-028"/>
    <s v="N"/>
    <x v="3280"/>
    <s v="IT"/>
    <x v="3"/>
    <x v="4"/>
    <x v="14"/>
    <n v="2022"/>
    <n v="3"/>
    <n v="11"/>
    <d v="2022-03-10T00:00:00"/>
    <d v="2022-03-10T00:00:00"/>
    <d v="2022-03-10T00:00:00"/>
    <d v="2022-03-10T00:00:00"/>
    <s v="완료"/>
    <m/>
    <m/>
    <m/>
    <s v="김경민"/>
    <s v="김경민"/>
    <x v="112"/>
    <s v="이창섭"/>
    <m/>
  </r>
  <r>
    <n v="3634"/>
    <s v="202203-029"/>
    <s v="N"/>
    <x v="3281"/>
    <s v="IT"/>
    <x v="3"/>
    <x v="4"/>
    <x v="14"/>
    <n v="2022"/>
    <n v="3"/>
    <n v="11"/>
    <d v="2022-03-10T00:00:00"/>
    <d v="2022-03-10T00:00:00"/>
    <d v="2022-03-10T00:00:00"/>
    <d v="2022-03-10T00:00:00"/>
    <s v="완료"/>
    <m/>
    <m/>
    <m/>
    <s v="최은정"/>
    <s v="최은정"/>
    <x v="112"/>
    <s v="이창섭"/>
    <m/>
  </r>
  <r>
    <n v="3635"/>
    <s v="202203-030"/>
    <s v="N"/>
    <x v="3282"/>
    <s v="IT"/>
    <x v="3"/>
    <x v="4"/>
    <x v="14"/>
    <n v="2022"/>
    <n v="3"/>
    <n v="11"/>
    <d v="2022-03-10T00:00:00"/>
    <d v="2022-03-10T00:00:00"/>
    <d v="2022-03-10T00:00:00"/>
    <d v="2022-03-10T00:00:00"/>
    <s v="완료"/>
    <m/>
    <m/>
    <m/>
    <s v="김미경"/>
    <s v="김미경"/>
    <x v="112"/>
    <s v="이창섭"/>
    <m/>
  </r>
  <r>
    <n v="3636"/>
    <s v="202203-031"/>
    <s v="N"/>
    <x v="3283"/>
    <s v="IT"/>
    <x v="3"/>
    <x v="4"/>
    <x v="14"/>
    <n v="2022"/>
    <n v="3"/>
    <n v="11"/>
    <d v="2022-03-07T00:00:00"/>
    <d v="2022-03-07T00:00:00"/>
    <d v="2022-03-07T00:00:00"/>
    <d v="2022-03-07T00:00:00"/>
    <s v="완료"/>
    <m/>
    <m/>
    <m/>
    <s v="윤선형"/>
    <s v="윤선형"/>
    <x v="93"/>
    <s v="노희만"/>
    <m/>
  </r>
  <r>
    <n v="3637"/>
    <s v="202203-032"/>
    <s v="N"/>
    <x v="3284"/>
    <s v="IT"/>
    <x v="3"/>
    <x v="4"/>
    <x v="14"/>
    <n v="2022"/>
    <n v="3"/>
    <n v="11"/>
    <d v="2022-03-07T00:00:00"/>
    <d v="2022-03-07T00:00:00"/>
    <d v="2022-03-07T00:00:00"/>
    <d v="2022-03-07T00:00:00"/>
    <s v="완료"/>
    <m/>
    <m/>
    <m/>
    <s v="IT"/>
    <s v="IT"/>
    <x v="93"/>
    <s v="노희만"/>
    <m/>
  </r>
  <r>
    <n v="3638"/>
    <s v="202203-033"/>
    <s v="N"/>
    <x v="3285"/>
    <s v="IT"/>
    <x v="3"/>
    <x v="4"/>
    <x v="14"/>
    <n v="2022"/>
    <n v="3"/>
    <n v="11"/>
    <d v="2022-03-07T00:00:00"/>
    <d v="2022-03-07T00:00:00"/>
    <d v="2022-03-07T00:00:00"/>
    <d v="2022-03-07T00:00:00"/>
    <s v="완료"/>
    <m/>
    <m/>
    <m/>
    <s v="광통신 전부서"/>
    <s v="광통신 전부서"/>
    <x v="93"/>
    <s v="노희만"/>
    <m/>
  </r>
  <r>
    <n v="3639"/>
    <s v="202203-034"/>
    <s v="N"/>
    <x v="3257"/>
    <s v="IT"/>
    <x v="3"/>
    <x v="4"/>
    <x v="11"/>
    <n v="2022"/>
    <n v="3"/>
    <n v="10"/>
    <d v="2022-03-02T00:00:00"/>
    <d v="2022-03-02T00:00:00"/>
    <d v="2022-03-02T00:00:00"/>
    <d v="2022-03-02T00:00:00"/>
    <s v="완료"/>
    <m/>
    <m/>
    <m/>
    <s v="안영환"/>
    <s v="안영환"/>
    <x v="111"/>
    <s v="정지범"/>
    <m/>
  </r>
  <r>
    <n v="3640"/>
    <s v="202203-035"/>
    <s v="N"/>
    <x v="3286"/>
    <s v="IT"/>
    <x v="3"/>
    <x v="4"/>
    <x v="11"/>
    <n v="2022"/>
    <n v="3"/>
    <n v="10"/>
    <d v="2022-03-02T00:00:00"/>
    <d v="2022-03-02T00:00:00"/>
    <d v="2022-03-02T00:00:00"/>
    <d v="2022-03-04T00:00:00"/>
    <s v="완료"/>
    <m/>
    <m/>
    <m/>
    <s v="이해범"/>
    <s v="이해범"/>
    <x v="111"/>
    <s v="정지범"/>
    <m/>
  </r>
  <r>
    <n v="3641"/>
    <s v="202203-036"/>
    <s v="N"/>
    <x v="3287"/>
    <s v="IT"/>
    <x v="3"/>
    <x v="4"/>
    <x v="14"/>
    <n v="2022"/>
    <n v="3"/>
    <n v="11"/>
    <d v="2022-03-07T00:00:00"/>
    <d v="2022-03-07T00:00:00"/>
    <d v="2022-03-07T00:00:00"/>
    <d v="2022-03-07T00:00:00"/>
    <s v="완료"/>
    <m/>
    <m/>
    <m/>
    <s v="임성현"/>
    <s v="임성현"/>
    <x v="111"/>
    <s v="정지범"/>
    <m/>
  </r>
  <r>
    <n v="3642"/>
    <s v="202203-037"/>
    <s v="N"/>
    <x v="3288"/>
    <s v="IT"/>
    <x v="3"/>
    <x v="4"/>
    <x v="14"/>
    <n v="2022"/>
    <n v="3"/>
    <n v="11"/>
    <d v="2022-03-07T00:00:00"/>
    <d v="2022-03-07T00:00:00"/>
    <d v="2022-03-07T00:00:00"/>
    <d v="2022-03-07T00:00:00"/>
    <s v="완료"/>
    <m/>
    <m/>
    <m/>
    <s v="젠트넷"/>
    <s v="젠트넷"/>
    <x v="111"/>
    <s v="정지범"/>
    <m/>
  </r>
  <r>
    <n v="3643"/>
    <s v="202203-038"/>
    <s v="N"/>
    <x v="3289"/>
    <s v="SAP"/>
    <x v="3"/>
    <x v="4"/>
    <x v="14"/>
    <n v="2022"/>
    <n v="3"/>
    <n v="11"/>
    <d v="2022-03-11T00:00:00"/>
    <d v="2022-03-11T00:00:00"/>
    <d v="2022-03-11T00:00:00"/>
    <d v="2022-03-11T00:00:00"/>
    <s v="완료"/>
    <m/>
    <m/>
    <m/>
    <s v="신동원"/>
    <s v="신동원"/>
    <x v="37"/>
    <s v="이세웅"/>
    <s v="ZCO_CALC_COST_COMP Function 수정 ( 견적시스템 관련 내용 )"/>
  </r>
  <r>
    <n v="3644"/>
    <s v="202203-039"/>
    <s v="N"/>
    <x v="3290"/>
    <s v="SAP"/>
    <x v="3"/>
    <x v="4"/>
    <x v="14"/>
    <n v="2022"/>
    <n v="3"/>
    <n v="11"/>
    <d v="2022-03-11T00:00:00"/>
    <d v="2022-03-11T00:00:00"/>
    <d v="2022-03-11T00:00:00"/>
    <d v="2022-03-11T00:00:00"/>
    <s v="완료"/>
    <m/>
    <m/>
    <m/>
    <s v="안태형"/>
    <s v="안태형"/>
    <x v="37"/>
    <s v="이세웅"/>
    <s v="사용자 : 정형모"/>
  </r>
  <r>
    <n v="3645"/>
    <s v="202203-040"/>
    <s v="N"/>
    <x v="3291"/>
    <s v="SAP"/>
    <x v="3"/>
    <x v="4"/>
    <x v="15"/>
    <n v="2022"/>
    <n v="3"/>
    <n v="12"/>
    <d v="2022-03-14T00:00:00"/>
    <d v="2022-03-14T00:00:00"/>
    <d v="2022-03-14T00:00:00"/>
    <d v="2022-03-14T00:00:00"/>
    <s v="완료"/>
    <m/>
    <m/>
    <m/>
    <s v="이세웅"/>
    <s v="이세웅"/>
    <x v="37"/>
    <s v="이세웅"/>
    <s v="SM37 작업시 오류내용 등 확인작업 "/>
  </r>
  <r>
    <n v="3646"/>
    <s v="202203-041"/>
    <s v="N"/>
    <x v="3292"/>
    <s v="SAP"/>
    <x v="3"/>
    <x v="4"/>
    <x v="15"/>
    <n v="2022"/>
    <n v="3"/>
    <n v="12"/>
    <d v="2022-03-14T00:00:00"/>
    <d v="2022-03-14T00:00:00"/>
    <d v="2022-03-14T00:00:00"/>
    <d v="2022-03-14T00:00:00"/>
    <s v="완료"/>
    <m/>
    <m/>
    <m/>
    <s v="SAP Korea(김현숙)"/>
    <s v="SAP Korea(김현숙)"/>
    <x v="37"/>
    <s v="이세웅"/>
    <s v="TED Server 내용 ( USMM 작업 이후, SLAW 를 이용한 내용전달)"/>
  </r>
  <r>
    <n v="3647"/>
    <s v="202203-042"/>
    <s v="N"/>
    <x v="3293"/>
    <s v="SAP"/>
    <x v="3"/>
    <x v="4"/>
    <x v="15"/>
    <n v="2022"/>
    <n v="3"/>
    <n v="12"/>
    <d v="2022-03-15T00:00:00"/>
    <d v="2022-03-15T00:00:00"/>
    <d v="2022-03-15T00:00:00"/>
    <d v="2022-03-15T00:00:00"/>
    <s v="완료"/>
    <m/>
    <m/>
    <m/>
    <s v="강도현"/>
    <s v="강도현"/>
    <x v="37"/>
    <s v="이세웅"/>
    <s v="생산팀 이성훈님, 재입사에 따른 신규코드 완료 후,  내용 전달자 추가작업"/>
  </r>
  <r>
    <n v="3648"/>
    <s v="202203-043"/>
    <s v="N"/>
    <x v="3294"/>
    <s v="SAP"/>
    <x v="3"/>
    <x v="4"/>
    <x v="15"/>
    <n v="2022"/>
    <n v="3"/>
    <n v="12"/>
    <d v="2022-03-15T00:00:00"/>
    <d v="2022-03-15T00:00:00"/>
    <d v="2022-03-15T00:00:00"/>
    <d v="2022-03-15T00:00:00"/>
    <s v="완료"/>
    <m/>
    <m/>
    <m/>
    <s v="황진선"/>
    <s v="황진선"/>
    <x v="37"/>
    <s v="이세웅"/>
    <s v="판매문서번호 :331981 , 견적번호:135400 _x000a_ZED6M020 : 해당 999버전에 대한 내용이 삭제FLAG로 처리되어 있었음"/>
  </r>
  <r>
    <n v="3649"/>
    <s v="202203-044"/>
    <s v="N"/>
    <x v="3295"/>
    <s v="SAP"/>
    <x v="3"/>
    <x v="4"/>
    <x v="15"/>
    <n v="2022"/>
    <n v="3"/>
    <n v="12"/>
    <d v="2022-03-16T00:00:00"/>
    <d v="2022-03-16T00:00:00"/>
    <d v="2022-03-16T00:00:00"/>
    <d v="2022-03-16T00:00:00"/>
    <s v="완료"/>
    <m/>
    <m/>
    <m/>
    <s v="이장미"/>
    <s v="이장미"/>
    <x v="37"/>
    <s v="이세웅"/>
    <s v="해외영업1팀/해외영업2팀에 대한 SAP 조직변경 확인작업_x000a_해당 인원에 대한 파악 및 준비작업 수행 후 메일전달"/>
  </r>
  <r>
    <n v="3650"/>
    <s v="202203-045"/>
    <s v="N"/>
    <x v="3296"/>
    <s v="SAP"/>
    <x v="3"/>
    <x v="4"/>
    <x v="15"/>
    <n v="2022"/>
    <n v="3"/>
    <n v="12"/>
    <d v="2022-03-17T00:00:00"/>
    <d v="2022-03-17T00:00:00"/>
    <d v="2022-03-17T00:00:00"/>
    <d v="2022-03-17T00:00:00"/>
    <s v="완료"/>
    <m/>
    <m/>
    <m/>
    <s v="조한이"/>
    <s v="조한이"/>
    <x v="37"/>
    <s v="이세웅"/>
    <s v="견적번호:135426 에 대한 내용확인(자재코드 : 1008304 ~ 1008309 )_x000a_CO 견적시스템 개발 후에, LT공정에 대한 원가요소 부분 x, 메일전달"/>
  </r>
  <r>
    <n v="3651"/>
    <s v="202203-046"/>
    <s v="N"/>
    <x v="3297"/>
    <s v="SAP"/>
    <x v="3"/>
    <x v="4"/>
    <x v="15"/>
    <n v="2022"/>
    <n v="3"/>
    <n v="12"/>
    <d v="2022-03-17T00:00:00"/>
    <d v="2022-03-17T00:00:00"/>
    <d v="2022-03-17T00:00:00"/>
    <d v="2022-03-17T00:00:00"/>
    <s v="완료"/>
    <m/>
    <m/>
    <m/>
    <s v="전다해"/>
    <s v="전다해"/>
    <x v="37"/>
    <s v="이세웅"/>
    <s v="오류내역 및 전송이력 등 업무진행"/>
  </r>
  <r>
    <n v="3652"/>
    <s v="202203-047"/>
    <s v="N"/>
    <x v="1861"/>
    <s v="그룹웨어"/>
    <x v="3"/>
    <x v="4"/>
    <x v="15"/>
    <n v="2022"/>
    <n v="3"/>
    <n v="12"/>
    <d v="2022-03-14T00:00:00"/>
    <d v="2022-03-14T00:00:00"/>
    <d v="2022-03-14T00:00:00"/>
    <d v="2022-03-14T00:00:00"/>
    <s v="완료"/>
    <m/>
    <m/>
    <m/>
    <s v="박슬기"/>
    <s v="박슬기"/>
    <x v="113"/>
    <s v="정환규"/>
    <s v="사용자 : 박도연"/>
  </r>
  <r>
    <n v="3653"/>
    <s v="202203-048"/>
    <s v="N"/>
    <x v="3298"/>
    <s v="그룹웨어"/>
    <x v="3"/>
    <x v="4"/>
    <x v="15"/>
    <n v="2022"/>
    <n v="3"/>
    <n v="12"/>
    <d v="2022-03-14T00:00:00"/>
    <d v="2022-03-14T00:00:00"/>
    <d v="2022-03-14T00:00:00"/>
    <d v="2022-03-14T00:00:00"/>
    <s v="완료"/>
    <m/>
    <m/>
    <m/>
    <s v="이민재"/>
    <s v="이민재"/>
    <x v="113"/>
    <s v="정환규"/>
    <s v="사용자 : 이성훈"/>
  </r>
  <r>
    <n v="3654"/>
    <s v="202203-049"/>
    <s v="N"/>
    <x v="1861"/>
    <s v="그룹웨어"/>
    <x v="3"/>
    <x v="4"/>
    <x v="15"/>
    <n v="2022"/>
    <n v="3"/>
    <n v="12"/>
    <d v="2022-03-14T00:00:00"/>
    <d v="2022-03-14T00:00:00"/>
    <d v="2022-03-14T00:00:00"/>
    <d v="2022-03-14T00:00:00"/>
    <s v="완료"/>
    <m/>
    <m/>
    <m/>
    <s v="이창섭"/>
    <s v="이창섭"/>
    <x v="113"/>
    <s v="정환규"/>
    <s v="사용자 : 강진한"/>
  </r>
  <r>
    <n v="3655"/>
    <s v="202203-050"/>
    <s v="N"/>
    <x v="3299"/>
    <s v="그룹웨어"/>
    <x v="3"/>
    <x v="4"/>
    <x v="15"/>
    <n v="2022"/>
    <n v="3"/>
    <n v="12"/>
    <d v="2022-03-15T00:00:00"/>
    <d v="2022-03-15T00:00:00"/>
    <d v="2022-03-15T00:00:00"/>
    <d v="2022-03-15T00:00:00"/>
    <s v="완료"/>
    <m/>
    <m/>
    <m/>
    <s v="박슬기"/>
    <s v="박슬기"/>
    <x v="113"/>
    <s v="정환규"/>
    <s v="퇴사자 계정 정리를 위해 현계정정보 확인요청"/>
  </r>
  <r>
    <n v="3656"/>
    <s v="202203-051"/>
    <s v="N"/>
    <x v="3300"/>
    <s v="그룹웨어"/>
    <x v="3"/>
    <x v="4"/>
    <x v="15"/>
    <n v="2022"/>
    <n v="3"/>
    <n v="12"/>
    <d v="2022-03-15T00:00:00"/>
    <d v="2022-03-15T00:00:00"/>
    <d v="2022-03-15T00:00:00"/>
    <d v="2022-03-15T00:00:00"/>
    <s v="완료"/>
    <m/>
    <m/>
    <m/>
    <s v="이민재"/>
    <s v="이민재"/>
    <x v="113"/>
    <s v="정환규"/>
    <s v="사용자 : 이성훈"/>
  </r>
  <r>
    <n v="3657"/>
    <s v="202203-052"/>
    <s v="N"/>
    <x v="3301"/>
    <s v="MES"/>
    <x v="3"/>
    <x v="4"/>
    <x v="15"/>
    <n v="2022"/>
    <n v="3"/>
    <n v="12"/>
    <d v="2022-03-16T00:00:00"/>
    <d v="2022-03-16T00:00:00"/>
    <d v="2022-03-16T00:00:00"/>
    <d v="2022-03-16T00:00:00"/>
    <s v="완료"/>
    <m/>
    <m/>
    <m/>
    <s v="최근영"/>
    <s v="최근영"/>
    <x v="113"/>
    <s v="정환규"/>
    <s v="업체명 : 비손(BP_pishon)"/>
  </r>
  <r>
    <n v="3658"/>
    <s v="202203-053"/>
    <s v="N"/>
    <x v="1861"/>
    <s v="그룹웨어"/>
    <x v="3"/>
    <x v="4"/>
    <x v="15"/>
    <n v="2022"/>
    <n v="3"/>
    <n v="12"/>
    <d v="2022-03-17T00:00:00"/>
    <d v="2022-03-17T00:00:00"/>
    <d v="2022-03-17T00:00:00"/>
    <d v="2022-03-17T00:00:00"/>
    <s v="완료"/>
    <m/>
    <m/>
    <m/>
    <s v="박슬기"/>
    <s v="박슬기"/>
    <x v="113"/>
    <s v="정환규"/>
    <s v="사용자 : 박해범"/>
  </r>
  <r>
    <n v="3659"/>
    <s v="202203-054"/>
    <s v="N"/>
    <x v="3202"/>
    <s v="SAP"/>
    <x v="3"/>
    <x v="4"/>
    <x v="15"/>
    <n v="2022"/>
    <n v="3"/>
    <n v="12"/>
    <d v="2022-03-17T00:00:00"/>
    <d v="2022-03-17T00:00:00"/>
    <d v="2022-03-17T00:00:00"/>
    <d v="2022-03-17T00:00:00"/>
    <s v="완료"/>
    <m/>
    <m/>
    <m/>
    <s v="박슬기"/>
    <s v="박슬기"/>
    <x v="113"/>
    <s v="정환규"/>
    <s v="사용자 : 박해범, 사번 : PC203903, SAP ID : F20303_x000a_사용자 : 박도연, 사번 : PC203905, SAP ID : F11102"/>
  </r>
  <r>
    <n v="3660"/>
    <s v="202203-055"/>
    <s v="N"/>
    <x v="3302"/>
    <s v="VPN"/>
    <x v="3"/>
    <x v="4"/>
    <x v="14"/>
    <n v="2022"/>
    <n v="3"/>
    <n v="11"/>
    <d v="2022-03-11T00:00:00"/>
    <d v="2022-03-11T00:00:00"/>
    <d v="2022-03-11T00:00:00"/>
    <d v="2022-03-11T00:00:00"/>
    <s v="완료"/>
    <m/>
    <m/>
    <m/>
    <s v="최원영"/>
    <s v="최원영"/>
    <x v="112"/>
    <s v="이창섭"/>
    <m/>
  </r>
  <r>
    <n v="3661"/>
    <s v="202203-056"/>
    <s v="N"/>
    <x v="3303"/>
    <s v="helpdesk"/>
    <x v="3"/>
    <x v="4"/>
    <x v="15"/>
    <n v="2022"/>
    <n v="3"/>
    <n v="12"/>
    <d v="2022-03-14T00:00:00"/>
    <d v="2022-03-14T00:00:00"/>
    <d v="2022-03-14T00:00:00"/>
    <d v="2022-03-14T00:00:00"/>
    <s v="완료"/>
    <m/>
    <m/>
    <m/>
    <s v="정형모"/>
    <s v="정형모"/>
    <x v="112"/>
    <s v="이창섭"/>
    <m/>
  </r>
  <r>
    <n v="3662"/>
    <s v="202203-057"/>
    <s v="N"/>
    <x v="3304"/>
    <s v="DRM"/>
    <x v="3"/>
    <x v="4"/>
    <x v="15"/>
    <n v="2022"/>
    <n v="3"/>
    <n v="12"/>
    <d v="2022-03-14T00:00:00"/>
    <d v="2022-03-14T00:00:00"/>
    <d v="2022-03-14T00:00:00"/>
    <d v="2022-03-14T00:00:00"/>
    <s v="완료"/>
    <m/>
    <m/>
    <m/>
    <s v="박도연"/>
    <s v="박도연"/>
    <x v="112"/>
    <s v="이창섭"/>
    <m/>
  </r>
  <r>
    <n v="3663"/>
    <s v="202203-058"/>
    <s v="N"/>
    <x v="3305"/>
    <s v="helpdesk"/>
    <x v="3"/>
    <x v="4"/>
    <x v="15"/>
    <n v="2022"/>
    <n v="3"/>
    <n v="12"/>
    <d v="2022-03-14T00:00:00"/>
    <d v="2022-03-14T00:00:00"/>
    <d v="2022-03-14T00:00:00"/>
    <d v="2022-03-14T00:00:00"/>
    <s v="완료"/>
    <m/>
    <m/>
    <m/>
    <s v="신동열"/>
    <s v="신동열"/>
    <x v="112"/>
    <s v="이창섭"/>
    <m/>
  </r>
  <r>
    <n v="3664"/>
    <s v="202203-059"/>
    <s v="N"/>
    <x v="3306"/>
    <s v="helpdesk"/>
    <x v="3"/>
    <x v="4"/>
    <x v="15"/>
    <n v="2022"/>
    <n v="3"/>
    <n v="12"/>
    <d v="2022-03-16T00:00:00"/>
    <d v="2022-03-16T00:00:00"/>
    <d v="2022-03-16T00:00:00"/>
    <d v="2022-03-16T00:00:00"/>
    <s v="완료"/>
    <m/>
    <m/>
    <m/>
    <s v="이성훈"/>
    <s v="이성훈"/>
    <x v="112"/>
    <s v="이창섭"/>
    <m/>
  </r>
  <r>
    <n v="3665"/>
    <s v="202203-060"/>
    <s v="N"/>
    <x v="3307"/>
    <s v="helpdesk"/>
    <x v="3"/>
    <x v="4"/>
    <x v="15"/>
    <n v="2022"/>
    <n v="3"/>
    <n v="12"/>
    <d v="2022-03-16T00:00:00"/>
    <d v="2022-03-16T00:00:00"/>
    <d v="2022-03-16T00:00:00"/>
    <d v="2022-03-16T00:00:00"/>
    <s v="완료"/>
    <m/>
    <m/>
    <m/>
    <s v="임성현"/>
    <s v="임성현"/>
    <x v="112"/>
    <s v="이창섭"/>
    <m/>
  </r>
  <r>
    <n v="3666"/>
    <s v="202203-061"/>
    <s v="N"/>
    <x v="3308"/>
    <s v="VPN/DRM"/>
    <x v="3"/>
    <x v="4"/>
    <x v="15"/>
    <n v="2022"/>
    <n v="3"/>
    <n v="12"/>
    <d v="2022-03-16T00:00:00"/>
    <d v="2022-03-16T00:00:00"/>
    <d v="2022-03-16T00:00:00"/>
    <d v="2022-03-16T00:00:00"/>
    <s v="완료"/>
    <m/>
    <m/>
    <m/>
    <s v="강태오"/>
    <s v="강태오"/>
    <x v="112"/>
    <s v="이창섭"/>
    <m/>
  </r>
  <r>
    <n v="3667"/>
    <s v="202203-062"/>
    <s v="N"/>
    <x v="3309"/>
    <s v="helpdesk"/>
    <x v="3"/>
    <x v="4"/>
    <x v="15"/>
    <n v="2022"/>
    <n v="3"/>
    <n v="12"/>
    <d v="2022-03-17T00:00:00"/>
    <d v="2022-03-17T00:00:00"/>
    <d v="2022-03-17T00:00:00"/>
    <d v="2022-03-17T00:00:00"/>
    <s v="완료"/>
    <m/>
    <m/>
    <m/>
    <s v="김정민"/>
    <s v="김정민"/>
    <x v="112"/>
    <s v="이창섭"/>
    <m/>
  </r>
  <r>
    <n v="3668"/>
    <s v="202203-063"/>
    <s v="N"/>
    <x v="3310"/>
    <s v="helpdesk"/>
    <x v="3"/>
    <x v="4"/>
    <x v="15"/>
    <n v="2022"/>
    <n v="3"/>
    <n v="12"/>
    <d v="2022-03-17T00:00:00"/>
    <d v="2022-03-17T00:00:00"/>
    <d v="2022-03-17T00:00:00"/>
    <d v="2022-03-17T00:00:00"/>
    <s v="완료"/>
    <m/>
    <m/>
    <m/>
    <s v="박해범"/>
    <s v="박해범"/>
    <x v="112"/>
    <s v="이창섭"/>
    <m/>
  </r>
  <r>
    <n v="3669"/>
    <s v="202203-064"/>
    <s v="N"/>
    <x v="3311"/>
    <s v="MES"/>
    <x v="3"/>
    <x v="3"/>
    <x v="12"/>
    <n v="2022"/>
    <n v="5"/>
    <n v="20"/>
    <d v="2022-02-22T00:00:00"/>
    <d v="2022-02-22T00:00:00"/>
    <d v="2022-02-22T00:00:00"/>
    <d v="2022-05-12T00:00:00"/>
    <s v="완료"/>
    <m/>
    <m/>
    <m/>
    <s v="채지연"/>
    <s v="채지연"/>
    <x v="93"/>
    <s v="노희만"/>
    <s v="테스트 예정"/>
  </r>
  <r>
    <n v="3670"/>
    <s v="202203-065"/>
    <s v="N"/>
    <x v="3312"/>
    <s v="MES"/>
    <x v="3"/>
    <x v="4"/>
    <x v="15"/>
    <n v="2022"/>
    <n v="3"/>
    <n v="12"/>
    <d v="2022-03-14T00:00:00"/>
    <d v="2022-03-14T00:00:00"/>
    <d v="2022-03-14T00:00:00"/>
    <d v="2022-03-14T00:00:00"/>
    <s v="완료"/>
    <m/>
    <m/>
    <m/>
    <s v="윤지훈 "/>
    <s v="윤지훈 "/>
    <x v="93"/>
    <s v="노희만"/>
    <m/>
  </r>
  <r>
    <n v="3671"/>
    <s v="202203-066"/>
    <s v="N"/>
    <x v="3313"/>
    <s v="MES"/>
    <x v="3"/>
    <x v="4"/>
    <x v="15"/>
    <n v="2022"/>
    <n v="3"/>
    <n v="12"/>
    <d v="2022-03-14T00:00:00"/>
    <d v="2022-03-14T00:00:00"/>
    <d v="2022-03-14T00:00:00"/>
    <d v="2022-03-14T00:00:00"/>
    <s v="완료"/>
    <m/>
    <m/>
    <m/>
    <s v="IT팀"/>
    <s v="IT팀"/>
    <x v="93"/>
    <s v="노희만"/>
    <m/>
  </r>
  <r>
    <n v="3672"/>
    <s v="202203-067"/>
    <s v="N"/>
    <x v="3314"/>
    <s v="MES"/>
    <x v="3"/>
    <x v="4"/>
    <x v="15"/>
    <n v="2022"/>
    <n v="3"/>
    <n v="12"/>
    <d v="2022-03-14T00:00:00"/>
    <d v="2022-03-14T00:00:00"/>
    <d v="2022-03-14T00:00:00"/>
    <d v="2022-03-14T00:00:00"/>
    <s v="완료"/>
    <m/>
    <m/>
    <m/>
    <s v="어광우"/>
    <s v="어광우"/>
    <x v="93"/>
    <s v="노희만"/>
    <m/>
  </r>
  <r>
    <n v="3673"/>
    <s v="202203-068"/>
    <s v="N"/>
    <x v="3315"/>
    <s v="MES"/>
    <x v="3"/>
    <x v="4"/>
    <x v="15"/>
    <n v="2022"/>
    <n v="3"/>
    <n v="12"/>
    <d v="2022-03-14T00:00:00"/>
    <d v="2022-03-14T00:00:00"/>
    <d v="2022-03-14T00:00:00"/>
    <d v="2022-03-14T00:00:00"/>
    <s v="완료"/>
    <m/>
    <m/>
    <m/>
    <s v="안영환"/>
    <s v="안영환"/>
    <x v="93"/>
    <s v="노희만"/>
    <m/>
  </r>
  <r>
    <n v="3674"/>
    <s v="202203-069"/>
    <s v="N"/>
    <x v="3316"/>
    <s v="MES"/>
    <x v="3"/>
    <x v="4"/>
    <x v="15"/>
    <n v="2022"/>
    <n v="3"/>
    <n v="12"/>
    <d v="2022-03-14T00:00:00"/>
    <d v="2022-03-14T00:00:00"/>
    <d v="2022-03-14T00:00:00"/>
    <d v="2022-03-16T00:00:00"/>
    <s v="완료"/>
    <m/>
    <m/>
    <m/>
    <s v="IT팀"/>
    <s v="IT팀"/>
    <x v="93"/>
    <s v="노희만"/>
    <m/>
  </r>
  <r>
    <n v="3675"/>
    <s v="202203-070"/>
    <s v="N"/>
    <x v="3256"/>
    <s v="PANGDATA"/>
    <x v="3"/>
    <x v="3"/>
    <x v="11"/>
    <n v="2022"/>
    <n v="3"/>
    <n v="12"/>
    <d v="2022-02-28T00:00:00"/>
    <d v="2022-02-28T00:00:00"/>
    <d v="2022-02-28T00:00:00"/>
    <d v="2022-03-15T00:00:00"/>
    <s v="완료"/>
    <m/>
    <m/>
    <m/>
    <s v="강선웅"/>
    <s v="강선웅"/>
    <x v="111"/>
    <s v="정지범"/>
    <s v="우선적 해결 윤지훈님과 미팅을 통해 후처리"/>
  </r>
  <r>
    <n v="3676"/>
    <s v="202203-071"/>
    <s v="N"/>
    <x v="3257"/>
    <s v="NETWORK"/>
    <x v="3"/>
    <x v="4"/>
    <x v="11"/>
    <n v="2022"/>
    <n v="3"/>
    <n v="10"/>
    <d v="2022-03-02T00:00:00"/>
    <d v="2022-03-02T00:00:00"/>
    <d v="2022-03-02T00:00:00"/>
    <d v="2022-03-02T00:00:00"/>
    <s v="완료"/>
    <m/>
    <m/>
    <m/>
    <s v="안영환"/>
    <s v="안영환"/>
    <x v="111"/>
    <s v="정지범"/>
    <s v="경영지원팀 임성현님에게 조치 요청"/>
  </r>
  <r>
    <n v="3677"/>
    <s v="202203-072"/>
    <s v="N"/>
    <x v="3286"/>
    <s v="PANGDATA"/>
    <x v="3"/>
    <x v="4"/>
    <x v="11"/>
    <n v="2022"/>
    <n v="3"/>
    <n v="10"/>
    <d v="2022-03-02T00:00:00"/>
    <d v="2022-03-02T00:00:00"/>
    <d v="2022-03-02T00:00:00"/>
    <d v="2022-03-04T00:00:00"/>
    <s v="완료"/>
    <m/>
    <m/>
    <m/>
    <s v="이해범"/>
    <s v="이해범"/>
    <x v="111"/>
    <s v="정지범"/>
    <s v="스위칭 허브 고장으로 인해 다른 스위칭허브에 연결"/>
  </r>
  <r>
    <n v="3678"/>
    <s v="202203-073"/>
    <s v="N"/>
    <x v="3287"/>
    <s v="NETWORK"/>
    <x v="3"/>
    <x v="4"/>
    <x v="14"/>
    <n v="2022"/>
    <n v="3"/>
    <n v="11"/>
    <d v="2022-03-07T00:00:00"/>
    <d v="2022-03-07T00:00:00"/>
    <d v="2022-03-07T00:00:00"/>
    <d v="2022-03-07T00:00:00"/>
    <s v="완료"/>
    <m/>
    <m/>
    <m/>
    <s v="임성현"/>
    <s v="임성현"/>
    <x v="111"/>
    <s v="정지범"/>
    <s v="고정 IP 할당(10.17.10.203)"/>
  </r>
  <r>
    <n v="3679"/>
    <s v="202203-074"/>
    <s v="N"/>
    <x v="3288"/>
    <s v="NETWORK"/>
    <x v="3"/>
    <x v="4"/>
    <x v="14"/>
    <n v="2022"/>
    <n v="3"/>
    <n v="11"/>
    <d v="2022-03-07T00:00:00"/>
    <d v="2022-03-07T00:00:00"/>
    <d v="2022-03-07T00:00:00"/>
    <d v="2022-03-07T00:00:00"/>
    <s v="완료"/>
    <m/>
    <m/>
    <m/>
    <s v="젠트넷"/>
    <s v="젠트넷"/>
    <x v="111"/>
    <s v="정지범"/>
    <s v="추후 연락 대기"/>
  </r>
  <r>
    <n v="3680"/>
    <s v="202203-075"/>
    <s v="N"/>
    <x v="3317"/>
    <s v="WMS"/>
    <x v="3"/>
    <x v="4"/>
    <x v="15"/>
    <s v=""/>
    <s v=""/>
    <s v=""/>
    <d v="2022-03-14T00:00:00"/>
    <d v="2022-03-14T00:00:00"/>
    <d v="2022-03-14T00:00:00"/>
    <m/>
    <s v="진행"/>
    <m/>
    <m/>
    <m/>
    <s v="진범오"/>
    <s v="진범오"/>
    <x v="111"/>
    <s v="정지범"/>
    <s v="코드 분석중"/>
  </r>
  <r>
    <n v="3681"/>
    <s v="202203-076"/>
    <s v="N"/>
    <x v="3318"/>
    <s v="NETWORK"/>
    <x v="3"/>
    <x v="4"/>
    <x v="15"/>
    <n v="2022"/>
    <n v="3"/>
    <n v="12"/>
    <d v="2022-03-16T00:00:00"/>
    <d v="2022-03-16T00:00:00"/>
    <d v="2022-03-16T00:00:00"/>
    <d v="2022-03-16T00:00:00"/>
    <s v="완료"/>
    <m/>
    <m/>
    <m/>
    <s v="임성현"/>
    <s v="임성현"/>
    <x v="111"/>
    <s v="정지범"/>
    <s v="고정 IP 할당 10.17.10.199"/>
  </r>
  <r>
    <n v="3682"/>
    <s v="202203-077"/>
    <s v="N"/>
    <x v="3319"/>
    <s v="NETWORK"/>
    <x v="3"/>
    <x v="4"/>
    <x v="15"/>
    <n v="2022"/>
    <n v="3"/>
    <n v="12"/>
    <d v="2022-03-17T00:00:00"/>
    <d v="2022-03-17T00:00:00"/>
    <d v="2022-03-17T00:00:00"/>
    <d v="2022-03-17T00:00:00"/>
    <s v="완료"/>
    <m/>
    <m/>
    <m/>
    <s v="윤지훈"/>
    <s v="윤지훈"/>
    <x v="111"/>
    <s v="정지범"/>
    <s v="긴급으로 인해 임시로 공중 가설완료"/>
  </r>
  <r>
    <n v="3683"/>
    <s v="202203-078"/>
    <s v="N"/>
    <x v="3320"/>
    <s v="SAP"/>
    <x v="3"/>
    <x v="4"/>
    <x v="15"/>
    <n v="2022"/>
    <n v="3"/>
    <n v="12"/>
    <d v="2022-03-18T00:00:00"/>
    <d v="2022-03-18T00:00:00"/>
    <d v="2022-03-18T00:00:00"/>
    <d v="2022-03-18T00:00:00"/>
    <s v="완료"/>
    <m/>
    <m/>
    <m/>
    <s v="신동원"/>
    <s v="신동원"/>
    <x v="37"/>
    <s v="이세웅"/>
    <s v="CTS번호 : TEDK957005 ( 견적단가 로직 보완 )"/>
  </r>
  <r>
    <n v="3684"/>
    <s v="202203-079"/>
    <s v="N"/>
    <x v="3321"/>
    <s v="SAP"/>
    <x v="3"/>
    <x v="4"/>
    <x v="16"/>
    <n v="2022"/>
    <n v="3"/>
    <n v="13"/>
    <d v="2022-03-21T00:00:00"/>
    <d v="2022-03-21T00:00:00"/>
    <d v="2022-03-21T00:00:00"/>
    <d v="2022-03-21T00:00:00"/>
    <s v="완료"/>
    <m/>
    <m/>
    <m/>
    <s v="함혜민"/>
    <s v="함혜민"/>
    <x v="37"/>
    <s v="이세웅"/>
    <s v="자재코드 :5047476 ~ 5047481 명칭 확인의 건_x000a_해당건 정상적으로 등록확인, 해당 SAP 명칭이 40Byte로 Setting, 중복점검"/>
  </r>
  <r>
    <n v="3685"/>
    <s v="202203-080"/>
    <s v="N"/>
    <x v="3322"/>
    <s v="SAP"/>
    <x v="3"/>
    <x v="4"/>
    <x v="16"/>
    <n v="2022"/>
    <n v="3"/>
    <n v="13"/>
    <d v="2022-03-21T00:00:00"/>
    <d v="2022-03-21T00:00:00"/>
    <d v="2022-03-21T00:00:00"/>
    <d v="2022-03-21T00:00:00"/>
    <s v="완료"/>
    <m/>
    <m/>
    <m/>
    <s v="권영천"/>
    <s v="권영천"/>
    <x v="37"/>
    <s v="이세웅"/>
    <s v="22.01월 폐기 완제품, 판매문서 생성없이 생성가능여부 확인요청(1005469)_x000a_SAP T-CODE : MB1C를 이용하여 판매재고생성 가능 안내"/>
  </r>
  <r>
    <n v="3686"/>
    <s v="202203-081"/>
    <s v="N"/>
    <x v="3323"/>
    <s v="SAP"/>
    <x v="3"/>
    <x v="4"/>
    <x v="16"/>
    <n v="2022"/>
    <n v="3"/>
    <n v="13"/>
    <d v="2022-03-22T00:00:00"/>
    <d v="2022-03-22T00:00:00"/>
    <d v="2022-03-22T00:00:00"/>
    <d v="2022-03-22T00:00:00"/>
    <s v="완료"/>
    <m/>
    <m/>
    <m/>
    <s v="정경숙"/>
    <s v="정경숙"/>
    <x v="37"/>
    <s v="이세웅"/>
    <s v="발주번호:4500487222 저장시, &quot;미완료된 발주로 오류&quot;_x000a_재저장시 정상 발주등록"/>
  </r>
  <r>
    <n v="3687"/>
    <s v="202203-082"/>
    <s v="N"/>
    <x v="3324"/>
    <s v="SAP"/>
    <x v="3"/>
    <x v="4"/>
    <x v="16"/>
    <n v="2022"/>
    <n v="3"/>
    <n v="13"/>
    <d v="2022-03-22T00:00:00"/>
    <d v="2022-03-22T00:00:00"/>
    <d v="2022-03-22T00:00:00"/>
    <d v="2022-03-22T00:00:00"/>
    <s v="완료"/>
    <m/>
    <m/>
    <m/>
    <s v="조한이"/>
    <s v="조한이"/>
    <x v="37"/>
    <s v="이세웅"/>
    <s v="SPSS팀에서 생성하는 상품자재코드에 대한 메일전송여부_x000a_해당건은 한달발생 건수 적어서 자체진행으로 처리"/>
  </r>
  <r>
    <n v="3688"/>
    <s v="202203-083"/>
    <s v="N"/>
    <x v="3325"/>
    <s v="SAP"/>
    <x v="3"/>
    <x v="4"/>
    <x v="16"/>
    <n v="2022"/>
    <n v="3"/>
    <n v="13"/>
    <d v="2022-03-23T00:00:00"/>
    <d v="2022-03-23T00:00:00"/>
    <d v="2022-03-23T00:00:00"/>
    <d v="2022-03-23T00:00:00"/>
    <s v="완료"/>
    <m/>
    <m/>
    <m/>
    <s v="김우리"/>
    <s v="김우리"/>
    <x v="37"/>
    <s v="이세웅"/>
    <s v="전표번호:170000009~1700000013, 13번만 정상적_x000a_9~12번까지는 삭제 및 반려처리로 확인 ( ZFIR0020,ZFIR0320-ZFIT0600 )"/>
  </r>
  <r>
    <n v="3689"/>
    <s v="202203-084"/>
    <s v="N"/>
    <x v="3326"/>
    <s v="SAP"/>
    <x v="3"/>
    <x v="4"/>
    <x v="16"/>
    <n v="2022"/>
    <n v="3"/>
    <n v="13"/>
    <d v="2022-03-23T00:00:00"/>
    <d v="2022-03-23T00:00:00"/>
    <d v="2022-03-23T00:00:00"/>
    <d v="2022-03-23T00:00:00"/>
    <s v="완료"/>
    <m/>
    <m/>
    <m/>
    <s v="조한이"/>
    <s v="조한이"/>
    <x v="37"/>
    <s v="이세웅"/>
    <s v="5047468 ANN-AL_WIRE 4.78mm 1050_x000a_5047469 AL_WIRE 4.78mm 1050 (5047468 하위자재)_x000a_라우팅,생산버전 존재시 조달유형CHECK, 하위자재코드에 간적비(TEC1=&gt;TEC2)로 변경처리 후 진행 등"/>
  </r>
  <r>
    <n v="3690"/>
    <s v="202203-085"/>
    <s v="N"/>
    <x v="3327"/>
    <s v="SAP"/>
    <x v="3"/>
    <x v="4"/>
    <x v="16"/>
    <n v="2022"/>
    <n v="3"/>
    <n v="13"/>
    <d v="2022-03-23T00:00:00"/>
    <d v="2022-03-23T00:00:00"/>
    <d v="2022-03-23T00:00:00"/>
    <d v="2022-03-23T00:00:00"/>
    <s v="완료"/>
    <m/>
    <m/>
    <m/>
    <s v="황진선"/>
    <s v="황진선"/>
    <x v="37"/>
    <s v="이세웅"/>
    <s v="기본적으로 SAP 옵션 탭에서, 보안=&gt;보안탭에서 해제 후 진행가능하나,_x000a_해당 PC는 변경처리 불가, PC Window 재설치로 안해"/>
  </r>
  <r>
    <n v="3691"/>
    <s v="202203-086"/>
    <s v="N"/>
    <x v="3328"/>
    <s v="SAP"/>
    <x v="3"/>
    <x v="4"/>
    <x v="16"/>
    <n v="2022"/>
    <n v="3"/>
    <n v="13"/>
    <d v="2022-03-23T00:00:00"/>
    <d v="2022-03-23T00:00:00"/>
    <d v="2022-03-23T00:00:00"/>
    <d v="2022-03-23T00:00:00"/>
    <s v="완료"/>
    <m/>
    <m/>
    <m/>
    <s v="이수진"/>
    <s v="이수진"/>
    <x v="37"/>
    <s v="이세웅"/>
    <s v="판매문서번호 :332093 , 드럼지정 이후에 생산계획 진행처리 하면 _x000a_가능함"/>
  </r>
  <r>
    <n v="3692"/>
    <s v="202203-087"/>
    <s v="N"/>
    <x v="3329"/>
    <s v="SAP"/>
    <x v="3"/>
    <x v="4"/>
    <x v="16"/>
    <n v="2022"/>
    <n v="3"/>
    <n v="13"/>
    <d v="2022-03-24T00:00:00"/>
    <d v="2022-03-24T00:00:00"/>
    <d v="2022-03-24T00:00:00"/>
    <d v="2022-03-24T00:00:00"/>
    <s v="완료"/>
    <m/>
    <m/>
    <m/>
    <s v="강덕우"/>
    <s v="강덕우"/>
    <x v="37"/>
    <s v="이세웅"/>
    <s v="견적번호에 해당 판매문서 Mapping  오류_x000a_견적번호:135347, 판매문서번호 : 331873 Mapping 작업 후 진행처리"/>
  </r>
  <r>
    <n v="3693"/>
    <s v="202203-088"/>
    <s v="N"/>
    <x v="1861"/>
    <s v="그룹웨어"/>
    <x v="3"/>
    <x v="4"/>
    <x v="16"/>
    <n v="2022"/>
    <n v="3"/>
    <n v="13"/>
    <d v="2022-03-22T00:00:00"/>
    <d v="2022-03-22T00:00:00"/>
    <d v="2022-03-22T00:00:00"/>
    <d v="2022-03-22T00:00:00"/>
    <s v="완료"/>
    <m/>
    <m/>
    <m/>
    <s v="박슬기"/>
    <s v="박슬기"/>
    <x v="113"/>
    <s v="정환규"/>
    <s v="사용자: 김대철"/>
  </r>
  <r>
    <n v="3694"/>
    <s v="202203-089"/>
    <s v="N"/>
    <x v="3330"/>
    <s v="infra"/>
    <x v="3"/>
    <x v="4"/>
    <x v="16"/>
    <n v="2022"/>
    <n v="3"/>
    <n v="13"/>
    <d v="2022-03-22T00:00:00"/>
    <d v="2022-03-22T00:00:00"/>
    <d v="2022-03-22T00:00:00"/>
    <d v="2022-03-22T00:00:00"/>
    <s v="완료"/>
    <m/>
    <m/>
    <m/>
    <s v="에이블아이앤씨"/>
    <s v="에이블아이앤씨"/>
    <x v="113"/>
    <s v="정환규"/>
    <s v="백업장비 : 파트고체 시스템점검_x000a_아이티브레인 : 넷백업 시스템점검"/>
  </r>
  <r>
    <n v="3695"/>
    <s v="202203-090"/>
    <s v="N"/>
    <x v="3331"/>
    <s v="infra"/>
    <x v="3"/>
    <x v="4"/>
    <x v="16"/>
    <n v="2022"/>
    <n v="3"/>
    <n v="13"/>
    <d v="2022-03-23T00:00:00"/>
    <d v="2022-03-23T00:00:00"/>
    <d v="2022-03-23T00:00:00"/>
    <d v="2022-03-24T00:00:00"/>
    <s v="완료"/>
    <m/>
    <m/>
    <m/>
    <s v="정환규"/>
    <s v="정환규"/>
    <x v="113"/>
    <s v="정환규"/>
    <s v="향후 cache battery 교체작업필요 - 현재상태에서는 서비스 영향 없음,_x000a_필요작업 : 서비스off, 및 서버전원 off 필요 작업시간 약 1시간_x000a_일정및 서비스확인후 진행예정"/>
  </r>
  <r>
    <n v="3696"/>
    <s v="202203-091"/>
    <s v="N"/>
    <x v="3332"/>
    <s v="infra"/>
    <x v="3"/>
    <x v="4"/>
    <x v="16"/>
    <n v="2022"/>
    <n v="3"/>
    <n v="13"/>
    <d v="2022-03-23T00:00:00"/>
    <d v="2022-03-23T00:00:00"/>
    <d v="2022-03-23T00:00:00"/>
    <d v="2022-03-23T00:00:00"/>
    <s v="완료"/>
    <m/>
    <m/>
    <m/>
    <s v="정환규"/>
    <s v="정환규"/>
    <x v="113"/>
    <s v="정환규"/>
    <s v="tecl-gwpap1 외4대 4분기 1회 정기점검 완료"/>
  </r>
  <r>
    <n v="3697"/>
    <s v="202203-092"/>
    <s v="N"/>
    <x v="3333"/>
    <s v="SAP"/>
    <x v="3"/>
    <x v="4"/>
    <x v="16"/>
    <n v="2022"/>
    <n v="3"/>
    <n v="13"/>
    <d v="2022-03-23T00:00:00"/>
    <d v="2022-03-23T00:00:00"/>
    <d v="2022-03-23T00:00:00"/>
    <d v="2022-03-23T00:00:00"/>
    <s v="완료"/>
    <m/>
    <m/>
    <m/>
    <s v="김대철"/>
    <s v="김대철"/>
    <x v="113"/>
    <s v="정환규"/>
    <s v="사용자 : 김대철, 사번 : PC203909, SAP ID : F20203"/>
  </r>
  <r>
    <n v="3698"/>
    <s v="202203-093"/>
    <s v="N"/>
    <x v="3334"/>
    <s v="SAP"/>
    <x v="3"/>
    <x v="4"/>
    <x v="16"/>
    <n v="2022"/>
    <n v="3"/>
    <n v="13"/>
    <d v="2022-03-23T00:00:00"/>
    <d v="2022-03-23T00:00:00"/>
    <d v="2022-03-23T00:00:00"/>
    <d v="2022-03-23T00:00:00"/>
    <s v="완료"/>
    <m/>
    <m/>
    <m/>
    <s v="송치관"/>
    <s v="송치관"/>
    <x v="113"/>
    <s v="정환규"/>
    <s v="사용자 : 송기관, 사번 : PC202904, SAP ID : F20501"/>
  </r>
  <r>
    <n v="3699"/>
    <s v="202203-094"/>
    <s v="N"/>
    <x v="3335"/>
    <s v="helpdesk"/>
    <x v="3"/>
    <x v="4"/>
    <x v="15"/>
    <n v="2022"/>
    <n v="3"/>
    <n v="12"/>
    <d v="2022-03-18T00:00:00"/>
    <d v="2022-03-18T00:00:00"/>
    <d v="2022-03-18T00:00:00"/>
    <d v="2022-03-18T00:00:00"/>
    <s v="완료"/>
    <m/>
    <m/>
    <m/>
    <s v="설윤석"/>
    <s v="설윤석"/>
    <x v="112"/>
    <s v="이창섭"/>
    <m/>
  </r>
  <r>
    <n v="3700"/>
    <s v="202203-095"/>
    <s v="N"/>
    <x v="3336"/>
    <s v="helpdesk"/>
    <x v="3"/>
    <x v="4"/>
    <x v="16"/>
    <n v="2022"/>
    <n v="3"/>
    <n v="13"/>
    <d v="2022-03-21T00:00:00"/>
    <d v="2022-03-21T00:00:00"/>
    <d v="2022-03-21T00:00:00"/>
    <d v="2022-03-21T00:00:00"/>
    <s v="완료"/>
    <m/>
    <m/>
    <m/>
    <s v="공병주"/>
    <s v="공병주"/>
    <x v="112"/>
    <s v="이창섭"/>
    <m/>
  </r>
  <r>
    <n v="3701"/>
    <s v="202203-096"/>
    <s v="N"/>
    <x v="3337"/>
    <s v="helpdesk"/>
    <x v="3"/>
    <x v="4"/>
    <x v="16"/>
    <n v="2022"/>
    <n v="3"/>
    <n v="13"/>
    <d v="2022-03-21T00:00:00"/>
    <d v="2022-03-21T00:00:00"/>
    <d v="2022-03-21T00:00:00"/>
    <d v="2022-03-21T00:00:00"/>
    <s v="완료"/>
    <m/>
    <m/>
    <m/>
    <s v="채의석"/>
    <s v="채의석"/>
    <x v="112"/>
    <s v="이창섭"/>
    <m/>
  </r>
  <r>
    <n v="3702"/>
    <s v="202203-097"/>
    <s v="N"/>
    <x v="3338"/>
    <s v="VPN"/>
    <x v="3"/>
    <x v="4"/>
    <x v="16"/>
    <n v="2022"/>
    <n v="3"/>
    <n v="13"/>
    <d v="2022-03-21T00:00:00"/>
    <d v="2022-03-21T00:00:00"/>
    <d v="2022-03-21T00:00:00"/>
    <d v="2022-03-21T00:00:00"/>
    <s v="완료"/>
    <m/>
    <m/>
    <m/>
    <s v="주성협력업체"/>
    <s v="주성협력업체"/>
    <x v="112"/>
    <s v="이창섭"/>
    <m/>
  </r>
  <r>
    <n v="3703"/>
    <s v="202203-098"/>
    <s v="N"/>
    <x v="3339"/>
    <s v="VPN"/>
    <x v="3"/>
    <x v="4"/>
    <x v="16"/>
    <n v="2022"/>
    <n v="3"/>
    <n v="13"/>
    <d v="2022-03-21T00:00:00"/>
    <d v="2022-03-21T00:00:00"/>
    <d v="2022-03-21T00:00:00"/>
    <d v="2022-03-21T00:00:00"/>
    <s v="완료"/>
    <m/>
    <m/>
    <m/>
    <s v="빅헤밤"/>
    <s v="빅헤밤"/>
    <x v="112"/>
    <s v="이창섭"/>
    <m/>
  </r>
  <r>
    <n v="3704"/>
    <s v="202203-099"/>
    <s v="N"/>
    <x v="3339"/>
    <s v="VPN"/>
    <x v="3"/>
    <x v="4"/>
    <x v="16"/>
    <n v="2022"/>
    <n v="3"/>
    <n v="13"/>
    <d v="2022-03-21T00:00:00"/>
    <d v="2022-03-21T00:00:00"/>
    <d v="2022-03-21T00:00:00"/>
    <d v="2022-03-21T00:00:00"/>
    <s v="완료"/>
    <m/>
    <m/>
    <m/>
    <s v="손광익"/>
    <s v="손광익"/>
    <x v="112"/>
    <s v="이창섭"/>
    <m/>
  </r>
  <r>
    <n v="3705"/>
    <s v="202203-100"/>
    <s v="N"/>
    <x v="3339"/>
    <s v="VPN"/>
    <x v="3"/>
    <x v="4"/>
    <x v="16"/>
    <n v="2022"/>
    <n v="3"/>
    <n v="13"/>
    <d v="2022-03-21T00:00:00"/>
    <d v="2022-03-21T00:00:00"/>
    <d v="2022-03-21T00:00:00"/>
    <d v="2022-03-21T00:00:00"/>
    <s v="완료"/>
    <m/>
    <m/>
    <m/>
    <s v="김창영"/>
    <s v="김창영"/>
    <x v="112"/>
    <s v="이창섭"/>
    <m/>
  </r>
  <r>
    <n v="3706"/>
    <s v="202203-101"/>
    <s v="N"/>
    <x v="3340"/>
    <s v="helpdesk"/>
    <x v="3"/>
    <x v="4"/>
    <x v="16"/>
    <n v="2022"/>
    <n v="3"/>
    <n v="13"/>
    <d v="2022-03-21T00:00:00"/>
    <d v="2022-03-21T00:00:00"/>
    <d v="2022-03-21T00:00:00"/>
    <d v="2022-03-21T00:00:00"/>
    <s v="완료"/>
    <m/>
    <m/>
    <m/>
    <s v="정형모"/>
    <s v="정형모"/>
    <x v="112"/>
    <s v="이창섭"/>
    <m/>
  </r>
  <r>
    <n v="3707"/>
    <s v="202203-102"/>
    <s v="N"/>
    <x v="3341"/>
    <s v="helpdesk"/>
    <x v="3"/>
    <x v="4"/>
    <x v="16"/>
    <n v="2022"/>
    <n v="3"/>
    <n v="13"/>
    <d v="2022-03-22T00:00:00"/>
    <d v="2022-03-22T00:00:00"/>
    <d v="2022-03-22T00:00:00"/>
    <d v="2022-03-22T00:00:00"/>
    <s v="완료"/>
    <m/>
    <m/>
    <m/>
    <s v="이창섭"/>
    <s v="이창섭"/>
    <x v="112"/>
    <s v="이창섭"/>
    <m/>
  </r>
  <r>
    <n v="3708"/>
    <s v="202203-103"/>
    <s v="N"/>
    <x v="3342"/>
    <s v="helpdesk"/>
    <x v="3"/>
    <x v="4"/>
    <x v="16"/>
    <n v="2022"/>
    <n v="3"/>
    <n v="13"/>
    <d v="2022-03-22T00:00:00"/>
    <d v="2022-03-22T00:00:00"/>
    <d v="2022-03-22T00:00:00"/>
    <d v="2022-03-22T00:00:00"/>
    <s v="완료"/>
    <m/>
    <m/>
    <m/>
    <s v="박미주"/>
    <s v="박미주"/>
    <x v="112"/>
    <s v="이창섭"/>
    <m/>
  </r>
  <r>
    <n v="3709"/>
    <s v="202203-104"/>
    <s v="N"/>
    <x v="3343"/>
    <s v="helpdesk"/>
    <x v="3"/>
    <x v="4"/>
    <x v="16"/>
    <n v="2022"/>
    <n v="3"/>
    <n v="13"/>
    <d v="2022-03-22T00:00:00"/>
    <d v="2022-03-22T00:00:00"/>
    <d v="2022-03-22T00:00:00"/>
    <d v="2022-03-22T00:00:00"/>
    <s v="완료"/>
    <m/>
    <m/>
    <m/>
    <s v="이창섭"/>
    <s v="이창섭"/>
    <x v="112"/>
    <s v="이창섭"/>
    <m/>
  </r>
  <r>
    <n v="3710"/>
    <s v="202203-105"/>
    <s v="N"/>
    <x v="3344"/>
    <s v="helpdesk"/>
    <x v="3"/>
    <x v="4"/>
    <x v="16"/>
    <n v="2022"/>
    <n v="3"/>
    <n v="13"/>
    <d v="2022-03-23T00:00:00"/>
    <d v="2022-03-23T00:00:00"/>
    <d v="2022-03-23T00:00:00"/>
    <d v="2022-03-23T00:00:00"/>
    <s v="완료"/>
    <m/>
    <m/>
    <m/>
    <s v="성병선"/>
    <s v="성병선"/>
    <x v="112"/>
    <s v="이창섭"/>
    <m/>
  </r>
  <r>
    <n v="3711"/>
    <s v="202203-106"/>
    <s v="N"/>
    <x v="3345"/>
    <s v="helpdesk"/>
    <x v="3"/>
    <x v="4"/>
    <x v="16"/>
    <n v="2022"/>
    <n v="3"/>
    <n v="13"/>
    <d v="2022-03-23T00:00:00"/>
    <d v="2022-03-23T00:00:00"/>
    <d v="2022-03-23T00:00:00"/>
    <d v="2022-03-23T00:00:00"/>
    <s v="완료"/>
    <m/>
    <m/>
    <m/>
    <s v="이성훈"/>
    <s v="이성훈"/>
    <x v="112"/>
    <s v="이창섭"/>
    <m/>
  </r>
  <r>
    <n v="3712"/>
    <s v="202203-107"/>
    <s v="N"/>
    <x v="3346"/>
    <s v="helpdesk"/>
    <x v="3"/>
    <x v="4"/>
    <x v="16"/>
    <n v="2022"/>
    <n v="3"/>
    <n v="13"/>
    <d v="2022-03-23T00:00:00"/>
    <d v="2022-03-23T00:00:00"/>
    <d v="2022-03-23T00:00:00"/>
    <d v="2022-03-23T00:00:00"/>
    <s v="완료"/>
    <m/>
    <m/>
    <m/>
    <s v="이승용"/>
    <s v="이승용"/>
    <x v="112"/>
    <s v="이창섭"/>
    <m/>
  </r>
  <r>
    <n v="3713"/>
    <s v="202203-108"/>
    <s v="N"/>
    <x v="3347"/>
    <s v="helpdesk"/>
    <x v="3"/>
    <x v="4"/>
    <x v="16"/>
    <n v="2022"/>
    <n v="3"/>
    <n v="13"/>
    <d v="2022-03-23T00:00:00"/>
    <d v="2022-03-23T00:00:00"/>
    <d v="2022-03-23T00:00:00"/>
    <d v="2022-03-23T00:00:00"/>
    <s v="완료"/>
    <m/>
    <m/>
    <m/>
    <s v="김대철"/>
    <s v="김대철"/>
    <x v="112"/>
    <s v="이창섭"/>
    <m/>
  </r>
  <r>
    <n v="3714"/>
    <s v="202203-109"/>
    <s v="N"/>
    <x v="3348"/>
    <s v="helpdesk"/>
    <x v="3"/>
    <x v="4"/>
    <x v="16"/>
    <n v="2022"/>
    <n v="3"/>
    <n v="13"/>
    <d v="2022-03-23T00:00:00"/>
    <d v="2022-03-23T00:00:00"/>
    <d v="2022-03-23T00:00:00"/>
    <d v="2022-03-23T00:00:00"/>
    <s v="완료"/>
    <m/>
    <m/>
    <m/>
    <s v="임성훈"/>
    <s v="임성훈"/>
    <x v="112"/>
    <s v="이창섭"/>
    <m/>
  </r>
  <r>
    <n v="3715"/>
    <s v="202203-110"/>
    <s v="N"/>
    <x v="3339"/>
    <s v="VPN"/>
    <x v="3"/>
    <x v="4"/>
    <x v="16"/>
    <n v="2022"/>
    <n v="3"/>
    <n v="13"/>
    <d v="2022-03-23T00:00:00"/>
    <d v="2022-03-23T00:00:00"/>
    <d v="2022-03-23T00:00:00"/>
    <d v="2022-03-23T00:00:00"/>
    <s v="완료"/>
    <m/>
    <m/>
    <m/>
    <s v="유경봉"/>
    <s v="유경봉"/>
    <x v="112"/>
    <s v="이창섭"/>
    <m/>
  </r>
  <r>
    <n v="3716"/>
    <s v="202203-111"/>
    <s v="N"/>
    <x v="3349"/>
    <s v="helpdesk"/>
    <x v="3"/>
    <x v="4"/>
    <x v="16"/>
    <n v="2022"/>
    <n v="3"/>
    <n v="13"/>
    <d v="2022-03-24T00:00:00"/>
    <d v="2022-03-24T00:00:00"/>
    <d v="2022-03-24T00:00:00"/>
    <d v="2022-03-24T00:00:00"/>
    <s v="완료"/>
    <m/>
    <m/>
    <m/>
    <s v="서호경"/>
    <s v="서호경"/>
    <x v="112"/>
    <s v="이창섭"/>
    <m/>
  </r>
  <r>
    <n v="3717"/>
    <s v="202203-112"/>
    <s v="N"/>
    <x v="3350"/>
    <s v="helpdesk"/>
    <x v="3"/>
    <x v="4"/>
    <x v="16"/>
    <n v="2022"/>
    <n v="3"/>
    <n v="13"/>
    <d v="2022-03-24T00:00:00"/>
    <d v="2022-03-24T00:00:00"/>
    <d v="2022-03-24T00:00:00"/>
    <d v="2022-03-24T00:00:00"/>
    <s v="완료"/>
    <m/>
    <m/>
    <m/>
    <s v="박해범"/>
    <s v="박해범"/>
    <x v="112"/>
    <s v="이창섭"/>
    <m/>
  </r>
  <r>
    <n v="3718"/>
    <s v="202203-113"/>
    <s v="N"/>
    <x v="3351"/>
    <s v="helpdesk"/>
    <x v="3"/>
    <x v="4"/>
    <x v="16"/>
    <n v="2022"/>
    <n v="3"/>
    <n v="13"/>
    <d v="2022-03-24T00:00:00"/>
    <d v="2022-03-24T00:00:00"/>
    <d v="2022-03-24T00:00:00"/>
    <d v="2022-03-24T00:00:00"/>
    <s v="완료"/>
    <m/>
    <m/>
    <m/>
    <s v="권영천"/>
    <s v="권영천"/>
    <x v="112"/>
    <s v="이창섭"/>
    <m/>
  </r>
  <r>
    <n v="3719"/>
    <s v="202203-114"/>
    <s v="N"/>
    <x v="3352"/>
    <s v="helpdesk"/>
    <x v="3"/>
    <x v="4"/>
    <x v="16"/>
    <n v="2022"/>
    <n v="3"/>
    <n v="13"/>
    <d v="2022-03-25T00:00:00"/>
    <d v="2022-03-25T00:00:00"/>
    <d v="2022-03-25T00:00:00"/>
    <d v="2022-03-25T00:00:00"/>
    <s v="완료"/>
    <m/>
    <m/>
    <m/>
    <s v="이창섭"/>
    <s v="이창섭"/>
    <x v="112"/>
    <s v="이창섭"/>
    <m/>
  </r>
  <r>
    <n v="3720"/>
    <s v="202203-115"/>
    <s v="N"/>
    <x v="3353"/>
    <s v="MES"/>
    <x v="3"/>
    <x v="4"/>
    <x v="16"/>
    <n v="2022"/>
    <n v="3"/>
    <n v="13"/>
    <d v="2022-03-21T00:00:00"/>
    <d v="2022-03-21T00:00:00"/>
    <d v="2022-03-21T00:00:00"/>
    <d v="2022-03-21T00:00:00"/>
    <s v="완료"/>
    <m/>
    <m/>
    <m/>
    <s v="채지연"/>
    <s v="채지연"/>
    <x v="93"/>
    <s v="노희만"/>
    <s v="테스트 메일 공유"/>
  </r>
  <r>
    <n v="3721"/>
    <s v="202203-116"/>
    <s v="N"/>
    <x v="3354"/>
    <s v="MES"/>
    <x v="3"/>
    <x v="4"/>
    <x v="16"/>
    <n v="2022"/>
    <n v="3"/>
    <n v="13"/>
    <d v="2022-03-22T00:00:00"/>
    <d v="2022-03-22T00:00:00"/>
    <d v="2022-03-22T00:00:00"/>
    <d v="2022-03-22T00:00:00"/>
    <s v="완료"/>
    <m/>
    <m/>
    <m/>
    <s v="우성훈"/>
    <s v="우성훈"/>
    <x v="93"/>
    <s v="노희만"/>
    <m/>
  </r>
  <r>
    <n v="3722"/>
    <s v="202203-117"/>
    <s v="N"/>
    <x v="3355"/>
    <s v="MES"/>
    <x v="3"/>
    <x v="4"/>
    <x v="16"/>
    <n v="2022"/>
    <n v="3"/>
    <n v="13"/>
    <d v="2022-03-23T00:00:00"/>
    <d v="2022-03-23T00:00:00"/>
    <d v="2022-03-23T00:00:00"/>
    <d v="2022-03-23T00:00:00"/>
    <s v="완료"/>
    <m/>
    <m/>
    <m/>
    <s v="채지연"/>
    <s v="채지연"/>
    <x v="93"/>
    <s v="노희만"/>
    <s v="재정의 작업으로 인한 재 수정중"/>
  </r>
  <r>
    <n v="3723"/>
    <s v="202203-118"/>
    <s v="N"/>
    <x v="3356"/>
    <s v="MES"/>
    <x v="3"/>
    <x v="4"/>
    <x v="16"/>
    <n v="2022"/>
    <n v="3"/>
    <n v="13"/>
    <d v="2022-03-24T00:00:00"/>
    <d v="2022-03-24T00:00:00"/>
    <d v="2022-03-24T00:00:00"/>
    <d v="2022-03-24T00:00:00"/>
    <s v="완료"/>
    <m/>
    <m/>
    <m/>
    <s v="이규민"/>
    <s v="이규민"/>
    <x v="93"/>
    <s v="노희만"/>
    <m/>
  </r>
  <r>
    <n v="3724"/>
    <s v="202203-119"/>
    <s v="N"/>
    <x v="3357"/>
    <s v="PANG"/>
    <x v="3"/>
    <x v="4"/>
    <x v="15"/>
    <n v="2022"/>
    <n v="3"/>
    <n v="12"/>
    <d v="2022-03-18T00:00:00"/>
    <d v="2022-03-18T00:00:00"/>
    <d v="2022-03-18T00:00:00"/>
    <d v="2022-03-18T00:00:00"/>
    <s v="완료"/>
    <m/>
    <m/>
    <m/>
    <s v="이기혁"/>
    <s v="이기혁"/>
    <x v="111"/>
    <s v="정지범"/>
    <s v="EAP3서버 KEP프로그램 상 다른항목들과_x000a_비교하여 TAG 생성"/>
  </r>
  <r>
    <n v="3725"/>
    <s v="202203-120"/>
    <s v="N"/>
    <x v="3358"/>
    <s v="PANG"/>
    <x v="3"/>
    <x v="4"/>
    <x v="15"/>
    <n v="2022"/>
    <n v="3"/>
    <n v="14"/>
    <d v="2022-03-18T00:00:00"/>
    <d v="2022-03-18T00:00:00"/>
    <d v="2022-03-18T00:00:00"/>
    <d v="2022-03-31T00:00:00"/>
    <s v="완료"/>
    <s v="연계과정"/>
    <m/>
    <m/>
    <s v="IT"/>
    <s v="IT"/>
    <x v="111"/>
    <s v="정지범"/>
    <m/>
  </r>
  <r>
    <n v="3726"/>
    <s v="202203-121"/>
    <s v="N"/>
    <x v="3359"/>
    <s v="NETWORK"/>
    <x v="3"/>
    <x v="4"/>
    <x v="16"/>
    <n v="2022"/>
    <n v="3"/>
    <n v="13"/>
    <d v="2022-03-21T00:00:00"/>
    <d v="2022-03-21T00:00:00"/>
    <d v="2022-03-21T00:00:00"/>
    <d v="2022-03-21T00:00:00"/>
    <s v="완료"/>
    <m/>
    <m/>
    <m/>
    <s v="안영환"/>
    <s v="안영환"/>
    <x v="111"/>
    <s v="정지범"/>
    <s v="모니터 연결 문제로 인해 모니터 추가요청"/>
  </r>
  <r>
    <n v="3727"/>
    <s v="202203-122"/>
    <s v="N"/>
    <x v="3360"/>
    <s v="IT"/>
    <x v="3"/>
    <x v="4"/>
    <x v="16"/>
    <n v="2022"/>
    <n v="3"/>
    <n v="13"/>
    <d v="2022-03-24T00:00:00"/>
    <d v="2022-03-24T00:00:00"/>
    <d v="2022-03-24T00:00:00"/>
    <d v="2022-03-24T00:00:00"/>
    <s v="완료"/>
    <m/>
    <m/>
    <m/>
    <s v="IT"/>
    <s v="IT"/>
    <x v="111"/>
    <s v="정지범"/>
    <s v="팀즈를 활용한 전자결재, 플래너 등 프로젝트, 업무, 일정관리 조사 중"/>
  </r>
  <r>
    <n v="3728"/>
    <s v="202203-123"/>
    <s v="N"/>
    <x v="3361"/>
    <s v="SAP"/>
    <x v="3"/>
    <x v="4"/>
    <x v="17"/>
    <n v="2022"/>
    <n v="3"/>
    <n v="14"/>
    <d v="2022-03-28T00:00:00"/>
    <d v="2022-03-28T00:00:00"/>
    <d v="2022-03-28T00:00:00"/>
    <d v="2022-03-28T00:00:00"/>
    <s v="완료"/>
    <m/>
    <m/>
    <m/>
    <s v="전다해"/>
    <s v="전다해"/>
    <x v="37"/>
    <s v="이세웅"/>
    <s v="BOM Upload 프로그램 확인, 엑셀에서 대체 BOM check 작업 후 진행"/>
  </r>
  <r>
    <n v="3729"/>
    <s v="202203-124"/>
    <s v="N"/>
    <x v="3362"/>
    <s v="SAP"/>
    <x v="3"/>
    <x v="4"/>
    <x v="17"/>
    <n v="2022"/>
    <n v="3"/>
    <n v="14"/>
    <d v="2022-03-28T00:00:00"/>
    <d v="2022-03-28T00:00:00"/>
    <d v="2022-03-28T00:00:00"/>
    <d v="2022-03-28T00:00:00"/>
    <s v="완료"/>
    <m/>
    <m/>
    <m/>
    <s v="김인호"/>
    <s v="김인호"/>
    <x v="37"/>
    <s v="이세웅"/>
    <s v="견적번호:135573-999_x000a_해당 기준정보 TABLE 변경으로 진행처리"/>
  </r>
  <r>
    <n v="3730"/>
    <s v="202203-125"/>
    <s v="N"/>
    <x v="3363"/>
    <s v="SAP"/>
    <x v="3"/>
    <x v="4"/>
    <x v="17"/>
    <n v="2022"/>
    <n v="3"/>
    <n v="14"/>
    <d v="2022-03-29T00:00:00"/>
    <d v="2022-03-29T00:00:00"/>
    <d v="2022-03-29T00:00:00"/>
    <d v="2022-03-29T00:00:00"/>
    <s v="완료"/>
    <m/>
    <m/>
    <m/>
    <s v="김현"/>
    <s v="김현"/>
    <x v="37"/>
    <s v="이세웅"/>
    <s v="원가 가공비에 대한 금액이 (-) , 자리수 초과로 인한 Dump 발생_x000a_견적번호:135634, 135645 =&gt; 해당 건 data 변경 후 진행처리"/>
  </r>
  <r>
    <n v="3731"/>
    <s v="202203-126"/>
    <s v="N"/>
    <x v="3364"/>
    <s v="SAP"/>
    <x v="3"/>
    <x v="4"/>
    <x v="17"/>
    <n v="2022"/>
    <n v="3"/>
    <n v="14"/>
    <d v="2022-03-29T00:00:00"/>
    <d v="2022-03-29T00:00:00"/>
    <d v="2022-03-29T00:00:00"/>
    <d v="2022-03-29T00:00:00"/>
    <s v="완료"/>
    <m/>
    <m/>
    <m/>
    <s v="전다해"/>
    <s v="전다해"/>
    <x v="37"/>
    <s v="이세웅"/>
    <s v="1320 플랜트 확장안내 및 원가취합처 생성후 진행처리"/>
  </r>
  <r>
    <n v="3732"/>
    <s v="202203-127"/>
    <s v="N"/>
    <x v="3365"/>
    <s v="SAP"/>
    <x v="3"/>
    <x v="4"/>
    <x v="17"/>
    <n v="2022"/>
    <n v="3"/>
    <n v="14"/>
    <d v="2022-03-29T00:00:00"/>
    <d v="2022-03-29T00:00:00"/>
    <d v="2022-03-29T00:00:00"/>
    <d v="2022-03-29T00:00:00"/>
    <s v="완료"/>
    <m/>
    <m/>
    <m/>
    <s v="강덕우"/>
    <s v="강덕우"/>
    <x v="37"/>
    <s v="이세웅"/>
    <s v="해당 DN번호:8000472380( 331229 ) 건에 대한 출고진행처리 안되있음"/>
  </r>
  <r>
    <n v="3733"/>
    <s v="202203-128"/>
    <s v="N"/>
    <x v="3366"/>
    <s v="SAP"/>
    <x v="3"/>
    <x v="4"/>
    <x v="17"/>
    <n v="2022"/>
    <n v="3"/>
    <n v="14"/>
    <d v="2022-03-30T00:00:00"/>
    <d v="2022-03-30T00:00:00"/>
    <d v="2022-03-30T00:00:00"/>
    <d v="2022-03-30T00:00:00"/>
    <s v="완료"/>
    <m/>
    <m/>
    <m/>
    <s v="황진선"/>
    <s v="황진선"/>
    <x v="37"/>
    <s v="이세웅"/>
    <s v="오래된 작업지시 미전송건 삭제요청, 진행처리"/>
  </r>
  <r>
    <n v="3734"/>
    <s v="202203-129"/>
    <s v="N"/>
    <x v="3367"/>
    <s v="SAP"/>
    <x v="3"/>
    <x v="4"/>
    <x v="17"/>
    <n v="2022"/>
    <n v="3"/>
    <n v="14"/>
    <d v="2022-03-30T00:00:00"/>
    <d v="2022-03-30T00:00:00"/>
    <d v="2022-03-30T00:00:00"/>
    <d v="2022-03-30T00:00:00"/>
    <s v="완료"/>
    <m/>
    <m/>
    <m/>
    <s v="김명모"/>
    <s v="김명모"/>
    <x v="37"/>
    <s v="이세웅"/>
    <s v="자재코드:5041673 , 견적번호:135683 _x000a_1. 자재코드 확장작업(ZSDR0720) 2. 해당 원가 수출비용에 대한 금액점검"/>
  </r>
  <r>
    <n v="3735"/>
    <s v="202203-130"/>
    <s v="N"/>
    <x v="3368"/>
    <s v="SAP"/>
    <x v="3"/>
    <x v="4"/>
    <x v="17"/>
    <n v="2022"/>
    <n v="3"/>
    <n v="14"/>
    <d v="2022-03-31T00:00:00"/>
    <d v="2022-03-31T00:00:00"/>
    <d v="2022-03-31T00:00:00"/>
    <d v="2022-03-31T00:00:00"/>
    <s v="완료"/>
    <m/>
    <m/>
    <m/>
    <s v="유경봉"/>
    <s v="유경봉"/>
    <x v="37"/>
    <s v="이세웅"/>
    <s v="ZTEC 재무재표 버전 변경요청,_x000a_명칭변경, 추가노드작업, 계정Mapping 요청 등"/>
  </r>
  <r>
    <n v="3736"/>
    <s v="202203-131"/>
    <s v="N"/>
    <x v="3369"/>
    <s v="SAP"/>
    <x v="3"/>
    <x v="4"/>
    <x v="17"/>
    <n v="2022"/>
    <n v="3"/>
    <n v="14"/>
    <d v="2022-03-31T00:00:00"/>
    <d v="2022-03-31T00:00:00"/>
    <d v="2022-03-31T00:00:00"/>
    <d v="2022-03-31T00:00:00"/>
    <s v="완료"/>
    <m/>
    <m/>
    <m/>
    <s v="이수진"/>
    <s v="이수진"/>
    <x v="37"/>
    <s v="이세웅"/>
    <s v="영업문서번호:6500032093 직접담당자가 확인으로 안내_x000a_it팀 작업불가"/>
  </r>
  <r>
    <n v="3737"/>
    <s v="202203-132"/>
    <s v="N"/>
    <x v="3370"/>
    <s v="SAP"/>
    <x v="3"/>
    <x v="4"/>
    <x v="17"/>
    <n v="2022"/>
    <n v="3"/>
    <n v="14"/>
    <d v="2022-03-31T00:00:00"/>
    <d v="2022-03-31T00:00:00"/>
    <d v="2022-03-31T00:00:00"/>
    <d v="2022-03-31T00:00:00"/>
    <s v="완료"/>
    <m/>
    <m/>
    <m/>
    <s v="정경숙"/>
    <s v="정경숙"/>
    <x v="37"/>
    <s v="이세웅"/>
    <s v="송장번호:5105686150 (MRM8)로 취소 시, _x000a_계정(거래처코드)로 지급제안 처리 오류발생, 후속 업무(지급제안) 확인"/>
  </r>
  <r>
    <n v="3738"/>
    <s v="202203-133"/>
    <s v="N"/>
    <x v="1861"/>
    <s v="그룹웨어"/>
    <x v="3"/>
    <x v="4"/>
    <x v="17"/>
    <n v="2022"/>
    <n v="3"/>
    <n v="14"/>
    <d v="2022-03-28T00:00:00"/>
    <d v="2022-03-28T00:00:00"/>
    <d v="2022-03-28T00:00:00"/>
    <d v="2022-03-28T00:00:00"/>
    <s v="완료"/>
    <m/>
    <m/>
    <m/>
    <s v="박슬기"/>
    <s v="박슬기"/>
    <x v="113"/>
    <s v="정환규"/>
    <s v="사용자: 박슬기"/>
  </r>
  <r>
    <n v="3739"/>
    <s v="202203-134"/>
    <s v="N"/>
    <x v="3371"/>
    <s v="infra"/>
    <x v="3"/>
    <x v="4"/>
    <x v="17"/>
    <n v="2022"/>
    <n v="3"/>
    <n v="14"/>
    <d v="2022-03-28T00:00:00"/>
    <d v="2022-03-28T00:00:00"/>
    <d v="2022-03-28T00:00:00"/>
    <d v="2022-03-28T00:00:00"/>
    <s v="완료"/>
    <m/>
    <m/>
    <m/>
    <s v="정환규"/>
    <s v="정환규"/>
    <x v="113"/>
    <s v="정환규"/>
    <s v="에이블아이엔씨 문의_x000a_ - tape 또는 Drive 이슈, 발생된log로 정확히 확인불가, _x000a_추가로그 발생시 확인예정(서비스에 영향 없음)"/>
  </r>
  <r>
    <n v="3740"/>
    <s v="202203-135"/>
    <s v="N"/>
    <x v="3372"/>
    <s v="MES"/>
    <x v="3"/>
    <x v="4"/>
    <x v="17"/>
    <n v="2022"/>
    <n v="3"/>
    <n v="14"/>
    <d v="2022-03-28T00:00:00"/>
    <d v="2022-03-28T00:00:00"/>
    <d v="2022-03-28T00:00:00"/>
    <d v="2022-03-28T00:00:00"/>
    <s v="완료"/>
    <m/>
    <m/>
    <m/>
    <s v="김대철"/>
    <s v="김대철"/>
    <x v="113"/>
    <s v="정환규"/>
    <s v="사용자: 김대철, MES ID:PC203909"/>
  </r>
  <r>
    <n v="3741"/>
    <s v="202203-136"/>
    <s v="N"/>
    <x v="1861"/>
    <s v="그룹웨어"/>
    <x v="3"/>
    <x v="4"/>
    <x v="17"/>
    <n v="2022"/>
    <n v="3"/>
    <n v="14"/>
    <d v="2022-03-28T00:00:00"/>
    <d v="2022-03-28T00:00:00"/>
    <d v="2022-03-28T00:00:00"/>
    <d v="2022-03-28T00:00:00"/>
    <s v="완료"/>
    <m/>
    <m/>
    <m/>
    <s v="이민재"/>
    <s v="이민재"/>
    <x v="113"/>
    <s v="정환규"/>
    <s v="사용자: 엄현진"/>
  </r>
  <r>
    <n v="3742"/>
    <s v="202203-137"/>
    <s v="N"/>
    <x v="3373"/>
    <s v="MES"/>
    <x v="3"/>
    <x v="4"/>
    <x v="17"/>
    <n v="2022"/>
    <n v="3"/>
    <n v="14"/>
    <d v="2022-03-28T00:00:00"/>
    <d v="2022-03-28T00:00:00"/>
    <d v="2022-03-28T00:00:00"/>
    <d v="2022-03-28T00:00:00"/>
    <s v="완료"/>
    <m/>
    <m/>
    <m/>
    <s v="이태경"/>
    <s v="이태경"/>
    <x v="113"/>
    <s v="정환규"/>
    <s v="사내거래 내역중 자재코드변경건_x000a_( 총 24 spool)"/>
  </r>
  <r>
    <n v="3743"/>
    <s v="202203-138"/>
    <s v="N"/>
    <x v="1861"/>
    <s v="그룹웨어"/>
    <x v="3"/>
    <x v="4"/>
    <x v="17"/>
    <n v="2022"/>
    <n v="3"/>
    <n v="14"/>
    <d v="2022-03-29T00:00:00"/>
    <d v="2022-03-29T00:00:00"/>
    <d v="2022-03-29T00:00:00"/>
    <d v="2022-03-29T00:00:00"/>
    <s v="완료"/>
    <m/>
    <m/>
    <m/>
    <s v="이수진"/>
    <s v="이수진"/>
    <x v="113"/>
    <s v="정환규"/>
    <s v="사용자:  alain brun"/>
  </r>
  <r>
    <n v="3744"/>
    <s v="202203-139"/>
    <s v="N"/>
    <x v="3374"/>
    <s v="SAP"/>
    <x v="3"/>
    <x v="4"/>
    <x v="17"/>
    <n v="2022"/>
    <n v="3"/>
    <n v="14"/>
    <d v="2022-03-29T00:00:00"/>
    <d v="2022-03-29T00:00:00"/>
    <d v="2022-03-29T00:00:00"/>
    <d v="2022-03-29T00:00:00"/>
    <s v="완료"/>
    <m/>
    <m/>
    <m/>
    <s v="전다해"/>
    <s v="전다해"/>
    <x v="113"/>
    <s v="정환규"/>
    <s v="신규자재정보가 1320플랜트 등록누락으로 등록작업"/>
  </r>
  <r>
    <n v="3745"/>
    <s v="202203-140"/>
    <s v="N"/>
    <x v="3373"/>
    <s v="MES"/>
    <x v="3"/>
    <x v="4"/>
    <x v="17"/>
    <n v="2022"/>
    <n v="3"/>
    <n v="14"/>
    <d v="2022-03-30T00:00:00"/>
    <d v="2022-03-30T00:00:00"/>
    <d v="2022-03-30T00:00:00"/>
    <d v="2022-03-30T00:00:00"/>
    <s v="완료"/>
    <m/>
    <m/>
    <m/>
    <s v="우성훈"/>
    <s v="우성훈"/>
    <x v="113"/>
    <s v="정환규"/>
    <s v="사내거래 내역중 자재코드변경건_x000a_( 총 2 spool)"/>
  </r>
  <r>
    <n v="3746"/>
    <s v="202203-141"/>
    <s v="N"/>
    <x v="3375"/>
    <s v="SAP"/>
    <x v="3"/>
    <x v="4"/>
    <x v="17"/>
    <n v="2022"/>
    <n v="3"/>
    <n v="14"/>
    <d v="2022-03-30T00:00:00"/>
    <d v="2022-03-30T00:00:00"/>
    <d v="2022-03-30T00:00:00"/>
    <d v="2022-03-30T00:00:00"/>
    <s v="완료"/>
    <m/>
    <m/>
    <m/>
    <s v="김대철"/>
    <s v="김대철"/>
    <x v="113"/>
    <s v="정환규"/>
    <s v="사용자 : 박도연 , 부서명변경요청(특수광응용개발팀 -&gt; 특수광융합개발팀)"/>
  </r>
  <r>
    <n v="3747"/>
    <s v="202203-142"/>
    <s v="N"/>
    <x v="3376"/>
    <s v="그룹웨어"/>
    <x v="3"/>
    <x v="4"/>
    <x v="17"/>
    <n v="2022"/>
    <n v="3"/>
    <n v="14"/>
    <d v="2022-03-28T00:00:00"/>
    <d v="2022-03-28T00:00:00"/>
    <d v="2022-03-28T00:00:00"/>
    <d v="2022-03-28T00:00:00"/>
    <s v="완료"/>
    <m/>
    <m/>
    <m/>
    <s v="조한이"/>
    <s v="조한이"/>
    <x v="113"/>
    <s v="정환규"/>
    <s v="사용자: 엄현진, 사번 PC107905"/>
  </r>
  <r>
    <n v="3748"/>
    <s v="202203-143"/>
    <s v="N"/>
    <x v="3377"/>
    <s v="SAP"/>
    <x v="3"/>
    <x v="4"/>
    <x v="17"/>
    <n v="2022"/>
    <n v="3"/>
    <n v="14"/>
    <d v="2022-03-31T00:00:00"/>
    <d v="2022-03-31T00:00:00"/>
    <d v="2022-03-31T00:00:00"/>
    <d v="2022-03-31T00:00:00"/>
    <s v="완료"/>
    <m/>
    <m/>
    <m/>
    <s v="황진선"/>
    <s v="황진선"/>
    <x v="37"/>
    <s v="이세웅"/>
    <m/>
  </r>
  <r>
    <n v="3749"/>
    <s v="202203-144"/>
    <s v="N"/>
    <x v="3378"/>
    <s v="helpdesk"/>
    <x v="3"/>
    <x v="4"/>
    <x v="17"/>
    <n v="2022"/>
    <n v="3"/>
    <n v="14"/>
    <d v="2022-03-28T00:00:00"/>
    <d v="2022-03-28T00:00:00"/>
    <d v="2022-03-28T00:00:00"/>
    <d v="2022-03-28T00:00:00"/>
    <s v="완료"/>
    <m/>
    <m/>
    <m/>
    <s v="이성훈"/>
    <s v="이성훈"/>
    <x v="112"/>
    <s v="이창섭"/>
    <m/>
  </r>
  <r>
    <n v="3750"/>
    <s v="202203-145"/>
    <s v="N"/>
    <x v="3379"/>
    <s v="helpdesk"/>
    <x v="3"/>
    <x v="4"/>
    <x v="17"/>
    <n v="2022"/>
    <n v="3"/>
    <n v="14"/>
    <d v="2022-03-28T00:00:00"/>
    <d v="2022-03-28T00:00:00"/>
    <d v="2022-03-28T00:00:00"/>
    <d v="2022-03-28T00:00:00"/>
    <s v="완료"/>
    <m/>
    <m/>
    <m/>
    <s v="정형모"/>
    <s v="정형모"/>
    <x v="112"/>
    <s v="이창섭"/>
    <m/>
  </r>
  <r>
    <n v="3751"/>
    <s v="202203-146"/>
    <s v="N"/>
    <x v="3380"/>
    <s v="helpdesk"/>
    <x v="3"/>
    <x v="4"/>
    <x v="17"/>
    <n v="2022"/>
    <n v="3"/>
    <n v="14"/>
    <d v="2022-03-28T00:00:00"/>
    <d v="2022-03-28T00:00:00"/>
    <d v="2022-03-28T00:00:00"/>
    <d v="2022-03-28T00:00:00"/>
    <s v="완료"/>
    <m/>
    <m/>
    <m/>
    <s v="김대철"/>
    <s v="김대철"/>
    <x v="112"/>
    <s v="이창섭"/>
    <m/>
  </r>
  <r>
    <n v="3752"/>
    <s v="202203-147"/>
    <s v="N"/>
    <x v="3381"/>
    <s v="helpdesk"/>
    <x v="3"/>
    <x v="4"/>
    <x v="17"/>
    <n v="2022"/>
    <n v="3"/>
    <n v="14"/>
    <d v="2022-03-28T00:00:00"/>
    <d v="2022-03-28T00:00:00"/>
    <d v="2022-03-28T00:00:00"/>
    <d v="2022-03-28T00:00:00"/>
    <s v="완료"/>
    <m/>
    <m/>
    <m/>
    <s v="안태형"/>
    <s v="안태형"/>
    <x v="112"/>
    <s v="이창섭"/>
    <m/>
  </r>
  <r>
    <n v="3753"/>
    <s v="202203-148"/>
    <s v="N"/>
    <x v="3382"/>
    <s v="helpdesk"/>
    <x v="3"/>
    <x v="4"/>
    <x v="17"/>
    <n v="2022"/>
    <n v="3"/>
    <n v="14"/>
    <d v="2022-03-28T00:00:00"/>
    <d v="2022-03-28T00:00:00"/>
    <d v="2022-03-28T00:00:00"/>
    <d v="2022-03-28T00:00:00"/>
    <s v="완료"/>
    <m/>
    <m/>
    <m/>
    <s v="이창섭"/>
    <s v="이창섭"/>
    <x v="112"/>
    <s v="이창섭"/>
    <m/>
  </r>
  <r>
    <n v="3754"/>
    <s v="202203-149"/>
    <s v="N"/>
    <x v="3383"/>
    <s v="helpdesk"/>
    <x v="3"/>
    <x v="4"/>
    <x v="17"/>
    <n v="2022"/>
    <n v="3"/>
    <n v="14"/>
    <d v="2022-03-28T00:00:00"/>
    <d v="2022-03-28T00:00:00"/>
    <d v="2022-03-28T00:00:00"/>
    <d v="2022-03-28T00:00:00"/>
    <s v="완료"/>
    <m/>
    <m/>
    <m/>
    <s v="최근영"/>
    <s v="최근영"/>
    <x v="112"/>
    <s v="이창섭"/>
    <m/>
  </r>
  <r>
    <n v="3755"/>
    <s v="202203-150"/>
    <s v="N"/>
    <x v="3384"/>
    <s v="helpdesk"/>
    <x v="3"/>
    <x v="4"/>
    <x v="17"/>
    <n v="2022"/>
    <n v="3"/>
    <n v="14"/>
    <d v="2022-03-29T00:00:00"/>
    <d v="2022-03-29T00:00:00"/>
    <d v="2022-03-29T00:00:00"/>
    <d v="2022-03-29T00:00:00"/>
    <s v="완료"/>
    <m/>
    <m/>
    <m/>
    <s v="엄현진"/>
    <s v="엄현진"/>
    <x v="112"/>
    <s v="이창섭"/>
    <m/>
  </r>
  <r>
    <n v="3756"/>
    <s v="202203-151"/>
    <s v="N"/>
    <x v="3385"/>
    <s v="helpdesk"/>
    <x v="3"/>
    <x v="4"/>
    <x v="17"/>
    <n v="2022"/>
    <n v="3"/>
    <n v="14"/>
    <d v="2022-03-29T00:00:00"/>
    <d v="2022-03-29T00:00:00"/>
    <d v="2022-03-29T00:00:00"/>
    <d v="2022-03-29T00:00:00"/>
    <s v="완료"/>
    <m/>
    <m/>
    <m/>
    <s v="정명준"/>
    <s v="정명준"/>
    <x v="112"/>
    <s v="이창섭"/>
    <m/>
  </r>
  <r>
    <n v="3757"/>
    <s v="202203-152"/>
    <s v="N"/>
    <x v="3386"/>
    <s v="helpdesk"/>
    <x v="3"/>
    <x v="4"/>
    <x v="17"/>
    <n v="2022"/>
    <n v="3"/>
    <n v="14"/>
    <d v="2022-03-29T00:00:00"/>
    <d v="2022-03-29T00:00:00"/>
    <d v="2022-03-29T00:00:00"/>
    <d v="2022-03-31T00:00:00"/>
    <s v="완료"/>
    <m/>
    <m/>
    <m/>
    <s v="안태형"/>
    <s v="안태형"/>
    <x v="112"/>
    <s v="이창섭"/>
    <m/>
  </r>
  <r>
    <n v="3758"/>
    <s v="202203-153"/>
    <s v="N"/>
    <x v="3387"/>
    <s v="helpdesk"/>
    <x v="3"/>
    <x v="4"/>
    <x v="17"/>
    <n v="2022"/>
    <n v="3"/>
    <n v="14"/>
    <d v="2022-03-30T00:00:00"/>
    <d v="2022-03-30T00:00:00"/>
    <d v="2022-03-30T00:00:00"/>
    <d v="2022-03-30T00:00:00"/>
    <s v="완료"/>
    <m/>
    <m/>
    <m/>
    <s v="이수진"/>
    <s v="이수진"/>
    <x v="112"/>
    <s v="이창섭"/>
    <m/>
  </r>
  <r>
    <n v="3759"/>
    <s v="202203-154"/>
    <s v="N"/>
    <x v="3388"/>
    <s v="helpdesk"/>
    <x v="3"/>
    <x v="4"/>
    <x v="17"/>
    <n v="2022"/>
    <n v="3"/>
    <n v="14"/>
    <d v="2022-03-30T00:00:00"/>
    <d v="2022-03-30T00:00:00"/>
    <d v="2022-03-30T00:00:00"/>
    <d v="2022-03-30T00:00:00"/>
    <s v="완료"/>
    <m/>
    <m/>
    <m/>
    <s v="강태오"/>
    <s v="강태오"/>
    <x v="112"/>
    <s v="이창섭"/>
    <m/>
  </r>
  <r>
    <n v="3760"/>
    <s v="202203-155"/>
    <s v="N"/>
    <x v="3389"/>
    <s v="helpdesk"/>
    <x v="3"/>
    <x v="4"/>
    <x v="17"/>
    <n v="2022"/>
    <n v="3"/>
    <n v="14"/>
    <d v="2022-03-30T00:00:00"/>
    <d v="2022-03-30T00:00:00"/>
    <d v="2022-03-30T00:00:00"/>
    <d v="2022-03-30T00:00:00"/>
    <s v="완료"/>
    <m/>
    <m/>
    <m/>
    <s v="김경민"/>
    <s v="김경민"/>
    <x v="112"/>
    <s v="이창섭"/>
    <m/>
  </r>
  <r>
    <n v="3761"/>
    <s v="202203-156"/>
    <s v="N"/>
    <x v="3390"/>
    <s v="helpdesk"/>
    <x v="3"/>
    <x v="4"/>
    <x v="17"/>
    <n v="2022"/>
    <n v="3"/>
    <n v="14"/>
    <d v="2022-03-31T00:00:00"/>
    <d v="2022-03-31T00:00:00"/>
    <d v="2022-03-31T00:00:00"/>
    <d v="2022-03-31T00:00:00"/>
    <s v="완료"/>
    <m/>
    <m/>
    <m/>
    <s v="이민재"/>
    <s v="이민재"/>
    <x v="112"/>
    <s v="이창섭"/>
    <m/>
  </r>
  <r>
    <n v="3762"/>
    <s v="202203-157"/>
    <s v="N"/>
    <x v="3391"/>
    <s v="VPN"/>
    <x v="3"/>
    <x v="4"/>
    <x v="17"/>
    <n v="2022"/>
    <n v="3"/>
    <n v="14"/>
    <d v="2022-03-31T00:00:00"/>
    <d v="2022-03-31T00:00:00"/>
    <d v="2022-03-31T00:00:00"/>
    <d v="2022-03-31T00:00:00"/>
    <s v="완료"/>
    <m/>
    <m/>
    <m/>
    <s v="조정호"/>
    <s v="조정호"/>
    <x v="112"/>
    <s v="이창섭"/>
    <m/>
  </r>
  <r>
    <n v="3763"/>
    <s v="202203-158"/>
    <s v="N"/>
    <x v="3392"/>
    <s v="MES"/>
    <x v="3"/>
    <x v="3"/>
    <x v="11"/>
    <n v="2022"/>
    <n v="3"/>
    <n v="14"/>
    <d v="2022-02-28T00:00:00"/>
    <d v="2022-02-28T00:00:00"/>
    <d v="2022-02-28T00:00:00"/>
    <d v="2022-03-28T00:00:00"/>
    <s v="완료"/>
    <m/>
    <m/>
    <m/>
    <s v="채지연"/>
    <s v="채지연"/>
    <x v="93"/>
    <s v="노희만"/>
    <s v="테스트 메일 공유"/>
  </r>
  <r>
    <n v="3764"/>
    <s v="202203-159"/>
    <s v="N"/>
    <x v="3393"/>
    <s v="MES"/>
    <x v="3"/>
    <x v="3"/>
    <x v="11"/>
    <n v="2022"/>
    <n v="3"/>
    <n v="14"/>
    <d v="2022-02-28T00:00:00"/>
    <d v="2022-02-28T00:00:00"/>
    <d v="2022-02-28T00:00:00"/>
    <d v="2022-03-28T00:00:00"/>
    <s v="완료"/>
    <m/>
    <m/>
    <m/>
    <s v="채지연"/>
    <s v="채지연"/>
    <x v="93"/>
    <s v="노희만"/>
    <s v="담당자 테스트 중"/>
  </r>
  <r>
    <n v="3765"/>
    <s v="202203-160"/>
    <s v="N"/>
    <x v="3394"/>
    <s v="MES"/>
    <x v="3"/>
    <x v="4"/>
    <x v="17"/>
    <n v="2022"/>
    <n v="3"/>
    <n v="14"/>
    <d v="2022-03-29T00:00:00"/>
    <d v="2022-03-29T00:00:00"/>
    <d v="2022-03-29T00:00:00"/>
    <d v="2022-03-30T00:00:00"/>
    <s v="완료"/>
    <m/>
    <m/>
    <m/>
    <s v="임동건/이태경/전다해"/>
    <s v="임동건/이태경/전다해"/>
    <x v="93"/>
    <s v="노희만"/>
    <m/>
  </r>
  <r>
    <n v="3766"/>
    <s v="202203-161"/>
    <s v="N"/>
    <x v="3395"/>
    <s v="MES"/>
    <x v="3"/>
    <x v="4"/>
    <x v="17"/>
    <n v="2022"/>
    <n v="3"/>
    <n v="14"/>
    <d v="2022-03-30T00:00:00"/>
    <d v="2022-03-30T00:00:00"/>
    <d v="2022-03-30T00:00:00"/>
    <d v="2022-03-30T00:00:00"/>
    <s v="완료"/>
    <m/>
    <m/>
    <m/>
    <s v="전다해"/>
    <s v="전다해"/>
    <x v="93"/>
    <s v="노희만"/>
    <m/>
  </r>
  <r>
    <n v="3767"/>
    <s v="202203-162"/>
    <s v="N"/>
    <x v="3396"/>
    <s v="MES"/>
    <x v="3"/>
    <x v="4"/>
    <x v="17"/>
    <n v="2022"/>
    <n v="3"/>
    <n v="14"/>
    <d v="2022-03-31T00:00:00"/>
    <d v="2022-03-31T00:00:00"/>
    <d v="2022-03-31T00:00:00"/>
    <d v="2022-03-31T00:00:00"/>
    <s v="완료"/>
    <m/>
    <m/>
    <m/>
    <s v="이태경"/>
    <s v="이태경"/>
    <x v="93"/>
    <s v="노희만"/>
    <m/>
  </r>
  <r>
    <n v="3768"/>
    <s v="202203-163"/>
    <s v="N"/>
    <x v="3397"/>
    <s v="MES"/>
    <x v="3"/>
    <x v="4"/>
    <x v="17"/>
    <n v="2022"/>
    <n v="3"/>
    <n v="14"/>
    <d v="2022-03-31T00:00:00"/>
    <d v="2022-03-31T00:00:00"/>
    <d v="2022-03-31T00:00:00"/>
    <d v="2022-03-31T00:00:00"/>
    <s v="완료"/>
    <m/>
    <m/>
    <m/>
    <s v="어광우"/>
    <s v="어광우"/>
    <x v="93"/>
    <s v="노희만"/>
    <m/>
  </r>
  <r>
    <n v="3769"/>
    <s v="202203-164"/>
    <s v="N"/>
    <x v="3398"/>
    <s v="PANG"/>
    <x v="3"/>
    <x v="4"/>
    <x v="15"/>
    <n v="2022"/>
    <n v="3"/>
    <n v="14"/>
    <d v="2022-03-18T00:00:00"/>
    <d v="2022-03-18T00:00:00"/>
    <d v="2022-03-18T00:00:00"/>
    <d v="2022-03-28T00:00:00"/>
    <s v="완료"/>
    <m/>
    <m/>
    <m/>
    <s v="IT"/>
    <s v="IT"/>
    <x v="111"/>
    <s v="정지범"/>
    <m/>
  </r>
  <r>
    <n v="3770"/>
    <s v="202203-165"/>
    <s v="N"/>
    <x v="3399"/>
    <s v="IT"/>
    <x v="3"/>
    <x v="4"/>
    <x v="17"/>
    <n v="2022"/>
    <n v="3"/>
    <n v="14"/>
    <d v="2022-03-28T00:00:00"/>
    <d v="2022-03-28T00:00:00"/>
    <d v="2022-03-28T00:00:00"/>
    <d v="2022-03-29T00:00:00"/>
    <s v="완료"/>
    <m/>
    <m/>
    <m/>
    <s v="IT"/>
    <s v="IT"/>
    <x v="111"/>
    <s v="정지범"/>
    <s v="두 업체 견적서 발급 후 팀장님 전달"/>
  </r>
  <r>
    <n v="3771"/>
    <s v="202203-166"/>
    <s v="N"/>
    <x v="3400"/>
    <s v="IT"/>
    <x v="3"/>
    <x v="4"/>
    <x v="17"/>
    <n v="2022"/>
    <n v="4"/>
    <n v="15"/>
    <d v="2022-03-30T00:00:00"/>
    <d v="2022-03-30T00:00:00"/>
    <d v="2022-03-30T00:00:00"/>
    <d v="2022-04-06T00:00:00"/>
    <s v="완료"/>
    <m/>
    <m/>
    <m/>
    <s v="IT"/>
    <s v="IT"/>
    <x v="111"/>
    <s v="정지범"/>
    <m/>
  </r>
  <r>
    <n v="3772"/>
    <s v="202204-001"/>
    <s v="N"/>
    <x v="3401"/>
    <s v="SAP"/>
    <x v="3"/>
    <x v="5"/>
    <x v="17"/>
    <n v="2022"/>
    <n v="4"/>
    <n v="14"/>
    <d v="2022-04-01T00:00:00"/>
    <d v="2022-04-01T00:00:00"/>
    <d v="2022-04-01T00:00:00"/>
    <d v="2022-04-01T00:00:00"/>
    <s v="완료"/>
    <m/>
    <m/>
    <m/>
    <s v="이성훈"/>
    <s v="이성훈"/>
    <x v="37"/>
    <s v="이세웅"/>
    <s v="LSMW 관련 내용"/>
  </r>
  <r>
    <n v="3773"/>
    <s v="202204-002"/>
    <s v="N"/>
    <x v="3402"/>
    <s v="SAP"/>
    <x v="3"/>
    <x v="5"/>
    <x v="18"/>
    <n v="2022"/>
    <n v="4"/>
    <n v="15"/>
    <d v="2022-04-04T00:00:00"/>
    <d v="2022-04-04T00:00:00"/>
    <d v="2022-04-04T00:00:00"/>
    <d v="2022-04-04T00:00:00"/>
    <s v="완료"/>
    <m/>
    <m/>
    <m/>
    <s v="유경봉"/>
    <s v="유경봉"/>
    <x v="37"/>
    <s v="이세웅"/>
    <s v="기타자본잉여금 계정 추가 후, 버전Mapping_x000a_계정재무제표 명칭 변경의 건(4 계정)"/>
  </r>
  <r>
    <n v="3774"/>
    <s v="202204-003"/>
    <s v="N"/>
    <x v="3403"/>
    <s v="SAP"/>
    <x v="3"/>
    <x v="5"/>
    <x v="18"/>
    <n v="2022"/>
    <n v="4"/>
    <n v="15"/>
    <d v="2022-04-04T00:00:00"/>
    <d v="2022-04-04T00:00:00"/>
    <d v="2022-04-04T00:00:00"/>
    <d v="2022-04-04T00:00:00"/>
    <s v="완료"/>
    <m/>
    <m/>
    <m/>
    <s v="유경봉"/>
    <s v="유경봉"/>
    <x v="37"/>
    <s v="이세웅"/>
    <s v="DN번호:8000472228, 대금청구문서:9000544174 오류확인 후 생성"/>
  </r>
  <r>
    <n v="3775"/>
    <s v="202204-004"/>
    <s v="N"/>
    <x v="3404"/>
    <s v="SAP"/>
    <x v="3"/>
    <x v="5"/>
    <x v="18"/>
    <n v="2022"/>
    <n v="4"/>
    <n v="15"/>
    <d v="2022-04-04T00:00:00"/>
    <d v="2022-04-04T00:00:00"/>
    <d v="2022-04-04T00:00:00"/>
    <d v="2022-04-04T00:00:00"/>
    <s v="완료"/>
    <m/>
    <m/>
    <m/>
    <s v="김명모"/>
    <s v="김명모"/>
    <x v="37"/>
    <s v="이세웅"/>
    <s v="대금청구 작성된 건이 정상적으로 생성불가로 인한 매출조정 오류내용 확인"/>
  </r>
  <r>
    <n v="3776"/>
    <s v="202204-005"/>
    <s v="N"/>
    <x v="3405"/>
    <s v="SAP"/>
    <x v="3"/>
    <x v="5"/>
    <x v="18"/>
    <n v="2022"/>
    <n v="4"/>
    <n v="15"/>
    <d v="2022-04-05T00:00:00"/>
    <d v="2022-04-05T00:00:00"/>
    <d v="2022-04-05T00:00:00"/>
    <d v="2022-04-05T00:00:00"/>
    <s v="완료"/>
    <m/>
    <m/>
    <m/>
    <s v="김연표"/>
    <s v="김연표"/>
    <x v="37"/>
    <s v="이세웅"/>
    <s v="ZPPBR010 에서 드럼코드에 대한 내역 DownLoad 확인"/>
  </r>
  <r>
    <n v="3777"/>
    <s v="202204-006"/>
    <s v="N"/>
    <x v="3401"/>
    <s v="SAP"/>
    <x v="3"/>
    <x v="5"/>
    <x v="18"/>
    <n v="2022"/>
    <n v="4"/>
    <n v="15"/>
    <d v="2022-04-06T00:00:00"/>
    <d v="2022-04-06T00:00:00"/>
    <d v="2022-04-06T00:00:00"/>
    <d v="2022-04-06T00:00:00"/>
    <s v="완료"/>
    <m/>
    <m/>
    <m/>
    <s v="한승희"/>
    <s v="한승희"/>
    <x v="37"/>
    <s v="이세웅"/>
    <s v="생산실적 관련 재처리 등 메뉴 확인"/>
  </r>
  <r>
    <n v="3778"/>
    <s v="202204-007"/>
    <s v="N"/>
    <x v="3406"/>
    <s v="SAP"/>
    <x v="3"/>
    <x v="5"/>
    <x v="18"/>
    <n v="2022"/>
    <n v="4"/>
    <n v="15"/>
    <d v="2022-04-08T00:00:00"/>
    <d v="2022-04-08T00:00:00"/>
    <d v="2022-04-08T00:00:00"/>
    <d v="2022-04-08T00:00:00"/>
    <s v="완료"/>
    <m/>
    <m/>
    <m/>
    <s v="이성훈"/>
    <s v="이성훈"/>
    <x v="37"/>
    <s v="이세웅"/>
    <s v="배부처리 4건 오류 처리에 대한 2022.04월로 이관 후 진행안내"/>
  </r>
  <r>
    <n v="3779"/>
    <s v="202204-008"/>
    <s v="N"/>
    <x v="1861"/>
    <s v="그룹웨어"/>
    <x v="3"/>
    <x v="5"/>
    <x v="17"/>
    <n v="2022"/>
    <n v="4"/>
    <n v="14"/>
    <d v="2022-04-01T00:00:00"/>
    <d v="2022-04-01T00:00:00"/>
    <d v="2022-04-01T00:00:00"/>
    <d v="2022-04-01T00:00:00"/>
    <s v="완료"/>
    <m/>
    <m/>
    <m/>
    <s v="이민재"/>
    <s v="이민재"/>
    <x v="113"/>
    <s v="정환규"/>
    <s v="사용자: 전성호"/>
  </r>
  <r>
    <n v="3780"/>
    <s v="202204-009"/>
    <s v="N"/>
    <x v="1861"/>
    <s v="그룹웨어"/>
    <x v="3"/>
    <x v="5"/>
    <x v="18"/>
    <n v="2022"/>
    <n v="4"/>
    <n v="15"/>
    <d v="2022-04-04T00:00:00"/>
    <d v="2022-04-04T00:00:00"/>
    <d v="2022-04-04T00:00:00"/>
    <d v="2022-04-04T00:00:00"/>
    <s v="완료"/>
    <m/>
    <m/>
    <m/>
    <s v="박슬기"/>
    <s v="박슬기"/>
    <x v="113"/>
    <s v="정환규"/>
    <s v="사용자: 김민성 외3명"/>
  </r>
  <r>
    <n v="3781"/>
    <s v="202204-010"/>
    <s v="N"/>
    <x v="3373"/>
    <s v="MES"/>
    <x v="3"/>
    <x v="5"/>
    <x v="18"/>
    <n v="2022"/>
    <n v="4"/>
    <n v="15"/>
    <d v="2022-04-04T00:00:00"/>
    <d v="2022-04-04T00:00:00"/>
    <d v="2022-04-04T00:00:00"/>
    <d v="2022-04-04T00:00:00"/>
    <s v="완료"/>
    <m/>
    <m/>
    <m/>
    <s v="우성훈"/>
    <s v="우성훈"/>
    <x v="113"/>
    <s v="정환규"/>
    <s v="케이블 MES 자재코드변경건_x000a_( 총 6 spool)"/>
  </r>
  <r>
    <n v="3782"/>
    <s v="202204-011"/>
    <s v="N"/>
    <x v="3407"/>
    <s v="그룹웨어"/>
    <x v="3"/>
    <x v="5"/>
    <x v="18"/>
    <n v="2022"/>
    <n v="4"/>
    <n v="15"/>
    <d v="2022-04-06T00:00:00"/>
    <d v="2022-04-06T00:00:00"/>
    <d v="2022-04-06T00:00:00"/>
    <d v="2022-04-06T00:00:00"/>
    <s v="완료"/>
    <m/>
    <m/>
    <m/>
    <s v="박지현"/>
    <s v="박지현"/>
    <x v="113"/>
    <s v="정환규"/>
    <s v="나온스프트 문의 완료"/>
  </r>
  <r>
    <n v="3783"/>
    <s v="202204-012"/>
    <s v="N"/>
    <x v="3408"/>
    <s v="infra"/>
    <x v="3"/>
    <x v="5"/>
    <x v="18"/>
    <n v="2022"/>
    <n v="4"/>
    <n v="15"/>
    <d v="2022-04-06T00:00:00"/>
    <d v="2022-04-06T00:00:00"/>
    <d v="2022-04-06T00:00:00"/>
    <d v="2022-04-06T00:00:00"/>
    <s v="완료"/>
    <m/>
    <m/>
    <m/>
    <s v="정환규"/>
    <s v="정환규"/>
    <x v="113"/>
    <s v="정환규"/>
    <s v="월1회 수행 - 특이사항없음"/>
  </r>
  <r>
    <n v="3784"/>
    <s v="202204-013"/>
    <s v="N"/>
    <x v="3409"/>
    <s v="VPN"/>
    <x v="3"/>
    <x v="5"/>
    <x v="18"/>
    <n v="2022"/>
    <n v="4"/>
    <n v="15"/>
    <d v="2022-04-04T00:00:00"/>
    <d v="2022-04-04T00:00:00"/>
    <d v="2022-04-04T00:00:00"/>
    <d v="2022-04-04T00:00:00"/>
    <s v="완료"/>
    <m/>
    <m/>
    <m/>
    <s v="권용배"/>
    <s v="권용배"/>
    <x v="112"/>
    <s v="이창섭"/>
    <m/>
  </r>
  <r>
    <n v="3785"/>
    <s v="202204-014"/>
    <s v="N"/>
    <x v="3410"/>
    <s v="helpdesk"/>
    <x v="3"/>
    <x v="5"/>
    <x v="18"/>
    <n v="2022"/>
    <n v="4"/>
    <n v="15"/>
    <d v="2022-04-04T00:00:00"/>
    <d v="2022-04-04T00:00:00"/>
    <d v="2022-04-04T00:00:00"/>
    <d v="2022-04-04T00:00:00"/>
    <s v="완료"/>
    <m/>
    <m/>
    <m/>
    <s v="임성현"/>
    <s v="임성현"/>
    <x v="112"/>
    <s v="이창섭"/>
    <m/>
  </r>
  <r>
    <n v="3786"/>
    <s v="202204-015"/>
    <s v="N"/>
    <x v="3391"/>
    <s v="VPN"/>
    <x v="3"/>
    <x v="5"/>
    <x v="18"/>
    <n v="2022"/>
    <n v="4"/>
    <n v="15"/>
    <d v="2022-04-05T00:00:00"/>
    <d v="2022-04-05T00:00:00"/>
    <d v="2022-04-05T00:00:00"/>
    <d v="2022-04-05T00:00:00"/>
    <s v="완료"/>
    <m/>
    <m/>
    <m/>
    <s v="황진선"/>
    <s v="황진선"/>
    <x v="112"/>
    <s v="이창섭"/>
    <m/>
  </r>
  <r>
    <n v="3787"/>
    <s v="202204-016"/>
    <s v="N"/>
    <x v="3411"/>
    <s v="helpdesk"/>
    <x v="3"/>
    <x v="5"/>
    <x v="18"/>
    <n v="2022"/>
    <n v="4"/>
    <n v="15"/>
    <d v="2022-04-05T00:00:00"/>
    <d v="2022-04-05T00:00:00"/>
    <d v="2022-04-05T00:00:00"/>
    <d v="2022-04-05T00:00:00"/>
    <s v="완료"/>
    <m/>
    <m/>
    <m/>
    <s v="박미주"/>
    <s v="박미주"/>
    <x v="112"/>
    <s v="이창섭"/>
    <m/>
  </r>
  <r>
    <n v="3788"/>
    <s v="202204-017"/>
    <s v="N"/>
    <x v="3412"/>
    <s v="helpdesk"/>
    <x v="3"/>
    <x v="5"/>
    <x v="18"/>
    <n v="2022"/>
    <n v="4"/>
    <n v="15"/>
    <d v="2022-04-06T00:00:00"/>
    <d v="2022-04-06T00:00:00"/>
    <d v="2022-04-06T00:00:00"/>
    <d v="2022-04-06T00:00:00"/>
    <s v="완료"/>
    <m/>
    <m/>
    <m/>
    <s v="이창섭"/>
    <s v="이창섭"/>
    <x v="112"/>
    <s v="이창섭"/>
    <m/>
  </r>
  <r>
    <n v="3789"/>
    <s v="202204-018"/>
    <s v="N"/>
    <x v="3413"/>
    <s v="helpdesk"/>
    <x v="3"/>
    <x v="5"/>
    <x v="18"/>
    <n v="2022"/>
    <n v="4"/>
    <n v="15"/>
    <d v="2022-04-06T00:00:00"/>
    <d v="2022-04-06T00:00:00"/>
    <d v="2022-04-06T00:00:00"/>
    <d v="2022-04-06T00:00:00"/>
    <s v="완료"/>
    <m/>
    <m/>
    <m/>
    <s v="전성호"/>
    <s v="전성호"/>
    <x v="112"/>
    <s v="이창섭"/>
    <m/>
  </r>
  <r>
    <n v="3790"/>
    <s v="202204-019"/>
    <s v="N"/>
    <x v="3414"/>
    <s v="helpdesk"/>
    <x v="3"/>
    <x v="5"/>
    <x v="18"/>
    <n v="2022"/>
    <n v="4"/>
    <n v="15"/>
    <d v="2022-04-06T00:00:00"/>
    <d v="2022-04-06T00:00:00"/>
    <d v="2022-04-06T00:00:00"/>
    <d v="2022-04-06T00:00:00"/>
    <s v="완료"/>
    <m/>
    <m/>
    <m/>
    <s v="황진선"/>
    <s v="황진선"/>
    <x v="112"/>
    <s v="이창섭"/>
    <m/>
  </r>
  <r>
    <n v="3791"/>
    <s v="202204-020"/>
    <s v="N"/>
    <x v="3415"/>
    <s v="helpdesk"/>
    <x v="3"/>
    <x v="5"/>
    <x v="18"/>
    <n v="2022"/>
    <n v="4"/>
    <n v="15"/>
    <d v="2022-04-07T00:00:00"/>
    <d v="2022-04-07T00:00:00"/>
    <d v="2022-04-07T00:00:00"/>
    <d v="2022-04-07T00:00:00"/>
    <s v="완료"/>
    <m/>
    <m/>
    <m/>
    <s v="이명우"/>
    <s v="이명우"/>
    <x v="112"/>
    <s v="이창섭"/>
    <m/>
  </r>
  <r>
    <n v="3792"/>
    <s v="202204-021"/>
    <s v="N"/>
    <x v="3391"/>
    <s v="VPN"/>
    <x v="3"/>
    <x v="5"/>
    <x v="18"/>
    <n v="2022"/>
    <n v="4"/>
    <n v="15"/>
    <d v="2022-04-07T00:00:00"/>
    <d v="2022-04-07T00:00:00"/>
    <d v="2022-04-07T00:00:00"/>
    <d v="2022-04-07T00:00:00"/>
    <s v="완료"/>
    <m/>
    <m/>
    <m/>
    <s v="박도연"/>
    <s v="박도연"/>
    <x v="112"/>
    <s v="이창섭"/>
    <m/>
  </r>
  <r>
    <n v="3793"/>
    <s v="202204-022"/>
    <s v="N"/>
    <x v="3416"/>
    <s v="helpdesk"/>
    <x v="3"/>
    <x v="5"/>
    <x v="18"/>
    <n v="2022"/>
    <n v="4"/>
    <n v="15"/>
    <d v="2022-04-07T00:00:00"/>
    <d v="2022-04-07T00:00:00"/>
    <d v="2022-04-07T00:00:00"/>
    <d v="2022-04-07T00:00:00"/>
    <s v="완료"/>
    <m/>
    <m/>
    <m/>
    <s v="김경민"/>
    <s v="김경민"/>
    <x v="112"/>
    <s v="이창섭"/>
    <m/>
  </r>
  <r>
    <n v="3794"/>
    <s v="202204-023"/>
    <s v="N"/>
    <x v="3417"/>
    <s v="MES"/>
    <x v="3"/>
    <x v="5"/>
    <x v="18"/>
    <n v="2022"/>
    <n v="4"/>
    <n v="15"/>
    <d v="2022-04-04T00:00:00"/>
    <d v="2022-04-04T00:00:00"/>
    <d v="2022-04-04T00:00:00"/>
    <d v="2022-04-04T00:00:00"/>
    <s v="완료"/>
    <m/>
    <m/>
    <m/>
    <s v="김대영"/>
    <s v="김대영"/>
    <x v="93"/>
    <s v="노희만"/>
    <m/>
  </r>
  <r>
    <n v="3795"/>
    <s v="202204-024"/>
    <s v="N"/>
    <x v="3418"/>
    <s v="WMS"/>
    <x v="3"/>
    <x v="5"/>
    <x v="18"/>
    <n v="2022"/>
    <n v="4"/>
    <n v="15"/>
    <d v="2022-04-05T00:00:00"/>
    <d v="2022-04-05T00:00:00"/>
    <d v="2022-04-05T00:00:00"/>
    <d v="2022-04-05T00:00:00"/>
    <s v="완료"/>
    <m/>
    <m/>
    <m/>
    <s v="이태경"/>
    <s v="이태경"/>
    <x v="93"/>
    <s v="노희만"/>
    <m/>
  </r>
  <r>
    <n v="3796"/>
    <s v="202204-025"/>
    <s v="N"/>
    <x v="3419"/>
    <s v="WMS"/>
    <x v="3"/>
    <x v="5"/>
    <x v="18"/>
    <n v="2022"/>
    <n v="4"/>
    <n v="15"/>
    <d v="2022-04-06T00:00:00"/>
    <d v="2022-04-06T00:00:00"/>
    <d v="2022-04-06T00:00:00"/>
    <d v="2022-04-06T00:00:00"/>
    <s v="완료"/>
    <m/>
    <m/>
    <m/>
    <s v="이태경"/>
    <s v="이태경"/>
    <x v="93"/>
    <s v="노희만"/>
    <m/>
  </r>
  <r>
    <n v="3797"/>
    <s v="202204-026"/>
    <s v="N"/>
    <x v="3420"/>
    <s v="MES"/>
    <x v="3"/>
    <x v="5"/>
    <x v="18"/>
    <n v="2022"/>
    <n v="4"/>
    <n v="15"/>
    <d v="2022-04-06T00:00:00"/>
    <d v="2022-04-06T00:00:00"/>
    <d v="2022-04-06T00:00:00"/>
    <d v="2022-04-06T00:00:00"/>
    <s v="완료"/>
    <m/>
    <m/>
    <m/>
    <s v="채지연"/>
    <s v="채지연"/>
    <x v="93"/>
    <s v="노희만"/>
    <s v="검토 후 수정 사항 점검 회의"/>
  </r>
  <r>
    <n v="3798"/>
    <s v="202204-027"/>
    <s v="N"/>
    <x v="3421"/>
    <s v="MES"/>
    <x v="3"/>
    <x v="5"/>
    <x v="18"/>
    <n v="2022"/>
    <n v="4"/>
    <n v="15"/>
    <d v="2022-04-06T00:00:00"/>
    <d v="2022-04-06T00:00:00"/>
    <d v="2022-04-06T00:00:00"/>
    <d v="2022-04-06T00:00:00"/>
    <s v="완료"/>
    <m/>
    <m/>
    <m/>
    <s v="안영환"/>
    <s v="안영환"/>
    <x v="93"/>
    <s v="노희만"/>
    <m/>
  </r>
  <r>
    <n v="3799"/>
    <s v="202204-028"/>
    <s v="N"/>
    <x v="3422"/>
    <s v="MES"/>
    <x v="3"/>
    <x v="5"/>
    <x v="18"/>
    <n v="2022"/>
    <n v="4"/>
    <n v="15"/>
    <d v="2022-04-06T00:00:00"/>
    <d v="2022-04-06T00:00:00"/>
    <d v="2022-04-06T00:00:00"/>
    <d v="2022-04-06T00:00:00"/>
    <s v="완료"/>
    <m/>
    <m/>
    <m/>
    <s v="권용배"/>
    <s v="권용배"/>
    <x v="93"/>
    <s v="노희만"/>
    <m/>
  </r>
  <r>
    <n v="3800"/>
    <s v="202204-029"/>
    <s v="N"/>
    <x v="3423"/>
    <s v="WMS"/>
    <x v="3"/>
    <x v="5"/>
    <x v="18"/>
    <n v="2022"/>
    <n v="4"/>
    <n v="15"/>
    <d v="2022-04-06T00:00:00"/>
    <d v="2022-04-06T00:00:00"/>
    <d v="2022-04-06T00:00:00"/>
    <d v="2022-04-06T00:00:00"/>
    <s v="완료"/>
    <m/>
    <m/>
    <m/>
    <s v="이규민"/>
    <s v="이규민"/>
    <x v="93"/>
    <s v="노희만"/>
    <m/>
  </r>
  <r>
    <n v="3801"/>
    <s v="202204-030"/>
    <s v="N"/>
    <x v="3424"/>
    <s v="NETWORK"/>
    <x v="3"/>
    <x v="5"/>
    <x v="18"/>
    <n v="2022"/>
    <n v="4"/>
    <n v="15"/>
    <d v="2022-04-05T00:00:00"/>
    <d v="2022-04-05T00:00:00"/>
    <d v="2022-04-05T00:00:00"/>
    <d v="2022-04-05T00:00:00"/>
    <s v="완료"/>
    <m/>
    <m/>
    <m/>
    <s v="기술연구소"/>
    <s v="기술연구소"/>
    <x v="111"/>
    <s v="정지범"/>
    <s v="임시 조치로 공유기 설치"/>
  </r>
  <r>
    <n v="3802"/>
    <s v="202204-031"/>
    <s v="N"/>
    <x v="3425"/>
    <s v="IT"/>
    <x v="3"/>
    <x v="5"/>
    <x v="18"/>
    <n v="2022"/>
    <n v="4"/>
    <n v="15"/>
    <d v="2022-04-04T00:00:00"/>
    <d v="2022-04-04T00:00:00"/>
    <d v="2022-04-04T00:00:00"/>
    <d v="2022-04-09T00:00:00"/>
    <s v="완료"/>
    <m/>
    <m/>
    <m/>
    <s v="IT"/>
    <s v="IT"/>
    <x v="111"/>
    <s v="정지범"/>
    <s v="임시적 완료"/>
  </r>
  <r>
    <n v="3803"/>
    <s v="202204-032"/>
    <s v="N"/>
    <x v="3426"/>
    <s v="IT"/>
    <x v="3"/>
    <x v="5"/>
    <x v="18"/>
    <n v="2022"/>
    <n v="4"/>
    <n v="15"/>
    <d v="2022-04-06T00:00:00"/>
    <d v="2022-04-06T00:00:00"/>
    <d v="2022-04-06T00:00:00"/>
    <d v="2022-04-09T00:00:00"/>
    <s v="완료"/>
    <m/>
    <m/>
    <m/>
    <s v="IT"/>
    <s v="IT"/>
    <x v="111"/>
    <s v="정지범"/>
    <s v="임시적 완료"/>
  </r>
  <r>
    <n v="3804"/>
    <s v="202204-033"/>
    <s v="N"/>
    <x v="3427"/>
    <s v="SAP"/>
    <x v="3"/>
    <x v="5"/>
    <x v="19"/>
    <n v="2022"/>
    <n v="4"/>
    <n v="16"/>
    <d v="2022-04-11T00:00:00"/>
    <d v="2022-04-11T00:00:00"/>
    <d v="2022-04-11T00:00:00"/>
    <d v="2022-04-11T00:00:00"/>
    <s v="완료"/>
    <m/>
    <m/>
    <m/>
    <s v="유경봉"/>
    <s v="유경봉"/>
    <x v="37"/>
    <s v="이세웅"/>
    <s v="SAP T-CODE : ZFIR1080 고정자산 대장_x000a_리포트 조회시, 컬럼명칭에 대한 내용 일괄수정처리, Seltext 처리 오류"/>
  </r>
  <r>
    <n v="3805"/>
    <s v="202204-034"/>
    <s v="N"/>
    <x v="3428"/>
    <s v="SAP"/>
    <x v="3"/>
    <x v="5"/>
    <x v="19"/>
    <n v="2022"/>
    <n v="4"/>
    <n v="16"/>
    <d v="2022-04-11T00:00:00"/>
    <d v="2022-04-11T00:00:00"/>
    <d v="2022-04-11T00:00:00"/>
    <d v="2022-04-11T00:00:00"/>
    <s v="완료"/>
    <m/>
    <m/>
    <m/>
    <s v="권영천"/>
    <s v="권영천"/>
    <x v="37"/>
    <s v="이세웅"/>
    <s v="MES에서 반제품 투입(BOM list) 목록에 해당 반제품내역 미존재_x000a_해당건 MES Order Bom 변경처리 후, 투입실적 처리 작업(SO번호:331383)"/>
  </r>
  <r>
    <n v="3806"/>
    <s v="202204-035"/>
    <s v="N"/>
    <x v="3429"/>
    <s v="SAP"/>
    <x v="3"/>
    <x v="5"/>
    <x v="19"/>
    <n v="2022"/>
    <n v="4"/>
    <n v="16"/>
    <d v="2022-04-12T00:00:00"/>
    <d v="2022-04-12T00:00:00"/>
    <d v="2022-04-12T00:00:00"/>
    <d v="2022-04-12T00:00:00"/>
    <s v="완료"/>
    <m/>
    <m/>
    <m/>
    <s v="유경봉"/>
    <s v="유경봉"/>
    <x v="37"/>
    <s v="이세웅"/>
    <s v="재무재표 버전 내용 변경요청의 건"/>
  </r>
  <r>
    <n v="3807"/>
    <s v="202204-036"/>
    <s v="N"/>
    <x v="3430"/>
    <s v="SAP"/>
    <x v="3"/>
    <x v="5"/>
    <x v="19"/>
    <n v="2022"/>
    <n v="4"/>
    <n v="16"/>
    <d v="2022-04-12T00:00:00"/>
    <d v="2022-04-12T00:00:00"/>
    <d v="2022-04-12T00:00:00"/>
    <d v="2022-04-12T00:00:00"/>
    <s v="완료"/>
    <m/>
    <m/>
    <m/>
    <s v="김인호"/>
    <s v="김인호"/>
    <x v="37"/>
    <s v="이세웅"/>
    <s v="SAP T-CODE:ZSDR0650 =&gt; 단가 및 투입량 가지고 오는 로직 수정_x000a_7200957 CO_POLY_ST_TAPE 0.25X32, 구매단가 등록확인"/>
  </r>
  <r>
    <n v="3808"/>
    <s v="202204-037"/>
    <s v="N"/>
    <x v="3431"/>
    <s v="SAP"/>
    <x v="3"/>
    <x v="5"/>
    <x v="19"/>
    <n v="2022"/>
    <n v="4"/>
    <n v="16"/>
    <d v="2022-04-12T00:00:00"/>
    <d v="2022-04-12T00:00:00"/>
    <d v="2022-04-12T00:00:00"/>
    <d v="2022-04-12T00:00:00"/>
    <s v="완료"/>
    <m/>
    <m/>
    <m/>
    <s v="이장미"/>
    <s v="이장미"/>
    <x v="37"/>
    <s v="이세웅"/>
    <s v="인도조건 에 따른 매출인식 기준 업무협의_x000a_수출업무진행사항 업무 Review 및 향후진행사항 공유"/>
  </r>
  <r>
    <n v="3809"/>
    <s v="202204-038"/>
    <s v="N"/>
    <x v="3432"/>
    <s v="SAP"/>
    <x v="3"/>
    <x v="5"/>
    <x v="19"/>
    <n v="2022"/>
    <n v="4"/>
    <n v="16"/>
    <d v="2022-04-13T00:00:00"/>
    <d v="2022-04-13T00:00:00"/>
    <d v="2022-04-13T00:00:00"/>
    <d v="2022-04-13T00:00:00"/>
    <s v="완료"/>
    <m/>
    <m/>
    <m/>
    <s v="김형수"/>
    <s v="김형수"/>
    <x v="37"/>
    <s v="이세웅"/>
    <s v="DAP(관세 미지급 인도 조건) 인도조건 IMG 추가, 기존 DDU는 명칭변경_x000a_향후에 도착지 기준으로 매출처리 진행예정"/>
  </r>
  <r>
    <n v="3810"/>
    <s v="202204-039"/>
    <s v="N"/>
    <x v="3433"/>
    <s v="SAP"/>
    <x v="3"/>
    <x v="5"/>
    <x v="19"/>
    <n v="2022"/>
    <n v="4"/>
    <n v="16"/>
    <d v="2022-04-13T00:00:00"/>
    <d v="2022-04-13T00:00:00"/>
    <d v="2022-04-13T00:00:00"/>
    <d v="2022-04-14T00:00:00"/>
    <s v="완료"/>
    <m/>
    <m/>
    <m/>
    <s v="강승구"/>
    <s v="강승구"/>
    <x v="37"/>
    <s v="이세웅"/>
    <s v="원가 추정이 4월로 되어 있지 않아서 발생한 문제로 판단 ( 견적번호:135501 )_x000a_원가 추정이후에, 해당 자재코드 원가재계산 처리 문제없이 처리 예정"/>
  </r>
  <r>
    <n v="3811"/>
    <s v="202204-040"/>
    <s v="N"/>
    <x v="3434"/>
    <s v="SAP"/>
    <x v="3"/>
    <x v="5"/>
    <x v="19"/>
    <n v="2022"/>
    <n v="4"/>
    <n v="16"/>
    <d v="2022-04-14T00:00:00"/>
    <d v="2022-04-14T00:00:00"/>
    <d v="2022-04-14T00:00:00"/>
    <d v="2022-04-14T00:00:00"/>
    <s v="완료"/>
    <m/>
    <m/>
    <m/>
    <s v="전다해"/>
    <s v="전다해"/>
    <x v="37"/>
    <s v="이세웅"/>
    <s v="생산실적, 투입실적, I/F 내역 확인 중_x000a_생산버전 미존재 코드, 투입실적 처리 확인, 해당 내용 검증 후 현업전달예정"/>
  </r>
  <r>
    <n v="3812"/>
    <s v="202204-041"/>
    <s v="N"/>
    <x v="3435"/>
    <s v="SAP"/>
    <x v="3"/>
    <x v="5"/>
    <x v="19"/>
    <n v="2022"/>
    <n v="4"/>
    <n v="16"/>
    <d v="2022-04-13T00:00:00"/>
    <d v="2022-04-13T00:00:00"/>
    <d v="2022-04-13T00:00:00"/>
    <d v="2022-04-14T00:00:00"/>
    <s v="완료"/>
    <m/>
    <m/>
    <m/>
    <s v="조한이"/>
    <s v="조한이"/>
    <x v="37"/>
    <s v="이세웅"/>
    <s v="생산수량이 없는 경우, 원가수불부에 대한 금액부분 확인 중_x000a_생산에서 해당 자재에 대한 o급 폐기 처리이후에, 금액 등 원가적인 문제"/>
  </r>
  <r>
    <n v="3813"/>
    <s v="202204-042"/>
    <s v="N"/>
    <x v="1861"/>
    <s v="그룹웨어"/>
    <x v="3"/>
    <x v="5"/>
    <x v="19"/>
    <n v="2022"/>
    <n v="4"/>
    <n v="16"/>
    <d v="2022-04-11T00:00:00"/>
    <d v="2022-04-11T00:00:00"/>
    <d v="2022-04-11T00:00:00"/>
    <d v="2022-04-11T00:00:00"/>
    <s v="완료"/>
    <m/>
    <m/>
    <m/>
    <s v="박슬기"/>
    <s v="박슬기"/>
    <x v="113"/>
    <s v="정환규"/>
    <s v="사용자: 전범영, 이지애"/>
  </r>
  <r>
    <n v="3814"/>
    <s v="202204-043"/>
    <s v="N"/>
    <x v="3202"/>
    <s v="SAP"/>
    <x v="3"/>
    <x v="5"/>
    <x v="19"/>
    <n v="2022"/>
    <n v="4"/>
    <n v="16"/>
    <d v="2022-04-11T00:00:00"/>
    <d v="2022-04-11T00:00:00"/>
    <d v="2022-04-11T00:00:00"/>
    <d v="2022-04-11T00:00:00"/>
    <s v="완료"/>
    <m/>
    <m/>
    <m/>
    <s v="강도현"/>
    <s v="강도현"/>
    <x v="113"/>
    <s v="정환규"/>
    <s v="사용자 : 전범영, 사번 : PC204903, SAP ID : F20302_x000a_사용자 : 이지애 , 사번 : PC204902, SAP ID : F20201"/>
  </r>
  <r>
    <n v="3815"/>
    <s v="202204-044"/>
    <s v="N"/>
    <x v="3436"/>
    <s v="SAP"/>
    <x v="3"/>
    <x v="5"/>
    <x v="19"/>
    <n v="2022"/>
    <n v="4"/>
    <n v="16"/>
    <d v="2022-04-11T00:00:00"/>
    <d v="2022-04-11T00:00:00"/>
    <d v="2022-04-11T00:00:00"/>
    <d v="2022-04-11T00:00:00"/>
    <s v="완료"/>
    <m/>
    <m/>
    <m/>
    <s v="강도현"/>
    <s v="강도현"/>
    <x v="113"/>
    <s v="정환규"/>
    <s v="페스워드 입력오류 초과로 재설정_x000a_사용자 : 전범영, 사번 : PC204903, SAP ID : F20302"/>
  </r>
  <r>
    <n v="3816"/>
    <s v="202204-045"/>
    <s v="N"/>
    <x v="1861"/>
    <s v="그룹웨어"/>
    <x v="3"/>
    <x v="5"/>
    <x v="19"/>
    <n v="2022"/>
    <n v="4"/>
    <n v="16"/>
    <d v="2022-04-13T00:00:00"/>
    <d v="2022-04-13T00:00:00"/>
    <d v="2022-04-13T00:00:00"/>
    <d v="2022-04-13T00:00:00"/>
    <s v="완료"/>
    <m/>
    <m/>
    <m/>
    <s v="박슬기"/>
    <s v="박슬기"/>
    <x v="113"/>
    <s v="정환규"/>
    <s v="사용자: 김성용 , 이주형"/>
  </r>
  <r>
    <n v="3817"/>
    <s v="202204-046"/>
    <s v="N"/>
    <x v="3437"/>
    <s v="그룹웨어"/>
    <x v="3"/>
    <x v="5"/>
    <x v="19"/>
    <n v="2022"/>
    <n v="4"/>
    <n v="16"/>
    <d v="2022-04-13T00:00:00"/>
    <d v="2022-04-13T00:00:00"/>
    <d v="2022-04-13T00:00:00"/>
    <d v="2022-04-13T00:00:00"/>
    <s v="완료"/>
    <m/>
    <m/>
    <m/>
    <s v="박슬기"/>
    <s v="박슬기"/>
    <x v="113"/>
    <s v="정환규"/>
    <s v="총 9명 gw등록정보 삭제"/>
  </r>
  <r>
    <n v="3818"/>
    <s v="202204-047"/>
    <s v="N"/>
    <x v="3438"/>
    <s v="그룹웨어"/>
    <x v="3"/>
    <x v="5"/>
    <x v="19"/>
    <n v="2022"/>
    <n v="4"/>
    <n v="16"/>
    <d v="2022-04-13T00:00:00"/>
    <d v="2022-04-13T00:00:00"/>
    <d v="2022-04-13T00:00:00"/>
    <d v="2022-04-13T00:00:00"/>
    <s v="완료"/>
    <m/>
    <m/>
    <m/>
    <s v="박진현"/>
    <s v="박진현"/>
    <x v="113"/>
    <s v="정환규"/>
    <s v="재무팀 추가인원 sap수신관리 미등록확인되어 추가등록_x000a_등록자 : 작진현/재무팀, 유경봉/재무팀"/>
  </r>
  <r>
    <n v="3819"/>
    <s v="202204-048"/>
    <s v="N"/>
    <x v="3439"/>
    <s v="helpdesk"/>
    <x v="3"/>
    <x v="5"/>
    <x v="18"/>
    <n v="2022"/>
    <n v="4"/>
    <n v="15"/>
    <d v="2022-04-08T00:00:00"/>
    <d v="2022-04-08T00:00:00"/>
    <d v="2022-04-08T00:00:00"/>
    <d v="2022-04-08T00:00:00"/>
    <s v="완료"/>
    <m/>
    <m/>
    <m/>
    <s v="전성호"/>
    <s v="전성호"/>
    <x v="112"/>
    <s v="이창섭"/>
    <m/>
  </r>
  <r>
    <n v="3820"/>
    <s v="202204-049"/>
    <s v="N"/>
    <x v="3440"/>
    <s v="helpdesk"/>
    <x v="3"/>
    <x v="5"/>
    <x v="18"/>
    <n v="2022"/>
    <n v="4"/>
    <n v="15"/>
    <d v="2022-04-08T00:00:00"/>
    <d v="2022-04-08T00:00:00"/>
    <d v="2022-04-08T00:00:00"/>
    <d v="2022-04-08T00:00:00"/>
    <s v="완료"/>
    <m/>
    <m/>
    <m/>
    <s v="이지애"/>
    <s v="이지애"/>
    <x v="112"/>
    <s v="이창섭"/>
    <m/>
  </r>
  <r>
    <n v="3821"/>
    <s v="202204-050"/>
    <s v="N"/>
    <x v="3441"/>
    <s v="helpdesk"/>
    <x v="3"/>
    <x v="5"/>
    <x v="18"/>
    <n v="2022"/>
    <n v="4"/>
    <n v="15"/>
    <d v="2022-04-08T00:00:00"/>
    <d v="2022-04-08T00:00:00"/>
    <d v="2022-04-08T00:00:00"/>
    <d v="2022-04-08T00:00:00"/>
    <s v="완료"/>
    <m/>
    <m/>
    <m/>
    <s v="김민성/강진한/오성국/고효열"/>
    <s v="김민성/강진한/오성국/고효열"/>
    <x v="112"/>
    <s v="이창섭"/>
    <m/>
  </r>
  <r>
    <n v="3822"/>
    <s v="202204-051"/>
    <s v="N"/>
    <x v="3442"/>
    <s v="helpdesk"/>
    <x v="3"/>
    <x v="5"/>
    <x v="19"/>
    <n v="2022"/>
    <n v="4"/>
    <n v="16"/>
    <d v="2022-04-11T00:00:00"/>
    <d v="2022-04-11T00:00:00"/>
    <d v="2022-04-11T00:00:00"/>
    <d v="2022-04-11T00:00:00"/>
    <s v="완료"/>
    <m/>
    <m/>
    <m/>
    <s v="전범영"/>
    <s v="전범영"/>
    <x v="112"/>
    <s v="이창섭"/>
    <m/>
  </r>
  <r>
    <n v="3823"/>
    <s v="202204-052"/>
    <s v="N"/>
    <x v="3443"/>
    <s v="helpdesk"/>
    <x v="3"/>
    <x v="5"/>
    <x v="19"/>
    <n v="2022"/>
    <n v="4"/>
    <n v="16"/>
    <d v="2022-04-11T00:00:00"/>
    <d v="2022-04-11T00:00:00"/>
    <d v="2022-04-11T00:00:00"/>
    <d v="2022-04-11T00:00:00"/>
    <s v="완료"/>
    <m/>
    <m/>
    <m/>
    <s v="임성현"/>
    <s v="임성현"/>
    <x v="112"/>
    <s v="이창섭"/>
    <m/>
  </r>
  <r>
    <n v="3824"/>
    <s v="202204-053"/>
    <s v="N"/>
    <x v="3444"/>
    <s v="helpdesk"/>
    <x v="3"/>
    <x v="5"/>
    <x v="19"/>
    <n v="2022"/>
    <n v="4"/>
    <n v="16"/>
    <d v="2022-04-12T00:00:00"/>
    <d v="2022-04-12T00:00:00"/>
    <d v="2022-04-12T00:00:00"/>
    <d v="2022-04-12T00:00:00"/>
    <s v="완료"/>
    <m/>
    <m/>
    <m/>
    <s v="심재규 / 김성용 / 이주형"/>
    <s v="심재규 / 김성용 / 이주형"/>
    <x v="112"/>
    <s v="이창섭"/>
    <m/>
  </r>
  <r>
    <n v="3825"/>
    <s v="202204-054"/>
    <s v="N"/>
    <x v="3445"/>
    <s v="helpdesk"/>
    <x v="3"/>
    <x v="5"/>
    <x v="19"/>
    <n v="2022"/>
    <n v="4"/>
    <n v="16"/>
    <d v="2022-04-12T00:00:00"/>
    <d v="2022-04-12T00:00:00"/>
    <d v="2022-04-12T00:00:00"/>
    <d v="2022-04-12T00:00:00"/>
    <s v="완료"/>
    <m/>
    <m/>
    <m/>
    <s v="이창섭"/>
    <s v="이창섭"/>
    <x v="112"/>
    <s v="이창섭"/>
    <m/>
  </r>
  <r>
    <n v="3826"/>
    <s v="202204-055"/>
    <s v="N"/>
    <x v="3446"/>
    <s v="helpdesk"/>
    <x v="3"/>
    <x v="5"/>
    <x v="19"/>
    <n v="2022"/>
    <n v="4"/>
    <n v="16"/>
    <d v="2022-04-13T00:00:00"/>
    <d v="2022-04-13T00:00:00"/>
    <d v="2022-04-13T00:00:00"/>
    <d v="2022-04-13T00:00:00"/>
    <s v="완료"/>
    <m/>
    <m/>
    <m/>
    <s v="이주형/ 김성용"/>
    <s v="이주형/ 김성용"/>
    <x v="112"/>
    <s v="이창섭"/>
    <m/>
  </r>
  <r>
    <n v="3827"/>
    <s v="202204-056"/>
    <s v="N"/>
    <x v="3447"/>
    <s v="helpdesk"/>
    <x v="3"/>
    <x v="5"/>
    <x v="19"/>
    <n v="2022"/>
    <n v="4"/>
    <n v="16"/>
    <d v="2022-04-13T00:00:00"/>
    <d v="2022-04-13T00:00:00"/>
    <d v="2022-04-13T00:00:00"/>
    <d v="2022-04-13T00:00:00"/>
    <s v="완료"/>
    <m/>
    <m/>
    <m/>
    <s v="김형수"/>
    <s v="김형수"/>
    <x v="112"/>
    <s v="이창섭"/>
    <m/>
  </r>
  <r>
    <n v="3828"/>
    <s v="202204-057"/>
    <s v="N"/>
    <x v="3448"/>
    <s v="helpdesk"/>
    <x v="3"/>
    <x v="5"/>
    <x v="19"/>
    <n v="2022"/>
    <n v="4"/>
    <n v="16"/>
    <d v="2022-04-13T00:00:00"/>
    <d v="2022-04-13T00:00:00"/>
    <d v="2022-04-13T00:00:00"/>
    <d v="2022-04-13T00:00:00"/>
    <s v="완료"/>
    <m/>
    <m/>
    <m/>
    <s v="이수진"/>
    <s v="이수진"/>
    <x v="112"/>
    <s v="이창섭"/>
    <m/>
  </r>
  <r>
    <n v="3829"/>
    <s v="202204-058"/>
    <s v="N"/>
    <x v="3449"/>
    <s v="WMS"/>
    <x v="3"/>
    <x v="5"/>
    <x v="19"/>
    <n v="2022"/>
    <n v="4"/>
    <n v="16"/>
    <d v="2022-04-11T00:00:00"/>
    <d v="2022-04-11T00:00:00"/>
    <d v="2022-04-11T00:00:00"/>
    <d v="2022-04-11T00:00:00"/>
    <s v="완료"/>
    <m/>
    <m/>
    <m/>
    <s v="이태경"/>
    <s v="이태경"/>
    <x v="93"/>
    <s v="노희만"/>
    <m/>
  </r>
  <r>
    <n v="3830"/>
    <s v="202204-059"/>
    <s v="N"/>
    <x v="3450"/>
    <s v="WMS"/>
    <x v="3"/>
    <x v="5"/>
    <x v="19"/>
    <n v="2022"/>
    <n v="4"/>
    <n v="16"/>
    <d v="2022-04-11T00:00:00"/>
    <d v="2022-04-11T00:00:00"/>
    <d v="2022-04-11T00:00:00"/>
    <d v="2022-04-11T00:00:00"/>
    <s v="완료"/>
    <m/>
    <m/>
    <m/>
    <s v="이태경"/>
    <s v="이태경"/>
    <x v="93"/>
    <s v="노희만"/>
    <m/>
  </r>
  <r>
    <n v="3831"/>
    <s v="202204-060"/>
    <s v="N"/>
    <x v="3451"/>
    <s v="WMS"/>
    <x v="3"/>
    <x v="5"/>
    <x v="19"/>
    <n v="2022"/>
    <n v="4"/>
    <n v="16"/>
    <d v="2022-04-11T00:00:00"/>
    <d v="2022-04-11T00:00:00"/>
    <d v="2022-04-11T00:00:00"/>
    <d v="2022-04-11T00:00:00"/>
    <s v="완료"/>
    <m/>
    <m/>
    <m/>
    <s v="이태경"/>
    <s v="이태경"/>
    <x v="93"/>
    <s v="노희만"/>
    <m/>
  </r>
  <r>
    <n v="3832"/>
    <s v="202204-061"/>
    <s v="N"/>
    <x v="3452"/>
    <s v="SFA WMS "/>
    <x v="3"/>
    <x v="5"/>
    <x v="19"/>
    <n v="2022"/>
    <n v="4"/>
    <n v="16"/>
    <d v="2022-04-11T00:00:00"/>
    <d v="2022-04-11T00:00:00"/>
    <d v="2022-04-11T00:00:00"/>
    <d v="2022-04-11T00:00:00"/>
    <s v="완료"/>
    <m/>
    <m/>
    <m/>
    <s v="이태경"/>
    <s v="이태경"/>
    <x v="93"/>
    <s v="노희만"/>
    <m/>
  </r>
  <r>
    <n v="3833"/>
    <s v="202204-062"/>
    <s v="N"/>
    <x v="3453"/>
    <s v="TFO WMS "/>
    <x v="3"/>
    <x v="5"/>
    <x v="19"/>
    <n v="2022"/>
    <n v="4"/>
    <n v="16"/>
    <d v="2022-04-11T00:00:00"/>
    <d v="2022-04-11T00:00:00"/>
    <d v="2022-04-11T00:00:00"/>
    <d v="2022-04-11T00:00:00"/>
    <s v="완료"/>
    <m/>
    <m/>
    <m/>
    <s v="진범오"/>
    <s v="진범오"/>
    <x v="93"/>
    <s v="노희만"/>
    <m/>
  </r>
  <r>
    <n v="3834"/>
    <s v="202204-063"/>
    <s v="N"/>
    <x v="3454"/>
    <s v="TFO WMS "/>
    <x v="3"/>
    <x v="5"/>
    <x v="19"/>
    <n v="2022"/>
    <n v="4"/>
    <n v="16"/>
    <d v="2022-04-12T00:00:00"/>
    <d v="2022-04-12T00:00:00"/>
    <d v="2022-04-12T00:00:00"/>
    <d v="2022-04-12T00:00:00"/>
    <s v="완료"/>
    <m/>
    <m/>
    <m/>
    <s v="정경숙"/>
    <s v="정경숙"/>
    <x v="93"/>
    <s v="노희만"/>
    <m/>
  </r>
  <r>
    <n v="3835"/>
    <s v="202204-064"/>
    <s v="N"/>
    <x v="3455"/>
    <s v="SFA WMS "/>
    <x v="3"/>
    <x v="5"/>
    <x v="19"/>
    <n v="2022"/>
    <n v="4"/>
    <n v="16"/>
    <d v="2022-04-12T00:00:00"/>
    <d v="2022-04-12T00:00:00"/>
    <d v="2022-04-12T00:00:00"/>
    <d v="2022-04-12T00:00:00"/>
    <s v="완료"/>
    <m/>
    <m/>
    <m/>
    <s v="이태경"/>
    <s v="이태경"/>
    <x v="93"/>
    <s v="노희만"/>
    <m/>
  </r>
  <r>
    <n v="3836"/>
    <s v="202204-065"/>
    <s v="N"/>
    <x v="3456"/>
    <s v="PANG"/>
    <x v="3"/>
    <x v="5"/>
    <x v="19"/>
    <n v="2022"/>
    <n v="4"/>
    <n v="17"/>
    <d v="2022-04-11T00:00:00"/>
    <d v="2022-04-11T00:00:00"/>
    <d v="2022-04-11T00:00:00"/>
    <d v="2022-04-20T00:00:00"/>
    <s v="완료"/>
    <m/>
    <m/>
    <m/>
    <s v="임동건"/>
    <s v="임동건"/>
    <x v="111"/>
    <s v="정지범"/>
    <s v="외부 지원으로 견적서 발급"/>
  </r>
  <r>
    <n v="3837"/>
    <s v="202204-066"/>
    <s v="N"/>
    <x v="3457"/>
    <s v="MES"/>
    <x v="3"/>
    <x v="5"/>
    <x v="19"/>
    <n v="2022"/>
    <n v="4"/>
    <n v="16"/>
    <d v="2022-04-12T00:00:00"/>
    <d v="2022-04-12T00:00:00"/>
    <d v="2022-04-12T00:00:00"/>
    <d v="2022-04-12T00:00:00"/>
    <s v="완료"/>
    <m/>
    <m/>
    <m/>
    <s v="IT"/>
    <s v="IT"/>
    <x v="111"/>
    <s v="정지범"/>
    <s v="공정에 맞는 장비인지 확인 필요"/>
  </r>
  <r>
    <n v="3838"/>
    <s v="202204-067"/>
    <s v="N"/>
    <x v="3458"/>
    <s v="NETWORK"/>
    <x v="3"/>
    <x v="5"/>
    <x v="19"/>
    <n v="2022"/>
    <n v="4"/>
    <n v="16"/>
    <d v="2022-04-12T00:00:00"/>
    <d v="2022-04-12T00:00:00"/>
    <d v="2022-04-12T00:00:00"/>
    <d v="2022-04-12T00:00:00"/>
    <s v="완료"/>
    <m/>
    <m/>
    <m/>
    <s v="이기혁"/>
    <s v="이기혁"/>
    <x v="111"/>
    <s v="정지범"/>
    <s v="그룹웨어 및 네트워크 설정"/>
  </r>
  <r>
    <n v="3839"/>
    <s v="202204-068"/>
    <s v="N"/>
    <x v="3459"/>
    <s v="IT"/>
    <x v="3"/>
    <x v="5"/>
    <x v="19"/>
    <n v="2022"/>
    <n v="4"/>
    <n v="16"/>
    <d v="2022-04-13T00:00:00"/>
    <d v="2022-04-13T00:00:00"/>
    <d v="2022-04-13T00:00:00"/>
    <d v="2022-04-13T00:00:00"/>
    <s v="완료"/>
    <m/>
    <m/>
    <m/>
    <s v="송세현"/>
    <s v="송세현"/>
    <x v="111"/>
    <s v="정지범"/>
    <s v="생성 권한이 있는 팀장님에게 전달"/>
  </r>
  <r>
    <n v="3840"/>
    <s v="202204-069"/>
    <s v="N"/>
    <x v="3460"/>
    <s v="IT"/>
    <x v="3"/>
    <x v="5"/>
    <x v="19"/>
    <n v="2022"/>
    <n v="4"/>
    <n v="16"/>
    <d v="2022-04-14T00:00:00"/>
    <d v="2022-04-14T00:00:00"/>
    <d v="2022-04-14T00:00:00"/>
    <d v="2022-04-14T00:00:00"/>
    <s v="완료"/>
    <m/>
    <m/>
    <m/>
    <s v="김대영"/>
    <s v="김대영"/>
    <x v="111"/>
    <s v="정지범"/>
    <s v="외부 업체 지원 요청 및 견적서 요청"/>
  </r>
  <r>
    <n v="3841"/>
    <s v="202204-070"/>
    <s v="N"/>
    <x v="3461"/>
    <s v="SAP"/>
    <x v="3"/>
    <x v="5"/>
    <x v="19"/>
    <n v="2022"/>
    <n v="4"/>
    <n v="16"/>
    <d v="2022-04-15T00:00:00"/>
    <d v="2022-04-15T00:00:00"/>
    <d v="2022-04-15T00:00:00"/>
    <d v="2022-04-15T00:00:00"/>
    <s v="완료"/>
    <m/>
    <m/>
    <m/>
    <s v="최근영"/>
    <s v="최근영"/>
    <x v="37"/>
    <s v="이세웅"/>
    <s v="MES Ui Setting 화면 설명회 참석"/>
  </r>
  <r>
    <n v="3842"/>
    <s v="202204-071"/>
    <s v="N"/>
    <x v="3462"/>
    <s v="SAP"/>
    <x v="3"/>
    <x v="5"/>
    <x v="19"/>
    <n v="2022"/>
    <n v="4"/>
    <n v="16"/>
    <d v="2022-04-15T00:00:00"/>
    <d v="2022-04-15T00:00:00"/>
    <d v="2022-04-15T00:00:00"/>
    <d v="2022-04-15T00:00:00"/>
    <s v="완료"/>
    <m/>
    <m/>
    <m/>
    <s v="강덕우"/>
    <s v="강덕우"/>
    <x v="37"/>
    <s v="이세웅"/>
    <s v="SAP T-CODE:ZSDR0080, 대상조회 후, 작성시 오류발생_x000a_&quot;품목10&quot;이 없습니다&quot;, 8000472380(DN), 영업문서:331229=&gt;일정라인 값 수정"/>
  </r>
  <r>
    <n v="3843"/>
    <s v="202204-072"/>
    <s v="N"/>
    <x v="3463"/>
    <s v="SAP"/>
    <x v="3"/>
    <x v="5"/>
    <x v="20"/>
    <n v="2022"/>
    <n v="4"/>
    <n v="17"/>
    <d v="2022-04-18T00:00:00"/>
    <d v="2022-04-18T00:00:00"/>
    <d v="2022-04-18T00:00:00"/>
    <d v="2022-04-18T00:00:00"/>
    <s v="완료"/>
    <m/>
    <m/>
    <m/>
    <s v="조한이"/>
    <s v="조한이"/>
    <x v="37"/>
    <s v="이세웅"/>
    <s v="기획팀 김재현=&gt;이지애 담당자로 변경, 메일전송 및 담당자 변경"/>
  </r>
  <r>
    <n v="3844"/>
    <s v="202204-073"/>
    <s v="N"/>
    <x v="3464"/>
    <s v="SAP"/>
    <x v="3"/>
    <x v="5"/>
    <x v="20"/>
    <n v="2022"/>
    <n v="4"/>
    <n v="17"/>
    <d v="2022-04-18T00:00:00"/>
    <d v="2022-04-18T00:00:00"/>
    <d v="2022-04-18T00:00:00"/>
    <d v="2022-04-18T00:00:00"/>
    <s v="완료"/>
    <m/>
    <m/>
    <m/>
    <s v="권민경"/>
    <s v="권민경"/>
    <x v="37"/>
    <s v="이세웅"/>
    <s v="구매유형:OM / HB 확인, ( SAP T-CODE:ZMMR2090 )_x000a_구매요청시 해당건에 대한 조장+드럼수가 존재하는 경우에 HB로 확인됨"/>
  </r>
  <r>
    <n v="3845"/>
    <s v="202204-074"/>
    <s v="N"/>
    <x v="3465"/>
    <s v="SAP"/>
    <x v="3"/>
    <x v="5"/>
    <x v="20"/>
    <n v="2022"/>
    <n v="4"/>
    <n v="17"/>
    <d v="2022-04-19T00:00:00"/>
    <d v="2022-04-19T00:00:00"/>
    <d v="2022-04-19T00:00:00"/>
    <d v="2022-04-19T00:00:00"/>
    <s v="완료"/>
    <m/>
    <m/>
    <m/>
    <s v="조한이"/>
    <s v="조한이"/>
    <x v="37"/>
    <s v="이세웅"/>
    <s v="22.03 CO 수불부에 생산량 0, 투입실제금액 발생건 처리요청_x000a_총 22개 자재, 해당건 신규로 생산실적 처리이후에, CO 요청한 937로 일괄처리"/>
  </r>
  <r>
    <n v="3846"/>
    <s v="202204-075"/>
    <s v="N"/>
    <x v="3466"/>
    <s v="SAP"/>
    <x v="3"/>
    <x v="5"/>
    <x v="20"/>
    <n v="2022"/>
    <n v="4"/>
    <n v="17"/>
    <d v="2022-04-19T00:00:00"/>
    <d v="2022-04-19T00:00:00"/>
    <d v="2022-04-19T00:00:00"/>
    <d v="2022-04-19T00:00:00"/>
    <s v="완료"/>
    <m/>
    <m/>
    <m/>
    <s v="이숭용"/>
    <s v="이숭용"/>
    <x v="37"/>
    <s v="이세웅"/>
    <s v="꼬리표번호:C01SHE0022204150016, 배치번호:0005237449_x000a_해당건 22.04 출고처리(601) 완료된 제품으로 확인됨"/>
  </r>
  <r>
    <n v="3847"/>
    <s v="202204-076"/>
    <s v="N"/>
    <x v="3466"/>
    <s v="SAP"/>
    <x v="3"/>
    <x v="5"/>
    <x v="20"/>
    <n v="2022"/>
    <n v="4"/>
    <n v="17"/>
    <d v="2022-04-20T00:00:00"/>
    <d v="2022-04-20T00:00:00"/>
    <d v="2022-04-20T00:00:00"/>
    <d v="2022-04-20T00:00:00"/>
    <s v="완료"/>
    <m/>
    <m/>
    <m/>
    <s v="조한이"/>
    <s v="조한이"/>
    <x v="37"/>
    <s v="이세웅"/>
    <s v="원가팀 요청으로, 생산에서 O급 폐기처리에 대한 MES 로직변경_x000a_프로그램 개발하여, 132 생산실적 취소가 아닌 937 이동유형 처리예정_x000a_차주까지 업무분석 후 개발예정"/>
  </r>
  <r>
    <n v="3848"/>
    <s v="202204-077"/>
    <s v="N"/>
    <x v="3467"/>
    <s v="SAP"/>
    <x v="3"/>
    <x v="5"/>
    <x v="20"/>
    <n v="2022"/>
    <n v="4"/>
    <n v="17"/>
    <d v="2022-04-20T00:00:00"/>
    <d v="2022-04-20T00:00:00"/>
    <d v="2022-04-20T00:00:00"/>
    <d v="2022-04-20T00:00:00"/>
    <s v="완료"/>
    <m/>
    <m/>
    <m/>
    <s v="강현주"/>
    <s v="강현주"/>
    <x v="37"/>
    <s v="이세웅"/>
    <s v="관계사 거래처 코드는 자동부여가 아닌, 계정(관계사) + 관리하는 거래처코드_x000a_로 진행안내"/>
  </r>
  <r>
    <n v="3849"/>
    <s v="202204-078"/>
    <s v="N"/>
    <x v="3468"/>
    <s v="SAP"/>
    <x v="3"/>
    <x v="5"/>
    <x v="20"/>
    <n v="2022"/>
    <n v="4"/>
    <n v="17"/>
    <d v="2022-04-19T00:00:00"/>
    <d v="2022-04-19T00:00:00"/>
    <d v="2022-04-19T00:00:00"/>
    <d v="2022-04-19T00:00:00"/>
    <s v="완료"/>
    <m/>
    <m/>
    <m/>
    <s v="유경봉"/>
    <s v="유경봉"/>
    <x v="37"/>
    <s v="이세웅"/>
    <s v="SAP T-CODE:ZFIR1085, =&gt; ZFIR1080과 동일하게 필드명칭에 대한 내용변경"/>
  </r>
  <r>
    <n v="3850"/>
    <s v="202204-079"/>
    <s v="N"/>
    <x v="1861"/>
    <s v="그룹웨어"/>
    <x v="3"/>
    <x v="5"/>
    <x v="20"/>
    <n v="2022"/>
    <n v="4"/>
    <n v="17"/>
    <d v="2022-04-18T00:00:00"/>
    <d v="2022-04-18T00:00:00"/>
    <d v="2022-04-18T00:00:00"/>
    <d v="2022-04-18T00:00:00"/>
    <s v="완료"/>
    <m/>
    <m/>
    <m/>
    <s v="박슬기"/>
    <s v="박슬기"/>
    <x v="113"/>
    <s v="정환규"/>
    <s v="사용자: 석진환"/>
  </r>
  <r>
    <n v="3851"/>
    <s v="202204-080"/>
    <s v="N"/>
    <x v="3469"/>
    <s v="그룹웨어"/>
    <x v="3"/>
    <x v="5"/>
    <x v="20"/>
    <n v="2022"/>
    <n v="4"/>
    <n v="17"/>
    <d v="2022-04-18T00:00:00"/>
    <d v="2022-04-18T00:00:00"/>
    <d v="2022-04-18T00:00:00"/>
    <d v="2022-04-18T00:00:00"/>
    <s v="완료"/>
    <m/>
    <m/>
    <m/>
    <s v="박슬기"/>
    <s v="박슬기"/>
    <x v="113"/>
    <s v="정환규"/>
    <s v="사용자 : 정형모, 이성훈, 김대철"/>
  </r>
  <r>
    <n v="3852"/>
    <s v="202204-081"/>
    <s v="N"/>
    <x v="3373"/>
    <s v="MES"/>
    <x v="3"/>
    <x v="5"/>
    <x v="20"/>
    <n v="2022"/>
    <n v="4"/>
    <n v="17"/>
    <d v="2022-04-18T00:00:00"/>
    <d v="2022-04-18T00:00:00"/>
    <d v="2022-04-18T00:00:00"/>
    <d v="2022-04-20T00:00:00"/>
    <s v="완료"/>
    <m/>
    <m/>
    <m/>
    <s v="이경태"/>
    <s v="이경태"/>
    <x v="113"/>
    <s v="정환규"/>
    <s v="재고이관으로 케이블 MES 자재코드변경건_x000a_(삭제 : 총 327건, 복구 : 총 325건 )"/>
  </r>
  <r>
    <n v="3853"/>
    <s v="202204-082"/>
    <s v="N"/>
    <x v="3470"/>
    <s v="그룹웨어"/>
    <x v="3"/>
    <x v="5"/>
    <x v="20"/>
    <n v="2022"/>
    <n v="4"/>
    <n v="17"/>
    <d v="2022-04-20T00:00:00"/>
    <d v="2022-04-20T00:00:00"/>
    <d v="2022-04-20T00:00:00"/>
    <d v="2022-04-20T00:00:00"/>
    <s v="완료"/>
    <m/>
    <m/>
    <m/>
    <s v="이상원"/>
    <s v="이상원"/>
    <x v="113"/>
    <s v="정환규"/>
    <s v="인수인계로 퇴사인원 메일 포워딩 설정작업"/>
  </r>
  <r>
    <n v="3854"/>
    <s v="202204-083"/>
    <s v="N"/>
    <x v="3471"/>
    <s v="그룹웨어"/>
    <x v="3"/>
    <x v="5"/>
    <x v="20"/>
    <n v="2022"/>
    <n v="4"/>
    <n v="17"/>
    <d v="2022-04-20T00:00:00"/>
    <d v="2022-04-20T00:00:00"/>
    <d v="2022-04-20T00:00:00"/>
    <d v="2022-04-20T00:00:00"/>
    <s v="완료"/>
    <m/>
    <m/>
    <m/>
    <s v="정형모"/>
    <s v="정형모"/>
    <x v="113"/>
    <s v="정환규"/>
    <s v="계정연동은 정상확인, 카드정보등록과정에서 오류발생 확인되어_x000a_재무팀 인계 "/>
  </r>
  <r>
    <n v="3855"/>
    <s v="202204-084"/>
    <s v="N"/>
    <x v="3472"/>
    <s v="그룹웨어"/>
    <x v="3"/>
    <x v="5"/>
    <x v="20"/>
    <n v="2022"/>
    <n v="4"/>
    <n v="17"/>
    <d v="2022-04-20T00:00:00"/>
    <d v="2022-04-20T00:00:00"/>
    <d v="2022-04-20T00:00:00"/>
    <d v="2022-04-21T00:00:00"/>
    <s v="완료"/>
    <m/>
    <m/>
    <m/>
    <s v="이민재"/>
    <s v="이민재"/>
    <x v="113"/>
    <s v="정환규"/>
    <s v="재입사인원 퇴서전 자료 백업요청으로 사번재등록건, 21일 원상복구"/>
  </r>
  <r>
    <n v="3856"/>
    <s v="202204-085"/>
    <s v="N"/>
    <x v="3473"/>
    <s v="helpdesk"/>
    <x v="3"/>
    <x v="5"/>
    <x v="20"/>
    <n v="2022"/>
    <n v="4"/>
    <n v="17"/>
    <d v="2022-04-18T00:00:00"/>
    <d v="2022-04-18T00:00:00"/>
    <d v="2022-04-18T00:00:00"/>
    <d v="2022-04-18T00:00:00"/>
    <s v="완료"/>
    <m/>
    <m/>
    <m/>
    <s v="석진환"/>
    <s v="석진환"/>
    <x v="112"/>
    <s v="이창섭"/>
    <m/>
  </r>
  <r>
    <n v="3857"/>
    <s v="202204-086"/>
    <s v="N"/>
    <x v="3474"/>
    <s v="helpdesk"/>
    <x v="3"/>
    <x v="5"/>
    <x v="20"/>
    <n v="2022"/>
    <n v="4"/>
    <n v="17"/>
    <d v="2022-04-19T00:00:00"/>
    <d v="2022-04-19T00:00:00"/>
    <d v="2022-04-19T00:00:00"/>
    <d v="2022-04-19T00:00:00"/>
    <s v="완료"/>
    <m/>
    <m/>
    <m/>
    <s v="권영천"/>
    <s v="권영천"/>
    <x v="112"/>
    <s v="이창섭"/>
    <m/>
  </r>
  <r>
    <n v="3858"/>
    <s v="202204-087"/>
    <s v="N"/>
    <x v="3475"/>
    <s v="helpdesk"/>
    <x v="3"/>
    <x v="5"/>
    <x v="20"/>
    <n v="2022"/>
    <n v="4"/>
    <n v="17"/>
    <d v="2022-04-19T00:00:00"/>
    <d v="2022-04-19T00:00:00"/>
    <d v="2022-04-19T00:00:00"/>
    <d v="2022-04-19T00:00:00"/>
    <s v="완료"/>
    <m/>
    <m/>
    <m/>
    <s v="김인호"/>
    <s v="김인호"/>
    <x v="112"/>
    <s v="이창섭"/>
    <m/>
  </r>
  <r>
    <n v="3859"/>
    <s v="202204-088"/>
    <s v="N"/>
    <x v="3476"/>
    <s v="helpdesk"/>
    <x v="3"/>
    <x v="5"/>
    <x v="20"/>
    <n v="2022"/>
    <n v="4"/>
    <n v="17"/>
    <d v="2022-04-20T00:00:00"/>
    <d v="2022-04-20T00:00:00"/>
    <d v="2022-04-20T00:00:00"/>
    <d v="2022-04-20T00:00:00"/>
    <s v="완료"/>
    <m/>
    <m/>
    <m/>
    <s v="성명선"/>
    <s v="성명선"/>
    <x v="112"/>
    <s v="이창섭"/>
    <m/>
  </r>
  <r>
    <n v="3860"/>
    <s v="202204-089"/>
    <s v="N"/>
    <x v="3477"/>
    <s v="helpdesk"/>
    <x v="3"/>
    <x v="5"/>
    <x v="20"/>
    <n v="2022"/>
    <n v="4"/>
    <n v="17"/>
    <d v="2022-04-20T00:00:00"/>
    <d v="2022-04-20T00:00:00"/>
    <d v="2022-04-20T00:00:00"/>
    <d v="2022-04-20T00:00:00"/>
    <s v="완료"/>
    <m/>
    <m/>
    <m/>
    <s v="최근영"/>
    <s v="최근영"/>
    <x v="112"/>
    <s v="이창섭"/>
    <m/>
  </r>
  <r>
    <n v="3861"/>
    <s v="202204-090"/>
    <s v="N"/>
    <x v="3478"/>
    <s v="helpdesk"/>
    <x v="3"/>
    <x v="5"/>
    <x v="20"/>
    <n v="2022"/>
    <n v="4"/>
    <n v="17"/>
    <d v="2022-04-20T00:00:00"/>
    <d v="2022-04-20T00:00:00"/>
    <d v="2022-04-20T00:00:00"/>
    <d v="2022-04-20T00:00:00"/>
    <s v="완료"/>
    <m/>
    <m/>
    <m/>
    <s v="서호경"/>
    <s v="서호경"/>
    <x v="112"/>
    <s v="이창섭"/>
    <m/>
  </r>
  <r>
    <n v="3862"/>
    <s v="202204-091"/>
    <s v="N"/>
    <x v="3479"/>
    <s v="helpdesk"/>
    <x v="3"/>
    <x v="5"/>
    <x v="20"/>
    <n v="2022"/>
    <n v="4"/>
    <n v="17"/>
    <d v="2022-04-20T00:00:00"/>
    <d v="2022-04-20T00:00:00"/>
    <d v="2022-04-20T00:00:00"/>
    <d v="2022-04-20T00:00:00"/>
    <s v="완료"/>
    <m/>
    <m/>
    <m/>
    <s v="한승희"/>
    <s v="한승희"/>
    <x v="112"/>
    <s v="이창섭"/>
    <m/>
  </r>
  <r>
    <n v="3863"/>
    <s v="202204-092"/>
    <s v="N"/>
    <x v="3480"/>
    <s v="helpdesk"/>
    <x v="3"/>
    <x v="5"/>
    <x v="20"/>
    <n v="2022"/>
    <n v="4"/>
    <n v="17"/>
    <d v="2022-04-20T00:00:00"/>
    <d v="2022-04-20T00:00:00"/>
    <d v="2022-04-20T00:00:00"/>
    <d v="2022-04-20T00:00:00"/>
    <s v="완료"/>
    <m/>
    <m/>
    <m/>
    <s v="신봉현"/>
    <s v="신봉현"/>
    <x v="112"/>
    <s v="이창섭"/>
    <m/>
  </r>
  <r>
    <n v="3864"/>
    <s v="202204-093"/>
    <s v="N"/>
    <x v="3481"/>
    <s v="helpdesk"/>
    <x v="3"/>
    <x v="5"/>
    <x v="20"/>
    <n v="2022"/>
    <n v="4"/>
    <n v="17"/>
    <d v="2022-04-21T00:00:00"/>
    <d v="2022-04-21T00:00:00"/>
    <d v="2022-04-21T00:00:00"/>
    <d v="2022-04-21T00:00:00"/>
    <s v="완료"/>
    <m/>
    <m/>
    <m/>
    <s v="이우형/이주형/김성용"/>
    <s v="이우형/이주형/김성용"/>
    <x v="112"/>
    <s v="이창섭"/>
    <m/>
  </r>
  <r>
    <n v="3865"/>
    <s v="202204-094"/>
    <s v="N"/>
    <x v="3482"/>
    <s v="helpdesk"/>
    <x v="3"/>
    <x v="5"/>
    <x v="20"/>
    <n v="2022"/>
    <n v="4"/>
    <n v="17"/>
    <d v="2022-04-21T00:00:00"/>
    <d v="2022-04-21T00:00:00"/>
    <d v="2022-04-21T00:00:00"/>
    <d v="2022-04-21T00:00:00"/>
    <s v="완료"/>
    <m/>
    <m/>
    <m/>
    <s v="정명준"/>
    <s v="정명준"/>
    <x v="112"/>
    <s v="이창섭"/>
    <m/>
  </r>
  <r>
    <n v="3866"/>
    <s v="202204-095"/>
    <s v="N"/>
    <x v="3483"/>
    <s v="helpdesk"/>
    <x v="3"/>
    <x v="5"/>
    <x v="20"/>
    <n v="2022"/>
    <n v="4"/>
    <n v="17"/>
    <d v="2022-04-21T00:00:00"/>
    <d v="2022-04-21T00:00:00"/>
    <d v="2022-04-21T00:00:00"/>
    <d v="2022-04-21T00:00:00"/>
    <s v="완료"/>
    <m/>
    <m/>
    <m/>
    <s v="조형수"/>
    <s v="조형수"/>
    <x v="112"/>
    <s v="이창섭"/>
    <m/>
  </r>
  <r>
    <n v="3867"/>
    <s v="202204-096"/>
    <s v="N"/>
    <x v="3484"/>
    <s v="helpdesk"/>
    <x v="3"/>
    <x v="5"/>
    <x v="20"/>
    <n v="2022"/>
    <n v="7"/>
    <n v="28"/>
    <d v="2022-04-21T00:00:00"/>
    <d v="2022-04-21T00:00:00"/>
    <d v="2022-04-21T00:00:00"/>
    <d v="2022-07-07T00:00:00"/>
    <s v="완료"/>
    <m/>
    <m/>
    <m/>
    <s v="이창섭"/>
    <s v="이창섭"/>
    <x v="112"/>
    <s v="이창섭"/>
    <m/>
  </r>
  <r>
    <n v="3868"/>
    <s v="202204-097"/>
    <s v="N"/>
    <x v="3485"/>
    <s v="MES"/>
    <x v="3"/>
    <x v="5"/>
    <x v="20"/>
    <n v="2022"/>
    <n v="4"/>
    <n v="17"/>
    <d v="2022-04-19T00:00:00"/>
    <d v="2022-04-19T00:00:00"/>
    <d v="2022-04-19T00:00:00"/>
    <d v="2022-04-19T00:00:00"/>
    <s v="완료"/>
    <m/>
    <m/>
    <m/>
    <s v="문대승"/>
    <s v="문대승"/>
    <x v="93"/>
    <s v="노희만"/>
    <m/>
  </r>
  <r>
    <n v="3869"/>
    <s v="202204-098"/>
    <s v="N"/>
    <x v="3486"/>
    <s v="MES"/>
    <x v="3"/>
    <x v="5"/>
    <x v="20"/>
    <n v="2022"/>
    <n v="4"/>
    <n v="17"/>
    <d v="2022-04-21T00:00:00"/>
    <d v="2022-04-21T00:00:00"/>
    <d v="2022-04-21T00:00:00"/>
    <d v="2022-04-22T00:00:00"/>
    <s v="완료"/>
    <m/>
    <m/>
    <m/>
    <s v="이규민/임동건"/>
    <s v="이규민/임동건"/>
    <x v="114"/>
    <s v="노희만/정지범"/>
    <m/>
  </r>
  <r>
    <n v="3870"/>
    <s v="202204-099"/>
    <s v="N"/>
    <x v="3487"/>
    <s v="MES"/>
    <x v="3"/>
    <x v="5"/>
    <x v="20"/>
    <n v="2022"/>
    <n v="4"/>
    <n v="17"/>
    <d v="2022-04-18T00:00:00"/>
    <d v="2022-04-18T00:00:00"/>
    <d v="2022-04-18T00:00:00"/>
    <d v="2022-04-22T00:00:00"/>
    <s v="완료"/>
    <m/>
    <m/>
    <m/>
    <s v="이태경"/>
    <s v="이태경"/>
    <x v="93"/>
    <s v="노희만"/>
    <m/>
  </r>
  <r>
    <n v="3871"/>
    <s v="202204-100"/>
    <s v="N"/>
    <x v="3488"/>
    <s v="MES"/>
    <x v="3"/>
    <x v="5"/>
    <x v="20"/>
    <n v="2022"/>
    <n v="4"/>
    <n v="17"/>
    <d v="2022-04-21T00:00:00"/>
    <d v="2022-04-21T00:00:00"/>
    <d v="2022-04-21T00:00:00"/>
    <d v="2022-04-21T00:00:00"/>
    <s v="완료"/>
    <m/>
    <m/>
    <m/>
    <s v="김대영"/>
    <s v="김대영"/>
    <x v="93"/>
    <s v="노희만"/>
    <m/>
  </r>
  <r>
    <n v="3872"/>
    <s v="202204-101"/>
    <s v="N"/>
    <x v="3489"/>
    <s v="IT"/>
    <x v="3"/>
    <x v="5"/>
    <x v="20"/>
    <n v="2022"/>
    <n v="4"/>
    <n v="17"/>
    <d v="2022-04-18T00:00:00"/>
    <d v="2022-04-18T00:00:00"/>
    <d v="2022-04-18T00:00:00"/>
    <d v="2022-04-18T00:00:00"/>
    <s v="완료"/>
    <m/>
    <m/>
    <m/>
    <s v="김대영"/>
    <s v="김대영"/>
    <x v="111"/>
    <s v="정지범"/>
    <s v="프린터 테스트 요청"/>
  </r>
  <r>
    <n v="3873"/>
    <s v="202204-102"/>
    <s v="N"/>
    <x v="3490"/>
    <s v="NETWORK"/>
    <x v="3"/>
    <x v="5"/>
    <x v="20"/>
    <n v="2022"/>
    <n v="4"/>
    <n v="17"/>
    <d v="2022-04-18T00:00:00"/>
    <d v="2022-04-18T00:00:00"/>
    <d v="2022-04-18T00:00:00"/>
    <d v="2022-04-19T00:00:00"/>
    <s v="완료"/>
    <m/>
    <m/>
    <m/>
    <s v="IT"/>
    <s v="IT"/>
    <x v="111"/>
    <s v="정지범"/>
    <s v="임시가설 제거 및 선로 정리 및 환경 정리"/>
  </r>
  <r>
    <n v="3874"/>
    <s v="202204-103"/>
    <s v="N"/>
    <x v="3491"/>
    <s v="IT"/>
    <x v="3"/>
    <x v="5"/>
    <x v="20"/>
    <n v="2022"/>
    <n v="4"/>
    <n v="17"/>
    <d v="2022-04-18T00:00:00"/>
    <d v="2022-04-18T00:00:00"/>
    <d v="2022-04-18T00:00:00"/>
    <d v="2022-04-18T00:00:00"/>
    <s v="완료"/>
    <m/>
    <m/>
    <m/>
    <s v="IT"/>
    <s v="IT"/>
    <x v="111"/>
    <s v="정지범"/>
    <s v="추가적인 스케쥴은 추후 연락"/>
  </r>
  <r>
    <n v="3875"/>
    <s v="202204-104"/>
    <s v="N"/>
    <x v="3492"/>
    <s v="NETWORK"/>
    <x v="3"/>
    <x v="5"/>
    <x v="20"/>
    <n v="2022"/>
    <n v="4"/>
    <n v="17"/>
    <d v="2022-04-21T00:00:00"/>
    <d v="2022-04-21T00:00:00"/>
    <d v="2022-04-21T00:00:00"/>
    <d v="2022-04-21T00:00:00"/>
    <s v="완료"/>
    <m/>
    <m/>
    <m/>
    <s v="이창섭"/>
    <s v="이창섭"/>
    <x v="111"/>
    <s v="정지범"/>
    <m/>
  </r>
  <r>
    <n v="3876"/>
    <s v="202204-105"/>
    <s v="N"/>
    <x v="3493"/>
    <s v="SAP"/>
    <x v="3"/>
    <x v="5"/>
    <x v="20"/>
    <n v="2022"/>
    <n v="4"/>
    <n v="17"/>
    <d v="2022-04-22T00:00:00"/>
    <d v="2022-04-22T00:00:00"/>
    <d v="2022-04-22T00:00:00"/>
    <d v="2022-04-22T00:00:00"/>
    <s v="완료"/>
    <m/>
    <m/>
    <m/>
    <s v="전다해"/>
    <s v="전다해"/>
    <x v="37"/>
    <s v="이세웅"/>
    <s v="SAP T-CODE : KKF9"/>
  </r>
  <r>
    <n v="3877"/>
    <s v="202204-106"/>
    <s v="N"/>
    <x v="3494"/>
    <s v="SAP"/>
    <x v="3"/>
    <x v="5"/>
    <x v="21"/>
    <n v="2022"/>
    <n v="4"/>
    <n v="18"/>
    <d v="2022-04-25T00:00:00"/>
    <d v="2022-04-25T00:00:00"/>
    <d v="2022-04-25T00:00:00"/>
    <d v="2022-04-25T00:00:00"/>
    <s v="완료"/>
    <m/>
    <m/>
    <m/>
    <s v="김미경"/>
    <s v="김미경"/>
    <x v="37"/>
    <s v="이세웅"/>
    <s v="이동유형 : 161로 입고처리 _x000a_해당 재고 수량과 동일한 수량의 발주처리 후, 입고처리시 오류없이 처리확인"/>
  </r>
  <r>
    <n v="3878"/>
    <s v="202204-107"/>
    <s v="N"/>
    <x v="3495"/>
    <s v="SAP"/>
    <x v="3"/>
    <x v="5"/>
    <x v="21"/>
    <n v="2022"/>
    <n v="4"/>
    <n v="18"/>
    <d v="2022-04-25T00:00:00"/>
    <d v="2022-04-25T00:00:00"/>
    <d v="2022-04-25T00:00:00"/>
    <d v="2022-04-25T00:00:00"/>
    <s v="완료"/>
    <m/>
    <m/>
    <m/>
    <s v="권민경"/>
    <s v="권민경"/>
    <x v="37"/>
    <s v="이세웅"/>
    <s v="SAP T-CODE: TK12 로 해당 운송업체 가격결정_x000a_일괄 처리 요청 화면 확인, 현재 존재 X, 해당건 현업에서 처리예정_x000a_해당 프로그램 처리에 준하여 현업편의성 필요로 해당건 처리방법모색"/>
  </r>
  <r>
    <n v="3879"/>
    <s v="202204-108"/>
    <s v="N"/>
    <x v="3496"/>
    <s v="SAP"/>
    <x v="3"/>
    <x v="5"/>
    <x v="21"/>
    <n v="2022"/>
    <n v="4"/>
    <n v="18"/>
    <d v="2022-04-26T00:00:00"/>
    <d v="2022-04-26T00:00:00"/>
    <d v="2022-04-26T00:00:00"/>
    <d v="2022-04-26T00:00:00"/>
    <s v="완료"/>
    <m/>
    <m/>
    <m/>
    <s v="유경봉"/>
    <s v="유경봉"/>
    <x v="37"/>
    <s v="이세웅"/>
    <s v="SAP T-CODE : S_ALR_87008943_x000a_1245011 [ 임차보증금-유동 ] =&gt; Mapping 처리"/>
  </r>
  <r>
    <n v="3880"/>
    <s v="202204-109"/>
    <s v="N"/>
    <x v="3497"/>
    <s v="SAP"/>
    <x v="3"/>
    <x v="5"/>
    <x v="21"/>
    <n v="2022"/>
    <n v="4"/>
    <n v="18"/>
    <d v="2022-04-26T00:00:00"/>
    <d v="2022-04-26T00:00:00"/>
    <d v="2022-04-26T00:00:00"/>
    <d v="2022-04-26T00:00:00"/>
    <s v="완료"/>
    <m/>
    <m/>
    <m/>
    <s v="김형수"/>
    <s v="김형수"/>
    <x v="37"/>
    <s v="이세웅"/>
    <s v="SAP T-CODE:ZTET100에서 BL 작성 시 오류,_x000a_ZTSI011 T-CODE에서 해당 Master 추가 작업 수행"/>
  </r>
  <r>
    <n v="3881"/>
    <s v="202204-110"/>
    <s v="N"/>
    <x v="3498"/>
    <s v="SAP"/>
    <x v="3"/>
    <x v="5"/>
    <x v="21"/>
    <n v="2022"/>
    <n v="4"/>
    <n v="18"/>
    <d v="2022-04-27T00:00:00"/>
    <d v="2022-04-27T00:00:00"/>
    <d v="2022-04-27T00:00:00"/>
    <d v="2022-04-27T00:00:00"/>
    <s v="완료"/>
    <m/>
    <m/>
    <m/>
    <s v="전다해"/>
    <s v="전다해"/>
    <x v="37"/>
    <s v="이세웅"/>
    <s v="SAP T-CODE:ZPPCB399(ZPPCB393을 COPY)하여, ( 원가팀에서 요청 )_x000a_원가적으로 937/132 이동유형 처리가능토록 프로그램 처리"/>
  </r>
  <r>
    <n v="3882"/>
    <s v="202204-111"/>
    <s v="N"/>
    <x v="3499"/>
    <s v="SAP"/>
    <x v="3"/>
    <x v="5"/>
    <x v="21"/>
    <n v="2022"/>
    <n v="4"/>
    <n v="18"/>
    <d v="2022-04-27T00:00:00"/>
    <d v="2022-04-27T00:00:00"/>
    <d v="2022-04-27T00:00:00"/>
    <d v="2022-04-27T00:00:00"/>
    <s v="완료"/>
    <m/>
    <m/>
    <m/>
    <s v="이수진"/>
    <s v="이수진"/>
    <x v="37"/>
    <s v="이세웅"/>
    <s v="해당건은 견적번호 작성이후, 설계요청번호와 기술팀에서 접수한 _x000a_요청번호 상이로 인하여 발생, 다시 재작성 요청으로 진행"/>
  </r>
  <r>
    <n v="3883"/>
    <s v="202204-112"/>
    <s v="N"/>
    <x v="3500"/>
    <s v="SAP"/>
    <x v="3"/>
    <x v="5"/>
    <x v="21"/>
    <n v="2022"/>
    <n v="4"/>
    <n v="18"/>
    <d v="2022-04-27T00:00:00"/>
    <d v="2022-04-27T00:00:00"/>
    <d v="2022-04-27T00:00:00"/>
    <d v="2022-04-27T00:00:00"/>
    <s v="완료"/>
    <m/>
    <m/>
    <m/>
    <s v="황진선"/>
    <s v="황진선"/>
    <x v="37"/>
    <s v="이세웅"/>
    <s v="SAP T-CODE:ZPPCB398, 수량부분까지 변경가능토록 현업요청_x000a_해당 요구 반영 후 프로그램 수정"/>
  </r>
  <r>
    <n v="3884"/>
    <s v="202204-113"/>
    <s v="N"/>
    <x v="3501"/>
    <s v="SAP"/>
    <x v="3"/>
    <x v="5"/>
    <x v="21"/>
    <n v="2022"/>
    <n v="4"/>
    <n v="18"/>
    <d v="2022-04-25T00:00:00"/>
    <d v="2022-04-25T00:00:00"/>
    <d v="2022-04-25T00:00:00"/>
    <d v="2022-04-28T00:00:00"/>
    <s v="완료"/>
    <m/>
    <m/>
    <m/>
    <s v="강도현"/>
    <s v="강도현"/>
    <x v="37"/>
    <s v="이세웅"/>
    <s v="원격으로 예산공장 기술팀과 설계진행사항 check(Test Server에서 진행)_x000a_공정특성 설계시, 외경부분값에 대한 프로그램 수정필요(진행 후 완료)"/>
  </r>
  <r>
    <n v="3885"/>
    <s v="202204-114"/>
    <s v="N"/>
    <x v="3502"/>
    <s v="SAP"/>
    <x v="3"/>
    <x v="5"/>
    <x v="21"/>
    <n v="2022"/>
    <n v="4"/>
    <n v="18"/>
    <d v="2022-04-28T00:00:00"/>
    <d v="2022-04-28T00:00:00"/>
    <d v="2022-04-28T00:00:00"/>
    <d v="2022-04-28T00:00:00"/>
    <s v="완료"/>
    <m/>
    <m/>
    <m/>
    <s v="조한이"/>
    <s v="조한이"/>
    <x v="37"/>
    <s v="이세웅"/>
    <s v="자재코드:AL-WIRE 코드, BOM 및 생산버전 존재=&gt;내부조달로 변경 후작업_x000a_원가적으로 AL 관련 그룸확인(원가)"/>
  </r>
  <r>
    <n v="3886"/>
    <s v="202204-115"/>
    <s v="N"/>
    <x v="3503"/>
    <s v="SAP"/>
    <x v="3"/>
    <x v="5"/>
    <x v="21"/>
    <n v="2022"/>
    <n v="4"/>
    <n v="18"/>
    <d v="2022-04-28T00:00:00"/>
    <d v="2022-04-28T00:00:00"/>
    <d v="2022-04-28T00:00:00"/>
    <d v="2022-04-28T00:00:00"/>
    <s v="완료"/>
    <m/>
    <m/>
    <m/>
    <s v="전다해"/>
    <s v="전다해"/>
    <x v="37"/>
    <s v="이세웅"/>
    <s v="22.04월 마감 관련 MES I/F 내역 및 오류 확인 모니터링 작업 수행"/>
  </r>
  <r>
    <n v="3887"/>
    <s v="202204-116"/>
    <s v="N"/>
    <x v="3373"/>
    <s v="MES"/>
    <x v="3"/>
    <x v="5"/>
    <x v="21"/>
    <n v="2022"/>
    <n v="4"/>
    <n v="18"/>
    <d v="2022-04-26T00:00:00"/>
    <d v="2022-04-26T00:00:00"/>
    <d v="2022-04-26T00:00:00"/>
    <d v="2022-04-26T00:00:00"/>
    <s v="완료"/>
    <m/>
    <m/>
    <m/>
    <s v="권영천"/>
    <s v="권영천"/>
    <x v="113"/>
    <s v="정환규"/>
    <s v="생산관리팀 요청으로 폐기완료된 항목 적용_x000a_(삭제 : 약 51000건)"/>
  </r>
  <r>
    <n v="3888"/>
    <s v="202204-117"/>
    <s v="N"/>
    <x v="3373"/>
    <s v="MES"/>
    <x v="3"/>
    <x v="5"/>
    <x v="21"/>
    <n v="2022"/>
    <n v="4"/>
    <n v="18"/>
    <d v="2022-04-27T00:00:00"/>
    <d v="2022-04-27T00:00:00"/>
    <d v="2022-04-27T00:00:00"/>
    <d v="2022-04-27T00:00:00"/>
    <s v="완료"/>
    <m/>
    <m/>
    <m/>
    <s v="권영천"/>
    <s v="권영천"/>
    <x v="113"/>
    <s v="정환규"/>
    <s v="생산관리팀 요청으로 폐기완료된 항목 적용_x000a_(삭제 : 약 7200건)"/>
  </r>
  <r>
    <n v="3889"/>
    <s v="202204-118"/>
    <s v="N"/>
    <x v="3504"/>
    <s v="e-accounting"/>
    <x v="3"/>
    <x v="5"/>
    <x v="21"/>
    <n v="2022"/>
    <n v="4"/>
    <n v="18"/>
    <d v="2022-04-26T00:00:00"/>
    <d v="2022-04-26T00:00:00"/>
    <d v="2022-04-26T00:00:00"/>
    <d v="2022-04-28T00:00:00"/>
    <s v="완료"/>
    <m/>
    <m/>
    <m/>
    <s v="이성훈"/>
    <s v="이성훈"/>
    <x v="113"/>
    <s v="정환규"/>
    <s v="사변변경으로 법인카드 미조회 현상발생, 확인및 대처안 제공"/>
  </r>
  <r>
    <n v="3890"/>
    <s v="202204-119"/>
    <s v="N"/>
    <x v="3505"/>
    <s v="MES"/>
    <x v="3"/>
    <x v="5"/>
    <x v="21"/>
    <n v="2022"/>
    <n v="4"/>
    <n v="18"/>
    <d v="2022-04-25T00:00:00"/>
    <d v="2022-04-25T00:00:00"/>
    <d v="2022-04-25T00:00:00"/>
    <d v="2022-04-25T00:00:00"/>
    <s v="완료"/>
    <m/>
    <m/>
    <m/>
    <s v="권용배"/>
    <s v="권용배"/>
    <x v="93"/>
    <s v="노희만"/>
    <m/>
  </r>
  <r>
    <n v="3891"/>
    <s v="202204-120"/>
    <s v="N"/>
    <x v="3506"/>
    <s v="WMS"/>
    <x v="3"/>
    <x v="5"/>
    <x v="21"/>
    <n v="2022"/>
    <n v="4"/>
    <n v="18"/>
    <d v="2022-04-25T00:00:00"/>
    <d v="2022-04-25T00:00:00"/>
    <d v="2022-04-25T00:00:00"/>
    <d v="2022-04-25T00:00:00"/>
    <s v="완료"/>
    <m/>
    <m/>
    <m/>
    <s v="이태경"/>
    <s v="이태경"/>
    <x v="93"/>
    <s v="노희만"/>
    <m/>
  </r>
  <r>
    <n v="3892"/>
    <s v="202204-121"/>
    <s v="N"/>
    <x v="3507"/>
    <s v="WMS"/>
    <x v="3"/>
    <x v="5"/>
    <x v="21"/>
    <n v="2022"/>
    <n v="4"/>
    <n v="18"/>
    <d v="2022-04-26T00:00:00"/>
    <d v="2022-04-26T00:00:00"/>
    <d v="2022-04-26T00:00:00"/>
    <d v="2022-04-26T00:00:00"/>
    <s v="완료"/>
    <m/>
    <m/>
    <m/>
    <s v="이태경"/>
    <s v="이태경"/>
    <x v="93"/>
    <s v="노희만"/>
    <m/>
  </r>
  <r>
    <n v="3893"/>
    <s v="202204-122"/>
    <s v="N"/>
    <x v="3508"/>
    <s v="WMS"/>
    <x v="3"/>
    <x v="5"/>
    <x v="21"/>
    <n v="2022"/>
    <n v="4"/>
    <n v="18"/>
    <d v="2022-04-27T00:00:00"/>
    <d v="2022-04-27T00:00:00"/>
    <d v="2022-04-27T00:00:00"/>
    <d v="2022-04-27T00:00:00"/>
    <s v="완료"/>
    <m/>
    <m/>
    <m/>
    <s v="이태경"/>
    <s v="이태경"/>
    <x v="93"/>
    <s v="노희만"/>
    <m/>
  </r>
  <r>
    <n v="3894"/>
    <s v="202204-123"/>
    <s v="N"/>
    <x v="3509"/>
    <s v="WMS"/>
    <x v="3"/>
    <x v="5"/>
    <x v="21"/>
    <n v="2022"/>
    <n v="4"/>
    <n v="18"/>
    <d v="2022-04-27T00:00:00"/>
    <d v="2022-04-27T00:00:00"/>
    <d v="2022-04-27T00:00:00"/>
    <d v="2022-04-27T00:00:00"/>
    <s v="완료"/>
    <m/>
    <m/>
    <m/>
    <s v="이태경"/>
    <s v="이태경"/>
    <x v="93"/>
    <s v="노희만"/>
    <m/>
  </r>
  <r>
    <n v="3895"/>
    <s v="202204-124"/>
    <s v="N"/>
    <x v="3510"/>
    <s v="MES"/>
    <x v="3"/>
    <x v="5"/>
    <x v="21"/>
    <n v="2022"/>
    <n v="4"/>
    <n v="18"/>
    <d v="2022-04-27T00:00:00"/>
    <d v="2022-04-27T00:00:00"/>
    <d v="2022-04-27T00:00:00"/>
    <d v="2022-04-27T00:00:00"/>
    <s v="완료"/>
    <m/>
    <m/>
    <m/>
    <s v="우성훈"/>
    <s v="우성훈"/>
    <x v="93"/>
    <s v="노희만"/>
    <m/>
  </r>
  <r>
    <n v="3896"/>
    <s v="202204-125"/>
    <s v="N"/>
    <x v="3511"/>
    <s v="MES"/>
    <x v="3"/>
    <x v="5"/>
    <x v="21"/>
    <n v="2022"/>
    <n v="4"/>
    <n v="18"/>
    <d v="2022-04-27T00:00:00"/>
    <d v="2022-04-27T00:00:00"/>
    <d v="2022-04-27T00:00:00"/>
    <d v="2022-04-27T00:00:00"/>
    <s v="완료"/>
    <m/>
    <m/>
    <m/>
    <s v="이규민"/>
    <s v="이규민"/>
    <x v="93"/>
    <s v="노희만"/>
    <m/>
  </r>
  <r>
    <n v="3897"/>
    <s v="202204-126"/>
    <s v="N"/>
    <x v="3512"/>
    <s v="MES"/>
    <x v="3"/>
    <x v="5"/>
    <x v="21"/>
    <n v="2022"/>
    <n v="4"/>
    <n v="18"/>
    <d v="2022-04-27T00:00:00"/>
    <d v="2022-04-27T00:00:00"/>
    <d v="2022-04-27T00:00:00"/>
    <d v="2022-04-27T00:00:00"/>
    <s v="완료"/>
    <m/>
    <m/>
    <m/>
    <s v="우성훈"/>
    <s v="우성훈"/>
    <x v="93"/>
    <s v="노희만"/>
    <m/>
  </r>
  <r>
    <n v="3898"/>
    <s v="202204-127"/>
    <s v="N"/>
    <x v="3513"/>
    <s v="MES"/>
    <x v="3"/>
    <x v="5"/>
    <x v="21"/>
    <n v="2022"/>
    <n v="4"/>
    <n v="18"/>
    <d v="2022-04-28T00:00:00"/>
    <d v="2022-04-28T00:00:00"/>
    <d v="2022-04-28T00:00:00"/>
    <d v="2022-04-28T00:00:00"/>
    <s v="완료"/>
    <m/>
    <m/>
    <m/>
    <s v="우성훈"/>
    <s v="우성훈"/>
    <x v="93"/>
    <s v="노희만"/>
    <m/>
  </r>
  <r>
    <n v="3899"/>
    <s v="202204-128"/>
    <s v="N"/>
    <x v="3514"/>
    <s v="WMS"/>
    <x v="3"/>
    <x v="5"/>
    <x v="21"/>
    <n v="2022"/>
    <n v="4"/>
    <n v="18"/>
    <d v="2022-04-28T00:00:00"/>
    <d v="2022-04-28T00:00:00"/>
    <d v="2022-04-28T00:00:00"/>
    <d v="2022-04-28T00:00:00"/>
    <s v="완료"/>
    <m/>
    <m/>
    <m/>
    <s v="이태경"/>
    <s v="이태경"/>
    <x v="93"/>
    <s v="노희만"/>
    <m/>
  </r>
  <r>
    <n v="3900"/>
    <s v="202204-129"/>
    <s v="N"/>
    <x v="3515"/>
    <s v="helpdesk"/>
    <x v="3"/>
    <x v="5"/>
    <x v="21"/>
    <n v="2022"/>
    <n v="4"/>
    <n v="18"/>
    <d v="2022-04-25T00:00:00"/>
    <d v="2022-04-25T00:00:00"/>
    <d v="2022-04-25T00:00:00"/>
    <d v="2022-04-25T00:00:00"/>
    <s v="완료"/>
    <m/>
    <m/>
    <m/>
    <s v="노승윤"/>
    <s v="노승윤"/>
    <x v="112"/>
    <s v="이창섭"/>
    <m/>
  </r>
  <r>
    <n v="3901"/>
    <s v="202204-130"/>
    <s v="N"/>
    <x v="3516"/>
    <s v="helpdesk"/>
    <x v="3"/>
    <x v="5"/>
    <x v="21"/>
    <n v="2022"/>
    <n v="4"/>
    <n v="18"/>
    <d v="2022-04-25T00:00:00"/>
    <d v="2022-04-25T00:00:00"/>
    <d v="2022-04-25T00:00:00"/>
    <d v="2022-04-25T00:00:00"/>
    <s v="완료"/>
    <m/>
    <m/>
    <m/>
    <s v="정형모"/>
    <s v="정형모"/>
    <x v="112"/>
    <s v="이창섭"/>
    <m/>
  </r>
  <r>
    <n v="3902"/>
    <s v="202204-131"/>
    <s v="N"/>
    <x v="3517"/>
    <s v="helpdesk"/>
    <x v="3"/>
    <x v="5"/>
    <x v="21"/>
    <n v="2022"/>
    <n v="4"/>
    <n v="18"/>
    <d v="2022-04-25T00:00:00"/>
    <d v="2022-04-25T00:00:00"/>
    <d v="2022-04-25T00:00:00"/>
    <d v="2022-04-25T00:00:00"/>
    <s v="완료"/>
    <m/>
    <m/>
    <m/>
    <s v="박일화"/>
    <s v="박일화"/>
    <x v="112"/>
    <s v="이창섭"/>
    <m/>
  </r>
  <r>
    <n v="3903"/>
    <s v="202204-132"/>
    <s v="N"/>
    <x v="3518"/>
    <s v="helpdesk"/>
    <x v="3"/>
    <x v="5"/>
    <x v="21"/>
    <n v="2022"/>
    <n v="4"/>
    <n v="18"/>
    <d v="2022-04-26T00:00:00"/>
    <d v="2022-04-26T00:00:00"/>
    <d v="2022-04-26T00:00:00"/>
    <d v="2022-04-26T00:00:00"/>
    <s v="완료"/>
    <m/>
    <m/>
    <m/>
    <s v="이태경"/>
    <s v="이태경"/>
    <x v="112"/>
    <s v="이창섭"/>
    <m/>
  </r>
  <r>
    <n v="3904"/>
    <s v="202204-133"/>
    <s v="N"/>
    <x v="3519"/>
    <s v="helpdesk"/>
    <x v="3"/>
    <x v="5"/>
    <x v="21"/>
    <n v="2022"/>
    <n v="4"/>
    <n v="18"/>
    <d v="2022-04-26T00:00:00"/>
    <d v="2022-04-26T00:00:00"/>
    <d v="2022-04-26T00:00:00"/>
    <d v="2022-04-26T00:00:00"/>
    <s v="완료"/>
    <m/>
    <m/>
    <m/>
    <s v="박일화"/>
    <s v="박일화"/>
    <x v="112"/>
    <s v="이창서"/>
    <m/>
  </r>
  <r>
    <n v="3905"/>
    <s v="202204-134"/>
    <s v="N"/>
    <x v="3520"/>
    <s v="helpdesk"/>
    <x v="3"/>
    <x v="5"/>
    <x v="21"/>
    <n v="2022"/>
    <n v="4"/>
    <n v="18"/>
    <d v="2022-04-27T00:00:00"/>
    <d v="2022-04-27T00:00:00"/>
    <d v="2022-04-27T00:00:00"/>
    <d v="2022-04-27T00:00:00"/>
    <s v="완료"/>
    <m/>
    <m/>
    <m/>
    <s v="이상민"/>
    <s v="이상민"/>
    <x v="112"/>
    <s v="이창섭"/>
    <m/>
  </r>
  <r>
    <n v="3906"/>
    <s v="202204-135"/>
    <s v="N"/>
    <x v="3521"/>
    <s v="helpdesk"/>
    <x v="3"/>
    <x v="5"/>
    <x v="21"/>
    <n v="2022"/>
    <n v="4"/>
    <n v="18"/>
    <d v="2022-04-27T00:00:00"/>
    <d v="2022-04-27T00:00:00"/>
    <d v="2022-04-27T00:00:00"/>
    <d v="2022-04-27T00:00:00"/>
    <s v="완료"/>
    <m/>
    <m/>
    <m/>
    <s v="박일화"/>
    <s v="박일화"/>
    <x v="112"/>
    <s v="이창섭"/>
    <m/>
  </r>
  <r>
    <n v="3907"/>
    <s v="202204-136"/>
    <s v="N"/>
    <x v="3522"/>
    <s v="helpdesk"/>
    <x v="3"/>
    <x v="5"/>
    <x v="21"/>
    <n v="2022"/>
    <n v="4"/>
    <n v="18"/>
    <d v="2022-04-28T00:00:00"/>
    <d v="2022-04-28T00:00:00"/>
    <d v="2022-04-28T00:00:00"/>
    <d v="2022-04-28T00:00:00"/>
    <s v="완료"/>
    <m/>
    <m/>
    <m/>
    <s v="이상원"/>
    <s v="이상원"/>
    <x v="112"/>
    <s v="이창섭"/>
    <m/>
  </r>
  <r>
    <n v="3908"/>
    <s v="202205-001"/>
    <s v="N"/>
    <x v="3523"/>
    <s v="SAP"/>
    <x v="3"/>
    <x v="5"/>
    <x v="21"/>
    <n v="2022"/>
    <n v="4"/>
    <n v="18"/>
    <d v="2022-04-29T00:00:00"/>
    <d v="2022-04-29T00:00:00"/>
    <d v="2022-04-29T00:00:00"/>
    <d v="2022-04-29T00:00:00"/>
    <s v="완료"/>
    <m/>
    <m/>
    <m/>
    <s v="최근영"/>
    <s v="최근영"/>
    <x v="37"/>
    <s v="이세웅"/>
    <s v="전표번호:7100000768, 세금계산서 채번번호 수정처리"/>
  </r>
  <r>
    <n v="3909"/>
    <s v="202205-002"/>
    <s v="N"/>
    <x v="3524"/>
    <s v="SAP"/>
    <x v="3"/>
    <x v="5"/>
    <x v="21"/>
    <n v="2022"/>
    <n v="4"/>
    <n v="18"/>
    <d v="2022-04-29T00:00:00"/>
    <d v="2022-04-29T00:00:00"/>
    <d v="2022-04-29T00:00:00"/>
    <d v="2022-04-29T00:00:00"/>
    <s v="완료"/>
    <m/>
    <m/>
    <m/>
    <s v="나세나"/>
    <s v="나세나"/>
    <x v="37"/>
    <s v="이세웅"/>
    <s v="공급가액/부가세액 차이로 인한 임시전표 생성불가_x000a_해당건 총 금액과 일치되게 수정처리, UL2020043000051"/>
  </r>
  <r>
    <n v="3910"/>
    <s v="202205-003"/>
    <s v="N"/>
    <x v="3525"/>
    <s v="SAP"/>
    <x v="3"/>
    <x v="5"/>
    <x v="21"/>
    <n v="2022"/>
    <n v="4"/>
    <n v="18"/>
    <d v="2022-04-29T00:00:00"/>
    <d v="2022-04-29T00:00:00"/>
    <d v="2022-04-29T00:00:00"/>
    <d v="2022-04-29T00:00:00"/>
    <s v="완료"/>
    <m/>
    <m/>
    <m/>
    <s v="김다현"/>
    <s v="김다현"/>
    <x v="37"/>
    <s v="이세웅"/>
    <s v="대금청구 문서 : 9000544705 ~ 9000544708 _x000a_재작성으로 회계문서 처리(VF02)"/>
  </r>
  <r>
    <n v="3911"/>
    <s v="202205-004"/>
    <s v="N"/>
    <x v="3526"/>
    <s v="SAP"/>
    <x v="3"/>
    <x v="5"/>
    <x v="21"/>
    <n v="2022"/>
    <n v="4"/>
    <n v="18"/>
    <d v="2022-04-29T00:00:00"/>
    <d v="2022-04-29T00:00:00"/>
    <d v="2022-04-29T00:00:00"/>
    <d v="2022-04-29T00:00:00"/>
    <s v="완료"/>
    <m/>
    <m/>
    <m/>
    <s v="기영준"/>
    <s v="기영준"/>
    <x v="37"/>
    <s v="이세웅"/>
    <s v="구매처:1003342, 거래처 로그인 정보확인"/>
  </r>
  <r>
    <n v="3912"/>
    <s v="202205-005"/>
    <s v="N"/>
    <x v="3527"/>
    <s v="SAP"/>
    <x v="3"/>
    <x v="6"/>
    <x v="22"/>
    <n v="2022"/>
    <n v="5"/>
    <n v="19"/>
    <d v="2022-05-02T00:00:00"/>
    <d v="2022-05-02T00:00:00"/>
    <d v="2022-05-02T00:00:00"/>
    <d v="2022-05-02T00:00:00"/>
    <s v="완료"/>
    <m/>
    <m/>
    <m/>
    <s v="김현기"/>
    <s v="김현기"/>
    <x v="37"/>
    <s v="이세웅"/>
    <s v="발주번호:4500487801, 4500487802 번, 확정제어키값을 제외_x000a_해당건 입고처리 진행확인"/>
  </r>
  <r>
    <n v="3913"/>
    <s v="202205-006"/>
    <s v="N"/>
    <x v="3528"/>
    <s v="SAP"/>
    <x v="3"/>
    <x v="6"/>
    <x v="22"/>
    <n v="2022"/>
    <n v="5"/>
    <n v="19"/>
    <d v="2022-05-02T00:00:00"/>
    <d v="2022-05-02T00:00:00"/>
    <d v="2022-05-02T00:00:00"/>
    <d v="2022-05-02T00:00:00"/>
    <s v="완료"/>
    <m/>
    <m/>
    <m/>
    <s v="전다해"/>
    <s v="전다해"/>
    <x v="37"/>
    <s v="이세웅"/>
    <s v="ZPPCR046 Prg. 수정처리"/>
  </r>
  <r>
    <n v="3914"/>
    <s v="202205-007"/>
    <s v="N"/>
    <x v="3529"/>
    <s v="SAP"/>
    <x v="3"/>
    <x v="6"/>
    <x v="22"/>
    <n v="2022"/>
    <n v="5"/>
    <n v="19"/>
    <d v="2022-05-02T00:00:00"/>
    <d v="2022-05-02T00:00:00"/>
    <d v="2022-05-02T00:00:00"/>
    <d v="2022-05-02T00:00:00"/>
    <s v="완료"/>
    <m/>
    <m/>
    <m/>
    <s v="황진선"/>
    <s v="황진선"/>
    <x v="37"/>
    <s v="이세웅"/>
    <s v="발주번호 : 4500487655 , 수입입고 Process 확인 후 진행처리 가이드"/>
  </r>
  <r>
    <n v="3915"/>
    <s v="202205-008"/>
    <s v="N"/>
    <x v="3530"/>
    <s v="SAP"/>
    <x v="3"/>
    <x v="6"/>
    <x v="22"/>
    <n v="2022"/>
    <n v="5"/>
    <n v="19"/>
    <d v="2022-05-03T00:00:00"/>
    <d v="2022-05-03T00:00:00"/>
    <d v="2022-05-03T00:00:00"/>
    <d v="2022-05-03T00:00:00"/>
    <s v="완료"/>
    <m/>
    <m/>
    <m/>
    <s v="기영준"/>
    <s v="기영준"/>
    <x v="37"/>
    <s v="이세웅"/>
    <s v="DN번호:8000473258 위탁정상 취소요청_x000a_VL09에서 물류팀에서 진행처리"/>
  </r>
  <r>
    <n v="3916"/>
    <s v="202205-009"/>
    <s v="N"/>
    <x v="3530"/>
    <s v="SAP"/>
    <x v="3"/>
    <x v="6"/>
    <x v="22"/>
    <n v="2022"/>
    <n v="5"/>
    <n v="19"/>
    <d v="2022-05-04T00:00:00"/>
    <d v="2022-05-04T00:00:00"/>
    <d v="2022-05-04T00:00:00"/>
    <d v="2022-05-04T00:00:00"/>
    <s v="완료"/>
    <m/>
    <m/>
    <m/>
    <s v="기영준"/>
    <s v="기영준"/>
    <x v="37"/>
    <s v="이세웅"/>
    <s v="22.04월 배부처리 오류 다수발생_x000a_data 확인 후, 처리수행"/>
  </r>
  <r>
    <n v="3917"/>
    <s v="202205-010"/>
    <s v="N"/>
    <x v="3531"/>
    <s v="SAP"/>
    <x v="3"/>
    <x v="6"/>
    <x v="22"/>
    <n v="2022"/>
    <n v="5"/>
    <n v="19"/>
    <d v="2022-05-02T00:00:00"/>
    <d v="2022-05-02T00:00:00"/>
    <d v="2022-05-02T00:00:00"/>
    <d v="2022-05-02T00:00:00"/>
    <s v="완료"/>
    <m/>
    <m/>
    <m/>
    <s v="전성호"/>
    <s v="전성호"/>
    <x v="113"/>
    <s v="정환규"/>
    <s v="이어카운팅 로그인 오류 확인, 인사카드 등록정보 수정"/>
  </r>
  <r>
    <n v="3918"/>
    <s v="202205-011"/>
    <s v="N"/>
    <x v="3532"/>
    <s v="infra"/>
    <x v="3"/>
    <x v="6"/>
    <x v="22"/>
    <n v="2022"/>
    <n v="5"/>
    <n v="20"/>
    <d v="2022-05-02T00:00:00"/>
    <d v="2022-05-02T00:00:00"/>
    <d v="2022-05-02T00:00:00"/>
    <d v="2022-05-09T00:00:00"/>
    <s v="완료"/>
    <m/>
    <m/>
    <m/>
    <s v="정환규"/>
    <s v="정환규"/>
    <x v="113"/>
    <s v="정환규"/>
    <s v="F600 Battery Life 경고발생 ( 2.5달여유있음 ) 5월2째주 교체예정"/>
  </r>
  <r>
    <n v="3919"/>
    <s v="202205-012"/>
    <s v="N"/>
    <x v="3533"/>
    <s v="MES"/>
    <x v="3"/>
    <x v="6"/>
    <x v="22"/>
    <n v="2022"/>
    <n v="5"/>
    <n v="19"/>
    <d v="2022-05-02T00:00:00"/>
    <d v="2022-05-02T00:00:00"/>
    <d v="2022-05-02T00:00:00"/>
    <d v="2022-05-02T00:00:00"/>
    <s v="완료"/>
    <m/>
    <m/>
    <m/>
    <s v="우성훈"/>
    <s v="우성훈"/>
    <x v="113"/>
    <s v="정환규"/>
    <s v="예산 케이블공장에서 안산 공장으로 실물 반품된 품범에 대해 케이블 MES 전송이력 삭제"/>
  </r>
  <r>
    <n v="3920"/>
    <s v="202205-013"/>
    <s v="N"/>
    <x v="3534"/>
    <s v="infra"/>
    <x v="3"/>
    <x v="6"/>
    <x v="22"/>
    <n v="2022"/>
    <n v="5"/>
    <n v="19"/>
    <d v="2022-05-03T00:00:00"/>
    <d v="2022-05-03T00:00:00"/>
    <d v="2022-05-03T00:00:00"/>
    <d v="2022-05-03T00:00:00"/>
    <s v="완료"/>
    <m/>
    <m/>
    <m/>
    <s v="정환규"/>
    <s v="정환규"/>
    <x v="113"/>
    <s v="정환규"/>
    <s v="/logs 디렉토리 용량증가로 개발팀 문의_x000a_-&gt; 로그 로테이션이 안되서 발생한 문제로 크론탭에 로그로테이션 설정추가"/>
  </r>
  <r>
    <n v="3921"/>
    <s v="202205-014"/>
    <s v="N"/>
    <x v="1861"/>
    <s v="그룹웨어"/>
    <x v="3"/>
    <x v="6"/>
    <x v="22"/>
    <n v="2022"/>
    <n v="5"/>
    <n v="19"/>
    <d v="2022-05-03T00:00:00"/>
    <d v="2022-05-03T00:00:00"/>
    <d v="2022-05-03T00:00:00"/>
    <d v="2022-05-03T00:00:00"/>
    <s v="완료"/>
    <m/>
    <m/>
    <m/>
    <s v="박슬기"/>
    <s v="박슬기"/>
    <x v="113"/>
    <s v="정환규"/>
    <s v="사용자 : 김도희"/>
  </r>
  <r>
    <n v="3922"/>
    <s v="202205-015"/>
    <s v="N"/>
    <x v="3535"/>
    <s v="SPAM"/>
    <x v="3"/>
    <x v="6"/>
    <x v="22"/>
    <n v="2022"/>
    <n v="5"/>
    <n v="19"/>
    <d v="2022-05-03T00:00:00"/>
    <d v="2022-05-03T00:00:00"/>
    <d v="2022-05-03T00:00:00"/>
    <d v="2022-05-03T00:00:00"/>
    <s v="완료"/>
    <m/>
    <m/>
    <m/>
    <s v="송종근"/>
    <s v="송종근"/>
    <x v="113"/>
    <s v="정환규"/>
    <s v="admin 권한으로 발신자메일(noreply@tax33.com) 허용"/>
  </r>
  <r>
    <n v="3923"/>
    <s v="202205-016"/>
    <s v="N"/>
    <x v="3536"/>
    <s v="helpdesk"/>
    <x v="3"/>
    <x v="5"/>
    <x v="21"/>
    <n v="2022"/>
    <n v="4"/>
    <n v="18"/>
    <d v="2022-04-29T00:00:00"/>
    <d v="2022-04-29T00:00:00"/>
    <d v="2022-04-29T00:00:00"/>
    <d v="2022-04-29T00:00:00"/>
    <s v="완료"/>
    <m/>
    <m/>
    <m/>
    <s v="석진환"/>
    <s v="석진환"/>
    <x v="112"/>
    <s v="이창섭"/>
    <m/>
  </r>
  <r>
    <n v="3924"/>
    <s v="202205-017"/>
    <s v="N"/>
    <x v="3537"/>
    <s v="helpdesk"/>
    <x v="3"/>
    <x v="5"/>
    <x v="21"/>
    <n v="2022"/>
    <n v="4"/>
    <n v="18"/>
    <d v="2022-04-29T00:00:00"/>
    <d v="2022-04-29T00:00:00"/>
    <d v="2022-04-29T00:00:00"/>
    <d v="2022-04-29T00:00:00"/>
    <s v="완료"/>
    <m/>
    <m/>
    <m/>
    <s v="함혜민"/>
    <s v="함혜민"/>
    <x v="112"/>
    <s v="이창섭"/>
    <m/>
  </r>
  <r>
    <n v="3925"/>
    <s v="202205-018"/>
    <s v="N"/>
    <x v="3538"/>
    <s v="helpdesk"/>
    <x v="3"/>
    <x v="6"/>
    <x v="22"/>
    <n v="2022"/>
    <n v="5"/>
    <n v="19"/>
    <d v="2022-05-02T00:00:00"/>
    <d v="2022-05-02T00:00:00"/>
    <d v="2022-05-02T00:00:00"/>
    <d v="2022-05-02T00:00:00"/>
    <s v="완료"/>
    <m/>
    <m/>
    <m/>
    <s v="송종근"/>
    <s v="송종근"/>
    <x v="112"/>
    <s v="이창섭"/>
    <m/>
  </r>
  <r>
    <n v="3926"/>
    <s v="202205-019"/>
    <s v="N"/>
    <x v="3539"/>
    <s v="helpdesk"/>
    <x v="3"/>
    <x v="6"/>
    <x v="22"/>
    <n v="2022"/>
    <n v="5"/>
    <n v="19"/>
    <d v="2022-05-02T00:00:00"/>
    <d v="2022-05-02T00:00:00"/>
    <d v="2022-05-02T00:00:00"/>
    <d v="2022-05-02T00:00:00"/>
    <s v="완료"/>
    <m/>
    <m/>
    <m/>
    <s v="신봉현"/>
    <s v="신봉현"/>
    <x v="112"/>
    <s v="이창섭"/>
    <m/>
  </r>
  <r>
    <n v="3927"/>
    <s v="202205-020"/>
    <s v="N"/>
    <x v="3540"/>
    <s v="helpdesk"/>
    <x v="3"/>
    <x v="6"/>
    <x v="22"/>
    <n v="2022"/>
    <n v="5"/>
    <n v="19"/>
    <d v="2022-05-02T00:00:00"/>
    <d v="2022-05-02T00:00:00"/>
    <d v="2022-05-02T00:00:00"/>
    <d v="2022-05-02T00:00:00"/>
    <s v="완료"/>
    <m/>
    <m/>
    <m/>
    <s v="전범영"/>
    <s v="전범영"/>
    <x v="112"/>
    <s v="이창섭"/>
    <m/>
  </r>
  <r>
    <n v="3928"/>
    <s v="202205-021"/>
    <s v="N"/>
    <x v="3541"/>
    <s v="helpdesk"/>
    <x v="3"/>
    <x v="6"/>
    <x v="22"/>
    <n v="2022"/>
    <n v="5"/>
    <n v="19"/>
    <d v="2022-05-02T00:00:00"/>
    <d v="2022-05-02T00:00:00"/>
    <d v="2022-05-02T00:00:00"/>
    <d v="2022-05-02T00:00:00"/>
    <s v="완료"/>
    <m/>
    <m/>
    <m/>
    <s v="이해수"/>
    <s v="이해수"/>
    <x v="112"/>
    <s v="이창섭"/>
    <m/>
  </r>
  <r>
    <n v="3929"/>
    <s v="202205-022"/>
    <s v="N"/>
    <x v="3542"/>
    <s v="helpdesk"/>
    <x v="3"/>
    <x v="6"/>
    <x v="22"/>
    <n v="2022"/>
    <n v="5"/>
    <n v="19"/>
    <d v="2022-05-03T00:00:00"/>
    <d v="2022-05-03T00:00:00"/>
    <d v="2022-05-03T00:00:00"/>
    <d v="2022-05-03T00:00:00"/>
    <s v="완료"/>
    <m/>
    <m/>
    <m/>
    <s v="박진현"/>
    <s v="박진현"/>
    <x v="112"/>
    <s v="이창섭"/>
    <m/>
  </r>
  <r>
    <n v="3930"/>
    <s v="202205-023"/>
    <s v="N"/>
    <x v="3543"/>
    <s v="helpdesk"/>
    <x v="3"/>
    <x v="6"/>
    <x v="22"/>
    <n v="2022"/>
    <n v="5"/>
    <n v="19"/>
    <d v="2022-05-03T00:00:00"/>
    <d v="2022-05-03T00:00:00"/>
    <d v="2022-05-03T00:00:00"/>
    <d v="2022-05-03T00:00:00"/>
    <s v="완료"/>
    <m/>
    <m/>
    <m/>
    <s v="석진환"/>
    <s v="석진환"/>
    <x v="112"/>
    <s v="이창섭"/>
    <m/>
  </r>
  <r>
    <n v="3931"/>
    <s v="202205-024"/>
    <s v="N"/>
    <x v="3544"/>
    <s v="helpdesk"/>
    <x v="3"/>
    <x v="6"/>
    <x v="22"/>
    <n v="2022"/>
    <n v="5"/>
    <n v="19"/>
    <d v="2022-05-03T00:00:00"/>
    <d v="2022-05-03T00:00:00"/>
    <d v="2022-05-03T00:00:00"/>
    <d v="2022-05-03T00:00:00"/>
    <s v="완료"/>
    <m/>
    <m/>
    <m/>
    <s v="이창섭"/>
    <s v="이창섭"/>
    <x v="112"/>
    <s v="이창섭"/>
    <m/>
  </r>
  <r>
    <n v="3932"/>
    <s v="202205-025"/>
    <s v="N"/>
    <x v="3545"/>
    <s v="helpdesk"/>
    <x v="3"/>
    <x v="6"/>
    <x v="22"/>
    <n v="2022"/>
    <n v="5"/>
    <n v="19"/>
    <d v="2022-05-04T00:00:00"/>
    <d v="2022-05-04T00:00:00"/>
    <d v="2022-05-04T00:00:00"/>
    <d v="2022-05-04T00:00:00"/>
    <s v="완료"/>
    <m/>
    <m/>
    <m/>
    <s v="김영환"/>
    <s v="김영환"/>
    <x v="112"/>
    <s v="이창섭"/>
    <m/>
  </r>
  <r>
    <n v="3933"/>
    <s v="202205-026"/>
    <s v="N"/>
    <x v="3546"/>
    <s v="helpdesk"/>
    <x v="3"/>
    <x v="6"/>
    <x v="22"/>
    <n v="2022"/>
    <n v="5"/>
    <n v="19"/>
    <d v="2022-05-04T00:00:00"/>
    <d v="2022-05-04T00:00:00"/>
    <d v="2022-05-04T00:00:00"/>
    <d v="2022-05-04T00:00:00"/>
    <s v="완료"/>
    <m/>
    <m/>
    <m/>
    <s v="전다혜, 최수연, 한재완, 이민재"/>
    <s v="전다혜, 최수연, 한재완, 이민재"/>
    <x v="112"/>
    <s v="이창섭"/>
    <m/>
  </r>
  <r>
    <n v="3934"/>
    <s v="202205-027"/>
    <s v="N"/>
    <x v="3547"/>
    <s v="VPN"/>
    <x v="3"/>
    <x v="6"/>
    <x v="22"/>
    <n v="2022"/>
    <n v="5"/>
    <n v="19"/>
    <d v="2022-05-04T00:00:00"/>
    <d v="2022-05-04T00:00:00"/>
    <d v="2022-05-04T00:00:00"/>
    <d v="2022-05-04T00:00:00"/>
    <s v="완료"/>
    <m/>
    <m/>
    <m/>
    <s v="김도희"/>
    <s v="김도희"/>
    <x v="112"/>
    <s v="이창섭"/>
    <m/>
  </r>
  <r>
    <n v="3935"/>
    <s v="202205-028"/>
    <s v="N"/>
    <x v="3548"/>
    <s v="helpdesk"/>
    <x v="3"/>
    <x v="6"/>
    <x v="22"/>
    <n v="2022"/>
    <n v="5"/>
    <n v="19"/>
    <d v="2022-05-04T00:00:00"/>
    <d v="2022-05-04T00:00:00"/>
    <d v="2022-05-04T00:00:00"/>
    <d v="2022-05-04T00:00:00"/>
    <s v="완료"/>
    <m/>
    <m/>
    <m/>
    <s v="조한이"/>
    <s v="조한이"/>
    <x v="112"/>
    <s v="이창섭"/>
    <m/>
  </r>
  <r>
    <n v="3936"/>
    <s v="202205-029"/>
    <s v="N"/>
    <x v="3177"/>
    <s v="helpdesk"/>
    <x v="3"/>
    <x v="6"/>
    <x v="22"/>
    <n v="2022"/>
    <n v="5"/>
    <n v="19"/>
    <d v="2022-05-04T00:00:00"/>
    <d v="2022-05-04T00:00:00"/>
    <d v="2022-05-04T00:00:00"/>
    <d v="2022-05-04T00:00:00"/>
    <s v="완료"/>
    <m/>
    <m/>
    <m/>
    <s v="석진환"/>
    <s v="석진환"/>
    <x v="112"/>
    <s v="이창섭"/>
    <m/>
  </r>
  <r>
    <n v="3937"/>
    <s v="202205-030"/>
    <s v="N"/>
    <x v="3549"/>
    <s v="MES"/>
    <x v="3"/>
    <x v="6"/>
    <x v="22"/>
    <n v="2022"/>
    <n v="5"/>
    <n v="19"/>
    <d v="2022-05-02T00:00:00"/>
    <d v="2022-05-02T00:00:00"/>
    <d v="2022-05-02T00:00:00"/>
    <d v="2022-05-02T00:00:00"/>
    <s v="완료"/>
    <m/>
    <m/>
    <m/>
    <s v="윤선형"/>
    <s v="윤선형"/>
    <x v="93"/>
    <s v="노희만"/>
    <m/>
  </r>
  <r>
    <n v="3938"/>
    <s v="202205-031"/>
    <s v="N"/>
    <x v="3550"/>
    <s v="MES"/>
    <x v="3"/>
    <x v="6"/>
    <x v="22"/>
    <n v="2022"/>
    <n v="5"/>
    <n v="19"/>
    <d v="2022-05-03T00:00:00"/>
    <d v="2022-05-03T00:00:00"/>
    <d v="2022-05-03T00:00:00"/>
    <d v="2022-05-03T00:00:00"/>
    <s v="완료"/>
    <m/>
    <m/>
    <m/>
    <s v="문대승"/>
    <s v="문대승"/>
    <x v="93"/>
    <s v="노희만"/>
    <m/>
  </r>
  <r>
    <n v="3939"/>
    <s v="202205-032"/>
    <s v="N"/>
    <x v="3551"/>
    <s v="WMS"/>
    <x v="3"/>
    <x v="6"/>
    <x v="22"/>
    <n v="2022"/>
    <n v="5"/>
    <n v="20"/>
    <d v="2022-05-02T00:00:00"/>
    <d v="2022-05-02T00:00:00"/>
    <d v="2022-05-02T00:00:00"/>
    <d v="2022-05-10T00:00:00"/>
    <s v="완료"/>
    <m/>
    <m/>
    <m/>
    <s v="이태경"/>
    <s v="이태경"/>
    <x v="93"/>
    <s v="노희만"/>
    <s v="담당자가 기존 제작된 프로그램 검토 후 _x000a_각 부서 담당자들과 협의 후 재 작업 요청_x000a__x000a_"/>
  </r>
  <r>
    <n v="3940"/>
    <s v="202205-033"/>
    <s v="N"/>
    <x v="3552"/>
    <s v="IT"/>
    <x v="3"/>
    <x v="5"/>
    <x v="21"/>
    <n v="2022"/>
    <n v="5"/>
    <n v="19"/>
    <d v="2022-04-29T00:00:00"/>
    <d v="2022-04-29T00:00:00"/>
    <d v="2022-04-29T00:00:00"/>
    <d v="2022-05-03T00:00:00"/>
    <s v="완료"/>
    <m/>
    <m/>
    <m/>
    <s v="김대영"/>
    <s v="김대영"/>
    <x v="111"/>
    <s v="정지범"/>
    <s v="배송중"/>
  </r>
  <r>
    <n v="3941"/>
    <s v="202205-034"/>
    <s v="N"/>
    <x v="3553"/>
    <s v="IT"/>
    <x v="3"/>
    <x v="6"/>
    <x v="22"/>
    <n v="2022"/>
    <n v="5"/>
    <n v="19"/>
    <d v="2022-05-02T00:00:00"/>
    <d v="2022-05-02T00:00:00"/>
    <d v="2022-05-02T00:00:00"/>
    <d v="2022-05-02T00:00:00"/>
    <s v="완료"/>
    <m/>
    <m/>
    <m/>
    <s v="윤지훈"/>
    <s v="윤지훈"/>
    <x v="111"/>
    <s v="정지범"/>
    <s v="링마킹 설비 이설로 인한 미팅 및 모니터링 관련 미팅"/>
  </r>
  <r>
    <n v="3942"/>
    <s v="202205-035"/>
    <s v="N"/>
    <x v="3554"/>
    <s v="NETWORK"/>
    <x v="3"/>
    <x v="6"/>
    <x v="22"/>
    <n v="2022"/>
    <n v="5"/>
    <n v="19"/>
    <d v="2022-05-03T00:00:00"/>
    <d v="2022-05-03T00:00:00"/>
    <d v="2022-05-03T00:00:00"/>
    <d v="2022-05-03T00:00:00"/>
    <s v="완료"/>
    <m/>
    <m/>
    <m/>
    <s v="윤지훈"/>
    <s v="윤지훈"/>
    <x v="111"/>
    <s v="정지범"/>
    <s v="업체 지원을 통한 설비 네트워크 구축"/>
  </r>
  <r>
    <n v="3943"/>
    <s v="202205-036"/>
    <s v="N"/>
    <x v="3555"/>
    <s v="MES"/>
    <x v="3"/>
    <x v="6"/>
    <x v="22"/>
    <n v="2022"/>
    <n v="5"/>
    <n v="19"/>
    <d v="2022-05-02T00:00:00"/>
    <d v="2022-05-02T00:00:00"/>
    <d v="2022-05-02T00:00:00"/>
    <d v="2022-05-02T00:00:00"/>
    <s v="완료"/>
    <m/>
    <m/>
    <m/>
    <s v="최근영"/>
    <s v="최근영"/>
    <x v="111"/>
    <s v="정지범"/>
    <s v="외주업체와 협의"/>
  </r>
  <r>
    <n v="3944"/>
    <s v="202205-037"/>
    <s v="N"/>
    <x v="3556"/>
    <s v="SAP"/>
    <x v="3"/>
    <x v="6"/>
    <x v="22"/>
    <n v="2022"/>
    <n v="5"/>
    <n v="19"/>
    <d v="2022-05-06T00:00:00"/>
    <d v="2022-05-06T00:00:00"/>
    <d v="2022-05-06T00:00:00"/>
    <d v="2022-05-06T00:00:00"/>
    <s v="완료"/>
    <m/>
    <m/>
    <m/>
    <s v="이은경"/>
    <s v="이은경"/>
    <x v="37"/>
    <s v="이세웅"/>
    <s v="SAP T-CODE : ZFIR0130_x000a_전표번호 : 250022188"/>
  </r>
  <r>
    <n v="3945"/>
    <s v="202205-038"/>
    <s v="N"/>
    <x v="3557"/>
    <s v="SAP"/>
    <x v="3"/>
    <x v="6"/>
    <x v="23"/>
    <n v="2022"/>
    <n v="5"/>
    <n v="20"/>
    <d v="2022-05-09T00:00:00"/>
    <d v="2022-05-09T00:00:00"/>
    <d v="2022-05-09T00:00:00"/>
    <d v="2022-05-09T00:00:00"/>
    <s v="완료"/>
    <m/>
    <m/>
    <m/>
    <s v="전다해"/>
    <s v="전다해"/>
    <x v="37"/>
    <s v="이세웅"/>
    <s v="SAP T-CODE : ZPPCB381 _x000a_1310 플랜트 SAP 잔량처리 프로그램(939 이동유형)"/>
  </r>
  <r>
    <n v="3946"/>
    <s v="202205-039"/>
    <s v="N"/>
    <x v="3558"/>
    <s v="SAP"/>
    <x v="3"/>
    <x v="6"/>
    <x v="23"/>
    <n v="2022"/>
    <n v="5"/>
    <n v="20"/>
    <d v="2022-05-09T00:00:00"/>
    <d v="2022-05-09T00:00:00"/>
    <d v="2022-05-09T00:00:00"/>
    <d v="2022-05-09T00:00:00"/>
    <s v="완료"/>
    <m/>
    <m/>
    <m/>
    <s v="조한이"/>
    <s v="조한이"/>
    <x v="37"/>
    <s v="이세웅"/>
    <s v="SAP T-CODE : ZSDR0650_x000a_견적엑셀 REPORT 프로그램 변경(이중통화에 대한 로직적용&lt;=현업제공)"/>
  </r>
  <r>
    <n v="3947"/>
    <s v="202205-040"/>
    <s v="N"/>
    <x v="3559"/>
    <s v="SAP"/>
    <x v="3"/>
    <x v="6"/>
    <x v="23"/>
    <n v="2022"/>
    <n v="5"/>
    <n v="20"/>
    <d v="2022-05-09T00:00:00"/>
    <d v="2022-05-09T00:00:00"/>
    <d v="2022-05-09T00:00:00"/>
    <d v="2022-05-10T00:00:00"/>
    <s v="완료"/>
    <m/>
    <m/>
    <m/>
    <s v="이장미"/>
    <s v="이장미"/>
    <x v="37"/>
    <s v="이세웅"/>
    <s v="SAP T-CODE : ZSDR9997(수출 및 로칼 로직 변경 )_x000a_영업문서 변경 및 DN번호 조직 일괄변경 확인"/>
  </r>
  <r>
    <n v="3948"/>
    <s v="202205-041"/>
    <s v="N"/>
    <x v="3560"/>
    <s v="SAP"/>
    <x v="3"/>
    <x v="6"/>
    <x v="23"/>
    <n v="2022"/>
    <n v="5"/>
    <n v="20"/>
    <d v="2022-05-11T00:00:00"/>
    <d v="2022-05-11T00:00:00"/>
    <d v="2022-05-11T00:00:00"/>
    <d v="2022-05-11T00:00:00"/>
    <s v="완료"/>
    <m/>
    <m/>
    <m/>
    <s v="이지애"/>
    <s v="이지애"/>
    <x v="37"/>
    <s v="이세웅"/>
    <s v="SAP T-CODE : ZCOR0010 , MM02를 이용하여 해당건 확인처리, 자재코드 : 5017181 [ REW NZ-DSF G655A SD DSM ]"/>
  </r>
  <r>
    <n v="3949"/>
    <s v="202205-042"/>
    <s v="N"/>
    <x v="3561"/>
    <s v="SAP"/>
    <x v="3"/>
    <x v="6"/>
    <x v="23"/>
    <n v="2022"/>
    <n v="5"/>
    <n v="20"/>
    <d v="2022-05-12T00:00:00"/>
    <d v="2022-05-12T00:00:00"/>
    <d v="2022-05-12T00:00:00"/>
    <d v="2022-05-12T00:00:00"/>
    <s v="완료"/>
    <m/>
    <m/>
    <m/>
    <s v="최근영"/>
    <s v="최근영"/>
    <x v="37"/>
    <s v="이세웅"/>
    <s v="1320 플랜트 예산리본공정 설명 및 TO-DO-LIST 작성"/>
  </r>
  <r>
    <n v="3950"/>
    <s v="202205-043"/>
    <s v="N"/>
    <x v="3562"/>
    <s v="그룹웨어"/>
    <x v="3"/>
    <x v="6"/>
    <x v="23"/>
    <n v="2022"/>
    <n v="5"/>
    <n v="20"/>
    <d v="2022-05-09T00:00:00"/>
    <d v="2022-05-09T00:00:00"/>
    <d v="2022-05-09T00:00:00"/>
    <d v="2022-05-09T00:00:00"/>
    <s v="완료"/>
    <m/>
    <m/>
    <m/>
    <s v="이지애"/>
    <s v="이지애"/>
    <x v="113"/>
    <s v="정환규"/>
    <s v="이어카운팅 로그인 오류 확인, 인사카드정보 등록정보 수정"/>
  </r>
  <r>
    <n v="3951"/>
    <s v="202205-044"/>
    <s v="N"/>
    <x v="3563"/>
    <s v="MES"/>
    <x v="3"/>
    <x v="6"/>
    <x v="23"/>
    <n v="2022"/>
    <n v="5"/>
    <n v="20"/>
    <d v="2022-05-09T00:00:00"/>
    <d v="2022-05-09T00:00:00"/>
    <d v="2022-05-09T00:00:00"/>
    <d v="2022-05-09T00:00:00"/>
    <s v="완료"/>
    <m/>
    <m/>
    <m/>
    <s v="권영천"/>
    <s v="권영천"/>
    <x v="113"/>
    <s v="정환규"/>
    <s v="요청받은 MES 삭제리스트 확인후 삭제처리"/>
  </r>
  <r>
    <n v="3952"/>
    <s v="202205-045"/>
    <s v="N"/>
    <x v="1861"/>
    <s v="그룹웨어"/>
    <x v="3"/>
    <x v="6"/>
    <x v="23"/>
    <n v="2022"/>
    <n v="5"/>
    <n v="20"/>
    <d v="2022-05-09T00:00:00"/>
    <d v="2022-05-09T00:00:00"/>
    <d v="2022-05-09T00:00:00"/>
    <d v="2022-05-09T00:00:00"/>
    <s v="완료"/>
    <m/>
    <m/>
    <m/>
    <s v="박슬기"/>
    <s v="박슬기"/>
    <x v="113"/>
    <s v="정환규"/>
    <s v="사용자 : 고영민"/>
  </r>
  <r>
    <n v="3953"/>
    <s v="202205-046"/>
    <s v="N"/>
    <x v="3532"/>
    <s v="infra"/>
    <x v="3"/>
    <x v="6"/>
    <x v="22"/>
    <n v="2022"/>
    <n v="5"/>
    <n v="20"/>
    <d v="2022-05-02T00:00:00"/>
    <d v="2022-05-02T00:00:00"/>
    <d v="2022-05-02T00:00:00"/>
    <d v="2022-05-09T00:00:00"/>
    <s v="완료"/>
    <m/>
    <m/>
    <m/>
    <s v="정환규"/>
    <s v="정환규"/>
    <x v="113"/>
    <s v="정환규"/>
    <s v="F600 Battery Life 경고발생 ( 2.5달여유있음 ) 5월2째주 교체예정_x000a_-&gt; 5월 12일 교체작업 -&gt; 재고문제로 3째주 교체예정"/>
  </r>
  <r>
    <n v="3954"/>
    <s v="202205-047"/>
    <s v="N"/>
    <x v="3564"/>
    <s v="helpdesk"/>
    <x v="3"/>
    <x v="6"/>
    <x v="22"/>
    <n v="2022"/>
    <n v="5"/>
    <n v="19"/>
    <d v="2022-05-06T00:00:00"/>
    <d v="2022-05-06T00:00:00"/>
    <d v="2022-05-06T00:00:00"/>
    <d v="2022-05-06T00:00:00"/>
    <s v="완료"/>
    <m/>
    <m/>
    <m/>
    <s v="박해범"/>
    <s v="박해범"/>
    <x v="112"/>
    <s v="이창섭"/>
    <m/>
  </r>
  <r>
    <n v="3955"/>
    <s v="202205-048"/>
    <s v="N"/>
    <x v="3564"/>
    <s v="helpdesk"/>
    <x v="3"/>
    <x v="6"/>
    <x v="23"/>
    <n v="2022"/>
    <n v="5"/>
    <n v="20"/>
    <d v="2022-05-09T00:00:00"/>
    <d v="2022-05-09T00:00:00"/>
    <d v="2022-05-09T00:00:00"/>
    <d v="2022-05-09T00:00:00"/>
    <s v="완료"/>
    <m/>
    <m/>
    <m/>
    <s v="홍성일"/>
    <s v="홍성일"/>
    <x v="112"/>
    <s v="이창섭"/>
    <m/>
  </r>
  <r>
    <n v="3956"/>
    <s v="202205-049"/>
    <s v="N"/>
    <x v="3565"/>
    <s v="helpdesk"/>
    <x v="3"/>
    <x v="6"/>
    <x v="23"/>
    <n v="2022"/>
    <n v="5"/>
    <n v="20"/>
    <d v="2022-05-09T00:00:00"/>
    <d v="2022-05-09T00:00:00"/>
    <d v="2022-05-09T00:00:00"/>
    <d v="2022-05-09T00:00:00"/>
    <s v="완료"/>
    <m/>
    <m/>
    <m/>
    <s v="석진환"/>
    <s v="석진환"/>
    <x v="112"/>
    <s v="이창섭"/>
    <m/>
  </r>
  <r>
    <n v="3957"/>
    <s v="202205-050"/>
    <s v="N"/>
    <x v="3566"/>
    <s v="helpdesk"/>
    <x v="3"/>
    <x v="6"/>
    <x v="23"/>
    <n v="2022"/>
    <n v="5"/>
    <n v="20"/>
    <d v="2022-05-09T00:00:00"/>
    <d v="2022-05-09T00:00:00"/>
    <d v="2022-05-09T00:00:00"/>
    <d v="2022-05-09T00:00:00"/>
    <s v="완료"/>
    <m/>
    <m/>
    <m/>
    <s v="박일화"/>
    <s v="박일화"/>
    <x v="112"/>
    <s v="이창섭"/>
    <m/>
  </r>
  <r>
    <n v="3958"/>
    <s v="202205-051"/>
    <s v="N"/>
    <x v="3567"/>
    <s v="helpdesk"/>
    <x v="3"/>
    <x v="6"/>
    <x v="23"/>
    <n v="2022"/>
    <n v="5"/>
    <n v="20"/>
    <d v="2022-05-10T00:00:00"/>
    <d v="2022-05-10T00:00:00"/>
    <d v="2022-05-10T00:00:00"/>
    <d v="2022-05-10T00:00:00"/>
    <s v="완료"/>
    <m/>
    <m/>
    <m/>
    <s v="권영천"/>
    <s v="권영천"/>
    <x v="112"/>
    <s v="이창섭"/>
    <m/>
  </r>
  <r>
    <n v="3959"/>
    <s v="202205-052"/>
    <s v="N"/>
    <x v="3568"/>
    <s v="helpdesk"/>
    <x v="3"/>
    <x v="6"/>
    <x v="23"/>
    <n v="2022"/>
    <n v="5"/>
    <n v="20"/>
    <d v="2022-05-10T00:00:00"/>
    <d v="2022-05-10T00:00:00"/>
    <d v="2022-05-10T00:00:00"/>
    <d v="2022-05-10T00:00:00"/>
    <s v="완료"/>
    <m/>
    <m/>
    <m/>
    <s v="김민성"/>
    <s v="김민성"/>
    <x v="112"/>
    <s v="이창섭"/>
    <m/>
  </r>
  <r>
    <n v="3960"/>
    <s v="202205-053"/>
    <s v="N"/>
    <x v="3569"/>
    <s v="helpdesk"/>
    <x v="3"/>
    <x v="6"/>
    <x v="23"/>
    <n v="2022"/>
    <n v="5"/>
    <n v="20"/>
    <d v="2022-05-10T00:00:00"/>
    <d v="2022-05-10T00:00:00"/>
    <d v="2022-05-10T00:00:00"/>
    <d v="2022-05-10T00:00:00"/>
    <s v="완료"/>
    <m/>
    <m/>
    <m/>
    <s v="박슬기"/>
    <s v="박슬기"/>
    <x v="112"/>
    <s v="이창섭"/>
    <m/>
  </r>
  <r>
    <n v="3961"/>
    <s v="202205-054"/>
    <s v="N"/>
    <x v="3570"/>
    <s v="helpdesk"/>
    <x v="3"/>
    <x v="6"/>
    <x v="23"/>
    <n v="2022"/>
    <n v="5"/>
    <n v="20"/>
    <d v="2022-05-11T00:00:00"/>
    <d v="2022-05-11T00:00:00"/>
    <d v="2022-05-11T00:00:00"/>
    <d v="2022-05-11T00:00:00"/>
    <s v="완료"/>
    <m/>
    <m/>
    <m/>
    <s v="노승윤"/>
    <s v="노승윤"/>
    <x v="112"/>
    <s v="이창섭"/>
    <m/>
  </r>
  <r>
    <n v="3962"/>
    <s v="202205-055"/>
    <s v="N"/>
    <x v="3571"/>
    <s v="helpdesk"/>
    <x v="3"/>
    <x v="6"/>
    <x v="23"/>
    <n v="2022"/>
    <n v="5"/>
    <n v="20"/>
    <d v="2022-05-11T00:00:00"/>
    <d v="2022-05-11T00:00:00"/>
    <d v="2022-05-11T00:00:00"/>
    <d v="2022-05-11T00:00:00"/>
    <s v="완료"/>
    <m/>
    <m/>
    <m/>
    <s v="한승희"/>
    <s v="한승희"/>
    <x v="112"/>
    <s v="이창섭"/>
    <m/>
  </r>
  <r>
    <n v="3963"/>
    <s v="202205-056"/>
    <s v="N"/>
    <x v="3572"/>
    <s v="helpdesk"/>
    <x v="3"/>
    <x v="6"/>
    <x v="23"/>
    <n v="2022"/>
    <n v="5"/>
    <n v="20"/>
    <d v="2022-05-11T00:00:00"/>
    <d v="2022-05-11T00:00:00"/>
    <d v="2022-05-11T00:00:00"/>
    <d v="2022-05-11T00:00:00"/>
    <s v="완료"/>
    <m/>
    <m/>
    <m/>
    <s v="장봉수"/>
    <s v="장봉수"/>
    <x v="112"/>
    <s v="이창섭"/>
    <m/>
  </r>
  <r>
    <n v="3964"/>
    <s v="202205-057"/>
    <s v="N"/>
    <x v="3573"/>
    <s v="helpdesk"/>
    <x v="3"/>
    <x v="6"/>
    <x v="23"/>
    <n v="2022"/>
    <n v="5"/>
    <n v="20"/>
    <d v="2022-05-12T00:00:00"/>
    <d v="2022-05-12T00:00:00"/>
    <d v="2022-05-12T00:00:00"/>
    <d v="2022-05-12T00:00:00"/>
    <s v="완료"/>
    <m/>
    <m/>
    <m/>
    <s v="구석수"/>
    <s v="구석수"/>
    <x v="112"/>
    <s v="이창섭"/>
    <m/>
  </r>
  <r>
    <n v="3965"/>
    <s v="202205-058"/>
    <s v="N"/>
    <x v="3574"/>
    <s v="VPN"/>
    <x v="3"/>
    <x v="6"/>
    <x v="23"/>
    <n v="2022"/>
    <n v="5"/>
    <n v="20"/>
    <d v="2022-05-12T00:00:00"/>
    <d v="2022-05-12T00:00:00"/>
    <d v="2022-05-12T00:00:00"/>
    <d v="2022-05-12T00:00:00"/>
    <s v="완료"/>
    <m/>
    <m/>
    <m/>
    <s v="조현수"/>
    <s v="조현수"/>
    <x v="112"/>
    <s v="이창섭"/>
    <m/>
  </r>
  <r>
    <n v="3966"/>
    <s v="202205-059"/>
    <s v="N"/>
    <x v="3575"/>
    <s v="helpdesk"/>
    <x v="3"/>
    <x v="6"/>
    <x v="23"/>
    <n v="2022"/>
    <n v="7"/>
    <n v="28"/>
    <d v="2022-05-12T00:00:00"/>
    <d v="2022-05-12T00:00:00"/>
    <d v="2022-05-12T00:00:00"/>
    <d v="2022-07-07T00:00:00"/>
    <s v="완료"/>
    <m/>
    <m/>
    <m/>
    <s v="명규훈"/>
    <s v="명규훈"/>
    <x v="112"/>
    <s v="이창섭"/>
    <m/>
  </r>
  <r>
    <n v="3967"/>
    <s v="202205-060"/>
    <s v="N"/>
    <x v="3549"/>
    <s v="MES"/>
    <x v="3"/>
    <x v="6"/>
    <x v="23"/>
    <n v="2022"/>
    <n v="5"/>
    <n v="20"/>
    <d v="2022-05-09T00:00:00"/>
    <d v="2022-05-09T00:00:00"/>
    <d v="2022-05-09T00:00:00"/>
    <d v="2022-05-09T00:00:00"/>
    <s v="완료"/>
    <m/>
    <m/>
    <m/>
    <s v="윤선형"/>
    <s v="윤선형"/>
    <x v="93"/>
    <s v="노희만"/>
    <m/>
  </r>
  <r>
    <n v="3968"/>
    <s v="202205-061"/>
    <s v="N"/>
    <x v="3576"/>
    <s v="WMS"/>
    <x v="3"/>
    <x v="6"/>
    <x v="22"/>
    <n v="2022"/>
    <n v="5"/>
    <n v="20"/>
    <d v="2022-05-02T00:00:00"/>
    <d v="2022-05-02T00:00:00"/>
    <d v="2022-05-02T00:00:00"/>
    <d v="2022-05-10T00:00:00"/>
    <s v="완료"/>
    <m/>
    <m/>
    <m/>
    <s v="이태경"/>
    <s v="이태경"/>
    <x v="93"/>
    <s v="노희만"/>
    <m/>
  </r>
  <r>
    <n v="3969"/>
    <s v="202205-062"/>
    <s v="N"/>
    <x v="3577"/>
    <s v="MES"/>
    <x v="3"/>
    <x v="6"/>
    <x v="23"/>
    <n v="2022"/>
    <n v="5"/>
    <n v="20"/>
    <d v="2022-05-10T00:00:00"/>
    <d v="2022-05-10T00:00:00"/>
    <d v="2022-05-10T00:00:00"/>
    <d v="2022-05-10T00:00:00"/>
    <s v="완료"/>
    <m/>
    <m/>
    <m/>
    <s v="임동건"/>
    <s v="임동건"/>
    <x v="93"/>
    <s v="노희만"/>
    <s v="배포 예정"/>
  </r>
  <r>
    <n v="3970"/>
    <s v="202205-063"/>
    <s v="N"/>
    <x v="3578"/>
    <s v="MES"/>
    <x v="3"/>
    <x v="6"/>
    <x v="23"/>
    <n v="2022"/>
    <n v="5"/>
    <n v="20"/>
    <d v="2022-05-10T00:00:00"/>
    <d v="2022-05-10T00:00:00"/>
    <d v="2022-05-10T00:00:00"/>
    <d v="2022-05-10T00:00:00"/>
    <s v="완료"/>
    <m/>
    <m/>
    <m/>
    <s v="전다해"/>
    <s v="전다해"/>
    <x v="93"/>
    <s v="노희만"/>
    <m/>
  </r>
  <r>
    <n v="3971"/>
    <s v="202205-064"/>
    <s v="N"/>
    <x v="3579"/>
    <s v="MES"/>
    <x v="3"/>
    <x v="6"/>
    <x v="23"/>
    <n v="2022"/>
    <n v="5"/>
    <n v="20"/>
    <d v="2022-05-10T00:00:00"/>
    <d v="2022-05-10T00:00:00"/>
    <d v="2022-05-10T00:00:00"/>
    <d v="2022-05-10T00:00:00"/>
    <s v="완료"/>
    <m/>
    <m/>
    <m/>
    <s v="이규민"/>
    <s v="이규민"/>
    <x v="93"/>
    <s v="노희만"/>
    <m/>
  </r>
  <r>
    <n v="3972"/>
    <s v="202205-065"/>
    <s v="N"/>
    <x v="3580"/>
    <s v="MES"/>
    <x v="3"/>
    <x v="6"/>
    <x v="23"/>
    <n v="2022"/>
    <n v="5"/>
    <n v="20"/>
    <d v="2022-05-10T00:00:00"/>
    <d v="2022-05-10T00:00:00"/>
    <d v="2022-05-10T00:00:00"/>
    <d v="2022-05-10T00:00:00"/>
    <s v="완료"/>
    <m/>
    <m/>
    <m/>
    <s v="IT팀"/>
    <s v="IT팀"/>
    <x v="93"/>
    <s v="노희만"/>
    <m/>
  </r>
  <r>
    <n v="3973"/>
    <s v="202205-066"/>
    <s v="N"/>
    <x v="3581"/>
    <s v="MES"/>
    <x v="3"/>
    <x v="6"/>
    <x v="23"/>
    <n v="2022"/>
    <n v="5"/>
    <n v="20"/>
    <d v="2022-05-11T00:00:00"/>
    <d v="2022-05-11T00:00:00"/>
    <d v="2022-05-11T00:00:00"/>
    <d v="2022-05-11T00:00:00"/>
    <s v="완료"/>
    <m/>
    <m/>
    <m/>
    <s v="김철민"/>
    <s v="김철민"/>
    <x v="93"/>
    <s v="노희만"/>
    <m/>
  </r>
  <r>
    <n v="3974"/>
    <s v="202205-067"/>
    <s v="N"/>
    <x v="3582"/>
    <s v="MES"/>
    <x v="3"/>
    <x v="6"/>
    <x v="23"/>
    <n v="2022"/>
    <n v="5"/>
    <n v="20"/>
    <d v="2022-05-12T00:00:00"/>
    <d v="2022-05-12T00:00:00"/>
    <d v="2022-05-12T00:00:00"/>
    <d v="2022-05-12T00:00:00"/>
    <s v="완료"/>
    <m/>
    <m/>
    <m/>
    <s v="IT팀"/>
    <s v="IT팀"/>
    <x v="93"/>
    <s v="노희만"/>
    <m/>
  </r>
  <r>
    <n v="3975"/>
    <s v="202205-068"/>
    <s v="N"/>
    <x v="3583"/>
    <s v="IT"/>
    <x v="3"/>
    <x v="6"/>
    <x v="23"/>
    <n v="2022"/>
    <n v="5"/>
    <n v="20"/>
    <d v="2022-05-09T00:00:00"/>
    <d v="2022-05-09T00:00:00"/>
    <d v="2022-05-09T00:00:00"/>
    <d v="2022-05-09T00:00:00"/>
    <s v="완료"/>
    <m/>
    <m/>
    <m/>
    <s v="IT"/>
    <s v="IT"/>
    <x v="111"/>
    <s v="정지범"/>
    <s v="NAS서버 IP / 사용자 PC IP 충돌"/>
  </r>
  <r>
    <n v="3976"/>
    <s v="202205-069"/>
    <s v="N"/>
    <x v="3584"/>
    <s v="PANG"/>
    <x v="3"/>
    <x v="6"/>
    <x v="23"/>
    <n v="2022"/>
    <n v="5"/>
    <n v="20"/>
    <d v="2022-05-09T00:00:00"/>
    <d v="2022-05-09T00:00:00"/>
    <d v="2022-05-09T00:00:00"/>
    <d v="2022-05-10T00:00:00"/>
    <s v="완료"/>
    <m/>
    <m/>
    <m/>
    <s v="IT"/>
    <s v="IT"/>
    <x v="111"/>
    <s v="정지범"/>
    <s v="LFC 설비의 경우 지원 또는 교육 필요"/>
  </r>
  <r>
    <n v="3977"/>
    <s v="202205-070"/>
    <s v="N"/>
    <x v="3585"/>
    <s v="NETWORK"/>
    <x v="3"/>
    <x v="6"/>
    <x v="23"/>
    <n v="2022"/>
    <n v="5"/>
    <n v="20"/>
    <d v="2022-05-10T00:00:00"/>
    <d v="2022-05-10T00:00:00"/>
    <d v="2022-05-10T00:00:00"/>
    <d v="2022-05-10T00:00:00"/>
    <s v="완료"/>
    <m/>
    <m/>
    <m/>
    <s v="IT"/>
    <s v="IT"/>
    <x v="111"/>
    <s v="정지범"/>
    <m/>
  </r>
  <r>
    <n v="3978"/>
    <s v="202205-071"/>
    <s v="N"/>
    <x v="3586"/>
    <s v="MES"/>
    <x v="3"/>
    <x v="6"/>
    <x v="23"/>
    <n v="2022"/>
    <n v="5"/>
    <n v="20"/>
    <d v="2022-05-12T00:00:00"/>
    <d v="2022-05-12T00:00:00"/>
    <d v="2022-05-12T00:00:00"/>
    <d v="2022-05-12T00:00:00"/>
    <s v="완료"/>
    <m/>
    <m/>
    <m/>
    <s v="IT"/>
    <s v="IT"/>
    <x v="111"/>
    <s v="정지범"/>
    <m/>
  </r>
  <r>
    <n v="3979"/>
    <s v="202205-072"/>
    <s v="N"/>
    <x v="3587"/>
    <s v="MES"/>
    <x v="3"/>
    <x v="6"/>
    <x v="23"/>
    <n v="2022"/>
    <n v="5"/>
    <n v="21"/>
    <d v="2022-05-12T00:00:00"/>
    <d v="2022-05-12T00:00:00"/>
    <d v="2022-05-12T00:00:00"/>
    <d v="2022-05-17T00:00:00"/>
    <s v="완료"/>
    <m/>
    <m/>
    <m/>
    <s v="IT"/>
    <s v="IT"/>
    <x v="111"/>
    <s v="정지범"/>
    <s v="글로벌 원 ERD 요청"/>
  </r>
  <r>
    <n v="3980"/>
    <s v="202205-073"/>
    <s v="N"/>
    <x v="3588"/>
    <s v="PANG"/>
    <x v="3"/>
    <x v="6"/>
    <x v="23"/>
    <n v="2022"/>
    <n v="5"/>
    <n v="20"/>
    <d v="2022-05-13T00:00:00"/>
    <d v="2022-05-13T00:00:00"/>
    <d v="2022-05-13T00:00:00"/>
    <d v="2022-05-13T00:00:00"/>
    <s v="완료"/>
    <m/>
    <m/>
    <m/>
    <s v="윤지훈"/>
    <s v="윤지훈"/>
    <x v="111"/>
    <s v="정지범"/>
    <m/>
  </r>
  <r>
    <n v="3981"/>
    <s v="202205-074"/>
    <s v="N"/>
    <x v="3589"/>
    <s v="SAP"/>
    <x v="3"/>
    <x v="6"/>
    <x v="23"/>
    <n v="2022"/>
    <n v="5"/>
    <n v="20"/>
    <d v="2022-05-13T00:00:00"/>
    <d v="2022-05-13T00:00:00"/>
    <d v="2022-05-13T00:00:00"/>
    <d v="2022-05-13T00:00:00"/>
    <s v="완료"/>
    <m/>
    <m/>
    <m/>
    <s v="김형수"/>
    <s v="김형수"/>
    <x v="37"/>
    <s v="이세웅"/>
    <s v="영업문서 :332174_x000a_해당 영업문서 운송경로 미진행(YS1099) 등록진행"/>
  </r>
  <r>
    <n v="3982"/>
    <s v="202205-075"/>
    <s v="N"/>
    <x v="3590"/>
    <s v="SAP"/>
    <x v="3"/>
    <x v="6"/>
    <x v="23"/>
    <n v="2022"/>
    <n v="5"/>
    <n v="20"/>
    <d v="2022-05-13T00:00:00"/>
    <d v="2022-05-13T00:00:00"/>
    <d v="2022-05-13T00:00:00"/>
    <d v="2022-05-13T00:00:00"/>
    <s v="완료"/>
    <m/>
    <m/>
    <m/>
    <s v="강승구"/>
    <s v="강승구"/>
    <x v="37"/>
    <s v="이세웅"/>
    <s v="견적의뢰(생플)건에 대한 수량수량 초과에 따른 작성불가"/>
  </r>
  <r>
    <n v="3983"/>
    <s v="202205-076"/>
    <s v="N"/>
    <x v="3591"/>
    <s v="SAP"/>
    <x v="3"/>
    <x v="6"/>
    <x v="24"/>
    <n v="2022"/>
    <n v="5"/>
    <n v="21"/>
    <d v="2022-05-16T00:00:00"/>
    <d v="2022-05-16T00:00:00"/>
    <d v="2022-05-16T00:00:00"/>
    <d v="2022-05-16T00:00:00"/>
    <s v="완료"/>
    <m/>
    <m/>
    <m/>
    <s v="김미경"/>
    <s v="김미경"/>
    <x v="37"/>
    <s v="이세웅"/>
    <s v="중국수입OEM 품목, 수리로 인한 중국반품필요_x000a_해당건 PO에서 반품CHECK 후, 문서저장수행"/>
  </r>
  <r>
    <n v="3984"/>
    <s v="202205-077"/>
    <s v="N"/>
    <x v="3592"/>
    <s v="SAP"/>
    <x v="3"/>
    <x v="6"/>
    <x v="24"/>
    <n v="2022"/>
    <n v="5"/>
    <n v="21"/>
    <d v="2022-05-16T00:00:00"/>
    <d v="2022-05-16T00:00:00"/>
    <d v="2022-05-16T00:00:00"/>
    <d v="2022-05-16T00:00:00"/>
    <s v="완료"/>
    <m/>
    <m/>
    <m/>
    <s v="정경숙"/>
    <s v="정경숙"/>
    <x v="37"/>
    <s v="이세웅"/>
    <s v="WMS 발주서 출력시, 품목삭제건 출력_x000a_SAP 발주출력 프로그램 변경처리"/>
  </r>
  <r>
    <n v="3985"/>
    <s v="202205-078"/>
    <s v="N"/>
    <x v="3593"/>
    <s v="SAP"/>
    <x v="3"/>
    <x v="6"/>
    <x v="24"/>
    <n v="2022"/>
    <n v="5"/>
    <n v="21"/>
    <d v="2022-05-17T00:00:00"/>
    <d v="2022-05-17T00:00:00"/>
    <d v="2022-05-17T00:00:00"/>
    <d v="2022-05-17T00:00:00"/>
    <s v="완료"/>
    <m/>
    <m/>
    <m/>
    <s v="유경봉"/>
    <s v="유경봉"/>
    <x v="37"/>
    <s v="이세웅"/>
    <s v="MB5B STD 성능개선요청(년재고파악)_x000a_해당건 ZCOR0410 Prg.참고로 답변처리"/>
  </r>
  <r>
    <n v="3986"/>
    <s v="202205-079"/>
    <s v="N"/>
    <x v="3594"/>
    <s v="SAP"/>
    <x v="3"/>
    <x v="6"/>
    <x v="24"/>
    <n v="2022"/>
    <n v="5"/>
    <n v="21"/>
    <d v="2022-05-17T00:00:00"/>
    <d v="2022-05-17T00:00:00"/>
    <d v="2022-05-17T00:00:00"/>
    <d v="2022-05-17T00:00:00"/>
    <s v="완료"/>
    <m/>
    <m/>
    <m/>
    <s v="김형수"/>
    <s v="김형수"/>
    <x v="37"/>
    <s v="이세웅"/>
    <s v="T-CODE:ZTER501 =&gt; SO 329749, 329751_x000a_해당건 영업조직 마이그레이션 정보수정 이후건, 2021년 영업건, 수정처리"/>
  </r>
  <r>
    <n v="3987"/>
    <s v="202205-080"/>
    <s v="N"/>
    <x v="3595"/>
    <s v="SAP"/>
    <x v="3"/>
    <x v="6"/>
    <x v="24"/>
    <n v="2022"/>
    <n v="5"/>
    <n v="21"/>
    <d v="2022-05-18T00:00:00"/>
    <d v="2022-05-18T00:00:00"/>
    <d v="2022-05-18T00:00:00"/>
    <d v="2022-05-19T00:00:00"/>
    <s v="완료"/>
    <m/>
    <m/>
    <m/>
    <s v="이장미"/>
    <s v="이장미"/>
    <x v="37"/>
    <s v="이세웅"/>
    <s v="제품계층구조 변경요청_x000a_해당 프로그램 파악 후 일정처리 예정"/>
  </r>
  <r>
    <n v="3988"/>
    <s v="202205-081"/>
    <s v="N"/>
    <x v="3596"/>
    <s v="그룹웨어"/>
    <x v="3"/>
    <x v="6"/>
    <x v="23"/>
    <n v="2022"/>
    <n v="5"/>
    <n v="20"/>
    <d v="2022-05-13T00:00:00"/>
    <d v="2022-05-13T00:00:00"/>
    <d v="2022-05-13T00:00:00"/>
    <d v="2022-05-13T00:00:00"/>
    <s v="완료"/>
    <m/>
    <m/>
    <m/>
    <s v="박슬기"/>
    <s v="박슬기"/>
    <x v="113"/>
    <s v="정환규"/>
    <s v="문서번호 : 광섬유생산관리팀(기능)-2022 00205_x000a_기안자 : 김현우"/>
  </r>
  <r>
    <n v="3989"/>
    <s v="202205-082"/>
    <s v="N"/>
    <x v="1861"/>
    <s v="그룹웨어"/>
    <x v="3"/>
    <x v="6"/>
    <x v="24"/>
    <n v="2022"/>
    <n v="5"/>
    <n v="21"/>
    <d v="2022-05-16T00:00:00"/>
    <d v="2022-05-16T00:00:00"/>
    <d v="2022-05-16T00:00:00"/>
    <d v="2022-05-16T00:00:00"/>
    <s v="완료"/>
    <m/>
    <m/>
    <m/>
    <s v="이민재"/>
    <s v="이민재"/>
    <x v="113"/>
    <s v="정환규"/>
    <s v="사용자 : 김현우"/>
  </r>
  <r>
    <n v="3990"/>
    <s v="202205-083"/>
    <s v="N"/>
    <x v="3597"/>
    <s v="MES"/>
    <x v="3"/>
    <x v="6"/>
    <x v="24"/>
    <n v="2022"/>
    <n v="5"/>
    <n v="21"/>
    <d v="2022-05-16T00:00:00"/>
    <d v="2022-05-16T00:00:00"/>
    <d v="2022-05-16T00:00:00"/>
    <d v="2022-05-17T00:00:00"/>
    <s v="완료"/>
    <m/>
    <m/>
    <m/>
    <s v="한승희"/>
    <s v="한승희"/>
    <x v="113"/>
    <s v="정환규"/>
    <s v="사내거래 내역중 자제코드 오 기입으로 변경요청"/>
  </r>
  <r>
    <n v="3991"/>
    <s v="202205-084"/>
    <s v="N"/>
    <x v="3598"/>
    <s v="SAP"/>
    <x v="3"/>
    <x v="6"/>
    <x v="24"/>
    <n v="2022"/>
    <n v="5"/>
    <n v="21"/>
    <d v="2022-05-19T00:00:00"/>
    <d v="2022-05-19T00:00:00"/>
    <d v="2022-05-19T00:00:00"/>
    <d v="2022-05-19T00:00:00"/>
    <s v="완료"/>
    <m/>
    <m/>
    <m/>
    <s v="김재현"/>
    <s v="김재현"/>
    <x v="113"/>
    <s v="정환규"/>
    <s v="사용중 sap 계정 권한추가 _x000a_Role : ZSD_004_A_01"/>
  </r>
  <r>
    <n v="3992"/>
    <s v="202205-085"/>
    <s v="N"/>
    <x v="3599"/>
    <s v="helpdesk"/>
    <x v="3"/>
    <x v="6"/>
    <x v="24"/>
    <n v="2022"/>
    <n v="5"/>
    <n v="21"/>
    <d v="2022-05-16T00:00:00"/>
    <d v="2022-05-16T00:00:00"/>
    <d v="2022-05-16T00:00:00"/>
    <d v="2022-05-16T00:00:00"/>
    <s v="완료"/>
    <m/>
    <m/>
    <m/>
    <s v="이중희"/>
    <s v="이중희"/>
    <x v="112"/>
    <s v="이창섭"/>
    <m/>
  </r>
  <r>
    <n v="3993"/>
    <s v="202205-086"/>
    <s v="N"/>
    <x v="3599"/>
    <s v="helpdesk"/>
    <x v="3"/>
    <x v="6"/>
    <x v="24"/>
    <n v="2022"/>
    <n v="5"/>
    <n v="21"/>
    <d v="2022-05-16T00:00:00"/>
    <d v="2022-05-16T00:00:00"/>
    <d v="2022-05-16T00:00:00"/>
    <d v="2022-05-16T00:00:00"/>
    <s v="완료"/>
    <m/>
    <m/>
    <m/>
    <s v="한승희"/>
    <s v="한승희"/>
    <x v="112"/>
    <s v="이창섭"/>
    <m/>
  </r>
  <r>
    <n v="3994"/>
    <s v="202205-087"/>
    <s v="N"/>
    <x v="3600"/>
    <s v="DRM"/>
    <x v="3"/>
    <x v="6"/>
    <x v="24"/>
    <n v="2022"/>
    <n v="5"/>
    <n v="21"/>
    <d v="2022-05-16T00:00:00"/>
    <d v="2022-05-16T00:00:00"/>
    <d v="2022-05-16T00:00:00"/>
    <d v="2022-05-16T00:00:00"/>
    <s v="완료"/>
    <m/>
    <m/>
    <m/>
    <s v="김민철"/>
    <s v="김민철"/>
    <x v="112"/>
    <s v="이창섭"/>
    <m/>
  </r>
  <r>
    <n v="3995"/>
    <s v="202205-088"/>
    <s v="N"/>
    <x v="3601"/>
    <s v="VPN"/>
    <x v="3"/>
    <x v="6"/>
    <x v="24"/>
    <n v="2022"/>
    <n v="5"/>
    <n v="21"/>
    <d v="2022-05-17T00:00:00"/>
    <d v="2022-05-17T00:00:00"/>
    <d v="2022-05-17T00:00:00"/>
    <d v="2022-05-17T00:00:00"/>
    <s v="완료"/>
    <m/>
    <m/>
    <m/>
    <s v="이병철"/>
    <s v="이병철"/>
    <x v="112"/>
    <s v="이창섭"/>
    <m/>
  </r>
  <r>
    <n v="3996"/>
    <s v="202205-089"/>
    <s v="N"/>
    <x v="3602"/>
    <s v="helpdesk"/>
    <x v="3"/>
    <x v="6"/>
    <x v="23"/>
    <n v="2022"/>
    <n v="5"/>
    <n v="21"/>
    <d v="2022-05-11T00:00:00"/>
    <d v="2022-05-11T00:00:00"/>
    <d v="2022-05-11T00:00:00"/>
    <d v="2022-05-17T00:00:00"/>
    <s v="완료"/>
    <m/>
    <m/>
    <m/>
    <s v="명규훈"/>
    <s v="명규훈"/>
    <x v="112"/>
    <s v="이창섭"/>
    <m/>
  </r>
  <r>
    <n v="3997"/>
    <s v="202205-090"/>
    <s v="N"/>
    <x v="3603"/>
    <s v="helpdesk"/>
    <x v="3"/>
    <x v="6"/>
    <x v="24"/>
    <n v="2022"/>
    <n v="5"/>
    <n v="21"/>
    <d v="2022-05-17T00:00:00"/>
    <d v="2022-05-17T00:00:00"/>
    <d v="2022-05-17T00:00:00"/>
    <d v="2022-05-17T00:00:00"/>
    <s v="완료"/>
    <m/>
    <m/>
    <m/>
    <s v="김민철"/>
    <s v="김민철"/>
    <x v="112"/>
    <s v="이창섭"/>
    <m/>
  </r>
  <r>
    <n v="3998"/>
    <s v="202205-091"/>
    <s v="N"/>
    <x v="3604"/>
    <s v="VPN"/>
    <x v="3"/>
    <x v="6"/>
    <x v="24"/>
    <n v="2022"/>
    <n v="5"/>
    <n v="21"/>
    <d v="2022-05-17T00:00:00"/>
    <d v="2022-05-17T00:00:00"/>
    <d v="2022-05-17T00:00:00"/>
    <d v="2022-05-17T00:00:00"/>
    <s v="완료"/>
    <m/>
    <m/>
    <m/>
    <s v="서호경"/>
    <s v="서호경"/>
    <x v="112"/>
    <s v="이창섭"/>
    <m/>
  </r>
  <r>
    <n v="3999"/>
    <s v="202205-092"/>
    <s v="N"/>
    <x v="3605"/>
    <s v="helpdesk"/>
    <x v="3"/>
    <x v="6"/>
    <x v="24"/>
    <n v="2022"/>
    <n v="5"/>
    <n v="21"/>
    <d v="2022-05-17T00:00:00"/>
    <d v="2022-05-17T00:00:00"/>
    <d v="2022-05-17T00:00:00"/>
    <d v="2022-05-17T00:00:00"/>
    <s v="완료"/>
    <m/>
    <m/>
    <m/>
    <s v="김대영"/>
    <s v="김대영"/>
    <x v="112"/>
    <s v="이창섭"/>
    <m/>
  </r>
  <r>
    <n v="4000"/>
    <s v="202205-093"/>
    <s v="N"/>
    <x v="3606"/>
    <s v="helpdesk"/>
    <x v="3"/>
    <x v="6"/>
    <x v="24"/>
    <n v="2022"/>
    <n v="5"/>
    <n v="21"/>
    <d v="2022-05-17T00:00:00"/>
    <d v="2022-05-17T00:00:00"/>
    <d v="2022-05-17T00:00:00"/>
    <d v="2022-05-17T00:00:00"/>
    <s v="완료"/>
    <m/>
    <m/>
    <m/>
    <s v="김경민"/>
    <s v="김경민"/>
    <x v="112"/>
    <s v="이창섭"/>
    <m/>
  </r>
  <r>
    <n v="4001"/>
    <s v="202205-094"/>
    <s v="N"/>
    <x v="3607"/>
    <s v="helpdesk"/>
    <x v="3"/>
    <x v="6"/>
    <x v="24"/>
    <n v="2022"/>
    <n v="5"/>
    <n v="21"/>
    <d v="2022-05-17T00:00:00"/>
    <d v="2022-05-17T00:00:00"/>
    <d v="2022-05-17T00:00:00"/>
    <d v="2022-05-17T00:00:00"/>
    <s v="완료"/>
    <m/>
    <m/>
    <m/>
    <s v="정환규"/>
    <s v="정환규"/>
    <x v="112"/>
    <s v="이창섭"/>
    <m/>
  </r>
  <r>
    <n v="4002"/>
    <s v="202205-095"/>
    <s v="N"/>
    <x v="3608"/>
    <s v="helpdesk"/>
    <x v="3"/>
    <x v="6"/>
    <x v="24"/>
    <n v="2022"/>
    <n v="5"/>
    <n v="21"/>
    <d v="2022-05-17T00:00:00"/>
    <d v="2022-05-17T00:00:00"/>
    <d v="2022-05-17T00:00:00"/>
    <d v="2022-05-17T00:00:00"/>
    <s v="완료"/>
    <m/>
    <m/>
    <m/>
    <s v="이우형"/>
    <s v="이우형"/>
    <x v="112"/>
    <s v="이창섭"/>
    <m/>
  </r>
  <r>
    <n v="4003"/>
    <s v="202205-096"/>
    <s v="N"/>
    <x v="3609"/>
    <s v="VPN"/>
    <x v="3"/>
    <x v="6"/>
    <x v="24"/>
    <n v="2022"/>
    <n v="5"/>
    <n v="21"/>
    <d v="2022-05-17T00:00:00"/>
    <d v="2022-05-17T00:00:00"/>
    <d v="2022-05-17T00:00:00"/>
    <d v="2022-05-17T00:00:00"/>
    <s v="완료"/>
    <m/>
    <m/>
    <m/>
    <s v="조현희"/>
    <s v="조현희"/>
    <x v="112"/>
    <s v="이창섭"/>
    <m/>
  </r>
  <r>
    <n v="4004"/>
    <s v="202205-097"/>
    <s v="N"/>
    <x v="3610"/>
    <s v="VPN"/>
    <x v="3"/>
    <x v="6"/>
    <x v="24"/>
    <n v="2022"/>
    <n v="5"/>
    <n v="21"/>
    <d v="2022-05-17T00:00:00"/>
    <d v="2022-05-17T00:00:00"/>
    <d v="2022-05-17T00:00:00"/>
    <d v="2022-05-17T00:00:00"/>
    <s v="완료"/>
    <m/>
    <m/>
    <m/>
    <s v="김민철/ 조현희/ 김민철"/>
    <s v="김민철/ 조현희/ 김민철"/>
    <x v="112"/>
    <s v="이창섭"/>
    <m/>
  </r>
  <r>
    <n v="4005"/>
    <s v="202205-098"/>
    <s v="N"/>
    <x v="3611"/>
    <s v="helpdesk"/>
    <x v="3"/>
    <x v="6"/>
    <x v="24"/>
    <n v="2022"/>
    <n v="5"/>
    <n v="21"/>
    <d v="2022-05-18T00:00:00"/>
    <d v="2022-05-18T00:00:00"/>
    <d v="2022-05-18T00:00:00"/>
    <d v="2022-05-18T00:00:00"/>
    <s v="완료"/>
    <m/>
    <m/>
    <m/>
    <s v="전다혜"/>
    <s v="전다혜"/>
    <x v="112"/>
    <s v="이창섭"/>
    <m/>
  </r>
  <r>
    <n v="4006"/>
    <s v="202205-099"/>
    <s v="N"/>
    <x v="3612"/>
    <s v="MES"/>
    <x v="3"/>
    <x v="6"/>
    <x v="24"/>
    <n v="2022"/>
    <n v="5"/>
    <n v="21"/>
    <d v="2022-05-16T00:00:00"/>
    <d v="2022-05-16T00:00:00"/>
    <d v="2022-05-16T00:00:00"/>
    <d v="2022-05-19T00:00:00"/>
    <s v="완료"/>
    <m/>
    <m/>
    <m/>
    <s v="윤선형"/>
    <s v="윤선형"/>
    <x v="93"/>
    <s v="노희만"/>
    <s v="배포 예정"/>
  </r>
  <r>
    <n v="4007"/>
    <s v="202205-100"/>
    <s v="N"/>
    <x v="3613"/>
    <s v="SFA WMS"/>
    <x v="3"/>
    <x v="6"/>
    <x v="24"/>
    <n v="2022"/>
    <n v="5"/>
    <n v="21"/>
    <d v="2022-05-16T00:00:00"/>
    <d v="2022-05-16T00:00:00"/>
    <d v="2022-05-16T00:00:00"/>
    <d v="2022-05-16T00:00:00"/>
    <s v="완료"/>
    <m/>
    <m/>
    <m/>
    <s v="이규민"/>
    <s v="이규민"/>
    <x v="93"/>
    <s v="노희만"/>
    <m/>
  </r>
  <r>
    <n v="4008"/>
    <s v="202205-101"/>
    <s v="N"/>
    <x v="3614"/>
    <s v="TFO WMS"/>
    <x v="3"/>
    <x v="6"/>
    <x v="24"/>
    <n v="2022"/>
    <n v="5"/>
    <n v="21"/>
    <d v="2022-05-17T00:00:00"/>
    <d v="2022-05-17T00:00:00"/>
    <d v="2022-05-17T00:00:00"/>
    <d v="2022-05-18T00:00:00"/>
    <s v="완료"/>
    <m/>
    <m/>
    <m/>
    <s v="정경숙"/>
    <s v="정경숙"/>
    <x v="93"/>
    <s v="노희만"/>
    <m/>
  </r>
  <r>
    <n v="4009"/>
    <s v="202205-102"/>
    <s v="N"/>
    <x v="3615"/>
    <s v="MES"/>
    <x v="3"/>
    <x v="6"/>
    <x v="24"/>
    <n v="2022"/>
    <n v="5"/>
    <n v="21"/>
    <d v="2022-05-19T00:00:00"/>
    <d v="2022-05-19T00:00:00"/>
    <d v="2022-05-19T00:00:00"/>
    <d v="2022-05-19T00:00:00"/>
    <s v="완료"/>
    <m/>
    <m/>
    <m/>
    <s v="윤선형"/>
    <s v="윤선형"/>
    <x v="93"/>
    <s v="노희만"/>
    <m/>
  </r>
  <r>
    <n v="4010"/>
    <s v="202205-103"/>
    <s v="N"/>
    <x v="3616"/>
    <s v="IT"/>
    <x v="3"/>
    <x v="6"/>
    <x v="24"/>
    <n v="2022"/>
    <n v="5"/>
    <n v="21"/>
    <d v="2022-05-17T00:00:00"/>
    <d v="2022-05-17T00:00:00"/>
    <d v="2022-05-17T00:00:00"/>
    <d v="2022-05-20T00:00:00"/>
    <s v="완료"/>
    <m/>
    <m/>
    <m/>
    <s v="IT"/>
    <s v="IT"/>
    <x v="111"/>
    <s v="정지범"/>
    <s v="회신 대기"/>
  </r>
  <r>
    <n v="4011"/>
    <s v="202205-104"/>
    <s v="N"/>
    <x v="3617"/>
    <s v="SAP"/>
    <x v="3"/>
    <x v="6"/>
    <x v="24"/>
    <n v="2022"/>
    <n v="5"/>
    <n v="21"/>
    <d v="2022-05-20T00:00:00"/>
    <d v="2022-05-20T00:00:00"/>
    <d v="2022-05-20T00:00:00"/>
    <d v="2022-05-20T00:00:00"/>
    <s v="완료"/>
    <m/>
    <m/>
    <m/>
    <s v="권민경"/>
    <s v="권민경"/>
    <x v="37"/>
    <s v="이세웅"/>
    <m/>
  </r>
  <r>
    <n v="4012"/>
    <s v="202205-105"/>
    <s v="N"/>
    <x v="3618"/>
    <s v="SAP"/>
    <x v="3"/>
    <x v="6"/>
    <x v="24"/>
    <n v="2022"/>
    <n v="5"/>
    <n v="21"/>
    <d v="2022-05-20T00:00:00"/>
    <d v="2022-05-20T00:00:00"/>
    <d v="2022-05-20T00:00:00"/>
    <d v="2022-05-20T00:00:00"/>
    <s v="완료"/>
    <m/>
    <m/>
    <m/>
    <s v="최근영"/>
    <s v="최근영"/>
    <x v="37"/>
    <s v="이세웅"/>
    <m/>
  </r>
  <r>
    <n v="4013"/>
    <s v="202205-106"/>
    <s v="N"/>
    <x v="3619"/>
    <s v="MES"/>
    <x v="3"/>
    <x v="6"/>
    <x v="24"/>
    <n v="2022"/>
    <n v="5"/>
    <n v="21"/>
    <d v="2022-05-20T00:00:00"/>
    <d v="2022-05-20T00:00:00"/>
    <d v="2022-05-20T00:00:00"/>
    <d v="2022-05-20T00:00:00"/>
    <s v="완료"/>
    <m/>
    <m/>
    <m/>
    <s v="송치관"/>
    <s v="송치관"/>
    <x v="37"/>
    <s v="이세웅"/>
    <m/>
  </r>
  <r>
    <n v="4014"/>
    <s v="202205-107"/>
    <s v="N"/>
    <x v="3620"/>
    <s v="SAP"/>
    <x v="3"/>
    <x v="6"/>
    <x v="25"/>
    <n v="2022"/>
    <n v="5"/>
    <n v="22"/>
    <d v="2022-05-23T00:00:00"/>
    <d v="2022-05-23T00:00:00"/>
    <d v="2022-05-23T00:00:00"/>
    <d v="2022-05-23T00:00:00"/>
    <s v="완료"/>
    <m/>
    <m/>
    <m/>
    <s v="이상민"/>
    <s v="이상민"/>
    <x v="37"/>
    <s v="이세웅"/>
    <m/>
  </r>
  <r>
    <n v="4015"/>
    <s v="202205-108"/>
    <s v="N"/>
    <x v="3621"/>
    <s v="SAP"/>
    <x v="3"/>
    <x v="6"/>
    <x v="25"/>
    <n v="2022"/>
    <n v="5"/>
    <n v="22"/>
    <d v="2022-05-23T00:00:00"/>
    <d v="2022-05-23T00:00:00"/>
    <d v="2022-05-23T00:00:00"/>
    <d v="2022-05-23T00:00:00"/>
    <s v="완료"/>
    <m/>
    <m/>
    <m/>
    <s v="조한이"/>
    <s v="조한이"/>
    <x v="37"/>
    <s v="이세웅"/>
    <m/>
  </r>
  <r>
    <n v="4016"/>
    <s v="202205-109"/>
    <s v="N"/>
    <x v="3622"/>
    <s v="SAP"/>
    <x v="3"/>
    <x v="6"/>
    <x v="25"/>
    <n v="2022"/>
    <n v="5"/>
    <n v="22"/>
    <d v="2022-05-23T00:00:00"/>
    <d v="2022-05-23T00:00:00"/>
    <d v="2022-05-23T00:00:00"/>
    <d v="2022-05-24T00:00:00"/>
    <s v="완료"/>
    <m/>
    <m/>
    <m/>
    <s v="최근영"/>
    <s v="최근영"/>
    <x v="37"/>
    <s v="이세웅"/>
    <m/>
  </r>
  <r>
    <n v="4017"/>
    <s v="202205-110"/>
    <s v="N"/>
    <x v="3623"/>
    <s v="SAP"/>
    <x v="3"/>
    <x v="6"/>
    <x v="25"/>
    <n v="2022"/>
    <n v="5"/>
    <n v="22"/>
    <d v="2022-05-24T00:00:00"/>
    <d v="2022-05-24T00:00:00"/>
    <d v="2022-05-24T00:00:00"/>
    <d v="2022-05-24T00:00:00"/>
    <s v="완료"/>
    <m/>
    <m/>
    <m/>
    <s v="조한이"/>
    <s v="조한이"/>
    <x v="37"/>
    <s v="이세웅"/>
    <m/>
  </r>
  <r>
    <n v="4018"/>
    <s v="202205-111"/>
    <s v="N"/>
    <x v="3624"/>
    <s v="SAP"/>
    <x v="3"/>
    <x v="6"/>
    <x v="25"/>
    <n v="2022"/>
    <n v="5"/>
    <n v="22"/>
    <d v="2022-05-26T00:00:00"/>
    <d v="2022-05-26T00:00:00"/>
    <d v="2022-05-26T00:00:00"/>
    <d v="2022-05-26T00:00:00"/>
    <s v="완료"/>
    <m/>
    <m/>
    <m/>
    <s v="이상민"/>
    <s v="이상민"/>
    <x v="37"/>
    <s v="이세웅"/>
    <m/>
  </r>
  <r>
    <n v="4019"/>
    <s v="202205-112"/>
    <s v="N"/>
    <x v="3532"/>
    <s v="infra"/>
    <x v="3"/>
    <x v="6"/>
    <x v="22"/>
    <n v="2022"/>
    <n v="5"/>
    <n v="22"/>
    <d v="2022-05-02T00:00:00"/>
    <d v="2022-05-02T00:00:00"/>
    <d v="2022-05-02T00:00:00"/>
    <d v="2022-05-27T00:00:00"/>
    <s v="완료"/>
    <m/>
    <m/>
    <m/>
    <s v="정환규"/>
    <s v="정환규"/>
    <x v="113"/>
    <s v="정환규"/>
    <m/>
  </r>
  <r>
    <n v="4020"/>
    <s v="202205-113"/>
    <s v="N"/>
    <x v="3625"/>
    <s v="그룹웨어"/>
    <x v="3"/>
    <x v="6"/>
    <x v="25"/>
    <n v="2022"/>
    <n v="5"/>
    <n v="22"/>
    <d v="2022-05-23T00:00:00"/>
    <d v="2022-05-23T00:00:00"/>
    <d v="2022-05-23T00:00:00"/>
    <d v="2022-05-23T00:00:00"/>
    <s v="완료"/>
    <m/>
    <m/>
    <m/>
    <s v="전범영"/>
    <s v="전범영"/>
    <x v="113"/>
    <s v="정환규"/>
    <m/>
  </r>
  <r>
    <n v="4021"/>
    <s v="202205-114"/>
    <s v="N"/>
    <x v="3625"/>
    <s v="그룹웨어"/>
    <x v="3"/>
    <x v="6"/>
    <x v="25"/>
    <n v="2022"/>
    <n v="5"/>
    <n v="22"/>
    <d v="2022-05-25T00:00:00"/>
    <d v="2022-05-25T00:00:00"/>
    <d v="2022-05-25T00:00:00"/>
    <d v="2022-05-25T00:00:00"/>
    <s v="완료"/>
    <m/>
    <m/>
    <m/>
    <s v="엄현진"/>
    <s v="엄현진"/>
    <x v="113"/>
    <s v="정환규"/>
    <m/>
  </r>
  <r>
    <n v="4022"/>
    <s v="202205-115"/>
    <s v="N"/>
    <x v="3626"/>
    <s v="helpdesk"/>
    <x v="3"/>
    <x v="6"/>
    <x v="24"/>
    <n v="2022"/>
    <n v="5"/>
    <n v="21"/>
    <d v="2022-05-20T00:00:00"/>
    <d v="2022-05-20T00:00:00"/>
    <d v="2022-05-20T00:00:00"/>
    <d v="2022-05-20T00:00:00"/>
    <s v="완료"/>
    <m/>
    <m/>
    <m/>
    <s v="이창섭"/>
    <s v="이창섭"/>
    <x v="112"/>
    <s v="이창섭"/>
    <m/>
  </r>
  <r>
    <n v="4023"/>
    <s v="202205-116"/>
    <s v="N"/>
    <x v="3627"/>
    <s v="helpdesk"/>
    <x v="3"/>
    <x v="6"/>
    <x v="24"/>
    <n v="2022"/>
    <n v="5"/>
    <n v="21"/>
    <d v="2022-05-20T00:00:00"/>
    <d v="2022-05-20T00:00:00"/>
    <d v="2022-05-20T00:00:00"/>
    <d v="2022-05-20T00:00:00"/>
    <s v="완료"/>
    <m/>
    <m/>
    <m/>
    <s v="김영환"/>
    <s v="김영환"/>
    <x v="112"/>
    <s v="이창섭"/>
    <m/>
  </r>
  <r>
    <n v="4024"/>
    <s v="202205-117"/>
    <s v="N"/>
    <x v="3628"/>
    <s v="helpdesk"/>
    <x v="3"/>
    <x v="6"/>
    <x v="25"/>
    <n v="2022"/>
    <n v="5"/>
    <n v="22"/>
    <d v="2022-05-23T00:00:00"/>
    <d v="2022-05-23T00:00:00"/>
    <d v="2022-05-23T00:00:00"/>
    <d v="2022-05-23T00:00:00"/>
    <s v="완료"/>
    <m/>
    <m/>
    <m/>
    <s v="이창섭"/>
    <s v="이창섭"/>
    <x v="112"/>
    <s v="이창섭"/>
    <m/>
  </r>
  <r>
    <n v="4025"/>
    <s v="202205-118"/>
    <s v="N"/>
    <x v="3629"/>
    <s v="helpdesk"/>
    <x v="3"/>
    <x v="6"/>
    <x v="25"/>
    <n v="2022"/>
    <n v="5"/>
    <n v="22"/>
    <d v="2022-05-23T00:00:00"/>
    <d v="2022-05-23T00:00:00"/>
    <d v="2022-05-23T00:00:00"/>
    <d v="2022-05-23T00:00:00"/>
    <s v="완료"/>
    <m/>
    <m/>
    <m/>
    <s v="신봉현"/>
    <s v="신봉현"/>
    <x v="112"/>
    <s v="이창섭"/>
    <m/>
  </r>
  <r>
    <n v="4026"/>
    <s v="202205-119"/>
    <s v="N"/>
    <x v="3630"/>
    <s v="helpdesk"/>
    <x v="3"/>
    <x v="6"/>
    <x v="25"/>
    <n v="2022"/>
    <n v="5"/>
    <n v="22"/>
    <d v="2022-05-23T00:00:00"/>
    <d v="2022-05-23T00:00:00"/>
    <d v="2022-05-23T00:00:00"/>
    <d v="2022-05-23T00:00:00"/>
    <s v="완료"/>
    <m/>
    <m/>
    <m/>
    <s v="권두석"/>
    <s v="권두석"/>
    <x v="112"/>
    <s v="이창섭"/>
    <m/>
  </r>
  <r>
    <n v="4027"/>
    <s v="202205-120"/>
    <s v="N"/>
    <x v="3631"/>
    <s v="helpdesk"/>
    <x v="3"/>
    <x v="6"/>
    <x v="25"/>
    <n v="2022"/>
    <n v="5"/>
    <n v="22"/>
    <d v="2022-05-23T00:00:00"/>
    <d v="2022-05-23T00:00:00"/>
    <d v="2022-05-23T00:00:00"/>
    <d v="2022-05-23T00:00:00"/>
    <s v="완료"/>
    <m/>
    <m/>
    <m/>
    <s v="서호경"/>
    <s v="서호경"/>
    <x v="112"/>
    <s v="이창섭"/>
    <m/>
  </r>
  <r>
    <n v="4028"/>
    <s v="202205-121"/>
    <s v="N"/>
    <x v="3632"/>
    <s v="helpdesk"/>
    <x v="3"/>
    <x v="6"/>
    <x v="25"/>
    <n v="2022"/>
    <n v="5"/>
    <n v="22"/>
    <d v="2022-05-23T00:00:00"/>
    <d v="2022-05-23T00:00:00"/>
    <d v="2022-05-23T00:00:00"/>
    <d v="2022-05-23T00:00:00"/>
    <s v="완료"/>
    <m/>
    <m/>
    <m/>
    <s v="박정호"/>
    <s v="박정호"/>
    <x v="112"/>
    <s v="이창섭"/>
    <m/>
  </r>
  <r>
    <n v="4029"/>
    <s v="202205-122"/>
    <s v="N"/>
    <x v="3633"/>
    <s v="helpdesk"/>
    <x v="3"/>
    <x v="6"/>
    <x v="25"/>
    <n v="2022"/>
    <n v="5"/>
    <n v="22"/>
    <d v="2022-05-24T00:00:00"/>
    <d v="2022-05-24T00:00:00"/>
    <d v="2022-05-24T00:00:00"/>
    <d v="2022-05-24T00:00:00"/>
    <s v="완료"/>
    <m/>
    <m/>
    <m/>
    <s v="최진희"/>
    <s v="최진희"/>
    <x v="112"/>
    <s v="이창섭"/>
    <m/>
  </r>
  <r>
    <n v="4030"/>
    <s v="202205-123"/>
    <s v="N"/>
    <x v="3634"/>
    <s v="helpdesk"/>
    <x v="3"/>
    <x v="6"/>
    <x v="25"/>
    <n v="2022"/>
    <n v="5"/>
    <n v="22"/>
    <d v="2022-05-24T00:00:00"/>
    <d v="2022-05-24T00:00:00"/>
    <d v="2022-05-24T00:00:00"/>
    <d v="2022-05-24T00:00:00"/>
    <s v="완료"/>
    <m/>
    <m/>
    <m/>
    <s v="이승용"/>
    <s v="이승용"/>
    <x v="112"/>
    <s v="이창섭"/>
    <m/>
  </r>
  <r>
    <n v="4031"/>
    <s v="202205-124"/>
    <s v="N"/>
    <x v="3635"/>
    <s v="helpdesk"/>
    <x v="3"/>
    <x v="6"/>
    <x v="25"/>
    <n v="2022"/>
    <n v="5"/>
    <n v="22"/>
    <d v="2022-05-25T00:00:00"/>
    <d v="2022-05-25T00:00:00"/>
    <d v="2022-05-25T00:00:00"/>
    <d v="2022-05-25T00:00:00"/>
    <s v="완료"/>
    <m/>
    <m/>
    <m/>
    <s v="이성훈"/>
    <s v="이성훈"/>
    <x v="112"/>
    <s v="이창섭"/>
    <m/>
  </r>
  <r>
    <n v="4032"/>
    <s v="202205-125"/>
    <s v="N"/>
    <x v="3636"/>
    <s v="helpdesk"/>
    <x v="3"/>
    <x v="6"/>
    <x v="25"/>
    <n v="2022"/>
    <n v="5"/>
    <n v="22"/>
    <d v="2022-05-25T00:00:00"/>
    <d v="2022-05-25T00:00:00"/>
    <d v="2022-05-25T00:00:00"/>
    <d v="2022-05-25T00:00:00"/>
    <s v="완료"/>
    <m/>
    <m/>
    <m/>
    <s v="성병선"/>
    <s v="성병선"/>
    <x v="112"/>
    <s v="이창섭"/>
    <m/>
  </r>
  <r>
    <n v="4033"/>
    <s v="202205-126"/>
    <s v="N"/>
    <x v="3637"/>
    <s v="VPN"/>
    <x v="3"/>
    <x v="6"/>
    <x v="25"/>
    <n v="2022"/>
    <n v="5"/>
    <n v="22"/>
    <d v="2022-05-26T00:00:00"/>
    <d v="2022-05-26T00:00:00"/>
    <d v="2022-05-26T00:00:00"/>
    <d v="2022-05-26T00:00:00"/>
    <s v="완료"/>
    <m/>
    <m/>
    <m/>
    <s v="오성국"/>
    <s v="오성국"/>
    <x v="112"/>
    <s v="이창섭"/>
    <m/>
  </r>
  <r>
    <n v="4034"/>
    <s v="202205-127"/>
    <s v="N"/>
    <x v="3638"/>
    <s v="helpdesk"/>
    <x v="3"/>
    <x v="6"/>
    <x v="25"/>
    <n v="2022"/>
    <n v="5"/>
    <n v="22"/>
    <d v="2022-05-26T00:00:00"/>
    <d v="2022-05-26T00:00:00"/>
    <d v="2022-05-26T00:00:00"/>
    <d v="2022-05-26T00:00:00"/>
    <s v="완료"/>
    <m/>
    <m/>
    <m/>
    <s v="이익인"/>
    <s v="이익인"/>
    <x v="112"/>
    <s v="이창섭"/>
    <m/>
  </r>
  <r>
    <n v="4035"/>
    <s v="202205-128"/>
    <s v="N"/>
    <x v="3639"/>
    <s v="MES"/>
    <x v="3"/>
    <x v="6"/>
    <x v="25"/>
    <n v="2022"/>
    <n v="5"/>
    <n v="22"/>
    <d v="2022-05-23T00:00:00"/>
    <d v="2022-05-23T00:00:00"/>
    <d v="2022-05-23T00:00:00"/>
    <d v="2022-05-23T00:00:00"/>
    <s v="완료"/>
    <m/>
    <m/>
    <m/>
    <s v="IT팀"/>
    <s v="IT팀"/>
    <x v="93"/>
    <s v="노희만"/>
    <s v="배포 완료"/>
  </r>
  <r>
    <n v="4036"/>
    <s v="202205-129"/>
    <s v="N"/>
    <x v="3639"/>
    <s v="SFA WMS"/>
    <x v="3"/>
    <x v="6"/>
    <x v="25"/>
    <n v="2022"/>
    <n v="5"/>
    <n v="22"/>
    <d v="2022-05-23T00:00:00"/>
    <d v="2022-05-23T00:00:00"/>
    <d v="2022-05-23T00:00:00"/>
    <d v="2022-05-23T00:00:00"/>
    <s v="완료"/>
    <m/>
    <m/>
    <m/>
    <s v="IT팀"/>
    <s v="IT팀"/>
    <x v="93"/>
    <s v="노희만"/>
    <s v="배포 완료"/>
  </r>
  <r>
    <n v="4037"/>
    <s v="202205-130"/>
    <s v="N"/>
    <x v="3639"/>
    <s v="TFO WMS"/>
    <x v="3"/>
    <x v="6"/>
    <x v="25"/>
    <n v="2022"/>
    <n v="5"/>
    <n v="22"/>
    <d v="2022-05-23T00:00:00"/>
    <d v="2022-05-23T00:00:00"/>
    <d v="2022-05-23T00:00:00"/>
    <d v="2022-05-23T00:00:00"/>
    <s v="완료"/>
    <m/>
    <m/>
    <m/>
    <s v="IT팀"/>
    <s v="IT팀"/>
    <x v="93"/>
    <s v="노희만"/>
    <s v="배포 완료"/>
  </r>
  <r>
    <n v="4038"/>
    <s v="202205-131"/>
    <s v="N"/>
    <x v="3640"/>
    <s v="MES"/>
    <x v="3"/>
    <x v="6"/>
    <x v="25"/>
    <n v="2022"/>
    <n v="5"/>
    <n v="22"/>
    <d v="2022-05-23T00:00:00"/>
    <d v="2022-05-23T00:00:00"/>
    <d v="2022-05-23T00:00:00"/>
    <d v="2022-05-23T00:00:00"/>
    <s v="완료"/>
    <m/>
    <m/>
    <m/>
    <s v="윤선형"/>
    <s v="윤선형"/>
    <x v="93"/>
    <s v="노희만"/>
    <m/>
  </r>
  <r>
    <n v="4039"/>
    <s v="202205-132"/>
    <s v="N"/>
    <x v="3641"/>
    <s v="MES"/>
    <x v="3"/>
    <x v="6"/>
    <x v="25"/>
    <n v="2022"/>
    <n v="5"/>
    <n v="22"/>
    <d v="2022-05-23T00:00:00"/>
    <d v="2022-05-23T00:00:00"/>
    <d v="2022-05-23T00:00:00"/>
    <d v="2022-05-23T00:00:00"/>
    <s v="완료"/>
    <m/>
    <m/>
    <m/>
    <s v="안영환"/>
    <s v="안영환"/>
    <x v="93"/>
    <s v="노희만"/>
    <m/>
  </r>
  <r>
    <n v="4040"/>
    <s v="202205-133"/>
    <s v="N"/>
    <x v="3642"/>
    <s v="MES"/>
    <x v="3"/>
    <x v="6"/>
    <x v="25"/>
    <n v="2022"/>
    <n v="5"/>
    <n v="23"/>
    <d v="2022-05-23T00:00:00"/>
    <d v="2022-05-23T00:00:00"/>
    <d v="2022-05-23T00:00:00"/>
    <d v="2022-05-31T00:00:00"/>
    <s v="완료"/>
    <m/>
    <m/>
    <m/>
    <s v="김대영"/>
    <s v="김대영"/>
    <x v="93"/>
    <s v="노희만"/>
    <s v="업무 진행 중"/>
  </r>
  <r>
    <n v="4041"/>
    <s v="202205-134"/>
    <s v="N"/>
    <x v="3643"/>
    <s v="SAP"/>
    <x v="3"/>
    <x v="6"/>
    <x v="25"/>
    <n v="2022"/>
    <n v="5"/>
    <n v="22"/>
    <d v="2022-05-27T00:00:00"/>
    <d v="2022-05-27T00:00:00"/>
    <d v="2022-05-27T00:00:00"/>
    <d v="2022-05-27T00:00:00"/>
    <s v="완료"/>
    <m/>
    <m/>
    <m/>
    <s v="기영준"/>
    <s v="기영준"/>
    <x v="37"/>
    <s v="이세웅"/>
    <s v="자재코드 : 1008350 에 대한 생산오더 생성오류_x000a_해당건 Sales View 관련 내용 생성확인"/>
  </r>
  <r>
    <n v="4042"/>
    <s v="202205-135"/>
    <s v="N"/>
    <x v="3644"/>
    <s v="SAP"/>
    <x v="3"/>
    <x v="6"/>
    <x v="25"/>
    <n v="2022"/>
    <n v="5"/>
    <n v="22"/>
    <d v="2022-05-27T00:00:00"/>
    <d v="2022-05-27T00:00:00"/>
    <d v="2022-05-27T00:00:00"/>
    <d v="2022-05-27T00:00:00"/>
    <s v="완료"/>
    <m/>
    <m/>
    <m/>
    <s v="김인호"/>
    <s v="김인호"/>
    <x v="37"/>
    <s v="이세웅"/>
    <s v="영업조직 변경이후에, 해당 판매문서번호 : 330622 출하진행오류_x000a_해당건 2021년 발생된 영업문서로, 조직코드 변경처리"/>
  </r>
  <r>
    <n v="4043"/>
    <s v="202205-136"/>
    <s v="N"/>
    <x v="3645"/>
    <s v="SAP"/>
    <x v="3"/>
    <x v="6"/>
    <x v="26"/>
    <n v="2022"/>
    <n v="5"/>
    <n v="23"/>
    <d v="2022-05-30T00:00:00"/>
    <d v="2022-05-30T00:00:00"/>
    <d v="2022-05-30T00:00:00"/>
    <d v="2022-05-30T00:00:00"/>
    <s v="완료"/>
    <m/>
    <m/>
    <m/>
    <s v="김인호"/>
    <s v="김인호"/>
    <x v="37"/>
    <s v="이세웅"/>
    <s v="SAP T-CODE : ZPPBO810, 7200556 (AL TAPE 0.285X26),=&gt;7200174 _x000a_해당건 삭제처리 후에 진행으로 안내."/>
  </r>
  <r>
    <n v="4044"/>
    <s v="202205-137"/>
    <s v="N"/>
    <x v="3646"/>
    <s v="SAP"/>
    <x v="3"/>
    <x v="6"/>
    <x v="26"/>
    <n v="2022"/>
    <n v="5"/>
    <n v="23"/>
    <d v="2022-05-30T00:00:00"/>
    <d v="2022-05-30T00:00:00"/>
    <d v="2022-05-30T00:00:00"/>
    <d v="2022-05-30T00:00:00"/>
    <s v="완료"/>
    <m/>
    <m/>
    <m/>
    <s v="최원영/이태경"/>
    <s v="최원영/이태경"/>
    <x v="37"/>
    <s v="이세웅"/>
    <s v="SAP T-CODE:ZFIR0570, 해당건은 전혀 권한과 무관한 T-CODE_x000a_FK02 에 대한 내용으로 확인 후, 해당 권한관련 담당자 확인 후 캡쳐본 송부"/>
  </r>
  <r>
    <n v="4045"/>
    <s v="202205-138"/>
    <s v="N"/>
    <x v="3647"/>
    <s v="그룹웨어"/>
    <x v="3"/>
    <x v="6"/>
    <x v="26"/>
    <n v="2022"/>
    <n v="5"/>
    <n v="23"/>
    <d v="2022-05-31T00:00:00"/>
    <d v="2022-05-31T00:00:00"/>
    <d v="2022-05-31T00:00:00"/>
    <d v="2022-05-31T00:00:00"/>
    <s v="완료"/>
    <m/>
    <m/>
    <m/>
    <s v="이지혜"/>
    <s v="이지혜"/>
    <x v="37"/>
    <s v="이세웅"/>
    <s v="해당 사용자에 대한 그룹입사일자 UPDATE 처리"/>
  </r>
  <r>
    <n v="4046"/>
    <s v="202205-139"/>
    <s v="N"/>
    <x v="3648"/>
    <s v="SAP"/>
    <x v="3"/>
    <x v="6"/>
    <x v="26"/>
    <n v="2022"/>
    <n v="5"/>
    <n v="23"/>
    <d v="2022-05-31T00:00:00"/>
    <d v="2022-05-31T00:00:00"/>
    <d v="2022-05-31T00:00:00"/>
    <d v="2022-05-31T00:00:00"/>
    <s v="완료"/>
    <m/>
    <m/>
    <m/>
    <s v="김형수"/>
    <s v="김형수"/>
    <x v="37"/>
    <s v="이세웅"/>
    <s v="판매문서번호 :331981 건, 수출진행현황에서 대금청구 확정오류_x000a_해당건 STD(VF01)로 진행안내"/>
  </r>
  <r>
    <n v="4047"/>
    <s v="202205-140"/>
    <s v="N"/>
    <x v="3649"/>
    <s v="SAP"/>
    <x v="3"/>
    <x v="6"/>
    <x v="26"/>
    <n v="2022"/>
    <n v="5"/>
    <n v="23"/>
    <d v="2022-05-31T00:00:00"/>
    <d v="2022-05-31T00:00:00"/>
    <d v="2022-05-31T00:00:00"/>
    <d v="2022-05-31T00:00:00"/>
    <s v="완료"/>
    <m/>
    <m/>
    <m/>
    <s v="김형수"/>
    <s v="김형수"/>
    <x v="37"/>
    <s v="이세웅"/>
    <s v="Shipping 서류 작성시 오류, 해당건은 판매문서(331219)DN번호(8000473256)에 대한 선적에 대한 내용 미작성 확인, 작성 후 진행처리 안내"/>
  </r>
  <r>
    <n v="4048"/>
    <s v="202205-141"/>
    <s v="N"/>
    <x v="3650"/>
    <s v="SAP"/>
    <x v="3"/>
    <x v="6"/>
    <x v="26"/>
    <n v="2022"/>
    <n v="5"/>
    <n v="23"/>
    <d v="2022-05-30T00:00:00"/>
    <d v="2022-05-30T00:00:00"/>
    <d v="2022-05-30T00:00:00"/>
    <d v="2022-05-31T00:00:00"/>
    <s v="완료"/>
    <m/>
    <m/>
    <m/>
    <s v="권영천"/>
    <s v="권영천"/>
    <x v="37"/>
    <s v="이세웅"/>
    <s v="LSMW 를 이용하여 해당신규 프로그램작성_x000a_Object명 : MB1A_20 로 일괄투입처리 프로그램 작성"/>
  </r>
  <r>
    <n v="4049"/>
    <s v="202206-001"/>
    <s v="N"/>
    <x v="3651"/>
    <s v="SAP"/>
    <x v="3"/>
    <x v="7"/>
    <x v="26"/>
    <n v="2022"/>
    <n v="6"/>
    <n v="23"/>
    <d v="2022-06-02T00:00:00"/>
    <d v="2022-06-02T00:00:00"/>
    <d v="2022-06-02T00:00:00"/>
    <d v="2022-06-02T00:00:00"/>
    <s v="완료"/>
    <m/>
    <m/>
    <m/>
    <s v="박해범"/>
    <s v="박해범"/>
    <x v="37"/>
    <s v="이세웅"/>
    <s v="매입마감 송장, 세금계산서 번호 수정(5105686607)_x000a_- 송장, 전표, 세금계산서, CBO Table 등 총 5건 수정처리"/>
  </r>
  <r>
    <n v="4050"/>
    <s v="202206-002"/>
    <s v="N"/>
    <x v="3652"/>
    <s v="MES"/>
    <x v="3"/>
    <x v="6"/>
    <x v="25"/>
    <n v="2022"/>
    <n v="5"/>
    <n v="22"/>
    <d v="2022-05-27T00:00:00"/>
    <d v="2022-05-27T00:00:00"/>
    <d v="2022-05-27T00:00:00"/>
    <d v="2022-05-27T00:00:00"/>
    <s v="완료"/>
    <m/>
    <m/>
    <m/>
    <s v="우성훈"/>
    <s v="우성훈"/>
    <x v="113"/>
    <s v="정환규"/>
    <s v="광섬유 생산관리팀 요청으로 전송처리 안된 내역 강제로 전송처리 _x000a_-&gt; 해당 DB 전송처리 list 확인후 insert into"/>
  </r>
  <r>
    <n v="4051"/>
    <s v="202206-003"/>
    <s v="N"/>
    <x v="3653"/>
    <s v="그룹웨어"/>
    <x v="3"/>
    <x v="6"/>
    <x v="26"/>
    <n v="2022"/>
    <n v="5"/>
    <n v="23"/>
    <d v="2022-05-30T00:00:00"/>
    <d v="2022-05-30T00:00:00"/>
    <d v="2022-05-30T00:00:00"/>
    <d v="2022-05-30T00:00:00"/>
    <s v="완료"/>
    <m/>
    <m/>
    <m/>
    <s v="강선웅"/>
    <s v="강선웅"/>
    <x v="113"/>
    <s v="정환규"/>
    <s v="강선웅 외2분 그룹웨어 메일 수발신 전체내역 자료요청_x000a_나온소프트 자료요청 완료"/>
  </r>
  <r>
    <n v="4052"/>
    <s v="202206-004"/>
    <s v="N"/>
    <x v="3531"/>
    <s v="SAP"/>
    <x v="3"/>
    <x v="6"/>
    <x v="26"/>
    <n v="2022"/>
    <n v="5"/>
    <n v="23"/>
    <d v="2022-05-30T00:00:00"/>
    <d v="2022-05-30T00:00:00"/>
    <d v="2022-05-30T00:00:00"/>
    <d v="2022-05-30T00:00:00"/>
    <s v="완료"/>
    <m/>
    <m/>
    <m/>
    <s v="김성용"/>
    <s v="김성용"/>
    <x v="113"/>
    <s v="정환규"/>
    <s v="이어카운팅 연동"/>
  </r>
  <r>
    <n v="4053"/>
    <s v="202206-005"/>
    <s v="N"/>
    <x v="3654"/>
    <s v="그룹웨어"/>
    <x v="3"/>
    <x v="7"/>
    <x v="26"/>
    <n v="2022"/>
    <n v="6"/>
    <n v="23"/>
    <d v="2022-06-02T00:00:00"/>
    <d v="2022-06-02T00:00:00"/>
    <d v="2022-06-02T00:00:00"/>
    <d v="2022-06-02T00:00:00"/>
    <s v="완료"/>
    <m/>
    <m/>
    <m/>
    <s v="박슬기"/>
    <s v="박슬기"/>
    <x v="113"/>
    <s v="정환규"/>
    <s v="이해수외 3명 그룹웨어 계정등록완료"/>
  </r>
  <r>
    <n v="4054"/>
    <s v="202206-006"/>
    <s v="N"/>
    <x v="3655"/>
    <s v="helpdesk"/>
    <x v="3"/>
    <x v="6"/>
    <x v="26"/>
    <n v="2022"/>
    <n v="5"/>
    <n v="23"/>
    <d v="2022-05-30T00:00:00"/>
    <d v="2022-05-30T00:00:00"/>
    <d v="2022-05-30T00:00:00"/>
    <d v="2022-05-30T00:00:00"/>
    <s v="완료"/>
    <m/>
    <m/>
    <m/>
    <s v="이규민"/>
    <s v="이규민"/>
    <x v="112"/>
    <s v="이창섭"/>
    <m/>
  </r>
  <r>
    <n v="4055"/>
    <s v="202206-007"/>
    <s v="N"/>
    <x v="3656"/>
    <s v="helpdesk"/>
    <x v="3"/>
    <x v="6"/>
    <x v="26"/>
    <n v="2022"/>
    <n v="5"/>
    <n v="23"/>
    <d v="2022-05-30T00:00:00"/>
    <d v="2022-05-30T00:00:00"/>
    <d v="2022-05-30T00:00:00"/>
    <d v="2022-05-30T00:00:00"/>
    <s v="완료"/>
    <m/>
    <m/>
    <m/>
    <s v="정민주"/>
    <s v="정민주"/>
    <x v="112"/>
    <s v="이창섭"/>
    <m/>
  </r>
  <r>
    <n v="4056"/>
    <s v="202206-008"/>
    <s v="N"/>
    <x v="3657"/>
    <s v="helpdesk"/>
    <x v="3"/>
    <x v="6"/>
    <x v="26"/>
    <n v="2022"/>
    <n v="5"/>
    <n v="23"/>
    <d v="2022-05-30T00:00:00"/>
    <d v="2022-05-30T00:00:00"/>
    <d v="2022-05-30T00:00:00"/>
    <d v="2022-05-30T00:00:00"/>
    <s v="완료"/>
    <m/>
    <m/>
    <m/>
    <s v="이우형"/>
    <s v="이우형"/>
    <x v="112"/>
    <s v="이창섭"/>
    <m/>
  </r>
  <r>
    <n v="4057"/>
    <s v="202206-009"/>
    <s v="N"/>
    <x v="3658"/>
    <s v="helpdesk"/>
    <x v="3"/>
    <x v="6"/>
    <x v="26"/>
    <n v="2022"/>
    <n v="5"/>
    <n v="23"/>
    <d v="2022-05-31T00:00:00"/>
    <d v="2022-05-31T00:00:00"/>
    <d v="2022-05-31T00:00:00"/>
    <d v="2022-05-31T00:00:00"/>
    <s v="완료"/>
    <m/>
    <m/>
    <m/>
    <s v="이민"/>
    <s v="이민"/>
    <x v="112"/>
    <s v="이창섭"/>
    <m/>
  </r>
  <r>
    <n v="4058"/>
    <s v="202206-010"/>
    <s v="N"/>
    <x v="3659"/>
    <s v="helpdesk"/>
    <x v="3"/>
    <x v="6"/>
    <x v="26"/>
    <n v="2022"/>
    <n v="5"/>
    <n v="23"/>
    <d v="2022-05-31T00:00:00"/>
    <d v="2022-05-31T00:00:00"/>
    <d v="2022-05-31T00:00:00"/>
    <d v="2022-05-31T00:00:00"/>
    <s v="완료"/>
    <m/>
    <m/>
    <m/>
    <s v="임성현"/>
    <s v="임성현"/>
    <x v="112"/>
    <s v="이창섭"/>
    <m/>
  </r>
  <r>
    <n v="4059"/>
    <s v="202206-011"/>
    <s v="N"/>
    <x v="3660"/>
    <s v="VPN"/>
    <x v="3"/>
    <x v="7"/>
    <x v="26"/>
    <n v="2022"/>
    <n v="6"/>
    <n v="23"/>
    <d v="2022-06-02T00:00:00"/>
    <d v="2022-06-02T00:00:00"/>
    <d v="2022-06-02T00:00:00"/>
    <d v="2022-06-02T00:00:00"/>
    <s v="완료"/>
    <m/>
    <m/>
    <m/>
    <s v="김인호"/>
    <s v="김인호"/>
    <x v="112"/>
    <s v="이창섭"/>
    <m/>
  </r>
  <r>
    <n v="4060"/>
    <s v="202206-012"/>
    <s v="N"/>
    <x v="3661"/>
    <s v="helpdesk"/>
    <x v="3"/>
    <x v="7"/>
    <x v="26"/>
    <n v="2022"/>
    <n v="6"/>
    <n v="23"/>
    <d v="2022-06-02T00:00:00"/>
    <d v="2022-06-02T00:00:00"/>
    <d v="2022-06-02T00:00:00"/>
    <d v="2022-06-02T00:00:00"/>
    <s v="완료"/>
    <m/>
    <m/>
    <m/>
    <s v="이준형"/>
    <s v="이준형"/>
    <x v="112"/>
    <s v="이창섭"/>
    <m/>
  </r>
  <r>
    <n v="4061"/>
    <s v="202206-013"/>
    <s v="N"/>
    <x v="3662"/>
    <s v="helpdesk"/>
    <x v="3"/>
    <x v="7"/>
    <x v="26"/>
    <n v="2022"/>
    <n v="6"/>
    <n v="23"/>
    <d v="2022-06-02T00:00:00"/>
    <d v="2022-06-02T00:00:00"/>
    <d v="2022-06-02T00:00:00"/>
    <d v="2022-06-02T00:00:00"/>
    <s v="완료"/>
    <m/>
    <m/>
    <m/>
    <s v="기술연구소"/>
    <s v="기술연구소"/>
    <x v="112"/>
    <s v="이창섭"/>
    <m/>
  </r>
  <r>
    <n v="4062"/>
    <s v="202206-014"/>
    <s v="N"/>
    <x v="3663"/>
    <s v="MES"/>
    <x v="3"/>
    <x v="6"/>
    <x v="25"/>
    <n v="2022"/>
    <n v="5"/>
    <n v="23"/>
    <d v="2022-05-27T00:00:00"/>
    <d v="2022-05-27T00:00:00"/>
    <d v="2022-05-27T00:00:00"/>
    <d v="2022-05-30T00:00:00"/>
    <s v="완료"/>
    <m/>
    <m/>
    <m/>
    <s v="이익인"/>
    <s v="이익인"/>
    <x v="93"/>
    <s v="노희만"/>
    <m/>
  </r>
  <r>
    <n v="4063"/>
    <s v="202206-015"/>
    <s v="N"/>
    <x v="3664"/>
    <s v="MES"/>
    <x v="3"/>
    <x v="6"/>
    <x v="25"/>
    <n v="2022"/>
    <n v="5"/>
    <n v="23"/>
    <d v="2022-05-27T00:00:00"/>
    <d v="2022-05-27T00:00:00"/>
    <d v="2022-05-27T00:00:00"/>
    <d v="2022-05-30T00:00:00"/>
    <s v="완료"/>
    <m/>
    <m/>
    <m/>
    <s v="어광우"/>
    <s v="어광우"/>
    <x v="93"/>
    <s v="노희만"/>
    <m/>
  </r>
  <r>
    <n v="4064"/>
    <s v="202206-016"/>
    <s v="N"/>
    <x v="3665"/>
    <s v="MES"/>
    <x v="3"/>
    <x v="6"/>
    <x v="26"/>
    <n v="2022"/>
    <n v="5"/>
    <n v="23"/>
    <d v="2022-05-31T00:00:00"/>
    <d v="2022-05-31T00:00:00"/>
    <d v="2022-05-31T00:00:00"/>
    <d v="2022-05-31T00:00:00"/>
    <s v="완료"/>
    <m/>
    <m/>
    <m/>
    <s v="김대영"/>
    <s v="김대영"/>
    <x v="93"/>
    <s v="노희만"/>
    <m/>
  </r>
  <r>
    <n v="4065"/>
    <s v="202206-017"/>
    <s v="N"/>
    <x v="3666"/>
    <s v="MES"/>
    <x v="3"/>
    <x v="7"/>
    <x v="26"/>
    <n v="2022"/>
    <n v="6"/>
    <n v="27"/>
    <d v="2022-06-02T00:00:00"/>
    <d v="2022-06-02T00:00:00"/>
    <d v="2022-06-02T00:00:00"/>
    <d v="2022-06-28T00:00:00"/>
    <s v="완료"/>
    <m/>
    <m/>
    <m/>
    <s v="이규민, 이태경"/>
    <s v="이규민, 이태경"/>
    <x v="93"/>
    <s v="노희만"/>
    <s v="분석중"/>
  </r>
  <r>
    <n v="4066"/>
    <s v="202206-018"/>
    <s v="N"/>
    <x v="3667"/>
    <s v="PANGDATA"/>
    <x v="3"/>
    <x v="6"/>
    <x v="26"/>
    <n v="2022"/>
    <n v="5"/>
    <n v="23"/>
    <d v="2022-05-30T00:00:00"/>
    <d v="2022-05-30T00:00:00"/>
    <d v="2022-05-30T00:00:00"/>
    <d v="2022-05-30T00:00:00"/>
    <s v="완료"/>
    <m/>
    <m/>
    <m/>
    <s v="윤지훈"/>
    <s v="윤지훈"/>
    <x v="111"/>
    <s v="정지범"/>
    <s v="DRAW4,11,12호기 TAG생성"/>
  </r>
  <r>
    <n v="4067"/>
    <s v="202206-019"/>
    <s v="N"/>
    <x v="3668"/>
    <s v="VPN"/>
    <x v="3"/>
    <x v="7"/>
    <x v="26"/>
    <n v="2022"/>
    <n v="6"/>
    <n v="23"/>
    <d v="2022-06-03T00:00:00"/>
    <d v="2022-06-03T00:00:00"/>
    <d v="2022-06-03T00:00:00"/>
    <d v="2022-06-03T00:00:00"/>
    <s v="완료"/>
    <m/>
    <m/>
    <m/>
    <s v="김인호"/>
    <s v="김인호"/>
    <x v="112"/>
    <s v="이창섭"/>
    <m/>
  </r>
  <r>
    <n v="4068"/>
    <s v="202206-020"/>
    <s v="N"/>
    <x v="3669"/>
    <s v="helpdesk"/>
    <x v="3"/>
    <x v="7"/>
    <x v="27"/>
    <n v="2022"/>
    <n v="6"/>
    <n v="24"/>
    <d v="2022-06-07T00:00:00"/>
    <d v="2022-06-07T00:00:00"/>
    <d v="2022-06-07T00:00:00"/>
    <d v="2022-06-07T00:00:00"/>
    <s v="완료"/>
    <m/>
    <m/>
    <m/>
    <s v="정환규"/>
    <s v="정환규"/>
    <x v="112"/>
    <s v="이창섭"/>
    <m/>
  </r>
  <r>
    <n v="4069"/>
    <s v="202206-021"/>
    <s v="N"/>
    <x v="3670"/>
    <s v="helpdesk"/>
    <x v="3"/>
    <x v="7"/>
    <x v="27"/>
    <n v="2022"/>
    <n v="6"/>
    <n v="24"/>
    <d v="2022-06-07T00:00:00"/>
    <d v="2022-06-07T00:00:00"/>
    <d v="2022-06-07T00:00:00"/>
    <d v="2022-06-07T00:00:00"/>
    <s v="완료"/>
    <m/>
    <m/>
    <m/>
    <s v="김승순"/>
    <s v="김승순"/>
    <x v="112"/>
    <s v="이창섭"/>
    <m/>
  </r>
  <r>
    <n v="4070"/>
    <s v="202206-022"/>
    <s v="N"/>
    <x v="3671"/>
    <s v="helpdesk"/>
    <x v="3"/>
    <x v="7"/>
    <x v="27"/>
    <n v="2022"/>
    <n v="6"/>
    <n v="24"/>
    <d v="2022-06-07T00:00:00"/>
    <d v="2022-06-07T00:00:00"/>
    <d v="2022-06-07T00:00:00"/>
    <d v="2022-06-07T00:00:00"/>
    <s v="완료"/>
    <m/>
    <m/>
    <m/>
    <s v="유경봉"/>
    <s v="유경봉"/>
    <x v="112"/>
    <s v="이창섭"/>
    <m/>
  </r>
  <r>
    <n v="4071"/>
    <s v="202206-023"/>
    <s v="N"/>
    <x v="3672"/>
    <s v="helpdesk"/>
    <x v="3"/>
    <x v="7"/>
    <x v="27"/>
    <n v="2022"/>
    <n v="6"/>
    <n v="24"/>
    <d v="2022-06-07T00:00:00"/>
    <d v="2022-06-07T00:00:00"/>
    <d v="2022-06-07T00:00:00"/>
    <d v="2022-06-07T00:00:00"/>
    <s v="완료"/>
    <m/>
    <m/>
    <m/>
    <s v="이성훈"/>
    <s v="이성훈"/>
    <x v="112"/>
    <s v="이창섭"/>
    <m/>
  </r>
  <r>
    <n v="4072"/>
    <s v="202206-024"/>
    <s v="N"/>
    <x v="3673"/>
    <s v="helpdesk"/>
    <x v="3"/>
    <x v="7"/>
    <x v="27"/>
    <n v="2022"/>
    <n v="6"/>
    <n v="24"/>
    <d v="2022-06-08T00:00:00"/>
    <d v="2022-06-08T00:00:00"/>
    <d v="2022-06-08T00:00:00"/>
    <d v="2022-06-08T00:00:00"/>
    <s v="완료"/>
    <m/>
    <m/>
    <m/>
    <s v="서호경"/>
    <s v="서호경"/>
    <x v="112"/>
    <s v="이창섭"/>
    <m/>
  </r>
  <r>
    <n v="4073"/>
    <s v="202206-025"/>
    <s v="N"/>
    <x v="3674"/>
    <s v="helpdesk"/>
    <x v="3"/>
    <x v="7"/>
    <x v="27"/>
    <n v="2022"/>
    <n v="6"/>
    <n v="24"/>
    <d v="2022-06-08T00:00:00"/>
    <d v="2022-06-08T00:00:00"/>
    <d v="2022-06-08T00:00:00"/>
    <d v="2022-06-08T00:00:00"/>
    <s v="완료"/>
    <m/>
    <m/>
    <m/>
    <s v="이중희"/>
    <s v="이중희"/>
    <x v="112"/>
    <s v="이창섭"/>
    <m/>
  </r>
  <r>
    <n v="4074"/>
    <s v="202206-026"/>
    <s v="N"/>
    <x v="3675"/>
    <s v="helpdesk"/>
    <x v="3"/>
    <x v="7"/>
    <x v="27"/>
    <n v="2022"/>
    <n v="7"/>
    <n v="28"/>
    <d v="2022-06-08T00:00:00"/>
    <d v="2022-06-08T00:00:00"/>
    <d v="2022-06-08T00:00:00"/>
    <d v="2022-07-07T00:00:00"/>
    <s v="완료"/>
    <m/>
    <m/>
    <m/>
    <s v="이승용"/>
    <s v="이승용"/>
    <x v="112"/>
    <s v="이창섭"/>
    <m/>
  </r>
  <r>
    <n v="4075"/>
    <s v="202206-027"/>
    <s v="N"/>
    <x v="3676"/>
    <s v="helpdesk"/>
    <x v="3"/>
    <x v="7"/>
    <x v="27"/>
    <n v="2022"/>
    <n v="6"/>
    <n v="24"/>
    <d v="2022-06-09T00:00:00"/>
    <d v="2022-06-09T00:00:00"/>
    <d v="2022-06-09T00:00:00"/>
    <d v="2022-06-09T00:00:00"/>
    <s v="완료"/>
    <m/>
    <m/>
    <m/>
    <s v="김경민"/>
    <s v="김경민"/>
    <x v="112"/>
    <s v="이창섭"/>
    <m/>
  </r>
  <r>
    <n v="4076"/>
    <s v="202206-028"/>
    <s v="N"/>
    <x v="3677"/>
    <s v="helpdesk"/>
    <x v="3"/>
    <x v="7"/>
    <x v="27"/>
    <n v="2022"/>
    <n v="6"/>
    <n v="24"/>
    <d v="2022-06-09T00:00:00"/>
    <d v="2022-06-09T00:00:00"/>
    <d v="2022-06-09T00:00:00"/>
    <d v="2022-06-09T00:00:00"/>
    <s v="완료"/>
    <m/>
    <m/>
    <m/>
    <s v="김형수"/>
    <s v="김형수"/>
    <x v="112"/>
    <s v="이창섭"/>
    <m/>
  </r>
  <r>
    <n v="4077"/>
    <s v="202206-029"/>
    <s v="N"/>
    <x v="3678"/>
    <s v="MES"/>
    <x v="3"/>
    <x v="7"/>
    <x v="27"/>
    <n v="2022"/>
    <n v="6"/>
    <n v="24"/>
    <d v="2022-06-07T00:00:00"/>
    <d v="2022-06-07T00:00:00"/>
    <d v="2022-06-07T00:00:00"/>
    <d v="2022-06-07T00:00:00"/>
    <s v="완료"/>
    <m/>
    <m/>
    <m/>
    <s v="안영환"/>
    <s v="안영환"/>
    <x v="93"/>
    <s v="노희만"/>
    <m/>
  </r>
  <r>
    <n v="4078"/>
    <s v="202206-030"/>
    <s v="N"/>
    <x v="3666"/>
    <s v="MES"/>
    <x v="3"/>
    <x v="7"/>
    <x v="26"/>
    <n v="2022"/>
    <n v="6"/>
    <n v="27"/>
    <d v="2022-06-02T00:00:00"/>
    <d v="2022-06-02T00:00:00"/>
    <d v="2022-06-02T00:00:00"/>
    <d v="2022-06-28T00:00:00"/>
    <s v="완료"/>
    <m/>
    <m/>
    <m/>
    <s v="이규민, 이태경"/>
    <s v="이규민, 이태경"/>
    <x v="93"/>
    <s v="노희만"/>
    <s v="분석중"/>
  </r>
  <r>
    <n v="4079"/>
    <s v="202206-031"/>
    <s v="N"/>
    <x v="3679"/>
    <s v="MES"/>
    <x v="3"/>
    <x v="7"/>
    <x v="27"/>
    <n v="2022"/>
    <n v="6"/>
    <n v="24"/>
    <d v="2022-06-07T00:00:00"/>
    <d v="2022-06-07T00:00:00"/>
    <d v="2022-06-07T00:00:00"/>
    <d v="2022-06-09T00:00:00"/>
    <s v="완료"/>
    <m/>
    <m/>
    <m/>
    <s v="윤지훈"/>
    <s v="윤지훈"/>
    <x v="93"/>
    <s v="노희만"/>
    <s v="배포 완료 ( 담당자에게 설명 완료 )"/>
  </r>
  <r>
    <n v="4080"/>
    <s v="202206-032"/>
    <s v="N"/>
    <x v="3680"/>
    <s v="MES"/>
    <x v="3"/>
    <x v="7"/>
    <x v="27"/>
    <s v=""/>
    <s v=""/>
    <s v=""/>
    <d v="2022-06-07T00:00:00"/>
    <d v="2022-06-07T00:00:00"/>
    <d v="2022-06-07T00:00:00"/>
    <m/>
    <s v="완료"/>
    <m/>
    <m/>
    <m/>
    <s v="이규민"/>
    <s v="이규민"/>
    <x v="93"/>
    <s v="노희만"/>
    <m/>
  </r>
  <r>
    <n v="4081"/>
    <s v="202206-033"/>
    <s v="N"/>
    <x v="3681"/>
    <s v="IT"/>
    <x v="3"/>
    <x v="7"/>
    <x v="26"/>
    <n v="2022"/>
    <n v="6"/>
    <n v="24"/>
    <d v="2022-06-03T00:00:00"/>
    <d v="2022-06-03T00:00:00"/>
    <d v="2022-06-03T00:00:00"/>
    <d v="2022-06-07T00:00:00"/>
    <s v="완료"/>
    <m/>
    <m/>
    <m/>
    <s v="IT"/>
    <s v="IT"/>
    <x v="111"/>
    <s v="정지범"/>
    <s v="주간보고용 자료 하나로 통합"/>
  </r>
  <r>
    <n v="4082"/>
    <s v="202206-034"/>
    <s v="N"/>
    <x v="3682"/>
    <s v="PANG"/>
    <x v="3"/>
    <x v="7"/>
    <x v="27"/>
    <n v="2022"/>
    <n v="7"/>
    <n v="28"/>
    <d v="2022-06-09T00:00:00"/>
    <d v="2022-06-09T00:00:00"/>
    <d v="2022-06-09T00:00:00"/>
    <d v="2022-07-07T00:00:00"/>
    <s v="완료"/>
    <s v="드롭"/>
    <m/>
    <m/>
    <s v="윤지훈"/>
    <s v="윤지훈"/>
    <x v="111"/>
    <s v="정지범"/>
    <s v="7/5~7/6일 설비담당자 오면 컨택"/>
  </r>
  <r>
    <n v="4083"/>
    <s v="202206-035"/>
    <s v="N"/>
    <x v="3683"/>
    <s v="SAP"/>
    <x v="3"/>
    <x v="7"/>
    <x v="27"/>
    <n v="2022"/>
    <n v="6"/>
    <n v="24"/>
    <d v="2022-06-10T00:00:00"/>
    <d v="2022-06-10T00:00:00"/>
    <d v="2022-06-10T00:00:00"/>
    <d v="2022-06-10T00:00:00"/>
    <s v="완료"/>
    <m/>
    <m/>
    <m/>
    <s v="기영준"/>
    <s v="기영준"/>
    <x v="37"/>
    <s v="이세웅"/>
    <s v="견적번호 :136583 _x000a_해당건 견적 금액 값 수치가 큰값으로 인한 계산 오류발생, 해당건 확인 처리"/>
  </r>
  <r>
    <n v="4084"/>
    <s v="202206-036"/>
    <s v="N"/>
    <x v="3684"/>
    <s v="SAP"/>
    <x v="3"/>
    <x v="7"/>
    <x v="27"/>
    <n v="2022"/>
    <n v="6"/>
    <n v="24"/>
    <d v="2022-06-10T00:00:00"/>
    <d v="2022-06-10T00:00:00"/>
    <d v="2022-06-10T00:00:00"/>
    <d v="2022-06-10T00:00:00"/>
    <s v="완료"/>
    <m/>
    <m/>
    <m/>
    <s v="조한이"/>
    <s v="조한이"/>
    <x v="37"/>
    <s v="이세웅"/>
    <s v="재공계산(ZCOR1320),차이계산(ZCOR1330),생산오더정산(CO88) 이후_x000a_재공금액 발생 =&gt; 해당 생산오더 4건에 대한 납품완료 처리로 진행"/>
  </r>
  <r>
    <n v="4085"/>
    <s v="202206-037"/>
    <s v="N"/>
    <x v="3685"/>
    <s v="SAP"/>
    <x v="3"/>
    <x v="7"/>
    <x v="28"/>
    <n v="2022"/>
    <n v="6"/>
    <n v="25"/>
    <d v="2022-06-13T00:00:00"/>
    <d v="2022-06-13T00:00:00"/>
    <d v="2022-06-13T00:00:00"/>
    <d v="2022-06-14T00:00:00"/>
    <s v="완료"/>
    <m/>
    <m/>
    <m/>
    <s v="박진현"/>
    <s v="박진현"/>
    <x v="37"/>
    <s v="이세웅"/>
    <s v="STD Program에서 FK01 =&gt; BADI 사용, 해당건 CMS URL 호출오류발생_x000a_해당건 CMS Server 점검이후에 처리 완료"/>
  </r>
  <r>
    <n v="4086"/>
    <s v="202206-038"/>
    <s v="N"/>
    <x v="3686"/>
    <s v="SAP"/>
    <x v="3"/>
    <x v="7"/>
    <x v="28"/>
    <n v="2022"/>
    <n v="6"/>
    <n v="25"/>
    <d v="2022-06-14T00:00:00"/>
    <d v="2022-06-14T00:00:00"/>
    <d v="2022-06-14T00:00:00"/>
    <d v="2022-06-14T00:00:00"/>
    <s v="완료"/>
    <m/>
    <m/>
    <m/>
    <s v="이장미"/>
    <s v="이장미"/>
    <x v="37"/>
    <s v="이세웅"/>
    <s v="제품계층구조 자료 제공"/>
  </r>
  <r>
    <n v="4087"/>
    <s v="202206-039"/>
    <s v="N"/>
    <x v="3687"/>
    <s v="SAP"/>
    <x v="3"/>
    <x v="7"/>
    <x v="28"/>
    <n v="2022"/>
    <n v="6"/>
    <n v="25"/>
    <d v="2022-06-14T00:00:00"/>
    <d v="2022-06-14T00:00:00"/>
    <d v="2022-06-14T00:00:00"/>
    <d v="2022-06-14T00:00:00"/>
    <s v="완료"/>
    <m/>
    <m/>
    <m/>
    <s v="김현진"/>
    <s v="김현진"/>
    <x v="37"/>
    <s v="이세웅"/>
    <s v="개발 사항 CHECK 및 설명 등"/>
  </r>
  <r>
    <n v="4088"/>
    <s v="202206-040"/>
    <s v="N"/>
    <x v="3688"/>
    <s v="SAP"/>
    <x v="3"/>
    <x v="7"/>
    <x v="28"/>
    <n v="2022"/>
    <n v="6"/>
    <n v="25"/>
    <d v="2022-06-15T00:00:00"/>
    <d v="2022-06-15T00:00:00"/>
    <d v="2022-06-15T00:00:00"/>
    <d v="2022-06-15T00:00:00"/>
    <s v="완료"/>
    <m/>
    <m/>
    <m/>
    <s v="유승열"/>
    <s v="유승열"/>
    <x v="37"/>
    <s v="이세웅"/>
    <s v="KPMG ITGC 자료 CHECK 및 확인"/>
  </r>
  <r>
    <n v="4089"/>
    <s v="202206-041"/>
    <s v="N"/>
    <x v="3689"/>
    <s v="infra"/>
    <x v="3"/>
    <x v="7"/>
    <x v="28"/>
    <n v="2022"/>
    <n v="6"/>
    <n v="25"/>
    <s v="2022-06-13"/>
    <s v="2022-06-13"/>
    <s v="2022-06-13"/>
    <s v="2022-06-16"/>
    <s v="완료"/>
    <m/>
    <m/>
    <m/>
    <s v="정지범"/>
    <s v="정지범"/>
    <x v="113"/>
    <s v="정환규"/>
    <s v="안산공장, 예산공장 자료수집 완료 / 인덕원 젠트넷측 원격접근 불가, 내방필요"/>
  </r>
  <r>
    <n v="4090"/>
    <s v="202206-042"/>
    <s v="N"/>
    <x v="3690"/>
    <s v="그룹웨어"/>
    <x v="3"/>
    <x v="7"/>
    <x v="28"/>
    <n v="2022"/>
    <n v="6"/>
    <n v="25"/>
    <s v="2022-06-13"/>
    <s v="2022-06-13"/>
    <s v="2022-06-13"/>
    <s v="2022-06-13"/>
    <s v="완료"/>
    <m/>
    <m/>
    <m/>
    <s v="이창섭"/>
    <s v="이창섭"/>
    <x v="113"/>
    <s v="정환규"/>
    <s v="그룹웨어 페이지 CI변경 KIIC -&gt; Taihan*"/>
  </r>
  <r>
    <n v="4091"/>
    <s v="202206-043"/>
    <s v="N"/>
    <x v="3691"/>
    <s v="그룹웨어"/>
    <x v="3"/>
    <x v="7"/>
    <x v="28"/>
    <n v="2022"/>
    <n v="6"/>
    <n v="25"/>
    <s v="2022-06-13"/>
    <s v="2022-06-13"/>
    <s v="2022-06-13"/>
    <s v="2022-06-13"/>
    <s v="완료"/>
    <m/>
    <m/>
    <m/>
    <s v="이민재"/>
    <s v="이민재"/>
    <x v="113"/>
    <s v="정환규"/>
    <s v="HR팀 이민재님 요청으로 HR문서 결제라인 수신자 명단 수정"/>
  </r>
  <r>
    <n v="4092"/>
    <s v="202206-044"/>
    <s v="N"/>
    <x v="3692"/>
    <s v="기타"/>
    <x v="3"/>
    <x v="7"/>
    <x v="28"/>
    <n v="2022"/>
    <n v="6"/>
    <n v="25"/>
    <s v="2022-06-13"/>
    <s v="2022-06-13"/>
    <s v="2022-06-13"/>
    <s v="2022-06-16"/>
    <s v="완료"/>
    <m/>
    <m/>
    <m/>
    <s v="정환규"/>
    <s v="정환규"/>
    <x v="113"/>
    <s v="정환규"/>
    <s v="ITGC 설계평가 서버 관련 준비사항 자료준비 "/>
  </r>
  <r>
    <n v="4093"/>
    <s v="202206-045"/>
    <s v="N"/>
    <x v="3693"/>
    <s v="infra"/>
    <x v="3"/>
    <x v="7"/>
    <x v="28"/>
    <n v="2022"/>
    <n v="6"/>
    <n v="26"/>
    <s v="2022-06-14"/>
    <s v="2022-06-14"/>
    <s v="2022-06-14"/>
    <s v="2022-06-20"/>
    <s v="완료"/>
    <m/>
    <m/>
    <m/>
    <s v="최근영"/>
    <s v="최근영"/>
    <x v="113"/>
    <s v="정환규"/>
    <s v="-신규서버 반입 및 전원연결작업 완료 , 서버 구성설정작업 수요일 완료_x000a_ 사용자 교육 및 최종 확인 작업 6월 20일(월요일) 10시 예정"/>
  </r>
  <r>
    <n v="4094"/>
    <s v="202206-046"/>
    <s v="N"/>
    <x v="3694"/>
    <s v="helpdesk"/>
    <x v="3"/>
    <x v="7"/>
    <x v="27"/>
    <n v="2022"/>
    <n v="6"/>
    <n v="24"/>
    <d v="2022-06-10T00:00:00"/>
    <d v="2022-06-10T00:00:00"/>
    <d v="2022-06-10T00:00:00"/>
    <d v="2022-06-10T00:00:00"/>
    <s v="완료"/>
    <m/>
    <m/>
    <m/>
    <s v="이용휘"/>
    <s v="이용휘"/>
    <x v="112"/>
    <s v="이창섭"/>
    <m/>
  </r>
  <r>
    <n v="4095"/>
    <s v="202206-047"/>
    <s v="N"/>
    <x v="3695"/>
    <s v="helpdesk"/>
    <x v="3"/>
    <x v="7"/>
    <x v="27"/>
    <n v="2022"/>
    <n v="6"/>
    <n v="24"/>
    <d v="2022-06-10T00:00:00"/>
    <d v="2022-06-10T00:00:00"/>
    <d v="2022-06-10T00:00:00"/>
    <d v="2022-06-10T00:00:00"/>
    <s v="완료"/>
    <m/>
    <m/>
    <m/>
    <s v="이규민"/>
    <s v="이규민"/>
    <x v="112"/>
    <s v="이창섭"/>
    <m/>
  </r>
  <r>
    <n v="4096"/>
    <s v="202206-048"/>
    <s v="N"/>
    <x v="3696"/>
    <s v="helpdesk"/>
    <x v="3"/>
    <x v="7"/>
    <x v="27"/>
    <n v="2022"/>
    <n v="6"/>
    <n v="24"/>
    <d v="2022-06-10T00:00:00"/>
    <d v="2022-06-10T00:00:00"/>
    <d v="2022-06-10T00:00:00"/>
    <d v="2022-06-10T00:00:00"/>
    <s v="완료"/>
    <m/>
    <m/>
    <m/>
    <s v="이승용"/>
    <s v="이승용"/>
    <x v="112"/>
    <s v="이창섭"/>
    <m/>
  </r>
  <r>
    <n v="4097"/>
    <s v="202206-049"/>
    <s v="N"/>
    <x v="3697"/>
    <s v="VPN"/>
    <x v="3"/>
    <x v="7"/>
    <x v="27"/>
    <n v="2022"/>
    <n v="6"/>
    <n v="24"/>
    <d v="2022-06-10T00:00:00"/>
    <d v="2022-06-10T00:00:00"/>
    <d v="2022-06-10T00:00:00"/>
    <d v="2022-06-10T00:00:00"/>
    <s v="완료"/>
    <m/>
    <m/>
    <m/>
    <s v="이지애"/>
    <s v="이지애"/>
    <x v="112"/>
    <s v="이창섭"/>
    <m/>
  </r>
  <r>
    <n v="4098"/>
    <s v="202206-050"/>
    <s v="N"/>
    <x v="3698"/>
    <s v="VPN"/>
    <x v="3"/>
    <x v="7"/>
    <x v="27"/>
    <n v="2022"/>
    <n v="6"/>
    <n v="24"/>
    <d v="2022-06-10T00:00:00"/>
    <d v="2022-06-10T00:00:00"/>
    <d v="2022-06-10T00:00:00"/>
    <d v="2022-06-10T00:00:00"/>
    <s v="완료"/>
    <m/>
    <m/>
    <m/>
    <s v="이세웅"/>
    <s v="이세웅"/>
    <x v="112"/>
    <s v="이창섭"/>
    <m/>
  </r>
  <r>
    <n v="4099"/>
    <s v="202206-051"/>
    <s v="N"/>
    <x v="3699"/>
    <s v="helpdesk"/>
    <x v="3"/>
    <x v="7"/>
    <x v="27"/>
    <n v="2022"/>
    <n v="6"/>
    <n v="24"/>
    <d v="2022-06-10T00:00:00"/>
    <d v="2022-06-10T00:00:00"/>
    <d v="2022-06-10T00:00:00"/>
    <d v="2022-06-10T00:00:00"/>
    <s v="완료"/>
    <m/>
    <m/>
    <m/>
    <s v="박슬기"/>
    <s v="박슬기"/>
    <x v="112"/>
    <s v="이창섭"/>
    <m/>
  </r>
  <r>
    <n v="4100"/>
    <s v="202206-052"/>
    <s v="N"/>
    <x v="3700"/>
    <s v="helpdesk"/>
    <x v="3"/>
    <x v="7"/>
    <x v="27"/>
    <n v="2022"/>
    <n v="6"/>
    <n v="24"/>
    <d v="2022-06-10T00:00:00"/>
    <d v="2022-06-10T00:00:00"/>
    <d v="2022-06-10T00:00:00"/>
    <d v="2022-06-10T00:00:00"/>
    <s v="완료"/>
    <m/>
    <m/>
    <m/>
    <s v="박재우"/>
    <s v="박재우"/>
    <x v="112"/>
    <s v="이창섭"/>
    <m/>
  </r>
  <r>
    <n v="4101"/>
    <s v="202206-053"/>
    <s v="N"/>
    <x v="3701"/>
    <s v="helpdesk"/>
    <x v="3"/>
    <x v="7"/>
    <x v="28"/>
    <n v="2022"/>
    <n v="6"/>
    <n v="25"/>
    <d v="2022-06-13T00:00:00"/>
    <d v="2022-06-13T00:00:00"/>
    <d v="2022-06-13T00:00:00"/>
    <d v="2022-06-13T00:00:00"/>
    <s v="완료"/>
    <m/>
    <m/>
    <m/>
    <s v="이상민"/>
    <s v="이상민"/>
    <x v="112"/>
    <s v="이창섭"/>
    <m/>
  </r>
  <r>
    <n v="4102"/>
    <s v="202206-054"/>
    <s v="N"/>
    <x v="3702"/>
    <s v="helpdesk"/>
    <x v="3"/>
    <x v="7"/>
    <x v="28"/>
    <n v="2022"/>
    <n v="6"/>
    <n v="25"/>
    <d v="2022-06-13T00:00:00"/>
    <d v="2022-06-13T00:00:00"/>
    <d v="2022-06-13T00:00:00"/>
    <d v="2022-06-13T00:00:00"/>
    <s v="완료"/>
    <m/>
    <m/>
    <m/>
    <s v="임성현"/>
    <s v="임성현"/>
    <x v="112"/>
    <s v="이창섭"/>
    <m/>
  </r>
  <r>
    <n v="4103"/>
    <s v="202206-055"/>
    <s v="N"/>
    <x v="3703"/>
    <s v="helpdesk"/>
    <x v="3"/>
    <x v="7"/>
    <x v="28"/>
    <n v="2022"/>
    <n v="6"/>
    <n v="25"/>
    <d v="2022-06-13T00:00:00"/>
    <d v="2022-06-13T00:00:00"/>
    <d v="2022-06-13T00:00:00"/>
    <d v="2022-06-13T00:00:00"/>
    <s v="완료"/>
    <m/>
    <m/>
    <m/>
    <s v="김재현"/>
    <s v="김재현"/>
    <x v="112"/>
    <s v="이창섭"/>
    <m/>
  </r>
  <r>
    <n v="4104"/>
    <s v="202206-056"/>
    <s v="N"/>
    <x v="3704"/>
    <s v="helpdesk"/>
    <x v="3"/>
    <x v="7"/>
    <x v="28"/>
    <n v="2022"/>
    <n v="6"/>
    <n v="25"/>
    <d v="2022-06-13T00:00:00"/>
    <d v="2022-06-13T00:00:00"/>
    <d v="2022-06-13T00:00:00"/>
    <d v="2022-06-13T00:00:00"/>
    <s v="완료"/>
    <m/>
    <m/>
    <m/>
    <s v="김경민"/>
    <s v="김경민"/>
    <x v="112"/>
    <s v="이창섭"/>
    <m/>
  </r>
  <r>
    <n v="4105"/>
    <s v="202206-057"/>
    <s v="N"/>
    <x v="3705"/>
    <s v="helpdesk"/>
    <x v="3"/>
    <x v="7"/>
    <x v="28"/>
    <n v="2022"/>
    <n v="6"/>
    <n v="25"/>
    <d v="2022-06-13T00:00:00"/>
    <d v="2022-06-13T00:00:00"/>
    <d v="2022-06-13T00:00:00"/>
    <d v="2022-06-13T00:00:00"/>
    <s v="완료"/>
    <m/>
    <m/>
    <m/>
    <s v="정환규"/>
    <s v="정환규"/>
    <x v="112"/>
    <s v="이창섭"/>
    <m/>
  </r>
  <r>
    <n v="4106"/>
    <s v="202206-058"/>
    <s v="N"/>
    <x v="3706"/>
    <s v="helpdesk"/>
    <x v="3"/>
    <x v="7"/>
    <x v="28"/>
    <n v="2022"/>
    <n v="6"/>
    <n v="25"/>
    <d v="2022-06-13T00:00:00"/>
    <d v="2022-06-13T00:00:00"/>
    <d v="2022-06-13T00:00:00"/>
    <d v="2022-06-13T00:00:00"/>
    <s v="완료"/>
    <m/>
    <m/>
    <m/>
    <s v="이민재"/>
    <s v="이민재"/>
    <x v="112"/>
    <s v="이창섭"/>
    <m/>
  </r>
  <r>
    <n v="4107"/>
    <s v="202206-059"/>
    <s v="N"/>
    <x v="3707"/>
    <s v="helpdesk"/>
    <x v="3"/>
    <x v="7"/>
    <x v="28"/>
    <n v="2022"/>
    <n v="6"/>
    <n v="25"/>
    <d v="2022-06-13T00:00:00"/>
    <d v="2022-06-13T00:00:00"/>
    <d v="2022-06-13T00:00:00"/>
    <d v="2022-06-13T00:00:00"/>
    <s v="완료"/>
    <m/>
    <m/>
    <m/>
    <s v="서호경"/>
    <s v="서호경"/>
    <x v="112"/>
    <s v="이창섭"/>
    <m/>
  </r>
  <r>
    <n v="4108"/>
    <s v="202206-060"/>
    <s v="N"/>
    <x v="3708"/>
    <s v="helpdesk"/>
    <x v="3"/>
    <x v="7"/>
    <x v="28"/>
    <n v="2022"/>
    <n v="6"/>
    <n v="25"/>
    <d v="2022-06-13T00:00:00"/>
    <d v="2022-06-13T00:00:00"/>
    <d v="2022-06-13T00:00:00"/>
    <d v="2022-06-13T00:00:00"/>
    <s v="완료"/>
    <m/>
    <m/>
    <m/>
    <s v="김영환"/>
    <s v="김영환"/>
    <x v="112"/>
    <s v="이창섭"/>
    <m/>
  </r>
  <r>
    <n v="4109"/>
    <s v="202206-061"/>
    <s v="N"/>
    <x v="3709"/>
    <s v="helpdesk"/>
    <x v="3"/>
    <x v="7"/>
    <x v="28"/>
    <n v="2022"/>
    <n v="6"/>
    <n v="25"/>
    <d v="2022-06-13T00:00:00"/>
    <d v="2022-06-13T00:00:00"/>
    <d v="2022-06-13T00:00:00"/>
    <d v="2022-06-13T00:00:00"/>
    <s v="완료"/>
    <m/>
    <m/>
    <m/>
    <s v="송세현"/>
    <s v="송세현"/>
    <x v="112"/>
    <s v="이창섭"/>
    <m/>
  </r>
  <r>
    <n v="4110"/>
    <s v="202206-062"/>
    <s v="N"/>
    <x v="3710"/>
    <s v="helpdesk"/>
    <x v="3"/>
    <x v="7"/>
    <x v="28"/>
    <n v="2022"/>
    <n v="6"/>
    <n v="25"/>
    <d v="2022-06-13T00:00:00"/>
    <d v="2022-06-13T00:00:00"/>
    <d v="2022-06-13T00:00:00"/>
    <d v="2022-06-13T00:00:00"/>
    <s v="완료"/>
    <m/>
    <m/>
    <m/>
    <s v="정민주"/>
    <s v="정민주"/>
    <x v="112"/>
    <s v="이창섭"/>
    <m/>
  </r>
  <r>
    <n v="4111"/>
    <s v="202206-063"/>
    <s v="N"/>
    <x v="3711"/>
    <s v="helpdesk"/>
    <x v="3"/>
    <x v="7"/>
    <x v="28"/>
    <n v="2022"/>
    <n v="6"/>
    <n v="25"/>
    <d v="2022-06-14T00:00:00"/>
    <d v="2022-06-14T00:00:00"/>
    <d v="2022-06-14T00:00:00"/>
    <d v="2022-06-14T00:00:00"/>
    <s v="완료"/>
    <m/>
    <m/>
    <m/>
    <s v="송치관"/>
    <s v="송치관"/>
    <x v="112"/>
    <s v="이창섭"/>
    <m/>
  </r>
  <r>
    <n v="4112"/>
    <s v="202206-064"/>
    <s v="N"/>
    <x v="3671"/>
    <s v="helpdesk"/>
    <x v="3"/>
    <x v="7"/>
    <x v="28"/>
    <n v="2022"/>
    <n v="6"/>
    <n v="25"/>
    <d v="2022-06-14T00:00:00"/>
    <d v="2022-06-14T00:00:00"/>
    <d v="2022-06-14T00:00:00"/>
    <d v="2022-06-14T00:00:00"/>
    <s v="완료"/>
    <m/>
    <m/>
    <m/>
    <s v="석진환"/>
    <s v="석진환"/>
    <x v="112"/>
    <s v="이창섭"/>
    <m/>
  </r>
  <r>
    <n v="4113"/>
    <s v="202206-065"/>
    <s v="N"/>
    <x v="3712"/>
    <s v="helpdesk"/>
    <x v="3"/>
    <x v="7"/>
    <x v="28"/>
    <n v="2022"/>
    <n v="6"/>
    <n v="25"/>
    <d v="2022-06-14T00:00:00"/>
    <d v="2022-06-14T00:00:00"/>
    <d v="2022-06-14T00:00:00"/>
    <d v="2022-06-14T00:00:00"/>
    <s v="완료"/>
    <m/>
    <m/>
    <m/>
    <s v="기영준"/>
    <s v="기영준"/>
    <x v="112"/>
    <s v="이창섭"/>
    <m/>
  </r>
  <r>
    <n v="4114"/>
    <s v="202206-066"/>
    <s v="N"/>
    <x v="3713"/>
    <s v="helpdesk"/>
    <x v="3"/>
    <x v="7"/>
    <x v="28"/>
    <n v="2022"/>
    <n v="6"/>
    <n v="25"/>
    <d v="2022-06-14T00:00:00"/>
    <d v="2022-06-14T00:00:00"/>
    <d v="2022-06-14T00:00:00"/>
    <d v="2022-06-14T00:00:00"/>
    <s v="완료"/>
    <m/>
    <m/>
    <m/>
    <s v="이지혜"/>
    <s v="이지혜"/>
    <x v="112"/>
    <s v="이창섭"/>
    <m/>
  </r>
  <r>
    <n v="4115"/>
    <s v="202206-067"/>
    <s v="N"/>
    <x v="3714"/>
    <s v="helpdesk"/>
    <x v="3"/>
    <x v="7"/>
    <x v="28"/>
    <n v="2022"/>
    <n v="6"/>
    <n v="25"/>
    <d v="2022-06-15T00:00:00"/>
    <d v="2022-06-15T00:00:00"/>
    <d v="2022-06-15T00:00:00"/>
    <d v="2022-06-15T00:00:00"/>
    <s v="완료"/>
    <m/>
    <m/>
    <m/>
    <s v="이중희"/>
    <s v="이중희"/>
    <x v="112"/>
    <s v="이창섭"/>
    <m/>
  </r>
  <r>
    <n v="4116"/>
    <s v="202206-068"/>
    <s v="N"/>
    <x v="3715"/>
    <s v="helpdesk"/>
    <x v="3"/>
    <x v="7"/>
    <x v="28"/>
    <n v="2022"/>
    <n v="6"/>
    <n v="25"/>
    <d v="2022-06-15T00:00:00"/>
    <d v="2022-06-15T00:00:00"/>
    <d v="2022-06-15T00:00:00"/>
    <d v="2022-06-15T00:00:00"/>
    <s v="완료"/>
    <m/>
    <m/>
    <m/>
    <s v="최근영"/>
    <s v="최근영"/>
    <x v="112"/>
    <s v="이창섭"/>
    <m/>
  </r>
  <r>
    <n v="4117"/>
    <s v="202206-069"/>
    <s v="N"/>
    <x v="3716"/>
    <s v="helpdesk"/>
    <x v="3"/>
    <x v="7"/>
    <x v="28"/>
    <n v="2022"/>
    <n v="6"/>
    <n v="25"/>
    <d v="2022-06-15T00:00:00"/>
    <d v="2022-06-15T00:00:00"/>
    <d v="2022-06-15T00:00:00"/>
    <d v="2022-06-15T00:00:00"/>
    <s v="완료"/>
    <m/>
    <m/>
    <m/>
    <s v="이승용"/>
    <s v="이승용"/>
    <x v="112"/>
    <s v="이창섭"/>
    <m/>
  </r>
  <r>
    <n v="4118"/>
    <s v="202206-070"/>
    <s v="N"/>
    <x v="3717"/>
    <s v="helpdesk"/>
    <x v="3"/>
    <x v="7"/>
    <x v="28"/>
    <n v="2022"/>
    <n v="6"/>
    <n v="25"/>
    <d v="2022-06-16T00:00:00"/>
    <d v="2022-06-16T00:00:00"/>
    <d v="2022-06-16T00:00:00"/>
    <d v="2022-06-16T00:00:00"/>
    <s v="완료"/>
    <m/>
    <m/>
    <m/>
    <s v="우성훈"/>
    <s v="우성훈"/>
    <x v="112"/>
    <s v="이창섭"/>
    <m/>
  </r>
  <r>
    <n v="4119"/>
    <s v="202206-071"/>
    <s v="N"/>
    <x v="3718"/>
    <s v="helpdesk"/>
    <x v="3"/>
    <x v="7"/>
    <x v="28"/>
    <n v="2022"/>
    <n v="6"/>
    <n v="25"/>
    <d v="2022-06-16T00:00:00"/>
    <d v="2022-06-16T00:00:00"/>
    <d v="2022-06-16T00:00:00"/>
    <d v="2022-06-16T00:00:00"/>
    <s v="완료"/>
    <m/>
    <m/>
    <m/>
    <s v="김영환"/>
    <s v="김영환"/>
    <x v="112"/>
    <s v="이창섭"/>
    <m/>
  </r>
  <r>
    <n v="4120"/>
    <s v="202206-072"/>
    <s v="N"/>
    <x v="3719"/>
    <s v="MES"/>
    <x v="3"/>
    <x v="7"/>
    <x v="27"/>
    <n v="2022"/>
    <n v="6"/>
    <n v="25"/>
    <d v="2022-06-10T00:00:00"/>
    <d v="2022-06-10T00:00:00"/>
    <d v="2022-06-10T00:00:00"/>
    <d v="2022-06-13T00:00:00"/>
    <s v="완료"/>
    <m/>
    <m/>
    <m/>
    <s v="안영환"/>
    <s v="안영환"/>
    <x v="93"/>
    <s v="노희만"/>
    <m/>
  </r>
  <r>
    <n v="4121"/>
    <s v="202206-073"/>
    <s v="N"/>
    <x v="3720"/>
    <s v="MES"/>
    <x v="3"/>
    <x v="7"/>
    <x v="28"/>
    <n v="2022"/>
    <n v="6"/>
    <n v="25"/>
    <d v="2022-06-13T00:00:00"/>
    <d v="2022-06-13T00:00:00"/>
    <d v="2022-06-13T00:00:00"/>
    <d v="2022-06-13T00:00:00"/>
    <s v="완료"/>
    <m/>
    <m/>
    <m/>
    <s v="윤선형"/>
    <s v="윤선형"/>
    <x v="93"/>
    <s v="노희만"/>
    <m/>
  </r>
  <r>
    <n v="4122"/>
    <s v="202206-074"/>
    <s v="N"/>
    <x v="3721"/>
    <s v="MES"/>
    <x v="3"/>
    <x v="7"/>
    <x v="28"/>
    <n v="2022"/>
    <n v="6"/>
    <n v="25"/>
    <d v="2022-06-14T00:00:00"/>
    <d v="2022-06-14T00:00:00"/>
    <d v="2022-06-14T00:00:00"/>
    <d v="2022-06-14T00:00:00"/>
    <s v="완료"/>
    <m/>
    <m/>
    <m/>
    <s v="이해범"/>
    <s v="이해범"/>
    <x v="93"/>
    <s v="노희만"/>
    <m/>
  </r>
  <r>
    <n v="4123"/>
    <s v="202206-075"/>
    <s v="N"/>
    <x v="3722"/>
    <s v="MES"/>
    <x v="3"/>
    <x v="7"/>
    <x v="28"/>
    <n v="2022"/>
    <n v="6"/>
    <n v="25"/>
    <d v="2022-06-15T00:00:00"/>
    <d v="2022-06-15T00:00:00"/>
    <d v="2022-06-15T00:00:00"/>
    <d v="2022-06-15T00:00:00"/>
    <s v="완료"/>
    <m/>
    <m/>
    <m/>
    <s v="미라콤"/>
    <s v="미라콤"/>
    <x v="93"/>
    <s v="노희만"/>
    <m/>
  </r>
  <r>
    <n v="4124"/>
    <s v="202206-076"/>
    <s v="N"/>
    <x v="3723"/>
    <s v="MES"/>
    <x v="3"/>
    <x v="7"/>
    <x v="28"/>
    <n v="2022"/>
    <n v="6"/>
    <n v="25"/>
    <d v="2022-06-15T00:00:00"/>
    <d v="2022-06-15T00:00:00"/>
    <d v="2022-06-15T00:00:00"/>
    <d v="2022-06-15T00:00:00"/>
    <s v="완료"/>
    <m/>
    <m/>
    <m/>
    <s v="권용배"/>
    <s v="권용배"/>
    <x v="93"/>
    <s v="노희만"/>
    <m/>
  </r>
  <r>
    <n v="4125"/>
    <s v="202206-077"/>
    <s v="N"/>
    <x v="3724"/>
    <s v="MES"/>
    <x v="3"/>
    <x v="7"/>
    <x v="28"/>
    <n v="2022"/>
    <n v="6"/>
    <n v="25"/>
    <d v="2022-06-15T00:00:00"/>
    <d v="2022-06-15T00:00:00"/>
    <d v="2022-06-15T00:00:00"/>
    <d v="2022-06-15T00:00:00"/>
    <s v="완료"/>
    <m/>
    <m/>
    <m/>
    <s v="이규민"/>
    <s v="이규민"/>
    <x v="93"/>
    <s v="노희만"/>
    <m/>
  </r>
  <r>
    <n v="4126"/>
    <s v="202206-078"/>
    <s v="N"/>
    <x v="3725"/>
    <s v="NETWORK"/>
    <x v="3"/>
    <x v="7"/>
    <x v="28"/>
    <n v="2022"/>
    <n v="6"/>
    <n v="25"/>
    <d v="2022-06-13T00:00:00"/>
    <d v="2022-06-13T00:00:00"/>
    <d v="2022-06-13T00:00:00"/>
    <d v="2022-06-13T00:00:00"/>
    <s v="완료"/>
    <m/>
    <m/>
    <m/>
    <s v="이창섭"/>
    <s v="이창섭"/>
    <x v="111"/>
    <s v="정지범"/>
    <s v="IP충돌문제"/>
  </r>
  <r>
    <n v="4127"/>
    <s v="202206-079"/>
    <s v="N"/>
    <x v="3726"/>
    <s v="NETWORK"/>
    <x v="3"/>
    <x v="7"/>
    <x v="28"/>
    <n v="2022"/>
    <n v="6"/>
    <n v="25"/>
    <d v="2022-06-13T00:00:00"/>
    <d v="2022-06-13T00:00:00"/>
    <d v="2022-06-13T00:00:00"/>
    <d v="2022-06-13T00:00:00"/>
    <s v="완료"/>
    <m/>
    <m/>
    <m/>
    <s v="조형수"/>
    <s v="조형수"/>
    <x v="111"/>
    <s v="정지범"/>
    <s v="게이트웨이 할당 문제_x000a_원인 분석 및 에러 조치"/>
  </r>
  <r>
    <n v="4128"/>
    <s v="202206-080"/>
    <s v="N"/>
    <x v="3727"/>
    <s v="IT"/>
    <x v="3"/>
    <x v="7"/>
    <x v="28"/>
    <n v="2022"/>
    <n v="6"/>
    <n v="26"/>
    <d v="2022-06-14T00:00:00"/>
    <d v="2022-06-14T00:00:00"/>
    <d v="2022-06-14T00:00:00"/>
    <d v="2022-06-23T00:00:00"/>
    <s v="완료"/>
    <m/>
    <m/>
    <m/>
    <s v="IT"/>
    <s v="IT"/>
    <x v="111"/>
    <s v="정지범"/>
    <s v="안산 사용자 PC IP확인"/>
  </r>
  <r>
    <n v="4129"/>
    <s v="202206-081"/>
    <s v="N"/>
    <x v="3728"/>
    <s v="SAP"/>
    <x v="3"/>
    <x v="7"/>
    <x v="28"/>
    <n v="2022"/>
    <n v="6"/>
    <n v="25"/>
    <s v="2022-06-17"/>
    <s v="2022-06-17"/>
    <s v="2022-06-17"/>
    <s v="2022-06-17"/>
    <s v="완료"/>
    <m/>
    <m/>
    <m/>
    <s v="이태경"/>
    <s v="이태경"/>
    <x v="37"/>
    <s v="이세웅"/>
    <s v="총 3건 DATA 확인 후, MES DATA 확인"/>
  </r>
  <r>
    <n v="4130"/>
    <s v="202206-082"/>
    <s v="N"/>
    <x v="3729"/>
    <s v="SAP"/>
    <x v="3"/>
    <x v="7"/>
    <x v="29"/>
    <n v="2022"/>
    <n v="6"/>
    <n v="26"/>
    <s v="2022-06-20"/>
    <s v="2022-06-20"/>
    <s v="2022-06-20"/>
    <s v="2022-06-20"/>
    <s v="완료"/>
    <m/>
    <m/>
    <m/>
    <s v="김재현"/>
    <s v="김재현"/>
    <x v="37"/>
    <s v="이세웅"/>
    <s v="ZTER713 프로그램 , REPORT에 영업문서 번호 추가변경 처리"/>
  </r>
  <r>
    <n v="4131"/>
    <s v="202206-083"/>
    <s v="N"/>
    <x v="3730"/>
    <s v="SAP"/>
    <x v="3"/>
    <x v="7"/>
    <x v="29"/>
    <n v="2022"/>
    <n v="6"/>
    <n v="26"/>
    <s v="2022-06-20"/>
    <s v="2022-06-20"/>
    <s v="2022-06-20"/>
    <s v="2022-06-20"/>
    <s v="완료"/>
    <m/>
    <m/>
    <m/>
    <s v="손나영"/>
    <s v="손나영"/>
    <x v="37"/>
    <s v="이세웅"/>
    <s v="내부회계관리, 영업관련 VL01N, VL02N T-CODE 인원파악 후 전달"/>
  </r>
  <r>
    <n v="4132"/>
    <s v="202206-084"/>
    <s v="N"/>
    <x v="3731"/>
    <s v="SAP"/>
    <x v="3"/>
    <x v="7"/>
    <x v="29"/>
    <n v="2022"/>
    <n v="6"/>
    <n v="26"/>
    <s v="2022-06-21"/>
    <s v="2022-06-21"/>
    <s v="2022-06-21"/>
    <s v="2022-06-22"/>
    <s v="완료"/>
    <m/>
    <m/>
    <m/>
    <s v="김형수"/>
    <s v="김형수"/>
    <x v="37"/>
    <s v="이세웅"/>
    <s v="현재 SAP 개발까지 진행완료, _x000a_수출INCO1 조건에 따른 수출POD 및 대금청구 도착지 기준로직 추가"/>
  </r>
  <r>
    <n v="4133"/>
    <s v="202206-085"/>
    <s v="N"/>
    <x v="3732"/>
    <s v="SAP"/>
    <x v="3"/>
    <x v="7"/>
    <x v="29"/>
    <n v="2022"/>
    <n v="6"/>
    <n v="26"/>
    <s v="2022-06-22"/>
    <s v="2022-06-22"/>
    <s v="2022-06-22"/>
    <s v="2022-06-22"/>
    <s v="완료"/>
    <m/>
    <m/>
    <m/>
    <s v="조한이"/>
    <s v="조한이"/>
    <x v="37"/>
    <s v="이세웅"/>
    <s v="CKM3 조회조건 확인(판매문서)"/>
  </r>
  <r>
    <n v="4134"/>
    <s v="202206-086"/>
    <s v="N"/>
    <x v="3733"/>
    <s v="SAP"/>
    <x v="3"/>
    <x v="7"/>
    <x v="29"/>
    <n v="2022"/>
    <n v="6"/>
    <n v="26"/>
    <s v="2022-06-21"/>
    <s v="2022-06-21"/>
    <s v="2022-06-21"/>
    <s v="2022-06-21"/>
    <s v="완료"/>
    <m/>
    <m/>
    <m/>
    <s v="최근영"/>
    <s v="최근영"/>
    <x v="37"/>
    <s v="이세웅"/>
    <s v="1320 플랜트 기준정보 Setting 결론확인, 작업장 등록 안내 및 저장위치_x000a_내용 확인 후 적용예정"/>
  </r>
  <r>
    <n v="4135"/>
    <s v="202206-087"/>
    <s v="N"/>
    <x v="3734"/>
    <s v="SAP"/>
    <x v="3"/>
    <x v="7"/>
    <x v="29"/>
    <n v="2022"/>
    <n v="6"/>
    <n v="26"/>
    <s v="2022-06-22"/>
    <s v="2022-06-22"/>
    <s v="2022-06-22"/>
    <s v="2022-06-22"/>
    <s v="완료"/>
    <m/>
    <m/>
    <m/>
    <s v="강승구"/>
    <s v="강승구"/>
    <x v="37"/>
    <s v="이세웅"/>
    <s v="331242(판매문서)영업조직 변경 처리 요청"/>
  </r>
  <r>
    <n v="4136"/>
    <s v="202206-088"/>
    <s v="N"/>
    <x v="3735"/>
    <s v="SAP"/>
    <x v="3"/>
    <x v="7"/>
    <x v="29"/>
    <s v=""/>
    <s v=""/>
    <s v=""/>
    <s v="2022-06-22"/>
    <s v="2022-06-22"/>
    <s v="2022-06-22"/>
    <m/>
    <s v="완료"/>
    <m/>
    <m/>
    <m/>
    <s v="최근영"/>
    <s v="최근영"/>
    <x v="37"/>
    <s v="이세웅"/>
    <s v="PO에 대한 구분자요청(직납구분) =&gt; 업무파악 이후에 가능여부 확인_x000a_신규 작업 필요"/>
  </r>
  <r>
    <n v="4137"/>
    <s v="202206-089"/>
    <s v="N"/>
    <x v="3736"/>
    <s v="SAP"/>
    <x v="3"/>
    <x v="7"/>
    <x v="29"/>
    <n v="2022"/>
    <n v="6"/>
    <n v="26"/>
    <s v="2022-06-23"/>
    <s v="2022-06-23"/>
    <s v="2022-06-23"/>
    <s v="2022-06-23"/>
    <s v="완료"/>
    <m/>
    <m/>
    <m/>
    <s v="최근영"/>
    <s v="최근영"/>
    <x v="37"/>
    <s v="이세웅"/>
    <s v="개발진도사항 Review, 출하~출고 영업 Process 업무 공유"/>
  </r>
  <r>
    <n v="4138"/>
    <s v="202206-090"/>
    <s v="N"/>
    <x v="3737"/>
    <s v="그룹웨어"/>
    <x v="3"/>
    <x v="7"/>
    <x v="29"/>
    <n v="2022"/>
    <n v="6"/>
    <n v="26"/>
    <s v="2022-06-20"/>
    <s v="2022-06-20"/>
    <s v="2022-06-20"/>
    <s v="2022-06-20"/>
    <s v="완료"/>
    <m/>
    <m/>
    <m/>
    <s v="최영범,이민재"/>
    <s v="최영범,이민재"/>
    <x v="113"/>
    <s v="정환규"/>
    <s v="HR팀 요청으로 신규입사자 계정생성_x000a_성명 : 차윤하, 권미예 -&gt; 해당건 이후 공문화 실시"/>
  </r>
  <r>
    <n v="4139"/>
    <s v="202206-091"/>
    <s v="N"/>
    <x v="3738"/>
    <s v="그룹웨어"/>
    <x v="3"/>
    <x v="7"/>
    <x v="29"/>
    <n v="2022"/>
    <n v="6"/>
    <n v="26"/>
    <s v="2022-06-20"/>
    <s v="2022-06-20"/>
    <s v="2022-06-20"/>
    <s v="2022-06-20"/>
    <s v="완료"/>
    <m/>
    <m/>
    <m/>
    <s v="곽나은"/>
    <s v="곽나은"/>
    <x v="113"/>
    <s v="정환규"/>
    <s v="사용중인 그룹웨어 메일 용량 2GB 증가요청_x000a_"/>
  </r>
  <r>
    <n v="4140"/>
    <s v="202206-092"/>
    <s v="N"/>
    <x v="3739"/>
    <s v="그룹웨어"/>
    <x v="3"/>
    <x v="7"/>
    <x v="29"/>
    <n v="2022"/>
    <n v="6"/>
    <n v="26"/>
    <s v="2022-06-21"/>
    <s v="2022-06-21"/>
    <s v="2022-06-21"/>
    <s v="2022-06-21"/>
    <s v="완료"/>
    <m/>
    <m/>
    <m/>
    <s v="이창섭"/>
    <s v="이창섭"/>
    <x v="113"/>
    <s v="정환규"/>
    <s v="사용자 요청으로 특정회사 도메인 기준 스펨예외처리 완료_x000a_도메인 : HAESOL.NET"/>
  </r>
  <r>
    <n v="4141"/>
    <s v="202206-093"/>
    <s v="N"/>
    <x v="3740"/>
    <s v="MES"/>
    <x v="3"/>
    <x v="7"/>
    <x v="29"/>
    <n v="2022"/>
    <n v="6"/>
    <n v="26"/>
    <s v="2022-06-21"/>
    <s v="2022-06-21"/>
    <s v="2022-06-21"/>
    <s v="2022-06-21"/>
    <s v="완료"/>
    <m/>
    <m/>
    <m/>
    <s v="우성훈"/>
    <s v="우성훈"/>
    <x v="113"/>
    <s v="정환규"/>
    <s v="생산관리팀 우성훈님 요청으로 잘못기입한 자재코드 24건 수정작업_x000a_SAP수정은 현업에서 수행"/>
  </r>
  <r>
    <n v="4142"/>
    <s v="202206-094"/>
    <s v="N"/>
    <x v="3741"/>
    <s v="infra"/>
    <x v="3"/>
    <x v="7"/>
    <x v="29"/>
    <n v="2022"/>
    <n v="6"/>
    <n v="26"/>
    <s v="2022-06-22"/>
    <s v="2022-06-22"/>
    <s v="2022-06-22"/>
    <s v="2022-06-22"/>
    <s v="완료"/>
    <m/>
    <m/>
    <m/>
    <s v="한갑수"/>
    <s v="한갑수"/>
    <x v="113"/>
    <s v="정환규"/>
    <s v="해솔정보시스템 측 요청으로 예산 신규MES VM 접속정보 공유_x000a_총2대 각각 os, sql 설치완료"/>
  </r>
  <r>
    <n v="4143"/>
    <s v="202206-095"/>
    <s v="N"/>
    <x v="3742"/>
    <s v="infra"/>
    <x v="3"/>
    <x v="7"/>
    <x v="29"/>
    <n v="2022"/>
    <n v="6"/>
    <n v="26"/>
    <s v="2022-06-22"/>
    <s v="2022-06-22"/>
    <s v="2022-06-22"/>
    <s v="2022-06-22"/>
    <s v="완료"/>
    <m/>
    <m/>
    <m/>
    <s v="최영범"/>
    <s v="최영범"/>
    <x v="113"/>
    <s v="정환규"/>
    <s v="HR팀 최영범 요청으로 미사용계정 삭제_x000a_총 15건"/>
  </r>
  <r>
    <n v="4144"/>
    <s v="202206-096"/>
    <s v="N"/>
    <x v="3743"/>
    <s v="infra"/>
    <x v="3"/>
    <x v="7"/>
    <x v="29"/>
    <n v="2022"/>
    <n v="6"/>
    <n v="26"/>
    <d v="2022-06-22T00:00:00"/>
    <d v="2022-06-22T00:00:00"/>
    <d v="2022-06-22T00:00:00"/>
    <d v="2022-06-22T00:00:00"/>
    <s v="완료"/>
    <m/>
    <m/>
    <m/>
    <s v="이민재"/>
    <s v="이민재"/>
    <x v="113"/>
    <s v="정환규"/>
    <s v="OPTO-ERP 인사카드 등록중 오타로 정보수정"/>
  </r>
  <r>
    <n v="4145"/>
    <s v="202206-097"/>
    <s v="N"/>
    <x v="3744"/>
    <s v="helpdesk"/>
    <x v="3"/>
    <x v="7"/>
    <x v="28"/>
    <n v="2022"/>
    <n v="6"/>
    <n v="25"/>
    <d v="2022-06-17T00:00:00"/>
    <d v="2022-06-17T00:00:00"/>
    <d v="2022-06-17T00:00:00"/>
    <d v="2022-06-17T00:00:00"/>
    <s v="완료"/>
    <m/>
    <m/>
    <m/>
    <s v="이승용"/>
    <s v="이승용"/>
    <x v="112"/>
    <s v="이창섭"/>
    <m/>
  </r>
  <r>
    <n v="4146"/>
    <s v="202206-098"/>
    <s v="N"/>
    <x v="3745"/>
    <s v="helpdesk"/>
    <x v="3"/>
    <x v="7"/>
    <x v="28"/>
    <n v="2022"/>
    <n v="6"/>
    <n v="25"/>
    <d v="2022-06-17T00:00:00"/>
    <d v="2022-06-17T00:00:00"/>
    <d v="2022-06-17T00:00:00"/>
    <d v="2022-06-17T00:00:00"/>
    <s v="완료"/>
    <m/>
    <m/>
    <m/>
    <s v="도문현"/>
    <s v="도문현"/>
    <x v="112"/>
    <s v="이창섭"/>
    <m/>
  </r>
  <r>
    <n v="4147"/>
    <s v="202206-099"/>
    <s v="N"/>
    <x v="3746"/>
    <s v="helpdesk"/>
    <x v="3"/>
    <x v="7"/>
    <x v="29"/>
    <n v="2022"/>
    <n v="6"/>
    <n v="26"/>
    <d v="2022-06-20T00:00:00"/>
    <d v="2022-06-20T00:00:00"/>
    <d v="2022-06-20T00:00:00"/>
    <d v="2022-06-20T00:00:00"/>
    <s v="완료"/>
    <m/>
    <m/>
    <m/>
    <s v="서호경"/>
    <s v="서호경"/>
    <x v="112"/>
    <s v="이창섭"/>
    <m/>
  </r>
  <r>
    <n v="4148"/>
    <s v="202206-100"/>
    <s v="N"/>
    <x v="3440"/>
    <s v="helpdesk"/>
    <x v="3"/>
    <x v="7"/>
    <x v="29"/>
    <n v="2022"/>
    <n v="6"/>
    <n v="26"/>
    <d v="2022-06-21T00:00:00"/>
    <d v="2022-06-21T00:00:00"/>
    <d v="2022-06-21T00:00:00"/>
    <d v="2022-06-21T00:00:00"/>
    <s v="완료"/>
    <m/>
    <m/>
    <m/>
    <s v="홍은유"/>
    <s v="홍은유"/>
    <x v="112"/>
    <s v="이창섭"/>
    <m/>
  </r>
  <r>
    <n v="4149"/>
    <s v="202206-101"/>
    <s v="N"/>
    <x v="3747"/>
    <s v="helpdesk"/>
    <x v="3"/>
    <x v="7"/>
    <x v="29"/>
    <n v="2022"/>
    <n v="6"/>
    <n v="26"/>
    <d v="2022-06-21T00:00:00"/>
    <d v="2022-06-21T00:00:00"/>
    <d v="2022-06-21T00:00:00"/>
    <d v="2022-06-21T00:00:00"/>
    <s v="완료"/>
    <m/>
    <m/>
    <m/>
    <s v="최영범"/>
    <s v="최영범"/>
    <x v="112"/>
    <s v="이창섭"/>
    <m/>
  </r>
  <r>
    <n v="4150"/>
    <s v="202206-102"/>
    <s v="N"/>
    <x v="3748"/>
    <s v="helpdesk"/>
    <x v="3"/>
    <x v="7"/>
    <x v="29"/>
    <n v="2022"/>
    <n v="6"/>
    <n v="26"/>
    <d v="2022-06-21T00:00:00"/>
    <d v="2022-06-21T00:00:00"/>
    <d v="2022-06-21T00:00:00"/>
    <d v="2022-06-21T00:00:00"/>
    <s v="완료"/>
    <m/>
    <m/>
    <m/>
    <s v="최근영"/>
    <s v="최근영"/>
    <x v="112"/>
    <s v="이창섭"/>
    <m/>
  </r>
  <r>
    <n v="4151"/>
    <s v="202206-103"/>
    <s v="N"/>
    <x v="3749"/>
    <s v="helpdesk"/>
    <x v="3"/>
    <x v="7"/>
    <x v="29"/>
    <n v="2022"/>
    <n v="6"/>
    <n v="26"/>
    <d v="2022-06-21T00:00:00"/>
    <d v="2022-06-21T00:00:00"/>
    <d v="2022-06-21T00:00:00"/>
    <d v="2022-06-21T00:00:00"/>
    <s v="완료"/>
    <m/>
    <m/>
    <m/>
    <s v="우성훈"/>
    <s v="우성훈"/>
    <x v="112"/>
    <s v="이창섭"/>
    <m/>
  </r>
  <r>
    <n v="4152"/>
    <s v="202206-104"/>
    <s v="N"/>
    <x v="3750"/>
    <s v="helpdesk"/>
    <x v="3"/>
    <x v="7"/>
    <x v="29"/>
    <n v="2022"/>
    <n v="6"/>
    <n v="26"/>
    <d v="2022-06-21T00:00:00"/>
    <d v="2022-06-21T00:00:00"/>
    <d v="2022-06-21T00:00:00"/>
    <d v="2022-06-21T00:00:00"/>
    <s v="완료"/>
    <m/>
    <m/>
    <m/>
    <s v="정환규"/>
    <s v="정환규"/>
    <x v="112"/>
    <s v="이창섭"/>
    <m/>
  </r>
  <r>
    <n v="4153"/>
    <s v="202206-105"/>
    <s v="N"/>
    <x v="3751"/>
    <s v="helpdesk"/>
    <x v="3"/>
    <x v="7"/>
    <x v="29"/>
    <n v="2022"/>
    <n v="6"/>
    <n v="26"/>
    <d v="2022-06-21T00:00:00"/>
    <d v="2022-06-21T00:00:00"/>
    <d v="2022-06-21T00:00:00"/>
    <d v="2022-06-21T00:00:00"/>
    <s v="완료"/>
    <m/>
    <m/>
    <m/>
    <s v="김인호"/>
    <s v="김인호"/>
    <x v="112"/>
    <s v="이창섭"/>
    <m/>
  </r>
  <r>
    <n v="4154"/>
    <s v="202206-106"/>
    <s v="N"/>
    <x v="3752"/>
    <s v="helpdesk"/>
    <x v="3"/>
    <x v="7"/>
    <x v="29"/>
    <n v="2022"/>
    <n v="6"/>
    <n v="26"/>
    <d v="2022-06-21T00:00:00"/>
    <d v="2022-06-21T00:00:00"/>
    <d v="2022-06-21T00:00:00"/>
    <d v="2022-06-21T00:00:00"/>
    <s v="완료"/>
    <m/>
    <m/>
    <m/>
    <s v="신상열"/>
    <s v="신상열"/>
    <x v="112"/>
    <s v="이창섭"/>
    <m/>
  </r>
  <r>
    <n v="4155"/>
    <s v="202206-107"/>
    <s v="N"/>
    <x v="3753"/>
    <s v="helpdesk"/>
    <x v="3"/>
    <x v="7"/>
    <x v="29"/>
    <n v="2022"/>
    <n v="6"/>
    <n v="26"/>
    <d v="2022-06-21T00:00:00"/>
    <d v="2022-06-21T00:00:00"/>
    <d v="2022-06-21T00:00:00"/>
    <d v="2022-06-23T00:00:00"/>
    <s v="완료"/>
    <m/>
    <m/>
    <m/>
    <s v="차윤하"/>
    <s v="차윤하"/>
    <x v="112"/>
    <s v="이창섭"/>
    <m/>
  </r>
  <r>
    <n v="4156"/>
    <s v="202206-108"/>
    <s v="N"/>
    <x v="3754"/>
    <s v="helpdesk"/>
    <x v="3"/>
    <x v="7"/>
    <x v="29"/>
    <n v="2022"/>
    <n v="6"/>
    <n v="26"/>
    <d v="2022-06-23T00:00:00"/>
    <d v="2022-06-23T00:00:00"/>
    <d v="2022-06-23T00:00:00"/>
    <d v="2022-06-23T00:00:00"/>
    <s v="완료"/>
    <m/>
    <m/>
    <m/>
    <s v="서호경"/>
    <s v="서호경"/>
    <x v="112"/>
    <s v="이창섭"/>
    <m/>
  </r>
  <r>
    <n v="4157"/>
    <s v="202206-109"/>
    <s v="N"/>
    <x v="3755"/>
    <s v="helpdesk"/>
    <x v="3"/>
    <x v="7"/>
    <x v="29"/>
    <n v="2022"/>
    <n v="6"/>
    <n v="26"/>
    <d v="2022-06-23T00:00:00"/>
    <d v="2022-06-23T00:00:00"/>
    <d v="2022-06-23T00:00:00"/>
    <d v="2022-06-23T00:00:00"/>
    <s v="완료"/>
    <m/>
    <m/>
    <m/>
    <s v="이승용"/>
    <s v="이승용"/>
    <x v="112"/>
    <s v="이창섭"/>
    <m/>
  </r>
  <r>
    <n v="4158"/>
    <s v="202206-110"/>
    <s v="N"/>
    <x v="3756"/>
    <s v="helpdesk"/>
    <x v="3"/>
    <x v="7"/>
    <x v="29"/>
    <n v="2022"/>
    <n v="6"/>
    <n v="26"/>
    <d v="2022-06-23T00:00:00"/>
    <d v="2022-06-23T00:00:00"/>
    <d v="2022-06-23T00:00:00"/>
    <d v="2022-06-23T00:00:00"/>
    <s v="완료"/>
    <m/>
    <m/>
    <m/>
    <s v="김창영"/>
    <s v="김창영"/>
    <x v="112"/>
    <s v="이창섭"/>
    <m/>
  </r>
  <r>
    <n v="4159"/>
    <s v="202206-111"/>
    <s v="N"/>
    <x v="3757"/>
    <s v="helpdesk"/>
    <x v="3"/>
    <x v="7"/>
    <x v="29"/>
    <n v="2022"/>
    <n v="6"/>
    <n v="26"/>
    <d v="2022-06-23T00:00:00"/>
    <d v="2022-06-23T00:00:00"/>
    <d v="2022-06-23T00:00:00"/>
    <d v="2022-06-23T00:00:00"/>
    <s v="완료"/>
    <m/>
    <m/>
    <m/>
    <s v="IT"/>
    <s v="IT"/>
    <x v="112"/>
    <s v="이창섭"/>
    <m/>
  </r>
  <r>
    <n v="4160"/>
    <s v="202206-112"/>
    <s v="N"/>
    <x v="3758"/>
    <s v="helpdesk"/>
    <x v="3"/>
    <x v="7"/>
    <x v="29"/>
    <n v="2022"/>
    <n v="6"/>
    <n v="26"/>
    <d v="2022-06-23T00:00:00"/>
    <d v="2022-06-23T00:00:00"/>
    <d v="2022-06-23T00:00:00"/>
    <d v="2022-06-23T00:00:00"/>
    <s v="완료"/>
    <m/>
    <m/>
    <m/>
    <s v="이승화"/>
    <s v="이승화"/>
    <x v="112"/>
    <s v="이창섭"/>
    <m/>
  </r>
  <r>
    <n v="4161"/>
    <s v="202206-113"/>
    <s v="N"/>
    <x v="3759"/>
    <s v="helpdesk"/>
    <x v="3"/>
    <x v="7"/>
    <x v="29"/>
    <n v="2022"/>
    <n v="6"/>
    <n v="26"/>
    <d v="2022-06-23T00:00:00"/>
    <d v="2022-06-23T00:00:00"/>
    <d v="2022-06-23T00:00:00"/>
    <d v="2022-06-23T00:00:00"/>
    <s v="완료"/>
    <m/>
    <m/>
    <m/>
    <s v="이규민"/>
    <s v="이규민"/>
    <x v="112"/>
    <s v="이창섭"/>
    <m/>
  </r>
  <r>
    <n v="4162"/>
    <s v="202206-114"/>
    <s v="N"/>
    <x v="3760"/>
    <s v="MES"/>
    <x v="3"/>
    <x v="7"/>
    <x v="29"/>
    <n v="2022"/>
    <n v="6"/>
    <n v="26"/>
    <d v="2022-06-20T00:00:00"/>
    <d v="2022-06-20T00:00:00"/>
    <d v="2022-06-20T00:00:00"/>
    <d v="2022-06-20T00:00:00"/>
    <s v="완료"/>
    <m/>
    <m/>
    <m/>
    <s v="윤선형"/>
    <s v="윤선형"/>
    <x v="93"/>
    <s v="노희만"/>
    <m/>
  </r>
  <r>
    <n v="4163"/>
    <s v="202206-115"/>
    <s v="N"/>
    <x v="3761"/>
    <s v="MES"/>
    <x v="3"/>
    <x v="7"/>
    <x v="29"/>
    <n v="2022"/>
    <n v="6"/>
    <n v="26"/>
    <d v="2022-06-20T00:00:00"/>
    <d v="2022-06-20T00:00:00"/>
    <d v="2022-06-20T00:00:00"/>
    <d v="2022-06-20T00:00:00"/>
    <s v="완료"/>
    <m/>
    <m/>
    <m/>
    <s v="조형수"/>
    <s v="조형수"/>
    <x v="93"/>
    <s v="노희만"/>
    <m/>
  </r>
  <r>
    <n v="4164"/>
    <s v="202206-116"/>
    <s v="N"/>
    <x v="3762"/>
    <s v="MES"/>
    <x v="3"/>
    <x v="7"/>
    <x v="29"/>
    <s v=""/>
    <s v=""/>
    <s v=""/>
    <d v="2022-06-20T00:00:00"/>
    <d v="2022-06-20T00:00:00"/>
    <d v="2022-06-20T00:00:00"/>
    <m/>
    <s v="진행"/>
    <m/>
    <m/>
    <m/>
    <s v="우성훈"/>
    <s v="우성훈"/>
    <x v="93"/>
    <s v="노희만"/>
    <m/>
  </r>
  <r>
    <n v="4165"/>
    <s v="202206-117"/>
    <s v="N"/>
    <x v="3763"/>
    <s v="MES"/>
    <x v="3"/>
    <x v="7"/>
    <x v="29"/>
    <n v="2022"/>
    <n v="6"/>
    <n v="26"/>
    <d v="2022-06-20T00:00:00"/>
    <d v="2022-06-20T00:00:00"/>
    <d v="2022-06-20T00:00:00"/>
    <d v="2022-06-20T00:00:00"/>
    <s v="완료"/>
    <m/>
    <m/>
    <m/>
    <s v="김대영"/>
    <s v="김대영"/>
    <x v="93"/>
    <s v="노희만"/>
    <m/>
  </r>
  <r>
    <n v="4166"/>
    <s v="202206-118"/>
    <s v="N"/>
    <x v="3764"/>
    <s v="MES"/>
    <x v="3"/>
    <x v="7"/>
    <x v="29"/>
    <n v="2022"/>
    <n v="6"/>
    <n v="26"/>
    <d v="2022-06-22T00:00:00"/>
    <d v="2022-06-22T00:00:00"/>
    <d v="2022-06-22T00:00:00"/>
    <d v="2022-06-22T00:00:00"/>
    <s v="완료"/>
    <m/>
    <m/>
    <m/>
    <s v="전다해"/>
    <s v="전다해"/>
    <x v="93"/>
    <s v="노희만"/>
    <m/>
  </r>
  <r>
    <n v="4167"/>
    <s v="202206-119"/>
    <s v="N"/>
    <x v="3765"/>
    <s v="IT"/>
    <x v="3"/>
    <x v="7"/>
    <x v="29"/>
    <n v="2022"/>
    <n v="6"/>
    <n v="26"/>
    <d v="2022-06-20T00:00:00"/>
    <d v="2022-06-20T00:00:00"/>
    <d v="2022-06-20T00:00:00"/>
    <d v="2022-06-20T00:00:00"/>
    <s v="완료"/>
    <m/>
    <m/>
    <m/>
    <s v="비손"/>
    <s v="비손"/>
    <x v="111"/>
    <s v="정지범"/>
    <s v="넷아이 설비 우선적 할당 10.30.30.100~127"/>
  </r>
  <r>
    <n v="4168"/>
    <s v="202206-120"/>
    <s v="N"/>
    <x v="3766"/>
    <s v="IT"/>
    <x v="3"/>
    <x v="7"/>
    <x v="29"/>
    <n v="2022"/>
    <n v="6"/>
    <n v="26"/>
    <d v="2022-06-22T00:00:00"/>
    <d v="2022-06-22T00:00:00"/>
    <d v="2022-06-22T00:00:00"/>
    <d v="2022-06-22T00:00:00"/>
    <s v="완료"/>
    <m/>
    <m/>
    <m/>
    <s v="IT"/>
    <s v="IT"/>
    <x v="111"/>
    <s v="정지범"/>
    <s v="이창섭님 동행"/>
  </r>
  <r>
    <n v="4169"/>
    <s v="202206-121"/>
    <s v="N"/>
    <x v="3767"/>
    <s v="IT"/>
    <x v="3"/>
    <x v="7"/>
    <x v="29"/>
    <n v="2022"/>
    <n v="6"/>
    <n v="26"/>
    <d v="2022-06-22T00:00:00"/>
    <d v="2022-06-22T00:00:00"/>
    <d v="2022-06-22T00:00:00"/>
    <d v="2022-06-23T00:00:00"/>
    <s v="완료"/>
    <m/>
    <m/>
    <m/>
    <s v="비손"/>
    <s v="비손"/>
    <x v="111"/>
    <s v="정지범"/>
    <s v="IP 점검 및 대역 할당"/>
  </r>
  <r>
    <n v="4170"/>
    <s v="202206-122"/>
    <s v="N"/>
    <x v="3768"/>
    <s v="MES"/>
    <x v="3"/>
    <x v="7"/>
    <x v="29"/>
    <n v="2022"/>
    <n v="6"/>
    <n v="26"/>
    <d v="2022-06-24T00:00:00"/>
    <d v="2022-06-24T00:00:00"/>
    <d v="2022-06-24T00:00:00"/>
    <d v="2022-06-24T00:00:00"/>
    <s v="완료"/>
    <m/>
    <m/>
    <m/>
    <s v="김현진"/>
    <s v="김현진"/>
    <x v="37"/>
    <s v="이세웅"/>
    <s v="개발완료된 Function SAP Test Server 이관확인 및 점검"/>
  </r>
  <r>
    <n v="4171"/>
    <s v="202206-123"/>
    <s v="N"/>
    <x v="3769"/>
    <s v="SAP"/>
    <x v="3"/>
    <x v="7"/>
    <x v="29"/>
    <n v="2022"/>
    <n v="6"/>
    <n v="26"/>
    <d v="2022-06-24T00:00:00"/>
    <d v="2022-06-24T00:00:00"/>
    <d v="2022-06-24T00:00:00"/>
    <d v="2022-06-24T00:00:00"/>
    <s v="완료"/>
    <m/>
    <m/>
    <m/>
    <s v="이장미"/>
    <s v="이장미"/>
    <x v="37"/>
    <s v="이세웅"/>
    <s v="제품계층 신규적용, 일정 잠정 중단 확인_x000a_기획팀 요청"/>
  </r>
  <r>
    <n v="4172"/>
    <s v="202206-124"/>
    <s v="N"/>
    <x v="3770"/>
    <s v="SAP"/>
    <x v="3"/>
    <x v="7"/>
    <x v="30"/>
    <n v="2022"/>
    <n v="6"/>
    <n v="27"/>
    <d v="2022-06-27T00:00:00"/>
    <d v="2022-06-27T00:00:00"/>
    <d v="2022-06-27T00:00:00"/>
    <d v="2022-06-27T00:00:00"/>
    <s v="완료"/>
    <m/>
    <m/>
    <m/>
    <s v="김현기"/>
    <s v="김현기"/>
    <x v="37"/>
    <s v="이세웅"/>
    <s v="PO번호 : 4500488601, 단위 =&gt; 개수를 가지고 있으나, 확정탭 적용해제_x000a_PO 입고시 오류확인 처리"/>
  </r>
  <r>
    <n v="4173"/>
    <s v="202206-125"/>
    <s v="N"/>
    <x v="3771"/>
    <s v="SAP"/>
    <x v="3"/>
    <x v="7"/>
    <x v="30"/>
    <n v="2022"/>
    <n v="6"/>
    <n v="27"/>
    <d v="2022-06-27T00:00:00"/>
    <d v="2022-06-27T00:00:00"/>
    <d v="2022-06-27T00:00:00"/>
    <d v="2022-06-27T00:00:00"/>
    <s v="완료"/>
    <m/>
    <m/>
    <m/>
    <s v="김형수"/>
    <s v="김형수"/>
    <x v="37"/>
    <s v="이세웅"/>
    <s v="수출 수정 Function 및 프로그램 운영이관처리_x000a_( DDP Or DAP 조건에 따른 출고일자 =&gt; 청구일자 변경 )"/>
  </r>
  <r>
    <n v="4174"/>
    <s v="202206-126"/>
    <s v="N"/>
    <x v="3772"/>
    <s v="SAP"/>
    <x v="3"/>
    <x v="7"/>
    <x v="30"/>
    <n v="2022"/>
    <n v="6"/>
    <n v="27"/>
    <d v="2022-06-27T00:00:00"/>
    <d v="2022-06-27T00:00:00"/>
    <d v="2022-06-27T00:00:00"/>
    <d v="2022-06-27T00:00:00"/>
    <s v="완료"/>
    <m/>
    <m/>
    <m/>
    <s v="정형모"/>
    <s v="정형모"/>
    <x v="37"/>
    <s v="이세웅"/>
    <s v="견적번호 : 136761_x000a_기준정보 Setting에서 해당 건 수량 늘림"/>
  </r>
  <r>
    <n v="4175"/>
    <s v="202206-127"/>
    <s v="N"/>
    <x v="3773"/>
    <s v="SAP"/>
    <x v="3"/>
    <x v="7"/>
    <x v="30"/>
    <n v="2022"/>
    <n v="6"/>
    <n v="27"/>
    <d v="2022-06-28T00:00:00"/>
    <d v="2022-06-28T00:00:00"/>
    <d v="2022-06-28T00:00:00"/>
    <d v="2022-06-28T00:00:00"/>
    <s v="완료"/>
    <m/>
    <m/>
    <m/>
    <s v="강현주"/>
    <s v="강현주"/>
    <x v="37"/>
    <s v="이세웅"/>
    <s v="영업조직 추가요청 : 외주구매팀 ( 318 ) 로 신규작성 가능토록 IMG Setting_x000a_SAP 운영 이관처리"/>
  </r>
  <r>
    <n v="4176"/>
    <s v="202206-128"/>
    <s v="N"/>
    <x v="3774"/>
    <s v="SAP"/>
    <x v="3"/>
    <x v="7"/>
    <x v="30"/>
    <n v="2022"/>
    <n v="6"/>
    <n v="27"/>
    <d v="2022-06-28T00:00:00"/>
    <d v="2022-06-28T00:00:00"/>
    <d v="2022-06-28T00:00:00"/>
    <d v="2022-06-28T00:00:00"/>
    <s v="완료"/>
    <m/>
    <m/>
    <m/>
    <s v="조한이"/>
    <s v="조한이"/>
    <x v="37"/>
    <s v="이세웅"/>
    <s v="견적번호  136717  ( 1008191, 1008186 )_x000a_원가추정시 CBO Table에 해당 공정에 대한 원가상세 존재x, 안내"/>
  </r>
  <r>
    <n v="4177"/>
    <s v="202206-129"/>
    <s v="N"/>
    <x v="3775"/>
    <s v="SAP"/>
    <x v="3"/>
    <x v="7"/>
    <x v="30"/>
    <n v="2022"/>
    <n v="6"/>
    <n v="27"/>
    <d v="2022-06-28T00:00:00"/>
    <d v="2022-06-28T00:00:00"/>
    <d v="2022-06-28T00:00:00"/>
    <d v="2022-06-28T00:00:00"/>
    <s v="완료"/>
    <m/>
    <m/>
    <m/>
    <s v="김재현"/>
    <s v="김재현"/>
    <x v="37"/>
    <s v="이세웅"/>
    <s v="2022년 자료작성건 모두 삭제처리( 영업매출 및 생산계획 )_x000a_바뀐 영업조직으로 영업 Status 상태 Table 마스터 정비 등"/>
  </r>
  <r>
    <n v="4178"/>
    <s v="202206-130"/>
    <s v="N"/>
    <x v="3776"/>
    <s v="SAP"/>
    <x v="3"/>
    <x v="7"/>
    <x v="30"/>
    <n v="2022"/>
    <n v="6"/>
    <n v="27"/>
    <d v="2022-06-29T00:00:00"/>
    <d v="2022-06-29T00:00:00"/>
    <d v="2022-06-29T00:00:00"/>
    <d v="2022-06-29T00:00:00"/>
    <s v="완료"/>
    <m/>
    <m/>
    <m/>
    <s v="정명준 "/>
    <s v="정명준 "/>
    <x v="37"/>
    <s v="이세웅"/>
    <s v="견적번호 : 136347 작성완료이후에, 판매문서 작성완료됨_x000a_해당 판매문서가 CBO Table 미존재, 해당건 수정처리  ( 332914 )"/>
  </r>
  <r>
    <n v="4179"/>
    <s v="202206-131"/>
    <s v="N"/>
    <x v="3777"/>
    <s v="SAP"/>
    <x v="3"/>
    <x v="7"/>
    <x v="30"/>
    <n v="2022"/>
    <n v="6"/>
    <n v="27"/>
    <d v="2022-06-30T00:00:00"/>
    <d v="2022-06-30T00:00:00"/>
    <d v="2022-06-30T00:00:00"/>
    <d v="2022-06-30T00:00:00"/>
    <s v="완료"/>
    <m/>
    <m/>
    <m/>
    <s v="유경봉"/>
    <s v="유경봉"/>
    <x v="37"/>
    <s v="이세웅"/>
    <s v="상품매출-수기(4110105) 계정 작성시, 오류발생_x000a_해당건 전표분할 마스터에서 등록처리"/>
  </r>
  <r>
    <n v="4180"/>
    <s v="202206-132"/>
    <s v="N"/>
    <x v="3778"/>
    <s v="SAP"/>
    <x v="3"/>
    <x v="7"/>
    <x v="30"/>
    <n v="2022"/>
    <n v="6"/>
    <n v="27"/>
    <d v="2022-06-30T00:00:00"/>
    <d v="2022-06-30T00:00:00"/>
    <d v="2022-06-30T00:00:00"/>
    <d v="2022-06-30T00:00:00"/>
    <s v="완료"/>
    <m/>
    <m/>
    <m/>
    <s v="권민경"/>
    <s v="권민경"/>
    <x v="37"/>
    <s v="이세웅"/>
    <s v="송장번호 : 5105686838, 동광팀버_x000a_MRM8 T-CODE에서 해당건 정상처리(취소) 확인 후 전달"/>
  </r>
  <r>
    <n v="4181"/>
    <s v="202206-133"/>
    <s v="N"/>
    <x v="3779"/>
    <s v="그룹웨어"/>
    <x v="3"/>
    <x v="7"/>
    <x v="30"/>
    <n v="2022"/>
    <n v="6"/>
    <n v="27"/>
    <s v="2022-06-27"/>
    <s v="2022-06-27"/>
    <s v="2022-06-27"/>
    <s v="2022-06-27"/>
    <s v="완료"/>
    <m/>
    <m/>
    <m/>
    <s v="최영범"/>
    <s v="최영범"/>
    <x v="113"/>
    <s v="정환규"/>
    <s v="HR팀 요청으로 미사용계정 삭제_x000a_15명"/>
  </r>
  <r>
    <n v="4182"/>
    <s v="202206-134"/>
    <s v="N"/>
    <x v="3780"/>
    <s v="그룹웨어"/>
    <x v="3"/>
    <x v="7"/>
    <x v="30"/>
    <n v="2022"/>
    <n v="6"/>
    <n v="27"/>
    <s v="2022-06-27"/>
    <s v="2022-06-27"/>
    <s v="2022-06-27"/>
    <s v="2022-06-27"/>
    <s v="완료"/>
    <m/>
    <m/>
    <m/>
    <s v="박슬기"/>
    <s v="박슬기"/>
    <x v="113"/>
    <s v="정환규"/>
    <s v="Hr팀 요청으로 휴가신청서 삭제요청_x000a_기안자: 이해범"/>
  </r>
  <r>
    <n v="4183"/>
    <s v="202206-135"/>
    <s v="N"/>
    <x v="3781"/>
    <s v="그룹웨어"/>
    <x v="3"/>
    <x v="7"/>
    <x v="30"/>
    <n v="2022"/>
    <n v="6"/>
    <n v="27"/>
    <s v="2022-06-28"/>
    <s v="2022-06-28"/>
    <s v="2022-06-28"/>
    <s v="2022-06-28"/>
    <s v="완료"/>
    <m/>
    <m/>
    <m/>
    <s v="유경봉"/>
    <s v="유경봉"/>
    <x v="113"/>
    <s v="정환규"/>
    <s v="전자결재 경조금지급신청서 작성시 오류발생_x000a_인사정보 기본정보 누락으로 오류발생, 해당정보 업데이트후 정상완료"/>
  </r>
  <r>
    <n v="4184"/>
    <s v="202206-136"/>
    <s v="N"/>
    <x v="3782"/>
    <s v="infra"/>
    <x v="3"/>
    <x v="7"/>
    <x v="30"/>
    <n v="2022"/>
    <n v="6"/>
    <n v="27"/>
    <s v="2022-06-28"/>
    <s v="2022-06-28"/>
    <s v="2022-06-28"/>
    <s v="2022-06-28"/>
    <s v="완료"/>
    <m/>
    <m/>
    <m/>
    <s v="정지범"/>
    <s v="정지범"/>
    <x v="113"/>
    <s v="정환규"/>
    <s v="현재까지 구축된 가상화서버 정리 내용공유_x000a_-hostname . IP 계정정보"/>
  </r>
  <r>
    <n v="4185"/>
    <s v="202206-137"/>
    <s v="N"/>
    <x v="3783"/>
    <s v="그룹웨어"/>
    <x v="3"/>
    <x v="7"/>
    <x v="30"/>
    <n v="2022"/>
    <n v="6"/>
    <n v="27"/>
    <s v="2022-06-29"/>
    <s v="2022-06-29"/>
    <s v="2022-06-29"/>
    <s v="2022-06-29"/>
    <s v="완료"/>
    <m/>
    <m/>
    <m/>
    <s v="임성현"/>
    <s v="임성현"/>
    <x v="113"/>
    <s v="정환규"/>
    <s v="세금계산서 안내메일 수신시 스팸처리되어 _x000a_해당업체 도메인 주소 허용 룰 적용"/>
  </r>
  <r>
    <n v="4186"/>
    <s v="202206-138"/>
    <s v="N"/>
    <x v="3784"/>
    <s v="infra"/>
    <x v="3"/>
    <x v="7"/>
    <x v="30"/>
    <n v="2022"/>
    <n v="7"/>
    <n v="28"/>
    <s v="2022-06-29"/>
    <s v="2022-06-29"/>
    <s v="2022-06-29"/>
    <s v="2022-07-06"/>
    <s v="완료"/>
    <m/>
    <m/>
    <m/>
    <s v="전세훈"/>
    <s v="전세훈"/>
    <x v="113"/>
    <s v="정환규"/>
    <s v="예산 현장에서 사용중인 서버렉 에 맞는 선반4개 요청_x000a_- 해당랙 맞는 선반 찾는중"/>
  </r>
  <r>
    <n v="4187"/>
    <s v="202206-139"/>
    <s v="N"/>
    <x v="3785"/>
    <s v="그룹웨어"/>
    <x v="3"/>
    <x v="7"/>
    <x v="30"/>
    <n v="2022"/>
    <n v="7"/>
    <n v="28"/>
    <s v="2022-06-29"/>
    <s v="2022-06-29"/>
    <s v="2022-06-29"/>
    <s v="2022-07-06"/>
    <s v="완료"/>
    <m/>
    <m/>
    <m/>
    <s v="최근영"/>
    <s v="최근영"/>
    <x v="113"/>
    <s v="정환규"/>
    <s v="신규도메인 변경예정일 : 7월15일_x000a_해당일자 전 사전준비작업 및 가이드문서 제작"/>
  </r>
  <r>
    <n v="4188"/>
    <s v="202206-140"/>
    <s v="N"/>
    <x v="3673"/>
    <s v="helpdesk"/>
    <x v="3"/>
    <x v="7"/>
    <x v="29"/>
    <n v="2022"/>
    <n v="6"/>
    <n v="26"/>
    <d v="2022-06-24T00:00:00"/>
    <d v="2022-06-24T00:00:00"/>
    <d v="2022-06-24T00:00:00"/>
    <d v="2022-06-24T00:00:00"/>
    <s v="완료"/>
    <m/>
    <m/>
    <m/>
    <s v="이민"/>
    <s v="이민"/>
    <x v="112"/>
    <s v="이창섭"/>
    <m/>
  </r>
  <r>
    <n v="4189"/>
    <s v="202206-141"/>
    <s v="N"/>
    <x v="3786"/>
    <s v="helpdesk"/>
    <x v="3"/>
    <x v="7"/>
    <x v="29"/>
    <n v="2022"/>
    <n v="6"/>
    <n v="26"/>
    <d v="2022-06-24T00:00:00"/>
    <d v="2022-06-24T00:00:00"/>
    <d v="2022-06-24T00:00:00"/>
    <d v="2022-06-24T00:00:00"/>
    <s v="완료"/>
    <m/>
    <m/>
    <m/>
    <s v="최원영"/>
    <s v="최원영"/>
    <x v="112"/>
    <s v="이창섭"/>
    <m/>
  </r>
  <r>
    <n v="4190"/>
    <s v="202206-142"/>
    <s v="N"/>
    <x v="3787"/>
    <s v="helpdesk"/>
    <x v="3"/>
    <x v="7"/>
    <x v="29"/>
    <n v="2022"/>
    <n v="6"/>
    <n v="26"/>
    <d v="2022-06-24T00:00:00"/>
    <d v="2022-06-24T00:00:00"/>
    <d v="2022-06-24T00:00:00"/>
    <d v="2022-06-24T00:00:00"/>
    <s v="완료"/>
    <m/>
    <m/>
    <m/>
    <s v="강도현"/>
    <s v="강도현"/>
    <x v="112"/>
    <s v="이창섭"/>
    <m/>
  </r>
  <r>
    <n v="4191"/>
    <s v="202206-143"/>
    <s v="N"/>
    <x v="3788"/>
    <s v="helpdesk"/>
    <x v="3"/>
    <x v="7"/>
    <x v="29"/>
    <n v="2022"/>
    <n v="6"/>
    <n v="26"/>
    <d v="2022-06-24T00:00:00"/>
    <d v="2022-06-24T00:00:00"/>
    <d v="2022-06-24T00:00:00"/>
    <d v="2022-06-24T00:00:00"/>
    <s v="완료"/>
    <m/>
    <m/>
    <m/>
    <s v="이승화"/>
    <s v="이승화"/>
    <x v="112"/>
    <s v="이창섭"/>
    <m/>
  </r>
  <r>
    <n v="4192"/>
    <s v="202206-144"/>
    <s v="N"/>
    <x v="3789"/>
    <s v="helpdesk"/>
    <x v="3"/>
    <x v="7"/>
    <x v="29"/>
    <n v="2022"/>
    <n v="6"/>
    <n v="26"/>
    <d v="2022-06-24T00:00:00"/>
    <d v="2022-06-24T00:00:00"/>
    <d v="2022-06-24T00:00:00"/>
    <d v="2022-06-24T00:00:00"/>
    <s v="완료"/>
    <m/>
    <m/>
    <m/>
    <s v="김도희"/>
    <s v="김도희"/>
    <x v="112"/>
    <s v="이창섭"/>
    <m/>
  </r>
  <r>
    <n v="4193"/>
    <s v="202206-145"/>
    <s v="N"/>
    <x v="3790"/>
    <s v="helpdesk"/>
    <x v="3"/>
    <x v="7"/>
    <x v="30"/>
    <n v="2022"/>
    <n v="6"/>
    <n v="27"/>
    <d v="2022-06-27T00:00:00"/>
    <d v="2022-06-27T00:00:00"/>
    <d v="2022-06-27T00:00:00"/>
    <d v="2022-06-27T00:00:00"/>
    <s v="완료"/>
    <m/>
    <m/>
    <m/>
    <s v="석진화"/>
    <s v="석진화"/>
    <x v="112"/>
    <s v="이창섭"/>
    <m/>
  </r>
  <r>
    <n v="4194"/>
    <s v="202206-146"/>
    <s v="N"/>
    <x v="3791"/>
    <s v="helpdesk"/>
    <x v="3"/>
    <x v="7"/>
    <x v="30"/>
    <s v=""/>
    <s v=""/>
    <s v=""/>
    <d v="2022-06-27T00:00:00"/>
    <d v="2022-06-27T00:00:00"/>
    <d v="2022-06-27T00:00:00"/>
    <m/>
    <s v="대기"/>
    <m/>
    <m/>
    <m/>
    <s v="이창섭"/>
    <s v="이창섭"/>
    <x v="115"/>
    <s v="이용휘"/>
    <m/>
  </r>
  <r>
    <n v="4195"/>
    <s v="202206-147"/>
    <s v="N"/>
    <x v="3792"/>
    <s v="helpdesk"/>
    <x v="3"/>
    <x v="7"/>
    <x v="30"/>
    <n v="2022"/>
    <n v="6"/>
    <n v="27"/>
    <d v="2022-06-27T00:00:00"/>
    <d v="2022-06-27T00:00:00"/>
    <d v="2022-06-27T00:00:00"/>
    <d v="2022-06-27T00:00:00"/>
    <s v="완료"/>
    <m/>
    <m/>
    <m/>
    <s v="이익인"/>
    <s v="이익인"/>
    <x v="112"/>
    <s v="이창섭"/>
    <m/>
  </r>
  <r>
    <n v="4196"/>
    <s v="202206-148"/>
    <s v="N"/>
    <x v="3793"/>
    <s v="helpdesk"/>
    <x v="3"/>
    <x v="7"/>
    <x v="30"/>
    <n v="2022"/>
    <n v="6"/>
    <n v="27"/>
    <d v="2022-06-27T00:00:00"/>
    <d v="2022-06-27T00:00:00"/>
    <d v="2022-06-27T00:00:00"/>
    <d v="2022-06-27T00:00:00"/>
    <s v="완료"/>
    <m/>
    <m/>
    <m/>
    <s v="전성호"/>
    <s v="전성호"/>
    <x v="112"/>
    <s v="이창섭"/>
    <m/>
  </r>
  <r>
    <n v="4197"/>
    <s v="202206-149"/>
    <s v="N"/>
    <x v="3794"/>
    <s v="helpdesk"/>
    <x v="3"/>
    <x v="7"/>
    <x v="30"/>
    <n v="2022"/>
    <n v="6"/>
    <n v="27"/>
    <d v="2022-06-27T00:00:00"/>
    <d v="2022-06-27T00:00:00"/>
    <d v="2022-06-27T00:00:00"/>
    <d v="2022-06-27T00:00:00"/>
    <s v="완료"/>
    <m/>
    <m/>
    <m/>
    <s v="윤규랑"/>
    <s v="윤규랑"/>
    <x v="112"/>
    <s v="이창섭"/>
    <m/>
  </r>
  <r>
    <n v="4198"/>
    <s v="202206-150"/>
    <s v="N"/>
    <x v="3795"/>
    <s v="helpdesk"/>
    <x v="3"/>
    <x v="7"/>
    <x v="30"/>
    <n v="2022"/>
    <n v="6"/>
    <n v="27"/>
    <d v="2022-06-28T00:00:00"/>
    <d v="2022-06-28T00:00:00"/>
    <d v="2022-06-28T00:00:00"/>
    <d v="2022-06-28T00:00:00"/>
    <s v="완료"/>
    <m/>
    <m/>
    <m/>
    <s v="이익인"/>
    <s v="이익인"/>
    <x v="112"/>
    <s v="이창섭"/>
    <m/>
  </r>
  <r>
    <n v="4199"/>
    <s v="202206-151"/>
    <s v="N"/>
    <x v="3796"/>
    <s v="helpdesk"/>
    <x v="3"/>
    <x v="7"/>
    <x v="30"/>
    <n v="2022"/>
    <n v="6"/>
    <n v="27"/>
    <d v="2022-06-28T00:00:00"/>
    <d v="2022-06-28T00:00:00"/>
    <d v="2022-06-28T00:00:00"/>
    <d v="2022-06-28T00:00:00"/>
    <s v="완료"/>
    <m/>
    <m/>
    <m/>
    <s v="김우리"/>
    <s v="김우리"/>
    <x v="112"/>
    <s v="이창섭"/>
    <m/>
  </r>
  <r>
    <n v="4200"/>
    <s v="202206-152"/>
    <s v="N"/>
    <x v="3797"/>
    <s v="helpdesk"/>
    <x v="3"/>
    <x v="7"/>
    <x v="30"/>
    <n v="2022"/>
    <n v="6"/>
    <n v="27"/>
    <d v="2022-06-28T00:00:00"/>
    <d v="2022-06-28T00:00:00"/>
    <d v="2022-06-28T00:00:00"/>
    <d v="2022-06-29T00:00:00"/>
    <s v="완료"/>
    <m/>
    <m/>
    <m/>
    <s v="윤규랑"/>
    <s v="윤규랑"/>
    <x v="112"/>
    <s v="이창섭"/>
    <m/>
  </r>
  <r>
    <n v="4201"/>
    <s v="202206-153"/>
    <s v="N"/>
    <x v="3798"/>
    <s v="helpdesk"/>
    <x v="3"/>
    <x v="7"/>
    <x v="30"/>
    <n v="2022"/>
    <n v="6"/>
    <n v="27"/>
    <d v="2022-06-28T00:00:00"/>
    <d v="2022-06-28T00:00:00"/>
    <d v="2022-06-28T00:00:00"/>
    <d v="2022-06-29T00:00:00"/>
    <s v="완료"/>
    <m/>
    <m/>
    <m/>
    <s v="구정회"/>
    <s v="구정회"/>
    <x v="112"/>
    <s v="이창섭"/>
    <m/>
  </r>
  <r>
    <n v="4202"/>
    <s v="202206-154"/>
    <s v="N"/>
    <x v="3799"/>
    <s v="helpdesk"/>
    <x v="3"/>
    <x v="7"/>
    <x v="30"/>
    <n v="2022"/>
    <n v="6"/>
    <n v="27"/>
    <d v="2022-06-28T00:00:00"/>
    <d v="2022-06-28T00:00:00"/>
    <d v="2022-06-28T00:00:00"/>
    <d v="2022-06-29T00:00:00"/>
    <s v="완료"/>
    <m/>
    <m/>
    <m/>
    <s v="송치관"/>
    <s v="송치관"/>
    <x v="112"/>
    <s v="이창섭"/>
    <m/>
  </r>
  <r>
    <n v="4203"/>
    <s v="202206-155"/>
    <s v="N"/>
    <x v="3800"/>
    <s v="helpdesk"/>
    <x v="3"/>
    <x v="7"/>
    <x v="30"/>
    <n v="2022"/>
    <n v="6"/>
    <n v="27"/>
    <d v="2022-06-29T00:00:00"/>
    <d v="2022-06-29T00:00:00"/>
    <d v="2022-06-29T00:00:00"/>
    <d v="2022-06-29T00:00:00"/>
    <s v="완료"/>
    <m/>
    <m/>
    <m/>
    <s v="서준혁"/>
    <s v="서준혁"/>
    <x v="112"/>
    <s v="이창섭"/>
    <m/>
  </r>
  <r>
    <n v="4204"/>
    <s v="202206-156"/>
    <s v="N"/>
    <x v="3801"/>
    <s v="helpdesk"/>
    <x v="3"/>
    <x v="7"/>
    <x v="30"/>
    <n v="2022"/>
    <n v="6"/>
    <n v="27"/>
    <d v="2022-06-29T00:00:00"/>
    <d v="2022-06-29T00:00:00"/>
    <d v="2022-06-29T00:00:00"/>
    <d v="2022-06-29T00:00:00"/>
    <s v="완료"/>
    <m/>
    <m/>
    <m/>
    <s v="이승민"/>
    <s v="이승민"/>
    <x v="112"/>
    <s v="이창섭"/>
    <m/>
  </r>
  <r>
    <n v="4205"/>
    <s v="202206-157"/>
    <s v="N"/>
    <x v="3802"/>
    <s v="helpdesk"/>
    <x v="3"/>
    <x v="7"/>
    <x v="30"/>
    <n v="2022"/>
    <n v="6"/>
    <n v="27"/>
    <d v="2022-06-29T00:00:00"/>
    <d v="2022-06-29T00:00:00"/>
    <d v="2022-06-29T00:00:00"/>
    <d v="2022-06-29T00:00:00"/>
    <s v="완료"/>
    <m/>
    <m/>
    <m/>
    <s v="최근영"/>
    <s v="최근영"/>
    <x v="112"/>
    <s v="이창섭"/>
    <m/>
  </r>
  <r>
    <n v="4206"/>
    <s v="202206-158"/>
    <s v="N"/>
    <x v="3803"/>
    <s v="MES"/>
    <x v="3"/>
    <x v="7"/>
    <x v="29"/>
    <n v="2022"/>
    <n v="6"/>
    <n v="27"/>
    <d v="2022-06-20T00:00:00"/>
    <d v="2022-06-20T00:00:00"/>
    <d v="2022-06-20T00:00:00"/>
    <d v="2022-06-28T00:00:00"/>
    <s v="완료"/>
    <m/>
    <m/>
    <m/>
    <s v="이규민/ 이태경"/>
    <s v="이규민/ 이태경"/>
    <x v="93"/>
    <s v="노희만"/>
    <m/>
  </r>
  <r>
    <n v="4207"/>
    <s v="202206-159"/>
    <s v="N"/>
    <x v="3804"/>
    <s v="MES"/>
    <x v="3"/>
    <x v="7"/>
    <x v="29"/>
    <s v=""/>
    <s v=""/>
    <s v=""/>
    <d v="2022-06-20T00:00:00"/>
    <d v="2022-06-20T00:00:00"/>
    <d v="2022-06-20T00:00:00"/>
    <m/>
    <s v="진행"/>
    <m/>
    <m/>
    <m/>
    <s v="우성훈"/>
    <s v="우성훈"/>
    <x v="93"/>
    <s v="노희만"/>
    <m/>
  </r>
  <r>
    <n v="4208"/>
    <s v="202206-160"/>
    <s v="N"/>
    <x v="3805"/>
    <s v="MES"/>
    <x v="3"/>
    <x v="7"/>
    <x v="30"/>
    <n v="2022"/>
    <n v="6"/>
    <n v="27"/>
    <d v="2022-06-30T00:00:00"/>
    <d v="2022-06-30T00:00:00"/>
    <d v="2022-06-30T00:00:00"/>
    <d v="2022-06-30T00:00:00"/>
    <s v="완료"/>
    <m/>
    <m/>
    <m/>
    <s v="신동열"/>
    <s v="신동열"/>
    <x v="93"/>
    <s v="노희만"/>
    <m/>
  </r>
  <r>
    <n v="4209"/>
    <s v="202206-161"/>
    <s v="N"/>
    <x v="3806"/>
    <s v="MES"/>
    <x v="3"/>
    <x v="7"/>
    <x v="30"/>
    <n v="2022"/>
    <n v="6"/>
    <n v="27"/>
    <d v="2022-06-29T00:00:00"/>
    <d v="2022-06-29T00:00:00"/>
    <d v="2022-06-29T00:00:00"/>
    <d v="2022-06-30T00:00:00"/>
    <s v="완료"/>
    <m/>
    <m/>
    <m/>
    <s v="이규민"/>
    <s v="이규민"/>
    <x v="93"/>
    <s v="노희만"/>
    <m/>
  </r>
  <r>
    <n v="4210"/>
    <s v="202206-162"/>
    <s v="N"/>
    <x v="3807"/>
    <s v="NETWORK"/>
    <x v="3"/>
    <x v="7"/>
    <x v="30"/>
    <n v="2022"/>
    <n v="6"/>
    <n v="27"/>
    <d v="2022-06-27T00:00:00"/>
    <d v="2022-06-27T00:00:00"/>
    <d v="2022-06-27T00:00:00"/>
    <d v="2022-06-27T00:00:00"/>
    <s v="완료"/>
    <m/>
    <m/>
    <m/>
    <s v="이창섭"/>
    <s v="이창섭"/>
    <x v="111"/>
    <s v="정지범"/>
    <m/>
  </r>
  <r>
    <n v="4211"/>
    <s v="202206-163"/>
    <s v="N"/>
    <x v="3808"/>
    <s v="IT"/>
    <x v="3"/>
    <x v="7"/>
    <x v="30"/>
    <n v="2022"/>
    <n v="6"/>
    <n v="27"/>
    <d v="2022-06-29T00:00:00"/>
    <d v="2022-06-29T00:00:00"/>
    <d v="2022-06-29T00:00:00"/>
    <d v="2022-06-29T00:00:00"/>
    <s v="완료"/>
    <m/>
    <m/>
    <m/>
    <s v="안영환"/>
    <s v="안영환"/>
    <x v="111"/>
    <s v="정지범"/>
    <m/>
  </r>
  <r>
    <n v="4212"/>
    <s v="202206-164"/>
    <s v="N"/>
    <x v="3809"/>
    <s v="IT"/>
    <x v="3"/>
    <x v="7"/>
    <x v="30"/>
    <n v="2022"/>
    <n v="6"/>
    <n v="27"/>
    <d v="2022-06-30T00:00:00"/>
    <d v="2022-06-30T00:00:00"/>
    <d v="2022-06-30T00:00:00"/>
    <d v="2022-06-30T00:00:00"/>
    <s v="완료"/>
    <m/>
    <m/>
    <m/>
    <s v="IT"/>
    <s v="IT"/>
    <x v="111"/>
    <s v="정지범"/>
    <m/>
  </r>
  <r>
    <n v="4213"/>
    <s v="202207-001"/>
    <s v="N"/>
    <x v="3810"/>
    <s v="IT"/>
    <x v="3"/>
    <x v="8"/>
    <x v="30"/>
    <n v="2022"/>
    <n v="7"/>
    <n v="27"/>
    <d v="2022-07-01T00:00:00"/>
    <d v="2022-07-01T00:00:00"/>
    <d v="2022-07-01T00:00:00"/>
    <d v="2022-07-01T00:00:00"/>
    <s v="완료"/>
    <m/>
    <m/>
    <m/>
    <s v="비손"/>
    <s v="비손"/>
    <x v="111"/>
    <s v="정지범"/>
    <s v="젠트넷 최승진 주임한테 전달"/>
  </r>
  <r>
    <n v="4214"/>
    <s v="202207-002"/>
    <s v="N"/>
    <x v="3811"/>
    <s v="그룹웨어"/>
    <x v="3"/>
    <x v="8"/>
    <x v="30"/>
    <n v="2022"/>
    <n v="7"/>
    <n v="27"/>
    <d v="2022-07-01T00:00:00"/>
    <d v="2022-07-01T00:00:00"/>
    <d v="2022-07-01T00:00:00"/>
    <d v="2022-07-01T00:00:00"/>
    <s v="완료"/>
    <m/>
    <m/>
    <m/>
    <s v="최영범"/>
    <s v="최영범"/>
    <x v="37"/>
    <s v="이세웅"/>
    <s v="GW Data 내용 전달"/>
  </r>
  <r>
    <n v="4215"/>
    <s v="202207-003"/>
    <s v="N"/>
    <x v="3812"/>
    <s v="MES"/>
    <x v="3"/>
    <x v="8"/>
    <x v="30"/>
    <n v="2022"/>
    <n v="7"/>
    <n v="27"/>
    <d v="2022-07-01T00:00:00"/>
    <d v="2022-07-01T00:00:00"/>
    <d v="2022-07-01T00:00:00"/>
    <d v="2022-07-01T00:00:00"/>
    <s v="완료"/>
    <m/>
    <m/>
    <m/>
    <s v="우성훈"/>
    <s v="우성훈"/>
    <x v="37"/>
    <s v="이세웅"/>
    <s v="총 4건의 재고 data 확인 후, MES 처리작업 진행"/>
  </r>
  <r>
    <n v="4216"/>
    <s v="202207-004"/>
    <s v="N"/>
    <x v="3813"/>
    <s v="SAP"/>
    <x v="3"/>
    <x v="8"/>
    <x v="31"/>
    <n v="2022"/>
    <n v="7"/>
    <n v="28"/>
    <d v="2022-07-04T00:00:00"/>
    <d v="2022-07-04T00:00:00"/>
    <d v="2022-07-04T00:00:00"/>
    <d v="2022-07-04T00:00:00"/>
    <s v="완료"/>
    <m/>
    <m/>
    <m/>
    <s v="이지혜"/>
    <s v="이지혜"/>
    <x v="37"/>
    <s v="이세웅"/>
    <s v="S/O번호 : 331746 건에 대한 매출조정 내역 확인_x000a_오류 Inforamtion으로 후 처리 진행가능"/>
  </r>
  <r>
    <n v="4217"/>
    <s v="202207-005"/>
    <s v="N"/>
    <x v="3814"/>
    <s v="E-Accouting"/>
    <x v="3"/>
    <x v="8"/>
    <x v="31"/>
    <n v="2022"/>
    <n v="7"/>
    <n v="28"/>
    <d v="2022-07-04T00:00:00"/>
    <d v="2022-07-04T00:00:00"/>
    <d v="2022-07-04T00:00:00"/>
    <d v="2022-07-04T00:00:00"/>
    <s v="완료"/>
    <m/>
    <m/>
    <m/>
    <s v="임현철"/>
    <s v="임현철"/>
    <x v="37"/>
    <s v="이세웅"/>
    <s v="원가팀 코스트센터 변경작업, e-accouting 자동전송으로_x000a_6월 마감기표 오류발생, 해당건 확인 후 재 i/f 수행작업 및 확인"/>
  </r>
  <r>
    <n v="4218"/>
    <s v="202207-006"/>
    <s v="N"/>
    <x v="3815"/>
    <s v="SAP"/>
    <x v="3"/>
    <x v="8"/>
    <x v="31"/>
    <n v="2022"/>
    <n v="7"/>
    <n v="28"/>
    <d v="2022-07-05T00:00:00"/>
    <d v="2022-07-05T00:00:00"/>
    <d v="2022-07-05T00:00:00"/>
    <d v="2022-07-05T00:00:00"/>
    <s v="완료"/>
    <m/>
    <m/>
    <m/>
    <s v="최근영"/>
    <s v="최근영"/>
    <x v="37"/>
    <s v="이세웅"/>
    <s v="MES 개발사항 CHECK 및 출하 프로세스 업무 논의 진행"/>
  </r>
  <r>
    <n v="4219"/>
    <s v="202207-007"/>
    <s v="N"/>
    <x v="3816"/>
    <s v="SAP"/>
    <x v="3"/>
    <x v="8"/>
    <x v="31"/>
    <n v="2022"/>
    <n v="7"/>
    <n v="28"/>
    <d v="2022-07-06T00:00:00"/>
    <d v="2022-07-06T00:00:00"/>
    <d v="2022-07-06T00:00:00"/>
    <d v="2022-07-06T00:00:00"/>
    <s v="완료"/>
    <m/>
    <m/>
    <m/>
    <s v="정민주"/>
    <s v="정민주"/>
    <x v="37"/>
    <s v="이세웅"/>
    <s v="판매문서번호 : 331721 , 329611  두건 진행처리"/>
  </r>
  <r>
    <n v="4220"/>
    <s v="202207-008"/>
    <s v="N"/>
    <x v="3817"/>
    <s v="SAP"/>
    <x v="3"/>
    <x v="8"/>
    <x v="31"/>
    <n v="2022"/>
    <n v="7"/>
    <n v="28"/>
    <d v="2022-07-06T00:00:00"/>
    <d v="2022-07-06T00:00:00"/>
    <d v="2022-07-06T00:00:00"/>
    <d v="2022-07-06T00:00:00"/>
    <s v="완료"/>
    <m/>
    <m/>
    <m/>
    <s v="유경봉"/>
    <s v="유경봉"/>
    <x v="37"/>
    <s v="이세웅"/>
    <s v="환율차이계정오류발생,_x000a_OB09 IMG Setting 처리, 현업요구조건에 따른 GL계정 설정작업"/>
  </r>
  <r>
    <n v="4221"/>
    <s v="202207-009"/>
    <s v="N"/>
    <x v="3818"/>
    <s v="SAP"/>
    <x v="3"/>
    <x v="8"/>
    <x v="31"/>
    <n v="2022"/>
    <n v="7"/>
    <n v="28"/>
    <d v="2022-07-06T00:00:00"/>
    <d v="2022-07-06T00:00:00"/>
    <d v="2022-07-06T00:00:00"/>
    <d v="2022-07-06T00:00:00"/>
    <s v="완료"/>
    <m/>
    <m/>
    <m/>
    <s v="김미경"/>
    <s v="김미경"/>
    <x v="37"/>
    <s v="이세웅"/>
    <s v="ZMMR0140 에서, 해당 납품플랜트에 대한 내용 1320 =&gt; 1310 플랜트_x000a_해당 자재코드가 1310 플랜트 자재, 안내진행"/>
  </r>
  <r>
    <n v="4222"/>
    <s v="202207-010"/>
    <s v="N"/>
    <x v="3819"/>
    <s v="SAP"/>
    <x v="3"/>
    <x v="8"/>
    <x v="31"/>
    <n v="2022"/>
    <n v="7"/>
    <n v="28"/>
    <d v="2022-07-06T00:00:00"/>
    <d v="2022-07-06T00:00:00"/>
    <d v="2022-07-06T00:00:00"/>
    <d v="2022-07-06T00:00:00"/>
    <s v="완료"/>
    <m/>
    <m/>
    <m/>
    <s v="한갑수"/>
    <s v="한갑수"/>
    <x v="37"/>
    <s v="이세웅"/>
    <s v="운영 :  RFC_MES / rfc_mes1@ 로 생성"/>
  </r>
  <r>
    <n v="4223"/>
    <s v="202207-011"/>
    <s v="N"/>
    <x v="3820"/>
    <s v="SAP"/>
    <x v="3"/>
    <x v="8"/>
    <x v="31"/>
    <n v="2022"/>
    <n v="7"/>
    <n v="28"/>
    <d v="2022-07-07T00:00:00"/>
    <d v="2022-07-07T00:00:00"/>
    <d v="2022-07-07T00:00:00"/>
    <d v="2022-07-07T00:00:00"/>
    <s v="완료"/>
    <m/>
    <m/>
    <m/>
    <s v="김인호"/>
    <s v="김인호"/>
    <x v="37"/>
    <s v="이세웅"/>
    <s v="영업문서:331579, DN:8000472927, 22년 04월 영업문서 생성시 오류,_x000a_해당건 22.06월 마감 시, 매출진행 후, 매출처리 후 매출조정시 회계기표오류_x000a_매출조정 단가 입력시 오류(USD, 원화로 입력오류 등) 처리진행"/>
  </r>
  <r>
    <n v="4224"/>
    <s v="202207-012"/>
    <s v="N"/>
    <x v="3821"/>
    <s v="SAP"/>
    <x v="3"/>
    <x v="8"/>
    <x v="31"/>
    <n v="2022"/>
    <n v="7"/>
    <n v="28"/>
    <d v="2022-07-08T00:00:00"/>
    <d v="2022-07-08T00:00:00"/>
    <d v="2022-07-08T00:00:00"/>
    <d v="2022-07-08T00:00:00"/>
    <s v="완료"/>
    <m/>
    <m/>
    <m/>
    <s v="유경봉"/>
    <s v="유경봉"/>
    <x v="37"/>
    <s v="이세웅"/>
    <s v="해당건 수출 매출처리(331579), 6월 매출확정이후 _x000a_미지급비(운반비-2144055)/수출내륙운송(5113245) 금액확인요청_x000a_1100004033=&gt;전표발생으로 금액과대, 현업안내"/>
  </r>
  <r>
    <n v="4225"/>
    <s v="202207-013"/>
    <s v="N"/>
    <x v="3822"/>
    <s v="그룹웨어"/>
    <x v="3"/>
    <x v="8"/>
    <x v="31"/>
    <n v="2022"/>
    <n v="7"/>
    <n v="28"/>
    <s v="2022-07-04"/>
    <s v="2022-07-04"/>
    <s v="2022-07-04"/>
    <s v="2022-07-04"/>
    <s v="완료"/>
    <m/>
    <m/>
    <m/>
    <s v="최영범"/>
    <s v="최영범"/>
    <x v="113"/>
    <s v="정환규"/>
    <s v="inca팀 / 김승순_x000a_기존 PO201901 -&gt; 변경 : PO202901 "/>
  </r>
  <r>
    <n v="4226"/>
    <s v="202207-014"/>
    <s v="N"/>
    <x v="3823"/>
    <s v="그룹웨어"/>
    <x v="3"/>
    <x v="8"/>
    <x v="31"/>
    <n v="2022"/>
    <n v="7"/>
    <n v="28"/>
    <s v="2022-07-04"/>
    <s v="2022-07-04"/>
    <s v="2022-07-04"/>
    <s v="2022-07-04"/>
    <s v="완료"/>
    <m/>
    <m/>
    <m/>
    <s v="최근영"/>
    <s v="최근영"/>
    <x v="113"/>
    <s v="정환규"/>
    <s v="그룹웨어 계정생성 신규방식으로 변경건 관련  it request 계획안 초안작성"/>
  </r>
  <r>
    <n v="4227"/>
    <s v="202207-015"/>
    <s v="N"/>
    <x v="3824"/>
    <s v="infra"/>
    <x v="3"/>
    <x v="8"/>
    <x v="31"/>
    <n v="2022"/>
    <n v="7"/>
    <n v="28"/>
    <s v="2022-07-04"/>
    <s v="2022-07-04"/>
    <s v="2022-07-04"/>
    <s v="2022-07-04"/>
    <s v="완료"/>
    <m/>
    <m/>
    <m/>
    <s v="최근영"/>
    <s v="최근영"/>
    <x v="113"/>
    <s v="정환규"/>
    <s v="hostname : TFO-IACS  /  IP : 10.10.200.182_x000a_windows2019 / os업그레이드 완료"/>
  </r>
  <r>
    <n v="4228"/>
    <s v="202207-016"/>
    <s v="N"/>
    <x v="3825"/>
    <s v="그룹웨어"/>
    <x v="3"/>
    <x v="8"/>
    <x v="31"/>
    <n v="2022"/>
    <n v="7"/>
    <n v="28"/>
    <s v="2022-07-07"/>
    <s v="2022-07-07"/>
    <s v="2022-07-07"/>
    <s v="2022-07-07"/>
    <s v="완료"/>
    <m/>
    <m/>
    <m/>
    <s v="박슬기"/>
    <s v="박슬기"/>
    <x v="113"/>
    <s v="정환규"/>
    <s v="해당계정 등록정보 누락으로 연동문제 발생_x000a_-&gt; 누락된 정보 업데이트 정상완료"/>
  </r>
  <r>
    <n v="4229"/>
    <s v="202207-017"/>
    <s v="N"/>
    <x v="3826"/>
    <s v="infra"/>
    <x v="3"/>
    <x v="8"/>
    <x v="31"/>
    <n v="2022"/>
    <n v="7"/>
    <n v="29"/>
    <d v="2022-07-05T00:00:00"/>
    <d v="2022-07-05T00:00:00"/>
    <d v="2022-07-05T00:00:00"/>
    <d v="2022-07-12T00:00:00"/>
    <s v="완료"/>
    <m/>
    <m/>
    <m/>
    <s v="정환규"/>
    <s v="정환규"/>
    <x v="113"/>
    <s v="정환규"/>
    <s v="스토리지장비 파트(SPs)에러 알람이 발생확인_x000a_그러나 해당 파트 모듈들은 전부정상, 차주 내방후 확인예정"/>
  </r>
  <r>
    <n v="4230"/>
    <s v="202207-018"/>
    <s v="N"/>
    <x v="3827"/>
    <s v="helpdesk"/>
    <x v="3"/>
    <x v="8"/>
    <x v="30"/>
    <n v="2022"/>
    <n v="7"/>
    <n v="27"/>
    <d v="2022-07-01T00:00:00"/>
    <d v="2022-07-01T00:00:00"/>
    <d v="2022-07-01T00:00:00"/>
    <d v="2022-07-01T00:00:00"/>
    <s v="완료"/>
    <m/>
    <m/>
    <m/>
    <s v="위민혁"/>
    <s v="위민혁"/>
    <x v="112"/>
    <s v="이창섭"/>
    <m/>
  </r>
  <r>
    <n v="4231"/>
    <s v="202207-019"/>
    <s v="N"/>
    <x v="3828"/>
    <s v="helpdesk"/>
    <x v="3"/>
    <x v="8"/>
    <x v="30"/>
    <n v="2022"/>
    <n v="7"/>
    <n v="27"/>
    <d v="2022-07-01T00:00:00"/>
    <d v="2022-07-01T00:00:00"/>
    <d v="2022-07-01T00:00:00"/>
    <d v="2022-07-01T00:00:00"/>
    <s v="완료"/>
    <m/>
    <m/>
    <m/>
    <s v="구정회"/>
    <s v="구정회"/>
    <x v="112"/>
    <s v="이창섭"/>
    <m/>
  </r>
  <r>
    <n v="4232"/>
    <s v="202207-020"/>
    <s v="N"/>
    <x v="3829"/>
    <s v="helpdesk"/>
    <x v="3"/>
    <x v="8"/>
    <x v="31"/>
    <n v="2022"/>
    <n v="7"/>
    <n v="28"/>
    <d v="2022-07-04T00:00:00"/>
    <d v="2022-07-04T00:00:00"/>
    <d v="2022-07-04T00:00:00"/>
    <d v="2022-07-04T00:00:00"/>
    <s v="완료"/>
    <m/>
    <m/>
    <m/>
    <s v="이상희"/>
    <s v="이상희"/>
    <x v="112"/>
    <s v="이창섭"/>
    <m/>
  </r>
  <r>
    <n v="4233"/>
    <s v="202207-021"/>
    <s v="N"/>
    <x v="3830"/>
    <s v="helpdesk"/>
    <x v="3"/>
    <x v="8"/>
    <x v="31"/>
    <n v="2022"/>
    <n v="7"/>
    <n v="28"/>
    <d v="2022-07-04T00:00:00"/>
    <d v="2022-07-04T00:00:00"/>
    <d v="2022-07-04T00:00:00"/>
    <d v="2022-07-04T00:00:00"/>
    <s v="완료"/>
    <m/>
    <m/>
    <m/>
    <s v="김우리"/>
    <s v="김우리"/>
    <x v="112"/>
    <s v="이창섭"/>
    <m/>
  </r>
  <r>
    <n v="4234"/>
    <s v="202207-022"/>
    <s v="N"/>
    <x v="3831"/>
    <s v="helpdesk"/>
    <x v="3"/>
    <x v="8"/>
    <x v="31"/>
    <n v="2022"/>
    <n v="7"/>
    <n v="28"/>
    <d v="2022-07-04T00:00:00"/>
    <d v="2022-07-04T00:00:00"/>
    <d v="2022-07-04T00:00:00"/>
    <d v="2022-07-04T00:00:00"/>
    <s v="완료"/>
    <m/>
    <m/>
    <m/>
    <s v="전성호/이익인"/>
    <s v="전성호/이익인"/>
    <x v="112"/>
    <s v="이창섭"/>
    <m/>
  </r>
  <r>
    <n v="4235"/>
    <s v="202207-023"/>
    <s v="N"/>
    <x v="3832"/>
    <s v="helpdesk"/>
    <x v="3"/>
    <x v="8"/>
    <x v="31"/>
    <n v="2022"/>
    <n v="7"/>
    <n v="28"/>
    <d v="2022-07-04T00:00:00"/>
    <d v="2022-07-04T00:00:00"/>
    <d v="2022-07-04T00:00:00"/>
    <d v="2022-07-04T00:00:00"/>
    <s v="완료"/>
    <m/>
    <m/>
    <m/>
    <s v="박슬기"/>
    <s v="박슬기"/>
    <x v="112"/>
    <s v="이창섭"/>
    <m/>
  </r>
  <r>
    <n v="4236"/>
    <s v="202207-024"/>
    <s v="N"/>
    <x v="3833"/>
    <s v="helpdesk"/>
    <x v="3"/>
    <x v="8"/>
    <x v="31"/>
    <n v="2022"/>
    <n v="7"/>
    <n v="28"/>
    <d v="2022-07-05T00:00:00"/>
    <d v="2022-07-05T00:00:00"/>
    <d v="2022-07-05T00:00:00"/>
    <d v="2022-07-05T00:00:00"/>
    <s v="완료"/>
    <m/>
    <m/>
    <m/>
    <s v="정다운"/>
    <s v="정다운"/>
    <x v="112"/>
    <s v="이창섭"/>
    <m/>
  </r>
  <r>
    <n v="4237"/>
    <s v="202207-025"/>
    <s v="N"/>
    <x v="3834"/>
    <s v="helpdesk"/>
    <x v="3"/>
    <x v="8"/>
    <x v="31"/>
    <n v="2022"/>
    <n v="7"/>
    <n v="28"/>
    <d v="2022-07-05T00:00:00"/>
    <d v="2022-07-05T00:00:00"/>
    <d v="2022-07-05T00:00:00"/>
    <d v="2022-07-05T00:00:00"/>
    <s v="완료"/>
    <m/>
    <m/>
    <m/>
    <s v="신상열"/>
    <s v="신상열"/>
    <x v="112"/>
    <s v="이창섭"/>
    <m/>
  </r>
  <r>
    <n v="4238"/>
    <s v="202207-026"/>
    <s v="N"/>
    <x v="3835"/>
    <s v="helpdesk"/>
    <x v="3"/>
    <x v="8"/>
    <x v="31"/>
    <n v="2022"/>
    <n v="7"/>
    <n v="28"/>
    <d v="2022-07-05T00:00:00"/>
    <d v="2022-07-05T00:00:00"/>
    <d v="2022-07-05T00:00:00"/>
    <d v="2022-07-05T00:00:00"/>
    <s v="완료"/>
    <m/>
    <m/>
    <m/>
    <s v="구정회"/>
    <s v="구정회"/>
    <x v="112"/>
    <s v="이창섭"/>
    <m/>
  </r>
  <r>
    <n v="4239"/>
    <s v="202207-027"/>
    <s v="N"/>
    <x v="3836"/>
    <s v="helpdesk"/>
    <x v="3"/>
    <x v="8"/>
    <x v="31"/>
    <n v="2022"/>
    <n v="7"/>
    <n v="28"/>
    <d v="2022-07-06T00:00:00"/>
    <d v="2022-07-06T00:00:00"/>
    <d v="2022-07-06T00:00:00"/>
    <d v="2022-07-06T00:00:00"/>
    <s v="완료"/>
    <m/>
    <m/>
    <m/>
    <s v="홍성일"/>
    <s v="홍성일"/>
    <x v="112"/>
    <s v="이창섭"/>
    <m/>
  </r>
  <r>
    <n v="4240"/>
    <s v="202207-028"/>
    <s v="N"/>
    <x v="3837"/>
    <s v="helpdesk"/>
    <x v="3"/>
    <x v="8"/>
    <x v="31"/>
    <n v="2022"/>
    <n v="7"/>
    <n v="28"/>
    <d v="2022-07-06T00:00:00"/>
    <d v="2022-07-06T00:00:00"/>
    <d v="2022-07-06T00:00:00"/>
    <d v="2022-07-06T00:00:00"/>
    <s v="완료"/>
    <m/>
    <m/>
    <m/>
    <s v="전성호"/>
    <s v="전성호"/>
    <x v="112"/>
    <s v="이창섭"/>
    <m/>
  </r>
  <r>
    <n v="4241"/>
    <s v="202207-029"/>
    <s v="N"/>
    <x v="3838"/>
    <s v="helpdesk"/>
    <x v="3"/>
    <x v="8"/>
    <x v="31"/>
    <n v="2022"/>
    <n v="7"/>
    <n v="28"/>
    <d v="2022-07-06T00:00:00"/>
    <d v="2022-07-06T00:00:00"/>
    <d v="2022-07-06T00:00:00"/>
    <d v="2022-07-06T00:00:00"/>
    <s v="완료"/>
    <m/>
    <m/>
    <m/>
    <s v="최근여"/>
    <s v="최근여"/>
    <x v="112"/>
    <s v="이창섭"/>
    <m/>
  </r>
  <r>
    <n v="4242"/>
    <s v="202207-030"/>
    <s v="N"/>
    <x v="3839"/>
    <s v="helpdesk"/>
    <x v="3"/>
    <x v="8"/>
    <x v="31"/>
    <n v="2022"/>
    <n v="7"/>
    <n v="28"/>
    <d v="2022-07-06T00:00:00"/>
    <d v="2022-07-06T00:00:00"/>
    <d v="2022-07-06T00:00:00"/>
    <d v="2022-07-06T00:00:00"/>
    <s v="완료"/>
    <m/>
    <m/>
    <m/>
    <s v="이익인"/>
    <s v="이익인"/>
    <x v="112"/>
    <s v="이창섭"/>
    <m/>
  </r>
  <r>
    <n v="4243"/>
    <s v="202207-031"/>
    <s v="N"/>
    <x v="3840"/>
    <s v="helpdesk"/>
    <x v="3"/>
    <x v="8"/>
    <x v="31"/>
    <n v="2022"/>
    <n v="7"/>
    <n v="28"/>
    <d v="2022-07-06T00:00:00"/>
    <d v="2022-07-06T00:00:00"/>
    <d v="2022-07-06T00:00:00"/>
    <d v="2022-07-06T00:00:00"/>
    <s v="완료"/>
    <m/>
    <m/>
    <m/>
    <s v="김경민"/>
    <s v="김경민"/>
    <x v="112"/>
    <s v="이창섭"/>
    <m/>
  </r>
  <r>
    <n v="4244"/>
    <s v="202207-032"/>
    <s v="N"/>
    <x v="3841"/>
    <s v="helpdesk"/>
    <x v="3"/>
    <x v="8"/>
    <x v="31"/>
    <n v="2022"/>
    <n v="7"/>
    <n v="28"/>
    <d v="2022-07-06T00:00:00"/>
    <d v="2022-07-06T00:00:00"/>
    <d v="2022-07-06T00:00:00"/>
    <d v="2022-07-06T00:00:00"/>
    <s v="완료"/>
    <m/>
    <m/>
    <m/>
    <s v="정다운"/>
    <s v="정다운"/>
    <x v="112"/>
    <s v="이창섭"/>
    <m/>
  </r>
  <r>
    <n v="4245"/>
    <s v="202207-033"/>
    <s v="N"/>
    <x v="3842"/>
    <s v="helpdesk"/>
    <x v="3"/>
    <x v="8"/>
    <x v="31"/>
    <n v="2022"/>
    <n v="7"/>
    <n v="28"/>
    <d v="2022-07-07T00:00:00"/>
    <d v="2022-07-07T00:00:00"/>
    <d v="2022-07-07T00:00:00"/>
    <d v="2022-07-07T00:00:00"/>
    <s v="완료"/>
    <m/>
    <m/>
    <m/>
    <s v="윤규랑"/>
    <s v="윤규랑"/>
    <x v="112"/>
    <s v="이창섭"/>
    <m/>
  </r>
  <r>
    <n v="4246"/>
    <s v="202207-034"/>
    <s v="N"/>
    <x v="3843"/>
    <s v="helpdesk"/>
    <x v="3"/>
    <x v="8"/>
    <x v="31"/>
    <n v="2022"/>
    <n v="7"/>
    <n v="28"/>
    <d v="2022-07-07T00:00:00"/>
    <d v="2022-07-07T00:00:00"/>
    <d v="2022-07-07T00:00:00"/>
    <d v="2022-07-07T00:00:00"/>
    <s v="완료"/>
    <m/>
    <m/>
    <m/>
    <s v="이태경"/>
    <s v="이태경"/>
    <x v="112"/>
    <s v="이창섭"/>
    <m/>
  </r>
  <r>
    <n v="4247"/>
    <s v="202207-035"/>
    <s v="N"/>
    <x v="3844"/>
    <s v="MES"/>
    <x v="3"/>
    <x v="7"/>
    <x v="29"/>
    <s v=""/>
    <s v=""/>
    <s v=""/>
    <d v="2022-06-20T00:00:00"/>
    <d v="2022-06-20T00:00:00"/>
    <d v="2022-06-20T00:00:00"/>
    <m/>
    <s v="진행"/>
    <m/>
    <m/>
    <m/>
    <s v="우성훈"/>
    <s v="우성훈"/>
    <x v="93"/>
    <s v="노희만"/>
    <s v="1. 공통 색상 폼 작업 (완료)_x000a__x000a_2. REWIND 실적 폼작업 ( 완료 )_x000a__x000a_3. 재컬러링 및 재권취_시간등록 폼작업 ( 완료 )_x000a__x000a_4. 관련 MES 서버 작업 진행 중"/>
  </r>
  <r>
    <n v="4248"/>
    <s v="202207-036"/>
    <s v="N"/>
    <x v="3845"/>
    <s v="WMS"/>
    <x v="3"/>
    <x v="8"/>
    <x v="31"/>
    <n v="2022"/>
    <n v="7"/>
    <n v="28"/>
    <d v="2022-07-04T00:00:00"/>
    <d v="2022-07-04T00:00:00"/>
    <d v="2022-07-04T00:00:00"/>
    <d v="2022-07-04T00:00:00"/>
    <s v="완료"/>
    <m/>
    <m/>
    <m/>
    <s v="이태경"/>
    <s v="이태경"/>
    <x v="93"/>
    <s v="노희만"/>
    <m/>
  </r>
  <r>
    <n v="4249"/>
    <s v="202207-037"/>
    <s v="N"/>
    <x v="3846"/>
    <s v="MES"/>
    <x v="3"/>
    <x v="8"/>
    <x v="31"/>
    <n v="2022"/>
    <n v="7"/>
    <n v="28"/>
    <d v="2022-07-05T00:00:00"/>
    <d v="2022-07-05T00:00:00"/>
    <d v="2022-07-05T00:00:00"/>
    <d v="2022-07-05T00:00:00"/>
    <s v="완료"/>
    <m/>
    <m/>
    <m/>
    <s v="조형수"/>
    <s v="조형수"/>
    <x v="93"/>
    <s v="노희만"/>
    <m/>
  </r>
  <r>
    <n v="4250"/>
    <s v="202207-038"/>
    <s v="N"/>
    <x v="3847"/>
    <s v="IT"/>
    <x v="3"/>
    <x v="8"/>
    <x v="31"/>
    <n v="2022"/>
    <n v="7"/>
    <n v="28"/>
    <d v="2022-07-05T00:00:00"/>
    <d v="2022-07-05T00:00:00"/>
    <d v="2022-07-05T00:00:00"/>
    <d v="2022-07-05T00:00:00"/>
    <s v="완료"/>
    <m/>
    <m/>
    <m/>
    <s v="조형수"/>
    <s v="조형수"/>
    <x v="111"/>
    <s v="정지범"/>
    <s v="PLC엔지니어, 조형수,노희만,정지범 참석_x000a_테스트를 위한 TAG 전달"/>
  </r>
  <r>
    <n v="4251"/>
    <s v="202207-039"/>
    <s v="N"/>
    <x v="3848"/>
    <s v="NETWORK"/>
    <x v="3"/>
    <x v="8"/>
    <x v="31"/>
    <n v="2022"/>
    <n v="7"/>
    <n v="28"/>
    <d v="2022-07-07T00:00:00"/>
    <d v="2022-07-07T00:00:00"/>
    <d v="2022-07-07T00:00:00"/>
    <d v="2022-07-07T00:00:00"/>
    <s v="완료"/>
    <m/>
    <m/>
    <m/>
    <s v="IT"/>
    <s v="IT"/>
    <x v="111"/>
    <s v="정지범"/>
    <s v="예산 넷아이 pw 비설정으로 인해 일시적으로 와이파이 PW 해제 상태"/>
  </r>
  <r>
    <n v="4252"/>
    <s v="202207-040"/>
    <s v="N"/>
    <x v="3849"/>
    <s v="NETWORK"/>
    <x v="3"/>
    <x v="8"/>
    <x v="31"/>
    <n v="2022"/>
    <n v="7"/>
    <n v="28"/>
    <d v="2022-07-07T00:00:00"/>
    <d v="2022-07-07T00:00:00"/>
    <d v="2022-07-07T00:00:00"/>
    <d v="2022-07-07T00:00:00"/>
    <s v="완료"/>
    <m/>
    <m/>
    <m/>
    <s v="이창섭"/>
    <s v="이창섭"/>
    <x v="111"/>
    <s v="정지범"/>
    <s v="기존 IP로 롤백시켜둔 상태"/>
  </r>
  <r>
    <n v="4253"/>
    <s v="202207-041"/>
    <s v="N"/>
    <x v="3850"/>
    <s v="NETWORK"/>
    <x v="3"/>
    <x v="8"/>
    <x v="31"/>
    <n v="2022"/>
    <n v="7"/>
    <n v="28"/>
    <d v="2022-07-07T00:00:00"/>
    <d v="2022-07-07T00:00:00"/>
    <d v="2022-07-07T00:00:00"/>
    <d v="2022-07-07T00:00:00"/>
    <s v="완료"/>
    <m/>
    <m/>
    <m/>
    <s v="비손"/>
    <s v="비손"/>
    <x v="111"/>
    <s v="정지범"/>
    <s v="와이파이 기존정보 변경 및 재설정"/>
  </r>
  <r>
    <n v="4254"/>
    <s v="202207-042"/>
    <s v="N"/>
    <x v="3851"/>
    <s v="SAP"/>
    <x v="3"/>
    <x v="8"/>
    <x v="31"/>
    <n v="2022"/>
    <n v="7"/>
    <n v="28"/>
    <d v="2022-07-08T00:00:00"/>
    <d v="2022-07-08T00:00:00"/>
    <d v="2022-07-08T00:00:00"/>
    <d v="2022-07-08T00:00:00"/>
    <s v="완료"/>
    <m/>
    <m/>
    <m/>
    <s v="전다해"/>
    <s v="전다해"/>
    <x v="37"/>
    <s v="이세웅"/>
    <s v="입고처리이후, 표준원가 없이 출고되는 자재(저장품-N2) 평가금액 확인_x000a_출고(물류) 및 송장(구매)에서 일괄적으로 처리 후 다음 Process 진행시_x000a_문제 없음"/>
  </r>
  <r>
    <n v="4255"/>
    <s v="202207-043"/>
    <s v="N"/>
    <x v="3852"/>
    <s v="MES"/>
    <x v="3"/>
    <x v="8"/>
    <x v="32"/>
    <n v="2022"/>
    <n v="7"/>
    <n v="29"/>
    <d v="2022-07-11T00:00:00"/>
    <d v="2022-07-11T00:00:00"/>
    <d v="2022-07-11T00:00:00"/>
    <d v="2022-07-11T00:00:00"/>
    <s v="완료"/>
    <m/>
    <m/>
    <m/>
    <s v="이성훈"/>
    <s v="이성훈"/>
    <x v="37"/>
    <s v="이세웅"/>
    <s v="DM~ 작업자 등록이후 검색안됨, 해당건에 대해서 CM으로 확인처리_x000a_기존 작업자 등록 건도 전체 확인 점검"/>
  </r>
  <r>
    <n v="4256"/>
    <s v="202207-044"/>
    <s v="N"/>
    <x v="3853"/>
    <s v="SAP"/>
    <x v="3"/>
    <x v="8"/>
    <x v="32"/>
    <n v="2022"/>
    <n v="7"/>
    <n v="29"/>
    <d v="2022-07-11T00:00:00"/>
    <d v="2022-07-11T00:00:00"/>
    <d v="2022-07-11T00:00:00"/>
    <d v="2022-07-11T00:00:00"/>
    <s v="완료"/>
    <m/>
    <m/>
    <m/>
    <s v="이수진"/>
    <s v="이수진"/>
    <x v="37"/>
    <s v="이세웅"/>
    <s v="신규 거래처코드 : 1003768(OptoPro) 에 원청에도 해당 건 등록완료_x000a_VD03"/>
  </r>
  <r>
    <n v="4257"/>
    <s v="202207-045"/>
    <s v="N"/>
    <x v="3854"/>
    <s v="SAP"/>
    <x v="3"/>
    <x v="8"/>
    <x v="32"/>
    <s v=""/>
    <s v=""/>
    <s v=""/>
    <d v="2022-07-12T00:00:00"/>
    <d v="2022-07-12T00:00:00"/>
    <d v="2022-07-12T00:00:00"/>
    <m/>
    <s v="진행"/>
    <m/>
    <m/>
    <m/>
    <s v="이성훈"/>
    <s v="이성훈"/>
    <x v="37"/>
    <s v="이세웅"/>
    <s v="기술팀 자재코드를 바탕으로, 작업장 코드 생성(INT001,INT002), _x000a_원가추정 작업 진행 중, 완료 후 MES Setting 및 개별작업지시로 진행예정"/>
  </r>
  <r>
    <n v="4258"/>
    <s v="202207-046"/>
    <s v="N"/>
    <x v="3855"/>
    <s v="SAP"/>
    <x v="3"/>
    <x v="8"/>
    <x v="32"/>
    <n v="2022"/>
    <n v="7"/>
    <n v="29"/>
    <d v="2022-07-13T00:00:00"/>
    <d v="2022-07-13T00:00:00"/>
    <d v="2022-07-13T00:00:00"/>
    <d v="2022-07-13T00:00:00"/>
    <s v="완료"/>
    <m/>
    <m/>
    <m/>
    <s v="최근영"/>
    <s v="최근영"/>
    <x v="37"/>
    <s v="이세웅"/>
    <s v="출고취소 로직추가 필요, DN삭제는 MES 진행, 배치관리는 무조건 MES 채번_x000a_기존 미생산된 생산오더 및 영업문서내용 확인요청"/>
  </r>
  <r>
    <n v="4259"/>
    <s v="202207-047"/>
    <s v="N"/>
    <x v="3856"/>
    <s v="SAP"/>
    <x v="3"/>
    <x v="8"/>
    <x v="32"/>
    <n v="2022"/>
    <n v="7"/>
    <n v="29"/>
    <d v="2022-07-13T00:00:00"/>
    <d v="2022-07-13T00:00:00"/>
    <d v="2022-07-13T00:00:00"/>
    <d v="2022-07-13T00:00:00"/>
    <s v="완료"/>
    <m/>
    <m/>
    <m/>
    <s v="이상민"/>
    <s v="이상민"/>
    <x v="37"/>
    <s v="이세웅"/>
    <s v="미생산된 생산오더_x000a_영업문서 내용 전달"/>
  </r>
  <r>
    <n v="4260"/>
    <s v="202207-048"/>
    <s v="N"/>
    <x v="3857"/>
    <s v="그룹웨어"/>
    <x v="3"/>
    <x v="8"/>
    <x v="31"/>
    <n v="2022"/>
    <n v="7"/>
    <n v="28"/>
    <d v="2022-07-08T00:00:00"/>
    <d v="2022-07-08T00:00:00"/>
    <d v="2022-07-08T00:00:00"/>
    <d v="2022-07-08T00:00:00"/>
    <s v="완료"/>
    <m/>
    <m/>
    <m/>
    <s v="이창섭"/>
    <s v="이창섭"/>
    <x v="113"/>
    <s v="정환규"/>
    <s v="도메인업체에 등록되어있는 메일서버 레코드값 비교분석 및 수정하여_x000a_외부발송 정상확인"/>
  </r>
  <r>
    <n v="4261"/>
    <s v="202207-049"/>
    <s v="N"/>
    <x v="3858"/>
    <s v="infra"/>
    <x v="3"/>
    <x v="8"/>
    <x v="32"/>
    <n v="2022"/>
    <n v="7"/>
    <n v="29"/>
    <d v="2022-07-11T00:00:00"/>
    <d v="2022-07-11T00:00:00"/>
    <d v="2022-07-11T00:00:00"/>
    <d v="2022-07-11T00:00:00"/>
    <s v="완료"/>
    <m/>
    <m/>
    <m/>
    <s v="최근영"/>
    <s v="최근영"/>
    <x v="113"/>
    <s v="정환규"/>
    <s v="*포트게이트 장비 기본 2중화 스팩을 보유_x000a_*통신사 인터넷라인 증설작업 필요"/>
  </r>
  <r>
    <n v="4262"/>
    <s v="202207-050"/>
    <s v="N"/>
    <x v="3859"/>
    <s v="그룹웨어"/>
    <x v="3"/>
    <x v="8"/>
    <x v="31"/>
    <s v=""/>
    <s v=""/>
    <s v=""/>
    <s v="2022-07-08"/>
    <s v="2022-07-08"/>
    <s v="2022-07-08"/>
    <m/>
    <s v="진행"/>
    <m/>
    <m/>
    <m/>
    <s v="최근영"/>
    <s v="최근영"/>
    <x v="113"/>
    <s v="정환규"/>
    <s v="변경point_x000a_1.후이즈 : 네임서버 tfo -&gt; taihanfiber 로 변경_x000a_              -이름만 변경 설정값은 유지_x000a_2.스팸서버 : taihanfiber 메일서버 주소값 추가"/>
  </r>
  <r>
    <n v="4263"/>
    <s v="202207-051"/>
    <s v="N"/>
    <x v="3860"/>
    <s v="MES"/>
    <x v="3"/>
    <x v="8"/>
    <x v="32"/>
    <n v="2022"/>
    <n v="7"/>
    <n v="29"/>
    <s v="2022-07-13"/>
    <s v="2022-07-13"/>
    <s v="2022-07-13"/>
    <s v="2022-07-13"/>
    <s v="완료"/>
    <m/>
    <m/>
    <m/>
    <s v="변영훈"/>
    <s v="변영훈"/>
    <x v="113"/>
    <s v="정환규"/>
    <s v="랙선반 나사&amp;부속품 재고 확인되어 포장반 지원받아_x000a_예산공장으로 전달완료"/>
  </r>
  <r>
    <n v="4264"/>
    <s v="202207-052"/>
    <s v="N"/>
    <x v="3861"/>
    <s v="infra"/>
    <x v="3"/>
    <x v="8"/>
    <x v="32"/>
    <n v="2022"/>
    <n v="7"/>
    <n v="29"/>
    <s v="2022-07-14"/>
    <s v="2022-07-14"/>
    <s v="2022-07-14"/>
    <s v="2022-07-14"/>
    <s v="완료"/>
    <m/>
    <m/>
    <m/>
    <s v="정환규"/>
    <s v="정환규"/>
    <x v="113"/>
    <s v="정환규"/>
    <s v="신규가상화서버 HA(이중화) 기능테스트 작업_x000a_및 추가점검"/>
  </r>
  <r>
    <n v="4265"/>
    <s v="202207-053"/>
    <s v="N"/>
    <x v="3862"/>
    <s v="helpdesk"/>
    <x v="5"/>
    <x v="13"/>
    <x v="54"/>
    <m/>
    <m/>
    <m/>
    <d v="2022-07-08T00:00:00"/>
    <d v="2022-07-08T00:00:00"/>
    <d v="2022-07-08T00:00:00"/>
    <d v="2022-07-08T00:00:00"/>
    <s v="완료"/>
    <m/>
    <m/>
    <m/>
    <s v="김경민"/>
    <s v="김경민"/>
    <x v="112"/>
    <s v="이창섭"/>
    <m/>
  </r>
  <r>
    <n v="4266"/>
    <s v="202207-054"/>
    <s v="N"/>
    <x v="3863"/>
    <s v="helpdesk"/>
    <x v="3"/>
    <x v="8"/>
    <x v="31"/>
    <n v="2022"/>
    <n v="7"/>
    <n v="28"/>
    <d v="2022-07-08T00:00:00"/>
    <d v="2022-07-08T00:00:00"/>
    <d v="2022-07-08T00:00:00"/>
    <d v="2022-07-08T00:00:00"/>
    <s v="완료"/>
    <m/>
    <m/>
    <m/>
    <s v="홍성일"/>
    <s v="홍성일"/>
    <x v="112"/>
    <s v="이창섭"/>
    <m/>
  </r>
  <r>
    <n v="4267"/>
    <s v="202207-055"/>
    <s v="N"/>
    <x v="3864"/>
    <s v="helpdesk"/>
    <x v="3"/>
    <x v="8"/>
    <x v="31"/>
    <n v="2022"/>
    <n v="7"/>
    <n v="28"/>
    <d v="2022-07-08T00:00:00"/>
    <d v="2022-07-08T00:00:00"/>
    <d v="2022-07-08T00:00:00"/>
    <d v="2022-07-08T00:00:00"/>
    <s v="완료"/>
    <m/>
    <m/>
    <m/>
    <s v="최영범"/>
    <s v="최영범"/>
    <x v="112"/>
    <s v="이창섭"/>
    <m/>
  </r>
  <r>
    <n v="4268"/>
    <s v="202207-056"/>
    <s v="N"/>
    <x v="3865"/>
    <s v="helpdesk"/>
    <x v="3"/>
    <x v="8"/>
    <x v="31"/>
    <n v="2022"/>
    <n v="7"/>
    <n v="28"/>
    <d v="2022-07-08T00:00:00"/>
    <d v="2022-07-08T00:00:00"/>
    <d v="2022-07-08T00:00:00"/>
    <d v="2022-07-08T00:00:00"/>
    <s v="완료"/>
    <m/>
    <m/>
    <m/>
    <s v="이승용"/>
    <s v="이승용"/>
    <x v="112"/>
    <s v="이창섭"/>
    <m/>
  </r>
  <r>
    <n v="4269"/>
    <s v="202207-057"/>
    <s v="N"/>
    <x v="3866"/>
    <s v="helpdesk"/>
    <x v="3"/>
    <x v="8"/>
    <x v="32"/>
    <n v="2022"/>
    <n v="7"/>
    <n v="29"/>
    <d v="2022-07-11T00:00:00"/>
    <d v="2022-07-11T00:00:00"/>
    <d v="2022-07-11T00:00:00"/>
    <d v="2022-07-11T00:00:00"/>
    <s v="완료"/>
    <m/>
    <m/>
    <m/>
    <s v="IT"/>
    <s v="IT"/>
    <x v="112"/>
    <s v="이창섭"/>
    <m/>
  </r>
  <r>
    <n v="4270"/>
    <s v="202207-058"/>
    <s v="N"/>
    <x v="3867"/>
    <s v="helpdesk"/>
    <x v="3"/>
    <x v="8"/>
    <x v="32"/>
    <n v="2022"/>
    <n v="7"/>
    <n v="29"/>
    <d v="2022-07-11T00:00:00"/>
    <d v="2022-07-11T00:00:00"/>
    <d v="2022-07-11T00:00:00"/>
    <d v="2022-07-11T00:00:00"/>
    <s v="완료"/>
    <m/>
    <m/>
    <m/>
    <s v="최근영"/>
    <s v="최근영"/>
    <x v="112"/>
    <s v="이창섭"/>
    <m/>
  </r>
  <r>
    <n v="4271"/>
    <s v="202207-059"/>
    <s v="N"/>
    <x v="3868"/>
    <s v="helpdesk"/>
    <x v="3"/>
    <x v="8"/>
    <x v="32"/>
    <n v="2022"/>
    <n v="7"/>
    <n v="29"/>
    <d v="2022-07-11T00:00:00"/>
    <d v="2022-07-11T00:00:00"/>
    <d v="2022-07-11T00:00:00"/>
    <d v="2022-07-11T00:00:00"/>
    <s v="완료"/>
    <m/>
    <m/>
    <m/>
    <s v="김연표"/>
    <s v="김연표"/>
    <x v="112"/>
    <s v="이창섭"/>
    <m/>
  </r>
  <r>
    <n v="4272"/>
    <s v="202207-060"/>
    <s v="N"/>
    <x v="3869"/>
    <s v="helpdesk"/>
    <x v="3"/>
    <x v="8"/>
    <x v="32"/>
    <n v="2022"/>
    <n v="7"/>
    <n v="29"/>
    <d v="2022-07-11T00:00:00"/>
    <d v="2022-07-11T00:00:00"/>
    <d v="2022-07-11T00:00:00"/>
    <d v="2022-07-11T00:00:00"/>
    <s v="완료"/>
    <m/>
    <m/>
    <m/>
    <s v="이승민"/>
    <s v="이승민"/>
    <x v="112"/>
    <s v="이창섭"/>
    <m/>
  </r>
  <r>
    <n v="4273"/>
    <s v="202207-061"/>
    <s v="N"/>
    <x v="3870"/>
    <s v="helpdesk"/>
    <x v="3"/>
    <x v="8"/>
    <x v="32"/>
    <n v="2022"/>
    <n v="7"/>
    <n v="29"/>
    <d v="2022-07-11T00:00:00"/>
    <d v="2022-07-11T00:00:00"/>
    <d v="2022-07-11T00:00:00"/>
    <d v="2022-07-11T00:00:00"/>
    <s v="완료"/>
    <m/>
    <m/>
    <m/>
    <s v="윤규랑"/>
    <s v="윤규랑"/>
    <x v="112"/>
    <s v="이창섭"/>
    <m/>
  </r>
  <r>
    <n v="4274"/>
    <s v="202207-062"/>
    <s v="N"/>
    <x v="3871"/>
    <s v="helpdesk"/>
    <x v="3"/>
    <x v="8"/>
    <x v="32"/>
    <n v="2022"/>
    <n v="7"/>
    <n v="29"/>
    <d v="2022-07-11T00:00:00"/>
    <d v="2022-07-11T00:00:00"/>
    <d v="2022-07-11T00:00:00"/>
    <d v="2022-07-14T00:00:00"/>
    <s v="완료"/>
    <m/>
    <m/>
    <m/>
    <s v="IT"/>
    <s v="IT"/>
    <x v="112"/>
    <s v="이창섭"/>
    <m/>
  </r>
  <r>
    <n v="4275"/>
    <s v="202207-063"/>
    <s v="N"/>
    <x v="3872"/>
    <s v="helpdesk"/>
    <x v="3"/>
    <x v="8"/>
    <x v="32"/>
    <n v="2022"/>
    <n v="7"/>
    <n v="29"/>
    <d v="2022-07-12T00:00:00"/>
    <d v="2022-07-12T00:00:00"/>
    <d v="2022-07-12T00:00:00"/>
    <d v="2022-07-12T00:00:00"/>
    <s v="완료"/>
    <m/>
    <m/>
    <m/>
    <s v="서호경"/>
    <s v="서호경"/>
    <x v="112"/>
    <s v="이창섭"/>
    <m/>
  </r>
  <r>
    <n v="4276"/>
    <s v="202207-064"/>
    <s v="N"/>
    <x v="3873"/>
    <s v="helpdesk"/>
    <x v="3"/>
    <x v="8"/>
    <x v="32"/>
    <n v="2022"/>
    <n v="7"/>
    <n v="29"/>
    <d v="2022-07-13T00:00:00"/>
    <d v="2022-07-13T00:00:00"/>
    <d v="2022-07-13T00:00:00"/>
    <d v="2022-07-13T00:00:00"/>
    <s v="완료"/>
    <m/>
    <m/>
    <m/>
    <s v="홍성일"/>
    <s v="홍성일"/>
    <x v="112"/>
    <s v="이창섭"/>
    <m/>
  </r>
  <r>
    <n v="4277"/>
    <s v="202207-065"/>
    <s v="N"/>
    <x v="3874"/>
    <s v="helpdesk"/>
    <x v="3"/>
    <x v="8"/>
    <x v="32"/>
    <n v="2022"/>
    <n v="7"/>
    <n v="29"/>
    <d v="2022-07-13T00:00:00"/>
    <d v="2022-07-13T00:00:00"/>
    <d v="2022-07-13T00:00:00"/>
    <d v="2022-07-13T00:00:00"/>
    <s v="완료"/>
    <m/>
    <m/>
    <m/>
    <s v="한승희"/>
    <s v="한승희"/>
    <x v="112"/>
    <s v="이창섭"/>
    <m/>
  </r>
  <r>
    <n v="4278"/>
    <s v="202207-066"/>
    <s v="N"/>
    <x v="3875"/>
    <s v="helpdesk"/>
    <x v="3"/>
    <x v="8"/>
    <x v="32"/>
    <n v="2022"/>
    <n v="7"/>
    <n v="29"/>
    <d v="2022-07-13T00:00:00"/>
    <d v="2022-07-13T00:00:00"/>
    <d v="2022-07-13T00:00:00"/>
    <d v="2022-07-13T00:00:00"/>
    <s v="완료"/>
    <m/>
    <m/>
    <m/>
    <s v="이수진"/>
    <s v="이수진"/>
    <x v="112"/>
    <s v="이창섭"/>
    <m/>
  </r>
  <r>
    <n v="4279"/>
    <s v="202207-067"/>
    <s v="N"/>
    <x v="3876"/>
    <s v="helpdesk"/>
    <x v="3"/>
    <x v="8"/>
    <x v="32"/>
    <n v="2022"/>
    <n v="7"/>
    <n v="29"/>
    <d v="2022-07-13T00:00:00"/>
    <d v="2022-07-13T00:00:00"/>
    <d v="2022-07-13T00:00:00"/>
    <d v="2022-07-13T00:00:00"/>
    <s v="완료"/>
    <m/>
    <m/>
    <m/>
    <s v="구석수"/>
    <s v="구석수"/>
    <x v="112"/>
    <s v="이창섭"/>
    <m/>
  </r>
  <r>
    <n v="4280"/>
    <s v="202207-068"/>
    <s v="N"/>
    <x v="3844"/>
    <s v="MES"/>
    <x v="3"/>
    <x v="7"/>
    <x v="29"/>
    <s v=""/>
    <s v=""/>
    <s v=""/>
    <d v="2022-06-20T00:00:00"/>
    <d v="2022-06-20T00:00:00"/>
    <d v="2022-06-20T00:00:00"/>
    <m/>
    <s v="진행"/>
    <m/>
    <m/>
    <m/>
    <s v="우성훈"/>
    <s v="우성훈"/>
    <x v="93"/>
    <s v="노희만"/>
    <s v="1. 공통 색상 폼 작업 (완료)_x000a__x000a_2. REWIND 실적 폼작업 ( 완료 )_x000a__x000a_3. 재컬러링 및 재권취_시간등록 폼작업 ( 완료 )_x000a__x000a_4. 관련 MES 서버 작업 진행 중"/>
  </r>
  <r>
    <n v="4281"/>
    <s v="202207-069"/>
    <s v="N"/>
    <x v="3877"/>
    <s v="MES"/>
    <x v="3"/>
    <x v="8"/>
    <x v="32"/>
    <n v="2022"/>
    <n v="7"/>
    <n v="29"/>
    <d v="2022-07-11T00:00:00"/>
    <d v="2022-07-11T00:00:00"/>
    <d v="2022-07-11T00:00:00"/>
    <d v="2022-07-14T00:00:00"/>
    <s v="완료"/>
    <m/>
    <m/>
    <m/>
    <s v="이규민"/>
    <s v="이규민"/>
    <x v="93"/>
    <s v="노희만"/>
    <m/>
  </r>
  <r>
    <n v="4282"/>
    <s v="202207-070"/>
    <s v="N"/>
    <x v="3878"/>
    <s v="MES"/>
    <x v="3"/>
    <x v="8"/>
    <x v="32"/>
    <n v="2022"/>
    <n v="7"/>
    <n v="29"/>
    <d v="2022-07-12T00:00:00"/>
    <d v="2022-07-12T00:00:00"/>
    <d v="2022-07-12T00:00:00"/>
    <d v="2022-07-12T00:00:00"/>
    <s v="완료"/>
    <m/>
    <m/>
    <m/>
    <s v="우성훈"/>
    <s v="우성훈"/>
    <x v="93"/>
    <s v="노희만"/>
    <s v="자동으로 색상 선택 할 수 있는 기능 추가 요청 ( 차주 수정 예정 )"/>
  </r>
  <r>
    <n v="4283"/>
    <s v="202207-071"/>
    <s v="N"/>
    <x v="3879"/>
    <s v="TFO SCM"/>
    <x v="3"/>
    <x v="8"/>
    <x v="32"/>
    <n v="2022"/>
    <n v="7"/>
    <n v="29"/>
    <d v="2022-07-14T00:00:00"/>
    <d v="2022-07-14T00:00:00"/>
    <d v="2022-07-14T00:00:00"/>
    <d v="2022-07-14T00:00:00"/>
    <s v="완료"/>
    <m/>
    <m/>
    <m/>
    <s v="대양산업"/>
    <s v="대양산업"/>
    <x v="93"/>
    <s v="노희만"/>
    <m/>
  </r>
  <r>
    <n v="4284"/>
    <s v="202207-072"/>
    <s v="N"/>
    <x v="3880"/>
    <s v="MES"/>
    <x v="3"/>
    <x v="8"/>
    <x v="32"/>
    <n v="2022"/>
    <n v="7"/>
    <n v="29"/>
    <d v="2022-07-11T00:00:00"/>
    <d v="2022-07-11T00:00:00"/>
    <d v="2022-07-11T00:00:00"/>
    <d v="2022-07-11T00:00:00"/>
    <s v="완료"/>
    <m/>
    <m/>
    <m/>
    <s v="노희만"/>
    <s v="노희만"/>
    <x v="111"/>
    <s v="정지범"/>
    <s v="OTDR관련 자료 조사 및 자문 요청"/>
  </r>
  <r>
    <n v="4285"/>
    <s v="202207-073"/>
    <s v="N"/>
    <x v="3881"/>
    <s v="NETWORK"/>
    <x v="3"/>
    <x v="8"/>
    <x v="31"/>
    <n v="2022"/>
    <n v="7"/>
    <n v="29"/>
    <d v="2022-07-07T00:00:00"/>
    <d v="2022-07-07T00:00:00"/>
    <d v="2022-07-07T00:00:00"/>
    <d v="2022-07-14T00:00:00"/>
    <s v="완료"/>
    <m/>
    <m/>
    <m/>
    <s v="IT"/>
    <s v="IT"/>
    <x v="111"/>
    <s v="정지범"/>
    <s v="예산 넷아이 세팅 후 데이터 모니터링중"/>
  </r>
  <r>
    <n v="4286"/>
    <s v="202207-074"/>
    <s v="N"/>
    <x v="3882"/>
    <s v="PANG"/>
    <x v="3"/>
    <x v="8"/>
    <x v="32"/>
    <n v="2022"/>
    <n v="7"/>
    <n v="29"/>
    <d v="2022-07-13T00:00:00"/>
    <d v="2022-07-13T00:00:00"/>
    <d v="2022-07-13T00:00:00"/>
    <d v="2022-07-14T00:00:00"/>
    <s v="완료"/>
    <m/>
    <m/>
    <m/>
    <s v="조형수"/>
    <s v="조형수"/>
    <x v="111"/>
    <s v="정지범"/>
    <s v="TAG생성 후 10시간 지나서 PANG에 생성됨"/>
  </r>
  <r>
    <n v="4287"/>
    <s v="202207-075"/>
    <s v="N"/>
    <x v="3883"/>
    <s v="NETWORK"/>
    <x v="3"/>
    <x v="8"/>
    <x v="32"/>
    <n v="2022"/>
    <n v="7"/>
    <n v="29"/>
    <d v="2022-07-14T00:00:00"/>
    <d v="2022-07-14T00:00:00"/>
    <d v="2022-07-14T00:00:00"/>
    <d v="2022-07-14T00:00:00"/>
    <s v="완료"/>
    <m/>
    <m/>
    <m/>
    <s v="정환규"/>
    <s v="정환규"/>
    <x v="111"/>
    <s v="정지범"/>
    <m/>
  </r>
  <r>
    <n v="4288"/>
    <s v="202207-076"/>
    <s v="N"/>
    <x v="3884"/>
    <s v="SAP"/>
    <x v="3"/>
    <x v="8"/>
    <x v="34"/>
    <n v="2022"/>
    <n v="7"/>
    <n v="29"/>
    <d v="2022-07-18T00:00:00"/>
    <d v="2022-07-18T00:00:00"/>
    <d v="2022-07-15T00:00:00"/>
    <d v="2022-07-15T00:00:00"/>
    <s v="완료"/>
    <m/>
    <m/>
    <m/>
    <s v="최원영"/>
    <s v="최원영"/>
    <x v="37"/>
    <s v="이세웅"/>
    <s v="하나은행 예금 1건, 농협 USD, KRW 각 1건씩_x000a_재푸제표 Mapping 및 가수금 설정 은행계정 등록작업"/>
  </r>
  <r>
    <n v="4289"/>
    <s v="202207-077"/>
    <s v="N"/>
    <x v="3885"/>
    <s v="SAP"/>
    <x v="3"/>
    <x v="8"/>
    <x v="34"/>
    <n v="2022"/>
    <n v="7"/>
    <n v="29"/>
    <d v="2022-07-18T00:00:00"/>
    <d v="2022-07-18T00:00:00"/>
    <d v="2022-07-15T00:00:00"/>
    <d v="2022-07-15T00:00:00"/>
    <s v="완료"/>
    <m/>
    <m/>
    <m/>
    <s v="조한이"/>
    <s v="조한이"/>
    <x v="37"/>
    <s v="이세웅"/>
    <s v="예산공장 인터락공정에 대한 코스트센터 등록_x000a_작업장, ~ MES 공정 및 기타 기준정보 등록의 건(설비)"/>
  </r>
  <r>
    <n v="4290"/>
    <s v="202207-078"/>
    <s v="N"/>
    <x v="3886"/>
    <s v="SAP"/>
    <x v="3"/>
    <x v="8"/>
    <x v="34"/>
    <n v="2022"/>
    <n v="7"/>
    <n v="30"/>
    <d v="2022-07-19T00:00:00"/>
    <d v="2022-07-19T00:00:00"/>
    <d v="2022-07-18T00:00:00"/>
    <d v="2022-07-18T00:00:00"/>
    <s v="완료"/>
    <m/>
    <m/>
    <m/>
    <s v="김현진"/>
    <s v="김현진"/>
    <x v="37"/>
    <s v="이세웅"/>
    <s v="SAP 예산 MES 관련 신규 Functin 및 내용 SAP 운영 반영 작업"/>
  </r>
  <r>
    <n v="4291"/>
    <s v="202207-079"/>
    <s v="N"/>
    <x v="3887"/>
    <s v="SAP"/>
    <x v="3"/>
    <x v="8"/>
    <x v="34"/>
    <n v="2022"/>
    <n v="7"/>
    <n v="30"/>
    <d v="2022-07-19T00:00:00"/>
    <d v="2022-07-19T00:00:00"/>
    <d v="2022-07-18T00:00:00"/>
    <d v="2022-07-18T00:00:00"/>
    <s v="완료"/>
    <m/>
    <m/>
    <m/>
    <s v="김현"/>
    <s v="김현"/>
    <x v="37"/>
    <s v="이세웅"/>
    <s v="SAP SAPSYS, BATADM 계정으로 DB Lock 생성_x000a_현업 사용시 문제점 확인 후, 해당 BATADM 프로그램 실행 Kill 이후 확인작업"/>
  </r>
  <r>
    <n v="4292"/>
    <s v="202207-080"/>
    <s v="N"/>
    <x v="3888"/>
    <s v="SAP"/>
    <x v="3"/>
    <x v="8"/>
    <x v="34"/>
    <n v="2022"/>
    <n v="7"/>
    <n v="30"/>
    <d v="2022-07-19T00:00:00"/>
    <d v="2022-07-19T00:00:00"/>
    <d v="2022-07-19T00:00:00"/>
    <d v="2022-07-19T00:00:00"/>
    <s v="완료"/>
    <m/>
    <m/>
    <m/>
    <s v="이장미"/>
    <s v="이장미"/>
    <x v="37"/>
    <s v="이세웅"/>
    <s v="대한광통신 제품계층 구조 신규 생서 점검 및 Excel 확인작업 후_x000a_제품계층구조 TED Img Setting 완료 후, 22.07.21 운영반영(오전)"/>
  </r>
  <r>
    <n v="4293"/>
    <s v="202207-081"/>
    <s v="N"/>
    <x v="3889"/>
    <s v="SAP"/>
    <x v="3"/>
    <x v="8"/>
    <x v="34"/>
    <n v="2022"/>
    <n v="7"/>
    <n v="30"/>
    <d v="2022-07-19T00:00:00"/>
    <d v="2022-07-19T00:00:00"/>
    <d v="2022-07-20T00:00:00"/>
    <d v="2022-07-20T00:00:00"/>
    <s v="완료"/>
    <m/>
    <m/>
    <m/>
    <s v="홍용재"/>
    <s v="홍용재"/>
    <x v="37"/>
    <s v="이세웅"/>
    <s v="표준원가는 정상등록되었으나, 가공비 관련 원가구성요소 table에 값 없음_x000a_해당건 확인 후 data 처리"/>
  </r>
  <r>
    <n v="4294"/>
    <s v="202207-082"/>
    <s v="N"/>
    <x v="3890"/>
    <s v="SAP"/>
    <x v="3"/>
    <x v="8"/>
    <x v="34"/>
    <n v="2022"/>
    <n v="7"/>
    <n v="30"/>
    <d v="2022-07-20T00:00:00"/>
    <d v="2022-07-20T00:00:00"/>
    <d v="2022-07-21T00:00:00"/>
    <d v="2022-07-21T00:00:00"/>
    <s v="완료"/>
    <m/>
    <m/>
    <m/>
    <s v="이정원"/>
    <s v="이정원"/>
    <x v="37"/>
    <s v="이세웅"/>
    <s v="자재코드 : 1007681 _x000a_출하조건 01 적하그룹 플랜트 1399 저장위치 5300을 정의하지 않았습니다_x000a_제품 확장 오류로 판단, 재작업 확인처리"/>
  </r>
  <r>
    <n v="4295"/>
    <s v="202207-083"/>
    <s v="N"/>
    <x v="3891"/>
    <s v="그룹웨어"/>
    <x v="3"/>
    <x v="8"/>
    <x v="34"/>
    <n v="2022"/>
    <n v="7"/>
    <n v="30"/>
    <d v="2022-07-20T00:00:00"/>
    <d v="2022-07-20T00:00:00"/>
    <s v="2022-07-18"/>
    <s v="2022-07-18"/>
    <s v="완료"/>
    <m/>
    <m/>
    <m/>
    <s v="유용욱"/>
    <s v="유용욱"/>
    <x v="113"/>
    <s v="정환규"/>
    <s v="e-accounting 전자세금계산서 오류_x000a_항목중 기결제견 포함되어 해당부분 정정안내"/>
  </r>
  <r>
    <n v="4296"/>
    <s v="202207-084"/>
    <s v="N"/>
    <x v="3892"/>
    <s v="MES"/>
    <x v="3"/>
    <x v="8"/>
    <x v="34"/>
    <n v="2022"/>
    <n v="7"/>
    <n v="30"/>
    <d v="2022-07-20T00:00:00"/>
    <d v="2022-07-20T00:00:00"/>
    <s v="2022-07-18"/>
    <s v="2022-07-21"/>
    <s v="완료"/>
    <m/>
    <m/>
    <m/>
    <s v="우성훈"/>
    <s v="우성훈"/>
    <x v="113"/>
    <s v="정환규"/>
    <s v="총 6건 요청 _x000a_품번 확인 후 요청내용 적용작업 "/>
  </r>
  <r>
    <n v="4297"/>
    <s v="202207-085"/>
    <s v="N"/>
    <x v="3893"/>
    <s v="그룹웨어"/>
    <x v="3"/>
    <x v="8"/>
    <x v="34"/>
    <n v="2022"/>
    <n v="7"/>
    <n v="30"/>
    <d v="2022-07-21T00:00:00"/>
    <d v="2022-07-21T00:00:00"/>
    <s v="2022-07-19"/>
    <s v="2022-07-19"/>
    <s v="완료"/>
    <m/>
    <m/>
    <m/>
    <s v="최근영"/>
    <s v="최근영"/>
    <x v="113"/>
    <s v="정환규"/>
    <s v="그룹웨어 광통신 전자결재 문서 최근2년_x000a_사용 건수 확인후 답변완료"/>
  </r>
  <r>
    <n v="4298"/>
    <s v="202207-086"/>
    <s v="N"/>
    <x v="3894"/>
    <s v="MES"/>
    <x v="3"/>
    <x v="8"/>
    <x v="34"/>
    <n v="2022"/>
    <n v="7"/>
    <n v="30"/>
    <d v="2022-07-21T00:00:00"/>
    <d v="2022-07-21T00:00:00"/>
    <d v="2022-07-20T00:00:00"/>
    <d v="2022-07-20T00:00:00"/>
    <s v="완료"/>
    <m/>
    <m/>
    <m/>
    <s v="권영천"/>
    <s v="권영천"/>
    <x v="113"/>
    <s v="정환규"/>
    <s v="MES 광섬유 잔량품목 확인후 삭제작업_x000a_"/>
  </r>
  <r>
    <n v="4299"/>
    <s v="202207-087"/>
    <s v="N"/>
    <x v="3895"/>
    <s v="helpdesk"/>
    <x v="3"/>
    <x v="8"/>
    <x v="34"/>
    <n v="2022"/>
    <n v="7"/>
    <n v="30"/>
    <d v="2022-07-18T00:00:00"/>
    <d v="2022-07-18T00:00:00"/>
    <d v="2022-07-18T00:00:00"/>
    <d v="2022-07-18T00:00:00"/>
    <s v="완료"/>
    <m/>
    <m/>
    <m/>
    <s v="정형모"/>
    <s v="정형모"/>
    <x v="112"/>
    <s v="이창섭"/>
    <m/>
  </r>
  <r>
    <n v="4300"/>
    <s v="202207-088"/>
    <s v="N"/>
    <x v="3896"/>
    <s v="helpdesk"/>
    <x v="3"/>
    <x v="8"/>
    <x v="34"/>
    <n v="2022"/>
    <n v="7"/>
    <n v="30"/>
    <d v="2022-07-18T00:00:00"/>
    <d v="2022-07-18T00:00:00"/>
    <d v="2022-07-18T00:00:00"/>
    <d v="2022-07-18T00:00:00"/>
    <s v="완료"/>
    <m/>
    <m/>
    <m/>
    <s v="사즌혁"/>
    <s v="사즌혁"/>
    <x v="112"/>
    <s v="이창섭"/>
    <m/>
  </r>
  <r>
    <n v="4301"/>
    <s v="202207-089"/>
    <s v="N"/>
    <x v="3897"/>
    <s v="helpdesk"/>
    <x v="3"/>
    <x v="8"/>
    <x v="34"/>
    <n v="2022"/>
    <n v="7"/>
    <n v="30"/>
    <d v="2022-07-19T00:00:00"/>
    <d v="2022-07-19T00:00:00"/>
    <d v="2022-07-19T00:00:00"/>
    <d v="2022-07-19T00:00:00"/>
    <s v="완료"/>
    <m/>
    <m/>
    <m/>
    <s v="정환규"/>
    <s v="정환규"/>
    <x v="112"/>
    <s v="이창섭"/>
    <m/>
  </r>
  <r>
    <n v="4302"/>
    <s v="202207-090"/>
    <s v="N"/>
    <x v="3898"/>
    <s v="helpdesk"/>
    <x v="3"/>
    <x v="8"/>
    <x v="34"/>
    <n v="2022"/>
    <n v="7"/>
    <n v="30"/>
    <d v="2022-07-19T00:00:00"/>
    <d v="2022-07-19T00:00:00"/>
    <d v="2022-07-19T00:00:00"/>
    <d v="2022-07-19T00:00:00"/>
    <s v="완료"/>
    <m/>
    <m/>
    <m/>
    <s v="IT"/>
    <s v="IT"/>
    <x v="112"/>
    <s v="이창섭"/>
    <m/>
  </r>
  <r>
    <n v="4303"/>
    <s v="202207-091"/>
    <s v="N"/>
    <x v="3899"/>
    <s v="helpdesk"/>
    <x v="3"/>
    <x v="8"/>
    <x v="34"/>
    <n v="2022"/>
    <n v="7"/>
    <n v="30"/>
    <d v="2022-07-19T00:00:00"/>
    <d v="2022-07-19T00:00:00"/>
    <d v="2022-07-19T00:00:00"/>
    <d v="2022-07-19T00:00:00"/>
    <s v="완료"/>
    <m/>
    <m/>
    <m/>
    <s v="김형준"/>
    <s v="김형준"/>
    <x v="112"/>
    <s v="이창섭"/>
    <m/>
  </r>
  <r>
    <n v="4304"/>
    <s v="202207-092"/>
    <s v="N"/>
    <x v="3900"/>
    <s v="helpdesk"/>
    <x v="3"/>
    <x v="8"/>
    <x v="34"/>
    <n v="2022"/>
    <n v="7"/>
    <n v="30"/>
    <d v="2022-07-19T00:00:00"/>
    <d v="2022-07-19T00:00:00"/>
    <d v="2022-07-19T00:00:00"/>
    <d v="2022-07-20T00:00:00"/>
    <s v="완료"/>
    <m/>
    <m/>
    <m/>
    <s v="IT"/>
    <s v="IT"/>
    <x v="112"/>
    <s v="이창섭"/>
    <m/>
  </r>
  <r>
    <n v="4305"/>
    <s v="202207-093"/>
    <s v="N"/>
    <x v="3901"/>
    <s v="helpdesk"/>
    <x v="3"/>
    <x v="8"/>
    <x v="34"/>
    <n v="2022"/>
    <n v="7"/>
    <n v="30"/>
    <d v="2022-07-20T00:00:00"/>
    <d v="2022-07-20T00:00:00"/>
    <d v="2022-07-20T00:00:00"/>
    <d v="2022-07-20T00:00:00"/>
    <s v="완료"/>
    <m/>
    <m/>
    <m/>
    <s v="구정회"/>
    <s v="구정회"/>
    <x v="112"/>
    <s v="이창섭"/>
    <m/>
  </r>
  <r>
    <n v="4306"/>
    <s v="202207-094"/>
    <s v="N"/>
    <x v="3902"/>
    <s v="helpdesk"/>
    <x v="3"/>
    <x v="8"/>
    <x v="34"/>
    <n v="2022"/>
    <n v="7"/>
    <n v="30"/>
    <d v="2022-07-20T00:00:00"/>
    <d v="2022-07-20T00:00:00"/>
    <d v="2022-07-20T00:00:00"/>
    <d v="2022-07-20T00:00:00"/>
    <s v="완료"/>
    <m/>
    <m/>
    <m/>
    <s v="김다현/김형수"/>
    <s v="김다현/김형수"/>
    <x v="112"/>
    <s v="이창섭"/>
    <m/>
  </r>
  <r>
    <n v="4307"/>
    <s v="202207-095"/>
    <s v="N"/>
    <x v="3903"/>
    <s v="helpdesk"/>
    <x v="3"/>
    <x v="8"/>
    <x v="34"/>
    <n v="2022"/>
    <n v="7"/>
    <n v="30"/>
    <d v="2022-07-20T00:00:00"/>
    <d v="2022-07-20T00:00:00"/>
    <d v="2022-07-20T00:00:00"/>
    <d v="2022-07-20T00:00:00"/>
    <s v="완료"/>
    <m/>
    <m/>
    <m/>
    <s v="하성훈"/>
    <s v="하성훈"/>
    <x v="112"/>
    <s v="이창섭"/>
    <m/>
  </r>
  <r>
    <n v="4308"/>
    <s v="202207-096"/>
    <s v="N"/>
    <x v="3904"/>
    <s v="helpdesk"/>
    <x v="3"/>
    <x v="8"/>
    <x v="34"/>
    <n v="2022"/>
    <n v="7"/>
    <n v="30"/>
    <d v="2022-07-21T00:00:00"/>
    <d v="2022-07-21T00:00:00"/>
    <d v="2022-07-21T00:00:00"/>
    <d v="2022-07-21T00:00:00"/>
    <s v="완료"/>
    <m/>
    <m/>
    <m/>
    <s v="김미경"/>
    <s v="김미경"/>
    <x v="112"/>
    <s v="이창섭"/>
    <m/>
  </r>
  <r>
    <n v="4309"/>
    <s v="202207-097"/>
    <s v="N"/>
    <x v="3568"/>
    <s v="helpdesk"/>
    <x v="3"/>
    <x v="8"/>
    <x v="34"/>
    <n v="2022"/>
    <n v="7"/>
    <n v="30"/>
    <d v="2022-07-21T00:00:00"/>
    <d v="2022-07-21T00:00:00"/>
    <d v="2022-07-21T00:00:00"/>
    <d v="2022-07-21T00:00:00"/>
    <s v="완료"/>
    <m/>
    <m/>
    <m/>
    <s v="김봉균"/>
    <s v="김봉균"/>
    <x v="112"/>
    <s v="이창섭"/>
    <m/>
  </r>
  <r>
    <n v="4310"/>
    <s v="202207-098"/>
    <s v="N"/>
    <x v="3905"/>
    <s v="helpdesk"/>
    <x v="3"/>
    <x v="8"/>
    <x v="34"/>
    <n v="2022"/>
    <n v="7"/>
    <n v="30"/>
    <d v="2022-07-21T00:00:00"/>
    <d v="2022-07-21T00:00:00"/>
    <d v="2022-07-21T00:00:00"/>
    <d v="2022-07-21T00:00:00"/>
    <s v="완료"/>
    <m/>
    <m/>
    <m/>
    <s v="조현수"/>
    <s v="조현수"/>
    <x v="112"/>
    <s v="이창섭"/>
    <m/>
  </r>
  <r>
    <n v="4311"/>
    <s v="202207-099"/>
    <s v="N"/>
    <x v="3906"/>
    <s v="SFA WMS"/>
    <x v="3"/>
    <x v="7"/>
    <x v="29"/>
    <n v="2022"/>
    <n v="7"/>
    <n v="30"/>
    <d v="2022-06-20T00:00:00"/>
    <d v="2022-06-20T00:00:00"/>
    <d v="2022-06-20T00:00:00"/>
    <d v="2022-07-18T00:00:00"/>
    <s v="완료"/>
    <m/>
    <m/>
    <m/>
    <s v="우성훈"/>
    <s v="우성훈"/>
    <x v="93"/>
    <s v="노희만"/>
    <m/>
  </r>
  <r>
    <n v="4312"/>
    <s v="202207-100"/>
    <s v="N"/>
    <x v="3907"/>
    <s v="MES"/>
    <x v="3"/>
    <x v="8"/>
    <x v="32"/>
    <n v="2022"/>
    <n v="7"/>
    <n v="30"/>
    <d v="2022-07-11T00:00:00"/>
    <d v="2022-07-11T00:00:00"/>
    <d v="2022-07-11T00:00:00"/>
    <d v="2022-07-20T00:00:00"/>
    <s v="완료"/>
    <m/>
    <m/>
    <m/>
    <s v="채지연/이태경"/>
    <s v="채지연/이태경"/>
    <x v="93"/>
    <s v="노희만"/>
    <s v="현업 요청 배포 후 신규 기능 추가"/>
  </r>
  <r>
    <n v="4313"/>
    <s v="202207-101"/>
    <s v="N"/>
    <x v="3908"/>
    <s v="MES"/>
    <x v="3"/>
    <x v="8"/>
    <x v="34"/>
    <n v="2022"/>
    <n v="7"/>
    <n v="30"/>
    <d v="2022-07-20T00:00:00"/>
    <d v="2022-07-20T00:00:00"/>
    <d v="2022-07-20T00:00:00"/>
    <d v="2022-07-20T00:00:00"/>
    <s v="완료"/>
    <m/>
    <m/>
    <m/>
    <s v="IT팀"/>
    <s v="IT팀"/>
    <x v="93"/>
    <s v="노희만"/>
    <m/>
  </r>
  <r>
    <n v="4314"/>
    <s v="202207-102"/>
    <s v="N"/>
    <x v="3909"/>
    <s v="SFA WMS"/>
    <x v="3"/>
    <x v="8"/>
    <x v="34"/>
    <n v="2022"/>
    <n v="7"/>
    <n v="30"/>
    <d v="2022-07-21T00:00:00"/>
    <d v="2022-07-21T00:00:00"/>
    <d v="2022-07-21T00:00:00"/>
    <d v="2022-07-21T00:00:00"/>
    <s v="완료"/>
    <m/>
    <m/>
    <m/>
    <s v="이태경"/>
    <s v="이태경"/>
    <x v="93"/>
    <s v="노희만"/>
    <m/>
  </r>
  <r>
    <n v="4315"/>
    <s v="202207-103"/>
    <s v="N"/>
    <x v="3910"/>
    <s v="NETWORK"/>
    <x v="3"/>
    <x v="8"/>
    <x v="34"/>
    <n v="2022"/>
    <n v="7"/>
    <n v="30"/>
    <d v="2022-07-18T00:00:00"/>
    <d v="2022-07-18T00:00:00"/>
    <d v="2022-07-18T00:00:00"/>
    <d v="2022-07-18T00:00:00"/>
    <s v="완료"/>
    <m/>
    <m/>
    <m/>
    <s v="조현수"/>
    <s v="조현수"/>
    <x v="111"/>
    <s v="정지범"/>
    <s v="단계적으로 설비 네트워크 온라인 활성화"/>
  </r>
  <r>
    <n v="4316"/>
    <s v="202207-104"/>
    <s v="N"/>
    <x v="3911"/>
    <s v="IT"/>
    <x v="3"/>
    <x v="8"/>
    <x v="34"/>
    <n v="2022"/>
    <n v="7"/>
    <n v="30"/>
    <d v="2022-07-19T00:00:00"/>
    <d v="2022-07-19T00:00:00"/>
    <d v="2022-07-19T00:00:00"/>
    <d v="2022-07-20T00:00:00"/>
    <s v="완료"/>
    <m/>
    <m/>
    <m/>
    <s v="최근영"/>
    <s v="최근영"/>
    <x v="111"/>
    <s v="정지범"/>
    <s v="전달받은 FORM 생성 완료"/>
  </r>
  <r>
    <n v="4317"/>
    <s v="202207-105"/>
    <s v="N"/>
    <x v="3912"/>
    <s v="PANGDATA"/>
    <x v="3"/>
    <x v="8"/>
    <x v="34"/>
    <n v="2022"/>
    <n v="7"/>
    <n v="30"/>
    <d v="2022-07-20T00:00:00"/>
    <d v="2022-07-20T00:00:00"/>
    <d v="2022-07-20T00:00:00"/>
    <d v="2022-07-20T00:00:00"/>
    <s v="완료"/>
    <m/>
    <m/>
    <m/>
    <s v="윤지훈"/>
    <s v="윤지훈"/>
    <x v="111"/>
    <s v="정지범"/>
    <s v="BARE_FIBER_TENSION_ACTUAL 생성"/>
  </r>
  <r>
    <n v="4318"/>
    <s v="202207-106"/>
    <s v="N"/>
    <x v="3913"/>
    <s v="NETWORK"/>
    <x v="3"/>
    <x v="8"/>
    <x v="34"/>
    <n v="2022"/>
    <n v="7"/>
    <n v="30"/>
    <d v="2022-07-20T00:00:00"/>
    <d v="2022-07-20T00:00:00"/>
    <d v="2022-07-20T00:00:00"/>
    <d v="2022-07-20T00:00:00"/>
    <s v="완료"/>
    <m/>
    <m/>
    <m/>
    <s v="권영천"/>
    <s v="권영천"/>
    <x v="111"/>
    <s v="정지범"/>
    <s v="젠트넷 통해 고정 IP할당"/>
  </r>
  <r>
    <n v="4319"/>
    <s v="202207-107"/>
    <s v="N"/>
    <x v="3859"/>
    <s v="그룹웨어"/>
    <x v="3"/>
    <x v="8"/>
    <x v="31"/>
    <s v=""/>
    <s v=""/>
    <s v=""/>
    <s v="2022-07-08"/>
    <s v="2022-07-08"/>
    <s v="2022-07-08"/>
    <m/>
    <s v="진행"/>
    <m/>
    <m/>
    <m/>
    <s v="최근영"/>
    <s v="최근영"/>
    <x v="113"/>
    <s v="정환규"/>
    <s v="변경point_x000a_1.후이즈 : 네임서버 tfo -&gt; taihanfiber 로 변경_x000a_              -이름만 변경 설정값은 유지_x000a_2.스팸서버 : taihanfiber 메일서버 주소값 추가"/>
  </r>
  <r>
    <n v="4320"/>
    <s v="202207-108"/>
    <s v="N"/>
    <x v="3884"/>
    <s v="SAP"/>
    <x v="3"/>
    <x v="8"/>
    <x v="32"/>
    <n v="2022"/>
    <n v="7"/>
    <n v="29"/>
    <d v="2022-07-15T00:00:00"/>
    <d v="2022-07-15T00:00:00"/>
    <d v="2022-07-15T00:00:00"/>
    <d v="2022-07-15T00:00:00"/>
    <s v="완료"/>
    <m/>
    <m/>
    <m/>
    <s v="최원영"/>
    <s v="최원영"/>
    <x v="37"/>
    <s v="이세웅"/>
    <s v="하나은행 예금 1건, 농협 USD, KRW 각 1건씩_x000a_재푸제표 Mapping 및 가수금 설정 은행계정 등록작업"/>
  </r>
  <r>
    <n v="4321"/>
    <s v="202207-109"/>
    <s v="N"/>
    <x v="3885"/>
    <s v="SAP"/>
    <x v="3"/>
    <x v="8"/>
    <x v="32"/>
    <n v="2022"/>
    <n v="7"/>
    <n v="29"/>
    <d v="2022-07-15T00:00:00"/>
    <d v="2022-07-15T00:00:00"/>
    <d v="2022-07-15T00:00:00"/>
    <d v="2022-07-15T00:00:00"/>
    <s v="완료"/>
    <m/>
    <m/>
    <m/>
    <s v="조한이"/>
    <s v="조한이"/>
    <x v="37"/>
    <s v="이세웅"/>
    <s v="예산공장 인터락공정에 대한 코스트센터 등록_x000a_작업장, ~ MES 공정 및 기타 기준정보 등록의 건(설비)"/>
  </r>
  <r>
    <n v="4322"/>
    <s v="202207-110"/>
    <s v="N"/>
    <x v="3886"/>
    <s v="SAP"/>
    <x v="3"/>
    <x v="8"/>
    <x v="34"/>
    <n v="2022"/>
    <n v="7"/>
    <n v="30"/>
    <d v="2022-07-18T00:00:00"/>
    <d v="2022-07-18T00:00:00"/>
    <d v="2022-07-18T00:00:00"/>
    <d v="2022-07-18T00:00:00"/>
    <s v="완료"/>
    <m/>
    <m/>
    <m/>
    <s v="김현진"/>
    <s v="김현진"/>
    <x v="37"/>
    <s v="이세웅"/>
    <s v="SAP 예산 MES 관련 신규 Functin 및 내용 SAP 운영 반영 작업"/>
  </r>
  <r>
    <n v="4323"/>
    <s v="202207-111"/>
    <s v="N"/>
    <x v="3887"/>
    <s v="SAP"/>
    <x v="3"/>
    <x v="8"/>
    <x v="34"/>
    <n v="2022"/>
    <n v="7"/>
    <n v="30"/>
    <d v="2022-07-18T00:00:00"/>
    <d v="2022-07-18T00:00:00"/>
    <d v="2022-07-18T00:00:00"/>
    <d v="2022-07-18T00:00:00"/>
    <s v="완료"/>
    <m/>
    <m/>
    <m/>
    <s v="김현"/>
    <s v="김현"/>
    <x v="37"/>
    <s v="이세웅"/>
    <s v="SAP SAPSYS, BATADM 계정으로 DB Lock 생성_x000a_현업 사용시 문제점 확인 후, 해당 BATADM 프로그램 실행 Kill 이후 확인작업"/>
  </r>
  <r>
    <n v="4324"/>
    <s v="202207-112"/>
    <s v="N"/>
    <x v="3888"/>
    <s v="SAP"/>
    <x v="3"/>
    <x v="8"/>
    <x v="34"/>
    <n v="2022"/>
    <n v="7"/>
    <n v="30"/>
    <d v="2022-07-19T00:00:00"/>
    <d v="2022-07-19T00:00:00"/>
    <d v="2022-07-19T00:00:00"/>
    <d v="2022-07-19T00:00:00"/>
    <s v="완료"/>
    <m/>
    <m/>
    <m/>
    <s v="이장미"/>
    <s v="이장미"/>
    <x v="37"/>
    <s v="이세웅"/>
    <s v="대한광통신 제품계층 구조 신규 생서 점검 및 Excel 확인작업 후_x000a_제품계층구조 TED Img Setting 완료 후, 22.07.21 운영반영(오전)"/>
  </r>
  <r>
    <n v="4325"/>
    <s v="202207-113"/>
    <s v="N"/>
    <x v="3889"/>
    <s v="SAP"/>
    <x v="3"/>
    <x v="8"/>
    <x v="34"/>
    <n v="2022"/>
    <n v="7"/>
    <n v="30"/>
    <d v="2022-07-20T00:00:00"/>
    <d v="2022-07-20T00:00:00"/>
    <d v="2022-07-20T00:00:00"/>
    <d v="2022-07-20T00:00:00"/>
    <s v="완료"/>
    <m/>
    <m/>
    <m/>
    <s v="홍용재"/>
    <s v="홍용재"/>
    <x v="37"/>
    <s v="이세웅"/>
    <s v="표준원가는 정상등록되었으나, 가공비 관련 원가구성요소 table에 값 없음_x000a_해당건 확인 후 data 처리"/>
  </r>
  <r>
    <n v="4326"/>
    <s v="202207-114"/>
    <s v="N"/>
    <x v="3890"/>
    <s v="SAP"/>
    <x v="3"/>
    <x v="8"/>
    <x v="34"/>
    <n v="2022"/>
    <n v="7"/>
    <n v="30"/>
    <d v="2022-07-21T00:00:00"/>
    <d v="2022-07-21T00:00:00"/>
    <d v="2022-07-21T00:00:00"/>
    <d v="2022-07-21T00:00:00"/>
    <s v="완료"/>
    <m/>
    <m/>
    <m/>
    <s v="이정원"/>
    <s v="이정원"/>
    <x v="37"/>
    <s v="이세웅"/>
    <s v="자재코드 : 1007681 _x000a_출하조건 01 적하그룹 플랜트 1399 저장위치 5300을 정의하지 않았습니다_x000a_제품 확장 오류로 판단, 재작업 확인처리"/>
  </r>
  <r>
    <n v="4327"/>
    <s v="202207-115"/>
    <s v="N"/>
    <x v="3891"/>
    <s v="그룹웨어"/>
    <x v="3"/>
    <x v="8"/>
    <x v="34"/>
    <n v="2022"/>
    <n v="7"/>
    <n v="30"/>
    <s v="2022-07-18"/>
    <s v="2022-07-18"/>
    <s v="2022-07-18"/>
    <s v="2022-07-18"/>
    <s v="완료"/>
    <m/>
    <m/>
    <m/>
    <s v="유용욱"/>
    <s v="유용욱"/>
    <x v="113"/>
    <s v="정환규"/>
    <s v="e-accounting 전자세금계산서 오류_x000a_항목중 기결제견 포함되어 해당부분 정정안내"/>
  </r>
  <r>
    <n v="4328"/>
    <s v="202207-116"/>
    <s v="N"/>
    <x v="3892"/>
    <s v="MES"/>
    <x v="3"/>
    <x v="8"/>
    <x v="34"/>
    <n v="2022"/>
    <n v="7"/>
    <n v="30"/>
    <s v="2022-07-18"/>
    <s v="2022-07-18"/>
    <s v="2022-07-18"/>
    <s v="2022-07-21"/>
    <s v="완료"/>
    <m/>
    <m/>
    <m/>
    <s v="우성훈"/>
    <s v="우성훈"/>
    <x v="113"/>
    <s v="정환규"/>
    <s v="총 6건 요청 _x000a_품번 확인 후 요청내용 적용작업 "/>
  </r>
  <r>
    <n v="4329"/>
    <s v="202207-117"/>
    <s v="N"/>
    <x v="3893"/>
    <s v="그룹웨어"/>
    <x v="3"/>
    <x v="8"/>
    <x v="34"/>
    <n v="2022"/>
    <n v="7"/>
    <n v="30"/>
    <s v="2022-07-19"/>
    <s v="2022-07-19"/>
    <s v="2022-07-19"/>
    <s v="2022-07-19"/>
    <s v="완료"/>
    <m/>
    <m/>
    <m/>
    <s v="최근영"/>
    <s v="최근영"/>
    <x v="113"/>
    <s v="정환규"/>
    <s v="그룹웨어 광통신 전자결재 문서 최근2년_x000a_사용 건수 확인후 답변완료"/>
  </r>
  <r>
    <n v="4330"/>
    <s v="202207-118"/>
    <s v="N"/>
    <x v="3894"/>
    <s v="MES"/>
    <x v="3"/>
    <x v="8"/>
    <x v="34"/>
    <n v="2022"/>
    <n v="7"/>
    <n v="30"/>
    <d v="2022-07-20T00:00:00"/>
    <d v="2022-07-20T00:00:00"/>
    <d v="2022-07-20T00:00:00"/>
    <d v="2022-07-20T00:00:00"/>
    <s v="완료"/>
    <m/>
    <m/>
    <m/>
    <s v="권영천"/>
    <s v="권영천"/>
    <x v="113"/>
    <s v="정환규"/>
    <s v="MES 광섬유 잔량품목 확인후 삭제작업_x000a_"/>
  </r>
  <r>
    <n v="4331"/>
    <s v="202207-119"/>
    <s v="N"/>
    <x v="3914"/>
    <s v="helpdesk"/>
    <x v="3"/>
    <x v="8"/>
    <x v="33"/>
    <n v="2022"/>
    <n v="7"/>
    <n v="31"/>
    <d v="2022-07-25T00:00:00"/>
    <d v="2022-07-25T00:00:00"/>
    <d v="2022-07-25T00:00:00"/>
    <d v="2022-07-25T00:00:00"/>
    <s v="완료"/>
    <m/>
    <m/>
    <m/>
    <s v="윤규랑"/>
    <s v="윤규랑"/>
    <x v="112"/>
    <s v="이창섭"/>
    <m/>
  </r>
  <r>
    <n v="4332"/>
    <s v="202207-120"/>
    <s v="N"/>
    <x v="3915"/>
    <s v="helpdesk"/>
    <x v="3"/>
    <x v="8"/>
    <x v="33"/>
    <n v="2022"/>
    <n v="7"/>
    <n v="31"/>
    <d v="2022-07-25T00:00:00"/>
    <d v="2022-07-25T00:00:00"/>
    <d v="2022-07-25T00:00:00"/>
    <d v="2022-07-25T00:00:00"/>
    <s v="완료"/>
    <m/>
    <m/>
    <m/>
    <s v="최근영"/>
    <s v="최근영"/>
    <x v="112"/>
    <s v="이창섭"/>
    <m/>
  </r>
  <r>
    <n v="4333"/>
    <s v="202207-121"/>
    <s v="N"/>
    <x v="3916"/>
    <s v="helpdesk"/>
    <x v="3"/>
    <x v="8"/>
    <x v="33"/>
    <n v="2022"/>
    <n v="7"/>
    <n v="31"/>
    <d v="2022-07-25T00:00:00"/>
    <d v="2022-07-25T00:00:00"/>
    <d v="2022-07-25T00:00:00"/>
    <d v="2022-07-25T00:00:00"/>
    <s v="완료"/>
    <m/>
    <m/>
    <m/>
    <s v="김우리"/>
    <s v="김우리"/>
    <x v="112"/>
    <s v="이창섭"/>
    <m/>
  </r>
  <r>
    <n v="4334"/>
    <s v="202207-122"/>
    <s v="N"/>
    <x v="3917"/>
    <s v="helpdesk"/>
    <x v="3"/>
    <x v="8"/>
    <x v="33"/>
    <n v="2022"/>
    <n v="7"/>
    <n v="31"/>
    <d v="2022-07-25T00:00:00"/>
    <d v="2022-07-25T00:00:00"/>
    <d v="2022-07-25T00:00:00"/>
    <d v="2022-07-25T00:00:00"/>
    <s v="완료"/>
    <m/>
    <m/>
    <m/>
    <s v="김형수"/>
    <s v="김형수"/>
    <x v="112"/>
    <s v="이창섭"/>
    <m/>
  </r>
  <r>
    <n v="4335"/>
    <s v="202207-123"/>
    <s v="N"/>
    <x v="3918"/>
    <s v="helpdesk"/>
    <x v="3"/>
    <x v="8"/>
    <x v="33"/>
    <n v="2022"/>
    <n v="7"/>
    <n v="31"/>
    <d v="2022-07-26T00:00:00"/>
    <d v="2022-07-26T00:00:00"/>
    <d v="2022-07-26T00:00:00"/>
    <d v="2022-07-26T00:00:00"/>
    <s v="완료"/>
    <m/>
    <m/>
    <m/>
    <s v="구정회"/>
    <s v="구정회"/>
    <x v="112"/>
    <s v="이창섭"/>
    <m/>
  </r>
  <r>
    <n v="4336"/>
    <s v="202207-124"/>
    <s v="N"/>
    <x v="3919"/>
    <s v="helpdesk"/>
    <x v="3"/>
    <x v="8"/>
    <x v="33"/>
    <n v="2022"/>
    <n v="7"/>
    <n v="31"/>
    <d v="2022-07-27T00:00:00"/>
    <d v="2022-07-27T00:00:00"/>
    <d v="2022-07-27T00:00:00"/>
    <d v="2022-07-27T00:00:00"/>
    <s v="완료"/>
    <m/>
    <m/>
    <m/>
    <s v="이수진"/>
    <s v="이수진"/>
    <x v="112"/>
    <s v="이창섭"/>
    <m/>
  </r>
  <r>
    <n v="4337"/>
    <s v="202207-125"/>
    <s v="N"/>
    <x v="3568"/>
    <s v="helpdesk"/>
    <x v="3"/>
    <x v="8"/>
    <x v="33"/>
    <n v="2022"/>
    <n v="7"/>
    <n v="31"/>
    <d v="2022-07-27T00:00:00"/>
    <d v="2022-07-27T00:00:00"/>
    <d v="2022-07-27T00:00:00"/>
    <d v="2022-07-27T00:00:00"/>
    <s v="완료"/>
    <m/>
    <m/>
    <m/>
    <s v="권미예"/>
    <s v="권미예"/>
    <x v="112"/>
    <s v="이창섭"/>
    <m/>
  </r>
  <r>
    <n v="4338"/>
    <s v="202207-126"/>
    <s v="N"/>
    <x v="3474"/>
    <s v="helpdesk"/>
    <x v="3"/>
    <x v="8"/>
    <x v="33"/>
    <n v="2022"/>
    <n v="7"/>
    <n v="31"/>
    <d v="2022-07-27T00:00:00"/>
    <d v="2022-07-27T00:00:00"/>
    <d v="2022-07-27T00:00:00"/>
    <d v="2022-07-27T00:00:00"/>
    <s v="완료"/>
    <m/>
    <m/>
    <m/>
    <s v="전다혜"/>
    <s v="전다혜"/>
    <x v="112"/>
    <s v="이창섭"/>
    <m/>
  </r>
  <r>
    <n v="4339"/>
    <s v="202207-127"/>
    <s v="N"/>
    <x v="3920"/>
    <s v="helpdesk"/>
    <x v="3"/>
    <x v="8"/>
    <x v="33"/>
    <n v="2022"/>
    <n v="7"/>
    <n v="31"/>
    <d v="2022-07-27T00:00:00"/>
    <d v="2022-07-27T00:00:00"/>
    <d v="2022-07-27T00:00:00"/>
    <d v="2022-07-27T00:00:00"/>
    <s v="완료"/>
    <m/>
    <m/>
    <m/>
    <s v="이세웅"/>
    <s v="이세웅"/>
    <x v="112"/>
    <s v="이창섭"/>
    <m/>
  </r>
  <r>
    <n v="4340"/>
    <s v="202207-128"/>
    <s v="N"/>
    <x v="3921"/>
    <s v="helpdesk"/>
    <x v="3"/>
    <x v="8"/>
    <x v="33"/>
    <n v="2022"/>
    <n v="7"/>
    <n v="31"/>
    <d v="2022-07-27T00:00:00"/>
    <d v="2022-07-27T00:00:00"/>
    <d v="2022-07-27T00:00:00"/>
    <d v="2022-07-27T00:00:00"/>
    <s v="완료"/>
    <m/>
    <m/>
    <m/>
    <s v="정명준"/>
    <s v="정명준"/>
    <x v="112"/>
    <s v="이창섭"/>
    <m/>
  </r>
  <r>
    <n v="4341"/>
    <s v="202207-129"/>
    <s v="N"/>
    <x v="3922"/>
    <s v="helpdesk"/>
    <x v="3"/>
    <x v="8"/>
    <x v="33"/>
    <n v="2022"/>
    <n v="7"/>
    <n v="31"/>
    <d v="2022-07-27T00:00:00"/>
    <d v="2022-07-27T00:00:00"/>
    <d v="2022-07-27T00:00:00"/>
    <d v="2022-07-27T00:00:00"/>
    <s v="완료"/>
    <m/>
    <m/>
    <m/>
    <s v="석진환"/>
    <s v="석진환"/>
    <x v="112"/>
    <s v="이창섭"/>
    <m/>
  </r>
  <r>
    <n v="4342"/>
    <s v="202207-130"/>
    <s v="N"/>
    <x v="3923"/>
    <s v="helpdesk"/>
    <x v="3"/>
    <x v="8"/>
    <x v="33"/>
    <n v="2022"/>
    <n v="7"/>
    <n v="31"/>
    <d v="2022-07-28T00:00:00"/>
    <d v="2022-07-28T00:00:00"/>
    <d v="2022-07-28T00:00:00"/>
    <d v="2022-07-28T00:00:00"/>
    <s v="완료"/>
    <m/>
    <m/>
    <m/>
    <s v="구석수"/>
    <s v="구석수"/>
    <x v="112"/>
    <s v="이창섭"/>
    <m/>
  </r>
  <r>
    <n v="4343"/>
    <s v="202207-131"/>
    <s v="N"/>
    <x v="3924"/>
    <s v="helpdesk"/>
    <x v="3"/>
    <x v="8"/>
    <x v="33"/>
    <n v="2022"/>
    <n v="7"/>
    <n v="31"/>
    <d v="2022-07-28T00:00:00"/>
    <d v="2022-07-28T00:00:00"/>
    <d v="2022-07-28T00:00:00"/>
    <d v="2022-07-28T00:00:00"/>
    <s v="완료"/>
    <m/>
    <m/>
    <m/>
    <s v="안영환"/>
    <s v="안영환"/>
    <x v="112"/>
    <s v="이창섭"/>
    <m/>
  </r>
  <r>
    <n v="4344"/>
    <s v="202207-132"/>
    <s v="N"/>
    <x v="3925"/>
    <s v="SFA WMS"/>
    <x v="3"/>
    <x v="8"/>
    <x v="33"/>
    <n v="2022"/>
    <n v="7"/>
    <n v="31"/>
    <d v="2022-07-26T00:00:00"/>
    <d v="2022-07-26T00:00:00"/>
    <d v="2022-07-26T00:00:00"/>
    <d v="2022-07-26T00:00:00"/>
    <s v="완료"/>
    <m/>
    <m/>
    <m/>
    <s v="이태경"/>
    <s v="이태경"/>
    <x v="93"/>
    <s v="노희만"/>
    <m/>
  </r>
  <r>
    <n v="4345"/>
    <s v="202207-133"/>
    <s v="N"/>
    <x v="3926"/>
    <s v="MES"/>
    <x v="3"/>
    <x v="8"/>
    <x v="33"/>
    <n v="2022"/>
    <n v="7"/>
    <n v="31"/>
    <d v="2022-07-27T00:00:00"/>
    <d v="2022-07-27T00:00:00"/>
    <d v="2022-07-27T00:00:00"/>
    <d v="2022-07-27T00:00:00"/>
    <s v="완료"/>
    <m/>
    <m/>
    <m/>
    <s v="이태경"/>
    <s v="이태경"/>
    <x v="93"/>
    <s v="노희만"/>
    <s v="기존 로직 분석중"/>
  </r>
  <r>
    <n v="4346"/>
    <s v="202207-134"/>
    <s v="N"/>
    <x v="3927"/>
    <s v="MES"/>
    <x v="3"/>
    <x v="8"/>
    <x v="33"/>
    <n v="2022"/>
    <n v="7"/>
    <n v="31"/>
    <d v="2022-07-28T00:00:00"/>
    <d v="2022-07-28T00:00:00"/>
    <d v="2022-07-28T00:00:00"/>
    <d v="2022-07-28T00:00:00"/>
    <s v="완료"/>
    <m/>
    <m/>
    <m/>
    <s v="안영환"/>
    <s v="안영환"/>
    <x v="93"/>
    <s v="노희만"/>
    <m/>
  </r>
  <r>
    <n v="4347"/>
    <s v="202207-135"/>
    <s v="N"/>
    <x v="3928"/>
    <s v="PANG"/>
    <x v="3"/>
    <x v="8"/>
    <x v="33"/>
    <n v="2022"/>
    <n v="7"/>
    <n v="31"/>
    <d v="2022-07-26T00:00:00"/>
    <d v="2022-07-26T00:00:00"/>
    <d v="2022-07-26T00:00:00"/>
    <d v="2022-07-26T00:00:00"/>
    <s v="완료"/>
    <m/>
    <m/>
    <m/>
    <s v="윤지훈"/>
    <s v="윤지훈"/>
    <x v="111"/>
    <s v="정지범"/>
    <s v="팡데이터 라이선스 수량 확보 필요"/>
  </r>
  <r>
    <n v="4348"/>
    <s v="202207-136"/>
    <s v="N"/>
    <x v="3929"/>
    <s v="NETWORK"/>
    <x v="3"/>
    <x v="8"/>
    <x v="33"/>
    <n v="2022"/>
    <n v="7"/>
    <n v="31"/>
    <d v="2022-07-27T00:00:00"/>
    <d v="2022-07-27T00:00:00"/>
    <d v="2022-07-27T00:00:00"/>
    <d v="2022-07-27T00:00:00"/>
    <s v="완료"/>
    <m/>
    <m/>
    <m/>
    <s v="권영천"/>
    <s v="권영천"/>
    <x v="111"/>
    <s v="정지범"/>
    <s v="고정 IP 세팅 및 확인"/>
  </r>
  <r>
    <n v="4349"/>
    <s v="202207-137"/>
    <s v="N"/>
    <x v="3930"/>
    <s v="NETWORK"/>
    <x v="3"/>
    <x v="8"/>
    <x v="33"/>
    <n v="2022"/>
    <n v="7"/>
    <n v="31"/>
    <d v="2022-07-27T00:00:00"/>
    <d v="2022-07-27T00:00:00"/>
    <d v="2022-07-27T00:00:00"/>
    <d v="2022-07-27T00:00:00"/>
    <s v="완료"/>
    <m/>
    <m/>
    <m/>
    <s v="김봉균"/>
    <s v="김봉균"/>
    <x v="111"/>
    <s v="정지범"/>
    <s v="포장반 PC 2대 무선랜카드 구입"/>
  </r>
  <r>
    <n v="4350"/>
    <s v="202207-138"/>
    <s v="N"/>
    <x v="3931"/>
    <s v="SAP"/>
    <x v="3"/>
    <x v="8"/>
    <x v="33"/>
    <n v="2022"/>
    <n v="7"/>
    <n v="31"/>
    <s v="2022-07-29"/>
    <s v="2022-07-29"/>
    <s v="2022-07-29"/>
    <s v="2022-07-29"/>
    <s v="완료"/>
    <m/>
    <m/>
    <m/>
    <s v="조정호"/>
    <s v="조정호"/>
    <x v="37"/>
    <s v="이세웅"/>
    <s v="송장번호 : 5105687153 건에 대한 삭제_x000a_MR8M에서 취소안내 및 RBKP Table에 송장번호 확인작업"/>
  </r>
  <r>
    <n v="4351"/>
    <s v="202207-139"/>
    <s v="N"/>
    <x v="3932"/>
    <s v="MES"/>
    <x v="3"/>
    <x v="8"/>
    <x v="33"/>
    <n v="2022"/>
    <n v="7"/>
    <n v="31"/>
    <s v="2022-07-29"/>
    <s v="2022-07-29"/>
    <s v="2022-07-29"/>
    <s v="2022-07-29"/>
    <s v="완료"/>
    <m/>
    <m/>
    <m/>
    <s v="이장순"/>
    <s v="이장순"/>
    <x v="37"/>
    <s v="이세웅"/>
    <s v="Z_SAP_RFC_SLOC_STOCK  등,  TEDK957120"/>
  </r>
  <r>
    <n v="4352"/>
    <s v="202208-001"/>
    <s v="N"/>
    <x v="3933"/>
    <s v="SAP"/>
    <x v="3"/>
    <x v="9"/>
    <x v="35"/>
    <n v="2022"/>
    <n v="8"/>
    <n v="32"/>
    <s v="2022-08-01"/>
    <s v="2022-08-01"/>
    <s v="2022-08-01"/>
    <s v="2022-08-01"/>
    <s v="완료"/>
    <m/>
    <m/>
    <m/>
    <s v="강혜인"/>
    <s v="강혜인"/>
    <x v="37"/>
    <s v="이세웅"/>
    <s v="판매문서:333220, 6월로 매출마감 완료, =&gt; 정상적으로 마감완료된 자료_x000a_ZTER054 프로그램은 정상적이나, ZSDR0700에서 미마감(POD 날짜확인)"/>
  </r>
  <r>
    <n v="4353"/>
    <s v="202208-002"/>
    <s v="N"/>
    <x v="3934"/>
    <s v="SAP"/>
    <x v="3"/>
    <x v="9"/>
    <x v="35"/>
    <n v="2022"/>
    <n v="8"/>
    <n v="32"/>
    <s v="2022-08-01"/>
    <s v="2022-08-01"/>
    <s v="2022-08-01"/>
    <s v="2022-08-01"/>
    <s v="완료"/>
    <m/>
    <m/>
    <m/>
    <s v="전다해"/>
    <s v="전다해"/>
    <x v="37"/>
    <s v="이세웅"/>
    <s v="22.07월 1310 플랜트 MES I/F 내역 및 오류처리 및 마감작업 협조_x000a_22.08.01 Server ShutDown 확인작업"/>
  </r>
  <r>
    <n v="4354"/>
    <s v="202208-003"/>
    <s v="N"/>
    <x v="3935"/>
    <s v="SAP"/>
    <x v="3"/>
    <x v="9"/>
    <x v="35"/>
    <n v="2022"/>
    <n v="8"/>
    <n v="32"/>
    <s v="2022-08-02"/>
    <s v="2022-08-02"/>
    <s v="2022-08-02"/>
    <s v="2022-08-03"/>
    <s v="완료"/>
    <m/>
    <m/>
    <m/>
    <s v="신동원"/>
    <s v="신동원"/>
    <x v="37"/>
    <s v="이세웅"/>
    <s v="Sap License 확인(기존설치건으로 확인), SAP 문의 Super User생성, _x000a_TED(20689066) 조회가능토록 변경, SSCR을 통한 신규 Object Key 생성 작업"/>
  </r>
  <r>
    <n v="4355"/>
    <s v="202208-004"/>
    <s v="N"/>
    <x v="3936"/>
    <s v="SAP"/>
    <x v="3"/>
    <x v="9"/>
    <x v="35"/>
    <n v="2022"/>
    <n v="8"/>
    <n v="32"/>
    <s v="2022-08-02"/>
    <s v="2022-08-02"/>
    <s v="2022-08-02"/>
    <s v="2022-08-02"/>
    <s v="완료"/>
    <m/>
    <m/>
    <m/>
    <s v="이성훈"/>
    <s v="이성훈"/>
    <x v="37"/>
    <s v="이세웅"/>
    <s v="여척배부 및 재고현황 확인, 총 6건 배부처리 수행_x000a_LT공정 MES 제거 요청으로 총 1280건 정도 처리수행"/>
  </r>
  <r>
    <n v="4356"/>
    <s v="202208-005"/>
    <s v="N"/>
    <x v="3937"/>
    <s v="SAP"/>
    <x v="3"/>
    <x v="9"/>
    <x v="35"/>
    <n v="2022"/>
    <n v="8"/>
    <n v="32"/>
    <s v="2022-08-02"/>
    <s v="2022-08-02"/>
    <s v="2022-08-02"/>
    <s v="2022-08-02"/>
    <s v="완료"/>
    <m/>
    <m/>
    <m/>
    <s v="구정회"/>
    <s v="구정회"/>
    <x v="37"/>
    <s v="이세웅"/>
    <s v="구매요청=&gt; Source list 입력, 입하수행, 공장 휴가로 최종입고처리_x000a_생산PR=&gt;OEM 구매요청=&gt;협업포탈입하, ZQMM0010에서 수입입고처리"/>
  </r>
  <r>
    <n v="4357"/>
    <s v="202208-006"/>
    <s v="N"/>
    <x v="3938"/>
    <s v="SAP"/>
    <x v="3"/>
    <x v="9"/>
    <x v="35"/>
    <n v="2022"/>
    <n v="8"/>
    <n v="32"/>
    <s v="2022-08-03"/>
    <s v="2022-08-03"/>
    <s v="2022-08-03"/>
    <s v="2022-08-03"/>
    <s v="완료"/>
    <m/>
    <m/>
    <m/>
    <s v="김재현"/>
    <s v="김재현"/>
    <x v="37"/>
    <s v="이세웅"/>
    <s v="BL별로 총 수량에 대한 Field를 추가요청_x000a_해당건 프로그램 변경처리 이후에 Field 반영처리"/>
  </r>
  <r>
    <n v="4358"/>
    <s v="202208-007"/>
    <s v="N"/>
    <x v="3939"/>
    <s v="SAP"/>
    <x v="3"/>
    <x v="9"/>
    <x v="35"/>
    <s v=""/>
    <s v=""/>
    <s v=""/>
    <s v="2022-08-04"/>
    <s v="2022-08-04"/>
    <s v="2022-08-04"/>
    <m/>
    <s v="진행"/>
    <m/>
    <m/>
    <m/>
    <s v="이장미"/>
    <s v="이장미"/>
    <x v="37"/>
    <s v="이세웅"/>
    <s v="제품계층구조 현업 전달 Excel 자료 검토 중, 중복여부 확인 및 시스템적용_x000a_재반영 수행(이번 주중, 다음 주 월요일) 확인처리"/>
  </r>
  <r>
    <n v="4359"/>
    <s v="202208-008"/>
    <s v="N"/>
    <x v="3940"/>
    <s v="SAP"/>
    <x v="3"/>
    <x v="9"/>
    <x v="35"/>
    <s v=""/>
    <s v=""/>
    <s v=""/>
    <s v="2022-08-04"/>
    <s v="2022-08-04"/>
    <s v="2022-08-04"/>
    <m/>
    <s v="진행"/>
    <m/>
    <m/>
    <m/>
    <s v="유경봉"/>
    <s v="유경봉"/>
    <x v="37"/>
    <s v="이세웅"/>
    <s v="운송비 차이내역 점검요청,_x000a_해당건 확인 중"/>
  </r>
  <r>
    <n v="4360"/>
    <s v="202208-009"/>
    <s v="N"/>
    <x v="3941"/>
    <s v="그룹웨어"/>
    <x v="3"/>
    <x v="9"/>
    <x v="35"/>
    <s v=""/>
    <s v=""/>
    <s v=""/>
    <s v="2022-08-01"/>
    <s v="2022-08-01"/>
    <s v="2022-08-01"/>
    <m/>
    <s v="진행"/>
    <m/>
    <m/>
    <m/>
    <s v="최영범"/>
    <s v="최영범"/>
    <x v="113"/>
    <s v="정환규"/>
    <s v="완료:신규입사자 등록완료 / 그룹웨어 조직도 변경_x000a_진행: 신규조직에 대한 코스트센터 등록작업 -&gt; 기획팀 요청"/>
  </r>
  <r>
    <n v="4361"/>
    <s v="202208-010"/>
    <s v="N"/>
    <x v="3942"/>
    <s v="그룹웨어"/>
    <x v="3"/>
    <x v="9"/>
    <x v="35"/>
    <n v="2022"/>
    <n v="8"/>
    <n v="32"/>
    <d v="2022-08-02T00:00:00"/>
    <d v="2022-08-02T00:00:00"/>
    <d v="2022-08-02T00:00:00"/>
    <d v="2022-08-03T00:00:00"/>
    <s v="완료"/>
    <m/>
    <m/>
    <m/>
    <s v="최근영"/>
    <s v="최근영"/>
    <x v="113"/>
    <s v="정환규"/>
    <s v="tfoscm 계정 10.10.200.180~190 총 11개 ip 접근허용 등록작업 완료_x000a_vpn업체 : 하이라인단넷"/>
  </r>
  <r>
    <n v="4362"/>
    <s v="202208-011"/>
    <s v="N"/>
    <x v="3943"/>
    <s v="그룹웨어"/>
    <x v="3"/>
    <x v="9"/>
    <x v="35"/>
    <n v="2022"/>
    <n v="8"/>
    <n v="32"/>
    <s v="2022-08-03"/>
    <s v="2022-08-03"/>
    <s v="2022-08-03"/>
    <s v="2022-08-03"/>
    <s v="완료"/>
    <m/>
    <m/>
    <m/>
    <s v="한갑수"/>
    <s v="한갑수"/>
    <x v="113"/>
    <s v="정환규"/>
    <s v="mes개발서버 appadmin 계정 페스워드 초기화_x000a_"/>
  </r>
  <r>
    <n v="4363"/>
    <s v="202208-012"/>
    <s v="N"/>
    <x v="3944"/>
    <s v="그룹웨어"/>
    <x v="3"/>
    <x v="9"/>
    <x v="35"/>
    <n v="2022"/>
    <n v="8"/>
    <n v="32"/>
    <s v="2022-08-04"/>
    <s v="2022-08-04"/>
    <s v="2022-08-04"/>
    <s v="2022-08-04"/>
    <s v="완료"/>
    <m/>
    <m/>
    <m/>
    <s v="최영범"/>
    <s v="최영범"/>
    <x v="113"/>
    <s v="정환규"/>
    <s v="HR팀 요청으로 메일전용 계정생성요청_x000a_신청계정 : tfo_rm@tfo.co.kr"/>
  </r>
  <r>
    <n v="4364"/>
    <s v="202208-013"/>
    <s v="N"/>
    <x v="3945"/>
    <s v="helpdesk"/>
    <x v="3"/>
    <x v="8"/>
    <x v="33"/>
    <n v="2022"/>
    <n v="7"/>
    <n v="31"/>
    <d v="2022-07-29T00:00:00"/>
    <d v="2022-07-29T00:00:00"/>
    <d v="2022-07-29T00:00:00"/>
    <d v="2022-07-29T00:00:00"/>
    <s v="완료"/>
    <m/>
    <m/>
    <m/>
    <s v="강유남"/>
    <s v="강유남"/>
    <x v="112"/>
    <s v="이창섭"/>
    <m/>
  </r>
  <r>
    <n v="4365"/>
    <s v="202208-014"/>
    <s v="N"/>
    <x v="3946"/>
    <s v="helpdesk"/>
    <x v="3"/>
    <x v="8"/>
    <x v="33"/>
    <n v="2022"/>
    <n v="7"/>
    <n v="31"/>
    <d v="2022-07-29T00:00:00"/>
    <d v="2022-07-29T00:00:00"/>
    <d v="2022-07-29T00:00:00"/>
    <d v="2022-07-29T00:00:00"/>
    <s v="완료"/>
    <m/>
    <m/>
    <m/>
    <s v="이민"/>
    <s v="이민"/>
    <x v="112"/>
    <s v="이창섭"/>
    <m/>
  </r>
  <r>
    <n v="4366"/>
    <s v="202208-015"/>
    <s v="N"/>
    <x v="3947"/>
    <s v="helpdesk"/>
    <x v="3"/>
    <x v="8"/>
    <x v="33"/>
    <n v="2022"/>
    <n v="7"/>
    <n v="31"/>
    <d v="2022-07-29T00:00:00"/>
    <d v="2022-07-29T00:00:00"/>
    <d v="2022-07-29T00:00:00"/>
    <d v="2022-07-29T00:00:00"/>
    <s v="완료"/>
    <m/>
    <m/>
    <m/>
    <s v="송치관"/>
    <s v="송치관"/>
    <x v="112"/>
    <s v="이창섭"/>
    <m/>
  </r>
  <r>
    <n v="4367"/>
    <s v="202208-016"/>
    <s v="N"/>
    <x v="3948"/>
    <s v="helpdesk"/>
    <x v="3"/>
    <x v="8"/>
    <x v="33"/>
    <n v="2022"/>
    <n v="7"/>
    <n v="31"/>
    <d v="2022-07-29T00:00:00"/>
    <d v="2022-07-29T00:00:00"/>
    <d v="2022-07-29T00:00:00"/>
    <d v="2022-07-29T00:00:00"/>
    <s v="완료"/>
    <m/>
    <m/>
    <m/>
    <s v="공병주"/>
    <s v="공병주"/>
    <x v="112"/>
    <s v="이창섭"/>
    <m/>
  </r>
  <r>
    <n v="4368"/>
    <s v="202208-017"/>
    <s v="N"/>
    <x v="3949"/>
    <s v="helpdesk"/>
    <x v="3"/>
    <x v="9"/>
    <x v="35"/>
    <n v="2022"/>
    <n v="8"/>
    <n v="32"/>
    <d v="2022-08-01T00:00:00"/>
    <d v="2022-08-01T00:00:00"/>
    <d v="2022-08-01T00:00:00"/>
    <d v="2022-08-01T00:00:00"/>
    <s v="완료"/>
    <m/>
    <m/>
    <m/>
    <s v="이현도"/>
    <s v="이현도"/>
    <x v="112"/>
    <s v="이창섭"/>
    <m/>
  </r>
  <r>
    <n v="4369"/>
    <s v="202208-018"/>
    <s v="N"/>
    <x v="3950"/>
    <s v="helpdesk"/>
    <x v="3"/>
    <x v="9"/>
    <x v="35"/>
    <n v="2022"/>
    <n v="8"/>
    <n v="32"/>
    <d v="2022-08-02T00:00:00"/>
    <d v="2022-08-02T00:00:00"/>
    <d v="2022-08-02T00:00:00"/>
    <d v="2022-08-02T00:00:00"/>
    <s v="완료"/>
    <m/>
    <m/>
    <m/>
    <s v="홍성일"/>
    <s v="홍성일"/>
    <x v="112"/>
    <s v="이창섭"/>
    <m/>
  </r>
  <r>
    <n v="4370"/>
    <s v="202208-019"/>
    <s v="N"/>
    <x v="3951"/>
    <s v="helpdesk"/>
    <x v="3"/>
    <x v="9"/>
    <x v="35"/>
    <n v="2022"/>
    <n v="8"/>
    <n v="32"/>
    <d v="2022-08-03T00:00:00"/>
    <d v="2022-08-03T00:00:00"/>
    <d v="2022-08-03T00:00:00"/>
    <d v="2022-08-03T00:00:00"/>
    <s v="완료"/>
    <m/>
    <m/>
    <m/>
    <s v="IT"/>
    <s v="IT"/>
    <x v="112"/>
    <s v="이창섭"/>
    <m/>
  </r>
  <r>
    <n v="4371"/>
    <s v="202208-020"/>
    <s v="N"/>
    <x v="3952"/>
    <s v="helpdesk"/>
    <x v="3"/>
    <x v="9"/>
    <x v="35"/>
    <n v="2022"/>
    <n v="8"/>
    <n v="32"/>
    <d v="2022-08-03T00:00:00"/>
    <d v="2022-08-03T00:00:00"/>
    <d v="2022-08-03T00:00:00"/>
    <d v="2022-08-03T00:00:00"/>
    <s v="완료"/>
    <m/>
    <m/>
    <m/>
    <s v="이민"/>
    <s v="이민"/>
    <x v="112"/>
    <s v="이창섭"/>
    <m/>
  </r>
  <r>
    <n v="4372"/>
    <s v="202208-021"/>
    <s v="N"/>
    <x v="3953"/>
    <s v="helpdesk"/>
    <x v="3"/>
    <x v="9"/>
    <x v="35"/>
    <n v="2022"/>
    <n v="8"/>
    <n v="32"/>
    <d v="2022-08-03T00:00:00"/>
    <d v="2022-08-03T00:00:00"/>
    <d v="2022-08-03T00:00:00"/>
    <d v="2022-08-03T00:00:00"/>
    <s v="완료"/>
    <m/>
    <m/>
    <m/>
    <s v="임성현"/>
    <s v="임성현"/>
    <x v="112"/>
    <s v="이창섭"/>
    <m/>
  </r>
  <r>
    <n v="4373"/>
    <s v="202208-022"/>
    <s v="N"/>
    <x v="3954"/>
    <s v="helpdesk"/>
    <x v="3"/>
    <x v="9"/>
    <x v="35"/>
    <n v="2022"/>
    <n v="8"/>
    <n v="32"/>
    <d v="2022-08-03T00:00:00"/>
    <d v="2022-08-03T00:00:00"/>
    <d v="2022-08-03T00:00:00"/>
    <d v="2022-08-03T00:00:00"/>
    <s v="완료"/>
    <m/>
    <m/>
    <m/>
    <s v="IT"/>
    <s v="IT"/>
    <x v="112"/>
    <s v="이창섭"/>
    <m/>
  </r>
  <r>
    <n v="4374"/>
    <s v="202208-023"/>
    <s v="N"/>
    <x v="3955"/>
    <s v="helpdesk"/>
    <x v="3"/>
    <x v="9"/>
    <x v="35"/>
    <n v="2022"/>
    <n v="8"/>
    <n v="32"/>
    <d v="2022-08-04T00:00:00"/>
    <d v="2022-08-04T00:00:00"/>
    <d v="2022-08-04T00:00:00"/>
    <d v="2022-08-04T00:00:00"/>
    <s v="완료"/>
    <m/>
    <m/>
    <m/>
    <s v="조현희"/>
    <s v="조현희"/>
    <x v="112"/>
    <s v="이창섭"/>
    <m/>
  </r>
  <r>
    <n v="4375"/>
    <s v="202208-024"/>
    <s v="N"/>
    <x v="3956"/>
    <s v="helpdesk"/>
    <x v="3"/>
    <x v="9"/>
    <x v="35"/>
    <n v="2022"/>
    <n v="8"/>
    <n v="32"/>
    <d v="2022-08-04T00:00:00"/>
    <d v="2022-08-04T00:00:00"/>
    <d v="2022-08-04T00:00:00"/>
    <d v="2022-08-04T00:00:00"/>
    <s v="완료"/>
    <m/>
    <m/>
    <m/>
    <s v="이민"/>
    <s v="이민"/>
    <x v="112"/>
    <s v="이창섭"/>
    <m/>
  </r>
  <r>
    <n v="4376"/>
    <s v="202208-025"/>
    <s v="N"/>
    <x v="3957"/>
    <s v="helpdesk"/>
    <x v="3"/>
    <x v="9"/>
    <x v="35"/>
    <n v="2022"/>
    <n v="8"/>
    <n v="32"/>
    <d v="2022-08-04T00:00:00"/>
    <d v="2022-08-04T00:00:00"/>
    <d v="2022-08-04T00:00:00"/>
    <d v="2022-08-04T00:00:00"/>
    <s v="완료"/>
    <m/>
    <m/>
    <m/>
    <s v="IT "/>
    <s v="IT "/>
    <x v="112"/>
    <s v="이창섭"/>
    <m/>
  </r>
  <r>
    <n v="4377"/>
    <s v="202208-026"/>
    <s v="N"/>
    <x v="3958"/>
    <s v="helpdesk"/>
    <x v="3"/>
    <x v="9"/>
    <x v="35"/>
    <n v="2022"/>
    <n v="8"/>
    <n v="32"/>
    <d v="2022-08-04T00:00:00"/>
    <d v="2022-08-04T00:00:00"/>
    <d v="2022-08-04T00:00:00"/>
    <d v="2022-08-04T00:00:00"/>
    <s v="완료"/>
    <m/>
    <m/>
    <m/>
    <s v="윤규랑"/>
    <s v="윤규랑"/>
    <x v="112"/>
    <s v="이창섭"/>
    <m/>
  </r>
  <r>
    <n v="4378"/>
    <s v="202208-027"/>
    <s v="N"/>
    <x v="3926"/>
    <s v="MES"/>
    <x v="3"/>
    <x v="8"/>
    <x v="33"/>
    <s v=""/>
    <s v=""/>
    <s v=""/>
    <d v="2022-07-27T00:00:00"/>
    <d v="2022-07-27T00:00:00"/>
    <d v="2022-07-27T00:00:00"/>
    <m/>
    <s v="진행"/>
    <m/>
    <m/>
    <m/>
    <s v="이태경"/>
    <s v="이태경"/>
    <x v="93"/>
    <s v="노희만"/>
    <m/>
  </r>
  <r>
    <n v="4379"/>
    <s v="202208-028"/>
    <s v="N"/>
    <x v="3959"/>
    <s v="MES"/>
    <x v="3"/>
    <x v="9"/>
    <x v="35"/>
    <n v="2022"/>
    <n v="8"/>
    <n v="32"/>
    <d v="2022-08-01T00:00:00"/>
    <d v="2022-08-01T00:00:00"/>
    <d v="2022-08-01T00:00:00"/>
    <d v="2022-08-01T00:00:00"/>
    <s v="완료"/>
    <m/>
    <m/>
    <m/>
    <s v="IT팀"/>
    <s v="IT팀"/>
    <x v="93"/>
    <s v="노희만"/>
    <m/>
  </r>
  <r>
    <n v="4380"/>
    <s v="202208-029"/>
    <s v="N"/>
    <x v="3960"/>
    <s v="MES"/>
    <x v="3"/>
    <x v="9"/>
    <x v="35"/>
    <n v="2022"/>
    <n v="8"/>
    <n v="32"/>
    <d v="2022-08-01T00:00:00"/>
    <d v="2022-08-01T00:00:00"/>
    <d v="2022-08-01T00:00:00"/>
    <d v="2022-08-01T00:00:00"/>
    <s v="완료"/>
    <m/>
    <m/>
    <m/>
    <s v="IT팀"/>
    <s v="IT팀"/>
    <x v="93"/>
    <s v="노희만"/>
    <m/>
  </r>
  <r>
    <n v="4381"/>
    <s v="202208-030"/>
    <s v="N"/>
    <x v="3961"/>
    <s v="WMS"/>
    <x v="3"/>
    <x v="9"/>
    <x v="35"/>
    <n v="2022"/>
    <n v="8"/>
    <n v="32"/>
    <d v="2022-08-01T00:00:00"/>
    <d v="2022-08-01T00:00:00"/>
    <d v="2022-08-01T00:00:00"/>
    <d v="2022-08-01T00:00:00"/>
    <s v="완료"/>
    <m/>
    <m/>
    <m/>
    <s v="IT팀"/>
    <s v="IT팀"/>
    <x v="93"/>
    <s v="노희만"/>
    <m/>
  </r>
  <r>
    <n v="4382"/>
    <s v="202208-031"/>
    <s v="N"/>
    <x v="3962"/>
    <s v="MES"/>
    <x v="3"/>
    <x v="9"/>
    <x v="35"/>
    <n v="2022"/>
    <n v="8"/>
    <n v="32"/>
    <d v="2022-08-03T00:00:00"/>
    <d v="2022-08-03T00:00:00"/>
    <d v="2022-08-03T00:00:00"/>
    <d v="2022-08-03T00:00:00"/>
    <s v="완료"/>
    <m/>
    <m/>
    <m/>
    <s v="IT팀"/>
    <s v="IT팀"/>
    <x v="93"/>
    <s v="노희만"/>
    <m/>
  </r>
  <r>
    <n v="4383"/>
    <s v="202208-032"/>
    <s v="N"/>
    <x v="3963"/>
    <s v="NETWORK"/>
    <x v="3"/>
    <x v="9"/>
    <x v="35"/>
    <n v="2022"/>
    <n v="8"/>
    <n v="32"/>
    <d v="2022-08-02T00:00:00"/>
    <d v="2022-08-02T00:00:00"/>
    <d v="2022-08-02T00:00:00"/>
    <d v="2022-08-02T00:00:00"/>
    <s v="완료"/>
    <m/>
    <m/>
    <m/>
    <s v="안영환"/>
    <s v="안영환"/>
    <x v="111"/>
    <s v="정지범"/>
    <m/>
  </r>
  <r>
    <n v="4384"/>
    <s v="202208-033"/>
    <s v="N"/>
    <x v="3964"/>
    <s v="IT"/>
    <x v="3"/>
    <x v="9"/>
    <x v="35"/>
    <n v="2022"/>
    <n v="8"/>
    <n v="32"/>
    <d v="2022-08-02T00:00:00"/>
    <d v="2022-08-02T00:00:00"/>
    <d v="2022-08-02T00:00:00"/>
    <d v="2022-08-04T00:00:00"/>
    <s v="완료"/>
    <m/>
    <m/>
    <m/>
    <s v="IT"/>
    <s v="IT"/>
    <x v="111"/>
    <s v="정지범"/>
    <s v="이창섭님에게 전달"/>
  </r>
  <r>
    <n v="4385"/>
    <s v="202208-034"/>
    <s v="N"/>
    <x v="3965"/>
    <s v="IT"/>
    <x v="3"/>
    <x v="9"/>
    <x v="35"/>
    <s v=""/>
    <s v=""/>
    <s v=""/>
    <d v="2022-08-02T00:00:00"/>
    <d v="2022-08-02T00:00:00"/>
    <d v="2022-08-02T00:00:00"/>
    <m/>
    <s v="진행"/>
    <m/>
    <m/>
    <m/>
    <s v="IT"/>
    <s v="IT"/>
    <x v="111"/>
    <s v="정지범"/>
    <m/>
  </r>
  <r>
    <n v="4386"/>
    <s v="202208-035"/>
    <s v="N"/>
    <x v="3966"/>
    <m/>
    <x v="4"/>
    <x v="12"/>
    <x v="53"/>
    <s v=""/>
    <s v=""/>
    <s v=""/>
    <m/>
    <m/>
    <m/>
    <m/>
    <m/>
    <m/>
    <m/>
    <m/>
    <m/>
    <m/>
    <x v="5"/>
    <m/>
    <m/>
  </r>
  <r>
    <n v="4387"/>
    <s v="202208-036"/>
    <s v="N"/>
    <x v="3966"/>
    <m/>
    <x v="4"/>
    <x v="12"/>
    <x v="53"/>
    <s v=""/>
    <s v=""/>
    <s v=""/>
    <m/>
    <m/>
    <m/>
    <m/>
    <m/>
    <m/>
    <m/>
    <m/>
    <m/>
    <m/>
    <x v="5"/>
    <m/>
    <m/>
  </r>
  <r>
    <n v="4388"/>
    <s v="202208-037"/>
    <s v="N"/>
    <x v="3966"/>
    <m/>
    <x v="4"/>
    <x v="12"/>
    <x v="53"/>
    <s v=""/>
    <s v=""/>
    <s v=""/>
    <m/>
    <m/>
    <m/>
    <m/>
    <m/>
    <m/>
    <m/>
    <m/>
    <m/>
    <m/>
    <x v="5"/>
    <m/>
    <m/>
  </r>
  <r>
    <n v="4389"/>
    <s v="202208-038"/>
    <s v="N"/>
    <x v="3966"/>
    <m/>
    <x v="4"/>
    <x v="12"/>
    <x v="53"/>
    <s v=""/>
    <s v=""/>
    <s v=""/>
    <m/>
    <m/>
    <m/>
    <m/>
    <m/>
    <m/>
    <m/>
    <m/>
    <m/>
    <m/>
    <x v="5"/>
    <m/>
    <m/>
  </r>
  <r>
    <n v="4390"/>
    <s v="202208-039"/>
    <s v="N"/>
    <x v="3966"/>
    <m/>
    <x v="4"/>
    <x v="12"/>
    <x v="53"/>
    <s v=""/>
    <s v=""/>
    <s v=""/>
    <m/>
    <m/>
    <m/>
    <m/>
    <m/>
    <m/>
    <m/>
    <m/>
    <m/>
    <m/>
    <x v="5"/>
    <m/>
    <m/>
  </r>
  <r>
    <n v="4391"/>
    <s v="202208-040"/>
    <s v="N"/>
    <x v="3966"/>
    <m/>
    <x v="4"/>
    <x v="12"/>
    <x v="53"/>
    <s v=""/>
    <s v=""/>
    <s v=""/>
    <m/>
    <m/>
    <m/>
    <m/>
    <m/>
    <m/>
    <m/>
    <m/>
    <m/>
    <m/>
    <x v="5"/>
    <m/>
    <m/>
  </r>
  <r>
    <n v="4392"/>
    <s v="202208-041"/>
    <s v="N"/>
    <x v="3966"/>
    <m/>
    <x v="4"/>
    <x v="12"/>
    <x v="53"/>
    <s v=""/>
    <s v=""/>
    <s v=""/>
    <m/>
    <m/>
    <m/>
    <m/>
    <m/>
    <m/>
    <m/>
    <m/>
    <m/>
    <m/>
    <x v="5"/>
    <m/>
    <m/>
  </r>
  <r>
    <n v="4393"/>
    <s v="202208-042"/>
    <s v="N"/>
    <x v="3966"/>
    <m/>
    <x v="4"/>
    <x v="12"/>
    <x v="53"/>
    <s v=""/>
    <s v=""/>
    <s v=""/>
    <m/>
    <m/>
    <m/>
    <m/>
    <m/>
    <m/>
    <m/>
    <m/>
    <m/>
    <m/>
    <x v="5"/>
    <m/>
    <m/>
  </r>
  <r>
    <n v="4394"/>
    <s v="202208-043"/>
    <s v="N"/>
    <x v="3966"/>
    <m/>
    <x v="4"/>
    <x v="12"/>
    <x v="53"/>
    <s v=""/>
    <s v=""/>
    <s v=""/>
    <m/>
    <m/>
    <m/>
    <m/>
    <m/>
    <m/>
    <m/>
    <m/>
    <m/>
    <m/>
    <x v="5"/>
    <m/>
    <m/>
  </r>
  <r>
    <n v="4395"/>
    <s v="202208-044"/>
    <s v="N"/>
    <x v="3966"/>
    <m/>
    <x v="4"/>
    <x v="12"/>
    <x v="53"/>
    <s v=""/>
    <s v=""/>
    <s v=""/>
    <m/>
    <m/>
    <m/>
    <m/>
    <m/>
    <m/>
    <m/>
    <m/>
    <m/>
    <m/>
    <x v="5"/>
    <m/>
    <m/>
  </r>
  <r>
    <n v="4396"/>
    <s v="202208-045"/>
    <s v="N"/>
    <x v="3966"/>
    <m/>
    <x v="4"/>
    <x v="12"/>
    <x v="53"/>
    <s v=""/>
    <s v=""/>
    <s v=""/>
    <m/>
    <m/>
    <m/>
    <m/>
    <m/>
    <m/>
    <m/>
    <m/>
    <m/>
    <m/>
    <x v="5"/>
    <m/>
    <m/>
  </r>
  <r>
    <n v="4397"/>
    <s v="202208-046"/>
    <s v="N"/>
    <x v="3966"/>
    <m/>
    <x v="4"/>
    <x v="12"/>
    <x v="53"/>
    <s v=""/>
    <s v=""/>
    <s v=""/>
    <m/>
    <m/>
    <m/>
    <m/>
    <m/>
    <m/>
    <m/>
    <m/>
    <m/>
    <m/>
    <x v="5"/>
    <m/>
    <m/>
  </r>
  <r>
    <n v="4398"/>
    <s v="202208-047"/>
    <s v="N"/>
    <x v="3966"/>
    <m/>
    <x v="4"/>
    <x v="12"/>
    <x v="53"/>
    <s v=""/>
    <s v=""/>
    <s v=""/>
    <m/>
    <m/>
    <m/>
    <m/>
    <m/>
    <m/>
    <m/>
    <m/>
    <m/>
    <m/>
    <x v="5"/>
    <m/>
    <m/>
  </r>
  <r>
    <n v="4399"/>
    <s v="202208-048"/>
    <s v="N"/>
    <x v="3966"/>
    <m/>
    <x v="4"/>
    <x v="12"/>
    <x v="53"/>
    <s v=""/>
    <s v=""/>
    <s v=""/>
    <m/>
    <m/>
    <m/>
    <m/>
    <m/>
    <m/>
    <m/>
    <m/>
    <m/>
    <m/>
    <x v="5"/>
    <m/>
    <m/>
  </r>
  <r>
    <n v="4400"/>
    <s v="202208-049"/>
    <s v="N"/>
    <x v="3966"/>
    <m/>
    <x v="4"/>
    <x v="12"/>
    <x v="53"/>
    <s v=""/>
    <s v=""/>
    <s v=""/>
    <m/>
    <m/>
    <m/>
    <m/>
    <m/>
    <m/>
    <m/>
    <m/>
    <m/>
    <m/>
    <x v="5"/>
    <m/>
    <m/>
  </r>
  <r>
    <n v="4401"/>
    <s v="202208-050"/>
    <s v="N"/>
    <x v="3966"/>
    <m/>
    <x v="4"/>
    <x v="12"/>
    <x v="53"/>
    <s v=""/>
    <s v=""/>
    <s v=""/>
    <m/>
    <m/>
    <m/>
    <m/>
    <m/>
    <m/>
    <m/>
    <m/>
    <m/>
    <m/>
    <x v="5"/>
    <m/>
    <m/>
  </r>
  <r>
    <n v="4402"/>
    <s v="202208-051"/>
    <s v="N"/>
    <x v="3966"/>
    <m/>
    <x v="4"/>
    <x v="12"/>
    <x v="53"/>
    <s v=""/>
    <s v=""/>
    <s v=""/>
    <m/>
    <m/>
    <m/>
    <m/>
    <m/>
    <m/>
    <m/>
    <m/>
    <m/>
    <m/>
    <x v="5"/>
    <m/>
    <m/>
  </r>
  <r>
    <n v="4403"/>
    <s v="202208-052"/>
    <s v="N"/>
    <x v="3966"/>
    <m/>
    <x v="4"/>
    <x v="12"/>
    <x v="53"/>
    <s v=""/>
    <s v=""/>
    <s v=""/>
    <m/>
    <m/>
    <m/>
    <m/>
    <m/>
    <m/>
    <m/>
    <m/>
    <m/>
    <m/>
    <x v="5"/>
    <m/>
    <m/>
  </r>
  <r>
    <n v="4404"/>
    <s v="202208-053"/>
    <s v="N"/>
    <x v="3966"/>
    <m/>
    <x v="4"/>
    <x v="12"/>
    <x v="53"/>
    <s v=""/>
    <s v=""/>
    <s v=""/>
    <m/>
    <m/>
    <m/>
    <m/>
    <m/>
    <m/>
    <m/>
    <m/>
    <m/>
    <m/>
    <x v="5"/>
    <m/>
    <m/>
  </r>
  <r>
    <n v="4405"/>
    <s v="202208-054"/>
    <s v="N"/>
    <x v="3966"/>
    <m/>
    <x v="4"/>
    <x v="12"/>
    <x v="53"/>
    <s v=""/>
    <s v=""/>
    <s v=""/>
    <m/>
    <m/>
    <m/>
    <m/>
    <m/>
    <m/>
    <m/>
    <m/>
    <m/>
    <m/>
    <x v="5"/>
    <m/>
    <m/>
  </r>
  <r>
    <n v="4406"/>
    <s v="202208-055"/>
    <s v="N"/>
    <x v="3966"/>
    <m/>
    <x v="4"/>
    <x v="12"/>
    <x v="53"/>
    <s v=""/>
    <s v=""/>
    <s v=""/>
    <m/>
    <m/>
    <m/>
    <m/>
    <m/>
    <m/>
    <m/>
    <m/>
    <m/>
    <m/>
    <x v="5"/>
    <m/>
    <m/>
  </r>
  <r>
    <n v="4407"/>
    <s v="202208-056"/>
    <s v="N"/>
    <x v="3966"/>
    <m/>
    <x v="4"/>
    <x v="12"/>
    <x v="53"/>
    <s v=""/>
    <s v=""/>
    <s v=""/>
    <m/>
    <m/>
    <m/>
    <m/>
    <m/>
    <m/>
    <m/>
    <m/>
    <m/>
    <m/>
    <x v="5"/>
    <m/>
    <m/>
  </r>
  <r>
    <n v="4408"/>
    <s v="202208-057"/>
    <s v="N"/>
    <x v="3966"/>
    <m/>
    <x v="4"/>
    <x v="12"/>
    <x v="53"/>
    <s v=""/>
    <s v=""/>
    <s v=""/>
    <m/>
    <m/>
    <m/>
    <m/>
    <m/>
    <m/>
    <m/>
    <m/>
    <m/>
    <m/>
    <x v="5"/>
    <m/>
    <m/>
  </r>
  <r>
    <n v="4409"/>
    <s v="202208-058"/>
    <s v="N"/>
    <x v="3966"/>
    <m/>
    <x v="4"/>
    <x v="12"/>
    <x v="53"/>
    <s v=""/>
    <s v=""/>
    <s v=""/>
    <m/>
    <m/>
    <m/>
    <m/>
    <m/>
    <m/>
    <m/>
    <m/>
    <m/>
    <m/>
    <x v="5"/>
    <m/>
    <m/>
  </r>
  <r>
    <n v="4410"/>
    <s v="202208-059"/>
    <s v="N"/>
    <x v="3966"/>
    <m/>
    <x v="4"/>
    <x v="12"/>
    <x v="53"/>
    <s v=""/>
    <s v=""/>
    <s v=""/>
    <m/>
    <m/>
    <m/>
    <m/>
    <m/>
    <m/>
    <m/>
    <m/>
    <m/>
    <m/>
    <x v="5"/>
    <m/>
    <m/>
  </r>
  <r>
    <n v="4411"/>
    <s v="202208-060"/>
    <s v="N"/>
    <x v="3966"/>
    <m/>
    <x v="4"/>
    <x v="12"/>
    <x v="53"/>
    <s v=""/>
    <s v=""/>
    <s v=""/>
    <m/>
    <m/>
    <m/>
    <m/>
    <m/>
    <m/>
    <m/>
    <m/>
    <m/>
    <m/>
    <x v="5"/>
    <m/>
    <m/>
  </r>
  <r>
    <n v="4412"/>
    <s v="202208-061"/>
    <s v="N"/>
    <x v="3966"/>
    <m/>
    <x v="4"/>
    <x v="12"/>
    <x v="53"/>
    <s v=""/>
    <s v=""/>
    <s v=""/>
    <m/>
    <m/>
    <m/>
    <m/>
    <m/>
    <m/>
    <m/>
    <m/>
    <m/>
    <m/>
    <x v="5"/>
    <m/>
    <m/>
  </r>
  <r>
    <n v="4413"/>
    <s v="202208-062"/>
    <s v="N"/>
    <x v="3966"/>
    <m/>
    <x v="4"/>
    <x v="12"/>
    <x v="53"/>
    <s v=""/>
    <s v=""/>
    <s v=""/>
    <m/>
    <m/>
    <m/>
    <m/>
    <m/>
    <m/>
    <m/>
    <m/>
    <m/>
    <m/>
    <x v="5"/>
    <m/>
    <m/>
  </r>
  <r>
    <n v="4414"/>
    <s v="202208-063"/>
    <s v="N"/>
    <x v="3966"/>
    <m/>
    <x v="4"/>
    <x v="12"/>
    <x v="53"/>
    <s v=""/>
    <s v=""/>
    <s v=""/>
    <m/>
    <m/>
    <m/>
    <m/>
    <m/>
    <m/>
    <m/>
    <m/>
    <m/>
    <m/>
    <x v="5"/>
    <m/>
    <m/>
  </r>
  <r>
    <n v="4415"/>
    <s v="202208-064"/>
    <s v="N"/>
    <x v="3966"/>
    <m/>
    <x v="4"/>
    <x v="12"/>
    <x v="53"/>
    <s v=""/>
    <s v=""/>
    <s v=""/>
    <m/>
    <m/>
    <m/>
    <m/>
    <m/>
    <m/>
    <m/>
    <m/>
    <m/>
    <m/>
    <x v="5"/>
    <m/>
    <m/>
  </r>
  <r>
    <n v="4416"/>
    <s v="202208-065"/>
    <s v="N"/>
    <x v="3966"/>
    <m/>
    <x v="4"/>
    <x v="12"/>
    <x v="53"/>
    <s v=""/>
    <s v=""/>
    <s v=""/>
    <m/>
    <m/>
    <m/>
    <m/>
    <m/>
    <m/>
    <m/>
    <m/>
    <m/>
    <m/>
    <x v="5"/>
    <m/>
    <m/>
  </r>
  <r>
    <n v="4417"/>
    <s v="202208-066"/>
    <s v="N"/>
    <x v="3966"/>
    <m/>
    <x v="4"/>
    <x v="12"/>
    <x v="53"/>
    <s v=""/>
    <s v=""/>
    <s v=""/>
    <m/>
    <m/>
    <m/>
    <m/>
    <m/>
    <m/>
    <m/>
    <m/>
    <m/>
    <m/>
    <x v="5"/>
    <m/>
    <m/>
  </r>
  <r>
    <n v="4418"/>
    <s v="202208-067"/>
    <s v="N"/>
    <x v="3966"/>
    <m/>
    <x v="4"/>
    <x v="12"/>
    <x v="53"/>
    <s v=""/>
    <s v=""/>
    <s v=""/>
    <m/>
    <m/>
    <m/>
    <m/>
    <m/>
    <m/>
    <m/>
    <m/>
    <m/>
    <m/>
    <x v="5"/>
    <m/>
    <m/>
  </r>
  <r>
    <n v="4419"/>
    <s v="202208-068"/>
    <s v="N"/>
    <x v="3966"/>
    <m/>
    <x v="4"/>
    <x v="12"/>
    <x v="53"/>
    <s v=""/>
    <s v=""/>
    <s v=""/>
    <m/>
    <m/>
    <m/>
    <m/>
    <m/>
    <m/>
    <m/>
    <m/>
    <m/>
    <m/>
    <x v="5"/>
    <m/>
    <m/>
  </r>
  <r>
    <n v="4420"/>
    <s v="202208-069"/>
    <s v="N"/>
    <x v="3966"/>
    <m/>
    <x v="4"/>
    <x v="12"/>
    <x v="53"/>
    <s v=""/>
    <s v=""/>
    <s v=""/>
    <m/>
    <m/>
    <m/>
    <m/>
    <m/>
    <m/>
    <m/>
    <m/>
    <m/>
    <m/>
    <x v="5"/>
    <m/>
    <m/>
  </r>
  <r>
    <n v="4421"/>
    <s v="202208-070"/>
    <s v="N"/>
    <x v="3966"/>
    <m/>
    <x v="4"/>
    <x v="12"/>
    <x v="53"/>
    <s v=""/>
    <s v=""/>
    <s v=""/>
    <m/>
    <m/>
    <m/>
    <m/>
    <m/>
    <m/>
    <m/>
    <m/>
    <m/>
    <m/>
    <x v="5"/>
    <m/>
    <m/>
  </r>
  <r>
    <n v="4422"/>
    <s v="202208-071"/>
    <s v="N"/>
    <x v="3966"/>
    <m/>
    <x v="4"/>
    <x v="12"/>
    <x v="53"/>
    <s v=""/>
    <s v=""/>
    <s v=""/>
    <m/>
    <m/>
    <m/>
    <m/>
    <m/>
    <m/>
    <m/>
    <m/>
    <m/>
    <m/>
    <x v="5"/>
    <m/>
    <m/>
  </r>
  <r>
    <n v="4423"/>
    <s v="202208-072"/>
    <s v="N"/>
    <x v="3966"/>
    <m/>
    <x v="4"/>
    <x v="12"/>
    <x v="53"/>
    <s v=""/>
    <s v=""/>
    <s v=""/>
    <m/>
    <m/>
    <m/>
    <m/>
    <m/>
    <m/>
    <m/>
    <m/>
    <m/>
    <m/>
    <x v="5"/>
    <m/>
    <m/>
  </r>
  <r>
    <n v="4424"/>
    <s v="202208-073"/>
    <s v="N"/>
    <x v="3966"/>
    <m/>
    <x v="4"/>
    <x v="12"/>
    <x v="53"/>
    <s v=""/>
    <s v=""/>
    <s v=""/>
    <m/>
    <m/>
    <m/>
    <m/>
    <m/>
    <m/>
    <m/>
    <m/>
    <m/>
    <m/>
    <x v="5"/>
    <m/>
    <m/>
  </r>
  <r>
    <n v="4425"/>
    <s v="202208-074"/>
    <s v="N"/>
    <x v="3966"/>
    <m/>
    <x v="4"/>
    <x v="12"/>
    <x v="53"/>
    <s v=""/>
    <s v=""/>
    <s v=""/>
    <m/>
    <m/>
    <m/>
    <m/>
    <m/>
    <m/>
    <m/>
    <m/>
    <m/>
    <m/>
    <x v="5"/>
    <m/>
    <m/>
  </r>
  <r>
    <n v="4426"/>
    <s v="202208-075"/>
    <s v="N"/>
    <x v="3966"/>
    <m/>
    <x v="4"/>
    <x v="12"/>
    <x v="53"/>
    <s v=""/>
    <s v=""/>
    <s v=""/>
    <m/>
    <m/>
    <m/>
    <m/>
    <m/>
    <m/>
    <m/>
    <m/>
    <m/>
    <m/>
    <x v="5"/>
    <m/>
    <m/>
  </r>
  <r>
    <n v="4427"/>
    <s v="202208-076"/>
    <s v="N"/>
    <x v="3966"/>
    <m/>
    <x v="4"/>
    <x v="12"/>
    <x v="53"/>
    <s v=""/>
    <s v=""/>
    <s v=""/>
    <m/>
    <m/>
    <m/>
    <m/>
    <m/>
    <m/>
    <m/>
    <m/>
    <m/>
    <m/>
    <x v="5"/>
    <m/>
    <m/>
  </r>
  <r>
    <n v="4428"/>
    <s v="202208-077"/>
    <s v="N"/>
    <x v="3966"/>
    <m/>
    <x v="4"/>
    <x v="12"/>
    <x v="53"/>
    <s v=""/>
    <s v=""/>
    <s v=""/>
    <m/>
    <m/>
    <m/>
    <m/>
    <m/>
    <m/>
    <m/>
    <m/>
    <m/>
    <m/>
    <x v="5"/>
    <m/>
    <m/>
  </r>
  <r>
    <n v="4429"/>
    <s v="202208-078"/>
    <s v="N"/>
    <x v="3966"/>
    <m/>
    <x v="4"/>
    <x v="12"/>
    <x v="53"/>
    <s v=""/>
    <s v=""/>
    <s v=""/>
    <m/>
    <m/>
    <m/>
    <m/>
    <m/>
    <m/>
    <m/>
    <m/>
    <m/>
    <m/>
    <x v="5"/>
    <m/>
    <m/>
  </r>
  <r>
    <n v="4430"/>
    <s v="202208-079"/>
    <s v="N"/>
    <x v="3966"/>
    <m/>
    <x v="4"/>
    <x v="12"/>
    <x v="53"/>
    <s v=""/>
    <s v=""/>
    <s v=""/>
    <m/>
    <m/>
    <m/>
    <m/>
    <m/>
    <m/>
    <m/>
    <m/>
    <m/>
    <m/>
    <x v="5"/>
    <m/>
    <m/>
  </r>
  <r>
    <n v="4431"/>
    <s v="202208-080"/>
    <s v="N"/>
    <x v="3966"/>
    <m/>
    <x v="4"/>
    <x v="12"/>
    <x v="53"/>
    <s v=""/>
    <s v=""/>
    <s v=""/>
    <m/>
    <m/>
    <m/>
    <m/>
    <m/>
    <m/>
    <m/>
    <m/>
    <m/>
    <m/>
    <x v="5"/>
    <m/>
    <m/>
  </r>
  <r>
    <n v="4432"/>
    <s v="202208-081"/>
    <s v="N"/>
    <x v="3966"/>
    <m/>
    <x v="4"/>
    <x v="12"/>
    <x v="53"/>
    <s v=""/>
    <s v=""/>
    <s v=""/>
    <m/>
    <m/>
    <m/>
    <m/>
    <m/>
    <m/>
    <m/>
    <m/>
    <m/>
    <m/>
    <x v="5"/>
    <m/>
    <m/>
  </r>
  <r>
    <n v="4433"/>
    <s v="202208-082"/>
    <s v="N"/>
    <x v="3966"/>
    <m/>
    <x v="4"/>
    <x v="12"/>
    <x v="53"/>
    <s v=""/>
    <s v=""/>
    <s v=""/>
    <m/>
    <m/>
    <m/>
    <m/>
    <m/>
    <m/>
    <m/>
    <m/>
    <m/>
    <m/>
    <x v="5"/>
    <m/>
    <m/>
  </r>
  <r>
    <n v="4434"/>
    <s v="202208-083"/>
    <s v="N"/>
    <x v="3966"/>
    <m/>
    <x v="4"/>
    <x v="12"/>
    <x v="53"/>
    <s v=""/>
    <s v=""/>
    <s v=""/>
    <m/>
    <m/>
    <m/>
    <m/>
    <m/>
    <m/>
    <m/>
    <m/>
    <m/>
    <m/>
    <x v="5"/>
    <m/>
    <m/>
  </r>
  <r>
    <n v="4435"/>
    <s v="202208-084"/>
    <s v="N"/>
    <x v="3966"/>
    <m/>
    <x v="4"/>
    <x v="12"/>
    <x v="53"/>
    <s v=""/>
    <s v=""/>
    <s v=""/>
    <m/>
    <m/>
    <m/>
    <m/>
    <m/>
    <m/>
    <m/>
    <m/>
    <m/>
    <m/>
    <x v="5"/>
    <m/>
    <m/>
  </r>
  <r>
    <n v="4436"/>
    <s v="202208-085"/>
    <s v="N"/>
    <x v="3966"/>
    <m/>
    <x v="4"/>
    <x v="12"/>
    <x v="53"/>
    <s v=""/>
    <s v=""/>
    <s v=""/>
    <m/>
    <m/>
    <m/>
    <m/>
    <m/>
    <m/>
    <m/>
    <m/>
    <m/>
    <m/>
    <x v="5"/>
    <m/>
    <m/>
  </r>
  <r>
    <n v="4437"/>
    <s v="202208-086"/>
    <s v="N"/>
    <x v="3966"/>
    <m/>
    <x v="4"/>
    <x v="12"/>
    <x v="53"/>
    <s v=""/>
    <s v=""/>
    <s v=""/>
    <m/>
    <m/>
    <m/>
    <m/>
    <m/>
    <m/>
    <m/>
    <m/>
    <m/>
    <m/>
    <x v="5"/>
    <m/>
    <m/>
  </r>
  <r>
    <n v="4438"/>
    <s v="202208-087"/>
    <s v="N"/>
    <x v="3966"/>
    <m/>
    <x v="4"/>
    <x v="12"/>
    <x v="53"/>
    <s v=""/>
    <s v=""/>
    <s v=""/>
    <m/>
    <m/>
    <m/>
    <m/>
    <m/>
    <m/>
    <m/>
    <m/>
    <m/>
    <m/>
    <x v="5"/>
    <m/>
    <m/>
  </r>
  <r>
    <n v="4439"/>
    <s v="202208-088"/>
    <s v="N"/>
    <x v="3966"/>
    <m/>
    <x v="4"/>
    <x v="12"/>
    <x v="53"/>
    <s v=""/>
    <s v=""/>
    <s v=""/>
    <m/>
    <m/>
    <m/>
    <m/>
    <m/>
    <m/>
    <m/>
    <m/>
    <m/>
    <m/>
    <x v="5"/>
    <m/>
    <m/>
  </r>
  <r>
    <n v="4440"/>
    <s v="202208-089"/>
    <s v="N"/>
    <x v="3966"/>
    <m/>
    <x v="4"/>
    <x v="12"/>
    <x v="53"/>
    <s v=""/>
    <s v=""/>
    <s v=""/>
    <m/>
    <m/>
    <m/>
    <m/>
    <m/>
    <m/>
    <m/>
    <m/>
    <m/>
    <m/>
    <x v="5"/>
    <m/>
    <m/>
  </r>
  <r>
    <n v="4441"/>
    <s v="202208-090"/>
    <s v="N"/>
    <x v="3966"/>
    <m/>
    <x v="4"/>
    <x v="12"/>
    <x v="53"/>
    <s v=""/>
    <s v=""/>
    <s v=""/>
    <m/>
    <m/>
    <m/>
    <m/>
    <m/>
    <m/>
    <m/>
    <m/>
    <m/>
    <m/>
    <x v="5"/>
    <m/>
    <m/>
  </r>
  <r>
    <n v="4442"/>
    <s v="202208-091"/>
    <s v="N"/>
    <x v="3966"/>
    <m/>
    <x v="4"/>
    <x v="12"/>
    <x v="53"/>
    <s v=""/>
    <s v=""/>
    <s v=""/>
    <m/>
    <m/>
    <m/>
    <m/>
    <m/>
    <m/>
    <m/>
    <m/>
    <m/>
    <m/>
    <x v="5"/>
    <m/>
    <m/>
  </r>
  <r>
    <n v="4443"/>
    <s v="202208-092"/>
    <s v="N"/>
    <x v="3966"/>
    <m/>
    <x v="4"/>
    <x v="12"/>
    <x v="53"/>
    <s v=""/>
    <s v=""/>
    <s v=""/>
    <m/>
    <m/>
    <m/>
    <m/>
    <m/>
    <m/>
    <m/>
    <m/>
    <m/>
    <m/>
    <x v="5"/>
    <m/>
    <m/>
  </r>
  <r>
    <n v="4444"/>
    <s v="202208-093"/>
    <s v="N"/>
    <x v="3966"/>
    <m/>
    <x v="4"/>
    <x v="12"/>
    <x v="53"/>
    <s v=""/>
    <s v=""/>
    <s v=""/>
    <m/>
    <m/>
    <m/>
    <m/>
    <m/>
    <m/>
    <m/>
    <m/>
    <m/>
    <m/>
    <x v="5"/>
    <m/>
    <m/>
  </r>
  <r>
    <n v="4445"/>
    <s v="202208-094"/>
    <s v="N"/>
    <x v="3966"/>
    <m/>
    <x v="4"/>
    <x v="12"/>
    <x v="53"/>
    <s v=""/>
    <s v=""/>
    <s v=""/>
    <m/>
    <m/>
    <m/>
    <m/>
    <m/>
    <m/>
    <m/>
    <m/>
    <m/>
    <m/>
    <x v="5"/>
    <m/>
    <m/>
  </r>
  <r>
    <n v="4446"/>
    <s v="202208-095"/>
    <s v="N"/>
    <x v="3966"/>
    <m/>
    <x v="4"/>
    <x v="12"/>
    <x v="53"/>
    <s v=""/>
    <s v=""/>
    <s v=""/>
    <m/>
    <m/>
    <m/>
    <m/>
    <m/>
    <m/>
    <m/>
    <m/>
    <m/>
    <m/>
    <x v="5"/>
    <m/>
    <m/>
  </r>
  <r>
    <n v="4447"/>
    <s v="202208-096"/>
    <s v="N"/>
    <x v="3966"/>
    <m/>
    <x v="4"/>
    <x v="12"/>
    <x v="53"/>
    <s v=""/>
    <s v=""/>
    <s v=""/>
    <m/>
    <m/>
    <m/>
    <m/>
    <m/>
    <m/>
    <m/>
    <m/>
    <m/>
    <m/>
    <x v="5"/>
    <m/>
    <m/>
  </r>
  <r>
    <n v="4448"/>
    <s v="202208-097"/>
    <s v="N"/>
    <x v="3966"/>
    <m/>
    <x v="4"/>
    <x v="12"/>
    <x v="53"/>
    <s v=""/>
    <s v=""/>
    <s v=""/>
    <m/>
    <m/>
    <m/>
    <m/>
    <m/>
    <m/>
    <m/>
    <m/>
    <m/>
    <m/>
    <x v="5"/>
    <m/>
    <m/>
  </r>
  <r>
    <n v="4449"/>
    <s v="202208-098"/>
    <s v="N"/>
    <x v="3966"/>
    <m/>
    <x v="4"/>
    <x v="12"/>
    <x v="53"/>
    <s v=""/>
    <s v=""/>
    <s v=""/>
    <m/>
    <m/>
    <m/>
    <m/>
    <m/>
    <m/>
    <m/>
    <m/>
    <m/>
    <m/>
    <x v="5"/>
    <m/>
    <m/>
  </r>
  <r>
    <n v="4450"/>
    <s v="202208-099"/>
    <s v="N"/>
    <x v="3966"/>
    <m/>
    <x v="4"/>
    <x v="12"/>
    <x v="53"/>
    <s v=""/>
    <s v=""/>
    <s v=""/>
    <m/>
    <m/>
    <m/>
    <m/>
    <m/>
    <m/>
    <m/>
    <m/>
    <m/>
    <m/>
    <x v="5"/>
    <m/>
    <m/>
  </r>
  <r>
    <n v="4451"/>
    <s v="202208-100"/>
    <s v="N"/>
    <x v="3966"/>
    <m/>
    <x v="4"/>
    <x v="12"/>
    <x v="53"/>
    <s v=""/>
    <s v=""/>
    <s v=""/>
    <m/>
    <m/>
    <m/>
    <m/>
    <m/>
    <m/>
    <m/>
    <m/>
    <m/>
    <m/>
    <x v="5"/>
    <m/>
    <m/>
  </r>
  <r>
    <n v="4452"/>
    <s v="202208-101"/>
    <s v="N"/>
    <x v="3966"/>
    <m/>
    <x v="4"/>
    <x v="12"/>
    <x v="53"/>
    <s v=""/>
    <s v=""/>
    <s v=""/>
    <m/>
    <m/>
    <m/>
    <m/>
    <m/>
    <m/>
    <m/>
    <m/>
    <m/>
    <m/>
    <x v="5"/>
    <m/>
    <m/>
  </r>
  <r>
    <n v="4453"/>
    <s v="202208-102"/>
    <s v="N"/>
    <x v="3966"/>
    <m/>
    <x v="4"/>
    <x v="12"/>
    <x v="53"/>
    <s v=""/>
    <s v=""/>
    <s v=""/>
    <m/>
    <m/>
    <m/>
    <m/>
    <m/>
    <m/>
    <m/>
    <m/>
    <m/>
    <m/>
    <x v="5"/>
    <m/>
    <m/>
  </r>
  <r>
    <n v="4454"/>
    <s v="202208-103"/>
    <s v="N"/>
    <x v="3966"/>
    <m/>
    <x v="4"/>
    <x v="12"/>
    <x v="53"/>
    <s v=""/>
    <s v=""/>
    <s v=""/>
    <m/>
    <m/>
    <m/>
    <m/>
    <m/>
    <m/>
    <m/>
    <m/>
    <m/>
    <m/>
    <x v="5"/>
    <m/>
    <m/>
  </r>
  <r>
    <n v="4455"/>
    <s v="202208-104"/>
    <s v="N"/>
    <x v="3966"/>
    <m/>
    <x v="4"/>
    <x v="12"/>
    <x v="53"/>
    <s v=""/>
    <s v=""/>
    <s v=""/>
    <m/>
    <m/>
    <m/>
    <m/>
    <m/>
    <m/>
    <m/>
    <m/>
    <m/>
    <m/>
    <x v="5"/>
    <m/>
    <m/>
  </r>
  <r>
    <n v="4456"/>
    <s v="202208-105"/>
    <s v="N"/>
    <x v="3966"/>
    <m/>
    <x v="4"/>
    <x v="12"/>
    <x v="53"/>
    <s v=""/>
    <s v=""/>
    <s v=""/>
    <m/>
    <m/>
    <m/>
    <m/>
    <m/>
    <m/>
    <m/>
    <m/>
    <m/>
    <m/>
    <x v="5"/>
    <m/>
    <m/>
  </r>
  <r>
    <n v="4457"/>
    <s v="202208-106"/>
    <s v="N"/>
    <x v="3966"/>
    <m/>
    <x v="4"/>
    <x v="12"/>
    <x v="53"/>
    <s v=""/>
    <s v=""/>
    <s v=""/>
    <m/>
    <m/>
    <m/>
    <m/>
    <m/>
    <m/>
    <m/>
    <m/>
    <m/>
    <m/>
    <x v="5"/>
    <m/>
    <m/>
  </r>
  <r>
    <n v="4458"/>
    <s v="202208-107"/>
    <s v="N"/>
    <x v="3966"/>
    <m/>
    <x v="4"/>
    <x v="12"/>
    <x v="53"/>
    <s v=""/>
    <s v=""/>
    <s v=""/>
    <m/>
    <m/>
    <m/>
    <m/>
    <m/>
    <m/>
    <m/>
    <m/>
    <m/>
    <m/>
    <x v="5"/>
    <m/>
    <m/>
  </r>
  <r>
    <n v="4459"/>
    <s v="202208-108"/>
    <s v="N"/>
    <x v="3966"/>
    <m/>
    <x v="4"/>
    <x v="12"/>
    <x v="53"/>
    <s v=""/>
    <s v=""/>
    <s v=""/>
    <m/>
    <m/>
    <m/>
    <m/>
    <m/>
    <m/>
    <m/>
    <m/>
    <m/>
    <m/>
    <x v="5"/>
    <m/>
    <m/>
  </r>
  <r>
    <n v="4460"/>
    <s v="202208-109"/>
    <s v="N"/>
    <x v="3966"/>
    <m/>
    <x v="4"/>
    <x v="12"/>
    <x v="53"/>
    <s v=""/>
    <s v=""/>
    <s v=""/>
    <m/>
    <m/>
    <m/>
    <m/>
    <m/>
    <m/>
    <m/>
    <m/>
    <m/>
    <m/>
    <x v="5"/>
    <m/>
    <m/>
  </r>
  <r>
    <n v="4461"/>
    <s v="202208-110"/>
    <s v="N"/>
    <x v="3966"/>
    <m/>
    <x v="4"/>
    <x v="12"/>
    <x v="53"/>
    <s v=""/>
    <s v=""/>
    <s v=""/>
    <m/>
    <m/>
    <m/>
    <m/>
    <m/>
    <m/>
    <m/>
    <m/>
    <m/>
    <m/>
    <x v="5"/>
    <m/>
    <m/>
  </r>
  <r>
    <n v="4462"/>
    <s v="202208-111"/>
    <s v="N"/>
    <x v="3966"/>
    <m/>
    <x v="4"/>
    <x v="12"/>
    <x v="53"/>
    <s v=""/>
    <s v=""/>
    <s v=""/>
    <m/>
    <m/>
    <m/>
    <m/>
    <m/>
    <m/>
    <m/>
    <m/>
    <m/>
    <m/>
    <x v="5"/>
    <m/>
    <m/>
  </r>
  <r>
    <n v="4463"/>
    <s v="202208-112"/>
    <s v="N"/>
    <x v="3966"/>
    <m/>
    <x v="4"/>
    <x v="12"/>
    <x v="53"/>
    <s v=""/>
    <s v=""/>
    <s v=""/>
    <m/>
    <m/>
    <m/>
    <m/>
    <m/>
    <m/>
    <m/>
    <m/>
    <m/>
    <m/>
    <x v="5"/>
    <m/>
    <m/>
  </r>
  <r>
    <n v="4464"/>
    <s v="202208-113"/>
    <s v="N"/>
    <x v="3966"/>
    <m/>
    <x v="4"/>
    <x v="12"/>
    <x v="53"/>
    <s v=""/>
    <s v=""/>
    <s v=""/>
    <m/>
    <m/>
    <m/>
    <m/>
    <m/>
    <m/>
    <m/>
    <m/>
    <m/>
    <m/>
    <x v="5"/>
    <m/>
    <m/>
  </r>
  <r>
    <n v="4465"/>
    <s v="202208-114"/>
    <s v="N"/>
    <x v="3966"/>
    <m/>
    <x v="4"/>
    <x v="12"/>
    <x v="53"/>
    <s v=""/>
    <s v=""/>
    <s v=""/>
    <m/>
    <m/>
    <m/>
    <m/>
    <m/>
    <m/>
    <m/>
    <m/>
    <m/>
    <m/>
    <x v="5"/>
    <m/>
    <m/>
  </r>
  <r>
    <n v="4466"/>
    <s v="202208-115"/>
    <s v="N"/>
    <x v="3966"/>
    <m/>
    <x v="4"/>
    <x v="12"/>
    <x v="53"/>
    <s v=""/>
    <s v=""/>
    <s v=""/>
    <m/>
    <m/>
    <m/>
    <m/>
    <m/>
    <m/>
    <m/>
    <m/>
    <m/>
    <m/>
    <x v="5"/>
    <m/>
    <m/>
  </r>
  <r>
    <n v="4467"/>
    <s v="202208-116"/>
    <s v="N"/>
    <x v="3966"/>
    <m/>
    <x v="4"/>
    <x v="12"/>
    <x v="53"/>
    <s v=""/>
    <s v=""/>
    <s v=""/>
    <m/>
    <m/>
    <m/>
    <m/>
    <m/>
    <m/>
    <m/>
    <m/>
    <m/>
    <m/>
    <x v="5"/>
    <m/>
    <m/>
  </r>
  <r>
    <n v="4468"/>
    <s v="202208-117"/>
    <s v="N"/>
    <x v="3966"/>
    <m/>
    <x v="4"/>
    <x v="12"/>
    <x v="53"/>
    <s v=""/>
    <s v=""/>
    <s v=""/>
    <m/>
    <m/>
    <m/>
    <m/>
    <m/>
    <m/>
    <m/>
    <m/>
    <m/>
    <m/>
    <x v="5"/>
    <m/>
    <m/>
  </r>
  <r>
    <n v="4469"/>
    <s v="202208-118"/>
    <s v="N"/>
    <x v="3966"/>
    <m/>
    <x v="4"/>
    <x v="12"/>
    <x v="53"/>
    <s v=""/>
    <s v=""/>
    <s v=""/>
    <m/>
    <m/>
    <m/>
    <m/>
    <m/>
    <m/>
    <m/>
    <m/>
    <m/>
    <m/>
    <x v="5"/>
    <m/>
    <m/>
  </r>
  <r>
    <n v="4470"/>
    <s v="202208-119"/>
    <s v="N"/>
    <x v="3966"/>
    <m/>
    <x v="4"/>
    <x v="12"/>
    <x v="53"/>
    <s v=""/>
    <s v=""/>
    <s v=""/>
    <m/>
    <m/>
    <m/>
    <m/>
    <m/>
    <m/>
    <m/>
    <m/>
    <m/>
    <m/>
    <x v="5"/>
    <m/>
    <m/>
  </r>
  <r>
    <n v="4471"/>
    <s v="202208-120"/>
    <s v="N"/>
    <x v="3966"/>
    <m/>
    <x v="4"/>
    <x v="12"/>
    <x v="53"/>
    <s v=""/>
    <s v=""/>
    <s v=""/>
    <m/>
    <m/>
    <m/>
    <m/>
    <m/>
    <m/>
    <m/>
    <m/>
    <m/>
    <m/>
    <x v="5"/>
    <m/>
    <m/>
  </r>
  <r>
    <n v="4472"/>
    <s v="202208-121"/>
    <s v="N"/>
    <x v="3966"/>
    <m/>
    <x v="4"/>
    <x v="12"/>
    <x v="53"/>
    <s v=""/>
    <s v=""/>
    <s v=""/>
    <m/>
    <m/>
    <m/>
    <m/>
    <m/>
    <m/>
    <m/>
    <m/>
    <m/>
    <m/>
    <x v="5"/>
    <m/>
    <m/>
  </r>
  <r>
    <n v="4473"/>
    <s v="202208-122"/>
    <s v="N"/>
    <x v="3966"/>
    <m/>
    <x v="4"/>
    <x v="12"/>
    <x v="53"/>
    <s v=""/>
    <s v=""/>
    <s v=""/>
    <m/>
    <m/>
    <m/>
    <m/>
    <m/>
    <m/>
    <m/>
    <m/>
    <m/>
    <m/>
    <x v="5"/>
    <m/>
    <m/>
  </r>
  <r>
    <n v="4474"/>
    <s v="202208-123"/>
    <s v="N"/>
    <x v="3966"/>
    <m/>
    <x v="4"/>
    <x v="12"/>
    <x v="53"/>
    <s v=""/>
    <s v=""/>
    <s v=""/>
    <m/>
    <m/>
    <m/>
    <m/>
    <m/>
    <m/>
    <m/>
    <m/>
    <m/>
    <m/>
    <x v="5"/>
    <m/>
    <m/>
  </r>
  <r>
    <n v="4475"/>
    <s v="202208-124"/>
    <s v="N"/>
    <x v="3966"/>
    <m/>
    <x v="4"/>
    <x v="12"/>
    <x v="53"/>
    <s v=""/>
    <s v=""/>
    <s v=""/>
    <m/>
    <m/>
    <m/>
    <m/>
    <m/>
    <m/>
    <m/>
    <m/>
    <m/>
    <m/>
    <x v="5"/>
    <m/>
    <m/>
  </r>
  <r>
    <n v="4476"/>
    <s v="202208-125"/>
    <s v="N"/>
    <x v="3966"/>
    <m/>
    <x v="4"/>
    <x v="12"/>
    <x v="53"/>
    <s v=""/>
    <s v=""/>
    <s v=""/>
    <m/>
    <m/>
    <m/>
    <m/>
    <m/>
    <m/>
    <m/>
    <m/>
    <m/>
    <m/>
    <x v="5"/>
    <m/>
    <m/>
  </r>
  <r>
    <n v="4477"/>
    <s v="202208-126"/>
    <s v="N"/>
    <x v="3966"/>
    <m/>
    <x v="4"/>
    <x v="12"/>
    <x v="53"/>
    <s v=""/>
    <s v=""/>
    <s v=""/>
    <m/>
    <m/>
    <m/>
    <m/>
    <m/>
    <m/>
    <m/>
    <m/>
    <m/>
    <m/>
    <x v="5"/>
    <m/>
    <m/>
  </r>
  <r>
    <n v="4478"/>
    <s v="202208-127"/>
    <s v="N"/>
    <x v="3966"/>
    <m/>
    <x v="4"/>
    <x v="12"/>
    <x v="53"/>
    <s v=""/>
    <s v=""/>
    <s v=""/>
    <m/>
    <m/>
    <m/>
    <m/>
    <m/>
    <m/>
    <m/>
    <m/>
    <m/>
    <m/>
    <x v="5"/>
    <m/>
    <m/>
  </r>
  <r>
    <n v="4479"/>
    <s v="202208-128"/>
    <s v="N"/>
    <x v="3966"/>
    <m/>
    <x v="4"/>
    <x v="12"/>
    <x v="53"/>
    <s v=""/>
    <s v=""/>
    <s v=""/>
    <m/>
    <m/>
    <m/>
    <m/>
    <m/>
    <m/>
    <m/>
    <m/>
    <m/>
    <m/>
    <x v="5"/>
    <m/>
    <m/>
  </r>
  <r>
    <n v="4480"/>
    <s v="202208-129"/>
    <s v="N"/>
    <x v="3966"/>
    <m/>
    <x v="4"/>
    <x v="12"/>
    <x v="53"/>
    <s v=""/>
    <s v=""/>
    <s v=""/>
    <m/>
    <m/>
    <m/>
    <m/>
    <m/>
    <m/>
    <m/>
    <m/>
    <m/>
    <m/>
    <x v="5"/>
    <m/>
    <m/>
  </r>
  <r>
    <n v="4481"/>
    <s v="202208-130"/>
    <s v="N"/>
    <x v="3966"/>
    <m/>
    <x v="4"/>
    <x v="12"/>
    <x v="53"/>
    <s v=""/>
    <s v=""/>
    <s v=""/>
    <m/>
    <m/>
    <m/>
    <m/>
    <m/>
    <m/>
    <m/>
    <m/>
    <m/>
    <m/>
    <x v="5"/>
    <m/>
    <m/>
  </r>
  <r>
    <n v="4482"/>
    <s v="202208-131"/>
    <s v="N"/>
    <x v="3966"/>
    <m/>
    <x v="4"/>
    <x v="12"/>
    <x v="53"/>
    <s v=""/>
    <s v=""/>
    <s v=""/>
    <m/>
    <m/>
    <m/>
    <m/>
    <m/>
    <m/>
    <m/>
    <m/>
    <m/>
    <m/>
    <x v="5"/>
    <m/>
    <m/>
  </r>
  <r>
    <n v="4483"/>
    <s v="202208-132"/>
    <s v="N"/>
    <x v="3966"/>
    <m/>
    <x v="4"/>
    <x v="12"/>
    <x v="53"/>
    <s v=""/>
    <s v=""/>
    <s v=""/>
    <m/>
    <m/>
    <m/>
    <m/>
    <m/>
    <m/>
    <m/>
    <m/>
    <m/>
    <m/>
    <x v="5"/>
    <m/>
    <m/>
  </r>
  <r>
    <n v="4484"/>
    <s v="202208-133"/>
    <s v="N"/>
    <x v="3966"/>
    <m/>
    <x v="4"/>
    <x v="12"/>
    <x v="53"/>
    <s v=""/>
    <s v=""/>
    <s v=""/>
    <m/>
    <m/>
    <m/>
    <m/>
    <m/>
    <m/>
    <m/>
    <m/>
    <m/>
    <m/>
    <x v="5"/>
    <m/>
    <m/>
  </r>
  <r>
    <n v="4485"/>
    <s v="202208-134"/>
    <s v="N"/>
    <x v="3966"/>
    <m/>
    <x v="4"/>
    <x v="12"/>
    <x v="53"/>
    <s v=""/>
    <s v=""/>
    <s v=""/>
    <m/>
    <m/>
    <m/>
    <m/>
    <m/>
    <m/>
    <m/>
    <m/>
    <m/>
    <m/>
    <x v="5"/>
    <m/>
    <m/>
  </r>
  <r>
    <n v="4486"/>
    <s v="202208-135"/>
    <s v="N"/>
    <x v="3966"/>
    <m/>
    <x v="4"/>
    <x v="12"/>
    <x v="53"/>
    <s v=""/>
    <s v=""/>
    <s v=""/>
    <m/>
    <m/>
    <m/>
    <m/>
    <m/>
    <m/>
    <m/>
    <m/>
    <m/>
    <m/>
    <x v="5"/>
    <m/>
    <m/>
  </r>
  <r>
    <n v="4487"/>
    <s v="202208-136"/>
    <s v="N"/>
    <x v="3966"/>
    <m/>
    <x v="4"/>
    <x v="12"/>
    <x v="53"/>
    <s v=""/>
    <s v=""/>
    <s v=""/>
    <m/>
    <m/>
    <m/>
    <m/>
    <m/>
    <m/>
    <m/>
    <m/>
    <m/>
    <m/>
    <x v="5"/>
    <m/>
    <m/>
  </r>
  <r>
    <n v="4488"/>
    <s v="202208-137"/>
    <s v="N"/>
    <x v="3966"/>
    <m/>
    <x v="4"/>
    <x v="12"/>
    <x v="53"/>
    <s v=""/>
    <s v=""/>
    <s v=""/>
    <m/>
    <m/>
    <m/>
    <m/>
    <m/>
    <m/>
    <m/>
    <m/>
    <m/>
    <m/>
    <x v="5"/>
    <m/>
    <m/>
  </r>
  <r>
    <n v="4489"/>
    <s v="202208-138"/>
    <s v="N"/>
    <x v="3966"/>
    <m/>
    <x v="4"/>
    <x v="12"/>
    <x v="53"/>
    <s v=""/>
    <s v=""/>
    <s v=""/>
    <m/>
    <m/>
    <m/>
    <m/>
    <m/>
    <m/>
    <m/>
    <m/>
    <m/>
    <m/>
    <x v="5"/>
    <m/>
    <m/>
  </r>
  <r>
    <n v="4490"/>
    <s v="202208-139"/>
    <s v="N"/>
    <x v="3966"/>
    <m/>
    <x v="4"/>
    <x v="12"/>
    <x v="53"/>
    <s v=""/>
    <s v=""/>
    <s v=""/>
    <m/>
    <m/>
    <m/>
    <m/>
    <m/>
    <m/>
    <m/>
    <m/>
    <m/>
    <m/>
    <x v="5"/>
    <m/>
    <m/>
  </r>
  <r>
    <n v="4491"/>
    <s v="202208-140"/>
    <s v="N"/>
    <x v="3966"/>
    <m/>
    <x v="4"/>
    <x v="12"/>
    <x v="53"/>
    <s v=""/>
    <s v=""/>
    <s v=""/>
    <m/>
    <m/>
    <m/>
    <m/>
    <m/>
    <m/>
    <m/>
    <m/>
    <m/>
    <m/>
    <x v="5"/>
    <m/>
    <m/>
  </r>
  <r>
    <n v="4492"/>
    <s v="202208-141"/>
    <s v="N"/>
    <x v="3966"/>
    <m/>
    <x v="4"/>
    <x v="12"/>
    <x v="53"/>
    <s v=""/>
    <s v=""/>
    <s v=""/>
    <m/>
    <m/>
    <m/>
    <m/>
    <m/>
    <m/>
    <m/>
    <m/>
    <m/>
    <m/>
    <x v="5"/>
    <m/>
    <m/>
  </r>
  <r>
    <n v="4493"/>
    <s v="202208-142"/>
    <s v="N"/>
    <x v="3966"/>
    <m/>
    <x v="4"/>
    <x v="12"/>
    <x v="53"/>
    <s v=""/>
    <s v=""/>
    <s v=""/>
    <m/>
    <m/>
    <m/>
    <m/>
    <m/>
    <m/>
    <m/>
    <m/>
    <m/>
    <m/>
    <x v="5"/>
    <m/>
    <m/>
  </r>
  <r>
    <n v="4494"/>
    <s v="202208-143"/>
    <s v="N"/>
    <x v="3966"/>
    <m/>
    <x v="4"/>
    <x v="12"/>
    <x v="53"/>
    <s v=""/>
    <s v=""/>
    <s v=""/>
    <m/>
    <m/>
    <m/>
    <m/>
    <m/>
    <m/>
    <m/>
    <m/>
    <m/>
    <m/>
    <x v="5"/>
    <m/>
    <m/>
  </r>
  <r>
    <n v="4495"/>
    <s v="202208-144"/>
    <s v="N"/>
    <x v="3966"/>
    <m/>
    <x v="4"/>
    <x v="12"/>
    <x v="53"/>
    <s v=""/>
    <s v=""/>
    <s v=""/>
    <m/>
    <m/>
    <m/>
    <m/>
    <m/>
    <m/>
    <m/>
    <m/>
    <m/>
    <m/>
    <x v="5"/>
    <m/>
    <m/>
  </r>
  <r>
    <n v="4496"/>
    <s v="202208-145"/>
    <s v="N"/>
    <x v="3966"/>
    <m/>
    <x v="4"/>
    <x v="12"/>
    <x v="53"/>
    <s v=""/>
    <s v=""/>
    <s v=""/>
    <m/>
    <m/>
    <m/>
    <m/>
    <m/>
    <m/>
    <m/>
    <m/>
    <m/>
    <m/>
    <x v="5"/>
    <m/>
    <m/>
  </r>
  <r>
    <n v="4497"/>
    <s v="202208-146"/>
    <s v="N"/>
    <x v="3966"/>
    <m/>
    <x v="4"/>
    <x v="12"/>
    <x v="53"/>
    <s v=""/>
    <s v=""/>
    <s v=""/>
    <m/>
    <m/>
    <m/>
    <m/>
    <m/>
    <m/>
    <m/>
    <m/>
    <m/>
    <m/>
    <x v="5"/>
    <m/>
    <m/>
  </r>
  <r>
    <n v="4498"/>
    <s v="202208-147"/>
    <s v="N"/>
    <x v="3966"/>
    <m/>
    <x v="4"/>
    <x v="12"/>
    <x v="53"/>
    <s v=""/>
    <s v=""/>
    <s v=""/>
    <m/>
    <m/>
    <m/>
    <m/>
    <m/>
    <m/>
    <m/>
    <m/>
    <m/>
    <m/>
    <x v="5"/>
    <m/>
    <m/>
  </r>
  <r>
    <n v="4499"/>
    <s v="202208-148"/>
    <s v="N"/>
    <x v="3966"/>
    <m/>
    <x v="4"/>
    <x v="12"/>
    <x v="53"/>
    <s v=""/>
    <s v=""/>
    <s v=""/>
    <m/>
    <m/>
    <m/>
    <m/>
    <m/>
    <m/>
    <m/>
    <m/>
    <m/>
    <m/>
    <x v="5"/>
    <m/>
    <m/>
  </r>
  <r>
    <n v="4500"/>
    <s v="202208-149"/>
    <s v="N"/>
    <x v="3966"/>
    <m/>
    <x v="4"/>
    <x v="12"/>
    <x v="53"/>
    <s v=""/>
    <s v=""/>
    <s v=""/>
    <m/>
    <m/>
    <m/>
    <m/>
    <m/>
    <m/>
    <m/>
    <m/>
    <m/>
    <m/>
    <x v="5"/>
    <m/>
    <m/>
  </r>
  <r>
    <n v="4501"/>
    <s v="202208-150"/>
    <s v="N"/>
    <x v="3966"/>
    <m/>
    <x v="4"/>
    <x v="12"/>
    <x v="53"/>
    <s v=""/>
    <s v=""/>
    <s v=""/>
    <m/>
    <m/>
    <m/>
    <m/>
    <m/>
    <m/>
    <m/>
    <m/>
    <m/>
    <m/>
    <x v="5"/>
    <m/>
    <m/>
  </r>
  <r>
    <n v="4502"/>
    <s v="202208-151"/>
    <s v="N"/>
    <x v="3966"/>
    <m/>
    <x v="4"/>
    <x v="12"/>
    <x v="53"/>
    <s v=""/>
    <s v=""/>
    <s v=""/>
    <m/>
    <m/>
    <m/>
    <m/>
    <m/>
    <m/>
    <m/>
    <m/>
    <m/>
    <m/>
    <x v="5"/>
    <m/>
    <m/>
  </r>
  <r>
    <n v="4503"/>
    <s v="202208-152"/>
    <s v="N"/>
    <x v="3966"/>
    <m/>
    <x v="4"/>
    <x v="12"/>
    <x v="53"/>
    <s v=""/>
    <s v=""/>
    <s v=""/>
    <m/>
    <m/>
    <m/>
    <m/>
    <m/>
    <m/>
    <m/>
    <m/>
    <m/>
    <m/>
    <x v="5"/>
    <m/>
    <m/>
  </r>
  <r>
    <n v="4504"/>
    <s v="202208-153"/>
    <s v="N"/>
    <x v="3966"/>
    <m/>
    <x v="4"/>
    <x v="12"/>
    <x v="53"/>
    <s v=""/>
    <s v=""/>
    <s v=""/>
    <m/>
    <m/>
    <m/>
    <m/>
    <m/>
    <m/>
    <m/>
    <m/>
    <m/>
    <m/>
    <x v="5"/>
    <m/>
    <m/>
  </r>
  <r>
    <n v="4505"/>
    <s v="202208-154"/>
    <s v="N"/>
    <x v="3966"/>
    <m/>
    <x v="4"/>
    <x v="12"/>
    <x v="53"/>
    <s v=""/>
    <s v=""/>
    <s v=""/>
    <m/>
    <m/>
    <m/>
    <m/>
    <m/>
    <m/>
    <m/>
    <m/>
    <m/>
    <m/>
    <x v="5"/>
    <m/>
    <m/>
  </r>
  <r>
    <n v="4506"/>
    <s v="202208-155"/>
    <s v="N"/>
    <x v="3966"/>
    <m/>
    <x v="4"/>
    <x v="12"/>
    <x v="53"/>
    <s v=""/>
    <s v=""/>
    <s v=""/>
    <m/>
    <m/>
    <m/>
    <m/>
    <m/>
    <m/>
    <m/>
    <m/>
    <m/>
    <m/>
    <x v="5"/>
    <m/>
    <m/>
  </r>
  <r>
    <n v="4507"/>
    <s v="202208-156"/>
    <s v="N"/>
    <x v="3966"/>
    <m/>
    <x v="4"/>
    <x v="12"/>
    <x v="53"/>
    <s v=""/>
    <s v=""/>
    <s v=""/>
    <m/>
    <m/>
    <m/>
    <m/>
    <m/>
    <m/>
    <m/>
    <m/>
    <m/>
    <m/>
    <x v="5"/>
    <m/>
    <m/>
  </r>
  <r>
    <n v="4508"/>
    <s v="202208-157"/>
    <s v="N"/>
    <x v="3966"/>
    <m/>
    <x v="4"/>
    <x v="12"/>
    <x v="53"/>
    <s v=""/>
    <s v=""/>
    <s v=""/>
    <m/>
    <m/>
    <m/>
    <m/>
    <m/>
    <m/>
    <m/>
    <m/>
    <m/>
    <m/>
    <x v="5"/>
    <m/>
    <m/>
  </r>
  <r>
    <n v="4509"/>
    <s v="202208-158"/>
    <s v="N"/>
    <x v="3966"/>
    <m/>
    <x v="4"/>
    <x v="12"/>
    <x v="53"/>
    <s v=""/>
    <s v=""/>
    <s v=""/>
    <m/>
    <m/>
    <m/>
    <m/>
    <m/>
    <m/>
    <m/>
    <m/>
    <m/>
    <m/>
    <x v="5"/>
    <m/>
    <m/>
  </r>
  <r>
    <n v="4510"/>
    <s v="202208-159"/>
    <s v="N"/>
    <x v="3966"/>
    <m/>
    <x v="4"/>
    <x v="12"/>
    <x v="53"/>
    <s v=""/>
    <s v=""/>
    <s v=""/>
    <m/>
    <m/>
    <m/>
    <m/>
    <m/>
    <m/>
    <m/>
    <m/>
    <m/>
    <m/>
    <x v="5"/>
    <m/>
    <m/>
  </r>
  <r>
    <n v="4511"/>
    <s v="202208-160"/>
    <s v="N"/>
    <x v="3966"/>
    <m/>
    <x v="4"/>
    <x v="12"/>
    <x v="53"/>
    <s v=""/>
    <s v=""/>
    <s v=""/>
    <m/>
    <m/>
    <m/>
    <m/>
    <m/>
    <m/>
    <m/>
    <m/>
    <m/>
    <m/>
    <x v="5"/>
    <m/>
    <m/>
  </r>
  <r>
    <n v="4512"/>
    <s v="202208-161"/>
    <s v="N"/>
    <x v="3966"/>
    <m/>
    <x v="4"/>
    <x v="12"/>
    <x v="53"/>
    <s v=""/>
    <s v=""/>
    <s v=""/>
    <m/>
    <m/>
    <m/>
    <m/>
    <m/>
    <m/>
    <m/>
    <m/>
    <m/>
    <m/>
    <x v="5"/>
    <m/>
    <m/>
  </r>
  <r>
    <n v="4513"/>
    <s v="202208-162"/>
    <s v="N"/>
    <x v="3966"/>
    <m/>
    <x v="4"/>
    <x v="12"/>
    <x v="53"/>
    <s v=""/>
    <s v=""/>
    <s v=""/>
    <m/>
    <m/>
    <m/>
    <m/>
    <m/>
    <m/>
    <m/>
    <m/>
    <m/>
    <m/>
    <x v="5"/>
    <m/>
    <m/>
  </r>
  <r>
    <n v="4514"/>
    <s v="202208-163"/>
    <s v="N"/>
    <x v="3966"/>
    <m/>
    <x v="4"/>
    <x v="12"/>
    <x v="53"/>
    <s v=""/>
    <s v=""/>
    <s v=""/>
    <m/>
    <m/>
    <m/>
    <m/>
    <m/>
    <m/>
    <m/>
    <m/>
    <m/>
    <m/>
    <x v="5"/>
    <m/>
    <m/>
  </r>
  <r>
    <n v="4515"/>
    <s v="202208-164"/>
    <s v="N"/>
    <x v="3966"/>
    <m/>
    <x v="4"/>
    <x v="12"/>
    <x v="53"/>
    <s v=""/>
    <s v=""/>
    <s v=""/>
    <m/>
    <m/>
    <m/>
    <m/>
    <m/>
    <m/>
    <m/>
    <m/>
    <m/>
    <m/>
    <x v="5"/>
    <m/>
    <m/>
  </r>
  <r>
    <n v="4516"/>
    <s v="202208-165"/>
    <s v="N"/>
    <x v="3966"/>
    <m/>
    <x v="4"/>
    <x v="12"/>
    <x v="53"/>
    <s v=""/>
    <s v=""/>
    <s v=""/>
    <m/>
    <m/>
    <m/>
    <m/>
    <m/>
    <m/>
    <m/>
    <m/>
    <m/>
    <m/>
    <x v="5"/>
    <m/>
    <m/>
  </r>
  <r>
    <n v="4517"/>
    <s v="202208-166"/>
    <s v="N"/>
    <x v="3966"/>
    <m/>
    <x v="4"/>
    <x v="12"/>
    <x v="53"/>
    <s v=""/>
    <s v=""/>
    <s v=""/>
    <m/>
    <m/>
    <m/>
    <m/>
    <m/>
    <m/>
    <m/>
    <m/>
    <m/>
    <m/>
    <x v="5"/>
    <m/>
    <m/>
  </r>
  <r>
    <n v="4518"/>
    <s v="202208-167"/>
    <s v="N"/>
    <x v="3966"/>
    <m/>
    <x v="4"/>
    <x v="12"/>
    <x v="53"/>
    <s v=""/>
    <s v=""/>
    <s v=""/>
    <m/>
    <m/>
    <m/>
    <m/>
    <m/>
    <m/>
    <m/>
    <m/>
    <m/>
    <m/>
    <x v="5"/>
    <m/>
    <m/>
  </r>
  <r>
    <n v="4519"/>
    <s v="202208-168"/>
    <s v="N"/>
    <x v="3966"/>
    <m/>
    <x v="4"/>
    <x v="12"/>
    <x v="53"/>
    <s v=""/>
    <s v=""/>
    <s v=""/>
    <m/>
    <m/>
    <m/>
    <m/>
    <m/>
    <m/>
    <m/>
    <m/>
    <m/>
    <m/>
    <x v="5"/>
    <m/>
    <m/>
  </r>
  <r>
    <n v="4520"/>
    <s v="202208-169"/>
    <s v="N"/>
    <x v="3966"/>
    <m/>
    <x v="4"/>
    <x v="12"/>
    <x v="53"/>
    <s v=""/>
    <s v=""/>
    <s v=""/>
    <m/>
    <m/>
    <m/>
    <m/>
    <m/>
    <m/>
    <m/>
    <m/>
    <m/>
    <m/>
    <x v="5"/>
    <m/>
    <m/>
  </r>
  <r>
    <n v="4521"/>
    <s v="202208-170"/>
    <s v="N"/>
    <x v="3966"/>
    <m/>
    <x v="4"/>
    <x v="12"/>
    <x v="53"/>
    <s v=""/>
    <s v=""/>
    <s v=""/>
    <m/>
    <m/>
    <m/>
    <m/>
    <m/>
    <m/>
    <m/>
    <m/>
    <m/>
    <m/>
    <x v="5"/>
    <m/>
    <m/>
  </r>
  <r>
    <n v="4522"/>
    <s v="202208-171"/>
    <s v="N"/>
    <x v="3966"/>
    <m/>
    <x v="4"/>
    <x v="12"/>
    <x v="53"/>
    <s v=""/>
    <s v=""/>
    <s v=""/>
    <m/>
    <m/>
    <m/>
    <m/>
    <m/>
    <m/>
    <m/>
    <m/>
    <m/>
    <m/>
    <x v="5"/>
    <m/>
    <m/>
  </r>
  <r>
    <n v="4523"/>
    <s v="202208-172"/>
    <s v="N"/>
    <x v="3966"/>
    <m/>
    <x v="4"/>
    <x v="12"/>
    <x v="53"/>
    <s v=""/>
    <s v=""/>
    <s v=""/>
    <m/>
    <m/>
    <m/>
    <m/>
    <m/>
    <m/>
    <m/>
    <m/>
    <m/>
    <m/>
    <x v="5"/>
    <m/>
    <m/>
  </r>
  <r>
    <n v="4524"/>
    <s v="202208-173"/>
    <s v="N"/>
    <x v="3966"/>
    <m/>
    <x v="4"/>
    <x v="12"/>
    <x v="53"/>
    <s v=""/>
    <s v=""/>
    <s v=""/>
    <m/>
    <m/>
    <m/>
    <m/>
    <m/>
    <m/>
    <m/>
    <m/>
    <m/>
    <m/>
    <x v="5"/>
    <m/>
    <m/>
  </r>
  <r>
    <n v="4525"/>
    <s v="202208-174"/>
    <s v="N"/>
    <x v="3966"/>
    <m/>
    <x v="4"/>
    <x v="12"/>
    <x v="53"/>
    <s v=""/>
    <s v=""/>
    <s v=""/>
    <m/>
    <m/>
    <m/>
    <m/>
    <m/>
    <m/>
    <m/>
    <m/>
    <m/>
    <m/>
    <x v="5"/>
    <m/>
    <m/>
  </r>
  <r>
    <n v="4526"/>
    <s v="202208-175"/>
    <s v="N"/>
    <x v="3966"/>
    <m/>
    <x v="4"/>
    <x v="12"/>
    <x v="53"/>
    <s v=""/>
    <s v=""/>
    <s v=""/>
    <m/>
    <m/>
    <m/>
    <m/>
    <m/>
    <m/>
    <m/>
    <m/>
    <m/>
    <m/>
    <x v="5"/>
    <m/>
    <m/>
  </r>
  <r>
    <n v="4527"/>
    <s v="202208-176"/>
    <s v="N"/>
    <x v="3966"/>
    <m/>
    <x v="4"/>
    <x v="12"/>
    <x v="53"/>
    <s v=""/>
    <s v=""/>
    <s v=""/>
    <m/>
    <m/>
    <m/>
    <m/>
    <m/>
    <m/>
    <m/>
    <m/>
    <m/>
    <m/>
    <x v="5"/>
    <m/>
    <m/>
  </r>
  <r>
    <n v="4528"/>
    <s v="202208-177"/>
    <s v="N"/>
    <x v="3966"/>
    <m/>
    <x v="4"/>
    <x v="12"/>
    <x v="53"/>
    <s v=""/>
    <s v=""/>
    <s v=""/>
    <m/>
    <m/>
    <m/>
    <m/>
    <m/>
    <m/>
    <m/>
    <m/>
    <m/>
    <m/>
    <x v="5"/>
    <m/>
    <m/>
  </r>
  <r>
    <n v="4529"/>
    <s v="202208-178"/>
    <s v="N"/>
    <x v="3966"/>
    <m/>
    <x v="4"/>
    <x v="12"/>
    <x v="53"/>
    <s v=""/>
    <s v=""/>
    <s v=""/>
    <m/>
    <m/>
    <m/>
    <m/>
    <m/>
    <m/>
    <m/>
    <m/>
    <m/>
    <m/>
    <x v="5"/>
    <m/>
    <m/>
  </r>
  <r>
    <n v="4530"/>
    <s v="202208-179"/>
    <s v="N"/>
    <x v="3966"/>
    <m/>
    <x v="4"/>
    <x v="12"/>
    <x v="53"/>
    <s v=""/>
    <s v=""/>
    <s v=""/>
    <m/>
    <m/>
    <m/>
    <m/>
    <m/>
    <m/>
    <m/>
    <m/>
    <m/>
    <m/>
    <x v="5"/>
    <m/>
    <m/>
  </r>
  <r>
    <n v="4531"/>
    <s v="202208-180"/>
    <s v="N"/>
    <x v="3966"/>
    <m/>
    <x v="4"/>
    <x v="12"/>
    <x v="53"/>
    <s v=""/>
    <s v=""/>
    <s v=""/>
    <m/>
    <m/>
    <m/>
    <m/>
    <m/>
    <m/>
    <m/>
    <m/>
    <m/>
    <m/>
    <x v="5"/>
    <m/>
    <m/>
  </r>
  <r>
    <m/>
    <s v="202208-181"/>
    <m/>
    <x v="3966"/>
    <m/>
    <x v="4"/>
    <x v="12"/>
    <x v="53"/>
    <s v=""/>
    <s v=""/>
    <s v=""/>
    <m/>
    <m/>
    <m/>
    <m/>
    <m/>
    <m/>
    <m/>
    <m/>
    <m/>
    <m/>
    <x v="5"/>
    <m/>
    <m/>
  </r>
  <r>
    <m/>
    <s v="202208-182"/>
    <m/>
    <x v="3966"/>
    <m/>
    <x v="4"/>
    <x v="12"/>
    <x v="53"/>
    <s v=""/>
    <s v=""/>
    <s v=""/>
    <m/>
    <m/>
    <m/>
    <m/>
    <m/>
    <m/>
    <m/>
    <m/>
    <m/>
    <m/>
    <x v="5"/>
    <m/>
    <m/>
  </r>
  <r>
    <m/>
    <s v="202208-183"/>
    <m/>
    <x v="3966"/>
    <m/>
    <x v="4"/>
    <x v="12"/>
    <x v="53"/>
    <s v=""/>
    <s v=""/>
    <s v=""/>
    <m/>
    <m/>
    <m/>
    <m/>
    <m/>
    <m/>
    <m/>
    <m/>
    <m/>
    <m/>
    <x v="5"/>
    <m/>
    <m/>
  </r>
  <r>
    <m/>
    <s v="202208-184"/>
    <m/>
    <x v="3966"/>
    <m/>
    <x v="4"/>
    <x v="12"/>
    <x v="53"/>
    <s v=""/>
    <s v=""/>
    <s v=""/>
    <m/>
    <m/>
    <m/>
    <m/>
    <m/>
    <m/>
    <m/>
    <m/>
    <m/>
    <m/>
    <x v="5"/>
    <m/>
    <m/>
  </r>
  <r>
    <m/>
    <s v="202208-185"/>
    <m/>
    <x v="3966"/>
    <m/>
    <x v="4"/>
    <x v="12"/>
    <x v="53"/>
    <s v=""/>
    <s v=""/>
    <s v=""/>
    <m/>
    <m/>
    <m/>
    <m/>
    <m/>
    <m/>
    <m/>
    <m/>
    <m/>
    <m/>
    <x v="5"/>
    <m/>
    <m/>
  </r>
  <r>
    <m/>
    <s v="202208-186"/>
    <m/>
    <x v="3966"/>
    <m/>
    <x v="4"/>
    <x v="12"/>
    <x v="53"/>
    <s v=""/>
    <s v=""/>
    <s v=""/>
    <m/>
    <m/>
    <m/>
    <m/>
    <m/>
    <m/>
    <m/>
    <m/>
    <m/>
    <m/>
    <x v="5"/>
    <m/>
    <m/>
  </r>
  <r>
    <m/>
    <s v="202208-187"/>
    <m/>
    <x v="3966"/>
    <m/>
    <x v="4"/>
    <x v="12"/>
    <x v="53"/>
    <s v=""/>
    <s v=""/>
    <s v=""/>
    <m/>
    <m/>
    <m/>
    <m/>
    <m/>
    <m/>
    <m/>
    <m/>
    <m/>
    <m/>
    <x v="5"/>
    <m/>
    <m/>
  </r>
  <r>
    <m/>
    <s v="202208-188"/>
    <m/>
    <x v="3966"/>
    <m/>
    <x v="4"/>
    <x v="12"/>
    <x v="53"/>
    <s v=""/>
    <s v=""/>
    <s v=""/>
    <m/>
    <m/>
    <m/>
    <m/>
    <m/>
    <m/>
    <m/>
    <m/>
    <m/>
    <m/>
    <x v="5"/>
    <m/>
    <m/>
  </r>
  <r>
    <m/>
    <s v="202208-189"/>
    <m/>
    <x v="3966"/>
    <m/>
    <x v="4"/>
    <x v="12"/>
    <x v="53"/>
    <s v=""/>
    <s v=""/>
    <s v=""/>
    <m/>
    <m/>
    <m/>
    <m/>
    <m/>
    <m/>
    <m/>
    <m/>
    <m/>
    <m/>
    <x v="5"/>
    <m/>
    <m/>
  </r>
  <r>
    <m/>
    <s v="202208-190"/>
    <m/>
    <x v="3966"/>
    <m/>
    <x v="4"/>
    <x v="12"/>
    <x v="53"/>
    <s v=""/>
    <s v=""/>
    <s v=""/>
    <m/>
    <m/>
    <m/>
    <m/>
    <m/>
    <m/>
    <m/>
    <m/>
    <m/>
    <m/>
    <x v="5"/>
    <m/>
    <m/>
  </r>
  <r>
    <m/>
    <s v="202208-191"/>
    <m/>
    <x v="3966"/>
    <m/>
    <x v="4"/>
    <x v="12"/>
    <x v="53"/>
    <s v=""/>
    <s v=""/>
    <s v=""/>
    <m/>
    <m/>
    <m/>
    <m/>
    <m/>
    <m/>
    <m/>
    <m/>
    <m/>
    <m/>
    <x v="5"/>
    <m/>
    <m/>
  </r>
  <r>
    <m/>
    <s v="202208-192"/>
    <m/>
    <x v="3966"/>
    <m/>
    <x v="4"/>
    <x v="12"/>
    <x v="53"/>
    <s v=""/>
    <s v=""/>
    <s v=""/>
    <m/>
    <m/>
    <m/>
    <m/>
    <m/>
    <m/>
    <m/>
    <m/>
    <m/>
    <m/>
    <x v="5"/>
    <m/>
    <m/>
  </r>
  <r>
    <m/>
    <s v="202208-193"/>
    <m/>
    <x v="3966"/>
    <m/>
    <x v="4"/>
    <x v="12"/>
    <x v="53"/>
    <s v=""/>
    <s v=""/>
    <s v=""/>
    <m/>
    <m/>
    <m/>
    <m/>
    <m/>
    <m/>
    <m/>
    <m/>
    <m/>
    <m/>
    <x v="5"/>
    <m/>
    <m/>
  </r>
  <r>
    <m/>
    <s v="202208-194"/>
    <m/>
    <x v="3966"/>
    <m/>
    <x v="4"/>
    <x v="12"/>
    <x v="53"/>
    <s v=""/>
    <s v=""/>
    <s v=""/>
    <m/>
    <m/>
    <m/>
    <m/>
    <m/>
    <m/>
    <m/>
    <m/>
    <m/>
    <m/>
    <x v="5"/>
    <m/>
    <m/>
  </r>
  <r>
    <m/>
    <s v="202208-195"/>
    <m/>
    <x v="3966"/>
    <m/>
    <x v="4"/>
    <x v="12"/>
    <x v="53"/>
    <s v=""/>
    <s v=""/>
    <s v=""/>
    <m/>
    <m/>
    <m/>
    <m/>
    <m/>
    <m/>
    <m/>
    <m/>
    <m/>
    <m/>
    <x v="5"/>
    <m/>
    <m/>
  </r>
  <r>
    <m/>
    <s v="202208-196"/>
    <m/>
    <x v="3966"/>
    <m/>
    <x v="4"/>
    <x v="12"/>
    <x v="53"/>
    <s v=""/>
    <s v=""/>
    <s v=""/>
    <m/>
    <m/>
    <m/>
    <m/>
    <m/>
    <m/>
    <m/>
    <m/>
    <m/>
    <m/>
    <x v="5"/>
    <m/>
    <m/>
  </r>
  <r>
    <m/>
    <s v="202208-197"/>
    <m/>
    <x v="3966"/>
    <m/>
    <x v="4"/>
    <x v="12"/>
    <x v="53"/>
    <s v=""/>
    <s v=""/>
    <s v=""/>
    <m/>
    <m/>
    <m/>
    <m/>
    <m/>
    <m/>
    <m/>
    <m/>
    <m/>
    <m/>
    <x v="5"/>
    <m/>
    <m/>
  </r>
  <r>
    <m/>
    <s v="202208-198"/>
    <m/>
    <x v="3966"/>
    <m/>
    <x v="4"/>
    <x v="12"/>
    <x v="53"/>
    <s v=""/>
    <s v=""/>
    <s v=""/>
    <m/>
    <m/>
    <m/>
    <m/>
    <m/>
    <m/>
    <m/>
    <m/>
    <m/>
    <m/>
    <x v="5"/>
    <m/>
    <m/>
  </r>
  <r>
    <m/>
    <s v="202208-199"/>
    <m/>
    <x v="3966"/>
    <m/>
    <x v="4"/>
    <x v="12"/>
    <x v="53"/>
    <s v=""/>
    <s v=""/>
    <s v=""/>
    <m/>
    <m/>
    <m/>
    <m/>
    <m/>
    <m/>
    <m/>
    <m/>
    <m/>
    <m/>
    <x v="5"/>
    <m/>
    <m/>
  </r>
  <r>
    <m/>
    <s v="202208-200"/>
    <m/>
    <x v="3966"/>
    <m/>
    <x v="4"/>
    <x v="12"/>
    <x v="53"/>
    <s v=""/>
    <s v=""/>
    <s v=""/>
    <m/>
    <m/>
    <m/>
    <m/>
    <m/>
    <m/>
    <m/>
    <m/>
    <m/>
    <m/>
    <x v="5"/>
    <m/>
    <m/>
  </r>
  <r>
    <m/>
    <s v="202208-201"/>
    <m/>
    <x v="3966"/>
    <m/>
    <x v="4"/>
    <x v="12"/>
    <x v="53"/>
    <s v=""/>
    <s v=""/>
    <s v=""/>
    <m/>
    <m/>
    <m/>
    <m/>
    <m/>
    <m/>
    <m/>
    <m/>
    <m/>
    <m/>
    <x v="5"/>
    <m/>
    <m/>
  </r>
  <r>
    <m/>
    <s v="202208-202"/>
    <m/>
    <x v="3966"/>
    <m/>
    <x v="4"/>
    <x v="12"/>
    <x v="53"/>
    <s v=""/>
    <s v=""/>
    <s v=""/>
    <m/>
    <m/>
    <m/>
    <m/>
    <m/>
    <m/>
    <m/>
    <m/>
    <m/>
    <m/>
    <x v="5"/>
    <m/>
    <m/>
  </r>
  <r>
    <m/>
    <s v="202208-203"/>
    <m/>
    <x v="3966"/>
    <m/>
    <x v="4"/>
    <x v="12"/>
    <x v="53"/>
    <s v=""/>
    <s v=""/>
    <s v=""/>
    <m/>
    <m/>
    <m/>
    <m/>
    <m/>
    <m/>
    <m/>
    <m/>
    <m/>
    <m/>
    <x v="5"/>
    <m/>
    <m/>
  </r>
  <r>
    <m/>
    <s v="202208-204"/>
    <m/>
    <x v="3966"/>
    <m/>
    <x v="4"/>
    <x v="12"/>
    <x v="53"/>
    <s v=""/>
    <s v=""/>
    <s v=""/>
    <m/>
    <m/>
    <m/>
    <m/>
    <m/>
    <m/>
    <m/>
    <m/>
    <m/>
    <m/>
    <x v="5"/>
    <m/>
    <m/>
  </r>
  <r>
    <m/>
    <s v="202208-205"/>
    <m/>
    <x v="3966"/>
    <m/>
    <x v="4"/>
    <x v="12"/>
    <x v="53"/>
    <s v=""/>
    <s v=""/>
    <s v=""/>
    <m/>
    <m/>
    <m/>
    <m/>
    <m/>
    <m/>
    <m/>
    <m/>
    <m/>
    <m/>
    <x v="5"/>
    <m/>
    <m/>
  </r>
  <r>
    <m/>
    <s v="202208-206"/>
    <m/>
    <x v="3966"/>
    <m/>
    <x v="4"/>
    <x v="12"/>
    <x v="53"/>
    <s v=""/>
    <s v=""/>
    <s v=""/>
    <m/>
    <m/>
    <m/>
    <m/>
    <m/>
    <m/>
    <m/>
    <m/>
    <m/>
    <m/>
    <x v="5"/>
    <m/>
    <m/>
  </r>
  <r>
    <m/>
    <s v="202208-207"/>
    <m/>
    <x v="3966"/>
    <m/>
    <x v="4"/>
    <x v="12"/>
    <x v="53"/>
    <s v=""/>
    <s v=""/>
    <s v=""/>
    <m/>
    <m/>
    <m/>
    <m/>
    <m/>
    <m/>
    <m/>
    <m/>
    <m/>
    <m/>
    <x v="5"/>
    <m/>
    <m/>
  </r>
  <r>
    <m/>
    <s v="202208-208"/>
    <m/>
    <x v="3966"/>
    <m/>
    <x v="4"/>
    <x v="12"/>
    <x v="53"/>
    <s v=""/>
    <s v=""/>
    <s v=""/>
    <m/>
    <m/>
    <m/>
    <m/>
    <m/>
    <m/>
    <m/>
    <m/>
    <m/>
    <m/>
    <x v="5"/>
    <m/>
    <m/>
  </r>
  <r>
    <m/>
    <s v="202208-209"/>
    <m/>
    <x v="3966"/>
    <m/>
    <x v="4"/>
    <x v="12"/>
    <x v="53"/>
    <s v=""/>
    <s v=""/>
    <s v=""/>
    <m/>
    <m/>
    <m/>
    <m/>
    <m/>
    <m/>
    <m/>
    <m/>
    <m/>
    <m/>
    <x v="5"/>
    <m/>
    <m/>
  </r>
  <r>
    <m/>
    <s v="202208-210"/>
    <m/>
    <x v="3966"/>
    <m/>
    <x v="4"/>
    <x v="12"/>
    <x v="53"/>
    <s v=""/>
    <s v=""/>
    <s v=""/>
    <m/>
    <m/>
    <m/>
    <m/>
    <m/>
    <m/>
    <m/>
    <m/>
    <m/>
    <m/>
    <x v="5"/>
    <m/>
    <m/>
  </r>
  <r>
    <m/>
    <s v="202208-211"/>
    <m/>
    <x v="3966"/>
    <m/>
    <x v="4"/>
    <x v="12"/>
    <x v="53"/>
    <s v=""/>
    <s v=""/>
    <s v=""/>
    <m/>
    <m/>
    <m/>
    <m/>
    <m/>
    <m/>
    <m/>
    <m/>
    <m/>
    <m/>
    <x v="5"/>
    <m/>
    <m/>
  </r>
  <r>
    <m/>
    <s v="202208-212"/>
    <m/>
    <x v="3966"/>
    <m/>
    <x v="4"/>
    <x v="12"/>
    <x v="53"/>
    <s v=""/>
    <s v=""/>
    <s v=""/>
    <m/>
    <m/>
    <m/>
    <m/>
    <m/>
    <m/>
    <m/>
    <m/>
    <m/>
    <m/>
    <x v="5"/>
    <m/>
    <m/>
  </r>
  <r>
    <m/>
    <s v="202208-213"/>
    <m/>
    <x v="3966"/>
    <m/>
    <x v="4"/>
    <x v="12"/>
    <x v="53"/>
    <s v=""/>
    <s v=""/>
    <s v=""/>
    <m/>
    <m/>
    <m/>
    <m/>
    <m/>
    <m/>
    <m/>
    <m/>
    <m/>
    <m/>
    <x v="5"/>
    <m/>
    <m/>
  </r>
  <r>
    <m/>
    <s v="202208-214"/>
    <m/>
    <x v="3966"/>
    <m/>
    <x v="4"/>
    <x v="12"/>
    <x v="53"/>
    <s v=""/>
    <s v=""/>
    <s v=""/>
    <m/>
    <m/>
    <m/>
    <m/>
    <m/>
    <m/>
    <m/>
    <m/>
    <m/>
    <m/>
    <x v="5"/>
    <m/>
    <m/>
  </r>
  <r>
    <m/>
    <s v="202208-215"/>
    <m/>
    <x v="3966"/>
    <m/>
    <x v="4"/>
    <x v="12"/>
    <x v="53"/>
    <s v=""/>
    <s v=""/>
    <s v=""/>
    <m/>
    <m/>
    <m/>
    <m/>
    <m/>
    <m/>
    <m/>
    <m/>
    <m/>
    <m/>
    <x v="5"/>
    <m/>
    <m/>
  </r>
  <r>
    <m/>
    <s v="202208-216"/>
    <m/>
    <x v="3966"/>
    <m/>
    <x v="4"/>
    <x v="12"/>
    <x v="53"/>
    <s v=""/>
    <s v=""/>
    <s v=""/>
    <m/>
    <m/>
    <m/>
    <m/>
    <m/>
    <m/>
    <m/>
    <m/>
    <m/>
    <m/>
    <x v="5"/>
    <m/>
    <m/>
  </r>
  <r>
    <m/>
    <s v="202208-217"/>
    <m/>
    <x v="3966"/>
    <m/>
    <x v="4"/>
    <x v="12"/>
    <x v="53"/>
    <s v=""/>
    <s v=""/>
    <s v=""/>
    <m/>
    <m/>
    <m/>
    <m/>
    <m/>
    <m/>
    <m/>
    <m/>
    <m/>
    <m/>
    <x v="5"/>
    <m/>
    <m/>
  </r>
  <r>
    <m/>
    <s v="202208-218"/>
    <m/>
    <x v="3966"/>
    <m/>
    <x v="4"/>
    <x v="12"/>
    <x v="53"/>
    <s v=""/>
    <s v=""/>
    <s v=""/>
    <m/>
    <m/>
    <m/>
    <m/>
    <m/>
    <m/>
    <m/>
    <m/>
    <m/>
    <m/>
    <x v="5"/>
    <m/>
    <m/>
  </r>
  <r>
    <m/>
    <s v="202208-219"/>
    <m/>
    <x v="3966"/>
    <m/>
    <x v="4"/>
    <x v="12"/>
    <x v="53"/>
    <s v=""/>
    <s v=""/>
    <s v=""/>
    <m/>
    <m/>
    <m/>
    <m/>
    <m/>
    <m/>
    <m/>
    <m/>
    <m/>
    <m/>
    <x v="5"/>
    <m/>
    <m/>
  </r>
  <r>
    <m/>
    <s v="202208-220"/>
    <m/>
    <x v="3966"/>
    <m/>
    <x v="4"/>
    <x v="12"/>
    <x v="53"/>
    <s v=""/>
    <s v=""/>
    <s v=""/>
    <m/>
    <m/>
    <m/>
    <m/>
    <m/>
    <m/>
    <m/>
    <m/>
    <m/>
    <m/>
    <x v="5"/>
    <m/>
    <m/>
  </r>
  <r>
    <m/>
    <s v="202208-221"/>
    <m/>
    <x v="3966"/>
    <m/>
    <x v="4"/>
    <x v="12"/>
    <x v="53"/>
    <s v=""/>
    <s v=""/>
    <s v=""/>
    <m/>
    <m/>
    <m/>
    <m/>
    <m/>
    <m/>
    <m/>
    <m/>
    <m/>
    <m/>
    <x v="5"/>
    <m/>
    <m/>
  </r>
  <r>
    <m/>
    <s v="202208-222"/>
    <m/>
    <x v="3966"/>
    <m/>
    <x v="4"/>
    <x v="12"/>
    <x v="53"/>
    <s v=""/>
    <s v=""/>
    <s v=""/>
    <m/>
    <m/>
    <m/>
    <m/>
    <m/>
    <m/>
    <m/>
    <m/>
    <m/>
    <m/>
    <x v="5"/>
    <m/>
    <m/>
  </r>
  <r>
    <m/>
    <s v="202208-223"/>
    <m/>
    <x v="3966"/>
    <m/>
    <x v="4"/>
    <x v="12"/>
    <x v="53"/>
    <s v=""/>
    <s v=""/>
    <s v=""/>
    <m/>
    <m/>
    <m/>
    <m/>
    <m/>
    <m/>
    <m/>
    <m/>
    <m/>
    <m/>
    <x v="5"/>
    <m/>
    <m/>
  </r>
  <r>
    <m/>
    <s v="202208-224"/>
    <m/>
    <x v="3966"/>
    <m/>
    <x v="4"/>
    <x v="12"/>
    <x v="53"/>
    <s v=""/>
    <s v=""/>
    <s v=""/>
    <m/>
    <m/>
    <m/>
    <m/>
    <m/>
    <m/>
    <m/>
    <m/>
    <m/>
    <m/>
    <x v="5"/>
    <m/>
    <m/>
  </r>
  <r>
    <m/>
    <s v="202208-225"/>
    <m/>
    <x v="3966"/>
    <m/>
    <x v="4"/>
    <x v="12"/>
    <x v="53"/>
    <s v=""/>
    <s v=""/>
    <s v=""/>
    <m/>
    <m/>
    <m/>
    <m/>
    <m/>
    <m/>
    <m/>
    <m/>
    <m/>
    <m/>
    <x v="5"/>
    <m/>
    <m/>
  </r>
  <r>
    <m/>
    <s v="202208-226"/>
    <m/>
    <x v="3966"/>
    <m/>
    <x v="4"/>
    <x v="12"/>
    <x v="53"/>
    <s v=""/>
    <s v=""/>
    <s v=""/>
    <m/>
    <m/>
    <m/>
    <m/>
    <m/>
    <m/>
    <m/>
    <m/>
    <m/>
    <m/>
    <x v="5"/>
    <m/>
    <m/>
  </r>
  <r>
    <m/>
    <s v="202208-227"/>
    <m/>
    <x v="3966"/>
    <m/>
    <x v="4"/>
    <x v="12"/>
    <x v="53"/>
    <s v=""/>
    <s v=""/>
    <s v=""/>
    <m/>
    <m/>
    <m/>
    <m/>
    <m/>
    <m/>
    <m/>
    <m/>
    <m/>
    <m/>
    <x v="5"/>
    <m/>
    <m/>
  </r>
  <r>
    <m/>
    <s v="202208-228"/>
    <m/>
    <x v="3966"/>
    <m/>
    <x v="4"/>
    <x v="12"/>
    <x v="53"/>
    <s v=""/>
    <s v=""/>
    <s v=""/>
    <m/>
    <m/>
    <m/>
    <m/>
    <m/>
    <m/>
    <m/>
    <m/>
    <m/>
    <m/>
    <x v="5"/>
    <m/>
    <m/>
  </r>
  <r>
    <m/>
    <s v="202208-229"/>
    <m/>
    <x v="3966"/>
    <m/>
    <x v="4"/>
    <x v="12"/>
    <x v="53"/>
    <s v=""/>
    <s v=""/>
    <s v=""/>
    <m/>
    <m/>
    <m/>
    <m/>
    <m/>
    <m/>
    <m/>
    <m/>
    <m/>
    <m/>
    <x v="5"/>
    <m/>
    <m/>
  </r>
  <r>
    <m/>
    <s v="202208-230"/>
    <m/>
    <x v="3966"/>
    <m/>
    <x v="4"/>
    <x v="12"/>
    <x v="53"/>
    <s v=""/>
    <s v=""/>
    <s v=""/>
    <m/>
    <m/>
    <m/>
    <m/>
    <m/>
    <m/>
    <m/>
    <m/>
    <m/>
    <m/>
    <x v="5"/>
    <m/>
    <m/>
  </r>
  <r>
    <m/>
    <s v="202208-231"/>
    <m/>
    <x v="3966"/>
    <m/>
    <x v="4"/>
    <x v="12"/>
    <x v="53"/>
    <s v=""/>
    <s v=""/>
    <s v=""/>
    <m/>
    <m/>
    <m/>
    <m/>
    <m/>
    <m/>
    <m/>
    <m/>
    <m/>
    <m/>
    <x v="5"/>
    <m/>
    <m/>
  </r>
  <r>
    <m/>
    <s v="202208-232"/>
    <m/>
    <x v="3966"/>
    <m/>
    <x v="4"/>
    <x v="12"/>
    <x v="53"/>
    <s v=""/>
    <s v=""/>
    <s v=""/>
    <m/>
    <m/>
    <m/>
    <m/>
    <m/>
    <m/>
    <m/>
    <m/>
    <m/>
    <m/>
    <x v="5"/>
    <m/>
    <m/>
  </r>
  <r>
    <m/>
    <s v="202208-233"/>
    <m/>
    <x v="3966"/>
    <m/>
    <x v="4"/>
    <x v="12"/>
    <x v="53"/>
    <s v=""/>
    <s v=""/>
    <s v=""/>
    <m/>
    <m/>
    <m/>
    <m/>
    <m/>
    <m/>
    <m/>
    <m/>
    <m/>
    <m/>
    <x v="5"/>
    <m/>
    <m/>
  </r>
  <r>
    <m/>
    <s v="202208-234"/>
    <m/>
    <x v="3966"/>
    <m/>
    <x v="4"/>
    <x v="12"/>
    <x v="53"/>
    <s v=""/>
    <s v=""/>
    <s v=""/>
    <m/>
    <m/>
    <m/>
    <m/>
    <m/>
    <m/>
    <m/>
    <m/>
    <m/>
    <m/>
    <x v="5"/>
    <m/>
    <m/>
  </r>
  <r>
    <m/>
    <s v="202208-235"/>
    <m/>
    <x v="3966"/>
    <m/>
    <x v="4"/>
    <x v="12"/>
    <x v="53"/>
    <s v=""/>
    <s v=""/>
    <s v=""/>
    <m/>
    <m/>
    <m/>
    <m/>
    <m/>
    <m/>
    <m/>
    <m/>
    <m/>
    <m/>
    <x v="5"/>
    <m/>
    <m/>
  </r>
  <r>
    <m/>
    <s v="202208-236"/>
    <m/>
    <x v="3966"/>
    <m/>
    <x v="4"/>
    <x v="12"/>
    <x v="53"/>
    <s v=""/>
    <s v=""/>
    <s v=""/>
    <m/>
    <m/>
    <m/>
    <m/>
    <m/>
    <m/>
    <m/>
    <m/>
    <m/>
    <m/>
    <x v="5"/>
    <m/>
    <m/>
  </r>
  <r>
    <m/>
    <s v="202208-237"/>
    <m/>
    <x v="3966"/>
    <m/>
    <x v="4"/>
    <x v="12"/>
    <x v="53"/>
    <s v=""/>
    <s v=""/>
    <s v=""/>
    <m/>
    <m/>
    <m/>
    <m/>
    <m/>
    <m/>
    <m/>
    <m/>
    <m/>
    <m/>
    <x v="5"/>
    <m/>
    <m/>
  </r>
  <r>
    <m/>
    <s v="202208-238"/>
    <m/>
    <x v="3966"/>
    <m/>
    <x v="4"/>
    <x v="12"/>
    <x v="53"/>
    <s v=""/>
    <s v=""/>
    <s v=""/>
    <m/>
    <m/>
    <m/>
    <m/>
    <m/>
    <m/>
    <m/>
    <m/>
    <m/>
    <m/>
    <x v="5"/>
    <m/>
    <m/>
  </r>
  <r>
    <m/>
    <s v="202208-239"/>
    <m/>
    <x v="3966"/>
    <m/>
    <x v="4"/>
    <x v="12"/>
    <x v="53"/>
    <s v=""/>
    <s v=""/>
    <s v=""/>
    <m/>
    <m/>
    <m/>
    <m/>
    <m/>
    <m/>
    <m/>
    <m/>
    <m/>
    <m/>
    <x v="5"/>
    <m/>
    <m/>
  </r>
  <r>
    <m/>
    <s v="202208-240"/>
    <m/>
    <x v="3966"/>
    <m/>
    <x v="4"/>
    <x v="12"/>
    <x v="53"/>
    <s v=""/>
    <s v=""/>
    <s v=""/>
    <m/>
    <m/>
    <m/>
    <m/>
    <m/>
    <m/>
    <m/>
    <m/>
    <m/>
    <m/>
    <x v="5"/>
    <m/>
    <m/>
  </r>
  <r>
    <m/>
    <s v="202208-241"/>
    <m/>
    <x v="3966"/>
    <m/>
    <x v="4"/>
    <x v="12"/>
    <x v="53"/>
    <s v=""/>
    <s v=""/>
    <s v=""/>
    <m/>
    <m/>
    <m/>
    <m/>
    <m/>
    <m/>
    <m/>
    <m/>
    <m/>
    <m/>
    <x v="5"/>
    <m/>
    <m/>
  </r>
  <r>
    <m/>
    <s v="202208-242"/>
    <m/>
    <x v="3966"/>
    <m/>
    <x v="4"/>
    <x v="12"/>
    <x v="53"/>
    <s v=""/>
    <s v=""/>
    <s v=""/>
    <m/>
    <m/>
    <m/>
    <m/>
    <m/>
    <m/>
    <m/>
    <m/>
    <m/>
    <m/>
    <x v="5"/>
    <m/>
    <m/>
  </r>
  <r>
    <m/>
    <s v="202208-243"/>
    <m/>
    <x v="3966"/>
    <m/>
    <x v="4"/>
    <x v="12"/>
    <x v="53"/>
    <s v=""/>
    <s v=""/>
    <s v=""/>
    <m/>
    <m/>
    <m/>
    <m/>
    <m/>
    <m/>
    <m/>
    <m/>
    <m/>
    <m/>
    <x v="5"/>
    <m/>
    <m/>
  </r>
  <r>
    <m/>
    <s v="202208-244"/>
    <m/>
    <x v="3966"/>
    <m/>
    <x v="4"/>
    <x v="12"/>
    <x v="53"/>
    <s v=""/>
    <s v=""/>
    <s v=""/>
    <m/>
    <m/>
    <m/>
    <m/>
    <m/>
    <m/>
    <m/>
    <m/>
    <m/>
    <m/>
    <x v="5"/>
    <m/>
    <m/>
  </r>
  <r>
    <m/>
    <s v="202208-245"/>
    <m/>
    <x v="3966"/>
    <m/>
    <x v="4"/>
    <x v="12"/>
    <x v="53"/>
    <s v=""/>
    <s v=""/>
    <s v=""/>
    <m/>
    <m/>
    <m/>
    <m/>
    <m/>
    <m/>
    <m/>
    <m/>
    <m/>
    <m/>
    <x v="5"/>
    <m/>
    <m/>
  </r>
  <r>
    <m/>
    <s v="202208-246"/>
    <m/>
    <x v="3966"/>
    <m/>
    <x v="4"/>
    <x v="12"/>
    <x v="53"/>
    <s v=""/>
    <s v=""/>
    <s v=""/>
    <m/>
    <m/>
    <m/>
    <m/>
    <m/>
    <m/>
    <m/>
    <m/>
    <m/>
    <m/>
    <x v="5"/>
    <m/>
    <m/>
  </r>
  <r>
    <m/>
    <s v="202208-247"/>
    <m/>
    <x v="3966"/>
    <m/>
    <x v="4"/>
    <x v="12"/>
    <x v="53"/>
    <s v=""/>
    <s v=""/>
    <s v=""/>
    <m/>
    <m/>
    <m/>
    <m/>
    <m/>
    <m/>
    <m/>
    <m/>
    <m/>
    <m/>
    <x v="5"/>
    <m/>
    <m/>
  </r>
  <r>
    <m/>
    <s v="202208-248"/>
    <m/>
    <x v="3966"/>
    <m/>
    <x v="4"/>
    <x v="12"/>
    <x v="53"/>
    <s v=""/>
    <s v=""/>
    <s v=""/>
    <m/>
    <m/>
    <m/>
    <m/>
    <m/>
    <m/>
    <m/>
    <m/>
    <m/>
    <m/>
    <x v="5"/>
    <m/>
    <m/>
  </r>
  <r>
    <m/>
    <s v="202208-249"/>
    <m/>
    <x v="3966"/>
    <m/>
    <x v="4"/>
    <x v="12"/>
    <x v="53"/>
    <s v=""/>
    <s v=""/>
    <s v=""/>
    <m/>
    <m/>
    <m/>
    <m/>
    <m/>
    <m/>
    <m/>
    <m/>
    <m/>
    <m/>
    <x v="5"/>
    <m/>
    <m/>
  </r>
  <r>
    <m/>
    <s v="202208-250"/>
    <m/>
    <x v="3966"/>
    <m/>
    <x v="4"/>
    <x v="12"/>
    <x v="53"/>
    <s v=""/>
    <s v=""/>
    <s v=""/>
    <m/>
    <m/>
    <m/>
    <m/>
    <m/>
    <m/>
    <m/>
    <m/>
    <m/>
    <m/>
    <x v="5"/>
    <m/>
    <m/>
  </r>
  <r>
    <m/>
    <s v="202208-251"/>
    <m/>
    <x v="3966"/>
    <m/>
    <x v="4"/>
    <x v="12"/>
    <x v="53"/>
    <s v=""/>
    <s v=""/>
    <s v=""/>
    <m/>
    <m/>
    <m/>
    <m/>
    <m/>
    <m/>
    <m/>
    <m/>
    <m/>
    <m/>
    <x v="5"/>
    <m/>
    <m/>
  </r>
  <r>
    <m/>
    <s v="202208-252"/>
    <m/>
    <x v="3966"/>
    <m/>
    <x v="4"/>
    <x v="12"/>
    <x v="53"/>
    <s v=""/>
    <s v=""/>
    <s v=""/>
    <m/>
    <m/>
    <m/>
    <m/>
    <m/>
    <m/>
    <m/>
    <m/>
    <m/>
    <m/>
    <x v="5"/>
    <m/>
    <m/>
  </r>
  <r>
    <m/>
    <s v="202208-253"/>
    <m/>
    <x v="3966"/>
    <m/>
    <x v="4"/>
    <x v="12"/>
    <x v="53"/>
    <s v=""/>
    <s v=""/>
    <s v=""/>
    <m/>
    <m/>
    <m/>
    <m/>
    <m/>
    <m/>
    <m/>
    <m/>
    <m/>
    <m/>
    <x v="5"/>
    <m/>
    <m/>
  </r>
  <r>
    <m/>
    <s v="202208-254"/>
    <m/>
    <x v="3966"/>
    <m/>
    <x v="4"/>
    <x v="12"/>
    <x v="53"/>
    <s v=""/>
    <s v=""/>
    <s v=""/>
    <m/>
    <m/>
    <m/>
    <m/>
    <m/>
    <m/>
    <m/>
    <m/>
    <m/>
    <m/>
    <x v="5"/>
    <m/>
    <m/>
  </r>
  <r>
    <m/>
    <s v="202208-255"/>
    <m/>
    <x v="3966"/>
    <m/>
    <x v="4"/>
    <x v="12"/>
    <x v="53"/>
    <s v=""/>
    <s v=""/>
    <s v=""/>
    <m/>
    <m/>
    <m/>
    <m/>
    <m/>
    <m/>
    <m/>
    <m/>
    <m/>
    <m/>
    <x v="5"/>
    <m/>
    <m/>
  </r>
  <r>
    <m/>
    <s v="202208-256"/>
    <m/>
    <x v="3966"/>
    <m/>
    <x v="4"/>
    <x v="12"/>
    <x v="53"/>
    <s v=""/>
    <s v=""/>
    <s v=""/>
    <m/>
    <m/>
    <m/>
    <m/>
    <m/>
    <m/>
    <m/>
    <m/>
    <m/>
    <m/>
    <x v="5"/>
    <m/>
    <m/>
  </r>
  <r>
    <m/>
    <s v="202208-257"/>
    <m/>
    <x v="3966"/>
    <m/>
    <x v="4"/>
    <x v="12"/>
    <x v="53"/>
    <s v=""/>
    <s v=""/>
    <s v=""/>
    <m/>
    <m/>
    <m/>
    <m/>
    <m/>
    <m/>
    <m/>
    <m/>
    <m/>
    <m/>
    <x v="5"/>
    <m/>
    <m/>
  </r>
  <r>
    <m/>
    <s v="202208-258"/>
    <m/>
    <x v="3966"/>
    <m/>
    <x v="4"/>
    <x v="12"/>
    <x v="53"/>
    <s v=""/>
    <s v=""/>
    <s v=""/>
    <m/>
    <m/>
    <m/>
    <m/>
    <m/>
    <m/>
    <m/>
    <m/>
    <m/>
    <m/>
    <x v="5"/>
    <m/>
    <m/>
  </r>
  <r>
    <m/>
    <s v="202208-259"/>
    <m/>
    <x v="3966"/>
    <m/>
    <x v="4"/>
    <x v="12"/>
    <x v="53"/>
    <s v=""/>
    <s v=""/>
    <s v=""/>
    <m/>
    <m/>
    <m/>
    <m/>
    <m/>
    <m/>
    <m/>
    <m/>
    <m/>
    <m/>
    <x v="5"/>
    <m/>
    <m/>
  </r>
  <r>
    <m/>
    <s v="202208-260"/>
    <m/>
    <x v="3966"/>
    <m/>
    <x v="4"/>
    <x v="12"/>
    <x v="53"/>
    <s v=""/>
    <s v=""/>
    <s v=""/>
    <m/>
    <m/>
    <m/>
    <m/>
    <m/>
    <m/>
    <m/>
    <m/>
    <m/>
    <m/>
    <x v="5"/>
    <m/>
    <m/>
  </r>
  <r>
    <m/>
    <s v="202208-261"/>
    <m/>
    <x v="3966"/>
    <m/>
    <x v="4"/>
    <x v="12"/>
    <x v="53"/>
    <s v=""/>
    <s v=""/>
    <s v=""/>
    <m/>
    <m/>
    <m/>
    <m/>
    <m/>
    <m/>
    <m/>
    <m/>
    <m/>
    <m/>
    <x v="5"/>
    <m/>
    <m/>
  </r>
  <r>
    <m/>
    <s v="202208-262"/>
    <m/>
    <x v="3966"/>
    <m/>
    <x v="4"/>
    <x v="12"/>
    <x v="53"/>
    <s v=""/>
    <s v=""/>
    <s v=""/>
    <m/>
    <m/>
    <m/>
    <m/>
    <m/>
    <m/>
    <m/>
    <m/>
    <m/>
    <m/>
    <x v="5"/>
    <m/>
    <m/>
  </r>
  <r>
    <m/>
    <s v="202208-263"/>
    <m/>
    <x v="3966"/>
    <m/>
    <x v="4"/>
    <x v="12"/>
    <x v="53"/>
    <s v=""/>
    <s v=""/>
    <s v=""/>
    <m/>
    <m/>
    <m/>
    <m/>
    <m/>
    <m/>
    <m/>
    <m/>
    <m/>
    <m/>
    <x v="5"/>
    <m/>
    <m/>
  </r>
  <r>
    <m/>
    <s v="202208-264"/>
    <m/>
    <x v="3966"/>
    <m/>
    <x v="4"/>
    <x v="12"/>
    <x v="53"/>
    <s v=""/>
    <s v=""/>
    <s v=""/>
    <m/>
    <m/>
    <m/>
    <m/>
    <m/>
    <m/>
    <m/>
    <m/>
    <m/>
    <m/>
    <x v="5"/>
    <m/>
    <m/>
  </r>
  <r>
    <m/>
    <s v="202208-265"/>
    <m/>
    <x v="3966"/>
    <m/>
    <x v="4"/>
    <x v="12"/>
    <x v="53"/>
    <s v=""/>
    <s v=""/>
    <s v=""/>
    <m/>
    <m/>
    <m/>
    <m/>
    <m/>
    <m/>
    <m/>
    <m/>
    <m/>
    <m/>
    <x v="5"/>
    <m/>
    <m/>
  </r>
  <r>
    <m/>
    <s v="202208-266"/>
    <m/>
    <x v="3966"/>
    <m/>
    <x v="4"/>
    <x v="12"/>
    <x v="53"/>
    <s v=""/>
    <s v=""/>
    <s v=""/>
    <m/>
    <m/>
    <m/>
    <m/>
    <m/>
    <m/>
    <m/>
    <m/>
    <m/>
    <m/>
    <x v="5"/>
    <m/>
    <m/>
  </r>
  <r>
    <m/>
    <s v="202208-267"/>
    <m/>
    <x v="3966"/>
    <m/>
    <x v="4"/>
    <x v="12"/>
    <x v="53"/>
    <s v=""/>
    <s v=""/>
    <s v=""/>
    <m/>
    <m/>
    <m/>
    <m/>
    <m/>
    <m/>
    <m/>
    <m/>
    <m/>
    <m/>
    <x v="5"/>
    <m/>
    <m/>
  </r>
  <r>
    <m/>
    <s v="202208-268"/>
    <m/>
    <x v="3966"/>
    <m/>
    <x v="4"/>
    <x v="12"/>
    <x v="53"/>
    <s v=""/>
    <s v=""/>
    <s v=""/>
    <m/>
    <m/>
    <m/>
    <m/>
    <m/>
    <m/>
    <m/>
    <m/>
    <m/>
    <m/>
    <x v="5"/>
    <m/>
    <m/>
  </r>
  <r>
    <m/>
    <s v="202208-269"/>
    <m/>
    <x v="3966"/>
    <m/>
    <x v="4"/>
    <x v="12"/>
    <x v="53"/>
    <s v=""/>
    <s v=""/>
    <s v=""/>
    <m/>
    <m/>
    <m/>
    <m/>
    <m/>
    <m/>
    <m/>
    <m/>
    <m/>
    <m/>
    <x v="5"/>
    <m/>
    <m/>
  </r>
  <r>
    <m/>
    <s v="202208-270"/>
    <m/>
    <x v="3966"/>
    <m/>
    <x v="4"/>
    <x v="12"/>
    <x v="53"/>
    <s v=""/>
    <s v=""/>
    <s v=""/>
    <m/>
    <m/>
    <m/>
    <m/>
    <m/>
    <m/>
    <m/>
    <m/>
    <m/>
    <m/>
    <x v="5"/>
    <m/>
    <m/>
  </r>
  <r>
    <m/>
    <s v="202208-271"/>
    <m/>
    <x v="3966"/>
    <m/>
    <x v="4"/>
    <x v="12"/>
    <x v="53"/>
    <s v=""/>
    <s v=""/>
    <s v=""/>
    <m/>
    <m/>
    <m/>
    <m/>
    <m/>
    <m/>
    <m/>
    <m/>
    <m/>
    <m/>
    <x v="5"/>
    <m/>
    <m/>
  </r>
  <r>
    <m/>
    <s v="202208-272"/>
    <m/>
    <x v="3966"/>
    <m/>
    <x v="4"/>
    <x v="12"/>
    <x v="53"/>
    <s v=""/>
    <s v=""/>
    <s v=""/>
    <m/>
    <m/>
    <m/>
    <m/>
    <m/>
    <m/>
    <m/>
    <m/>
    <m/>
    <m/>
    <x v="5"/>
    <m/>
    <m/>
  </r>
  <r>
    <m/>
    <s v="202208-273"/>
    <m/>
    <x v="3966"/>
    <m/>
    <x v="4"/>
    <x v="12"/>
    <x v="53"/>
    <s v=""/>
    <s v=""/>
    <s v=""/>
    <m/>
    <m/>
    <m/>
    <m/>
    <m/>
    <m/>
    <m/>
    <m/>
    <m/>
    <m/>
    <x v="5"/>
    <m/>
    <m/>
  </r>
  <r>
    <m/>
    <s v="202208-274"/>
    <m/>
    <x v="3966"/>
    <m/>
    <x v="4"/>
    <x v="12"/>
    <x v="53"/>
    <s v=""/>
    <s v=""/>
    <s v=""/>
    <m/>
    <m/>
    <m/>
    <m/>
    <m/>
    <m/>
    <m/>
    <m/>
    <m/>
    <m/>
    <x v="5"/>
    <m/>
    <m/>
  </r>
  <r>
    <m/>
    <s v="202208-275"/>
    <m/>
    <x v="3966"/>
    <m/>
    <x v="4"/>
    <x v="12"/>
    <x v="53"/>
    <s v=""/>
    <s v=""/>
    <s v=""/>
    <m/>
    <m/>
    <m/>
    <m/>
    <m/>
    <m/>
    <m/>
    <m/>
    <m/>
    <m/>
    <x v="5"/>
    <m/>
    <m/>
  </r>
  <r>
    <m/>
    <s v="202208-276"/>
    <m/>
    <x v="3966"/>
    <m/>
    <x v="4"/>
    <x v="12"/>
    <x v="53"/>
    <s v=""/>
    <s v=""/>
    <s v=""/>
    <m/>
    <m/>
    <m/>
    <m/>
    <m/>
    <m/>
    <m/>
    <m/>
    <m/>
    <m/>
    <x v="5"/>
    <m/>
    <m/>
  </r>
  <r>
    <m/>
    <s v="202208-277"/>
    <m/>
    <x v="3966"/>
    <m/>
    <x v="4"/>
    <x v="12"/>
    <x v="53"/>
    <s v=""/>
    <s v=""/>
    <s v=""/>
    <m/>
    <m/>
    <m/>
    <m/>
    <m/>
    <m/>
    <m/>
    <m/>
    <m/>
    <m/>
    <x v="5"/>
    <m/>
    <m/>
  </r>
  <r>
    <m/>
    <s v="202208-278"/>
    <m/>
    <x v="3966"/>
    <m/>
    <x v="4"/>
    <x v="12"/>
    <x v="53"/>
    <s v=""/>
    <s v=""/>
    <s v=""/>
    <m/>
    <m/>
    <m/>
    <m/>
    <m/>
    <m/>
    <m/>
    <m/>
    <m/>
    <m/>
    <x v="5"/>
    <m/>
    <m/>
  </r>
  <r>
    <m/>
    <s v="202208-279"/>
    <m/>
    <x v="3966"/>
    <m/>
    <x v="4"/>
    <x v="12"/>
    <x v="53"/>
    <s v=""/>
    <s v=""/>
    <s v=""/>
    <m/>
    <m/>
    <m/>
    <m/>
    <m/>
    <m/>
    <m/>
    <m/>
    <m/>
    <m/>
    <x v="5"/>
    <m/>
    <m/>
  </r>
  <r>
    <m/>
    <s v="202208-280"/>
    <m/>
    <x v="3966"/>
    <m/>
    <x v="4"/>
    <x v="12"/>
    <x v="53"/>
    <s v=""/>
    <s v=""/>
    <s v=""/>
    <m/>
    <m/>
    <m/>
    <m/>
    <m/>
    <m/>
    <m/>
    <m/>
    <m/>
    <m/>
    <x v="5"/>
    <m/>
    <m/>
  </r>
  <r>
    <m/>
    <s v="202208-281"/>
    <m/>
    <x v="3966"/>
    <m/>
    <x v="4"/>
    <x v="12"/>
    <x v="53"/>
    <s v=""/>
    <s v=""/>
    <s v=""/>
    <m/>
    <m/>
    <m/>
    <m/>
    <m/>
    <m/>
    <m/>
    <m/>
    <m/>
    <m/>
    <x v="5"/>
    <m/>
    <m/>
  </r>
  <r>
    <m/>
    <s v="202208-282"/>
    <m/>
    <x v="3966"/>
    <m/>
    <x v="4"/>
    <x v="12"/>
    <x v="53"/>
    <s v=""/>
    <s v=""/>
    <s v=""/>
    <m/>
    <m/>
    <m/>
    <m/>
    <m/>
    <m/>
    <m/>
    <m/>
    <m/>
    <m/>
    <x v="5"/>
    <m/>
    <m/>
  </r>
  <r>
    <m/>
    <s v="202208-283"/>
    <m/>
    <x v="3966"/>
    <m/>
    <x v="4"/>
    <x v="12"/>
    <x v="53"/>
    <s v=""/>
    <s v=""/>
    <s v=""/>
    <m/>
    <m/>
    <m/>
    <m/>
    <m/>
    <m/>
    <m/>
    <m/>
    <m/>
    <m/>
    <x v="5"/>
    <m/>
    <m/>
  </r>
  <r>
    <m/>
    <s v="202208-284"/>
    <m/>
    <x v="3966"/>
    <m/>
    <x v="4"/>
    <x v="12"/>
    <x v="53"/>
    <s v=""/>
    <s v=""/>
    <s v=""/>
    <m/>
    <m/>
    <m/>
    <m/>
    <m/>
    <m/>
    <m/>
    <m/>
    <m/>
    <m/>
    <x v="5"/>
    <m/>
    <m/>
  </r>
  <r>
    <m/>
    <s v="202208-285"/>
    <m/>
    <x v="3966"/>
    <m/>
    <x v="4"/>
    <x v="12"/>
    <x v="53"/>
    <s v=""/>
    <s v=""/>
    <s v=""/>
    <m/>
    <m/>
    <m/>
    <m/>
    <m/>
    <m/>
    <m/>
    <m/>
    <m/>
    <m/>
    <x v="5"/>
    <m/>
    <m/>
  </r>
  <r>
    <m/>
    <s v="202208-286"/>
    <m/>
    <x v="3966"/>
    <m/>
    <x v="4"/>
    <x v="12"/>
    <x v="53"/>
    <s v=""/>
    <s v=""/>
    <s v=""/>
    <m/>
    <m/>
    <m/>
    <m/>
    <m/>
    <m/>
    <m/>
    <m/>
    <m/>
    <m/>
    <x v="5"/>
    <m/>
    <m/>
  </r>
  <r>
    <m/>
    <s v="202208-287"/>
    <m/>
    <x v="3966"/>
    <m/>
    <x v="4"/>
    <x v="12"/>
    <x v="53"/>
    <s v=""/>
    <s v=""/>
    <s v=""/>
    <m/>
    <m/>
    <m/>
    <m/>
    <m/>
    <m/>
    <m/>
    <m/>
    <m/>
    <m/>
    <x v="5"/>
    <m/>
    <m/>
  </r>
  <r>
    <m/>
    <s v="202208-288"/>
    <m/>
    <x v="3966"/>
    <m/>
    <x v="4"/>
    <x v="12"/>
    <x v="53"/>
    <s v=""/>
    <s v=""/>
    <s v=""/>
    <m/>
    <m/>
    <m/>
    <m/>
    <m/>
    <m/>
    <m/>
    <m/>
    <m/>
    <m/>
    <x v="5"/>
    <m/>
    <m/>
  </r>
  <r>
    <m/>
    <s v="202208-289"/>
    <m/>
    <x v="3966"/>
    <m/>
    <x v="4"/>
    <x v="12"/>
    <x v="53"/>
    <s v=""/>
    <s v=""/>
    <s v=""/>
    <m/>
    <m/>
    <m/>
    <m/>
    <m/>
    <m/>
    <m/>
    <m/>
    <m/>
    <m/>
    <x v="5"/>
    <m/>
    <m/>
  </r>
  <r>
    <m/>
    <s v="202208-290"/>
    <m/>
    <x v="3966"/>
    <m/>
    <x v="4"/>
    <x v="12"/>
    <x v="53"/>
    <s v=""/>
    <s v=""/>
    <s v=""/>
    <m/>
    <m/>
    <m/>
    <m/>
    <m/>
    <m/>
    <m/>
    <m/>
    <m/>
    <m/>
    <x v="5"/>
    <m/>
    <m/>
  </r>
  <r>
    <m/>
    <s v="202208-291"/>
    <m/>
    <x v="3966"/>
    <m/>
    <x v="4"/>
    <x v="12"/>
    <x v="53"/>
    <s v=""/>
    <s v=""/>
    <s v=""/>
    <m/>
    <m/>
    <m/>
    <m/>
    <m/>
    <m/>
    <m/>
    <m/>
    <m/>
    <m/>
    <x v="5"/>
    <m/>
    <m/>
  </r>
  <r>
    <m/>
    <s v="202208-292"/>
    <m/>
    <x v="3966"/>
    <m/>
    <x v="4"/>
    <x v="12"/>
    <x v="53"/>
    <s v=""/>
    <s v=""/>
    <s v=""/>
    <m/>
    <m/>
    <m/>
    <m/>
    <m/>
    <m/>
    <m/>
    <m/>
    <m/>
    <m/>
    <x v="5"/>
    <m/>
    <m/>
  </r>
  <r>
    <m/>
    <s v="202208-293"/>
    <m/>
    <x v="3966"/>
    <m/>
    <x v="4"/>
    <x v="12"/>
    <x v="53"/>
    <s v=""/>
    <s v=""/>
    <s v=""/>
    <m/>
    <m/>
    <m/>
    <m/>
    <m/>
    <m/>
    <m/>
    <m/>
    <m/>
    <m/>
    <x v="5"/>
    <m/>
    <m/>
  </r>
  <r>
    <m/>
    <s v="202208-294"/>
    <m/>
    <x v="3966"/>
    <m/>
    <x v="4"/>
    <x v="12"/>
    <x v="53"/>
    <s v=""/>
    <s v=""/>
    <s v=""/>
    <m/>
    <m/>
    <m/>
    <m/>
    <m/>
    <m/>
    <m/>
    <m/>
    <m/>
    <m/>
    <x v="5"/>
    <m/>
    <m/>
  </r>
  <r>
    <m/>
    <s v="202208-295"/>
    <m/>
    <x v="3966"/>
    <m/>
    <x v="4"/>
    <x v="12"/>
    <x v="53"/>
    <s v=""/>
    <s v=""/>
    <s v=""/>
    <m/>
    <m/>
    <m/>
    <m/>
    <m/>
    <m/>
    <m/>
    <m/>
    <m/>
    <m/>
    <x v="5"/>
    <m/>
    <m/>
  </r>
  <r>
    <m/>
    <s v="202208-296"/>
    <m/>
    <x v="3966"/>
    <m/>
    <x v="4"/>
    <x v="12"/>
    <x v="53"/>
    <s v=""/>
    <s v=""/>
    <s v=""/>
    <m/>
    <m/>
    <m/>
    <m/>
    <m/>
    <m/>
    <m/>
    <m/>
    <m/>
    <m/>
    <x v="5"/>
    <m/>
    <m/>
  </r>
  <r>
    <m/>
    <s v="202208-297"/>
    <m/>
    <x v="3966"/>
    <m/>
    <x v="4"/>
    <x v="12"/>
    <x v="53"/>
    <s v=""/>
    <s v=""/>
    <s v=""/>
    <m/>
    <m/>
    <m/>
    <m/>
    <m/>
    <m/>
    <m/>
    <m/>
    <m/>
    <m/>
    <x v="5"/>
    <m/>
    <m/>
  </r>
  <r>
    <m/>
    <s v="202208-298"/>
    <m/>
    <x v="3966"/>
    <m/>
    <x v="4"/>
    <x v="12"/>
    <x v="53"/>
    <s v=""/>
    <s v=""/>
    <s v=""/>
    <m/>
    <m/>
    <m/>
    <m/>
    <m/>
    <m/>
    <m/>
    <m/>
    <m/>
    <m/>
    <x v="5"/>
    <m/>
    <m/>
  </r>
  <r>
    <m/>
    <s v="202208-299"/>
    <m/>
    <x v="3966"/>
    <m/>
    <x v="4"/>
    <x v="12"/>
    <x v="53"/>
    <s v=""/>
    <s v=""/>
    <s v=""/>
    <m/>
    <m/>
    <m/>
    <m/>
    <m/>
    <m/>
    <m/>
    <m/>
    <m/>
    <m/>
    <x v="5"/>
    <m/>
    <m/>
  </r>
  <r>
    <m/>
    <s v="202208-300"/>
    <m/>
    <x v="3966"/>
    <m/>
    <x v="4"/>
    <x v="12"/>
    <x v="53"/>
    <s v=""/>
    <s v=""/>
    <s v=""/>
    <m/>
    <m/>
    <m/>
    <m/>
    <m/>
    <m/>
    <m/>
    <m/>
    <m/>
    <m/>
    <x v="5"/>
    <m/>
    <m/>
  </r>
  <r>
    <m/>
    <s v="202208-301"/>
    <m/>
    <x v="3966"/>
    <m/>
    <x v="4"/>
    <x v="12"/>
    <x v="53"/>
    <s v=""/>
    <s v=""/>
    <s v=""/>
    <m/>
    <m/>
    <m/>
    <m/>
    <m/>
    <m/>
    <m/>
    <m/>
    <m/>
    <m/>
    <x v="5"/>
    <m/>
    <m/>
  </r>
  <r>
    <m/>
    <s v="202208-302"/>
    <m/>
    <x v="3966"/>
    <m/>
    <x v="4"/>
    <x v="12"/>
    <x v="53"/>
    <s v=""/>
    <s v=""/>
    <s v=""/>
    <m/>
    <m/>
    <m/>
    <m/>
    <m/>
    <m/>
    <m/>
    <m/>
    <m/>
    <m/>
    <x v="5"/>
    <m/>
    <m/>
  </r>
  <r>
    <m/>
    <s v="202208-303"/>
    <m/>
    <x v="3966"/>
    <m/>
    <x v="4"/>
    <x v="12"/>
    <x v="53"/>
    <s v=""/>
    <s v=""/>
    <s v=""/>
    <m/>
    <m/>
    <m/>
    <m/>
    <m/>
    <m/>
    <m/>
    <m/>
    <m/>
    <m/>
    <x v="5"/>
    <m/>
    <m/>
  </r>
  <r>
    <m/>
    <s v="202208-304"/>
    <m/>
    <x v="3966"/>
    <m/>
    <x v="4"/>
    <x v="12"/>
    <x v="53"/>
    <s v=""/>
    <s v=""/>
    <s v=""/>
    <m/>
    <m/>
    <m/>
    <m/>
    <m/>
    <m/>
    <m/>
    <m/>
    <m/>
    <m/>
    <x v="5"/>
    <m/>
    <m/>
  </r>
  <r>
    <m/>
    <s v="202208-305"/>
    <m/>
    <x v="3966"/>
    <m/>
    <x v="4"/>
    <x v="12"/>
    <x v="53"/>
    <s v=""/>
    <s v=""/>
    <s v=""/>
    <m/>
    <m/>
    <m/>
    <m/>
    <m/>
    <m/>
    <m/>
    <m/>
    <m/>
    <m/>
    <x v="5"/>
    <m/>
    <m/>
  </r>
  <r>
    <m/>
    <s v="202208-306"/>
    <m/>
    <x v="3966"/>
    <m/>
    <x v="4"/>
    <x v="12"/>
    <x v="53"/>
    <s v=""/>
    <s v=""/>
    <s v=""/>
    <m/>
    <m/>
    <m/>
    <m/>
    <m/>
    <m/>
    <m/>
    <m/>
    <m/>
    <m/>
    <x v="5"/>
    <m/>
    <m/>
  </r>
  <r>
    <m/>
    <s v="202208-307"/>
    <m/>
    <x v="3966"/>
    <m/>
    <x v="4"/>
    <x v="12"/>
    <x v="53"/>
    <s v=""/>
    <s v=""/>
    <s v=""/>
    <m/>
    <m/>
    <m/>
    <m/>
    <m/>
    <m/>
    <m/>
    <m/>
    <m/>
    <m/>
    <x v="5"/>
    <m/>
    <m/>
  </r>
  <r>
    <m/>
    <s v="202208-308"/>
    <m/>
    <x v="3966"/>
    <m/>
    <x v="4"/>
    <x v="12"/>
    <x v="53"/>
    <s v=""/>
    <s v=""/>
    <s v=""/>
    <m/>
    <m/>
    <m/>
    <m/>
    <m/>
    <m/>
    <m/>
    <m/>
    <m/>
    <m/>
    <x v="5"/>
    <m/>
    <m/>
  </r>
  <r>
    <m/>
    <s v="202208-309"/>
    <m/>
    <x v="3966"/>
    <m/>
    <x v="4"/>
    <x v="12"/>
    <x v="53"/>
    <s v=""/>
    <s v=""/>
    <s v=""/>
    <m/>
    <m/>
    <m/>
    <m/>
    <m/>
    <m/>
    <m/>
    <m/>
    <m/>
    <m/>
    <x v="5"/>
    <m/>
    <m/>
  </r>
  <r>
    <m/>
    <s v="202208-310"/>
    <m/>
    <x v="3966"/>
    <m/>
    <x v="4"/>
    <x v="12"/>
    <x v="53"/>
    <s v=""/>
    <s v=""/>
    <s v=""/>
    <m/>
    <m/>
    <m/>
    <m/>
    <m/>
    <m/>
    <m/>
    <m/>
    <m/>
    <m/>
    <x v="5"/>
    <m/>
    <m/>
  </r>
  <r>
    <m/>
    <s v="202208-311"/>
    <m/>
    <x v="3966"/>
    <m/>
    <x v="4"/>
    <x v="12"/>
    <x v="53"/>
    <s v=""/>
    <s v=""/>
    <s v=""/>
    <m/>
    <m/>
    <m/>
    <m/>
    <m/>
    <m/>
    <m/>
    <m/>
    <m/>
    <m/>
    <x v="5"/>
    <m/>
    <m/>
  </r>
  <r>
    <m/>
    <s v="202208-312"/>
    <m/>
    <x v="3966"/>
    <m/>
    <x v="4"/>
    <x v="12"/>
    <x v="53"/>
    <s v=""/>
    <s v=""/>
    <s v=""/>
    <m/>
    <m/>
    <m/>
    <m/>
    <m/>
    <m/>
    <m/>
    <m/>
    <m/>
    <m/>
    <x v="5"/>
    <m/>
    <m/>
  </r>
  <r>
    <m/>
    <s v="202208-313"/>
    <m/>
    <x v="3966"/>
    <m/>
    <x v="4"/>
    <x v="12"/>
    <x v="53"/>
    <s v=""/>
    <s v=""/>
    <s v=""/>
    <m/>
    <m/>
    <m/>
    <m/>
    <m/>
    <m/>
    <m/>
    <m/>
    <m/>
    <m/>
    <x v="5"/>
    <m/>
    <m/>
  </r>
  <r>
    <m/>
    <s v="202208-314"/>
    <m/>
    <x v="3966"/>
    <m/>
    <x v="4"/>
    <x v="12"/>
    <x v="53"/>
    <s v=""/>
    <s v=""/>
    <s v=""/>
    <m/>
    <m/>
    <m/>
    <m/>
    <m/>
    <m/>
    <m/>
    <m/>
    <m/>
    <m/>
    <x v="5"/>
    <m/>
    <m/>
  </r>
  <r>
    <m/>
    <s v="202208-315"/>
    <m/>
    <x v="3966"/>
    <m/>
    <x v="4"/>
    <x v="12"/>
    <x v="53"/>
    <s v=""/>
    <s v=""/>
    <s v=""/>
    <m/>
    <m/>
    <m/>
    <m/>
    <m/>
    <m/>
    <m/>
    <m/>
    <m/>
    <m/>
    <x v="5"/>
    <m/>
    <m/>
  </r>
  <r>
    <m/>
    <s v="202208-316"/>
    <m/>
    <x v="3966"/>
    <m/>
    <x v="4"/>
    <x v="12"/>
    <x v="53"/>
    <s v=""/>
    <s v=""/>
    <s v=""/>
    <m/>
    <m/>
    <m/>
    <m/>
    <m/>
    <m/>
    <m/>
    <m/>
    <m/>
    <m/>
    <x v="5"/>
    <m/>
    <m/>
  </r>
  <r>
    <m/>
    <s v="202208-317"/>
    <m/>
    <x v="3966"/>
    <m/>
    <x v="4"/>
    <x v="12"/>
    <x v="53"/>
    <s v=""/>
    <s v=""/>
    <s v=""/>
    <m/>
    <m/>
    <m/>
    <m/>
    <m/>
    <m/>
    <m/>
    <m/>
    <m/>
    <m/>
    <x v="5"/>
    <m/>
    <m/>
  </r>
  <r>
    <m/>
    <s v="202208-318"/>
    <m/>
    <x v="3966"/>
    <m/>
    <x v="4"/>
    <x v="12"/>
    <x v="53"/>
    <s v=""/>
    <s v=""/>
    <s v=""/>
    <m/>
    <m/>
    <m/>
    <m/>
    <m/>
    <m/>
    <m/>
    <m/>
    <m/>
    <m/>
    <x v="5"/>
    <m/>
    <m/>
  </r>
  <r>
    <m/>
    <s v="202208-319"/>
    <m/>
    <x v="3966"/>
    <m/>
    <x v="4"/>
    <x v="12"/>
    <x v="53"/>
    <s v=""/>
    <s v=""/>
    <s v=""/>
    <m/>
    <m/>
    <m/>
    <m/>
    <m/>
    <m/>
    <m/>
    <m/>
    <m/>
    <m/>
    <x v="5"/>
    <m/>
    <m/>
  </r>
  <r>
    <m/>
    <s v="202208-320"/>
    <m/>
    <x v="3966"/>
    <m/>
    <x v="4"/>
    <x v="12"/>
    <x v="53"/>
    <s v=""/>
    <s v=""/>
    <s v=""/>
    <m/>
    <m/>
    <m/>
    <m/>
    <m/>
    <m/>
    <m/>
    <m/>
    <m/>
    <m/>
    <x v="5"/>
    <m/>
    <m/>
  </r>
  <r>
    <m/>
    <s v="202208-321"/>
    <m/>
    <x v="3966"/>
    <m/>
    <x v="4"/>
    <x v="12"/>
    <x v="53"/>
    <s v=""/>
    <s v=""/>
    <s v=""/>
    <m/>
    <m/>
    <m/>
    <m/>
    <m/>
    <m/>
    <m/>
    <m/>
    <m/>
    <m/>
    <x v="5"/>
    <m/>
    <m/>
  </r>
  <r>
    <m/>
    <s v="202208-322"/>
    <m/>
    <x v="3966"/>
    <m/>
    <x v="4"/>
    <x v="12"/>
    <x v="53"/>
    <s v=""/>
    <s v=""/>
    <s v=""/>
    <m/>
    <m/>
    <m/>
    <m/>
    <m/>
    <m/>
    <m/>
    <m/>
    <m/>
    <m/>
    <x v="5"/>
    <m/>
    <m/>
  </r>
  <r>
    <m/>
    <s v="202208-323"/>
    <m/>
    <x v="3966"/>
    <m/>
    <x v="4"/>
    <x v="12"/>
    <x v="53"/>
    <s v=""/>
    <s v=""/>
    <s v=""/>
    <m/>
    <m/>
    <m/>
    <m/>
    <m/>
    <m/>
    <m/>
    <m/>
    <m/>
    <m/>
    <x v="5"/>
    <m/>
    <m/>
  </r>
  <r>
    <m/>
    <s v="202208-324"/>
    <m/>
    <x v="3966"/>
    <m/>
    <x v="4"/>
    <x v="12"/>
    <x v="53"/>
    <s v=""/>
    <s v=""/>
    <s v=""/>
    <m/>
    <m/>
    <m/>
    <m/>
    <m/>
    <m/>
    <m/>
    <m/>
    <m/>
    <m/>
    <x v="5"/>
    <m/>
    <m/>
  </r>
  <r>
    <m/>
    <s v="202208-325"/>
    <m/>
    <x v="3966"/>
    <m/>
    <x v="4"/>
    <x v="12"/>
    <x v="53"/>
    <s v=""/>
    <s v=""/>
    <s v=""/>
    <m/>
    <m/>
    <m/>
    <m/>
    <m/>
    <m/>
    <m/>
    <m/>
    <m/>
    <m/>
    <x v="5"/>
    <m/>
    <m/>
  </r>
  <r>
    <m/>
    <s v="202208-326"/>
    <m/>
    <x v="3966"/>
    <m/>
    <x v="4"/>
    <x v="12"/>
    <x v="53"/>
    <s v=""/>
    <s v=""/>
    <s v=""/>
    <m/>
    <m/>
    <m/>
    <m/>
    <m/>
    <m/>
    <m/>
    <m/>
    <m/>
    <m/>
    <x v="5"/>
    <m/>
    <m/>
  </r>
  <r>
    <m/>
    <s v="202208-327"/>
    <m/>
    <x v="3966"/>
    <m/>
    <x v="4"/>
    <x v="12"/>
    <x v="53"/>
    <s v=""/>
    <s v=""/>
    <s v=""/>
    <m/>
    <m/>
    <m/>
    <m/>
    <m/>
    <m/>
    <m/>
    <m/>
    <m/>
    <m/>
    <x v="5"/>
    <m/>
    <m/>
  </r>
  <r>
    <m/>
    <s v="202208-328"/>
    <m/>
    <x v="3966"/>
    <m/>
    <x v="4"/>
    <x v="12"/>
    <x v="53"/>
    <s v=""/>
    <s v=""/>
    <s v=""/>
    <m/>
    <m/>
    <m/>
    <m/>
    <m/>
    <m/>
    <m/>
    <m/>
    <m/>
    <m/>
    <x v="5"/>
    <m/>
    <m/>
  </r>
  <r>
    <m/>
    <s v="202208-329"/>
    <m/>
    <x v="3966"/>
    <m/>
    <x v="4"/>
    <x v="12"/>
    <x v="53"/>
    <s v=""/>
    <s v=""/>
    <s v=""/>
    <m/>
    <m/>
    <m/>
    <m/>
    <m/>
    <m/>
    <m/>
    <m/>
    <m/>
    <m/>
    <x v="5"/>
    <m/>
    <m/>
  </r>
  <r>
    <m/>
    <s v="202208-330"/>
    <m/>
    <x v="3966"/>
    <m/>
    <x v="4"/>
    <x v="12"/>
    <x v="53"/>
    <s v=""/>
    <s v=""/>
    <s v=""/>
    <m/>
    <m/>
    <m/>
    <m/>
    <m/>
    <m/>
    <m/>
    <m/>
    <m/>
    <m/>
    <x v="5"/>
    <m/>
    <m/>
  </r>
  <r>
    <m/>
    <s v="202208-331"/>
    <m/>
    <x v="3966"/>
    <m/>
    <x v="4"/>
    <x v="12"/>
    <x v="53"/>
    <s v=""/>
    <s v=""/>
    <s v=""/>
    <m/>
    <m/>
    <m/>
    <m/>
    <m/>
    <m/>
    <m/>
    <m/>
    <m/>
    <m/>
    <x v="5"/>
    <m/>
    <m/>
  </r>
  <r>
    <m/>
    <s v="202208-332"/>
    <m/>
    <x v="3966"/>
    <m/>
    <x v="4"/>
    <x v="12"/>
    <x v="53"/>
    <s v=""/>
    <s v=""/>
    <s v=""/>
    <m/>
    <m/>
    <m/>
    <m/>
    <m/>
    <m/>
    <m/>
    <m/>
    <m/>
    <m/>
    <x v="5"/>
    <m/>
    <m/>
  </r>
  <r>
    <m/>
    <s v="202208-333"/>
    <m/>
    <x v="3966"/>
    <m/>
    <x v="4"/>
    <x v="12"/>
    <x v="53"/>
    <s v=""/>
    <s v=""/>
    <s v=""/>
    <m/>
    <m/>
    <m/>
    <m/>
    <m/>
    <m/>
    <m/>
    <m/>
    <m/>
    <m/>
    <x v="5"/>
    <m/>
    <m/>
  </r>
  <r>
    <m/>
    <s v="202208-334"/>
    <m/>
    <x v="3966"/>
    <m/>
    <x v="4"/>
    <x v="12"/>
    <x v="53"/>
    <s v=""/>
    <s v=""/>
    <s v=""/>
    <m/>
    <m/>
    <m/>
    <m/>
    <m/>
    <m/>
    <m/>
    <m/>
    <m/>
    <m/>
    <x v="5"/>
    <m/>
    <m/>
  </r>
  <r>
    <m/>
    <s v="202208-335"/>
    <m/>
    <x v="3966"/>
    <m/>
    <x v="4"/>
    <x v="12"/>
    <x v="53"/>
    <s v=""/>
    <s v=""/>
    <s v=""/>
    <m/>
    <m/>
    <m/>
    <m/>
    <m/>
    <m/>
    <m/>
    <m/>
    <m/>
    <m/>
    <x v="5"/>
    <m/>
    <m/>
  </r>
  <r>
    <m/>
    <s v="202208-336"/>
    <m/>
    <x v="3966"/>
    <m/>
    <x v="4"/>
    <x v="12"/>
    <x v="53"/>
    <s v=""/>
    <s v=""/>
    <s v=""/>
    <m/>
    <m/>
    <m/>
    <m/>
    <m/>
    <m/>
    <m/>
    <m/>
    <m/>
    <m/>
    <x v="5"/>
    <m/>
    <m/>
  </r>
  <r>
    <m/>
    <s v="202208-337"/>
    <m/>
    <x v="3966"/>
    <m/>
    <x v="4"/>
    <x v="12"/>
    <x v="53"/>
    <s v=""/>
    <s v=""/>
    <s v=""/>
    <m/>
    <m/>
    <m/>
    <m/>
    <m/>
    <m/>
    <m/>
    <m/>
    <m/>
    <m/>
    <x v="5"/>
    <m/>
    <m/>
  </r>
  <r>
    <m/>
    <s v="202208-338"/>
    <m/>
    <x v="3966"/>
    <m/>
    <x v="4"/>
    <x v="12"/>
    <x v="53"/>
    <s v=""/>
    <s v=""/>
    <s v=""/>
    <m/>
    <m/>
    <m/>
    <m/>
    <m/>
    <m/>
    <m/>
    <m/>
    <m/>
    <m/>
    <x v="5"/>
    <m/>
    <m/>
  </r>
  <r>
    <m/>
    <s v="202208-339"/>
    <m/>
    <x v="3966"/>
    <m/>
    <x v="4"/>
    <x v="12"/>
    <x v="53"/>
    <s v=""/>
    <s v=""/>
    <s v=""/>
    <m/>
    <m/>
    <m/>
    <m/>
    <m/>
    <m/>
    <m/>
    <m/>
    <m/>
    <m/>
    <x v="5"/>
    <m/>
    <m/>
  </r>
  <r>
    <m/>
    <s v="202208-340"/>
    <m/>
    <x v="3966"/>
    <m/>
    <x v="4"/>
    <x v="12"/>
    <x v="53"/>
    <s v=""/>
    <s v=""/>
    <s v=""/>
    <m/>
    <m/>
    <m/>
    <m/>
    <m/>
    <m/>
    <m/>
    <m/>
    <m/>
    <m/>
    <x v="5"/>
    <m/>
    <m/>
  </r>
  <r>
    <m/>
    <s v="202208-341"/>
    <m/>
    <x v="3966"/>
    <m/>
    <x v="4"/>
    <x v="12"/>
    <x v="53"/>
    <s v=""/>
    <s v=""/>
    <s v=""/>
    <m/>
    <m/>
    <m/>
    <m/>
    <m/>
    <m/>
    <m/>
    <m/>
    <m/>
    <m/>
    <x v="5"/>
    <m/>
    <m/>
  </r>
  <r>
    <m/>
    <s v="202208-342"/>
    <m/>
    <x v="3966"/>
    <m/>
    <x v="4"/>
    <x v="12"/>
    <x v="53"/>
    <s v=""/>
    <s v=""/>
    <s v=""/>
    <m/>
    <m/>
    <m/>
    <m/>
    <m/>
    <m/>
    <m/>
    <m/>
    <m/>
    <m/>
    <x v="5"/>
    <m/>
    <m/>
  </r>
  <r>
    <m/>
    <s v="202208-343"/>
    <m/>
    <x v="3966"/>
    <m/>
    <x v="4"/>
    <x v="12"/>
    <x v="53"/>
    <s v=""/>
    <s v=""/>
    <s v=""/>
    <m/>
    <m/>
    <m/>
    <m/>
    <m/>
    <m/>
    <m/>
    <m/>
    <m/>
    <m/>
    <x v="5"/>
    <m/>
    <m/>
  </r>
  <r>
    <m/>
    <s v="202208-344"/>
    <m/>
    <x v="3966"/>
    <m/>
    <x v="4"/>
    <x v="12"/>
    <x v="53"/>
    <s v=""/>
    <s v=""/>
    <s v=""/>
    <m/>
    <m/>
    <m/>
    <m/>
    <m/>
    <m/>
    <m/>
    <m/>
    <m/>
    <m/>
    <x v="5"/>
    <m/>
    <m/>
  </r>
  <r>
    <m/>
    <s v="202208-345"/>
    <m/>
    <x v="3966"/>
    <m/>
    <x v="4"/>
    <x v="12"/>
    <x v="53"/>
    <s v=""/>
    <s v=""/>
    <s v=""/>
    <m/>
    <m/>
    <m/>
    <m/>
    <m/>
    <m/>
    <m/>
    <m/>
    <m/>
    <m/>
    <x v="5"/>
    <m/>
    <m/>
  </r>
  <r>
    <m/>
    <s v="202208-346"/>
    <m/>
    <x v="3966"/>
    <m/>
    <x v="4"/>
    <x v="12"/>
    <x v="53"/>
    <s v=""/>
    <s v=""/>
    <s v=""/>
    <m/>
    <m/>
    <m/>
    <m/>
    <m/>
    <m/>
    <m/>
    <m/>
    <m/>
    <m/>
    <x v="5"/>
    <m/>
    <m/>
  </r>
  <r>
    <m/>
    <s v="202208-347"/>
    <m/>
    <x v="3966"/>
    <m/>
    <x v="4"/>
    <x v="12"/>
    <x v="53"/>
    <s v=""/>
    <s v=""/>
    <s v=""/>
    <m/>
    <m/>
    <m/>
    <m/>
    <m/>
    <m/>
    <m/>
    <m/>
    <m/>
    <m/>
    <x v="5"/>
    <m/>
    <m/>
  </r>
  <r>
    <m/>
    <s v="202208-348"/>
    <m/>
    <x v="3966"/>
    <m/>
    <x v="4"/>
    <x v="12"/>
    <x v="53"/>
    <s v=""/>
    <s v=""/>
    <s v=""/>
    <m/>
    <m/>
    <m/>
    <m/>
    <m/>
    <m/>
    <m/>
    <m/>
    <m/>
    <m/>
    <x v="5"/>
    <m/>
    <m/>
  </r>
  <r>
    <m/>
    <s v="202208-349"/>
    <m/>
    <x v="3966"/>
    <m/>
    <x v="4"/>
    <x v="12"/>
    <x v="53"/>
    <s v=""/>
    <s v=""/>
    <s v=""/>
    <m/>
    <m/>
    <m/>
    <m/>
    <m/>
    <m/>
    <m/>
    <m/>
    <m/>
    <m/>
    <x v="5"/>
    <m/>
    <m/>
  </r>
  <r>
    <m/>
    <s v="202208-350"/>
    <m/>
    <x v="3966"/>
    <m/>
    <x v="4"/>
    <x v="12"/>
    <x v="53"/>
    <s v=""/>
    <s v=""/>
    <s v=""/>
    <m/>
    <m/>
    <m/>
    <m/>
    <m/>
    <m/>
    <m/>
    <m/>
    <m/>
    <m/>
    <x v="5"/>
    <m/>
    <m/>
  </r>
  <r>
    <m/>
    <s v="202208-351"/>
    <m/>
    <x v="3966"/>
    <m/>
    <x v="4"/>
    <x v="12"/>
    <x v="53"/>
    <s v=""/>
    <s v=""/>
    <s v=""/>
    <m/>
    <m/>
    <m/>
    <m/>
    <m/>
    <m/>
    <m/>
    <m/>
    <m/>
    <m/>
    <x v="5"/>
    <m/>
    <m/>
  </r>
  <r>
    <m/>
    <s v="202208-352"/>
    <m/>
    <x v="3966"/>
    <m/>
    <x v="4"/>
    <x v="12"/>
    <x v="53"/>
    <s v=""/>
    <s v=""/>
    <s v=""/>
    <m/>
    <m/>
    <m/>
    <m/>
    <m/>
    <m/>
    <m/>
    <m/>
    <m/>
    <m/>
    <x v="5"/>
    <m/>
    <m/>
  </r>
  <r>
    <m/>
    <s v="202208-353"/>
    <m/>
    <x v="3966"/>
    <m/>
    <x v="4"/>
    <x v="12"/>
    <x v="53"/>
    <s v=""/>
    <s v=""/>
    <s v=""/>
    <m/>
    <m/>
    <m/>
    <m/>
    <m/>
    <m/>
    <m/>
    <m/>
    <m/>
    <m/>
    <x v="5"/>
    <m/>
    <m/>
  </r>
  <r>
    <m/>
    <s v="202208-354"/>
    <m/>
    <x v="3966"/>
    <m/>
    <x v="4"/>
    <x v="12"/>
    <x v="53"/>
    <s v=""/>
    <s v=""/>
    <s v=""/>
    <m/>
    <m/>
    <m/>
    <m/>
    <m/>
    <m/>
    <m/>
    <m/>
    <m/>
    <m/>
    <x v="5"/>
    <m/>
    <m/>
  </r>
  <r>
    <m/>
    <s v="202208-355"/>
    <m/>
    <x v="3966"/>
    <m/>
    <x v="4"/>
    <x v="12"/>
    <x v="53"/>
    <s v=""/>
    <s v=""/>
    <s v=""/>
    <m/>
    <m/>
    <m/>
    <m/>
    <m/>
    <m/>
    <m/>
    <m/>
    <m/>
    <m/>
    <x v="5"/>
    <m/>
    <m/>
  </r>
  <r>
    <m/>
    <s v="202208-356"/>
    <m/>
    <x v="3966"/>
    <m/>
    <x v="4"/>
    <x v="12"/>
    <x v="53"/>
    <s v=""/>
    <s v=""/>
    <s v=""/>
    <m/>
    <m/>
    <m/>
    <m/>
    <m/>
    <m/>
    <m/>
    <m/>
    <m/>
    <m/>
    <x v="5"/>
    <m/>
    <m/>
  </r>
  <r>
    <m/>
    <s v="202208-357"/>
    <m/>
    <x v="3966"/>
    <m/>
    <x v="4"/>
    <x v="12"/>
    <x v="53"/>
    <s v=""/>
    <s v=""/>
    <s v=""/>
    <m/>
    <m/>
    <m/>
    <m/>
    <m/>
    <m/>
    <m/>
    <m/>
    <m/>
    <m/>
    <x v="5"/>
    <m/>
    <m/>
  </r>
  <r>
    <m/>
    <s v="202208-358"/>
    <m/>
    <x v="3966"/>
    <m/>
    <x v="4"/>
    <x v="12"/>
    <x v="53"/>
    <s v=""/>
    <s v=""/>
    <s v=""/>
    <m/>
    <m/>
    <m/>
    <m/>
    <m/>
    <m/>
    <m/>
    <m/>
    <m/>
    <m/>
    <x v="5"/>
    <m/>
    <m/>
  </r>
  <r>
    <m/>
    <s v="202208-359"/>
    <m/>
    <x v="3966"/>
    <m/>
    <x v="4"/>
    <x v="12"/>
    <x v="53"/>
    <s v=""/>
    <s v=""/>
    <s v=""/>
    <m/>
    <m/>
    <m/>
    <m/>
    <m/>
    <m/>
    <m/>
    <m/>
    <m/>
    <m/>
    <x v="5"/>
    <m/>
    <m/>
  </r>
  <r>
    <m/>
    <s v="202208-360"/>
    <m/>
    <x v="3966"/>
    <m/>
    <x v="4"/>
    <x v="12"/>
    <x v="53"/>
    <s v=""/>
    <s v=""/>
    <s v=""/>
    <m/>
    <m/>
    <m/>
    <m/>
    <m/>
    <m/>
    <m/>
    <m/>
    <m/>
    <m/>
    <x v="5"/>
    <m/>
    <m/>
  </r>
  <r>
    <m/>
    <s v="202208-361"/>
    <m/>
    <x v="3966"/>
    <m/>
    <x v="4"/>
    <x v="12"/>
    <x v="53"/>
    <s v=""/>
    <s v=""/>
    <s v=""/>
    <m/>
    <m/>
    <m/>
    <m/>
    <m/>
    <m/>
    <m/>
    <m/>
    <m/>
    <m/>
    <x v="5"/>
    <m/>
    <m/>
  </r>
  <r>
    <m/>
    <s v="202208-362"/>
    <m/>
    <x v="3966"/>
    <m/>
    <x v="4"/>
    <x v="12"/>
    <x v="53"/>
    <s v=""/>
    <s v=""/>
    <s v=""/>
    <m/>
    <m/>
    <m/>
    <m/>
    <m/>
    <m/>
    <m/>
    <m/>
    <m/>
    <m/>
    <x v="5"/>
    <m/>
    <m/>
  </r>
  <r>
    <m/>
    <s v="202208-363"/>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4"/>
    <x v="12"/>
    <x v="53"/>
    <s v=""/>
    <s v=""/>
    <s v=""/>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r>
    <m/>
    <m/>
    <m/>
    <x v="3966"/>
    <m/>
    <x v="5"/>
    <x v="13"/>
    <x v="54"/>
    <m/>
    <m/>
    <m/>
    <m/>
    <m/>
    <m/>
    <m/>
    <m/>
    <m/>
    <m/>
    <m/>
    <m/>
    <m/>
    <x v="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피벗 테이블3" cacheId="34" applyNumberFormats="0" applyBorderFormats="0" applyFontFormats="0" applyPatternFormats="0" applyAlignmentFormats="0" applyWidthHeightFormats="1" dataCaption="값" updatedVersion="6" minRefreshableVersion="3" useAutoFormatting="1" itemPrintTitles="1" createdVersion="6" indent="0" compact="0" compactData="0" multipleFieldFilters="0" chartFormat="1">
  <location ref="F4:I45" firstHeaderRow="1" firstDataRow="1" firstDataCol="3"/>
  <pivotFields count="24">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sd="0" m="1" x="6"/>
        <item sd="0" x="0"/>
        <item sd="0" x="1"/>
        <item sd="0" x="3"/>
        <item sd="0" x="5"/>
        <item x="4"/>
        <item x="2"/>
      </items>
      <extLst>
        <ext xmlns:x14="http://schemas.microsoft.com/office/spreadsheetml/2009/9/main" uri="{2946ED86-A175-432a-8AC1-64E0C546D7DE}">
          <x14:pivotField fillDownLabels="1"/>
        </ext>
      </extLst>
    </pivotField>
    <pivotField axis="axisRow" compact="0" outline="0" showAll="0" defaultSubtotal="0">
      <items count="14">
        <item x="1"/>
        <item x="5"/>
        <item x="3"/>
        <item x="6"/>
        <item x="4"/>
        <item x="8"/>
        <item x="9"/>
        <item x="11"/>
        <item x="12"/>
        <item x="10"/>
        <item x="0"/>
        <item x="2"/>
        <item x="13"/>
        <item x="7"/>
      </items>
      <extLst>
        <ext xmlns:x14="http://schemas.microsoft.com/office/spreadsheetml/2009/9/main" uri="{2946ED86-A175-432a-8AC1-64E0C546D7DE}">
          <x14:pivotField fillDownLabels="1"/>
        </ext>
      </extLst>
    </pivotField>
    <pivotField axis="axisRow" compact="0" outline="0" showAll="0" sortType="ascending" defaultSubtotal="0">
      <items count="56">
        <item m="1" x="55"/>
        <item x="53"/>
        <item x="2"/>
        <item x="9"/>
        <item x="13"/>
        <item x="6"/>
        <item x="19"/>
        <item x="12"/>
        <item x="25"/>
        <item x="22"/>
        <item x="8"/>
        <item x="24"/>
        <item x="11"/>
        <item x="17"/>
        <item x="20"/>
        <item x="14"/>
        <item x="15"/>
        <item x="27"/>
        <item x="28"/>
        <item x="21"/>
        <item x="16"/>
        <item x="10"/>
        <item x="18"/>
        <item x="26"/>
        <item x="30"/>
        <item x="29"/>
        <item x="31"/>
        <item x="33"/>
        <item x="34"/>
        <item x="36"/>
        <item x="32"/>
        <item x="38"/>
        <item x="39"/>
        <item x="37"/>
        <item x="42"/>
        <item x="44"/>
        <item x="47"/>
        <item x="41"/>
        <item x="45"/>
        <item x="40"/>
        <item x="48"/>
        <item x="43"/>
        <item x="49"/>
        <item x="46"/>
        <item x="35"/>
        <item x="50"/>
        <item x="51"/>
        <item x="0"/>
        <item x="1"/>
        <item x="3"/>
        <item x="4"/>
        <item x="5"/>
        <item x="7"/>
        <item x="52"/>
        <item x="23"/>
        <item x="5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8"/>
    <field x="9"/>
    <field x="10"/>
  </rowFields>
  <rowItems count="41">
    <i>
      <x v="1"/>
    </i>
    <i>
      <x v="2"/>
    </i>
    <i>
      <x v="3"/>
    </i>
    <i>
      <x v="4"/>
    </i>
    <i>
      <x v="5"/>
      <x/>
      <x v="2"/>
    </i>
    <i r="2">
      <x v="3"/>
    </i>
    <i r="2">
      <x v="4"/>
    </i>
    <i r="2">
      <x v="5"/>
    </i>
    <i r="1">
      <x v="1"/>
      <x v="6"/>
    </i>
    <i r="2">
      <x v="7"/>
    </i>
    <i r="2">
      <x v="8"/>
    </i>
    <i r="2">
      <x v="9"/>
    </i>
    <i r="2">
      <x v="10"/>
    </i>
    <i r="1">
      <x v="2"/>
      <x v="10"/>
    </i>
    <i r="2">
      <x v="11"/>
    </i>
    <i r="2">
      <x v="12"/>
    </i>
    <i r="2">
      <x v="13"/>
    </i>
    <i r="2">
      <x v="14"/>
    </i>
    <i r="1">
      <x v="3"/>
      <x v="14"/>
    </i>
    <i r="2">
      <x v="15"/>
    </i>
    <i r="2">
      <x v="16"/>
    </i>
    <i r="2">
      <x v="17"/>
    </i>
    <i r="2">
      <x v="18"/>
    </i>
    <i r="1">
      <x v="4"/>
      <x v="19"/>
    </i>
    <i r="2">
      <x v="20"/>
    </i>
    <i r="2">
      <x v="21"/>
    </i>
    <i r="2">
      <x v="22"/>
    </i>
    <i r="2">
      <x v="23"/>
    </i>
    <i r="1">
      <x v="5"/>
      <x v="23"/>
    </i>
    <i r="2">
      <x v="24"/>
    </i>
    <i r="2">
      <x v="25"/>
    </i>
    <i r="2">
      <x v="26"/>
    </i>
    <i r="2">
      <x v="27"/>
    </i>
    <i r="1">
      <x v="6"/>
      <x v="27"/>
    </i>
    <i r="2">
      <x v="28"/>
    </i>
    <i r="2">
      <x v="29"/>
    </i>
    <i r="2">
      <x v="30"/>
    </i>
    <i r="2">
      <x v="31"/>
    </i>
    <i r="1">
      <x v="7"/>
      <x v="32"/>
    </i>
    <i>
      <x v="6"/>
      <x v="13"/>
      <x v="54"/>
    </i>
    <i t="grand">
      <x/>
    </i>
  </rowItems>
  <colItems count="1">
    <i/>
  </colItems>
  <dataFields count="1">
    <dataField name="개수 : ITRNo" fld="1" subtotal="count" baseField="0" baseItem="0"/>
  </dataFields>
  <formats count="47">
    <format dxfId="720">
      <pivotArea type="all" dataOnly="0" outline="0" fieldPosition="0"/>
    </format>
    <format dxfId="719">
      <pivotArea outline="0" collapsedLevelsAreSubtotals="1" fieldPosition="0"/>
    </format>
    <format dxfId="718">
      <pivotArea field="8" type="button" dataOnly="0" labelOnly="1" outline="0" axis="axisRow" fieldPosition="0"/>
    </format>
    <format dxfId="717">
      <pivotArea field="9" type="button" dataOnly="0" labelOnly="1" outline="0" axis="axisRow" fieldPosition="1"/>
    </format>
    <format dxfId="716">
      <pivotArea field="10" type="button" dataOnly="0" labelOnly="1" outline="0" axis="axisRow" fieldPosition="2"/>
    </format>
    <format dxfId="715">
      <pivotArea dataOnly="0" labelOnly="1" outline="0" axis="axisValues" fieldPosition="0"/>
    </format>
    <format dxfId="714">
      <pivotArea dataOnly="0" labelOnly="1" outline="0" fieldPosition="0">
        <references count="1">
          <reference field="8" count="0"/>
        </references>
      </pivotArea>
    </format>
    <format dxfId="713">
      <pivotArea dataOnly="0" labelOnly="1" grandRow="1" outline="0" fieldPosition="0"/>
    </format>
    <format dxfId="712">
      <pivotArea dataOnly="0" labelOnly="1" outline="0" fieldPosition="0">
        <references count="2">
          <reference field="8" count="1" selected="0">
            <x v="1"/>
          </reference>
          <reference field="9" count="2">
            <x v="10"/>
            <x v="11"/>
          </reference>
        </references>
      </pivotArea>
    </format>
    <format dxfId="711">
      <pivotArea dataOnly="0" labelOnly="1" outline="0" fieldPosition="0">
        <references count="2">
          <reference field="8" count="1" selected="0">
            <x v="2"/>
          </reference>
          <reference field="9" count="12">
            <x v="0"/>
            <x v="1"/>
            <x v="2"/>
            <x v="3"/>
            <x v="4"/>
            <x v="5"/>
            <x v="6"/>
            <x v="7"/>
            <x v="8"/>
            <x v="9"/>
            <x v="10"/>
            <x v="11"/>
          </reference>
        </references>
      </pivotArea>
    </format>
    <format dxfId="710">
      <pivotArea dataOnly="0" labelOnly="1" outline="0" fieldPosition="0">
        <references count="2">
          <reference field="8" count="1" selected="0">
            <x v="3"/>
          </reference>
          <reference field="9" count="12">
            <x v="0"/>
            <x v="1"/>
            <x v="2"/>
            <x v="3"/>
            <x v="4"/>
            <x v="5"/>
            <x v="6"/>
            <x v="7"/>
            <x v="8"/>
            <x v="9"/>
            <x v="10"/>
            <x v="11"/>
          </reference>
        </references>
      </pivotArea>
    </format>
    <format dxfId="709">
      <pivotArea dataOnly="0" labelOnly="1" outline="0" fieldPosition="0">
        <references count="2">
          <reference field="8" count="1" selected="0">
            <x v="5"/>
          </reference>
          <reference field="9" count="6">
            <x v="0"/>
            <x v="1"/>
            <x v="2"/>
            <x v="3"/>
            <x v="4"/>
            <x v="5"/>
          </reference>
        </references>
      </pivotArea>
    </format>
    <format dxfId="708">
      <pivotArea dataOnly="0" labelOnly="1" outline="0" fieldPosition="0">
        <references count="2">
          <reference field="8" count="1" selected="0">
            <x v="6"/>
          </reference>
          <reference field="9" count="1">
            <x v="13"/>
          </reference>
        </references>
      </pivotArea>
    </format>
    <format dxfId="707">
      <pivotArea dataOnly="0" labelOnly="1" outline="0" fieldPosition="0">
        <references count="3">
          <reference field="8" count="1" selected="0">
            <x v="1"/>
          </reference>
          <reference field="9" count="1" selected="0">
            <x v="10"/>
          </reference>
          <reference field="10" count="2">
            <x v="47"/>
            <x v="48"/>
          </reference>
        </references>
      </pivotArea>
    </format>
    <format dxfId="706">
      <pivotArea dataOnly="0" labelOnly="1" outline="0" fieldPosition="0">
        <references count="3">
          <reference field="8" count="1" selected="0">
            <x v="1"/>
          </reference>
          <reference field="9" count="1" selected="0">
            <x v="11"/>
          </reference>
          <reference field="10" count="4">
            <x v="49"/>
            <x v="50"/>
            <x v="51"/>
            <x v="52"/>
          </reference>
        </references>
      </pivotArea>
    </format>
    <format dxfId="705">
      <pivotArea dataOnly="0" labelOnly="1" outline="0" fieldPosition="0">
        <references count="3">
          <reference field="8" count="1" selected="0">
            <x v="2"/>
          </reference>
          <reference field="9" count="1" selected="0">
            <x v="0"/>
          </reference>
          <reference field="10" count="4">
            <x v="2"/>
            <x v="3"/>
            <x v="4"/>
            <x v="5"/>
          </reference>
        </references>
      </pivotArea>
    </format>
    <format dxfId="704">
      <pivotArea dataOnly="0" labelOnly="1" outline="0" fieldPosition="0">
        <references count="3">
          <reference field="8" count="1" selected="0">
            <x v="2"/>
          </reference>
          <reference field="9" count="1" selected="0">
            <x v="1"/>
          </reference>
          <reference field="10" count="4">
            <x v="6"/>
            <x v="7"/>
            <x v="8"/>
            <x v="9"/>
          </reference>
        </references>
      </pivotArea>
    </format>
    <format dxfId="703">
      <pivotArea dataOnly="0" labelOnly="1" outline="0" fieldPosition="0">
        <references count="3">
          <reference field="8" count="1" selected="0">
            <x v="2"/>
          </reference>
          <reference field="9" count="1" selected="0">
            <x v="2"/>
          </reference>
          <reference field="10" count="5">
            <x v="10"/>
            <x v="11"/>
            <x v="12"/>
            <x v="13"/>
            <x v="14"/>
          </reference>
        </references>
      </pivotArea>
    </format>
    <format dxfId="702">
      <pivotArea dataOnly="0" labelOnly="1" outline="0" fieldPosition="0">
        <references count="3">
          <reference field="8" count="1" selected="0">
            <x v="2"/>
          </reference>
          <reference field="9" count="1" selected="0">
            <x v="3"/>
          </reference>
          <reference field="10" count="5">
            <x v="14"/>
            <x v="15"/>
            <x v="16"/>
            <x v="17"/>
            <x v="18"/>
          </reference>
        </references>
      </pivotArea>
    </format>
    <format dxfId="701">
      <pivotArea dataOnly="0" labelOnly="1" outline="0" fieldPosition="0">
        <references count="3">
          <reference field="8" count="1" selected="0">
            <x v="2"/>
          </reference>
          <reference field="9" count="1" selected="0">
            <x v="4"/>
          </reference>
          <reference field="10" count="4">
            <x v="19"/>
            <x v="20"/>
            <x v="21"/>
            <x v="22"/>
          </reference>
        </references>
      </pivotArea>
    </format>
    <format dxfId="700">
      <pivotArea dataOnly="0" labelOnly="1" outline="0" fieldPosition="0">
        <references count="3">
          <reference field="8" count="1" selected="0">
            <x v="2"/>
          </reference>
          <reference field="9" count="1" selected="0">
            <x v="5"/>
          </reference>
          <reference field="10" count="5">
            <x v="23"/>
            <x v="24"/>
            <x v="25"/>
            <x v="26"/>
            <x v="27"/>
          </reference>
        </references>
      </pivotArea>
    </format>
    <format dxfId="699">
      <pivotArea dataOnly="0" labelOnly="1" outline="0" fieldPosition="0">
        <references count="3">
          <reference field="8" count="1" selected="0">
            <x v="2"/>
          </reference>
          <reference field="9" count="1" selected="0">
            <x v="6"/>
          </reference>
          <reference field="10" count="5">
            <x v="27"/>
            <x v="28"/>
            <x v="29"/>
            <x v="30"/>
            <x v="31"/>
          </reference>
        </references>
      </pivotArea>
    </format>
    <format dxfId="698">
      <pivotArea dataOnly="0" labelOnly="1" outline="0" fieldPosition="0">
        <references count="3">
          <reference field="8" count="1" selected="0">
            <x v="2"/>
          </reference>
          <reference field="9" count="1" selected="0">
            <x v="7"/>
          </reference>
          <reference field="10" count="5">
            <x v="32"/>
            <x v="33"/>
            <x v="34"/>
            <x v="35"/>
            <x v="36"/>
          </reference>
        </references>
      </pivotArea>
    </format>
    <format dxfId="697">
      <pivotArea dataOnly="0" labelOnly="1" outline="0" fieldPosition="0">
        <references count="3">
          <reference field="8" count="1" selected="0">
            <x v="2"/>
          </reference>
          <reference field="9" count="1" selected="0">
            <x v="8"/>
          </reference>
          <reference field="10" count="5">
            <x v="36"/>
            <x v="37"/>
            <x v="38"/>
            <x v="39"/>
            <x v="40"/>
          </reference>
        </references>
      </pivotArea>
    </format>
    <format dxfId="696">
      <pivotArea dataOnly="0" labelOnly="1" outline="0" fieldPosition="0">
        <references count="3">
          <reference field="8" count="1" selected="0">
            <x v="2"/>
          </reference>
          <reference field="9" count="1" selected="0">
            <x v="9"/>
          </reference>
          <reference field="10" count="4">
            <x v="41"/>
            <x v="42"/>
            <x v="43"/>
            <x v="44"/>
          </reference>
        </references>
      </pivotArea>
    </format>
    <format dxfId="695">
      <pivotArea dataOnly="0" labelOnly="1" outline="0" fieldPosition="0">
        <references count="3">
          <reference field="8" count="1" selected="0">
            <x v="2"/>
          </reference>
          <reference field="9" count="1" selected="0">
            <x v="10"/>
          </reference>
          <reference field="10" count="5">
            <x v="45"/>
            <x v="46"/>
            <x v="47"/>
            <x v="48"/>
            <x v="49"/>
          </reference>
        </references>
      </pivotArea>
    </format>
    <format dxfId="694">
      <pivotArea dataOnly="0" labelOnly="1" outline="0" fieldPosition="0">
        <references count="3">
          <reference field="8" count="1" selected="0">
            <x v="2"/>
          </reference>
          <reference field="9" count="1" selected="0">
            <x v="11"/>
          </reference>
          <reference field="10" count="5">
            <x v="49"/>
            <x v="50"/>
            <x v="51"/>
            <x v="52"/>
            <x v="53"/>
          </reference>
        </references>
      </pivotArea>
    </format>
    <format dxfId="693">
      <pivotArea dataOnly="0" labelOnly="1" outline="0" fieldPosition="0">
        <references count="3">
          <reference field="8" count="1" selected="0">
            <x v="3"/>
          </reference>
          <reference field="9" count="1" selected="0">
            <x v="0"/>
          </reference>
          <reference field="10" count="5">
            <x v="1"/>
            <x v="2"/>
            <x v="3"/>
            <x v="4"/>
            <x v="5"/>
          </reference>
        </references>
      </pivotArea>
    </format>
    <format dxfId="692">
      <pivotArea dataOnly="0" labelOnly="1" outline="0" fieldPosition="0">
        <references count="3">
          <reference field="8" count="1" selected="0">
            <x v="3"/>
          </reference>
          <reference field="9" count="1" selected="0">
            <x v="1"/>
          </reference>
          <reference field="10" count="4">
            <x v="6"/>
            <x v="7"/>
            <x v="8"/>
            <x v="9"/>
          </reference>
        </references>
      </pivotArea>
    </format>
    <format dxfId="691">
      <pivotArea dataOnly="0" labelOnly="1" outline="0" fieldPosition="0">
        <references count="3">
          <reference field="8" count="1" selected="0">
            <x v="3"/>
          </reference>
          <reference field="9" count="1" selected="0">
            <x v="2"/>
          </reference>
          <reference field="10" count="5">
            <x v="10"/>
            <x v="11"/>
            <x v="12"/>
            <x v="13"/>
            <x v="14"/>
          </reference>
        </references>
      </pivotArea>
    </format>
    <format dxfId="690">
      <pivotArea dataOnly="0" labelOnly="1" outline="0" fieldPosition="0">
        <references count="3">
          <reference field="8" count="1" selected="0">
            <x v="3"/>
          </reference>
          <reference field="9" count="1" selected="0">
            <x v="3"/>
          </reference>
          <reference field="10" count="5">
            <x v="14"/>
            <x v="15"/>
            <x v="16"/>
            <x v="17"/>
            <x v="18"/>
          </reference>
        </references>
      </pivotArea>
    </format>
    <format dxfId="689">
      <pivotArea dataOnly="0" labelOnly="1" outline="0" fieldPosition="0">
        <references count="3">
          <reference field="8" count="1" selected="0">
            <x v="3"/>
          </reference>
          <reference field="9" count="1" selected="0">
            <x v="4"/>
          </reference>
          <reference field="10" count="5">
            <x v="19"/>
            <x v="20"/>
            <x v="21"/>
            <x v="22"/>
            <x v="23"/>
          </reference>
        </references>
      </pivotArea>
    </format>
    <format dxfId="688">
      <pivotArea dataOnly="0" labelOnly="1" outline="0" fieldPosition="0">
        <references count="3">
          <reference field="8" count="1" selected="0">
            <x v="3"/>
          </reference>
          <reference field="9" count="1" selected="0">
            <x v="5"/>
          </reference>
          <reference field="10" count="5">
            <x v="23"/>
            <x v="24"/>
            <x v="25"/>
            <x v="26"/>
            <x v="27"/>
          </reference>
        </references>
      </pivotArea>
    </format>
    <format dxfId="687">
      <pivotArea dataOnly="0" labelOnly="1" outline="0" fieldPosition="0">
        <references count="3">
          <reference field="8" count="1" selected="0">
            <x v="3"/>
          </reference>
          <reference field="9" count="1" selected="0">
            <x v="6"/>
          </reference>
          <reference field="10" count="5">
            <x v="27"/>
            <x v="28"/>
            <x v="29"/>
            <x v="30"/>
            <x v="31"/>
          </reference>
        </references>
      </pivotArea>
    </format>
    <format dxfId="686">
      <pivotArea dataOnly="0" labelOnly="1" outline="0" fieldPosition="0">
        <references count="3">
          <reference field="8" count="1" selected="0">
            <x v="3"/>
          </reference>
          <reference field="9" count="1" selected="0">
            <x v="7"/>
          </reference>
          <reference field="10" count="5">
            <x v="32"/>
            <x v="33"/>
            <x v="34"/>
            <x v="35"/>
            <x v="36"/>
          </reference>
        </references>
      </pivotArea>
    </format>
    <format dxfId="685">
      <pivotArea dataOnly="0" labelOnly="1" outline="0" fieldPosition="0">
        <references count="3">
          <reference field="8" count="1" selected="0">
            <x v="3"/>
          </reference>
          <reference field="9" count="1" selected="0">
            <x v="8"/>
          </reference>
          <reference field="10" count="5">
            <x v="36"/>
            <x v="37"/>
            <x v="38"/>
            <x v="39"/>
            <x v="40"/>
          </reference>
        </references>
      </pivotArea>
    </format>
    <format dxfId="684">
      <pivotArea dataOnly="0" labelOnly="1" outline="0" fieldPosition="0">
        <references count="3">
          <reference field="8" count="1" selected="0">
            <x v="3"/>
          </reference>
          <reference field="9" count="1" selected="0">
            <x v="9"/>
          </reference>
          <reference field="10" count="5">
            <x v="40"/>
            <x v="41"/>
            <x v="42"/>
            <x v="43"/>
            <x v="44"/>
          </reference>
        </references>
      </pivotArea>
    </format>
    <format dxfId="683">
      <pivotArea dataOnly="0" labelOnly="1" outline="0" fieldPosition="0">
        <references count="3">
          <reference field="8" count="1" selected="0">
            <x v="3"/>
          </reference>
          <reference field="9" count="1" selected="0">
            <x v="10"/>
          </reference>
          <reference field="10" count="5">
            <x v="45"/>
            <x v="46"/>
            <x v="47"/>
            <x v="48"/>
            <x v="49"/>
          </reference>
        </references>
      </pivotArea>
    </format>
    <format dxfId="682">
      <pivotArea dataOnly="0" labelOnly="1" outline="0" fieldPosition="0">
        <references count="3">
          <reference field="8" count="1" selected="0">
            <x v="3"/>
          </reference>
          <reference field="9" count="1" selected="0">
            <x v="11"/>
          </reference>
          <reference field="10" count="5">
            <x v="49"/>
            <x v="50"/>
            <x v="51"/>
            <x v="52"/>
            <x v="53"/>
          </reference>
        </references>
      </pivotArea>
    </format>
    <format dxfId="681">
      <pivotArea dataOnly="0" labelOnly="1" outline="0" fieldPosition="0">
        <references count="3">
          <reference field="8" count="1" selected="0">
            <x v="5"/>
          </reference>
          <reference field="9" count="1" selected="0">
            <x v="0"/>
          </reference>
          <reference field="10" count="4">
            <x v="2"/>
            <x v="3"/>
            <x v="4"/>
            <x v="5"/>
          </reference>
        </references>
      </pivotArea>
    </format>
    <format dxfId="680">
      <pivotArea dataOnly="0" labelOnly="1" outline="0" fieldPosition="0">
        <references count="3">
          <reference field="8" count="1" selected="0">
            <x v="5"/>
          </reference>
          <reference field="9" count="1" selected="0">
            <x v="1"/>
          </reference>
          <reference field="10" count="5">
            <x v="6"/>
            <x v="7"/>
            <x v="8"/>
            <x v="9"/>
            <x v="10"/>
          </reference>
        </references>
      </pivotArea>
    </format>
    <format dxfId="679">
      <pivotArea dataOnly="0" labelOnly="1" outline="0" fieldPosition="0">
        <references count="3">
          <reference field="8" count="1" selected="0">
            <x v="5"/>
          </reference>
          <reference field="9" count="1" selected="0">
            <x v="2"/>
          </reference>
          <reference field="10" count="5">
            <x v="10"/>
            <x v="11"/>
            <x v="12"/>
            <x v="13"/>
            <x v="14"/>
          </reference>
        </references>
      </pivotArea>
    </format>
    <format dxfId="678">
      <pivotArea dataOnly="0" labelOnly="1" outline="0" fieldPosition="0">
        <references count="3">
          <reference field="8" count="1" selected="0">
            <x v="5"/>
          </reference>
          <reference field="9" count="1" selected="0">
            <x v="3"/>
          </reference>
          <reference field="10" count="5">
            <x v="14"/>
            <x v="15"/>
            <x v="16"/>
            <x v="17"/>
            <x v="18"/>
          </reference>
        </references>
      </pivotArea>
    </format>
    <format dxfId="677">
      <pivotArea dataOnly="0" labelOnly="1" outline="0" fieldPosition="0">
        <references count="3">
          <reference field="8" count="1" selected="0">
            <x v="5"/>
          </reference>
          <reference field="9" count="1" selected="0">
            <x v="4"/>
          </reference>
          <reference field="10" count="5">
            <x v="19"/>
            <x v="20"/>
            <x v="21"/>
            <x v="22"/>
            <x v="23"/>
          </reference>
        </references>
      </pivotArea>
    </format>
    <format dxfId="676">
      <pivotArea dataOnly="0" labelOnly="1" outline="0" fieldPosition="0">
        <references count="3">
          <reference field="8" count="1" selected="0">
            <x v="5"/>
          </reference>
          <reference field="9" count="1" selected="0">
            <x v="5"/>
          </reference>
          <reference field="10" count="2">
            <x v="23"/>
            <x v="24"/>
          </reference>
        </references>
      </pivotArea>
    </format>
    <format dxfId="675">
      <pivotArea dataOnly="0" labelOnly="1" outline="0" fieldPosition="0">
        <references count="3">
          <reference field="8" count="1" selected="0">
            <x v="6"/>
          </reference>
          <reference field="9" count="1" selected="0">
            <x v="13"/>
          </reference>
          <reference field="10" count="1">
            <x v="54"/>
          </reference>
        </references>
      </pivotArea>
    </format>
    <format dxfId="674">
      <pivotArea dataOnly="0" labelOnly="1" outline="0" axis="axisValues" fieldPosition="0"/>
    </format>
  </formats>
  <chartFormats count="1">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피벗 테이블1" cacheId="34" applyNumberFormats="0" applyBorderFormats="0" applyFontFormats="0" applyPatternFormats="0" applyAlignmentFormats="0" applyWidthHeightFormats="1" dataCaption="값" updatedVersion="6" minRefreshableVersion="3" useAutoFormatting="1" itemPrintTitles="1" createdVersion="6" indent="0" compact="0" compactData="0" multipleFieldFilters="0" chartFormat="1">
  <location ref="A4:D45" firstHeaderRow="1" firstDataRow="1" firstDataCol="3"/>
  <pivotFields count="24">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sd="0" x="0"/>
        <item sd="0" x="1"/>
        <item sd="0" x="2"/>
        <item x="3"/>
        <item x="5"/>
        <item m="1" x="6"/>
        <item x="4"/>
      </items>
      <extLst>
        <ext xmlns:x14="http://schemas.microsoft.com/office/spreadsheetml/2009/9/main" uri="{2946ED86-A175-432a-8AC1-64E0C546D7DE}">
          <x14:pivotField fillDownLabels="1"/>
        </ext>
      </extLst>
    </pivotField>
    <pivotField axis="axisRow" compact="0" outline="0" showAll="0" defaultSubtotal="0">
      <items count="14">
        <item x="2"/>
        <item x="3"/>
        <item x="4"/>
        <item x="5"/>
        <item x="6"/>
        <item x="7"/>
        <item x="8"/>
        <item x="9"/>
        <item x="10"/>
        <item x="11"/>
        <item x="0"/>
        <item x="1"/>
        <item x="13"/>
        <item x="12"/>
      </items>
      <extLst>
        <ext xmlns:x14="http://schemas.microsoft.com/office/spreadsheetml/2009/9/main" uri="{2946ED86-A175-432a-8AC1-64E0C546D7DE}">
          <x14:pivotField fillDownLabels="1"/>
        </ext>
      </extLst>
    </pivotField>
    <pivotField axis="axisRow" compact="0" outline="0" showAll="0" sortType="ascending" defaultSubtotal="0">
      <items count="56">
        <item m="1" x="55"/>
        <item x="51"/>
        <item x="5"/>
        <item x="6"/>
        <item x="7"/>
        <item x="8"/>
        <item x="9"/>
        <item x="10"/>
        <item x="13"/>
        <item x="12"/>
        <item x="11"/>
        <item x="14"/>
        <item x="15"/>
        <item x="16"/>
        <item x="17"/>
        <item x="18"/>
        <item x="19"/>
        <item x="20"/>
        <item x="21"/>
        <item x="22"/>
        <item x="23"/>
        <item x="24"/>
        <item x="25"/>
        <item x="26"/>
        <item x="27"/>
        <item x="28"/>
        <item x="29"/>
        <item x="30"/>
        <item x="31"/>
        <item x="32"/>
        <item x="34"/>
        <item x="33"/>
        <item x="35"/>
        <item x="36"/>
        <item x="37"/>
        <item x="38"/>
        <item x="39"/>
        <item x="40"/>
        <item x="41"/>
        <item x="42"/>
        <item x="52"/>
        <item x="43"/>
        <item x="44"/>
        <item x="45"/>
        <item x="46"/>
        <item x="47"/>
        <item x="48"/>
        <item x="0"/>
        <item x="1"/>
        <item x="2"/>
        <item x="3"/>
        <item x="49"/>
        <item x="4"/>
        <item x="50"/>
        <item x="53"/>
        <item x="5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5"/>
    <field x="6"/>
    <field x="7"/>
  </rowFields>
  <rowItems count="41">
    <i>
      <x/>
    </i>
    <i>
      <x v="1"/>
    </i>
    <i>
      <x v="2"/>
    </i>
    <i>
      <x v="3"/>
      <x/>
      <x v="2"/>
    </i>
    <i r="2">
      <x v="3"/>
    </i>
    <i r="2">
      <x v="4"/>
    </i>
    <i r="2">
      <x v="5"/>
    </i>
    <i r="1">
      <x v="1"/>
      <x v="6"/>
    </i>
    <i r="2">
      <x v="7"/>
    </i>
    <i r="2">
      <x v="8"/>
    </i>
    <i r="2">
      <x v="9"/>
    </i>
    <i r="2">
      <x v="10"/>
    </i>
    <i r="1">
      <x v="2"/>
      <x v="10"/>
    </i>
    <i r="2">
      <x v="11"/>
    </i>
    <i r="2">
      <x v="12"/>
    </i>
    <i r="2">
      <x v="13"/>
    </i>
    <i r="2">
      <x v="14"/>
    </i>
    <i r="1">
      <x v="3"/>
      <x v="14"/>
    </i>
    <i r="2">
      <x v="15"/>
    </i>
    <i r="2">
      <x v="16"/>
    </i>
    <i r="2">
      <x v="17"/>
    </i>
    <i r="2">
      <x v="18"/>
    </i>
    <i r="1">
      <x v="4"/>
      <x v="19"/>
    </i>
    <i r="2">
      <x v="20"/>
    </i>
    <i r="2">
      <x v="21"/>
    </i>
    <i r="2">
      <x v="22"/>
    </i>
    <i r="2">
      <x v="23"/>
    </i>
    <i r="1">
      <x v="5"/>
      <x v="23"/>
    </i>
    <i r="2">
      <x v="24"/>
    </i>
    <i r="2">
      <x v="25"/>
    </i>
    <i r="2">
      <x v="26"/>
    </i>
    <i r="2">
      <x v="27"/>
    </i>
    <i r="1">
      <x v="6"/>
      <x v="27"/>
    </i>
    <i r="2">
      <x v="28"/>
    </i>
    <i r="2">
      <x v="29"/>
    </i>
    <i r="2">
      <x v="30"/>
    </i>
    <i r="2">
      <x v="31"/>
    </i>
    <i r="1">
      <x v="7"/>
      <x v="32"/>
    </i>
    <i>
      <x v="4"/>
      <x v="12"/>
      <x v="55"/>
    </i>
    <i>
      <x v="6"/>
      <x v="13"/>
      <x v="54"/>
    </i>
    <i t="grand">
      <x/>
    </i>
  </rowItems>
  <colItems count="1">
    <i/>
  </colItems>
  <dataFields count="1">
    <dataField name="개수 : ITRNo" fld="1" subtotal="count" baseField="0" baseItem="0"/>
  </dataFields>
  <formats count="49">
    <format dxfId="769">
      <pivotArea type="all" dataOnly="0" outline="0" fieldPosition="0"/>
    </format>
    <format dxfId="768">
      <pivotArea outline="0" collapsedLevelsAreSubtotals="1" fieldPosition="0"/>
    </format>
    <format dxfId="767">
      <pivotArea field="5" type="button" dataOnly="0" labelOnly="1" outline="0" axis="axisRow" fieldPosition="0"/>
    </format>
    <format dxfId="766">
      <pivotArea field="6" type="button" dataOnly="0" labelOnly="1" outline="0" axis="axisRow" fieldPosition="1"/>
    </format>
    <format dxfId="765">
      <pivotArea field="7" type="button" dataOnly="0" labelOnly="1" outline="0" axis="axisRow" fieldPosition="2"/>
    </format>
    <format dxfId="764">
      <pivotArea dataOnly="0" labelOnly="1" outline="0" axis="axisValues" fieldPosition="0"/>
    </format>
    <format dxfId="763">
      <pivotArea dataOnly="0" labelOnly="1" outline="0" fieldPosition="0">
        <references count="1">
          <reference field="5" count="0"/>
        </references>
      </pivotArea>
    </format>
    <format dxfId="762">
      <pivotArea dataOnly="0" labelOnly="1" grandRow="1" outline="0" fieldPosition="0"/>
    </format>
    <format dxfId="761">
      <pivotArea dataOnly="0" labelOnly="1" outline="0" fieldPosition="0">
        <references count="2">
          <reference field="5" count="1" selected="0">
            <x v="0"/>
          </reference>
          <reference field="6" count="2">
            <x v="10"/>
            <x v="11"/>
          </reference>
        </references>
      </pivotArea>
    </format>
    <format dxfId="760">
      <pivotArea dataOnly="0" labelOnly="1" outline="0" fieldPosition="0">
        <references count="2">
          <reference field="5" count="1" selected="0">
            <x v="1"/>
          </reference>
          <reference field="6" count="12">
            <x v="0"/>
            <x v="1"/>
            <x v="2"/>
            <x v="3"/>
            <x v="4"/>
            <x v="5"/>
            <x v="6"/>
            <x v="7"/>
            <x v="8"/>
            <x v="9"/>
            <x v="10"/>
            <x v="11"/>
          </reference>
        </references>
      </pivotArea>
    </format>
    <format dxfId="759">
      <pivotArea dataOnly="0" labelOnly="1" outline="0" fieldPosition="0">
        <references count="2">
          <reference field="5" count="1" selected="0">
            <x v="2"/>
          </reference>
          <reference field="6" count="12">
            <x v="0"/>
            <x v="1"/>
            <x v="2"/>
            <x v="3"/>
            <x v="4"/>
            <x v="5"/>
            <x v="6"/>
            <x v="7"/>
            <x v="8"/>
            <x v="9"/>
            <x v="10"/>
            <x v="11"/>
          </reference>
        </references>
      </pivotArea>
    </format>
    <format dxfId="758">
      <pivotArea dataOnly="0" labelOnly="1" outline="0" fieldPosition="0">
        <references count="2">
          <reference field="5" count="1" selected="0">
            <x v="3"/>
          </reference>
          <reference field="6" count="6">
            <x v="0"/>
            <x v="1"/>
            <x v="2"/>
            <x v="3"/>
            <x v="4"/>
            <x v="5"/>
          </reference>
        </references>
      </pivotArea>
    </format>
    <format dxfId="757">
      <pivotArea dataOnly="0" labelOnly="1" outline="0" fieldPosition="0">
        <references count="2">
          <reference field="5" count="1" selected="0">
            <x v="4"/>
          </reference>
          <reference field="6" count="1">
            <x v="12"/>
          </reference>
        </references>
      </pivotArea>
    </format>
    <format dxfId="756">
      <pivotArea dataOnly="0" labelOnly="1" outline="0" fieldPosition="0">
        <references count="2">
          <reference field="5" count="1" selected="0">
            <x v="6"/>
          </reference>
          <reference field="6" count="1">
            <x v="13"/>
          </reference>
        </references>
      </pivotArea>
    </format>
    <format dxfId="755">
      <pivotArea dataOnly="0" labelOnly="1" outline="0" fieldPosition="0">
        <references count="3">
          <reference field="5" count="1" selected="0">
            <x v="0"/>
          </reference>
          <reference field="6" count="1" selected="0">
            <x v="10"/>
          </reference>
          <reference field="7" count="2">
            <x v="47"/>
            <x v="48"/>
          </reference>
        </references>
      </pivotArea>
    </format>
    <format dxfId="754">
      <pivotArea dataOnly="0" labelOnly="1" outline="0" fieldPosition="0">
        <references count="3">
          <reference field="5" count="1" selected="0">
            <x v="0"/>
          </reference>
          <reference field="6" count="1" selected="0">
            <x v="11"/>
          </reference>
          <reference field="7" count="3">
            <x v="49"/>
            <x v="50"/>
            <x v="52"/>
          </reference>
        </references>
      </pivotArea>
    </format>
    <format dxfId="753">
      <pivotArea dataOnly="0" labelOnly="1" outline="0" fieldPosition="0">
        <references count="3">
          <reference field="5" count="1" selected="0">
            <x v="1"/>
          </reference>
          <reference field="6" count="1" selected="0">
            <x v="0"/>
          </reference>
          <reference field="7" count="4">
            <x v="2"/>
            <x v="3"/>
            <x v="4"/>
            <x v="5"/>
          </reference>
        </references>
      </pivotArea>
    </format>
    <format dxfId="752">
      <pivotArea dataOnly="0" labelOnly="1" outline="0" fieldPosition="0">
        <references count="3">
          <reference field="5" count="1" selected="0">
            <x v="1"/>
          </reference>
          <reference field="6" count="1" selected="0">
            <x v="1"/>
          </reference>
          <reference field="7" count="5">
            <x v="5"/>
            <x v="6"/>
            <x v="7"/>
            <x v="8"/>
            <x v="9"/>
          </reference>
        </references>
      </pivotArea>
    </format>
    <format dxfId="751">
      <pivotArea dataOnly="0" labelOnly="1" outline="0" fieldPosition="0">
        <references count="3">
          <reference field="5" count="1" selected="0">
            <x v="1"/>
          </reference>
          <reference field="6" count="1" selected="0">
            <x v="2"/>
          </reference>
          <reference field="7" count="5">
            <x v="10"/>
            <x v="11"/>
            <x v="12"/>
            <x v="13"/>
            <x v="14"/>
          </reference>
        </references>
      </pivotArea>
    </format>
    <format dxfId="750">
      <pivotArea dataOnly="0" labelOnly="1" outline="0" fieldPosition="0">
        <references count="3">
          <reference field="5" count="1" selected="0">
            <x v="1"/>
          </reference>
          <reference field="6" count="1" selected="0">
            <x v="3"/>
          </reference>
          <reference field="7" count="5">
            <x v="14"/>
            <x v="15"/>
            <x v="16"/>
            <x v="17"/>
            <x v="18"/>
          </reference>
        </references>
      </pivotArea>
    </format>
    <format dxfId="749">
      <pivotArea dataOnly="0" labelOnly="1" outline="0" fieldPosition="0">
        <references count="3">
          <reference field="5" count="1" selected="0">
            <x v="1"/>
          </reference>
          <reference field="6" count="1" selected="0">
            <x v="4"/>
          </reference>
          <reference field="7" count="4">
            <x v="19"/>
            <x v="20"/>
            <x v="21"/>
            <x v="22"/>
          </reference>
        </references>
      </pivotArea>
    </format>
    <format dxfId="748">
      <pivotArea dataOnly="0" labelOnly="1" outline="0" fieldPosition="0">
        <references count="3">
          <reference field="5" count="1" selected="0">
            <x v="1"/>
          </reference>
          <reference field="6" count="1" selected="0">
            <x v="5"/>
          </reference>
          <reference field="7" count="5">
            <x v="23"/>
            <x v="24"/>
            <x v="25"/>
            <x v="26"/>
            <x v="27"/>
          </reference>
        </references>
      </pivotArea>
    </format>
    <format dxfId="747">
      <pivotArea dataOnly="0" labelOnly="1" outline="0" fieldPosition="0">
        <references count="3">
          <reference field="5" count="1" selected="0">
            <x v="1"/>
          </reference>
          <reference field="6" count="1" selected="0">
            <x v="6"/>
          </reference>
          <reference field="7" count="5">
            <x v="27"/>
            <x v="28"/>
            <x v="29"/>
            <x v="30"/>
            <x v="31"/>
          </reference>
        </references>
      </pivotArea>
    </format>
    <format dxfId="746">
      <pivotArea dataOnly="0" labelOnly="1" outline="0" fieldPosition="0">
        <references count="3">
          <reference field="5" count="1" selected="0">
            <x v="1"/>
          </reference>
          <reference field="6" count="1" selected="0">
            <x v="7"/>
          </reference>
          <reference field="7" count="5">
            <x v="32"/>
            <x v="33"/>
            <x v="34"/>
            <x v="35"/>
            <x v="36"/>
          </reference>
        </references>
      </pivotArea>
    </format>
    <format dxfId="745">
      <pivotArea dataOnly="0" labelOnly="1" outline="0" fieldPosition="0">
        <references count="3">
          <reference field="5" count="1" selected="0">
            <x v="1"/>
          </reference>
          <reference field="6" count="1" selected="0">
            <x v="8"/>
          </reference>
          <reference field="7" count="4">
            <x v="36"/>
            <x v="37"/>
            <x v="38"/>
            <x v="39"/>
          </reference>
        </references>
      </pivotArea>
    </format>
    <format dxfId="744">
      <pivotArea dataOnly="0" labelOnly="1" outline="0" fieldPosition="0">
        <references count="3">
          <reference field="5" count="1" selected="0">
            <x v="1"/>
          </reference>
          <reference field="6" count="1" selected="0">
            <x v="9"/>
          </reference>
          <reference field="7" count="4">
            <x v="41"/>
            <x v="42"/>
            <x v="43"/>
            <x v="44"/>
          </reference>
        </references>
      </pivotArea>
    </format>
    <format dxfId="743">
      <pivotArea dataOnly="0" labelOnly="1" outline="0" fieldPosition="0">
        <references count="3">
          <reference field="5" count="1" selected="0">
            <x v="1"/>
          </reference>
          <reference field="6" count="1" selected="0">
            <x v="10"/>
          </reference>
          <reference field="7" count="5">
            <x v="45"/>
            <x v="46"/>
            <x v="47"/>
            <x v="48"/>
            <x v="49"/>
          </reference>
        </references>
      </pivotArea>
    </format>
    <format dxfId="742">
      <pivotArea dataOnly="0" labelOnly="1" outline="0" fieldPosition="0">
        <references count="3">
          <reference field="5" count="1" selected="0">
            <x v="1"/>
          </reference>
          <reference field="6" count="1" selected="0">
            <x v="11"/>
          </reference>
          <reference field="7" count="5">
            <x v="49"/>
            <x v="50"/>
            <x v="51"/>
            <x v="52"/>
            <x v="53"/>
          </reference>
        </references>
      </pivotArea>
    </format>
    <format dxfId="741">
      <pivotArea dataOnly="0" labelOnly="1" outline="0" fieldPosition="0">
        <references count="3">
          <reference field="5" count="1" selected="0">
            <x v="2"/>
          </reference>
          <reference field="6" count="1" selected="0">
            <x v="0"/>
          </reference>
          <reference field="7" count="5">
            <x v="1"/>
            <x v="2"/>
            <x v="3"/>
            <x v="4"/>
            <x v="5"/>
          </reference>
        </references>
      </pivotArea>
    </format>
    <format dxfId="740">
      <pivotArea dataOnly="0" labelOnly="1" outline="0" fieldPosition="0">
        <references count="3">
          <reference field="5" count="1" selected="0">
            <x v="2"/>
          </reference>
          <reference field="6" count="1" selected="0">
            <x v="1"/>
          </reference>
          <reference field="7" count="4">
            <x v="6"/>
            <x v="7"/>
            <x v="8"/>
            <x v="9"/>
          </reference>
        </references>
      </pivotArea>
    </format>
    <format dxfId="739">
      <pivotArea dataOnly="0" labelOnly="1" outline="0" fieldPosition="0">
        <references count="3">
          <reference field="5" count="1" selected="0">
            <x v="2"/>
          </reference>
          <reference field="6" count="1" selected="0">
            <x v="2"/>
          </reference>
          <reference field="7" count="5">
            <x v="10"/>
            <x v="11"/>
            <x v="12"/>
            <x v="13"/>
            <x v="14"/>
          </reference>
        </references>
      </pivotArea>
    </format>
    <format dxfId="738">
      <pivotArea dataOnly="0" labelOnly="1" outline="0" fieldPosition="0">
        <references count="3">
          <reference field="5" count="1" selected="0">
            <x v="2"/>
          </reference>
          <reference field="6" count="1" selected="0">
            <x v="3"/>
          </reference>
          <reference field="7" count="5">
            <x v="14"/>
            <x v="15"/>
            <x v="16"/>
            <x v="17"/>
            <x v="18"/>
          </reference>
        </references>
      </pivotArea>
    </format>
    <format dxfId="737">
      <pivotArea dataOnly="0" labelOnly="1" outline="0" fieldPosition="0">
        <references count="3">
          <reference field="5" count="1" selected="0">
            <x v="2"/>
          </reference>
          <reference field="6" count="1" selected="0">
            <x v="4"/>
          </reference>
          <reference field="7" count="5">
            <x v="19"/>
            <x v="20"/>
            <x v="21"/>
            <x v="22"/>
            <x v="23"/>
          </reference>
        </references>
      </pivotArea>
    </format>
    <format dxfId="736">
      <pivotArea dataOnly="0" labelOnly="1" outline="0" fieldPosition="0">
        <references count="3">
          <reference field="5" count="1" selected="0">
            <x v="2"/>
          </reference>
          <reference field="6" count="1" selected="0">
            <x v="5"/>
          </reference>
          <reference field="7" count="5">
            <x v="23"/>
            <x v="24"/>
            <x v="25"/>
            <x v="26"/>
            <x v="27"/>
          </reference>
        </references>
      </pivotArea>
    </format>
    <format dxfId="735">
      <pivotArea dataOnly="0" labelOnly="1" outline="0" fieldPosition="0">
        <references count="3">
          <reference field="5" count="1" selected="0">
            <x v="2"/>
          </reference>
          <reference field="6" count="1" selected="0">
            <x v="6"/>
          </reference>
          <reference field="7" count="5">
            <x v="27"/>
            <x v="28"/>
            <x v="29"/>
            <x v="30"/>
            <x v="31"/>
          </reference>
        </references>
      </pivotArea>
    </format>
    <format dxfId="734">
      <pivotArea dataOnly="0" labelOnly="1" outline="0" fieldPosition="0">
        <references count="3">
          <reference field="5" count="1" selected="0">
            <x v="2"/>
          </reference>
          <reference field="6" count="1" selected="0">
            <x v="7"/>
          </reference>
          <reference field="7" count="5">
            <x v="32"/>
            <x v="33"/>
            <x v="34"/>
            <x v="35"/>
            <x v="36"/>
          </reference>
        </references>
      </pivotArea>
    </format>
    <format dxfId="733">
      <pivotArea dataOnly="0" labelOnly="1" outline="0" fieldPosition="0">
        <references count="3">
          <reference field="5" count="1" selected="0">
            <x v="2"/>
          </reference>
          <reference field="6" count="1" selected="0">
            <x v="8"/>
          </reference>
          <reference field="7" count="5">
            <x v="36"/>
            <x v="37"/>
            <x v="38"/>
            <x v="39"/>
            <x v="40"/>
          </reference>
        </references>
      </pivotArea>
    </format>
    <format dxfId="732">
      <pivotArea dataOnly="0" labelOnly="1" outline="0" fieldPosition="0">
        <references count="3">
          <reference field="5" count="1" selected="0">
            <x v="2"/>
          </reference>
          <reference field="6" count="1" selected="0">
            <x v="9"/>
          </reference>
          <reference field="7" count="5">
            <x v="40"/>
            <x v="41"/>
            <x v="42"/>
            <x v="43"/>
            <x v="44"/>
          </reference>
        </references>
      </pivotArea>
    </format>
    <format dxfId="731">
      <pivotArea dataOnly="0" labelOnly="1" outline="0" fieldPosition="0">
        <references count="3">
          <reference field="5" count="1" selected="0">
            <x v="2"/>
          </reference>
          <reference field="6" count="1" selected="0">
            <x v="10"/>
          </reference>
          <reference field="7" count="5">
            <x v="45"/>
            <x v="46"/>
            <x v="47"/>
            <x v="48"/>
            <x v="49"/>
          </reference>
        </references>
      </pivotArea>
    </format>
    <format dxfId="730">
      <pivotArea dataOnly="0" labelOnly="1" outline="0" fieldPosition="0">
        <references count="3">
          <reference field="5" count="1" selected="0">
            <x v="2"/>
          </reference>
          <reference field="6" count="1" selected="0">
            <x v="11"/>
          </reference>
          <reference field="7" count="5">
            <x v="49"/>
            <x v="50"/>
            <x v="51"/>
            <x v="52"/>
            <x v="53"/>
          </reference>
        </references>
      </pivotArea>
    </format>
    <format dxfId="729">
      <pivotArea dataOnly="0" labelOnly="1" outline="0" fieldPosition="0">
        <references count="3">
          <reference field="5" count="1" selected="0">
            <x v="3"/>
          </reference>
          <reference field="6" count="1" selected="0">
            <x v="0"/>
          </reference>
          <reference field="7" count="4">
            <x v="2"/>
            <x v="3"/>
            <x v="4"/>
            <x v="5"/>
          </reference>
        </references>
      </pivotArea>
    </format>
    <format dxfId="728">
      <pivotArea dataOnly="0" labelOnly="1" outline="0" fieldPosition="0">
        <references count="3">
          <reference field="5" count="1" selected="0">
            <x v="3"/>
          </reference>
          <reference field="6" count="1" selected="0">
            <x v="1"/>
          </reference>
          <reference field="7" count="5">
            <x v="6"/>
            <x v="7"/>
            <x v="8"/>
            <x v="9"/>
            <x v="10"/>
          </reference>
        </references>
      </pivotArea>
    </format>
    <format dxfId="727">
      <pivotArea dataOnly="0" labelOnly="1" outline="0" fieldPosition="0">
        <references count="3">
          <reference field="5" count="1" selected="0">
            <x v="3"/>
          </reference>
          <reference field="6" count="1" selected="0">
            <x v="2"/>
          </reference>
          <reference field="7" count="5">
            <x v="10"/>
            <x v="11"/>
            <x v="12"/>
            <x v="13"/>
            <x v="14"/>
          </reference>
        </references>
      </pivotArea>
    </format>
    <format dxfId="726">
      <pivotArea dataOnly="0" labelOnly="1" outline="0" fieldPosition="0">
        <references count="3">
          <reference field="5" count="1" selected="0">
            <x v="3"/>
          </reference>
          <reference field="6" count="1" selected="0">
            <x v="3"/>
          </reference>
          <reference field="7" count="5">
            <x v="14"/>
            <x v="15"/>
            <x v="16"/>
            <x v="17"/>
            <x v="18"/>
          </reference>
        </references>
      </pivotArea>
    </format>
    <format dxfId="725">
      <pivotArea dataOnly="0" labelOnly="1" outline="0" fieldPosition="0">
        <references count="3">
          <reference field="5" count="1" selected="0">
            <x v="3"/>
          </reference>
          <reference field="6" count="1" selected="0">
            <x v="4"/>
          </reference>
          <reference field="7" count="5">
            <x v="19"/>
            <x v="20"/>
            <x v="21"/>
            <x v="22"/>
            <x v="23"/>
          </reference>
        </references>
      </pivotArea>
    </format>
    <format dxfId="724">
      <pivotArea dataOnly="0" labelOnly="1" outline="0" fieldPosition="0">
        <references count="3">
          <reference field="5" count="1" selected="0">
            <x v="3"/>
          </reference>
          <reference field="6" count="1" selected="0">
            <x v="5"/>
          </reference>
          <reference field="7" count="2">
            <x v="23"/>
            <x v="24"/>
          </reference>
        </references>
      </pivotArea>
    </format>
    <format dxfId="723">
      <pivotArea dataOnly="0" labelOnly="1" outline="0" fieldPosition="0">
        <references count="3">
          <reference field="5" count="1" selected="0">
            <x v="4"/>
          </reference>
          <reference field="6" count="1" selected="0">
            <x v="12"/>
          </reference>
          <reference field="7" count="1">
            <x v="55"/>
          </reference>
        </references>
      </pivotArea>
    </format>
    <format dxfId="722">
      <pivotArea dataOnly="0" labelOnly="1" outline="0" fieldPosition="0">
        <references count="3">
          <reference field="5" count="1" selected="0">
            <x v="6"/>
          </reference>
          <reference field="6" count="1" selected="0">
            <x v="13"/>
          </reference>
          <reference field="7" count="1">
            <x v="54"/>
          </reference>
        </references>
      </pivotArea>
    </format>
    <format dxfId="7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피벗 테이블5" cacheId="22" applyNumberFormats="0" applyBorderFormats="0" applyFontFormats="0" applyPatternFormats="0" applyAlignmentFormats="0" applyWidthHeightFormats="1" dataCaption="값" updatedVersion="6" minRefreshableVersion="3" useAutoFormatting="1" itemPrintTitles="1" createdVersion="6" indent="0" compact="0" outline="1" outlineData="1" compactData="0" multipleFieldFilters="0" chartFormat="1">
  <location ref="A20:F67" firstHeaderRow="1" firstDataRow="1" firstDataCol="5"/>
  <pivotFields count="22">
    <pivotField compact="0" subtotalTop="0" showAll="0">
      <extLst>
        <ext xmlns:x14="http://schemas.microsoft.com/office/spreadsheetml/2009/9/main" uri="{2946ED86-A175-432a-8AC1-64E0C546D7DE}">
          <x14:pivotField fillDownLabels="1"/>
        </ext>
      </extLst>
    </pivotField>
    <pivotField axis="axisRow" dataField="1" compact="0" subtotalTop="0" showAll="0">
      <items count="3968">
        <item x="170"/>
        <item x="2784"/>
        <item x="2729"/>
        <item x="254"/>
        <item x="3051"/>
        <item x="169"/>
        <item x="2873"/>
        <item x="2870"/>
        <item x="2872"/>
        <item x="1631"/>
        <item x="1612"/>
        <item x="1604"/>
        <item x="1754"/>
        <item x="1618"/>
        <item x="2272"/>
        <item x="2273"/>
        <item x="2192"/>
        <item x="1625"/>
        <item x="1711"/>
        <item x="1626"/>
        <item x="1708"/>
        <item x="1715"/>
        <item x="1603"/>
        <item x="1616"/>
        <item x="1716"/>
        <item x="1619"/>
        <item x="1921"/>
        <item x="2115"/>
        <item x="2118"/>
        <item x="2114"/>
        <item x="1241"/>
        <item x="1563"/>
        <item x="1560"/>
        <item x="1556"/>
        <item x="1559"/>
        <item x="2241"/>
        <item x="1558"/>
        <item x="1561"/>
        <item x="2186"/>
        <item x="2281"/>
        <item x="1564"/>
        <item x="1567"/>
        <item x="1566"/>
        <item x="1240"/>
        <item x="1242"/>
        <item x="1565"/>
        <item x="1562"/>
        <item x="1483"/>
        <item x="2187"/>
        <item x="1557"/>
        <item x="2356"/>
        <item x="1884"/>
        <item x="1936"/>
        <item x="815"/>
        <item x="3319"/>
        <item x="2644"/>
        <item x="1065"/>
        <item x="1427"/>
        <item x="2825"/>
        <item x="2178"/>
        <item x="1310"/>
        <item x="3292"/>
        <item x="3332"/>
        <item x="1097"/>
        <item x="1098"/>
        <item x="2044"/>
        <item x="3027"/>
        <item x="1860"/>
        <item x="2381"/>
        <item x="2456"/>
        <item x="2102"/>
        <item x="1095"/>
        <item x="1109"/>
        <item x="1300"/>
        <item x="1108"/>
        <item x="2669"/>
        <item x="3113"/>
        <item x="3116"/>
        <item x="1646"/>
        <item x="2580"/>
        <item x="2294"/>
        <item x="2566"/>
        <item x="3167"/>
        <item x="2816"/>
        <item x="1734"/>
        <item x="2028"/>
        <item x="2550"/>
        <item x="2589"/>
        <item x="3231"/>
        <item x="2553"/>
        <item x="2291"/>
        <item x="2022"/>
        <item x="3016"/>
        <item x="3168"/>
        <item x="1686"/>
        <item x="1106"/>
        <item x="2768"/>
        <item x="2343"/>
        <item x="1115"/>
        <item x="1110"/>
        <item x="1103"/>
        <item x="1301"/>
        <item x="2762"/>
        <item x="1693"/>
        <item x="2305"/>
        <item x="2306"/>
        <item x="2181"/>
        <item x="2525"/>
        <item x="2048"/>
        <item x="1647"/>
        <item x="2237"/>
        <item x="2355"/>
        <item x="1815"/>
        <item x="2526"/>
        <item x="2047"/>
        <item x="2383"/>
        <item x="2307"/>
        <item x="2049"/>
        <item x="2491"/>
        <item x="2412"/>
        <item x="2050"/>
        <item x="2413"/>
        <item x="2844"/>
        <item x="2180"/>
        <item x="1817"/>
        <item x="2710"/>
        <item x="2842"/>
        <item x="3040"/>
        <item x="2843"/>
        <item x="2676"/>
        <item x="2948"/>
        <item x="1743"/>
        <item x="1744"/>
        <item x="3039"/>
        <item x="1742"/>
        <item x="2260"/>
        <item x="2304"/>
        <item x="2459"/>
        <item x="2236"/>
        <item x="1816"/>
        <item x="1864"/>
        <item x="2826"/>
        <item x="2460"/>
        <item x="1863"/>
        <item x="2384"/>
        <item x="2458"/>
        <item x="2261"/>
        <item x="2238"/>
        <item x="2110"/>
        <item x="2111"/>
        <item x="2262"/>
        <item x="3203"/>
        <item x="2635"/>
        <item x="2953"/>
        <item x="3103"/>
        <item x="2823"/>
        <item x="1417"/>
        <item x="3198"/>
        <item x="3170"/>
        <item x="3301"/>
        <item x="1200"/>
        <item x="1253"/>
        <item x="1413"/>
        <item x="1910"/>
        <item x="1303"/>
        <item x="1251"/>
        <item x="1199"/>
        <item x="1092"/>
        <item x="1309"/>
        <item x="2567"/>
        <item x="2563"/>
        <item x="2595"/>
        <item x="2709"/>
        <item x="2561"/>
        <item x="2560"/>
        <item x="2570"/>
        <item x="2594"/>
        <item x="1104"/>
        <item x="1105"/>
        <item x="1100"/>
        <item x="1091"/>
        <item x="1250"/>
        <item x="1305"/>
        <item x="1306"/>
        <item x="1197"/>
        <item x="2016"/>
        <item x="3333"/>
        <item x="3334"/>
        <item x="2752"/>
        <item x="3108"/>
        <item x="3291"/>
        <item x="3036"/>
        <item x="1638"/>
        <item x="2446"/>
        <item x="3035"/>
        <item x="2347"/>
        <item x="1358"/>
        <item x="3012"/>
        <item x="3197"/>
        <item x="3289"/>
        <item x="1854"/>
        <item x="1853"/>
        <item x="1857"/>
        <item x="3014"/>
        <item x="2830"/>
        <item x="3232"/>
        <item x="3072"/>
        <item x="2162"/>
        <item x="3296"/>
        <item x="3110"/>
        <item x="3011"/>
        <item x="3069"/>
        <item x="3123"/>
        <item x="2346"/>
        <item x="1423"/>
        <item x="2936"/>
        <item x="3172"/>
        <item x="3324"/>
        <item x="3326"/>
        <item x="3320"/>
        <item x="3264"/>
        <item x="1094"/>
        <item x="1114"/>
        <item x="3025"/>
        <item x="1733"/>
        <item x="1805"/>
        <item x="1810"/>
        <item x="3033"/>
        <item x="3293"/>
        <item x="1414"/>
        <item x="2511"/>
        <item x="2943"/>
        <item x="2662"/>
        <item x="2637"/>
        <item x="2749"/>
        <item x="2774"/>
        <item x="2940"/>
        <item x="1807"/>
        <item x="3037"/>
        <item x="2094"/>
        <item x="3010"/>
        <item x="2878"/>
        <item x="3122"/>
        <item x="1855"/>
        <item x="2296"/>
        <item x="3017"/>
        <item x="2765"/>
        <item x="3066"/>
        <item x="1736"/>
        <item x="1683"/>
        <item x="2257"/>
        <item x="3139"/>
        <item x="1355"/>
        <item x="2949"/>
        <item x="3227"/>
        <item x="2512"/>
        <item x="2450"/>
        <item x="2026"/>
        <item x="3023"/>
        <item x="2764"/>
        <item x="1424"/>
        <item x="1299"/>
        <item x="1356"/>
        <item x="2829"/>
        <item x="1479"/>
        <item x="3073"/>
        <item x="2487"/>
        <item x="2517"/>
        <item x="1595"/>
        <item x="2583"/>
        <item x="2019"/>
        <item x="2750"/>
        <item x="2097"/>
        <item x="2165"/>
        <item x="2588"/>
        <item x="1357"/>
        <item x="2483"/>
        <item x="2091"/>
        <item x="1806"/>
        <item x="1811"/>
        <item x="2551"/>
        <item x="1642"/>
        <item x="1641"/>
        <item x="1113"/>
        <item x="1102"/>
        <item x="1112"/>
        <item x="3262"/>
        <item x="2222"/>
        <item x="1732"/>
        <item x="1731"/>
        <item x="2700"/>
        <item x="2404"/>
        <item x="3202"/>
        <item x="3173"/>
        <item x="2164"/>
        <item x="2032"/>
        <item x="2935"/>
        <item x="2664"/>
        <item x="1412"/>
        <item x="2697"/>
        <item x="2957"/>
        <item x="3018"/>
        <item x="3107"/>
        <item x="2230"/>
        <item x="2020"/>
        <item x="3104"/>
        <item x="1852"/>
        <item x="2880"/>
        <item x="2581"/>
        <item x="2295"/>
        <item x="2518"/>
        <item x="2481"/>
        <item x="2556"/>
        <item x="2449"/>
        <item x="1851"/>
        <item x="3325"/>
        <item x="3323"/>
        <item x="1644"/>
        <item x="3321"/>
        <item x="3267"/>
        <item x="3038"/>
        <item x="3120"/>
        <item x="2828"/>
        <item x="1911"/>
        <item x="1419"/>
        <item x="1958"/>
        <item x="2376"/>
        <item x="2554"/>
        <item x="2538"/>
        <item x="2167"/>
        <item x="1912"/>
        <item x="2099"/>
        <item x="3032"/>
        <item x="2748"/>
        <item x="2163"/>
        <item x="1597"/>
        <item x="2827"/>
        <item x="1592"/>
        <item x="2552"/>
        <item x="2379"/>
        <item x="2452"/>
        <item x="2451"/>
        <item x="2342"/>
        <item x="1809"/>
        <item x="2699"/>
        <item x="2292"/>
        <item x="1594"/>
        <item x="2766"/>
        <item x="2289"/>
        <item x="1593"/>
        <item x="2706"/>
        <item x="2942"/>
        <item x="2092"/>
        <item x="2023"/>
        <item x="2034"/>
        <item x="2231"/>
        <item x="2348"/>
        <item x="2484"/>
        <item x="2557"/>
        <item x="2585"/>
        <item x="2578"/>
        <item x="1477"/>
        <item x="2670"/>
        <item x="3138"/>
        <item x="3020"/>
        <item x="1801"/>
        <item x="3074"/>
        <item x="3297"/>
        <item x="2256"/>
        <item x="3112"/>
        <item x="2875"/>
        <item x="2584"/>
        <item x="2258"/>
        <item x="3031"/>
        <item x="2516"/>
        <item x="2227"/>
        <item x="2758"/>
        <item x="3169"/>
        <item x="2702"/>
        <item x="2814"/>
        <item x="3067"/>
        <item x="2633"/>
        <item x="3141"/>
        <item x="3024"/>
        <item x="3013"/>
        <item x="2663"/>
        <item x="2934"/>
        <item x="2938"/>
        <item x="3142"/>
        <item x="1953"/>
        <item x="1596"/>
        <item x="3124"/>
        <item x="3200"/>
        <item x="2537"/>
        <item x="1913"/>
        <item x="2166"/>
        <item x="2169"/>
        <item x="2881"/>
        <item x="2879"/>
        <item x="2255"/>
        <item x="1418"/>
        <item x="2288"/>
        <item x="2293"/>
        <item x="2298"/>
        <item x="2344"/>
        <item x="2406"/>
        <item x="1956"/>
        <item x="2405"/>
        <item x="2958"/>
        <item x="3070"/>
        <item x="2756"/>
        <item x="3294"/>
        <item x="2944"/>
        <item x="2939"/>
        <item x="2876"/>
        <item x="1800"/>
        <item x="2229"/>
        <item x="1859"/>
        <item x="1684"/>
        <item x="1643"/>
        <item x="1687"/>
        <item x="3327"/>
        <item x="3258"/>
        <item x="3263"/>
        <item x="3322"/>
        <item x="3260"/>
        <item x="3266"/>
        <item x="3268"/>
        <item x="3115"/>
        <item x="2090"/>
        <item x="2100"/>
        <item x="2223"/>
        <item x="1416"/>
        <item x="2954"/>
        <item x="2955"/>
        <item x="2772"/>
        <item x="3171"/>
        <item x="2950"/>
        <item x="2754"/>
        <item x="2634"/>
        <item x="2445"/>
        <item x="2933"/>
        <item x="3290"/>
        <item x="1808"/>
        <item x="2587"/>
        <item x="3119"/>
        <item x="2698"/>
        <item x="2093"/>
        <item x="3021"/>
        <item x="2636"/>
        <item x="2820"/>
        <item x="3230"/>
        <item x="2513"/>
        <item x="1738"/>
        <item x="2667"/>
        <item x="2874"/>
        <item x="2586"/>
        <item x="2821"/>
        <item x="3068"/>
        <item x="2941"/>
        <item x="1957"/>
        <item x="2747"/>
        <item x="2403"/>
        <item x="2482"/>
        <item x="2225"/>
        <item x="2590"/>
        <item x="1420"/>
        <item x="1475"/>
        <item x="2161"/>
        <item x="2168"/>
        <item x="1360"/>
        <item x="1802"/>
        <item x="3143"/>
        <item x="2380"/>
        <item x="1359"/>
        <item x="2221"/>
        <item x="2027"/>
        <item x="3109"/>
        <item x="1954"/>
        <item x="2811"/>
        <item x="2704"/>
        <item x="3034"/>
        <item x="3229"/>
        <item x="2753"/>
        <item x="2639"/>
        <item x="2582"/>
        <item x="1803"/>
        <item x="2453"/>
        <item x="3118"/>
        <item x="2017"/>
        <item x="2833"/>
        <item x="3201"/>
        <item x="2638"/>
        <item x="2937"/>
        <item x="2932"/>
        <item x="2751"/>
        <item x="2767"/>
        <item x="2810"/>
        <item x="2755"/>
        <item x="2822"/>
        <item x="2831"/>
        <item x="2579"/>
        <item x="1804"/>
        <item x="2447"/>
        <item x="2095"/>
        <item x="2770"/>
        <item x="2769"/>
        <item x="2025"/>
        <item x="2290"/>
        <item x="2035"/>
        <item x="2224"/>
        <item x="2763"/>
        <item x="2832"/>
        <item x="3121"/>
        <item x="3226"/>
        <item x="2817"/>
        <item x="2773"/>
        <item x="2033"/>
        <item x="2287"/>
        <item x="2254"/>
        <item x="2819"/>
        <item x="2824"/>
        <item x="3295"/>
        <item x="2448"/>
        <item x="3106"/>
        <item x="2514"/>
        <item x="3117"/>
        <item x="3015"/>
        <item x="3228"/>
        <item x="2696"/>
        <item x="1909"/>
        <item x="2812"/>
        <item x="1858"/>
        <item x="2259"/>
        <item x="2515"/>
        <item x="2757"/>
        <item x="1856"/>
        <item x="1850"/>
        <item x="1645"/>
        <item x="3329"/>
        <item x="1361"/>
        <item x="1685"/>
        <item x="3328"/>
        <item x="3261"/>
        <item x="3259"/>
        <item x="3269"/>
        <item x="3204"/>
        <item x="1737"/>
        <item x="2021"/>
        <item x="1959"/>
        <item x="2378"/>
        <item x="2377"/>
        <item x="2297"/>
        <item x="1639"/>
        <item x="1258"/>
        <item x="2024"/>
        <item x="2030"/>
        <item x="2029"/>
        <item x="2632"/>
        <item x="3137"/>
        <item x="2959"/>
        <item x="2665"/>
        <item x="2485"/>
        <item x="2877"/>
        <item x="3030"/>
        <item x="2668"/>
        <item x="1735"/>
        <item x="2771"/>
        <item x="3019"/>
        <item x="2226"/>
        <item x="1415"/>
        <item x="1478"/>
        <item x="1640"/>
        <item x="1116"/>
        <item x="1101"/>
        <item x="1201"/>
        <item x="1252"/>
        <item x="1111"/>
        <item x="1255"/>
        <item x="1302"/>
        <item x="1254"/>
        <item x="1304"/>
        <item x="1307"/>
        <item x="1198"/>
        <item x="2098"/>
        <item x="3105"/>
        <item x="2031"/>
        <item x="2836"/>
        <item x="2228"/>
        <item x="1482"/>
        <item x="3331"/>
        <item x="1601"/>
        <item x="2176"/>
        <item x="2038"/>
        <item x="2106"/>
        <item x="2965"/>
        <item x="1203"/>
        <item x="1117"/>
        <item x="1206"/>
        <item x="2046"/>
        <item x="2569"/>
        <item x="1363"/>
        <item x="1599"/>
        <item x="1205"/>
        <item x="1362"/>
        <item x="1119"/>
        <item x="1202"/>
        <item x="1481"/>
        <item x="1476"/>
        <item x="1204"/>
        <item x="1480"/>
        <item x="1426"/>
        <item x="1312"/>
        <item x="2885"/>
        <item x="2884"/>
        <item x="2886"/>
        <item x="2760"/>
        <item x="2961"/>
        <item x="2562"/>
        <item x="3270"/>
        <item x="3076"/>
        <item x="2964"/>
        <item x="2410"/>
        <item x="2947"/>
        <item x="2775"/>
        <item x="2672"/>
        <item x="2411"/>
        <item x="2264"/>
        <item x="3299"/>
        <item x="2036"/>
        <item x="2838"/>
        <item x="1963"/>
        <item x="2267"/>
        <item x="2455"/>
        <item x="2303"/>
        <item x="2037"/>
        <item x="2045"/>
        <item x="2490"/>
        <item x="2353"/>
        <item x="3077"/>
        <item x="2565"/>
        <item x="2596"/>
        <item x="2352"/>
        <item x="2759"/>
        <item x="2945"/>
        <item x="2839"/>
        <item x="2101"/>
        <item x="2233"/>
        <item x="2108"/>
        <item x="2559"/>
        <item x="2523"/>
        <item x="2109"/>
        <item x="2540"/>
        <item x="2408"/>
        <item x="2107"/>
        <item x="1964"/>
        <item x="2173"/>
        <item x="2043"/>
        <item x="2105"/>
        <item x="2522"/>
        <item x="1648"/>
        <item x="2171"/>
        <item x="3300"/>
        <item x="2175"/>
        <item x="2172"/>
        <item x="3298"/>
        <item x="3022"/>
        <item x="2675"/>
        <item x="2776"/>
        <item x="3075"/>
        <item x="2707"/>
        <item x="3235"/>
        <item x="2457"/>
        <item x="2519"/>
        <item x="2962"/>
        <item x="3145"/>
        <item x="2960"/>
        <item x="1861"/>
        <item x="2409"/>
        <item x="2671"/>
        <item x="2232"/>
        <item x="1961"/>
        <item x="3026"/>
        <item x="2593"/>
        <item x="2263"/>
        <item x="2042"/>
        <item x="1650"/>
        <item x="1690"/>
        <item x="1739"/>
        <item x="2883"/>
        <item x="2841"/>
        <item x="2234"/>
        <item x="2541"/>
        <item x="2454"/>
        <item x="1741"/>
        <item x="2351"/>
        <item x="2882"/>
        <item x="2349"/>
        <item x="2041"/>
        <item x="2837"/>
        <item x="2103"/>
        <item x="2840"/>
        <item x="2946"/>
        <item x="1813"/>
        <item x="1862"/>
        <item x="2039"/>
        <item x="3207"/>
        <item x="2382"/>
        <item x="2963"/>
        <item x="2104"/>
        <item x="1914"/>
        <item x="2177"/>
        <item x="1688"/>
        <item x="1692"/>
        <item x="1691"/>
        <item x="2564"/>
        <item x="2488"/>
        <item x="1915"/>
        <item x="3206"/>
        <item x="3233"/>
        <item x="3140"/>
        <item x="1313"/>
        <item x="1311"/>
        <item x="1955"/>
        <item x="2952"/>
        <item x="3071"/>
        <item x="2345"/>
        <item x="2951"/>
        <item x="2956"/>
        <item x="2813"/>
        <item x="3234"/>
        <item x="3111"/>
        <item x="2701"/>
        <item x="1682"/>
        <item x="1960"/>
        <item x="2666"/>
        <item x="3199"/>
        <item x="2815"/>
        <item x="2705"/>
        <item x="2407"/>
        <item x="2818"/>
        <item x="3265"/>
        <item x="2703"/>
        <item x="1099"/>
        <item x="1308"/>
        <item x="1740"/>
        <item x="1257"/>
        <item x="2834"/>
        <item x="1096"/>
        <item x="1314"/>
        <item x="1093"/>
        <item x="3144"/>
        <item x="3330"/>
        <item x="1814"/>
        <item x="1649"/>
        <item x="2354"/>
        <item x="2674"/>
        <item x="2592"/>
        <item x="2591"/>
        <item x="2301"/>
        <item x="2265"/>
        <item x="2597"/>
        <item x="2489"/>
        <item x="2302"/>
        <item x="2300"/>
        <item x="2558"/>
        <item x="2524"/>
        <item x="2598"/>
        <item x="2640"/>
        <item x="2539"/>
        <item x="2350"/>
        <item x="2708"/>
        <item x="1694"/>
        <item x="2711"/>
        <item x="2174"/>
        <item x="1425"/>
        <item x="1598"/>
        <item x="2761"/>
        <item x="1256"/>
        <item x="2835"/>
        <item x="1600"/>
        <item x="1962"/>
        <item x="3205"/>
        <item x="3236"/>
        <item x="2486"/>
        <item x="2018"/>
        <item x="2040"/>
        <item x="2179"/>
        <item x="2673"/>
        <item x="1651"/>
        <item x="2521"/>
        <item x="2520"/>
        <item x="2235"/>
        <item x="2299"/>
        <item x="1812"/>
        <item x="3114"/>
        <item x="1689"/>
        <item x="2266"/>
        <item x="2170"/>
        <item x="183"/>
        <item x="3078"/>
        <item x="3028"/>
        <item x="3029"/>
        <item x="2096"/>
        <item x="2555"/>
        <item x="1107"/>
        <item x="2733"/>
        <item x="3002"/>
        <item x="2802"/>
        <item x="2804"/>
        <item x="2803"/>
        <item x="212"/>
        <item x="574"/>
        <item x="1981"/>
        <item x="304"/>
        <item x="861"/>
        <item x="1263"/>
        <item x="1261"/>
        <item x="478"/>
        <item x="2429"/>
        <item x="1378"/>
        <item x="1208"/>
        <item x="2678"/>
        <item x="3046"/>
        <item x="1474"/>
        <item x="1085"/>
        <item x="892"/>
        <item x="944"/>
        <item x="1374"/>
        <item x="1591"/>
        <item x="1156"/>
        <item x="2798"/>
        <item x="340"/>
        <item x="1748"/>
        <item x="307"/>
        <item x="1750"/>
        <item x="408"/>
        <item x="409"/>
        <item x="976"/>
        <item x="507"/>
        <item x="599"/>
        <item x="3283"/>
        <item x="509"/>
        <item x="3058"/>
        <item x="2087"/>
        <item x="3250"/>
        <item x="3315"/>
        <item x="736"/>
        <item x="3346"/>
        <item x="3340"/>
        <item x="546"/>
        <item x="651"/>
        <item x="1698"/>
        <item x="2416"/>
        <item x="1668"/>
        <item x="1669"/>
        <item x="1660"/>
        <item x="1659"/>
        <item x="1663"/>
        <item x="2492"/>
        <item x="2981"/>
        <item x="2988"/>
        <item x="3309"/>
        <item x="2427"/>
        <item x="1128"/>
        <item x="2467"/>
        <item x="400"/>
        <item x="397"/>
        <item x="2363"/>
        <item x="412"/>
        <item x="479"/>
        <item x="922"/>
        <item x="2362"/>
        <item x="2433"/>
        <item x="1788"/>
        <item x="1783"/>
        <item x="3312"/>
        <item x="2191"/>
        <item x="1224"/>
        <item x="1225"/>
        <item x="2312"/>
        <item x="1451"/>
        <item x="1758"/>
        <item x="1387"/>
        <item x="3150"/>
        <item x="3149"/>
        <item x="1491"/>
        <item x="2130"/>
        <item x="2622"/>
        <item x="42"/>
        <item x="945"/>
        <item x="2085"/>
        <item x="165"/>
        <item x="534"/>
        <item x="3257"/>
        <item x="3359"/>
        <item x="2860"/>
        <item x="3148"/>
        <item x="551"/>
        <item x="552"/>
        <item x="758"/>
        <item x="57"/>
        <item x="2387"/>
        <item x="358"/>
        <item x="2388"/>
        <item x="926"/>
        <item x="2386"/>
        <item x="2390"/>
        <item x="2785"/>
        <item x="157"/>
        <item x="444"/>
        <item x="160"/>
        <item x="161"/>
        <item x="182"/>
        <item x="209"/>
        <item x="760"/>
        <item x="174"/>
        <item x="21"/>
        <item x="175"/>
        <item x="33"/>
        <item x="2501"/>
        <item x="1617"/>
        <item x="494"/>
        <item x="20"/>
        <item x="1506"/>
        <item x="2084"/>
        <item x="359"/>
        <item x="37"/>
        <item x="2015"/>
        <item x="612"/>
        <item x="154"/>
        <item x="578"/>
        <item x="216"/>
        <item x="201"/>
        <item x="2986"/>
        <item x="402"/>
        <item x="2899"/>
        <item x="617"/>
        <item x="46"/>
        <item x="1437"/>
        <item x="173"/>
        <item x="483"/>
        <item x="1847"/>
        <item x="3209"/>
        <item x="2534"/>
        <item x="1891"/>
        <item x="1777"/>
        <item x="2008"/>
        <item x="1083"/>
        <item x="1724"/>
        <item x="2510"/>
        <item x="1951"/>
        <item x="1079"/>
        <item x="1038"/>
        <item x="1143"/>
        <item x="997"/>
        <item x="1080"/>
        <item x="1440"/>
        <item x="2212"/>
        <item x="1275"/>
        <item x="969"/>
        <item x="1089"/>
        <item x="3208"/>
        <item x="3064"/>
        <item x="2777"/>
        <item x="2478"/>
        <item x="1149"/>
        <item x="877"/>
        <item x="1846"/>
        <item x="2335"/>
        <item x="3181"/>
        <item x="903"/>
        <item x="1575"/>
        <item x="2248"/>
        <item x="1465"/>
        <item x="2310"/>
        <item x="1946"/>
        <item x="1082"/>
        <item x="3210"/>
        <item x="558"/>
        <item x="1271"/>
        <item x="1039"/>
        <item x="1288"/>
        <item x="1145"/>
        <item x="994"/>
        <item x="1088"/>
        <item x="1078"/>
        <item x="993"/>
        <item x="992"/>
        <item x="1181"/>
        <item x="1003"/>
        <item x="178"/>
        <item x="889"/>
        <item x="2606"/>
        <item x="2057"/>
        <item x="252"/>
        <item x="235"/>
        <item x="267"/>
        <item x="263"/>
        <item x="341"/>
        <item x="217"/>
        <item x="382"/>
        <item x="469"/>
        <item x="300"/>
        <item x="329"/>
        <item x="850"/>
        <item x="123"/>
        <item x="484"/>
        <item x="513"/>
        <item x="162"/>
        <item x="533"/>
        <item x="2426"/>
        <item x="71"/>
        <item x="461"/>
        <item x="139"/>
        <item x="2505"/>
        <item x="471"/>
        <item x="467"/>
        <item x="456"/>
        <item x="770"/>
        <item x="974"/>
        <item x="1290"/>
        <item x="1226"/>
        <item x="1248"/>
        <item x="1782"/>
        <item x="1820"/>
        <item x="565"/>
        <item x="2642"/>
        <item x="821"/>
        <item x="2329"/>
        <item x="24"/>
        <item x="1886"/>
        <item x="1623"/>
        <item x="1496"/>
        <item x="146"/>
        <item x="1764"/>
        <item x="1771"/>
        <item x="1493"/>
        <item x="1507"/>
        <item x="1494"/>
        <item x="1508"/>
        <item x="1746"/>
        <item x="1624"/>
        <item x="1497"/>
        <item x="1885"/>
        <item x="1766"/>
        <item x="1770"/>
        <item x="1765"/>
        <item x="1887"/>
        <item x="1888"/>
        <item x="1924"/>
        <item x="1787"/>
        <item x="1759"/>
        <item x="1918"/>
        <item x="1120"/>
        <item x="685"/>
        <item x="1590"/>
        <item x="425"/>
        <item x="842"/>
        <item x="1430"/>
        <item x="1329"/>
        <item x="1326"/>
        <item x="1767"/>
        <item x="1513"/>
        <item x="1408"/>
        <item x="1445"/>
        <item x="1449"/>
        <item x="1399"/>
        <item x="1404"/>
        <item x="1409"/>
        <item x="1542"/>
        <item x="1407"/>
        <item x="1398"/>
        <item x="1518"/>
        <item x="1501"/>
        <item x="1429"/>
        <item x="1495"/>
        <item x="1874"/>
        <item x="843"/>
        <item x="1879"/>
        <item x="1323"/>
        <item x="1330"/>
        <item x="1331"/>
        <item x="404"/>
        <item x="1757"/>
        <item x="1503"/>
        <item x="1502"/>
        <item x="1453"/>
        <item x="1444"/>
        <item x="1455"/>
        <item x="1454"/>
        <item x="1400"/>
        <item x="1875"/>
        <item x="1769"/>
        <item x="468"/>
        <item x="1324"/>
        <item x="1325"/>
        <item x="1516"/>
        <item x="1512"/>
        <item x="1514"/>
        <item x="1515"/>
        <item x="1446"/>
        <item x="1403"/>
        <item x="1395"/>
        <item x="1500"/>
        <item x="1382"/>
        <item x="1873"/>
        <item x="1517"/>
        <item x="1768"/>
        <item x="1335"/>
        <item x="1334"/>
        <item x="1333"/>
        <item x="373"/>
        <item x="374"/>
        <item x="1504"/>
        <item x="1337"/>
        <item x="1505"/>
        <item x="1443"/>
        <item x="1394"/>
        <item x="1381"/>
        <item x="1876"/>
        <item x="346"/>
        <item x="466"/>
        <item x="2503"/>
        <item x="438"/>
        <item x="437"/>
        <item x="1673"/>
        <item x="1636"/>
        <item x="1536"/>
        <item x="1842"/>
        <item x="2155"/>
        <item x="2309"/>
        <item x="119"/>
        <item x="544"/>
        <item x="940"/>
        <item x="1121"/>
        <item x="1345"/>
        <item x="1179"/>
        <item x="1388"/>
        <item x="970"/>
        <item x="738"/>
        <item x="227"/>
        <item x="388"/>
        <item x="423"/>
        <item x="232"/>
        <item x="231"/>
        <item x="2608"/>
        <item x="2600"/>
        <item x="29"/>
        <item x="109"/>
        <item x="1376"/>
        <item x="667"/>
        <item x="985"/>
        <item x="587"/>
        <item x="586"/>
        <item x="2315"/>
        <item x="577"/>
        <item x="666"/>
        <item x="1160"/>
        <item x="426"/>
        <item x="237"/>
        <item x="912"/>
        <item x="909"/>
        <item x="1526"/>
        <item x="943"/>
        <item x="384"/>
        <item x="1379"/>
        <item x="290"/>
        <item x="455"/>
        <item x="827"/>
        <item x="1713"/>
        <item x="3056"/>
        <item x="1922"/>
        <item x="1717"/>
        <item x="1745"/>
        <item x="1278"/>
        <item x="2138"/>
        <item x="19"/>
        <item x="1822"/>
        <item x="1123"/>
        <item x="820"/>
        <item x="780"/>
        <item x="1364"/>
        <item x="2082"/>
        <item x="1699"/>
        <item x="1235"/>
        <item x="730"/>
        <item x="3132"/>
        <item x="2156"/>
        <item x="2205"/>
        <item x="971"/>
        <item x="816"/>
        <item x="474"/>
        <item x="847"/>
        <item x="846"/>
        <item x="1707"/>
        <item x="70"/>
        <item x="2727"/>
        <item x="535"/>
        <item x="331"/>
        <item x="641"/>
        <item x="387"/>
        <item x="211"/>
        <item x="1666"/>
        <item x="590"/>
        <item x="1704"/>
        <item x="2195"/>
        <item x="1665"/>
        <item x="3128"/>
        <item x="1703"/>
        <item x="1662"/>
        <item x="210"/>
        <item x="7"/>
        <item x="1753"/>
        <item x="845"/>
        <item x="853"/>
        <item x="545"/>
        <item x="1890"/>
        <item x="743"/>
        <item x="2324"/>
        <item x="1756"/>
        <item x="451"/>
        <item x="2432"/>
        <item x="1916"/>
        <item x="1763"/>
        <item x="1697"/>
        <item x="403"/>
        <item x="2658"/>
        <item x="895"/>
        <item x="790"/>
        <item x="3279"/>
        <item x="1930"/>
        <item x="2721"/>
        <item x="1940"/>
        <item x="2002"/>
        <item x="1989"/>
        <item x="2968"/>
        <item x="1174"/>
        <item x="2845"/>
        <item x="3182"/>
        <item x="3336"/>
        <item x="2117"/>
        <item x="1834"/>
        <item x="1975"/>
        <item x="2126"/>
        <item x="1967"/>
        <item x="1929"/>
        <item x="844"/>
        <item x="1017"/>
        <item x="1452"/>
        <item x="1167"/>
        <item x="1239"/>
        <item x="213"/>
        <item x="214"/>
        <item x="179"/>
        <item x="405"/>
        <item x="2543"/>
        <item x="2129"/>
        <item x="982"/>
        <item x="14"/>
        <item x="253"/>
        <item x="984"/>
        <item x="1937"/>
        <item x="1938"/>
        <item x="983"/>
        <item x="52"/>
        <item x="955"/>
        <item x="11"/>
        <item x="12"/>
        <item x="13"/>
        <item x="101"/>
        <item x="3147"/>
        <item x="3256"/>
        <item x="1432"/>
        <item x="1935"/>
        <item x="1931"/>
        <item x="1889"/>
        <item x="1441"/>
        <item x="1883"/>
        <item x="2417"/>
        <item x="978"/>
        <item x="921"/>
        <item x="796"/>
        <item x="732"/>
        <item x="508"/>
        <item x="733"/>
        <item x="504"/>
        <item x="2494"/>
        <item x="54"/>
        <item x="56"/>
        <item x="137"/>
        <item x="257"/>
        <item x="136"/>
        <item x="1033"/>
        <item x="536"/>
        <item x="829"/>
        <item x="734"/>
        <item x="95"/>
        <item x="1458"/>
        <item x="1828"/>
        <item x="3286"/>
        <item x="1762"/>
        <item x="218"/>
        <item x="55"/>
        <item x="289"/>
        <item x="2327"/>
        <item x="555"/>
        <item x="249"/>
        <item x="584"/>
        <item x="222"/>
        <item x="266"/>
        <item x="788"/>
        <item x="490"/>
        <item x="488"/>
        <item x="1979"/>
        <item x="1024"/>
        <item x="1163"/>
        <item x="391"/>
        <item x="3044"/>
        <item x="2198"/>
        <item x="3049"/>
        <item x="1980"/>
        <item x="366"/>
        <item x="367"/>
        <item x="1824"/>
        <item x="1695"/>
        <item x="2971"/>
        <item x="834"/>
        <item x="1010"/>
        <item x="1391"/>
        <item x="980"/>
        <item x="2682"/>
        <item x="750"/>
        <item x="693"/>
        <item x="692"/>
        <item x="334"/>
        <item x="335"/>
        <item x="344"/>
        <item x="338"/>
        <item x="333"/>
        <item x="337"/>
        <item x="343"/>
        <item x="336"/>
        <item x="801"/>
        <item x="809"/>
        <item x="720"/>
        <item x="726"/>
        <item x="765"/>
        <item x="489"/>
        <item x="392"/>
        <item x="491"/>
        <item x="394"/>
        <item x="393"/>
        <item x="3050"/>
        <item x="748"/>
        <item x="818"/>
        <item x="964"/>
        <item x="1122"/>
        <item x="207"/>
        <item x="204"/>
        <item x="195"/>
        <item x="193"/>
        <item x="652"/>
        <item x="215"/>
        <item x="124"/>
        <item x="243"/>
        <item x="208"/>
        <item x="205"/>
        <item x="261"/>
        <item x="203"/>
        <item x="315"/>
        <item x="319"/>
        <item x="293"/>
        <item x="191"/>
        <item x="190"/>
        <item x="262"/>
        <item x="317"/>
        <item x="196"/>
        <item x="206"/>
        <item x="242"/>
        <item x="234"/>
        <item x="313"/>
        <item x="259"/>
        <item x="194"/>
        <item x="311"/>
        <item x="233"/>
        <item x="3130"/>
        <item x="314"/>
        <item x="309"/>
        <item x="200"/>
        <item x="260"/>
        <item x="2089"/>
        <item x="2531"/>
        <item x="2396"/>
        <item x="2529"/>
        <item x="2394"/>
        <item x="2472"/>
        <item x="2532"/>
        <item x="2468"/>
        <item x="2528"/>
        <item x="2548"/>
        <item x="2530"/>
        <item x="2470"/>
        <item x="2527"/>
        <item x="2533"/>
        <item x="2549"/>
        <item x="2469"/>
        <item x="2546"/>
        <item x="2471"/>
        <item x="2545"/>
        <item x="2392"/>
        <item x="1781"/>
        <item x="1780"/>
        <item x="3083"/>
        <item x="2544"/>
        <item x="3353"/>
        <item x="1652"/>
        <item x="376"/>
        <item x="248"/>
        <item x="247"/>
        <item x="246"/>
        <item x="245"/>
        <item x="595"/>
        <item x="1498"/>
        <item x="1917"/>
        <item x="1141"/>
        <item x="251"/>
        <item x="677"/>
        <item x="1549"/>
        <item x="130"/>
        <item x="762"/>
        <item x="1457"/>
        <item x="1499"/>
        <item x="354"/>
        <item x="370"/>
        <item x="355"/>
        <item x="278"/>
        <item x="1611"/>
        <item x="549"/>
        <item x="2929"/>
        <item x="3081"/>
        <item x="2058"/>
        <item x="1522"/>
        <item x="265"/>
        <item x="1159"/>
        <item x="2125"/>
        <item x="1411"/>
        <item x="961"/>
        <item x="72"/>
        <item x="1785"/>
        <item x="1786"/>
        <item x="132"/>
        <item x="1396"/>
        <item x="2334"/>
        <item x="1543"/>
        <item x="2927"/>
        <item x="793"/>
        <item x="3052"/>
        <item x="3196"/>
        <item x="539"/>
        <item x="301"/>
        <item x="298"/>
        <item x="2066"/>
        <item x="283"/>
        <item x="321"/>
        <item x="282"/>
        <item x="3055"/>
        <item x="2621"/>
        <item x="131"/>
        <item x="1217"/>
        <item x="679"/>
        <item x="515"/>
        <item x="3284"/>
        <item x="2789"/>
        <item x="2627"/>
        <item x="2791"/>
        <item x="2743"/>
        <item x="2694"/>
        <item x="630"/>
        <item x="17"/>
        <item x="3082"/>
        <item x="2687"/>
        <item x="3251"/>
        <item x="2744"/>
        <item x="18"/>
        <item x="2695"/>
        <item x="2987"/>
        <item x="279"/>
        <item x="608"/>
        <item x="1544"/>
        <item x="1470"/>
        <item x="1576"/>
        <item x="958"/>
        <item x="2930"/>
        <item x="476"/>
        <item x="1343"/>
        <item x="465"/>
        <item x="441"/>
        <item x="429"/>
        <item x="464"/>
        <item x="339"/>
        <item x="580"/>
        <item x="2476"/>
        <item x="2372"/>
        <item x="83"/>
        <item x="2424"/>
        <item x="629"/>
        <item x="1284"/>
        <item x="768"/>
        <item x="759"/>
        <item x="240"/>
        <item x="436"/>
        <item x="653"/>
        <item x="297"/>
        <item x="87"/>
        <item x="1162"/>
        <item x="1436"/>
        <item x="424"/>
        <item x="1377"/>
        <item x="2787"/>
        <item x="2500"/>
        <item x="459"/>
        <item x="3090"/>
        <item x="648"/>
        <item x="363"/>
        <item x="2786"/>
        <item x="171"/>
        <item x="2443"/>
        <item x="3146"/>
        <item x="3101"/>
        <item x="1725"/>
        <item x="975"/>
        <item x="2498"/>
        <item x="2497"/>
        <item x="398"/>
        <item x="1245"/>
        <item x="2496"/>
        <item x="3006"/>
        <item x="1207"/>
        <item x="2146"/>
        <item x="519"/>
        <item x="3165"/>
        <item x="1462"/>
        <item x="1338"/>
        <item x="1867"/>
        <item x="779"/>
        <item x="3314"/>
        <item x="2359"/>
        <item x="893"/>
        <item x="2150"/>
        <item x="778"/>
        <item x="2745"/>
        <item x="2314"/>
        <item x="39"/>
        <item x="1839"/>
        <item x="1405"/>
        <item x="570"/>
        <item x="1895"/>
        <item x="806"/>
        <item x="2124"/>
        <item x="1152"/>
        <item x="2603"/>
        <item x="3164"/>
        <item x="2731"/>
        <item x="1730"/>
        <item x="3161"/>
        <item x="3160"/>
        <item x="3163"/>
        <item x="2197"/>
        <item x="202"/>
        <item x="1008"/>
        <item x="1007"/>
        <item x="723"/>
        <item x="3357"/>
        <item x="3342"/>
        <item x="2641"/>
        <item x="1421"/>
        <item x="2339"/>
        <item x="1990"/>
        <item x="390"/>
        <item x="6"/>
        <item x="2928"/>
        <item x="2741"/>
        <item x="2740"/>
        <item x="93"/>
        <item x="3351"/>
        <item x="1520"/>
        <item x="1029"/>
        <item x="1545"/>
        <item x="3218"/>
        <item x="3216"/>
        <item x="1218"/>
        <item x="1234"/>
        <item x="3271"/>
        <item x="308"/>
        <item x="44"/>
        <item x="100"/>
        <item x="3219"/>
        <item x="1081"/>
        <item x="3158"/>
        <item x="859"/>
        <item x="991"/>
        <item x="1186"/>
        <item x="2151"/>
        <item x="410"/>
        <item x="326"/>
        <item x="303"/>
        <item x="51"/>
        <item x="854"/>
        <item x="927"/>
        <item x="933"/>
        <item x="1974"/>
        <item x="73"/>
        <item x="49"/>
        <item x="74"/>
        <item x="76"/>
        <item x="61"/>
        <item x="78"/>
        <item x="8"/>
        <item x="97"/>
        <item x="90"/>
        <item x="1344"/>
        <item x="501"/>
        <item x="498"/>
        <item x="525"/>
        <item x="596"/>
        <item x="1749"/>
        <item x="1144"/>
        <item x="1511"/>
        <item x="1077"/>
        <item x="1040"/>
        <item x="1537"/>
        <item x="876"/>
        <item x="688"/>
        <item x="1447"/>
        <item x="3102"/>
        <item x="493"/>
        <item x="1972"/>
        <item x="749"/>
        <item x="482"/>
        <item x="1920"/>
        <item x="2185"/>
        <item x="1939"/>
        <item x="2504"/>
        <item x="2320"/>
        <item x="527"/>
        <item x="682"/>
        <item x="447"/>
        <item x="448"/>
        <item x="2361"/>
        <item x="543"/>
        <item x="620"/>
        <item x="1180"/>
        <item x="3211"/>
        <item x="1535"/>
        <item x="364"/>
        <item x="789"/>
        <item x="3306"/>
        <item x="3001"/>
        <item x="1129"/>
        <item x="999"/>
        <item x="2722"/>
        <item x="1042"/>
        <item x="1319"/>
        <item x="1154"/>
        <item x="1062"/>
        <item x="1086"/>
        <item x="1633"/>
        <item x="1005"/>
        <item x="1367"/>
        <item x="2136"/>
        <item x="1637"/>
        <item x="3273"/>
        <item x="1469"/>
        <item x="1531"/>
        <item x="2210"/>
        <item x="3180"/>
        <item x="776"/>
        <item x="772"/>
        <item x="1285"/>
        <item x="2441"/>
        <item x="1898"/>
        <item x="3350"/>
        <item x="1380"/>
        <item x="2714"/>
        <item x="2852"/>
        <item x="2444"/>
        <item x="1934"/>
        <item x="2461"/>
        <item x="1439"/>
        <item x="1352"/>
        <item x="273"/>
        <item x="3253"/>
        <item x="1351"/>
        <item x="771"/>
        <item x="1238"/>
        <item x="3221"/>
        <item x="3007"/>
        <item x="2684"/>
        <item x="3278"/>
        <item x="798"/>
        <item x="2715"/>
        <item x="2716"/>
        <item x="2683"/>
        <item x="2718"/>
        <item x="325"/>
        <item x="362"/>
        <item x="379"/>
        <item x="1410"/>
        <item x="642"/>
        <item x="111"/>
        <item x="2389"/>
        <item x="952"/>
        <item x="112"/>
        <item x="15"/>
        <item x="935"/>
        <item x="618"/>
        <item x="2055"/>
        <item x="689"/>
        <item x="244"/>
        <item x="250"/>
        <item x="559"/>
        <item x="560"/>
        <item x="1613"/>
        <item x="1614"/>
        <item x="878"/>
        <item x="1982"/>
        <item x="865"/>
        <item x="2599"/>
        <item x="357"/>
        <item x="2609"/>
        <item x="2607"/>
        <item x="2602"/>
        <item x="2610"/>
        <item x="2611"/>
        <item x="2601"/>
        <item x="995"/>
        <item x="1189"/>
        <item x="1190"/>
        <item x="2428"/>
        <item x="1789"/>
        <item x="2203"/>
        <item x="2357"/>
        <item x="2425"/>
        <item x="1818"/>
        <item x="2851"/>
        <item x="427"/>
        <item x="142"/>
        <item x="385"/>
        <item x="32"/>
        <item x="163"/>
        <item x="735"/>
        <item x="1550"/>
        <item x="1551"/>
        <item x="2283"/>
        <item x="381"/>
        <item x="322"/>
        <item x="285"/>
        <item x="156"/>
        <item x="177"/>
        <item x="145"/>
        <item x="540"/>
        <item x="143"/>
        <item x="428"/>
        <item x="1569"/>
        <item x="1568"/>
        <item x="1572"/>
        <item x="470"/>
        <item x="238"/>
        <item x="280"/>
        <item x="420"/>
        <item x="432"/>
        <item x="360"/>
        <item x="10"/>
        <item x="3126"/>
        <item x="16"/>
        <item x="113"/>
        <item x="529"/>
        <item x="2385"/>
        <item x="288"/>
        <item x="258"/>
        <item x="480"/>
        <item x="2160"/>
        <item x="537"/>
        <item x="85"/>
        <item x="43"/>
        <item x="89"/>
        <item x="277"/>
        <item x="104"/>
        <item x="186"/>
        <item x="1664"/>
        <item x="1322"/>
        <item x="959"/>
        <item x="2070"/>
        <item x="197"/>
        <item x="198"/>
        <item x="199"/>
        <item x="192"/>
        <item x="316"/>
        <item x="312"/>
        <item x="292"/>
        <item x="189"/>
        <item x="135"/>
        <item x="1185"/>
        <item x="1052"/>
        <item x="1075"/>
        <item x="1090"/>
        <item x="3153"/>
        <item x="700"/>
        <item x="2440"/>
        <item x="2400"/>
        <item x="228"/>
        <item x="3157"/>
        <item x="1249"/>
        <item x="1792"/>
        <item x="126"/>
        <item x="127"/>
        <item x="3195"/>
        <item x="2217"/>
        <item x="3345"/>
        <item x="857"/>
        <item x="1793"/>
        <item x="727"/>
        <item x="2006"/>
        <item x="901"/>
        <item x="1138"/>
        <item x="518"/>
        <item x="2657"/>
        <item x="1393"/>
        <item x="3062"/>
        <item x="632"/>
        <item x="881"/>
        <item x="882"/>
        <item x="92"/>
        <item x="517"/>
        <item x="812"/>
        <item x="1272"/>
        <item x="1585"/>
        <item x="2807"/>
        <item x="1661"/>
        <item x="2681"/>
        <item x="2778"/>
        <item x="523"/>
        <item x="1130"/>
        <item x="430"/>
        <item x="2661"/>
        <item x="128"/>
        <item x="122"/>
        <item x="121"/>
        <item x="2685"/>
        <item x="855"/>
        <item x="3095"/>
        <item x="3134"/>
        <item x="1392"/>
        <item x="3178"/>
        <item x="522"/>
        <item x="686"/>
        <item x="645"/>
        <item x="646"/>
        <item x="566"/>
        <item x="1586"/>
        <item x="562"/>
        <item x="808"/>
        <item x="3192"/>
        <item x="2788"/>
        <item x="1903"/>
        <item x="1056"/>
        <item x="1219"/>
        <item x="1332"/>
        <item x="1906"/>
        <item x="2247"/>
        <item x="1192"/>
        <item x="1157"/>
        <item x="1588"/>
        <item x="1012"/>
        <item x="1195"/>
        <item x="3338"/>
        <item x="1384"/>
        <item x="1719"/>
        <item x="2499"/>
        <item x="2495"/>
        <item x="2244"/>
        <item x="1136"/>
        <item x="1983"/>
        <item x="1137"/>
        <item x="1342"/>
        <item x="3129"/>
        <item x="1317"/>
        <item x="1172"/>
        <item x="159"/>
        <item x="75"/>
        <item x="9"/>
        <item x="80"/>
        <item x="79"/>
        <item x="77"/>
        <item x="129"/>
        <item x="149"/>
        <item x="2654"/>
        <item x="2648"/>
        <item x="2653"/>
        <item x="701"/>
        <item x="1927"/>
        <item x="1829"/>
        <item x="1131"/>
        <item x="1259"/>
        <item x="2184"/>
        <item x="2182"/>
        <item x="1442"/>
        <item x="1434"/>
        <item x="3304"/>
        <item x="2061"/>
        <item x="2119"/>
        <item x="1456"/>
        <item x="2463"/>
        <item x="2464"/>
        <item x="1605"/>
        <item x="712"/>
        <item x="2122"/>
        <item x="1386"/>
        <item x="1985"/>
        <item x="1293"/>
        <item x="1720"/>
        <item x="1726"/>
        <item x="2112"/>
        <item x="3054"/>
        <item x="2000"/>
        <item x="3162"/>
        <item x="2391"/>
        <item x="2437"/>
        <item x="2439"/>
        <item x="1488"/>
        <item x="1486"/>
        <item x="1484"/>
        <item x="1134"/>
        <item x="1933"/>
        <item x="2931"/>
        <item x="1135"/>
        <item x="3189"/>
        <item x="3154"/>
        <item x="3155"/>
        <item x="1487"/>
        <item x="3190"/>
        <item x="1390"/>
        <item x="1389"/>
        <item x="1485"/>
        <item x="3313"/>
        <item x="2643"/>
        <item x="707"/>
        <item x="708"/>
        <item x="108"/>
        <item x="710"/>
        <item x="1064"/>
        <item x="709"/>
        <item x="728"/>
        <item x="3317"/>
        <item x="1349"/>
        <item x="1147"/>
        <item x="3240"/>
        <item x="1339"/>
        <item x="1222"/>
        <item x="791"/>
        <item x="406"/>
        <item x="407"/>
        <item x="1173"/>
        <item x="351"/>
        <item x="1510"/>
        <item x="1539"/>
        <item x="1656"/>
        <item x="91"/>
        <item x="115"/>
        <item x="797"/>
        <item x="532"/>
        <item x="512"/>
        <item x="505"/>
        <item x="345"/>
        <item x="418"/>
        <item x="375"/>
        <item x="1132"/>
        <item x="1177"/>
        <item x="450"/>
        <item x="473"/>
        <item x="446"/>
        <item x="445"/>
        <item x="140"/>
        <item x="60"/>
        <item x="1366"/>
        <item x="1373"/>
        <item x="2398"/>
        <item x="746"/>
        <item x="1087"/>
        <item x="1747"/>
        <item x="1214"/>
        <item x="1270"/>
        <item x="1987"/>
        <item x="1282"/>
        <item x="2001"/>
        <item x="2080"/>
        <item x="2976"/>
        <item x="3131"/>
        <item x="904"/>
        <item x="890"/>
        <item x="2134"/>
        <item x="1996"/>
        <item x="1579"/>
        <item x="1463"/>
        <item x="3179"/>
        <item x="2251"/>
        <item x="1188"/>
        <item x="3246"/>
        <item x="1994"/>
        <item x="891"/>
        <item x="1582"/>
        <item x="2190"/>
        <item x="2133"/>
        <item x="1191"/>
        <item x="1679"/>
        <item x="1464"/>
        <item x="1055"/>
        <item x="775"/>
        <item x="1053"/>
        <item x="3098"/>
        <item x="1468"/>
        <item x="1905"/>
        <item x="2218"/>
        <item x="1796"/>
        <item x="864"/>
        <item x="1187"/>
        <item x="2508"/>
        <item x="1150"/>
        <item x="1148"/>
        <item x="2012"/>
        <item x="814"/>
        <item x="894"/>
        <item x="936"/>
        <item x="931"/>
        <item x="967"/>
        <item x="956"/>
        <item x="1170"/>
        <item x="1296"/>
        <item x="2972"/>
        <item x="2275"/>
        <item x="929"/>
        <item x="1221"/>
        <item x="1896"/>
        <item x="1992"/>
        <item x="1798"/>
        <item x="1849"/>
        <item x="1227"/>
        <item x="960"/>
        <item x="1153"/>
        <item x="1653"/>
        <item x="1327"/>
        <item x="729"/>
        <item x="1026"/>
        <item x="764"/>
        <item x="781"/>
        <item x="1966"/>
        <item x="2713"/>
        <item x="624"/>
        <item x="1533"/>
        <item x="2132"/>
        <item x="2399"/>
        <item x="2891"/>
        <item x="3047"/>
        <item x="1151"/>
        <item x="2795"/>
        <item x="3217"/>
        <item x="1016"/>
        <item x="2219"/>
        <item x="1014"/>
        <item x="946"/>
        <item x="963"/>
        <item x="3274"/>
        <item x="3281"/>
        <item x="1947"/>
        <item x="3308"/>
        <item x="3174"/>
        <item x="2147"/>
        <item x="2979"/>
        <item x="3339"/>
        <item x="3243"/>
        <item x="3241"/>
        <item x="2916"/>
        <item x="3183"/>
        <item x="2144"/>
        <item x="3247"/>
        <item x="3302"/>
        <item x="1422"/>
        <item x="1146"/>
        <item x="1634"/>
        <item x="1530"/>
        <item x="1472"/>
        <item x="1529"/>
        <item x="1471"/>
        <item x="1672"/>
        <item x="1365"/>
        <item x="777"/>
        <item x="1274"/>
        <item x="856"/>
        <item x="1370"/>
        <item x="1899"/>
        <item x="1532"/>
        <item x="1678"/>
        <item x="1848"/>
        <item x="2250"/>
        <item x="1797"/>
        <item x="2401"/>
        <item x="1944"/>
        <item x="1490"/>
        <item x="1657"/>
        <item x="1654"/>
        <item x="310"/>
        <item x="88"/>
        <item x="2393"/>
        <item x="2395"/>
        <item x="2331"/>
        <item x="1627"/>
        <item x="434"/>
        <item x="554"/>
        <item x="133"/>
        <item x="942"/>
        <item x="836"/>
        <item x="852"/>
        <item x="887"/>
        <item x="896"/>
        <item x="906"/>
        <item x="905"/>
        <item x="2270"/>
        <item x="2271"/>
        <item x="2159"/>
        <item x="2240"/>
        <item x="2239"/>
        <item x="452"/>
        <item x="454"/>
        <item x="453"/>
        <item x="472"/>
        <item x="1397"/>
        <item x="962"/>
        <item x="567"/>
        <item x="968"/>
        <item x="2063"/>
        <item x="3087"/>
        <item x="678"/>
        <item x="281"/>
        <item x="739"/>
        <item x="740"/>
        <item x="741"/>
        <item x="1266"/>
        <item x="125"/>
        <item x="120"/>
        <item x="2904"/>
        <item x="2903"/>
        <item x="2871"/>
        <item x="502"/>
        <item x="572"/>
        <item x="497"/>
        <item x="913"/>
        <item x="486"/>
        <item x="953"/>
        <item x="823"/>
        <item x="787"/>
        <item x="783"/>
        <item x="2364"/>
        <item x="323"/>
        <item x="867"/>
        <item x="59"/>
        <item x="306"/>
        <item x="530"/>
        <item x="531"/>
        <item x="2577"/>
        <item x="487"/>
        <item x="1076"/>
        <item x="2724"/>
        <item x="1776"/>
        <item x="655"/>
        <item x="377"/>
        <item x="761"/>
        <item x="3084"/>
        <item x="3057"/>
        <item x="3085"/>
        <item x="3086"/>
        <item x="3059"/>
        <item x="1074"/>
        <item x="602"/>
        <item x="871"/>
        <item x="957"/>
        <item x="769"/>
        <item x="2547"/>
        <item x="2613"/>
        <item x="699"/>
        <item x="1871"/>
        <item x="2200"/>
        <item x="3215"/>
        <item x="1287"/>
        <item x="2805"/>
        <item x="3089"/>
        <item x="3194"/>
        <item x="3223"/>
        <item x="3254"/>
        <item x="1836"/>
        <item x="1882"/>
        <item x="1877"/>
        <item x="1988"/>
        <item x="2131"/>
        <item x="2333"/>
        <item x="2436"/>
        <item x="2625"/>
        <item x="2659"/>
        <item x="1778"/>
        <item x="53"/>
        <item x="998"/>
        <item x="1710"/>
        <item x="2013"/>
        <item x="2506"/>
        <item x="2088"/>
        <item x="2128"/>
        <item x="3316"/>
        <item x="2465"/>
        <item x="805"/>
        <item x="45"/>
        <item x="2925"/>
        <item x="2985"/>
        <item x="2983"/>
        <item x="180"/>
        <item x="153"/>
        <item x="268"/>
        <item x="225"/>
        <item x="110"/>
        <item x="134"/>
        <item x="2157"/>
        <item x="62"/>
        <item x="274"/>
        <item x="269"/>
        <item x="270"/>
        <item x="271"/>
        <item x="81"/>
        <item x="151"/>
        <item x="152"/>
        <item x="1004"/>
        <item x="1125"/>
        <item x="851"/>
        <item x="1902"/>
        <item x="1573"/>
        <item x="1830"/>
        <item x="2723"/>
        <item x="676"/>
        <item x="167"/>
        <item x="1881"/>
        <item x="166"/>
        <item x="299"/>
        <item x="1460"/>
        <item x="342"/>
        <item x="1706"/>
        <item x="1773"/>
        <item x="1552"/>
        <item x="627"/>
        <item x="4"/>
        <item x="3"/>
        <item x="86"/>
        <item x="176"/>
        <item x="2246"/>
        <item x="318"/>
        <item x="1527"/>
        <item x="868"/>
        <item x="2199"/>
        <item x="188"/>
        <item x="184"/>
        <item x="588"/>
        <item x="547"/>
        <item x="924"/>
        <item x="2052"/>
        <item x="1941"/>
        <item x="2051"/>
        <item x="1571"/>
        <item x="1268"/>
        <item x="541"/>
        <item x="1528"/>
        <item x="485"/>
        <item x="1751"/>
        <item x="172"/>
        <item x="888"/>
        <item x="1037"/>
        <item x="1790"/>
        <item x="520"/>
        <item x="753"/>
        <item x="863"/>
        <item x="1467"/>
        <item x="2308"/>
        <item x="2630"/>
        <item x="1069"/>
        <item x="1431"/>
        <item x="628"/>
        <item x="2850"/>
        <item x="2645"/>
        <item x="2507"/>
        <item x="2153"/>
        <item x="2077"/>
        <item x="2509"/>
        <item x="1328"/>
        <item x="1194"/>
        <item x="1843"/>
        <item x="3245"/>
        <item x="1406"/>
        <item x="2076"/>
        <item x="1952"/>
        <item x="2145"/>
        <item x="2074"/>
        <item x="3003"/>
        <item x="419"/>
        <item x="1"/>
        <item x="40"/>
        <item x="1220"/>
        <item x="1216"/>
        <item x="3355"/>
        <item x="3311"/>
        <item x="1459"/>
        <item x="640"/>
        <item x="116"/>
        <item x="102"/>
        <item x="1969"/>
        <item x="647"/>
        <item x="615"/>
        <item x="284"/>
        <item x="226"/>
        <item x="328"/>
        <item x="256"/>
        <item x="361"/>
        <item x="368"/>
        <item x="229"/>
        <item x="3088"/>
        <item x="1714"/>
        <item x="548"/>
        <item x="84"/>
        <item x="1984"/>
        <item x="954"/>
        <item x="703"/>
        <item x="704"/>
        <item x="705"/>
        <item x="2154"/>
        <item x="880"/>
        <item x="1084"/>
        <item x="1894"/>
        <item x="2375"/>
        <item x="2336"/>
        <item x="2009"/>
        <item x="1727"/>
        <item x="1318"/>
        <item x="3305"/>
        <item x="2083"/>
        <item x="3187"/>
        <item x="3159"/>
        <item x="2003"/>
        <item x="819"/>
        <item x="1995"/>
        <item x="3136"/>
        <item x="841"/>
        <item x="747"/>
        <item x="2856"/>
        <item x="2780"/>
        <item x="2738"/>
        <item x="1015"/>
        <item x="2717"/>
        <item x="2792"/>
        <item x="879"/>
        <item x="2604"/>
        <item x="2121"/>
        <item x="1670"/>
        <item x="2060"/>
        <item x="3272"/>
        <item x="3244"/>
        <item x="2677"/>
        <item x="1872"/>
        <item x="1231"/>
        <item x="1901"/>
        <item x="2369"/>
        <item x="1892"/>
        <item x="1045"/>
        <item x="2793"/>
        <item x="1519"/>
        <item x="2781"/>
        <item x="744"/>
        <item x="2797"/>
        <item x="2849"/>
        <item x="1584"/>
        <item x="625"/>
        <item x="2799"/>
        <item x="2140"/>
        <item x="706"/>
        <item x="941"/>
        <item x="1607"/>
        <item x="822"/>
        <item x="810"/>
        <item x="1729"/>
        <item x="3091"/>
        <item x="1581"/>
        <item x="813"/>
        <item x="1168"/>
        <item x="1965"/>
        <item x="2888"/>
        <item x="2680"/>
        <item x="2800"/>
        <item x="2919"/>
        <item x="3093"/>
        <item x="3097"/>
        <item x="2071"/>
        <item x="2338"/>
        <item x="1171"/>
        <item x="1675"/>
        <item x="1466"/>
        <item x="2990"/>
        <item x="2853"/>
        <item x="2893"/>
        <item x="2010"/>
        <item x="2921"/>
        <item x="2913"/>
        <item x="2923"/>
        <item x="1019"/>
        <item x="800"/>
        <item x="1011"/>
        <item x="2059"/>
        <item x="2081"/>
        <item x="2311"/>
        <item x="1728"/>
        <item x="2859"/>
        <item x="2864"/>
        <item x="2337"/>
        <item x="1262"/>
        <item x="1025"/>
        <item x="1893"/>
        <item x="1970"/>
        <item x="2995"/>
        <item x="2910"/>
        <item x="2922"/>
        <item x="1027"/>
        <item x="2143"/>
        <item x="2252"/>
        <item x="1368"/>
        <item x="2214"/>
        <item x="2330"/>
        <item x="503"/>
        <item x="495"/>
        <item x="2435"/>
        <item x="1971"/>
        <item x="332"/>
        <item x="598"/>
        <item x="589"/>
        <item x="3177"/>
        <item x="1949"/>
        <item x="2374"/>
        <item x="2605"/>
        <item x="2974"/>
        <item x="934"/>
        <item x="1006"/>
        <item x="1048"/>
        <item x="3248"/>
        <item x="902"/>
        <item x="3214"/>
        <item x="3156"/>
        <item x="3166"/>
        <item x="3277"/>
        <item x="3133"/>
        <item x="3099"/>
        <item x="2994"/>
        <item x="3061"/>
        <item x="2848"/>
        <item x="2730"/>
        <item x="1057"/>
        <item x="2894"/>
        <item x="1047"/>
        <item x="1060"/>
        <item x="2712"/>
        <item x="2905"/>
        <item x="2966"/>
        <item x="3175"/>
        <item x="2736"/>
        <item x="1375"/>
        <item x="1976"/>
        <item x="1977"/>
        <item x="1819"/>
        <item x="2268"/>
        <item x="1978"/>
        <item x="2493"/>
        <item x="2480"/>
        <item x="804"/>
        <item x="3184"/>
        <item x="3079"/>
        <item x="2732"/>
        <item x="3239"/>
        <item x="1264"/>
        <item x="1904"/>
        <item x="2249"/>
        <item x="1900"/>
        <item x="1046"/>
        <item x="2208"/>
        <item x="2213"/>
        <item x="838"/>
        <item x="972"/>
        <item x="731"/>
        <item x="659"/>
        <item x="835"/>
        <item x="883"/>
        <item x="634"/>
        <item x="977"/>
        <item x="475"/>
        <item x="884"/>
        <item x="754"/>
        <item x="950"/>
        <item x="1291"/>
        <item x="1071"/>
        <item x="481"/>
        <item x="1018"/>
        <item x="839"/>
        <item x="849"/>
        <item x="786"/>
        <item x="755"/>
        <item x="830"/>
        <item x="681"/>
        <item x="1124"/>
        <item x="979"/>
        <item x="1178"/>
        <item x="1140"/>
        <item x="2746"/>
        <item x="98"/>
        <item x="47"/>
        <item x="82"/>
        <item x="48"/>
        <item x="2902"/>
        <item x="1553"/>
        <item x="1554"/>
        <item x="460"/>
        <item x="2216"/>
        <item x="695"/>
        <item x="807"/>
        <item x="2866"/>
        <item x="2865"/>
        <item x="981"/>
        <item x="1068"/>
        <item x="773"/>
        <item x="1049"/>
        <item x="840"/>
        <item x="1050"/>
        <item x="792"/>
        <item x="774"/>
        <item x="737"/>
        <item x="784"/>
        <item x="1297"/>
        <item x="1212"/>
        <item x="1066"/>
        <item x="1215"/>
        <item x="35"/>
        <item x="1340"/>
        <item x="1228"/>
        <item x="973"/>
        <item x="1127"/>
        <item x="2420"/>
        <item x="1013"/>
        <item x="869"/>
        <item x="828"/>
        <item x="1832"/>
        <item x="2127"/>
        <item x="371"/>
        <item x="1428"/>
        <item x="538"/>
        <item x="528"/>
        <item x="568"/>
        <item x="826"/>
        <item x="908"/>
        <item x="563"/>
        <item x="1063"/>
        <item x="2646"/>
        <item x="2652"/>
        <item x="2647"/>
        <item x="3222"/>
        <item x="907"/>
        <item x="2142"/>
        <item x="799"/>
        <item x="717"/>
        <item x="324"/>
        <item x="3280"/>
        <item x="3349"/>
        <item x="3212"/>
        <item x="2782"/>
        <item x="1009"/>
        <item x="2075"/>
        <item x="3249"/>
        <item x="3282"/>
        <item x="3188"/>
        <item x="2317"/>
        <item x="2993"/>
        <item x="1448"/>
        <item x="2978"/>
        <item x="3042"/>
        <item x="3238"/>
        <item x="1950"/>
        <item x="966"/>
        <item x="670"/>
        <item x="662"/>
        <item x="591"/>
        <item x="657"/>
        <item x="609"/>
        <item x="673"/>
        <item x="658"/>
        <item x="756"/>
        <item x="757"/>
        <item x="671"/>
        <item x="668"/>
        <item x="675"/>
        <item x="680"/>
        <item x="663"/>
        <item x="650"/>
        <item x="1139"/>
        <item x="1991"/>
        <item x="1265"/>
        <item x="2989"/>
        <item x="1280"/>
        <item x="3053"/>
        <item x="1492"/>
        <item x="1158"/>
        <item x="2274"/>
        <item x="2693"/>
        <item x="2397"/>
        <item x="986"/>
        <item x="870"/>
        <item x="138"/>
        <item x="2719"/>
        <item x="2323"/>
        <item x="2280"/>
        <item x="1193"/>
        <item x="2079"/>
        <item x="2438"/>
        <item x="637"/>
        <item x="604"/>
        <item x="2419"/>
        <item x="2422"/>
        <item x="603"/>
        <item x="2286"/>
        <item x="2366"/>
        <item x="631"/>
        <item x="386"/>
        <item x="2322"/>
        <item x="605"/>
        <item x="606"/>
        <item x="1821"/>
        <item x="236"/>
        <item x="885"/>
        <item x="2065"/>
        <item x="2915"/>
        <item x="2975"/>
        <item x="2973"/>
        <item x="2078"/>
        <item x="2072"/>
        <item x="782"/>
        <item x="1061"/>
        <item x="1346"/>
        <item x="2211"/>
        <item x="987"/>
        <item x="649"/>
        <item x="582"/>
        <item x="2982"/>
        <item x="3125"/>
        <item x="3151"/>
        <item x="3252"/>
        <item x="2318"/>
        <item x="2321"/>
        <item x="2629"/>
        <item x="1175"/>
        <item x="291"/>
        <item x="224"/>
        <item x="27"/>
        <item x="600"/>
        <item x="1298"/>
        <item x="925"/>
        <item x="644"/>
        <item x="621"/>
        <item x="347"/>
        <item x="1315"/>
        <item x="141"/>
        <item x="1273"/>
        <item x="665"/>
        <item x="1028"/>
        <item x="2011"/>
        <item x="2442"/>
        <item x="458"/>
        <item x="2319"/>
        <item x="1043"/>
        <item x="1044"/>
        <item x="1620"/>
        <item x="383"/>
        <item x="275"/>
        <item x="593"/>
        <item x="2120"/>
        <item x="638"/>
        <item x="3193"/>
        <item x="1020"/>
        <item x="3285"/>
        <item x="989"/>
        <item x="1166"/>
        <item x="1709"/>
        <item x="1244"/>
        <item x="1348"/>
        <item x="2152"/>
        <item x="34"/>
        <item x="2373"/>
        <item x="2064"/>
        <item x="616"/>
        <item x="221"/>
        <item x="1868"/>
        <item x="2005"/>
        <item x="2655"/>
        <item x="1555"/>
        <item x="1072"/>
        <item x="2926"/>
        <item x="2624"/>
        <item x="2725"/>
        <item x="2867"/>
        <item x="524"/>
        <item x="3009"/>
        <item x="1774"/>
        <item x="1772"/>
        <item x="1671"/>
        <item x="1833"/>
        <item x="1831"/>
        <item x="1630"/>
        <item x="1629"/>
        <item x="2269"/>
        <item x="1523"/>
        <item x="1461"/>
        <item x="1718"/>
        <item x="1570"/>
        <item x="1784"/>
        <item x="1267"/>
        <item x="1073"/>
        <item x="1036"/>
        <item x="1210"/>
        <item x="2869"/>
        <item x="1341"/>
        <item x="1209"/>
        <item x="2980"/>
        <item x="1161"/>
        <item x="1286"/>
        <item x="1260"/>
        <item x="866"/>
        <item x="858"/>
        <item x="698"/>
        <item x="220"/>
        <item x="583"/>
        <item x="1294"/>
        <item x="2739"/>
        <item x="2889"/>
        <item x="1838"/>
        <item x="2735"/>
        <item x="3191"/>
        <item x="3152"/>
        <item x="1702"/>
        <item x="3310"/>
        <item x="1176"/>
        <item x="745"/>
        <item x="3008"/>
        <item x="3347"/>
        <item x="2056"/>
        <item x="1606"/>
        <item x="1541"/>
        <item x="2067"/>
        <item x="2368"/>
        <item x="1908"/>
        <item x="2141"/>
        <item x="1316"/>
        <item x="1923"/>
        <item x="3224"/>
        <item x="5"/>
        <item x="66"/>
        <item x="22"/>
        <item x="2414"/>
        <item x="575"/>
        <item x="389"/>
        <item x="330"/>
        <item x="1534"/>
        <item x="930"/>
        <item x="932"/>
        <item x="1067"/>
        <item x="1635"/>
        <item x="2341"/>
        <item x="2475"/>
        <item x="2313"/>
        <item x="2073"/>
        <item x="2215"/>
        <item x="1993"/>
        <item x="1999"/>
        <item x="1945"/>
        <item x="1721"/>
        <item x="725"/>
        <item x="1022"/>
        <item x="564"/>
        <item x="561"/>
        <item x="477"/>
        <item x="506"/>
        <item x="3127"/>
        <item x="1030"/>
        <item x="607"/>
        <item x="1926"/>
        <item x="2053"/>
        <item x="449"/>
        <item x="948"/>
        <item x="585"/>
        <item x="947"/>
        <item x="949"/>
        <item x="496"/>
        <item x="510"/>
        <item x="511"/>
        <item x="272"/>
        <item x="557"/>
        <item x="914"/>
        <item x="64"/>
        <item x="65"/>
        <item x="919"/>
        <item x="349"/>
        <item x="348"/>
        <item x="794"/>
        <item x="795"/>
        <item x="399"/>
        <item x="63"/>
        <item x="435"/>
        <item x="619"/>
        <item x="380"/>
        <item x="442"/>
        <item x="1521"/>
        <item x="1509"/>
        <item x="661"/>
        <item x="413"/>
        <item x="105"/>
        <item x="1968"/>
        <item x="516"/>
        <item x="899"/>
        <item x="3303"/>
        <item x="3213"/>
        <item x="2992"/>
        <item x="1372"/>
        <item x="1580"/>
        <item x="1184"/>
        <item x="2801"/>
        <item x="3341"/>
        <item x="2857"/>
        <item x="2004"/>
        <item x="2918"/>
        <item x="965"/>
        <item x="1799"/>
        <item x="2370"/>
        <item x="2535"/>
        <item x="848"/>
        <item x="811"/>
        <item x="900"/>
        <item x="1722"/>
        <item x="2912"/>
        <item x="2861"/>
        <item x="785"/>
        <item x="1295"/>
        <item x="1164"/>
        <item x="2970"/>
        <item x="1292"/>
        <item x="2890"/>
        <item x="2858"/>
        <item x="1622"/>
        <item x="716"/>
        <item x="724"/>
        <item x="722"/>
        <item x="1723"/>
        <item x="1680"/>
        <item x="2917"/>
        <item x="3337"/>
        <item x="1320"/>
        <item x="898"/>
        <item x="3048"/>
        <item x="1844"/>
        <item x="939"/>
        <item x="1371"/>
        <item x="1841"/>
        <item x="1681"/>
        <item x="1540"/>
        <item x="1621"/>
        <item x="1907"/>
        <item x="2854"/>
        <item x="2887"/>
        <item x="571"/>
        <item x="569"/>
        <item x="751"/>
        <item x="752"/>
        <item x="622"/>
        <item x="1433"/>
        <item x="1973"/>
        <item x="3288"/>
        <item x="702"/>
        <item x="694"/>
        <item x="2316"/>
        <item x="3287"/>
        <item x="715"/>
        <item x="3318"/>
        <item x="2220"/>
        <item x="2148"/>
        <item x="3096"/>
        <item x="2895"/>
        <item x="2997"/>
        <item x="2996"/>
        <item x="3063"/>
        <item x="1547"/>
        <item x="1615"/>
        <item x="1589"/>
        <item x="2402"/>
        <item x="2474"/>
        <item x="1998"/>
        <item x="1054"/>
        <item x="1473"/>
        <item x="1350"/>
        <item x="3186"/>
        <item x="2207"/>
        <item x="2863"/>
        <item x="2967"/>
        <item x="2188"/>
        <item x="3092"/>
        <item x="1126"/>
        <item x="2914"/>
        <item x="2686"/>
        <item x="2360"/>
        <item x="1402"/>
        <item x="3065"/>
        <item x="1632"/>
        <item x="1383"/>
        <item x="1276"/>
        <item x="817"/>
        <item x="2204"/>
        <item x="1676"/>
        <item x="1655"/>
        <item x="2796"/>
        <item x="1548"/>
        <item x="1525"/>
        <item x="96"/>
        <item x="2116"/>
        <item x="2014"/>
        <item x="2086"/>
        <item x="2847"/>
        <item x="2846"/>
        <item x="2862"/>
        <item x="3004"/>
        <item x="1247"/>
        <item x="3307"/>
        <item x="1183"/>
        <item x="802"/>
        <item x="2479"/>
        <item x="3094"/>
        <item x="2892"/>
        <item x="2911"/>
        <item x="2243"/>
        <item x="1928"/>
        <item x="1070"/>
        <item x="1230"/>
        <item x="1353"/>
        <item x="1948"/>
        <item x="1583"/>
        <item x="25"/>
        <item x="106"/>
        <item x="915"/>
        <item x="1755"/>
        <item x="1779"/>
        <item x="1321"/>
        <item x="3100"/>
        <item x="3237"/>
        <item x="711"/>
        <item x="1942"/>
        <item x="1385"/>
        <item x="2245"/>
        <item x="3135"/>
        <item x="3335"/>
        <item x="1277"/>
        <item x="1609"/>
        <item x="1608"/>
        <item x="1602"/>
        <item x="825"/>
        <item x="721"/>
        <item x="714"/>
        <item x="766"/>
        <item x="824"/>
        <item x="860"/>
        <item x="2282"/>
        <item x="521"/>
        <item x="1169"/>
        <item x="1237"/>
        <item x="2779"/>
        <item x="2906"/>
        <item x="2734"/>
        <item x="2679"/>
        <item x="2651"/>
        <item x="2631"/>
        <item x="2502"/>
        <item x="417"/>
        <item x="1133"/>
        <item x="2418"/>
        <item x="1336"/>
        <item x="2242"/>
        <item x="2897"/>
        <item x="1610"/>
        <item x="2113"/>
        <item x="742"/>
        <item x="2137"/>
        <item x="2855"/>
        <item x="2742"/>
        <item x="1035"/>
        <item x="378"/>
        <item x="2358"/>
        <item x="369"/>
        <item x="514"/>
        <item x="526"/>
        <item x="1869"/>
        <item x="1925"/>
        <item x="1289"/>
        <item x="1246"/>
        <item x="1438"/>
        <item x="1919"/>
        <item x="2477"/>
        <item x="1058"/>
        <item x="68"/>
        <item x="457"/>
        <item x="1827"/>
        <item x="1826"/>
        <item x="241"/>
        <item x="1775"/>
        <item x="1825"/>
        <item x="2158"/>
        <item x="2278"/>
        <item x="937"/>
        <item x="2901"/>
        <item x="3275"/>
        <item x="831"/>
        <item x="239"/>
        <item x="2623"/>
        <item x="2189"/>
        <item x="1283"/>
        <item x="611"/>
        <item x="2196"/>
        <item x="581"/>
        <item x="117"/>
        <item x="103"/>
        <item x="687"/>
        <item x="1696"/>
        <item x="1791"/>
        <item x="1435"/>
        <item x="2466"/>
        <item x="2726"/>
        <item x="94"/>
        <item x="1866"/>
        <item x="635"/>
        <item x="579"/>
        <item x="1870"/>
        <item x="683"/>
        <item x="873"/>
        <item x="2430"/>
        <item x="3354"/>
        <item x="1243"/>
        <item x="58"/>
        <item x="255"/>
        <item x="320"/>
        <item x="2149"/>
        <item x="1794"/>
        <item x="148"/>
        <item x="28"/>
        <item x="500"/>
        <item x="164"/>
        <item x="1165"/>
        <item x="951"/>
        <item x="114"/>
        <item x="875"/>
        <item x="837"/>
        <item x="1281"/>
        <item x="550"/>
        <item x="1712"/>
        <item x="897"/>
        <item x="294"/>
        <item x="597"/>
        <item x="31"/>
        <item x="41"/>
        <item x="2415"/>
        <item x="613"/>
        <item x="1752"/>
        <item x="656"/>
        <item x="0"/>
        <item x="2123"/>
        <item x="1878"/>
        <item x="2"/>
        <item x="1223"/>
        <item x="886"/>
        <item x="910"/>
        <item x="1211"/>
        <item x="2201"/>
        <item x="1837"/>
        <item x="832"/>
        <item x="2900"/>
        <item x="2656"/>
        <item x="1401"/>
        <item x="833"/>
        <item x="1546"/>
        <item x="1986"/>
        <item x="1823"/>
        <item x="920"/>
        <item x="2896"/>
        <item x="2473"/>
        <item x="697"/>
        <item x="803"/>
        <item x="2423"/>
        <item x="1232"/>
        <item x="1705"/>
        <item x="1489"/>
        <item x="3344"/>
        <item x="1667"/>
        <item x="1155"/>
        <item x="462"/>
        <item x="1034"/>
        <item x="1031"/>
        <item x="1032"/>
        <item x="185"/>
        <item x="327"/>
        <item x="187"/>
        <item x="2054"/>
        <item x="1524"/>
        <item x="2194"/>
        <item x="2462"/>
        <item x="2434"/>
        <item x="2542"/>
        <item x="99"/>
        <item x="23"/>
        <item x="219"/>
        <item x="302"/>
        <item x="2193"/>
        <item x="1236"/>
        <item x="3005"/>
        <item x="2808"/>
        <item x="2806"/>
        <item x="2690"/>
        <item x="2574"/>
        <item x="2689"/>
        <item x="2660"/>
        <item x="2612"/>
        <item x="2626"/>
        <item x="2620"/>
        <item x="2571"/>
        <item x="2688"/>
        <item x="2616"/>
        <item x="2614"/>
        <item x="2572"/>
        <item x="2619"/>
        <item x="2628"/>
        <item x="2617"/>
        <item x="2575"/>
        <item x="2615"/>
        <item x="2984"/>
        <item x="2576"/>
        <item x="2868"/>
        <item x="2285"/>
        <item x="2367"/>
        <item x="2809"/>
        <item x="2365"/>
        <item x="2328"/>
        <item x="2728"/>
        <item x="2202"/>
        <item x="576"/>
        <item x="553"/>
        <item x="69"/>
        <item x="2279"/>
        <item x="1574"/>
        <item x="1233"/>
        <item x="1578"/>
        <item x="2618"/>
        <item x="2284"/>
        <item x="2790"/>
        <item x="181"/>
        <item x="2691"/>
        <item x="2692"/>
        <item x="305"/>
        <item x="440"/>
        <item x="2069"/>
        <item x="2068"/>
        <item x="1865"/>
        <item x="443"/>
        <item x="296"/>
        <item x="295"/>
        <item x="2325"/>
        <item x="2277"/>
        <item x="2326"/>
        <item x="264"/>
        <item x="30"/>
        <item x="50"/>
        <item x="492"/>
        <item x="573"/>
        <item x="372"/>
        <item x="626"/>
        <item x="150"/>
        <item x="684"/>
        <item x="26"/>
        <item x="633"/>
        <item x="499"/>
        <item x="2183"/>
        <item x="923"/>
        <item x="542"/>
        <item x="287"/>
        <item x="286"/>
        <item x="1269"/>
        <item x="36"/>
        <item x="463"/>
        <item x="223"/>
        <item x="155"/>
        <item x="158"/>
        <item x="672"/>
        <item x="422"/>
        <item x="433"/>
        <item x="439"/>
        <item x="2276"/>
        <item x="2431"/>
        <item x="38"/>
        <item x="2573"/>
        <item x="2720"/>
        <item x="2794"/>
        <item x="911"/>
        <item x="1041"/>
        <item x="988"/>
        <item x="1354"/>
        <item x="996"/>
        <item x="1182"/>
        <item x="1347"/>
        <item x="1051"/>
        <item x="874"/>
        <item x="1538"/>
        <item x="594"/>
        <item x="610"/>
        <item x="147"/>
        <item x="168"/>
        <item x="107"/>
        <item x="636"/>
        <item x="556"/>
        <item x="276"/>
        <item x="2650"/>
        <item x="767"/>
        <item x="2898"/>
        <item x="2920"/>
        <item x="2253"/>
        <item x="1835"/>
        <item x="2908"/>
        <item x="2969"/>
        <item x="2371"/>
        <item x="2783"/>
        <item x="3060"/>
        <item x="2007"/>
        <item x="3000"/>
        <item x="2139"/>
        <item x="2209"/>
        <item x="696"/>
        <item x="1196"/>
        <item x="2998"/>
        <item x="2340"/>
        <item x="719"/>
        <item x="763"/>
        <item x="690"/>
        <item x="623"/>
        <item x="713"/>
        <item x="416"/>
        <item x="415"/>
        <item x="3276"/>
        <item x="3242"/>
        <item x="2991"/>
        <item x="862"/>
        <item x="2206"/>
        <item x="1997"/>
        <item x="2135"/>
        <item x="3360"/>
        <item x="1840"/>
        <item x="365"/>
        <item x="1897"/>
        <item x="2536"/>
        <item x="3348"/>
        <item x="2977"/>
        <item x="1023"/>
        <item x="395"/>
        <item x="414"/>
        <item x="3398"/>
        <item x="3220"/>
        <item x="3255"/>
        <item x="67"/>
        <item x="1628"/>
        <item x="2909"/>
        <item x="2737"/>
        <item x="1000"/>
        <item x="1001"/>
        <item x="1369"/>
        <item x="1701"/>
        <item x="1700"/>
        <item x="614"/>
        <item x="2924"/>
        <item x="1450"/>
        <item x="601"/>
        <item x="230"/>
        <item x="639"/>
        <item x="669"/>
        <item x="654"/>
        <item x="118"/>
        <item x="660"/>
        <item x="396"/>
        <item x="144"/>
        <item x="2332"/>
        <item x="2649"/>
        <item x="1279"/>
        <item x="872"/>
        <item x="1658"/>
        <item x="421"/>
        <item x="431"/>
        <item x="411"/>
        <item x="1229"/>
        <item x="401"/>
        <item x="674"/>
        <item x="1943"/>
        <item x="990"/>
        <item x="1059"/>
        <item x="664"/>
        <item x="1002"/>
        <item x="592"/>
        <item x="1795"/>
        <item x="3045"/>
        <item x="2907"/>
        <item x="3343"/>
        <item x="1021"/>
        <item x="3185"/>
        <item x="1213"/>
        <item x="1674"/>
        <item x="1577"/>
        <item x="1142"/>
        <item x="353"/>
        <item x="350"/>
        <item x="352"/>
        <item x="3043"/>
        <item x="356"/>
        <item x="2062"/>
        <item x="3041"/>
        <item x="2999"/>
        <item x="3080"/>
        <item x="918"/>
        <item x="917"/>
        <item x="916"/>
        <item x="2421"/>
        <item x="928"/>
        <item x="718"/>
        <item x="691"/>
        <item x="3225"/>
        <item x="3356"/>
        <item x="1880"/>
        <item x="1932"/>
        <item x="1760"/>
        <item x="1761"/>
        <item x="3176"/>
        <item x="1677"/>
        <item x="2568"/>
        <item x="1587"/>
        <item x="938"/>
        <item x="643"/>
        <item x="1845"/>
        <item x="1118"/>
        <item x="3966"/>
        <item x="3352"/>
        <item x="3358"/>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9"/>
        <item x="3490"/>
        <item x="3491"/>
        <item x="3492"/>
        <item x="3488"/>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t="default"/>
      </items>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axis="axisRow" compact="0" subtotalTop="0" showAll="0">
      <items count="7">
        <item x="0"/>
        <item x="1"/>
        <item x="2"/>
        <item x="3"/>
        <item x="4"/>
        <item x="5"/>
        <item t="default"/>
      </items>
      <extLst>
        <ext xmlns:x14="http://schemas.microsoft.com/office/spreadsheetml/2009/9/main" uri="{2946ED86-A175-432a-8AC1-64E0C546D7DE}">
          <x14:pivotField fillDownLabels="1"/>
        </ext>
      </extLst>
    </pivotField>
    <pivotField axis="axisRow" subtotalCaption="DRM 요청 합계" compact="0" subtotalTop="0" showAll="0">
      <items count="15">
        <item x="2"/>
        <item x="3"/>
        <item x="4"/>
        <item x="5"/>
        <item x="6"/>
        <item x="7"/>
        <item x="8"/>
        <item x="9"/>
        <item x="10"/>
        <item x="11"/>
        <item x="0"/>
        <item x="1"/>
        <item x="12"/>
        <item x="13"/>
        <item t="default"/>
      </items>
      <extLst>
        <ext xmlns:x14="http://schemas.microsoft.com/office/spreadsheetml/2009/9/main" uri="{2946ED86-A175-432a-8AC1-64E0C546D7DE}">
          <x14:pivotField fillDownLabels="1"/>
        </ext>
      </extLst>
    </pivotField>
    <pivotField axis="axisRow" compact="0" subtotalTop="0" showAll="0">
      <items count="56">
        <item x="51"/>
        <item x="5"/>
        <item x="6"/>
        <item x="7"/>
        <item x="8"/>
        <item sd="0" x="9"/>
        <item x="10"/>
        <item sd="0" x="13"/>
        <item sd="0" x="12"/>
        <item x="11"/>
        <item sd="0" x="14"/>
        <item sd="0" x="15"/>
        <item x="16"/>
        <item x="17"/>
        <item x="18"/>
        <item x="19"/>
        <item x="20"/>
        <item x="21"/>
        <item x="22"/>
        <item x="23"/>
        <item x="24"/>
        <item x="25"/>
        <item x="26"/>
        <item x="27"/>
        <item x="28"/>
        <item x="29"/>
        <item x="30"/>
        <item x="31"/>
        <item x="32"/>
        <item x="34"/>
        <item x="33"/>
        <item x="35"/>
        <item x="36"/>
        <item x="37"/>
        <item x="38"/>
        <item x="39"/>
        <item x="40"/>
        <item x="41"/>
        <item x="42"/>
        <item x="52"/>
        <item x="43"/>
        <item x="44"/>
        <item x="45"/>
        <item x="46"/>
        <item x="47"/>
        <item x="48"/>
        <item x="0"/>
        <item x="1"/>
        <item x="2"/>
        <item x="3"/>
        <item x="49"/>
        <item x="4"/>
        <item x="50"/>
        <item x="53"/>
        <item x="54"/>
        <item t="default"/>
      </items>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axis="axisRow" compact="0" subtotalTop="0" showAll="0">
      <items count="118">
        <item h="1" x="35"/>
        <item h="1" x="90"/>
        <item h="1" x="106"/>
        <item h="1" x="26"/>
        <item h="1" x="44"/>
        <item h="1" x="69"/>
        <item h="1" x="48"/>
        <item h="1" x="60"/>
        <item h="1" x="4"/>
        <item h="1" x="40"/>
        <item h="1" x="29"/>
        <item h="1" x="68"/>
        <item h="1" x="31"/>
        <item h="1" x="15"/>
        <item h="1" x="14"/>
        <item h="1" x="81"/>
        <item h="1" x="107"/>
        <item h="1" x="25"/>
        <item h="1" x="92"/>
        <item h="1" x="20"/>
        <item h="1" x="28"/>
        <item h="1" x="101"/>
        <item h="1" x="52"/>
        <item h="1" x="46"/>
        <item h="1" x="58"/>
        <item h="1" x="8"/>
        <item h="1" x="110"/>
        <item h="1" x="17"/>
        <item h="1" x="93"/>
        <item h="1" x="99"/>
        <item h="1" x="73"/>
        <item h="1" x="11"/>
        <item h="1" x="12"/>
        <item h="1" x="50"/>
        <item h="1" x="32"/>
        <item h="1" x="16"/>
        <item h="1" x="34"/>
        <item h="1" x="66"/>
        <item h="1" x="59"/>
        <item h="1" x="65"/>
        <item h="1" x="19"/>
        <item h="1" x="77"/>
        <item h="1" x="100"/>
        <item h="1" x="56"/>
        <item h="1" x="72"/>
        <item h="1" x="95"/>
        <item h="1" x="53"/>
        <item h="1" x="84"/>
        <item h="1" x="13"/>
        <item h="1" x="49"/>
        <item h="1" x="7"/>
        <item h="1" x="57"/>
        <item h="1" x="43"/>
        <item h="1" x="75"/>
        <item h="1" x="88"/>
        <item h="1" x="18"/>
        <item h="1" x="36"/>
        <item h="1" x="33"/>
        <item h="1" x="39"/>
        <item h="1" x="23"/>
        <item h="1" x="51"/>
        <item h="1" x="1"/>
        <item h="1" x="9"/>
        <item h="1" x="54"/>
        <item h="1" x="45"/>
        <item h="1" x="76"/>
        <item h="1" x="102"/>
        <item h="1" x="37"/>
        <item h="1" x="103"/>
        <item h="1" x="91"/>
        <item h="1" x="22"/>
        <item h="1" x="63"/>
        <item h="1" x="109"/>
        <item h="1" x="64"/>
        <item x="112"/>
        <item h="1" x="24"/>
        <item h="1" x="55"/>
        <item h="1" x="2"/>
        <item h="1" x="83"/>
        <item h="1" x="74"/>
        <item h="1" x="3"/>
        <item h="1" x="98"/>
        <item h="1" x="27"/>
        <item h="1" x="82"/>
        <item h="1" x="86"/>
        <item h="1" x="61"/>
        <item h="1" x="87"/>
        <item h="1" x="89"/>
        <item h="1" x="94"/>
        <item h="1" x="111"/>
        <item h="1" x="78"/>
        <item h="1" x="85"/>
        <item h="1" x="113"/>
        <item h="1" x="42"/>
        <item h="1" x="70"/>
        <item h="1" x="108"/>
        <item h="1" x="10"/>
        <item h="1" x="47"/>
        <item h="1" x="80"/>
        <item h="1" x="0"/>
        <item h="1" x="6"/>
        <item h="1" x="71"/>
        <item h="1" x="30"/>
        <item h="1" x="21"/>
        <item h="1" x="67"/>
        <item h="1" x="38"/>
        <item h="1" x="105"/>
        <item h="1" x="96"/>
        <item h="1" x="104"/>
        <item h="1" x="97"/>
        <item h="1" x="62"/>
        <item h="1" x="79"/>
        <item h="1" x="41"/>
        <item h="1" x="5"/>
        <item h="1" x="114"/>
        <item h="1" m="1" x="116"/>
        <item h="1" x="115"/>
        <item t="default"/>
      </items>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s>
  <rowFields count="5">
    <field x="3"/>
    <field x="4"/>
    <field x="5"/>
    <field x="1"/>
    <field x="19"/>
  </rowFields>
  <rowItems count="47">
    <i>
      <x v="3"/>
    </i>
    <i r="1">
      <x v="1"/>
    </i>
    <i r="2">
      <x v="5"/>
    </i>
    <i r="2">
      <x v="7"/>
    </i>
    <i r="2">
      <x v="8"/>
    </i>
    <i t="default" r="1">
      <x v="1"/>
    </i>
    <i r="1">
      <x v="2"/>
    </i>
    <i r="2">
      <x v="10"/>
    </i>
    <i r="2">
      <x v="11"/>
    </i>
    <i t="default" r="1">
      <x v="2"/>
    </i>
    <i r="1">
      <x v="4"/>
    </i>
    <i r="2">
      <x v="18"/>
    </i>
    <i r="3">
      <x v="3539"/>
    </i>
    <i r="4">
      <x v="74"/>
    </i>
    <i t="default" r="3">
      <x v="3539"/>
    </i>
    <i t="default" r="2">
      <x v="18"/>
    </i>
    <i r="2">
      <x v="20"/>
    </i>
    <i r="3">
      <x v="3601"/>
    </i>
    <i r="4">
      <x v="74"/>
    </i>
    <i t="default" r="3">
      <x v="3601"/>
    </i>
    <i r="3">
      <x v="3602"/>
    </i>
    <i r="4">
      <x v="74"/>
    </i>
    <i t="default" r="3">
      <x v="3602"/>
    </i>
    <i t="default" r="2">
      <x v="20"/>
    </i>
    <i t="default" r="1">
      <x v="4"/>
    </i>
    <i r="1">
      <x v="5"/>
    </i>
    <i r="2">
      <x v="24"/>
    </i>
    <i r="3">
      <x v="3719"/>
    </i>
    <i r="4">
      <x v="74"/>
    </i>
    <i t="default" r="3">
      <x v="3719"/>
    </i>
    <i t="default" r="2">
      <x v="24"/>
    </i>
    <i r="2">
      <x v="25"/>
    </i>
    <i r="3">
      <x v="3754"/>
    </i>
    <i r="4">
      <x v="74"/>
    </i>
    <i t="default" r="3">
      <x v="3754"/>
    </i>
    <i t="default" r="2">
      <x v="25"/>
    </i>
    <i r="2">
      <x v="26"/>
    </i>
    <i r="3">
      <x v="3798"/>
    </i>
    <i r="4">
      <x v="74"/>
    </i>
    <i t="default" r="3">
      <x v="3798"/>
    </i>
    <i r="3">
      <x v="3799"/>
    </i>
    <i r="4">
      <x v="74"/>
    </i>
    <i t="default" r="3">
      <x v="3799"/>
    </i>
    <i t="default" r="2">
      <x v="26"/>
    </i>
    <i t="default" r="1">
      <x v="5"/>
    </i>
    <i t="default">
      <x v="3"/>
    </i>
    <i t="grand">
      <x/>
    </i>
  </rowItems>
  <colItems count="1">
    <i/>
  </colItems>
  <dataFields count="1">
    <dataField name="개수 : 제목" fld="1" subtotal="count" baseField="0" baseItem="0"/>
  </dataFields>
  <formats count="88">
    <format dxfId="477">
      <pivotArea fieldPosition="0">
        <references count="1">
          <reference field="3" count="1">
            <x v="3"/>
          </reference>
        </references>
      </pivotArea>
    </format>
    <format dxfId="476">
      <pivotArea fieldPosition="0">
        <references count="2">
          <reference field="3" count="1" selected="0">
            <x v="3"/>
          </reference>
          <reference field="4" count="1">
            <x v="1"/>
          </reference>
        </references>
      </pivotArea>
    </format>
    <format dxfId="475">
      <pivotArea fieldPosition="0">
        <references count="3">
          <reference field="3" count="1" selected="0">
            <x v="3"/>
          </reference>
          <reference field="4" count="1" selected="0">
            <x v="1"/>
          </reference>
          <reference field="5" count="1">
            <x v="5"/>
          </reference>
        </references>
      </pivotArea>
    </format>
    <format dxfId="474">
      <pivotArea fieldPosition="0">
        <references count="3">
          <reference field="3" count="1" selected="0">
            <x v="3"/>
          </reference>
          <reference field="4" count="1" selected="0">
            <x v="1"/>
          </reference>
          <reference field="5" count="1">
            <x v="7"/>
          </reference>
        </references>
      </pivotArea>
    </format>
    <format dxfId="473">
      <pivotArea fieldPosition="0">
        <references count="3">
          <reference field="3" count="1" selected="0">
            <x v="3"/>
          </reference>
          <reference field="4" count="1" selected="0">
            <x v="1"/>
          </reference>
          <reference field="5" count="1">
            <x v="8"/>
          </reference>
        </references>
      </pivotArea>
    </format>
    <format dxfId="472">
      <pivotArea fieldPosition="0">
        <references count="2">
          <reference field="3" count="1" selected="0">
            <x v="3"/>
          </reference>
          <reference field="4" count="1" defaultSubtotal="1">
            <x v="1"/>
          </reference>
        </references>
      </pivotArea>
    </format>
    <format dxfId="471">
      <pivotArea fieldPosition="0">
        <references count="2">
          <reference field="3" count="1" selected="0">
            <x v="3"/>
          </reference>
          <reference field="4" count="1">
            <x v="2"/>
          </reference>
        </references>
      </pivotArea>
    </format>
    <format dxfId="470">
      <pivotArea fieldPosition="0">
        <references count="3">
          <reference field="3" count="1" selected="0">
            <x v="3"/>
          </reference>
          <reference field="4" count="1" selected="0">
            <x v="2"/>
          </reference>
          <reference field="5" count="1">
            <x v="10"/>
          </reference>
        </references>
      </pivotArea>
    </format>
    <format dxfId="469">
      <pivotArea fieldPosition="0">
        <references count="3">
          <reference field="3" count="1" selected="0">
            <x v="3"/>
          </reference>
          <reference field="4" count="1" selected="0">
            <x v="2"/>
          </reference>
          <reference field="5" count="1">
            <x v="11"/>
          </reference>
        </references>
      </pivotArea>
    </format>
    <format dxfId="468">
      <pivotArea fieldPosition="0">
        <references count="2">
          <reference field="3" count="1" selected="0">
            <x v="3"/>
          </reference>
          <reference field="4" count="1" defaultSubtotal="1">
            <x v="2"/>
          </reference>
        </references>
      </pivotArea>
    </format>
    <format dxfId="467">
      <pivotArea fieldPosition="0">
        <references count="1">
          <reference field="3" count="1" defaultSubtotal="1">
            <x v="3"/>
          </reference>
        </references>
      </pivotArea>
    </format>
    <format dxfId="466">
      <pivotArea field="3" type="button" dataOnly="0" labelOnly="1" outline="0" axis="axisRow" fieldPosition="0"/>
    </format>
    <format dxfId="465">
      <pivotArea field="4" type="button" dataOnly="0" labelOnly="1" outline="0" axis="axisRow" fieldPosition="1"/>
    </format>
    <format dxfId="464">
      <pivotArea field="5" type="button" dataOnly="0" labelOnly="1" outline="0" axis="axisRow" fieldPosition="2"/>
    </format>
    <format dxfId="463">
      <pivotArea field="1" type="button" dataOnly="0" labelOnly="1" outline="0" axis="axisRow" fieldPosition="3"/>
    </format>
    <format dxfId="462">
      <pivotArea field="19" type="button" dataOnly="0" labelOnly="1" outline="0" axis="axisRow" fieldPosition="4"/>
    </format>
    <format dxfId="461">
      <pivotArea dataOnly="0" labelOnly="1" outline="0" axis="axisValues" fieldPosition="0"/>
    </format>
    <format dxfId="460">
      <pivotArea dataOnly="0" labelOnly="1" outline="0" fieldPosition="0">
        <references count="1">
          <reference field="3" count="1">
            <x v="3"/>
          </reference>
        </references>
      </pivotArea>
    </format>
    <format dxfId="459">
      <pivotArea dataOnly="0" labelOnly="1" outline="0" fieldPosition="0">
        <references count="1">
          <reference field="3" count="1" defaultSubtotal="1">
            <x v="3"/>
          </reference>
        </references>
      </pivotArea>
    </format>
    <format dxfId="458">
      <pivotArea dataOnly="0" labelOnly="1" outline="0" fieldPosition="0">
        <references count="2">
          <reference field="3" count="1" selected="0">
            <x v="3"/>
          </reference>
          <reference field="4" count="2">
            <x v="1"/>
            <x v="2"/>
          </reference>
        </references>
      </pivotArea>
    </format>
    <format dxfId="457">
      <pivotArea dataOnly="0" labelOnly="1" outline="0" fieldPosition="0">
        <references count="2">
          <reference field="3" count="1" selected="0">
            <x v="3"/>
          </reference>
          <reference field="4" count="2" defaultSubtotal="1">
            <x v="1"/>
            <x v="2"/>
          </reference>
        </references>
      </pivotArea>
    </format>
    <format dxfId="456">
      <pivotArea dataOnly="0" labelOnly="1" outline="0" fieldPosition="0">
        <references count="3">
          <reference field="3" count="1" selected="0">
            <x v="3"/>
          </reference>
          <reference field="4" count="1" selected="0">
            <x v="1"/>
          </reference>
          <reference field="5" count="3">
            <x v="5"/>
            <x v="7"/>
            <x v="8"/>
          </reference>
        </references>
      </pivotArea>
    </format>
    <format dxfId="455">
      <pivotArea dataOnly="0" labelOnly="1" outline="0" fieldPosition="0">
        <references count="3">
          <reference field="3" count="1" selected="0">
            <x v="3"/>
          </reference>
          <reference field="4" count="1" selected="0">
            <x v="2"/>
          </reference>
          <reference field="5" count="2">
            <x v="10"/>
            <x v="11"/>
          </reference>
        </references>
      </pivotArea>
    </format>
    <format dxfId="454">
      <pivotArea dataOnly="0" labelOnly="1" outline="0" axis="axisValues" fieldPosition="0"/>
    </format>
    <format dxfId="453">
      <pivotArea type="all" dataOnly="0" outline="0" fieldPosition="0"/>
    </format>
    <format dxfId="452">
      <pivotArea outline="0" collapsedLevelsAreSubtotals="1" fieldPosition="0"/>
    </format>
    <format dxfId="451">
      <pivotArea field="3" type="button" dataOnly="0" labelOnly="1" outline="0" axis="axisRow" fieldPosition="0"/>
    </format>
    <format dxfId="450">
      <pivotArea field="4" type="button" dataOnly="0" labelOnly="1" outline="0" axis="axisRow" fieldPosition="1"/>
    </format>
    <format dxfId="449">
      <pivotArea field="5" type="button" dataOnly="0" labelOnly="1" outline="0" axis="axisRow" fieldPosition="2"/>
    </format>
    <format dxfId="448">
      <pivotArea field="1" type="button" dataOnly="0" labelOnly="1" outline="0" axis="axisRow" fieldPosition="3"/>
    </format>
    <format dxfId="447">
      <pivotArea field="19" type="button" dataOnly="0" labelOnly="1" outline="0" axis="axisRow" fieldPosition="4"/>
    </format>
    <format dxfId="446">
      <pivotArea dataOnly="0" labelOnly="1" outline="0" axis="axisValues" fieldPosition="0"/>
    </format>
    <format dxfId="445">
      <pivotArea dataOnly="0" labelOnly="1" outline="0" fieldPosition="0">
        <references count="1">
          <reference field="3" count="1">
            <x v="3"/>
          </reference>
        </references>
      </pivotArea>
    </format>
    <format dxfId="444">
      <pivotArea dataOnly="0" labelOnly="1" outline="0" fieldPosition="0">
        <references count="1">
          <reference field="3" count="1" defaultSubtotal="1">
            <x v="3"/>
          </reference>
        </references>
      </pivotArea>
    </format>
    <format dxfId="443">
      <pivotArea dataOnly="0" labelOnly="1" grandRow="1" outline="0" fieldPosition="0"/>
    </format>
    <format dxfId="442">
      <pivotArea dataOnly="0" labelOnly="1" outline="0" fieldPosition="0">
        <references count="2">
          <reference field="3" count="1" selected="0">
            <x v="3"/>
          </reference>
          <reference field="4" count="2">
            <x v="1"/>
            <x v="2"/>
          </reference>
        </references>
      </pivotArea>
    </format>
    <format dxfId="441">
      <pivotArea dataOnly="0" labelOnly="1" outline="0" fieldPosition="0">
        <references count="2">
          <reference field="3" count="1" selected="0">
            <x v="3"/>
          </reference>
          <reference field="4" count="2" defaultSubtotal="1">
            <x v="1"/>
            <x v="2"/>
          </reference>
        </references>
      </pivotArea>
    </format>
    <format dxfId="440">
      <pivotArea dataOnly="0" labelOnly="1" outline="0" fieldPosition="0">
        <references count="3">
          <reference field="3" count="1" selected="0">
            <x v="3"/>
          </reference>
          <reference field="4" count="1" selected="0">
            <x v="1"/>
          </reference>
          <reference field="5" count="3">
            <x v="5"/>
            <x v="7"/>
            <x v="8"/>
          </reference>
        </references>
      </pivotArea>
    </format>
    <format dxfId="439">
      <pivotArea dataOnly="0" labelOnly="1" outline="0" fieldPosition="0">
        <references count="3">
          <reference field="3" count="1" selected="0">
            <x v="3"/>
          </reference>
          <reference field="4" count="1" selected="0">
            <x v="2"/>
          </reference>
          <reference field="5" count="2">
            <x v="10"/>
            <x v="11"/>
          </reference>
        </references>
      </pivotArea>
    </format>
    <format dxfId="438">
      <pivotArea dataOnly="0" labelOnly="1" outline="0" axis="axisValues" fieldPosition="0"/>
    </format>
    <format dxfId="437">
      <pivotArea type="all" dataOnly="0" outline="0" fieldPosition="0"/>
    </format>
    <format dxfId="436">
      <pivotArea outline="0" collapsedLevelsAreSubtotals="1" fieldPosition="0"/>
    </format>
    <format dxfId="435">
      <pivotArea field="3" type="button" dataOnly="0" labelOnly="1" outline="0" axis="axisRow" fieldPosition="0"/>
    </format>
    <format dxfId="434">
      <pivotArea field="4" type="button" dataOnly="0" labelOnly="1" outline="0" axis="axisRow" fieldPosition="1"/>
    </format>
    <format dxfId="433">
      <pivotArea field="5" type="button" dataOnly="0" labelOnly="1" outline="0" axis="axisRow" fieldPosition="2"/>
    </format>
    <format dxfId="432">
      <pivotArea field="1" type="button" dataOnly="0" labelOnly="1" outline="0" axis="axisRow" fieldPosition="3"/>
    </format>
    <format dxfId="431">
      <pivotArea field="19" type="button" dataOnly="0" labelOnly="1" outline="0" axis="axisRow" fieldPosition="4"/>
    </format>
    <format dxfId="430">
      <pivotArea dataOnly="0" labelOnly="1" outline="0" axis="axisValues" fieldPosition="0"/>
    </format>
    <format dxfId="429">
      <pivotArea dataOnly="0" labelOnly="1" outline="0" fieldPosition="0">
        <references count="1">
          <reference field="3" count="1">
            <x v="3"/>
          </reference>
        </references>
      </pivotArea>
    </format>
    <format dxfId="428">
      <pivotArea dataOnly="0" labelOnly="1" outline="0" fieldPosition="0">
        <references count="1">
          <reference field="3" count="1" defaultSubtotal="1">
            <x v="3"/>
          </reference>
        </references>
      </pivotArea>
    </format>
    <format dxfId="427">
      <pivotArea dataOnly="0" labelOnly="1" grandRow="1" outline="0" fieldPosition="0"/>
    </format>
    <format dxfId="426">
      <pivotArea dataOnly="0" labelOnly="1" outline="0" fieldPosition="0">
        <references count="2">
          <reference field="3" count="1" selected="0">
            <x v="3"/>
          </reference>
          <reference field="4" count="2">
            <x v="1"/>
            <x v="2"/>
          </reference>
        </references>
      </pivotArea>
    </format>
    <format dxfId="425">
      <pivotArea dataOnly="0" labelOnly="1" outline="0" fieldPosition="0">
        <references count="2">
          <reference field="3" count="1" selected="0">
            <x v="3"/>
          </reference>
          <reference field="4" count="2" defaultSubtotal="1">
            <x v="1"/>
            <x v="2"/>
          </reference>
        </references>
      </pivotArea>
    </format>
    <format dxfId="424">
      <pivotArea dataOnly="0" labelOnly="1" outline="0" fieldPosition="0">
        <references count="3">
          <reference field="3" count="1" selected="0">
            <x v="3"/>
          </reference>
          <reference field="4" count="1" selected="0">
            <x v="1"/>
          </reference>
          <reference field="5" count="3">
            <x v="5"/>
            <x v="7"/>
            <x v="8"/>
          </reference>
        </references>
      </pivotArea>
    </format>
    <format dxfId="423">
      <pivotArea dataOnly="0" labelOnly="1" outline="0" fieldPosition="0">
        <references count="3">
          <reference field="3" count="1" selected="0">
            <x v="3"/>
          </reference>
          <reference field="4" count="1" selected="0">
            <x v="2"/>
          </reference>
          <reference field="5" count="2">
            <x v="10"/>
            <x v="11"/>
          </reference>
        </references>
      </pivotArea>
    </format>
    <format dxfId="422">
      <pivotArea dataOnly="0" labelOnly="1" outline="0" axis="axisValues" fieldPosition="0"/>
    </format>
    <format dxfId="421">
      <pivotArea type="all" dataOnly="0" outline="0" fieldPosition="0"/>
    </format>
    <format dxfId="420">
      <pivotArea outline="0" collapsedLevelsAreSubtotals="1" fieldPosition="0"/>
    </format>
    <format dxfId="419">
      <pivotArea field="3" type="button" dataOnly="0" labelOnly="1" outline="0" axis="axisRow" fieldPosition="0"/>
    </format>
    <format dxfId="418">
      <pivotArea field="4" type="button" dataOnly="0" labelOnly="1" outline="0" axis="axisRow" fieldPosition="1"/>
    </format>
    <format dxfId="417">
      <pivotArea field="5" type="button" dataOnly="0" labelOnly="1" outline="0" axis="axisRow" fieldPosition="2"/>
    </format>
    <format dxfId="416">
      <pivotArea field="1" type="button" dataOnly="0" labelOnly="1" outline="0" axis="axisRow" fieldPosition="3"/>
    </format>
    <format dxfId="415">
      <pivotArea field="19" type="button" dataOnly="0" labelOnly="1" outline="0" axis="axisRow" fieldPosition="4"/>
    </format>
    <format dxfId="414">
      <pivotArea dataOnly="0" labelOnly="1" outline="0" axis="axisValues" fieldPosition="0"/>
    </format>
    <format dxfId="413">
      <pivotArea dataOnly="0" labelOnly="1" outline="0" fieldPosition="0">
        <references count="1">
          <reference field="3" count="1">
            <x v="3"/>
          </reference>
        </references>
      </pivotArea>
    </format>
    <format dxfId="412">
      <pivotArea dataOnly="0" labelOnly="1" outline="0" fieldPosition="0">
        <references count="1">
          <reference field="3" count="1" defaultSubtotal="1">
            <x v="3"/>
          </reference>
        </references>
      </pivotArea>
    </format>
    <format dxfId="411">
      <pivotArea dataOnly="0" labelOnly="1" grandRow="1" outline="0" fieldPosition="0"/>
    </format>
    <format dxfId="410">
      <pivotArea dataOnly="0" labelOnly="1" outline="0" fieldPosition="0">
        <references count="2">
          <reference field="3" count="1" selected="0">
            <x v="3"/>
          </reference>
          <reference field="4" count="2">
            <x v="1"/>
            <x v="2"/>
          </reference>
        </references>
      </pivotArea>
    </format>
    <format dxfId="409">
      <pivotArea dataOnly="0" labelOnly="1" outline="0" fieldPosition="0">
        <references count="2">
          <reference field="3" count="1" selected="0">
            <x v="3"/>
          </reference>
          <reference field="4" count="2" defaultSubtotal="1">
            <x v="1"/>
            <x v="2"/>
          </reference>
        </references>
      </pivotArea>
    </format>
    <format dxfId="408">
      <pivotArea dataOnly="0" labelOnly="1" outline="0" fieldPosition="0">
        <references count="3">
          <reference field="3" count="1" selected="0">
            <x v="3"/>
          </reference>
          <reference field="4" count="1" selected="0">
            <x v="1"/>
          </reference>
          <reference field="5" count="3">
            <x v="5"/>
            <x v="7"/>
            <x v="8"/>
          </reference>
        </references>
      </pivotArea>
    </format>
    <format dxfId="407">
      <pivotArea dataOnly="0" labelOnly="1" outline="0" fieldPosition="0">
        <references count="3">
          <reference field="3" count="1" selected="0">
            <x v="3"/>
          </reference>
          <reference field="4" count="1" selected="0">
            <x v="2"/>
          </reference>
          <reference field="5" count="2">
            <x v="10"/>
            <x v="11"/>
          </reference>
        </references>
      </pivotArea>
    </format>
    <format dxfId="406">
      <pivotArea dataOnly="0" labelOnly="1" outline="0" axis="axisValues" fieldPosition="0"/>
    </format>
    <format dxfId="405">
      <pivotArea type="all" dataOnly="0" outline="0" fieldPosition="0"/>
    </format>
    <format dxfId="404">
      <pivotArea outline="0" collapsedLevelsAreSubtotals="1" fieldPosition="0"/>
    </format>
    <format dxfId="403">
      <pivotArea field="3" type="button" dataOnly="0" labelOnly="1" outline="0" axis="axisRow" fieldPosition="0"/>
    </format>
    <format dxfId="402">
      <pivotArea field="4" type="button" dataOnly="0" labelOnly="1" outline="0" axis="axisRow" fieldPosition="1"/>
    </format>
    <format dxfId="401">
      <pivotArea field="5" type="button" dataOnly="0" labelOnly="1" outline="0" axis="axisRow" fieldPosition="2"/>
    </format>
    <format dxfId="400">
      <pivotArea field="1" type="button" dataOnly="0" labelOnly="1" outline="0" axis="axisRow" fieldPosition="3"/>
    </format>
    <format dxfId="399">
      <pivotArea field="19" type="button" dataOnly="0" labelOnly="1" outline="0" axis="axisRow" fieldPosition="4"/>
    </format>
    <format dxfId="398">
      <pivotArea dataOnly="0" labelOnly="1" outline="0" axis="axisValues" fieldPosition="0"/>
    </format>
    <format dxfId="397">
      <pivotArea dataOnly="0" labelOnly="1" outline="0" fieldPosition="0">
        <references count="1">
          <reference field="3" count="1">
            <x v="3"/>
          </reference>
        </references>
      </pivotArea>
    </format>
    <format dxfId="396">
      <pivotArea dataOnly="0" labelOnly="1" outline="0" fieldPosition="0">
        <references count="1">
          <reference field="3" count="1" defaultSubtotal="1">
            <x v="3"/>
          </reference>
        </references>
      </pivotArea>
    </format>
    <format dxfId="395">
      <pivotArea dataOnly="0" labelOnly="1" grandRow="1" outline="0" fieldPosition="0"/>
    </format>
    <format dxfId="394">
      <pivotArea dataOnly="0" labelOnly="1" outline="0" fieldPosition="0">
        <references count="2">
          <reference field="3" count="1" selected="0">
            <x v="3"/>
          </reference>
          <reference field="4" count="2">
            <x v="1"/>
            <x v="2"/>
          </reference>
        </references>
      </pivotArea>
    </format>
    <format dxfId="393">
      <pivotArea dataOnly="0" labelOnly="1" outline="0" fieldPosition="0">
        <references count="2">
          <reference field="3" count="1" selected="0">
            <x v="3"/>
          </reference>
          <reference field="4" count="2" defaultSubtotal="1">
            <x v="1"/>
            <x v="2"/>
          </reference>
        </references>
      </pivotArea>
    </format>
    <format dxfId="392">
      <pivotArea dataOnly="0" labelOnly="1" outline="0" fieldPosition="0">
        <references count="3">
          <reference field="3" count="1" selected="0">
            <x v="3"/>
          </reference>
          <reference field="4" count="1" selected="0">
            <x v="1"/>
          </reference>
          <reference field="5" count="3">
            <x v="5"/>
            <x v="7"/>
            <x v="8"/>
          </reference>
        </references>
      </pivotArea>
    </format>
    <format dxfId="391">
      <pivotArea dataOnly="0" labelOnly="1" outline="0" fieldPosition="0">
        <references count="3">
          <reference field="3" count="1" selected="0">
            <x v="3"/>
          </reference>
          <reference field="4" count="1" selected="0">
            <x v="2"/>
          </reference>
          <reference field="5" count="2">
            <x v="10"/>
            <x v="11"/>
          </reference>
        </references>
      </pivotArea>
    </format>
    <format dxfId="39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1">
    <filter fld="1" type="captionContains" evalOrder="-1" id="1" stringValue1="DRM">
      <autoFilter ref="A1">
        <filterColumn colId="0">
          <customFilters>
            <customFilter val="*DRM*"/>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4.xml><?xml version="1.0" encoding="utf-8"?>
<pivotTableDefinition xmlns="http://schemas.openxmlformats.org/spreadsheetml/2006/main" name="피벗 테이블2" cacheId="15" applyNumberFormats="0" applyBorderFormats="0" applyFontFormats="0" applyPatternFormats="0" applyAlignmentFormats="0" applyWidthHeightFormats="1" dataCaption="값" updatedVersion="6" minRefreshableVersion="3" useAutoFormatting="1" itemPrintTitles="1" createdVersion="6" indent="0" compact="0" outline="1" outlineData="1" compactData="0" multipleFieldFilters="0" chartFormat="1">
  <location ref="A2:F19" firstHeaderRow="1" firstDataRow="1" firstDataCol="5"/>
  <pivotFields count="24">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axis="axisRow" dataField="1" compact="0" subtotalTop="0" showAll="0">
      <items count="3968">
        <item x="170"/>
        <item x="2784"/>
        <item x="2729"/>
        <item x="254"/>
        <item x="3051"/>
        <item x="169"/>
        <item x="2873"/>
        <item x="2870"/>
        <item x="2872"/>
        <item x="1631"/>
        <item x="1612"/>
        <item x="1604"/>
        <item x="1754"/>
        <item x="1618"/>
        <item x="2272"/>
        <item x="2273"/>
        <item x="2192"/>
        <item x="1625"/>
        <item x="1711"/>
        <item x="1626"/>
        <item x="1708"/>
        <item x="1715"/>
        <item x="1603"/>
        <item x="1616"/>
        <item x="1716"/>
        <item x="1619"/>
        <item x="1921"/>
        <item x="2115"/>
        <item x="2118"/>
        <item x="2114"/>
        <item x="1241"/>
        <item x="1563"/>
        <item x="1560"/>
        <item x="1556"/>
        <item x="1559"/>
        <item x="2241"/>
        <item x="1558"/>
        <item x="1561"/>
        <item x="2186"/>
        <item x="2281"/>
        <item x="1564"/>
        <item x="1567"/>
        <item x="1566"/>
        <item x="1240"/>
        <item x="1242"/>
        <item x="1565"/>
        <item x="1562"/>
        <item x="1483"/>
        <item x="2187"/>
        <item x="1557"/>
        <item x="2356"/>
        <item x="1884"/>
        <item x="1936"/>
        <item x="815"/>
        <item x="3319"/>
        <item x="2644"/>
        <item x="1065"/>
        <item x="1427"/>
        <item x="2825"/>
        <item x="2178"/>
        <item x="1310"/>
        <item x="3292"/>
        <item x="3332"/>
        <item x="1097"/>
        <item x="1098"/>
        <item x="2044"/>
        <item x="3027"/>
        <item x="1860"/>
        <item x="2381"/>
        <item x="2456"/>
        <item x="2102"/>
        <item x="1095"/>
        <item x="1109"/>
        <item x="1300"/>
        <item x="1108"/>
        <item x="2669"/>
        <item x="3113"/>
        <item x="3116"/>
        <item x="1646"/>
        <item x="2580"/>
        <item x="2294"/>
        <item x="2566"/>
        <item x="3167"/>
        <item x="2816"/>
        <item x="1734"/>
        <item x="2028"/>
        <item x="2550"/>
        <item x="2589"/>
        <item x="3231"/>
        <item x="2553"/>
        <item x="2291"/>
        <item x="2022"/>
        <item x="3016"/>
        <item x="3168"/>
        <item x="1686"/>
        <item x="1106"/>
        <item x="2768"/>
        <item x="2343"/>
        <item x="1115"/>
        <item x="1110"/>
        <item x="1103"/>
        <item x="1301"/>
        <item x="2762"/>
        <item x="1693"/>
        <item x="2305"/>
        <item x="2306"/>
        <item x="2181"/>
        <item x="2525"/>
        <item x="2048"/>
        <item x="1647"/>
        <item x="2237"/>
        <item x="2355"/>
        <item x="1815"/>
        <item x="2526"/>
        <item x="2047"/>
        <item x="2383"/>
        <item x="2307"/>
        <item x="2049"/>
        <item x="2491"/>
        <item x="2412"/>
        <item x="2050"/>
        <item x="2413"/>
        <item x="2844"/>
        <item x="2180"/>
        <item x="1817"/>
        <item x="2710"/>
        <item x="2842"/>
        <item x="3040"/>
        <item x="2843"/>
        <item x="2676"/>
        <item x="2948"/>
        <item x="1743"/>
        <item x="1744"/>
        <item x="3039"/>
        <item x="1742"/>
        <item x="2260"/>
        <item x="2304"/>
        <item x="2459"/>
        <item x="2236"/>
        <item x="1816"/>
        <item x="1864"/>
        <item x="2826"/>
        <item x="2460"/>
        <item x="1863"/>
        <item x="2384"/>
        <item x="2458"/>
        <item x="2261"/>
        <item x="2238"/>
        <item x="2110"/>
        <item x="2111"/>
        <item x="2262"/>
        <item x="3203"/>
        <item x="2635"/>
        <item x="2953"/>
        <item x="3103"/>
        <item x="2823"/>
        <item x="1417"/>
        <item x="3198"/>
        <item x="3170"/>
        <item x="3301"/>
        <item x="1200"/>
        <item x="1253"/>
        <item x="1413"/>
        <item x="1910"/>
        <item x="1303"/>
        <item x="1251"/>
        <item x="1199"/>
        <item x="1092"/>
        <item x="1309"/>
        <item x="2567"/>
        <item x="2563"/>
        <item x="2595"/>
        <item x="2709"/>
        <item x="2561"/>
        <item x="2560"/>
        <item x="2570"/>
        <item x="2594"/>
        <item x="1104"/>
        <item x="1105"/>
        <item x="1100"/>
        <item x="1091"/>
        <item x="1250"/>
        <item x="1305"/>
        <item x="1306"/>
        <item x="1197"/>
        <item x="2016"/>
        <item x="3333"/>
        <item x="3334"/>
        <item x="2752"/>
        <item x="3108"/>
        <item x="3291"/>
        <item x="3036"/>
        <item x="1638"/>
        <item x="2446"/>
        <item x="3035"/>
        <item x="2347"/>
        <item x="1358"/>
        <item x="3012"/>
        <item x="3197"/>
        <item x="3289"/>
        <item x="1854"/>
        <item x="1853"/>
        <item x="1857"/>
        <item x="3014"/>
        <item x="2830"/>
        <item x="3232"/>
        <item x="3072"/>
        <item x="2162"/>
        <item x="3296"/>
        <item x="3110"/>
        <item x="3011"/>
        <item x="3069"/>
        <item x="3123"/>
        <item x="2346"/>
        <item x="1423"/>
        <item x="2936"/>
        <item x="3172"/>
        <item x="3324"/>
        <item x="3326"/>
        <item x="3320"/>
        <item x="3264"/>
        <item x="1094"/>
        <item x="1114"/>
        <item x="3025"/>
        <item x="1733"/>
        <item x="1805"/>
        <item x="1810"/>
        <item x="3033"/>
        <item x="3293"/>
        <item x="1414"/>
        <item x="2511"/>
        <item x="2943"/>
        <item x="2662"/>
        <item x="2637"/>
        <item x="2749"/>
        <item x="2774"/>
        <item x="2940"/>
        <item x="1807"/>
        <item x="3037"/>
        <item x="2094"/>
        <item x="3010"/>
        <item x="2878"/>
        <item x="3122"/>
        <item x="1855"/>
        <item x="2296"/>
        <item x="3017"/>
        <item x="2765"/>
        <item x="3066"/>
        <item x="1736"/>
        <item x="1683"/>
        <item x="2257"/>
        <item x="3139"/>
        <item x="1355"/>
        <item x="2949"/>
        <item x="3227"/>
        <item x="2512"/>
        <item x="2450"/>
        <item x="2026"/>
        <item x="3023"/>
        <item x="2764"/>
        <item x="1424"/>
        <item x="1299"/>
        <item x="1356"/>
        <item x="2829"/>
        <item x="1479"/>
        <item x="3073"/>
        <item x="2487"/>
        <item x="2517"/>
        <item x="1595"/>
        <item x="2583"/>
        <item x="2019"/>
        <item x="2750"/>
        <item x="2097"/>
        <item x="2165"/>
        <item x="2588"/>
        <item x="1357"/>
        <item x="2483"/>
        <item x="2091"/>
        <item x="1806"/>
        <item x="1811"/>
        <item x="2551"/>
        <item x="1642"/>
        <item x="1641"/>
        <item x="1113"/>
        <item x="1102"/>
        <item x="1112"/>
        <item x="3262"/>
        <item x="2222"/>
        <item x="1732"/>
        <item x="1731"/>
        <item x="2700"/>
        <item x="2404"/>
        <item x="3202"/>
        <item x="3173"/>
        <item x="2164"/>
        <item x="2032"/>
        <item x="2935"/>
        <item x="2664"/>
        <item x="1412"/>
        <item x="2697"/>
        <item x="2957"/>
        <item x="3018"/>
        <item x="3107"/>
        <item x="2230"/>
        <item x="2020"/>
        <item x="3104"/>
        <item x="1852"/>
        <item x="2880"/>
        <item x="2581"/>
        <item x="2295"/>
        <item x="2518"/>
        <item x="2481"/>
        <item x="2556"/>
        <item x="2449"/>
        <item x="1851"/>
        <item x="3325"/>
        <item x="3323"/>
        <item x="1644"/>
        <item x="3321"/>
        <item x="3267"/>
        <item x="3038"/>
        <item x="3120"/>
        <item x="2828"/>
        <item x="1911"/>
        <item x="1419"/>
        <item x="1958"/>
        <item x="2376"/>
        <item x="2554"/>
        <item x="2538"/>
        <item x="2167"/>
        <item x="1912"/>
        <item x="2099"/>
        <item x="3032"/>
        <item x="2748"/>
        <item x="2163"/>
        <item x="1597"/>
        <item x="2827"/>
        <item x="1592"/>
        <item x="2552"/>
        <item x="2379"/>
        <item x="2452"/>
        <item x="2451"/>
        <item x="2342"/>
        <item x="1809"/>
        <item x="2699"/>
        <item x="2292"/>
        <item x="1594"/>
        <item x="2766"/>
        <item x="2289"/>
        <item x="1593"/>
        <item x="2706"/>
        <item x="2942"/>
        <item x="2092"/>
        <item x="2023"/>
        <item x="2034"/>
        <item x="2231"/>
        <item x="2348"/>
        <item x="2484"/>
        <item x="2557"/>
        <item x="2585"/>
        <item x="2578"/>
        <item x="1477"/>
        <item x="2670"/>
        <item x="3138"/>
        <item x="3020"/>
        <item x="1801"/>
        <item x="3074"/>
        <item x="3297"/>
        <item x="2256"/>
        <item x="3112"/>
        <item x="2875"/>
        <item x="2584"/>
        <item x="2258"/>
        <item x="3031"/>
        <item x="2516"/>
        <item x="2227"/>
        <item x="2758"/>
        <item x="3169"/>
        <item x="2702"/>
        <item x="2814"/>
        <item x="3067"/>
        <item x="2633"/>
        <item x="3141"/>
        <item x="3024"/>
        <item x="3013"/>
        <item x="2663"/>
        <item x="2934"/>
        <item x="2938"/>
        <item x="3142"/>
        <item x="1953"/>
        <item x="1596"/>
        <item x="3124"/>
        <item x="3200"/>
        <item x="2537"/>
        <item x="1913"/>
        <item x="2166"/>
        <item x="2169"/>
        <item x="2881"/>
        <item x="2879"/>
        <item x="2255"/>
        <item x="1418"/>
        <item x="2288"/>
        <item x="2293"/>
        <item x="2298"/>
        <item x="2344"/>
        <item x="2406"/>
        <item x="1956"/>
        <item x="2405"/>
        <item x="2958"/>
        <item x="3070"/>
        <item x="2756"/>
        <item x="3294"/>
        <item x="2944"/>
        <item x="2939"/>
        <item x="2876"/>
        <item x="1800"/>
        <item x="2229"/>
        <item x="1859"/>
        <item x="1684"/>
        <item x="1643"/>
        <item x="1687"/>
        <item x="3327"/>
        <item x="3258"/>
        <item x="3263"/>
        <item x="3322"/>
        <item x="3260"/>
        <item x="3266"/>
        <item x="3268"/>
        <item x="3115"/>
        <item x="2090"/>
        <item x="2100"/>
        <item x="2223"/>
        <item x="1416"/>
        <item x="2954"/>
        <item x="2955"/>
        <item x="2772"/>
        <item x="3171"/>
        <item x="2950"/>
        <item x="2754"/>
        <item x="2634"/>
        <item x="2445"/>
        <item x="2933"/>
        <item x="3290"/>
        <item x="1808"/>
        <item x="2587"/>
        <item x="3119"/>
        <item x="2698"/>
        <item x="2093"/>
        <item x="3021"/>
        <item x="2636"/>
        <item x="2820"/>
        <item x="3230"/>
        <item x="2513"/>
        <item x="1738"/>
        <item x="2667"/>
        <item x="2874"/>
        <item x="2586"/>
        <item x="2821"/>
        <item x="3068"/>
        <item x="2941"/>
        <item x="1957"/>
        <item x="2747"/>
        <item x="2403"/>
        <item x="2482"/>
        <item x="2225"/>
        <item x="2590"/>
        <item x="1420"/>
        <item x="1475"/>
        <item x="2161"/>
        <item x="2168"/>
        <item x="1360"/>
        <item x="1802"/>
        <item x="3143"/>
        <item x="2380"/>
        <item x="1359"/>
        <item x="2221"/>
        <item x="2027"/>
        <item x="3109"/>
        <item x="1954"/>
        <item x="2811"/>
        <item x="2704"/>
        <item x="3034"/>
        <item x="3229"/>
        <item x="2753"/>
        <item x="2639"/>
        <item x="2582"/>
        <item x="1803"/>
        <item x="2453"/>
        <item x="3118"/>
        <item x="2017"/>
        <item x="2833"/>
        <item x="3201"/>
        <item x="2638"/>
        <item x="2937"/>
        <item x="2932"/>
        <item x="2751"/>
        <item x="2767"/>
        <item x="2810"/>
        <item x="2755"/>
        <item x="2822"/>
        <item x="2831"/>
        <item x="2579"/>
        <item x="1804"/>
        <item x="2447"/>
        <item x="2095"/>
        <item x="2770"/>
        <item x="2769"/>
        <item x="2025"/>
        <item x="2290"/>
        <item x="2035"/>
        <item x="2224"/>
        <item x="2763"/>
        <item x="2832"/>
        <item x="3121"/>
        <item x="3226"/>
        <item x="2817"/>
        <item x="2773"/>
        <item x="2033"/>
        <item x="2287"/>
        <item x="2254"/>
        <item x="2819"/>
        <item x="2824"/>
        <item x="3295"/>
        <item x="2448"/>
        <item x="3106"/>
        <item x="2514"/>
        <item x="3117"/>
        <item x="3015"/>
        <item x="3228"/>
        <item x="2696"/>
        <item x="1909"/>
        <item x="2812"/>
        <item x="1858"/>
        <item x="2259"/>
        <item x="2515"/>
        <item x="2757"/>
        <item x="1856"/>
        <item x="1850"/>
        <item x="1645"/>
        <item x="3329"/>
        <item x="1361"/>
        <item x="1685"/>
        <item x="3328"/>
        <item x="3261"/>
        <item x="3259"/>
        <item x="3269"/>
        <item x="3204"/>
        <item x="1737"/>
        <item x="2021"/>
        <item x="1959"/>
        <item x="2378"/>
        <item x="2377"/>
        <item x="2297"/>
        <item x="1639"/>
        <item x="1258"/>
        <item x="2024"/>
        <item x="2030"/>
        <item x="2029"/>
        <item x="2632"/>
        <item x="3137"/>
        <item x="2959"/>
        <item x="2665"/>
        <item x="2485"/>
        <item x="2877"/>
        <item x="3030"/>
        <item x="2668"/>
        <item x="1735"/>
        <item x="2771"/>
        <item x="3019"/>
        <item x="2226"/>
        <item x="1415"/>
        <item x="1478"/>
        <item x="1640"/>
        <item x="1116"/>
        <item x="1101"/>
        <item x="1201"/>
        <item x="1252"/>
        <item x="1111"/>
        <item x="1255"/>
        <item x="1302"/>
        <item x="1254"/>
        <item x="1304"/>
        <item x="1307"/>
        <item x="1198"/>
        <item x="2098"/>
        <item x="3105"/>
        <item x="2031"/>
        <item x="2836"/>
        <item x="2228"/>
        <item x="1482"/>
        <item x="3331"/>
        <item x="1601"/>
        <item x="2176"/>
        <item x="2038"/>
        <item x="2106"/>
        <item x="2965"/>
        <item x="1203"/>
        <item x="1117"/>
        <item x="1206"/>
        <item x="2046"/>
        <item x="2569"/>
        <item x="1363"/>
        <item x="1599"/>
        <item x="1205"/>
        <item x="1362"/>
        <item x="1119"/>
        <item x="1202"/>
        <item x="1481"/>
        <item x="1476"/>
        <item x="1204"/>
        <item x="1480"/>
        <item x="1426"/>
        <item x="1312"/>
        <item x="2885"/>
        <item x="2884"/>
        <item x="2886"/>
        <item x="2760"/>
        <item x="2961"/>
        <item x="2562"/>
        <item x="3270"/>
        <item x="3076"/>
        <item x="2964"/>
        <item x="2410"/>
        <item x="2947"/>
        <item x="2775"/>
        <item x="2672"/>
        <item x="2411"/>
        <item x="2264"/>
        <item x="3299"/>
        <item x="2036"/>
        <item x="2838"/>
        <item x="1963"/>
        <item x="2267"/>
        <item x="2455"/>
        <item x="2303"/>
        <item x="2037"/>
        <item x="2045"/>
        <item x="2490"/>
        <item x="2353"/>
        <item x="3077"/>
        <item x="2565"/>
        <item x="2596"/>
        <item x="2352"/>
        <item x="2759"/>
        <item x="2945"/>
        <item x="2839"/>
        <item x="2101"/>
        <item x="2233"/>
        <item x="2108"/>
        <item x="2559"/>
        <item x="2523"/>
        <item x="2109"/>
        <item x="2540"/>
        <item x="2408"/>
        <item x="2107"/>
        <item x="1964"/>
        <item x="2173"/>
        <item x="2043"/>
        <item x="2105"/>
        <item x="2522"/>
        <item x="1648"/>
        <item x="2171"/>
        <item x="3300"/>
        <item x="2175"/>
        <item x="2172"/>
        <item x="3298"/>
        <item x="3022"/>
        <item x="2675"/>
        <item x="2776"/>
        <item x="3075"/>
        <item x="2707"/>
        <item x="3235"/>
        <item x="2457"/>
        <item x="2519"/>
        <item x="2962"/>
        <item x="3145"/>
        <item x="2960"/>
        <item x="1861"/>
        <item x="2409"/>
        <item x="2671"/>
        <item x="2232"/>
        <item x="1961"/>
        <item x="3026"/>
        <item x="2593"/>
        <item x="2263"/>
        <item x="2042"/>
        <item x="1650"/>
        <item x="1690"/>
        <item x="1739"/>
        <item x="2883"/>
        <item x="2841"/>
        <item x="2234"/>
        <item x="2541"/>
        <item x="2454"/>
        <item x="1741"/>
        <item x="2351"/>
        <item x="2882"/>
        <item x="2349"/>
        <item x="2041"/>
        <item x="2837"/>
        <item x="2103"/>
        <item x="2840"/>
        <item x="2946"/>
        <item x="1813"/>
        <item x="1862"/>
        <item x="2039"/>
        <item x="3207"/>
        <item x="2382"/>
        <item x="2963"/>
        <item x="2104"/>
        <item x="1914"/>
        <item x="2177"/>
        <item x="1688"/>
        <item x="1692"/>
        <item x="1691"/>
        <item x="2564"/>
        <item x="2488"/>
        <item x="1915"/>
        <item x="3206"/>
        <item x="3233"/>
        <item x="3140"/>
        <item x="1313"/>
        <item x="1311"/>
        <item x="1955"/>
        <item x="2952"/>
        <item x="3071"/>
        <item x="2345"/>
        <item x="2951"/>
        <item x="2956"/>
        <item x="2813"/>
        <item x="3234"/>
        <item x="3111"/>
        <item x="2701"/>
        <item x="1682"/>
        <item x="1960"/>
        <item x="2666"/>
        <item x="3199"/>
        <item x="2815"/>
        <item x="2705"/>
        <item x="2407"/>
        <item x="2818"/>
        <item x="3265"/>
        <item x="2703"/>
        <item x="1099"/>
        <item x="1308"/>
        <item x="1740"/>
        <item x="1257"/>
        <item x="2834"/>
        <item x="1096"/>
        <item x="1314"/>
        <item x="1093"/>
        <item x="3144"/>
        <item x="3330"/>
        <item x="1814"/>
        <item x="1649"/>
        <item x="2354"/>
        <item x="2674"/>
        <item x="2592"/>
        <item x="2591"/>
        <item x="2301"/>
        <item x="2265"/>
        <item x="2597"/>
        <item x="2489"/>
        <item x="2302"/>
        <item x="2300"/>
        <item x="2558"/>
        <item x="2524"/>
        <item x="2598"/>
        <item x="2640"/>
        <item x="2539"/>
        <item x="2350"/>
        <item x="2708"/>
        <item x="1694"/>
        <item x="2711"/>
        <item x="2174"/>
        <item x="1425"/>
        <item x="1598"/>
        <item x="2761"/>
        <item x="1256"/>
        <item x="2835"/>
        <item x="1600"/>
        <item x="1962"/>
        <item x="3205"/>
        <item x="3236"/>
        <item x="2486"/>
        <item x="2018"/>
        <item x="2040"/>
        <item x="2179"/>
        <item x="2673"/>
        <item x="1651"/>
        <item x="2521"/>
        <item x="2520"/>
        <item x="2235"/>
        <item x="2299"/>
        <item x="1812"/>
        <item x="3114"/>
        <item x="1689"/>
        <item x="2266"/>
        <item x="2170"/>
        <item x="183"/>
        <item x="3078"/>
        <item x="3028"/>
        <item x="3029"/>
        <item x="2096"/>
        <item x="2555"/>
        <item x="1107"/>
        <item x="2733"/>
        <item x="3002"/>
        <item x="2802"/>
        <item x="2804"/>
        <item x="2803"/>
        <item x="212"/>
        <item x="574"/>
        <item x="1981"/>
        <item x="304"/>
        <item x="861"/>
        <item x="1263"/>
        <item x="1261"/>
        <item x="478"/>
        <item x="2429"/>
        <item x="1378"/>
        <item x="1208"/>
        <item x="2678"/>
        <item x="3046"/>
        <item x="1474"/>
        <item x="1085"/>
        <item x="892"/>
        <item x="944"/>
        <item x="1374"/>
        <item x="1591"/>
        <item x="1156"/>
        <item x="2798"/>
        <item x="340"/>
        <item x="1748"/>
        <item x="307"/>
        <item x="1750"/>
        <item x="408"/>
        <item x="409"/>
        <item x="976"/>
        <item x="507"/>
        <item x="599"/>
        <item x="3283"/>
        <item x="509"/>
        <item x="3058"/>
        <item x="2087"/>
        <item x="3250"/>
        <item x="3315"/>
        <item x="736"/>
        <item x="3346"/>
        <item x="3340"/>
        <item x="546"/>
        <item x="651"/>
        <item x="1698"/>
        <item x="2416"/>
        <item x="1668"/>
        <item x="1669"/>
        <item x="1660"/>
        <item x="1659"/>
        <item x="1663"/>
        <item x="2492"/>
        <item x="2981"/>
        <item x="2988"/>
        <item x="3309"/>
        <item x="2427"/>
        <item x="1128"/>
        <item x="2467"/>
        <item x="400"/>
        <item x="397"/>
        <item x="2363"/>
        <item x="412"/>
        <item x="479"/>
        <item x="922"/>
        <item x="2362"/>
        <item x="2433"/>
        <item x="1788"/>
        <item x="1783"/>
        <item x="3312"/>
        <item x="2191"/>
        <item x="1224"/>
        <item x="1225"/>
        <item x="2312"/>
        <item x="1451"/>
        <item x="1758"/>
        <item x="1387"/>
        <item x="3150"/>
        <item x="3149"/>
        <item x="1491"/>
        <item x="2130"/>
        <item x="2622"/>
        <item x="42"/>
        <item x="945"/>
        <item x="2085"/>
        <item x="165"/>
        <item x="534"/>
        <item x="3257"/>
        <item x="3359"/>
        <item x="2860"/>
        <item x="3148"/>
        <item x="551"/>
        <item x="552"/>
        <item x="758"/>
        <item x="57"/>
        <item x="2387"/>
        <item x="358"/>
        <item x="2388"/>
        <item x="926"/>
        <item x="2386"/>
        <item x="2390"/>
        <item x="2785"/>
        <item x="157"/>
        <item x="444"/>
        <item x="160"/>
        <item x="161"/>
        <item x="182"/>
        <item x="209"/>
        <item x="760"/>
        <item x="174"/>
        <item x="21"/>
        <item x="175"/>
        <item x="33"/>
        <item x="2501"/>
        <item x="1617"/>
        <item x="494"/>
        <item x="20"/>
        <item x="1506"/>
        <item x="2084"/>
        <item x="359"/>
        <item x="37"/>
        <item x="2015"/>
        <item x="612"/>
        <item x="154"/>
        <item x="578"/>
        <item x="216"/>
        <item x="201"/>
        <item x="2986"/>
        <item x="402"/>
        <item x="2899"/>
        <item x="617"/>
        <item x="46"/>
        <item x="1437"/>
        <item x="173"/>
        <item x="483"/>
        <item x="1847"/>
        <item x="3209"/>
        <item x="2534"/>
        <item x="1891"/>
        <item x="1777"/>
        <item x="2008"/>
        <item x="1083"/>
        <item x="1724"/>
        <item x="2510"/>
        <item x="1951"/>
        <item x="1079"/>
        <item x="1038"/>
        <item x="1143"/>
        <item x="997"/>
        <item x="1080"/>
        <item x="1440"/>
        <item x="2212"/>
        <item x="1275"/>
        <item x="969"/>
        <item x="1089"/>
        <item x="3208"/>
        <item x="3064"/>
        <item x="2777"/>
        <item x="2478"/>
        <item x="1149"/>
        <item x="877"/>
        <item x="1846"/>
        <item x="2335"/>
        <item x="3181"/>
        <item x="903"/>
        <item x="1575"/>
        <item x="2248"/>
        <item x="1465"/>
        <item x="2310"/>
        <item x="1946"/>
        <item x="1082"/>
        <item x="3210"/>
        <item x="558"/>
        <item x="1271"/>
        <item x="1039"/>
        <item x="1288"/>
        <item x="1145"/>
        <item x="994"/>
        <item x="1088"/>
        <item x="1078"/>
        <item x="993"/>
        <item x="992"/>
        <item x="1181"/>
        <item x="1003"/>
        <item x="178"/>
        <item x="889"/>
        <item x="2606"/>
        <item x="2057"/>
        <item x="252"/>
        <item x="235"/>
        <item x="267"/>
        <item x="263"/>
        <item x="341"/>
        <item x="217"/>
        <item x="382"/>
        <item x="469"/>
        <item x="300"/>
        <item x="329"/>
        <item x="850"/>
        <item x="123"/>
        <item x="484"/>
        <item x="513"/>
        <item x="162"/>
        <item x="533"/>
        <item x="2426"/>
        <item x="71"/>
        <item x="461"/>
        <item x="139"/>
        <item x="2505"/>
        <item x="471"/>
        <item x="467"/>
        <item x="456"/>
        <item x="770"/>
        <item x="974"/>
        <item x="1290"/>
        <item x="1226"/>
        <item x="1248"/>
        <item x="1782"/>
        <item x="1820"/>
        <item x="565"/>
        <item x="2642"/>
        <item x="821"/>
        <item x="2329"/>
        <item x="24"/>
        <item x="1886"/>
        <item x="1623"/>
        <item x="1496"/>
        <item x="146"/>
        <item x="1764"/>
        <item x="1771"/>
        <item x="1493"/>
        <item x="1507"/>
        <item x="1494"/>
        <item x="1508"/>
        <item x="1746"/>
        <item x="1624"/>
        <item x="1497"/>
        <item x="1885"/>
        <item x="1766"/>
        <item x="1770"/>
        <item x="1765"/>
        <item x="1887"/>
        <item x="1888"/>
        <item x="1924"/>
        <item x="1787"/>
        <item x="1759"/>
        <item x="1918"/>
        <item x="1120"/>
        <item x="685"/>
        <item x="1590"/>
        <item x="425"/>
        <item x="842"/>
        <item x="1430"/>
        <item x="1329"/>
        <item x="1326"/>
        <item x="1767"/>
        <item x="1513"/>
        <item x="1408"/>
        <item x="1445"/>
        <item x="1449"/>
        <item x="1399"/>
        <item x="1404"/>
        <item x="1409"/>
        <item x="1542"/>
        <item x="1407"/>
        <item x="1398"/>
        <item x="1518"/>
        <item x="1501"/>
        <item x="1429"/>
        <item x="1495"/>
        <item x="1874"/>
        <item x="843"/>
        <item x="1879"/>
        <item x="1323"/>
        <item x="1330"/>
        <item x="1331"/>
        <item x="404"/>
        <item x="1757"/>
        <item x="1503"/>
        <item x="1502"/>
        <item x="1453"/>
        <item x="1444"/>
        <item x="1455"/>
        <item x="1454"/>
        <item x="1400"/>
        <item x="1875"/>
        <item x="1769"/>
        <item x="468"/>
        <item x="1324"/>
        <item x="1325"/>
        <item x="1516"/>
        <item x="1512"/>
        <item x="1514"/>
        <item x="1515"/>
        <item x="1446"/>
        <item x="1403"/>
        <item x="1395"/>
        <item x="1500"/>
        <item x="1382"/>
        <item x="1873"/>
        <item x="1517"/>
        <item x="1768"/>
        <item x="1335"/>
        <item x="1334"/>
        <item x="1333"/>
        <item x="373"/>
        <item x="374"/>
        <item x="1504"/>
        <item x="1337"/>
        <item x="1505"/>
        <item x="1443"/>
        <item x="1394"/>
        <item x="1381"/>
        <item x="1876"/>
        <item x="346"/>
        <item x="466"/>
        <item x="2503"/>
        <item x="438"/>
        <item x="437"/>
        <item x="1673"/>
        <item x="1636"/>
        <item x="1536"/>
        <item x="1842"/>
        <item x="2155"/>
        <item x="2309"/>
        <item x="119"/>
        <item x="544"/>
        <item x="940"/>
        <item x="1121"/>
        <item x="1345"/>
        <item x="1179"/>
        <item x="1388"/>
        <item x="970"/>
        <item x="738"/>
        <item x="227"/>
        <item x="388"/>
        <item x="423"/>
        <item x="232"/>
        <item x="231"/>
        <item x="2608"/>
        <item x="2600"/>
        <item x="29"/>
        <item x="109"/>
        <item x="1376"/>
        <item x="667"/>
        <item x="985"/>
        <item x="587"/>
        <item x="586"/>
        <item x="2315"/>
        <item x="577"/>
        <item x="666"/>
        <item x="1160"/>
        <item x="426"/>
        <item x="237"/>
        <item x="912"/>
        <item x="909"/>
        <item x="1526"/>
        <item x="943"/>
        <item x="384"/>
        <item x="1379"/>
        <item x="290"/>
        <item x="455"/>
        <item x="827"/>
        <item x="1713"/>
        <item x="3056"/>
        <item x="1922"/>
        <item x="1717"/>
        <item x="1745"/>
        <item x="1278"/>
        <item x="2138"/>
        <item x="19"/>
        <item x="1822"/>
        <item x="1123"/>
        <item x="820"/>
        <item x="780"/>
        <item x="1364"/>
        <item x="2082"/>
        <item x="1699"/>
        <item x="1235"/>
        <item x="730"/>
        <item x="3132"/>
        <item x="2156"/>
        <item x="2205"/>
        <item x="971"/>
        <item x="816"/>
        <item x="474"/>
        <item x="847"/>
        <item x="846"/>
        <item x="1707"/>
        <item x="70"/>
        <item x="2727"/>
        <item x="535"/>
        <item x="331"/>
        <item x="641"/>
        <item x="387"/>
        <item x="211"/>
        <item x="1666"/>
        <item x="590"/>
        <item x="1704"/>
        <item x="2195"/>
        <item x="1665"/>
        <item x="3128"/>
        <item x="1703"/>
        <item x="1662"/>
        <item x="210"/>
        <item x="7"/>
        <item x="1753"/>
        <item x="845"/>
        <item x="853"/>
        <item x="545"/>
        <item x="1890"/>
        <item x="743"/>
        <item x="2324"/>
        <item x="1756"/>
        <item x="451"/>
        <item x="2432"/>
        <item x="1916"/>
        <item x="1763"/>
        <item x="1697"/>
        <item x="403"/>
        <item x="2658"/>
        <item x="895"/>
        <item x="790"/>
        <item x="3279"/>
        <item x="1930"/>
        <item x="2721"/>
        <item x="1940"/>
        <item x="2002"/>
        <item x="1989"/>
        <item x="2968"/>
        <item x="1174"/>
        <item x="2845"/>
        <item x="3182"/>
        <item x="3336"/>
        <item x="2117"/>
        <item x="1834"/>
        <item x="1975"/>
        <item x="2126"/>
        <item x="1967"/>
        <item x="1929"/>
        <item x="844"/>
        <item x="1017"/>
        <item x="1452"/>
        <item x="1167"/>
        <item x="1239"/>
        <item x="213"/>
        <item x="214"/>
        <item x="179"/>
        <item x="405"/>
        <item x="2543"/>
        <item x="2129"/>
        <item x="982"/>
        <item x="14"/>
        <item x="253"/>
        <item x="984"/>
        <item x="1937"/>
        <item x="1938"/>
        <item x="983"/>
        <item x="52"/>
        <item x="955"/>
        <item x="11"/>
        <item x="12"/>
        <item x="13"/>
        <item x="101"/>
        <item x="3147"/>
        <item x="3256"/>
        <item x="1432"/>
        <item x="1935"/>
        <item x="1931"/>
        <item x="1889"/>
        <item x="1441"/>
        <item x="1883"/>
        <item x="2417"/>
        <item x="978"/>
        <item x="921"/>
        <item x="796"/>
        <item x="732"/>
        <item x="508"/>
        <item x="733"/>
        <item x="504"/>
        <item x="2494"/>
        <item x="54"/>
        <item x="56"/>
        <item x="137"/>
        <item x="257"/>
        <item x="136"/>
        <item x="1033"/>
        <item x="536"/>
        <item x="829"/>
        <item x="734"/>
        <item x="95"/>
        <item x="1458"/>
        <item x="1828"/>
        <item x="3286"/>
        <item x="1762"/>
        <item x="218"/>
        <item x="55"/>
        <item x="289"/>
        <item x="2327"/>
        <item x="555"/>
        <item x="249"/>
        <item x="584"/>
        <item x="222"/>
        <item x="266"/>
        <item x="788"/>
        <item x="490"/>
        <item x="488"/>
        <item x="1979"/>
        <item x="1024"/>
        <item x="1163"/>
        <item x="391"/>
        <item x="3044"/>
        <item x="2198"/>
        <item x="3049"/>
        <item x="1980"/>
        <item x="366"/>
        <item x="367"/>
        <item x="1824"/>
        <item x="1695"/>
        <item x="2971"/>
        <item x="834"/>
        <item x="1010"/>
        <item x="1391"/>
        <item x="980"/>
        <item x="2682"/>
        <item x="750"/>
        <item x="693"/>
        <item x="692"/>
        <item x="334"/>
        <item x="335"/>
        <item x="344"/>
        <item x="338"/>
        <item x="333"/>
        <item x="337"/>
        <item x="343"/>
        <item x="336"/>
        <item x="801"/>
        <item x="809"/>
        <item x="720"/>
        <item x="726"/>
        <item x="765"/>
        <item x="489"/>
        <item x="392"/>
        <item x="491"/>
        <item x="394"/>
        <item x="393"/>
        <item x="3050"/>
        <item x="748"/>
        <item x="818"/>
        <item x="964"/>
        <item x="1122"/>
        <item x="207"/>
        <item x="204"/>
        <item x="195"/>
        <item x="193"/>
        <item x="652"/>
        <item x="215"/>
        <item x="124"/>
        <item x="243"/>
        <item x="208"/>
        <item x="205"/>
        <item x="261"/>
        <item x="203"/>
        <item x="315"/>
        <item x="319"/>
        <item x="293"/>
        <item x="191"/>
        <item x="190"/>
        <item x="262"/>
        <item x="317"/>
        <item x="196"/>
        <item x="206"/>
        <item x="242"/>
        <item x="234"/>
        <item x="313"/>
        <item x="259"/>
        <item x="194"/>
        <item x="311"/>
        <item x="233"/>
        <item x="3130"/>
        <item x="314"/>
        <item x="309"/>
        <item x="200"/>
        <item x="260"/>
        <item x="2089"/>
        <item x="2531"/>
        <item x="2396"/>
        <item x="2529"/>
        <item x="2394"/>
        <item x="2472"/>
        <item x="2532"/>
        <item x="2468"/>
        <item x="2528"/>
        <item x="2548"/>
        <item x="2530"/>
        <item x="2470"/>
        <item x="2527"/>
        <item x="2533"/>
        <item x="2549"/>
        <item x="2469"/>
        <item x="2546"/>
        <item x="2471"/>
        <item x="2545"/>
        <item x="2392"/>
        <item x="1781"/>
        <item x="1780"/>
        <item x="3083"/>
        <item x="2544"/>
        <item x="3353"/>
        <item x="1652"/>
        <item x="376"/>
        <item x="248"/>
        <item x="247"/>
        <item x="246"/>
        <item x="245"/>
        <item x="595"/>
        <item x="1498"/>
        <item x="1917"/>
        <item x="1141"/>
        <item x="251"/>
        <item x="677"/>
        <item x="1549"/>
        <item x="130"/>
        <item x="762"/>
        <item x="1457"/>
        <item x="1499"/>
        <item x="354"/>
        <item x="370"/>
        <item x="355"/>
        <item x="278"/>
        <item x="1611"/>
        <item x="549"/>
        <item x="2929"/>
        <item x="3081"/>
        <item x="2058"/>
        <item x="1522"/>
        <item x="265"/>
        <item x="1159"/>
        <item x="2125"/>
        <item x="1411"/>
        <item x="961"/>
        <item x="72"/>
        <item x="1785"/>
        <item x="1786"/>
        <item x="132"/>
        <item x="1396"/>
        <item x="2334"/>
        <item x="1543"/>
        <item x="2927"/>
        <item x="793"/>
        <item x="3052"/>
        <item x="3196"/>
        <item x="539"/>
        <item x="301"/>
        <item x="298"/>
        <item x="2066"/>
        <item x="283"/>
        <item x="321"/>
        <item x="282"/>
        <item x="3055"/>
        <item x="2621"/>
        <item x="131"/>
        <item x="1217"/>
        <item x="679"/>
        <item x="515"/>
        <item x="3284"/>
        <item x="2789"/>
        <item x="2627"/>
        <item x="2791"/>
        <item x="2743"/>
        <item x="2694"/>
        <item x="630"/>
        <item x="17"/>
        <item x="3082"/>
        <item x="2687"/>
        <item x="3251"/>
        <item x="2744"/>
        <item x="18"/>
        <item x="2695"/>
        <item x="2987"/>
        <item x="279"/>
        <item x="608"/>
        <item x="1544"/>
        <item x="1470"/>
        <item x="1576"/>
        <item x="958"/>
        <item x="2930"/>
        <item x="476"/>
        <item x="1343"/>
        <item x="465"/>
        <item x="441"/>
        <item x="429"/>
        <item x="464"/>
        <item x="339"/>
        <item x="580"/>
        <item x="2476"/>
        <item x="2372"/>
        <item x="83"/>
        <item x="2424"/>
        <item x="629"/>
        <item x="1284"/>
        <item x="768"/>
        <item x="759"/>
        <item x="240"/>
        <item x="436"/>
        <item x="653"/>
        <item x="297"/>
        <item x="87"/>
        <item x="1162"/>
        <item x="1436"/>
        <item x="424"/>
        <item x="1377"/>
        <item x="2787"/>
        <item x="2500"/>
        <item x="459"/>
        <item x="3090"/>
        <item x="648"/>
        <item x="363"/>
        <item x="2786"/>
        <item x="171"/>
        <item x="2443"/>
        <item x="3146"/>
        <item x="3101"/>
        <item x="1725"/>
        <item x="975"/>
        <item x="2498"/>
        <item x="2497"/>
        <item x="398"/>
        <item x="1245"/>
        <item x="2496"/>
        <item x="3006"/>
        <item x="1207"/>
        <item x="2146"/>
        <item x="519"/>
        <item x="3165"/>
        <item x="1462"/>
        <item x="1338"/>
        <item x="1867"/>
        <item x="779"/>
        <item x="3314"/>
        <item x="2359"/>
        <item x="893"/>
        <item x="2150"/>
        <item x="778"/>
        <item x="2745"/>
        <item x="2314"/>
        <item x="39"/>
        <item x="1839"/>
        <item x="1405"/>
        <item x="570"/>
        <item x="1895"/>
        <item x="806"/>
        <item x="2124"/>
        <item x="1152"/>
        <item x="2603"/>
        <item x="3164"/>
        <item x="2731"/>
        <item x="1730"/>
        <item x="3161"/>
        <item x="3160"/>
        <item x="3163"/>
        <item x="2197"/>
        <item x="202"/>
        <item x="1008"/>
        <item x="1007"/>
        <item x="723"/>
        <item x="3357"/>
        <item x="3342"/>
        <item x="2641"/>
        <item x="1421"/>
        <item x="2339"/>
        <item x="1990"/>
        <item x="390"/>
        <item x="6"/>
        <item x="2928"/>
        <item x="2741"/>
        <item x="2740"/>
        <item x="93"/>
        <item x="3351"/>
        <item x="1520"/>
        <item x="1029"/>
        <item x="1545"/>
        <item x="3218"/>
        <item x="3216"/>
        <item x="1218"/>
        <item x="1234"/>
        <item x="3271"/>
        <item x="308"/>
        <item x="44"/>
        <item x="100"/>
        <item x="3219"/>
        <item x="1081"/>
        <item x="3158"/>
        <item x="859"/>
        <item x="991"/>
        <item x="1186"/>
        <item x="2151"/>
        <item x="410"/>
        <item x="326"/>
        <item x="303"/>
        <item x="51"/>
        <item x="854"/>
        <item x="927"/>
        <item x="933"/>
        <item x="1974"/>
        <item x="73"/>
        <item x="49"/>
        <item x="74"/>
        <item x="76"/>
        <item x="61"/>
        <item x="78"/>
        <item x="8"/>
        <item x="97"/>
        <item x="90"/>
        <item x="1344"/>
        <item x="501"/>
        <item x="498"/>
        <item x="525"/>
        <item x="596"/>
        <item x="1749"/>
        <item x="1144"/>
        <item x="1511"/>
        <item x="1077"/>
        <item x="1040"/>
        <item x="1537"/>
        <item x="876"/>
        <item x="688"/>
        <item x="1447"/>
        <item x="3102"/>
        <item x="493"/>
        <item x="1972"/>
        <item x="749"/>
        <item x="482"/>
        <item x="1920"/>
        <item x="2185"/>
        <item x="1939"/>
        <item x="2504"/>
        <item x="2320"/>
        <item x="527"/>
        <item x="682"/>
        <item x="447"/>
        <item x="448"/>
        <item x="2361"/>
        <item x="543"/>
        <item x="620"/>
        <item x="1180"/>
        <item x="3211"/>
        <item x="1535"/>
        <item x="364"/>
        <item x="789"/>
        <item x="3306"/>
        <item x="3001"/>
        <item x="1129"/>
        <item x="999"/>
        <item x="2722"/>
        <item x="1042"/>
        <item x="1319"/>
        <item x="1154"/>
        <item x="1062"/>
        <item x="1086"/>
        <item x="1633"/>
        <item x="1005"/>
        <item x="1367"/>
        <item x="2136"/>
        <item x="1637"/>
        <item x="3273"/>
        <item x="1469"/>
        <item x="1531"/>
        <item x="2210"/>
        <item x="3180"/>
        <item x="776"/>
        <item x="772"/>
        <item x="1285"/>
        <item x="2441"/>
        <item x="1898"/>
        <item x="3350"/>
        <item x="1380"/>
        <item x="2714"/>
        <item x="2852"/>
        <item x="2444"/>
        <item x="1934"/>
        <item x="2461"/>
        <item x="1439"/>
        <item x="1352"/>
        <item x="273"/>
        <item x="3253"/>
        <item x="1351"/>
        <item x="771"/>
        <item x="1238"/>
        <item x="3221"/>
        <item x="3007"/>
        <item x="2684"/>
        <item x="3278"/>
        <item x="798"/>
        <item x="2715"/>
        <item x="2716"/>
        <item x="2683"/>
        <item x="2718"/>
        <item x="325"/>
        <item x="362"/>
        <item x="379"/>
        <item x="1410"/>
        <item x="642"/>
        <item x="111"/>
        <item x="2389"/>
        <item x="952"/>
        <item x="112"/>
        <item x="15"/>
        <item x="935"/>
        <item x="618"/>
        <item x="2055"/>
        <item x="689"/>
        <item x="244"/>
        <item x="250"/>
        <item x="559"/>
        <item x="560"/>
        <item x="1613"/>
        <item x="1614"/>
        <item x="878"/>
        <item x="1982"/>
        <item x="865"/>
        <item x="2599"/>
        <item x="357"/>
        <item x="2609"/>
        <item x="2607"/>
        <item x="2602"/>
        <item x="2610"/>
        <item x="2611"/>
        <item x="2601"/>
        <item x="995"/>
        <item x="1189"/>
        <item x="1190"/>
        <item x="2428"/>
        <item x="1789"/>
        <item x="2203"/>
        <item x="2357"/>
        <item x="2425"/>
        <item x="1818"/>
        <item x="2851"/>
        <item x="427"/>
        <item x="142"/>
        <item x="385"/>
        <item x="32"/>
        <item x="163"/>
        <item x="735"/>
        <item x="1550"/>
        <item x="1551"/>
        <item x="2283"/>
        <item x="381"/>
        <item x="322"/>
        <item x="285"/>
        <item x="156"/>
        <item x="177"/>
        <item x="145"/>
        <item x="540"/>
        <item x="143"/>
        <item x="428"/>
        <item x="1569"/>
        <item x="1568"/>
        <item x="1572"/>
        <item x="470"/>
        <item x="238"/>
        <item x="280"/>
        <item x="420"/>
        <item x="432"/>
        <item x="360"/>
        <item x="10"/>
        <item x="3126"/>
        <item x="16"/>
        <item x="113"/>
        <item x="529"/>
        <item x="2385"/>
        <item x="288"/>
        <item x="258"/>
        <item x="480"/>
        <item x="2160"/>
        <item x="537"/>
        <item x="85"/>
        <item x="43"/>
        <item x="89"/>
        <item x="277"/>
        <item x="104"/>
        <item x="186"/>
        <item x="1664"/>
        <item x="1322"/>
        <item x="959"/>
        <item x="2070"/>
        <item x="197"/>
        <item x="198"/>
        <item x="199"/>
        <item x="192"/>
        <item x="316"/>
        <item x="312"/>
        <item x="292"/>
        <item x="189"/>
        <item x="135"/>
        <item x="1185"/>
        <item x="1052"/>
        <item x="1075"/>
        <item x="1090"/>
        <item x="3153"/>
        <item x="700"/>
        <item x="2440"/>
        <item x="2400"/>
        <item x="228"/>
        <item x="3157"/>
        <item x="1249"/>
        <item x="1792"/>
        <item x="126"/>
        <item x="127"/>
        <item x="3195"/>
        <item x="2217"/>
        <item x="3345"/>
        <item x="857"/>
        <item x="1793"/>
        <item x="727"/>
        <item x="2006"/>
        <item x="901"/>
        <item x="1138"/>
        <item x="518"/>
        <item x="2657"/>
        <item x="1393"/>
        <item x="3062"/>
        <item x="632"/>
        <item x="881"/>
        <item x="882"/>
        <item x="92"/>
        <item x="517"/>
        <item x="812"/>
        <item x="1272"/>
        <item x="1585"/>
        <item x="2807"/>
        <item x="1661"/>
        <item x="2681"/>
        <item x="2778"/>
        <item x="523"/>
        <item x="1130"/>
        <item x="430"/>
        <item x="2661"/>
        <item x="128"/>
        <item x="122"/>
        <item x="121"/>
        <item x="2685"/>
        <item x="855"/>
        <item x="3095"/>
        <item x="3134"/>
        <item x="1392"/>
        <item x="3178"/>
        <item x="522"/>
        <item x="686"/>
        <item x="645"/>
        <item x="646"/>
        <item x="566"/>
        <item x="1586"/>
        <item x="562"/>
        <item x="808"/>
        <item x="3192"/>
        <item x="2788"/>
        <item x="1903"/>
        <item x="1056"/>
        <item x="1219"/>
        <item x="1332"/>
        <item x="1906"/>
        <item x="2247"/>
        <item x="1192"/>
        <item x="1157"/>
        <item x="1588"/>
        <item x="1012"/>
        <item x="1195"/>
        <item x="3338"/>
        <item x="1384"/>
        <item x="1719"/>
        <item x="2499"/>
        <item x="2495"/>
        <item x="2244"/>
        <item x="1136"/>
        <item x="1983"/>
        <item x="1137"/>
        <item x="1342"/>
        <item x="3129"/>
        <item x="1317"/>
        <item x="1172"/>
        <item x="159"/>
        <item x="75"/>
        <item x="9"/>
        <item x="80"/>
        <item x="79"/>
        <item x="77"/>
        <item x="129"/>
        <item x="149"/>
        <item x="2654"/>
        <item x="2648"/>
        <item x="2653"/>
        <item x="701"/>
        <item x="1927"/>
        <item x="1829"/>
        <item x="1131"/>
        <item x="1259"/>
        <item x="2184"/>
        <item x="2182"/>
        <item x="1442"/>
        <item x="1434"/>
        <item x="3304"/>
        <item x="2061"/>
        <item x="2119"/>
        <item x="1456"/>
        <item x="2463"/>
        <item x="2464"/>
        <item x="1605"/>
        <item x="712"/>
        <item x="2122"/>
        <item x="1386"/>
        <item x="1985"/>
        <item x="1293"/>
        <item x="1720"/>
        <item x="1726"/>
        <item x="2112"/>
        <item x="3054"/>
        <item x="2000"/>
        <item x="3162"/>
        <item x="2391"/>
        <item x="2437"/>
        <item x="2439"/>
        <item x="1488"/>
        <item x="1486"/>
        <item x="1484"/>
        <item x="1134"/>
        <item x="1933"/>
        <item x="2931"/>
        <item x="1135"/>
        <item x="3189"/>
        <item x="3154"/>
        <item x="3155"/>
        <item x="1487"/>
        <item x="3190"/>
        <item x="1390"/>
        <item x="1389"/>
        <item x="1485"/>
        <item x="3313"/>
        <item x="2643"/>
        <item x="707"/>
        <item x="708"/>
        <item x="108"/>
        <item x="710"/>
        <item x="1064"/>
        <item x="709"/>
        <item x="728"/>
        <item x="3317"/>
        <item x="1349"/>
        <item x="1147"/>
        <item x="3240"/>
        <item x="1339"/>
        <item x="1222"/>
        <item x="791"/>
        <item x="406"/>
        <item x="407"/>
        <item x="1173"/>
        <item x="351"/>
        <item x="1510"/>
        <item x="1539"/>
        <item x="1656"/>
        <item x="91"/>
        <item x="115"/>
        <item x="797"/>
        <item x="532"/>
        <item x="512"/>
        <item x="505"/>
        <item x="345"/>
        <item x="418"/>
        <item x="375"/>
        <item x="1132"/>
        <item x="1177"/>
        <item x="450"/>
        <item x="473"/>
        <item x="446"/>
        <item x="445"/>
        <item x="140"/>
        <item x="60"/>
        <item x="1366"/>
        <item x="1373"/>
        <item x="2398"/>
        <item x="746"/>
        <item x="1087"/>
        <item x="1747"/>
        <item x="1214"/>
        <item x="1270"/>
        <item x="1987"/>
        <item x="1282"/>
        <item x="2001"/>
        <item x="2080"/>
        <item x="2976"/>
        <item x="3131"/>
        <item x="904"/>
        <item x="890"/>
        <item x="2134"/>
        <item x="1996"/>
        <item x="1579"/>
        <item x="1463"/>
        <item sd="0" x="3179"/>
        <item x="2251"/>
        <item x="1188"/>
        <item sd="0" x="3246"/>
        <item x="1994"/>
        <item x="891"/>
        <item x="1582"/>
        <item x="2190"/>
        <item x="2133"/>
        <item x="1191"/>
        <item x="1679"/>
        <item x="1464"/>
        <item x="1055"/>
        <item x="775"/>
        <item x="1053"/>
        <item x="3098"/>
        <item x="1468"/>
        <item x="1905"/>
        <item x="2218"/>
        <item x="1796"/>
        <item x="864"/>
        <item x="1187"/>
        <item x="2508"/>
        <item x="1150"/>
        <item x="1148"/>
        <item x="2012"/>
        <item x="814"/>
        <item x="894"/>
        <item x="936"/>
        <item x="931"/>
        <item x="967"/>
        <item x="956"/>
        <item x="1170"/>
        <item x="1296"/>
        <item x="2972"/>
        <item x="2275"/>
        <item x="929"/>
        <item x="1221"/>
        <item x="1896"/>
        <item x="1992"/>
        <item x="1798"/>
        <item x="1849"/>
        <item x="1227"/>
        <item x="960"/>
        <item x="1153"/>
        <item x="1653"/>
        <item x="1327"/>
        <item x="729"/>
        <item x="1026"/>
        <item x="764"/>
        <item x="781"/>
        <item x="1966"/>
        <item x="2713"/>
        <item x="624"/>
        <item x="1533"/>
        <item x="2132"/>
        <item x="2399"/>
        <item x="2891"/>
        <item x="3047"/>
        <item x="1151"/>
        <item x="2795"/>
        <item sd="0" x="3217"/>
        <item x="1016"/>
        <item x="2219"/>
        <item x="1014"/>
        <item x="946"/>
        <item x="963"/>
        <item sd="0" x="3274"/>
        <item x="3281"/>
        <item x="1947"/>
        <item x="3308"/>
        <item sd="0" x="3174"/>
        <item x="2147"/>
        <item x="2979"/>
        <item x="3339"/>
        <item sd="0" x="3243"/>
        <item sd="0" x="3241"/>
        <item x="2916"/>
        <item sd="0" x="3183"/>
        <item x="2144"/>
        <item sd="0" x="3247"/>
        <item x="3302"/>
        <item x="1422"/>
        <item x="1146"/>
        <item x="1634"/>
        <item x="1530"/>
        <item x="1472"/>
        <item x="1529"/>
        <item x="1471"/>
        <item x="1672"/>
        <item x="1365"/>
        <item x="777"/>
        <item x="1274"/>
        <item x="856"/>
        <item x="1370"/>
        <item x="1899"/>
        <item x="1532"/>
        <item x="1678"/>
        <item x="1848"/>
        <item x="2250"/>
        <item x="1797"/>
        <item x="2401"/>
        <item x="1944"/>
        <item x="1490"/>
        <item x="1657"/>
        <item x="1654"/>
        <item x="310"/>
        <item x="88"/>
        <item x="2393"/>
        <item x="2395"/>
        <item x="2331"/>
        <item x="1627"/>
        <item x="434"/>
        <item x="554"/>
        <item x="133"/>
        <item x="942"/>
        <item x="836"/>
        <item x="852"/>
        <item x="887"/>
        <item x="896"/>
        <item x="906"/>
        <item x="905"/>
        <item x="2270"/>
        <item x="2271"/>
        <item x="2159"/>
        <item x="2240"/>
        <item x="2239"/>
        <item x="452"/>
        <item x="454"/>
        <item x="453"/>
        <item x="472"/>
        <item x="1397"/>
        <item x="962"/>
        <item x="567"/>
        <item x="968"/>
        <item x="2063"/>
        <item x="3087"/>
        <item x="678"/>
        <item x="281"/>
        <item x="739"/>
        <item x="740"/>
        <item x="741"/>
        <item x="1266"/>
        <item x="125"/>
        <item x="120"/>
        <item x="2904"/>
        <item x="2903"/>
        <item x="2871"/>
        <item x="502"/>
        <item x="572"/>
        <item x="497"/>
        <item x="913"/>
        <item x="486"/>
        <item x="953"/>
        <item x="823"/>
        <item x="787"/>
        <item x="783"/>
        <item x="2364"/>
        <item x="323"/>
        <item x="867"/>
        <item x="59"/>
        <item x="306"/>
        <item x="530"/>
        <item x="531"/>
        <item x="2577"/>
        <item x="487"/>
        <item x="1076"/>
        <item x="2724"/>
        <item x="1776"/>
        <item x="655"/>
        <item x="377"/>
        <item x="761"/>
        <item x="3084"/>
        <item x="3057"/>
        <item x="3085"/>
        <item x="3086"/>
        <item x="3059"/>
        <item x="1074"/>
        <item x="602"/>
        <item x="871"/>
        <item x="957"/>
        <item x="769"/>
        <item x="2547"/>
        <item x="2613"/>
        <item x="699"/>
        <item x="1871"/>
        <item x="2200"/>
        <item x="3215"/>
        <item x="1287"/>
        <item x="2805"/>
        <item x="3089"/>
        <item x="3194"/>
        <item x="3223"/>
        <item x="3254"/>
        <item x="1836"/>
        <item x="1882"/>
        <item x="1877"/>
        <item x="1988"/>
        <item x="2131"/>
        <item x="2333"/>
        <item x="2436"/>
        <item x="2625"/>
        <item x="2659"/>
        <item x="1778"/>
        <item x="53"/>
        <item x="998"/>
        <item x="1710"/>
        <item x="2013"/>
        <item x="2506"/>
        <item x="2088"/>
        <item x="2128"/>
        <item x="3316"/>
        <item x="2465"/>
        <item x="805"/>
        <item x="45"/>
        <item x="2925"/>
        <item x="2985"/>
        <item x="2983"/>
        <item x="180"/>
        <item x="153"/>
        <item x="268"/>
        <item x="225"/>
        <item x="110"/>
        <item x="134"/>
        <item x="2157"/>
        <item x="62"/>
        <item x="274"/>
        <item x="269"/>
        <item x="270"/>
        <item x="271"/>
        <item x="81"/>
        <item x="151"/>
        <item x="152"/>
        <item x="1004"/>
        <item x="1125"/>
        <item x="851"/>
        <item x="1902"/>
        <item x="1573"/>
        <item x="1830"/>
        <item x="2723"/>
        <item x="676"/>
        <item x="167"/>
        <item x="1881"/>
        <item x="166"/>
        <item x="299"/>
        <item x="1460"/>
        <item x="342"/>
        <item x="1706"/>
        <item x="1773"/>
        <item x="1552"/>
        <item x="627"/>
        <item x="4"/>
        <item x="3"/>
        <item x="86"/>
        <item x="176"/>
        <item x="2246"/>
        <item x="318"/>
        <item x="1527"/>
        <item x="868"/>
        <item x="2199"/>
        <item x="188"/>
        <item x="184"/>
        <item x="588"/>
        <item x="547"/>
        <item x="924"/>
        <item x="2052"/>
        <item x="1941"/>
        <item x="2051"/>
        <item x="1571"/>
        <item x="1268"/>
        <item x="541"/>
        <item x="1528"/>
        <item x="485"/>
        <item x="1751"/>
        <item x="172"/>
        <item x="888"/>
        <item x="1037"/>
        <item x="1790"/>
        <item x="520"/>
        <item x="753"/>
        <item x="863"/>
        <item x="1467"/>
        <item x="2308"/>
        <item x="2630"/>
        <item x="1069"/>
        <item x="1431"/>
        <item x="628"/>
        <item x="2850"/>
        <item x="2645"/>
        <item x="2507"/>
        <item x="2153"/>
        <item x="2077"/>
        <item x="2509"/>
        <item x="1328"/>
        <item x="1194"/>
        <item x="1843"/>
        <item x="3245"/>
        <item x="1406"/>
        <item x="2076"/>
        <item x="1952"/>
        <item x="2145"/>
        <item x="2074"/>
        <item x="3003"/>
        <item x="419"/>
        <item x="1"/>
        <item x="40"/>
        <item x="1220"/>
        <item x="1216"/>
        <item x="3355"/>
        <item x="3311"/>
        <item x="1459"/>
        <item x="640"/>
        <item x="116"/>
        <item x="102"/>
        <item x="1969"/>
        <item x="647"/>
        <item x="615"/>
        <item x="284"/>
        <item x="226"/>
        <item x="328"/>
        <item x="256"/>
        <item x="361"/>
        <item x="368"/>
        <item x="229"/>
        <item x="3088"/>
        <item x="1714"/>
        <item x="548"/>
        <item x="84"/>
        <item x="1984"/>
        <item x="954"/>
        <item x="703"/>
        <item x="704"/>
        <item x="705"/>
        <item x="2154"/>
        <item x="880"/>
        <item x="1084"/>
        <item x="1894"/>
        <item x="2375"/>
        <item x="2336"/>
        <item x="2009"/>
        <item x="1727"/>
        <item x="1318"/>
        <item x="3305"/>
        <item x="2083"/>
        <item x="3187"/>
        <item x="3159"/>
        <item x="2003"/>
        <item x="819"/>
        <item x="1995"/>
        <item x="3136"/>
        <item x="841"/>
        <item x="747"/>
        <item x="2856"/>
        <item x="2780"/>
        <item x="2738"/>
        <item x="1015"/>
        <item x="2717"/>
        <item x="2792"/>
        <item x="879"/>
        <item x="2604"/>
        <item x="2121"/>
        <item x="1670"/>
        <item x="2060"/>
        <item x="3272"/>
        <item x="3244"/>
        <item x="2677"/>
        <item x="1872"/>
        <item x="1231"/>
        <item x="1901"/>
        <item x="2369"/>
        <item x="1892"/>
        <item x="1045"/>
        <item x="2793"/>
        <item x="1519"/>
        <item x="2781"/>
        <item x="744"/>
        <item x="2797"/>
        <item x="2849"/>
        <item x="1584"/>
        <item x="625"/>
        <item x="2799"/>
        <item x="2140"/>
        <item x="706"/>
        <item x="941"/>
        <item x="1607"/>
        <item x="822"/>
        <item x="810"/>
        <item x="1729"/>
        <item x="3091"/>
        <item x="1581"/>
        <item x="813"/>
        <item x="1168"/>
        <item x="1965"/>
        <item x="2888"/>
        <item x="2680"/>
        <item x="2800"/>
        <item x="2919"/>
        <item x="3093"/>
        <item x="3097"/>
        <item x="2071"/>
        <item x="2338"/>
        <item x="1171"/>
        <item x="1675"/>
        <item x="1466"/>
        <item x="2990"/>
        <item x="2853"/>
        <item x="2893"/>
        <item x="2010"/>
        <item x="2921"/>
        <item x="2913"/>
        <item x="2923"/>
        <item x="1019"/>
        <item x="800"/>
        <item x="1011"/>
        <item x="2059"/>
        <item x="2081"/>
        <item x="2311"/>
        <item x="1728"/>
        <item x="2859"/>
        <item x="2864"/>
        <item x="2337"/>
        <item x="1262"/>
        <item x="1025"/>
        <item x="1893"/>
        <item x="1970"/>
        <item x="2995"/>
        <item x="2910"/>
        <item x="2922"/>
        <item x="1027"/>
        <item x="2143"/>
        <item x="2252"/>
        <item x="1368"/>
        <item x="2214"/>
        <item x="2330"/>
        <item x="503"/>
        <item x="495"/>
        <item x="2435"/>
        <item x="1971"/>
        <item x="332"/>
        <item x="598"/>
        <item x="589"/>
        <item x="3177"/>
        <item x="1949"/>
        <item x="2374"/>
        <item x="2605"/>
        <item x="2974"/>
        <item x="934"/>
        <item x="1006"/>
        <item x="1048"/>
        <item x="3248"/>
        <item x="902"/>
        <item x="3214"/>
        <item x="3156"/>
        <item x="3166"/>
        <item x="3277"/>
        <item x="3133"/>
        <item x="3099"/>
        <item x="2994"/>
        <item x="3061"/>
        <item x="2848"/>
        <item x="2730"/>
        <item x="1057"/>
        <item x="2894"/>
        <item x="1047"/>
        <item x="1060"/>
        <item x="2712"/>
        <item x="2905"/>
        <item x="2966"/>
        <item x="3175"/>
        <item x="2736"/>
        <item x="1375"/>
        <item x="1976"/>
        <item x="1977"/>
        <item x="1819"/>
        <item x="2268"/>
        <item x="1978"/>
        <item x="2493"/>
        <item x="2480"/>
        <item x="804"/>
        <item x="3184"/>
        <item x="3079"/>
        <item x="2732"/>
        <item x="3239"/>
        <item x="1264"/>
        <item x="1904"/>
        <item x="2249"/>
        <item x="1900"/>
        <item x="1046"/>
        <item x="2208"/>
        <item x="2213"/>
        <item x="838"/>
        <item x="972"/>
        <item x="731"/>
        <item x="659"/>
        <item x="835"/>
        <item x="883"/>
        <item x="634"/>
        <item x="977"/>
        <item x="475"/>
        <item x="884"/>
        <item x="754"/>
        <item x="950"/>
        <item x="1291"/>
        <item x="1071"/>
        <item x="481"/>
        <item x="1018"/>
        <item x="839"/>
        <item x="849"/>
        <item x="786"/>
        <item x="755"/>
        <item x="830"/>
        <item x="681"/>
        <item x="1124"/>
        <item x="979"/>
        <item x="1178"/>
        <item x="1140"/>
        <item x="2746"/>
        <item x="98"/>
        <item x="47"/>
        <item x="82"/>
        <item x="48"/>
        <item x="2902"/>
        <item x="1553"/>
        <item x="1554"/>
        <item x="460"/>
        <item x="2216"/>
        <item x="695"/>
        <item x="807"/>
        <item x="2866"/>
        <item x="2865"/>
        <item x="981"/>
        <item x="1068"/>
        <item x="773"/>
        <item x="1049"/>
        <item x="840"/>
        <item x="1050"/>
        <item x="792"/>
        <item x="774"/>
        <item x="737"/>
        <item x="784"/>
        <item x="1297"/>
        <item x="1212"/>
        <item x="1066"/>
        <item x="1215"/>
        <item x="35"/>
        <item x="1340"/>
        <item x="1228"/>
        <item x="973"/>
        <item x="1127"/>
        <item x="2420"/>
        <item x="1013"/>
        <item x="869"/>
        <item x="828"/>
        <item x="1832"/>
        <item x="2127"/>
        <item x="371"/>
        <item x="1428"/>
        <item x="538"/>
        <item x="528"/>
        <item x="568"/>
        <item x="826"/>
        <item x="908"/>
        <item x="563"/>
        <item x="1063"/>
        <item x="2646"/>
        <item x="2652"/>
        <item x="2647"/>
        <item x="3222"/>
        <item x="907"/>
        <item x="2142"/>
        <item x="799"/>
        <item x="717"/>
        <item x="324"/>
        <item x="3280"/>
        <item x="3349"/>
        <item x="3212"/>
        <item x="2782"/>
        <item x="1009"/>
        <item x="2075"/>
        <item x="3249"/>
        <item x="3282"/>
        <item x="3188"/>
        <item x="2317"/>
        <item x="2993"/>
        <item x="1448"/>
        <item x="2978"/>
        <item x="3042"/>
        <item sd="0" x="3238"/>
        <item x="1950"/>
        <item x="966"/>
        <item x="670"/>
        <item x="662"/>
        <item x="591"/>
        <item x="657"/>
        <item x="609"/>
        <item x="673"/>
        <item x="658"/>
        <item x="756"/>
        <item x="757"/>
        <item x="671"/>
        <item x="668"/>
        <item x="675"/>
        <item x="680"/>
        <item x="663"/>
        <item x="650"/>
        <item x="1139"/>
        <item x="1991"/>
        <item x="1265"/>
        <item x="2989"/>
        <item x="1280"/>
        <item x="3053"/>
        <item x="1492"/>
        <item x="1158"/>
        <item x="2274"/>
        <item x="2693"/>
        <item x="2397"/>
        <item x="986"/>
        <item x="870"/>
        <item x="138"/>
        <item x="2719"/>
        <item x="2323"/>
        <item x="2280"/>
        <item x="1193"/>
        <item x="2079"/>
        <item x="2438"/>
        <item x="637"/>
        <item x="604"/>
        <item x="2419"/>
        <item x="2422"/>
        <item x="603"/>
        <item x="2286"/>
        <item x="2366"/>
        <item x="631"/>
        <item x="386"/>
        <item x="2322"/>
        <item x="605"/>
        <item x="606"/>
        <item x="1821"/>
        <item x="236"/>
        <item x="885"/>
        <item x="2065"/>
        <item x="2915"/>
        <item x="2975"/>
        <item x="2973"/>
        <item x="2078"/>
        <item x="2072"/>
        <item x="782"/>
        <item x="1061"/>
        <item x="1346"/>
        <item x="2211"/>
        <item x="987"/>
        <item x="649"/>
        <item x="582"/>
        <item x="2982"/>
        <item x="3125"/>
        <item x="3151"/>
        <item x="3252"/>
        <item x="2318"/>
        <item x="2321"/>
        <item x="2629"/>
        <item x="1175"/>
        <item x="291"/>
        <item x="224"/>
        <item x="27"/>
        <item x="600"/>
        <item x="1298"/>
        <item x="925"/>
        <item x="644"/>
        <item x="621"/>
        <item x="347"/>
        <item x="1315"/>
        <item x="141"/>
        <item x="1273"/>
        <item x="665"/>
        <item x="1028"/>
        <item x="2011"/>
        <item x="2442"/>
        <item x="458"/>
        <item x="2319"/>
        <item x="1043"/>
        <item x="1044"/>
        <item x="1620"/>
        <item x="383"/>
        <item x="275"/>
        <item x="593"/>
        <item x="2120"/>
        <item x="638"/>
        <item x="3193"/>
        <item x="1020"/>
        <item x="3285"/>
        <item x="989"/>
        <item x="1166"/>
        <item x="1709"/>
        <item x="1244"/>
        <item x="1348"/>
        <item x="2152"/>
        <item x="34"/>
        <item x="2373"/>
        <item x="2064"/>
        <item x="616"/>
        <item x="221"/>
        <item x="1868"/>
        <item x="2005"/>
        <item x="2655"/>
        <item x="1555"/>
        <item x="1072"/>
        <item x="2926"/>
        <item x="2624"/>
        <item x="2725"/>
        <item x="2867"/>
        <item x="524"/>
        <item x="3009"/>
        <item x="1774"/>
        <item x="1772"/>
        <item x="1671"/>
        <item x="1833"/>
        <item x="1831"/>
        <item x="1630"/>
        <item x="1629"/>
        <item x="2269"/>
        <item x="1523"/>
        <item x="1461"/>
        <item x="1718"/>
        <item x="1570"/>
        <item x="1784"/>
        <item x="1267"/>
        <item x="1073"/>
        <item x="1036"/>
        <item x="1210"/>
        <item x="2869"/>
        <item x="1341"/>
        <item x="1209"/>
        <item x="2980"/>
        <item x="1161"/>
        <item x="1286"/>
        <item x="1260"/>
        <item x="866"/>
        <item x="858"/>
        <item x="698"/>
        <item x="220"/>
        <item x="583"/>
        <item x="1294"/>
        <item x="2739"/>
        <item x="2889"/>
        <item x="1838"/>
        <item x="2735"/>
        <item x="3191"/>
        <item x="3152"/>
        <item x="1702"/>
        <item x="3310"/>
        <item x="1176"/>
        <item x="745"/>
        <item x="3008"/>
        <item x="3347"/>
        <item x="2056"/>
        <item x="1606"/>
        <item x="1541"/>
        <item x="2067"/>
        <item x="2368"/>
        <item x="1908"/>
        <item x="2141"/>
        <item x="1316"/>
        <item x="1923"/>
        <item x="3224"/>
        <item x="5"/>
        <item x="66"/>
        <item x="22"/>
        <item x="2414"/>
        <item x="575"/>
        <item x="389"/>
        <item x="330"/>
        <item x="1534"/>
        <item x="930"/>
        <item x="932"/>
        <item x="1067"/>
        <item x="1635"/>
        <item x="2341"/>
        <item x="2475"/>
        <item x="2313"/>
        <item x="2073"/>
        <item x="2215"/>
        <item x="1993"/>
        <item x="1999"/>
        <item x="1945"/>
        <item x="1721"/>
        <item x="725"/>
        <item x="1022"/>
        <item x="564"/>
        <item x="561"/>
        <item x="477"/>
        <item x="506"/>
        <item x="3127"/>
        <item x="1030"/>
        <item x="607"/>
        <item x="1926"/>
        <item x="2053"/>
        <item x="449"/>
        <item x="948"/>
        <item x="585"/>
        <item x="947"/>
        <item x="949"/>
        <item x="496"/>
        <item x="510"/>
        <item x="511"/>
        <item x="272"/>
        <item x="557"/>
        <item x="914"/>
        <item x="64"/>
        <item x="65"/>
        <item x="919"/>
        <item x="349"/>
        <item x="348"/>
        <item x="794"/>
        <item x="795"/>
        <item x="399"/>
        <item x="63"/>
        <item x="435"/>
        <item x="619"/>
        <item x="380"/>
        <item x="442"/>
        <item x="1521"/>
        <item x="1509"/>
        <item x="661"/>
        <item x="413"/>
        <item x="105"/>
        <item x="1968"/>
        <item x="516"/>
        <item x="899"/>
        <item x="3303"/>
        <item x="3213"/>
        <item x="2992"/>
        <item x="1372"/>
        <item x="1580"/>
        <item x="1184"/>
        <item x="2801"/>
        <item x="3341"/>
        <item x="2857"/>
        <item x="2004"/>
        <item x="2918"/>
        <item x="965"/>
        <item x="1799"/>
        <item x="2370"/>
        <item x="2535"/>
        <item x="848"/>
        <item x="811"/>
        <item x="900"/>
        <item x="1722"/>
        <item x="2912"/>
        <item x="2861"/>
        <item x="785"/>
        <item x="1295"/>
        <item x="1164"/>
        <item x="2970"/>
        <item x="1292"/>
        <item x="2890"/>
        <item x="2858"/>
        <item x="1622"/>
        <item x="716"/>
        <item x="724"/>
        <item x="722"/>
        <item x="1723"/>
        <item x="1680"/>
        <item x="2917"/>
        <item x="3337"/>
        <item x="1320"/>
        <item x="898"/>
        <item x="3048"/>
        <item x="1844"/>
        <item x="939"/>
        <item x="1371"/>
        <item x="1841"/>
        <item x="1681"/>
        <item x="1540"/>
        <item x="1621"/>
        <item x="1907"/>
        <item x="2854"/>
        <item x="2887"/>
        <item x="571"/>
        <item x="569"/>
        <item x="751"/>
        <item x="752"/>
        <item x="622"/>
        <item x="1433"/>
        <item x="1973"/>
        <item x="3288"/>
        <item x="702"/>
        <item x="694"/>
        <item x="2316"/>
        <item x="3287"/>
        <item x="715"/>
        <item x="3318"/>
        <item x="2220"/>
        <item x="2148"/>
        <item x="3096"/>
        <item x="2895"/>
        <item x="2997"/>
        <item x="2996"/>
        <item x="3063"/>
        <item x="1547"/>
        <item x="1615"/>
        <item x="1589"/>
        <item x="2402"/>
        <item x="2474"/>
        <item x="1998"/>
        <item x="1054"/>
        <item x="1473"/>
        <item x="1350"/>
        <item x="3186"/>
        <item x="2207"/>
        <item x="2863"/>
        <item x="2967"/>
        <item x="2188"/>
        <item x="3092"/>
        <item x="1126"/>
        <item x="2914"/>
        <item x="2686"/>
        <item x="2360"/>
        <item x="1402"/>
        <item x="3065"/>
        <item x="1632"/>
        <item x="1383"/>
        <item x="1276"/>
        <item x="817"/>
        <item x="2204"/>
        <item x="1676"/>
        <item x="1655"/>
        <item x="2796"/>
        <item x="1548"/>
        <item x="1525"/>
        <item x="96"/>
        <item x="2116"/>
        <item x="2014"/>
        <item x="2086"/>
        <item x="2847"/>
        <item x="2846"/>
        <item x="2862"/>
        <item x="3004"/>
        <item x="1247"/>
        <item x="3307"/>
        <item x="1183"/>
        <item x="802"/>
        <item x="2479"/>
        <item x="3094"/>
        <item x="2892"/>
        <item x="2911"/>
        <item x="2243"/>
        <item x="1928"/>
        <item x="1070"/>
        <item x="1230"/>
        <item x="1353"/>
        <item x="1948"/>
        <item x="1583"/>
        <item x="25"/>
        <item x="106"/>
        <item x="915"/>
        <item x="1755"/>
        <item x="1779"/>
        <item x="1321"/>
        <item x="3100"/>
        <item sd="0" x="3237"/>
        <item x="711"/>
        <item x="1942"/>
        <item x="1385"/>
        <item x="2245"/>
        <item x="3135"/>
        <item x="3335"/>
        <item x="1277"/>
        <item x="1609"/>
        <item x="1608"/>
        <item x="1602"/>
        <item x="825"/>
        <item x="721"/>
        <item x="714"/>
        <item x="766"/>
        <item x="824"/>
        <item x="860"/>
        <item x="2282"/>
        <item x="521"/>
        <item x="1169"/>
        <item x="1237"/>
        <item x="2779"/>
        <item x="2906"/>
        <item x="2734"/>
        <item x="2679"/>
        <item x="2651"/>
        <item x="2631"/>
        <item x="2502"/>
        <item x="417"/>
        <item x="1133"/>
        <item x="2418"/>
        <item x="1336"/>
        <item x="2242"/>
        <item x="2897"/>
        <item x="1610"/>
        <item x="2113"/>
        <item x="742"/>
        <item x="2137"/>
        <item x="2855"/>
        <item x="2742"/>
        <item x="1035"/>
        <item x="378"/>
        <item x="2358"/>
        <item x="369"/>
        <item x="514"/>
        <item x="526"/>
        <item x="1869"/>
        <item x="1925"/>
        <item x="1289"/>
        <item x="1246"/>
        <item x="1438"/>
        <item x="1919"/>
        <item x="2477"/>
        <item x="1058"/>
        <item x="68"/>
        <item x="457"/>
        <item x="1827"/>
        <item x="1826"/>
        <item x="241"/>
        <item x="1775"/>
        <item x="1825"/>
        <item x="2158"/>
        <item x="2278"/>
        <item x="937"/>
        <item x="2901"/>
        <item x="3275"/>
        <item x="831"/>
        <item x="239"/>
        <item x="2623"/>
        <item x="2189"/>
        <item x="1283"/>
        <item x="611"/>
        <item x="2196"/>
        <item x="581"/>
        <item x="117"/>
        <item x="103"/>
        <item x="687"/>
        <item x="1696"/>
        <item x="1791"/>
        <item x="1435"/>
        <item x="2466"/>
        <item x="2726"/>
        <item x="94"/>
        <item x="1866"/>
        <item x="635"/>
        <item x="579"/>
        <item x="1870"/>
        <item x="683"/>
        <item x="873"/>
        <item x="2430"/>
        <item x="3354"/>
        <item x="1243"/>
        <item x="58"/>
        <item x="255"/>
        <item x="320"/>
        <item x="2149"/>
        <item x="1794"/>
        <item x="148"/>
        <item x="28"/>
        <item x="500"/>
        <item x="164"/>
        <item x="1165"/>
        <item x="951"/>
        <item x="114"/>
        <item x="875"/>
        <item x="837"/>
        <item x="1281"/>
        <item x="550"/>
        <item x="1712"/>
        <item x="897"/>
        <item x="294"/>
        <item x="597"/>
        <item x="31"/>
        <item x="41"/>
        <item x="2415"/>
        <item x="613"/>
        <item x="1752"/>
        <item x="656"/>
        <item x="0"/>
        <item x="2123"/>
        <item x="1878"/>
        <item x="2"/>
        <item x="1223"/>
        <item x="886"/>
        <item x="910"/>
        <item x="1211"/>
        <item x="2201"/>
        <item x="1837"/>
        <item x="832"/>
        <item x="2900"/>
        <item x="2656"/>
        <item x="1401"/>
        <item x="833"/>
        <item x="1546"/>
        <item x="1986"/>
        <item x="1823"/>
        <item x="920"/>
        <item x="2896"/>
        <item x="2473"/>
        <item x="697"/>
        <item x="803"/>
        <item x="2423"/>
        <item x="1232"/>
        <item x="1705"/>
        <item x="1489"/>
        <item x="3344"/>
        <item x="1667"/>
        <item x="1155"/>
        <item x="462"/>
        <item x="1034"/>
        <item x="1031"/>
        <item x="1032"/>
        <item x="185"/>
        <item x="327"/>
        <item x="187"/>
        <item x="2054"/>
        <item x="1524"/>
        <item x="2194"/>
        <item x="2462"/>
        <item x="2434"/>
        <item x="2542"/>
        <item x="99"/>
        <item x="23"/>
        <item x="219"/>
        <item x="302"/>
        <item x="2193"/>
        <item x="1236"/>
        <item x="3005"/>
        <item x="2808"/>
        <item x="2806"/>
        <item x="2690"/>
        <item x="2574"/>
        <item x="2689"/>
        <item x="2660"/>
        <item x="2612"/>
        <item x="2626"/>
        <item x="2620"/>
        <item x="2571"/>
        <item x="2688"/>
        <item x="2616"/>
        <item x="2614"/>
        <item x="2572"/>
        <item x="2619"/>
        <item x="2628"/>
        <item x="2617"/>
        <item x="2575"/>
        <item x="2615"/>
        <item x="2984"/>
        <item x="2576"/>
        <item x="2868"/>
        <item x="2285"/>
        <item x="2367"/>
        <item x="2809"/>
        <item x="2365"/>
        <item x="2328"/>
        <item x="2728"/>
        <item x="2202"/>
        <item x="576"/>
        <item x="553"/>
        <item x="69"/>
        <item x="2279"/>
        <item x="1574"/>
        <item x="1233"/>
        <item x="1578"/>
        <item x="2618"/>
        <item x="2284"/>
        <item x="2790"/>
        <item x="181"/>
        <item x="2691"/>
        <item x="2692"/>
        <item x="305"/>
        <item x="440"/>
        <item x="2069"/>
        <item x="2068"/>
        <item x="1865"/>
        <item x="443"/>
        <item x="296"/>
        <item x="295"/>
        <item x="2325"/>
        <item x="2277"/>
        <item x="2326"/>
        <item x="264"/>
        <item x="30"/>
        <item x="50"/>
        <item x="492"/>
        <item x="573"/>
        <item x="372"/>
        <item x="626"/>
        <item x="150"/>
        <item x="684"/>
        <item x="26"/>
        <item x="633"/>
        <item x="499"/>
        <item x="2183"/>
        <item x="923"/>
        <item x="542"/>
        <item x="287"/>
        <item x="286"/>
        <item x="1269"/>
        <item x="36"/>
        <item x="463"/>
        <item x="223"/>
        <item x="155"/>
        <item x="158"/>
        <item x="672"/>
        <item x="422"/>
        <item x="433"/>
        <item x="439"/>
        <item x="2276"/>
        <item x="2431"/>
        <item x="38"/>
        <item x="2573"/>
        <item x="2720"/>
        <item x="2794"/>
        <item x="911"/>
        <item x="1041"/>
        <item x="988"/>
        <item x="1354"/>
        <item x="996"/>
        <item x="1182"/>
        <item x="1347"/>
        <item x="1051"/>
        <item x="874"/>
        <item x="1538"/>
        <item x="594"/>
        <item x="610"/>
        <item x="147"/>
        <item x="168"/>
        <item x="107"/>
        <item x="636"/>
        <item x="556"/>
        <item x="276"/>
        <item x="2650"/>
        <item x="767"/>
        <item x="2898"/>
        <item x="2920"/>
        <item x="2253"/>
        <item x="1835"/>
        <item x="2908"/>
        <item x="2969"/>
        <item x="2371"/>
        <item x="2783"/>
        <item x="3060"/>
        <item x="2007"/>
        <item x="3000"/>
        <item x="2139"/>
        <item x="2209"/>
        <item x="696"/>
        <item x="1196"/>
        <item x="2998"/>
        <item x="2340"/>
        <item x="719"/>
        <item x="763"/>
        <item x="690"/>
        <item x="623"/>
        <item x="713"/>
        <item x="416"/>
        <item x="415"/>
        <item x="3276"/>
        <item x="3242"/>
        <item x="2991"/>
        <item x="862"/>
        <item x="2206"/>
        <item x="1997"/>
        <item x="2135"/>
        <item x="3360"/>
        <item x="1840"/>
        <item x="365"/>
        <item x="1897"/>
        <item x="2536"/>
        <item x="3348"/>
        <item x="2977"/>
        <item x="1023"/>
        <item x="395"/>
        <item x="414"/>
        <item x="3398"/>
        <item x="3220"/>
        <item x="3255"/>
        <item x="67"/>
        <item x="1628"/>
        <item x="2909"/>
        <item x="2737"/>
        <item x="1000"/>
        <item x="1001"/>
        <item x="1369"/>
        <item x="1701"/>
        <item x="1700"/>
        <item x="614"/>
        <item x="2924"/>
        <item x="1450"/>
        <item x="601"/>
        <item x="230"/>
        <item x="639"/>
        <item x="669"/>
        <item x="654"/>
        <item x="118"/>
        <item x="660"/>
        <item x="396"/>
        <item x="144"/>
        <item x="2332"/>
        <item x="2649"/>
        <item x="1279"/>
        <item x="872"/>
        <item x="1658"/>
        <item x="421"/>
        <item x="431"/>
        <item x="411"/>
        <item x="1229"/>
        <item x="401"/>
        <item x="674"/>
        <item x="1943"/>
        <item x="990"/>
        <item x="1059"/>
        <item x="664"/>
        <item x="1002"/>
        <item x="592"/>
        <item x="1795"/>
        <item x="3045"/>
        <item x="2907"/>
        <item x="3343"/>
        <item x="1021"/>
        <item x="3185"/>
        <item x="1213"/>
        <item x="1674"/>
        <item x="1577"/>
        <item x="1142"/>
        <item x="353"/>
        <item x="350"/>
        <item x="352"/>
        <item x="3043"/>
        <item x="356"/>
        <item x="2062"/>
        <item x="3041"/>
        <item x="2999"/>
        <item x="3080"/>
        <item x="918"/>
        <item x="917"/>
        <item x="916"/>
        <item x="2421"/>
        <item x="928"/>
        <item x="718"/>
        <item x="691"/>
        <item x="3225"/>
        <item x="3356"/>
        <item x="1880"/>
        <item x="1932"/>
        <item x="1760"/>
        <item x="1761"/>
        <item x="3176"/>
        <item x="1677"/>
        <item x="2568"/>
        <item x="1587"/>
        <item x="938"/>
        <item x="643"/>
        <item x="1845"/>
        <item x="1118"/>
        <item x="3966"/>
        <item x="3352"/>
        <item x="3358"/>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9"/>
        <item x="3490"/>
        <item x="3491"/>
        <item x="3492"/>
        <item x="3488"/>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t="default"/>
      </items>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axis="axisRow" compact="0" subtotalTop="0" showAll="0">
      <items count="7">
        <item sd="0" x="0"/>
        <item sd="0" x="1"/>
        <item sd="0" x="2"/>
        <item x="3"/>
        <item sd="0" x="4"/>
        <item sd="0" x="5"/>
        <item t="default"/>
      </items>
      <extLst>
        <ext xmlns:x14="http://schemas.microsoft.com/office/spreadsheetml/2009/9/main" uri="{2946ED86-A175-432a-8AC1-64E0C546D7DE}">
          <x14:pivotField fillDownLabels="1"/>
        </ext>
      </extLst>
    </pivotField>
    <pivotField axis="axisRow" subtotalCaption="VPN 요청 합계" compact="0" subtotalTop="0" showAll="0">
      <items count="15">
        <item x="2"/>
        <item x="3"/>
        <item x="4"/>
        <item x="5"/>
        <item x="6"/>
        <item x="7"/>
        <item x="8"/>
        <item x="9"/>
        <item x="10"/>
        <item x="11"/>
        <item x="0"/>
        <item x="1"/>
        <item x="12"/>
        <item x="13"/>
        <item t="default"/>
      </items>
      <extLst>
        <ext xmlns:x14="http://schemas.microsoft.com/office/spreadsheetml/2009/9/main" uri="{2946ED86-A175-432a-8AC1-64E0C546D7DE}">
          <x14:pivotField fillDownLabels="1"/>
        </ext>
      </extLst>
    </pivotField>
    <pivotField axis="axisRow" compact="0" subtotalTop="0" showAll="0">
      <items count="56">
        <item x="51"/>
        <item x="5"/>
        <item x="6"/>
        <item x="7"/>
        <item x="8"/>
        <item sd="0" x="9"/>
        <item sd="0" x="10"/>
        <item sd="0" x="13"/>
        <item sd="0" x="12"/>
        <item sd="0" x="11"/>
        <item sd="0" x="14"/>
        <item sd="0" x="15"/>
        <item sd="0" x="16"/>
        <item x="17"/>
        <item x="18"/>
        <item x="19"/>
        <item x="20"/>
        <item x="21"/>
        <item x="22"/>
        <item x="23"/>
        <item x="24"/>
        <item x="25"/>
        <item x="26"/>
        <item x="27"/>
        <item x="28"/>
        <item x="29"/>
        <item x="30"/>
        <item x="31"/>
        <item x="32"/>
        <item x="34"/>
        <item x="33"/>
        <item x="35"/>
        <item x="36"/>
        <item x="37"/>
        <item x="38"/>
        <item x="39"/>
        <item x="40"/>
        <item x="41"/>
        <item x="42"/>
        <item x="52"/>
        <item x="43"/>
        <item x="44"/>
        <item x="45"/>
        <item x="46"/>
        <item x="47"/>
        <item x="48"/>
        <item x="0"/>
        <item x="1"/>
        <item x="2"/>
        <item x="3"/>
        <item x="49"/>
        <item x="4"/>
        <item x="50"/>
        <item x="53"/>
        <item x="54"/>
        <item t="default"/>
      </items>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axis="axisRow" compact="0" subtotalTop="0" showAll="0">
      <items count="118">
        <item h="1" x="35"/>
        <item h="1" x="90"/>
        <item h="1" x="106"/>
        <item h="1" x="26"/>
        <item h="1" x="44"/>
        <item h="1" x="69"/>
        <item h="1" x="48"/>
        <item h="1" x="60"/>
        <item h="1" x="4"/>
        <item h="1" x="40"/>
        <item h="1" x="29"/>
        <item h="1" x="68"/>
        <item h="1" x="31"/>
        <item h="1" x="15"/>
        <item h="1" x="14"/>
        <item h="1" x="81"/>
        <item h="1" x="107"/>
        <item h="1" x="25"/>
        <item h="1" x="92"/>
        <item h="1" x="20"/>
        <item h="1" x="28"/>
        <item h="1" x="101"/>
        <item h="1" x="52"/>
        <item h="1" x="46"/>
        <item h="1" x="58"/>
        <item h="1" x="8"/>
        <item h="1" x="110"/>
        <item h="1" x="17"/>
        <item h="1" x="93"/>
        <item h="1" x="99"/>
        <item h="1" x="73"/>
        <item h="1" x="11"/>
        <item h="1" x="12"/>
        <item h="1" x="50"/>
        <item h="1" x="32"/>
        <item h="1" x="16"/>
        <item h="1" x="34"/>
        <item h="1" x="66"/>
        <item h="1" x="59"/>
        <item h="1" x="65"/>
        <item h="1" x="19"/>
        <item h="1" x="77"/>
        <item h="1" x="100"/>
        <item h="1" x="56"/>
        <item h="1" x="72"/>
        <item h="1" x="95"/>
        <item h="1" x="53"/>
        <item h="1" x="84"/>
        <item h="1" x="13"/>
        <item h="1" x="49"/>
        <item h="1" x="7"/>
        <item h="1" x="57"/>
        <item h="1" x="43"/>
        <item h="1" x="75"/>
        <item h="1" x="88"/>
        <item h="1" x="18"/>
        <item h="1" x="36"/>
        <item h="1" x="33"/>
        <item h="1" x="39"/>
        <item h="1" x="23"/>
        <item h="1" x="51"/>
        <item h="1" x="1"/>
        <item h="1" x="9"/>
        <item h="1" x="54"/>
        <item h="1" x="45"/>
        <item h="1" x="76"/>
        <item h="1" x="102"/>
        <item h="1" x="37"/>
        <item h="1" x="103"/>
        <item h="1" x="91"/>
        <item h="1" x="22"/>
        <item h="1" x="63"/>
        <item h="1" x="109"/>
        <item h="1" x="64"/>
        <item x="112"/>
        <item h="1" x="24"/>
        <item h="1" x="55"/>
        <item h="1" x="2"/>
        <item h="1" x="83"/>
        <item h="1" x="74"/>
        <item h="1" x="3"/>
        <item h="1" x="98"/>
        <item h="1" x="27"/>
        <item h="1" x="82"/>
        <item h="1" x="86"/>
        <item h="1" x="61"/>
        <item h="1" x="87"/>
        <item h="1" x="89"/>
        <item h="1" x="94"/>
        <item h="1" x="111"/>
        <item h="1" x="78"/>
        <item h="1" x="85"/>
        <item h="1" x="113"/>
        <item h="1" x="42"/>
        <item h="1" x="70"/>
        <item h="1" x="108"/>
        <item h="1" x="10"/>
        <item h="1" x="47"/>
        <item h="1" x="80"/>
        <item h="1" x="0"/>
        <item h="1" x="6"/>
        <item h="1" x="71"/>
        <item h="1" x="30"/>
        <item h="1" x="21"/>
        <item h="1" x="67"/>
        <item h="1" x="38"/>
        <item h="1" x="105"/>
        <item h="1" x="96"/>
        <item h="1" x="104"/>
        <item h="1" x="97"/>
        <item h="1" x="62"/>
        <item h="1" x="79"/>
        <item h="1" x="41"/>
        <item h="1" x="5"/>
        <item h="1" x="114"/>
        <item h="1" m="1" x="116"/>
        <item h="1" x="115"/>
        <item t="default"/>
      </items>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s>
  <rowFields count="5">
    <field x="5"/>
    <field x="6"/>
    <field x="7"/>
    <field x="3"/>
    <field x="21"/>
  </rowFields>
  <rowItems count="112">
    <i>
      <x v="3"/>
    </i>
    <i r="1">
      <x v="1"/>
    </i>
    <i r="2">
      <x v="6"/>
    </i>
    <i r="2">
      <x v="7"/>
    </i>
    <i r="2">
      <x v="8"/>
    </i>
    <i r="2">
      <x v="9"/>
    </i>
    <i t="default" r="1">
      <x v="1"/>
    </i>
    <i r="1">
      <x v="2"/>
    </i>
    <i r="2">
      <x v="9"/>
    </i>
    <i r="2">
      <x v="10"/>
    </i>
    <i r="2">
      <x v="11"/>
    </i>
    <i r="2">
      <x v="12"/>
    </i>
    <i r="2">
      <x v="13"/>
    </i>
    <i r="3">
      <x v="3393"/>
    </i>
    <i r="4">
      <x v="74"/>
    </i>
    <i t="default" r="3">
      <x v="3393"/>
    </i>
    <i t="default" r="2">
      <x v="13"/>
    </i>
    <i t="default" r="1">
      <x v="2"/>
    </i>
    <i r="1">
      <x v="3"/>
    </i>
    <i r="2">
      <x v="14"/>
    </i>
    <i r="3">
      <x v="3393"/>
    </i>
    <i r="4">
      <x v="74"/>
    </i>
    <i t="default" r="3">
      <x v="3393"/>
    </i>
    <i r="3">
      <x v="3410"/>
    </i>
    <i r="4">
      <x v="74"/>
    </i>
    <i t="default" r="3">
      <x v="3410"/>
    </i>
    <i t="default" r="2">
      <x v="14"/>
    </i>
    <i r="2">
      <x v="17"/>
    </i>
    <i r="3">
      <x v="3517"/>
    </i>
    <i r="4">
      <x v="74"/>
    </i>
    <i t="default" r="3">
      <x v="3517"/>
    </i>
    <i t="default" r="2">
      <x v="17"/>
    </i>
    <i t="default" r="1">
      <x v="3"/>
    </i>
    <i r="1">
      <x v="4"/>
    </i>
    <i r="2">
      <x v="18"/>
    </i>
    <i r="3">
      <x v="3548"/>
    </i>
    <i r="4">
      <x v="74"/>
    </i>
    <i t="default" r="3">
      <x v="3548"/>
    </i>
    <i t="default" r="2">
      <x v="18"/>
    </i>
    <i r="2">
      <x v="19"/>
    </i>
    <i r="3">
      <x v="3567"/>
    </i>
    <i r="4">
      <x v="74"/>
    </i>
    <i t="default" r="3">
      <x v="3567"/>
    </i>
    <i r="3">
      <x v="3572"/>
    </i>
    <i r="4">
      <x v="74"/>
    </i>
    <i t="default" r="3">
      <x v="3572"/>
    </i>
    <i t="default" r="2">
      <x v="19"/>
    </i>
    <i r="2">
      <x v="20"/>
    </i>
    <i r="3">
      <x v="3602"/>
    </i>
    <i r="4">
      <x v="74"/>
    </i>
    <i t="default" r="3">
      <x v="3602"/>
    </i>
    <i r="3">
      <x v="3605"/>
    </i>
    <i r="4">
      <x v="74"/>
    </i>
    <i t="default" r="3">
      <x v="3605"/>
    </i>
    <i r="3">
      <x v="3610"/>
    </i>
    <i r="4">
      <x v="74"/>
    </i>
    <i t="default" r="3">
      <x v="3610"/>
    </i>
    <i r="3">
      <x v="3611"/>
    </i>
    <i r="4">
      <x v="74"/>
    </i>
    <i t="default" r="3">
      <x v="3611"/>
    </i>
    <i t="default" r="2">
      <x v="20"/>
    </i>
    <i r="2">
      <x v="21"/>
    </i>
    <i r="3">
      <x v="3638"/>
    </i>
    <i r="4">
      <x v="74"/>
    </i>
    <i t="default" r="3">
      <x v="3638"/>
    </i>
    <i t="default" r="2">
      <x v="21"/>
    </i>
    <i t="default" r="1">
      <x v="4"/>
    </i>
    <i r="1">
      <x v="5"/>
    </i>
    <i r="2">
      <x v="22"/>
    </i>
    <i r="3">
      <x v="3661"/>
    </i>
    <i r="4">
      <x v="74"/>
    </i>
    <i t="default" r="3">
      <x v="3661"/>
    </i>
    <i r="3">
      <x v="3669"/>
    </i>
    <i r="4">
      <x v="74"/>
    </i>
    <i t="default" r="3">
      <x v="3669"/>
    </i>
    <i t="default" r="2">
      <x v="22"/>
    </i>
    <i r="2">
      <x v="23"/>
    </i>
    <i r="3">
      <x v="3698"/>
    </i>
    <i r="4">
      <x v="74"/>
    </i>
    <i t="default" r="3">
      <x v="3698"/>
    </i>
    <i r="3">
      <x v="3699"/>
    </i>
    <i r="4">
      <x v="74"/>
    </i>
    <i t="default" r="3">
      <x v="3699"/>
    </i>
    <i t="default" r="2">
      <x v="23"/>
    </i>
    <i r="2">
      <x v="24"/>
    </i>
    <i r="3">
      <x v="3709"/>
    </i>
    <i r="4">
      <x v="74"/>
    </i>
    <i t="default" r="3">
      <x v="3709"/>
    </i>
    <i t="default" r="2">
      <x v="24"/>
    </i>
    <i r="2">
      <x v="25"/>
    </i>
    <i r="3">
      <x v="3790"/>
    </i>
    <i r="4">
      <x v="74"/>
    </i>
    <i t="default" r="3">
      <x v="3790"/>
    </i>
    <i t="default" r="2">
      <x v="25"/>
    </i>
    <i t="default" r="1">
      <x v="5"/>
    </i>
    <i r="1">
      <x v="6"/>
    </i>
    <i r="2">
      <x v="27"/>
    </i>
    <i r="3">
      <x v="3836"/>
    </i>
    <i r="4">
      <x v="74"/>
    </i>
    <i t="default" r="3">
      <x v="3836"/>
    </i>
    <i t="default" r="2">
      <x v="27"/>
    </i>
    <i r="2">
      <x v="28"/>
    </i>
    <i r="3">
      <x v="3870"/>
    </i>
    <i r="4">
      <x v="74"/>
    </i>
    <i t="default" r="3">
      <x v="3870"/>
    </i>
    <i r="3">
      <x v="3877"/>
    </i>
    <i r="4">
      <x v="74"/>
    </i>
    <i t="default" r="3">
      <x v="3877"/>
    </i>
    <i t="default" r="2">
      <x v="28"/>
    </i>
    <i t="default" r="1">
      <x v="6"/>
    </i>
    <i t="default">
      <x v="3"/>
    </i>
    <i t="grand">
      <x/>
    </i>
  </rowItems>
  <colItems count="1">
    <i/>
  </colItems>
  <dataFields count="1">
    <dataField name="개수 : 제목" fld="3" subtotal="count" baseField="0" baseItem="0"/>
  </dataFields>
  <formats count="100">
    <format dxfId="577">
      <pivotArea type="all" dataOnly="0" outline="0" fieldPosition="0"/>
    </format>
    <format dxfId="576">
      <pivotArea outline="0" collapsedLevelsAreSubtotals="1" fieldPosition="0"/>
    </format>
    <format dxfId="575">
      <pivotArea field="5" type="button" dataOnly="0" labelOnly="1" outline="0" axis="axisRow" fieldPosition="0"/>
    </format>
    <format dxfId="574">
      <pivotArea field="6" type="button" dataOnly="0" labelOnly="1" outline="0" axis="axisRow" fieldPosition="1"/>
    </format>
    <format dxfId="573">
      <pivotArea field="7" type="button" dataOnly="0" labelOnly="1" outline="0" axis="axisRow" fieldPosition="2"/>
    </format>
    <format dxfId="572">
      <pivotArea field="3" type="button" dataOnly="0" labelOnly="1" outline="0" axis="axisRow" fieldPosition="3"/>
    </format>
    <format dxfId="571">
      <pivotArea field="21" type="button" dataOnly="0" labelOnly="1" outline="0" axis="axisRow" fieldPosition="4"/>
    </format>
    <format dxfId="570">
      <pivotArea dataOnly="0" labelOnly="1" outline="0" axis="axisValues" fieldPosition="0"/>
    </format>
    <format dxfId="569">
      <pivotArea dataOnly="0" labelOnly="1" outline="0" fieldPosition="0">
        <references count="1">
          <reference field="5" count="1">
            <x v="3"/>
          </reference>
        </references>
      </pivotArea>
    </format>
    <format dxfId="568">
      <pivotArea dataOnly="0" labelOnly="1" outline="0" fieldPosition="0">
        <references count="1">
          <reference field="5" count="1" defaultSubtotal="1">
            <x v="3"/>
          </reference>
        </references>
      </pivotArea>
    </format>
    <format dxfId="567">
      <pivotArea dataOnly="0" labelOnly="1" grandRow="1" outline="0" fieldPosition="0"/>
    </format>
    <format dxfId="566">
      <pivotArea dataOnly="0" labelOnly="1" outline="0" fieldPosition="0">
        <references count="2">
          <reference field="5" count="1" selected="0">
            <x v="3"/>
          </reference>
          <reference field="6" count="2">
            <x v="1"/>
            <x v="2"/>
          </reference>
        </references>
      </pivotArea>
    </format>
    <format dxfId="565">
      <pivotArea dataOnly="0" labelOnly="1" outline="0" fieldPosition="0">
        <references count="2">
          <reference field="5" count="1" selected="0">
            <x v="3"/>
          </reference>
          <reference field="6" count="2" defaultSubtotal="1">
            <x v="1"/>
            <x v="2"/>
          </reference>
        </references>
      </pivotArea>
    </format>
    <format dxfId="564">
      <pivotArea dataOnly="0" labelOnly="1" outline="0" fieldPosition="0">
        <references count="3">
          <reference field="5" count="1" selected="0">
            <x v="3"/>
          </reference>
          <reference field="6" count="1" selected="0">
            <x v="1"/>
          </reference>
          <reference field="7" count="4">
            <x v="6"/>
            <x v="7"/>
            <x v="8"/>
            <x v="9"/>
          </reference>
        </references>
      </pivotArea>
    </format>
    <format dxfId="563">
      <pivotArea dataOnly="0" labelOnly="1" outline="0" fieldPosition="0">
        <references count="3">
          <reference field="5" count="1" selected="0">
            <x v="3"/>
          </reference>
          <reference field="6" count="1" selected="0">
            <x v="2"/>
          </reference>
          <reference field="7" count="4">
            <x v="9"/>
            <x v="10"/>
            <x v="11"/>
            <x v="12"/>
          </reference>
        </references>
      </pivotArea>
    </format>
    <format dxfId="562">
      <pivotArea dataOnly="0" labelOnly="1" outline="0" axis="axisValues" fieldPosition="0"/>
    </format>
    <format dxfId="561">
      <pivotArea type="all" dataOnly="0" outline="0" fieldPosition="0"/>
    </format>
    <format dxfId="560">
      <pivotArea outline="0" collapsedLevelsAreSubtotals="1" fieldPosition="0"/>
    </format>
    <format dxfId="559">
      <pivotArea field="5" type="button" dataOnly="0" labelOnly="1" outline="0" axis="axisRow" fieldPosition="0"/>
    </format>
    <format dxfId="558">
      <pivotArea field="6" type="button" dataOnly="0" labelOnly="1" outline="0" axis="axisRow" fieldPosition="1"/>
    </format>
    <format dxfId="557">
      <pivotArea field="7" type="button" dataOnly="0" labelOnly="1" outline="0" axis="axisRow" fieldPosition="2"/>
    </format>
    <format dxfId="556">
      <pivotArea field="3" type="button" dataOnly="0" labelOnly="1" outline="0" axis="axisRow" fieldPosition="3"/>
    </format>
    <format dxfId="555">
      <pivotArea field="21" type="button" dataOnly="0" labelOnly="1" outline="0" axis="axisRow" fieldPosition="4"/>
    </format>
    <format dxfId="554">
      <pivotArea dataOnly="0" labelOnly="1" outline="0" axis="axisValues" fieldPosition="0"/>
    </format>
    <format dxfId="553">
      <pivotArea dataOnly="0" labelOnly="1" outline="0" fieldPosition="0">
        <references count="1">
          <reference field="5" count="1">
            <x v="3"/>
          </reference>
        </references>
      </pivotArea>
    </format>
    <format dxfId="552">
      <pivotArea dataOnly="0" labelOnly="1" outline="0" fieldPosition="0">
        <references count="1">
          <reference field="5" count="1" defaultSubtotal="1">
            <x v="3"/>
          </reference>
        </references>
      </pivotArea>
    </format>
    <format dxfId="551">
      <pivotArea dataOnly="0" labelOnly="1" grandRow="1" outline="0" fieldPosition="0"/>
    </format>
    <format dxfId="550">
      <pivotArea dataOnly="0" labelOnly="1" outline="0" fieldPosition="0">
        <references count="2">
          <reference field="5" count="1" selected="0">
            <x v="3"/>
          </reference>
          <reference field="6" count="2">
            <x v="1"/>
            <x v="2"/>
          </reference>
        </references>
      </pivotArea>
    </format>
    <format dxfId="549">
      <pivotArea dataOnly="0" labelOnly="1" outline="0" fieldPosition="0">
        <references count="2">
          <reference field="5" count="1" selected="0">
            <x v="3"/>
          </reference>
          <reference field="6" count="2" defaultSubtotal="1">
            <x v="1"/>
            <x v="2"/>
          </reference>
        </references>
      </pivotArea>
    </format>
    <format dxfId="548">
      <pivotArea dataOnly="0" labelOnly="1" outline="0" fieldPosition="0">
        <references count="3">
          <reference field="5" count="1" selected="0">
            <x v="3"/>
          </reference>
          <reference field="6" count="1" selected="0">
            <x v="1"/>
          </reference>
          <reference field="7" count="4">
            <x v="6"/>
            <x v="7"/>
            <x v="8"/>
            <x v="9"/>
          </reference>
        </references>
      </pivotArea>
    </format>
    <format dxfId="547">
      <pivotArea dataOnly="0" labelOnly="1" outline="0" fieldPosition="0">
        <references count="3">
          <reference field="5" count="1" selected="0">
            <x v="3"/>
          </reference>
          <reference field="6" count="1" selected="0">
            <x v="2"/>
          </reference>
          <reference field="7" count="4">
            <x v="9"/>
            <x v="10"/>
            <x v="11"/>
            <x v="12"/>
          </reference>
        </references>
      </pivotArea>
    </format>
    <format dxfId="546">
      <pivotArea dataOnly="0" labelOnly="1" outline="0" axis="axisValues" fieldPosition="0"/>
    </format>
    <format dxfId="545">
      <pivotArea type="all" dataOnly="0" outline="0" fieldPosition="0"/>
    </format>
    <format dxfId="544">
      <pivotArea outline="0" collapsedLevelsAreSubtotals="1" fieldPosition="0"/>
    </format>
    <format dxfId="543">
      <pivotArea field="5" type="button" dataOnly="0" labelOnly="1" outline="0" axis="axisRow" fieldPosition="0"/>
    </format>
    <format dxfId="542">
      <pivotArea field="6" type="button" dataOnly="0" labelOnly="1" outline="0" axis="axisRow" fieldPosition="1"/>
    </format>
    <format dxfId="541">
      <pivotArea field="7" type="button" dataOnly="0" labelOnly="1" outline="0" axis="axisRow" fieldPosition="2"/>
    </format>
    <format dxfId="540">
      <pivotArea field="3" type="button" dataOnly="0" labelOnly="1" outline="0" axis="axisRow" fieldPosition="3"/>
    </format>
    <format dxfId="539">
      <pivotArea field="21" type="button" dataOnly="0" labelOnly="1" outline="0" axis="axisRow" fieldPosition="4"/>
    </format>
    <format dxfId="538">
      <pivotArea dataOnly="0" labelOnly="1" outline="0" axis="axisValues" fieldPosition="0"/>
    </format>
    <format dxfId="537">
      <pivotArea dataOnly="0" labelOnly="1" outline="0" fieldPosition="0">
        <references count="1">
          <reference field="5" count="1">
            <x v="3"/>
          </reference>
        </references>
      </pivotArea>
    </format>
    <format dxfId="536">
      <pivotArea dataOnly="0" labelOnly="1" outline="0" fieldPosition="0">
        <references count="1">
          <reference field="5" count="1" defaultSubtotal="1">
            <x v="3"/>
          </reference>
        </references>
      </pivotArea>
    </format>
    <format dxfId="535">
      <pivotArea dataOnly="0" labelOnly="1" grandRow="1" outline="0" fieldPosition="0"/>
    </format>
    <format dxfId="534">
      <pivotArea dataOnly="0" labelOnly="1" outline="0" fieldPosition="0">
        <references count="2">
          <reference field="5" count="1" selected="0">
            <x v="3"/>
          </reference>
          <reference field="6" count="2">
            <x v="1"/>
            <x v="2"/>
          </reference>
        </references>
      </pivotArea>
    </format>
    <format dxfId="533">
      <pivotArea dataOnly="0" labelOnly="1" outline="0" fieldPosition="0">
        <references count="2">
          <reference field="5" count="1" selected="0">
            <x v="3"/>
          </reference>
          <reference field="6" count="2" defaultSubtotal="1">
            <x v="1"/>
            <x v="2"/>
          </reference>
        </references>
      </pivotArea>
    </format>
    <format dxfId="532">
      <pivotArea dataOnly="0" labelOnly="1" outline="0" fieldPosition="0">
        <references count="3">
          <reference field="5" count="1" selected="0">
            <x v="3"/>
          </reference>
          <reference field="6" count="1" selected="0">
            <x v="1"/>
          </reference>
          <reference field="7" count="4">
            <x v="6"/>
            <x v="7"/>
            <x v="8"/>
            <x v="9"/>
          </reference>
        </references>
      </pivotArea>
    </format>
    <format dxfId="531">
      <pivotArea dataOnly="0" labelOnly="1" outline="0" fieldPosition="0">
        <references count="3">
          <reference field="5" count="1" selected="0">
            <x v="3"/>
          </reference>
          <reference field="6" count="1" selected="0">
            <x v="2"/>
          </reference>
          <reference field="7" count="4">
            <x v="9"/>
            <x v="10"/>
            <x v="11"/>
            <x v="12"/>
          </reference>
        </references>
      </pivotArea>
    </format>
    <format dxfId="530">
      <pivotArea dataOnly="0" labelOnly="1" outline="0" axis="axisValues" fieldPosition="0"/>
    </format>
    <format dxfId="529">
      <pivotArea grandRow="1" outline="0" collapsedLevelsAreSubtotals="1" fieldPosition="0"/>
    </format>
    <format dxfId="528">
      <pivotArea grandRow="1" outline="0" collapsedLevelsAreSubtotals="1" fieldPosition="0"/>
    </format>
    <format dxfId="527">
      <pivotArea fieldPosition="0">
        <references count="1">
          <reference field="5" count="1" defaultSubtotal="1">
            <x v="3"/>
          </reference>
        </references>
      </pivotArea>
    </format>
    <format dxfId="526">
      <pivotArea grandRow="1" outline="0" collapsedLevelsAreSubtotals="1" fieldPosition="0"/>
    </format>
    <format dxfId="525">
      <pivotArea type="all" dataOnly="0" outline="0" fieldPosition="0"/>
    </format>
    <format dxfId="524">
      <pivotArea outline="0" collapsedLevelsAreSubtotals="1" fieldPosition="0"/>
    </format>
    <format dxfId="523">
      <pivotArea field="5" type="button" dataOnly="0" labelOnly="1" outline="0" axis="axisRow" fieldPosition="0"/>
    </format>
    <format dxfId="522">
      <pivotArea field="6" type="button" dataOnly="0" labelOnly="1" outline="0" axis="axisRow" fieldPosition="1"/>
    </format>
    <format dxfId="521">
      <pivotArea field="7" type="button" dataOnly="0" labelOnly="1" outline="0" axis="axisRow" fieldPosition="2"/>
    </format>
    <format dxfId="520">
      <pivotArea field="3" type="button" dataOnly="0" labelOnly="1" outline="0" axis="axisRow" fieldPosition="3"/>
    </format>
    <format dxfId="519">
      <pivotArea field="21" type="button" dataOnly="0" labelOnly="1" outline="0" axis="axisRow" fieldPosition="4"/>
    </format>
    <format dxfId="518">
      <pivotArea dataOnly="0" labelOnly="1" outline="0" axis="axisValues" fieldPosition="0"/>
    </format>
    <format dxfId="517">
      <pivotArea dataOnly="0" labelOnly="1" outline="0" fieldPosition="0">
        <references count="1">
          <reference field="5" count="1">
            <x v="3"/>
          </reference>
        </references>
      </pivotArea>
    </format>
    <format dxfId="516">
      <pivotArea dataOnly="0" labelOnly="1" outline="0" fieldPosition="0">
        <references count="1">
          <reference field="5" count="1" defaultSubtotal="1">
            <x v="3"/>
          </reference>
        </references>
      </pivotArea>
    </format>
    <format dxfId="515">
      <pivotArea dataOnly="0" labelOnly="1" grandRow="1" outline="0" fieldPosition="0"/>
    </format>
    <format dxfId="514">
      <pivotArea dataOnly="0" labelOnly="1" outline="0" fieldPosition="0">
        <references count="2">
          <reference field="5" count="1" selected="0">
            <x v="3"/>
          </reference>
          <reference field="6" count="2">
            <x v="1"/>
            <x v="2"/>
          </reference>
        </references>
      </pivotArea>
    </format>
    <format dxfId="513">
      <pivotArea dataOnly="0" labelOnly="1" outline="0" fieldPosition="0">
        <references count="2">
          <reference field="5" count="1" selected="0">
            <x v="3"/>
          </reference>
          <reference field="6" count="2" defaultSubtotal="1">
            <x v="1"/>
            <x v="2"/>
          </reference>
        </references>
      </pivotArea>
    </format>
    <format dxfId="512">
      <pivotArea dataOnly="0" labelOnly="1" outline="0" fieldPosition="0">
        <references count="3">
          <reference field="5" count="1" selected="0">
            <x v="3"/>
          </reference>
          <reference field="6" count="1" selected="0">
            <x v="1"/>
          </reference>
          <reference field="7" count="4">
            <x v="6"/>
            <x v="7"/>
            <x v="8"/>
            <x v="9"/>
          </reference>
        </references>
      </pivotArea>
    </format>
    <format dxfId="511">
      <pivotArea dataOnly="0" labelOnly="1" outline="0" fieldPosition="0">
        <references count="3">
          <reference field="5" count="1" selected="0">
            <x v="3"/>
          </reference>
          <reference field="6" count="1" selected="0">
            <x v="2"/>
          </reference>
          <reference field="7" count="4">
            <x v="9"/>
            <x v="10"/>
            <x v="11"/>
            <x v="12"/>
          </reference>
        </references>
      </pivotArea>
    </format>
    <format dxfId="510">
      <pivotArea dataOnly="0" labelOnly="1" outline="0" axis="axisValues" fieldPosition="0"/>
    </format>
    <format dxfId="509">
      <pivotArea type="all" dataOnly="0" outline="0" fieldPosition="0"/>
    </format>
    <format dxfId="508">
      <pivotArea outline="0" collapsedLevelsAreSubtotals="1" fieldPosition="0"/>
    </format>
    <format dxfId="507">
      <pivotArea field="5" type="button" dataOnly="0" labelOnly="1" outline="0" axis="axisRow" fieldPosition="0"/>
    </format>
    <format dxfId="506">
      <pivotArea field="6" type="button" dataOnly="0" labelOnly="1" outline="0" axis="axisRow" fieldPosition="1"/>
    </format>
    <format dxfId="505">
      <pivotArea field="7" type="button" dataOnly="0" labelOnly="1" outline="0" axis="axisRow" fieldPosition="2"/>
    </format>
    <format dxfId="504">
      <pivotArea field="3" type="button" dataOnly="0" labelOnly="1" outline="0" axis="axisRow" fieldPosition="3"/>
    </format>
    <format dxfId="503">
      <pivotArea field="21" type="button" dataOnly="0" labelOnly="1" outline="0" axis="axisRow" fieldPosition="4"/>
    </format>
    <format dxfId="502">
      <pivotArea dataOnly="0" labelOnly="1" outline="0" axis="axisValues" fieldPosition="0"/>
    </format>
    <format dxfId="501">
      <pivotArea dataOnly="0" labelOnly="1" outline="0" fieldPosition="0">
        <references count="1">
          <reference field="5" count="1">
            <x v="3"/>
          </reference>
        </references>
      </pivotArea>
    </format>
    <format dxfId="500">
      <pivotArea dataOnly="0" labelOnly="1" outline="0" fieldPosition="0">
        <references count="1">
          <reference field="5" count="1" defaultSubtotal="1">
            <x v="3"/>
          </reference>
        </references>
      </pivotArea>
    </format>
    <format dxfId="499">
      <pivotArea dataOnly="0" labelOnly="1" grandRow="1" outline="0" fieldPosition="0"/>
    </format>
    <format dxfId="498">
      <pivotArea dataOnly="0" labelOnly="1" outline="0" fieldPosition="0">
        <references count="2">
          <reference field="5" count="1" selected="0">
            <x v="3"/>
          </reference>
          <reference field="6" count="2">
            <x v="1"/>
            <x v="2"/>
          </reference>
        </references>
      </pivotArea>
    </format>
    <format dxfId="497">
      <pivotArea dataOnly="0" labelOnly="1" outline="0" fieldPosition="0">
        <references count="2">
          <reference field="5" count="1" selected="0">
            <x v="3"/>
          </reference>
          <reference field="6" count="2" defaultSubtotal="1">
            <x v="1"/>
            <x v="2"/>
          </reference>
        </references>
      </pivotArea>
    </format>
    <format dxfId="496">
      <pivotArea dataOnly="0" labelOnly="1" outline="0" fieldPosition="0">
        <references count="3">
          <reference field="5" count="1" selected="0">
            <x v="3"/>
          </reference>
          <reference field="6" count="1" selected="0">
            <x v="1"/>
          </reference>
          <reference field="7" count="4">
            <x v="6"/>
            <x v="7"/>
            <x v="8"/>
            <x v="9"/>
          </reference>
        </references>
      </pivotArea>
    </format>
    <format dxfId="495">
      <pivotArea dataOnly="0" labelOnly="1" outline="0" fieldPosition="0">
        <references count="3">
          <reference field="5" count="1" selected="0">
            <x v="3"/>
          </reference>
          <reference field="6" count="1" selected="0">
            <x v="2"/>
          </reference>
          <reference field="7" count="4">
            <x v="9"/>
            <x v="10"/>
            <x v="11"/>
            <x v="12"/>
          </reference>
        </references>
      </pivotArea>
    </format>
    <format dxfId="494">
      <pivotArea dataOnly="0" labelOnly="1" outline="0" axis="axisValues" fieldPosition="0"/>
    </format>
    <format dxfId="493">
      <pivotArea type="all" dataOnly="0" outline="0" fieldPosition="0"/>
    </format>
    <format dxfId="492">
      <pivotArea outline="0" collapsedLevelsAreSubtotals="1" fieldPosition="0"/>
    </format>
    <format dxfId="491">
      <pivotArea field="5" type="button" dataOnly="0" labelOnly="1" outline="0" axis="axisRow" fieldPosition="0"/>
    </format>
    <format dxfId="490">
      <pivotArea field="6" type="button" dataOnly="0" labelOnly="1" outline="0" axis="axisRow" fieldPosition="1"/>
    </format>
    <format dxfId="489">
      <pivotArea field="7" type="button" dataOnly="0" labelOnly="1" outline="0" axis="axisRow" fieldPosition="2"/>
    </format>
    <format dxfId="488">
      <pivotArea field="3" type="button" dataOnly="0" labelOnly="1" outline="0" axis="axisRow" fieldPosition="3"/>
    </format>
    <format dxfId="487">
      <pivotArea field="21" type="button" dataOnly="0" labelOnly="1" outline="0" axis="axisRow" fieldPosition="4"/>
    </format>
    <format dxfId="486">
      <pivotArea dataOnly="0" labelOnly="1" outline="0" axis="axisValues" fieldPosition="0"/>
    </format>
    <format dxfId="485">
      <pivotArea dataOnly="0" labelOnly="1" outline="0" fieldPosition="0">
        <references count="1">
          <reference field="5" count="1">
            <x v="3"/>
          </reference>
        </references>
      </pivotArea>
    </format>
    <format dxfId="484">
      <pivotArea dataOnly="0" labelOnly="1" outline="0" fieldPosition="0">
        <references count="1">
          <reference field="5" count="1" defaultSubtotal="1">
            <x v="3"/>
          </reference>
        </references>
      </pivotArea>
    </format>
    <format dxfId="483">
      <pivotArea dataOnly="0" labelOnly="1" grandRow="1" outline="0" fieldPosition="0"/>
    </format>
    <format dxfId="482">
      <pivotArea dataOnly="0" labelOnly="1" outline="0" fieldPosition="0">
        <references count="2">
          <reference field="5" count="1" selected="0">
            <x v="3"/>
          </reference>
          <reference field="6" count="2">
            <x v="1"/>
            <x v="2"/>
          </reference>
        </references>
      </pivotArea>
    </format>
    <format dxfId="481">
      <pivotArea dataOnly="0" labelOnly="1" outline="0" fieldPosition="0">
        <references count="2">
          <reference field="5" count="1" selected="0">
            <x v="3"/>
          </reference>
          <reference field="6" count="2" defaultSubtotal="1">
            <x v="1"/>
            <x v="2"/>
          </reference>
        </references>
      </pivotArea>
    </format>
    <format dxfId="480">
      <pivotArea dataOnly="0" labelOnly="1" outline="0" fieldPosition="0">
        <references count="3">
          <reference field="5" count="1" selected="0">
            <x v="3"/>
          </reference>
          <reference field="6" count="1" selected="0">
            <x v="1"/>
          </reference>
          <reference field="7" count="4">
            <x v="6"/>
            <x v="7"/>
            <x v="8"/>
            <x v="9"/>
          </reference>
        </references>
      </pivotArea>
    </format>
    <format dxfId="479">
      <pivotArea dataOnly="0" labelOnly="1" outline="0" fieldPosition="0">
        <references count="3">
          <reference field="5" count="1" selected="0">
            <x v="3"/>
          </reference>
          <reference field="6" count="1" selected="0">
            <x v="2"/>
          </reference>
          <reference field="7" count="4">
            <x v="9"/>
            <x v="10"/>
            <x v="11"/>
            <x v="12"/>
          </reference>
        </references>
      </pivotArea>
    </format>
    <format dxfId="478">
      <pivotArea dataOnly="0" labelOnly="1" outline="0" axis="axisValues" fieldPosition="0"/>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filters count="1">
    <filter fld="3" type="captionContains" evalOrder="-1" id="3" stringValue1="VPN">
      <autoFilter ref="A1">
        <filterColumn colId="0">
          <customFilters>
            <customFilter val="*VPN*"/>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5.xml><?xml version="1.0" encoding="utf-8"?>
<pivotTableDefinition xmlns="http://schemas.openxmlformats.org/spreadsheetml/2006/main" name="피벗 테이블4" cacheId="22" applyNumberFormats="0" applyBorderFormats="0" applyFontFormats="0" applyPatternFormats="0" applyAlignmentFormats="0" applyWidthHeightFormats="1" dataCaption="값" updatedVersion="6" minRefreshableVersion="3" useAutoFormatting="1" itemPrintTitles="1" createdVersion="6" indent="0" compact="0" outline="1" outlineData="1" compactData="0" multipleFieldFilters="0" chartFormat="1">
  <location ref="H1:M840" firstHeaderRow="1" firstDataRow="1" firstDataCol="5"/>
  <pivotFields count="22">
    <pivotField compact="0" subtotalTop="0" showAll="0">
      <extLst>
        <ext xmlns:x14="http://schemas.microsoft.com/office/spreadsheetml/2009/9/main" uri="{2946ED86-A175-432a-8AC1-64E0C546D7DE}">
          <x14:pivotField fillDownLabels="1"/>
        </ext>
      </extLst>
    </pivotField>
    <pivotField axis="axisRow" dataField="1" compact="0" subtotalTop="0" showAll="0">
      <items count="3968">
        <item x="170"/>
        <item x="2784"/>
        <item x="2729"/>
        <item x="254"/>
        <item x="3051"/>
        <item x="169"/>
        <item x="2873"/>
        <item x="2870"/>
        <item x="2872"/>
        <item x="1631"/>
        <item x="1612"/>
        <item x="1604"/>
        <item x="1754"/>
        <item x="1618"/>
        <item x="2272"/>
        <item x="2273"/>
        <item x="2192"/>
        <item x="1625"/>
        <item x="1711"/>
        <item x="1626"/>
        <item x="1708"/>
        <item x="1715"/>
        <item x="1603"/>
        <item x="1616"/>
        <item x="1716"/>
        <item x="1619"/>
        <item x="1921"/>
        <item x="2115"/>
        <item x="2118"/>
        <item x="2114"/>
        <item x="1241"/>
        <item x="1563"/>
        <item x="1560"/>
        <item x="1556"/>
        <item x="1559"/>
        <item x="2241"/>
        <item x="1558"/>
        <item x="1561"/>
        <item x="2186"/>
        <item x="2281"/>
        <item x="1564"/>
        <item x="1567"/>
        <item x="1566"/>
        <item x="1240"/>
        <item x="1242"/>
        <item x="1565"/>
        <item x="1562"/>
        <item x="1483"/>
        <item x="2187"/>
        <item x="1557"/>
        <item x="2356"/>
        <item x="1884"/>
        <item x="1936"/>
        <item x="815"/>
        <item x="3319"/>
        <item x="2644"/>
        <item x="1065"/>
        <item x="1427"/>
        <item x="2825"/>
        <item x="2178"/>
        <item x="1310"/>
        <item x="3292"/>
        <item x="3332"/>
        <item x="1097"/>
        <item x="1098"/>
        <item x="2044"/>
        <item x="3027"/>
        <item x="1860"/>
        <item x="2381"/>
        <item x="2456"/>
        <item x="2102"/>
        <item x="1095"/>
        <item x="1109"/>
        <item x="1300"/>
        <item x="1108"/>
        <item x="2669"/>
        <item x="3113"/>
        <item x="3116"/>
        <item x="1646"/>
        <item x="2580"/>
        <item x="2294"/>
        <item x="2566"/>
        <item x="3167"/>
        <item x="2816"/>
        <item x="1734"/>
        <item x="2028"/>
        <item x="2550"/>
        <item x="2589"/>
        <item x="3231"/>
        <item x="2553"/>
        <item x="2291"/>
        <item x="2022"/>
        <item x="3016"/>
        <item x="3168"/>
        <item x="1686"/>
        <item x="1106"/>
        <item x="2768"/>
        <item x="2343"/>
        <item x="1115"/>
        <item x="1110"/>
        <item x="1103"/>
        <item x="1301"/>
        <item x="2762"/>
        <item x="1693"/>
        <item x="2305"/>
        <item x="2306"/>
        <item x="2181"/>
        <item x="2525"/>
        <item x="2048"/>
        <item x="1647"/>
        <item x="2237"/>
        <item x="2355"/>
        <item x="1815"/>
        <item x="2526"/>
        <item x="2047"/>
        <item x="2383"/>
        <item x="2307"/>
        <item x="2049"/>
        <item x="2491"/>
        <item x="2412"/>
        <item x="2050"/>
        <item x="2413"/>
        <item x="2844"/>
        <item x="2180"/>
        <item x="1817"/>
        <item x="2710"/>
        <item x="2842"/>
        <item x="3040"/>
        <item x="2843"/>
        <item x="2676"/>
        <item x="2948"/>
        <item x="1743"/>
        <item x="1744"/>
        <item x="3039"/>
        <item x="1742"/>
        <item x="2260"/>
        <item x="2304"/>
        <item x="2459"/>
        <item x="2236"/>
        <item x="1816"/>
        <item x="1864"/>
        <item x="2826"/>
        <item x="2460"/>
        <item x="1863"/>
        <item x="2384"/>
        <item x="2458"/>
        <item x="2261"/>
        <item x="2238"/>
        <item x="2110"/>
        <item x="2111"/>
        <item x="2262"/>
        <item x="3203"/>
        <item x="2635"/>
        <item x="2953"/>
        <item x="3103"/>
        <item x="2823"/>
        <item x="1417"/>
        <item x="3198"/>
        <item x="3170"/>
        <item x="3301"/>
        <item x="1200"/>
        <item x="1253"/>
        <item x="1413"/>
        <item x="1910"/>
        <item x="1303"/>
        <item x="1251"/>
        <item x="1199"/>
        <item x="1092"/>
        <item x="1309"/>
        <item x="2567"/>
        <item x="2563"/>
        <item x="2595"/>
        <item x="2709"/>
        <item x="2561"/>
        <item x="2560"/>
        <item x="2570"/>
        <item x="2594"/>
        <item x="1104"/>
        <item x="1105"/>
        <item x="1100"/>
        <item x="1091"/>
        <item x="1250"/>
        <item x="1305"/>
        <item x="1306"/>
        <item x="1197"/>
        <item x="2016"/>
        <item x="3333"/>
        <item x="3334"/>
        <item x="2752"/>
        <item x="3108"/>
        <item x="3291"/>
        <item x="3036"/>
        <item x="1638"/>
        <item x="2446"/>
        <item x="3035"/>
        <item x="2347"/>
        <item x="1358"/>
        <item x="3012"/>
        <item x="3197"/>
        <item x="3289"/>
        <item x="1854"/>
        <item x="1853"/>
        <item x="1857"/>
        <item x="3014"/>
        <item x="2830"/>
        <item x="3232"/>
        <item x="3072"/>
        <item x="2162"/>
        <item x="3296"/>
        <item x="3110"/>
        <item x="3011"/>
        <item x="3069"/>
        <item x="3123"/>
        <item x="2346"/>
        <item x="1423"/>
        <item x="2936"/>
        <item x="3172"/>
        <item x="3324"/>
        <item x="3326"/>
        <item x="3320"/>
        <item x="3264"/>
        <item x="1094"/>
        <item x="1114"/>
        <item x="3025"/>
        <item x="1733"/>
        <item x="1805"/>
        <item x="1810"/>
        <item x="3033"/>
        <item x="3293"/>
        <item x="1414"/>
        <item x="2511"/>
        <item x="2943"/>
        <item x="2662"/>
        <item x="2637"/>
        <item x="2749"/>
        <item x="2774"/>
        <item x="2940"/>
        <item x="1807"/>
        <item x="3037"/>
        <item x="2094"/>
        <item x="3010"/>
        <item x="2878"/>
        <item x="3122"/>
        <item x="1855"/>
        <item x="2296"/>
        <item x="3017"/>
        <item x="2765"/>
        <item x="3066"/>
        <item x="1736"/>
        <item x="1683"/>
        <item x="2257"/>
        <item x="3139"/>
        <item x="1355"/>
        <item x="2949"/>
        <item x="3227"/>
        <item x="2512"/>
        <item x="2450"/>
        <item x="2026"/>
        <item x="3023"/>
        <item x="2764"/>
        <item x="1424"/>
        <item x="1299"/>
        <item x="1356"/>
        <item x="2829"/>
        <item x="1479"/>
        <item x="3073"/>
        <item x="2487"/>
        <item x="2517"/>
        <item x="1595"/>
        <item x="2583"/>
        <item x="2019"/>
        <item x="2750"/>
        <item x="2097"/>
        <item x="2165"/>
        <item x="2588"/>
        <item x="1357"/>
        <item x="2483"/>
        <item x="2091"/>
        <item x="1806"/>
        <item x="1811"/>
        <item x="2551"/>
        <item x="1642"/>
        <item x="1641"/>
        <item x="1113"/>
        <item x="1102"/>
        <item x="1112"/>
        <item x="3262"/>
        <item x="2222"/>
        <item x="1732"/>
        <item x="1731"/>
        <item x="2700"/>
        <item x="2404"/>
        <item x="3202"/>
        <item x="3173"/>
        <item x="2164"/>
        <item x="2032"/>
        <item x="2935"/>
        <item x="2664"/>
        <item x="1412"/>
        <item x="2697"/>
        <item x="2957"/>
        <item x="3018"/>
        <item x="3107"/>
        <item x="2230"/>
        <item x="2020"/>
        <item x="3104"/>
        <item x="1852"/>
        <item x="2880"/>
        <item x="2581"/>
        <item x="2295"/>
        <item x="2518"/>
        <item x="2481"/>
        <item x="2556"/>
        <item x="2449"/>
        <item x="1851"/>
        <item x="3325"/>
        <item x="3323"/>
        <item x="1644"/>
        <item x="3321"/>
        <item x="3267"/>
        <item x="3038"/>
        <item x="3120"/>
        <item x="2828"/>
        <item x="1911"/>
        <item x="1419"/>
        <item x="1958"/>
        <item x="2376"/>
        <item x="2554"/>
        <item x="2538"/>
        <item x="2167"/>
        <item x="1912"/>
        <item x="2099"/>
        <item x="3032"/>
        <item x="2748"/>
        <item x="2163"/>
        <item x="1597"/>
        <item x="2827"/>
        <item x="1592"/>
        <item x="2552"/>
        <item x="2379"/>
        <item x="2452"/>
        <item x="2451"/>
        <item x="2342"/>
        <item x="1809"/>
        <item x="2699"/>
        <item x="2292"/>
        <item x="1594"/>
        <item x="2766"/>
        <item x="2289"/>
        <item x="1593"/>
        <item x="2706"/>
        <item x="2942"/>
        <item x="2092"/>
        <item x="2023"/>
        <item x="2034"/>
        <item x="2231"/>
        <item x="2348"/>
        <item x="2484"/>
        <item x="2557"/>
        <item x="2585"/>
        <item x="2578"/>
        <item x="1477"/>
        <item x="2670"/>
        <item x="3138"/>
        <item x="3020"/>
        <item x="1801"/>
        <item x="3074"/>
        <item x="3297"/>
        <item x="2256"/>
        <item x="3112"/>
        <item x="2875"/>
        <item x="2584"/>
        <item x="2258"/>
        <item x="3031"/>
        <item x="2516"/>
        <item x="2227"/>
        <item x="2758"/>
        <item x="3169"/>
        <item x="2702"/>
        <item x="2814"/>
        <item x="3067"/>
        <item x="2633"/>
        <item x="3141"/>
        <item x="3024"/>
        <item x="3013"/>
        <item x="2663"/>
        <item x="2934"/>
        <item x="2938"/>
        <item x="3142"/>
        <item x="1953"/>
        <item x="1596"/>
        <item x="3124"/>
        <item x="3200"/>
        <item x="2537"/>
        <item x="1913"/>
        <item x="2166"/>
        <item x="2169"/>
        <item x="2881"/>
        <item x="2879"/>
        <item x="2255"/>
        <item x="1418"/>
        <item x="2288"/>
        <item x="2293"/>
        <item x="2298"/>
        <item x="2344"/>
        <item x="2406"/>
        <item x="1956"/>
        <item x="2405"/>
        <item x="2958"/>
        <item x="3070"/>
        <item x="2756"/>
        <item x="3294"/>
        <item x="2944"/>
        <item x="2939"/>
        <item x="2876"/>
        <item x="1800"/>
        <item x="2229"/>
        <item x="1859"/>
        <item x="1684"/>
        <item x="1643"/>
        <item x="1687"/>
        <item x="3327"/>
        <item x="3258"/>
        <item x="3263"/>
        <item x="3322"/>
        <item x="3260"/>
        <item x="3266"/>
        <item x="3268"/>
        <item x="3115"/>
        <item x="2090"/>
        <item x="2100"/>
        <item x="2223"/>
        <item x="1416"/>
        <item x="2954"/>
        <item x="2955"/>
        <item x="2772"/>
        <item x="3171"/>
        <item x="2950"/>
        <item x="2754"/>
        <item x="2634"/>
        <item x="2445"/>
        <item x="2933"/>
        <item x="3290"/>
        <item x="1808"/>
        <item x="2587"/>
        <item x="3119"/>
        <item x="2698"/>
        <item x="2093"/>
        <item x="3021"/>
        <item x="2636"/>
        <item x="2820"/>
        <item x="3230"/>
        <item x="2513"/>
        <item x="1738"/>
        <item x="2667"/>
        <item x="2874"/>
        <item x="2586"/>
        <item x="2821"/>
        <item x="3068"/>
        <item x="2941"/>
        <item x="1957"/>
        <item x="2747"/>
        <item x="2403"/>
        <item x="2482"/>
        <item x="2225"/>
        <item x="2590"/>
        <item x="1420"/>
        <item x="1475"/>
        <item x="2161"/>
        <item x="2168"/>
        <item x="1360"/>
        <item x="1802"/>
        <item x="3143"/>
        <item x="2380"/>
        <item x="1359"/>
        <item x="2221"/>
        <item x="2027"/>
        <item x="3109"/>
        <item x="1954"/>
        <item x="2811"/>
        <item x="2704"/>
        <item x="3034"/>
        <item x="3229"/>
        <item x="2753"/>
        <item x="2639"/>
        <item x="2582"/>
        <item x="1803"/>
        <item x="2453"/>
        <item x="3118"/>
        <item x="2017"/>
        <item x="2833"/>
        <item x="3201"/>
        <item x="2638"/>
        <item x="2937"/>
        <item x="2932"/>
        <item x="2751"/>
        <item x="2767"/>
        <item x="2810"/>
        <item x="2755"/>
        <item x="2822"/>
        <item x="2831"/>
        <item x="2579"/>
        <item x="1804"/>
        <item x="2447"/>
        <item x="2095"/>
        <item x="2770"/>
        <item x="2769"/>
        <item x="2025"/>
        <item x="2290"/>
        <item x="2035"/>
        <item x="2224"/>
        <item x="2763"/>
        <item x="2832"/>
        <item x="3121"/>
        <item x="3226"/>
        <item x="2817"/>
        <item x="2773"/>
        <item x="2033"/>
        <item x="2287"/>
        <item x="2254"/>
        <item x="2819"/>
        <item x="2824"/>
        <item x="3295"/>
        <item x="2448"/>
        <item x="3106"/>
        <item x="2514"/>
        <item x="3117"/>
        <item x="3015"/>
        <item x="3228"/>
        <item x="2696"/>
        <item x="1909"/>
        <item x="2812"/>
        <item x="1858"/>
        <item x="2259"/>
        <item x="2515"/>
        <item x="2757"/>
        <item x="1856"/>
        <item x="1850"/>
        <item x="1645"/>
        <item x="3329"/>
        <item x="1361"/>
        <item x="1685"/>
        <item x="3328"/>
        <item x="3261"/>
        <item x="3259"/>
        <item x="3269"/>
        <item x="3204"/>
        <item x="1737"/>
        <item x="2021"/>
        <item x="1959"/>
        <item x="2378"/>
        <item x="2377"/>
        <item x="2297"/>
        <item x="1639"/>
        <item x="1258"/>
        <item x="2024"/>
        <item x="2030"/>
        <item x="2029"/>
        <item x="2632"/>
        <item x="3137"/>
        <item x="2959"/>
        <item x="2665"/>
        <item x="2485"/>
        <item x="2877"/>
        <item x="3030"/>
        <item x="2668"/>
        <item x="1735"/>
        <item x="2771"/>
        <item x="3019"/>
        <item x="2226"/>
        <item x="1415"/>
        <item x="1478"/>
        <item x="1640"/>
        <item x="1116"/>
        <item x="1101"/>
        <item x="1201"/>
        <item x="1252"/>
        <item x="1111"/>
        <item x="1255"/>
        <item x="1302"/>
        <item x="1254"/>
        <item x="1304"/>
        <item x="1307"/>
        <item x="1198"/>
        <item x="2098"/>
        <item x="3105"/>
        <item x="2031"/>
        <item x="2836"/>
        <item x="2228"/>
        <item x="1482"/>
        <item x="3331"/>
        <item x="1601"/>
        <item x="2176"/>
        <item x="2038"/>
        <item x="2106"/>
        <item x="2965"/>
        <item x="1203"/>
        <item x="1117"/>
        <item x="1206"/>
        <item x="2046"/>
        <item x="2569"/>
        <item x="1363"/>
        <item x="1599"/>
        <item x="1205"/>
        <item x="1362"/>
        <item x="1119"/>
        <item x="1202"/>
        <item x="1481"/>
        <item x="1476"/>
        <item x="1204"/>
        <item x="1480"/>
        <item x="1426"/>
        <item x="1312"/>
        <item x="2885"/>
        <item x="2884"/>
        <item x="2886"/>
        <item x="2760"/>
        <item x="2961"/>
        <item x="2562"/>
        <item x="3270"/>
        <item x="3076"/>
        <item x="2964"/>
        <item x="2410"/>
        <item x="2947"/>
        <item x="2775"/>
        <item x="2672"/>
        <item x="2411"/>
        <item x="2264"/>
        <item x="3299"/>
        <item x="2036"/>
        <item x="2838"/>
        <item x="1963"/>
        <item x="2267"/>
        <item x="2455"/>
        <item x="2303"/>
        <item x="2037"/>
        <item x="2045"/>
        <item x="2490"/>
        <item x="2353"/>
        <item x="3077"/>
        <item x="2565"/>
        <item x="2596"/>
        <item x="2352"/>
        <item x="2759"/>
        <item x="2945"/>
        <item x="2839"/>
        <item x="2101"/>
        <item x="2233"/>
        <item x="2108"/>
        <item x="2559"/>
        <item x="2523"/>
        <item x="2109"/>
        <item x="2540"/>
        <item x="2408"/>
        <item x="2107"/>
        <item x="1964"/>
        <item x="2173"/>
        <item x="2043"/>
        <item x="2105"/>
        <item x="2522"/>
        <item x="1648"/>
        <item x="2171"/>
        <item x="3300"/>
        <item x="2175"/>
        <item x="2172"/>
        <item x="3298"/>
        <item x="3022"/>
        <item x="2675"/>
        <item x="2776"/>
        <item x="3075"/>
        <item x="2707"/>
        <item x="3235"/>
        <item x="2457"/>
        <item x="2519"/>
        <item x="2962"/>
        <item x="3145"/>
        <item x="2960"/>
        <item x="1861"/>
        <item x="2409"/>
        <item x="2671"/>
        <item x="2232"/>
        <item x="1961"/>
        <item x="3026"/>
        <item x="2593"/>
        <item x="2263"/>
        <item x="2042"/>
        <item x="1650"/>
        <item x="1690"/>
        <item x="1739"/>
        <item x="2883"/>
        <item x="2841"/>
        <item x="2234"/>
        <item x="2541"/>
        <item x="2454"/>
        <item x="1741"/>
        <item x="2351"/>
        <item x="2882"/>
        <item x="2349"/>
        <item x="2041"/>
        <item x="2837"/>
        <item x="2103"/>
        <item x="2840"/>
        <item x="2946"/>
        <item x="1813"/>
        <item x="1862"/>
        <item x="2039"/>
        <item x="3207"/>
        <item x="2382"/>
        <item x="2963"/>
        <item x="2104"/>
        <item x="1914"/>
        <item x="2177"/>
        <item x="1688"/>
        <item x="1692"/>
        <item x="1691"/>
        <item x="2564"/>
        <item x="2488"/>
        <item x="1915"/>
        <item x="3206"/>
        <item x="3233"/>
        <item x="3140"/>
        <item x="1313"/>
        <item x="1311"/>
        <item x="1955"/>
        <item x="2952"/>
        <item x="3071"/>
        <item x="2345"/>
        <item x="2951"/>
        <item x="2956"/>
        <item x="2813"/>
        <item x="3234"/>
        <item x="3111"/>
        <item x="2701"/>
        <item x="1682"/>
        <item x="1960"/>
        <item x="2666"/>
        <item x="3199"/>
        <item x="2815"/>
        <item x="2705"/>
        <item x="2407"/>
        <item x="2818"/>
        <item x="3265"/>
        <item x="2703"/>
        <item x="1099"/>
        <item x="1308"/>
        <item x="1740"/>
        <item x="1257"/>
        <item x="2834"/>
        <item x="1096"/>
        <item x="1314"/>
        <item x="1093"/>
        <item x="3144"/>
        <item x="3330"/>
        <item x="1814"/>
        <item x="1649"/>
        <item x="2354"/>
        <item x="2674"/>
        <item x="2592"/>
        <item x="2591"/>
        <item x="2301"/>
        <item x="2265"/>
        <item x="2597"/>
        <item x="2489"/>
        <item x="2302"/>
        <item x="2300"/>
        <item x="2558"/>
        <item x="2524"/>
        <item x="2598"/>
        <item x="2640"/>
        <item x="2539"/>
        <item x="2350"/>
        <item x="2708"/>
        <item x="1694"/>
        <item x="2711"/>
        <item x="2174"/>
        <item x="1425"/>
        <item x="1598"/>
        <item x="2761"/>
        <item x="1256"/>
        <item x="2835"/>
        <item x="1600"/>
        <item x="1962"/>
        <item x="3205"/>
        <item x="3236"/>
        <item x="2486"/>
        <item x="2018"/>
        <item x="2040"/>
        <item x="2179"/>
        <item x="2673"/>
        <item x="1651"/>
        <item x="2521"/>
        <item x="2520"/>
        <item x="2235"/>
        <item x="2299"/>
        <item x="1812"/>
        <item x="3114"/>
        <item x="1689"/>
        <item x="2266"/>
        <item x="2170"/>
        <item x="183"/>
        <item x="3078"/>
        <item x="3028"/>
        <item x="3029"/>
        <item x="2096"/>
        <item x="2555"/>
        <item x="1107"/>
        <item x="2733"/>
        <item x="3002"/>
        <item x="2802"/>
        <item x="2804"/>
        <item x="2803"/>
        <item x="212"/>
        <item x="574"/>
        <item x="1981"/>
        <item x="304"/>
        <item x="861"/>
        <item x="1263"/>
        <item x="1261"/>
        <item x="478"/>
        <item x="2429"/>
        <item x="1378"/>
        <item x="1208"/>
        <item x="2678"/>
        <item x="3046"/>
        <item x="1474"/>
        <item x="1085"/>
        <item x="892"/>
        <item x="944"/>
        <item x="1374"/>
        <item x="1591"/>
        <item x="1156"/>
        <item x="2798"/>
        <item x="340"/>
        <item x="1748"/>
        <item x="307"/>
        <item x="1750"/>
        <item x="408"/>
        <item x="409"/>
        <item x="976"/>
        <item x="507"/>
        <item x="599"/>
        <item x="3283"/>
        <item x="509"/>
        <item x="3058"/>
        <item x="2087"/>
        <item x="3250"/>
        <item x="3315"/>
        <item x="736"/>
        <item x="3346"/>
        <item x="3340"/>
        <item x="546"/>
        <item x="651"/>
        <item x="1698"/>
        <item x="2416"/>
        <item x="1668"/>
        <item x="1669"/>
        <item x="1660"/>
        <item x="1659"/>
        <item x="1663"/>
        <item x="2492"/>
        <item x="2981"/>
        <item x="2988"/>
        <item x="3309"/>
        <item x="2427"/>
        <item x="1128"/>
        <item x="2467"/>
        <item x="400"/>
        <item x="397"/>
        <item x="2363"/>
        <item x="412"/>
        <item x="479"/>
        <item x="922"/>
        <item x="2362"/>
        <item x="2433"/>
        <item x="1788"/>
        <item x="1783"/>
        <item x="3312"/>
        <item x="2191"/>
        <item x="1224"/>
        <item x="1225"/>
        <item x="2312"/>
        <item x="1451"/>
        <item x="1758"/>
        <item x="1387"/>
        <item x="3150"/>
        <item x="3149"/>
        <item x="1491"/>
        <item x="2130"/>
        <item x="2622"/>
        <item x="42"/>
        <item x="945"/>
        <item x="2085"/>
        <item x="165"/>
        <item x="534"/>
        <item x="3257"/>
        <item x="3359"/>
        <item x="2860"/>
        <item x="3148"/>
        <item x="551"/>
        <item x="552"/>
        <item x="758"/>
        <item x="57"/>
        <item x="2387"/>
        <item x="358"/>
        <item x="2388"/>
        <item x="926"/>
        <item x="2386"/>
        <item x="2390"/>
        <item x="2785"/>
        <item x="157"/>
        <item x="444"/>
        <item x="160"/>
        <item x="161"/>
        <item x="182"/>
        <item x="209"/>
        <item x="760"/>
        <item x="174"/>
        <item x="21"/>
        <item x="175"/>
        <item x="33"/>
        <item x="2501"/>
        <item x="1617"/>
        <item x="494"/>
        <item x="20"/>
        <item x="1506"/>
        <item x="2084"/>
        <item x="359"/>
        <item x="37"/>
        <item x="2015"/>
        <item x="612"/>
        <item x="154"/>
        <item x="578"/>
        <item x="216"/>
        <item x="201"/>
        <item x="2986"/>
        <item x="402"/>
        <item x="2899"/>
        <item x="617"/>
        <item x="46"/>
        <item x="1437"/>
        <item x="173"/>
        <item x="483"/>
        <item x="1847"/>
        <item x="3209"/>
        <item x="2534"/>
        <item x="1891"/>
        <item x="1777"/>
        <item x="2008"/>
        <item x="1083"/>
        <item x="1724"/>
        <item x="2510"/>
        <item x="1951"/>
        <item x="1079"/>
        <item x="1038"/>
        <item x="1143"/>
        <item x="997"/>
        <item x="1080"/>
        <item x="1440"/>
        <item x="2212"/>
        <item x="1275"/>
        <item x="969"/>
        <item x="1089"/>
        <item x="3208"/>
        <item x="3064"/>
        <item x="2777"/>
        <item x="2478"/>
        <item x="1149"/>
        <item x="877"/>
        <item x="1846"/>
        <item x="2335"/>
        <item x="3181"/>
        <item x="903"/>
        <item x="1575"/>
        <item x="2248"/>
        <item x="1465"/>
        <item x="2310"/>
        <item x="1946"/>
        <item x="1082"/>
        <item x="3210"/>
        <item x="558"/>
        <item x="1271"/>
        <item x="1039"/>
        <item x="1288"/>
        <item x="1145"/>
        <item x="994"/>
        <item x="1088"/>
        <item x="1078"/>
        <item x="993"/>
        <item x="992"/>
        <item x="1181"/>
        <item x="1003"/>
        <item x="178"/>
        <item x="889"/>
        <item x="2606"/>
        <item x="2057"/>
        <item x="252"/>
        <item x="235"/>
        <item x="267"/>
        <item x="263"/>
        <item x="341"/>
        <item x="217"/>
        <item x="382"/>
        <item x="469"/>
        <item x="300"/>
        <item x="329"/>
        <item x="850"/>
        <item x="123"/>
        <item x="484"/>
        <item x="513"/>
        <item x="162"/>
        <item x="533"/>
        <item x="2426"/>
        <item x="71"/>
        <item x="461"/>
        <item x="139"/>
        <item x="2505"/>
        <item x="471"/>
        <item x="467"/>
        <item x="456"/>
        <item x="770"/>
        <item x="974"/>
        <item x="1290"/>
        <item x="1226"/>
        <item x="1248"/>
        <item x="1782"/>
        <item x="1820"/>
        <item x="565"/>
        <item x="2642"/>
        <item x="821"/>
        <item x="2329"/>
        <item x="24"/>
        <item x="1886"/>
        <item x="1623"/>
        <item x="1496"/>
        <item x="146"/>
        <item x="1764"/>
        <item x="1771"/>
        <item x="1493"/>
        <item x="1507"/>
        <item x="1494"/>
        <item x="1508"/>
        <item x="1746"/>
        <item x="1624"/>
        <item x="1497"/>
        <item x="1885"/>
        <item x="1766"/>
        <item x="1770"/>
        <item x="1765"/>
        <item x="1887"/>
        <item x="1888"/>
        <item x="1924"/>
        <item x="1787"/>
        <item x="1759"/>
        <item x="1918"/>
        <item x="1120"/>
        <item x="685"/>
        <item x="1590"/>
        <item x="425"/>
        <item x="842"/>
        <item x="1430"/>
        <item x="1329"/>
        <item x="1326"/>
        <item x="1767"/>
        <item x="1513"/>
        <item x="1408"/>
        <item x="1445"/>
        <item x="1449"/>
        <item x="1399"/>
        <item x="1404"/>
        <item x="1409"/>
        <item x="1542"/>
        <item x="1407"/>
        <item x="1398"/>
        <item x="1518"/>
        <item x="1501"/>
        <item x="1429"/>
        <item x="1495"/>
        <item x="1874"/>
        <item x="843"/>
        <item x="1879"/>
        <item x="1323"/>
        <item x="1330"/>
        <item x="1331"/>
        <item x="404"/>
        <item x="1757"/>
        <item x="1503"/>
        <item x="1502"/>
        <item x="1453"/>
        <item x="1444"/>
        <item x="1455"/>
        <item x="1454"/>
        <item x="1400"/>
        <item x="1875"/>
        <item x="1769"/>
        <item x="468"/>
        <item x="1324"/>
        <item x="1325"/>
        <item x="1516"/>
        <item x="1512"/>
        <item x="1514"/>
        <item x="1515"/>
        <item x="1446"/>
        <item x="1403"/>
        <item x="1395"/>
        <item x="1500"/>
        <item x="1382"/>
        <item x="1873"/>
        <item x="1517"/>
        <item x="1768"/>
        <item x="1335"/>
        <item x="1334"/>
        <item x="1333"/>
        <item x="373"/>
        <item x="374"/>
        <item x="1504"/>
        <item x="1337"/>
        <item x="1505"/>
        <item x="1443"/>
        <item x="1394"/>
        <item x="1381"/>
        <item x="1876"/>
        <item x="346"/>
        <item x="466"/>
        <item x="2503"/>
        <item x="438"/>
        <item x="437"/>
        <item x="1673"/>
        <item x="1636"/>
        <item x="1536"/>
        <item x="1842"/>
        <item x="2155"/>
        <item x="2309"/>
        <item x="119"/>
        <item x="544"/>
        <item x="940"/>
        <item x="1121"/>
        <item x="1345"/>
        <item x="1179"/>
        <item x="1388"/>
        <item x="970"/>
        <item x="738"/>
        <item x="227"/>
        <item x="388"/>
        <item x="423"/>
        <item x="232"/>
        <item x="231"/>
        <item x="2608"/>
        <item x="2600"/>
        <item x="29"/>
        <item x="109"/>
        <item x="1376"/>
        <item x="667"/>
        <item x="985"/>
        <item x="587"/>
        <item x="586"/>
        <item x="2315"/>
        <item x="577"/>
        <item x="666"/>
        <item x="1160"/>
        <item x="426"/>
        <item x="237"/>
        <item x="912"/>
        <item x="909"/>
        <item x="1526"/>
        <item x="943"/>
        <item x="384"/>
        <item x="1379"/>
        <item x="290"/>
        <item x="455"/>
        <item x="827"/>
        <item x="1713"/>
        <item x="3056"/>
        <item x="1922"/>
        <item x="1717"/>
        <item x="1745"/>
        <item x="1278"/>
        <item x="2138"/>
        <item x="19"/>
        <item x="1822"/>
        <item x="1123"/>
        <item x="820"/>
        <item x="780"/>
        <item x="1364"/>
        <item x="2082"/>
        <item x="1699"/>
        <item x="1235"/>
        <item x="730"/>
        <item x="3132"/>
        <item x="2156"/>
        <item x="2205"/>
        <item x="971"/>
        <item x="816"/>
        <item x="474"/>
        <item x="847"/>
        <item x="846"/>
        <item x="1707"/>
        <item x="70"/>
        <item x="2727"/>
        <item x="535"/>
        <item x="331"/>
        <item x="641"/>
        <item x="387"/>
        <item x="211"/>
        <item x="1666"/>
        <item x="590"/>
        <item x="1704"/>
        <item x="2195"/>
        <item x="1665"/>
        <item x="3128"/>
        <item x="1703"/>
        <item x="1662"/>
        <item x="210"/>
        <item x="7"/>
        <item x="1753"/>
        <item x="845"/>
        <item x="853"/>
        <item x="545"/>
        <item x="1890"/>
        <item x="743"/>
        <item x="2324"/>
        <item x="1756"/>
        <item x="451"/>
        <item x="2432"/>
        <item x="1916"/>
        <item x="1763"/>
        <item x="1697"/>
        <item x="403"/>
        <item x="2658"/>
        <item x="895"/>
        <item x="790"/>
        <item x="3279"/>
        <item x="1930"/>
        <item x="2721"/>
        <item x="1940"/>
        <item x="2002"/>
        <item x="1989"/>
        <item x="2968"/>
        <item x="1174"/>
        <item x="2845"/>
        <item x="3182"/>
        <item x="3336"/>
        <item x="2117"/>
        <item x="1834"/>
        <item x="1975"/>
        <item x="2126"/>
        <item x="1967"/>
        <item x="1929"/>
        <item x="844"/>
        <item x="1017"/>
        <item x="1452"/>
        <item x="1167"/>
        <item x="1239"/>
        <item x="213"/>
        <item x="214"/>
        <item x="179"/>
        <item x="405"/>
        <item x="2543"/>
        <item x="2129"/>
        <item x="982"/>
        <item x="14"/>
        <item x="253"/>
        <item x="984"/>
        <item x="1937"/>
        <item x="1938"/>
        <item x="983"/>
        <item x="52"/>
        <item x="955"/>
        <item x="11"/>
        <item x="12"/>
        <item x="13"/>
        <item x="101"/>
        <item x="3147"/>
        <item x="3256"/>
        <item x="1432"/>
        <item x="1935"/>
        <item x="1931"/>
        <item x="1889"/>
        <item x="1441"/>
        <item x="1883"/>
        <item x="2417"/>
        <item x="978"/>
        <item x="921"/>
        <item x="796"/>
        <item x="732"/>
        <item x="508"/>
        <item x="733"/>
        <item x="504"/>
        <item x="2494"/>
        <item x="54"/>
        <item x="56"/>
        <item x="137"/>
        <item x="257"/>
        <item x="136"/>
        <item x="1033"/>
        <item x="536"/>
        <item x="829"/>
        <item x="734"/>
        <item x="95"/>
        <item x="1458"/>
        <item x="1828"/>
        <item x="3286"/>
        <item x="1762"/>
        <item x="218"/>
        <item x="55"/>
        <item x="289"/>
        <item x="2327"/>
        <item x="555"/>
        <item x="249"/>
        <item x="584"/>
        <item x="222"/>
        <item x="266"/>
        <item x="788"/>
        <item x="490"/>
        <item x="488"/>
        <item x="1979"/>
        <item x="1024"/>
        <item x="1163"/>
        <item x="391"/>
        <item x="3044"/>
        <item x="2198"/>
        <item x="3049"/>
        <item x="1980"/>
        <item x="366"/>
        <item x="367"/>
        <item x="1824"/>
        <item x="1695"/>
        <item x="2971"/>
        <item x="834"/>
        <item x="1010"/>
        <item x="1391"/>
        <item x="980"/>
        <item x="2682"/>
        <item x="750"/>
        <item x="693"/>
        <item x="692"/>
        <item x="334"/>
        <item x="335"/>
        <item x="344"/>
        <item x="338"/>
        <item x="333"/>
        <item x="337"/>
        <item x="343"/>
        <item x="336"/>
        <item x="801"/>
        <item x="809"/>
        <item x="720"/>
        <item x="726"/>
        <item x="765"/>
        <item x="489"/>
        <item x="392"/>
        <item x="491"/>
        <item x="394"/>
        <item x="393"/>
        <item x="3050"/>
        <item x="748"/>
        <item x="818"/>
        <item x="964"/>
        <item x="1122"/>
        <item x="207"/>
        <item x="204"/>
        <item x="195"/>
        <item x="193"/>
        <item x="652"/>
        <item x="215"/>
        <item x="124"/>
        <item x="243"/>
        <item x="208"/>
        <item x="205"/>
        <item x="261"/>
        <item x="203"/>
        <item x="315"/>
        <item x="319"/>
        <item x="293"/>
        <item x="191"/>
        <item x="190"/>
        <item x="262"/>
        <item x="317"/>
        <item x="196"/>
        <item x="206"/>
        <item x="242"/>
        <item x="234"/>
        <item x="313"/>
        <item x="259"/>
        <item x="194"/>
        <item x="311"/>
        <item x="233"/>
        <item x="3130"/>
        <item x="314"/>
        <item x="309"/>
        <item x="200"/>
        <item x="260"/>
        <item x="2089"/>
        <item x="2531"/>
        <item x="2396"/>
        <item x="2529"/>
        <item x="2394"/>
        <item x="2472"/>
        <item x="2532"/>
        <item x="2468"/>
        <item x="2528"/>
        <item x="2548"/>
        <item x="2530"/>
        <item x="2470"/>
        <item x="2527"/>
        <item x="2533"/>
        <item x="2549"/>
        <item x="2469"/>
        <item x="2546"/>
        <item x="2471"/>
        <item x="2545"/>
        <item x="2392"/>
        <item x="1781"/>
        <item x="1780"/>
        <item x="3083"/>
        <item x="2544"/>
        <item x="3353"/>
        <item x="1652"/>
        <item x="376"/>
        <item x="248"/>
        <item x="247"/>
        <item x="246"/>
        <item x="245"/>
        <item x="595"/>
        <item x="1498"/>
        <item x="1917"/>
        <item x="1141"/>
        <item x="251"/>
        <item x="677"/>
        <item x="1549"/>
        <item x="130"/>
        <item x="762"/>
        <item x="1457"/>
        <item x="1499"/>
        <item x="354"/>
        <item x="370"/>
        <item x="355"/>
        <item x="278"/>
        <item x="1611"/>
        <item x="549"/>
        <item x="2929"/>
        <item x="3081"/>
        <item x="2058"/>
        <item x="1522"/>
        <item x="265"/>
        <item x="1159"/>
        <item x="2125"/>
        <item x="1411"/>
        <item x="961"/>
        <item x="72"/>
        <item x="1785"/>
        <item x="1786"/>
        <item x="132"/>
        <item x="1396"/>
        <item x="2334"/>
        <item x="1543"/>
        <item x="2927"/>
        <item x="793"/>
        <item x="3052"/>
        <item x="3196"/>
        <item x="539"/>
        <item x="301"/>
        <item x="298"/>
        <item x="2066"/>
        <item x="283"/>
        <item x="321"/>
        <item x="282"/>
        <item x="3055"/>
        <item x="2621"/>
        <item x="131"/>
        <item x="1217"/>
        <item x="679"/>
        <item x="515"/>
        <item x="3284"/>
        <item x="2789"/>
        <item x="2627"/>
        <item x="2791"/>
        <item x="2743"/>
        <item x="2694"/>
        <item x="630"/>
        <item x="17"/>
        <item x="3082"/>
        <item x="2687"/>
        <item x="3251"/>
        <item x="2744"/>
        <item x="18"/>
        <item x="2695"/>
        <item x="2987"/>
        <item x="279"/>
        <item x="608"/>
        <item x="1544"/>
        <item x="1470"/>
        <item x="1576"/>
        <item x="958"/>
        <item x="2930"/>
        <item x="476"/>
        <item x="1343"/>
        <item x="465"/>
        <item x="441"/>
        <item x="429"/>
        <item x="464"/>
        <item x="339"/>
        <item x="580"/>
        <item x="2476"/>
        <item x="2372"/>
        <item x="83"/>
        <item x="2424"/>
        <item x="629"/>
        <item x="1284"/>
        <item x="768"/>
        <item x="759"/>
        <item x="240"/>
        <item x="436"/>
        <item x="653"/>
        <item x="297"/>
        <item x="87"/>
        <item x="1162"/>
        <item x="1436"/>
        <item x="424"/>
        <item x="1377"/>
        <item x="2787"/>
        <item x="2500"/>
        <item x="459"/>
        <item x="3090"/>
        <item x="648"/>
        <item x="363"/>
        <item x="2786"/>
        <item x="171"/>
        <item x="2443"/>
        <item x="3146"/>
        <item x="3101"/>
        <item x="1725"/>
        <item x="975"/>
        <item x="2498"/>
        <item x="2497"/>
        <item x="398"/>
        <item x="1245"/>
        <item x="2496"/>
        <item x="3006"/>
        <item x="1207"/>
        <item x="2146"/>
        <item x="519"/>
        <item x="3165"/>
        <item x="1462"/>
        <item x="1338"/>
        <item x="1867"/>
        <item x="779"/>
        <item x="3314"/>
        <item x="2359"/>
        <item x="893"/>
        <item x="2150"/>
        <item x="778"/>
        <item x="2745"/>
        <item x="2314"/>
        <item x="39"/>
        <item x="1839"/>
        <item x="1405"/>
        <item x="570"/>
        <item x="1895"/>
        <item x="806"/>
        <item x="2124"/>
        <item x="1152"/>
        <item x="2603"/>
        <item x="3164"/>
        <item x="2731"/>
        <item x="1730"/>
        <item x="3161"/>
        <item x="3160"/>
        <item x="3163"/>
        <item x="2197"/>
        <item x="202"/>
        <item x="1008"/>
        <item x="1007"/>
        <item x="723"/>
        <item x="3357"/>
        <item x="3342"/>
        <item x="2641"/>
        <item x="1421"/>
        <item x="2339"/>
        <item x="1990"/>
        <item x="390"/>
        <item x="6"/>
        <item x="2928"/>
        <item x="2741"/>
        <item x="2740"/>
        <item x="93"/>
        <item x="3351"/>
        <item x="1520"/>
        <item x="1029"/>
        <item x="1545"/>
        <item x="3218"/>
        <item x="3216"/>
        <item x="1218"/>
        <item x="1234"/>
        <item x="3271"/>
        <item x="308"/>
        <item x="44"/>
        <item x="100"/>
        <item x="3219"/>
        <item x="1081"/>
        <item x="3158"/>
        <item x="859"/>
        <item x="991"/>
        <item x="1186"/>
        <item x="2151"/>
        <item x="410"/>
        <item x="326"/>
        <item x="303"/>
        <item x="51"/>
        <item x="854"/>
        <item x="927"/>
        <item x="933"/>
        <item x="1974"/>
        <item x="73"/>
        <item x="49"/>
        <item x="74"/>
        <item x="76"/>
        <item x="61"/>
        <item x="78"/>
        <item x="8"/>
        <item x="97"/>
        <item x="90"/>
        <item x="1344"/>
        <item x="501"/>
        <item x="498"/>
        <item x="525"/>
        <item x="596"/>
        <item x="1749"/>
        <item x="1144"/>
        <item x="1511"/>
        <item x="1077"/>
        <item x="1040"/>
        <item x="1537"/>
        <item x="876"/>
        <item x="688"/>
        <item x="1447"/>
        <item x="3102"/>
        <item x="493"/>
        <item x="1972"/>
        <item x="749"/>
        <item x="482"/>
        <item x="1920"/>
        <item x="2185"/>
        <item x="1939"/>
        <item x="2504"/>
        <item x="2320"/>
        <item x="527"/>
        <item x="682"/>
        <item x="447"/>
        <item x="448"/>
        <item x="2361"/>
        <item x="543"/>
        <item x="620"/>
        <item x="1180"/>
        <item x="3211"/>
        <item x="1535"/>
        <item x="364"/>
        <item x="789"/>
        <item x="3306"/>
        <item x="3001"/>
        <item x="1129"/>
        <item x="999"/>
        <item x="2722"/>
        <item x="1042"/>
        <item x="1319"/>
        <item x="1154"/>
        <item x="1062"/>
        <item x="1086"/>
        <item x="1633"/>
        <item x="1005"/>
        <item x="1367"/>
        <item x="2136"/>
        <item x="1637"/>
        <item x="3273"/>
        <item x="1469"/>
        <item x="1531"/>
        <item x="2210"/>
        <item x="3180"/>
        <item x="776"/>
        <item x="772"/>
        <item x="1285"/>
        <item x="2441"/>
        <item x="1898"/>
        <item x="3350"/>
        <item x="1380"/>
        <item x="2714"/>
        <item x="2852"/>
        <item x="2444"/>
        <item x="1934"/>
        <item x="2461"/>
        <item x="1439"/>
        <item x="1352"/>
        <item x="273"/>
        <item x="3253"/>
        <item x="1351"/>
        <item x="771"/>
        <item x="1238"/>
        <item x="3221"/>
        <item x="3007"/>
        <item x="2684"/>
        <item x="3278"/>
        <item x="798"/>
        <item x="2715"/>
        <item x="2716"/>
        <item x="2683"/>
        <item x="2718"/>
        <item x="325"/>
        <item x="362"/>
        <item x="379"/>
        <item x="1410"/>
        <item x="642"/>
        <item x="111"/>
        <item x="2389"/>
        <item x="952"/>
        <item x="112"/>
        <item x="15"/>
        <item x="935"/>
        <item x="618"/>
        <item x="2055"/>
        <item x="689"/>
        <item x="244"/>
        <item x="250"/>
        <item x="559"/>
        <item x="560"/>
        <item x="1613"/>
        <item x="1614"/>
        <item x="878"/>
        <item x="1982"/>
        <item x="865"/>
        <item x="2599"/>
        <item x="357"/>
        <item x="2609"/>
        <item x="2607"/>
        <item x="2602"/>
        <item x="2610"/>
        <item x="2611"/>
        <item x="2601"/>
        <item x="995"/>
        <item x="1189"/>
        <item x="1190"/>
        <item x="2428"/>
        <item x="1789"/>
        <item x="2203"/>
        <item x="2357"/>
        <item x="2425"/>
        <item x="1818"/>
        <item x="2851"/>
        <item x="427"/>
        <item x="142"/>
        <item x="385"/>
        <item x="32"/>
        <item x="163"/>
        <item x="735"/>
        <item x="1550"/>
        <item x="1551"/>
        <item x="2283"/>
        <item x="381"/>
        <item x="322"/>
        <item x="285"/>
        <item x="156"/>
        <item x="177"/>
        <item x="145"/>
        <item x="540"/>
        <item x="143"/>
        <item x="428"/>
        <item x="1569"/>
        <item x="1568"/>
        <item x="1572"/>
        <item x="470"/>
        <item x="238"/>
        <item x="280"/>
        <item x="420"/>
        <item x="432"/>
        <item x="360"/>
        <item x="10"/>
        <item x="3126"/>
        <item x="16"/>
        <item x="113"/>
        <item x="529"/>
        <item x="2385"/>
        <item x="288"/>
        <item x="258"/>
        <item x="480"/>
        <item x="2160"/>
        <item x="537"/>
        <item x="85"/>
        <item x="43"/>
        <item x="89"/>
        <item x="277"/>
        <item x="104"/>
        <item x="186"/>
        <item x="1664"/>
        <item x="1322"/>
        <item x="959"/>
        <item x="2070"/>
        <item x="197"/>
        <item x="198"/>
        <item x="199"/>
        <item x="192"/>
        <item x="316"/>
        <item x="312"/>
        <item x="292"/>
        <item x="189"/>
        <item x="135"/>
        <item x="1185"/>
        <item x="1052"/>
        <item x="1075"/>
        <item x="1090"/>
        <item x="3153"/>
        <item x="700"/>
        <item x="2440"/>
        <item x="2400"/>
        <item x="228"/>
        <item x="3157"/>
        <item x="1249"/>
        <item x="1792"/>
        <item x="126"/>
        <item x="127"/>
        <item x="3195"/>
        <item x="2217"/>
        <item x="3345"/>
        <item x="857"/>
        <item x="1793"/>
        <item x="727"/>
        <item x="2006"/>
        <item x="901"/>
        <item x="1138"/>
        <item x="518"/>
        <item x="2657"/>
        <item x="1393"/>
        <item x="3062"/>
        <item x="632"/>
        <item x="881"/>
        <item x="882"/>
        <item x="92"/>
        <item x="517"/>
        <item x="812"/>
        <item x="1272"/>
        <item x="1585"/>
        <item x="2807"/>
        <item x="1661"/>
        <item x="2681"/>
        <item x="2778"/>
        <item x="523"/>
        <item x="1130"/>
        <item x="430"/>
        <item x="2661"/>
        <item x="128"/>
        <item x="122"/>
        <item x="121"/>
        <item x="2685"/>
        <item x="855"/>
        <item x="3095"/>
        <item x="3134"/>
        <item x="1392"/>
        <item x="3178"/>
        <item x="522"/>
        <item x="686"/>
        <item x="645"/>
        <item x="646"/>
        <item x="566"/>
        <item x="1586"/>
        <item x="562"/>
        <item x="808"/>
        <item x="3192"/>
        <item x="2788"/>
        <item x="1903"/>
        <item x="1056"/>
        <item x="1219"/>
        <item x="1332"/>
        <item x="1906"/>
        <item x="2247"/>
        <item x="1192"/>
        <item x="1157"/>
        <item x="1588"/>
        <item x="1012"/>
        <item x="1195"/>
        <item x="3338"/>
        <item x="1384"/>
        <item x="1719"/>
        <item x="2499"/>
        <item x="2495"/>
        <item x="2244"/>
        <item x="1136"/>
        <item x="1983"/>
        <item x="1137"/>
        <item x="1342"/>
        <item x="3129"/>
        <item x="1317"/>
        <item x="1172"/>
        <item x="159"/>
        <item x="75"/>
        <item x="9"/>
        <item x="80"/>
        <item x="79"/>
        <item x="77"/>
        <item x="129"/>
        <item x="149"/>
        <item x="2654"/>
        <item x="2648"/>
        <item x="2653"/>
        <item x="701"/>
        <item x="1927"/>
        <item x="1829"/>
        <item x="1131"/>
        <item x="1259"/>
        <item x="2184"/>
        <item x="2182"/>
        <item x="1442"/>
        <item x="1434"/>
        <item x="3304"/>
        <item x="2061"/>
        <item x="2119"/>
        <item x="1456"/>
        <item x="2463"/>
        <item x="2464"/>
        <item x="1605"/>
        <item x="712"/>
        <item x="2122"/>
        <item x="1386"/>
        <item x="1985"/>
        <item x="1293"/>
        <item x="1720"/>
        <item x="1726"/>
        <item x="2112"/>
        <item x="3054"/>
        <item x="2000"/>
        <item x="3162"/>
        <item x="2391"/>
        <item x="2437"/>
        <item x="2439"/>
        <item x="1488"/>
        <item x="1486"/>
        <item x="1484"/>
        <item x="1134"/>
        <item x="1933"/>
        <item x="2931"/>
        <item x="1135"/>
        <item x="3189"/>
        <item x="3154"/>
        <item x="3155"/>
        <item x="1487"/>
        <item x="3190"/>
        <item x="1390"/>
        <item x="1389"/>
        <item x="1485"/>
        <item x="3313"/>
        <item x="2643"/>
        <item x="707"/>
        <item x="708"/>
        <item x="108"/>
        <item x="710"/>
        <item x="1064"/>
        <item x="709"/>
        <item x="728"/>
        <item x="3317"/>
        <item x="1349"/>
        <item x="1147"/>
        <item x="3240"/>
        <item x="1339"/>
        <item x="1222"/>
        <item x="791"/>
        <item x="406"/>
        <item x="407"/>
        <item x="1173"/>
        <item x="351"/>
        <item x="1510"/>
        <item x="1539"/>
        <item x="1656"/>
        <item x="91"/>
        <item x="115"/>
        <item x="797"/>
        <item x="532"/>
        <item x="512"/>
        <item x="505"/>
        <item x="345"/>
        <item x="418"/>
        <item x="375"/>
        <item x="1132"/>
        <item x="1177"/>
        <item x="450"/>
        <item x="473"/>
        <item x="446"/>
        <item x="445"/>
        <item x="140"/>
        <item x="60"/>
        <item x="1366"/>
        <item x="1373"/>
        <item x="2398"/>
        <item x="746"/>
        <item x="1087"/>
        <item x="1747"/>
        <item x="1214"/>
        <item x="1270"/>
        <item x="1987"/>
        <item x="1282"/>
        <item x="2001"/>
        <item x="2080"/>
        <item x="2976"/>
        <item x="3131"/>
        <item x="904"/>
        <item x="890"/>
        <item x="2134"/>
        <item x="1996"/>
        <item x="1579"/>
        <item x="1463"/>
        <item x="3179"/>
        <item x="2251"/>
        <item x="1188"/>
        <item x="3246"/>
        <item x="1994"/>
        <item x="891"/>
        <item x="1582"/>
        <item x="2190"/>
        <item x="2133"/>
        <item x="1191"/>
        <item x="1679"/>
        <item x="1464"/>
        <item x="1055"/>
        <item x="775"/>
        <item x="1053"/>
        <item x="3098"/>
        <item x="1468"/>
        <item x="1905"/>
        <item x="2218"/>
        <item x="1796"/>
        <item x="864"/>
        <item x="1187"/>
        <item x="2508"/>
        <item x="1150"/>
        <item x="1148"/>
        <item x="2012"/>
        <item x="814"/>
        <item x="894"/>
        <item x="936"/>
        <item x="931"/>
        <item x="967"/>
        <item x="956"/>
        <item x="1170"/>
        <item x="1296"/>
        <item x="2972"/>
        <item x="2275"/>
        <item x="929"/>
        <item x="1221"/>
        <item x="1896"/>
        <item x="1992"/>
        <item x="1798"/>
        <item x="1849"/>
        <item x="1227"/>
        <item x="960"/>
        <item x="1153"/>
        <item x="1653"/>
        <item x="1327"/>
        <item x="729"/>
        <item x="1026"/>
        <item x="764"/>
        <item x="781"/>
        <item x="1966"/>
        <item x="2713"/>
        <item x="624"/>
        <item x="1533"/>
        <item x="2132"/>
        <item x="2399"/>
        <item x="2891"/>
        <item x="3047"/>
        <item x="1151"/>
        <item x="2795"/>
        <item x="3217"/>
        <item x="1016"/>
        <item x="2219"/>
        <item x="1014"/>
        <item x="946"/>
        <item x="963"/>
        <item x="3274"/>
        <item x="3281"/>
        <item x="1947"/>
        <item x="3308"/>
        <item x="3174"/>
        <item x="2147"/>
        <item x="2979"/>
        <item x="3339"/>
        <item x="3243"/>
        <item x="3241"/>
        <item x="2916"/>
        <item x="3183"/>
        <item x="2144"/>
        <item x="3247"/>
        <item x="3302"/>
        <item x="1422"/>
        <item x="1146"/>
        <item x="1634"/>
        <item x="1530"/>
        <item x="1472"/>
        <item x="1529"/>
        <item x="1471"/>
        <item x="1672"/>
        <item x="1365"/>
        <item x="777"/>
        <item x="1274"/>
        <item x="856"/>
        <item x="1370"/>
        <item x="1899"/>
        <item x="1532"/>
        <item x="1678"/>
        <item x="1848"/>
        <item x="2250"/>
        <item x="1797"/>
        <item x="2401"/>
        <item x="1944"/>
        <item x="1490"/>
        <item x="1657"/>
        <item x="1654"/>
        <item x="310"/>
        <item x="88"/>
        <item x="2393"/>
        <item x="2395"/>
        <item x="2331"/>
        <item x="1627"/>
        <item x="434"/>
        <item x="554"/>
        <item x="133"/>
        <item x="942"/>
        <item x="836"/>
        <item x="852"/>
        <item x="887"/>
        <item x="896"/>
        <item x="906"/>
        <item x="905"/>
        <item x="2270"/>
        <item x="2271"/>
        <item x="2159"/>
        <item x="2240"/>
        <item x="2239"/>
        <item x="452"/>
        <item x="454"/>
        <item x="453"/>
        <item x="472"/>
        <item x="1397"/>
        <item x="962"/>
        <item x="567"/>
        <item x="968"/>
        <item x="2063"/>
        <item x="3087"/>
        <item x="678"/>
        <item x="281"/>
        <item x="739"/>
        <item x="740"/>
        <item x="741"/>
        <item x="1266"/>
        <item x="125"/>
        <item x="120"/>
        <item x="2904"/>
        <item x="2903"/>
        <item x="2871"/>
        <item x="502"/>
        <item x="572"/>
        <item x="497"/>
        <item x="913"/>
        <item x="486"/>
        <item x="953"/>
        <item x="823"/>
        <item x="787"/>
        <item x="783"/>
        <item x="2364"/>
        <item x="323"/>
        <item x="867"/>
        <item x="59"/>
        <item x="306"/>
        <item x="530"/>
        <item x="531"/>
        <item x="2577"/>
        <item x="487"/>
        <item x="1076"/>
        <item x="2724"/>
        <item x="1776"/>
        <item x="655"/>
        <item x="377"/>
        <item x="761"/>
        <item x="3084"/>
        <item x="3057"/>
        <item x="3085"/>
        <item x="3086"/>
        <item x="3059"/>
        <item x="1074"/>
        <item x="602"/>
        <item x="871"/>
        <item x="957"/>
        <item x="769"/>
        <item x="2547"/>
        <item x="2613"/>
        <item x="699"/>
        <item x="1871"/>
        <item x="2200"/>
        <item x="3215"/>
        <item x="1287"/>
        <item x="2805"/>
        <item x="3089"/>
        <item x="3194"/>
        <item x="3223"/>
        <item x="3254"/>
        <item x="1836"/>
        <item x="1882"/>
        <item x="1877"/>
        <item x="1988"/>
        <item x="2131"/>
        <item x="2333"/>
        <item x="2436"/>
        <item x="2625"/>
        <item x="2659"/>
        <item x="1778"/>
        <item x="53"/>
        <item x="998"/>
        <item x="1710"/>
        <item x="2013"/>
        <item x="2506"/>
        <item x="2088"/>
        <item x="2128"/>
        <item x="3316"/>
        <item x="2465"/>
        <item x="805"/>
        <item x="45"/>
        <item x="2925"/>
        <item x="2985"/>
        <item x="2983"/>
        <item x="180"/>
        <item x="153"/>
        <item x="268"/>
        <item x="225"/>
        <item x="110"/>
        <item x="134"/>
        <item x="2157"/>
        <item x="62"/>
        <item x="274"/>
        <item x="269"/>
        <item x="270"/>
        <item x="271"/>
        <item x="81"/>
        <item x="151"/>
        <item x="152"/>
        <item x="1004"/>
        <item x="1125"/>
        <item x="851"/>
        <item x="1902"/>
        <item x="1573"/>
        <item x="1830"/>
        <item x="2723"/>
        <item x="676"/>
        <item x="167"/>
        <item x="1881"/>
        <item x="166"/>
        <item x="299"/>
        <item x="1460"/>
        <item x="342"/>
        <item x="1706"/>
        <item x="1773"/>
        <item x="1552"/>
        <item x="627"/>
        <item x="4"/>
        <item x="3"/>
        <item x="86"/>
        <item x="176"/>
        <item x="2246"/>
        <item x="318"/>
        <item x="1527"/>
        <item x="868"/>
        <item x="2199"/>
        <item x="188"/>
        <item x="184"/>
        <item x="588"/>
        <item x="547"/>
        <item x="924"/>
        <item x="2052"/>
        <item x="1941"/>
        <item x="2051"/>
        <item x="1571"/>
        <item x="1268"/>
        <item x="541"/>
        <item x="1528"/>
        <item x="485"/>
        <item x="1751"/>
        <item x="172"/>
        <item x="888"/>
        <item x="1037"/>
        <item x="1790"/>
        <item x="520"/>
        <item x="753"/>
        <item x="863"/>
        <item x="1467"/>
        <item x="2308"/>
        <item x="2630"/>
        <item x="1069"/>
        <item x="1431"/>
        <item x="628"/>
        <item x="2850"/>
        <item x="2645"/>
        <item x="2507"/>
        <item x="2153"/>
        <item x="2077"/>
        <item x="2509"/>
        <item x="1328"/>
        <item x="1194"/>
        <item x="1843"/>
        <item x="3245"/>
        <item x="1406"/>
        <item x="2076"/>
        <item x="1952"/>
        <item x="2145"/>
        <item x="2074"/>
        <item x="3003"/>
        <item x="419"/>
        <item x="1"/>
        <item x="40"/>
        <item x="1220"/>
        <item x="1216"/>
        <item x="3355"/>
        <item x="3311"/>
        <item x="1459"/>
        <item x="640"/>
        <item x="116"/>
        <item x="102"/>
        <item x="1969"/>
        <item x="647"/>
        <item x="615"/>
        <item x="284"/>
        <item x="226"/>
        <item x="328"/>
        <item x="256"/>
        <item x="361"/>
        <item x="368"/>
        <item x="229"/>
        <item x="3088"/>
        <item x="1714"/>
        <item x="548"/>
        <item x="84"/>
        <item x="1984"/>
        <item x="954"/>
        <item x="703"/>
        <item x="704"/>
        <item x="705"/>
        <item x="2154"/>
        <item x="880"/>
        <item x="1084"/>
        <item x="1894"/>
        <item x="2375"/>
        <item x="2336"/>
        <item x="2009"/>
        <item x="1727"/>
        <item x="1318"/>
        <item x="3305"/>
        <item x="2083"/>
        <item x="3187"/>
        <item x="3159"/>
        <item x="2003"/>
        <item x="819"/>
        <item x="1995"/>
        <item x="3136"/>
        <item x="841"/>
        <item x="747"/>
        <item x="2856"/>
        <item x="2780"/>
        <item x="2738"/>
        <item x="1015"/>
        <item x="2717"/>
        <item x="2792"/>
        <item x="879"/>
        <item x="2604"/>
        <item x="2121"/>
        <item x="1670"/>
        <item x="2060"/>
        <item x="3272"/>
        <item x="3244"/>
        <item x="2677"/>
        <item x="1872"/>
        <item x="1231"/>
        <item x="1901"/>
        <item x="2369"/>
        <item x="1892"/>
        <item x="1045"/>
        <item x="2793"/>
        <item x="1519"/>
        <item x="2781"/>
        <item x="744"/>
        <item x="2797"/>
        <item x="2849"/>
        <item x="1584"/>
        <item x="625"/>
        <item x="2799"/>
        <item x="2140"/>
        <item x="706"/>
        <item x="941"/>
        <item x="1607"/>
        <item x="822"/>
        <item x="810"/>
        <item x="1729"/>
        <item x="3091"/>
        <item x="1581"/>
        <item x="813"/>
        <item x="1168"/>
        <item x="1965"/>
        <item x="2888"/>
        <item x="2680"/>
        <item x="2800"/>
        <item x="2919"/>
        <item x="3093"/>
        <item x="3097"/>
        <item x="2071"/>
        <item x="2338"/>
        <item x="1171"/>
        <item x="1675"/>
        <item x="1466"/>
        <item x="2990"/>
        <item x="2853"/>
        <item x="2893"/>
        <item x="2010"/>
        <item x="2921"/>
        <item x="2913"/>
        <item x="2923"/>
        <item x="1019"/>
        <item x="800"/>
        <item x="1011"/>
        <item x="2059"/>
        <item x="2081"/>
        <item x="2311"/>
        <item x="1728"/>
        <item x="2859"/>
        <item x="2864"/>
        <item x="2337"/>
        <item x="1262"/>
        <item x="1025"/>
        <item x="1893"/>
        <item x="1970"/>
        <item x="2995"/>
        <item x="2910"/>
        <item x="2922"/>
        <item x="1027"/>
        <item x="2143"/>
        <item x="2252"/>
        <item x="1368"/>
        <item x="2214"/>
        <item x="2330"/>
        <item x="503"/>
        <item x="495"/>
        <item x="2435"/>
        <item x="1971"/>
        <item x="332"/>
        <item x="598"/>
        <item x="589"/>
        <item x="3177"/>
        <item x="1949"/>
        <item x="2374"/>
        <item x="2605"/>
        <item x="2974"/>
        <item x="934"/>
        <item x="1006"/>
        <item x="1048"/>
        <item x="3248"/>
        <item x="902"/>
        <item x="3214"/>
        <item x="3156"/>
        <item x="3166"/>
        <item x="3277"/>
        <item x="3133"/>
        <item x="3099"/>
        <item x="2994"/>
        <item x="3061"/>
        <item x="2848"/>
        <item x="2730"/>
        <item x="1057"/>
        <item x="2894"/>
        <item x="1047"/>
        <item x="1060"/>
        <item x="2712"/>
        <item x="2905"/>
        <item x="2966"/>
        <item x="3175"/>
        <item x="2736"/>
        <item x="1375"/>
        <item x="1976"/>
        <item x="1977"/>
        <item x="1819"/>
        <item x="2268"/>
        <item x="1978"/>
        <item x="2493"/>
        <item x="2480"/>
        <item x="804"/>
        <item x="3184"/>
        <item x="3079"/>
        <item x="2732"/>
        <item x="3239"/>
        <item x="1264"/>
        <item x="1904"/>
        <item x="2249"/>
        <item x="1900"/>
        <item x="1046"/>
        <item x="2208"/>
        <item x="2213"/>
        <item x="838"/>
        <item x="972"/>
        <item x="731"/>
        <item x="659"/>
        <item x="835"/>
        <item x="883"/>
        <item x="634"/>
        <item x="977"/>
        <item x="475"/>
        <item x="884"/>
        <item x="754"/>
        <item x="950"/>
        <item x="1291"/>
        <item x="1071"/>
        <item x="481"/>
        <item x="1018"/>
        <item x="839"/>
        <item x="849"/>
        <item x="786"/>
        <item x="755"/>
        <item x="830"/>
        <item x="681"/>
        <item x="1124"/>
        <item x="979"/>
        <item x="1178"/>
        <item x="1140"/>
        <item x="2746"/>
        <item x="98"/>
        <item x="47"/>
        <item x="82"/>
        <item x="48"/>
        <item x="2902"/>
        <item x="1553"/>
        <item x="1554"/>
        <item x="460"/>
        <item x="2216"/>
        <item x="695"/>
        <item x="807"/>
        <item x="2866"/>
        <item x="2865"/>
        <item x="981"/>
        <item x="1068"/>
        <item x="773"/>
        <item x="1049"/>
        <item x="840"/>
        <item x="1050"/>
        <item x="792"/>
        <item x="774"/>
        <item x="737"/>
        <item x="784"/>
        <item x="1297"/>
        <item x="1212"/>
        <item x="1066"/>
        <item x="1215"/>
        <item x="35"/>
        <item x="1340"/>
        <item x="1228"/>
        <item x="973"/>
        <item x="1127"/>
        <item x="2420"/>
        <item x="1013"/>
        <item x="869"/>
        <item x="828"/>
        <item x="1832"/>
        <item x="2127"/>
        <item x="371"/>
        <item x="1428"/>
        <item x="538"/>
        <item x="528"/>
        <item x="568"/>
        <item x="826"/>
        <item x="908"/>
        <item x="563"/>
        <item x="1063"/>
        <item x="2646"/>
        <item x="2652"/>
        <item x="2647"/>
        <item x="3222"/>
        <item x="907"/>
        <item x="2142"/>
        <item x="799"/>
        <item x="717"/>
        <item x="324"/>
        <item x="3280"/>
        <item x="3349"/>
        <item x="3212"/>
        <item x="2782"/>
        <item x="1009"/>
        <item x="2075"/>
        <item x="3249"/>
        <item x="3282"/>
        <item x="3188"/>
        <item x="2317"/>
        <item x="2993"/>
        <item x="1448"/>
        <item x="2978"/>
        <item x="3042"/>
        <item x="3238"/>
        <item x="1950"/>
        <item x="966"/>
        <item x="670"/>
        <item x="662"/>
        <item x="591"/>
        <item x="657"/>
        <item x="609"/>
        <item x="673"/>
        <item x="658"/>
        <item x="756"/>
        <item x="757"/>
        <item x="671"/>
        <item x="668"/>
        <item x="675"/>
        <item x="680"/>
        <item x="663"/>
        <item x="650"/>
        <item x="1139"/>
        <item x="1991"/>
        <item x="1265"/>
        <item x="2989"/>
        <item x="1280"/>
        <item x="3053"/>
        <item x="1492"/>
        <item x="1158"/>
        <item x="2274"/>
        <item x="2693"/>
        <item x="2397"/>
        <item x="986"/>
        <item x="870"/>
        <item x="138"/>
        <item x="2719"/>
        <item x="2323"/>
        <item x="2280"/>
        <item x="1193"/>
        <item x="2079"/>
        <item x="2438"/>
        <item x="637"/>
        <item x="604"/>
        <item x="2419"/>
        <item x="2422"/>
        <item x="603"/>
        <item x="2286"/>
        <item x="2366"/>
        <item x="631"/>
        <item x="386"/>
        <item x="2322"/>
        <item x="605"/>
        <item x="606"/>
        <item x="1821"/>
        <item x="236"/>
        <item x="885"/>
        <item x="2065"/>
        <item x="2915"/>
        <item x="2975"/>
        <item x="2973"/>
        <item x="2078"/>
        <item x="2072"/>
        <item x="782"/>
        <item x="1061"/>
        <item x="1346"/>
        <item x="2211"/>
        <item x="987"/>
        <item x="649"/>
        <item x="582"/>
        <item x="2982"/>
        <item x="3125"/>
        <item x="3151"/>
        <item x="3252"/>
        <item x="2318"/>
        <item x="2321"/>
        <item x="2629"/>
        <item x="1175"/>
        <item x="291"/>
        <item x="224"/>
        <item x="27"/>
        <item x="600"/>
        <item x="1298"/>
        <item x="925"/>
        <item x="644"/>
        <item x="621"/>
        <item x="347"/>
        <item x="1315"/>
        <item x="141"/>
        <item x="1273"/>
        <item x="665"/>
        <item x="1028"/>
        <item x="2011"/>
        <item x="2442"/>
        <item x="458"/>
        <item x="2319"/>
        <item x="1043"/>
        <item x="1044"/>
        <item x="1620"/>
        <item x="383"/>
        <item x="275"/>
        <item x="593"/>
        <item x="2120"/>
        <item x="638"/>
        <item x="3193"/>
        <item x="1020"/>
        <item x="3285"/>
        <item x="989"/>
        <item x="1166"/>
        <item x="1709"/>
        <item x="1244"/>
        <item x="1348"/>
        <item x="2152"/>
        <item x="34"/>
        <item x="2373"/>
        <item x="2064"/>
        <item x="616"/>
        <item x="221"/>
        <item x="1868"/>
        <item x="2005"/>
        <item x="2655"/>
        <item x="1555"/>
        <item x="1072"/>
        <item x="2926"/>
        <item x="2624"/>
        <item x="2725"/>
        <item x="2867"/>
        <item x="524"/>
        <item x="3009"/>
        <item x="1774"/>
        <item x="1772"/>
        <item x="1671"/>
        <item x="1833"/>
        <item x="1831"/>
        <item x="1630"/>
        <item x="1629"/>
        <item x="2269"/>
        <item x="1523"/>
        <item x="1461"/>
        <item x="1718"/>
        <item x="1570"/>
        <item x="1784"/>
        <item x="1267"/>
        <item x="1073"/>
        <item x="1036"/>
        <item x="1210"/>
        <item x="2869"/>
        <item x="1341"/>
        <item x="1209"/>
        <item x="2980"/>
        <item x="1161"/>
        <item x="1286"/>
        <item x="1260"/>
        <item x="866"/>
        <item x="858"/>
        <item x="698"/>
        <item x="220"/>
        <item x="583"/>
        <item x="1294"/>
        <item x="2739"/>
        <item x="2889"/>
        <item x="1838"/>
        <item x="2735"/>
        <item x="3191"/>
        <item x="3152"/>
        <item x="1702"/>
        <item x="3310"/>
        <item x="1176"/>
        <item x="745"/>
        <item x="3008"/>
        <item x="3347"/>
        <item x="2056"/>
        <item x="1606"/>
        <item x="1541"/>
        <item x="2067"/>
        <item x="2368"/>
        <item x="1908"/>
        <item x="2141"/>
        <item x="1316"/>
        <item x="1923"/>
        <item x="3224"/>
        <item x="5"/>
        <item x="66"/>
        <item x="22"/>
        <item x="2414"/>
        <item x="575"/>
        <item x="389"/>
        <item x="330"/>
        <item x="1534"/>
        <item x="930"/>
        <item x="932"/>
        <item x="1067"/>
        <item x="1635"/>
        <item x="2341"/>
        <item x="2475"/>
        <item x="2313"/>
        <item x="2073"/>
        <item x="2215"/>
        <item x="1993"/>
        <item x="1999"/>
        <item x="1945"/>
        <item x="1721"/>
        <item x="725"/>
        <item x="1022"/>
        <item x="564"/>
        <item x="561"/>
        <item x="477"/>
        <item x="506"/>
        <item x="3127"/>
        <item x="1030"/>
        <item x="607"/>
        <item x="1926"/>
        <item x="2053"/>
        <item x="449"/>
        <item x="948"/>
        <item x="585"/>
        <item x="947"/>
        <item x="949"/>
        <item x="496"/>
        <item x="510"/>
        <item x="511"/>
        <item x="272"/>
        <item x="557"/>
        <item x="914"/>
        <item x="64"/>
        <item x="65"/>
        <item x="919"/>
        <item x="349"/>
        <item x="348"/>
        <item x="794"/>
        <item x="795"/>
        <item x="399"/>
        <item x="63"/>
        <item x="435"/>
        <item x="619"/>
        <item x="380"/>
        <item x="442"/>
        <item x="1521"/>
        <item x="1509"/>
        <item x="661"/>
        <item x="413"/>
        <item x="105"/>
        <item x="1968"/>
        <item x="516"/>
        <item x="899"/>
        <item x="3303"/>
        <item x="3213"/>
        <item x="2992"/>
        <item x="1372"/>
        <item x="1580"/>
        <item x="1184"/>
        <item x="2801"/>
        <item x="3341"/>
        <item x="2857"/>
        <item x="2004"/>
        <item x="2918"/>
        <item x="965"/>
        <item x="1799"/>
        <item x="2370"/>
        <item x="2535"/>
        <item x="848"/>
        <item x="811"/>
        <item x="900"/>
        <item x="1722"/>
        <item x="2912"/>
        <item x="2861"/>
        <item x="785"/>
        <item x="1295"/>
        <item x="1164"/>
        <item x="2970"/>
        <item x="1292"/>
        <item x="2890"/>
        <item x="2858"/>
        <item x="1622"/>
        <item x="716"/>
        <item x="724"/>
        <item x="722"/>
        <item x="1723"/>
        <item x="1680"/>
        <item x="2917"/>
        <item x="3337"/>
        <item x="1320"/>
        <item x="898"/>
        <item x="3048"/>
        <item x="1844"/>
        <item x="939"/>
        <item x="1371"/>
        <item x="1841"/>
        <item x="1681"/>
        <item x="1540"/>
        <item x="1621"/>
        <item x="1907"/>
        <item x="2854"/>
        <item x="2887"/>
        <item x="571"/>
        <item x="569"/>
        <item x="751"/>
        <item x="752"/>
        <item x="622"/>
        <item x="1433"/>
        <item x="1973"/>
        <item x="3288"/>
        <item x="702"/>
        <item x="694"/>
        <item x="2316"/>
        <item x="3287"/>
        <item x="715"/>
        <item x="3318"/>
        <item x="2220"/>
        <item x="2148"/>
        <item x="3096"/>
        <item x="2895"/>
        <item x="2997"/>
        <item x="2996"/>
        <item x="3063"/>
        <item x="1547"/>
        <item x="1615"/>
        <item x="1589"/>
        <item x="2402"/>
        <item x="2474"/>
        <item x="1998"/>
        <item x="1054"/>
        <item x="1473"/>
        <item x="1350"/>
        <item x="3186"/>
        <item x="2207"/>
        <item x="2863"/>
        <item x="2967"/>
        <item x="2188"/>
        <item x="3092"/>
        <item x="1126"/>
        <item x="2914"/>
        <item x="2686"/>
        <item x="2360"/>
        <item x="1402"/>
        <item x="3065"/>
        <item x="1632"/>
        <item x="1383"/>
        <item x="1276"/>
        <item x="817"/>
        <item x="2204"/>
        <item x="1676"/>
        <item x="1655"/>
        <item x="2796"/>
        <item x="1548"/>
        <item x="1525"/>
        <item x="96"/>
        <item x="2116"/>
        <item x="2014"/>
        <item x="2086"/>
        <item x="2847"/>
        <item x="2846"/>
        <item x="2862"/>
        <item x="3004"/>
        <item x="1247"/>
        <item x="3307"/>
        <item x="1183"/>
        <item x="802"/>
        <item x="2479"/>
        <item x="3094"/>
        <item x="2892"/>
        <item x="2911"/>
        <item x="2243"/>
        <item x="1928"/>
        <item x="1070"/>
        <item x="1230"/>
        <item x="1353"/>
        <item x="1948"/>
        <item x="1583"/>
        <item x="25"/>
        <item x="106"/>
        <item x="915"/>
        <item x="1755"/>
        <item x="1779"/>
        <item x="1321"/>
        <item x="3100"/>
        <item x="3237"/>
        <item x="711"/>
        <item x="1942"/>
        <item x="1385"/>
        <item x="2245"/>
        <item x="3135"/>
        <item x="3335"/>
        <item x="1277"/>
        <item x="1609"/>
        <item x="1608"/>
        <item x="1602"/>
        <item x="825"/>
        <item x="721"/>
        <item x="714"/>
        <item x="766"/>
        <item x="824"/>
        <item x="860"/>
        <item x="2282"/>
        <item x="521"/>
        <item x="1169"/>
        <item x="1237"/>
        <item x="2779"/>
        <item x="2906"/>
        <item x="2734"/>
        <item x="2679"/>
        <item x="2651"/>
        <item x="2631"/>
        <item x="2502"/>
        <item x="417"/>
        <item x="1133"/>
        <item x="2418"/>
        <item x="1336"/>
        <item x="2242"/>
        <item x="2897"/>
        <item x="1610"/>
        <item x="2113"/>
        <item x="742"/>
        <item x="2137"/>
        <item x="2855"/>
        <item x="2742"/>
        <item x="1035"/>
        <item x="378"/>
        <item x="2358"/>
        <item x="369"/>
        <item x="514"/>
        <item x="526"/>
        <item x="1869"/>
        <item x="1925"/>
        <item x="1289"/>
        <item x="1246"/>
        <item x="1438"/>
        <item x="1919"/>
        <item x="2477"/>
        <item x="1058"/>
        <item x="68"/>
        <item x="457"/>
        <item x="1827"/>
        <item x="1826"/>
        <item x="241"/>
        <item x="1775"/>
        <item x="1825"/>
        <item x="2158"/>
        <item x="2278"/>
        <item x="937"/>
        <item x="2901"/>
        <item x="3275"/>
        <item x="831"/>
        <item x="239"/>
        <item x="2623"/>
        <item x="2189"/>
        <item x="1283"/>
        <item x="611"/>
        <item x="2196"/>
        <item x="581"/>
        <item x="117"/>
        <item x="103"/>
        <item x="687"/>
        <item x="1696"/>
        <item x="1791"/>
        <item x="1435"/>
        <item x="2466"/>
        <item x="2726"/>
        <item x="94"/>
        <item x="1866"/>
        <item x="635"/>
        <item x="579"/>
        <item x="1870"/>
        <item x="683"/>
        <item x="873"/>
        <item x="2430"/>
        <item x="3354"/>
        <item x="1243"/>
        <item x="58"/>
        <item x="255"/>
        <item x="320"/>
        <item x="2149"/>
        <item x="1794"/>
        <item x="148"/>
        <item x="28"/>
        <item x="500"/>
        <item x="164"/>
        <item x="1165"/>
        <item x="951"/>
        <item x="114"/>
        <item x="875"/>
        <item x="837"/>
        <item x="1281"/>
        <item x="550"/>
        <item x="1712"/>
        <item x="897"/>
        <item x="294"/>
        <item x="597"/>
        <item x="31"/>
        <item x="41"/>
        <item x="2415"/>
        <item x="613"/>
        <item x="1752"/>
        <item x="656"/>
        <item x="0"/>
        <item x="2123"/>
        <item x="1878"/>
        <item x="2"/>
        <item x="1223"/>
        <item x="886"/>
        <item x="910"/>
        <item x="1211"/>
        <item x="2201"/>
        <item x="1837"/>
        <item x="832"/>
        <item x="2900"/>
        <item x="2656"/>
        <item x="1401"/>
        <item x="833"/>
        <item x="1546"/>
        <item x="1986"/>
        <item x="1823"/>
        <item x="920"/>
        <item x="2896"/>
        <item x="2473"/>
        <item x="697"/>
        <item x="803"/>
        <item x="2423"/>
        <item x="1232"/>
        <item x="1705"/>
        <item x="1489"/>
        <item x="3344"/>
        <item x="1667"/>
        <item x="1155"/>
        <item x="462"/>
        <item x="1034"/>
        <item x="1031"/>
        <item x="1032"/>
        <item x="185"/>
        <item x="327"/>
        <item x="187"/>
        <item x="2054"/>
        <item x="1524"/>
        <item x="2194"/>
        <item x="2462"/>
        <item x="2434"/>
        <item x="2542"/>
        <item x="99"/>
        <item x="23"/>
        <item x="219"/>
        <item x="302"/>
        <item x="2193"/>
        <item x="1236"/>
        <item x="3005"/>
        <item x="2808"/>
        <item x="2806"/>
        <item x="2690"/>
        <item x="2574"/>
        <item x="2689"/>
        <item x="2660"/>
        <item x="2612"/>
        <item x="2626"/>
        <item x="2620"/>
        <item x="2571"/>
        <item x="2688"/>
        <item x="2616"/>
        <item x="2614"/>
        <item x="2572"/>
        <item x="2619"/>
        <item x="2628"/>
        <item x="2617"/>
        <item x="2575"/>
        <item x="2615"/>
        <item x="2984"/>
        <item x="2576"/>
        <item x="2868"/>
        <item x="2285"/>
        <item x="2367"/>
        <item x="2809"/>
        <item x="2365"/>
        <item x="2328"/>
        <item x="2728"/>
        <item x="2202"/>
        <item x="576"/>
        <item x="553"/>
        <item x="69"/>
        <item x="2279"/>
        <item x="1574"/>
        <item x="1233"/>
        <item x="1578"/>
        <item x="2618"/>
        <item x="2284"/>
        <item x="2790"/>
        <item x="181"/>
        <item x="2691"/>
        <item x="2692"/>
        <item x="305"/>
        <item x="440"/>
        <item x="2069"/>
        <item x="2068"/>
        <item x="1865"/>
        <item x="443"/>
        <item x="296"/>
        <item x="295"/>
        <item x="2325"/>
        <item x="2277"/>
        <item x="2326"/>
        <item x="264"/>
        <item x="30"/>
        <item x="50"/>
        <item x="492"/>
        <item x="573"/>
        <item x="372"/>
        <item x="626"/>
        <item x="150"/>
        <item x="684"/>
        <item x="26"/>
        <item x="633"/>
        <item x="499"/>
        <item x="2183"/>
        <item x="923"/>
        <item x="542"/>
        <item x="287"/>
        <item x="286"/>
        <item x="1269"/>
        <item x="36"/>
        <item x="463"/>
        <item x="223"/>
        <item x="155"/>
        <item x="158"/>
        <item x="672"/>
        <item x="422"/>
        <item x="433"/>
        <item x="439"/>
        <item x="2276"/>
        <item x="2431"/>
        <item x="38"/>
        <item x="2573"/>
        <item x="2720"/>
        <item x="2794"/>
        <item x="911"/>
        <item x="1041"/>
        <item x="988"/>
        <item x="1354"/>
        <item x="996"/>
        <item x="1182"/>
        <item x="1347"/>
        <item x="1051"/>
        <item x="874"/>
        <item x="1538"/>
        <item x="594"/>
        <item x="610"/>
        <item x="147"/>
        <item x="168"/>
        <item x="107"/>
        <item x="636"/>
        <item x="556"/>
        <item x="276"/>
        <item x="2650"/>
        <item x="767"/>
        <item x="2898"/>
        <item x="2920"/>
        <item x="2253"/>
        <item x="1835"/>
        <item x="2908"/>
        <item x="2969"/>
        <item x="2371"/>
        <item x="2783"/>
        <item x="3060"/>
        <item x="2007"/>
        <item x="3000"/>
        <item x="2139"/>
        <item x="2209"/>
        <item x="696"/>
        <item x="1196"/>
        <item x="2998"/>
        <item x="2340"/>
        <item x="719"/>
        <item x="763"/>
        <item x="690"/>
        <item x="623"/>
        <item x="713"/>
        <item x="416"/>
        <item x="415"/>
        <item x="3276"/>
        <item x="3242"/>
        <item x="2991"/>
        <item x="862"/>
        <item x="2206"/>
        <item x="1997"/>
        <item x="2135"/>
        <item x="3360"/>
        <item x="1840"/>
        <item x="365"/>
        <item x="1897"/>
        <item x="2536"/>
        <item x="3348"/>
        <item x="2977"/>
        <item x="1023"/>
        <item x="395"/>
        <item x="414"/>
        <item x="3398"/>
        <item x="3220"/>
        <item x="3255"/>
        <item x="67"/>
        <item x="1628"/>
        <item x="2909"/>
        <item x="2737"/>
        <item x="1000"/>
        <item x="1001"/>
        <item x="1369"/>
        <item x="1701"/>
        <item x="1700"/>
        <item x="614"/>
        <item x="2924"/>
        <item x="1450"/>
        <item x="601"/>
        <item x="230"/>
        <item x="639"/>
        <item x="669"/>
        <item x="654"/>
        <item x="118"/>
        <item x="660"/>
        <item x="396"/>
        <item x="144"/>
        <item x="2332"/>
        <item x="2649"/>
        <item x="1279"/>
        <item x="872"/>
        <item x="1658"/>
        <item x="421"/>
        <item x="431"/>
        <item x="411"/>
        <item x="1229"/>
        <item x="401"/>
        <item x="674"/>
        <item x="1943"/>
        <item x="990"/>
        <item x="1059"/>
        <item x="664"/>
        <item x="1002"/>
        <item x="592"/>
        <item x="1795"/>
        <item x="3045"/>
        <item x="2907"/>
        <item x="3343"/>
        <item x="1021"/>
        <item x="3185"/>
        <item x="1213"/>
        <item x="1674"/>
        <item x="1577"/>
        <item x="1142"/>
        <item x="353"/>
        <item x="350"/>
        <item x="352"/>
        <item x="3043"/>
        <item x="356"/>
        <item x="2062"/>
        <item x="3041"/>
        <item x="2999"/>
        <item x="3080"/>
        <item x="918"/>
        <item x="917"/>
        <item x="916"/>
        <item x="2421"/>
        <item x="928"/>
        <item x="718"/>
        <item x="691"/>
        <item x="3225"/>
        <item x="3356"/>
        <item x="1880"/>
        <item x="1932"/>
        <item x="1760"/>
        <item x="1761"/>
        <item x="3176"/>
        <item x="1677"/>
        <item x="2568"/>
        <item x="1587"/>
        <item x="938"/>
        <item x="643"/>
        <item x="1845"/>
        <item x="1118"/>
        <item x="3966"/>
        <item x="3352"/>
        <item x="3358"/>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9"/>
        <item x="3490"/>
        <item x="3491"/>
        <item x="3492"/>
        <item x="3488"/>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t="default"/>
      </items>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axis="axisRow" compact="0" subtotalTop="0" showAll="0">
      <items count="7">
        <item sd="0" x="0"/>
        <item x="1"/>
        <item x="2"/>
        <item x="3"/>
        <item x="4"/>
        <item x="5"/>
        <item t="default"/>
      </items>
      <extLst>
        <ext xmlns:x14="http://schemas.microsoft.com/office/spreadsheetml/2009/9/main" uri="{2946ED86-A175-432a-8AC1-64E0C546D7DE}">
          <x14:pivotField fillDownLabels="1"/>
        </ext>
      </extLst>
    </pivotField>
    <pivotField axis="axisRow" subtotalCaption="총 요청 합계" compact="0" subtotalTop="0" showAll="0">
      <items count="15">
        <item x="2"/>
        <item x="3"/>
        <item x="4"/>
        <item x="5"/>
        <item x="6"/>
        <item x="7"/>
        <item x="8"/>
        <item x="9"/>
        <item x="10"/>
        <item x="11"/>
        <item x="0"/>
        <item x="1"/>
        <item x="12"/>
        <item x="13"/>
        <item t="default"/>
      </items>
      <extLst>
        <ext xmlns:x14="http://schemas.microsoft.com/office/spreadsheetml/2009/9/main" uri="{2946ED86-A175-432a-8AC1-64E0C546D7DE}">
          <x14:pivotField fillDownLabels="1"/>
        </ext>
      </extLst>
    </pivotField>
    <pivotField axis="axisRow" compact="0" subtotalTop="0" showAll="0">
      <items count="56">
        <item x="51"/>
        <item sd="0" x="5"/>
        <item sd="0" x="6"/>
        <item sd="0" x="7"/>
        <item sd="0" x="8"/>
        <item sd="0" x="9"/>
        <item sd="0" x="10"/>
        <item sd="0" x="13"/>
        <item sd="0" x="12"/>
        <item sd="0" x="11"/>
        <item sd="0" x="14"/>
        <item sd="0" x="15"/>
        <item sd="0" x="16"/>
        <item x="17"/>
        <item x="18"/>
        <item x="19"/>
        <item x="20"/>
        <item x="21"/>
        <item x="22"/>
        <item x="23"/>
        <item x="24"/>
        <item x="25"/>
        <item x="26"/>
        <item x="27"/>
        <item x="28"/>
        <item x="29"/>
        <item x="30"/>
        <item x="31"/>
        <item x="32"/>
        <item x="34"/>
        <item x="33"/>
        <item x="35"/>
        <item x="36"/>
        <item x="37"/>
        <item x="38"/>
        <item x="39"/>
        <item x="40"/>
        <item x="41"/>
        <item x="42"/>
        <item x="52"/>
        <item x="43"/>
        <item x="44"/>
        <item x="45"/>
        <item x="46"/>
        <item x="47"/>
        <item x="48"/>
        <item sd="0" x="0"/>
        <item sd="0" x="1"/>
        <item sd="0" x="2"/>
        <item sd="0" x="3"/>
        <item x="49"/>
        <item sd="0" x="4"/>
        <item x="50"/>
        <item x="53"/>
        <item x="54"/>
        <item t="default"/>
      </items>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axis="axisRow" compact="0" subtotalTop="0" showAll="0">
      <items count="118">
        <item h="1" x="35"/>
        <item h="1" x="90"/>
        <item h="1" x="106"/>
        <item h="1" x="26"/>
        <item h="1" x="44"/>
        <item h="1" x="69"/>
        <item h="1" x="48"/>
        <item h="1" x="60"/>
        <item h="1" x="4"/>
        <item h="1" x="40"/>
        <item h="1" x="29"/>
        <item h="1" x="68"/>
        <item h="1" x="31"/>
        <item h="1" x="15"/>
        <item h="1" x="14"/>
        <item h="1" x="81"/>
        <item h="1" x="107"/>
        <item h="1" x="25"/>
        <item h="1" x="92"/>
        <item h="1" x="20"/>
        <item h="1" x="28"/>
        <item h="1" x="101"/>
        <item h="1" x="52"/>
        <item h="1" x="46"/>
        <item h="1" x="58"/>
        <item h="1" x="8"/>
        <item h="1" x="110"/>
        <item h="1" x="17"/>
        <item h="1" x="93"/>
        <item h="1" x="99"/>
        <item h="1" x="73"/>
        <item h="1" x="11"/>
        <item h="1" x="12"/>
        <item h="1" x="50"/>
        <item h="1" x="32"/>
        <item h="1" x="16"/>
        <item h="1" x="34"/>
        <item h="1" x="66"/>
        <item h="1" x="59"/>
        <item h="1" x="65"/>
        <item h="1" x="19"/>
        <item h="1" x="77"/>
        <item h="1" x="100"/>
        <item h="1" x="56"/>
        <item h="1" x="72"/>
        <item h="1" x="95"/>
        <item h="1" x="53"/>
        <item h="1" x="84"/>
        <item h="1" x="13"/>
        <item h="1" x="49"/>
        <item h="1" x="7"/>
        <item h="1" x="57"/>
        <item h="1" x="43"/>
        <item h="1" x="75"/>
        <item h="1" x="88"/>
        <item h="1" x="18"/>
        <item h="1" x="36"/>
        <item h="1" x="33"/>
        <item h="1" x="39"/>
        <item h="1" x="23"/>
        <item h="1" x="51"/>
        <item h="1" x="1"/>
        <item h="1" x="9"/>
        <item h="1" x="54"/>
        <item h="1" x="45"/>
        <item h="1" x="76"/>
        <item h="1" x="102"/>
        <item h="1" x="37"/>
        <item h="1" x="103"/>
        <item h="1" x="91"/>
        <item h="1" x="22"/>
        <item h="1" x="63"/>
        <item h="1" x="109"/>
        <item h="1" x="64"/>
        <item x="112"/>
        <item h="1" x="24"/>
        <item h="1" x="55"/>
        <item h="1" x="2"/>
        <item h="1" x="83"/>
        <item h="1" x="74"/>
        <item h="1" x="3"/>
        <item h="1" x="98"/>
        <item h="1" x="27"/>
        <item h="1" x="82"/>
        <item h="1" x="86"/>
        <item h="1" x="61"/>
        <item h="1" x="87"/>
        <item h="1" x="89"/>
        <item h="1" x="94"/>
        <item h="1" x="111"/>
        <item h="1" x="78"/>
        <item h="1" x="85"/>
        <item h="1" x="113"/>
        <item h="1" x="42"/>
        <item h="1" x="70"/>
        <item h="1" x="108"/>
        <item h="1" x="10"/>
        <item h="1" x="47"/>
        <item h="1" x="80"/>
        <item h="1" x="0"/>
        <item h="1" x="6"/>
        <item h="1" x="71"/>
        <item h="1" x="30"/>
        <item h="1" x="21"/>
        <item h="1" x="67"/>
        <item h="1" x="38"/>
        <item h="1" x="105"/>
        <item h="1" x="96"/>
        <item h="1" x="104"/>
        <item h="1" x="97"/>
        <item h="1" x="62"/>
        <item h="1" x="79"/>
        <item h="1" x="41"/>
        <item h="1" x="5"/>
        <item h="1" x="114"/>
        <item h="1" m="1" x="116"/>
        <item h="1" x="115"/>
        <item t="default"/>
      </items>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 compact="0" subtotalTop="0" showAll="0">
      <extLst>
        <ext xmlns:x14="http://schemas.microsoft.com/office/spreadsheetml/2009/9/main" uri="{2946ED86-A175-432a-8AC1-64E0C546D7DE}">
          <x14:pivotField fillDownLabels="1"/>
        </ext>
      </extLst>
    </pivotField>
  </pivotFields>
  <rowFields count="5">
    <field x="3"/>
    <field x="4"/>
    <field x="5"/>
    <field x="1"/>
    <field x="19"/>
  </rowFields>
  <rowItems count="839">
    <i>
      <x v="3"/>
    </i>
    <i r="1">
      <x v="1"/>
    </i>
    <i r="2">
      <x v="5"/>
    </i>
    <i r="2">
      <x v="6"/>
    </i>
    <i r="2">
      <x v="7"/>
    </i>
    <i r="2">
      <x v="8"/>
    </i>
    <i r="2">
      <x v="9"/>
    </i>
    <i t="default" r="1">
      <x v="1"/>
    </i>
    <i r="1">
      <x v="2"/>
    </i>
    <i r="2">
      <x v="9"/>
    </i>
    <i r="2">
      <x v="10"/>
    </i>
    <i r="2">
      <x v="11"/>
    </i>
    <i r="2">
      <x v="12"/>
    </i>
    <i r="2">
      <x v="13"/>
    </i>
    <i r="3">
      <x v="3380"/>
    </i>
    <i r="4">
      <x v="74"/>
    </i>
    <i t="default" r="3">
      <x v="3380"/>
    </i>
    <i r="3">
      <x v="3381"/>
    </i>
    <i r="4">
      <x v="74"/>
    </i>
    <i t="default" r="3">
      <x v="3381"/>
    </i>
    <i r="3">
      <x v="3382"/>
    </i>
    <i r="4">
      <x v="74"/>
    </i>
    <i t="default" r="3">
      <x v="3382"/>
    </i>
    <i r="3">
      <x v="3383"/>
    </i>
    <i r="4">
      <x v="74"/>
    </i>
    <i t="default" r="3">
      <x v="3383"/>
    </i>
    <i r="3">
      <x v="3384"/>
    </i>
    <i r="4">
      <x v="74"/>
    </i>
    <i t="default" r="3">
      <x v="3384"/>
    </i>
    <i r="3">
      <x v="3385"/>
    </i>
    <i r="4">
      <x v="74"/>
    </i>
    <i t="default" r="3">
      <x v="3385"/>
    </i>
    <i r="3">
      <x v="3386"/>
    </i>
    <i r="4">
      <x v="74"/>
    </i>
    <i t="default" r="3">
      <x v="3386"/>
    </i>
    <i r="3">
      <x v="3387"/>
    </i>
    <i r="4">
      <x v="74"/>
    </i>
    <i t="default" r="3">
      <x v="3387"/>
    </i>
    <i r="3">
      <x v="3388"/>
    </i>
    <i r="4">
      <x v="74"/>
    </i>
    <i t="default" r="3">
      <x v="3388"/>
    </i>
    <i r="3">
      <x v="3389"/>
    </i>
    <i r="4">
      <x v="74"/>
    </i>
    <i t="default" r="3">
      <x v="3389"/>
    </i>
    <i r="3">
      <x v="3390"/>
    </i>
    <i r="4">
      <x v="74"/>
    </i>
    <i t="default" r="3">
      <x v="3390"/>
    </i>
    <i r="3">
      <x v="3391"/>
    </i>
    <i r="4">
      <x v="74"/>
    </i>
    <i t="default" r="3">
      <x v="3391"/>
    </i>
    <i r="3">
      <x v="3392"/>
    </i>
    <i r="4">
      <x v="74"/>
    </i>
    <i t="default" r="3">
      <x v="3392"/>
    </i>
    <i r="3">
      <x v="3393"/>
    </i>
    <i r="4">
      <x v="74"/>
    </i>
    <i t="default" r="3">
      <x v="3393"/>
    </i>
    <i t="default" r="2">
      <x v="13"/>
    </i>
    <i t="default" r="1">
      <x v="2"/>
    </i>
    <i r="1">
      <x v="3"/>
    </i>
    <i r="2">
      <x v="14"/>
    </i>
    <i r="3">
      <x v="3393"/>
    </i>
    <i r="4">
      <x v="74"/>
    </i>
    <i t="default" r="3">
      <x v="3393"/>
    </i>
    <i r="3">
      <x v="3410"/>
    </i>
    <i r="4">
      <x v="74"/>
    </i>
    <i t="default" r="3">
      <x v="3410"/>
    </i>
    <i r="3">
      <x v="3411"/>
    </i>
    <i r="4">
      <x v="74"/>
    </i>
    <i t="default" r="3">
      <x v="3411"/>
    </i>
    <i r="3">
      <x v="3412"/>
    </i>
    <i r="4">
      <x v="74"/>
    </i>
    <i t="default" r="3">
      <x v="3412"/>
    </i>
    <i r="3">
      <x v="3413"/>
    </i>
    <i r="4">
      <x v="74"/>
    </i>
    <i t="default" r="3">
      <x v="3413"/>
    </i>
    <i r="3">
      <x v="3414"/>
    </i>
    <i r="4">
      <x v="74"/>
    </i>
    <i t="default" r="3">
      <x v="3414"/>
    </i>
    <i r="3">
      <x v="3415"/>
    </i>
    <i r="4">
      <x v="74"/>
    </i>
    <i t="default" r="3">
      <x v="3415"/>
    </i>
    <i r="3">
      <x v="3416"/>
    </i>
    <i r="4">
      <x v="74"/>
    </i>
    <i t="default" r="3">
      <x v="3416"/>
    </i>
    <i r="3">
      <x v="3417"/>
    </i>
    <i r="4">
      <x v="74"/>
    </i>
    <i t="default" r="3">
      <x v="3417"/>
    </i>
    <i r="3">
      <x v="3440"/>
    </i>
    <i r="4">
      <x v="74"/>
    </i>
    <i t="default" r="3">
      <x v="3440"/>
    </i>
    <i r="3">
      <x v="3441"/>
    </i>
    <i r="4">
      <x v="74"/>
    </i>
    <i t="default" r="3">
      <x v="3441"/>
    </i>
    <i r="3">
      <x v="3442"/>
    </i>
    <i r="4">
      <x v="74"/>
    </i>
    <i t="default" r="3">
      <x v="3442"/>
    </i>
    <i t="default" r="2">
      <x v="14"/>
    </i>
    <i r="2">
      <x v="15"/>
    </i>
    <i r="3">
      <x v="3443"/>
    </i>
    <i r="4">
      <x v="74"/>
    </i>
    <i t="default" r="3">
      <x v="3443"/>
    </i>
    <i r="3">
      <x v="3444"/>
    </i>
    <i r="4">
      <x v="74"/>
    </i>
    <i t="default" r="3">
      <x v="3444"/>
    </i>
    <i r="3">
      <x v="3445"/>
    </i>
    <i r="4">
      <x v="74"/>
    </i>
    <i t="default" r="3">
      <x v="3445"/>
    </i>
    <i r="3">
      <x v="3446"/>
    </i>
    <i r="4">
      <x v="74"/>
    </i>
    <i t="default" r="3">
      <x v="3446"/>
    </i>
    <i r="3">
      <x v="3447"/>
    </i>
    <i r="4">
      <x v="74"/>
    </i>
    <i t="default" r="3">
      <x v="3447"/>
    </i>
    <i r="3">
      <x v="3448"/>
    </i>
    <i r="4">
      <x v="74"/>
    </i>
    <i t="default" r="3">
      <x v="3448"/>
    </i>
    <i r="3">
      <x v="3449"/>
    </i>
    <i r="4">
      <x v="74"/>
    </i>
    <i t="default" r="3">
      <x v="3449"/>
    </i>
    <i t="default" r="2">
      <x v="15"/>
    </i>
    <i r="2">
      <x v="16"/>
    </i>
    <i r="3">
      <x v="3474"/>
    </i>
    <i r="4">
      <x v="74"/>
    </i>
    <i t="default" r="3">
      <x v="3474"/>
    </i>
    <i r="3">
      <x v="3475"/>
    </i>
    <i r="4">
      <x v="74"/>
    </i>
    <i t="default" r="3">
      <x v="3475"/>
    </i>
    <i r="3">
      <x v="3476"/>
    </i>
    <i r="4">
      <x v="74"/>
    </i>
    <i t="default" r="3">
      <x v="3476"/>
    </i>
    <i r="3">
      <x v="3477"/>
    </i>
    <i r="4">
      <x v="74"/>
    </i>
    <i t="default" r="3">
      <x v="3477"/>
    </i>
    <i r="3">
      <x v="3478"/>
    </i>
    <i r="4">
      <x v="74"/>
    </i>
    <i t="default" r="3">
      <x v="3478"/>
    </i>
    <i r="3">
      <x v="3479"/>
    </i>
    <i r="4">
      <x v="74"/>
    </i>
    <i t="default" r="3">
      <x v="3479"/>
    </i>
    <i r="3">
      <x v="3480"/>
    </i>
    <i r="4">
      <x v="74"/>
    </i>
    <i t="default" r="3">
      <x v="3480"/>
    </i>
    <i r="3">
      <x v="3481"/>
    </i>
    <i r="4">
      <x v="74"/>
    </i>
    <i t="default" r="3">
      <x v="3481"/>
    </i>
    <i r="3">
      <x v="3482"/>
    </i>
    <i r="4">
      <x v="74"/>
    </i>
    <i t="default" r="3">
      <x v="3482"/>
    </i>
    <i r="3">
      <x v="3483"/>
    </i>
    <i r="4">
      <x v="74"/>
    </i>
    <i t="default" r="3">
      <x v="3483"/>
    </i>
    <i r="3">
      <x v="3484"/>
    </i>
    <i r="4">
      <x v="74"/>
    </i>
    <i t="default" r="3">
      <x v="3484"/>
    </i>
    <i r="3">
      <x v="3485"/>
    </i>
    <i r="4">
      <x v="74"/>
    </i>
    <i t="default" r="3">
      <x v="3485"/>
    </i>
    <i t="default" r="2">
      <x v="16"/>
    </i>
    <i r="2">
      <x v="17"/>
    </i>
    <i r="3">
      <x v="3516"/>
    </i>
    <i r="4">
      <x v="74"/>
    </i>
    <i t="default" r="3">
      <x v="3516"/>
    </i>
    <i r="3">
      <x v="3517"/>
    </i>
    <i r="4">
      <x v="74"/>
    </i>
    <i t="default" r="3">
      <x v="3517"/>
    </i>
    <i r="3">
      <x v="3518"/>
    </i>
    <i r="4">
      <x v="74"/>
    </i>
    <i t="default" r="3">
      <x v="3518"/>
    </i>
    <i r="3">
      <x v="3519"/>
    </i>
    <i r="4">
      <x v="74"/>
    </i>
    <i t="default" r="3">
      <x v="3519"/>
    </i>
    <i r="3">
      <x v="3520"/>
    </i>
    <i r="4">
      <x v="74"/>
    </i>
    <i t="default" r="3">
      <x v="3520"/>
    </i>
    <i r="3">
      <x v="3521"/>
    </i>
    <i r="4">
      <x v="74"/>
    </i>
    <i t="default" r="3">
      <x v="3521"/>
    </i>
    <i r="3">
      <x v="3522"/>
    </i>
    <i r="4">
      <x v="74"/>
    </i>
    <i t="default" r="3">
      <x v="3522"/>
    </i>
    <i r="3">
      <x v="3523"/>
    </i>
    <i r="4">
      <x v="74"/>
    </i>
    <i t="default" r="3">
      <x v="3523"/>
    </i>
    <i r="3">
      <x v="3537"/>
    </i>
    <i r="4">
      <x v="74"/>
    </i>
    <i t="default" r="3">
      <x v="3537"/>
    </i>
    <i r="3">
      <x v="3538"/>
    </i>
    <i r="4">
      <x v="74"/>
    </i>
    <i t="default" r="3">
      <x v="3538"/>
    </i>
    <i t="default" r="2">
      <x v="17"/>
    </i>
    <i t="default" r="1">
      <x v="3"/>
    </i>
    <i r="1">
      <x v="4"/>
    </i>
    <i r="2">
      <x v="18"/>
    </i>
    <i r="3">
      <x v="2446"/>
    </i>
    <i r="4">
      <x v="74"/>
    </i>
    <i t="default" r="3">
      <x v="2446"/>
    </i>
    <i r="3">
      <x v="3539"/>
    </i>
    <i r="4">
      <x v="74"/>
    </i>
    <i t="default" r="3">
      <x v="3539"/>
    </i>
    <i r="3">
      <x v="3540"/>
    </i>
    <i r="4">
      <x v="74"/>
    </i>
    <i t="default" r="3">
      <x v="3540"/>
    </i>
    <i r="3">
      <x v="3541"/>
    </i>
    <i r="4">
      <x v="74"/>
    </i>
    <i t="default" r="3">
      <x v="3541"/>
    </i>
    <i r="3">
      <x v="3542"/>
    </i>
    <i r="4">
      <x v="74"/>
    </i>
    <i t="default" r="3">
      <x v="3542"/>
    </i>
    <i r="3">
      <x v="3543"/>
    </i>
    <i r="4">
      <x v="74"/>
    </i>
    <i t="default" r="3">
      <x v="3543"/>
    </i>
    <i r="3">
      <x v="3544"/>
    </i>
    <i r="4">
      <x v="74"/>
    </i>
    <i t="default" r="3">
      <x v="3544"/>
    </i>
    <i r="3">
      <x v="3545"/>
    </i>
    <i r="4">
      <x v="74"/>
    </i>
    <i t="default" r="3">
      <x v="3545"/>
    </i>
    <i r="3">
      <x v="3546"/>
    </i>
    <i r="4">
      <x v="74"/>
    </i>
    <i t="default" r="3">
      <x v="3546"/>
    </i>
    <i r="3">
      <x v="3547"/>
    </i>
    <i r="4">
      <x v="74"/>
    </i>
    <i t="default" r="3">
      <x v="3547"/>
    </i>
    <i r="3">
      <x v="3548"/>
    </i>
    <i r="4">
      <x v="74"/>
    </i>
    <i t="default" r="3">
      <x v="3548"/>
    </i>
    <i r="3">
      <x v="3549"/>
    </i>
    <i r="4">
      <x v="74"/>
    </i>
    <i t="default" r="3">
      <x v="3549"/>
    </i>
    <i r="3">
      <x v="3565"/>
    </i>
    <i r="4">
      <x v="74"/>
    </i>
    <i t="default" r="3">
      <x v="3565"/>
    </i>
    <i t="default" r="2">
      <x v="18"/>
    </i>
    <i r="2">
      <x v="19"/>
    </i>
    <i r="3">
      <x v="3565"/>
    </i>
    <i r="4">
      <x v="74"/>
    </i>
    <i t="default" r="3">
      <x v="3565"/>
    </i>
    <i r="3">
      <x v="3566"/>
    </i>
    <i r="4">
      <x v="74"/>
    </i>
    <i t="default" r="3">
      <x v="3566"/>
    </i>
    <i r="3">
      <x v="3567"/>
    </i>
    <i r="4">
      <x v="74"/>
    </i>
    <i t="default" r="3">
      <x v="3567"/>
    </i>
    <i r="3">
      <x v="3568"/>
    </i>
    <i r="4">
      <x v="74"/>
    </i>
    <i t="default" r="3">
      <x v="3568"/>
    </i>
    <i r="3">
      <x v="3569"/>
    </i>
    <i r="4">
      <x v="74"/>
    </i>
    <i t="default" r="3">
      <x v="3569"/>
    </i>
    <i r="3">
      <x v="3570"/>
    </i>
    <i r="4">
      <x v="74"/>
    </i>
    <i t="default" r="3">
      <x v="3570"/>
    </i>
    <i r="3">
      <x v="3571"/>
    </i>
    <i r="4">
      <x v="74"/>
    </i>
    <i t="default" r="3">
      <x v="3571"/>
    </i>
    <i r="3">
      <x v="3572"/>
    </i>
    <i r="4">
      <x v="74"/>
    </i>
    <i t="default" r="3">
      <x v="3572"/>
    </i>
    <i r="3">
      <x v="3573"/>
    </i>
    <i r="4">
      <x v="74"/>
    </i>
    <i t="default" r="3">
      <x v="3573"/>
    </i>
    <i r="3">
      <x v="3574"/>
    </i>
    <i r="4">
      <x v="74"/>
    </i>
    <i t="default" r="3">
      <x v="3574"/>
    </i>
    <i r="3">
      <x v="3575"/>
    </i>
    <i r="4">
      <x v="74"/>
    </i>
    <i t="default" r="3">
      <x v="3575"/>
    </i>
    <i r="3">
      <x v="3576"/>
    </i>
    <i r="4">
      <x v="74"/>
    </i>
    <i t="default" r="3">
      <x v="3576"/>
    </i>
    <i r="3">
      <x v="3603"/>
    </i>
    <i r="4">
      <x v="74"/>
    </i>
    <i t="default" r="3">
      <x v="3603"/>
    </i>
    <i t="default" r="2">
      <x v="19"/>
    </i>
    <i r="2">
      <x v="20"/>
    </i>
    <i r="3">
      <x v="3600"/>
    </i>
    <i r="4">
      <x v="74"/>
    </i>
    <i t="default" r="3">
      <x v="3600"/>
    </i>
    <i r="3">
      <x v="3601"/>
    </i>
    <i r="4">
      <x v="74"/>
    </i>
    <i t="default" r="3">
      <x v="3601"/>
    </i>
    <i r="3">
      <x v="3602"/>
    </i>
    <i r="4">
      <x v="74"/>
    </i>
    <i t="default" r="3">
      <x v="3602"/>
    </i>
    <i r="3">
      <x v="3604"/>
    </i>
    <i r="4">
      <x v="74"/>
    </i>
    <i t="default" r="3">
      <x v="3604"/>
    </i>
    <i r="3">
      <x v="3605"/>
    </i>
    <i r="4">
      <x v="74"/>
    </i>
    <i t="default" r="3">
      <x v="3605"/>
    </i>
    <i r="3">
      <x v="3606"/>
    </i>
    <i r="4">
      <x v="74"/>
    </i>
    <i t="default" r="3">
      <x v="3606"/>
    </i>
    <i r="3">
      <x v="3607"/>
    </i>
    <i r="4">
      <x v="74"/>
    </i>
    <i t="default" r="3">
      <x v="3607"/>
    </i>
    <i r="3">
      <x v="3608"/>
    </i>
    <i r="4">
      <x v="74"/>
    </i>
    <i t="default" r="3">
      <x v="3608"/>
    </i>
    <i r="3">
      <x v="3609"/>
    </i>
    <i r="4">
      <x v="74"/>
    </i>
    <i t="default" r="3">
      <x v="3609"/>
    </i>
    <i r="3">
      <x v="3610"/>
    </i>
    <i r="4">
      <x v="74"/>
    </i>
    <i t="default" r="3">
      <x v="3610"/>
    </i>
    <i r="3">
      <x v="3611"/>
    </i>
    <i r="4">
      <x v="74"/>
    </i>
    <i t="default" r="3">
      <x v="3611"/>
    </i>
    <i r="3">
      <x v="3612"/>
    </i>
    <i r="4">
      <x v="74"/>
    </i>
    <i t="default" r="3">
      <x v="3612"/>
    </i>
    <i r="3">
      <x v="3627"/>
    </i>
    <i r="4">
      <x v="74"/>
    </i>
    <i t="default" r="3">
      <x v="3627"/>
    </i>
    <i r="3">
      <x v="3628"/>
    </i>
    <i r="4">
      <x v="74"/>
    </i>
    <i t="default" r="3">
      <x v="3628"/>
    </i>
    <i t="default" r="2">
      <x v="20"/>
    </i>
    <i r="2">
      <x v="21"/>
    </i>
    <i r="3">
      <x v="3629"/>
    </i>
    <i r="4">
      <x v="74"/>
    </i>
    <i t="default" r="3">
      <x v="3629"/>
    </i>
    <i r="3">
      <x v="3630"/>
    </i>
    <i r="4">
      <x v="74"/>
    </i>
    <i t="default" r="3">
      <x v="3630"/>
    </i>
    <i r="3">
      <x v="3631"/>
    </i>
    <i r="4">
      <x v="74"/>
    </i>
    <i t="default" r="3">
      <x v="3631"/>
    </i>
    <i r="3">
      <x v="3632"/>
    </i>
    <i r="4">
      <x v="74"/>
    </i>
    <i t="default" r="3">
      <x v="3632"/>
    </i>
    <i r="3">
      <x v="3633"/>
    </i>
    <i r="4">
      <x v="74"/>
    </i>
    <i t="default" r="3">
      <x v="3633"/>
    </i>
    <i r="3">
      <x v="3634"/>
    </i>
    <i r="4">
      <x v="74"/>
    </i>
    <i t="default" r="3">
      <x v="3634"/>
    </i>
    <i r="3">
      <x v="3635"/>
    </i>
    <i r="4">
      <x v="74"/>
    </i>
    <i t="default" r="3">
      <x v="3635"/>
    </i>
    <i r="3">
      <x v="3636"/>
    </i>
    <i r="4">
      <x v="74"/>
    </i>
    <i t="default" r="3">
      <x v="3636"/>
    </i>
    <i r="3">
      <x v="3637"/>
    </i>
    <i r="4">
      <x v="74"/>
    </i>
    <i t="default" r="3">
      <x v="3637"/>
    </i>
    <i r="3">
      <x v="3638"/>
    </i>
    <i r="4">
      <x v="74"/>
    </i>
    <i t="default" r="3">
      <x v="3638"/>
    </i>
    <i r="3">
      <x v="3639"/>
    </i>
    <i r="4">
      <x v="74"/>
    </i>
    <i t="default" r="3">
      <x v="3639"/>
    </i>
    <i t="default" r="2">
      <x v="21"/>
    </i>
    <i r="2">
      <x v="22"/>
    </i>
    <i r="3">
      <x v="3656"/>
    </i>
    <i r="4">
      <x v="74"/>
    </i>
    <i t="default" r="3">
      <x v="3656"/>
    </i>
    <i r="3">
      <x v="3657"/>
    </i>
    <i r="4">
      <x v="74"/>
    </i>
    <i t="default" r="3">
      <x v="3657"/>
    </i>
    <i r="3">
      <x v="3658"/>
    </i>
    <i r="4">
      <x v="74"/>
    </i>
    <i t="default" r="3">
      <x v="3658"/>
    </i>
    <i r="3">
      <x v="3659"/>
    </i>
    <i r="4">
      <x v="74"/>
    </i>
    <i t="default" r="3">
      <x v="3659"/>
    </i>
    <i r="3">
      <x v="3660"/>
    </i>
    <i r="4">
      <x v="74"/>
    </i>
    <i t="default" r="3">
      <x v="3660"/>
    </i>
    <i t="default" r="2">
      <x v="22"/>
    </i>
    <i t="default" r="1">
      <x v="4"/>
    </i>
    <i r="1">
      <x v="5"/>
    </i>
    <i r="2">
      <x v="22"/>
    </i>
    <i r="3">
      <x v="3661"/>
    </i>
    <i r="4">
      <x v="74"/>
    </i>
    <i t="default" r="3">
      <x v="3661"/>
    </i>
    <i r="3">
      <x v="3662"/>
    </i>
    <i r="4">
      <x v="74"/>
    </i>
    <i t="default" r="3">
      <x v="3662"/>
    </i>
    <i r="3">
      <x v="3663"/>
    </i>
    <i r="4">
      <x v="74"/>
    </i>
    <i t="default" r="3">
      <x v="3663"/>
    </i>
    <i r="3">
      <x v="3669"/>
    </i>
    <i r="4">
      <x v="74"/>
    </i>
    <i t="default" r="3">
      <x v="3669"/>
    </i>
    <i t="default" r="2">
      <x v="22"/>
    </i>
    <i r="2">
      <x v="23"/>
    </i>
    <i r="3">
      <x v="3670"/>
    </i>
    <i r="4">
      <x v="74"/>
    </i>
    <i t="default" r="3">
      <x v="3670"/>
    </i>
    <i r="3">
      <x v="3671"/>
    </i>
    <i r="4">
      <x v="74"/>
    </i>
    <i t="default" r="3">
      <x v="3671"/>
    </i>
    <i r="3">
      <x v="3672"/>
    </i>
    <i r="4">
      <x v="74"/>
    </i>
    <i t="default" r="3">
      <x v="3672"/>
    </i>
    <i r="3">
      <x v="3673"/>
    </i>
    <i r="4">
      <x v="74"/>
    </i>
    <i t="default" r="3">
      <x v="3673"/>
    </i>
    <i r="3">
      <x v="3674"/>
    </i>
    <i r="4">
      <x v="74"/>
    </i>
    <i t="default" r="3">
      <x v="3674"/>
    </i>
    <i r="3">
      <x v="3675"/>
    </i>
    <i r="4">
      <x v="74"/>
    </i>
    <i t="default" r="3">
      <x v="3675"/>
    </i>
    <i r="3">
      <x v="3676"/>
    </i>
    <i r="4">
      <x v="74"/>
    </i>
    <i t="default" r="3">
      <x v="3676"/>
    </i>
    <i r="3">
      <x v="3677"/>
    </i>
    <i r="4">
      <x v="74"/>
    </i>
    <i t="default" r="3">
      <x v="3677"/>
    </i>
    <i r="3">
      <x v="3678"/>
    </i>
    <i r="4">
      <x v="74"/>
    </i>
    <i t="default" r="3">
      <x v="3678"/>
    </i>
    <i r="3">
      <x v="3695"/>
    </i>
    <i r="4">
      <x v="74"/>
    </i>
    <i t="default" r="3">
      <x v="3695"/>
    </i>
    <i r="3">
      <x v="3696"/>
    </i>
    <i r="4">
      <x v="74"/>
    </i>
    <i t="default" r="3">
      <x v="3696"/>
    </i>
    <i r="3">
      <x v="3697"/>
    </i>
    <i r="4">
      <x v="74"/>
    </i>
    <i t="default" r="3">
      <x v="3697"/>
    </i>
    <i r="3">
      <x v="3698"/>
    </i>
    <i r="4">
      <x v="74"/>
    </i>
    <i t="default" r="3">
      <x v="3698"/>
    </i>
    <i r="3">
      <x v="3699"/>
    </i>
    <i r="4">
      <x v="74"/>
    </i>
    <i t="default" r="3">
      <x v="3699"/>
    </i>
    <i r="3">
      <x v="3700"/>
    </i>
    <i r="4">
      <x v="74"/>
    </i>
    <i t="default" r="3">
      <x v="3700"/>
    </i>
    <i r="3">
      <x v="3701"/>
    </i>
    <i r="4">
      <x v="74"/>
    </i>
    <i t="default" r="3">
      <x v="3701"/>
    </i>
    <i t="default" r="2">
      <x v="23"/>
    </i>
    <i r="2">
      <x v="24"/>
    </i>
    <i r="3">
      <x v="3672"/>
    </i>
    <i r="4">
      <x v="74"/>
    </i>
    <i t="default" r="3">
      <x v="3672"/>
    </i>
    <i r="3">
      <x v="3702"/>
    </i>
    <i r="4">
      <x v="74"/>
    </i>
    <i t="default" r="3">
      <x v="3702"/>
    </i>
    <i r="3">
      <x v="3703"/>
    </i>
    <i r="4">
      <x v="74"/>
    </i>
    <i t="default" r="3">
      <x v="3703"/>
    </i>
    <i r="3">
      <x v="3704"/>
    </i>
    <i r="4">
      <x v="74"/>
    </i>
    <i t="default" r="3">
      <x v="3704"/>
    </i>
    <i r="3">
      <x v="3705"/>
    </i>
    <i r="4">
      <x v="74"/>
    </i>
    <i t="default" r="3">
      <x v="3705"/>
    </i>
    <i r="3">
      <x v="3706"/>
    </i>
    <i r="4">
      <x v="74"/>
    </i>
    <i t="default" r="3">
      <x v="3706"/>
    </i>
    <i r="3">
      <x v="3707"/>
    </i>
    <i r="4">
      <x v="74"/>
    </i>
    <i t="default" r="3">
      <x v="3707"/>
    </i>
    <i r="3">
      <x v="3708"/>
    </i>
    <i r="4">
      <x v="74"/>
    </i>
    <i t="default" r="3">
      <x v="3708"/>
    </i>
    <i r="3">
      <x v="3709"/>
    </i>
    <i r="4">
      <x v="74"/>
    </i>
    <i t="default" r="3">
      <x v="3709"/>
    </i>
    <i r="3">
      <x v="3710"/>
    </i>
    <i r="4">
      <x v="74"/>
    </i>
    <i t="default" r="3">
      <x v="3710"/>
    </i>
    <i r="3">
      <x v="3711"/>
    </i>
    <i r="4">
      <x v="74"/>
    </i>
    <i t="default" r="3">
      <x v="3711"/>
    </i>
    <i r="3">
      <x v="3712"/>
    </i>
    <i r="4">
      <x v="74"/>
    </i>
    <i t="default" r="3">
      <x v="3712"/>
    </i>
    <i r="3">
      <x v="3713"/>
    </i>
    <i r="4">
      <x v="74"/>
    </i>
    <i t="default" r="3">
      <x v="3713"/>
    </i>
    <i r="3">
      <x v="3714"/>
    </i>
    <i r="4">
      <x v="74"/>
    </i>
    <i t="default" r="3">
      <x v="3714"/>
    </i>
    <i r="3">
      <x v="3715"/>
    </i>
    <i r="4">
      <x v="74"/>
    </i>
    <i t="default" r="3">
      <x v="3715"/>
    </i>
    <i r="3">
      <x v="3716"/>
    </i>
    <i r="4">
      <x v="74"/>
    </i>
    <i t="default" r="3">
      <x v="3716"/>
    </i>
    <i r="3">
      <x v="3717"/>
    </i>
    <i r="4">
      <x v="74"/>
    </i>
    <i t="default" r="3">
      <x v="3717"/>
    </i>
    <i r="3">
      <x v="3718"/>
    </i>
    <i r="4">
      <x v="74"/>
    </i>
    <i t="default" r="3">
      <x v="3718"/>
    </i>
    <i r="3">
      <x v="3719"/>
    </i>
    <i r="4">
      <x v="74"/>
    </i>
    <i t="default" r="3">
      <x v="3719"/>
    </i>
    <i r="3">
      <x v="3745"/>
    </i>
    <i r="4">
      <x v="74"/>
    </i>
    <i t="default" r="3">
      <x v="3745"/>
    </i>
    <i r="3">
      <x v="3746"/>
    </i>
    <i r="4">
      <x v="74"/>
    </i>
    <i t="default" r="3">
      <x v="3746"/>
    </i>
    <i t="default" r="2">
      <x v="24"/>
    </i>
    <i r="2">
      <x v="25"/>
    </i>
    <i r="3">
      <x v="3441"/>
    </i>
    <i r="4">
      <x v="74"/>
    </i>
    <i t="default" r="3">
      <x v="3441"/>
    </i>
    <i r="3">
      <x v="3674"/>
    </i>
    <i r="4">
      <x v="74"/>
    </i>
    <i t="default" r="3">
      <x v="3674"/>
    </i>
    <i r="3">
      <x v="3747"/>
    </i>
    <i r="4">
      <x v="74"/>
    </i>
    <i t="default" r="3">
      <x v="3747"/>
    </i>
    <i r="3">
      <x v="3748"/>
    </i>
    <i r="4">
      <x v="74"/>
    </i>
    <i t="default" r="3">
      <x v="3748"/>
    </i>
    <i r="3">
      <x v="3749"/>
    </i>
    <i r="4">
      <x v="74"/>
    </i>
    <i t="default" r="3">
      <x v="3749"/>
    </i>
    <i r="3">
      <x v="3750"/>
    </i>
    <i r="4">
      <x v="74"/>
    </i>
    <i t="default" r="3">
      <x v="3750"/>
    </i>
    <i r="3">
      <x v="3751"/>
    </i>
    <i r="4">
      <x v="74"/>
    </i>
    <i t="default" r="3">
      <x v="3751"/>
    </i>
    <i r="3">
      <x v="3752"/>
    </i>
    <i r="4">
      <x v="74"/>
    </i>
    <i t="default" r="3">
      <x v="3752"/>
    </i>
    <i r="3">
      <x v="3753"/>
    </i>
    <i r="4">
      <x v="74"/>
    </i>
    <i t="default" r="3">
      <x v="3753"/>
    </i>
    <i r="3">
      <x v="3754"/>
    </i>
    <i r="4">
      <x v="74"/>
    </i>
    <i t="default" r="3">
      <x v="3754"/>
    </i>
    <i r="3">
      <x v="3755"/>
    </i>
    <i r="4">
      <x v="74"/>
    </i>
    <i t="default" r="3">
      <x v="3755"/>
    </i>
    <i r="3">
      <x v="3756"/>
    </i>
    <i r="4">
      <x v="74"/>
    </i>
    <i t="default" r="3">
      <x v="3756"/>
    </i>
    <i r="3">
      <x v="3757"/>
    </i>
    <i r="4">
      <x v="74"/>
    </i>
    <i t="default" r="3">
      <x v="3757"/>
    </i>
    <i r="3">
      <x v="3758"/>
    </i>
    <i r="4">
      <x v="74"/>
    </i>
    <i t="default" r="3">
      <x v="3758"/>
    </i>
    <i r="3">
      <x v="3759"/>
    </i>
    <i r="4">
      <x v="74"/>
    </i>
    <i t="default" r="3">
      <x v="3759"/>
    </i>
    <i r="3">
      <x v="3760"/>
    </i>
    <i r="4">
      <x v="74"/>
    </i>
    <i t="default" r="3">
      <x v="3760"/>
    </i>
    <i r="3">
      <x v="3787"/>
    </i>
    <i r="4">
      <x v="74"/>
    </i>
    <i t="default" r="3">
      <x v="3787"/>
    </i>
    <i r="3">
      <x v="3788"/>
    </i>
    <i r="4">
      <x v="74"/>
    </i>
    <i t="default" r="3">
      <x v="3788"/>
    </i>
    <i r="3">
      <x v="3789"/>
    </i>
    <i r="4">
      <x v="74"/>
    </i>
    <i t="default" r="3">
      <x v="3789"/>
    </i>
    <i r="3">
      <x v="3790"/>
    </i>
    <i r="4">
      <x v="74"/>
    </i>
    <i t="default" r="3">
      <x v="3790"/>
    </i>
    <i t="default" r="2">
      <x v="25"/>
    </i>
    <i r="2">
      <x v="26"/>
    </i>
    <i r="3">
      <x v="3791"/>
    </i>
    <i r="4">
      <x v="74"/>
    </i>
    <i t="default" r="3">
      <x v="3791"/>
    </i>
    <i r="3">
      <x v="3793"/>
    </i>
    <i r="4">
      <x v="74"/>
    </i>
    <i t="default" r="3">
      <x v="3793"/>
    </i>
    <i r="3">
      <x v="3794"/>
    </i>
    <i r="4">
      <x v="74"/>
    </i>
    <i t="default" r="3">
      <x v="3794"/>
    </i>
    <i r="3">
      <x v="3795"/>
    </i>
    <i r="4">
      <x v="74"/>
    </i>
    <i t="default" r="3">
      <x v="3795"/>
    </i>
    <i r="3">
      <x v="3796"/>
    </i>
    <i r="4">
      <x v="74"/>
    </i>
    <i t="default" r="3">
      <x v="3796"/>
    </i>
    <i r="3">
      <x v="3797"/>
    </i>
    <i r="4">
      <x v="74"/>
    </i>
    <i t="default" r="3">
      <x v="3797"/>
    </i>
    <i r="3">
      <x v="3798"/>
    </i>
    <i r="4">
      <x v="74"/>
    </i>
    <i t="default" r="3">
      <x v="3798"/>
    </i>
    <i r="3">
      <x v="3799"/>
    </i>
    <i r="4">
      <x v="74"/>
    </i>
    <i t="default" r="3">
      <x v="3799"/>
    </i>
    <i r="3">
      <x v="3800"/>
    </i>
    <i r="4">
      <x v="74"/>
    </i>
    <i t="default" r="3">
      <x v="3800"/>
    </i>
    <i r="3">
      <x v="3801"/>
    </i>
    <i r="4">
      <x v="74"/>
    </i>
    <i t="default" r="3">
      <x v="3801"/>
    </i>
    <i r="3">
      <x v="3802"/>
    </i>
    <i r="4">
      <x v="74"/>
    </i>
    <i t="default" r="3">
      <x v="3802"/>
    </i>
    <i r="3">
      <x v="3803"/>
    </i>
    <i r="4">
      <x v="74"/>
    </i>
    <i t="default" r="3">
      <x v="3803"/>
    </i>
    <i t="default" r="2">
      <x v="26"/>
    </i>
    <i t="default" r="1">
      <x v="5"/>
    </i>
    <i r="1">
      <x v="6"/>
    </i>
    <i r="2">
      <x v="26"/>
    </i>
    <i r="3">
      <x v="3828"/>
    </i>
    <i r="4">
      <x v="74"/>
    </i>
    <i t="default" r="3">
      <x v="3828"/>
    </i>
    <i r="3">
      <x v="3829"/>
    </i>
    <i r="4">
      <x v="74"/>
    </i>
    <i t="default" r="3">
      <x v="3829"/>
    </i>
    <i t="default" r="2">
      <x v="26"/>
    </i>
    <i r="2">
      <x v="27"/>
    </i>
    <i r="3">
      <x v="3830"/>
    </i>
    <i r="4">
      <x v="74"/>
    </i>
    <i t="default" r="3">
      <x v="3830"/>
    </i>
    <i r="3">
      <x v="3831"/>
    </i>
    <i r="4">
      <x v="74"/>
    </i>
    <i t="default" r="3">
      <x v="3831"/>
    </i>
    <i r="3">
      <x v="3832"/>
    </i>
    <i r="4">
      <x v="74"/>
    </i>
    <i t="default" r="3">
      <x v="3832"/>
    </i>
    <i r="3">
      <x v="3833"/>
    </i>
    <i r="4">
      <x v="74"/>
    </i>
    <i t="default" r="3">
      <x v="3833"/>
    </i>
    <i r="3">
      <x v="3834"/>
    </i>
    <i r="4">
      <x v="74"/>
    </i>
    <i t="default" r="3">
      <x v="3834"/>
    </i>
    <i r="3">
      <x v="3835"/>
    </i>
    <i r="4">
      <x v="74"/>
    </i>
    <i t="default" r="3">
      <x v="3835"/>
    </i>
    <i r="3">
      <x v="3836"/>
    </i>
    <i r="4">
      <x v="74"/>
    </i>
    <i t="default" r="3">
      <x v="3836"/>
    </i>
    <i r="3">
      <x v="3837"/>
    </i>
    <i r="4">
      <x v="74"/>
    </i>
    <i t="default" r="3">
      <x v="3837"/>
    </i>
    <i r="3">
      <x v="3838"/>
    </i>
    <i r="4">
      <x v="74"/>
    </i>
    <i t="default" r="3">
      <x v="3838"/>
    </i>
    <i r="3">
      <x v="3839"/>
    </i>
    <i r="4">
      <x v="74"/>
    </i>
    <i t="default" r="3">
      <x v="3839"/>
    </i>
    <i r="3">
      <x v="3840"/>
    </i>
    <i r="4">
      <x v="74"/>
    </i>
    <i t="default" r="3">
      <x v="3840"/>
    </i>
    <i r="3">
      <x v="3841"/>
    </i>
    <i r="4">
      <x v="74"/>
    </i>
    <i t="default" r="3">
      <x v="3841"/>
    </i>
    <i r="3">
      <x v="3842"/>
    </i>
    <i r="4">
      <x v="74"/>
    </i>
    <i t="default" r="3">
      <x v="3842"/>
    </i>
    <i r="3">
      <x v="3843"/>
    </i>
    <i r="4">
      <x v="74"/>
    </i>
    <i t="default" r="3">
      <x v="3843"/>
    </i>
    <i r="3">
      <x v="3844"/>
    </i>
    <i r="4">
      <x v="74"/>
    </i>
    <i t="default" r="3">
      <x v="3844"/>
    </i>
    <i r="3">
      <x v="3864"/>
    </i>
    <i r="4">
      <x v="74"/>
    </i>
    <i t="default" r="3">
      <x v="3864"/>
    </i>
    <i r="3">
      <x v="3865"/>
    </i>
    <i r="4">
      <x v="74"/>
    </i>
    <i t="default" r="3">
      <x v="3865"/>
    </i>
    <i r="3">
      <x v="3866"/>
    </i>
    <i r="4">
      <x v="74"/>
    </i>
    <i t="default" r="3">
      <x v="3866"/>
    </i>
    <i t="default" r="2">
      <x v="27"/>
    </i>
    <i r="2">
      <x v="28"/>
    </i>
    <i r="3">
      <x v="3867"/>
    </i>
    <i r="4">
      <x v="74"/>
    </i>
    <i t="default" r="3">
      <x v="3867"/>
    </i>
    <i r="3">
      <x v="3868"/>
    </i>
    <i r="4">
      <x v="74"/>
    </i>
    <i t="default" r="3">
      <x v="3868"/>
    </i>
    <i r="3">
      <x v="3869"/>
    </i>
    <i r="4">
      <x v="74"/>
    </i>
    <i t="default" r="3">
      <x v="3869"/>
    </i>
    <i r="3">
      <x v="3870"/>
    </i>
    <i r="4">
      <x v="74"/>
    </i>
    <i t="default" r="3">
      <x v="3870"/>
    </i>
    <i r="3">
      <x v="3871"/>
    </i>
    <i r="4">
      <x v="74"/>
    </i>
    <i t="default" r="3">
      <x v="3871"/>
    </i>
    <i r="3">
      <x v="3872"/>
    </i>
    <i r="4">
      <x v="74"/>
    </i>
    <i t="default" r="3">
      <x v="3872"/>
    </i>
    <i r="3">
      <x v="3873"/>
    </i>
    <i r="4">
      <x v="74"/>
    </i>
    <i t="default" r="3">
      <x v="3873"/>
    </i>
    <i r="3">
      <x v="3874"/>
    </i>
    <i r="4">
      <x v="74"/>
    </i>
    <i t="default" r="3">
      <x v="3874"/>
    </i>
    <i r="3">
      <x v="3875"/>
    </i>
    <i r="4">
      <x v="74"/>
    </i>
    <i t="default" r="3">
      <x v="3875"/>
    </i>
    <i r="3">
      <x v="3876"/>
    </i>
    <i r="4">
      <x v="74"/>
    </i>
    <i t="default" r="3">
      <x v="3876"/>
    </i>
    <i r="3">
      <x v="3877"/>
    </i>
    <i r="4">
      <x v="74"/>
    </i>
    <i t="default" r="3">
      <x v="3877"/>
    </i>
    <i t="default" r="2">
      <x v="28"/>
    </i>
    <i r="2">
      <x v="29"/>
    </i>
    <i r="3">
      <x v="3569"/>
    </i>
    <i r="4">
      <x v="74"/>
    </i>
    <i t="default" r="3">
      <x v="3569"/>
    </i>
    <i r="3">
      <x v="3896"/>
    </i>
    <i r="4">
      <x v="74"/>
    </i>
    <i t="default" r="3">
      <x v="3896"/>
    </i>
    <i r="3">
      <x v="3897"/>
    </i>
    <i r="4">
      <x v="74"/>
    </i>
    <i t="default" r="3">
      <x v="3897"/>
    </i>
    <i r="3">
      <x v="3898"/>
    </i>
    <i r="4">
      <x v="74"/>
    </i>
    <i t="default" r="3">
      <x v="3898"/>
    </i>
    <i r="3">
      <x v="3899"/>
    </i>
    <i r="4">
      <x v="74"/>
    </i>
    <i t="default" r="3">
      <x v="3899"/>
    </i>
    <i r="3">
      <x v="3900"/>
    </i>
    <i r="4">
      <x v="74"/>
    </i>
    <i t="default" r="3">
      <x v="3900"/>
    </i>
    <i r="3">
      <x v="3901"/>
    </i>
    <i r="4">
      <x v="74"/>
    </i>
    <i t="default" r="3">
      <x v="3901"/>
    </i>
    <i r="3">
      <x v="3902"/>
    </i>
    <i r="4">
      <x v="74"/>
    </i>
    <i t="default" r="3">
      <x v="3902"/>
    </i>
    <i r="3">
      <x v="3903"/>
    </i>
    <i r="4">
      <x v="74"/>
    </i>
    <i t="default" r="3">
      <x v="3903"/>
    </i>
    <i r="3">
      <x v="3904"/>
    </i>
    <i r="4">
      <x v="74"/>
    </i>
    <i t="default" r="3">
      <x v="3904"/>
    </i>
    <i r="3">
      <x v="3905"/>
    </i>
    <i r="4">
      <x v="74"/>
    </i>
    <i t="default" r="3">
      <x v="3905"/>
    </i>
    <i r="3">
      <x v="3906"/>
    </i>
    <i r="4">
      <x v="74"/>
    </i>
    <i t="default" r="3">
      <x v="3906"/>
    </i>
    <i t="default" r="2">
      <x v="29"/>
    </i>
    <i r="2">
      <x v="30"/>
    </i>
    <i r="3">
      <x v="3475"/>
    </i>
    <i r="4">
      <x v="74"/>
    </i>
    <i t="default" r="3">
      <x v="3475"/>
    </i>
    <i r="3">
      <x v="3569"/>
    </i>
    <i r="4">
      <x v="74"/>
    </i>
    <i t="default" r="3">
      <x v="3569"/>
    </i>
    <i r="3">
      <x v="3915"/>
    </i>
    <i r="4">
      <x v="74"/>
    </i>
    <i t="default" r="3">
      <x v="3915"/>
    </i>
    <i r="3">
      <x v="3916"/>
    </i>
    <i r="4">
      <x v="74"/>
    </i>
    <i t="default" r="3">
      <x v="3916"/>
    </i>
    <i r="3">
      <x v="3917"/>
    </i>
    <i r="4">
      <x v="74"/>
    </i>
    <i t="default" r="3">
      <x v="3917"/>
    </i>
    <i r="3">
      <x v="3918"/>
    </i>
    <i r="4">
      <x v="74"/>
    </i>
    <i t="default" r="3">
      <x v="3918"/>
    </i>
    <i r="3">
      <x v="3919"/>
    </i>
    <i r="4">
      <x v="74"/>
    </i>
    <i t="default" r="3">
      <x v="3919"/>
    </i>
    <i r="3">
      <x v="3920"/>
    </i>
    <i r="4">
      <x v="74"/>
    </i>
    <i t="default" r="3">
      <x v="3920"/>
    </i>
    <i r="3">
      <x v="3921"/>
    </i>
    <i r="4">
      <x v="74"/>
    </i>
    <i t="default" r="3">
      <x v="3921"/>
    </i>
    <i r="3">
      <x v="3922"/>
    </i>
    <i r="4">
      <x v="74"/>
    </i>
    <i t="default" r="3">
      <x v="3922"/>
    </i>
    <i r="3">
      <x v="3923"/>
    </i>
    <i r="4">
      <x v="74"/>
    </i>
    <i t="default" r="3">
      <x v="3923"/>
    </i>
    <i r="3">
      <x v="3924"/>
    </i>
    <i r="4">
      <x v="74"/>
    </i>
    <i t="default" r="3">
      <x v="3924"/>
    </i>
    <i r="3">
      <x v="3925"/>
    </i>
    <i r="4">
      <x v="74"/>
    </i>
    <i t="default" r="3">
      <x v="3925"/>
    </i>
    <i r="3">
      <x v="3946"/>
    </i>
    <i r="4">
      <x v="74"/>
    </i>
    <i t="default" r="3">
      <x v="3946"/>
    </i>
    <i r="3">
      <x v="3947"/>
    </i>
    <i r="4">
      <x v="74"/>
    </i>
    <i t="default" r="3">
      <x v="3947"/>
    </i>
    <i r="3">
      <x v="3948"/>
    </i>
    <i r="4">
      <x v="74"/>
    </i>
    <i t="default" r="3">
      <x v="3948"/>
    </i>
    <i r="3">
      <x v="3949"/>
    </i>
    <i r="4">
      <x v="74"/>
    </i>
    <i t="default" r="3">
      <x v="3949"/>
    </i>
    <i t="default" r="2">
      <x v="30"/>
    </i>
    <i t="default" r="1">
      <x v="6"/>
    </i>
    <i r="1">
      <x v="7"/>
    </i>
    <i r="2">
      <x v="31"/>
    </i>
    <i r="3">
      <x v="3950"/>
    </i>
    <i r="4">
      <x v="74"/>
    </i>
    <i t="default" r="3">
      <x v="3950"/>
    </i>
    <i r="3">
      <x v="3951"/>
    </i>
    <i r="4">
      <x v="74"/>
    </i>
    <i t="default" r="3">
      <x v="3951"/>
    </i>
    <i r="3">
      <x v="3952"/>
    </i>
    <i r="4">
      <x v="74"/>
    </i>
    <i t="default" r="3">
      <x v="3952"/>
    </i>
    <i r="3">
      <x v="3953"/>
    </i>
    <i r="4">
      <x v="74"/>
    </i>
    <i t="default" r="3">
      <x v="3953"/>
    </i>
    <i r="3">
      <x v="3954"/>
    </i>
    <i r="4">
      <x v="74"/>
    </i>
    <i t="default" r="3">
      <x v="3954"/>
    </i>
    <i r="3">
      <x v="3955"/>
    </i>
    <i r="4">
      <x v="74"/>
    </i>
    <i t="default" r="3">
      <x v="3955"/>
    </i>
    <i r="3">
      <x v="3956"/>
    </i>
    <i r="4">
      <x v="74"/>
    </i>
    <i t="default" r="3">
      <x v="3956"/>
    </i>
    <i r="3">
      <x v="3957"/>
    </i>
    <i r="4">
      <x v="74"/>
    </i>
    <i t="default" r="3">
      <x v="3957"/>
    </i>
    <i r="3">
      <x v="3958"/>
    </i>
    <i r="4">
      <x v="74"/>
    </i>
    <i t="default" r="3">
      <x v="3958"/>
    </i>
    <i r="3">
      <x v="3959"/>
    </i>
    <i r="4">
      <x v="74"/>
    </i>
    <i t="default" r="3">
      <x v="3959"/>
    </i>
    <i t="default" r="2">
      <x v="31"/>
    </i>
    <i t="default" r="1">
      <x v="7"/>
    </i>
    <i t="default">
      <x v="3"/>
    </i>
    <i>
      <x v="5"/>
    </i>
    <i r="1">
      <x v="13"/>
    </i>
    <i r="2">
      <x v="54"/>
    </i>
    <i r="3">
      <x v="3863"/>
    </i>
    <i r="4">
      <x v="74"/>
    </i>
    <i t="default" r="3">
      <x v="3863"/>
    </i>
    <i t="default" r="2">
      <x v="54"/>
    </i>
    <i t="default" r="1">
      <x v="13"/>
    </i>
    <i t="default">
      <x v="5"/>
    </i>
    <i t="grand">
      <x/>
    </i>
  </rowItems>
  <colItems count="1">
    <i/>
  </colItems>
  <dataFields count="1">
    <dataField name="개수 : 제목" fld="1" subtotal="count" baseField="0" baseItem="0"/>
  </dataFields>
  <formats count="96">
    <format dxfId="673">
      <pivotArea type="all" dataOnly="0" outline="0" fieldPosition="0"/>
    </format>
    <format dxfId="672">
      <pivotArea outline="0" collapsedLevelsAreSubtotals="1" fieldPosition="0"/>
    </format>
    <format dxfId="671">
      <pivotArea field="3" type="button" dataOnly="0" labelOnly="1" outline="0" axis="axisRow" fieldPosition="0"/>
    </format>
    <format dxfId="670">
      <pivotArea field="4" type="button" dataOnly="0" labelOnly="1" outline="0" axis="axisRow" fieldPosition="1"/>
    </format>
    <format dxfId="669">
      <pivotArea field="5" type="button" dataOnly="0" labelOnly="1" outline="0" axis="axisRow" fieldPosition="2"/>
    </format>
    <format dxfId="668">
      <pivotArea field="1" type="button" dataOnly="0" labelOnly="1" outline="0" axis="axisRow" fieldPosition="3"/>
    </format>
    <format dxfId="667">
      <pivotArea field="19" type="button" dataOnly="0" labelOnly="1" outline="0" axis="axisRow" fieldPosition="4"/>
    </format>
    <format dxfId="666">
      <pivotArea dataOnly="0" labelOnly="1" outline="0" axis="axisValues" fieldPosition="0"/>
    </format>
    <format dxfId="665">
      <pivotArea dataOnly="0" labelOnly="1" outline="0" fieldPosition="0">
        <references count="1">
          <reference field="3" count="1">
            <x v="3"/>
          </reference>
        </references>
      </pivotArea>
    </format>
    <format dxfId="664">
      <pivotArea dataOnly="0" labelOnly="1" outline="0" fieldPosition="0">
        <references count="1">
          <reference field="3" count="1" defaultSubtotal="1">
            <x v="3"/>
          </reference>
        </references>
      </pivotArea>
    </format>
    <format dxfId="663">
      <pivotArea dataOnly="0" labelOnly="1" grandRow="1" outline="0" fieldPosition="0"/>
    </format>
    <format dxfId="662">
      <pivotArea dataOnly="0" labelOnly="1" outline="0" fieldPosition="0">
        <references count="2">
          <reference field="3" count="1" selected="0">
            <x v="3"/>
          </reference>
          <reference field="4" count="2">
            <x v="1"/>
            <x v="2"/>
          </reference>
        </references>
      </pivotArea>
    </format>
    <format dxfId="661">
      <pivotArea dataOnly="0" labelOnly="1" outline="0" fieldPosition="0">
        <references count="2">
          <reference field="3" count="1" selected="0">
            <x v="3"/>
          </reference>
          <reference field="4" count="2" defaultSubtotal="1">
            <x v="1"/>
            <x v="2"/>
          </reference>
        </references>
      </pivotArea>
    </format>
    <format dxfId="660">
      <pivotArea dataOnly="0" labelOnly="1" outline="0" fieldPosition="0">
        <references count="3">
          <reference field="3" count="1" selected="0">
            <x v="3"/>
          </reference>
          <reference field="4" count="1" selected="0">
            <x v="1"/>
          </reference>
          <reference field="5" count="5">
            <x v="5"/>
            <x v="6"/>
            <x v="7"/>
            <x v="8"/>
            <x v="9"/>
          </reference>
        </references>
      </pivotArea>
    </format>
    <format dxfId="659">
      <pivotArea dataOnly="0" labelOnly="1" outline="0" fieldPosition="0">
        <references count="3">
          <reference field="3" count="1" selected="0">
            <x v="3"/>
          </reference>
          <reference field="4" count="1" selected="0">
            <x v="2"/>
          </reference>
          <reference field="5" count="4">
            <x v="9"/>
            <x v="10"/>
            <x v="11"/>
            <x v="12"/>
          </reference>
        </references>
      </pivotArea>
    </format>
    <format dxfId="658">
      <pivotArea dataOnly="0" labelOnly="1" outline="0" axis="axisValues" fieldPosition="0"/>
    </format>
    <format dxfId="657">
      <pivotArea type="all" dataOnly="0" outline="0" fieldPosition="0"/>
    </format>
    <format dxfId="656">
      <pivotArea outline="0" collapsedLevelsAreSubtotals="1" fieldPosition="0"/>
    </format>
    <format dxfId="655">
      <pivotArea field="3" type="button" dataOnly="0" labelOnly="1" outline="0" axis="axisRow" fieldPosition="0"/>
    </format>
    <format dxfId="654">
      <pivotArea field="4" type="button" dataOnly="0" labelOnly="1" outline="0" axis="axisRow" fieldPosition="1"/>
    </format>
    <format dxfId="653">
      <pivotArea field="5" type="button" dataOnly="0" labelOnly="1" outline="0" axis="axisRow" fieldPosition="2"/>
    </format>
    <format dxfId="652">
      <pivotArea field="1" type="button" dataOnly="0" labelOnly="1" outline="0" axis="axisRow" fieldPosition="3"/>
    </format>
    <format dxfId="651">
      <pivotArea field="19" type="button" dataOnly="0" labelOnly="1" outline="0" axis="axisRow" fieldPosition="4"/>
    </format>
    <format dxfId="650">
      <pivotArea dataOnly="0" labelOnly="1" outline="0" axis="axisValues" fieldPosition="0"/>
    </format>
    <format dxfId="649">
      <pivotArea dataOnly="0" labelOnly="1" outline="0" fieldPosition="0">
        <references count="1">
          <reference field="3" count="1">
            <x v="3"/>
          </reference>
        </references>
      </pivotArea>
    </format>
    <format dxfId="648">
      <pivotArea dataOnly="0" labelOnly="1" outline="0" fieldPosition="0">
        <references count="1">
          <reference field="3" count="1" defaultSubtotal="1">
            <x v="3"/>
          </reference>
        </references>
      </pivotArea>
    </format>
    <format dxfId="647">
      <pivotArea dataOnly="0" labelOnly="1" grandRow="1" outline="0" fieldPosition="0"/>
    </format>
    <format dxfId="646">
      <pivotArea dataOnly="0" labelOnly="1" outline="0" fieldPosition="0">
        <references count="2">
          <reference field="3" count="1" selected="0">
            <x v="3"/>
          </reference>
          <reference field="4" count="2">
            <x v="1"/>
            <x v="2"/>
          </reference>
        </references>
      </pivotArea>
    </format>
    <format dxfId="645">
      <pivotArea dataOnly="0" labelOnly="1" outline="0" fieldPosition="0">
        <references count="2">
          <reference field="3" count="1" selected="0">
            <x v="3"/>
          </reference>
          <reference field="4" count="2" defaultSubtotal="1">
            <x v="1"/>
            <x v="2"/>
          </reference>
        </references>
      </pivotArea>
    </format>
    <format dxfId="644">
      <pivotArea dataOnly="0" labelOnly="1" outline="0" fieldPosition="0">
        <references count="3">
          <reference field="3" count="1" selected="0">
            <x v="3"/>
          </reference>
          <reference field="4" count="1" selected="0">
            <x v="1"/>
          </reference>
          <reference field="5" count="5">
            <x v="5"/>
            <x v="6"/>
            <x v="7"/>
            <x v="8"/>
            <x v="9"/>
          </reference>
        </references>
      </pivotArea>
    </format>
    <format dxfId="643">
      <pivotArea dataOnly="0" labelOnly="1" outline="0" fieldPosition="0">
        <references count="3">
          <reference field="3" count="1" selected="0">
            <x v="3"/>
          </reference>
          <reference field="4" count="1" selected="0">
            <x v="2"/>
          </reference>
          <reference field="5" count="4">
            <x v="9"/>
            <x v="10"/>
            <x v="11"/>
            <x v="12"/>
          </reference>
        </references>
      </pivotArea>
    </format>
    <format dxfId="642">
      <pivotArea dataOnly="0" labelOnly="1" outline="0" axis="axisValues" fieldPosition="0"/>
    </format>
    <format dxfId="641">
      <pivotArea type="all" dataOnly="0" outline="0" fieldPosition="0"/>
    </format>
    <format dxfId="640">
      <pivotArea outline="0" collapsedLevelsAreSubtotals="1" fieldPosition="0"/>
    </format>
    <format dxfId="639">
      <pivotArea field="3" type="button" dataOnly="0" labelOnly="1" outline="0" axis="axisRow" fieldPosition="0"/>
    </format>
    <format dxfId="638">
      <pivotArea field="4" type="button" dataOnly="0" labelOnly="1" outline="0" axis="axisRow" fieldPosition="1"/>
    </format>
    <format dxfId="637">
      <pivotArea field="5" type="button" dataOnly="0" labelOnly="1" outline="0" axis="axisRow" fieldPosition="2"/>
    </format>
    <format dxfId="636">
      <pivotArea field="1" type="button" dataOnly="0" labelOnly="1" outline="0" axis="axisRow" fieldPosition="3"/>
    </format>
    <format dxfId="635">
      <pivotArea field="19" type="button" dataOnly="0" labelOnly="1" outline="0" axis="axisRow" fieldPosition="4"/>
    </format>
    <format dxfId="634">
      <pivotArea dataOnly="0" labelOnly="1" outline="0" axis="axisValues" fieldPosition="0"/>
    </format>
    <format dxfId="633">
      <pivotArea dataOnly="0" labelOnly="1" outline="0" fieldPosition="0">
        <references count="1">
          <reference field="3" count="1">
            <x v="3"/>
          </reference>
        </references>
      </pivotArea>
    </format>
    <format dxfId="632">
      <pivotArea dataOnly="0" labelOnly="1" outline="0" fieldPosition="0">
        <references count="1">
          <reference field="3" count="1" defaultSubtotal="1">
            <x v="3"/>
          </reference>
        </references>
      </pivotArea>
    </format>
    <format dxfId="631">
      <pivotArea dataOnly="0" labelOnly="1" grandRow="1" outline="0" fieldPosition="0"/>
    </format>
    <format dxfId="630">
      <pivotArea dataOnly="0" labelOnly="1" outline="0" fieldPosition="0">
        <references count="2">
          <reference field="3" count="1" selected="0">
            <x v="3"/>
          </reference>
          <reference field="4" count="2">
            <x v="1"/>
            <x v="2"/>
          </reference>
        </references>
      </pivotArea>
    </format>
    <format dxfId="629">
      <pivotArea dataOnly="0" labelOnly="1" outline="0" fieldPosition="0">
        <references count="2">
          <reference field="3" count="1" selected="0">
            <x v="3"/>
          </reference>
          <reference field="4" count="2" defaultSubtotal="1">
            <x v="1"/>
            <x v="2"/>
          </reference>
        </references>
      </pivotArea>
    </format>
    <format dxfId="628">
      <pivotArea dataOnly="0" labelOnly="1" outline="0" fieldPosition="0">
        <references count="3">
          <reference field="3" count="1" selected="0">
            <x v="3"/>
          </reference>
          <reference field="4" count="1" selected="0">
            <x v="1"/>
          </reference>
          <reference field="5" count="5">
            <x v="5"/>
            <x v="6"/>
            <x v="7"/>
            <x v="8"/>
            <x v="9"/>
          </reference>
        </references>
      </pivotArea>
    </format>
    <format dxfId="627">
      <pivotArea dataOnly="0" labelOnly="1" outline="0" fieldPosition="0">
        <references count="3">
          <reference field="3" count="1" selected="0">
            <x v="3"/>
          </reference>
          <reference field="4" count="1" selected="0">
            <x v="2"/>
          </reference>
          <reference field="5" count="4">
            <x v="9"/>
            <x v="10"/>
            <x v="11"/>
            <x v="12"/>
          </reference>
        </references>
      </pivotArea>
    </format>
    <format dxfId="626">
      <pivotArea dataOnly="0" labelOnly="1" outline="0" axis="axisValues" fieldPosition="0"/>
    </format>
    <format dxfId="625">
      <pivotArea type="all" dataOnly="0" outline="0" fieldPosition="0"/>
    </format>
    <format dxfId="624">
      <pivotArea outline="0" collapsedLevelsAreSubtotals="1" fieldPosition="0"/>
    </format>
    <format dxfId="623">
      <pivotArea field="3" type="button" dataOnly="0" labelOnly="1" outline="0" axis="axisRow" fieldPosition="0"/>
    </format>
    <format dxfId="622">
      <pivotArea field="4" type="button" dataOnly="0" labelOnly="1" outline="0" axis="axisRow" fieldPosition="1"/>
    </format>
    <format dxfId="621">
      <pivotArea field="5" type="button" dataOnly="0" labelOnly="1" outline="0" axis="axisRow" fieldPosition="2"/>
    </format>
    <format dxfId="620">
      <pivotArea field="1" type="button" dataOnly="0" labelOnly="1" outline="0" axis="axisRow" fieldPosition="3"/>
    </format>
    <format dxfId="619">
      <pivotArea field="19" type="button" dataOnly="0" labelOnly="1" outline="0" axis="axisRow" fieldPosition="4"/>
    </format>
    <format dxfId="618">
      <pivotArea dataOnly="0" labelOnly="1" outline="0" axis="axisValues" fieldPosition="0"/>
    </format>
    <format dxfId="617">
      <pivotArea dataOnly="0" labelOnly="1" outline="0" fieldPosition="0">
        <references count="1">
          <reference field="3" count="1">
            <x v="3"/>
          </reference>
        </references>
      </pivotArea>
    </format>
    <format dxfId="616">
      <pivotArea dataOnly="0" labelOnly="1" outline="0" fieldPosition="0">
        <references count="1">
          <reference field="3" count="1" defaultSubtotal="1">
            <x v="3"/>
          </reference>
        </references>
      </pivotArea>
    </format>
    <format dxfId="615">
      <pivotArea dataOnly="0" labelOnly="1" grandRow="1" outline="0" fieldPosition="0"/>
    </format>
    <format dxfId="614">
      <pivotArea dataOnly="0" labelOnly="1" outline="0" fieldPosition="0">
        <references count="2">
          <reference field="3" count="1" selected="0">
            <x v="3"/>
          </reference>
          <reference field="4" count="2">
            <x v="1"/>
            <x v="2"/>
          </reference>
        </references>
      </pivotArea>
    </format>
    <format dxfId="613">
      <pivotArea dataOnly="0" labelOnly="1" outline="0" fieldPosition="0">
        <references count="2">
          <reference field="3" count="1" selected="0">
            <x v="3"/>
          </reference>
          <reference field="4" count="2" defaultSubtotal="1">
            <x v="1"/>
            <x v="2"/>
          </reference>
        </references>
      </pivotArea>
    </format>
    <format dxfId="612">
      <pivotArea dataOnly="0" labelOnly="1" outline="0" fieldPosition="0">
        <references count="3">
          <reference field="3" count="1" selected="0">
            <x v="3"/>
          </reference>
          <reference field="4" count="1" selected="0">
            <x v="1"/>
          </reference>
          <reference field="5" count="5">
            <x v="5"/>
            <x v="6"/>
            <x v="7"/>
            <x v="8"/>
            <x v="9"/>
          </reference>
        </references>
      </pivotArea>
    </format>
    <format dxfId="611">
      <pivotArea dataOnly="0" labelOnly="1" outline="0" fieldPosition="0">
        <references count="3">
          <reference field="3" count="1" selected="0">
            <x v="3"/>
          </reference>
          <reference field="4" count="1" selected="0">
            <x v="2"/>
          </reference>
          <reference field="5" count="4">
            <x v="9"/>
            <x v="10"/>
            <x v="11"/>
            <x v="12"/>
          </reference>
        </references>
      </pivotArea>
    </format>
    <format dxfId="610">
      <pivotArea dataOnly="0" labelOnly="1" outline="0" axis="axisValues" fieldPosition="0"/>
    </format>
    <format dxfId="609">
      <pivotArea type="all" dataOnly="0" outline="0" fieldPosition="0"/>
    </format>
    <format dxfId="608">
      <pivotArea outline="0" collapsedLevelsAreSubtotals="1" fieldPosition="0"/>
    </format>
    <format dxfId="607">
      <pivotArea field="3" type="button" dataOnly="0" labelOnly="1" outline="0" axis="axisRow" fieldPosition="0"/>
    </format>
    <format dxfId="606">
      <pivotArea field="4" type="button" dataOnly="0" labelOnly="1" outline="0" axis="axisRow" fieldPosition="1"/>
    </format>
    <format dxfId="605">
      <pivotArea field="5" type="button" dataOnly="0" labelOnly="1" outline="0" axis="axisRow" fieldPosition="2"/>
    </format>
    <format dxfId="604">
      <pivotArea field="1" type="button" dataOnly="0" labelOnly="1" outline="0" axis="axisRow" fieldPosition="3"/>
    </format>
    <format dxfId="603">
      <pivotArea field="19" type="button" dataOnly="0" labelOnly="1" outline="0" axis="axisRow" fieldPosition="4"/>
    </format>
    <format dxfId="602">
      <pivotArea dataOnly="0" labelOnly="1" outline="0" axis="axisValues" fieldPosition="0"/>
    </format>
    <format dxfId="601">
      <pivotArea dataOnly="0" labelOnly="1" outline="0" fieldPosition="0">
        <references count="1">
          <reference field="3" count="1">
            <x v="3"/>
          </reference>
        </references>
      </pivotArea>
    </format>
    <format dxfId="600">
      <pivotArea dataOnly="0" labelOnly="1" outline="0" fieldPosition="0">
        <references count="1">
          <reference field="3" count="1" defaultSubtotal="1">
            <x v="3"/>
          </reference>
        </references>
      </pivotArea>
    </format>
    <format dxfId="599">
      <pivotArea dataOnly="0" labelOnly="1" grandRow="1" outline="0" fieldPosition="0"/>
    </format>
    <format dxfId="598">
      <pivotArea dataOnly="0" labelOnly="1" outline="0" fieldPosition="0">
        <references count="2">
          <reference field="3" count="1" selected="0">
            <x v="3"/>
          </reference>
          <reference field="4" count="2">
            <x v="1"/>
            <x v="2"/>
          </reference>
        </references>
      </pivotArea>
    </format>
    <format dxfId="597">
      <pivotArea dataOnly="0" labelOnly="1" outline="0" fieldPosition="0">
        <references count="2">
          <reference field="3" count="1" selected="0">
            <x v="3"/>
          </reference>
          <reference field="4" count="2" defaultSubtotal="1">
            <x v="1"/>
            <x v="2"/>
          </reference>
        </references>
      </pivotArea>
    </format>
    <format dxfId="596">
      <pivotArea dataOnly="0" labelOnly="1" outline="0" fieldPosition="0">
        <references count="3">
          <reference field="3" count="1" selected="0">
            <x v="3"/>
          </reference>
          <reference field="4" count="1" selected="0">
            <x v="1"/>
          </reference>
          <reference field="5" count="5">
            <x v="5"/>
            <x v="6"/>
            <x v="7"/>
            <x v="8"/>
            <x v="9"/>
          </reference>
        </references>
      </pivotArea>
    </format>
    <format dxfId="595">
      <pivotArea dataOnly="0" labelOnly="1" outline="0" fieldPosition="0">
        <references count="3">
          <reference field="3" count="1" selected="0">
            <x v="3"/>
          </reference>
          <reference field="4" count="1" selected="0">
            <x v="2"/>
          </reference>
          <reference field="5" count="4">
            <x v="9"/>
            <x v="10"/>
            <x v="11"/>
            <x v="12"/>
          </reference>
        </references>
      </pivotArea>
    </format>
    <format dxfId="594">
      <pivotArea dataOnly="0" labelOnly="1" outline="0" axis="axisValues" fieldPosition="0"/>
    </format>
    <format dxfId="593">
      <pivotArea type="all" dataOnly="0" outline="0" fieldPosition="0"/>
    </format>
    <format dxfId="592">
      <pivotArea outline="0" collapsedLevelsAreSubtotals="1" fieldPosition="0"/>
    </format>
    <format dxfId="591">
      <pivotArea field="3" type="button" dataOnly="0" labelOnly="1" outline="0" axis="axisRow" fieldPosition="0"/>
    </format>
    <format dxfId="590">
      <pivotArea field="4" type="button" dataOnly="0" labelOnly="1" outline="0" axis="axisRow" fieldPosition="1"/>
    </format>
    <format dxfId="589">
      <pivotArea field="5" type="button" dataOnly="0" labelOnly="1" outline="0" axis="axisRow" fieldPosition="2"/>
    </format>
    <format dxfId="588">
      <pivotArea field="1" type="button" dataOnly="0" labelOnly="1" outline="0" axis="axisRow" fieldPosition="3"/>
    </format>
    <format dxfId="587">
      <pivotArea field="19" type="button" dataOnly="0" labelOnly="1" outline="0" axis="axisRow" fieldPosition="4"/>
    </format>
    <format dxfId="586">
      <pivotArea dataOnly="0" labelOnly="1" outline="0" axis="axisValues" fieldPosition="0"/>
    </format>
    <format dxfId="585">
      <pivotArea dataOnly="0" labelOnly="1" outline="0" fieldPosition="0">
        <references count="1">
          <reference field="3" count="1">
            <x v="3"/>
          </reference>
        </references>
      </pivotArea>
    </format>
    <format dxfId="584">
      <pivotArea dataOnly="0" labelOnly="1" outline="0" fieldPosition="0">
        <references count="1">
          <reference field="3" count="1" defaultSubtotal="1">
            <x v="3"/>
          </reference>
        </references>
      </pivotArea>
    </format>
    <format dxfId="583">
      <pivotArea dataOnly="0" labelOnly="1" grandRow="1" outline="0" fieldPosition="0"/>
    </format>
    <format dxfId="582">
      <pivotArea dataOnly="0" labelOnly="1" outline="0" fieldPosition="0">
        <references count="2">
          <reference field="3" count="1" selected="0">
            <x v="3"/>
          </reference>
          <reference field="4" count="2">
            <x v="1"/>
            <x v="2"/>
          </reference>
        </references>
      </pivotArea>
    </format>
    <format dxfId="581">
      <pivotArea dataOnly="0" labelOnly="1" outline="0" fieldPosition="0">
        <references count="2">
          <reference field="3" count="1" selected="0">
            <x v="3"/>
          </reference>
          <reference field="4" count="2" defaultSubtotal="1">
            <x v="1"/>
            <x v="2"/>
          </reference>
        </references>
      </pivotArea>
    </format>
    <format dxfId="580">
      <pivotArea dataOnly="0" labelOnly="1" outline="0" fieldPosition="0">
        <references count="3">
          <reference field="3" count="1" selected="0">
            <x v="3"/>
          </reference>
          <reference field="4" count="1" selected="0">
            <x v="1"/>
          </reference>
          <reference field="5" count="5">
            <x v="5"/>
            <x v="6"/>
            <x v="7"/>
            <x v="8"/>
            <x v="9"/>
          </reference>
        </references>
      </pivotArea>
    </format>
    <format dxfId="579">
      <pivotArea dataOnly="0" labelOnly="1" outline="0" fieldPosition="0">
        <references count="3">
          <reference field="3" count="1" selected="0">
            <x v="3"/>
          </reference>
          <reference field="4" count="1" selected="0">
            <x v="2"/>
          </reference>
          <reference field="5" count="4">
            <x v="9"/>
            <x v="10"/>
            <x v="11"/>
            <x v="12"/>
          </reference>
        </references>
      </pivotArea>
    </format>
    <format dxfId="57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6.xml><?xml version="1.0" encoding="utf-8"?>
<pivotTableDefinition xmlns="http://schemas.openxmlformats.org/spreadsheetml/2006/main" name="피벗 테이블1" cacheId="26" applyNumberFormats="0" applyBorderFormats="0" applyFontFormats="0" applyPatternFormats="0" applyAlignmentFormats="0" applyWidthHeightFormats="1" dataCaption="값" updatedVersion="6" minRefreshableVersion="3" useAutoFormatting="1" itemPrintTitles="1" createdVersion="7" indent="0" outline="1" outlineData="1" multipleFieldFilters="0">
  <location ref="A4:B14" firstHeaderRow="1" firstDataRow="1" firstDataCol="1" rowPageCount="1" colPageCount="1"/>
  <pivotFields count="24">
    <pivotField dataField="1" showAll="0"/>
    <pivotField showAll="0"/>
    <pivotField showAll="0"/>
    <pivotField showAll="0"/>
    <pivotField axis="axisRow" showAll="0">
      <items count="39">
        <item h="1" x="23"/>
        <item h="1" x="21"/>
        <item x="5"/>
        <item h="1" x="33"/>
        <item x="1"/>
        <item x="4"/>
        <item x="6"/>
        <item h="1" x="14"/>
        <item h="1" x="30"/>
        <item h="1" x="12"/>
        <item h="1" x="7"/>
        <item x="0"/>
        <item h="1" x="29"/>
        <item h="1" x="22"/>
        <item x="11"/>
        <item h="1" x="28"/>
        <item h="1" x="24"/>
        <item h="1" x="26"/>
        <item h="1" x="13"/>
        <item x="32"/>
        <item x="35"/>
        <item x="2"/>
        <item x="34"/>
        <item h="1" x="31"/>
        <item h="1" x="19"/>
        <item x="10"/>
        <item h="1" x="16"/>
        <item h="1" x="8"/>
        <item h="1" x="15"/>
        <item h="1" x="27"/>
        <item h="1" x="20"/>
        <item h="1" x="25"/>
        <item h="1" x="9"/>
        <item h="1" x="17"/>
        <item h="1" x="18"/>
        <item h="1" x="3"/>
        <item h="1" m="1" x="37"/>
        <item h="1" x="36"/>
        <item t="default"/>
      </items>
    </pivotField>
    <pivotField showAll="0"/>
    <pivotField showAll="0"/>
    <pivotField showAll="0"/>
    <pivotField axis="axisPage" multipleItemSelectionAllowed="1" showAll="0">
      <items count="7">
        <item h="1" m="1" x="5"/>
        <item h="1" x="0"/>
        <item h="1" x="1"/>
        <item x="3"/>
        <item h="1" x="4"/>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s>
  <rowFields count="1">
    <field x="4"/>
  </rowFields>
  <rowItems count="10">
    <i>
      <x v="2"/>
    </i>
    <i>
      <x v="4"/>
    </i>
    <i>
      <x v="5"/>
    </i>
    <i>
      <x v="11"/>
    </i>
    <i>
      <x v="14"/>
    </i>
    <i>
      <x v="19"/>
    </i>
    <i>
      <x v="20"/>
    </i>
    <i>
      <x v="22"/>
    </i>
    <i>
      <x v="25"/>
    </i>
    <i t="grand">
      <x/>
    </i>
  </rowItems>
  <colItems count="1">
    <i/>
  </colItems>
  <pageFields count="1">
    <pageField fld="8" hier="-1"/>
  </pageFields>
  <dataFields count="1">
    <dataField name="개수 : No" fld="0" subtotal="count" baseField="4" baseItem="2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sz="9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printerSettings" Target="../printerSettings/printerSettings3.bin"/><Relationship Id="rId7"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drawing" Target="../drawings/drawing1.xml"/><Relationship Id="rId5" Type="http://schemas.openxmlformats.org/officeDocument/2006/relationships/printerSettings" Target="../printerSettings/printerSettings4.bin"/><Relationship Id="rId4" Type="http://schemas.openxmlformats.org/officeDocument/2006/relationships/hyperlink" Target="mailto:emsnts@ems1.nts.go.kr%20&#49828;&#54072;%20&#52376;&#47532;"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timeanddate.com/calendar/?year=2020&amp;country=70" TargetMode="External"/><Relationship Id="rId1" Type="http://schemas.openxmlformats.org/officeDocument/2006/relationships/printerSettings" Target="../printerSettings/printerSettings6.bin"/><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FD5445"/>
  <sheetViews>
    <sheetView showGridLines="0" tabSelected="1" zoomScale="70" zoomScaleNormal="70" zoomScaleSheetLayoutView="70" workbookViewId="0">
      <pane ySplit="6" topLeftCell="A4414" activePane="bottomLeft" state="frozen"/>
      <selection pane="bottomLeft" activeCell="E4437" sqref="E4437"/>
    </sheetView>
  </sheetViews>
  <sheetFormatPr defaultColWidth="8.75" defaultRowHeight="16.5"/>
  <cols>
    <col min="1" max="1" width="1.25" style="36" customWidth="1"/>
    <col min="2" max="2" width="7.25" style="34" customWidth="1"/>
    <col min="3" max="3" width="11.25" style="34" bestFit="1" customWidth="1"/>
    <col min="4" max="4" width="5.75" style="34" customWidth="1"/>
    <col min="5" max="5" width="69.25" style="35" customWidth="1"/>
    <col min="6" max="6" width="13.125" style="34" bestFit="1" customWidth="1"/>
    <col min="7" max="8" width="8.75" style="34" customWidth="1"/>
    <col min="9" max="9" width="8.625" style="34" customWidth="1"/>
    <col min="10" max="10" width="12.875" style="80" customWidth="1"/>
    <col min="11" max="12" width="8.625" style="34" customWidth="1"/>
    <col min="13" max="13" width="12.875" style="59" customWidth="1"/>
    <col min="14" max="14" width="11" style="59" customWidth="1"/>
    <col min="15" max="15" width="12.375" style="59" customWidth="1"/>
    <col min="16" max="16" width="12.375" style="59" bestFit="1" customWidth="1"/>
    <col min="17" max="17" width="10" style="116" customWidth="1"/>
    <col min="18" max="18" width="15.125" style="34" customWidth="1"/>
    <col min="19" max="19" width="8.25" style="34" customWidth="1"/>
    <col min="20" max="20" width="9.75" style="34" customWidth="1"/>
    <col min="21" max="21" width="15.75" style="34" customWidth="1"/>
    <col min="22" max="22" width="14.125" style="34" customWidth="1"/>
    <col min="23" max="23" width="10" style="34" customWidth="1"/>
    <col min="24" max="24" width="12.375" style="34" bestFit="1" customWidth="1"/>
    <col min="25" max="25" width="42.25" style="88" customWidth="1"/>
    <col min="26" max="28" width="8.75" style="36"/>
    <col min="29" max="29" width="13.25" style="36" bestFit="1" customWidth="1"/>
    <col min="30" max="30" width="8.75" style="36" customWidth="1"/>
    <col min="31" max="16384" width="8.75" style="36"/>
  </cols>
  <sheetData>
    <row r="1" spans="1:25" ht="17.25" thickBot="1">
      <c r="A1" s="34"/>
    </row>
    <row r="2" spans="1:25">
      <c r="B2" s="385" t="s">
        <v>45</v>
      </c>
      <c r="C2" s="385"/>
      <c r="D2" s="385"/>
      <c r="E2" s="385"/>
      <c r="F2" s="13"/>
      <c r="G2" s="13"/>
      <c r="H2" s="13"/>
      <c r="I2" s="13"/>
      <c r="J2" s="81"/>
      <c r="K2" s="13"/>
      <c r="L2" s="13"/>
      <c r="M2" s="186"/>
      <c r="N2" s="13"/>
      <c r="O2" s="13"/>
      <c r="P2" s="13"/>
      <c r="Q2" s="304"/>
      <c r="S2" s="37"/>
      <c r="T2" s="37"/>
      <c r="U2" s="2" t="s">
        <v>34</v>
      </c>
      <c r="V2" s="3" t="s">
        <v>121</v>
      </c>
      <c r="W2" s="3" t="s">
        <v>120</v>
      </c>
      <c r="X2" s="4" t="s">
        <v>122</v>
      </c>
      <c r="Y2" s="89"/>
    </row>
    <row r="3" spans="1:25">
      <c r="B3" s="385"/>
      <c r="C3" s="385"/>
      <c r="D3" s="385"/>
      <c r="E3" s="385"/>
      <c r="F3" s="13"/>
      <c r="G3" s="13"/>
      <c r="H3" s="13"/>
      <c r="I3" s="13">
        <f>COUNTA(I803:I861)</f>
        <v>59</v>
      </c>
      <c r="J3" s="81"/>
      <c r="K3" s="13"/>
      <c r="L3" s="13"/>
      <c r="M3" s="186"/>
      <c r="N3" s="13"/>
      <c r="O3" s="13"/>
      <c r="P3" s="13"/>
      <c r="Q3" s="304"/>
      <c r="R3" s="1"/>
      <c r="S3" s="37"/>
      <c r="T3" s="37"/>
      <c r="U3" s="7" t="str">
        <f>COUNTIF($Q7:$Q$9988,"완료") &amp; " 건"</f>
        <v>4418 건</v>
      </c>
      <c r="V3" s="8" t="str">
        <f>COUNTIF($Q7:$Q$9988,"진행") &amp; " 건"</f>
        <v>13 건</v>
      </c>
      <c r="W3" s="8" t="str">
        <f>COUNTIF($Q7:$Q$9988,"대기") &amp; " 건"</f>
        <v>2 건</v>
      </c>
      <c r="X3" s="9" t="str">
        <f>COUNTA($Q7:$Q$9988) &amp; " 건"</f>
        <v>4433 건</v>
      </c>
      <c r="Y3" s="89"/>
    </row>
    <row r="4" spans="1:25" ht="17.25" thickBot="1">
      <c r="B4" s="385"/>
      <c r="C4" s="385"/>
      <c r="D4" s="385"/>
      <c r="E4" s="385"/>
      <c r="F4" s="13"/>
      <c r="G4" s="13"/>
      <c r="H4" s="13"/>
      <c r="I4" s="13"/>
      <c r="J4" s="81"/>
      <c r="K4" s="13"/>
      <c r="L4" s="13"/>
      <c r="M4" s="186"/>
      <c r="N4" s="13"/>
      <c r="O4" s="187"/>
      <c r="P4" s="13"/>
      <c r="Q4" s="304"/>
      <c r="R4" s="1"/>
      <c r="S4" s="37"/>
      <c r="T4" s="37"/>
      <c r="U4" s="5" t="str">
        <f>ROUND(COUNTIF($Q7:Q3523,"완료")/COUNTA($Q7:Q3523)*100,1) &amp;"    %"</f>
        <v>100    %</v>
      </c>
      <c r="V4" s="6" t="str">
        <f>ROUND(COUNTIF($Q7:Q3523,"진행")/COUNTA($Q7:Q3523)*100,1)&amp;"    %"</f>
        <v>0    %</v>
      </c>
      <c r="W4" s="6" t="str">
        <f>ROUND(COUNTIF($Q7:Q3523,"대기")/COUNTA($Q7:Q3513)*100,1)&amp;"   %"</f>
        <v>0   %</v>
      </c>
      <c r="X4" s="10">
        <f>(LEFT($U$4,4)+LEFT($V$4,4)+LEFT($W$4,4))/100</f>
        <v>1</v>
      </c>
      <c r="Y4" s="89"/>
    </row>
    <row r="5" spans="1:25" ht="26.45" customHeight="1">
      <c r="B5" s="33" t="s">
        <v>7132</v>
      </c>
    </row>
    <row r="6" spans="1:25" ht="36" customHeight="1">
      <c r="B6" s="16" t="s">
        <v>0</v>
      </c>
      <c r="C6" s="17" t="s">
        <v>48</v>
      </c>
      <c r="D6" s="17" t="s">
        <v>79</v>
      </c>
      <c r="E6" s="18" t="s">
        <v>1</v>
      </c>
      <c r="F6" s="16" t="s">
        <v>46</v>
      </c>
      <c r="G6" s="16" t="s">
        <v>2104</v>
      </c>
      <c r="H6" s="16" t="s">
        <v>2106</v>
      </c>
      <c r="I6" s="18" t="s">
        <v>792</v>
      </c>
      <c r="J6" s="82" t="s">
        <v>2108</v>
      </c>
      <c r="K6" s="18" t="s">
        <v>2110</v>
      </c>
      <c r="L6" s="18" t="s">
        <v>793</v>
      </c>
      <c r="M6" s="19" t="s">
        <v>2</v>
      </c>
      <c r="N6" s="19" t="s">
        <v>3</v>
      </c>
      <c r="O6" s="20" t="s">
        <v>162</v>
      </c>
      <c r="P6" s="20" t="s">
        <v>161</v>
      </c>
      <c r="Q6" s="87" t="s">
        <v>4</v>
      </c>
      <c r="R6" s="18" t="s">
        <v>76</v>
      </c>
      <c r="S6" s="16" t="s">
        <v>13</v>
      </c>
      <c r="T6" s="18" t="s">
        <v>44</v>
      </c>
      <c r="U6" s="16" t="s">
        <v>6</v>
      </c>
      <c r="V6" s="87" t="s">
        <v>5</v>
      </c>
      <c r="W6" s="16" t="s">
        <v>7</v>
      </c>
      <c r="X6" s="18" t="s">
        <v>291</v>
      </c>
      <c r="Y6" s="90" t="s">
        <v>8</v>
      </c>
    </row>
    <row r="7" spans="1:25">
      <c r="B7" s="21">
        <v>1</v>
      </c>
      <c r="C7" s="21" t="s">
        <v>49</v>
      </c>
      <c r="D7" s="21" t="s">
        <v>80</v>
      </c>
      <c r="E7" s="54" t="s">
        <v>166</v>
      </c>
      <c r="F7" s="21" t="s">
        <v>47</v>
      </c>
      <c r="G7" s="269">
        <f t="shared" ref="G7:G70" si="0">IF(ISBLANK(N7),"",YEAR(N7))</f>
        <v>2019</v>
      </c>
      <c r="H7" s="269">
        <f t="shared" ref="H7:H70" si="1">IF(ISBLANK(N7),"",MONTH(N7))</f>
        <v>11</v>
      </c>
      <c r="I7" s="269">
        <f t="shared" ref="I7:I70" si="2">IF(ISBLANK(N7),"",WEEKNUM(N7,1))</f>
        <v>47</v>
      </c>
      <c r="J7" s="83">
        <f t="shared" ref="J7:J70" si="3">IF(ISBLANK(P7),"",YEAR(P7))</f>
        <v>2019</v>
      </c>
      <c r="K7" s="269">
        <f t="shared" ref="K7:K70" si="4">IF(ISBLANK(P7),"",MONTH(P7))</f>
        <v>11</v>
      </c>
      <c r="L7" s="21">
        <f t="shared" ref="L7:L70" si="5">IF(ISBLANK(P7),"",WEEKNUM(P7,1))</f>
        <v>47</v>
      </c>
      <c r="M7" s="46">
        <v>43788</v>
      </c>
      <c r="N7" s="46">
        <v>43788</v>
      </c>
      <c r="O7" s="46">
        <v>43788</v>
      </c>
      <c r="P7" s="46">
        <v>43790</v>
      </c>
      <c r="Q7" s="269" t="s">
        <v>37</v>
      </c>
      <c r="R7" s="21"/>
      <c r="S7" s="21">
        <v>1</v>
      </c>
      <c r="T7" s="21">
        <v>10</v>
      </c>
      <c r="U7" s="21" t="s">
        <v>11</v>
      </c>
      <c r="V7" s="21" t="s">
        <v>12</v>
      </c>
      <c r="W7" s="21" t="s">
        <v>39</v>
      </c>
      <c r="X7" s="21" t="s">
        <v>14</v>
      </c>
      <c r="Y7" s="91"/>
    </row>
    <row r="8" spans="1:25">
      <c r="B8" s="21">
        <f t="shared" ref="B8:B39" si="6">B7+1</f>
        <v>2</v>
      </c>
      <c r="C8" s="21" t="s">
        <v>50</v>
      </c>
      <c r="D8" s="21" t="s">
        <v>81</v>
      </c>
      <c r="E8" s="54" t="s">
        <v>15</v>
      </c>
      <c r="F8" s="21" t="s">
        <v>47</v>
      </c>
      <c r="G8" s="269">
        <f t="shared" si="0"/>
        <v>2019</v>
      </c>
      <c r="H8" s="269">
        <f t="shared" si="1"/>
        <v>11</v>
      </c>
      <c r="I8" s="269">
        <f t="shared" si="2"/>
        <v>48</v>
      </c>
      <c r="J8" s="83">
        <f t="shared" si="3"/>
        <v>2019</v>
      </c>
      <c r="K8" s="269">
        <f t="shared" si="4"/>
        <v>11</v>
      </c>
      <c r="L8" s="21">
        <f t="shared" si="5"/>
        <v>48</v>
      </c>
      <c r="M8" s="46">
        <v>43788</v>
      </c>
      <c r="N8" s="46">
        <v>43794</v>
      </c>
      <c r="O8" s="46">
        <v>43795</v>
      </c>
      <c r="P8" s="46">
        <v>43796</v>
      </c>
      <c r="Q8" s="269" t="s">
        <v>34</v>
      </c>
      <c r="R8" s="21"/>
      <c r="S8" s="21">
        <v>2</v>
      </c>
      <c r="T8" s="21">
        <v>0</v>
      </c>
      <c r="U8" s="21" t="s">
        <v>11</v>
      </c>
      <c r="V8" s="21" t="s">
        <v>12</v>
      </c>
      <c r="W8" s="21" t="s">
        <v>39</v>
      </c>
      <c r="X8" s="21" t="s">
        <v>40</v>
      </c>
      <c r="Y8" s="91" t="s">
        <v>38</v>
      </c>
    </row>
    <row r="9" spans="1:25" ht="34.15" customHeight="1">
      <c r="B9" s="21">
        <f t="shared" si="6"/>
        <v>3</v>
      </c>
      <c r="C9" s="21" t="s">
        <v>51</v>
      </c>
      <c r="D9" s="21" t="s">
        <v>82</v>
      </c>
      <c r="E9" s="54" t="s">
        <v>16</v>
      </c>
      <c r="F9" s="21" t="s">
        <v>47</v>
      </c>
      <c r="G9" s="269">
        <f t="shared" si="0"/>
        <v>2019</v>
      </c>
      <c r="H9" s="269">
        <f t="shared" si="1"/>
        <v>11</v>
      </c>
      <c r="I9" s="269">
        <f t="shared" si="2"/>
        <v>48</v>
      </c>
      <c r="J9" s="83">
        <f t="shared" si="3"/>
        <v>2019</v>
      </c>
      <c r="K9" s="269">
        <f t="shared" si="4"/>
        <v>11</v>
      </c>
      <c r="L9" s="21">
        <f t="shared" si="5"/>
        <v>48</v>
      </c>
      <c r="M9" s="46">
        <v>43788</v>
      </c>
      <c r="N9" s="46">
        <v>43794</v>
      </c>
      <c r="O9" s="46">
        <v>43795</v>
      </c>
      <c r="P9" s="46">
        <v>43795</v>
      </c>
      <c r="Q9" s="166" t="s">
        <v>75</v>
      </c>
      <c r="R9" s="21" t="s">
        <v>72</v>
      </c>
      <c r="S9" s="21">
        <v>2</v>
      </c>
      <c r="T9" s="21">
        <v>0</v>
      </c>
      <c r="U9" s="21" t="s">
        <v>11</v>
      </c>
      <c r="V9" s="21" t="s">
        <v>12</v>
      </c>
      <c r="W9" s="21" t="s">
        <v>39</v>
      </c>
      <c r="X9" s="21" t="s">
        <v>40</v>
      </c>
      <c r="Y9" s="91" t="s">
        <v>66</v>
      </c>
    </row>
    <row r="10" spans="1:25" ht="40.5">
      <c r="B10" s="21">
        <f t="shared" si="6"/>
        <v>4</v>
      </c>
      <c r="C10" s="21" t="s">
        <v>52</v>
      </c>
      <c r="D10" s="21" t="s">
        <v>80</v>
      </c>
      <c r="E10" s="54" t="s">
        <v>17</v>
      </c>
      <c r="F10" s="21" t="s">
        <v>47</v>
      </c>
      <c r="G10" s="269">
        <f t="shared" si="0"/>
        <v>2019</v>
      </c>
      <c r="H10" s="269">
        <f t="shared" si="1"/>
        <v>11</v>
      </c>
      <c r="I10" s="269">
        <f t="shared" si="2"/>
        <v>48</v>
      </c>
      <c r="J10" s="83">
        <f t="shared" si="3"/>
        <v>2020</v>
      </c>
      <c r="K10" s="269">
        <f t="shared" si="4"/>
        <v>1</v>
      </c>
      <c r="L10" s="21">
        <f t="shared" si="5"/>
        <v>2</v>
      </c>
      <c r="M10" s="46">
        <v>43787</v>
      </c>
      <c r="N10" s="46">
        <v>43794</v>
      </c>
      <c r="O10" s="46">
        <v>43795</v>
      </c>
      <c r="P10" s="46">
        <v>43837</v>
      </c>
      <c r="Q10" s="269" t="s">
        <v>34</v>
      </c>
      <c r="R10" s="28"/>
      <c r="S10" s="21">
        <v>2</v>
      </c>
      <c r="T10" s="21">
        <v>0</v>
      </c>
      <c r="U10" s="21" t="s">
        <v>10</v>
      </c>
      <c r="V10" s="21" t="s">
        <v>9</v>
      </c>
      <c r="W10" s="21" t="s">
        <v>39</v>
      </c>
      <c r="X10" s="21" t="s">
        <v>41</v>
      </c>
      <c r="Y10" s="91" t="s">
        <v>123</v>
      </c>
    </row>
    <row r="11" spans="1:25">
      <c r="B11" s="21">
        <f t="shared" si="6"/>
        <v>5</v>
      </c>
      <c r="C11" s="21" t="s">
        <v>53</v>
      </c>
      <c r="D11" s="21" t="s">
        <v>81</v>
      </c>
      <c r="E11" s="54" t="s">
        <v>18</v>
      </c>
      <c r="F11" s="21" t="s">
        <v>47</v>
      </c>
      <c r="G11" s="269">
        <f t="shared" si="0"/>
        <v>2019</v>
      </c>
      <c r="H11" s="269">
        <f t="shared" si="1"/>
        <v>11</v>
      </c>
      <c r="I11" s="269">
        <f t="shared" si="2"/>
        <v>48</v>
      </c>
      <c r="J11" s="83">
        <f t="shared" si="3"/>
        <v>2019</v>
      </c>
      <c r="K11" s="269">
        <f t="shared" si="4"/>
        <v>11</v>
      </c>
      <c r="L11" s="21">
        <f t="shared" si="5"/>
        <v>48</v>
      </c>
      <c r="M11" s="46">
        <v>43787</v>
      </c>
      <c r="N11" s="46">
        <v>43794</v>
      </c>
      <c r="O11" s="46">
        <v>43794</v>
      </c>
      <c r="P11" s="46">
        <v>43796</v>
      </c>
      <c r="Q11" s="269" t="s">
        <v>87</v>
      </c>
      <c r="R11" s="21"/>
      <c r="S11" s="21">
        <v>1</v>
      </c>
      <c r="T11" s="21">
        <v>24</v>
      </c>
      <c r="U11" s="21" t="s">
        <v>10</v>
      </c>
      <c r="V11" s="21" t="s">
        <v>9</v>
      </c>
      <c r="W11" s="21" t="s">
        <v>39</v>
      </c>
      <c r="X11" s="21" t="s">
        <v>42</v>
      </c>
      <c r="Y11" s="91"/>
    </row>
    <row r="12" spans="1:25">
      <c r="B12" s="21">
        <f t="shared" si="6"/>
        <v>6</v>
      </c>
      <c r="C12" s="21" t="s">
        <v>54</v>
      </c>
      <c r="D12" s="21" t="s">
        <v>82</v>
      </c>
      <c r="E12" s="54" t="s">
        <v>19</v>
      </c>
      <c r="F12" s="21" t="s">
        <v>47</v>
      </c>
      <c r="G12" s="269">
        <f t="shared" si="0"/>
        <v>2019</v>
      </c>
      <c r="H12" s="269">
        <f t="shared" si="1"/>
        <v>11</v>
      </c>
      <c r="I12" s="269">
        <f t="shared" si="2"/>
        <v>48</v>
      </c>
      <c r="J12" s="83">
        <f t="shared" si="3"/>
        <v>2019</v>
      </c>
      <c r="K12" s="269">
        <f t="shared" si="4"/>
        <v>11</v>
      </c>
      <c r="L12" s="21">
        <f t="shared" si="5"/>
        <v>48</v>
      </c>
      <c r="M12" s="46">
        <v>43790</v>
      </c>
      <c r="N12" s="46">
        <v>43794</v>
      </c>
      <c r="O12" s="46">
        <v>43791</v>
      </c>
      <c r="P12" s="46">
        <v>43796</v>
      </c>
      <c r="Q12" s="269" t="s">
        <v>88</v>
      </c>
      <c r="R12" s="21"/>
      <c r="S12" s="21">
        <v>1</v>
      </c>
      <c r="T12" s="21">
        <v>24</v>
      </c>
      <c r="U12" s="21" t="s">
        <v>10</v>
      </c>
      <c r="V12" s="21" t="s">
        <v>9</v>
      </c>
      <c r="W12" s="21" t="s">
        <v>39</v>
      </c>
      <c r="X12" s="21" t="s">
        <v>42</v>
      </c>
      <c r="Y12" s="91"/>
    </row>
    <row r="13" spans="1:25" ht="27">
      <c r="B13" s="21">
        <f t="shared" si="6"/>
        <v>7</v>
      </c>
      <c r="C13" s="21" t="s">
        <v>55</v>
      </c>
      <c r="D13" s="21" t="s">
        <v>80</v>
      </c>
      <c r="E13" s="54" t="s">
        <v>20</v>
      </c>
      <c r="F13" s="21" t="s">
        <v>47</v>
      </c>
      <c r="G13" s="269">
        <f t="shared" si="0"/>
        <v>2019</v>
      </c>
      <c r="H13" s="269">
        <f t="shared" si="1"/>
        <v>11</v>
      </c>
      <c r="I13" s="269">
        <f t="shared" si="2"/>
        <v>48</v>
      </c>
      <c r="J13" s="83">
        <f t="shared" si="3"/>
        <v>2019</v>
      </c>
      <c r="K13" s="269">
        <f t="shared" si="4"/>
        <v>11</v>
      </c>
      <c r="L13" s="21">
        <f t="shared" si="5"/>
        <v>48</v>
      </c>
      <c r="M13" s="46">
        <v>43787</v>
      </c>
      <c r="N13" s="46">
        <v>43794</v>
      </c>
      <c r="O13" s="46">
        <v>43795</v>
      </c>
      <c r="P13" s="46">
        <v>43795</v>
      </c>
      <c r="Q13" s="166" t="s">
        <v>74</v>
      </c>
      <c r="R13" s="21" t="s">
        <v>73</v>
      </c>
      <c r="S13" s="21">
        <v>2</v>
      </c>
      <c r="T13" s="21">
        <v>0</v>
      </c>
      <c r="U13" s="21" t="s">
        <v>10</v>
      </c>
      <c r="V13" s="21" t="s">
        <v>9</v>
      </c>
      <c r="W13" s="21" t="s">
        <v>39</v>
      </c>
      <c r="X13" s="21" t="s">
        <v>40</v>
      </c>
      <c r="Y13" s="91" t="s">
        <v>67</v>
      </c>
    </row>
    <row r="14" spans="1:25">
      <c r="B14" s="21">
        <f t="shared" si="6"/>
        <v>8</v>
      </c>
      <c r="C14" s="21" t="s">
        <v>56</v>
      </c>
      <c r="D14" s="21" t="s">
        <v>81</v>
      </c>
      <c r="E14" s="54" t="s">
        <v>21</v>
      </c>
      <c r="F14" s="21" t="s">
        <v>47</v>
      </c>
      <c r="G14" s="269">
        <f t="shared" si="0"/>
        <v>2019</v>
      </c>
      <c r="H14" s="269">
        <f t="shared" si="1"/>
        <v>11</v>
      </c>
      <c r="I14" s="269">
        <f t="shared" si="2"/>
        <v>48</v>
      </c>
      <c r="J14" s="83">
        <f t="shared" si="3"/>
        <v>2019</v>
      </c>
      <c r="K14" s="269">
        <f t="shared" si="4"/>
        <v>11</v>
      </c>
      <c r="L14" s="21">
        <f t="shared" si="5"/>
        <v>47</v>
      </c>
      <c r="M14" s="46">
        <v>43791</v>
      </c>
      <c r="N14" s="46">
        <v>43794</v>
      </c>
      <c r="O14" s="46">
        <v>43790</v>
      </c>
      <c r="P14" s="46">
        <v>43791</v>
      </c>
      <c r="Q14" s="269" t="s">
        <v>34</v>
      </c>
      <c r="R14" s="21"/>
      <c r="S14" s="21">
        <v>2</v>
      </c>
      <c r="T14" s="21">
        <v>4</v>
      </c>
      <c r="U14" s="21" t="s">
        <v>22</v>
      </c>
      <c r="V14" s="21" t="s">
        <v>23</v>
      </c>
      <c r="W14" s="21" t="s">
        <v>39</v>
      </c>
      <c r="X14" s="21" t="s">
        <v>42</v>
      </c>
      <c r="Y14" s="91"/>
    </row>
    <row r="15" spans="1:25">
      <c r="B15" s="21">
        <f t="shared" si="6"/>
        <v>9</v>
      </c>
      <c r="C15" s="21" t="s">
        <v>57</v>
      </c>
      <c r="D15" s="21" t="s">
        <v>82</v>
      </c>
      <c r="E15" s="54" t="s">
        <v>24</v>
      </c>
      <c r="F15" s="21" t="s">
        <v>47</v>
      </c>
      <c r="G15" s="269">
        <f t="shared" si="0"/>
        <v>2019</v>
      </c>
      <c r="H15" s="269">
        <f t="shared" si="1"/>
        <v>11</v>
      </c>
      <c r="I15" s="269">
        <f t="shared" si="2"/>
        <v>48</v>
      </c>
      <c r="J15" s="83">
        <f t="shared" si="3"/>
        <v>2019</v>
      </c>
      <c r="K15" s="269">
        <f t="shared" si="4"/>
        <v>12</v>
      </c>
      <c r="L15" s="21">
        <f t="shared" si="5"/>
        <v>49</v>
      </c>
      <c r="M15" s="46">
        <v>43791</v>
      </c>
      <c r="N15" s="46">
        <v>43794</v>
      </c>
      <c r="O15" s="46">
        <v>43795</v>
      </c>
      <c r="P15" s="46">
        <v>43804</v>
      </c>
      <c r="Q15" s="269" t="s">
        <v>34</v>
      </c>
      <c r="R15" s="21"/>
      <c r="S15" s="21">
        <v>2</v>
      </c>
      <c r="T15" s="21">
        <v>4</v>
      </c>
      <c r="U15" s="21" t="s">
        <v>22</v>
      </c>
      <c r="V15" s="21" t="s">
        <v>23</v>
      </c>
      <c r="W15" s="21" t="s">
        <v>39</v>
      </c>
      <c r="X15" s="21" t="s">
        <v>42</v>
      </c>
      <c r="Y15" s="91"/>
    </row>
    <row r="16" spans="1:25">
      <c r="B16" s="21">
        <f t="shared" si="6"/>
        <v>10</v>
      </c>
      <c r="C16" s="21" t="s">
        <v>58</v>
      </c>
      <c r="D16" s="21" t="s">
        <v>80</v>
      </c>
      <c r="E16" s="54" t="s">
        <v>25</v>
      </c>
      <c r="F16" s="21" t="s">
        <v>47</v>
      </c>
      <c r="G16" s="269">
        <f t="shared" si="0"/>
        <v>2019</v>
      </c>
      <c r="H16" s="269">
        <f t="shared" si="1"/>
        <v>11</v>
      </c>
      <c r="I16" s="269">
        <f t="shared" si="2"/>
        <v>48</v>
      </c>
      <c r="J16" s="83">
        <f t="shared" si="3"/>
        <v>2019</v>
      </c>
      <c r="K16" s="269">
        <f t="shared" si="4"/>
        <v>11</v>
      </c>
      <c r="L16" s="21">
        <f t="shared" si="5"/>
        <v>48</v>
      </c>
      <c r="M16" s="46">
        <v>43791</v>
      </c>
      <c r="N16" s="46">
        <v>43794</v>
      </c>
      <c r="O16" s="46">
        <v>43795</v>
      </c>
      <c r="P16" s="46">
        <v>43798</v>
      </c>
      <c r="Q16" s="269" t="s">
        <v>90</v>
      </c>
      <c r="R16" s="21"/>
      <c r="S16" s="21">
        <v>2</v>
      </c>
      <c r="T16" s="21">
        <v>4</v>
      </c>
      <c r="U16" s="21" t="s">
        <v>22</v>
      </c>
      <c r="V16" s="21" t="s">
        <v>23</v>
      </c>
      <c r="W16" s="21" t="s">
        <v>39</v>
      </c>
      <c r="X16" s="21" t="s">
        <v>42</v>
      </c>
      <c r="Y16" s="91"/>
    </row>
    <row r="17" spans="2:25">
      <c r="B17" s="21">
        <f t="shared" si="6"/>
        <v>11</v>
      </c>
      <c r="C17" s="21" t="s">
        <v>59</v>
      </c>
      <c r="D17" s="21" t="s">
        <v>81</v>
      </c>
      <c r="E17" s="54" t="s">
        <v>26</v>
      </c>
      <c r="F17" s="21" t="s">
        <v>47</v>
      </c>
      <c r="G17" s="269">
        <f t="shared" si="0"/>
        <v>2019</v>
      </c>
      <c r="H17" s="269">
        <f t="shared" si="1"/>
        <v>11</v>
      </c>
      <c r="I17" s="269">
        <f t="shared" si="2"/>
        <v>48</v>
      </c>
      <c r="J17" s="83">
        <f t="shared" si="3"/>
        <v>2019</v>
      </c>
      <c r="K17" s="269">
        <f t="shared" si="4"/>
        <v>11</v>
      </c>
      <c r="L17" s="21">
        <f t="shared" si="5"/>
        <v>48</v>
      </c>
      <c r="M17" s="46">
        <v>43791</v>
      </c>
      <c r="N17" s="46">
        <v>43794</v>
      </c>
      <c r="O17" s="46">
        <v>43794</v>
      </c>
      <c r="P17" s="46">
        <v>43794</v>
      </c>
      <c r="Q17" s="269" t="s">
        <v>85</v>
      </c>
      <c r="R17" s="21" t="s">
        <v>36</v>
      </c>
      <c r="S17" s="21">
        <v>3</v>
      </c>
      <c r="T17" s="38">
        <v>0</v>
      </c>
      <c r="U17" s="21" t="s">
        <v>22</v>
      </c>
      <c r="V17" s="21" t="s">
        <v>23</v>
      </c>
      <c r="W17" s="21" t="s">
        <v>39</v>
      </c>
      <c r="X17" s="21" t="s">
        <v>43</v>
      </c>
      <c r="Y17" s="91" t="s">
        <v>35</v>
      </c>
    </row>
    <row r="18" spans="2:25">
      <c r="B18" s="21">
        <f t="shared" si="6"/>
        <v>12</v>
      </c>
      <c r="C18" s="21" t="s">
        <v>60</v>
      </c>
      <c r="D18" s="21" t="s">
        <v>82</v>
      </c>
      <c r="E18" s="54" t="s">
        <v>27</v>
      </c>
      <c r="F18" s="21" t="s">
        <v>47</v>
      </c>
      <c r="G18" s="269">
        <f t="shared" si="0"/>
        <v>2019</v>
      </c>
      <c r="H18" s="269">
        <f t="shared" si="1"/>
        <v>11</v>
      </c>
      <c r="I18" s="269">
        <f t="shared" si="2"/>
        <v>48</v>
      </c>
      <c r="J18" s="83">
        <f t="shared" si="3"/>
        <v>2019</v>
      </c>
      <c r="K18" s="269">
        <f t="shared" si="4"/>
        <v>11</v>
      </c>
      <c r="L18" s="21">
        <f t="shared" si="5"/>
        <v>48</v>
      </c>
      <c r="M18" s="46">
        <v>43791</v>
      </c>
      <c r="N18" s="46">
        <v>43794</v>
      </c>
      <c r="O18" s="46">
        <v>43794</v>
      </c>
      <c r="P18" s="46">
        <v>43794</v>
      </c>
      <c r="Q18" s="269" t="s">
        <v>85</v>
      </c>
      <c r="R18" s="21" t="s">
        <v>36</v>
      </c>
      <c r="S18" s="21">
        <v>3</v>
      </c>
      <c r="T18" s="38">
        <v>0</v>
      </c>
      <c r="U18" s="21" t="s">
        <v>22</v>
      </c>
      <c r="V18" s="21" t="s">
        <v>23</v>
      </c>
      <c r="W18" s="21" t="s">
        <v>39</v>
      </c>
      <c r="X18" s="21" t="s">
        <v>43</v>
      </c>
      <c r="Y18" s="91" t="s">
        <v>35</v>
      </c>
    </row>
    <row r="19" spans="2:25">
      <c r="B19" s="21">
        <f t="shared" si="6"/>
        <v>13</v>
      </c>
      <c r="C19" s="21" t="s">
        <v>61</v>
      </c>
      <c r="D19" s="21" t="s">
        <v>80</v>
      </c>
      <c r="E19" s="54" t="s">
        <v>28</v>
      </c>
      <c r="F19" s="21" t="s">
        <v>47</v>
      </c>
      <c r="G19" s="269">
        <f t="shared" si="0"/>
        <v>2019</v>
      </c>
      <c r="H19" s="269">
        <f t="shared" si="1"/>
        <v>11</v>
      </c>
      <c r="I19" s="269">
        <f t="shared" si="2"/>
        <v>48</v>
      </c>
      <c r="J19" s="83">
        <f t="shared" si="3"/>
        <v>2019</v>
      </c>
      <c r="K19" s="269">
        <f t="shared" si="4"/>
        <v>11</v>
      </c>
      <c r="L19" s="21">
        <f t="shared" si="5"/>
        <v>48</v>
      </c>
      <c r="M19" s="46">
        <v>43791</v>
      </c>
      <c r="N19" s="46">
        <v>43794</v>
      </c>
      <c r="O19" s="46">
        <v>43794</v>
      </c>
      <c r="P19" s="46">
        <v>43794</v>
      </c>
      <c r="Q19" s="269" t="s">
        <v>34</v>
      </c>
      <c r="R19" s="21" t="s">
        <v>36</v>
      </c>
      <c r="S19" s="21">
        <v>3</v>
      </c>
      <c r="T19" s="38">
        <v>0</v>
      </c>
      <c r="U19" s="21" t="s">
        <v>22</v>
      </c>
      <c r="V19" s="21" t="s">
        <v>23</v>
      </c>
      <c r="W19" s="21" t="s">
        <v>39</v>
      </c>
      <c r="X19" s="21" t="s">
        <v>43</v>
      </c>
      <c r="Y19" s="91" t="s">
        <v>35</v>
      </c>
    </row>
    <row r="20" spans="2:25">
      <c r="B20" s="21">
        <f t="shared" si="6"/>
        <v>14</v>
      </c>
      <c r="C20" s="21" t="s">
        <v>62</v>
      </c>
      <c r="D20" s="21" t="s">
        <v>81</v>
      </c>
      <c r="E20" s="54" t="s">
        <v>29</v>
      </c>
      <c r="F20" s="21" t="s">
        <v>47</v>
      </c>
      <c r="G20" s="269">
        <f t="shared" si="0"/>
        <v>2019</v>
      </c>
      <c r="H20" s="269">
        <f t="shared" si="1"/>
        <v>11</v>
      </c>
      <c r="I20" s="269">
        <f t="shared" si="2"/>
        <v>48</v>
      </c>
      <c r="J20" s="83">
        <f t="shared" si="3"/>
        <v>2019</v>
      </c>
      <c r="K20" s="269">
        <f t="shared" si="4"/>
        <v>11</v>
      </c>
      <c r="L20" s="21">
        <f t="shared" si="5"/>
        <v>48</v>
      </c>
      <c r="M20" s="46">
        <v>43791</v>
      </c>
      <c r="N20" s="46">
        <v>43794</v>
      </c>
      <c r="O20" s="46">
        <v>43794</v>
      </c>
      <c r="P20" s="46">
        <v>43794</v>
      </c>
      <c r="Q20" s="269" t="s">
        <v>86</v>
      </c>
      <c r="R20" s="21" t="s">
        <v>36</v>
      </c>
      <c r="S20" s="21">
        <v>3</v>
      </c>
      <c r="T20" s="21">
        <v>0</v>
      </c>
      <c r="U20" s="21" t="s">
        <v>22</v>
      </c>
      <c r="V20" s="21" t="s">
        <v>23</v>
      </c>
      <c r="W20" s="21" t="s">
        <v>39</v>
      </c>
      <c r="X20" s="21" t="s">
        <v>43</v>
      </c>
      <c r="Y20" s="91" t="s">
        <v>35</v>
      </c>
    </row>
    <row r="21" spans="2:25">
      <c r="B21" s="21">
        <f t="shared" si="6"/>
        <v>15</v>
      </c>
      <c r="C21" s="21" t="s">
        <v>63</v>
      </c>
      <c r="D21" s="21" t="s">
        <v>82</v>
      </c>
      <c r="E21" s="54" t="s">
        <v>30</v>
      </c>
      <c r="F21" s="21" t="s">
        <v>47</v>
      </c>
      <c r="G21" s="269">
        <f t="shared" si="0"/>
        <v>2019</v>
      </c>
      <c r="H21" s="269">
        <f t="shared" si="1"/>
        <v>11</v>
      </c>
      <c r="I21" s="269">
        <f t="shared" si="2"/>
        <v>48</v>
      </c>
      <c r="J21" s="83">
        <f t="shared" si="3"/>
        <v>2019</v>
      </c>
      <c r="K21" s="269">
        <f t="shared" si="4"/>
        <v>11</v>
      </c>
      <c r="L21" s="21">
        <f t="shared" si="5"/>
        <v>48</v>
      </c>
      <c r="M21" s="46">
        <v>43791</v>
      </c>
      <c r="N21" s="46">
        <v>43794</v>
      </c>
      <c r="O21" s="46">
        <v>43795</v>
      </c>
      <c r="P21" s="46">
        <v>43796</v>
      </c>
      <c r="Q21" s="269" t="s">
        <v>89</v>
      </c>
      <c r="R21" s="21"/>
      <c r="S21" s="21">
        <v>2</v>
      </c>
      <c r="T21" s="21">
        <v>5</v>
      </c>
      <c r="U21" s="21" t="s">
        <v>22</v>
      </c>
      <c r="V21" s="21" t="s">
        <v>23</v>
      </c>
      <c r="W21" s="21" t="s">
        <v>39</v>
      </c>
      <c r="X21" s="21" t="s">
        <v>42</v>
      </c>
      <c r="Y21" s="91"/>
    </row>
    <row r="22" spans="2:25">
      <c r="B22" s="21">
        <f t="shared" si="6"/>
        <v>16</v>
      </c>
      <c r="C22" s="21" t="s">
        <v>64</v>
      </c>
      <c r="D22" s="21" t="s">
        <v>80</v>
      </c>
      <c r="E22" s="54" t="s">
        <v>31</v>
      </c>
      <c r="F22" s="21" t="s">
        <v>47</v>
      </c>
      <c r="G22" s="269">
        <f t="shared" si="0"/>
        <v>2019</v>
      </c>
      <c r="H22" s="269">
        <f t="shared" si="1"/>
        <v>11</v>
      </c>
      <c r="I22" s="269">
        <f t="shared" si="2"/>
        <v>48</v>
      </c>
      <c r="J22" s="83">
        <f t="shared" si="3"/>
        <v>2019</v>
      </c>
      <c r="K22" s="269">
        <f t="shared" si="4"/>
        <v>11</v>
      </c>
      <c r="L22" s="21">
        <f t="shared" si="5"/>
        <v>48</v>
      </c>
      <c r="M22" s="46">
        <v>43789</v>
      </c>
      <c r="N22" s="46">
        <v>43794</v>
      </c>
      <c r="O22" s="46">
        <v>43795</v>
      </c>
      <c r="P22" s="46">
        <v>43796</v>
      </c>
      <c r="Q22" s="269" t="s">
        <v>34</v>
      </c>
      <c r="R22" s="21"/>
      <c r="S22" s="21">
        <v>2</v>
      </c>
      <c r="T22" s="21">
        <v>8</v>
      </c>
      <c r="U22" s="21" t="s">
        <v>22</v>
      </c>
      <c r="V22" s="21" t="s">
        <v>32</v>
      </c>
      <c r="W22" s="21" t="s">
        <v>39</v>
      </c>
      <c r="X22" s="21" t="s">
        <v>39</v>
      </c>
      <c r="Y22" s="91"/>
    </row>
    <row r="23" spans="2:25">
      <c r="B23" s="21">
        <f t="shared" si="6"/>
        <v>17</v>
      </c>
      <c r="C23" s="21" t="s">
        <v>65</v>
      </c>
      <c r="D23" s="21" t="s">
        <v>81</v>
      </c>
      <c r="E23" s="54" t="s">
        <v>33</v>
      </c>
      <c r="F23" s="21" t="s">
        <v>47</v>
      </c>
      <c r="G23" s="269">
        <f t="shared" si="0"/>
        <v>2019</v>
      </c>
      <c r="H23" s="269">
        <f t="shared" si="1"/>
        <v>11</v>
      </c>
      <c r="I23" s="269">
        <f t="shared" si="2"/>
        <v>48</v>
      </c>
      <c r="J23" s="83">
        <f t="shared" si="3"/>
        <v>2019</v>
      </c>
      <c r="K23" s="269">
        <f t="shared" si="4"/>
        <v>12</v>
      </c>
      <c r="L23" s="21">
        <f t="shared" si="5"/>
        <v>49</v>
      </c>
      <c r="M23" s="46">
        <v>43789</v>
      </c>
      <c r="N23" s="46">
        <v>43794</v>
      </c>
      <c r="O23" s="46">
        <v>43795</v>
      </c>
      <c r="P23" s="46">
        <v>43802</v>
      </c>
      <c r="Q23" s="269" t="s">
        <v>101</v>
      </c>
      <c r="R23" s="21"/>
      <c r="S23" s="21">
        <v>1</v>
      </c>
      <c r="T23" s="21">
        <v>2</v>
      </c>
      <c r="U23" s="21" t="s">
        <v>22</v>
      </c>
      <c r="V23" s="21" t="s">
        <v>32</v>
      </c>
      <c r="W23" s="21" t="s">
        <v>39</v>
      </c>
      <c r="X23" s="21" t="s">
        <v>42</v>
      </c>
      <c r="Y23" s="91"/>
    </row>
    <row r="24" spans="2:25">
      <c r="B24" s="21">
        <f t="shared" si="6"/>
        <v>18</v>
      </c>
      <c r="C24" s="21" t="s">
        <v>77</v>
      </c>
      <c r="D24" s="21" t="s">
        <v>83</v>
      </c>
      <c r="E24" s="54" t="s">
        <v>68</v>
      </c>
      <c r="F24" s="21" t="s">
        <v>47</v>
      </c>
      <c r="G24" s="269">
        <f t="shared" si="0"/>
        <v>2019</v>
      </c>
      <c r="H24" s="269">
        <f t="shared" si="1"/>
        <v>11</v>
      </c>
      <c r="I24" s="269">
        <f t="shared" si="2"/>
        <v>48</v>
      </c>
      <c r="J24" s="83">
        <f t="shared" si="3"/>
        <v>2019</v>
      </c>
      <c r="K24" s="269">
        <f t="shared" si="4"/>
        <v>11</v>
      </c>
      <c r="L24" s="21">
        <f t="shared" si="5"/>
        <v>48</v>
      </c>
      <c r="M24" s="46">
        <v>43795</v>
      </c>
      <c r="N24" s="46">
        <v>43795</v>
      </c>
      <c r="O24" s="46">
        <v>43795</v>
      </c>
      <c r="P24" s="46">
        <v>43795</v>
      </c>
      <c r="Q24" s="269" t="s">
        <v>74</v>
      </c>
      <c r="R24" s="21"/>
      <c r="S24" s="21"/>
      <c r="T24" s="21"/>
      <c r="U24" s="21" t="s">
        <v>196</v>
      </c>
      <c r="V24" s="21" t="s">
        <v>71</v>
      </c>
      <c r="W24" s="21" t="s">
        <v>39</v>
      </c>
      <c r="X24" s="21" t="s">
        <v>39</v>
      </c>
      <c r="Y24" s="91"/>
    </row>
    <row r="25" spans="2:25">
      <c r="B25" s="21">
        <f t="shared" si="6"/>
        <v>19</v>
      </c>
      <c r="C25" s="21" t="s">
        <v>78</v>
      </c>
      <c r="D25" s="21" t="s">
        <v>84</v>
      </c>
      <c r="E25" s="54" t="s">
        <v>69</v>
      </c>
      <c r="F25" s="21" t="s">
        <v>70</v>
      </c>
      <c r="G25" s="269">
        <f t="shared" si="0"/>
        <v>2019</v>
      </c>
      <c r="H25" s="269">
        <f t="shared" si="1"/>
        <v>11</v>
      </c>
      <c r="I25" s="269">
        <f t="shared" si="2"/>
        <v>48</v>
      </c>
      <c r="J25" s="83">
        <f t="shared" si="3"/>
        <v>2019</v>
      </c>
      <c r="K25" s="269">
        <f t="shared" si="4"/>
        <v>11</v>
      </c>
      <c r="L25" s="21">
        <f t="shared" si="5"/>
        <v>48</v>
      </c>
      <c r="M25" s="46">
        <v>43795</v>
      </c>
      <c r="N25" s="46">
        <v>43795</v>
      </c>
      <c r="O25" s="46">
        <v>43795</v>
      </c>
      <c r="P25" s="46">
        <v>43795</v>
      </c>
      <c r="Q25" s="269" t="s">
        <v>34</v>
      </c>
      <c r="R25" s="21" t="s">
        <v>117</v>
      </c>
      <c r="S25" s="21"/>
      <c r="T25" s="21"/>
      <c r="U25" s="21" t="s">
        <v>172</v>
      </c>
      <c r="V25" s="21" t="s">
        <v>39</v>
      </c>
      <c r="W25" s="21" t="s">
        <v>39</v>
      </c>
      <c r="X25" s="21" t="s">
        <v>39</v>
      </c>
      <c r="Y25" s="91"/>
    </row>
    <row r="26" spans="2:25">
      <c r="B26" s="21">
        <f t="shared" si="6"/>
        <v>20</v>
      </c>
      <c r="C26" s="21" t="s">
        <v>91</v>
      </c>
      <c r="D26" s="21" t="s">
        <v>94</v>
      </c>
      <c r="E26" s="54" t="s">
        <v>95</v>
      </c>
      <c r="F26" s="21" t="s">
        <v>70</v>
      </c>
      <c r="G26" s="269">
        <f t="shared" si="0"/>
        <v>2019</v>
      </c>
      <c r="H26" s="269">
        <f t="shared" si="1"/>
        <v>11</v>
      </c>
      <c r="I26" s="269">
        <f t="shared" si="2"/>
        <v>48</v>
      </c>
      <c r="J26" s="83">
        <f t="shared" si="3"/>
        <v>2019</v>
      </c>
      <c r="K26" s="269">
        <f t="shared" si="4"/>
        <v>12</v>
      </c>
      <c r="L26" s="21">
        <f t="shared" si="5"/>
        <v>49</v>
      </c>
      <c r="M26" s="46">
        <v>43797</v>
      </c>
      <c r="N26" s="46">
        <v>43798</v>
      </c>
      <c r="O26" s="46">
        <v>43802</v>
      </c>
      <c r="P26" s="46">
        <v>43804</v>
      </c>
      <c r="Q26" s="269" t="s">
        <v>34</v>
      </c>
      <c r="R26" s="21"/>
      <c r="S26" s="21"/>
      <c r="T26" s="21"/>
      <c r="U26" s="21" t="s">
        <v>10</v>
      </c>
      <c r="V26" s="21" t="s">
        <v>9</v>
      </c>
      <c r="W26" s="21" t="s">
        <v>39</v>
      </c>
      <c r="X26" s="21" t="s">
        <v>42</v>
      </c>
      <c r="Y26" s="91"/>
    </row>
    <row r="27" spans="2:25">
      <c r="B27" s="21">
        <f t="shared" si="6"/>
        <v>21</v>
      </c>
      <c r="C27" s="21" t="s">
        <v>92</v>
      </c>
      <c r="D27" s="21" t="s">
        <v>94</v>
      </c>
      <c r="E27" s="54" t="s">
        <v>96</v>
      </c>
      <c r="F27" s="21" t="s">
        <v>97</v>
      </c>
      <c r="G27" s="269">
        <f t="shared" si="0"/>
        <v>2019</v>
      </c>
      <c r="H27" s="269">
        <f t="shared" si="1"/>
        <v>11</v>
      </c>
      <c r="I27" s="269">
        <f t="shared" si="2"/>
        <v>48</v>
      </c>
      <c r="J27" s="83">
        <f t="shared" si="3"/>
        <v>2019</v>
      </c>
      <c r="K27" s="269">
        <f t="shared" si="4"/>
        <v>12</v>
      </c>
      <c r="L27" s="21">
        <f t="shared" si="5"/>
        <v>49</v>
      </c>
      <c r="M27" s="46">
        <v>43797</v>
      </c>
      <c r="N27" s="46">
        <v>43798</v>
      </c>
      <c r="O27" s="46">
        <v>43802</v>
      </c>
      <c r="P27" s="46">
        <v>43803</v>
      </c>
      <c r="Q27" s="269" t="s">
        <v>34</v>
      </c>
      <c r="R27" s="21" t="s">
        <v>116</v>
      </c>
      <c r="S27" s="21"/>
      <c r="T27" s="21"/>
      <c r="U27" s="21" t="s">
        <v>99</v>
      </c>
      <c r="V27" s="21" t="s">
        <v>100</v>
      </c>
      <c r="W27" s="21" t="s">
        <v>39</v>
      </c>
      <c r="X27" s="21" t="s">
        <v>42</v>
      </c>
      <c r="Y27" s="91" t="s">
        <v>110</v>
      </c>
    </row>
    <row r="28" spans="2:25">
      <c r="B28" s="21">
        <f t="shared" si="6"/>
        <v>22</v>
      </c>
      <c r="C28" s="21" t="s">
        <v>93</v>
      </c>
      <c r="D28" s="21" t="s">
        <v>94</v>
      </c>
      <c r="E28" s="54" t="s">
        <v>98</v>
      </c>
      <c r="F28" s="21" t="s">
        <v>97</v>
      </c>
      <c r="G28" s="269">
        <f t="shared" si="0"/>
        <v>2019</v>
      </c>
      <c r="H28" s="269">
        <f t="shared" si="1"/>
        <v>11</v>
      </c>
      <c r="I28" s="269">
        <f t="shared" si="2"/>
        <v>48</v>
      </c>
      <c r="J28" s="83">
        <f t="shared" si="3"/>
        <v>2019</v>
      </c>
      <c r="K28" s="269">
        <f t="shared" si="4"/>
        <v>12</v>
      </c>
      <c r="L28" s="21">
        <f t="shared" si="5"/>
        <v>49</v>
      </c>
      <c r="M28" s="46">
        <v>43797</v>
      </c>
      <c r="N28" s="46">
        <v>43798</v>
      </c>
      <c r="O28" s="46">
        <v>43802</v>
      </c>
      <c r="P28" s="46">
        <v>43805</v>
      </c>
      <c r="Q28" s="269" t="s">
        <v>34</v>
      </c>
      <c r="R28" s="21"/>
      <c r="S28" s="21"/>
      <c r="T28" s="21"/>
      <c r="U28" s="21" t="s">
        <v>99</v>
      </c>
      <c r="V28" s="21" t="s">
        <v>100</v>
      </c>
      <c r="W28" s="21" t="s">
        <v>39</v>
      </c>
      <c r="X28" s="21" t="s">
        <v>42</v>
      </c>
      <c r="Y28" s="91"/>
    </row>
    <row r="29" spans="2:25">
      <c r="B29" s="21">
        <f t="shared" si="6"/>
        <v>23</v>
      </c>
      <c r="C29" s="21" t="s">
        <v>106</v>
      </c>
      <c r="D29" s="21" t="s">
        <v>80</v>
      </c>
      <c r="E29" s="54" t="s">
        <v>102</v>
      </c>
      <c r="F29" s="21" t="s">
        <v>47</v>
      </c>
      <c r="G29" s="269">
        <f t="shared" si="0"/>
        <v>2019</v>
      </c>
      <c r="H29" s="269">
        <f t="shared" si="1"/>
        <v>12</v>
      </c>
      <c r="I29" s="269">
        <f t="shared" si="2"/>
        <v>49</v>
      </c>
      <c r="J29" s="83">
        <f t="shared" si="3"/>
        <v>2019</v>
      </c>
      <c r="K29" s="269">
        <f t="shared" si="4"/>
        <v>12</v>
      </c>
      <c r="L29" s="21">
        <f t="shared" si="5"/>
        <v>50</v>
      </c>
      <c r="M29" s="46">
        <v>43802</v>
      </c>
      <c r="N29" s="46">
        <v>43804</v>
      </c>
      <c r="O29" s="46">
        <v>43805</v>
      </c>
      <c r="P29" s="46">
        <v>43812</v>
      </c>
      <c r="Q29" s="269" t="s">
        <v>34</v>
      </c>
      <c r="R29" s="21" t="s">
        <v>165</v>
      </c>
      <c r="S29" s="21"/>
      <c r="T29" s="21"/>
      <c r="U29" s="21" t="s">
        <v>10</v>
      </c>
      <c r="V29" s="21" t="s">
        <v>9</v>
      </c>
      <c r="W29" s="21" t="s">
        <v>39</v>
      </c>
      <c r="X29" s="21" t="s">
        <v>115</v>
      </c>
      <c r="Y29" s="91" t="s">
        <v>174</v>
      </c>
    </row>
    <row r="30" spans="2:25">
      <c r="B30" s="21">
        <f t="shared" si="6"/>
        <v>24</v>
      </c>
      <c r="C30" s="21" t="s">
        <v>107</v>
      </c>
      <c r="D30" s="21" t="s">
        <v>80</v>
      </c>
      <c r="E30" s="54" t="s">
        <v>103</v>
      </c>
      <c r="F30" s="21" t="s">
        <v>47</v>
      </c>
      <c r="G30" s="269">
        <f t="shared" si="0"/>
        <v>2019</v>
      </c>
      <c r="H30" s="269">
        <f t="shared" si="1"/>
        <v>12</v>
      </c>
      <c r="I30" s="269">
        <f t="shared" si="2"/>
        <v>49</v>
      </c>
      <c r="J30" s="83">
        <f t="shared" si="3"/>
        <v>2019</v>
      </c>
      <c r="K30" s="269">
        <f t="shared" si="4"/>
        <v>12</v>
      </c>
      <c r="L30" s="21">
        <f t="shared" si="5"/>
        <v>50</v>
      </c>
      <c r="M30" s="46">
        <v>43802</v>
      </c>
      <c r="N30" s="46">
        <v>43804</v>
      </c>
      <c r="O30" s="46">
        <v>43805</v>
      </c>
      <c r="P30" s="46">
        <v>43808</v>
      </c>
      <c r="Q30" s="269" t="s">
        <v>34</v>
      </c>
      <c r="R30" s="21" t="s">
        <v>165</v>
      </c>
      <c r="S30" s="21"/>
      <c r="T30" s="21"/>
      <c r="U30" s="21" t="s">
        <v>10</v>
      </c>
      <c r="V30" s="21" t="s">
        <v>9</v>
      </c>
      <c r="W30" s="21" t="s">
        <v>39</v>
      </c>
      <c r="X30" s="21" t="s">
        <v>42</v>
      </c>
      <c r="Y30" s="91" t="s">
        <v>175</v>
      </c>
    </row>
    <row r="31" spans="2:25">
      <c r="B31" s="21">
        <f t="shared" si="6"/>
        <v>25</v>
      </c>
      <c r="C31" s="21" t="s">
        <v>108</v>
      </c>
      <c r="D31" s="21" t="s">
        <v>80</v>
      </c>
      <c r="E31" s="54" t="s">
        <v>104</v>
      </c>
      <c r="F31" s="21" t="s">
        <v>47</v>
      </c>
      <c r="G31" s="269">
        <f t="shared" si="0"/>
        <v>2019</v>
      </c>
      <c r="H31" s="269">
        <f t="shared" si="1"/>
        <v>12</v>
      </c>
      <c r="I31" s="269">
        <f t="shared" si="2"/>
        <v>49</v>
      </c>
      <c r="J31" s="83">
        <f t="shared" si="3"/>
        <v>2019</v>
      </c>
      <c r="K31" s="269">
        <f t="shared" si="4"/>
        <v>12</v>
      </c>
      <c r="L31" s="21">
        <f t="shared" si="5"/>
        <v>51</v>
      </c>
      <c r="M31" s="46">
        <v>43802</v>
      </c>
      <c r="N31" s="46">
        <v>43804</v>
      </c>
      <c r="O31" s="46">
        <v>43805</v>
      </c>
      <c r="P31" s="46">
        <v>43819</v>
      </c>
      <c r="Q31" s="269" t="s">
        <v>34</v>
      </c>
      <c r="R31" s="21" t="s">
        <v>165</v>
      </c>
      <c r="S31" s="21"/>
      <c r="T31" s="21"/>
      <c r="U31" s="21" t="s">
        <v>10</v>
      </c>
      <c r="V31" s="21" t="s">
        <v>9</v>
      </c>
      <c r="W31" s="21" t="s">
        <v>39</v>
      </c>
      <c r="X31" s="21" t="s">
        <v>115</v>
      </c>
      <c r="Y31" s="91" t="s">
        <v>174</v>
      </c>
    </row>
    <row r="32" spans="2:25">
      <c r="B32" s="21">
        <f t="shared" si="6"/>
        <v>26</v>
      </c>
      <c r="C32" s="21" t="s">
        <v>109</v>
      </c>
      <c r="D32" s="21" t="s">
        <v>80</v>
      </c>
      <c r="E32" s="54" t="s">
        <v>105</v>
      </c>
      <c r="F32" s="21" t="s">
        <v>47</v>
      </c>
      <c r="G32" s="269">
        <f t="shared" si="0"/>
        <v>2019</v>
      </c>
      <c r="H32" s="269">
        <f t="shared" si="1"/>
        <v>12</v>
      </c>
      <c r="I32" s="269">
        <f t="shared" si="2"/>
        <v>49</v>
      </c>
      <c r="J32" s="83">
        <f t="shared" si="3"/>
        <v>2019</v>
      </c>
      <c r="K32" s="269">
        <f t="shared" si="4"/>
        <v>12</v>
      </c>
      <c r="L32" s="21">
        <f t="shared" si="5"/>
        <v>50</v>
      </c>
      <c r="M32" s="46">
        <v>43798</v>
      </c>
      <c r="N32" s="46">
        <v>43804</v>
      </c>
      <c r="O32" s="46">
        <v>43805</v>
      </c>
      <c r="P32" s="46">
        <v>43812</v>
      </c>
      <c r="Q32" s="269" t="s">
        <v>34</v>
      </c>
      <c r="R32" s="21"/>
      <c r="S32" s="21"/>
      <c r="T32" s="21"/>
      <c r="U32" s="21" t="s">
        <v>10</v>
      </c>
      <c r="V32" s="21" t="s">
        <v>9</v>
      </c>
      <c r="W32" s="21" t="s">
        <v>39</v>
      </c>
      <c r="X32" s="21" t="s">
        <v>115</v>
      </c>
      <c r="Y32" s="91"/>
    </row>
    <row r="33" spans="2:25">
      <c r="B33" s="21">
        <f t="shared" si="6"/>
        <v>27</v>
      </c>
      <c r="C33" s="21" t="s">
        <v>113</v>
      </c>
      <c r="D33" s="21" t="s">
        <v>80</v>
      </c>
      <c r="E33" s="54" t="s">
        <v>111</v>
      </c>
      <c r="F33" s="21" t="s">
        <v>47</v>
      </c>
      <c r="G33" s="269">
        <f t="shared" si="0"/>
        <v>2019</v>
      </c>
      <c r="H33" s="269">
        <f t="shared" si="1"/>
        <v>12</v>
      </c>
      <c r="I33" s="269">
        <f t="shared" si="2"/>
        <v>49</v>
      </c>
      <c r="J33" s="83">
        <f t="shared" si="3"/>
        <v>2019</v>
      </c>
      <c r="K33" s="269">
        <f t="shared" si="4"/>
        <v>12</v>
      </c>
      <c r="L33" s="21">
        <f t="shared" si="5"/>
        <v>51</v>
      </c>
      <c r="M33" s="46">
        <v>43802</v>
      </c>
      <c r="N33" s="46">
        <v>43804</v>
      </c>
      <c r="O33" s="46">
        <v>43805</v>
      </c>
      <c r="P33" s="46">
        <v>43819</v>
      </c>
      <c r="Q33" s="269" t="s">
        <v>34</v>
      </c>
      <c r="R33" s="21" t="s">
        <v>165</v>
      </c>
      <c r="S33" s="21"/>
      <c r="T33" s="21"/>
      <c r="U33" s="21" t="s">
        <v>22</v>
      </c>
      <c r="V33" s="21" t="s">
        <v>119</v>
      </c>
      <c r="W33" s="21" t="s">
        <v>39</v>
      </c>
      <c r="X33" s="21" t="s">
        <v>115</v>
      </c>
      <c r="Y33" s="91"/>
    </row>
    <row r="34" spans="2:25">
      <c r="B34" s="21">
        <f t="shared" si="6"/>
        <v>28</v>
      </c>
      <c r="C34" s="21" t="s">
        <v>114</v>
      </c>
      <c r="D34" s="21" t="s">
        <v>80</v>
      </c>
      <c r="E34" s="54" t="s">
        <v>112</v>
      </c>
      <c r="F34" s="21" t="s">
        <v>47</v>
      </c>
      <c r="G34" s="269">
        <f t="shared" si="0"/>
        <v>2019</v>
      </c>
      <c r="H34" s="269">
        <f t="shared" si="1"/>
        <v>12</v>
      </c>
      <c r="I34" s="269">
        <f t="shared" si="2"/>
        <v>49</v>
      </c>
      <c r="J34" s="83">
        <f t="shared" si="3"/>
        <v>2019</v>
      </c>
      <c r="K34" s="269">
        <f t="shared" si="4"/>
        <v>12</v>
      </c>
      <c r="L34" s="21">
        <f t="shared" si="5"/>
        <v>49</v>
      </c>
      <c r="M34" s="46">
        <v>43802</v>
      </c>
      <c r="N34" s="46">
        <v>43804</v>
      </c>
      <c r="O34" s="46">
        <v>43805</v>
      </c>
      <c r="P34" s="46">
        <v>43805</v>
      </c>
      <c r="Q34" s="269" t="s">
        <v>34</v>
      </c>
      <c r="R34" s="21" t="s">
        <v>118</v>
      </c>
      <c r="S34" s="21"/>
      <c r="T34" s="21"/>
      <c r="U34" s="21" t="s">
        <v>22</v>
      </c>
      <c r="V34" s="21" t="s">
        <v>119</v>
      </c>
      <c r="W34" s="21" t="s">
        <v>39</v>
      </c>
      <c r="X34" s="21" t="s">
        <v>42</v>
      </c>
      <c r="Y34" s="91"/>
    </row>
    <row r="35" spans="2:25">
      <c r="B35" s="21">
        <f t="shared" si="6"/>
        <v>29</v>
      </c>
      <c r="C35" s="21" t="s">
        <v>138</v>
      </c>
      <c r="D35" s="21" t="s">
        <v>80</v>
      </c>
      <c r="E35" s="54" t="s">
        <v>128</v>
      </c>
      <c r="F35" s="21" t="s">
        <v>168</v>
      </c>
      <c r="G35" s="269">
        <f t="shared" si="0"/>
        <v>2019</v>
      </c>
      <c r="H35" s="269">
        <f t="shared" si="1"/>
        <v>12</v>
      </c>
      <c r="I35" s="269">
        <f t="shared" si="2"/>
        <v>50</v>
      </c>
      <c r="J35" s="83">
        <f t="shared" si="3"/>
        <v>2019</v>
      </c>
      <c r="K35" s="269">
        <f t="shared" si="4"/>
        <v>12</v>
      </c>
      <c r="L35" s="21">
        <f t="shared" si="5"/>
        <v>51</v>
      </c>
      <c r="M35" s="46">
        <v>43811</v>
      </c>
      <c r="N35" s="46">
        <v>43812</v>
      </c>
      <c r="O35" s="46">
        <v>43815</v>
      </c>
      <c r="P35" s="46">
        <v>43819</v>
      </c>
      <c r="Q35" s="269" t="s">
        <v>34</v>
      </c>
      <c r="R35" s="21"/>
      <c r="S35" s="21"/>
      <c r="T35" s="21"/>
      <c r="U35" s="21" t="s">
        <v>11</v>
      </c>
      <c r="V35" s="21" t="s">
        <v>12</v>
      </c>
      <c r="W35" s="21" t="s">
        <v>39</v>
      </c>
      <c r="X35" s="21" t="s">
        <v>147</v>
      </c>
      <c r="Y35" s="91"/>
    </row>
    <row r="36" spans="2:25">
      <c r="B36" s="21">
        <f t="shared" si="6"/>
        <v>30</v>
      </c>
      <c r="C36" s="21" t="s">
        <v>139</v>
      </c>
      <c r="D36" s="21" t="s">
        <v>80</v>
      </c>
      <c r="E36" s="54" t="s">
        <v>129</v>
      </c>
      <c r="F36" s="21" t="s">
        <v>47</v>
      </c>
      <c r="G36" s="269">
        <f t="shared" si="0"/>
        <v>2019</v>
      </c>
      <c r="H36" s="269">
        <f t="shared" si="1"/>
        <v>12</v>
      </c>
      <c r="I36" s="269">
        <f t="shared" si="2"/>
        <v>50</v>
      </c>
      <c r="J36" s="83">
        <f t="shared" si="3"/>
        <v>2019</v>
      </c>
      <c r="K36" s="269">
        <f t="shared" si="4"/>
        <v>12</v>
      </c>
      <c r="L36" s="21">
        <f t="shared" si="5"/>
        <v>50</v>
      </c>
      <c r="M36" s="46">
        <v>43810</v>
      </c>
      <c r="N36" s="46">
        <v>43812</v>
      </c>
      <c r="O36" s="46">
        <v>43810</v>
      </c>
      <c r="P36" s="46">
        <v>43812</v>
      </c>
      <c r="Q36" s="269" t="s">
        <v>34</v>
      </c>
      <c r="R36" s="21"/>
      <c r="S36" s="21"/>
      <c r="T36" s="21"/>
      <c r="U36" s="21" t="s">
        <v>10</v>
      </c>
      <c r="V36" s="21" t="s">
        <v>9</v>
      </c>
      <c r="W36" s="21" t="s">
        <v>39</v>
      </c>
      <c r="X36" s="21" t="s">
        <v>42</v>
      </c>
      <c r="Y36" s="91"/>
    </row>
    <row r="37" spans="2:25">
      <c r="B37" s="21">
        <f t="shared" si="6"/>
        <v>31</v>
      </c>
      <c r="C37" s="21" t="s">
        <v>140</v>
      </c>
      <c r="D37" s="21" t="s">
        <v>80</v>
      </c>
      <c r="E37" s="54" t="s">
        <v>130</v>
      </c>
      <c r="F37" s="21" t="s">
        <v>47</v>
      </c>
      <c r="G37" s="269">
        <f t="shared" si="0"/>
        <v>2019</v>
      </c>
      <c r="H37" s="269">
        <f t="shared" si="1"/>
        <v>12</v>
      </c>
      <c r="I37" s="269">
        <f t="shared" si="2"/>
        <v>50</v>
      </c>
      <c r="J37" s="83">
        <f t="shared" si="3"/>
        <v>2019</v>
      </c>
      <c r="K37" s="269">
        <f t="shared" si="4"/>
        <v>12</v>
      </c>
      <c r="L37" s="21">
        <f t="shared" si="5"/>
        <v>50</v>
      </c>
      <c r="M37" s="46">
        <v>43810</v>
      </c>
      <c r="N37" s="46">
        <v>43812</v>
      </c>
      <c r="O37" s="46">
        <v>43810</v>
      </c>
      <c r="P37" s="46">
        <v>43812</v>
      </c>
      <c r="Q37" s="269" t="s">
        <v>34</v>
      </c>
      <c r="R37" s="21"/>
      <c r="S37" s="21"/>
      <c r="T37" s="21"/>
      <c r="U37" s="21" t="s">
        <v>10</v>
      </c>
      <c r="V37" s="21" t="s">
        <v>9</v>
      </c>
      <c r="W37" s="21" t="s">
        <v>39</v>
      </c>
      <c r="X37" s="21" t="s">
        <v>42</v>
      </c>
      <c r="Y37" s="91"/>
    </row>
    <row r="38" spans="2:25">
      <c r="B38" s="21">
        <f t="shared" si="6"/>
        <v>32</v>
      </c>
      <c r="C38" s="21" t="s">
        <v>141</v>
      </c>
      <c r="D38" s="21" t="s">
        <v>80</v>
      </c>
      <c r="E38" s="54" t="s">
        <v>131</v>
      </c>
      <c r="F38" s="21" t="s">
        <v>47</v>
      </c>
      <c r="G38" s="269">
        <f t="shared" si="0"/>
        <v>2019</v>
      </c>
      <c r="H38" s="269">
        <f t="shared" si="1"/>
        <v>12</v>
      </c>
      <c r="I38" s="269">
        <f t="shared" si="2"/>
        <v>50</v>
      </c>
      <c r="J38" s="83">
        <f t="shared" si="3"/>
        <v>2019</v>
      </c>
      <c r="K38" s="269">
        <f t="shared" si="4"/>
        <v>12</v>
      </c>
      <c r="L38" s="21">
        <f t="shared" si="5"/>
        <v>50</v>
      </c>
      <c r="M38" s="46">
        <v>43810</v>
      </c>
      <c r="N38" s="46">
        <v>43812</v>
      </c>
      <c r="O38" s="46">
        <v>43810</v>
      </c>
      <c r="P38" s="46">
        <v>43812</v>
      </c>
      <c r="Q38" s="269" t="s">
        <v>34</v>
      </c>
      <c r="R38" s="21"/>
      <c r="S38" s="21"/>
      <c r="T38" s="21"/>
      <c r="U38" s="21" t="s">
        <v>10</v>
      </c>
      <c r="V38" s="21" t="s">
        <v>9</v>
      </c>
      <c r="W38" s="21" t="s">
        <v>39</v>
      </c>
      <c r="X38" s="21" t="s">
        <v>42</v>
      </c>
      <c r="Y38" s="91"/>
    </row>
    <row r="39" spans="2:25" ht="27">
      <c r="B39" s="21">
        <f t="shared" si="6"/>
        <v>33</v>
      </c>
      <c r="C39" s="21" t="s">
        <v>142</v>
      </c>
      <c r="D39" s="21" t="s">
        <v>80</v>
      </c>
      <c r="E39" s="54" t="s">
        <v>132</v>
      </c>
      <c r="F39" s="21" t="s">
        <v>47</v>
      </c>
      <c r="G39" s="269">
        <f t="shared" si="0"/>
        <v>2019</v>
      </c>
      <c r="H39" s="269">
        <f t="shared" si="1"/>
        <v>12</v>
      </c>
      <c r="I39" s="269">
        <f t="shared" si="2"/>
        <v>50</v>
      </c>
      <c r="J39" s="83">
        <f t="shared" si="3"/>
        <v>2020</v>
      </c>
      <c r="K39" s="269">
        <f t="shared" si="4"/>
        <v>1</v>
      </c>
      <c r="L39" s="21">
        <f t="shared" si="5"/>
        <v>5</v>
      </c>
      <c r="M39" s="46">
        <v>43810</v>
      </c>
      <c r="N39" s="46">
        <v>43812</v>
      </c>
      <c r="O39" s="46">
        <v>43815</v>
      </c>
      <c r="P39" s="46">
        <v>43860</v>
      </c>
      <c r="Q39" s="269" t="s">
        <v>34</v>
      </c>
      <c r="R39" s="21"/>
      <c r="S39" s="21"/>
      <c r="T39" s="21"/>
      <c r="U39" s="21" t="s">
        <v>99</v>
      </c>
      <c r="V39" s="21" t="s">
        <v>100</v>
      </c>
      <c r="W39" s="21" t="s">
        <v>39</v>
      </c>
      <c r="X39" s="21" t="s">
        <v>115</v>
      </c>
      <c r="Y39" s="91" t="s">
        <v>199</v>
      </c>
    </row>
    <row r="40" spans="2:25">
      <c r="B40" s="21">
        <f t="shared" ref="B40:B71" si="7">B39+1</f>
        <v>34</v>
      </c>
      <c r="C40" s="21" t="s">
        <v>143</v>
      </c>
      <c r="D40" s="21" t="s">
        <v>80</v>
      </c>
      <c r="E40" s="54" t="s">
        <v>133</v>
      </c>
      <c r="F40" s="21" t="s">
        <v>47</v>
      </c>
      <c r="G40" s="269">
        <f t="shared" si="0"/>
        <v>2019</v>
      </c>
      <c r="H40" s="269">
        <f t="shared" si="1"/>
        <v>12</v>
      </c>
      <c r="I40" s="269">
        <f t="shared" si="2"/>
        <v>50</v>
      </c>
      <c r="J40" s="83">
        <f t="shared" si="3"/>
        <v>2019</v>
      </c>
      <c r="K40" s="269">
        <f t="shared" si="4"/>
        <v>12</v>
      </c>
      <c r="L40" s="21">
        <f t="shared" si="5"/>
        <v>51</v>
      </c>
      <c r="M40" s="46">
        <v>43810</v>
      </c>
      <c r="N40" s="46">
        <v>43812</v>
      </c>
      <c r="O40" s="46">
        <v>43815</v>
      </c>
      <c r="P40" s="46">
        <v>43819</v>
      </c>
      <c r="Q40" s="269" t="s">
        <v>34</v>
      </c>
      <c r="R40" s="21" t="s">
        <v>165</v>
      </c>
      <c r="S40" s="21"/>
      <c r="T40" s="21"/>
      <c r="U40" s="21" t="s">
        <v>99</v>
      </c>
      <c r="V40" s="21" t="s">
        <v>100</v>
      </c>
      <c r="W40" s="21" t="s">
        <v>39</v>
      </c>
      <c r="X40" s="21" t="s">
        <v>42</v>
      </c>
      <c r="Y40" s="91" t="s">
        <v>159</v>
      </c>
    </row>
    <row r="41" spans="2:25" s="41" customFormat="1">
      <c r="B41" s="21">
        <f t="shared" si="7"/>
        <v>35</v>
      </c>
      <c r="C41" s="39" t="s">
        <v>144</v>
      </c>
      <c r="D41" s="39" t="s">
        <v>80</v>
      </c>
      <c r="E41" s="40" t="s">
        <v>134</v>
      </c>
      <c r="F41" s="39" t="s">
        <v>47</v>
      </c>
      <c r="G41" s="269">
        <f t="shared" si="0"/>
        <v>2019</v>
      </c>
      <c r="H41" s="269">
        <f t="shared" si="1"/>
        <v>12</v>
      </c>
      <c r="I41" s="269">
        <f t="shared" si="2"/>
        <v>50</v>
      </c>
      <c r="J41" s="83">
        <f t="shared" si="3"/>
        <v>2019</v>
      </c>
      <c r="K41" s="269">
        <f t="shared" si="4"/>
        <v>12</v>
      </c>
      <c r="L41" s="21">
        <f t="shared" si="5"/>
        <v>52</v>
      </c>
      <c r="M41" s="46">
        <v>43811</v>
      </c>
      <c r="N41" s="46">
        <v>43812</v>
      </c>
      <c r="O41" s="46">
        <v>43815</v>
      </c>
      <c r="P41" s="46">
        <v>43826</v>
      </c>
      <c r="Q41" s="117" t="s">
        <v>34</v>
      </c>
      <c r="R41" s="39" t="s">
        <v>243</v>
      </c>
      <c r="S41" s="39"/>
      <c r="T41" s="39"/>
      <c r="U41" s="21" t="s">
        <v>99</v>
      </c>
      <c r="V41" s="21" t="s">
        <v>137</v>
      </c>
      <c r="W41" s="21" t="s">
        <v>39</v>
      </c>
      <c r="X41" s="21" t="s">
        <v>42</v>
      </c>
      <c r="Y41" s="92" t="s">
        <v>163</v>
      </c>
    </row>
    <row r="42" spans="2:25">
      <c r="B42" s="21">
        <f t="shared" si="7"/>
        <v>36</v>
      </c>
      <c r="C42" s="21" t="s">
        <v>145</v>
      </c>
      <c r="D42" s="21" t="s">
        <v>80</v>
      </c>
      <c r="E42" s="54" t="s">
        <v>135</v>
      </c>
      <c r="F42" s="21" t="s">
        <v>47</v>
      </c>
      <c r="G42" s="269">
        <f t="shared" si="0"/>
        <v>2019</v>
      </c>
      <c r="H42" s="269">
        <f t="shared" si="1"/>
        <v>12</v>
      </c>
      <c r="I42" s="269">
        <f t="shared" si="2"/>
        <v>50</v>
      </c>
      <c r="J42" s="83">
        <f t="shared" si="3"/>
        <v>2019</v>
      </c>
      <c r="K42" s="269">
        <f t="shared" si="4"/>
        <v>12</v>
      </c>
      <c r="L42" s="21">
        <f t="shared" si="5"/>
        <v>52</v>
      </c>
      <c r="M42" s="46">
        <v>43810</v>
      </c>
      <c r="N42" s="46">
        <v>43812</v>
      </c>
      <c r="O42" s="46">
        <v>43815</v>
      </c>
      <c r="P42" s="46">
        <v>43826</v>
      </c>
      <c r="Q42" s="269" t="s">
        <v>34</v>
      </c>
      <c r="R42" s="21" t="s">
        <v>148</v>
      </c>
      <c r="S42" s="21"/>
      <c r="T42" s="21"/>
      <c r="U42" s="21" t="s">
        <v>99</v>
      </c>
      <c r="V42" s="21" t="s">
        <v>137</v>
      </c>
      <c r="W42" s="21" t="s">
        <v>39</v>
      </c>
      <c r="X42" s="21" t="s">
        <v>42</v>
      </c>
      <c r="Y42" s="91" t="s">
        <v>160</v>
      </c>
    </row>
    <row r="43" spans="2:25">
      <c r="B43" s="21">
        <f t="shared" si="7"/>
        <v>37</v>
      </c>
      <c r="C43" s="21" t="s">
        <v>146</v>
      </c>
      <c r="D43" s="21" t="s">
        <v>80</v>
      </c>
      <c r="E43" s="54" t="s">
        <v>136</v>
      </c>
      <c r="F43" s="21" t="s">
        <v>47</v>
      </c>
      <c r="G43" s="269">
        <f t="shared" si="0"/>
        <v>2019</v>
      </c>
      <c r="H43" s="269">
        <f t="shared" si="1"/>
        <v>12</v>
      </c>
      <c r="I43" s="269">
        <f t="shared" si="2"/>
        <v>50</v>
      </c>
      <c r="J43" s="83">
        <f t="shared" si="3"/>
        <v>2019</v>
      </c>
      <c r="K43" s="269">
        <f t="shared" si="4"/>
        <v>12</v>
      </c>
      <c r="L43" s="21">
        <f t="shared" si="5"/>
        <v>52</v>
      </c>
      <c r="M43" s="46">
        <v>43810</v>
      </c>
      <c r="N43" s="46">
        <v>43812</v>
      </c>
      <c r="O43" s="46">
        <v>43815</v>
      </c>
      <c r="P43" s="46">
        <v>43826</v>
      </c>
      <c r="Q43" s="269" t="s">
        <v>34</v>
      </c>
      <c r="R43" s="21" t="s">
        <v>156</v>
      </c>
      <c r="S43" s="21"/>
      <c r="T43" s="21"/>
      <c r="U43" s="21" t="s">
        <v>99</v>
      </c>
      <c r="V43" s="21" t="s">
        <v>137</v>
      </c>
      <c r="W43" s="21" t="s">
        <v>39</v>
      </c>
      <c r="X43" s="21" t="s">
        <v>42</v>
      </c>
      <c r="Y43" s="91" t="s">
        <v>164</v>
      </c>
    </row>
    <row r="44" spans="2:25" ht="27">
      <c r="B44" s="21">
        <f t="shared" si="7"/>
        <v>38</v>
      </c>
      <c r="C44" s="21" t="s">
        <v>152</v>
      </c>
      <c r="D44" s="21" t="s">
        <v>80</v>
      </c>
      <c r="E44" s="54" t="s">
        <v>149</v>
      </c>
      <c r="F44" s="21" t="s">
        <v>47</v>
      </c>
      <c r="G44" s="269">
        <f t="shared" si="0"/>
        <v>2019</v>
      </c>
      <c r="H44" s="269">
        <f t="shared" si="1"/>
        <v>12</v>
      </c>
      <c r="I44" s="269">
        <f t="shared" si="2"/>
        <v>52</v>
      </c>
      <c r="J44" s="83">
        <f t="shared" si="3"/>
        <v>2019</v>
      </c>
      <c r="K44" s="269">
        <f t="shared" si="4"/>
        <v>12</v>
      </c>
      <c r="L44" s="21">
        <f t="shared" si="5"/>
        <v>52</v>
      </c>
      <c r="M44" s="46">
        <v>43818</v>
      </c>
      <c r="N44" s="46">
        <v>43822</v>
      </c>
      <c r="O44" s="46">
        <v>43822</v>
      </c>
      <c r="P44" s="46">
        <v>43822</v>
      </c>
      <c r="Q44" s="269" t="s">
        <v>34</v>
      </c>
      <c r="R44" s="21" t="s">
        <v>156</v>
      </c>
      <c r="S44" s="21"/>
      <c r="T44" s="21"/>
      <c r="U44" s="21" t="s">
        <v>99</v>
      </c>
      <c r="V44" s="21" t="s">
        <v>155</v>
      </c>
      <c r="W44" s="21" t="s">
        <v>39</v>
      </c>
      <c r="X44" s="21" t="s">
        <v>42</v>
      </c>
      <c r="Y44" s="91" t="s">
        <v>157</v>
      </c>
    </row>
    <row r="45" spans="2:25">
      <c r="B45" s="21">
        <f t="shared" si="7"/>
        <v>39</v>
      </c>
      <c r="C45" s="21" t="s">
        <v>153</v>
      </c>
      <c r="D45" s="21" t="s">
        <v>80</v>
      </c>
      <c r="E45" s="54" t="s">
        <v>150</v>
      </c>
      <c r="F45" s="21" t="s">
        <v>47</v>
      </c>
      <c r="G45" s="269">
        <f t="shared" si="0"/>
        <v>2019</v>
      </c>
      <c r="H45" s="269">
        <f t="shared" si="1"/>
        <v>12</v>
      </c>
      <c r="I45" s="269">
        <f t="shared" si="2"/>
        <v>52</v>
      </c>
      <c r="J45" s="83">
        <f t="shared" si="3"/>
        <v>2019</v>
      </c>
      <c r="K45" s="269">
        <f t="shared" si="4"/>
        <v>12</v>
      </c>
      <c r="L45" s="21">
        <f t="shared" si="5"/>
        <v>52</v>
      </c>
      <c r="M45" s="46">
        <v>43816</v>
      </c>
      <c r="N45" s="46">
        <v>43822</v>
      </c>
      <c r="O45" s="46">
        <v>43822</v>
      </c>
      <c r="P45" s="46">
        <v>43826</v>
      </c>
      <c r="Q45" s="269" t="s">
        <v>34</v>
      </c>
      <c r="R45" s="21"/>
      <c r="S45" s="21"/>
      <c r="T45" s="21"/>
      <c r="U45" s="21" t="s">
        <v>10</v>
      </c>
      <c r="V45" s="21" t="s">
        <v>9</v>
      </c>
      <c r="W45" s="21" t="s">
        <v>39</v>
      </c>
      <c r="X45" s="21" t="s">
        <v>42</v>
      </c>
      <c r="Y45" s="91"/>
    </row>
    <row r="46" spans="2:25">
      <c r="B46" s="21">
        <f t="shared" si="7"/>
        <v>40</v>
      </c>
      <c r="C46" s="21" t="s">
        <v>154</v>
      </c>
      <c r="D46" s="21" t="s">
        <v>80</v>
      </c>
      <c r="E46" s="54" t="s">
        <v>151</v>
      </c>
      <c r="F46" s="21" t="s">
        <v>47</v>
      </c>
      <c r="G46" s="269">
        <f t="shared" si="0"/>
        <v>2019</v>
      </c>
      <c r="H46" s="269">
        <f t="shared" si="1"/>
        <v>12</v>
      </c>
      <c r="I46" s="269">
        <f t="shared" si="2"/>
        <v>52</v>
      </c>
      <c r="J46" s="83">
        <f t="shared" si="3"/>
        <v>2019</v>
      </c>
      <c r="K46" s="269">
        <f t="shared" si="4"/>
        <v>12</v>
      </c>
      <c r="L46" s="21">
        <f t="shared" si="5"/>
        <v>52</v>
      </c>
      <c r="M46" s="46">
        <v>43816</v>
      </c>
      <c r="N46" s="46">
        <v>43822</v>
      </c>
      <c r="O46" s="46">
        <v>43822</v>
      </c>
      <c r="P46" s="46">
        <v>43826</v>
      </c>
      <c r="Q46" s="269" t="s">
        <v>34</v>
      </c>
      <c r="R46" s="21"/>
      <c r="S46" s="21"/>
      <c r="T46" s="21"/>
      <c r="U46" s="21" t="s">
        <v>10</v>
      </c>
      <c r="V46" s="21" t="s">
        <v>9</v>
      </c>
      <c r="W46" s="21" t="s">
        <v>39</v>
      </c>
      <c r="X46" s="21" t="s">
        <v>42</v>
      </c>
      <c r="Y46" s="91"/>
    </row>
    <row r="47" spans="2:25">
      <c r="B47" s="21">
        <f t="shared" si="7"/>
        <v>41</v>
      </c>
      <c r="C47" s="21" t="s">
        <v>173</v>
      </c>
      <c r="D47" s="21" t="s">
        <v>80</v>
      </c>
      <c r="E47" s="54" t="s">
        <v>167</v>
      </c>
      <c r="F47" s="21" t="s">
        <v>168</v>
      </c>
      <c r="G47" s="269">
        <f t="shared" si="0"/>
        <v>2019</v>
      </c>
      <c r="H47" s="269">
        <f t="shared" si="1"/>
        <v>12</v>
      </c>
      <c r="I47" s="269">
        <f t="shared" si="2"/>
        <v>52</v>
      </c>
      <c r="J47" s="83">
        <f t="shared" si="3"/>
        <v>2019</v>
      </c>
      <c r="K47" s="269">
        <f t="shared" si="4"/>
        <v>12</v>
      </c>
      <c r="L47" s="21">
        <f t="shared" si="5"/>
        <v>52</v>
      </c>
      <c r="M47" s="46">
        <v>43825</v>
      </c>
      <c r="N47" s="46">
        <v>43826</v>
      </c>
      <c r="O47" s="46">
        <v>43826</v>
      </c>
      <c r="P47" s="46">
        <v>43826</v>
      </c>
      <c r="Q47" s="269" t="s">
        <v>34</v>
      </c>
      <c r="R47" s="21" t="s">
        <v>169</v>
      </c>
      <c r="S47" s="21"/>
      <c r="T47" s="21"/>
      <c r="U47" s="21" t="s">
        <v>11</v>
      </c>
      <c r="V47" s="21" t="s">
        <v>12</v>
      </c>
      <c r="W47" s="21" t="s">
        <v>39</v>
      </c>
      <c r="X47" s="21" t="s">
        <v>171</v>
      </c>
      <c r="Y47" s="91" t="s">
        <v>170</v>
      </c>
    </row>
    <row r="48" spans="2:25">
      <c r="B48" s="21">
        <f t="shared" si="7"/>
        <v>42</v>
      </c>
      <c r="C48" s="21" t="s">
        <v>186</v>
      </c>
      <c r="D48" s="21" t="s">
        <v>80</v>
      </c>
      <c r="E48" s="54" t="s">
        <v>181</v>
      </c>
      <c r="F48" s="21" t="s">
        <v>47</v>
      </c>
      <c r="G48" s="269">
        <f t="shared" si="0"/>
        <v>2019</v>
      </c>
      <c r="H48" s="269">
        <f t="shared" si="1"/>
        <v>12</v>
      </c>
      <c r="I48" s="269">
        <f t="shared" si="2"/>
        <v>52</v>
      </c>
      <c r="J48" s="83">
        <f t="shared" si="3"/>
        <v>2020</v>
      </c>
      <c r="K48" s="269">
        <f t="shared" si="4"/>
        <v>1</v>
      </c>
      <c r="L48" s="21">
        <f t="shared" si="5"/>
        <v>2</v>
      </c>
      <c r="M48" s="46">
        <v>43826</v>
      </c>
      <c r="N48" s="46">
        <v>43826</v>
      </c>
      <c r="O48" s="46">
        <v>43826</v>
      </c>
      <c r="P48" s="46">
        <v>43840</v>
      </c>
      <c r="Q48" s="269" t="s">
        <v>34</v>
      </c>
      <c r="R48" s="21"/>
      <c r="S48" s="21"/>
      <c r="T48" s="21"/>
      <c r="U48" s="21" t="s">
        <v>10</v>
      </c>
      <c r="V48" s="21" t="s">
        <v>9</v>
      </c>
      <c r="W48" s="21" t="s">
        <v>39</v>
      </c>
      <c r="X48" s="21" t="s">
        <v>14</v>
      </c>
      <c r="Y48" s="91"/>
    </row>
    <row r="49" spans="2:25">
      <c r="B49" s="21">
        <f t="shared" si="7"/>
        <v>43</v>
      </c>
      <c r="C49" s="21" t="s">
        <v>177</v>
      </c>
      <c r="D49" s="21" t="s">
        <v>80</v>
      </c>
      <c r="E49" s="54" t="s">
        <v>176</v>
      </c>
      <c r="F49" s="21" t="s">
        <v>47</v>
      </c>
      <c r="G49" s="269">
        <f t="shared" si="0"/>
        <v>2020</v>
      </c>
      <c r="H49" s="269">
        <f t="shared" si="1"/>
        <v>1</v>
      </c>
      <c r="I49" s="269">
        <f t="shared" si="2"/>
        <v>2</v>
      </c>
      <c r="J49" s="83">
        <f t="shared" si="3"/>
        <v>2020</v>
      </c>
      <c r="K49" s="269">
        <f t="shared" si="4"/>
        <v>3</v>
      </c>
      <c r="L49" s="21">
        <f t="shared" si="5"/>
        <v>10</v>
      </c>
      <c r="M49" s="46">
        <v>44153</v>
      </c>
      <c r="N49" s="46">
        <v>43837</v>
      </c>
      <c r="O49" s="46">
        <v>43837</v>
      </c>
      <c r="P49" s="46">
        <v>43895</v>
      </c>
      <c r="Q49" s="269" t="s">
        <v>34</v>
      </c>
      <c r="R49" s="21" t="s">
        <v>158</v>
      </c>
      <c r="S49" s="21"/>
      <c r="T49" s="21"/>
      <c r="U49" s="21" t="s">
        <v>22</v>
      </c>
      <c r="V49" s="21" t="s">
        <v>119</v>
      </c>
      <c r="W49" s="21" t="s">
        <v>39</v>
      </c>
      <c r="X49" s="21" t="s">
        <v>115</v>
      </c>
      <c r="Y49" s="91" t="s">
        <v>194</v>
      </c>
    </row>
    <row r="50" spans="2:25">
      <c r="B50" s="21">
        <f t="shared" si="7"/>
        <v>44</v>
      </c>
      <c r="C50" s="21" t="s">
        <v>182</v>
      </c>
      <c r="D50" s="21" t="s">
        <v>80</v>
      </c>
      <c r="E50" s="54" t="s">
        <v>178</v>
      </c>
      <c r="F50" s="21" t="s">
        <v>47</v>
      </c>
      <c r="G50" s="269">
        <f t="shared" si="0"/>
        <v>2020</v>
      </c>
      <c r="H50" s="269">
        <f t="shared" si="1"/>
        <v>1</v>
      </c>
      <c r="I50" s="269">
        <f t="shared" si="2"/>
        <v>3</v>
      </c>
      <c r="J50" s="83">
        <f t="shared" si="3"/>
        <v>2020</v>
      </c>
      <c r="K50" s="269">
        <f t="shared" si="4"/>
        <v>1</v>
      </c>
      <c r="L50" s="21">
        <f t="shared" si="5"/>
        <v>3</v>
      </c>
      <c r="M50" s="46">
        <v>43843</v>
      </c>
      <c r="N50" s="46">
        <v>43845</v>
      </c>
      <c r="O50" s="46">
        <v>43845</v>
      </c>
      <c r="P50" s="46">
        <v>43847</v>
      </c>
      <c r="Q50" s="269" t="s">
        <v>34</v>
      </c>
      <c r="R50" s="21" t="s">
        <v>200</v>
      </c>
      <c r="S50" s="21"/>
      <c r="T50" s="21"/>
      <c r="U50" s="21" t="s">
        <v>10</v>
      </c>
      <c r="V50" s="21" t="s">
        <v>9</v>
      </c>
      <c r="W50" s="21" t="s">
        <v>39</v>
      </c>
      <c r="X50" s="21" t="s">
        <v>115</v>
      </c>
      <c r="Y50" s="91" t="s">
        <v>201</v>
      </c>
    </row>
    <row r="51" spans="2:25">
      <c r="B51" s="42">
        <f t="shared" si="7"/>
        <v>45</v>
      </c>
      <c r="C51" s="42" t="s">
        <v>183</v>
      </c>
      <c r="D51" s="42" t="s">
        <v>80</v>
      </c>
      <c r="E51" s="29" t="s">
        <v>179</v>
      </c>
      <c r="F51" s="42" t="s">
        <v>47</v>
      </c>
      <c r="G51" s="269">
        <f t="shared" si="0"/>
        <v>2020</v>
      </c>
      <c r="H51" s="269">
        <f t="shared" si="1"/>
        <v>1</v>
      </c>
      <c r="I51" s="269">
        <f t="shared" si="2"/>
        <v>3</v>
      </c>
      <c r="J51" s="83">
        <f t="shared" si="3"/>
        <v>2020</v>
      </c>
      <c r="K51" s="269">
        <f t="shared" si="4"/>
        <v>5</v>
      </c>
      <c r="L51" s="21">
        <f t="shared" si="5"/>
        <v>21</v>
      </c>
      <c r="M51" s="60">
        <v>43843</v>
      </c>
      <c r="N51" s="60">
        <v>43845</v>
      </c>
      <c r="O51" s="60">
        <v>43969</v>
      </c>
      <c r="P51" s="60">
        <v>43971</v>
      </c>
      <c r="Q51" s="118" t="s">
        <v>124</v>
      </c>
      <c r="R51" s="42" t="s">
        <v>795</v>
      </c>
      <c r="S51" s="42"/>
      <c r="T51" s="42"/>
      <c r="U51" s="42" t="s">
        <v>10</v>
      </c>
      <c r="V51" s="42" t="s">
        <v>9</v>
      </c>
      <c r="W51" s="42" t="s">
        <v>39</v>
      </c>
      <c r="X51" s="42" t="s">
        <v>463</v>
      </c>
      <c r="Y51" s="93" t="s">
        <v>195</v>
      </c>
    </row>
    <row r="52" spans="2:25">
      <c r="B52" s="21">
        <f t="shared" si="7"/>
        <v>46</v>
      </c>
      <c r="C52" s="21" t="s">
        <v>184</v>
      </c>
      <c r="D52" s="21" t="s">
        <v>80</v>
      </c>
      <c r="E52" s="54" t="s">
        <v>180</v>
      </c>
      <c r="F52" s="21" t="s">
        <v>47</v>
      </c>
      <c r="G52" s="269">
        <f t="shared" si="0"/>
        <v>2020</v>
      </c>
      <c r="H52" s="269">
        <f t="shared" si="1"/>
        <v>1</v>
      </c>
      <c r="I52" s="269">
        <f t="shared" si="2"/>
        <v>3</v>
      </c>
      <c r="J52" s="83">
        <f t="shared" si="3"/>
        <v>2020</v>
      </c>
      <c r="K52" s="269">
        <f t="shared" si="4"/>
        <v>1</v>
      </c>
      <c r="L52" s="21">
        <f t="shared" si="5"/>
        <v>2</v>
      </c>
      <c r="M52" s="46">
        <v>43838</v>
      </c>
      <c r="N52" s="46">
        <v>43845</v>
      </c>
      <c r="O52" s="46">
        <v>43839</v>
      </c>
      <c r="P52" s="46">
        <v>43840</v>
      </c>
      <c r="Q52" s="269" t="s">
        <v>34</v>
      </c>
      <c r="R52" s="21"/>
      <c r="S52" s="21"/>
      <c r="T52" s="21"/>
      <c r="U52" s="21" t="s">
        <v>10</v>
      </c>
      <c r="V52" s="21" t="s">
        <v>9</v>
      </c>
      <c r="W52" s="21" t="s">
        <v>39</v>
      </c>
      <c r="X52" s="21" t="s">
        <v>171</v>
      </c>
      <c r="Y52" s="91"/>
    </row>
    <row r="53" spans="2:25">
      <c r="B53" s="21">
        <f t="shared" si="7"/>
        <v>47</v>
      </c>
      <c r="C53" s="21" t="s">
        <v>185</v>
      </c>
      <c r="D53" s="21" t="s">
        <v>83</v>
      </c>
      <c r="E53" s="54" t="s">
        <v>187</v>
      </c>
      <c r="F53" s="21" t="s">
        <v>47</v>
      </c>
      <c r="G53" s="269">
        <f t="shared" si="0"/>
        <v>2020</v>
      </c>
      <c r="H53" s="269">
        <f t="shared" si="1"/>
        <v>1</v>
      </c>
      <c r="I53" s="269">
        <f t="shared" si="2"/>
        <v>2</v>
      </c>
      <c r="J53" s="83">
        <f t="shared" si="3"/>
        <v>2020</v>
      </c>
      <c r="K53" s="269">
        <f t="shared" si="4"/>
        <v>1</v>
      </c>
      <c r="L53" s="21">
        <f t="shared" si="5"/>
        <v>2</v>
      </c>
      <c r="M53" s="46">
        <v>43837</v>
      </c>
      <c r="N53" s="46">
        <v>43837</v>
      </c>
      <c r="O53" s="46">
        <v>43837</v>
      </c>
      <c r="P53" s="46">
        <v>43837</v>
      </c>
      <c r="Q53" s="269" t="s">
        <v>34</v>
      </c>
      <c r="R53" s="21"/>
      <c r="S53" s="21"/>
      <c r="T53" s="21"/>
      <c r="U53" s="21" t="s">
        <v>99</v>
      </c>
      <c r="V53" s="21" t="s">
        <v>100</v>
      </c>
      <c r="W53" s="21" t="s">
        <v>39</v>
      </c>
      <c r="X53" s="21" t="s">
        <v>39</v>
      </c>
      <c r="Y53" s="91"/>
    </row>
    <row r="54" spans="2:25">
      <c r="B54" s="21">
        <f t="shared" si="7"/>
        <v>48</v>
      </c>
      <c r="C54" s="21" t="s">
        <v>190</v>
      </c>
      <c r="D54" s="21" t="s">
        <v>80</v>
      </c>
      <c r="E54" s="54" t="s">
        <v>189</v>
      </c>
      <c r="F54" s="21" t="s">
        <v>47</v>
      </c>
      <c r="G54" s="269">
        <f t="shared" si="0"/>
        <v>2020</v>
      </c>
      <c r="H54" s="269">
        <f t="shared" si="1"/>
        <v>1</v>
      </c>
      <c r="I54" s="269">
        <f t="shared" si="2"/>
        <v>3</v>
      </c>
      <c r="J54" s="83">
        <f t="shared" si="3"/>
        <v>2020</v>
      </c>
      <c r="K54" s="269">
        <f t="shared" si="4"/>
        <v>1</v>
      </c>
      <c r="L54" s="21">
        <f t="shared" si="5"/>
        <v>3</v>
      </c>
      <c r="M54" s="46">
        <v>43840</v>
      </c>
      <c r="N54" s="46">
        <v>43845</v>
      </c>
      <c r="O54" s="46">
        <v>43845</v>
      </c>
      <c r="P54" s="46">
        <v>43846</v>
      </c>
      <c r="Q54" s="269" t="s">
        <v>34</v>
      </c>
      <c r="R54" s="21"/>
      <c r="S54" s="21"/>
      <c r="T54" s="21"/>
      <c r="U54" s="21" t="s">
        <v>99</v>
      </c>
      <c r="V54" s="21" t="s">
        <v>137</v>
      </c>
      <c r="W54" s="21" t="s">
        <v>39</v>
      </c>
      <c r="X54" s="21" t="s">
        <v>115</v>
      </c>
      <c r="Y54" s="91"/>
    </row>
    <row r="55" spans="2:25">
      <c r="B55" s="21">
        <f t="shared" si="7"/>
        <v>49</v>
      </c>
      <c r="C55" s="21" t="s">
        <v>191</v>
      </c>
      <c r="D55" s="21" t="s">
        <v>80</v>
      </c>
      <c r="E55" s="54" t="s">
        <v>188</v>
      </c>
      <c r="F55" s="21" t="s">
        <v>47</v>
      </c>
      <c r="G55" s="269">
        <f t="shared" si="0"/>
        <v>2020</v>
      </c>
      <c r="H55" s="269">
        <f t="shared" si="1"/>
        <v>1</v>
      </c>
      <c r="I55" s="269">
        <f t="shared" si="2"/>
        <v>3</v>
      </c>
      <c r="J55" s="83">
        <f t="shared" si="3"/>
        <v>2020</v>
      </c>
      <c r="K55" s="269">
        <f t="shared" si="4"/>
        <v>1</v>
      </c>
      <c r="L55" s="21">
        <f t="shared" si="5"/>
        <v>3</v>
      </c>
      <c r="M55" s="46">
        <v>43840</v>
      </c>
      <c r="N55" s="46">
        <v>43845</v>
      </c>
      <c r="O55" s="46">
        <v>43845</v>
      </c>
      <c r="P55" s="46">
        <v>43846</v>
      </c>
      <c r="Q55" s="269" t="s">
        <v>34</v>
      </c>
      <c r="R55" s="21"/>
      <c r="S55" s="21"/>
      <c r="T55" s="21"/>
      <c r="U55" s="21" t="s">
        <v>99</v>
      </c>
      <c r="V55" s="21" t="s">
        <v>137</v>
      </c>
      <c r="W55" s="21" t="s">
        <v>39</v>
      </c>
      <c r="X55" s="21" t="s">
        <v>115</v>
      </c>
      <c r="Y55" s="91"/>
    </row>
    <row r="56" spans="2:25">
      <c r="B56" s="21">
        <f t="shared" si="7"/>
        <v>50</v>
      </c>
      <c r="C56" s="21" t="s">
        <v>193</v>
      </c>
      <c r="D56" s="21" t="s">
        <v>80</v>
      </c>
      <c r="E56" s="54" t="s">
        <v>192</v>
      </c>
      <c r="F56" s="21" t="s">
        <v>47</v>
      </c>
      <c r="G56" s="269">
        <f t="shared" si="0"/>
        <v>2020</v>
      </c>
      <c r="H56" s="269">
        <f t="shared" si="1"/>
        <v>1</v>
      </c>
      <c r="I56" s="269">
        <f t="shared" si="2"/>
        <v>3</v>
      </c>
      <c r="J56" s="83">
        <f t="shared" si="3"/>
        <v>2020</v>
      </c>
      <c r="K56" s="269">
        <f t="shared" si="4"/>
        <v>1</v>
      </c>
      <c r="L56" s="21">
        <f t="shared" si="5"/>
        <v>3</v>
      </c>
      <c r="M56" s="46">
        <v>43838</v>
      </c>
      <c r="N56" s="46">
        <v>43845</v>
      </c>
      <c r="O56" s="46">
        <v>43845</v>
      </c>
      <c r="P56" s="46">
        <v>43846</v>
      </c>
      <c r="Q56" s="269" t="s">
        <v>34</v>
      </c>
      <c r="R56" s="21"/>
      <c r="S56" s="21"/>
      <c r="T56" s="21"/>
      <c r="U56" s="21" t="s">
        <v>22</v>
      </c>
      <c r="V56" s="21" t="s">
        <v>23</v>
      </c>
      <c r="W56" s="21" t="s">
        <v>39</v>
      </c>
      <c r="X56" s="21" t="s">
        <v>115</v>
      </c>
      <c r="Y56" s="91"/>
    </row>
    <row r="57" spans="2:25">
      <c r="B57" s="21">
        <f t="shared" si="7"/>
        <v>51</v>
      </c>
      <c r="C57" s="21" t="s">
        <v>198</v>
      </c>
      <c r="D57" s="21" t="s">
        <v>80</v>
      </c>
      <c r="E57" s="54" t="s">
        <v>197</v>
      </c>
      <c r="F57" s="21" t="s">
        <v>47</v>
      </c>
      <c r="G57" s="269">
        <f t="shared" si="0"/>
        <v>2020</v>
      </c>
      <c r="H57" s="269">
        <f t="shared" si="1"/>
        <v>1</v>
      </c>
      <c r="I57" s="269">
        <f t="shared" si="2"/>
        <v>3</v>
      </c>
      <c r="J57" s="83">
        <f t="shared" si="3"/>
        <v>2020</v>
      </c>
      <c r="K57" s="269">
        <f t="shared" si="4"/>
        <v>1</v>
      </c>
      <c r="L57" s="21">
        <f t="shared" si="5"/>
        <v>5</v>
      </c>
      <c r="M57" s="46">
        <v>43845</v>
      </c>
      <c r="N57" s="46">
        <v>43846</v>
      </c>
      <c r="O57" s="46">
        <v>43852</v>
      </c>
      <c r="P57" s="46">
        <v>43860</v>
      </c>
      <c r="Q57" s="269" t="s">
        <v>34</v>
      </c>
      <c r="R57" s="21" t="s">
        <v>165</v>
      </c>
      <c r="S57" s="21"/>
      <c r="T57" s="21"/>
      <c r="U57" s="21" t="s">
        <v>10</v>
      </c>
      <c r="V57" s="21" t="s">
        <v>9</v>
      </c>
      <c r="W57" s="21" t="s">
        <v>39</v>
      </c>
      <c r="X57" s="21" t="s">
        <v>115</v>
      </c>
      <c r="Y57" s="91"/>
    </row>
    <row r="58" spans="2:25">
      <c r="B58" s="21">
        <f t="shared" si="7"/>
        <v>52</v>
      </c>
      <c r="C58" s="21" t="s">
        <v>204</v>
      </c>
      <c r="D58" s="21" t="s">
        <v>80</v>
      </c>
      <c r="E58" s="54" t="s">
        <v>202</v>
      </c>
      <c r="F58" s="21" t="s">
        <v>47</v>
      </c>
      <c r="G58" s="269">
        <f t="shared" si="0"/>
        <v>2020</v>
      </c>
      <c r="H58" s="269">
        <f t="shared" si="1"/>
        <v>1</v>
      </c>
      <c r="I58" s="269">
        <f t="shared" si="2"/>
        <v>4</v>
      </c>
      <c r="J58" s="83">
        <f t="shared" si="3"/>
        <v>2020</v>
      </c>
      <c r="K58" s="269">
        <f t="shared" si="4"/>
        <v>3</v>
      </c>
      <c r="L58" s="21">
        <f t="shared" si="5"/>
        <v>12</v>
      </c>
      <c r="M58" s="46">
        <v>43851</v>
      </c>
      <c r="N58" s="46">
        <v>43853</v>
      </c>
      <c r="O58" s="46">
        <v>43906</v>
      </c>
      <c r="P58" s="46">
        <v>43908</v>
      </c>
      <c r="Q58" s="269" t="s">
        <v>34</v>
      </c>
      <c r="R58" s="21" t="s">
        <v>165</v>
      </c>
      <c r="S58" s="21"/>
      <c r="T58" s="21"/>
      <c r="U58" s="21" t="s">
        <v>22</v>
      </c>
      <c r="V58" s="21" t="s">
        <v>23</v>
      </c>
      <c r="W58" s="21" t="s">
        <v>39</v>
      </c>
      <c r="X58" s="21" t="s">
        <v>115</v>
      </c>
      <c r="Y58" s="91" t="s">
        <v>458</v>
      </c>
    </row>
    <row r="59" spans="2:25">
      <c r="B59" s="21">
        <f t="shared" si="7"/>
        <v>53</v>
      </c>
      <c r="C59" s="21" t="s">
        <v>205</v>
      </c>
      <c r="D59" s="21" t="s">
        <v>80</v>
      </c>
      <c r="E59" s="54" t="s">
        <v>203</v>
      </c>
      <c r="F59" s="21" t="s">
        <v>47</v>
      </c>
      <c r="G59" s="269">
        <f t="shared" si="0"/>
        <v>2020</v>
      </c>
      <c r="H59" s="269">
        <f t="shared" si="1"/>
        <v>1</v>
      </c>
      <c r="I59" s="269">
        <f t="shared" si="2"/>
        <v>4</v>
      </c>
      <c r="J59" s="83">
        <f t="shared" si="3"/>
        <v>2020</v>
      </c>
      <c r="K59" s="269">
        <f t="shared" si="4"/>
        <v>1</v>
      </c>
      <c r="L59" s="21">
        <f t="shared" si="5"/>
        <v>5</v>
      </c>
      <c r="M59" s="46">
        <v>43847</v>
      </c>
      <c r="N59" s="46">
        <v>43853</v>
      </c>
      <c r="O59" s="46">
        <v>43861</v>
      </c>
      <c r="P59" s="46">
        <v>43861</v>
      </c>
      <c r="Q59" s="269" t="s">
        <v>34</v>
      </c>
      <c r="R59" s="21"/>
      <c r="S59" s="21"/>
      <c r="T59" s="21"/>
      <c r="U59" s="21" t="s">
        <v>22</v>
      </c>
      <c r="V59" s="21" t="s">
        <v>23</v>
      </c>
      <c r="W59" s="21" t="s">
        <v>39</v>
      </c>
      <c r="X59" s="21" t="s">
        <v>115</v>
      </c>
      <c r="Y59" s="91"/>
    </row>
    <row r="60" spans="2:25">
      <c r="B60" s="21">
        <f t="shared" si="7"/>
        <v>54</v>
      </c>
      <c r="C60" s="21" t="s">
        <v>212</v>
      </c>
      <c r="D60" s="21" t="s">
        <v>80</v>
      </c>
      <c r="E60" s="54" t="s">
        <v>206</v>
      </c>
      <c r="F60" s="21" t="s">
        <v>47</v>
      </c>
      <c r="G60" s="269">
        <f t="shared" si="0"/>
        <v>2020</v>
      </c>
      <c r="H60" s="269">
        <f t="shared" si="1"/>
        <v>1</v>
      </c>
      <c r="I60" s="269">
        <f t="shared" si="2"/>
        <v>4</v>
      </c>
      <c r="J60" s="83">
        <f t="shared" si="3"/>
        <v>2020</v>
      </c>
      <c r="K60" s="269">
        <f t="shared" si="4"/>
        <v>2</v>
      </c>
      <c r="L60" s="21">
        <f t="shared" si="5"/>
        <v>7</v>
      </c>
      <c r="M60" s="46">
        <v>43847</v>
      </c>
      <c r="N60" s="46">
        <v>43853</v>
      </c>
      <c r="O60" s="46">
        <v>43871</v>
      </c>
      <c r="P60" s="46">
        <v>43871</v>
      </c>
      <c r="Q60" s="269" t="s">
        <v>34</v>
      </c>
      <c r="R60" s="21" t="s">
        <v>156</v>
      </c>
      <c r="S60" s="21"/>
      <c r="T60" s="21"/>
      <c r="U60" s="21" t="s">
        <v>22</v>
      </c>
      <c r="V60" s="21" t="s">
        <v>23</v>
      </c>
      <c r="W60" s="21" t="s">
        <v>39</v>
      </c>
      <c r="X60" s="21" t="s">
        <v>115</v>
      </c>
      <c r="Y60" s="91" t="s">
        <v>318</v>
      </c>
    </row>
    <row r="61" spans="2:25">
      <c r="B61" s="21">
        <f t="shared" si="7"/>
        <v>55</v>
      </c>
      <c r="C61" s="21" t="s">
        <v>213</v>
      </c>
      <c r="D61" s="21" t="s">
        <v>80</v>
      </c>
      <c r="E61" s="54" t="s">
        <v>207</v>
      </c>
      <c r="F61" s="21" t="s">
        <v>47</v>
      </c>
      <c r="G61" s="269">
        <f t="shared" si="0"/>
        <v>2020</v>
      </c>
      <c r="H61" s="269">
        <f t="shared" si="1"/>
        <v>1</v>
      </c>
      <c r="I61" s="269">
        <f t="shared" si="2"/>
        <v>4</v>
      </c>
      <c r="J61" s="83">
        <f t="shared" si="3"/>
        <v>2020</v>
      </c>
      <c r="K61" s="269">
        <f t="shared" si="4"/>
        <v>1</v>
      </c>
      <c r="L61" s="21">
        <f t="shared" si="5"/>
        <v>4</v>
      </c>
      <c r="M61" s="46">
        <v>43846</v>
      </c>
      <c r="N61" s="46">
        <v>43853</v>
      </c>
      <c r="O61" s="46">
        <v>43854</v>
      </c>
      <c r="P61" s="46">
        <v>43854</v>
      </c>
      <c r="Q61" s="269" t="s">
        <v>34</v>
      </c>
      <c r="R61" s="21"/>
      <c r="S61" s="21"/>
      <c r="T61" s="21"/>
      <c r="U61" s="21" t="s">
        <v>22</v>
      </c>
      <c r="V61" s="21" t="s">
        <v>119</v>
      </c>
      <c r="W61" s="21" t="s">
        <v>39</v>
      </c>
      <c r="X61" s="21" t="s">
        <v>319</v>
      </c>
      <c r="Y61" s="91"/>
    </row>
    <row r="62" spans="2:25">
      <c r="B62" s="21">
        <f t="shared" si="7"/>
        <v>56</v>
      </c>
      <c r="C62" s="21" t="s">
        <v>214</v>
      </c>
      <c r="D62" s="21" t="s">
        <v>80</v>
      </c>
      <c r="E62" s="54" t="s">
        <v>208</v>
      </c>
      <c r="F62" s="21" t="s">
        <v>47</v>
      </c>
      <c r="G62" s="269">
        <f t="shared" si="0"/>
        <v>2020</v>
      </c>
      <c r="H62" s="269">
        <f t="shared" si="1"/>
        <v>1</v>
      </c>
      <c r="I62" s="269">
        <f t="shared" si="2"/>
        <v>4</v>
      </c>
      <c r="J62" s="83">
        <f t="shared" si="3"/>
        <v>2020</v>
      </c>
      <c r="K62" s="269">
        <f t="shared" si="4"/>
        <v>1</v>
      </c>
      <c r="L62" s="21">
        <f t="shared" si="5"/>
        <v>4</v>
      </c>
      <c r="M62" s="46">
        <v>43850</v>
      </c>
      <c r="N62" s="46">
        <v>43853</v>
      </c>
      <c r="O62" s="46">
        <v>43854</v>
      </c>
      <c r="P62" s="46">
        <v>43854</v>
      </c>
      <c r="Q62" s="269" t="s">
        <v>34</v>
      </c>
      <c r="R62" s="21"/>
      <c r="S62" s="21"/>
      <c r="T62" s="21"/>
      <c r="U62" s="21" t="s">
        <v>22</v>
      </c>
      <c r="V62" s="21" t="s">
        <v>119</v>
      </c>
      <c r="W62" s="21" t="s">
        <v>39</v>
      </c>
      <c r="X62" s="21" t="s">
        <v>319</v>
      </c>
      <c r="Y62" s="91"/>
    </row>
    <row r="63" spans="2:25">
      <c r="B63" s="21">
        <f t="shared" si="7"/>
        <v>57</v>
      </c>
      <c r="C63" s="21" t="s">
        <v>215</v>
      </c>
      <c r="D63" s="21" t="s">
        <v>80</v>
      </c>
      <c r="E63" s="54" t="s">
        <v>209</v>
      </c>
      <c r="F63" s="21" t="s">
        <v>47</v>
      </c>
      <c r="G63" s="269">
        <f t="shared" si="0"/>
        <v>2020</v>
      </c>
      <c r="H63" s="269">
        <f t="shared" si="1"/>
        <v>1</v>
      </c>
      <c r="I63" s="269">
        <f t="shared" si="2"/>
        <v>4</v>
      </c>
      <c r="J63" s="83">
        <f t="shared" si="3"/>
        <v>2020</v>
      </c>
      <c r="K63" s="269">
        <f t="shared" si="4"/>
        <v>1</v>
      </c>
      <c r="L63" s="21">
        <f t="shared" si="5"/>
        <v>4</v>
      </c>
      <c r="M63" s="46">
        <v>43853</v>
      </c>
      <c r="N63" s="46">
        <v>43853</v>
      </c>
      <c r="O63" s="46">
        <v>43854</v>
      </c>
      <c r="P63" s="46">
        <v>43854</v>
      </c>
      <c r="Q63" s="269" t="s">
        <v>34</v>
      </c>
      <c r="R63" s="21"/>
      <c r="S63" s="21"/>
      <c r="T63" s="21"/>
      <c r="U63" s="21" t="s">
        <v>22</v>
      </c>
      <c r="V63" s="21" t="s">
        <v>119</v>
      </c>
      <c r="W63" s="21" t="s">
        <v>39</v>
      </c>
      <c r="X63" s="21" t="s">
        <v>319</v>
      </c>
      <c r="Y63" s="91"/>
    </row>
    <row r="64" spans="2:25">
      <c r="B64" s="21">
        <f t="shared" si="7"/>
        <v>58</v>
      </c>
      <c r="C64" s="21" t="s">
        <v>216</v>
      </c>
      <c r="D64" s="21" t="s">
        <v>80</v>
      </c>
      <c r="E64" s="54" t="s">
        <v>210</v>
      </c>
      <c r="F64" s="21" t="s">
        <v>47</v>
      </c>
      <c r="G64" s="269">
        <f t="shared" si="0"/>
        <v>2020</v>
      </c>
      <c r="H64" s="269">
        <f t="shared" si="1"/>
        <v>1</v>
      </c>
      <c r="I64" s="269">
        <f t="shared" si="2"/>
        <v>4</v>
      </c>
      <c r="J64" s="83">
        <f t="shared" si="3"/>
        <v>2020</v>
      </c>
      <c r="K64" s="269">
        <f t="shared" si="4"/>
        <v>5</v>
      </c>
      <c r="L64" s="21">
        <f t="shared" si="5"/>
        <v>21</v>
      </c>
      <c r="M64" s="46">
        <v>43853</v>
      </c>
      <c r="N64" s="46">
        <v>43853</v>
      </c>
      <c r="O64" s="46">
        <v>43970</v>
      </c>
      <c r="P64" s="46">
        <v>43970</v>
      </c>
      <c r="Q64" s="166" t="s">
        <v>124</v>
      </c>
      <c r="R64" s="21"/>
      <c r="S64" s="21"/>
      <c r="T64" s="21"/>
      <c r="U64" s="21" t="s">
        <v>10</v>
      </c>
      <c r="V64" s="21" t="s">
        <v>9</v>
      </c>
      <c r="W64" s="21" t="s">
        <v>39</v>
      </c>
      <c r="X64" s="21" t="s">
        <v>463</v>
      </c>
      <c r="Y64" s="91"/>
    </row>
    <row r="65" spans="2:25">
      <c r="B65" s="21">
        <f t="shared" si="7"/>
        <v>59</v>
      </c>
      <c r="C65" s="21" t="s">
        <v>217</v>
      </c>
      <c r="D65" s="21" t="s">
        <v>80</v>
      </c>
      <c r="E65" s="54" t="s">
        <v>211</v>
      </c>
      <c r="F65" s="21" t="s">
        <v>47</v>
      </c>
      <c r="G65" s="269">
        <f t="shared" si="0"/>
        <v>2020</v>
      </c>
      <c r="H65" s="269">
        <f t="shared" si="1"/>
        <v>1</v>
      </c>
      <c r="I65" s="269">
        <f t="shared" si="2"/>
        <v>4</v>
      </c>
      <c r="J65" s="83">
        <f t="shared" si="3"/>
        <v>2020</v>
      </c>
      <c r="K65" s="269">
        <f t="shared" si="4"/>
        <v>5</v>
      </c>
      <c r="L65" s="21">
        <f t="shared" si="5"/>
        <v>21</v>
      </c>
      <c r="M65" s="46">
        <v>43851</v>
      </c>
      <c r="N65" s="46">
        <v>43853</v>
      </c>
      <c r="O65" s="46">
        <v>43969</v>
      </c>
      <c r="P65" s="46">
        <v>43969</v>
      </c>
      <c r="Q65" s="269" t="s">
        <v>34</v>
      </c>
      <c r="R65" s="21"/>
      <c r="S65" s="21"/>
      <c r="T65" s="21"/>
      <c r="U65" s="21" t="s">
        <v>10</v>
      </c>
      <c r="V65" s="21" t="s">
        <v>9</v>
      </c>
      <c r="W65" s="21" t="s">
        <v>39</v>
      </c>
      <c r="X65" s="21" t="s">
        <v>115</v>
      </c>
      <c r="Y65" s="91"/>
    </row>
    <row r="66" spans="2:25">
      <c r="B66" s="21">
        <f t="shared" si="7"/>
        <v>60</v>
      </c>
      <c r="C66" s="21" t="s">
        <v>218</v>
      </c>
      <c r="D66" s="21" t="s">
        <v>224</v>
      </c>
      <c r="E66" s="54" t="s">
        <v>219</v>
      </c>
      <c r="F66" s="21" t="s">
        <v>47</v>
      </c>
      <c r="G66" s="269">
        <f t="shared" si="0"/>
        <v>2020</v>
      </c>
      <c r="H66" s="269">
        <f t="shared" si="1"/>
        <v>1</v>
      </c>
      <c r="I66" s="269">
        <f t="shared" si="2"/>
        <v>4</v>
      </c>
      <c r="J66" s="83">
        <f t="shared" si="3"/>
        <v>2020</v>
      </c>
      <c r="K66" s="269">
        <f t="shared" si="4"/>
        <v>1</v>
      </c>
      <c r="L66" s="21">
        <f t="shared" si="5"/>
        <v>4</v>
      </c>
      <c r="M66" s="46">
        <v>43850</v>
      </c>
      <c r="N66" s="46">
        <v>43850</v>
      </c>
      <c r="O66" s="46">
        <v>43850</v>
      </c>
      <c r="P66" s="46">
        <v>43850</v>
      </c>
      <c r="Q66" s="269" t="s">
        <v>220</v>
      </c>
      <c r="R66" s="21"/>
      <c r="S66" s="21"/>
      <c r="T66" s="21"/>
      <c r="U66" s="21" t="s">
        <v>11</v>
      </c>
      <c r="V66" s="21" t="s">
        <v>12</v>
      </c>
      <c r="W66" s="21" t="s">
        <v>115</v>
      </c>
      <c r="X66" s="21" t="s">
        <v>115</v>
      </c>
      <c r="Y66" s="91"/>
    </row>
    <row r="67" spans="2:25">
      <c r="B67" s="21">
        <f t="shared" si="7"/>
        <v>61</v>
      </c>
      <c r="C67" s="21" t="s">
        <v>225</v>
      </c>
      <c r="D67" s="21" t="s">
        <v>224</v>
      </c>
      <c r="E67" s="54" t="s">
        <v>221</v>
      </c>
      <c r="F67" s="21" t="s">
        <v>47</v>
      </c>
      <c r="G67" s="269">
        <f t="shared" si="0"/>
        <v>2020</v>
      </c>
      <c r="H67" s="269">
        <f t="shared" si="1"/>
        <v>1</v>
      </c>
      <c r="I67" s="269">
        <f t="shared" si="2"/>
        <v>4</v>
      </c>
      <c r="J67" s="83">
        <f t="shared" si="3"/>
        <v>2020</v>
      </c>
      <c r="K67" s="269">
        <f t="shared" si="4"/>
        <v>1</v>
      </c>
      <c r="L67" s="21">
        <f t="shared" si="5"/>
        <v>4</v>
      </c>
      <c r="M67" s="46">
        <v>43850</v>
      </c>
      <c r="N67" s="46">
        <v>43850</v>
      </c>
      <c r="O67" s="46">
        <v>43850</v>
      </c>
      <c r="P67" s="46">
        <v>43850</v>
      </c>
      <c r="Q67" s="269" t="s">
        <v>220</v>
      </c>
      <c r="R67" s="21"/>
      <c r="S67" s="21"/>
      <c r="T67" s="21"/>
      <c r="U67" s="21" t="s">
        <v>22</v>
      </c>
      <c r="V67" s="21" t="s">
        <v>23</v>
      </c>
      <c r="W67" s="21" t="s">
        <v>115</v>
      </c>
      <c r="X67" s="21" t="s">
        <v>115</v>
      </c>
      <c r="Y67" s="91"/>
    </row>
    <row r="68" spans="2:25">
      <c r="B68" s="21">
        <f t="shared" si="7"/>
        <v>62</v>
      </c>
      <c r="C68" s="21" t="s">
        <v>226</v>
      </c>
      <c r="D68" s="21" t="s">
        <v>224</v>
      </c>
      <c r="E68" s="54" t="s">
        <v>222</v>
      </c>
      <c r="F68" s="21" t="s">
        <v>47</v>
      </c>
      <c r="G68" s="269">
        <f t="shared" si="0"/>
        <v>2020</v>
      </c>
      <c r="H68" s="269">
        <f t="shared" si="1"/>
        <v>1</v>
      </c>
      <c r="I68" s="269">
        <f t="shared" si="2"/>
        <v>4</v>
      </c>
      <c r="J68" s="83">
        <f t="shared" si="3"/>
        <v>2020</v>
      </c>
      <c r="K68" s="269">
        <f t="shared" si="4"/>
        <v>1</v>
      </c>
      <c r="L68" s="21">
        <f t="shared" si="5"/>
        <v>4</v>
      </c>
      <c r="M68" s="46">
        <v>43851</v>
      </c>
      <c r="N68" s="46">
        <v>43851</v>
      </c>
      <c r="O68" s="46">
        <v>43851</v>
      </c>
      <c r="P68" s="46">
        <v>43851</v>
      </c>
      <c r="Q68" s="269" t="s">
        <v>220</v>
      </c>
      <c r="R68" s="21"/>
      <c r="S68" s="21"/>
      <c r="T68" s="21"/>
      <c r="U68" s="21" t="s">
        <v>22</v>
      </c>
      <c r="V68" s="21" t="s">
        <v>23</v>
      </c>
      <c r="W68" s="21" t="s">
        <v>115</v>
      </c>
      <c r="X68" s="21" t="s">
        <v>115</v>
      </c>
      <c r="Y68" s="91"/>
    </row>
    <row r="69" spans="2:25">
      <c r="B69" s="21">
        <f t="shared" si="7"/>
        <v>63</v>
      </c>
      <c r="C69" s="21" t="s">
        <v>227</v>
      </c>
      <c r="D69" s="21" t="s">
        <v>224</v>
      </c>
      <c r="E69" s="54" t="s">
        <v>223</v>
      </c>
      <c r="F69" s="21" t="s">
        <v>47</v>
      </c>
      <c r="G69" s="269">
        <f t="shared" si="0"/>
        <v>2020</v>
      </c>
      <c r="H69" s="269">
        <f t="shared" si="1"/>
        <v>1</v>
      </c>
      <c r="I69" s="269">
        <f t="shared" si="2"/>
        <v>4</v>
      </c>
      <c r="J69" s="83">
        <f t="shared" si="3"/>
        <v>2020</v>
      </c>
      <c r="K69" s="269">
        <f t="shared" si="4"/>
        <v>1</v>
      </c>
      <c r="L69" s="21">
        <f t="shared" si="5"/>
        <v>4</v>
      </c>
      <c r="M69" s="46">
        <v>43852</v>
      </c>
      <c r="N69" s="46">
        <v>43852</v>
      </c>
      <c r="O69" s="46">
        <v>43852</v>
      </c>
      <c r="P69" s="46">
        <v>43852</v>
      </c>
      <c r="Q69" s="269" t="s">
        <v>34</v>
      </c>
      <c r="R69" s="21"/>
      <c r="S69" s="21"/>
      <c r="T69" s="21"/>
      <c r="U69" s="21" t="s">
        <v>10</v>
      </c>
      <c r="V69" s="21" t="s">
        <v>9</v>
      </c>
      <c r="W69" s="21" t="s">
        <v>39</v>
      </c>
      <c r="X69" s="21" t="s">
        <v>115</v>
      </c>
      <c r="Y69" s="91"/>
    </row>
    <row r="70" spans="2:25" ht="27">
      <c r="B70" s="21">
        <f t="shared" si="7"/>
        <v>64</v>
      </c>
      <c r="C70" s="21" t="s">
        <v>229</v>
      </c>
      <c r="D70" s="21" t="s">
        <v>83</v>
      </c>
      <c r="E70" s="54" t="s">
        <v>228</v>
      </c>
      <c r="F70" s="21" t="s">
        <v>47</v>
      </c>
      <c r="G70" s="269">
        <f t="shared" si="0"/>
        <v>2020</v>
      </c>
      <c r="H70" s="269">
        <f t="shared" si="1"/>
        <v>1</v>
      </c>
      <c r="I70" s="269">
        <f t="shared" si="2"/>
        <v>4</v>
      </c>
      <c r="J70" s="83">
        <f t="shared" si="3"/>
        <v>2020</v>
      </c>
      <c r="K70" s="269">
        <f t="shared" si="4"/>
        <v>1</v>
      </c>
      <c r="L70" s="21">
        <f t="shared" si="5"/>
        <v>4</v>
      </c>
      <c r="M70" s="46">
        <v>43853</v>
      </c>
      <c r="N70" s="46">
        <v>43853</v>
      </c>
      <c r="O70" s="46">
        <v>43853</v>
      </c>
      <c r="P70" s="46">
        <v>43853</v>
      </c>
      <c r="Q70" s="269" t="s">
        <v>230</v>
      </c>
      <c r="R70" s="21"/>
      <c r="S70" s="21"/>
      <c r="T70" s="21"/>
      <c r="U70" s="21" t="s">
        <v>99</v>
      </c>
      <c r="V70" s="21" t="s">
        <v>137</v>
      </c>
      <c r="W70" s="21" t="s">
        <v>115</v>
      </c>
      <c r="X70" s="21" t="s">
        <v>115</v>
      </c>
      <c r="Y70" s="91"/>
    </row>
    <row r="71" spans="2:25">
      <c r="B71" s="21">
        <f t="shared" si="7"/>
        <v>65</v>
      </c>
      <c r="C71" s="21" t="s">
        <v>233</v>
      </c>
      <c r="D71" s="21" t="s">
        <v>80</v>
      </c>
      <c r="E71" s="54" t="s">
        <v>231</v>
      </c>
      <c r="F71" s="21" t="s">
        <v>47</v>
      </c>
      <c r="G71" s="269">
        <f t="shared" ref="G71:G134" si="8">IF(ISBLANK(N71),"",YEAR(N71))</f>
        <v>2020</v>
      </c>
      <c r="H71" s="269">
        <f t="shared" ref="H71:H134" si="9">IF(ISBLANK(N71),"",MONTH(N71))</f>
        <v>1</v>
      </c>
      <c r="I71" s="269">
        <f t="shared" ref="I71:I134" si="10">IF(ISBLANK(N71),"",WEEKNUM(N71,1))</f>
        <v>5</v>
      </c>
      <c r="J71" s="83">
        <f t="shared" ref="J71:J134" si="11">IF(ISBLANK(P71),"",YEAR(P71))</f>
        <v>2020</v>
      </c>
      <c r="K71" s="269">
        <f t="shared" ref="K71:K134" si="12">IF(ISBLANK(P71),"",MONTH(P71))</f>
        <v>4</v>
      </c>
      <c r="L71" s="21">
        <f t="shared" ref="L71:L134" si="13">IF(ISBLANK(P71),"",WEEKNUM(P71,1))</f>
        <v>15</v>
      </c>
      <c r="M71" s="46">
        <v>43853</v>
      </c>
      <c r="N71" s="46">
        <v>43858</v>
      </c>
      <c r="O71" s="46">
        <v>43927</v>
      </c>
      <c r="P71" s="46">
        <v>43928</v>
      </c>
      <c r="Q71" s="269" t="s">
        <v>34</v>
      </c>
      <c r="R71" s="21" t="s">
        <v>165</v>
      </c>
      <c r="S71" s="21"/>
      <c r="T71" s="21"/>
      <c r="U71" s="21" t="s">
        <v>99</v>
      </c>
      <c r="V71" s="21" t="s">
        <v>137</v>
      </c>
      <c r="W71" s="21" t="s">
        <v>39</v>
      </c>
      <c r="X71" s="21" t="s">
        <v>463</v>
      </c>
      <c r="Y71" s="91"/>
    </row>
    <row r="72" spans="2:25">
      <c r="B72" s="21">
        <f t="shared" ref="B72:B103" si="14">B71+1</f>
        <v>66</v>
      </c>
      <c r="C72" s="21" t="s">
        <v>234</v>
      </c>
      <c r="D72" s="21" t="s">
        <v>80</v>
      </c>
      <c r="E72" s="54" t="s">
        <v>232</v>
      </c>
      <c r="F72" s="21" t="s">
        <v>168</v>
      </c>
      <c r="G72" s="269">
        <f t="shared" si="8"/>
        <v>2020</v>
      </c>
      <c r="H72" s="269">
        <f t="shared" si="9"/>
        <v>1</v>
      </c>
      <c r="I72" s="269">
        <f t="shared" si="10"/>
        <v>5</v>
      </c>
      <c r="J72" s="83">
        <f t="shared" si="11"/>
        <v>2020</v>
      </c>
      <c r="K72" s="269">
        <f t="shared" si="12"/>
        <v>4</v>
      </c>
      <c r="L72" s="21">
        <f t="shared" si="13"/>
        <v>16</v>
      </c>
      <c r="M72" s="46">
        <v>43853</v>
      </c>
      <c r="N72" s="46">
        <v>43858</v>
      </c>
      <c r="O72" s="46">
        <v>43934</v>
      </c>
      <c r="P72" s="46">
        <v>43937</v>
      </c>
      <c r="Q72" s="269" t="s">
        <v>34</v>
      </c>
      <c r="R72" s="21"/>
      <c r="S72" s="21"/>
      <c r="T72" s="21"/>
      <c r="U72" s="21" t="s">
        <v>99</v>
      </c>
      <c r="V72" s="21" t="s">
        <v>137</v>
      </c>
      <c r="W72" s="21" t="s">
        <v>39</v>
      </c>
      <c r="X72" s="21" t="s">
        <v>463</v>
      </c>
      <c r="Y72" s="91" t="s">
        <v>596</v>
      </c>
    </row>
    <row r="73" spans="2:25">
      <c r="B73" s="21">
        <f t="shared" si="14"/>
        <v>67</v>
      </c>
      <c r="C73" s="21" t="s">
        <v>239</v>
      </c>
      <c r="D73" s="21" t="s">
        <v>80</v>
      </c>
      <c r="E73" s="54" t="s">
        <v>235</v>
      </c>
      <c r="F73" s="21" t="s">
        <v>47</v>
      </c>
      <c r="G73" s="269">
        <f t="shared" si="8"/>
        <v>2020</v>
      </c>
      <c r="H73" s="269">
        <f t="shared" si="9"/>
        <v>2</v>
      </c>
      <c r="I73" s="269">
        <f t="shared" si="10"/>
        <v>5</v>
      </c>
      <c r="J73" s="83">
        <f t="shared" si="11"/>
        <v>2020</v>
      </c>
      <c r="K73" s="269">
        <f t="shared" si="12"/>
        <v>5</v>
      </c>
      <c r="L73" s="21">
        <f t="shared" si="13"/>
        <v>21</v>
      </c>
      <c r="M73" s="46">
        <v>43859</v>
      </c>
      <c r="N73" s="46">
        <v>43862</v>
      </c>
      <c r="O73" s="46">
        <v>43969</v>
      </c>
      <c r="P73" s="46">
        <v>43969</v>
      </c>
      <c r="Q73" s="269" t="s">
        <v>124</v>
      </c>
      <c r="R73" s="21"/>
      <c r="S73" s="21"/>
      <c r="T73" s="21"/>
      <c r="U73" s="21" t="s">
        <v>10</v>
      </c>
      <c r="V73" s="21" t="s">
        <v>9</v>
      </c>
      <c r="W73" s="21" t="s">
        <v>39</v>
      </c>
      <c r="X73" s="21" t="s">
        <v>463</v>
      </c>
      <c r="Y73" s="91"/>
    </row>
    <row r="74" spans="2:25">
      <c r="B74" s="21">
        <f t="shared" si="14"/>
        <v>68</v>
      </c>
      <c r="C74" s="21" t="s">
        <v>240</v>
      </c>
      <c r="D74" s="21" t="s">
        <v>80</v>
      </c>
      <c r="E74" s="54" t="s">
        <v>236</v>
      </c>
      <c r="F74" s="21" t="s">
        <v>47</v>
      </c>
      <c r="G74" s="269">
        <f t="shared" si="8"/>
        <v>2020</v>
      </c>
      <c r="H74" s="269">
        <f t="shared" si="9"/>
        <v>2</v>
      </c>
      <c r="I74" s="269">
        <f t="shared" si="10"/>
        <v>5</v>
      </c>
      <c r="J74" s="83">
        <f t="shared" si="11"/>
        <v>2020</v>
      </c>
      <c r="K74" s="269">
        <f t="shared" si="12"/>
        <v>5</v>
      </c>
      <c r="L74" s="21">
        <f t="shared" si="13"/>
        <v>21</v>
      </c>
      <c r="M74" s="46">
        <v>43858</v>
      </c>
      <c r="N74" s="46">
        <v>43862</v>
      </c>
      <c r="O74" s="46">
        <v>43971</v>
      </c>
      <c r="P74" s="46">
        <v>43971</v>
      </c>
      <c r="Q74" s="166" t="s">
        <v>124</v>
      </c>
      <c r="R74" s="21"/>
      <c r="S74" s="21"/>
      <c r="T74" s="21"/>
      <c r="U74" s="21" t="s">
        <v>10</v>
      </c>
      <c r="V74" s="21" t="s">
        <v>9</v>
      </c>
      <c r="W74" s="21" t="s">
        <v>39</v>
      </c>
      <c r="X74" s="21" t="s">
        <v>115</v>
      </c>
      <c r="Y74" s="91"/>
    </row>
    <row r="75" spans="2:25">
      <c r="B75" s="21">
        <f t="shared" si="14"/>
        <v>69</v>
      </c>
      <c r="C75" s="21" t="s">
        <v>241</v>
      </c>
      <c r="D75" s="21" t="s">
        <v>80</v>
      </c>
      <c r="E75" s="54" t="s">
        <v>237</v>
      </c>
      <c r="F75" s="21" t="s">
        <v>47</v>
      </c>
      <c r="G75" s="269">
        <f t="shared" si="8"/>
        <v>2020</v>
      </c>
      <c r="H75" s="269">
        <f t="shared" si="9"/>
        <v>2</v>
      </c>
      <c r="I75" s="269">
        <f t="shared" si="10"/>
        <v>5</v>
      </c>
      <c r="J75" s="83">
        <f t="shared" si="11"/>
        <v>2020</v>
      </c>
      <c r="K75" s="269">
        <f t="shared" si="12"/>
        <v>5</v>
      </c>
      <c r="L75" s="21">
        <f t="shared" si="13"/>
        <v>20</v>
      </c>
      <c r="M75" s="46">
        <v>43861</v>
      </c>
      <c r="N75" s="46">
        <v>43862</v>
      </c>
      <c r="O75" s="46">
        <v>43963</v>
      </c>
      <c r="P75" s="46">
        <v>43963</v>
      </c>
      <c r="Q75" s="269" t="s">
        <v>34</v>
      </c>
      <c r="R75" s="21"/>
      <c r="S75" s="21"/>
      <c r="T75" s="21"/>
      <c r="U75" s="21" t="s">
        <v>99</v>
      </c>
      <c r="V75" s="21" t="s">
        <v>137</v>
      </c>
      <c r="W75" s="21" t="s">
        <v>39</v>
      </c>
      <c r="X75" s="21" t="s">
        <v>115</v>
      </c>
      <c r="Y75" s="91"/>
    </row>
    <row r="76" spans="2:25">
      <c r="B76" s="21">
        <f t="shared" si="14"/>
        <v>70</v>
      </c>
      <c r="C76" s="21" t="s">
        <v>242</v>
      </c>
      <c r="D76" s="21" t="s">
        <v>80</v>
      </c>
      <c r="E76" s="54" t="s">
        <v>238</v>
      </c>
      <c r="F76" s="21" t="s">
        <v>47</v>
      </c>
      <c r="G76" s="269">
        <f t="shared" si="8"/>
        <v>2020</v>
      </c>
      <c r="H76" s="269">
        <f t="shared" si="9"/>
        <v>2</v>
      </c>
      <c r="I76" s="269">
        <f t="shared" si="10"/>
        <v>5</v>
      </c>
      <c r="J76" s="83">
        <f t="shared" si="11"/>
        <v>2020</v>
      </c>
      <c r="K76" s="269">
        <f t="shared" si="12"/>
        <v>4</v>
      </c>
      <c r="L76" s="21">
        <f t="shared" si="13"/>
        <v>16</v>
      </c>
      <c r="M76" s="46">
        <v>43861</v>
      </c>
      <c r="N76" s="46">
        <v>43862</v>
      </c>
      <c r="O76" s="46">
        <v>43934</v>
      </c>
      <c r="P76" s="46">
        <v>43937</v>
      </c>
      <c r="Q76" s="269" t="s">
        <v>34</v>
      </c>
      <c r="R76" s="21"/>
      <c r="S76" s="21"/>
      <c r="T76" s="21"/>
      <c r="U76" s="21" t="s">
        <v>10</v>
      </c>
      <c r="V76" s="21" t="s">
        <v>9</v>
      </c>
      <c r="W76" s="21" t="s">
        <v>39</v>
      </c>
      <c r="X76" s="21" t="s">
        <v>115</v>
      </c>
      <c r="Y76" s="91"/>
    </row>
    <row r="77" spans="2:25">
      <c r="B77" s="21">
        <f t="shared" si="14"/>
        <v>71</v>
      </c>
      <c r="C77" s="21" t="s">
        <v>261</v>
      </c>
      <c r="D77" s="21" t="s">
        <v>80</v>
      </c>
      <c r="E77" s="54" t="s">
        <v>244</v>
      </c>
      <c r="F77" s="21" t="s">
        <v>47</v>
      </c>
      <c r="G77" s="269">
        <f t="shared" si="8"/>
        <v>2020</v>
      </c>
      <c r="H77" s="269">
        <f t="shared" si="9"/>
        <v>2</v>
      </c>
      <c r="I77" s="269">
        <f t="shared" si="10"/>
        <v>6</v>
      </c>
      <c r="J77" s="83">
        <f t="shared" si="11"/>
        <v>2020</v>
      </c>
      <c r="K77" s="269">
        <f t="shared" si="12"/>
        <v>3</v>
      </c>
      <c r="L77" s="21">
        <f t="shared" si="13"/>
        <v>10</v>
      </c>
      <c r="M77" s="46">
        <v>43867</v>
      </c>
      <c r="N77" s="46">
        <v>43867</v>
      </c>
      <c r="O77" s="46">
        <v>43896</v>
      </c>
      <c r="P77" s="46">
        <v>43896</v>
      </c>
      <c r="Q77" s="269" t="s">
        <v>34</v>
      </c>
      <c r="R77" s="21"/>
      <c r="S77" s="21"/>
      <c r="T77" s="21"/>
      <c r="U77" s="21" t="s">
        <v>22</v>
      </c>
      <c r="V77" s="21" t="s">
        <v>23</v>
      </c>
      <c r="W77" s="21" t="s">
        <v>39</v>
      </c>
      <c r="X77" s="21" t="s">
        <v>115</v>
      </c>
      <c r="Y77" s="91"/>
    </row>
    <row r="78" spans="2:25">
      <c r="B78" s="21">
        <f t="shared" si="14"/>
        <v>72</v>
      </c>
      <c r="C78" s="21" t="s">
        <v>262</v>
      </c>
      <c r="D78" s="21" t="s">
        <v>80</v>
      </c>
      <c r="E78" s="54" t="s">
        <v>245</v>
      </c>
      <c r="F78" s="21" t="s">
        <v>168</v>
      </c>
      <c r="G78" s="269">
        <f t="shared" si="8"/>
        <v>2020</v>
      </c>
      <c r="H78" s="269">
        <f t="shared" si="9"/>
        <v>2</v>
      </c>
      <c r="I78" s="269">
        <f t="shared" si="10"/>
        <v>6</v>
      </c>
      <c r="J78" s="83">
        <f t="shared" si="11"/>
        <v>2020</v>
      </c>
      <c r="K78" s="269">
        <f t="shared" si="12"/>
        <v>5</v>
      </c>
      <c r="L78" s="21">
        <f t="shared" si="13"/>
        <v>21</v>
      </c>
      <c r="M78" s="46">
        <v>43867</v>
      </c>
      <c r="N78" s="46">
        <v>43867</v>
      </c>
      <c r="O78" s="46">
        <v>43970</v>
      </c>
      <c r="P78" s="46">
        <v>43970</v>
      </c>
      <c r="Q78" s="166" t="s">
        <v>124</v>
      </c>
      <c r="R78" s="21"/>
      <c r="S78" s="21"/>
      <c r="T78" s="21"/>
      <c r="U78" s="21" t="s">
        <v>22</v>
      </c>
      <c r="V78" s="21" t="s">
        <v>23</v>
      </c>
      <c r="W78" s="21" t="s">
        <v>39</v>
      </c>
      <c r="X78" s="21" t="s">
        <v>463</v>
      </c>
      <c r="Y78" s="91"/>
    </row>
    <row r="79" spans="2:25">
      <c r="B79" s="21">
        <f t="shared" si="14"/>
        <v>73</v>
      </c>
      <c r="C79" s="21" t="s">
        <v>263</v>
      </c>
      <c r="D79" s="21" t="s">
        <v>80</v>
      </c>
      <c r="E79" s="54" t="s">
        <v>246</v>
      </c>
      <c r="F79" s="21" t="s">
        <v>47</v>
      </c>
      <c r="G79" s="269">
        <f t="shared" si="8"/>
        <v>2020</v>
      </c>
      <c r="H79" s="269">
        <f t="shared" si="9"/>
        <v>2</v>
      </c>
      <c r="I79" s="269">
        <f t="shared" si="10"/>
        <v>6</v>
      </c>
      <c r="J79" s="83">
        <f t="shared" si="11"/>
        <v>2020</v>
      </c>
      <c r="K79" s="269">
        <f t="shared" si="12"/>
        <v>4</v>
      </c>
      <c r="L79" s="21">
        <f t="shared" si="13"/>
        <v>16</v>
      </c>
      <c r="M79" s="46">
        <v>43867</v>
      </c>
      <c r="N79" s="46">
        <v>43867</v>
      </c>
      <c r="O79" s="46">
        <v>43934</v>
      </c>
      <c r="P79" s="46">
        <v>43937</v>
      </c>
      <c r="Q79" s="269" t="s">
        <v>34</v>
      </c>
      <c r="R79" s="21"/>
      <c r="S79" s="21"/>
      <c r="T79" s="21"/>
      <c r="U79" s="21" t="s">
        <v>22</v>
      </c>
      <c r="V79" s="21" t="s">
        <v>23</v>
      </c>
      <c r="W79" s="21" t="s">
        <v>39</v>
      </c>
      <c r="X79" s="21" t="s">
        <v>115</v>
      </c>
      <c r="Y79" s="91"/>
    </row>
    <row r="80" spans="2:25">
      <c r="B80" s="21">
        <f t="shared" si="14"/>
        <v>74</v>
      </c>
      <c r="C80" s="21" t="s">
        <v>264</v>
      </c>
      <c r="D80" s="21" t="s">
        <v>80</v>
      </c>
      <c r="E80" s="54" t="s">
        <v>247</v>
      </c>
      <c r="F80" s="21" t="s">
        <v>47</v>
      </c>
      <c r="G80" s="269">
        <f t="shared" si="8"/>
        <v>2020</v>
      </c>
      <c r="H80" s="269">
        <f t="shared" si="9"/>
        <v>2</v>
      </c>
      <c r="I80" s="269">
        <f t="shared" si="10"/>
        <v>6</v>
      </c>
      <c r="J80" s="83">
        <f t="shared" si="11"/>
        <v>2020</v>
      </c>
      <c r="K80" s="269">
        <f t="shared" si="12"/>
        <v>3</v>
      </c>
      <c r="L80" s="21">
        <f t="shared" si="13"/>
        <v>12</v>
      </c>
      <c r="M80" s="46">
        <v>43867</v>
      </c>
      <c r="N80" s="46">
        <v>43867</v>
      </c>
      <c r="O80" s="46">
        <v>43896</v>
      </c>
      <c r="P80" s="46">
        <v>43906</v>
      </c>
      <c r="Q80" s="269" t="s">
        <v>34</v>
      </c>
      <c r="R80" s="21"/>
      <c r="S80" s="21"/>
      <c r="T80" s="21"/>
      <c r="U80" s="21" t="s">
        <v>22</v>
      </c>
      <c r="V80" s="21" t="s">
        <v>23</v>
      </c>
      <c r="W80" s="21" t="s">
        <v>39</v>
      </c>
      <c r="X80" s="21" t="s">
        <v>115</v>
      </c>
      <c r="Y80" s="91"/>
    </row>
    <row r="81" spans="2:25">
      <c r="B81" s="21">
        <f t="shared" si="14"/>
        <v>75</v>
      </c>
      <c r="C81" s="21" t="s">
        <v>265</v>
      </c>
      <c r="D81" s="21" t="s">
        <v>80</v>
      </c>
      <c r="E81" s="54" t="s">
        <v>248</v>
      </c>
      <c r="F81" s="21" t="s">
        <v>47</v>
      </c>
      <c r="G81" s="269">
        <f t="shared" si="8"/>
        <v>2020</v>
      </c>
      <c r="H81" s="269">
        <f t="shared" si="9"/>
        <v>2</v>
      </c>
      <c r="I81" s="269">
        <f t="shared" si="10"/>
        <v>6</v>
      </c>
      <c r="J81" s="83">
        <f t="shared" si="11"/>
        <v>2020</v>
      </c>
      <c r="K81" s="269">
        <f t="shared" si="12"/>
        <v>3</v>
      </c>
      <c r="L81" s="21">
        <f t="shared" si="13"/>
        <v>13</v>
      </c>
      <c r="M81" s="46">
        <v>43867</v>
      </c>
      <c r="N81" s="46">
        <v>43867</v>
      </c>
      <c r="O81" s="46">
        <v>43914</v>
      </c>
      <c r="P81" s="46">
        <v>43916</v>
      </c>
      <c r="Q81" s="269" t="s">
        <v>34</v>
      </c>
      <c r="R81" s="21"/>
      <c r="S81" s="21"/>
      <c r="T81" s="21"/>
      <c r="U81" s="21" t="s">
        <v>22</v>
      </c>
      <c r="V81" s="21" t="s">
        <v>23</v>
      </c>
      <c r="W81" s="21" t="s">
        <v>39</v>
      </c>
      <c r="X81" s="21" t="s">
        <v>358</v>
      </c>
      <c r="Y81" s="91" t="s">
        <v>459</v>
      </c>
    </row>
    <row r="82" spans="2:25">
      <c r="B82" s="21">
        <f t="shared" si="14"/>
        <v>76</v>
      </c>
      <c r="C82" s="21" t="s">
        <v>266</v>
      </c>
      <c r="D82" s="21" t="s">
        <v>80</v>
      </c>
      <c r="E82" s="54" t="s">
        <v>249</v>
      </c>
      <c r="F82" s="21" t="s">
        <v>47</v>
      </c>
      <c r="G82" s="269">
        <f t="shared" si="8"/>
        <v>2020</v>
      </c>
      <c r="H82" s="269">
        <f t="shared" si="9"/>
        <v>2</v>
      </c>
      <c r="I82" s="269">
        <f t="shared" si="10"/>
        <v>6</v>
      </c>
      <c r="J82" s="83">
        <f t="shared" si="11"/>
        <v>2020</v>
      </c>
      <c r="K82" s="269">
        <f t="shared" si="12"/>
        <v>5</v>
      </c>
      <c r="L82" s="21">
        <f t="shared" si="13"/>
        <v>21</v>
      </c>
      <c r="M82" s="46">
        <v>43867</v>
      </c>
      <c r="N82" s="46">
        <v>43867</v>
      </c>
      <c r="O82" s="46">
        <v>43965</v>
      </c>
      <c r="P82" s="46">
        <v>43969</v>
      </c>
      <c r="Q82" s="269" t="s">
        <v>34</v>
      </c>
      <c r="R82" s="21"/>
      <c r="S82" s="21"/>
      <c r="T82" s="21"/>
      <c r="U82" s="21" t="s">
        <v>22</v>
      </c>
      <c r="V82" s="21" t="s">
        <v>23</v>
      </c>
      <c r="W82" s="21" t="s">
        <v>39</v>
      </c>
      <c r="X82" s="21" t="s">
        <v>463</v>
      </c>
      <c r="Y82" s="91"/>
    </row>
    <row r="83" spans="2:25">
      <c r="B83" s="21">
        <f t="shared" si="14"/>
        <v>77</v>
      </c>
      <c r="C83" s="21" t="s">
        <v>267</v>
      </c>
      <c r="D83" s="21" t="s">
        <v>80</v>
      </c>
      <c r="E83" s="54" t="s">
        <v>250</v>
      </c>
      <c r="F83" s="21" t="s">
        <v>47</v>
      </c>
      <c r="G83" s="269">
        <f t="shared" si="8"/>
        <v>2020</v>
      </c>
      <c r="H83" s="269">
        <f t="shared" si="9"/>
        <v>2</v>
      </c>
      <c r="I83" s="269">
        <f t="shared" si="10"/>
        <v>6</v>
      </c>
      <c r="J83" s="83">
        <f t="shared" si="11"/>
        <v>2020</v>
      </c>
      <c r="K83" s="269">
        <f t="shared" si="12"/>
        <v>3</v>
      </c>
      <c r="L83" s="21">
        <f t="shared" si="13"/>
        <v>13</v>
      </c>
      <c r="M83" s="46">
        <v>43867</v>
      </c>
      <c r="N83" s="46">
        <v>43867</v>
      </c>
      <c r="O83" s="46">
        <v>43910</v>
      </c>
      <c r="P83" s="46">
        <v>43914</v>
      </c>
      <c r="Q83" s="269" t="s">
        <v>34</v>
      </c>
      <c r="R83" s="21"/>
      <c r="S83" s="21"/>
      <c r="T83" s="21"/>
      <c r="U83" s="21" t="s">
        <v>22</v>
      </c>
      <c r="V83" s="21" t="s">
        <v>23</v>
      </c>
      <c r="W83" s="21" t="s">
        <v>39</v>
      </c>
      <c r="X83" s="21" t="s">
        <v>115</v>
      </c>
      <c r="Y83" s="91" t="s">
        <v>473</v>
      </c>
    </row>
    <row r="84" spans="2:25">
      <c r="B84" s="21">
        <f t="shared" si="14"/>
        <v>78</v>
      </c>
      <c r="C84" s="21" t="s">
        <v>268</v>
      </c>
      <c r="D84" s="21" t="s">
        <v>80</v>
      </c>
      <c r="E84" s="54" t="s">
        <v>251</v>
      </c>
      <c r="F84" s="21" t="s">
        <v>47</v>
      </c>
      <c r="G84" s="269">
        <f t="shared" si="8"/>
        <v>2020</v>
      </c>
      <c r="H84" s="269">
        <f t="shared" si="9"/>
        <v>2</v>
      </c>
      <c r="I84" s="269">
        <f t="shared" si="10"/>
        <v>6</v>
      </c>
      <c r="J84" s="83">
        <f t="shared" si="11"/>
        <v>2020</v>
      </c>
      <c r="K84" s="269">
        <f t="shared" si="12"/>
        <v>3</v>
      </c>
      <c r="L84" s="21">
        <f t="shared" si="13"/>
        <v>13</v>
      </c>
      <c r="M84" s="46">
        <v>43867</v>
      </c>
      <c r="N84" s="46">
        <v>43867</v>
      </c>
      <c r="O84" s="46">
        <v>43910</v>
      </c>
      <c r="P84" s="46">
        <v>43914</v>
      </c>
      <c r="Q84" s="269" t="s">
        <v>34</v>
      </c>
      <c r="R84" s="21"/>
      <c r="S84" s="21"/>
      <c r="T84" s="21"/>
      <c r="U84" s="21" t="s">
        <v>22</v>
      </c>
      <c r="V84" s="21" t="s">
        <v>23</v>
      </c>
      <c r="W84" s="21" t="s">
        <v>39</v>
      </c>
      <c r="X84" s="21" t="s">
        <v>115</v>
      </c>
      <c r="Y84" s="91" t="s">
        <v>473</v>
      </c>
    </row>
    <row r="85" spans="2:25">
      <c r="B85" s="21">
        <f t="shared" si="14"/>
        <v>79</v>
      </c>
      <c r="C85" s="21" t="s">
        <v>269</v>
      </c>
      <c r="D85" s="21" t="s">
        <v>80</v>
      </c>
      <c r="E85" s="54" t="s">
        <v>252</v>
      </c>
      <c r="F85" s="21" t="s">
        <v>47</v>
      </c>
      <c r="G85" s="269">
        <f t="shared" si="8"/>
        <v>2020</v>
      </c>
      <c r="H85" s="269">
        <f t="shared" si="9"/>
        <v>2</v>
      </c>
      <c r="I85" s="269">
        <f t="shared" si="10"/>
        <v>6</v>
      </c>
      <c r="J85" s="83">
        <f t="shared" si="11"/>
        <v>2020</v>
      </c>
      <c r="K85" s="269">
        <f t="shared" si="12"/>
        <v>3</v>
      </c>
      <c r="L85" s="21">
        <f t="shared" si="13"/>
        <v>10</v>
      </c>
      <c r="M85" s="46">
        <v>43867</v>
      </c>
      <c r="N85" s="46">
        <v>43867</v>
      </c>
      <c r="O85" s="46">
        <v>43895</v>
      </c>
      <c r="P85" s="46">
        <v>43895</v>
      </c>
      <c r="Q85" s="269" t="s">
        <v>34</v>
      </c>
      <c r="R85" s="21"/>
      <c r="S85" s="21"/>
      <c r="T85" s="21"/>
      <c r="U85" s="21" t="s">
        <v>22</v>
      </c>
      <c r="V85" s="21" t="s">
        <v>23</v>
      </c>
      <c r="W85" s="21" t="s">
        <v>39</v>
      </c>
      <c r="X85" s="21" t="s">
        <v>319</v>
      </c>
      <c r="Y85" s="91"/>
    </row>
    <row r="86" spans="2:25">
      <c r="B86" s="21">
        <f t="shared" si="14"/>
        <v>80</v>
      </c>
      <c r="C86" s="21" t="s">
        <v>270</v>
      </c>
      <c r="D86" s="21" t="s">
        <v>80</v>
      </c>
      <c r="E86" s="54" t="s">
        <v>253</v>
      </c>
      <c r="F86" s="21" t="s">
        <v>47</v>
      </c>
      <c r="G86" s="269">
        <f t="shared" si="8"/>
        <v>2020</v>
      </c>
      <c r="H86" s="269">
        <f t="shared" si="9"/>
        <v>2</v>
      </c>
      <c r="I86" s="269">
        <f t="shared" si="10"/>
        <v>6</v>
      </c>
      <c r="J86" s="83">
        <f t="shared" si="11"/>
        <v>2020</v>
      </c>
      <c r="K86" s="269">
        <f t="shared" si="12"/>
        <v>3</v>
      </c>
      <c r="L86" s="21">
        <f t="shared" si="13"/>
        <v>10</v>
      </c>
      <c r="M86" s="46">
        <v>43867</v>
      </c>
      <c r="N86" s="46">
        <v>43867</v>
      </c>
      <c r="O86" s="46">
        <v>43896</v>
      </c>
      <c r="P86" s="46">
        <v>43896</v>
      </c>
      <c r="Q86" s="269" t="s">
        <v>34</v>
      </c>
      <c r="R86" s="21"/>
      <c r="S86" s="21"/>
      <c r="T86" s="21"/>
      <c r="U86" s="21" t="s">
        <v>22</v>
      </c>
      <c r="V86" s="21" t="s">
        <v>23</v>
      </c>
      <c r="W86" s="21" t="s">
        <v>39</v>
      </c>
      <c r="X86" s="21" t="s">
        <v>319</v>
      </c>
      <c r="Y86" s="91"/>
    </row>
    <row r="87" spans="2:25">
      <c r="B87" s="21">
        <f t="shared" si="14"/>
        <v>81</v>
      </c>
      <c r="C87" s="21" t="s">
        <v>271</v>
      </c>
      <c r="D87" s="21" t="s">
        <v>80</v>
      </c>
      <c r="E87" s="54" t="s">
        <v>254</v>
      </c>
      <c r="F87" s="21" t="s">
        <v>47</v>
      </c>
      <c r="G87" s="269">
        <f t="shared" si="8"/>
        <v>2020</v>
      </c>
      <c r="H87" s="269">
        <f t="shared" si="9"/>
        <v>2</v>
      </c>
      <c r="I87" s="269">
        <f t="shared" si="10"/>
        <v>6</v>
      </c>
      <c r="J87" s="83">
        <f t="shared" si="11"/>
        <v>2020</v>
      </c>
      <c r="K87" s="269">
        <f t="shared" si="12"/>
        <v>3</v>
      </c>
      <c r="L87" s="21">
        <f t="shared" si="13"/>
        <v>10</v>
      </c>
      <c r="M87" s="46">
        <v>43867</v>
      </c>
      <c r="N87" s="46">
        <v>43867</v>
      </c>
      <c r="O87" s="46">
        <v>43895</v>
      </c>
      <c r="P87" s="46">
        <v>43895</v>
      </c>
      <c r="Q87" s="269" t="s">
        <v>34</v>
      </c>
      <c r="R87" s="21"/>
      <c r="S87" s="21"/>
      <c r="T87" s="21"/>
      <c r="U87" s="21" t="s">
        <v>22</v>
      </c>
      <c r="V87" s="21" t="s">
        <v>23</v>
      </c>
      <c r="W87" s="21" t="s">
        <v>39</v>
      </c>
      <c r="X87" s="21" t="s">
        <v>463</v>
      </c>
      <c r="Y87" s="91"/>
    </row>
    <row r="88" spans="2:25">
      <c r="B88" s="21">
        <f t="shared" si="14"/>
        <v>82</v>
      </c>
      <c r="C88" s="21" t="s">
        <v>272</v>
      </c>
      <c r="D88" s="21" t="s">
        <v>80</v>
      </c>
      <c r="E88" s="54" t="s">
        <v>255</v>
      </c>
      <c r="F88" s="21" t="s">
        <v>47</v>
      </c>
      <c r="G88" s="269">
        <f t="shared" si="8"/>
        <v>2020</v>
      </c>
      <c r="H88" s="269">
        <f t="shared" si="9"/>
        <v>2</v>
      </c>
      <c r="I88" s="269">
        <f t="shared" si="10"/>
        <v>6</v>
      </c>
      <c r="J88" s="83">
        <f t="shared" si="11"/>
        <v>2020</v>
      </c>
      <c r="K88" s="269">
        <f t="shared" si="12"/>
        <v>5</v>
      </c>
      <c r="L88" s="21">
        <f t="shared" si="13"/>
        <v>22</v>
      </c>
      <c r="M88" s="46">
        <v>43865</v>
      </c>
      <c r="N88" s="46">
        <v>43867</v>
      </c>
      <c r="O88" s="46">
        <v>43976</v>
      </c>
      <c r="P88" s="46">
        <v>43976</v>
      </c>
      <c r="Q88" s="269" t="s">
        <v>34</v>
      </c>
      <c r="R88" s="21"/>
      <c r="S88" s="21"/>
      <c r="T88" s="21"/>
      <c r="U88" s="21" t="s">
        <v>10</v>
      </c>
      <c r="V88" s="21" t="s">
        <v>256</v>
      </c>
      <c r="W88" s="21" t="s">
        <v>39</v>
      </c>
      <c r="X88" s="21" t="s">
        <v>115</v>
      </c>
      <c r="Y88" s="91"/>
    </row>
    <row r="89" spans="2:25">
      <c r="B89" s="21">
        <f t="shared" si="14"/>
        <v>83</v>
      </c>
      <c r="C89" s="21" t="s">
        <v>273</v>
      </c>
      <c r="D89" s="21" t="s">
        <v>80</v>
      </c>
      <c r="E89" s="54" t="s">
        <v>257</v>
      </c>
      <c r="F89" s="21" t="s">
        <v>47</v>
      </c>
      <c r="G89" s="269">
        <f t="shared" si="8"/>
        <v>2020</v>
      </c>
      <c r="H89" s="269">
        <f t="shared" si="9"/>
        <v>2</v>
      </c>
      <c r="I89" s="269">
        <f t="shared" si="10"/>
        <v>6</v>
      </c>
      <c r="J89" s="83">
        <f t="shared" si="11"/>
        <v>2020</v>
      </c>
      <c r="K89" s="269">
        <f t="shared" si="12"/>
        <v>5</v>
      </c>
      <c r="L89" s="21">
        <f t="shared" si="13"/>
        <v>21</v>
      </c>
      <c r="M89" s="46">
        <v>43865</v>
      </c>
      <c r="N89" s="46">
        <v>43867</v>
      </c>
      <c r="O89" s="46">
        <v>43965</v>
      </c>
      <c r="P89" s="46">
        <v>43969</v>
      </c>
      <c r="Q89" s="166" t="s">
        <v>124</v>
      </c>
      <c r="R89" s="21"/>
      <c r="S89" s="21"/>
      <c r="T89" s="21"/>
      <c r="U89" s="21" t="s">
        <v>99</v>
      </c>
      <c r="V89" s="21" t="s">
        <v>137</v>
      </c>
      <c r="W89" s="21" t="s">
        <v>39</v>
      </c>
      <c r="X89" s="21" t="s">
        <v>463</v>
      </c>
      <c r="Y89" s="91"/>
    </row>
    <row r="90" spans="2:25">
      <c r="B90" s="21">
        <f t="shared" si="14"/>
        <v>84</v>
      </c>
      <c r="C90" s="21" t="s">
        <v>274</v>
      </c>
      <c r="D90" s="21" t="s">
        <v>80</v>
      </c>
      <c r="E90" s="54" t="s">
        <v>258</v>
      </c>
      <c r="F90" s="21" t="s">
        <v>47</v>
      </c>
      <c r="G90" s="269">
        <f t="shared" si="8"/>
        <v>2020</v>
      </c>
      <c r="H90" s="269">
        <f t="shared" si="9"/>
        <v>2</v>
      </c>
      <c r="I90" s="269">
        <f t="shared" si="10"/>
        <v>6</v>
      </c>
      <c r="J90" s="83">
        <f t="shared" si="11"/>
        <v>2020</v>
      </c>
      <c r="K90" s="269">
        <f t="shared" si="12"/>
        <v>2</v>
      </c>
      <c r="L90" s="21">
        <f t="shared" si="13"/>
        <v>6</v>
      </c>
      <c r="M90" s="46">
        <v>43865</v>
      </c>
      <c r="N90" s="46">
        <v>43867</v>
      </c>
      <c r="O90" s="46">
        <v>43868</v>
      </c>
      <c r="P90" s="46">
        <v>43868</v>
      </c>
      <c r="Q90" s="269" t="s">
        <v>34</v>
      </c>
      <c r="R90" s="21"/>
      <c r="S90" s="21"/>
      <c r="T90" s="21"/>
      <c r="U90" s="21" t="s">
        <v>99</v>
      </c>
      <c r="V90" s="21" t="s">
        <v>137</v>
      </c>
      <c r="W90" s="21" t="s">
        <v>39</v>
      </c>
      <c r="X90" s="21" t="s">
        <v>115</v>
      </c>
      <c r="Y90" s="91"/>
    </row>
    <row r="91" spans="2:25">
      <c r="B91" s="21">
        <f t="shared" si="14"/>
        <v>85</v>
      </c>
      <c r="C91" s="21" t="s">
        <v>275</v>
      </c>
      <c r="D91" s="21" t="s">
        <v>80</v>
      </c>
      <c r="E91" s="54" t="s">
        <v>259</v>
      </c>
      <c r="F91" s="21" t="s">
        <v>47</v>
      </c>
      <c r="G91" s="269">
        <f t="shared" si="8"/>
        <v>2020</v>
      </c>
      <c r="H91" s="269">
        <f t="shared" si="9"/>
        <v>2</v>
      </c>
      <c r="I91" s="269">
        <f t="shared" si="10"/>
        <v>6</v>
      </c>
      <c r="J91" s="83">
        <f t="shared" si="11"/>
        <v>2020</v>
      </c>
      <c r="K91" s="269">
        <f t="shared" si="12"/>
        <v>2</v>
      </c>
      <c r="L91" s="21">
        <f t="shared" si="13"/>
        <v>6</v>
      </c>
      <c r="M91" s="46">
        <v>43864</v>
      </c>
      <c r="N91" s="46">
        <v>43867</v>
      </c>
      <c r="O91" s="46">
        <v>43867</v>
      </c>
      <c r="P91" s="46">
        <v>43867</v>
      </c>
      <c r="Q91" s="269" t="s">
        <v>34</v>
      </c>
      <c r="R91" s="21"/>
      <c r="S91" s="21"/>
      <c r="T91" s="21"/>
      <c r="U91" s="21" t="s">
        <v>10</v>
      </c>
      <c r="V91" s="21" t="s">
        <v>256</v>
      </c>
      <c r="W91" s="21" t="s">
        <v>39</v>
      </c>
      <c r="X91" s="21" t="s">
        <v>115</v>
      </c>
      <c r="Y91" s="91"/>
    </row>
    <row r="92" spans="2:25">
      <c r="B92" s="21">
        <f t="shared" si="14"/>
        <v>86</v>
      </c>
      <c r="C92" s="21" t="s">
        <v>276</v>
      </c>
      <c r="D92" s="21" t="s">
        <v>80</v>
      </c>
      <c r="E92" s="54" t="s">
        <v>260</v>
      </c>
      <c r="F92" s="21" t="s">
        <v>47</v>
      </c>
      <c r="G92" s="269">
        <f t="shared" si="8"/>
        <v>2020</v>
      </c>
      <c r="H92" s="269">
        <f t="shared" si="9"/>
        <v>2</v>
      </c>
      <c r="I92" s="269">
        <f t="shared" si="10"/>
        <v>6</v>
      </c>
      <c r="J92" s="83">
        <f t="shared" si="11"/>
        <v>2020</v>
      </c>
      <c r="K92" s="269">
        <f t="shared" si="12"/>
        <v>3</v>
      </c>
      <c r="L92" s="21">
        <f t="shared" si="13"/>
        <v>12</v>
      </c>
      <c r="M92" s="46">
        <v>43864</v>
      </c>
      <c r="N92" s="46">
        <v>43867</v>
      </c>
      <c r="O92" s="46">
        <v>43867</v>
      </c>
      <c r="P92" s="46">
        <v>43910</v>
      </c>
      <c r="Q92" s="269" t="s">
        <v>34</v>
      </c>
      <c r="R92" s="21"/>
      <c r="S92" s="21"/>
      <c r="T92" s="21"/>
      <c r="U92" s="21" t="s">
        <v>10</v>
      </c>
      <c r="V92" s="21" t="s">
        <v>9</v>
      </c>
      <c r="W92" s="21" t="s">
        <v>39</v>
      </c>
      <c r="X92" s="21" t="s">
        <v>115</v>
      </c>
      <c r="Y92" s="91" t="s">
        <v>460</v>
      </c>
    </row>
    <row r="93" spans="2:25">
      <c r="B93" s="21">
        <f t="shared" si="14"/>
        <v>87</v>
      </c>
      <c r="C93" s="21" t="s">
        <v>294</v>
      </c>
      <c r="D93" s="21" t="s">
        <v>83</v>
      </c>
      <c r="E93" s="54" t="s">
        <v>277</v>
      </c>
      <c r="F93" s="21" t="s">
        <v>47</v>
      </c>
      <c r="G93" s="269">
        <f t="shared" si="8"/>
        <v>2020</v>
      </c>
      <c r="H93" s="269">
        <f t="shared" si="9"/>
        <v>2</v>
      </c>
      <c r="I93" s="269">
        <f t="shared" si="10"/>
        <v>6</v>
      </c>
      <c r="J93" s="83">
        <f t="shared" si="11"/>
        <v>2020</v>
      </c>
      <c r="K93" s="269">
        <f t="shared" si="12"/>
        <v>2</v>
      </c>
      <c r="L93" s="21">
        <f t="shared" si="13"/>
        <v>6</v>
      </c>
      <c r="M93" s="46">
        <v>43864</v>
      </c>
      <c r="N93" s="46">
        <v>43864</v>
      </c>
      <c r="O93" s="46">
        <v>43864</v>
      </c>
      <c r="P93" s="46">
        <v>43864</v>
      </c>
      <c r="Q93" s="269" t="s">
        <v>34</v>
      </c>
      <c r="R93" s="21"/>
      <c r="S93" s="21"/>
      <c r="T93" s="21"/>
      <c r="U93" s="21" t="s">
        <v>10</v>
      </c>
      <c r="V93" s="21" t="s">
        <v>9</v>
      </c>
      <c r="W93" s="21" t="s">
        <v>39</v>
      </c>
      <c r="X93" s="21" t="s">
        <v>292</v>
      </c>
      <c r="Y93" s="91" t="s">
        <v>306</v>
      </c>
    </row>
    <row r="94" spans="2:25">
      <c r="B94" s="21">
        <f t="shared" si="14"/>
        <v>88</v>
      </c>
      <c r="C94" s="21" t="s">
        <v>295</v>
      </c>
      <c r="D94" s="21" t="s">
        <v>83</v>
      </c>
      <c r="E94" s="54" t="s">
        <v>278</v>
      </c>
      <c r="F94" s="21" t="s">
        <v>47</v>
      </c>
      <c r="G94" s="269">
        <f t="shared" si="8"/>
        <v>2020</v>
      </c>
      <c r="H94" s="269">
        <f t="shared" si="9"/>
        <v>2</v>
      </c>
      <c r="I94" s="269">
        <f t="shared" si="10"/>
        <v>6</v>
      </c>
      <c r="J94" s="83">
        <f t="shared" si="11"/>
        <v>2020</v>
      </c>
      <c r="K94" s="269">
        <f t="shared" si="12"/>
        <v>2</v>
      </c>
      <c r="L94" s="21">
        <f t="shared" si="13"/>
        <v>6</v>
      </c>
      <c r="M94" s="46">
        <v>43864</v>
      </c>
      <c r="N94" s="46">
        <v>43864</v>
      </c>
      <c r="O94" s="46">
        <v>43864</v>
      </c>
      <c r="P94" s="46">
        <v>43864</v>
      </c>
      <c r="Q94" s="269" t="s">
        <v>34</v>
      </c>
      <c r="R94" s="21"/>
      <c r="S94" s="21"/>
      <c r="T94" s="21"/>
      <c r="U94" s="21" t="s">
        <v>293</v>
      </c>
      <c r="V94" s="21" t="s">
        <v>285</v>
      </c>
      <c r="W94" s="21" t="s">
        <v>39</v>
      </c>
      <c r="X94" s="21" t="s">
        <v>39</v>
      </c>
      <c r="Y94" s="91" t="s">
        <v>306</v>
      </c>
    </row>
    <row r="95" spans="2:25">
      <c r="B95" s="21">
        <f t="shared" si="14"/>
        <v>89</v>
      </c>
      <c r="C95" s="21" t="s">
        <v>296</v>
      </c>
      <c r="D95" s="21" t="s">
        <v>83</v>
      </c>
      <c r="E95" s="54" t="s">
        <v>279</v>
      </c>
      <c r="F95" s="21" t="s">
        <v>47</v>
      </c>
      <c r="G95" s="269">
        <f t="shared" si="8"/>
        <v>2020</v>
      </c>
      <c r="H95" s="269">
        <f t="shared" si="9"/>
        <v>2</v>
      </c>
      <c r="I95" s="269">
        <f t="shared" si="10"/>
        <v>6</v>
      </c>
      <c r="J95" s="83">
        <f t="shared" si="11"/>
        <v>2020</v>
      </c>
      <c r="K95" s="269">
        <f t="shared" si="12"/>
        <v>2</v>
      </c>
      <c r="L95" s="21">
        <f t="shared" si="13"/>
        <v>6</v>
      </c>
      <c r="M95" s="46">
        <v>43864</v>
      </c>
      <c r="N95" s="46">
        <v>43864</v>
      </c>
      <c r="O95" s="46">
        <v>43864</v>
      </c>
      <c r="P95" s="46">
        <v>43864</v>
      </c>
      <c r="Q95" s="269" t="s">
        <v>34</v>
      </c>
      <c r="R95" s="21"/>
      <c r="S95" s="21"/>
      <c r="T95" s="21"/>
      <c r="U95" s="21" t="s">
        <v>11</v>
      </c>
      <c r="V95" s="21" t="s">
        <v>286</v>
      </c>
      <c r="W95" s="21" t="s">
        <v>39</v>
      </c>
      <c r="X95" s="21" t="s">
        <v>115</v>
      </c>
      <c r="Y95" s="91" t="s">
        <v>306</v>
      </c>
    </row>
    <row r="96" spans="2:25">
      <c r="B96" s="21">
        <f t="shared" si="14"/>
        <v>90</v>
      </c>
      <c r="C96" s="21" t="s">
        <v>297</v>
      </c>
      <c r="D96" s="21" t="s">
        <v>83</v>
      </c>
      <c r="E96" s="54" t="s">
        <v>280</v>
      </c>
      <c r="F96" s="21" t="s">
        <v>47</v>
      </c>
      <c r="G96" s="269">
        <f t="shared" si="8"/>
        <v>2020</v>
      </c>
      <c r="H96" s="269">
        <f t="shared" si="9"/>
        <v>2</v>
      </c>
      <c r="I96" s="269">
        <f t="shared" si="10"/>
        <v>6</v>
      </c>
      <c r="J96" s="83">
        <f t="shared" si="11"/>
        <v>2020</v>
      </c>
      <c r="K96" s="269">
        <f t="shared" si="12"/>
        <v>2</v>
      </c>
      <c r="L96" s="21">
        <f t="shared" si="13"/>
        <v>6</v>
      </c>
      <c r="M96" s="46">
        <v>43864</v>
      </c>
      <c r="N96" s="46">
        <v>43864</v>
      </c>
      <c r="O96" s="46">
        <v>43864</v>
      </c>
      <c r="P96" s="46">
        <v>43864</v>
      </c>
      <c r="Q96" s="269" t="s">
        <v>34</v>
      </c>
      <c r="R96" s="21"/>
      <c r="S96" s="21"/>
      <c r="T96" s="21"/>
      <c r="U96" s="21" t="s">
        <v>11</v>
      </c>
      <c r="V96" s="21" t="s">
        <v>286</v>
      </c>
      <c r="W96" s="21" t="s">
        <v>39</v>
      </c>
      <c r="X96" s="21" t="s">
        <v>115</v>
      </c>
      <c r="Y96" s="91" t="s">
        <v>306</v>
      </c>
    </row>
    <row r="97" spans="2:25">
      <c r="B97" s="21">
        <f t="shared" si="14"/>
        <v>91</v>
      </c>
      <c r="C97" s="21" t="s">
        <v>298</v>
      </c>
      <c r="D97" s="21" t="s">
        <v>83</v>
      </c>
      <c r="E97" s="54" t="s">
        <v>288</v>
      </c>
      <c r="F97" s="21" t="s">
        <v>47</v>
      </c>
      <c r="G97" s="269">
        <f t="shared" si="8"/>
        <v>2020</v>
      </c>
      <c r="H97" s="269">
        <f t="shared" si="9"/>
        <v>2</v>
      </c>
      <c r="I97" s="269">
        <f t="shared" si="10"/>
        <v>6</v>
      </c>
      <c r="J97" s="83">
        <f t="shared" si="11"/>
        <v>2020</v>
      </c>
      <c r="K97" s="269">
        <f t="shared" si="12"/>
        <v>2</v>
      </c>
      <c r="L97" s="21">
        <f t="shared" si="13"/>
        <v>6</v>
      </c>
      <c r="M97" s="46">
        <v>43864</v>
      </c>
      <c r="N97" s="46">
        <v>43864</v>
      </c>
      <c r="O97" s="46">
        <v>43864</v>
      </c>
      <c r="P97" s="46">
        <v>43864</v>
      </c>
      <c r="Q97" s="269" t="s">
        <v>34</v>
      </c>
      <c r="R97" s="21"/>
      <c r="S97" s="21"/>
      <c r="T97" s="21"/>
      <c r="U97" s="21" t="s">
        <v>22</v>
      </c>
      <c r="V97" s="21" t="s">
        <v>23</v>
      </c>
      <c r="W97" s="21" t="s">
        <v>39</v>
      </c>
      <c r="X97" s="21" t="s">
        <v>115</v>
      </c>
      <c r="Y97" s="91" t="s">
        <v>306</v>
      </c>
    </row>
    <row r="98" spans="2:25">
      <c r="B98" s="21">
        <f t="shared" si="14"/>
        <v>92</v>
      </c>
      <c r="C98" s="21" t="s">
        <v>299</v>
      </c>
      <c r="D98" s="21" t="s">
        <v>83</v>
      </c>
      <c r="E98" s="54" t="s">
        <v>287</v>
      </c>
      <c r="F98" s="21" t="s">
        <v>47</v>
      </c>
      <c r="G98" s="269">
        <f t="shared" si="8"/>
        <v>2020</v>
      </c>
      <c r="H98" s="269">
        <f t="shared" si="9"/>
        <v>2</v>
      </c>
      <c r="I98" s="269">
        <f t="shared" si="10"/>
        <v>6</v>
      </c>
      <c r="J98" s="83">
        <f t="shared" si="11"/>
        <v>2020</v>
      </c>
      <c r="K98" s="269">
        <f t="shared" si="12"/>
        <v>2</v>
      </c>
      <c r="L98" s="21">
        <f t="shared" si="13"/>
        <v>6</v>
      </c>
      <c r="M98" s="46">
        <v>43864</v>
      </c>
      <c r="N98" s="46">
        <v>43864</v>
      </c>
      <c r="O98" s="46">
        <v>43864</v>
      </c>
      <c r="P98" s="46">
        <v>43864</v>
      </c>
      <c r="Q98" s="269" t="s">
        <v>34</v>
      </c>
      <c r="R98" s="21"/>
      <c r="S98" s="21"/>
      <c r="T98" s="21"/>
      <c r="U98" s="21" t="s">
        <v>22</v>
      </c>
      <c r="V98" s="21" t="s">
        <v>23</v>
      </c>
      <c r="W98" s="21" t="s">
        <v>39</v>
      </c>
      <c r="X98" s="21" t="s">
        <v>115</v>
      </c>
      <c r="Y98" s="91" t="s">
        <v>306</v>
      </c>
    </row>
    <row r="99" spans="2:25">
      <c r="B99" s="21">
        <f t="shared" si="14"/>
        <v>93</v>
      </c>
      <c r="C99" s="21" t="s">
        <v>300</v>
      </c>
      <c r="D99" s="21" t="s">
        <v>83</v>
      </c>
      <c r="E99" s="54" t="s">
        <v>281</v>
      </c>
      <c r="F99" s="21" t="s">
        <v>47</v>
      </c>
      <c r="G99" s="269">
        <f t="shared" si="8"/>
        <v>2020</v>
      </c>
      <c r="H99" s="269">
        <f t="shared" si="9"/>
        <v>2</v>
      </c>
      <c r="I99" s="269">
        <f t="shared" si="10"/>
        <v>6</v>
      </c>
      <c r="J99" s="83">
        <f t="shared" si="11"/>
        <v>2020</v>
      </c>
      <c r="K99" s="269">
        <f t="shared" si="12"/>
        <v>2</v>
      </c>
      <c r="L99" s="21">
        <f t="shared" si="13"/>
        <v>6</v>
      </c>
      <c r="M99" s="46">
        <v>43864</v>
      </c>
      <c r="N99" s="46">
        <v>43864</v>
      </c>
      <c r="O99" s="46">
        <v>43864</v>
      </c>
      <c r="P99" s="46">
        <v>43864</v>
      </c>
      <c r="Q99" s="269" t="s">
        <v>34</v>
      </c>
      <c r="R99" s="21"/>
      <c r="S99" s="21"/>
      <c r="T99" s="21"/>
      <c r="U99" s="21" t="s">
        <v>172</v>
      </c>
      <c r="V99" s="21" t="s">
        <v>115</v>
      </c>
      <c r="W99" s="21" t="s">
        <v>39</v>
      </c>
      <c r="X99" s="21" t="s">
        <v>115</v>
      </c>
      <c r="Y99" s="91" t="s">
        <v>306</v>
      </c>
    </row>
    <row r="100" spans="2:25">
      <c r="B100" s="21">
        <f t="shared" si="14"/>
        <v>94</v>
      </c>
      <c r="C100" s="21" t="s">
        <v>301</v>
      </c>
      <c r="D100" s="21" t="s">
        <v>83</v>
      </c>
      <c r="E100" s="54" t="s">
        <v>290</v>
      </c>
      <c r="F100" s="21" t="s">
        <v>47</v>
      </c>
      <c r="G100" s="269">
        <f t="shared" si="8"/>
        <v>2020</v>
      </c>
      <c r="H100" s="269">
        <f t="shared" si="9"/>
        <v>2</v>
      </c>
      <c r="I100" s="269">
        <f t="shared" si="10"/>
        <v>6</v>
      </c>
      <c r="J100" s="83">
        <f t="shared" si="11"/>
        <v>2020</v>
      </c>
      <c r="K100" s="269">
        <f t="shared" si="12"/>
        <v>2</v>
      </c>
      <c r="L100" s="21">
        <f t="shared" si="13"/>
        <v>6</v>
      </c>
      <c r="M100" s="46">
        <v>43864</v>
      </c>
      <c r="N100" s="46">
        <v>43864</v>
      </c>
      <c r="O100" s="46">
        <v>43864</v>
      </c>
      <c r="P100" s="46">
        <v>43864</v>
      </c>
      <c r="Q100" s="269" t="s">
        <v>34</v>
      </c>
      <c r="R100" s="21"/>
      <c r="S100" s="21"/>
      <c r="T100" s="21"/>
      <c r="U100" s="21" t="s">
        <v>22</v>
      </c>
      <c r="V100" s="21" t="s">
        <v>32</v>
      </c>
      <c r="W100" s="21" t="s">
        <v>39</v>
      </c>
      <c r="X100" s="21" t="s">
        <v>115</v>
      </c>
      <c r="Y100" s="91" t="s">
        <v>306</v>
      </c>
    </row>
    <row r="101" spans="2:25">
      <c r="B101" s="21">
        <f t="shared" si="14"/>
        <v>95</v>
      </c>
      <c r="C101" s="21" t="s">
        <v>302</v>
      </c>
      <c r="D101" s="21" t="s">
        <v>83</v>
      </c>
      <c r="E101" s="54" t="s">
        <v>289</v>
      </c>
      <c r="F101" s="21" t="s">
        <v>47</v>
      </c>
      <c r="G101" s="269">
        <f t="shared" si="8"/>
        <v>2020</v>
      </c>
      <c r="H101" s="269">
        <f t="shared" si="9"/>
        <v>2</v>
      </c>
      <c r="I101" s="269">
        <f t="shared" si="10"/>
        <v>6</v>
      </c>
      <c r="J101" s="83">
        <f t="shared" si="11"/>
        <v>2020</v>
      </c>
      <c r="K101" s="269">
        <f t="shared" si="12"/>
        <v>2</v>
      </c>
      <c r="L101" s="21">
        <f t="shared" si="13"/>
        <v>6</v>
      </c>
      <c r="M101" s="46">
        <v>43865</v>
      </c>
      <c r="N101" s="46">
        <v>43865</v>
      </c>
      <c r="O101" s="46">
        <v>43865</v>
      </c>
      <c r="P101" s="46">
        <v>43865</v>
      </c>
      <c r="Q101" s="269" t="s">
        <v>34</v>
      </c>
      <c r="R101" s="21"/>
      <c r="S101" s="21"/>
      <c r="T101" s="21"/>
      <c r="U101" s="21" t="s">
        <v>99</v>
      </c>
      <c r="V101" s="21" t="s">
        <v>137</v>
      </c>
      <c r="W101" s="21" t="s">
        <v>39</v>
      </c>
      <c r="X101" s="21" t="s">
        <v>115</v>
      </c>
      <c r="Y101" s="91" t="s">
        <v>306</v>
      </c>
    </row>
    <row r="102" spans="2:25">
      <c r="B102" s="21">
        <f t="shared" si="14"/>
        <v>96</v>
      </c>
      <c r="C102" s="21" t="s">
        <v>303</v>
      </c>
      <c r="D102" s="21" t="s">
        <v>83</v>
      </c>
      <c r="E102" s="54" t="s">
        <v>282</v>
      </c>
      <c r="F102" s="21" t="s">
        <v>47</v>
      </c>
      <c r="G102" s="269">
        <f t="shared" si="8"/>
        <v>2020</v>
      </c>
      <c r="H102" s="269">
        <f t="shared" si="9"/>
        <v>2</v>
      </c>
      <c r="I102" s="269">
        <f t="shared" si="10"/>
        <v>6</v>
      </c>
      <c r="J102" s="83">
        <f t="shared" si="11"/>
        <v>2020</v>
      </c>
      <c r="K102" s="269">
        <f t="shared" si="12"/>
        <v>2</v>
      </c>
      <c r="L102" s="21">
        <f t="shared" si="13"/>
        <v>6</v>
      </c>
      <c r="M102" s="46">
        <v>43866</v>
      </c>
      <c r="N102" s="46">
        <v>43867</v>
      </c>
      <c r="O102" s="46">
        <v>43867</v>
      </c>
      <c r="P102" s="46">
        <v>43867</v>
      </c>
      <c r="Q102" s="269" t="s">
        <v>34</v>
      </c>
      <c r="R102" s="21"/>
      <c r="S102" s="21"/>
      <c r="T102" s="21"/>
      <c r="U102" s="21" t="s">
        <v>22</v>
      </c>
      <c r="V102" s="21" t="s">
        <v>32</v>
      </c>
      <c r="W102" s="21" t="s">
        <v>39</v>
      </c>
      <c r="X102" s="21" t="s">
        <v>292</v>
      </c>
      <c r="Y102" s="91" t="s">
        <v>306</v>
      </c>
    </row>
    <row r="103" spans="2:25">
      <c r="B103" s="21">
        <f t="shared" si="14"/>
        <v>97</v>
      </c>
      <c r="C103" s="21" t="s">
        <v>304</v>
      </c>
      <c r="D103" s="21" t="s">
        <v>83</v>
      </c>
      <c r="E103" s="54" t="s">
        <v>283</v>
      </c>
      <c r="F103" s="21" t="s">
        <v>47</v>
      </c>
      <c r="G103" s="269">
        <f t="shared" si="8"/>
        <v>2020</v>
      </c>
      <c r="H103" s="269">
        <f t="shared" si="9"/>
        <v>2</v>
      </c>
      <c r="I103" s="269">
        <f t="shared" si="10"/>
        <v>6</v>
      </c>
      <c r="J103" s="83">
        <f t="shared" si="11"/>
        <v>2020</v>
      </c>
      <c r="K103" s="269">
        <f t="shared" si="12"/>
        <v>2</v>
      </c>
      <c r="L103" s="21">
        <f t="shared" si="13"/>
        <v>6</v>
      </c>
      <c r="M103" s="46">
        <v>43866</v>
      </c>
      <c r="N103" s="46">
        <v>43866</v>
      </c>
      <c r="O103" s="46">
        <v>43867</v>
      </c>
      <c r="P103" s="46">
        <v>43867</v>
      </c>
      <c r="Q103" s="269" t="s">
        <v>34</v>
      </c>
      <c r="R103" s="21" t="s">
        <v>158</v>
      </c>
      <c r="S103" s="21"/>
      <c r="T103" s="21"/>
      <c r="U103" s="21" t="s">
        <v>22</v>
      </c>
      <c r="V103" s="21" t="s">
        <v>32</v>
      </c>
      <c r="W103" s="21" t="s">
        <v>39</v>
      </c>
      <c r="X103" s="21" t="s">
        <v>115</v>
      </c>
      <c r="Y103" s="91" t="s">
        <v>306</v>
      </c>
    </row>
    <row r="104" spans="2:25">
      <c r="B104" s="21">
        <f t="shared" ref="B104:B135" si="15">B103+1</f>
        <v>98</v>
      </c>
      <c r="C104" s="21" t="s">
        <v>305</v>
      </c>
      <c r="D104" s="21" t="s">
        <v>83</v>
      </c>
      <c r="E104" s="54" t="s">
        <v>284</v>
      </c>
      <c r="F104" s="21" t="s">
        <v>47</v>
      </c>
      <c r="G104" s="269">
        <f t="shared" si="8"/>
        <v>2020</v>
      </c>
      <c r="H104" s="269">
        <f t="shared" si="9"/>
        <v>2</v>
      </c>
      <c r="I104" s="269">
        <f t="shared" si="10"/>
        <v>6</v>
      </c>
      <c r="J104" s="83">
        <f t="shared" si="11"/>
        <v>2020</v>
      </c>
      <c r="K104" s="269">
        <f t="shared" si="12"/>
        <v>2</v>
      </c>
      <c r="L104" s="21">
        <f t="shared" si="13"/>
        <v>6</v>
      </c>
      <c r="M104" s="46">
        <v>43866</v>
      </c>
      <c r="N104" s="46">
        <v>43866</v>
      </c>
      <c r="O104" s="46">
        <v>43866</v>
      </c>
      <c r="P104" s="46">
        <v>43866</v>
      </c>
      <c r="Q104" s="269" t="s">
        <v>34</v>
      </c>
      <c r="R104" s="21"/>
      <c r="S104" s="21"/>
      <c r="T104" s="21"/>
      <c r="U104" s="21" t="s">
        <v>22</v>
      </c>
      <c r="V104" s="21" t="s">
        <v>23</v>
      </c>
      <c r="W104" s="21" t="s">
        <v>39</v>
      </c>
      <c r="X104" s="21" t="s">
        <v>115</v>
      </c>
      <c r="Y104" s="91" t="s">
        <v>306</v>
      </c>
    </row>
    <row r="105" spans="2:25">
      <c r="B105" s="21">
        <f t="shared" si="15"/>
        <v>99</v>
      </c>
      <c r="C105" s="21" t="s">
        <v>313</v>
      </c>
      <c r="D105" s="21" t="s">
        <v>80</v>
      </c>
      <c r="E105" s="54" t="s">
        <v>307</v>
      </c>
      <c r="F105" s="21" t="s">
        <v>47</v>
      </c>
      <c r="G105" s="269">
        <f t="shared" si="8"/>
        <v>2020</v>
      </c>
      <c r="H105" s="269">
        <f t="shared" si="9"/>
        <v>2</v>
      </c>
      <c r="I105" s="269">
        <f t="shared" si="10"/>
        <v>7</v>
      </c>
      <c r="J105" s="83">
        <f t="shared" si="11"/>
        <v>2020</v>
      </c>
      <c r="K105" s="269">
        <f t="shared" si="12"/>
        <v>3</v>
      </c>
      <c r="L105" s="21">
        <f t="shared" si="13"/>
        <v>14</v>
      </c>
      <c r="M105" s="46">
        <v>43871</v>
      </c>
      <c r="N105" s="46">
        <v>43875</v>
      </c>
      <c r="O105" s="46">
        <v>43920</v>
      </c>
      <c r="P105" s="46">
        <v>43920</v>
      </c>
      <c r="Q105" s="269" t="s">
        <v>34</v>
      </c>
      <c r="R105" s="21"/>
      <c r="S105" s="21"/>
      <c r="T105" s="21"/>
      <c r="U105" s="21" t="s">
        <v>99</v>
      </c>
      <c r="V105" s="21" t="s">
        <v>137</v>
      </c>
      <c r="W105" s="21" t="s">
        <v>39</v>
      </c>
      <c r="X105" s="21" t="s">
        <v>115</v>
      </c>
      <c r="Y105" s="91"/>
    </row>
    <row r="106" spans="2:25">
      <c r="B106" s="21">
        <f t="shared" si="15"/>
        <v>100</v>
      </c>
      <c r="C106" s="21" t="s">
        <v>314</v>
      </c>
      <c r="D106" s="21" t="s">
        <v>80</v>
      </c>
      <c r="E106" s="54" t="s">
        <v>308</v>
      </c>
      <c r="F106" s="21" t="s">
        <v>47</v>
      </c>
      <c r="G106" s="269">
        <f t="shared" si="8"/>
        <v>2020</v>
      </c>
      <c r="H106" s="269">
        <f t="shared" si="9"/>
        <v>2</v>
      </c>
      <c r="I106" s="269">
        <f t="shared" si="10"/>
        <v>7</v>
      </c>
      <c r="J106" s="83">
        <f t="shared" si="11"/>
        <v>2020</v>
      </c>
      <c r="K106" s="269">
        <f t="shared" si="12"/>
        <v>5</v>
      </c>
      <c r="L106" s="21">
        <f t="shared" si="13"/>
        <v>21</v>
      </c>
      <c r="M106" s="46">
        <v>43871</v>
      </c>
      <c r="N106" s="46">
        <v>43875</v>
      </c>
      <c r="O106" s="46">
        <v>43973</v>
      </c>
      <c r="P106" s="46">
        <v>43972</v>
      </c>
      <c r="Q106" s="166" t="s">
        <v>34</v>
      </c>
      <c r="R106" s="21"/>
      <c r="S106" s="21"/>
      <c r="T106" s="21"/>
      <c r="U106" s="21" t="s">
        <v>10</v>
      </c>
      <c r="V106" s="21" t="s">
        <v>9</v>
      </c>
      <c r="W106" s="21" t="s">
        <v>39</v>
      </c>
      <c r="X106" s="21" t="s">
        <v>358</v>
      </c>
      <c r="Y106" s="91"/>
    </row>
    <row r="107" spans="2:25">
      <c r="B107" s="21">
        <f t="shared" si="15"/>
        <v>101</v>
      </c>
      <c r="C107" s="21" t="s">
        <v>315</v>
      </c>
      <c r="D107" s="21" t="s">
        <v>80</v>
      </c>
      <c r="E107" s="54" t="s">
        <v>309</v>
      </c>
      <c r="F107" s="21" t="s">
        <v>47</v>
      </c>
      <c r="G107" s="269">
        <f t="shared" si="8"/>
        <v>2020</v>
      </c>
      <c r="H107" s="269">
        <f t="shared" si="9"/>
        <v>2</v>
      </c>
      <c r="I107" s="269">
        <f t="shared" si="10"/>
        <v>7</v>
      </c>
      <c r="J107" s="83">
        <f t="shared" si="11"/>
        <v>2020</v>
      </c>
      <c r="K107" s="269">
        <f t="shared" si="12"/>
        <v>5</v>
      </c>
      <c r="L107" s="21">
        <f t="shared" si="13"/>
        <v>21</v>
      </c>
      <c r="M107" s="46">
        <v>43872</v>
      </c>
      <c r="N107" s="46">
        <v>43875</v>
      </c>
      <c r="O107" s="46">
        <v>43971</v>
      </c>
      <c r="P107" s="46">
        <v>43971</v>
      </c>
      <c r="Q107" s="166" t="s">
        <v>124</v>
      </c>
      <c r="R107" s="21"/>
      <c r="S107" s="21"/>
      <c r="T107" s="21"/>
      <c r="U107" s="21" t="s">
        <v>10</v>
      </c>
      <c r="V107" s="21" t="s">
        <v>9</v>
      </c>
      <c r="W107" s="21" t="s">
        <v>39</v>
      </c>
      <c r="X107" s="21" t="s">
        <v>115</v>
      </c>
      <c r="Y107" s="91"/>
    </row>
    <row r="108" spans="2:25">
      <c r="B108" s="21">
        <f t="shared" si="15"/>
        <v>102</v>
      </c>
      <c r="C108" s="21" t="s">
        <v>316</v>
      </c>
      <c r="D108" s="21" t="s">
        <v>80</v>
      </c>
      <c r="E108" s="54" t="s">
        <v>310</v>
      </c>
      <c r="F108" s="21" t="s">
        <v>47</v>
      </c>
      <c r="G108" s="269">
        <f t="shared" si="8"/>
        <v>2020</v>
      </c>
      <c r="H108" s="269">
        <f t="shared" si="9"/>
        <v>2</v>
      </c>
      <c r="I108" s="269">
        <f t="shared" si="10"/>
        <v>7</v>
      </c>
      <c r="J108" s="83">
        <f t="shared" si="11"/>
        <v>2020</v>
      </c>
      <c r="K108" s="269">
        <f t="shared" si="12"/>
        <v>4</v>
      </c>
      <c r="L108" s="21">
        <f t="shared" si="13"/>
        <v>14</v>
      </c>
      <c r="M108" s="46">
        <v>43874</v>
      </c>
      <c r="N108" s="46">
        <v>43875</v>
      </c>
      <c r="O108" s="46">
        <v>43922</v>
      </c>
      <c r="P108" s="46">
        <v>43924</v>
      </c>
      <c r="Q108" s="269" t="s">
        <v>34</v>
      </c>
      <c r="R108" s="21"/>
      <c r="S108" s="21"/>
      <c r="T108" s="21"/>
      <c r="U108" s="21" t="s">
        <v>22</v>
      </c>
      <c r="V108" s="21" t="s">
        <v>23</v>
      </c>
      <c r="W108" s="21" t="s">
        <v>39</v>
      </c>
      <c r="X108" s="21" t="s">
        <v>115</v>
      </c>
      <c r="Y108" s="91"/>
    </row>
    <row r="109" spans="2:25" ht="27">
      <c r="B109" s="21">
        <f t="shared" si="15"/>
        <v>103</v>
      </c>
      <c r="C109" s="21" t="s">
        <v>317</v>
      </c>
      <c r="D109" s="21" t="s">
        <v>80</v>
      </c>
      <c r="E109" s="54" t="s">
        <v>311</v>
      </c>
      <c r="F109" s="21" t="s">
        <v>47</v>
      </c>
      <c r="G109" s="269">
        <f t="shared" si="8"/>
        <v>2020</v>
      </c>
      <c r="H109" s="269">
        <f t="shared" si="9"/>
        <v>2</v>
      </c>
      <c r="I109" s="269">
        <f t="shared" si="10"/>
        <v>7</v>
      </c>
      <c r="J109" s="83">
        <f t="shared" si="11"/>
        <v>2020</v>
      </c>
      <c r="K109" s="269">
        <f t="shared" si="12"/>
        <v>4</v>
      </c>
      <c r="L109" s="21">
        <f t="shared" si="13"/>
        <v>15</v>
      </c>
      <c r="M109" s="46">
        <v>43874</v>
      </c>
      <c r="N109" s="46">
        <v>43875</v>
      </c>
      <c r="O109" s="46">
        <v>43929</v>
      </c>
      <c r="P109" s="46">
        <v>43929</v>
      </c>
      <c r="Q109" s="269" t="s">
        <v>34</v>
      </c>
      <c r="R109" s="21"/>
      <c r="S109" s="21"/>
      <c r="T109" s="21"/>
      <c r="U109" s="21" t="s">
        <v>22</v>
      </c>
      <c r="V109" s="21" t="s">
        <v>23</v>
      </c>
      <c r="W109" s="21" t="s">
        <v>39</v>
      </c>
      <c r="X109" s="21" t="s">
        <v>115</v>
      </c>
      <c r="Y109" s="91" t="s">
        <v>518</v>
      </c>
    </row>
    <row r="110" spans="2:25">
      <c r="B110" s="21">
        <f t="shared" si="15"/>
        <v>104</v>
      </c>
      <c r="C110" s="21" t="s">
        <v>511</v>
      </c>
      <c r="D110" s="21" t="s">
        <v>80</v>
      </c>
      <c r="E110" s="22" t="s">
        <v>312</v>
      </c>
      <c r="F110" s="21" t="s">
        <v>47</v>
      </c>
      <c r="G110" s="269">
        <f t="shared" si="8"/>
        <v>2020</v>
      </c>
      <c r="H110" s="269">
        <f t="shared" si="9"/>
        <v>2</v>
      </c>
      <c r="I110" s="269">
        <f t="shared" si="10"/>
        <v>7</v>
      </c>
      <c r="J110" s="83">
        <f t="shared" si="11"/>
        <v>2020</v>
      </c>
      <c r="K110" s="269">
        <f t="shared" si="12"/>
        <v>5</v>
      </c>
      <c r="L110" s="21">
        <f t="shared" si="13"/>
        <v>19</v>
      </c>
      <c r="M110" s="46">
        <v>43874</v>
      </c>
      <c r="N110" s="46">
        <v>43875</v>
      </c>
      <c r="O110" s="46">
        <v>43906</v>
      </c>
      <c r="P110" s="46">
        <v>43958</v>
      </c>
      <c r="Q110" s="269" t="s">
        <v>34</v>
      </c>
      <c r="R110" s="21" t="s">
        <v>475</v>
      </c>
      <c r="S110" s="21"/>
      <c r="T110" s="21"/>
      <c r="U110" s="21" t="s">
        <v>22</v>
      </c>
      <c r="V110" s="21" t="s">
        <v>23</v>
      </c>
      <c r="W110" s="21" t="s">
        <v>39</v>
      </c>
      <c r="X110" s="21" t="s">
        <v>115</v>
      </c>
      <c r="Y110" s="91" t="s">
        <v>461</v>
      </c>
    </row>
    <row r="111" spans="2:25" ht="27">
      <c r="B111" s="21">
        <f t="shared" si="15"/>
        <v>105</v>
      </c>
      <c r="C111" s="21" t="s">
        <v>327</v>
      </c>
      <c r="D111" s="21" t="s">
        <v>83</v>
      </c>
      <c r="E111" s="54" t="s">
        <v>320</v>
      </c>
      <c r="F111" s="21" t="s">
        <v>324</v>
      </c>
      <c r="G111" s="269">
        <f t="shared" si="8"/>
        <v>2020</v>
      </c>
      <c r="H111" s="269">
        <f t="shared" si="9"/>
        <v>2</v>
      </c>
      <c r="I111" s="269">
        <f t="shared" si="10"/>
        <v>7</v>
      </c>
      <c r="J111" s="83">
        <f t="shared" si="11"/>
        <v>2020</v>
      </c>
      <c r="K111" s="269">
        <f t="shared" si="12"/>
        <v>2</v>
      </c>
      <c r="L111" s="21">
        <f t="shared" si="13"/>
        <v>9</v>
      </c>
      <c r="M111" s="46">
        <v>43872</v>
      </c>
      <c r="N111" s="46">
        <v>43872</v>
      </c>
      <c r="O111" s="46">
        <v>43872</v>
      </c>
      <c r="P111" s="46">
        <v>43889</v>
      </c>
      <c r="Q111" s="269" t="s">
        <v>34</v>
      </c>
      <c r="R111" s="21" t="s">
        <v>497</v>
      </c>
      <c r="S111" s="21"/>
      <c r="T111" s="21"/>
      <c r="U111" s="21" t="s">
        <v>325</v>
      </c>
      <c r="V111" s="21" t="s">
        <v>326</v>
      </c>
      <c r="W111" s="21" t="s">
        <v>115</v>
      </c>
      <c r="X111" s="21" t="s">
        <v>115</v>
      </c>
      <c r="Y111" s="91" t="s">
        <v>498</v>
      </c>
    </row>
    <row r="112" spans="2:25">
      <c r="B112" s="21">
        <f t="shared" si="15"/>
        <v>106</v>
      </c>
      <c r="C112" s="21" t="s">
        <v>328</v>
      </c>
      <c r="D112" s="21" t="s">
        <v>83</v>
      </c>
      <c r="E112" s="54" t="s">
        <v>321</v>
      </c>
      <c r="F112" s="21" t="s">
        <v>324</v>
      </c>
      <c r="G112" s="269">
        <f t="shared" si="8"/>
        <v>2020</v>
      </c>
      <c r="H112" s="269">
        <f t="shared" si="9"/>
        <v>2</v>
      </c>
      <c r="I112" s="269">
        <f t="shared" si="10"/>
        <v>7</v>
      </c>
      <c r="J112" s="83">
        <f t="shared" si="11"/>
        <v>2020</v>
      </c>
      <c r="K112" s="269">
        <f t="shared" si="12"/>
        <v>2</v>
      </c>
      <c r="L112" s="21">
        <f t="shared" si="13"/>
        <v>7</v>
      </c>
      <c r="M112" s="46">
        <v>43872</v>
      </c>
      <c r="N112" s="46">
        <v>43872</v>
      </c>
      <c r="O112" s="46">
        <v>43872</v>
      </c>
      <c r="P112" s="46">
        <v>43875</v>
      </c>
      <c r="Q112" s="269" t="s">
        <v>34</v>
      </c>
      <c r="R112" s="21"/>
      <c r="S112" s="21"/>
      <c r="T112" s="21"/>
      <c r="U112" s="21" t="s">
        <v>325</v>
      </c>
      <c r="V112" s="21" t="s">
        <v>326</v>
      </c>
      <c r="W112" s="21" t="s">
        <v>115</v>
      </c>
      <c r="X112" s="21" t="s">
        <v>115</v>
      </c>
      <c r="Y112" s="91"/>
    </row>
    <row r="113" spans="2:25">
      <c r="B113" s="21">
        <f t="shared" si="15"/>
        <v>107</v>
      </c>
      <c r="C113" s="21" t="s">
        <v>329</v>
      </c>
      <c r="D113" s="21" t="s">
        <v>83</v>
      </c>
      <c r="E113" s="54" t="s">
        <v>322</v>
      </c>
      <c r="F113" s="21" t="s">
        <v>324</v>
      </c>
      <c r="G113" s="269">
        <f t="shared" si="8"/>
        <v>2020</v>
      </c>
      <c r="H113" s="269">
        <f t="shared" si="9"/>
        <v>2</v>
      </c>
      <c r="I113" s="269">
        <f t="shared" si="10"/>
        <v>7</v>
      </c>
      <c r="J113" s="83">
        <f t="shared" si="11"/>
        <v>2020</v>
      </c>
      <c r="K113" s="269">
        <f t="shared" si="12"/>
        <v>2</v>
      </c>
      <c r="L113" s="21">
        <f t="shared" si="13"/>
        <v>7</v>
      </c>
      <c r="M113" s="46">
        <v>43872</v>
      </c>
      <c r="N113" s="46">
        <v>43872</v>
      </c>
      <c r="O113" s="46">
        <v>43872</v>
      </c>
      <c r="P113" s="46">
        <v>43875</v>
      </c>
      <c r="Q113" s="269" t="s">
        <v>34</v>
      </c>
      <c r="R113" s="21"/>
      <c r="S113" s="21"/>
      <c r="T113" s="21"/>
      <c r="U113" s="21" t="s">
        <v>325</v>
      </c>
      <c r="V113" s="21" t="s">
        <v>326</v>
      </c>
      <c r="W113" s="21" t="s">
        <v>115</v>
      </c>
      <c r="X113" s="21" t="s">
        <v>115</v>
      </c>
      <c r="Y113" s="91"/>
    </row>
    <row r="114" spans="2:25">
      <c r="B114" s="21">
        <f t="shared" si="15"/>
        <v>108</v>
      </c>
      <c r="C114" s="21" t="s">
        <v>330</v>
      </c>
      <c r="D114" s="21" t="s">
        <v>83</v>
      </c>
      <c r="E114" s="54" t="s">
        <v>323</v>
      </c>
      <c r="F114" s="21" t="s">
        <v>324</v>
      </c>
      <c r="G114" s="269">
        <f t="shared" si="8"/>
        <v>2020</v>
      </c>
      <c r="H114" s="269">
        <f t="shared" si="9"/>
        <v>2</v>
      </c>
      <c r="I114" s="269">
        <f t="shared" si="10"/>
        <v>7</v>
      </c>
      <c r="J114" s="83">
        <f t="shared" si="11"/>
        <v>2020</v>
      </c>
      <c r="K114" s="269">
        <f t="shared" si="12"/>
        <v>2</v>
      </c>
      <c r="L114" s="21">
        <f t="shared" si="13"/>
        <v>9</v>
      </c>
      <c r="M114" s="46">
        <v>43872</v>
      </c>
      <c r="N114" s="46">
        <v>43872</v>
      </c>
      <c r="O114" s="46">
        <v>43872</v>
      </c>
      <c r="P114" s="46">
        <v>43888</v>
      </c>
      <c r="Q114" s="269" t="s">
        <v>34</v>
      </c>
      <c r="R114" s="21"/>
      <c r="S114" s="21"/>
      <c r="T114" s="21"/>
      <c r="U114" s="21" t="s">
        <v>325</v>
      </c>
      <c r="V114" s="21" t="s">
        <v>326</v>
      </c>
      <c r="W114" s="21" t="s">
        <v>115</v>
      </c>
      <c r="X114" s="21" t="s">
        <v>115</v>
      </c>
      <c r="Y114" s="91"/>
    </row>
    <row r="115" spans="2:25">
      <c r="B115" s="21">
        <f t="shared" si="15"/>
        <v>109</v>
      </c>
      <c r="C115" s="21" t="s">
        <v>331</v>
      </c>
      <c r="D115" s="21" t="s">
        <v>83</v>
      </c>
      <c r="E115" s="54" t="s">
        <v>332</v>
      </c>
      <c r="F115" s="21" t="s">
        <v>47</v>
      </c>
      <c r="G115" s="269">
        <f t="shared" si="8"/>
        <v>2020</v>
      </c>
      <c r="H115" s="269">
        <f t="shared" si="9"/>
        <v>2</v>
      </c>
      <c r="I115" s="269">
        <f t="shared" si="10"/>
        <v>7</v>
      </c>
      <c r="J115" s="83">
        <f t="shared" si="11"/>
        <v>2020</v>
      </c>
      <c r="K115" s="269">
        <f t="shared" si="12"/>
        <v>2</v>
      </c>
      <c r="L115" s="21">
        <f t="shared" si="13"/>
        <v>7</v>
      </c>
      <c r="M115" s="46">
        <v>43875</v>
      </c>
      <c r="N115" s="46">
        <v>43875</v>
      </c>
      <c r="O115" s="46">
        <v>43875</v>
      </c>
      <c r="P115" s="46">
        <v>43875</v>
      </c>
      <c r="Q115" s="269" t="s">
        <v>34</v>
      </c>
      <c r="R115" s="21"/>
      <c r="S115" s="21"/>
      <c r="T115" s="21"/>
      <c r="U115" s="21" t="s">
        <v>333</v>
      </c>
      <c r="V115" s="21" t="s">
        <v>334</v>
      </c>
      <c r="W115" s="21" t="s">
        <v>39</v>
      </c>
      <c r="X115" s="21" t="s">
        <v>39</v>
      </c>
      <c r="Y115" s="91"/>
    </row>
    <row r="116" spans="2:25">
      <c r="B116" s="21">
        <f t="shared" si="15"/>
        <v>110</v>
      </c>
      <c r="C116" s="21" t="s">
        <v>347</v>
      </c>
      <c r="D116" s="21" t="s">
        <v>342</v>
      </c>
      <c r="E116" s="54" t="s">
        <v>335</v>
      </c>
      <c r="F116" s="21"/>
      <c r="G116" s="269">
        <f t="shared" si="8"/>
        <v>2020</v>
      </c>
      <c r="H116" s="269">
        <f t="shared" si="9"/>
        <v>3</v>
      </c>
      <c r="I116" s="269">
        <f t="shared" si="10"/>
        <v>10</v>
      </c>
      <c r="J116" s="83">
        <f t="shared" si="11"/>
        <v>2020</v>
      </c>
      <c r="K116" s="269">
        <f t="shared" si="12"/>
        <v>3</v>
      </c>
      <c r="L116" s="21">
        <f t="shared" si="13"/>
        <v>10</v>
      </c>
      <c r="M116" s="46">
        <v>43893</v>
      </c>
      <c r="N116" s="46">
        <v>43893</v>
      </c>
      <c r="O116" s="46">
        <v>43893</v>
      </c>
      <c r="P116" s="46">
        <v>43894</v>
      </c>
      <c r="Q116" s="269" t="s">
        <v>34</v>
      </c>
      <c r="R116" s="21"/>
      <c r="S116" s="21"/>
      <c r="T116" s="21"/>
      <c r="U116" s="21" t="s">
        <v>10</v>
      </c>
      <c r="V116" s="21" t="s">
        <v>9</v>
      </c>
      <c r="W116" s="21" t="s">
        <v>39</v>
      </c>
      <c r="X116" s="21"/>
      <c r="Y116" s="91"/>
    </row>
    <row r="117" spans="2:25">
      <c r="B117" s="42">
        <f t="shared" si="15"/>
        <v>111</v>
      </c>
      <c r="C117" s="42" t="s">
        <v>348</v>
      </c>
      <c r="D117" s="42" t="s">
        <v>342</v>
      </c>
      <c r="E117" s="23" t="s">
        <v>519</v>
      </c>
      <c r="F117" s="42" t="s">
        <v>47</v>
      </c>
      <c r="G117" s="269">
        <f t="shared" si="8"/>
        <v>2020</v>
      </c>
      <c r="H117" s="269">
        <f t="shared" si="9"/>
        <v>3</v>
      </c>
      <c r="I117" s="269">
        <f t="shared" si="10"/>
        <v>10</v>
      </c>
      <c r="J117" s="83">
        <f t="shared" si="11"/>
        <v>2020</v>
      </c>
      <c r="K117" s="269">
        <f t="shared" si="12"/>
        <v>5</v>
      </c>
      <c r="L117" s="21">
        <f t="shared" si="13"/>
        <v>20</v>
      </c>
      <c r="M117" s="46">
        <v>43892</v>
      </c>
      <c r="N117" s="46">
        <v>43893</v>
      </c>
      <c r="O117" s="46">
        <v>43927</v>
      </c>
      <c r="P117" s="46">
        <v>43964</v>
      </c>
      <c r="Q117" s="118" t="s">
        <v>34</v>
      </c>
      <c r="R117" s="48"/>
      <c r="S117" s="21"/>
      <c r="T117" s="21"/>
      <c r="U117" s="42" t="s">
        <v>10</v>
      </c>
      <c r="V117" s="42" t="s">
        <v>9</v>
      </c>
      <c r="W117" s="42" t="s">
        <v>39</v>
      </c>
      <c r="X117" s="42" t="s">
        <v>115</v>
      </c>
      <c r="Y117" s="93" t="s">
        <v>754</v>
      </c>
    </row>
    <row r="118" spans="2:25">
      <c r="B118" s="21">
        <f t="shared" si="15"/>
        <v>112</v>
      </c>
      <c r="C118" s="21" t="s">
        <v>349</v>
      </c>
      <c r="D118" s="21" t="s">
        <v>342</v>
      </c>
      <c r="E118" s="24" t="s">
        <v>336</v>
      </c>
      <c r="F118" s="21" t="s">
        <v>47</v>
      </c>
      <c r="G118" s="269">
        <f t="shared" si="8"/>
        <v>2020</v>
      </c>
      <c r="H118" s="269">
        <f t="shared" si="9"/>
        <v>3</v>
      </c>
      <c r="I118" s="269">
        <f t="shared" si="10"/>
        <v>10</v>
      </c>
      <c r="J118" s="83">
        <f t="shared" si="11"/>
        <v>2020</v>
      </c>
      <c r="K118" s="269">
        <f t="shared" si="12"/>
        <v>4</v>
      </c>
      <c r="L118" s="21">
        <f t="shared" si="13"/>
        <v>14</v>
      </c>
      <c r="M118" s="46">
        <v>43889</v>
      </c>
      <c r="N118" s="46">
        <v>43893</v>
      </c>
      <c r="O118" s="46">
        <v>43899</v>
      </c>
      <c r="P118" s="46">
        <v>43924</v>
      </c>
      <c r="Q118" s="269" t="s">
        <v>34</v>
      </c>
      <c r="R118" s="21"/>
      <c r="S118" s="21"/>
      <c r="T118" s="21"/>
      <c r="U118" s="21" t="s">
        <v>22</v>
      </c>
      <c r="V118" s="21" t="s">
        <v>119</v>
      </c>
      <c r="W118" s="21" t="s">
        <v>39</v>
      </c>
      <c r="X118" s="21" t="s">
        <v>358</v>
      </c>
      <c r="Y118" s="91"/>
    </row>
    <row r="119" spans="2:25">
      <c r="B119" s="21">
        <f t="shared" si="15"/>
        <v>113</v>
      </c>
      <c r="C119" s="21" t="s">
        <v>350</v>
      </c>
      <c r="D119" s="21" t="s">
        <v>342</v>
      </c>
      <c r="E119" s="24" t="s">
        <v>337</v>
      </c>
      <c r="F119" s="21" t="s">
        <v>47</v>
      </c>
      <c r="G119" s="269">
        <f t="shared" si="8"/>
        <v>2020</v>
      </c>
      <c r="H119" s="269">
        <f t="shared" si="9"/>
        <v>3</v>
      </c>
      <c r="I119" s="269">
        <f t="shared" si="10"/>
        <v>10</v>
      </c>
      <c r="J119" s="83">
        <f t="shared" si="11"/>
        <v>2020</v>
      </c>
      <c r="K119" s="269">
        <f t="shared" si="12"/>
        <v>3</v>
      </c>
      <c r="L119" s="21">
        <f t="shared" si="13"/>
        <v>13</v>
      </c>
      <c r="M119" s="46">
        <v>43889</v>
      </c>
      <c r="N119" s="46">
        <v>43893</v>
      </c>
      <c r="O119" s="46">
        <v>43899</v>
      </c>
      <c r="P119" s="46">
        <v>43916</v>
      </c>
      <c r="Q119" s="269" t="s">
        <v>34</v>
      </c>
      <c r="R119" s="21"/>
      <c r="S119" s="21"/>
      <c r="T119" s="21"/>
      <c r="U119" s="21" t="s">
        <v>22</v>
      </c>
      <c r="V119" s="21" t="s">
        <v>119</v>
      </c>
      <c r="W119" s="21" t="s">
        <v>39</v>
      </c>
      <c r="X119" s="21" t="s">
        <v>358</v>
      </c>
      <c r="Y119" s="91"/>
    </row>
    <row r="120" spans="2:25" ht="121.5">
      <c r="B120" s="21">
        <f t="shared" si="15"/>
        <v>114</v>
      </c>
      <c r="C120" s="21" t="s">
        <v>351</v>
      </c>
      <c r="D120" s="21" t="s">
        <v>342</v>
      </c>
      <c r="E120" s="22" t="s">
        <v>338</v>
      </c>
      <c r="F120" s="21" t="s">
        <v>47</v>
      </c>
      <c r="G120" s="269">
        <f t="shared" si="8"/>
        <v>2020</v>
      </c>
      <c r="H120" s="269">
        <f t="shared" si="9"/>
        <v>3</v>
      </c>
      <c r="I120" s="269">
        <f t="shared" si="10"/>
        <v>10</v>
      </c>
      <c r="J120" s="83">
        <f t="shared" si="11"/>
        <v>2020</v>
      </c>
      <c r="K120" s="269">
        <f t="shared" si="12"/>
        <v>4</v>
      </c>
      <c r="L120" s="21">
        <f t="shared" si="13"/>
        <v>15</v>
      </c>
      <c r="M120" s="46">
        <v>43886</v>
      </c>
      <c r="N120" s="46">
        <v>43893</v>
      </c>
      <c r="O120" s="46">
        <v>43909</v>
      </c>
      <c r="P120" s="46">
        <v>43928</v>
      </c>
      <c r="Q120" s="269" t="s">
        <v>34</v>
      </c>
      <c r="R120" s="21" t="s">
        <v>499</v>
      </c>
      <c r="S120" s="21"/>
      <c r="T120" s="21"/>
      <c r="U120" s="21" t="s">
        <v>22</v>
      </c>
      <c r="V120" s="21" t="s">
        <v>119</v>
      </c>
      <c r="W120" s="21" t="s">
        <v>39</v>
      </c>
      <c r="X120" s="21" t="s">
        <v>358</v>
      </c>
      <c r="Y120" s="91" t="s">
        <v>500</v>
      </c>
    </row>
    <row r="121" spans="2:25">
      <c r="B121" s="21">
        <f t="shared" si="15"/>
        <v>115</v>
      </c>
      <c r="C121" s="21" t="s">
        <v>352</v>
      </c>
      <c r="D121" s="21" t="s">
        <v>342</v>
      </c>
      <c r="E121" s="54" t="s">
        <v>339</v>
      </c>
      <c r="F121" s="21" t="s">
        <v>47</v>
      </c>
      <c r="G121" s="269">
        <f t="shared" si="8"/>
        <v>2020</v>
      </c>
      <c r="H121" s="269">
        <f t="shared" si="9"/>
        <v>3</v>
      </c>
      <c r="I121" s="269">
        <f t="shared" si="10"/>
        <v>10</v>
      </c>
      <c r="J121" s="83" t="str">
        <f t="shared" si="11"/>
        <v/>
      </c>
      <c r="K121" s="269" t="str">
        <f t="shared" si="12"/>
        <v/>
      </c>
      <c r="L121" s="21" t="str">
        <f t="shared" si="13"/>
        <v/>
      </c>
      <c r="M121" s="46">
        <v>43885</v>
      </c>
      <c r="N121" s="46">
        <v>43893</v>
      </c>
      <c r="O121" s="188">
        <v>43985</v>
      </c>
      <c r="P121" s="188"/>
      <c r="Q121" s="269" t="s">
        <v>34</v>
      </c>
      <c r="R121" s="21"/>
      <c r="S121" s="21"/>
      <c r="T121" s="21"/>
      <c r="U121" s="21" t="s">
        <v>10</v>
      </c>
      <c r="V121" s="21" t="s">
        <v>9</v>
      </c>
      <c r="W121" s="21" t="s">
        <v>39</v>
      </c>
      <c r="X121" s="21" t="s">
        <v>358</v>
      </c>
      <c r="Y121" s="91"/>
    </row>
    <row r="122" spans="2:25" ht="52.15" customHeight="1">
      <c r="B122" s="21">
        <f t="shared" si="15"/>
        <v>116</v>
      </c>
      <c r="C122" s="21" t="s">
        <v>353</v>
      </c>
      <c r="D122" s="21" t="s">
        <v>342</v>
      </c>
      <c r="E122" s="54" t="s">
        <v>594</v>
      </c>
      <c r="F122" s="21" t="s">
        <v>47</v>
      </c>
      <c r="G122" s="269">
        <f t="shared" si="8"/>
        <v>2020</v>
      </c>
      <c r="H122" s="269">
        <f t="shared" si="9"/>
        <v>3</v>
      </c>
      <c r="I122" s="269">
        <f t="shared" si="10"/>
        <v>10</v>
      </c>
      <c r="J122" s="83">
        <f t="shared" si="11"/>
        <v>2020</v>
      </c>
      <c r="K122" s="269">
        <f t="shared" si="12"/>
        <v>4</v>
      </c>
      <c r="L122" s="21">
        <f t="shared" si="13"/>
        <v>16</v>
      </c>
      <c r="M122" s="46">
        <v>43881</v>
      </c>
      <c r="N122" s="46">
        <v>43893</v>
      </c>
      <c r="O122" s="46">
        <v>43914</v>
      </c>
      <c r="P122" s="46">
        <v>43934</v>
      </c>
      <c r="Q122" s="269" t="s">
        <v>34</v>
      </c>
      <c r="R122" s="26" t="s">
        <v>595</v>
      </c>
      <c r="S122" s="21"/>
      <c r="T122" s="21"/>
      <c r="U122" s="21" t="s">
        <v>22</v>
      </c>
      <c r="V122" s="21" t="s">
        <v>23</v>
      </c>
      <c r="W122" s="21" t="s">
        <v>39</v>
      </c>
      <c r="X122" s="21" t="s">
        <v>463</v>
      </c>
      <c r="Y122" s="91" t="s">
        <v>510</v>
      </c>
    </row>
    <row r="123" spans="2:25">
      <c r="B123" s="21">
        <f t="shared" si="15"/>
        <v>117</v>
      </c>
      <c r="C123" s="21" t="s">
        <v>354</v>
      </c>
      <c r="D123" s="21" t="s">
        <v>342</v>
      </c>
      <c r="E123" s="54" t="s">
        <v>310</v>
      </c>
      <c r="F123" s="21" t="s">
        <v>47</v>
      </c>
      <c r="G123" s="269">
        <f t="shared" si="8"/>
        <v>2020</v>
      </c>
      <c r="H123" s="269">
        <f t="shared" si="9"/>
        <v>3</v>
      </c>
      <c r="I123" s="269">
        <f t="shared" si="10"/>
        <v>10</v>
      </c>
      <c r="J123" s="83">
        <f t="shared" si="11"/>
        <v>2020</v>
      </c>
      <c r="K123" s="269">
        <f t="shared" si="12"/>
        <v>3</v>
      </c>
      <c r="L123" s="21">
        <f t="shared" si="13"/>
        <v>13</v>
      </c>
      <c r="M123" s="46">
        <v>43874</v>
      </c>
      <c r="N123" s="46">
        <v>43893</v>
      </c>
      <c r="O123" s="46">
        <v>43914</v>
      </c>
      <c r="P123" s="46">
        <v>43916</v>
      </c>
      <c r="Q123" s="269" t="s">
        <v>34</v>
      </c>
      <c r="R123" s="21"/>
      <c r="S123" s="21"/>
      <c r="T123" s="21"/>
      <c r="U123" s="21" t="s">
        <v>22</v>
      </c>
      <c r="V123" s="21" t="s">
        <v>23</v>
      </c>
      <c r="W123" s="21" t="s">
        <v>39</v>
      </c>
      <c r="X123" s="21" t="s">
        <v>115</v>
      </c>
      <c r="Y123" s="91" t="s">
        <v>474</v>
      </c>
    </row>
    <row r="124" spans="2:25" ht="27">
      <c r="B124" s="21">
        <f t="shared" si="15"/>
        <v>118</v>
      </c>
      <c r="C124" s="21" t="s">
        <v>355</v>
      </c>
      <c r="D124" s="21" t="s">
        <v>342</v>
      </c>
      <c r="E124" s="54" t="s">
        <v>340</v>
      </c>
      <c r="F124" s="21" t="s">
        <v>47</v>
      </c>
      <c r="G124" s="269">
        <f t="shared" si="8"/>
        <v>2020</v>
      </c>
      <c r="H124" s="269">
        <f t="shared" si="9"/>
        <v>3</v>
      </c>
      <c r="I124" s="269">
        <f t="shared" si="10"/>
        <v>10</v>
      </c>
      <c r="J124" s="83">
        <f t="shared" si="11"/>
        <v>2020</v>
      </c>
      <c r="K124" s="269">
        <f t="shared" si="12"/>
        <v>3</v>
      </c>
      <c r="L124" s="21">
        <f t="shared" si="13"/>
        <v>12</v>
      </c>
      <c r="M124" s="46">
        <v>43874</v>
      </c>
      <c r="N124" s="46">
        <v>43893</v>
      </c>
      <c r="O124" s="46">
        <v>43906</v>
      </c>
      <c r="P124" s="46">
        <v>43908</v>
      </c>
      <c r="Q124" s="269" t="s">
        <v>34</v>
      </c>
      <c r="R124" s="21" t="s">
        <v>156</v>
      </c>
      <c r="S124" s="21"/>
      <c r="T124" s="21"/>
      <c r="U124" s="21" t="s">
        <v>22</v>
      </c>
      <c r="V124" s="21" t="s">
        <v>23</v>
      </c>
      <c r="W124" s="21" t="s">
        <v>39</v>
      </c>
      <c r="X124" s="21"/>
      <c r="Y124" s="91" t="s">
        <v>465</v>
      </c>
    </row>
    <row r="125" spans="2:25">
      <c r="B125" s="21">
        <f t="shared" si="15"/>
        <v>119</v>
      </c>
      <c r="C125" s="21" t="s">
        <v>356</v>
      </c>
      <c r="D125" s="21" t="s">
        <v>342</v>
      </c>
      <c r="E125" s="54" t="s">
        <v>512</v>
      </c>
      <c r="F125" s="21" t="s">
        <v>47</v>
      </c>
      <c r="G125" s="269">
        <f t="shared" si="8"/>
        <v>2020</v>
      </c>
      <c r="H125" s="269">
        <f t="shared" si="9"/>
        <v>3</v>
      </c>
      <c r="I125" s="269">
        <f t="shared" si="10"/>
        <v>10</v>
      </c>
      <c r="J125" s="83">
        <f t="shared" si="11"/>
        <v>2020</v>
      </c>
      <c r="K125" s="269">
        <f t="shared" si="12"/>
        <v>5</v>
      </c>
      <c r="L125" s="21">
        <f t="shared" si="13"/>
        <v>19</v>
      </c>
      <c r="M125" s="46">
        <v>43874</v>
      </c>
      <c r="N125" s="46">
        <v>43893</v>
      </c>
      <c r="O125" s="46">
        <v>43906</v>
      </c>
      <c r="P125" s="46">
        <v>43958</v>
      </c>
      <c r="Q125" s="269" t="s">
        <v>34</v>
      </c>
      <c r="R125" s="21" t="s">
        <v>475</v>
      </c>
      <c r="S125" s="21"/>
      <c r="T125" s="21"/>
      <c r="U125" s="21" t="s">
        <v>22</v>
      </c>
      <c r="V125" s="21" t="s">
        <v>23</v>
      </c>
      <c r="W125" s="21" t="s">
        <v>39</v>
      </c>
      <c r="X125" s="21" t="s">
        <v>115</v>
      </c>
      <c r="Y125" s="91" t="s">
        <v>466</v>
      </c>
    </row>
    <row r="126" spans="2:25" ht="40.5">
      <c r="B126" s="21">
        <f t="shared" si="15"/>
        <v>120</v>
      </c>
      <c r="C126" s="21" t="s">
        <v>831</v>
      </c>
      <c r="D126" s="21" t="s">
        <v>342</v>
      </c>
      <c r="E126" s="54" t="s">
        <v>341</v>
      </c>
      <c r="F126" s="21" t="s">
        <v>47</v>
      </c>
      <c r="G126" s="269">
        <f t="shared" si="8"/>
        <v>2020</v>
      </c>
      <c r="H126" s="269">
        <f t="shared" si="9"/>
        <v>3</v>
      </c>
      <c r="I126" s="269">
        <f t="shared" si="10"/>
        <v>10</v>
      </c>
      <c r="J126" s="83">
        <f t="shared" si="11"/>
        <v>2020</v>
      </c>
      <c r="K126" s="269">
        <f t="shared" si="12"/>
        <v>5</v>
      </c>
      <c r="L126" s="21">
        <f t="shared" si="13"/>
        <v>22</v>
      </c>
      <c r="M126" s="46">
        <v>43885</v>
      </c>
      <c r="N126" s="46">
        <v>43893</v>
      </c>
      <c r="O126" s="46">
        <v>43973</v>
      </c>
      <c r="P126" s="188">
        <v>43978</v>
      </c>
      <c r="Q126" s="166" t="s">
        <v>34</v>
      </c>
      <c r="R126" s="21" t="s">
        <v>597</v>
      </c>
      <c r="S126" s="21"/>
      <c r="T126" s="21"/>
      <c r="U126" s="21" t="s">
        <v>10</v>
      </c>
      <c r="V126" s="21" t="s">
        <v>9</v>
      </c>
      <c r="W126" s="21" t="s">
        <v>39</v>
      </c>
      <c r="X126" s="21" t="s">
        <v>358</v>
      </c>
      <c r="Y126" s="91" t="s">
        <v>612</v>
      </c>
    </row>
    <row r="127" spans="2:25" ht="26.45" customHeight="1">
      <c r="B127" s="21">
        <f t="shared" si="15"/>
        <v>121</v>
      </c>
      <c r="C127" s="21" t="s">
        <v>357</v>
      </c>
      <c r="D127" s="21" t="s">
        <v>343</v>
      </c>
      <c r="E127" s="22" t="s">
        <v>344</v>
      </c>
      <c r="F127" s="21" t="s">
        <v>345</v>
      </c>
      <c r="G127" s="269">
        <f t="shared" si="8"/>
        <v>2020</v>
      </c>
      <c r="H127" s="269">
        <f t="shared" si="9"/>
        <v>3</v>
      </c>
      <c r="I127" s="269">
        <f t="shared" si="10"/>
        <v>10</v>
      </c>
      <c r="J127" s="83">
        <f t="shared" si="11"/>
        <v>2020</v>
      </c>
      <c r="K127" s="269">
        <f t="shared" si="12"/>
        <v>3</v>
      </c>
      <c r="L127" s="21">
        <f t="shared" si="13"/>
        <v>11</v>
      </c>
      <c r="M127" s="46">
        <v>43893</v>
      </c>
      <c r="N127" s="46">
        <v>43893</v>
      </c>
      <c r="O127" s="46">
        <v>43899</v>
      </c>
      <c r="P127" s="46">
        <v>43903</v>
      </c>
      <c r="Q127" s="269" t="s">
        <v>34</v>
      </c>
      <c r="R127" s="21" t="s">
        <v>454</v>
      </c>
      <c r="S127" s="21"/>
      <c r="T127" s="21"/>
      <c r="U127" s="21" t="s">
        <v>22</v>
      </c>
      <c r="V127" s="21" t="s">
        <v>346</v>
      </c>
      <c r="W127" s="21" t="s">
        <v>39</v>
      </c>
      <c r="X127" s="21" t="s">
        <v>358</v>
      </c>
      <c r="Y127" s="91" t="s">
        <v>467</v>
      </c>
    </row>
    <row r="128" spans="2:25">
      <c r="B128" s="21">
        <f t="shared" si="15"/>
        <v>122</v>
      </c>
      <c r="C128" s="21" t="s">
        <v>359</v>
      </c>
      <c r="D128" s="21" t="s">
        <v>343</v>
      </c>
      <c r="E128" s="54" t="s">
        <v>360</v>
      </c>
      <c r="F128" s="21"/>
      <c r="G128" s="269">
        <f t="shared" si="8"/>
        <v>2020</v>
      </c>
      <c r="H128" s="269">
        <f t="shared" si="9"/>
        <v>2</v>
      </c>
      <c r="I128" s="269">
        <f t="shared" si="10"/>
        <v>9</v>
      </c>
      <c r="J128" s="83">
        <f t="shared" si="11"/>
        <v>2020</v>
      </c>
      <c r="K128" s="269">
        <f t="shared" si="12"/>
        <v>2</v>
      </c>
      <c r="L128" s="21">
        <f t="shared" si="13"/>
        <v>9</v>
      </c>
      <c r="M128" s="46">
        <v>43885</v>
      </c>
      <c r="N128" s="46">
        <v>43885</v>
      </c>
      <c r="O128" s="46">
        <v>43885</v>
      </c>
      <c r="P128" s="46">
        <v>43885</v>
      </c>
      <c r="Q128" s="269" t="s">
        <v>34</v>
      </c>
      <c r="R128" s="21"/>
      <c r="S128" s="21"/>
      <c r="T128" s="21"/>
      <c r="U128" s="21" t="s">
        <v>325</v>
      </c>
      <c r="V128" s="21" t="s">
        <v>326</v>
      </c>
      <c r="W128" s="21" t="s">
        <v>115</v>
      </c>
      <c r="X128" s="21" t="s">
        <v>115</v>
      </c>
      <c r="Y128" s="91"/>
    </row>
    <row r="129" spans="2:25">
      <c r="B129" s="21">
        <f t="shared" si="15"/>
        <v>123</v>
      </c>
      <c r="C129" s="21" t="s">
        <v>371</v>
      </c>
      <c r="D129" s="21" t="s">
        <v>83</v>
      </c>
      <c r="E129" s="54" t="s">
        <v>361</v>
      </c>
      <c r="F129" s="21"/>
      <c r="G129" s="269">
        <f t="shared" si="8"/>
        <v>2020</v>
      </c>
      <c r="H129" s="269">
        <f t="shared" si="9"/>
        <v>2</v>
      </c>
      <c r="I129" s="269">
        <f t="shared" si="10"/>
        <v>9</v>
      </c>
      <c r="J129" s="83">
        <f t="shared" si="11"/>
        <v>2020</v>
      </c>
      <c r="K129" s="269">
        <f t="shared" si="12"/>
        <v>2</v>
      </c>
      <c r="L129" s="21">
        <f t="shared" si="13"/>
        <v>9</v>
      </c>
      <c r="M129" s="46">
        <v>43885</v>
      </c>
      <c r="N129" s="46">
        <v>43885</v>
      </c>
      <c r="O129" s="46">
        <v>43885</v>
      </c>
      <c r="P129" s="46">
        <v>43885</v>
      </c>
      <c r="Q129" s="269" t="s">
        <v>34</v>
      </c>
      <c r="R129" s="21"/>
      <c r="S129" s="21"/>
      <c r="T129" s="21"/>
      <c r="U129" s="21" t="s">
        <v>325</v>
      </c>
      <c r="V129" s="21" t="s">
        <v>326</v>
      </c>
      <c r="W129" s="21" t="s">
        <v>115</v>
      </c>
      <c r="X129" s="21" t="s">
        <v>115</v>
      </c>
      <c r="Y129" s="91"/>
    </row>
    <row r="130" spans="2:25">
      <c r="B130" s="21">
        <f t="shared" si="15"/>
        <v>124</v>
      </c>
      <c r="C130" s="21" t="s">
        <v>372</v>
      </c>
      <c r="D130" s="21" t="s">
        <v>83</v>
      </c>
      <c r="E130" s="54" t="s">
        <v>362</v>
      </c>
      <c r="F130" s="21"/>
      <c r="G130" s="269">
        <f t="shared" si="8"/>
        <v>2020</v>
      </c>
      <c r="H130" s="269">
        <f t="shared" si="9"/>
        <v>2</v>
      </c>
      <c r="I130" s="269">
        <f t="shared" si="10"/>
        <v>9</v>
      </c>
      <c r="J130" s="83">
        <f t="shared" si="11"/>
        <v>2020</v>
      </c>
      <c r="K130" s="269">
        <f t="shared" si="12"/>
        <v>2</v>
      </c>
      <c r="L130" s="21">
        <f t="shared" si="13"/>
        <v>9</v>
      </c>
      <c r="M130" s="46">
        <v>43886</v>
      </c>
      <c r="N130" s="46">
        <v>43886</v>
      </c>
      <c r="O130" s="46">
        <v>43886</v>
      </c>
      <c r="P130" s="46">
        <v>43886</v>
      </c>
      <c r="Q130" s="269" t="s">
        <v>34</v>
      </c>
      <c r="R130" s="21"/>
      <c r="S130" s="21"/>
      <c r="T130" s="21"/>
      <c r="U130" s="21" t="s">
        <v>325</v>
      </c>
      <c r="V130" s="21" t="s">
        <v>326</v>
      </c>
      <c r="W130" s="21" t="s">
        <v>115</v>
      </c>
      <c r="X130" s="21" t="s">
        <v>115</v>
      </c>
      <c r="Y130" s="91"/>
    </row>
    <row r="131" spans="2:25">
      <c r="B131" s="21">
        <f t="shared" si="15"/>
        <v>125</v>
      </c>
      <c r="C131" s="21" t="s">
        <v>373</v>
      </c>
      <c r="D131" s="21" t="s">
        <v>83</v>
      </c>
      <c r="E131" s="54" t="s">
        <v>363</v>
      </c>
      <c r="F131" s="21"/>
      <c r="G131" s="269">
        <f t="shared" si="8"/>
        <v>2020</v>
      </c>
      <c r="H131" s="269">
        <f t="shared" si="9"/>
        <v>2</v>
      </c>
      <c r="I131" s="269">
        <f t="shared" si="10"/>
        <v>9</v>
      </c>
      <c r="J131" s="83">
        <f t="shared" si="11"/>
        <v>2020</v>
      </c>
      <c r="K131" s="269">
        <f t="shared" si="12"/>
        <v>2</v>
      </c>
      <c r="L131" s="21">
        <f t="shared" si="13"/>
        <v>9</v>
      </c>
      <c r="M131" s="46">
        <v>43886</v>
      </c>
      <c r="N131" s="46">
        <v>43886</v>
      </c>
      <c r="O131" s="46">
        <v>43886</v>
      </c>
      <c r="P131" s="46">
        <v>43886</v>
      </c>
      <c r="Q131" s="269" t="s">
        <v>34</v>
      </c>
      <c r="R131" s="21"/>
      <c r="S131" s="21"/>
      <c r="T131" s="21"/>
      <c r="U131" s="21" t="s">
        <v>325</v>
      </c>
      <c r="V131" s="21" t="s">
        <v>326</v>
      </c>
      <c r="W131" s="21" t="s">
        <v>115</v>
      </c>
      <c r="X131" s="21" t="s">
        <v>115</v>
      </c>
      <c r="Y131" s="91"/>
    </row>
    <row r="132" spans="2:25" ht="27">
      <c r="B132" s="21">
        <f t="shared" si="15"/>
        <v>126</v>
      </c>
      <c r="C132" s="21" t="s">
        <v>374</v>
      </c>
      <c r="D132" s="21" t="s">
        <v>83</v>
      </c>
      <c r="E132" s="54" t="s">
        <v>364</v>
      </c>
      <c r="F132" s="21"/>
      <c r="G132" s="269">
        <f t="shared" si="8"/>
        <v>2020</v>
      </c>
      <c r="H132" s="269">
        <f t="shared" si="9"/>
        <v>2</v>
      </c>
      <c r="I132" s="269">
        <f t="shared" si="10"/>
        <v>9</v>
      </c>
      <c r="J132" s="83">
        <f t="shared" si="11"/>
        <v>2020</v>
      </c>
      <c r="K132" s="269">
        <f t="shared" si="12"/>
        <v>2</v>
      </c>
      <c r="L132" s="21">
        <f t="shared" si="13"/>
        <v>9</v>
      </c>
      <c r="M132" s="46">
        <v>43887</v>
      </c>
      <c r="N132" s="46">
        <v>43887</v>
      </c>
      <c r="O132" s="46">
        <v>43887</v>
      </c>
      <c r="P132" s="46">
        <v>43887</v>
      </c>
      <c r="Q132" s="269" t="s">
        <v>34</v>
      </c>
      <c r="R132" s="21"/>
      <c r="S132" s="21"/>
      <c r="T132" s="21"/>
      <c r="U132" s="21" t="s">
        <v>325</v>
      </c>
      <c r="V132" s="21" t="s">
        <v>326</v>
      </c>
      <c r="W132" s="21" t="s">
        <v>115</v>
      </c>
      <c r="X132" s="21" t="s">
        <v>115</v>
      </c>
      <c r="Y132" s="91"/>
    </row>
    <row r="133" spans="2:25">
      <c r="B133" s="21">
        <f t="shared" si="15"/>
        <v>127</v>
      </c>
      <c r="C133" s="21" t="s">
        <v>375</v>
      </c>
      <c r="D133" s="21" t="s">
        <v>83</v>
      </c>
      <c r="E133" s="54" t="s">
        <v>365</v>
      </c>
      <c r="F133" s="21"/>
      <c r="G133" s="269">
        <f t="shared" si="8"/>
        <v>2020</v>
      </c>
      <c r="H133" s="269">
        <f t="shared" si="9"/>
        <v>2</v>
      </c>
      <c r="I133" s="269">
        <f t="shared" si="10"/>
        <v>9</v>
      </c>
      <c r="J133" s="83">
        <f t="shared" si="11"/>
        <v>2020</v>
      </c>
      <c r="K133" s="269">
        <f t="shared" si="12"/>
        <v>2</v>
      </c>
      <c r="L133" s="21">
        <f t="shared" si="13"/>
        <v>9</v>
      </c>
      <c r="M133" s="46">
        <v>43887</v>
      </c>
      <c r="N133" s="46">
        <v>43887</v>
      </c>
      <c r="O133" s="46">
        <v>43887</v>
      </c>
      <c r="P133" s="46">
        <v>43887</v>
      </c>
      <c r="Q133" s="269" t="s">
        <v>34</v>
      </c>
      <c r="R133" s="21"/>
      <c r="S133" s="21"/>
      <c r="T133" s="21"/>
      <c r="U133" s="21" t="s">
        <v>325</v>
      </c>
      <c r="V133" s="21" t="s">
        <v>326</v>
      </c>
      <c r="W133" s="21" t="s">
        <v>115</v>
      </c>
      <c r="X133" s="21" t="s">
        <v>115</v>
      </c>
      <c r="Y133" s="91"/>
    </row>
    <row r="134" spans="2:25">
      <c r="B134" s="21">
        <f t="shared" si="15"/>
        <v>128</v>
      </c>
      <c r="C134" s="21" t="s">
        <v>376</v>
      </c>
      <c r="D134" s="21" t="s">
        <v>83</v>
      </c>
      <c r="E134" s="54" t="s">
        <v>366</v>
      </c>
      <c r="F134" s="21"/>
      <c r="G134" s="269">
        <f t="shared" si="8"/>
        <v>2020</v>
      </c>
      <c r="H134" s="269">
        <f t="shared" si="9"/>
        <v>2</v>
      </c>
      <c r="I134" s="269">
        <f t="shared" si="10"/>
        <v>9</v>
      </c>
      <c r="J134" s="83">
        <f t="shared" si="11"/>
        <v>2020</v>
      </c>
      <c r="K134" s="269">
        <f t="shared" si="12"/>
        <v>2</v>
      </c>
      <c r="L134" s="21">
        <f t="shared" si="13"/>
        <v>9</v>
      </c>
      <c r="M134" s="46">
        <v>43888</v>
      </c>
      <c r="N134" s="46">
        <v>43888</v>
      </c>
      <c r="O134" s="46">
        <v>43888</v>
      </c>
      <c r="P134" s="46">
        <v>43888</v>
      </c>
      <c r="Q134" s="269" t="s">
        <v>34</v>
      </c>
      <c r="R134" s="21"/>
      <c r="S134" s="21"/>
      <c r="T134" s="21"/>
      <c r="U134" s="21" t="s">
        <v>325</v>
      </c>
      <c r="V134" s="21" t="s">
        <v>326</v>
      </c>
      <c r="W134" s="21" t="s">
        <v>115</v>
      </c>
      <c r="X134" s="21" t="s">
        <v>115</v>
      </c>
      <c r="Y134" s="91"/>
    </row>
    <row r="135" spans="2:25">
      <c r="B135" s="21">
        <f t="shared" si="15"/>
        <v>129</v>
      </c>
      <c r="C135" s="21" t="s">
        <v>377</v>
      </c>
      <c r="D135" s="21" t="s">
        <v>83</v>
      </c>
      <c r="E135" s="54" t="s">
        <v>367</v>
      </c>
      <c r="F135" s="21"/>
      <c r="G135" s="269">
        <f t="shared" ref="G135:G198" si="16">IF(ISBLANK(N135),"",YEAR(N135))</f>
        <v>2020</v>
      </c>
      <c r="H135" s="269">
        <f t="shared" ref="H135:H198" si="17">IF(ISBLANK(N135),"",MONTH(N135))</f>
        <v>2</v>
      </c>
      <c r="I135" s="269">
        <f t="shared" ref="I135:I198" si="18">IF(ISBLANK(N135),"",WEEKNUM(N135,1))</f>
        <v>9</v>
      </c>
      <c r="J135" s="83">
        <f t="shared" ref="J135:J198" si="19">IF(ISBLANK(P135),"",YEAR(P135))</f>
        <v>2020</v>
      </c>
      <c r="K135" s="269">
        <f t="shared" ref="K135:K198" si="20">IF(ISBLANK(P135),"",MONTH(P135))</f>
        <v>2</v>
      </c>
      <c r="L135" s="21">
        <f t="shared" ref="L135:L198" si="21">IF(ISBLANK(P135),"",WEEKNUM(P135,1))</f>
        <v>9</v>
      </c>
      <c r="M135" s="46">
        <v>43888</v>
      </c>
      <c r="N135" s="46">
        <v>43888</v>
      </c>
      <c r="O135" s="46">
        <v>43888</v>
      </c>
      <c r="P135" s="46">
        <v>43888</v>
      </c>
      <c r="Q135" s="269" t="s">
        <v>34</v>
      </c>
      <c r="R135" s="21"/>
      <c r="S135" s="21"/>
      <c r="T135" s="21"/>
      <c r="U135" s="21" t="s">
        <v>325</v>
      </c>
      <c r="V135" s="21" t="s">
        <v>326</v>
      </c>
      <c r="W135" s="21" t="s">
        <v>115</v>
      </c>
      <c r="X135" s="21" t="s">
        <v>115</v>
      </c>
      <c r="Y135" s="91"/>
    </row>
    <row r="136" spans="2:25">
      <c r="B136" s="21">
        <f t="shared" ref="B136:B167" si="22">B135+1</f>
        <v>130</v>
      </c>
      <c r="C136" s="21" t="s">
        <v>378</v>
      </c>
      <c r="D136" s="21" t="s">
        <v>83</v>
      </c>
      <c r="E136" s="54" t="s">
        <v>368</v>
      </c>
      <c r="F136" s="21"/>
      <c r="G136" s="269">
        <f t="shared" si="16"/>
        <v>2020</v>
      </c>
      <c r="H136" s="269">
        <f t="shared" si="17"/>
        <v>2</v>
      </c>
      <c r="I136" s="269">
        <f t="shared" si="18"/>
        <v>9</v>
      </c>
      <c r="J136" s="83">
        <f t="shared" si="19"/>
        <v>2020</v>
      </c>
      <c r="K136" s="269">
        <f t="shared" si="20"/>
        <v>2</v>
      </c>
      <c r="L136" s="21">
        <f t="shared" si="21"/>
        <v>9</v>
      </c>
      <c r="M136" s="46">
        <v>43889</v>
      </c>
      <c r="N136" s="46">
        <v>43889</v>
      </c>
      <c r="O136" s="46">
        <v>43889</v>
      </c>
      <c r="P136" s="46">
        <v>43889</v>
      </c>
      <c r="Q136" s="269" t="s">
        <v>34</v>
      </c>
      <c r="R136" s="21"/>
      <c r="S136" s="21"/>
      <c r="T136" s="21"/>
      <c r="U136" s="21" t="s">
        <v>325</v>
      </c>
      <c r="V136" s="21" t="s">
        <v>326</v>
      </c>
      <c r="W136" s="21" t="s">
        <v>115</v>
      </c>
      <c r="X136" s="21" t="s">
        <v>115</v>
      </c>
      <c r="Y136" s="91"/>
    </row>
    <row r="137" spans="2:25" ht="27">
      <c r="B137" s="21">
        <f t="shared" si="22"/>
        <v>131</v>
      </c>
      <c r="C137" s="21" t="s">
        <v>379</v>
      </c>
      <c r="D137" s="21" t="s">
        <v>83</v>
      </c>
      <c r="E137" s="54" t="s">
        <v>369</v>
      </c>
      <c r="F137" s="21"/>
      <c r="G137" s="269">
        <f t="shared" si="16"/>
        <v>2020</v>
      </c>
      <c r="H137" s="269">
        <f t="shared" si="17"/>
        <v>2</v>
      </c>
      <c r="I137" s="269">
        <f t="shared" si="18"/>
        <v>9</v>
      </c>
      <c r="J137" s="83">
        <f t="shared" si="19"/>
        <v>2020</v>
      </c>
      <c r="K137" s="269">
        <f t="shared" si="20"/>
        <v>2</v>
      </c>
      <c r="L137" s="21">
        <f t="shared" si="21"/>
        <v>9</v>
      </c>
      <c r="M137" s="46">
        <v>43889</v>
      </c>
      <c r="N137" s="46">
        <v>43889</v>
      </c>
      <c r="O137" s="46">
        <v>43889</v>
      </c>
      <c r="P137" s="46">
        <v>43889</v>
      </c>
      <c r="Q137" s="269" t="s">
        <v>34</v>
      </c>
      <c r="R137" s="21"/>
      <c r="S137" s="21"/>
      <c r="T137" s="21"/>
      <c r="U137" s="21" t="s">
        <v>325</v>
      </c>
      <c r="V137" s="21" t="s">
        <v>326</v>
      </c>
      <c r="W137" s="21" t="s">
        <v>115</v>
      </c>
      <c r="X137" s="21" t="s">
        <v>115</v>
      </c>
      <c r="Y137" s="91"/>
    </row>
    <row r="138" spans="2:25" ht="27">
      <c r="B138" s="21">
        <f t="shared" si="22"/>
        <v>132</v>
      </c>
      <c r="C138" s="21" t="s">
        <v>380</v>
      </c>
      <c r="D138" s="21" t="s">
        <v>83</v>
      </c>
      <c r="E138" s="54" t="s">
        <v>370</v>
      </c>
      <c r="F138" s="21"/>
      <c r="G138" s="269">
        <f t="shared" si="16"/>
        <v>2020</v>
      </c>
      <c r="H138" s="269">
        <f t="shared" si="17"/>
        <v>2</v>
      </c>
      <c r="I138" s="269">
        <f t="shared" si="18"/>
        <v>9</v>
      </c>
      <c r="J138" s="83">
        <f t="shared" si="19"/>
        <v>2020</v>
      </c>
      <c r="K138" s="269">
        <f t="shared" si="20"/>
        <v>2</v>
      </c>
      <c r="L138" s="21">
        <f t="shared" si="21"/>
        <v>9</v>
      </c>
      <c r="M138" s="46">
        <v>43889</v>
      </c>
      <c r="N138" s="46">
        <v>43889</v>
      </c>
      <c r="O138" s="46">
        <v>43889</v>
      </c>
      <c r="P138" s="46">
        <v>43889</v>
      </c>
      <c r="Q138" s="269" t="s">
        <v>34</v>
      </c>
      <c r="R138" s="21"/>
      <c r="S138" s="21"/>
      <c r="T138" s="21"/>
      <c r="U138" s="21" t="s">
        <v>325</v>
      </c>
      <c r="V138" s="21" t="s">
        <v>326</v>
      </c>
      <c r="W138" s="21" t="s">
        <v>115</v>
      </c>
      <c r="X138" s="21" t="s">
        <v>115</v>
      </c>
      <c r="Y138" s="91"/>
    </row>
    <row r="139" spans="2:25">
      <c r="B139" s="21">
        <f t="shared" si="22"/>
        <v>133</v>
      </c>
      <c r="C139" s="21" t="s">
        <v>388</v>
      </c>
      <c r="D139" s="21" t="s">
        <v>83</v>
      </c>
      <c r="E139" s="54" t="s">
        <v>381</v>
      </c>
      <c r="F139" s="21"/>
      <c r="G139" s="269">
        <f t="shared" si="16"/>
        <v>2020</v>
      </c>
      <c r="H139" s="269">
        <f t="shared" si="17"/>
        <v>2</v>
      </c>
      <c r="I139" s="269">
        <f t="shared" si="18"/>
        <v>8</v>
      </c>
      <c r="J139" s="83">
        <f t="shared" si="19"/>
        <v>2020</v>
      </c>
      <c r="K139" s="269">
        <f t="shared" si="20"/>
        <v>2</v>
      </c>
      <c r="L139" s="21">
        <f t="shared" si="21"/>
        <v>9</v>
      </c>
      <c r="M139" s="46">
        <v>43881</v>
      </c>
      <c r="N139" s="46">
        <v>43881</v>
      </c>
      <c r="O139" s="46">
        <v>43882</v>
      </c>
      <c r="P139" s="46">
        <v>43886</v>
      </c>
      <c r="Q139" s="269" t="s">
        <v>34</v>
      </c>
      <c r="R139" s="21"/>
      <c r="S139" s="21"/>
      <c r="T139" s="21"/>
      <c r="U139" s="21" t="s">
        <v>325</v>
      </c>
      <c r="V139" s="21" t="s">
        <v>326</v>
      </c>
      <c r="W139" s="21" t="s">
        <v>115</v>
      </c>
      <c r="X139" s="21" t="s">
        <v>115</v>
      </c>
      <c r="Y139" s="91"/>
    </row>
    <row r="140" spans="2:25">
      <c r="B140" s="21">
        <f t="shared" si="22"/>
        <v>134</v>
      </c>
      <c r="C140" s="21" t="s">
        <v>389</v>
      </c>
      <c r="D140" s="21" t="s">
        <v>83</v>
      </c>
      <c r="E140" s="54" t="s">
        <v>382</v>
      </c>
      <c r="F140" s="21" t="s">
        <v>47</v>
      </c>
      <c r="G140" s="269">
        <f t="shared" si="16"/>
        <v>2020</v>
      </c>
      <c r="H140" s="269">
        <f t="shared" si="17"/>
        <v>2</v>
      </c>
      <c r="I140" s="269">
        <f t="shared" si="18"/>
        <v>8</v>
      </c>
      <c r="J140" s="83">
        <f t="shared" si="19"/>
        <v>2020</v>
      </c>
      <c r="K140" s="269">
        <f t="shared" si="20"/>
        <v>5</v>
      </c>
      <c r="L140" s="21">
        <f t="shared" si="21"/>
        <v>22</v>
      </c>
      <c r="M140" s="46">
        <v>43881</v>
      </c>
      <c r="N140" s="46">
        <v>43881</v>
      </c>
      <c r="O140" s="46">
        <v>43976</v>
      </c>
      <c r="P140" s="188">
        <v>43977</v>
      </c>
      <c r="Q140" s="269" t="s">
        <v>34</v>
      </c>
      <c r="R140" s="21"/>
      <c r="S140" s="21"/>
      <c r="T140" s="21"/>
      <c r="U140" s="21" t="str">
        <f>VLOOKUP(V324,$AC$333:$AD$361,2,FALSE)</f>
        <v>생산2팀</v>
      </c>
      <c r="V140" s="21" t="s">
        <v>23</v>
      </c>
      <c r="W140" s="21" t="s">
        <v>115</v>
      </c>
      <c r="X140" s="21" t="s">
        <v>115</v>
      </c>
      <c r="Y140" s="91" t="s">
        <v>513</v>
      </c>
    </row>
    <row r="141" spans="2:25">
      <c r="B141" s="21">
        <f t="shared" si="22"/>
        <v>135</v>
      </c>
      <c r="C141" s="21" t="s">
        <v>390</v>
      </c>
      <c r="D141" s="21" t="s">
        <v>83</v>
      </c>
      <c r="E141" s="54" t="s">
        <v>383</v>
      </c>
      <c r="F141" s="21"/>
      <c r="G141" s="269">
        <f t="shared" si="16"/>
        <v>2020</v>
      </c>
      <c r="H141" s="269">
        <f t="shared" si="17"/>
        <v>2</v>
      </c>
      <c r="I141" s="269">
        <f t="shared" si="18"/>
        <v>8</v>
      </c>
      <c r="J141" s="83">
        <f t="shared" si="19"/>
        <v>2020</v>
      </c>
      <c r="K141" s="269">
        <f t="shared" si="20"/>
        <v>2</v>
      </c>
      <c r="L141" s="21">
        <f t="shared" si="21"/>
        <v>8</v>
      </c>
      <c r="M141" s="46">
        <v>43881</v>
      </c>
      <c r="N141" s="46">
        <v>43881</v>
      </c>
      <c r="O141" s="46">
        <v>43878</v>
      </c>
      <c r="P141" s="46">
        <v>43882</v>
      </c>
      <c r="Q141" s="269" t="s">
        <v>34</v>
      </c>
      <c r="R141" s="21"/>
      <c r="S141" s="21"/>
      <c r="T141" s="21"/>
      <c r="U141" s="21" t="s">
        <v>325</v>
      </c>
      <c r="V141" s="21" t="s">
        <v>326</v>
      </c>
      <c r="W141" s="21" t="s">
        <v>115</v>
      </c>
      <c r="X141" s="21" t="s">
        <v>115</v>
      </c>
      <c r="Y141" s="91"/>
    </row>
    <row r="142" spans="2:25" ht="40.5">
      <c r="B142" s="21">
        <f t="shared" si="22"/>
        <v>136</v>
      </c>
      <c r="C142" s="21" t="s">
        <v>391</v>
      </c>
      <c r="D142" s="21" t="s">
        <v>83</v>
      </c>
      <c r="E142" s="54" t="s">
        <v>384</v>
      </c>
      <c r="F142" s="21"/>
      <c r="G142" s="269">
        <f t="shared" si="16"/>
        <v>2020</v>
      </c>
      <c r="H142" s="269">
        <f t="shared" si="17"/>
        <v>2</v>
      </c>
      <c r="I142" s="269">
        <f t="shared" si="18"/>
        <v>8</v>
      </c>
      <c r="J142" s="83">
        <f t="shared" si="19"/>
        <v>2020</v>
      </c>
      <c r="K142" s="269">
        <f t="shared" si="20"/>
        <v>2</v>
      </c>
      <c r="L142" s="21">
        <f t="shared" si="21"/>
        <v>9</v>
      </c>
      <c r="M142" s="46">
        <v>43881</v>
      </c>
      <c r="N142" s="46">
        <v>43881</v>
      </c>
      <c r="O142" s="46">
        <v>43888</v>
      </c>
      <c r="P142" s="46">
        <v>43888</v>
      </c>
      <c r="Q142" s="269" t="s">
        <v>34</v>
      </c>
      <c r="R142" s="21"/>
      <c r="S142" s="21"/>
      <c r="T142" s="21"/>
      <c r="U142" s="21" t="s">
        <v>325</v>
      </c>
      <c r="V142" s="21" t="s">
        <v>326</v>
      </c>
      <c r="W142" s="21" t="s">
        <v>115</v>
      </c>
      <c r="X142" s="21" t="s">
        <v>115</v>
      </c>
      <c r="Y142" s="91"/>
    </row>
    <row r="143" spans="2:25">
      <c r="B143" s="21">
        <f t="shared" si="22"/>
        <v>137</v>
      </c>
      <c r="C143" s="21" t="s">
        <v>392</v>
      </c>
      <c r="D143" s="21" t="s">
        <v>83</v>
      </c>
      <c r="E143" s="54" t="s">
        <v>385</v>
      </c>
      <c r="F143" s="21"/>
      <c r="G143" s="269">
        <f t="shared" si="16"/>
        <v>2020</v>
      </c>
      <c r="H143" s="269">
        <f t="shared" si="17"/>
        <v>2</v>
      </c>
      <c r="I143" s="269">
        <f t="shared" si="18"/>
        <v>8</v>
      </c>
      <c r="J143" s="83">
        <f t="shared" si="19"/>
        <v>2020</v>
      </c>
      <c r="K143" s="269">
        <f t="shared" si="20"/>
        <v>2</v>
      </c>
      <c r="L143" s="21">
        <f t="shared" si="21"/>
        <v>9</v>
      </c>
      <c r="M143" s="46">
        <v>43881</v>
      </c>
      <c r="N143" s="46">
        <v>43881</v>
      </c>
      <c r="O143" s="46">
        <v>43888</v>
      </c>
      <c r="P143" s="46">
        <v>43888</v>
      </c>
      <c r="Q143" s="269" t="s">
        <v>34</v>
      </c>
      <c r="R143" s="21"/>
      <c r="S143" s="21"/>
      <c r="T143" s="21"/>
      <c r="U143" s="21" t="s">
        <v>325</v>
      </c>
      <c r="V143" s="21" t="s">
        <v>326</v>
      </c>
      <c r="W143" s="21" t="s">
        <v>115</v>
      </c>
      <c r="X143" s="21" t="s">
        <v>115</v>
      </c>
      <c r="Y143" s="91"/>
    </row>
    <row r="144" spans="2:25" ht="40.5">
      <c r="B144" s="21">
        <f t="shared" si="22"/>
        <v>138</v>
      </c>
      <c r="C144" s="21" t="s">
        <v>393</v>
      </c>
      <c r="D144" s="21" t="s">
        <v>83</v>
      </c>
      <c r="E144" s="54" t="s">
        <v>539</v>
      </c>
      <c r="F144" s="21" t="s">
        <v>509</v>
      </c>
      <c r="G144" s="269">
        <f t="shared" si="16"/>
        <v>2020</v>
      </c>
      <c r="H144" s="269">
        <f t="shared" si="17"/>
        <v>2</v>
      </c>
      <c r="I144" s="269">
        <f t="shared" si="18"/>
        <v>8</v>
      </c>
      <c r="J144" s="83">
        <f t="shared" si="19"/>
        <v>2020</v>
      </c>
      <c r="K144" s="269">
        <f t="shared" si="20"/>
        <v>4</v>
      </c>
      <c r="L144" s="21">
        <f t="shared" si="21"/>
        <v>15</v>
      </c>
      <c r="M144" s="46">
        <v>43881</v>
      </c>
      <c r="N144" s="46">
        <v>43881</v>
      </c>
      <c r="O144" s="46">
        <v>43913</v>
      </c>
      <c r="P144" s="46">
        <v>43930</v>
      </c>
      <c r="Q144" s="269" t="s">
        <v>34</v>
      </c>
      <c r="R144" s="21"/>
      <c r="S144" s="21"/>
      <c r="T144" s="21"/>
      <c r="U144" s="21" t="s">
        <v>22</v>
      </c>
      <c r="V144" s="21" t="s">
        <v>32</v>
      </c>
      <c r="W144" s="21" t="s">
        <v>115</v>
      </c>
      <c r="X144" s="21" t="s">
        <v>463</v>
      </c>
      <c r="Y144" s="91" t="s">
        <v>540</v>
      </c>
    </row>
    <row r="145" spans="2:25">
      <c r="B145" s="21">
        <f t="shared" si="22"/>
        <v>139</v>
      </c>
      <c r="C145" s="21" t="s">
        <v>394</v>
      </c>
      <c r="D145" s="21" t="s">
        <v>83</v>
      </c>
      <c r="E145" s="54" t="s">
        <v>386</v>
      </c>
      <c r="F145" s="21" t="s">
        <v>509</v>
      </c>
      <c r="G145" s="269">
        <f t="shared" si="16"/>
        <v>2020</v>
      </c>
      <c r="H145" s="269">
        <f t="shared" si="17"/>
        <v>2</v>
      </c>
      <c r="I145" s="269">
        <f t="shared" si="18"/>
        <v>8</v>
      </c>
      <c r="J145" s="83">
        <f t="shared" si="19"/>
        <v>2020</v>
      </c>
      <c r="K145" s="269">
        <f t="shared" si="20"/>
        <v>4</v>
      </c>
      <c r="L145" s="21">
        <f t="shared" si="21"/>
        <v>14</v>
      </c>
      <c r="M145" s="46">
        <v>43881</v>
      </c>
      <c r="N145" s="46">
        <v>43881</v>
      </c>
      <c r="O145" s="46">
        <v>43913</v>
      </c>
      <c r="P145" s="46">
        <v>43924</v>
      </c>
      <c r="Q145" s="269" t="s">
        <v>34</v>
      </c>
      <c r="R145" s="21" t="s">
        <v>387</v>
      </c>
      <c r="S145" s="21"/>
      <c r="T145" s="21"/>
      <c r="U145" s="21" t="s">
        <v>22</v>
      </c>
      <c r="V145" s="21" t="s">
        <v>32</v>
      </c>
      <c r="W145" s="21" t="s">
        <v>115</v>
      </c>
      <c r="X145" s="21" t="s">
        <v>463</v>
      </c>
      <c r="Y145" s="91" t="s">
        <v>514</v>
      </c>
    </row>
    <row r="146" spans="2:25" ht="94.5">
      <c r="B146" s="21">
        <f t="shared" si="22"/>
        <v>140</v>
      </c>
      <c r="C146" s="21" t="s">
        <v>398</v>
      </c>
      <c r="D146" s="21" t="s">
        <v>83</v>
      </c>
      <c r="E146" s="23" t="s">
        <v>600</v>
      </c>
      <c r="F146" s="21" t="s">
        <v>47</v>
      </c>
      <c r="G146" s="269">
        <f t="shared" si="16"/>
        <v>2020</v>
      </c>
      <c r="H146" s="269">
        <f t="shared" si="17"/>
        <v>3</v>
      </c>
      <c r="I146" s="269">
        <f t="shared" si="18"/>
        <v>11</v>
      </c>
      <c r="J146" s="83">
        <f t="shared" si="19"/>
        <v>2020</v>
      </c>
      <c r="K146" s="269">
        <f t="shared" si="20"/>
        <v>5</v>
      </c>
      <c r="L146" s="21">
        <f t="shared" si="21"/>
        <v>19</v>
      </c>
      <c r="M146" s="46">
        <v>43896</v>
      </c>
      <c r="N146" s="46">
        <v>43899</v>
      </c>
      <c r="O146" s="46">
        <v>43899</v>
      </c>
      <c r="P146" s="46">
        <v>43959</v>
      </c>
      <c r="Q146" s="269" t="s">
        <v>34</v>
      </c>
      <c r="R146" s="28" t="s">
        <v>742</v>
      </c>
      <c r="S146" s="21"/>
      <c r="T146" s="21"/>
      <c r="U146" s="21" t="s">
        <v>11</v>
      </c>
      <c r="V146" s="21" t="s">
        <v>395</v>
      </c>
      <c r="W146" s="21" t="s">
        <v>39</v>
      </c>
      <c r="X146" s="21" t="s">
        <v>358</v>
      </c>
      <c r="Y146" s="91" t="s">
        <v>529</v>
      </c>
    </row>
    <row r="147" spans="2:25" ht="175.5">
      <c r="B147" s="21">
        <f t="shared" si="22"/>
        <v>141</v>
      </c>
      <c r="C147" s="21" t="s">
        <v>399</v>
      </c>
      <c r="D147" s="21" t="s">
        <v>80</v>
      </c>
      <c r="E147" s="54" t="s">
        <v>501</v>
      </c>
      <c r="F147" s="21"/>
      <c r="G147" s="269">
        <f t="shared" si="16"/>
        <v>2020</v>
      </c>
      <c r="H147" s="269">
        <f t="shared" si="17"/>
        <v>3</v>
      </c>
      <c r="I147" s="269">
        <f t="shared" si="18"/>
        <v>11</v>
      </c>
      <c r="J147" s="83">
        <f t="shared" si="19"/>
        <v>2020</v>
      </c>
      <c r="K147" s="269">
        <f t="shared" si="20"/>
        <v>4</v>
      </c>
      <c r="L147" s="21">
        <f t="shared" si="21"/>
        <v>14</v>
      </c>
      <c r="M147" s="46">
        <v>43896</v>
      </c>
      <c r="N147" s="46">
        <v>43899</v>
      </c>
      <c r="O147" s="46">
        <v>43899</v>
      </c>
      <c r="P147" s="46">
        <v>43922</v>
      </c>
      <c r="Q147" s="269" t="s">
        <v>34</v>
      </c>
      <c r="R147" s="21"/>
      <c r="S147" s="21"/>
      <c r="T147" s="21"/>
      <c r="U147" s="21" t="s">
        <v>11</v>
      </c>
      <c r="V147" s="21" t="s">
        <v>411</v>
      </c>
      <c r="W147" s="21" t="s">
        <v>39</v>
      </c>
      <c r="X147" s="21" t="s">
        <v>358</v>
      </c>
      <c r="Y147" s="31" t="s">
        <v>530</v>
      </c>
    </row>
    <row r="148" spans="2:25" ht="25.15" customHeight="1">
      <c r="B148" s="21">
        <f t="shared" si="22"/>
        <v>142</v>
      </c>
      <c r="C148" s="21" t="s">
        <v>832</v>
      </c>
      <c r="D148" s="21" t="s">
        <v>80</v>
      </c>
      <c r="E148" s="54" t="s">
        <v>396</v>
      </c>
      <c r="F148" s="21" t="s">
        <v>47</v>
      </c>
      <c r="G148" s="269">
        <f t="shared" si="16"/>
        <v>2020</v>
      </c>
      <c r="H148" s="269">
        <f t="shared" si="17"/>
        <v>3</v>
      </c>
      <c r="I148" s="269">
        <f t="shared" si="18"/>
        <v>11</v>
      </c>
      <c r="J148" s="83">
        <f t="shared" si="19"/>
        <v>2020</v>
      </c>
      <c r="K148" s="269">
        <f t="shared" si="20"/>
        <v>5</v>
      </c>
      <c r="L148" s="21">
        <f t="shared" si="21"/>
        <v>20</v>
      </c>
      <c r="M148" s="46">
        <v>43894</v>
      </c>
      <c r="N148" s="46">
        <v>43899</v>
      </c>
      <c r="O148" s="46">
        <v>43966</v>
      </c>
      <c r="P148" s="46">
        <v>43966</v>
      </c>
      <c r="Q148" s="269" t="s">
        <v>34</v>
      </c>
      <c r="R148" s="21"/>
      <c r="S148" s="21"/>
      <c r="T148" s="21"/>
      <c r="U148" s="21" t="s">
        <v>22</v>
      </c>
      <c r="V148" s="21" t="s">
        <v>23</v>
      </c>
      <c r="W148" s="21" t="s">
        <v>39</v>
      </c>
      <c r="X148" s="21" t="s">
        <v>358</v>
      </c>
      <c r="Y148" s="91"/>
    </row>
    <row r="149" spans="2:25">
      <c r="B149" s="21">
        <f t="shared" si="22"/>
        <v>143</v>
      </c>
      <c r="C149" s="21" t="s">
        <v>400</v>
      </c>
      <c r="D149" s="21" t="s">
        <v>80</v>
      </c>
      <c r="E149" s="54" t="s">
        <v>397</v>
      </c>
      <c r="F149" s="21"/>
      <c r="G149" s="269">
        <f t="shared" si="16"/>
        <v>2020</v>
      </c>
      <c r="H149" s="269">
        <f t="shared" si="17"/>
        <v>3</v>
      </c>
      <c r="I149" s="269">
        <f t="shared" si="18"/>
        <v>11</v>
      </c>
      <c r="J149" s="83">
        <f t="shared" si="19"/>
        <v>2020</v>
      </c>
      <c r="K149" s="269">
        <f t="shared" si="20"/>
        <v>4</v>
      </c>
      <c r="L149" s="21">
        <f t="shared" si="21"/>
        <v>14</v>
      </c>
      <c r="M149" s="46">
        <v>43894</v>
      </c>
      <c r="N149" s="46">
        <v>43899</v>
      </c>
      <c r="O149" s="46">
        <v>43914</v>
      </c>
      <c r="P149" s="46">
        <v>43922</v>
      </c>
      <c r="Q149" s="269" t="s">
        <v>34</v>
      </c>
      <c r="R149" s="21"/>
      <c r="S149" s="21"/>
      <c r="T149" s="21"/>
      <c r="U149" s="21" t="s">
        <v>22</v>
      </c>
      <c r="V149" s="21" t="s">
        <v>23</v>
      </c>
      <c r="W149" s="21" t="s">
        <v>39</v>
      </c>
      <c r="X149" s="21" t="s">
        <v>463</v>
      </c>
      <c r="Y149" s="91" t="s">
        <v>464</v>
      </c>
    </row>
    <row r="150" spans="2:25">
      <c r="B150" s="21">
        <f t="shared" si="22"/>
        <v>144</v>
      </c>
      <c r="C150" s="21" t="s">
        <v>401</v>
      </c>
      <c r="D150" s="21" t="s">
        <v>80</v>
      </c>
      <c r="E150" s="54" t="s">
        <v>258</v>
      </c>
      <c r="F150" s="21"/>
      <c r="G150" s="269">
        <f t="shared" si="16"/>
        <v>2020</v>
      </c>
      <c r="H150" s="269">
        <f t="shared" si="17"/>
        <v>3</v>
      </c>
      <c r="I150" s="269">
        <f t="shared" si="18"/>
        <v>11</v>
      </c>
      <c r="J150" s="83">
        <f t="shared" si="19"/>
        <v>2020</v>
      </c>
      <c r="K150" s="269">
        <f t="shared" si="20"/>
        <v>3</v>
      </c>
      <c r="L150" s="21">
        <f t="shared" si="21"/>
        <v>11</v>
      </c>
      <c r="M150" s="46">
        <v>43895</v>
      </c>
      <c r="N150" s="46">
        <v>43899</v>
      </c>
      <c r="O150" s="46">
        <v>43899</v>
      </c>
      <c r="P150" s="46">
        <v>43899</v>
      </c>
      <c r="Q150" s="269" t="s">
        <v>34</v>
      </c>
      <c r="R150" s="21"/>
      <c r="S150" s="21"/>
      <c r="T150" s="21"/>
      <c r="U150" s="21" t="s">
        <v>99</v>
      </c>
      <c r="V150" s="21" t="s">
        <v>137</v>
      </c>
      <c r="W150" s="21" t="s">
        <v>39</v>
      </c>
      <c r="X150" s="21" t="s">
        <v>39</v>
      </c>
      <c r="Y150" s="91"/>
    </row>
    <row r="151" spans="2:25">
      <c r="B151" s="21">
        <f t="shared" si="22"/>
        <v>145</v>
      </c>
      <c r="C151" s="21" t="s">
        <v>407</v>
      </c>
      <c r="D151" s="21" t="s">
        <v>80</v>
      </c>
      <c r="E151" s="54" t="s">
        <v>402</v>
      </c>
      <c r="F151" s="21" t="s">
        <v>47</v>
      </c>
      <c r="G151" s="269">
        <f t="shared" si="16"/>
        <v>2020</v>
      </c>
      <c r="H151" s="269">
        <f t="shared" si="17"/>
        <v>3</v>
      </c>
      <c r="I151" s="269">
        <f t="shared" si="18"/>
        <v>11</v>
      </c>
      <c r="J151" s="83">
        <f t="shared" si="19"/>
        <v>2020</v>
      </c>
      <c r="K151" s="269">
        <f t="shared" si="20"/>
        <v>3</v>
      </c>
      <c r="L151" s="21">
        <f t="shared" si="21"/>
        <v>11</v>
      </c>
      <c r="M151" s="46">
        <v>43899</v>
      </c>
      <c r="N151" s="46">
        <v>43899</v>
      </c>
      <c r="O151" s="46">
        <v>43899</v>
      </c>
      <c r="P151" s="46">
        <v>43900</v>
      </c>
      <c r="Q151" s="269" t="s">
        <v>34</v>
      </c>
      <c r="R151" s="21"/>
      <c r="S151" s="21"/>
      <c r="T151" s="21"/>
      <c r="U151" s="21" t="s">
        <v>403</v>
      </c>
      <c r="V151" s="21" t="s">
        <v>100</v>
      </c>
      <c r="W151" s="21" t="s">
        <v>39</v>
      </c>
      <c r="X151" s="21" t="s">
        <v>39</v>
      </c>
      <c r="Y151" s="91"/>
    </row>
    <row r="152" spans="2:25">
      <c r="B152" s="21">
        <f t="shared" si="22"/>
        <v>146</v>
      </c>
      <c r="C152" s="21" t="s">
        <v>408</v>
      </c>
      <c r="D152" s="21" t="s">
        <v>80</v>
      </c>
      <c r="E152" s="54" t="s">
        <v>404</v>
      </c>
      <c r="F152" s="21" t="s">
        <v>47</v>
      </c>
      <c r="G152" s="269">
        <f t="shared" si="16"/>
        <v>2020</v>
      </c>
      <c r="H152" s="269">
        <f t="shared" si="17"/>
        <v>3</v>
      </c>
      <c r="I152" s="269">
        <f t="shared" si="18"/>
        <v>11</v>
      </c>
      <c r="J152" s="83">
        <f t="shared" si="19"/>
        <v>2020</v>
      </c>
      <c r="K152" s="269">
        <f t="shared" si="20"/>
        <v>3</v>
      </c>
      <c r="L152" s="21">
        <f t="shared" si="21"/>
        <v>11</v>
      </c>
      <c r="M152" s="46">
        <v>43899</v>
      </c>
      <c r="N152" s="46">
        <v>43899</v>
      </c>
      <c r="O152" s="46">
        <v>43899</v>
      </c>
      <c r="P152" s="46">
        <v>43900</v>
      </c>
      <c r="Q152" s="269" t="s">
        <v>34</v>
      </c>
      <c r="R152" s="21"/>
      <c r="S152" s="21"/>
      <c r="T152" s="21"/>
      <c r="U152" s="21" t="s">
        <v>403</v>
      </c>
      <c r="V152" s="21" t="s">
        <v>100</v>
      </c>
      <c r="W152" s="21" t="s">
        <v>39</v>
      </c>
      <c r="X152" s="21" t="s">
        <v>39</v>
      </c>
      <c r="Y152" s="91"/>
    </row>
    <row r="153" spans="2:25">
      <c r="B153" s="21">
        <f t="shared" si="22"/>
        <v>147</v>
      </c>
      <c r="C153" s="21" t="s">
        <v>409</v>
      </c>
      <c r="D153" s="21" t="s">
        <v>80</v>
      </c>
      <c r="E153" s="54" t="s">
        <v>405</v>
      </c>
      <c r="F153" s="21" t="s">
        <v>47</v>
      </c>
      <c r="G153" s="269">
        <f t="shared" si="16"/>
        <v>2020</v>
      </c>
      <c r="H153" s="269">
        <f t="shared" si="17"/>
        <v>3</v>
      </c>
      <c r="I153" s="269">
        <f t="shared" si="18"/>
        <v>11</v>
      </c>
      <c r="J153" s="83">
        <f t="shared" si="19"/>
        <v>2020</v>
      </c>
      <c r="K153" s="269">
        <f t="shared" si="20"/>
        <v>3</v>
      </c>
      <c r="L153" s="21">
        <f t="shared" si="21"/>
        <v>11</v>
      </c>
      <c r="M153" s="46">
        <v>43899</v>
      </c>
      <c r="N153" s="46">
        <v>43899</v>
      </c>
      <c r="O153" s="46">
        <v>43900</v>
      </c>
      <c r="P153" s="46">
        <v>43900</v>
      </c>
      <c r="Q153" s="269" t="s">
        <v>34</v>
      </c>
      <c r="R153" s="21"/>
      <c r="S153" s="21"/>
      <c r="T153" s="21"/>
      <c r="U153" s="21" t="s">
        <v>403</v>
      </c>
      <c r="V153" s="21" t="s">
        <v>100</v>
      </c>
      <c r="W153" s="21" t="s">
        <v>39</v>
      </c>
      <c r="X153" s="21" t="s">
        <v>39</v>
      </c>
      <c r="Y153" s="91"/>
    </row>
    <row r="154" spans="2:25">
      <c r="B154" s="21">
        <f t="shared" si="22"/>
        <v>148</v>
      </c>
      <c r="C154" s="21" t="s">
        <v>410</v>
      </c>
      <c r="D154" s="21" t="s">
        <v>80</v>
      </c>
      <c r="E154" s="54" t="s">
        <v>406</v>
      </c>
      <c r="F154" s="21" t="s">
        <v>47</v>
      </c>
      <c r="G154" s="269">
        <f t="shared" si="16"/>
        <v>2020</v>
      </c>
      <c r="H154" s="269">
        <f t="shared" si="17"/>
        <v>3</v>
      </c>
      <c r="I154" s="269">
        <f t="shared" si="18"/>
        <v>11</v>
      </c>
      <c r="J154" s="83">
        <f t="shared" si="19"/>
        <v>2020</v>
      </c>
      <c r="K154" s="269">
        <f t="shared" si="20"/>
        <v>3</v>
      </c>
      <c r="L154" s="21">
        <f t="shared" si="21"/>
        <v>13</v>
      </c>
      <c r="M154" s="46">
        <v>43899</v>
      </c>
      <c r="N154" s="46">
        <v>43899</v>
      </c>
      <c r="O154" s="46">
        <v>43914</v>
      </c>
      <c r="P154" s="46">
        <v>43914</v>
      </c>
      <c r="Q154" s="269" t="s">
        <v>34</v>
      </c>
      <c r="R154" s="21"/>
      <c r="S154" s="21"/>
      <c r="T154" s="21"/>
      <c r="U154" s="21" t="s">
        <v>403</v>
      </c>
      <c r="V154" s="21" t="s">
        <v>100</v>
      </c>
      <c r="W154" s="21" t="s">
        <v>39</v>
      </c>
      <c r="X154" s="21" t="s">
        <v>115</v>
      </c>
      <c r="Y154" s="91" t="s">
        <v>473</v>
      </c>
    </row>
    <row r="155" spans="2:25">
      <c r="B155" s="21">
        <f t="shared" si="22"/>
        <v>149</v>
      </c>
      <c r="C155" s="21" t="s">
        <v>413</v>
      </c>
      <c r="D155" s="21" t="s">
        <v>83</v>
      </c>
      <c r="E155" s="54" t="s">
        <v>412</v>
      </c>
      <c r="F155" s="21"/>
      <c r="G155" s="269">
        <f t="shared" si="16"/>
        <v>2020</v>
      </c>
      <c r="H155" s="269">
        <f t="shared" si="17"/>
        <v>3</v>
      </c>
      <c r="I155" s="269">
        <f t="shared" si="18"/>
        <v>10</v>
      </c>
      <c r="J155" s="83">
        <f t="shared" si="19"/>
        <v>2020</v>
      </c>
      <c r="K155" s="269">
        <f t="shared" si="20"/>
        <v>3</v>
      </c>
      <c r="L155" s="21">
        <f t="shared" si="21"/>
        <v>11</v>
      </c>
      <c r="M155" s="46">
        <v>43893</v>
      </c>
      <c r="N155" s="46">
        <v>43893</v>
      </c>
      <c r="O155" s="46">
        <v>43894</v>
      </c>
      <c r="P155" s="46">
        <v>43900</v>
      </c>
      <c r="Q155" s="269" t="s">
        <v>34</v>
      </c>
      <c r="R155" s="21" t="s">
        <v>476</v>
      </c>
      <c r="S155" s="21"/>
      <c r="T155" s="21"/>
      <c r="U155" s="21" t="s">
        <v>22</v>
      </c>
      <c r="V155" s="21" t="s">
        <v>346</v>
      </c>
      <c r="W155" s="21" t="s">
        <v>39</v>
      </c>
      <c r="X155" s="21" t="s">
        <v>358</v>
      </c>
      <c r="Y155" s="91"/>
    </row>
    <row r="156" spans="2:25">
      <c r="B156" s="21">
        <f t="shared" si="22"/>
        <v>150</v>
      </c>
      <c r="C156" s="21" t="s">
        <v>422</v>
      </c>
      <c r="D156" s="21" t="s">
        <v>83</v>
      </c>
      <c r="E156" s="54" t="s">
        <v>420</v>
      </c>
      <c r="F156" s="21" t="s">
        <v>417</v>
      </c>
      <c r="G156" s="269">
        <f t="shared" si="16"/>
        <v>2020</v>
      </c>
      <c r="H156" s="269">
        <f t="shared" si="17"/>
        <v>3</v>
      </c>
      <c r="I156" s="269">
        <f t="shared" si="18"/>
        <v>10</v>
      </c>
      <c r="J156" s="83">
        <f t="shared" si="19"/>
        <v>2020</v>
      </c>
      <c r="K156" s="269">
        <f t="shared" si="20"/>
        <v>3</v>
      </c>
      <c r="L156" s="21">
        <f t="shared" si="21"/>
        <v>10</v>
      </c>
      <c r="M156" s="46">
        <v>43892</v>
      </c>
      <c r="N156" s="46">
        <v>43892</v>
      </c>
      <c r="O156" s="46">
        <v>43892</v>
      </c>
      <c r="P156" s="46">
        <v>43892</v>
      </c>
      <c r="Q156" s="269" t="s">
        <v>34</v>
      </c>
      <c r="R156" s="21"/>
      <c r="S156" s="21"/>
      <c r="T156" s="21"/>
      <c r="U156" s="21" t="s">
        <v>325</v>
      </c>
      <c r="V156" s="21" t="s">
        <v>326</v>
      </c>
      <c r="W156" s="21" t="s">
        <v>115</v>
      </c>
      <c r="X156" s="21" t="s">
        <v>115</v>
      </c>
      <c r="Y156" s="91"/>
    </row>
    <row r="157" spans="2:25">
      <c r="B157" s="21">
        <f t="shared" si="22"/>
        <v>151</v>
      </c>
      <c r="C157" s="21" t="s">
        <v>423</v>
      </c>
      <c r="D157" s="21" t="s">
        <v>83</v>
      </c>
      <c r="E157" s="54" t="s">
        <v>414</v>
      </c>
      <c r="F157" s="21" t="s">
        <v>417</v>
      </c>
      <c r="G157" s="269">
        <f t="shared" si="16"/>
        <v>2020</v>
      </c>
      <c r="H157" s="269">
        <f t="shared" si="17"/>
        <v>3</v>
      </c>
      <c r="I157" s="269">
        <f t="shared" si="18"/>
        <v>10</v>
      </c>
      <c r="J157" s="83">
        <f t="shared" si="19"/>
        <v>2020</v>
      </c>
      <c r="K157" s="269">
        <f t="shared" si="20"/>
        <v>3</v>
      </c>
      <c r="L157" s="21">
        <f t="shared" si="21"/>
        <v>10</v>
      </c>
      <c r="M157" s="46">
        <v>43892</v>
      </c>
      <c r="N157" s="46">
        <v>43892</v>
      </c>
      <c r="O157" s="46">
        <v>43892</v>
      </c>
      <c r="P157" s="46">
        <v>43892</v>
      </c>
      <c r="Q157" s="269" t="s">
        <v>34</v>
      </c>
      <c r="R157" s="21"/>
      <c r="S157" s="21"/>
      <c r="T157" s="21"/>
      <c r="U157" s="21" t="s">
        <v>429</v>
      </c>
      <c r="V157" s="21" t="s">
        <v>430</v>
      </c>
      <c r="W157" s="21" t="s">
        <v>115</v>
      </c>
      <c r="X157" s="21" t="s">
        <v>115</v>
      </c>
      <c r="Y157" s="91"/>
    </row>
    <row r="158" spans="2:25">
      <c r="B158" s="21">
        <f t="shared" si="22"/>
        <v>152</v>
      </c>
      <c r="C158" s="21" t="s">
        <v>424</v>
      </c>
      <c r="D158" s="21" t="s">
        <v>83</v>
      </c>
      <c r="E158" s="54" t="s">
        <v>415</v>
      </c>
      <c r="F158" s="21" t="s">
        <v>417</v>
      </c>
      <c r="G158" s="269">
        <f t="shared" si="16"/>
        <v>2020</v>
      </c>
      <c r="H158" s="269">
        <f t="shared" si="17"/>
        <v>3</v>
      </c>
      <c r="I158" s="269">
        <f t="shared" si="18"/>
        <v>10</v>
      </c>
      <c r="J158" s="83">
        <f t="shared" si="19"/>
        <v>2020</v>
      </c>
      <c r="K158" s="269">
        <f t="shared" si="20"/>
        <v>3</v>
      </c>
      <c r="L158" s="21">
        <f t="shared" si="21"/>
        <v>10</v>
      </c>
      <c r="M158" s="46">
        <v>43892</v>
      </c>
      <c r="N158" s="46">
        <v>43892</v>
      </c>
      <c r="O158" s="46">
        <v>43892</v>
      </c>
      <c r="P158" s="46">
        <v>43892</v>
      </c>
      <c r="Q158" s="269" t="s">
        <v>34</v>
      </c>
      <c r="R158" s="21"/>
      <c r="S158" s="21"/>
      <c r="T158" s="21"/>
      <c r="U158" s="21" t="s">
        <v>429</v>
      </c>
      <c r="V158" s="21" t="s">
        <v>430</v>
      </c>
      <c r="W158" s="21" t="s">
        <v>115</v>
      </c>
      <c r="X158" s="21" t="s">
        <v>115</v>
      </c>
      <c r="Y158" s="91"/>
    </row>
    <row r="159" spans="2:25">
      <c r="B159" s="21">
        <f t="shared" si="22"/>
        <v>153</v>
      </c>
      <c r="C159" s="21" t="s">
        <v>425</v>
      </c>
      <c r="D159" s="21" t="s">
        <v>83</v>
      </c>
      <c r="E159" s="54" t="s">
        <v>416</v>
      </c>
      <c r="F159" s="21" t="s">
        <v>47</v>
      </c>
      <c r="G159" s="269">
        <f t="shared" si="16"/>
        <v>2020</v>
      </c>
      <c r="H159" s="269">
        <f t="shared" si="17"/>
        <v>3</v>
      </c>
      <c r="I159" s="269">
        <f t="shared" si="18"/>
        <v>10</v>
      </c>
      <c r="J159" s="83">
        <f t="shared" si="19"/>
        <v>2020</v>
      </c>
      <c r="K159" s="269">
        <f t="shared" si="20"/>
        <v>3</v>
      </c>
      <c r="L159" s="21">
        <f t="shared" si="21"/>
        <v>10</v>
      </c>
      <c r="M159" s="46">
        <v>43895</v>
      </c>
      <c r="N159" s="46">
        <v>43895</v>
      </c>
      <c r="O159" s="46">
        <v>43895</v>
      </c>
      <c r="P159" s="46">
        <v>43895</v>
      </c>
      <c r="Q159" s="269" t="s">
        <v>34</v>
      </c>
      <c r="R159" s="21"/>
      <c r="S159" s="21"/>
      <c r="T159" s="21"/>
      <c r="U159" s="21" t="s">
        <v>429</v>
      </c>
      <c r="V159" s="21" t="s">
        <v>430</v>
      </c>
      <c r="W159" s="21" t="s">
        <v>115</v>
      </c>
      <c r="X159" s="21" t="s">
        <v>115</v>
      </c>
      <c r="Y159" s="91"/>
    </row>
    <row r="160" spans="2:25">
      <c r="B160" s="21">
        <f t="shared" si="22"/>
        <v>154</v>
      </c>
      <c r="C160" s="21" t="s">
        <v>426</v>
      </c>
      <c r="D160" s="21" t="s">
        <v>83</v>
      </c>
      <c r="E160" s="54" t="s">
        <v>421</v>
      </c>
      <c r="F160" s="21" t="s">
        <v>47</v>
      </c>
      <c r="G160" s="269">
        <f t="shared" si="16"/>
        <v>2020</v>
      </c>
      <c r="H160" s="269">
        <f t="shared" si="17"/>
        <v>3</v>
      </c>
      <c r="I160" s="269">
        <f t="shared" si="18"/>
        <v>10</v>
      </c>
      <c r="J160" s="83">
        <f t="shared" si="19"/>
        <v>2020</v>
      </c>
      <c r="K160" s="269">
        <f t="shared" si="20"/>
        <v>3</v>
      </c>
      <c r="L160" s="21">
        <f t="shared" si="21"/>
        <v>10</v>
      </c>
      <c r="M160" s="46">
        <v>43895</v>
      </c>
      <c r="N160" s="46">
        <v>43895</v>
      </c>
      <c r="O160" s="46">
        <v>43895</v>
      </c>
      <c r="P160" s="46">
        <v>43895</v>
      </c>
      <c r="Q160" s="269" t="s">
        <v>34</v>
      </c>
      <c r="R160" s="21"/>
      <c r="S160" s="21"/>
      <c r="T160" s="21"/>
      <c r="U160" s="21" t="s">
        <v>10</v>
      </c>
      <c r="V160" s="21" t="s">
        <v>9</v>
      </c>
      <c r="W160" s="21" t="s">
        <v>115</v>
      </c>
      <c r="X160" s="21" t="s">
        <v>115</v>
      </c>
      <c r="Y160" s="91"/>
    </row>
    <row r="161" spans="2:25">
      <c r="B161" s="21">
        <f t="shared" si="22"/>
        <v>155</v>
      </c>
      <c r="C161" s="21" t="s">
        <v>427</v>
      </c>
      <c r="D161" s="21" t="s">
        <v>83</v>
      </c>
      <c r="E161" s="54" t="s">
        <v>418</v>
      </c>
      <c r="F161" s="21"/>
      <c r="G161" s="269">
        <f t="shared" si="16"/>
        <v>2020</v>
      </c>
      <c r="H161" s="269">
        <f t="shared" si="17"/>
        <v>3</v>
      </c>
      <c r="I161" s="269">
        <f t="shared" si="18"/>
        <v>10</v>
      </c>
      <c r="J161" s="83">
        <f t="shared" si="19"/>
        <v>2020</v>
      </c>
      <c r="K161" s="269">
        <f t="shared" si="20"/>
        <v>3</v>
      </c>
      <c r="L161" s="21">
        <f t="shared" si="21"/>
        <v>10</v>
      </c>
      <c r="M161" s="46">
        <v>43895</v>
      </c>
      <c r="N161" s="46">
        <v>43895</v>
      </c>
      <c r="O161" s="46">
        <v>43895</v>
      </c>
      <c r="P161" s="46">
        <v>43895</v>
      </c>
      <c r="Q161" s="269" t="s">
        <v>34</v>
      </c>
      <c r="R161" s="21"/>
      <c r="S161" s="21"/>
      <c r="T161" s="21"/>
      <c r="U161" s="21" t="s">
        <v>10</v>
      </c>
      <c r="V161" s="21" t="s">
        <v>9</v>
      </c>
      <c r="W161" s="21" t="s">
        <v>115</v>
      </c>
      <c r="X161" s="21" t="s">
        <v>115</v>
      </c>
      <c r="Y161" s="91"/>
    </row>
    <row r="162" spans="2:25">
      <c r="B162" s="21">
        <f t="shared" si="22"/>
        <v>156</v>
      </c>
      <c r="C162" s="21" t="s">
        <v>428</v>
      </c>
      <c r="D162" s="21" t="s">
        <v>83</v>
      </c>
      <c r="E162" s="54" t="s">
        <v>419</v>
      </c>
      <c r="F162" s="21" t="s">
        <v>417</v>
      </c>
      <c r="G162" s="269">
        <f t="shared" si="16"/>
        <v>2020</v>
      </c>
      <c r="H162" s="269">
        <f t="shared" si="17"/>
        <v>3</v>
      </c>
      <c r="I162" s="269">
        <f t="shared" si="18"/>
        <v>10</v>
      </c>
      <c r="J162" s="83">
        <f t="shared" si="19"/>
        <v>2020</v>
      </c>
      <c r="K162" s="269">
        <f t="shared" si="20"/>
        <v>3</v>
      </c>
      <c r="L162" s="21">
        <f t="shared" si="21"/>
        <v>11</v>
      </c>
      <c r="M162" s="46">
        <v>43896</v>
      </c>
      <c r="N162" s="46">
        <v>43896</v>
      </c>
      <c r="O162" s="46">
        <v>43896</v>
      </c>
      <c r="P162" s="46">
        <v>43900</v>
      </c>
      <c r="Q162" s="269" t="s">
        <v>34</v>
      </c>
      <c r="R162" s="21" t="s">
        <v>431</v>
      </c>
      <c r="S162" s="21"/>
      <c r="T162" s="21"/>
      <c r="U162" s="21" t="s">
        <v>11</v>
      </c>
      <c r="V162" s="21" t="s">
        <v>12</v>
      </c>
      <c r="W162" s="21" t="s">
        <v>115</v>
      </c>
      <c r="X162" s="21" t="s">
        <v>115</v>
      </c>
      <c r="Y162" s="91"/>
    </row>
    <row r="163" spans="2:25" ht="27">
      <c r="B163" s="21">
        <f t="shared" si="22"/>
        <v>157</v>
      </c>
      <c r="C163" s="21" t="s">
        <v>438</v>
      </c>
      <c r="D163" s="21" t="s">
        <v>83</v>
      </c>
      <c r="E163" s="54" t="s">
        <v>432</v>
      </c>
      <c r="F163" s="21" t="s">
        <v>47</v>
      </c>
      <c r="G163" s="269">
        <f t="shared" si="16"/>
        <v>2020</v>
      </c>
      <c r="H163" s="269">
        <f t="shared" si="17"/>
        <v>3</v>
      </c>
      <c r="I163" s="269">
        <f t="shared" si="18"/>
        <v>11</v>
      </c>
      <c r="J163" s="83">
        <f t="shared" si="19"/>
        <v>2020</v>
      </c>
      <c r="K163" s="269">
        <f t="shared" si="20"/>
        <v>3</v>
      </c>
      <c r="L163" s="21">
        <f t="shared" si="21"/>
        <v>11</v>
      </c>
      <c r="M163" s="46">
        <v>43900</v>
      </c>
      <c r="N163" s="46">
        <v>43900</v>
      </c>
      <c r="O163" s="46">
        <v>43900</v>
      </c>
      <c r="P163" s="46">
        <v>43900</v>
      </c>
      <c r="Q163" s="269" t="s">
        <v>34</v>
      </c>
      <c r="R163" s="21"/>
      <c r="S163" s="21"/>
      <c r="T163" s="21"/>
      <c r="U163" s="21" t="s">
        <v>99</v>
      </c>
      <c r="V163" s="21" t="s">
        <v>137</v>
      </c>
      <c r="W163" s="21" t="s">
        <v>115</v>
      </c>
      <c r="X163" s="21" t="s">
        <v>115</v>
      </c>
      <c r="Y163" s="91"/>
    </row>
    <row r="164" spans="2:25">
      <c r="B164" s="21">
        <f t="shared" si="22"/>
        <v>158</v>
      </c>
      <c r="C164" s="21" t="s">
        <v>439</v>
      </c>
      <c r="D164" s="21" t="s">
        <v>83</v>
      </c>
      <c r="E164" s="54" t="s">
        <v>433</v>
      </c>
      <c r="F164" s="21" t="s">
        <v>47</v>
      </c>
      <c r="G164" s="269">
        <f t="shared" si="16"/>
        <v>2020</v>
      </c>
      <c r="H164" s="269">
        <f t="shared" si="17"/>
        <v>3</v>
      </c>
      <c r="I164" s="269">
        <f t="shared" si="18"/>
        <v>11</v>
      </c>
      <c r="J164" s="83">
        <f t="shared" si="19"/>
        <v>2020</v>
      </c>
      <c r="K164" s="269">
        <f t="shared" si="20"/>
        <v>3</v>
      </c>
      <c r="L164" s="21">
        <f t="shared" si="21"/>
        <v>11</v>
      </c>
      <c r="M164" s="46">
        <v>43900</v>
      </c>
      <c r="N164" s="46">
        <v>43900</v>
      </c>
      <c r="O164" s="46">
        <v>43900</v>
      </c>
      <c r="P164" s="46">
        <v>43900</v>
      </c>
      <c r="Q164" s="269" t="s">
        <v>34</v>
      </c>
      <c r="R164" s="21"/>
      <c r="S164" s="21"/>
      <c r="T164" s="21"/>
      <c r="U164" s="21" t="s">
        <v>99</v>
      </c>
      <c r="V164" s="21" t="s">
        <v>137</v>
      </c>
      <c r="W164" s="21" t="s">
        <v>115</v>
      </c>
      <c r="X164" s="21" t="s">
        <v>115</v>
      </c>
      <c r="Y164" s="91"/>
    </row>
    <row r="165" spans="2:25">
      <c r="B165" s="21">
        <f t="shared" si="22"/>
        <v>159</v>
      </c>
      <c r="C165" s="21" t="s">
        <v>440</v>
      </c>
      <c r="D165" s="21" t="s">
        <v>83</v>
      </c>
      <c r="E165" s="54" t="s">
        <v>434</v>
      </c>
      <c r="F165" s="21" t="s">
        <v>47</v>
      </c>
      <c r="G165" s="269">
        <f t="shared" si="16"/>
        <v>2020</v>
      </c>
      <c r="H165" s="269">
        <f t="shared" si="17"/>
        <v>3</v>
      </c>
      <c r="I165" s="269">
        <f t="shared" si="18"/>
        <v>11</v>
      </c>
      <c r="J165" s="83">
        <f t="shared" si="19"/>
        <v>2020</v>
      </c>
      <c r="K165" s="269">
        <f t="shared" si="20"/>
        <v>3</v>
      </c>
      <c r="L165" s="21">
        <f t="shared" si="21"/>
        <v>11</v>
      </c>
      <c r="M165" s="46">
        <v>43900</v>
      </c>
      <c r="N165" s="46">
        <v>43900</v>
      </c>
      <c r="O165" s="46">
        <v>43900</v>
      </c>
      <c r="P165" s="46">
        <v>43900</v>
      </c>
      <c r="Q165" s="269" t="s">
        <v>34</v>
      </c>
      <c r="R165" s="21"/>
      <c r="S165" s="21"/>
      <c r="T165" s="21"/>
      <c r="U165" s="21" t="s">
        <v>403</v>
      </c>
      <c r="V165" s="21" t="s">
        <v>100</v>
      </c>
      <c r="W165" s="21" t="s">
        <v>115</v>
      </c>
      <c r="X165" s="21" t="s">
        <v>115</v>
      </c>
      <c r="Y165" s="91"/>
    </row>
    <row r="166" spans="2:25" ht="40.5">
      <c r="B166" s="21">
        <f t="shared" si="22"/>
        <v>160</v>
      </c>
      <c r="C166" s="21" t="s">
        <v>441</v>
      </c>
      <c r="D166" s="21" t="s">
        <v>83</v>
      </c>
      <c r="E166" s="54" t="s">
        <v>435</v>
      </c>
      <c r="F166" s="21" t="s">
        <v>47</v>
      </c>
      <c r="G166" s="269">
        <f t="shared" si="16"/>
        <v>2020</v>
      </c>
      <c r="H166" s="269">
        <f t="shared" si="17"/>
        <v>3</v>
      </c>
      <c r="I166" s="269">
        <f t="shared" si="18"/>
        <v>11</v>
      </c>
      <c r="J166" s="83">
        <f t="shared" si="19"/>
        <v>2020</v>
      </c>
      <c r="K166" s="269">
        <f t="shared" si="20"/>
        <v>3</v>
      </c>
      <c r="L166" s="21">
        <f t="shared" si="21"/>
        <v>11</v>
      </c>
      <c r="M166" s="46">
        <v>43901</v>
      </c>
      <c r="N166" s="46">
        <v>43901</v>
      </c>
      <c r="O166" s="46">
        <v>43901</v>
      </c>
      <c r="P166" s="46">
        <v>43901</v>
      </c>
      <c r="Q166" s="269" t="s">
        <v>34</v>
      </c>
      <c r="R166" s="21"/>
      <c r="S166" s="21"/>
      <c r="T166" s="21"/>
      <c r="U166" s="21" t="s">
        <v>99</v>
      </c>
      <c r="V166" s="21" t="s">
        <v>137</v>
      </c>
      <c r="W166" s="21" t="s">
        <v>115</v>
      </c>
      <c r="X166" s="21" t="s">
        <v>115</v>
      </c>
      <c r="Y166" s="91"/>
    </row>
    <row r="167" spans="2:25">
      <c r="B167" s="21">
        <f t="shared" si="22"/>
        <v>161</v>
      </c>
      <c r="C167" s="21" t="s">
        <v>442</v>
      </c>
      <c r="D167" s="21" t="s">
        <v>83</v>
      </c>
      <c r="E167" s="54" t="s">
        <v>436</v>
      </c>
      <c r="F167" s="21" t="s">
        <v>47</v>
      </c>
      <c r="G167" s="269">
        <f t="shared" si="16"/>
        <v>2020</v>
      </c>
      <c r="H167" s="269">
        <f t="shared" si="17"/>
        <v>3</v>
      </c>
      <c r="I167" s="269">
        <f t="shared" si="18"/>
        <v>11</v>
      </c>
      <c r="J167" s="83">
        <f t="shared" si="19"/>
        <v>2020</v>
      </c>
      <c r="K167" s="269">
        <f t="shared" si="20"/>
        <v>3</v>
      </c>
      <c r="L167" s="21">
        <f t="shared" si="21"/>
        <v>11</v>
      </c>
      <c r="M167" s="46">
        <v>43901</v>
      </c>
      <c r="N167" s="46">
        <v>43901</v>
      </c>
      <c r="O167" s="46">
        <v>43901</v>
      </c>
      <c r="P167" s="46">
        <v>43901</v>
      </c>
      <c r="Q167" s="269" t="s">
        <v>34</v>
      </c>
      <c r="R167" s="21"/>
      <c r="S167" s="21"/>
      <c r="T167" s="21"/>
      <c r="U167" s="21" t="s">
        <v>22</v>
      </c>
      <c r="V167" s="21" t="s">
        <v>23</v>
      </c>
      <c r="W167" s="21" t="s">
        <v>115</v>
      </c>
      <c r="X167" s="21" t="s">
        <v>115</v>
      </c>
      <c r="Y167" s="91"/>
    </row>
    <row r="168" spans="2:25">
      <c r="B168" s="21">
        <f t="shared" ref="B168:B180" si="23">B167+1</f>
        <v>162</v>
      </c>
      <c r="C168" s="21" t="s">
        <v>443</v>
      </c>
      <c r="D168" s="21" t="s">
        <v>83</v>
      </c>
      <c r="E168" s="54" t="s">
        <v>437</v>
      </c>
      <c r="F168" s="21" t="s">
        <v>47</v>
      </c>
      <c r="G168" s="269">
        <f t="shared" si="16"/>
        <v>2020</v>
      </c>
      <c r="H168" s="269">
        <f t="shared" si="17"/>
        <v>3</v>
      </c>
      <c r="I168" s="269">
        <f t="shared" si="18"/>
        <v>11</v>
      </c>
      <c r="J168" s="83">
        <f t="shared" si="19"/>
        <v>2020</v>
      </c>
      <c r="K168" s="269">
        <f t="shared" si="20"/>
        <v>3</v>
      </c>
      <c r="L168" s="21">
        <f t="shared" si="21"/>
        <v>11</v>
      </c>
      <c r="M168" s="46">
        <v>43903</v>
      </c>
      <c r="N168" s="46">
        <v>43903</v>
      </c>
      <c r="O168" s="46">
        <v>43903</v>
      </c>
      <c r="P168" s="46">
        <v>43903</v>
      </c>
      <c r="Q168" s="269" t="s">
        <v>34</v>
      </c>
      <c r="R168" s="21"/>
      <c r="S168" s="21"/>
      <c r="T168" s="21"/>
      <c r="U168" s="21" t="s">
        <v>22</v>
      </c>
      <c r="V168" s="21" t="s">
        <v>23</v>
      </c>
      <c r="W168" s="21" t="s">
        <v>115</v>
      </c>
      <c r="X168" s="21" t="s">
        <v>115</v>
      </c>
      <c r="Y168" s="91"/>
    </row>
    <row r="169" spans="2:25">
      <c r="B169" s="21">
        <f t="shared" si="23"/>
        <v>163</v>
      </c>
      <c r="C169" s="21" t="s">
        <v>445</v>
      </c>
      <c r="D169" s="21" t="s">
        <v>83</v>
      </c>
      <c r="E169" s="54" t="s">
        <v>444</v>
      </c>
      <c r="F169" s="21" t="s">
        <v>168</v>
      </c>
      <c r="G169" s="269">
        <f t="shared" si="16"/>
        <v>2020</v>
      </c>
      <c r="H169" s="269">
        <f t="shared" si="17"/>
        <v>2</v>
      </c>
      <c r="I169" s="269">
        <f t="shared" si="18"/>
        <v>8</v>
      </c>
      <c r="J169" s="83">
        <f t="shared" si="19"/>
        <v>2020</v>
      </c>
      <c r="K169" s="269">
        <f t="shared" si="20"/>
        <v>3</v>
      </c>
      <c r="L169" s="21">
        <f t="shared" si="21"/>
        <v>10</v>
      </c>
      <c r="M169" s="46">
        <v>43879</v>
      </c>
      <c r="N169" s="46">
        <v>43882</v>
      </c>
      <c r="O169" s="46">
        <v>43886</v>
      </c>
      <c r="P169" s="46">
        <v>43894</v>
      </c>
      <c r="Q169" s="269" t="s">
        <v>34</v>
      </c>
      <c r="R169" s="21" t="s">
        <v>446</v>
      </c>
      <c r="S169" s="21"/>
      <c r="T169" s="21"/>
      <c r="U169" s="21" t="s">
        <v>448</v>
      </c>
      <c r="V169" s="21" t="s">
        <v>447</v>
      </c>
      <c r="W169" s="21" t="s">
        <v>39</v>
      </c>
      <c r="X169" s="21" t="s">
        <v>115</v>
      </c>
      <c r="Y169" s="91"/>
    </row>
    <row r="170" spans="2:25" ht="121.5">
      <c r="B170" s="21">
        <f t="shared" si="23"/>
        <v>164</v>
      </c>
      <c r="C170" s="21" t="s">
        <v>450</v>
      </c>
      <c r="D170" s="21" t="s">
        <v>83</v>
      </c>
      <c r="E170" s="23" t="s">
        <v>449</v>
      </c>
      <c r="F170" s="21" t="s">
        <v>168</v>
      </c>
      <c r="G170" s="269">
        <f t="shared" si="16"/>
        <v>2020</v>
      </c>
      <c r="H170" s="269">
        <f t="shared" si="17"/>
        <v>3</v>
      </c>
      <c r="I170" s="269">
        <f t="shared" si="18"/>
        <v>11</v>
      </c>
      <c r="J170" s="83">
        <f t="shared" si="19"/>
        <v>2020</v>
      </c>
      <c r="K170" s="269">
        <f t="shared" si="20"/>
        <v>4</v>
      </c>
      <c r="L170" s="21">
        <f t="shared" si="21"/>
        <v>14</v>
      </c>
      <c r="M170" s="46">
        <v>43901</v>
      </c>
      <c r="N170" s="46">
        <v>43901</v>
      </c>
      <c r="O170" s="46">
        <v>43901</v>
      </c>
      <c r="P170" s="46">
        <v>43923</v>
      </c>
      <c r="Q170" s="269" t="s">
        <v>34</v>
      </c>
      <c r="R170" s="21"/>
      <c r="S170" s="21"/>
      <c r="T170" s="21"/>
      <c r="U170" s="21" t="s">
        <v>448</v>
      </c>
      <c r="V170" s="21" t="s">
        <v>447</v>
      </c>
      <c r="W170" s="21" t="s">
        <v>39</v>
      </c>
      <c r="X170" s="21" t="s">
        <v>115</v>
      </c>
      <c r="Y170" s="91" t="s">
        <v>531</v>
      </c>
    </row>
    <row r="171" spans="2:25">
      <c r="B171" s="21">
        <f t="shared" si="23"/>
        <v>165</v>
      </c>
      <c r="C171" s="21" t="s">
        <v>452</v>
      </c>
      <c r="D171" s="21" t="s">
        <v>80</v>
      </c>
      <c r="E171" s="54" t="s">
        <v>451</v>
      </c>
      <c r="F171" s="21" t="s">
        <v>168</v>
      </c>
      <c r="G171" s="269">
        <f t="shared" si="16"/>
        <v>2020</v>
      </c>
      <c r="H171" s="269">
        <f t="shared" si="17"/>
        <v>3</v>
      </c>
      <c r="I171" s="269">
        <f t="shared" si="18"/>
        <v>12</v>
      </c>
      <c r="J171" s="83">
        <f t="shared" si="19"/>
        <v>2020</v>
      </c>
      <c r="K171" s="269">
        <f t="shared" si="20"/>
        <v>3</v>
      </c>
      <c r="L171" s="21">
        <f t="shared" si="21"/>
        <v>12</v>
      </c>
      <c r="M171" s="46">
        <v>43903</v>
      </c>
      <c r="N171" s="46">
        <v>43906</v>
      </c>
      <c r="O171" s="46">
        <v>43906</v>
      </c>
      <c r="P171" s="46">
        <v>43906</v>
      </c>
      <c r="Q171" s="269" t="s">
        <v>34</v>
      </c>
      <c r="R171" s="21" t="s">
        <v>453</v>
      </c>
      <c r="S171" s="21"/>
      <c r="T171" s="21"/>
      <c r="U171" s="21" t="s">
        <v>10</v>
      </c>
      <c r="V171" s="21" t="s">
        <v>9</v>
      </c>
      <c r="W171" s="21" t="s">
        <v>39</v>
      </c>
      <c r="X171" s="21" t="s">
        <v>115</v>
      </c>
      <c r="Y171" s="91" t="s">
        <v>462</v>
      </c>
    </row>
    <row r="172" spans="2:25">
      <c r="B172" s="21">
        <f t="shared" si="23"/>
        <v>166</v>
      </c>
      <c r="C172" s="21" t="s">
        <v>455</v>
      </c>
      <c r="D172" s="21" t="s">
        <v>83</v>
      </c>
      <c r="E172" s="54" t="s">
        <v>468</v>
      </c>
      <c r="F172" s="21" t="s">
        <v>47</v>
      </c>
      <c r="G172" s="269">
        <f t="shared" si="16"/>
        <v>2020</v>
      </c>
      <c r="H172" s="269">
        <f t="shared" si="17"/>
        <v>3</v>
      </c>
      <c r="I172" s="269">
        <f t="shared" si="18"/>
        <v>12</v>
      </c>
      <c r="J172" s="83">
        <f t="shared" si="19"/>
        <v>2020</v>
      </c>
      <c r="K172" s="269">
        <f t="shared" si="20"/>
        <v>3</v>
      </c>
      <c r="L172" s="21">
        <f t="shared" si="21"/>
        <v>12</v>
      </c>
      <c r="M172" s="46">
        <v>43907</v>
      </c>
      <c r="N172" s="46">
        <v>43907</v>
      </c>
      <c r="O172" s="46">
        <v>43907</v>
      </c>
      <c r="P172" s="46">
        <v>43909</v>
      </c>
      <c r="Q172" s="269" t="s">
        <v>34</v>
      </c>
      <c r="R172" s="21"/>
      <c r="S172" s="21"/>
      <c r="T172" s="21"/>
      <c r="U172" s="21" t="s">
        <v>403</v>
      </c>
      <c r="V172" s="21" t="s">
        <v>471</v>
      </c>
      <c r="W172" s="21" t="s">
        <v>115</v>
      </c>
      <c r="X172" s="21" t="s">
        <v>115</v>
      </c>
      <c r="Y172" s="91" t="s">
        <v>472</v>
      </c>
    </row>
    <row r="173" spans="2:25">
      <c r="B173" s="21">
        <f t="shared" si="23"/>
        <v>167</v>
      </c>
      <c r="C173" s="21" t="s">
        <v>456</v>
      </c>
      <c r="D173" s="21" t="s">
        <v>83</v>
      </c>
      <c r="E173" s="54" t="s">
        <v>469</v>
      </c>
      <c r="F173" s="21" t="s">
        <v>47</v>
      </c>
      <c r="G173" s="269">
        <f t="shared" si="16"/>
        <v>2020</v>
      </c>
      <c r="H173" s="269">
        <f t="shared" si="17"/>
        <v>3</v>
      </c>
      <c r="I173" s="269">
        <f t="shared" si="18"/>
        <v>12</v>
      </c>
      <c r="J173" s="83">
        <f t="shared" si="19"/>
        <v>2020</v>
      </c>
      <c r="K173" s="269">
        <f t="shared" si="20"/>
        <v>3</v>
      </c>
      <c r="L173" s="21">
        <f t="shared" si="21"/>
        <v>12</v>
      </c>
      <c r="M173" s="46">
        <v>43908</v>
      </c>
      <c r="N173" s="46">
        <v>43908</v>
      </c>
      <c r="O173" s="46">
        <v>43908</v>
      </c>
      <c r="P173" s="46">
        <v>43908</v>
      </c>
      <c r="Q173" s="269" t="s">
        <v>34</v>
      </c>
      <c r="R173" s="21"/>
      <c r="S173" s="21"/>
      <c r="T173" s="21"/>
      <c r="U173" s="21" t="s">
        <v>403</v>
      </c>
      <c r="V173" s="21" t="s">
        <v>471</v>
      </c>
      <c r="W173" s="21" t="s">
        <v>115</v>
      </c>
      <c r="X173" s="21" t="s">
        <v>115</v>
      </c>
      <c r="Y173" s="91" t="s">
        <v>464</v>
      </c>
    </row>
    <row r="174" spans="2:25">
      <c r="B174" s="21">
        <f t="shared" si="23"/>
        <v>168</v>
      </c>
      <c r="C174" s="21" t="s">
        <v>457</v>
      </c>
      <c r="D174" s="21" t="s">
        <v>83</v>
      </c>
      <c r="E174" s="54" t="s">
        <v>470</v>
      </c>
      <c r="F174" s="21" t="s">
        <v>47</v>
      </c>
      <c r="G174" s="269">
        <f t="shared" si="16"/>
        <v>2020</v>
      </c>
      <c r="H174" s="269">
        <f t="shared" si="17"/>
        <v>3</v>
      </c>
      <c r="I174" s="269">
        <f t="shared" si="18"/>
        <v>12</v>
      </c>
      <c r="J174" s="83">
        <f t="shared" si="19"/>
        <v>2020</v>
      </c>
      <c r="K174" s="269">
        <f t="shared" si="20"/>
        <v>3</v>
      </c>
      <c r="L174" s="21">
        <f t="shared" si="21"/>
        <v>12</v>
      </c>
      <c r="M174" s="46">
        <v>43906</v>
      </c>
      <c r="N174" s="46">
        <v>43906</v>
      </c>
      <c r="O174" s="46">
        <v>43906</v>
      </c>
      <c r="P174" s="46">
        <v>43906</v>
      </c>
      <c r="Q174" s="269" t="s">
        <v>34</v>
      </c>
      <c r="R174" s="21"/>
      <c r="S174" s="21"/>
      <c r="T174" s="21"/>
      <c r="U174" s="21" t="s">
        <v>403</v>
      </c>
      <c r="V174" s="21" t="s">
        <v>471</v>
      </c>
      <c r="W174" s="21" t="s">
        <v>115</v>
      </c>
      <c r="X174" s="21" t="s">
        <v>115</v>
      </c>
      <c r="Y174" s="91"/>
    </row>
    <row r="175" spans="2:25" ht="27">
      <c r="B175" s="21">
        <f t="shared" si="23"/>
        <v>169</v>
      </c>
      <c r="C175" s="21" t="s">
        <v>477</v>
      </c>
      <c r="D175" s="21" t="s">
        <v>83</v>
      </c>
      <c r="E175" s="54" t="s">
        <v>482</v>
      </c>
      <c r="F175" s="21" t="s">
        <v>47</v>
      </c>
      <c r="G175" s="269">
        <f t="shared" si="16"/>
        <v>2020</v>
      </c>
      <c r="H175" s="269">
        <f t="shared" si="17"/>
        <v>3</v>
      </c>
      <c r="I175" s="269">
        <f t="shared" si="18"/>
        <v>13</v>
      </c>
      <c r="J175" s="83">
        <f t="shared" si="19"/>
        <v>2020</v>
      </c>
      <c r="K175" s="269">
        <f t="shared" si="20"/>
        <v>3</v>
      </c>
      <c r="L175" s="21">
        <f t="shared" si="21"/>
        <v>13</v>
      </c>
      <c r="M175" s="46">
        <v>43914</v>
      </c>
      <c r="N175" s="46">
        <v>43914</v>
      </c>
      <c r="O175" s="46">
        <v>43914</v>
      </c>
      <c r="P175" s="46">
        <v>43914</v>
      </c>
      <c r="Q175" s="166" t="s">
        <v>34</v>
      </c>
      <c r="R175" s="21"/>
      <c r="S175" s="21"/>
      <c r="T175" s="21"/>
      <c r="U175" s="21" t="s">
        <v>10</v>
      </c>
      <c r="V175" s="21" t="s">
        <v>9</v>
      </c>
      <c r="W175" s="21" t="s">
        <v>115</v>
      </c>
      <c r="X175" s="21" t="s">
        <v>115</v>
      </c>
      <c r="Y175" s="91"/>
    </row>
    <row r="176" spans="2:25">
      <c r="B176" s="21">
        <f t="shared" si="23"/>
        <v>170</v>
      </c>
      <c r="C176" s="21" t="s">
        <v>478</v>
      </c>
      <c r="D176" s="21" t="s">
        <v>83</v>
      </c>
      <c r="E176" s="54" t="s">
        <v>483</v>
      </c>
      <c r="F176" s="21" t="s">
        <v>47</v>
      </c>
      <c r="G176" s="269">
        <f t="shared" si="16"/>
        <v>2020</v>
      </c>
      <c r="H176" s="269">
        <f t="shared" si="17"/>
        <v>3</v>
      </c>
      <c r="I176" s="269">
        <f t="shared" si="18"/>
        <v>13</v>
      </c>
      <c r="J176" s="83">
        <f t="shared" si="19"/>
        <v>2020</v>
      </c>
      <c r="K176" s="269">
        <f t="shared" si="20"/>
        <v>3</v>
      </c>
      <c r="L176" s="21">
        <f t="shared" si="21"/>
        <v>13</v>
      </c>
      <c r="M176" s="46">
        <v>43914</v>
      </c>
      <c r="N176" s="46">
        <v>43914</v>
      </c>
      <c r="O176" s="46">
        <v>43914</v>
      </c>
      <c r="P176" s="46">
        <v>43914</v>
      </c>
      <c r="Q176" s="166" t="s">
        <v>34</v>
      </c>
      <c r="R176" s="21"/>
      <c r="S176" s="21"/>
      <c r="T176" s="21"/>
      <c r="U176" s="21" t="s">
        <v>10</v>
      </c>
      <c r="V176" s="21" t="s">
        <v>9</v>
      </c>
      <c r="W176" s="21" t="s">
        <v>115</v>
      </c>
      <c r="X176" s="21" t="s">
        <v>115</v>
      </c>
      <c r="Y176" s="91"/>
    </row>
    <row r="177" spans="2:25" ht="27">
      <c r="B177" s="21">
        <f t="shared" si="23"/>
        <v>171</v>
      </c>
      <c r="C177" s="21" t="s">
        <v>479</v>
      </c>
      <c r="D177" s="21" t="s">
        <v>83</v>
      </c>
      <c r="E177" s="54" t="s">
        <v>484</v>
      </c>
      <c r="F177" s="21" t="s">
        <v>47</v>
      </c>
      <c r="G177" s="269">
        <f t="shared" si="16"/>
        <v>2020</v>
      </c>
      <c r="H177" s="269">
        <f t="shared" si="17"/>
        <v>3</v>
      </c>
      <c r="I177" s="269">
        <f t="shared" si="18"/>
        <v>13</v>
      </c>
      <c r="J177" s="83">
        <f t="shared" si="19"/>
        <v>2020</v>
      </c>
      <c r="K177" s="269">
        <f t="shared" si="20"/>
        <v>3</v>
      </c>
      <c r="L177" s="21">
        <f t="shared" si="21"/>
        <v>13</v>
      </c>
      <c r="M177" s="46">
        <v>43914</v>
      </c>
      <c r="N177" s="46">
        <v>43914</v>
      </c>
      <c r="O177" s="46">
        <v>43914</v>
      </c>
      <c r="P177" s="46">
        <v>43917</v>
      </c>
      <c r="Q177" s="166" t="s">
        <v>34</v>
      </c>
      <c r="R177" s="21"/>
      <c r="S177" s="21"/>
      <c r="T177" s="21"/>
      <c r="U177" s="21" t="s">
        <v>495</v>
      </c>
      <c r="V177" s="21" t="s">
        <v>430</v>
      </c>
      <c r="W177" s="21" t="s">
        <v>115</v>
      </c>
      <c r="X177" s="21" t="s">
        <v>115</v>
      </c>
      <c r="Y177" s="91"/>
    </row>
    <row r="178" spans="2:25">
      <c r="B178" s="21">
        <f t="shared" si="23"/>
        <v>172</v>
      </c>
      <c r="C178" s="21" t="s">
        <v>480</v>
      </c>
      <c r="D178" s="21" t="s">
        <v>83</v>
      </c>
      <c r="E178" s="54" t="s">
        <v>485</v>
      </c>
      <c r="F178" s="21" t="s">
        <v>47</v>
      </c>
      <c r="G178" s="269">
        <f t="shared" si="16"/>
        <v>2020</v>
      </c>
      <c r="H178" s="269">
        <f t="shared" si="17"/>
        <v>3</v>
      </c>
      <c r="I178" s="269">
        <f t="shared" si="18"/>
        <v>13</v>
      </c>
      <c r="J178" s="83">
        <f t="shared" si="19"/>
        <v>2020</v>
      </c>
      <c r="K178" s="269">
        <f t="shared" si="20"/>
        <v>4</v>
      </c>
      <c r="L178" s="21">
        <f t="shared" si="21"/>
        <v>15</v>
      </c>
      <c r="M178" s="46">
        <v>43915</v>
      </c>
      <c r="N178" s="46">
        <v>43915</v>
      </c>
      <c r="O178" s="46">
        <v>43915</v>
      </c>
      <c r="P178" s="46">
        <v>43928</v>
      </c>
      <c r="Q178" s="166" t="s">
        <v>34</v>
      </c>
      <c r="R178" s="21"/>
      <c r="S178" s="21"/>
      <c r="T178" s="21"/>
      <c r="U178" s="21" t="s">
        <v>325</v>
      </c>
      <c r="V178" s="21" t="s">
        <v>326</v>
      </c>
      <c r="W178" s="21" t="s">
        <v>115</v>
      </c>
      <c r="X178" s="21" t="s">
        <v>115</v>
      </c>
      <c r="Y178" s="91" t="s">
        <v>515</v>
      </c>
    </row>
    <row r="179" spans="2:25">
      <c r="B179" s="21">
        <f t="shared" si="23"/>
        <v>173</v>
      </c>
      <c r="C179" s="21" t="s">
        <v>481</v>
      </c>
      <c r="D179" s="21" t="s">
        <v>83</v>
      </c>
      <c r="E179" s="43" t="s">
        <v>486</v>
      </c>
      <c r="F179" s="21" t="s">
        <v>47</v>
      </c>
      <c r="G179" s="269">
        <f t="shared" si="16"/>
        <v>2020</v>
      </c>
      <c r="H179" s="269">
        <f t="shared" si="17"/>
        <v>3</v>
      </c>
      <c r="I179" s="269">
        <f t="shared" si="18"/>
        <v>13</v>
      </c>
      <c r="J179" s="83">
        <f t="shared" si="19"/>
        <v>2020</v>
      </c>
      <c r="K179" s="269">
        <f t="shared" si="20"/>
        <v>3</v>
      </c>
      <c r="L179" s="21">
        <f t="shared" si="21"/>
        <v>13</v>
      </c>
      <c r="M179" s="46">
        <v>43916</v>
      </c>
      <c r="N179" s="46">
        <v>43916</v>
      </c>
      <c r="O179" s="46">
        <v>43916</v>
      </c>
      <c r="P179" s="46">
        <v>43916</v>
      </c>
      <c r="Q179" s="166" t="s">
        <v>34</v>
      </c>
      <c r="R179" s="21"/>
      <c r="S179" s="21"/>
      <c r="T179" s="21"/>
      <c r="U179" s="21" t="s">
        <v>22</v>
      </c>
      <c r="V179" s="21" t="s">
        <v>23</v>
      </c>
      <c r="W179" s="21" t="s">
        <v>115</v>
      </c>
      <c r="X179" s="21" t="s">
        <v>115</v>
      </c>
      <c r="Y179" s="91"/>
    </row>
    <row r="180" spans="2:25" ht="27">
      <c r="B180" s="21">
        <f t="shared" si="23"/>
        <v>174</v>
      </c>
      <c r="C180" s="21" t="s">
        <v>491</v>
      </c>
      <c r="D180" s="21" t="s">
        <v>83</v>
      </c>
      <c r="E180" s="43" t="s">
        <v>487</v>
      </c>
      <c r="F180" s="21" t="s">
        <v>47</v>
      </c>
      <c r="G180" s="269">
        <f t="shared" si="16"/>
        <v>2020</v>
      </c>
      <c r="H180" s="269">
        <f t="shared" si="17"/>
        <v>3</v>
      </c>
      <c r="I180" s="269">
        <f t="shared" si="18"/>
        <v>13</v>
      </c>
      <c r="J180" s="83">
        <f t="shared" si="19"/>
        <v>2020</v>
      </c>
      <c r="K180" s="269">
        <f t="shared" si="20"/>
        <v>3</v>
      </c>
      <c r="L180" s="21">
        <f t="shared" si="21"/>
        <v>13</v>
      </c>
      <c r="M180" s="46">
        <v>43917</v>
      </c>
      <c r="N180" s="46">
        <v>43917</v>
      </c>
      <c r="O180" s="46">
        <v>43917</v>
      </c>
      <c r="P180" s="46">
        <v>43917</v>
      </c>
      <c r="Q180" s="166" t="s">
        <v>34</v>
      </c>
      <c r="R180" s="21"/>
      <c r="S180" s="21"/>
      <c r="T180" s="21"/>
      <c r="U180" s="21" t="s">
        <v>10</v>
      </c>
      <c r="V180" s="21" t="s">
        <v>9</v>
      </c>
      <c r="W180" s="21" t="s">
        <v>115</v>
      </c>
      <c r="X180" s="21" t="s">
        <v>115</v>
      </c>
      <c r="Y180" s="91"/>
    </row>
    <row r="181" spans="2:25" ht="27">
      <c r="B181" s="21">
        <f t="shared" ref="B181:B187" si="24">B180+1</f>
        <v>175</v>
      </c>
      <c r="C181" s="21" t="s">
        <v>492</v>
      </c>
      <c r="D181" s="21" t="s">
        <v>83</v>
      </c>
      <c r="E181" s="14" t="s">
        <v>488</v>
      </c>
      <c r="F181" s="21" t="s">
        <v>47</v>
      </c>
      <c r="G181" s="269">
        <f t="shared" si="16"/>
        <v>2020</v>
      </c>
      <c r="H181" s="269">
        <f t="shared" si="17"/>
        <v>3</v>
      </c>
      <c r="I181" s="269">
        <f t="shared" si="18"/>
        <v>13</v>
      </c>
      <c r="J181" s="83">
        <f t="shared" si="19"/>
        <v>2020</v>
      </c>
      <c r="K181" s="269">
        <f t="shared" si="20"/>
        <v>4</v>
      </c>
      <c r="L181" s="21">
        <f t="shared" si="21"/>
        <v>15</v>
      </c>
      <c r="M181" s="46">
        <v>43917</v>
      </c>
      <c r="N181" s="46">
        <v>43917</v>
      </c>
      <c r="O181" s="46">
        <v>43917</v>
      </c>
      <c r="P181" s="46">
        <v>43929</v>
      </c>
      <c r="Q181" s="166" t="s">
        <v>34</v>
      </c>
      <c r="R181" s="21"/>
      <c r="S181" s="21"/>
      <c r="T181" s="21"/>
      <c r="U181" s="21" t="s">
        <v>10</v>
      </c>
      <c r="V181" s="21" t="s">
        <v>9</v>
      </c>
      <c r="W181" s="21" t="s">
        <v>115</v>
      </c>
      <c r="X181" s="21" t="s">
        <v>115</v>
      </c>
      <c r="Y181" s="91" t="s">
        <v>502</v>
      </c>
    </row>
    <row r="182" spans="2:25" ht="27">
      <c r="B182" s="21">
        <f t="shared" si="24"/>
        <v>176</v>
      </c>
      <c r="C182" s="21" t="s">
        <v>493</v>
      </c>
      <c r="D182" s="21" t="s">
        <v>83</v>
      </c>
      <c r="E182" s="54" t="s">
        <v>489</v>
      </c>
      <c r="F182" s="21" t="s">
        <v>47</v>
      </c>
      <c r="G182" s="269">
        <f t="shared" si="16"/>
        <v>2020</v>
      </c>
      <c r="H182" s="269">
        <f t="shared" si="17"/>
        <v>3</v>
      </c>
      <c r="I182" s="269">
        <f t="shared" si="18"/>
        <v>13</v>
      </c>
      <c r="J182" s="83">
        <f t="shared" si="19"/>
        <v>2020</v>
      </c>
      <c r="K182" s="269">
        <f t="shared" si="20"/>
        <v>3</v>
      </c>
      <c r="L182" s="21">
        <f t="shared" si="21"/>
        <v>13</v>
      </c>
      <c r="M182" s="46">
        <v>43917</v>
      </c>
      <c r="N182" s="46">
        <v>43917</v>
      </c>
      <c r="O182" s="46">
        <v>43917</v>
      </c>
      <c r="P182" s="46">
        <v>43917</v>
      </c>
      <c r="Q182" s="166" t="s">
        <v>34</v>
      </c>
      <c r="R182" s="21"/>
      <c r="S182" s="21"/>
      <c r="T182" s="21"/>
      <c r="U182" s="21" t="s">
        <v>99</v>
      </c>
      <c r="V182" s="21" t="s">
        <v>137</v>
      </c>
      <c r="W182" s="21" t="s">
        <v>115</v>
      </c>
      <c r="X182" s="21" t="s">
        <v>115</v>
      </c>
      <c r="Y182" s="91"/>
    </row>
    <row r="183" spans="2:25" ht="27">
      <c r="B183" s="21">
        <f t="shared" si="24"/>
        <v>177</v>
      </c>
      <c r="C183" s="21" t="s">
        <v>494</v>
      </c>
      <c r="D183" s="21" t="s">
        <v>83</v>
      </c>
      <c r="E183" s="14" t="s">
        <v>490</v>
      </c>
      <c r="F183" s="21" t="s">
        <v>47</v>
      </c>
      <c r="G183" s="269">
        <f t="shared" si="16"/>
        <v>2020</v>
      </c>
      <c r="H183" s="269">
        <f t="shared" si="17"/>
        <v>3</v>
      </c>
      <c r="I183" s="269">
        <f t="shared" si="18"/>
        <v>13</v>
      </c>
      <c r="J183" s="83">
        <f t="shared" si="19"/>
        <v>2020</v>
      </c>
      <c r="K183" s="269">
        <f t="shared" si="20"/>
        <v>4</v>
      </c>
      <c r="L183" s="21">
        <f t="shared" si="21"/>
        <v>14</v>
      </c>
      <c r="M183" s="46">
        <v>43914</v>
      </c>
      <c r="N183" s="46">
        <v>43914</v>
      </c>
      <c r="O183" s="46">
        <v>43914</v>
      </c>
      <c r="P183" s="46">
        <v>43924</v>
      </c>
      <c r="Q183" s="166" t="s">
        <v>34</v>
      </c>
      <c r="R183" s="21" t="s">
        <v>516</v>
      </c>
      <c r="S183" s="21"/>
      <c r="T183" s="21"/>
      <c r="U183" s="21" t="s">
        <v>495</v>
      </c>
      <c r="V183" s="21" t="s">
        <v>430</v>
      </c>
      <c r="W183" s="21" t="s">
        <v>115</v>
      </c>
      <c r="X183" s="21" t="s">
        <v>115</v>
      </c>
      <c r="Y183" s="91" t="s">
        <v>517</v>
      </c>
    </row>
    <row r="184" spans="2:25" ht="27">
      <c r="B184" s="21">
        <f t="shared" si="24"/>
        <v>178</v>
      </c>
      <c r="C184" s="21" t="s">
        <v>570</v>
      </c>
      <c r="D184" s="21" t="s">
        <v>83</v>
      </c>
      <c r="E184" s="54" t="s">
        <v>496</v>
      </c>
      <c r="F184" s="21" t="s">
        <v>47</v>
      </c>
      <c r="G184" s="269">
        <f t="shared" si="16"/>
        <v>2020</v>
      </c>
      <c r="H184" s="269">
        <f t="shared" si="17"/>
        <v>3</v>
      </c>
      <c r="I184" s="269">
        <f t="shared" si="18"/>
        <v>13</v>
      </c>
      <c r="J184" s="83">
        <f t="shared" si="19"/>
        <v>2020</v>
      </c>
      <c r="K184" s="269">
        <f t="shared" si="20"/>
        <v>3</v>
      </c>
      <c r="L184" s="21">
        <f t="shared" si="21"/>
        <v>14</v>
      </c>
      <c r="M184" s="46">
        <v>43914</v>
      </c>
      <c r="N184" s="46">
        <v>43914</v>
      </c>
      <c r="O184" s="46">
        <v>43920</v>
      </c>
      <c r="P184" s="46">
        <v>43920</v>
      </c>
      <c r="Q184" s="269" t="s">
        <v>34</v>
      </c>
      <c r="R184" s="21"/>
      <c r="S184" s="21"/>
      <c r="T184" s="21"/>
      <c r="U184" s="21" t="s">
        <v>495</v>
      </c>
      <c r="V184" s="21" t="s">
        <v>430</v>
      </c>
      <c r="W184" s="21" t="s">
        <v>115</v>
      </c>
      <c r="X184" s="21" t="s">
        <v>115</v>
      </c>
      <c r="Y184" s="91"/>
    </row>
    <row r="185" spans="2:25">
      <c r="B185" s="21">
        <f t="shared" si="24"/>
        <v>179</v>
      </c>
      <c r="C185" s="21" t="s">
        <v>571</v>
      </c>
      <c r="D185" s="21" t="s">
        <v>80</v>
      </c>
      <c r="E185" s="54" t="s">
        <v>503</v>
      </c>
      <c r="F185" s="21" t="s">
        <v>47</v>
      </c>
      <c r="G185" s="269">
        <f t="shared" si="16"/>
        <v>2020</v>
      </c>
      <c r="H185" s="269">
        <f t="shared" si="17"/>
        <v>3</v>
      </c>
      <c r="I185" s="269">
        <f t="shared" si="18"/>
        <v>14</v>
      </c>
      <c r="J185" s="83">
        <f t="shared" si="19"/>
        <v>2020</v>
      </c>
      <c r="K185" s="269">
        <f t="shared" si="20"/>
        <v>4</v>
      </c>
      <c r="L185" s="21">
        <f t="shared" si="21"/>
        <v>14</v>
      </c>
      <c r="M185" s="46">
        <v>43921</v>
      </c>
      <c r="N185" s="46">
        <v>43921</v>
      </c>
      <c r="O185" s="46">
        <v>43922</v>
      </c>
      <c r="P185" s="46">
        <v>43922</v>
      </c>
      <c r="Q185" s="269" t="s">
        <v>34</v>
      </c>
      <c r="R185" s="21"/>
      <c r="S185" s="21"/>
      <c r="T185" s="21"/>
      <c r="U185" s="21" t="s">
        <v>11</v>
      </c>
      <c r="V185" s="21" t="s">
        <v>12</v>
      </c>
      <c r="W185" s="21" t="s">
        <v>39</v>
      </c>
      <c r="X185" s="21" t="s">
        <v>115</v>
      </c>
      <c r="Y185" s="91" t="s">
        <v>507</v>
      </c>
    </row>
    <row r="186" spans="2:25" ht="21.6" customHeight="1">
      <c r="B186" s="21">
        <f t="shared" si="24"/>
        <v>180</v>
      </c>
      <c r="C186" s="21" t="s">
        <v>572</v>
      </c>
      <c r="D186" s="21" t="s">
        <v>80</v>
      </c>
      <c r="E186" s="54" t="s">
        <v>532</v>
      </c>
      <c r="F186" s="21" t="s">
        <v>47</v>
      </c>
      <c r="G186" s="269">
        <f t="shared" si="16"/>
        <v>2020</v>
      </c>
      <c r="H186" s="269">
        <f t="shared" si="17"/>
        <v>4</v>
      </c>
      <c r="I186" s="269">
        <f t="shared" si="18"/>
        <v>15</v>
      </c>
      <c r="J186" s="83">
        <f t="shared" si="19"/>
        <v>2020</v>
      </c>
      <c r="K186" s="269">
        <f t="shared" si="20"/>
        <v>5</v>
      </c>
      <c r="L186" s="21">
        <f t="shared" si="21"/>
        <v>20</v>
      </c>
      <c r="M186" s="46">
        <v>43929</v>
      </c>
      <c r="N186" s="46">
        <v>43930</v>
      </c>
      <c r="O186" s="46">
        <v>43941</v>
      </c>
      <c r="P186" s="46">
        <v>43964</v>
      </c>
      <c r="Q186" s="269" t="s">
        <v>34</v>
      </c>
      <c r="R186" s="21"/>
      <c r="S186" s="21"/>
      <c r="T186" s="21"/>
      <c r="U186" s="21" t="s">
        <v>403</v>
      </c>
      <c r="V186" s="21" t="s">
        <v>100</v>
      </c>
      <c r="W186" s="21" t="s">
        <v>39</v>
      </c>
      <c r="X186" s="21" t="s">
        <v>358</v>
      </c>
      <c r="Y186" s="91"/>
    </row>
    <row r="187" spans="2:25">
      <c r="B187" s="21">
        <f t="shared" si="24"/>
        <v>181</v>
      </c>
      <c r="C187" s="21" t="s">
        <v>573</v>
      </c>
      <c r="D187" s="21" t="s">
        <v>83</v>
      </c>
      <c r="E187" s="54" t="s">
        <v>504</v>
      </c>
      <c r="F187" s="21" t="s">
        <v>509</v>
      </c>
      <c r="G187" s="269">
        <f t="shared" si="16"/>
        <v>2020</v>
      </c>
      <c r="H187" s="269">
        <f t="shared" si="17"/>
        <v>3</v>
      </c>
      <c r="I187" s="269">
        <f t="shared" si="18"/>
        <v>14</v>
      </c>
      <c r="J187" s="83">
        <f t="shared" si="19"/>
        <v>2020</v>
      </c>
      <c r="K187" s="269">
        <f t="shared" si="20"/>
        <v>3</v>
      </c>
      <c r="L187" s="21">
        <f t="shared" si="21"/>
        <v>14</v>
      </c>
      <c r="M187" s="46">
        <v>43921</v>
      </c>
      <c r="N187" s="46">
        <v>43921</v>
      </c>
      <c r="O187" s="46">
        <v>43921</v>
      </c>
      <c r="P187" s="46">
        <v>43921</v>
      </c>
      <c r="Q187" s="269" t="s">
        <v>34</v>
      </c>
      <c r="R187" s="21"/>
      <c r="S187" s="21"/>
      <c r="T187" s="21"/>
      <c r="U187" s="21" t="s">
        <v>506</v>
      </c>
      <c r="V187" s="21" t="s">
        <v>505</v>
      </c>
      <c r="W187" s="21" t="s">
        <v>39</v>
      </c>
      <c r="X187" s="21" t="s">
        <v>463</v>
      </c>
      <c r="Y187" s="91" t="s">
        <v>508</v>
      </c>
    </row>
    <row r="188" spans="2:25">
      <c r="B188" s="21">
        <f>B187+1</f>
        <v>182</v>
      </c>
      <c r="C188" s="21" t="s">
        <v>525</v>
      </c>
      <c r="D188" s="21" t="s">
        <v>80</v>
      </c>
      <c r="E188" s="54" t="s">
        <v>520</v>
      </c>
      <c r="F188" s="21" t="s">
        <v>509</v>
      </c>
      <c r="G188" s="269">
        <f t="shared" si="16"/>
        <v>2020</v>
      </c>
      <c r="H188" s="269">
        <f t="shared" si="17"/>
        <v>4</v>
      </c>
      <c r="I188" s="269">
        <f t="shared" si="18"/>
        <v>15</v>
      </c>
      <c r="J188" s="83">
        <f t="shared" si="19"/>
        <v>2020</v>
      </c>
      <c r="K188" s="269">
        <f t="shared" si="20"/>
        <v>5</v>
      </c>
      <c r="L188" s="21">
        <f t="shared" si="21"/>
        <v>21</v>
      </c>
      <c r="M188" s="46">
        <v>43928</v>
      </c>
      <c r="N188" s="46">
        <v>43929</v>
      </c>
      <c r="O188" s="46">
        <v>43952</v>
      </c>
      <c r="P188" s="46">
        <v>43973</v>
      </c>
      <c r="Q188" s="269" t="s">
        <v>34</v>
      </c>
      <c r="R188" s="21" t="s">
        <v>830</v>
      </c>
      <c r="S188" s="21"/>
      <c r="T188" s="21"/>
      <c r="U188" s="21" t="s">
        <v>521</v>
      </c>
      <c r="V188" s="21" t="s">
        <v>522</v>
      </c>
      <c r="W188" s="21" t="s">
        <v>39</v>
      </c>
      <c r="X188" s="21" t="s">
        <v>463</v>
      </c>
      <c r="Y188" s="91"/>
    </row>
    <row r="189" spans="2:25">
      <c r="B189" s="49">
        <f>B188+1</f>
        <v>183</v>
      </c>
      <c r="C189" s="49" t="s">
        <v>526</v>
      </c>
      <c r="D189" s="49" t="s">
        <v>80</v>
      </c>
      <c r="E189" s="50" t="s">
        <v>523</v>
      </c>
      <c r="F189" s="21" t="s">
        <v>47</v>
      </c>
      <c r="G189" s="269">
        <f t="shared" si="16"/>
        <v>2020</v>
      </c>
      <c r="H189" s="269">
        <f t="shared" si="17"/>
        <v>4</v>
      </c>
      <c r="I189" s="269">
        <f t="shared" si="18"/>
        <v>15</v>
      </c>
      <c r="J189" s="83">
        <f t="shared" si="19"/>
        <v>2020</v>
      </c>
      <c r="K189" s="269">
        <f t="shared" si="20"/>
        <v>5</v>
      </c>
      <c r="L189" s="21">
        <f t="shared" si="21"/>
        <v>21</v>
      </c>
      <c r="M189" s="46">
        <v>43923</v>
      </c>
      <c r="N189" s="46">
        <v>43929</v>
      </c>
      <c r="O189" s="46">
        <v>43973</v>
      </c>
      <c r="P189" s="46">
        <v>43973</v>
      </c>
      <c r="Q189" s="166" t="s">
        <v>124</v>
      </c>
      <c r="R189" s="21"/>
      <c r="S189" s="21"/>
      <c r="T189" s="21"/>
      <c r="U189" s="21" t="s">
        <v>10</v>
      </c>
      <c r="V189" s="21" t="s">
        <v>9</v>
      </c>
      <c r="W189" s="21" t="s">
        <v>39</v>
      </c>
      <c r="X189" s="21" t="s">
        <v>358</v>
      </c>
      <c r="Y189" s="91"/>
    </row>
    <row r="190" spans="2:25">
      <c r="B190" s="49">
        <f>B189+1</f>
        <v>184</v>
      </c>
      <c r="C190" s="49" t="s">
        <v>527</v>
      </c>
      <c r="D190" s="49" t="s">
        <v>80</v>
      </c>
      <c r="E190" s="50" t="s">
        <v>524</v>
      </c>
      <c r="F190" s="21" t="s">
        <v>47</v>
      </c>
      <c r="G190" s="269">
        <f t="shared" si="16"/>
        <v>2020</v>
      </c>
      <c r="H190" s="269">
        <f t="shared" si="17"/>
        <v>4</v>
      </c>
      <c r="I190" s="269">
        <f t="shared" si="18"/>
        <v>15</v>
      </c>
      <c r="J190" s="83">
        <f t="shared" si="19"/>
        <v>2020</v>
      </c>
      <c r="K190" s="269">
        <f t="shared" si="20"/>
        <v>5</v>
      </c>
      <c r="L190" s="21">
        <f t="shared" si="21"/>
        <v>22</v>
      </c>
      <c r="M190" s="46">
        <v>43923</v>
      </c>
      <c r="N190" s="46">
        <v>43929</v>
      </c>
      <c r="O190" s="46">
        <v>43979</v>
      </c>
      <c r="P190" s="46">
        <v>43979</v>
      </c>
      <c r="Q190" s="166" t="s">
        <v>124</v>
      </c>
      <c r="R190" s="21"/>
      <c r="S190" s="21"/>
      <c r="T190" s="21"/>
      <c r="U190" s="21" t="s">
        <v>10</v>
      </c>
      <c r="V190" s="21" t="s">
        <v>9</v>
      </c>
      <c r="W190" s="21" t="s">
        <v>39</v>
      </c>
      <c r="X190" s="21" t="s">
        <v>463</v>
      </c>
      <c r="Y190" s="91"/>
    </row>
    <row r="191" spans="2:25" ht="27">
      <c r="B191" s="21">
        <f t="shared" ref="B191:B255" si="25">B190+1</f>
        <v>185</v>
      </c>
      <c r="C191" s="21" t="s">
        <v>551</v>
      </c>
      <c r="D191" s="21" t="s">
        <v>83</v>
      </c>
      <c r="E191" s="54" t="s">
        <v>528</v>
      </c>
      <c r="F191" s="21" t="s">
        <v>168</v>
      </c>
      <c r="G191" s="269">
        <f t="shared" si="16"/>
        <v>2020</v>
      </c>
      <c r="H191" s="269">
        <f t="shared" si="17"/>
        <v>4</v>
      </c>
      <c r="I191" s="269">
        <f t="shared" si="18"/>
        <v>15</v>
      </c>
      <c r="J191" s="83">
        <f t="shared" si="19"/>
        <v>2020</v>
      </c>
      <c r="K191" s="269">
        <f t="shared" si="20"/>
        <v>4</v>
      </c>
      <c r="L191" s="21">
        <f t="shared" si="21"/>
        <v>15</v>
      </c>
      <c r="M191" s="46">
        <v>43924</v>
      </c>
      <c r="N191" s="46">
        <v>43929</v>
      </c>
      <c r="O191" s="46">
        <v>43930</v>
      </c>
      <c r="P191" s="46">
        <v>43931</v>
      </c>
      <c r="Q191" s="269" t="s">
        <v>34</v>
      </c>
      <c r="R191" s="21"/>
      <c r="S191" s="21"/>
      <c r="T191" s="21"/>
      <c r="U191" s="21" t="s">
        <v>448</v>
      </c>
      <c r="V191" s="21" t="s">
        <v>447</v>
      </c>
      <c r="W191" s="21" t="s">
        <v>39</v>
      </c>
      <c r="X191" s="21" t="s">
        <v>115</v>
      </c>
      <c r="Y191" s="91"/>
    </row>
    <row r="192" spans="2:25" ht="27">
      <c r="B192" s="21">
        <f t="shared" si="25"/>
        <v>186</v>
      </c>
      <c r="C192" s="21" t="s">
        <v>552</v>
      </c>
      <c r="D192" s="21" t="s">
        <v>83</v>
      </c>
      <c r="E192" s="54" t="s">
        <v>695</v>
      </c>
      <c r="F192" s="21" t="s">
        <v>47</v>
      </c>
      <c r="G192" s="269">
        <f t="shared" si="16"/>
        <v>2020</v>
      </c>
      <c r="H192" s="269">
        <f t="shared" si="17"/>
        <v>4</v>
      </c>
      <c r="I192" s="269">
        <f t="shared" si="18"/>
        <v>15</v>
      </c>
      <c r="J192" s="83">
        <f t="shared" si="19"/>
        <v>2020</v>
      </c>
      <c r="K192" s="269">
        <f t="shared" si="20"/>
        <v>5</v>
      </c>
      <c r="L192" s="21">
        <f t="shared" si="21"/>
        <v>20</v>
      </c>
      <c r="M192" s="46">
        <v>43924</v>
      </c>
      <c r="N192" s="46">
        <v>43928</v>
      </c>
      <c r="O192" s="46">
        <v>43941</v>
      </c>
      <c r="P192" s="46">
        <v>43965</v>
      </c>
      <c r="Q192" s="269" t="s">
        <v>34</v>
      </c>
      <c r="R192" s="21"/>
      <c r="S192" s="21"/>
      <c r="T192" s="21"/>
      <c r="U192" s="21" t="s">
        <v>99</v>
      </c>
      <c r="V192" s="21" t="s">
        <v>533</v>
      </c>
      <c r="W192" s="21" t="s">
        <v>358</v>
      </c>
      <c r="X192" s="21" t="s">
        <v>358</v>
      </c>
      <c r="Y192" s="91"/>
    </row>
    <row r="193" spans="2:25" ht="27">
      <c r="B193" s="21">
        <f t="shared" si="25"/>
        <v>187</v>
      </c>
      <c r="C193" s="21" t="s">
        <v>553</v>
      </c>
      <c r="D193" s="21" t="s">
        <v>83</v>
      </c>
      <c r="E193" s="54" t="s">
        <v>535</v>
      </c>
      <c r="F193" s="21" t="s">
        <v>47</v>
      </c>
      <c r="G193" s="269">
        <f t="shared" si="16"/>
        <v>2020</v>
      </c>
      <c r="H193" s="269">
        <f t="shared" si="17"/>
        <v>4</v>
      </c>
      <c r="I193" s="269">
        <f t="shared" si="18"/>
        <v>15</v>
      </c>
      <c r="J193" s="83">
        <f t="shared" si="19"/>
        <v>2020</v>
      </c>
      <c r="K193" s="269">
        <f t="shared" si="20"/>
        <v>4</v>
      </c>
      <c r="L193" s="21">
        <f t="shared" si="21"/>
        <v>16</v>
      </c>
      <c r="M193" s="46">
        <v>43924</v>
      </c>
      <c r="N193" s="46">
        <v>43928</v>
      </c>
      <c r="O193" s="46">
        <v>43930</v>
      </c>
      <c r="P193" s="46">
        <v>43934</v>
      </c>
      <c r="Q193" s="269" t="s">
        <v>34</v>
      </c>
      <c r="R193" s="21" t="s">
        <v>158</v>
      </c>
      <c r="S193" s="21"/>
      <c r="T193" s="21"/>
      <c r="U193" s="21" t="s">
        <v>11</v>
      </c>
      <c r="V193" s="21" t="s">
        <v>411</v>
      </c>
      <c r="W193" s="21" t="s">
        <v>358</v>
      </c>
      <c r="X193" s="21" t="s">
        <v>358</v>
      </c>
      <c r="Y193" s="91"/>
    </row>
    <row r="194" spans="2:25" ht="40.5">
      <c r="B194" s="21">
        <f t="shared" si="25"/>
        <v>188</v>
      </c>
      <c r="C194" s="21" t="s">
        <v>554</v>
      </c>
      <c r="D194" s="21" t="s">
        <v>83</v>
      </c>
      <c r="E194" s="54" t="s">
        <v>534</v>
      </c>
      <c r="F194" s="21" t="s">
        <v>168</v>
      </c>
      <c r="G194" s="269">
        <f t="shared" si="16"/>
        <v>2020</v>
      </c>
      <c r="H194" s="269">
        <f t="shared" si="17"/>
        <v>4</v>
      </c>
      <c r="I194" s="269">
        <f t="shared" si="18"/>
        <v>15</v>
      </c>
      <c r="J194" s="83">
        <f t="shared" si="19"/>
        <v>2020</v>
      </c>
      <c r="K194" s="269">
        <f t="shared" si="20"/>
        <v>4</v>
      </c>
      <c r="L194" s="21">
        <f t="shared" si="21"/>
        <v>16</v>
      </c>
      <c r="M194" s="46">
        <v>43924</v>
      </c>
      <c r="N194" s="46">
        <v>43928</v>
      </c>
      <c r="O194" s="46">
        <v>43934</v>
      </c>
      <c r="P194" s="46">
        <v>43935</v>
      </c>
      <c r="Q194" s="269" t="s">
        <v>34</v>
      </c>
      <c r="R194" s="21"/>
      <c r="S194" s="21"/>
      <c r="T194" s="21"/>
      <c r="U194" s="21" t="s">
        <v>11</v>
      </c>
      <c r="V194" s="21" t="s">
        <v>411</v>
      </c>
      <c r="W194" s="21" t="s">
        <v>358</v>
      </c>
      <c r="X194" s="21" t="s">
        <v>463</v>
      </c>
      <c r="Y194" s="91" t="s">
        <v>598</v>
      </c>
    </row>
    <row r="195" spans="2:25" ht="67.5">
      <c r="B195" s="21">
        <f t="shared" si="25"/>
        <v>189</v>
      </c>
      <c r="C195" s="21" t="s">
        <v>555</v>
      </c>
      <c r="D195" s="21" t="s">
        <v>83</v>
      </c>
      <c r="E195" s="54" t="s">
        <v>696</v>
      </c>
      <c r="F195" s="21" t="s">
        <v>168</v>
      </c>
      <c r="G195" s="269">
        <f t="shared" si="16"/>
        <v>2020</v>
      </c>
      <c r="H195" s="269">
        <f t="shared" si="17"/>
        <v>4</v>
      </c>
      <c r="I195" s="269">
        <f t="shared" si="18"/>
        <v>15</v>
      </c>
      <c r="J195" s="83">
        <f t="shared" si="19"/>
        <v>2020</v>
      </c>
      <c r="K195" s="269">
        <f t="shared" si="20"/>
        <v>5</v>
      </c>
      <c r="L195" s="21">
        <f t="shared" si="21"/>
        <v>21</v>
      </c>
      <c r="M195" s="46">
        <v>43924</v>
      </c>
      <c r="N195" s="46">
        <v>43928</v>
      </c>
      <c r="O195" s="46">
        <v>43969</v>
      </c>
      <c r="P195" s="46">
        <v>43972</v>
      </c>
      <c r="Q195" s="166" t="s">
        <v>34</v>
      </c>
      <c r="R195" s="21"/>
      <c r="S195" s="21"/>
      <c r="T195" s="21"/>
      <c r="U195" s="21" t="s">
        <v>11</v>
      </c>
      <c r="V195" s="21" t="s">
        <v>411</v>
      </c>
      <c r="W195" s="21" t="s">
        <v>358</v>
      </c>
      <c r="X195" s="21" t="s">
        <v>358</v>
      </c>
      <c r="Y195" s="91"/>
    </row>
    <row r="196" spans="2:25" ht="27">
      <c r="B196" s="21">
        <f t="shared" si="25"/>
        <v>190</v>
      </c>
      <c r="C196" s="21" t="s">
        <v>556</v>
      </c>
      <c r="D196" s="21" t="s">
        <v>83</v>
      </c>
      <c r="E196" s="54" t="s">
        <v>537</v>
      </c>
      <c r="F196" s="21" t="s">
        <v>345</v>
      </c>
      <c r="G196" s="269">
        <f t="shared" si="16"/>
        <v>2020</v>
      </c>
      <c r="H196" s="269">
        <f t="shared" si="17"/>
        <v>4</v>
      </c>
      <c r="I196" s="269">
        <f t="shared" si="18"/>
        <v>15</v>
      </c>
      <c r="J196" s="83">
        <f t="shared" si="19"/>
        <v>2020</v>
      </c>
      <c r="K196" s="269">
        <f t="shared" si="20"/>
        <v>4</v>
      </c>
      <c r="L196" s="21">
        <f t="shared" si="21"/>
        <v>15</v>
      </c>
      <c r="M196" s="46">
        <v>43927</v>
      </c>
      <c r="N196" s="46">
        <v>43927</v>
      </c>
      <c r="O196" s="46">
        <v>43927</v>
      </c>
      <c r="P196" s="46">
        <v>43927</v>
      </c>
      <c r="Q196" s="269" t="s">
        <v>34</v>
      </c>
      <c r="R196" s="21"/>
      <c r="S196" s="21"/>
      <c r="T196" s="21"/>
      <c r="U196" s="21" t="s">
        <v>10</v>
      </c>
      <c r="V196" s="21" t="s">
        <v>536</v>
      </c>
      <c r="W196" s="21" t="s">
        <v>358</v>
      </c>
      <c r="X196" s="21" t="s">
        <v>358</v>
      </c>
      <c r="Y196" s="91"/>
    </row>
    <row r="197" spans="2:25" ht="40.5">
      <c r="B197" s="21">
        <f t="shared" si="25"/>
        <v>191</v>
      </c>
      <c r="C197" s="21" t="s">
        <v>557</v>
      </c>
      <c r="D197" s="21" t="s">
        <v>83</v>
      </c>
      <c r="E197" s="54" t="s">
        <v>538</v>
      </c>
      <c r="F197" s="21" t="s">
        <v>47</v>
      </c>
      <c r="G197" s="269">
        <f t="shared" si="16"/>
        <v>2020</v>
      </c>
      <c r="H197" s="269">
        <f t="shared" si="17"/>
        <v>4</v>
      </c>
      <c r="I197" s="269">
        <f t="shared" si="18"/>
        <v>15</v>
      </c>
      <c r="J197" s="83">
        <f t="shared" si="19"/>
        <v>2020</v>
      </c>
      <c r="K197" s="269">
        <f t="shared" si="20"/>
        <v>4</v>
      </c>
      <c r="L197" s="21">
        <f t="shared" si="21"/>
        <v>15</v>
      </c>
      <c r="M197" s="46">
        <v>43929</v>
      </c>
      <c r="N197" s="46">
        <v>43929</v>
      </c>
      <c r="O197" s="46">
        <v>43929</v>
      </c>
      <c r="P197" s="46">
        <v>43930</v>
      </c>
      <c r="Q197" s="269" t="s">
        <v>34</v>
      </c>
      <c r="R197" s="21"/>
      <c r="S197" s="21"/>
      <c r="T197" s="21"/>
      <c r="U197" s="21" t="s">
        <v>10</v>
      </c>
      <c r="V197" s="21" t="s">
        <v>9</v>
      </c>
      <c r="W197" s="21" t="s">
        <v>358</v>
      </c>
      <c r="X197" s="21" t="s">
        <v>358</v>
      </c>
      <c r="Y197" s="91"/>
    </row>
    <row r="198" spans="2:25">
      <c r="B198" s="21">
        <f>B197+1</f>
        <v>192</v>
      </c>
      <c r="C198" s="21" t="s">
        <v>558</v>
      </c>
      <c r="D198" s="21" t="s">
        <v>83</v>
      </c>
      <c r="E198" s="54" t="s">
        <v>541</v>
      </c>
      <c r="F198" s="21" t="s">
        <v>417</v>
      </c>
      <c r="G198" s="269">
        <f t="shared" si="16"/>
        <v>2020</v>
      </c>
      <c r="H198" s="269">
        <f t="shared" si="17"/>
        <v>3</v>
      </c>
      <c r="I198" s="269">
        <f t="shared" si="18"/>
        <v>14</v>
      </c>
      <c r="J198" s="83">
        <f t="shared" si="19"/>
        <v>2020</v>
      </c>
      <c r="K198" s="269">
        <f t="shared" si="20"/>
        <v>3</v>
      </c>
      <c r="L198" s="21">
        <f t="shared" si="21"/>
        <v>14</v>
      </c>
      <c r="M198" s="46">
        <v>43920</v>
      </c>
      <c r="N198" s="46">
        <v>43920</v>
      </c>
      <c r="O198" s="46">
        <v>43920</v>
      </c>
      <c r="P198" s="46">
        <v>43920</v>
      </c>
      <c r="Q198" s="166" t="s">
        <v>34</v>
      </c>
      <c r="R198" s="21"/>
      <c r="S198" s="21"/>
      <c r="T198" s="21"/>
      <c r="U198" s="21" t="s">
        <v>495</v>
      </c>
      <c r="V198" s="21" t="s">
        <v>430</v>
      </c>
      <c r="W198" s="21" t="s">
        <v>115</v>
      </c>
      <c r="X198" s="21" t="s">
        <v>115</v>
      </c>
      <c r="Y198" s="91"/>
    </row>
    <row r="199" spans="2:25">
      <c r="B199" s="21">
        <f t="shared" si="25"/>
        <v>193</v>
      </c>
      <c r="C199" s="21" t="s">
        <v>559</v>
      </c>
      <c r="D199" s="21" t="s">
        <v>83</v>
      </c>
      <c r="E199" s="54" t="s">
        <v>542</v>
      </c>
      <c r="F199" s="21" t="s">
        <v>47</v>
      </c>
      <c r="G199" s="269">
        <f t="shared" ref="G199:G262" si="26">IF(ISBLANK(N199),"",YEAR(N199))</f>
        <v>2020</v>
      </c>
      <c r="H199" s="269">
        <f t="shared" ref="H199:H262" si="27">IF(ISBLANK(N199),"",MONTH(N199))</f>
        <v>3</v>
      </c>
      <c r="I199" s="269">
        <f t="shared" ref="I199:I262" si="28">IF(ISBLANK(N199),"",WEEKNUM(N199,1))</f>
        <v>14</v>
      </c>
      <c r="J199" s="83">
        <f t="shared" ref="J199:J262" si="29">IF(ISBLANK(P199),"",YEAR(P199))</f>
        <v>2020</v>
      </c>
      <c r="K199" s="269">
        <f t="shared" ref="K199:K262" si="30">IF(ISBLANK(P199),"",MONTH(P199))</f>
        <v>4</v>
      </c>
      <c r="L199" s="21">
        <f t="shared" ref="L199:L262" si="31">IF(ISBLANK(P199),"",WEEKNUM(P199,1))</f>
        <v>14</v>
      </c>
      <c r="M199" s="46">
        <v>43920</v>
      </c>
      <c r="N199" s="46">
        <v>43920</v>
      </c>
      <c r="O199" s="46">
        <v>43920</v>
      </c>
      <c r="P199" s="46">
        <v>43922</v>
      </c>
      <c r="Q199" s="166" t="s">
        <v>34</v>
      </c>
      <c r="R199" s="21"/>
      <c r="S199" s="21"/>
      <c r="T199" s="21"/>
      <c r="U199" s="21" t="s">
        <v>11</v>
      </c>
      <c r="V199" s="21" t="s">
        <v>12</v>
      </c>
      <c r="W199" s="21" t="s">
        <v>115</v>
      </c>
      <c r="X199" s="21" t="s">
        <v>115</v>
      </c>
      <c r="Y199" s="91"/>
    </row>
    <row r="200" spans="2:25">
      <c r="B200" s="21">
        <f t="shared" si="25"/>
        <v>194</v>
      </c>
      <c r="C200" s="21" t="s">
        <v>560</v>
      </c>
      <c r="D200" s="21" t="s">
        <v>83</v>
      </c>
      <c r="E200" s="54" t="s">
        <v>543</v>
      </c>
      <c r="F200" s="21" t="s">
        <v>47</v>
      </c>
      <c r="G200" s="269">
        <f t="shared" si="26"/>
        <v>2020</v>
      </c>
      <c r="H200" s="269">
        <f t="shared" si="27"/>
        <v>4</v>
      </c>
      <c r="I200" s="269">
        <f t="shared" si="28"/>
        <v>14</v>
      </c>
      <c r="J200" s="83">
        <f t="shared" si="29"/>
        <v>2020</v>
      </c>
      <c r="K200" s="269">
        <f t="shared" si="30"/>
        <v>4</v>
      </c>
      <c r="L200" s="21">
        <f t="shared" si="31"/>
        <v>14</v>
      </c>
      <c r="M200" s="46">
        <v>43922</v>
      </c>
      <c r="N200" s="46">
        <v>43922</v>
      </c>
      <c r="O200" s="46">
        <v>43922</v>
      </c>
      <c r="P200" s="46">
        <v>43922</v>
      </c>
      <c r="Q200" s="166" t="s">
        <v>34</v>
      </c>
      <c r="R200" s="21"/>
      <c r="S200" s="21"/>
      <c r="T200" s="21"/>
      <c r="U200" s="21" t="s">
        <v>11</v>
      </c>
      <c r="V200" s="21" t="s">
        <v>12</v>
      </c>
      <c r="W200" s="21" t="s">
        <v>115</v>
      </c>
      <c r="X200" s="21" t="s">
        <v>115</v>
      </c>
      <c r="Y200" s="91"/>
    </row>
    <row r="201" spans="2:25" ht="27">
      <c r="B201" s="21">
        <f t="shared" si="25"/>
        <v>195</v>
      </c>
      <c r="C201" s="21" t="s">
        <v>561</v>
      </c>
      <c r="D201" s="21" t="s">
        <v>83</v>
      </c>
      <c r="E201" s="43" t="s">
        <v>544</v>
      </c>
      <c r="F201" s="21" t="s">
        <v>417</v>
      </c>
      <c r="G201" s="269">
        <f t="shared" si="26"/>
        <v>2020</v>
      </c>
      <c r="H201" s="269">
        <f t="shared" si="27"/>
        <v>4</v>
      </c>
      <c r="I201" s="269">
        <f t="shared" si="28"/>
        <v>14</v>
      </c>
      <c r="J201" s="83">
        <f t="shared" si="29"/>
        <v>2020</v>
      </c>
      <c r="K201" s="269">
        <f t="shared" si="30"/>
        <v>4</v>
      </c>
      <c r="L201" s="21">
        <f t="shared" si="31"/>
        <v>14</v>
      </c>
      <c r="M201" s="46">
        <v>43922</v>
      </c>
      <c r="N201" s="46">
        <v>43922</v>
      </c>
      <c r="O201" s="46">
        <v>43922</v>
      </c>
      <c r="P201" s="46">
        <v>43922</v>
      </c>
      <c r="Q201" s="166" t="s">
        <v>34</v>
      </c>
      <c r="R201" s="21"/>
      <c r="S201" s="21"/>
      <c r="T201" s="21"/>
      <c r="U201" s="21" t="s">
        <v>495</v>
      </c>
      <c r="V201" s="21" t="s">
        <v>430</v>
      </c>
      <c r="W201" s="21" t="s">
        <v>115</v>
      </c>
      <c r="X201" s="21" t="s">
        <v>115</v>
      </c>
      <c r="Y201" s="91"/>
    </row>
    <row r="202" spans="2:25" ht="27">
      <c r="B202" s="21">
        <f t="shared" si="25"/>
        <v>196</v>
      </c>
      <c r="C202" s="21" t="s">
        <v>562</v>
      </c>
      <c r="D202" s="21" t="s">
        <v>83</v>
      </c>
      <c r="E202" s="43" t="s">
        <v>545</v>
      </c>
      <c r="F202" s="21" t="s">
        <v>47</v>
      </c>
      <c r="G202" s="269">
        <f t="shared" si="26"/>
        <v>2020</v>
      </c>
      <c r="H202" s="269">
        <f t="shared" si="27"/>
        <v>4</v>
      </c>
      <c r="I202" s="269">
        <f t="shared" si="28"/>
        <v>14</v>
      </c>
      <c r="J202" s="83">
        <f t="shared" si="29"/>
        <v>2020</v>
      </c>
      <c r="K202" s="269">
        <f t="shared" si="30"/>
        <v>4</v>
      </c>
      <c r="L202" s="21">
        <f t="shared" si="31"/>
        <v>14</v>
      </c>
      <c r="M202" s="46">
        <v>43922</v>
      </c>
      <c r="N202" s="46">
        <v>43922</v>
      </c>
      <c r="O202" s="46">
        <v>43922</v>
      </c>
      <c r="P202" s="46">
        <v>43922</v>
      </c>
      <c r="Q202" s="166" t="s">
        <v>34</v>
      </c>
      <c r="R202" s="21"/>
      <c r="S202" s="21"/>
      <c r="T202" s="21"/>
      <c r="U202" s="21" t="s">
        <v>22</v>
      </c>
      <c r="V202" s="21" t="s">
        <v>32</v>
      </c>
      <c r="W202" s="21" t="s">
        <v>115</v>
      </c>
      <c r="X202" s="21" t="s">
        <v>115</v>
      </c>
      <c r="Y202" s="91"/>
    </row>
    <row r="203" spans="2:25" ht="27">
      <c r="B203" s="21">
        <f t="shared" si="25"/>
        <v>197</v>
      </c>
      <c r="C203" s="21" t="s">
        <v>563</v>
      </c>
      <c r="D203" s="21" t="s">
        <v>83</v>
      </c>
      <c r="E203" s="54" t="s">
        <v>546</v>
      </c>
      <c r="F203" s="21" t="s">
        <v>47</v>
      </c>
      <c r="G203" s="269">
        <f t="shared" si="26"/>
        <v>2020</v>
      </c>
      <c r="H203" s="269">
        <f t="shared" si="27"/>
        <v>4</v>
      </c>
      <c r="I203" s="269">
        <f t="shared" si="28"/>
        <v>14</v>
      </c>
      <c r="J203" s="83">
        <f t="shared" si="29"/>
        <v>2020</v>
      </c>
      <c r="K203" s="269">
        <f t="shared" si="30"/>
        <v>4</v>
      </c>
      <c r="L203" s="21">
        <f t="shared" si="31"/>
        <v>14</v>
      </c>
      <c r="M203" s="46">
        <v>43922</v>
      </c>
      <c r="N203" s="46">
        <v>43922</v>
      </c>
      <c r="O203" s="46">
        <v>43922</v>
      </c>
      <c r="P203" s="46">
        <v>43922</v>
      </c>
      <c r="Q203" s="166" t="s">
        <v>34</v>
      </c>
      <c r="R203" s="21"/>
      <c r="S203" s="21"/>
      <c r="T203" s="21"/>
      <c r="U203" s="21" t="s">
        <v>495</v>
      </c>
      <c r="V203" s="21" t="s">
        <v>430</v>
      </c>
      <c r="W203" s="21" t="s">
        <v>115</v>
      </c>
      <c r="X203" s="21" t="s">
        <v>115</v>
      </c>
      <c r="Y203" s="91"/>
    </row>
    <row r="204" spans="2:25" ht="27">
      <c r="B204" s="21">
        <f t="shared" si="25"/>
        <v>198</v>
      </c>
      <c r="C204" s="21" t="s">
        <v>564</v>
      </c>
      <c r="D204" s="21" t="s">
        <v>83</v>
      </c>
      <c r="E204" s="54" t="s">
        <v>574</v>
      </c>
      <c r="F204" s="21" t="s">
        <v>417</v>
      </c>
      <c r="G204" s="269">
        <f t="shared" si="26"/>
        <v>2020</v>
      </c>
      <c r="H204" s="269">
        <f t="shared" si="27"/>
        <v>4</v>
      </c>
      <c r="I204" s="269">
        <f t="shared" si="28"/>
        <v>14</v>
      </c>
      <c r="J204" s="83">
        <f t="shared" si="29"/>
        <v>2020</v>
      </c>
      <c r="K204" s="269">
        <f t="shared" si="30"/>
        <v>4</v>
      </c>
      <c r="L204" s="21">
        <f t="shared" si="31"/>
        <v>14</v>
      </c>
      <c r="M204" s="46">
        <v>43923</v>
      </c>
      <c r="N204" s="46">
        <v>43923</v>
      </c>
      <c r="O204" s="46">
        <v>43923</v>
      </c>
      <c r="P204" s="46">
        <v>43923</v>
      </c>
      <c r="Q204" s="166" t="s">
        <v>34</v>
      </c>
      <c r="R204" s="21"/>
      <c r="S204" s="21"/>
      <c r="T204" s="21"/>
      <c r="U204" s="21" t="s">
        <v>495</v>
      </c>
      <c r="V204" s="21" t="s">
        <v>430</v>
      </c>
      <c r="W204" s="21" t="s">
        <v>115</v>
      </c>
      <c r="X204" s="21" t="s">
        <v>115</v>
      </c>
      <c r="Y204" s="91"/>
    </row>
    <row r="205" spans="2:25" ht="27">
      <c r="B205" s="21">
        <f t="shared" si="25"/>
        <v>199</v>
      </c>
      <c r="C205" s="21" t="s">
        <v>565</v>
      </c>
      <c r="D205" s="21" t="s">
        <v>83</v>
      </c>
      <c r="E205" s="54" t="s">
        <v>547</v>
      </c>
      <c r="F205" s="21" t="s">
        <v>47</v>
      </c>
      <c r="G205" s="269">
        <f t="shared" si="26"/>
        <v>2020</v>
      </c>
      <c r="H205" s="269">
        <f t="shared" si="27"/>
        <v>4</v>
      </c>
      <c r="I205" s="269">
        <f t="shared" si="28"/>
        <v>14</v>
      </c>
      <c r="J205" s="83">
        <f t="shared" si="29"/>
        <v>2020</v>
      </c>
      <c r="K205" s="269">
        <f t="shared" si="30"/>
        <v>4</v>
      </c>
      <c r="L205" s="21">
        <f t="shared" si="31"/>
        <v>16</v>
      </c>
      <c r="M205" s="46">
        <v>43923</v>
      </c>
      <c r="N205" s="46">
        <v>43923</v>
      </c>
      <c r="O205" s="46">
        <v>43923</v>
      </c>
      <c r="P205" s="46">
        <v>43934</v>
      </c>
      <c r="Q205" s="166" t="s">
        <v>34</v>
      </c>
      <c r="R205" s="21" t="s">
        <v>158</v>
      </c>
      <c r="S205" s="21"/>
      <c r="T205" s="21"/>
      <c r="U205" s="21" t="s">
        <v>10</v>
      </c>
      <c r="V205" s="21" t="s">
        <v>9</v>
      </c>
      <c r="W205" s="21" t="s">
        <v>115</v>
      </c>
      <c r="X205" s="21" t="s">
        <v>115</v>
      </c>
      <c r="Y205" s="91"/>
    </row>
    <row r="206" spans="2:25">
      <c r="B206" s="21">
        <f t="shared" si="25"/>
        <v>200</v>
      </c>
      <c r="C206" s="21" t="s">
        <v>566</v>
      </c>
      <c r="D206" s="21" t="s">
        <v>83</v>
      </c>
      <c r="E206" s="54" t="s">
        <v>548</v>
      </c>
      <c r="F206" s="21" t="s">
        <v>417</v>
      </c>
      <c r="G206" s="269">
        <f t="shared" si="26"/>
        <v>2020</v>
      </c>
      <c r="H206" s="269">
        <f t="shared" si="27"/>
        <v>4</v>
      </c>
      <c r="I206" s="269">
        <f t="shared" si="28"/>
        <v>14</v>
      </c>
      <c r="J206" s="83">
        <f t="shared" si="29"/>
        <v>2020</v>
      </c>
      <c r="K206" s="269">
        <f t="shared" si="30"/>
        <v>4</v>
      </c>
      <c r="L206" s="21">
        <f t="shared" si="31"/>
        <v>14</v>
      </c>
      <c r="M206" s="46">
        <v>43923</v>
      </c>
      <c r="N206" s="46">
        <v>43923</v>
      </c>
      <c r="O206" s="46">
        <v>43923</v>
      </c>
      <c r="P206" s="46">
        <v>43923</v>
      </c>
      <c r="Q206" s="166" t="s">
        <v>34</v>
      </c>
      <c r="R206" s="21"/>
      <c r="S206" s="21"/>
      <c r="T206" s="21"/>
      <c r="U206" s="21" t="s">
        <v>495</v>
      </c>
      <c r="V206" s="21" t="s">
        <v>430</v>
      </c>
      <c r="W206" s="21" t="s">
        <v>115</v>
      </c>
      <c r="X206" s="21" t="s">
        <v>115</v>
      </c>
      <c r="Y206" s="91"/>
    </row>
    <row r="207" spans="2:25">
      <c r="B207" s="21">
        <f t="shared" si="25"/>
        <v>201</v>
      </c>
      <c r="C207" s="21" t="s">
        <v>567</v>
      </c>
      <c r="D207" s="21" t="s">
        <v>83</v>
      </c>
      <c r="E207" s="54" t="s">
        <v>549</v>
      </c>
      <c r="F207" s="21" t="s">
        <v>417</v>
      </c>
      <c r="G207" s="269">
        <f t="shared" si="26"/>
        <v>2020</v>
      </c>
      <c r="H207" s="269">
        <f t="shared" si="27"/>
        <v>4</v>
      </c>
      <c r="I207" s="269">
        <f t="shared" si="28"/>
        <v>14</v>
      </c>
      <c r="J207" s="83">
        <f t="shared" si="29"/>
        <v>2020</v>
      </c>
      <c r="K207" s="269">
        <f t="shared" si="30"/>
        <v>4</v>
      </c>
      <c r="L207" s="21">
        <f t="shared" si="31"/>
        <v>14</v>
      </c>
      <c r="M207" s="46">
        <v>43923</v>
      </c>
      <c r="N207" s="46">
        <v>43923</v>
      </c>
      <c r="O207" s="46">
        <v>43923</v>
      </c>
      <c r="P207" s="46">
        <v>43923</v>
      </c>
      <c r="Q207" s="166" t="s">
        <v>34</v>
      </c>
      <c r="R207" s="21"/>
      <c r="S207" s="21"/>
      <c r="T207" s="21"/>
      <c r="U207" s="21" t="s">
        <v>495</v>
      </c>
      <c r="V207" s="21" t="s">
        <v>430</v>
      </c>
      <c r="W207" s="21" t="s">
        <v>115</v>
      </c>
      <c r="X207" s="21" t="s">
        <v>115</v>
      </c>
      <c r="Y207" s="91"/>
    </row>
    <row r="208" spans="2:25" ht="27">
      <c r="B208" s="21">
        <f t="shared" si="25"/>
        <v>202</v>
      </c>
      <c r="C208" s="21" t="s">
        <v>568</v>
      </c>
      <c r="D208" s="21" t="s">
        <v>83</v>
      </c>
      <c r="E208" s="54" t="s">
        <v>550</v>
      </c>
      <c r="F208" s="21" t="s">
        <v>417</v>
      </c>
      <c r="G208" s="269">
        <f t="shared" si="26"/>
        <v>2020</v>
      </c>
      <c r="H208" s="269">
        <f t="shared" si="27"/>
        <v>4</v>
      </c>
      <c r="I208" s="269">
        <f t="shared" si="28"/>
        <v>14</v>
      </c>
      <c r="J208" s="83">
        <f t="shared" si="29"/>
        <v>2020</v>
      </c>
      <c r="K208" s="269">
        <f t="shared" si="30"/>
        <v>5</v>
      </c>
      <c r="L208" s="21">
        <f t="shared" si="31"/>
        <v>20</v>
      </c>
      <c r="M208" s="46">
        <v>43923</v>
      </c>
      <c r="N208" s="46">
        <v>43923</v>
      </c>
      <c r="O208" s="46">
        <v>43923</v>
      </c>
      <c r="P208" s="46">
        <v>43965</v>
      </c>
      <c r="Q208" s="166" t="s">
        <v>34</v>
      </c>
      <c r="R208" s="21"/>
      <c r="S208" s="21"/>
      <c r="T208" s="21"/>
      <c r="U208" s="21" t="s">
        <v>495</v>
      </c>
      <c r="V208" s="21" t="s">
        <v>430</v>
      </c>
      <c r="W208" s="21" t="s">
        <v>115</v>
      </c>
      <c r="X208" s="21" t="s">
        <v>115</v>
      </c>
      <c r="Y208" s="91" t="s">
        <v>833</v>
      </c>
    </row>
    <row r="209" spans="2:25">
      <c r="B209" s="21">
        <f t="shared" si="25"/>
        <v>203</v>
      </c>
      <c r="C209" s="21" t="s">
        <v>569</v>
      </c>
      <c r="D209" s="21" t="s">
        <v>83</v>
      </c>
      <c r="E209" s="54" t="s">
        <v>1077</v>
      </c>
      <c r="F209" s="21" t="s">
        <v>47</v>
      </c>
      <c r="G209" s="269">
        <f t="shared" si="26"/>
        <v>2020</v>
      </c>
      <c r="H209" s="269">
        <f t="shared" si="27"/>
        <v>4</v>
      </c>
      <c r="I209" s="269">
        <f t="shared" si="28"/>
        <v>14</v>
      </c>
      <c r="J209" s="83">
        <f t="shared" si="29"/>
        <v>2020</v>
      </c>
      <c r="K209" s="269">
        <f t="shared" si="30"/>
        <v>4</v>
      </c>
      <c r="L209" s="21">
        <f t="shared" si="31"/>
        <v>16</v>
      </c>
      <c r="M209" s="46">
        <v>43922</v>
      </c>
      <c r="N209" s="46">
        <v>43922</v>
      </c>
      <c r="O209" s="46">
        <v>43922</v>
      </c>
      <c r="P209" s="46">
        <v>43934</v>
      </c>
      <c r="Q209" s="166" t="s">
        <v>34</v>
      </c>
      <c r="R209" s="21"/>
      <c r="S209" s="21"/>
      <c r="T209" s="21"/>
      <c r="U209" s="21" t="s">
        <v>495</v>
      </c>
      <c r="V209" s="21" t="s">
        <v>430</v>
      </c>
      <c r="W209" s="21" t="s">
        <v>115</v>
      </c>
      <c r="X209" s="21" t="s">
        <v>115</v>
      </c>
      <c r="Y209" s="91"/>
    </row>
    <row r="210" spans="2:25" s="44" customFormat="1" ht="18" customHeight="1">
      <c r="B210" s="30">
        <f t="shared" si="25"/>
        <v>204</v>
      </c>
      <c r="C210" s="30" t="s">
        <v>601</v>
      </c>
      <c r="D210" s="30" t="s">
        <v>83</v>
      </c>
      <c r="E210" s="31" t="s">
        <v>575</v>
      </c>
      <c r="F210" s="30" t="s">
        <v>585</v>
      </c>
      <c r="G210" s="269">
        <f t="shared" si="26"/>
        <v>2020</v>
      </c>
      <c r="H210" s="269">
        <f t="shared" si="27"/>
        <v>4</v>
      </c>
      <c r="I210" s="269">
        <f t="shared" si="28"/>
        <v>15</v>
      </c>
      <c r="J210" s="83">
        <f t="shared" si="29"/>
        <v>2020</v>
      </c>
      <c r="K210" s="269">
        <f t="shared" si="30"/>
        <v>4</v>
      </c>
      <c r="L210" s="21">
        <f t="shared" si="31"/>
        <v>15</v>
      </c>
      <c r="M210" s="46">
        <v>43927</v>
      </c>
      <c r="N210" s="46">
        <v>43927</v>
      </c>
      <c r="O210" s="46">
        <v>43927</v>
      </c>
      <c r="P210" s="46">
        <v>43928</v>
      </c>
      <c r="Q210" s="269" t="s">
        <v>582</v>
      </c>
      <c r="R210" s="30"/>
      <c r="S210" s="30"/>
      <c r="T210" s="30"/>
      <c r="U210" s="30" t="s">
        <v>583</v>
      </c>
      <c r="V210" s="30" t="s">
        <v>578</v>
      </c>
      <c r="W210" s="30" t="s">
        <v>577</v>
      </c>
      <c r="X210" s="15" t="s">
        <v>580</v>
      </c>
      <c r="Y210" s="31"/>
    </row>
    <row r="211" spans="2:25" s="44" customFormat="1" ht="81">
      <c r="B211" s="30">
        <f t="shared" si="25"/>
        <v>205</v>
      </c>
      <c r="C211" s="30" t="s">
        <v>602</v>
      </c>
      <c r="D211" s="30" t="s">
        <v>83</v>
      </c>
      <c r="E211" s="32" t="s">
        <v>576</v>
      </c>
      <c r="F211" s="30" t="s">
        <v>586</v>
      </c>
      <c r="G211" s="269">
        <f t="shared" si="26"/>
        <v>2020</v>
      </c>
      <c r="H211" s="269">
        <f t="shared" si="27"/>
        <v>4</v>
      </c>
      <c r="I211" s="269">
        <f t="shared" si="28"/>
        <v>15</v>
      </c>
      <c r="J211" s="83">
        <f t="shared" si="29"/>
        <v>2020</v>
      </c>
      <c r="K211" s="269">
        <f t="shared" si="30"/>
        <v>5</v>
      </c>
      <c r="L211" s="21">
        <f t="shared" si="31"/>
        <v>19</v>
      </c>
      <c r="M211" s="46">
        <v>43929</v>
      </c>
      <c r="N211" s="46">
        <v>43929</v>
      </c>
      <c r="O211" s="46">
        <v>43929</v>
      </c>
      <c r="P211" s="46">
        <v>43958</v>
      </c>
      <c r="Q211" s="269" t="s">
        <v>34</v>
      </c>
      <c r="R211" s="30" t="s">
        <v>735</v>
      </c>
      <c r="S211" s="30"/>
      <c r="T211" s="30"/>
      <c r="U211" s="30" t="s">
        <v>584</v>
      </c>
      <c r="V211" s="30" t="s">
        <v>579</v>
      </c>
      <c r="W211" s="30" t="s">
        <v>581</v>
      </c>
      <c r="X211" s="15" t="s">
        <v>463</v>
      </c>
      <c r="Y211" s="31" t="s">
        <v>736</v>
      </c>
    </row>
    <row r="212" spans="2:25" ht="27">
      <c r="B212" s="21">
        <f t="shared" si="25"/>
        <v>206</v>
      </c>
      <c r="C212" s="30" t="s">
        <v>603</v>
      </c>
      <c r="D212" s="21" t="s">
        <v>83</v>
      </c>
      <c r="E212" s="54" t="s">
        <v>587</v>
      </c>
      <c r="F212" s="21" t="s">
        <v>47</v>
      </c>
      <c r="G212" s="269">
        <f t="shared" si="26"/>
        <v>2020</v>
      </c>
      <c r="H212" s="269">
        <f t="shared" si="27"/>
        <v>4</v>
      </c>
      <c r="I212" s="269">
        <f t="shared" si="28"/>
        <v>15</v>
      </c>
      <c r="J212" s="83">
        <f t="shared" si="29"/>
        <v>2020</v>
      </c>
      <c r="K212" s="269">
        <f t="shared" si="30"/>
        <v>4</v>
      </c>
      <c r="L212" s="21">
        <f t="shared" si="31"/>
        <v>15</v>
      </c>
      <c r="M212" s="46">
        <v>43927</v>
      </c>
      <c r="N212" s="46">
        <v>43927</v>
      </c>
      <c r="O212" s="46">
        <v>43927</v>
      </c>
      <c r="P212" s="46">
        <v>43927</v>
      </c>
      <c r="Q212" s="166" t="s">
        <v>34</v>
      </c>
      <c r="R212" s="21"/>
      <c r="S212" s="21"/>
      <c r="T212" s="21"/>
      <c r="U212" s="21" t="s">
        <v>10</v>
      </c>
      <c r="V212" s="21" t="s">
        <v>9</v>
      </c>
      <c r="W212" s="21" t="s">
        <v>115</v>
      </c>
      <c r="X212" s="21" t="s">
        <v>115</v>
      </c>
      <c r="Y212" s="91" t="s">
        <v>593</v>
      </c>
    </row>
    <row r="213" spans="2:25" ht="27">
      <c r="B213" s="21">
        <f t="shared" si="25"/>
        <v>207</v>
      </c>
      <c r="C213" s="30" t="s">
        <v>604</v>
      </c>
      <c r="D213" s="21" t="s">
        <v>83</v>
      </c>
      <c r="E213" s="54" t="s">
        <v>588</v>
      </c>
      <c r="F213" s="21" t="s">
        <v>47</v>
      </c>
      <c r="G213" s="269">
        <f t="shared" si="26"/>
        <v>2020</v>
      </c>
      <c r="H213" s="269">
        <f t="shared" si="27"/>
        <v>4</v>
      </c>
      <c r="I213" s="269">
        <f t="shared" si="28"/>
        <v>15</v>
      </c>
      <c r="J213" s="83">
        <f t="shared" si="29"/>
        <v>2020</v>
      </c>
      <c r="K213" s="269">
        <f t="shared" si="30"/>
        <v>4</v>
      </c>
      <c r="L213" s="21">
        <f t="shared" si="31"/>
        <v>15</v>
      </c>
      <c r="M213" s="46">
        <v>43927</v>
      </c>
      <c r="N213" s="46">
        <v>43927</v>
      </c>
      <c r="O213" s="46">
        <v>43927</v>
      </c>
      <c r="P213" s="46">
        <v>43927</v>
      </c>
      <c r="Q213" s="166" t="s">
        <v>34</v>
      </c>
      <c r="R213" s="21"/>
      <c r="S213" s="21"/>
      <c r="T213" s="21"/>
      <c r="U213" s="21" t="s">
        <v>22</v>
      </c>
      <c r="V213" s="21" t="s">
        <v>23</v>
      </c>
      <c r="W213" s="21" t="s">
        <v>115</v>
      </c>
      <c r="X213" s="21" t="s">
        <v>115</v>
      </c>
      <c r="Y213" s="91"/>
    </row>
    <row r="214" spans="2:25" ht="27">
      <c r="B214" s="21">
        <f t="shared" si="25"/>
        <v>208</v>
      </c>
      <c r="C214" s="30" t="s">
        <v>605</v>
      </c>
      <c r="D214" s="21" t="s">
        <v>83</v>
      </c>
      <c r="E214" s="54" t="s">
        <v>589</v>
      </c>
      <c r="F214" s="21" t="s">
        <v>47</v>
      </c>
      <c r="G214" s="269">
        <f t="shared" si="26"/>
        <v>2020</v>
      </c>
      <c r="H214" s="269">
        <f t="shared" si="27"/>
        <v>4</v>
      </c>
      <c r="I214" s="269">
        <f t="shared" si="28"/>
        <v>15</v>
      </c>
      <c r="J214" s="83">
        <f t="shared" si="29"/>
        <v>2020</v>
      </c>
      <c r="K214" s="269">
        <f t="shared" si="30"/>
        <v>4</v>
      </c>
      <c r="L214" s="21">
        <f t="shared" si="31"/>
        <v>15</v>
      </c>
      <c r="M214" s="46">
        <v>43930</v>
      </c>
      <c r="N214" s="46">
        <v>43930</v>
      </c>
      <c r="O214" s="46">
        <v>43930</v>
      </c>
      <c r="P214" s="46">
        <v>43930</v>
      </c>
      <c r="Q214" s="166" t="s">
        <v>34</v>
      </c>
      <c r="R214" s="21"/>
      <c r="S214" s="21"/>
      <c r="T214" s="21"/>
      <c r="U214" s="21" t="s">
        <v>99</v>
      </c>
      <c r="V214" s="21" t="s">
        <v>137</v>
      </c>
      <c r="W214" s="21" t="s">
        <v>115</v>
      </c>
      <c r="X214" s="21" t="s">
        <v>115</v>
      </c>
      <c r="Y214" s="27" t="s">
        <v>599</v>
      </c>
    </row>
    <row r="215" spans="2:25" ht="27">
      <c r="B215" s="21">
        <f t="shared" si="25"/>
        <v>209</v>
      </c>
      <c r="C215" s="30" t="s">
        <v>606</v>
      </c>
      <c r="D215" s="21" t="s">
        <v>83</v>
      </c>
      <c r="E215" s="54" t="s">
        <v>590</v>
      </c>
      <c r="F215" s="21" t="s">
        <v>47</v>
      </c>
      <c r="G215" s="269">
        <f t="shared" si="26"/>
        <v>2020</v>
      </c>
      <c r="H215" s="269">
        <f t="shared" si="27"/>
        <v>4</v>
      </c>
      <c r="I215" s="269">
        <f t="shared" si="28"/>
        <v>15</v>
      </c>
      <c r="J215" s="83">
        <f t="shared" si="29"/>
        <v>2020</v>
      </c>
      <c r="K215" s="269">
        <f t="shared" si="30"/>
        <v>4</v>
      </c>
      <c r="L215" s="21">
        <f t="shared" si="31"/>
        <v>16</v>
      </c>
      <c r="M215" s="46">
        <v>43927</v>
      </c>
      <c r="N215" s="46">
        <v>43927</v>
      </c>
      <c r="O215" s="46">
        <v>43929</v>
      </c>
      <c r="P215" s="46">
        <v>43934</v>
      </c>
      <c r="Q215" s="166" t="s">
        <v>34</v>
      </c>
      <c r="R215" s="21"/>
      <c r="S215" s="21"/>
      <c r="T215" s="21"/>
      <c r="U215" s="21" t="s">
        <v>10</v>
      </c>
      <c r="V215" s="21" t="s">
        <v>9</v>
      </c>
      <c r="W215" s="21" t="s">
        <v>115</v>
      </c>
      <c r="X215" s="21" t="s">
        <v>115</v>
      </c>
      <c r="Y215" s="91"/>
    </row>
    <row r="216" spans="2:25" ht="54">
      <c r="B216" s="21">
        <f t="shared" si="25"/>
        <v>210</v>
      </c>
      <c r="C216" s="30" t="s">
        <v>607</v>
      </c>
      <c r="D216" s="21" t="s">
        <v>83</v>
      </c>
      <c r="E216" s="25" t="s">
        <v>591</v>
      </c>
      <c r="F216" s="21" t="s">
        <v>47</v>
      </c>
      <c r="G216" s="269">
        <f t="shared" si="26"/>
        <v>2020</v>
      </c>
      <c r="H216" s="269">
        <f t="shared" si="27"/>
        <v>4</v>
      </c>
      <c r="I216" s="269">
        <f t="shared" si="28"/>
        <v>15</v>
      </c>
      <c r="J216" s="83">
        <f t="shared" si="29"/>
        <v>2020</v>
      </c>
      <c r="K216" s="269">
        <f t="shared" si="30"/>
        <v>6</v>
      </c>
      <c r="L216" s="21">
        <f t="shared" si="31"/>
        <v>23</v>
      </c>
      <c r="M216" s="46">
        <v>43927</v>
      </c>
      <c r="N216" s="46">
        <v>43927</v>
      </c>
      <c r="O216" s="46">
        <v>43927</v>
      </c>
      <c r="P216" s="46">
        <v>43985</v>
      </c>
      <c r="Q216" s="166" t="s">
        <v>34</v>
      </c>
      <c r="R216" s="21" t="s">
        <v>942</v>
      </c>
      <c r="S216" s="21"/>
      <c r="T216" s="21"/>
      <c r="U216" s="21" t="s">
        <v>10</v>
      </c>
      <c r="V216" s="21" t="s">
        <v>9</v>
      </c>
      <c r="W216" s="21" t="s">
        <v>115</v>
      </c>
      <c r="X216" s="21" t="s">
        <v>115</v>
      </c>
      <c r="Y216" s="91" t="s">
        <v>613</v>
      </c>
    </row>
    <row r="217" spans="2:25" ht="27">
      <c r="B217" s="21">
        <f t="shared" si="25"/>
        <v>211</v>
      </c>
      <c r="C217" s="30" t="s">
        <v>608</v>
      </c>
      <c r="D217" s="21" t="s">
        <v>83</v>
      </c>
      <c r="E217" s="54" t="s">
        <v>592</v>
      </c>
      <c r="F217" s="21" t="s">
        <v>47</v>
      </c>
      <c r="G217" s="269">
        <f t="shared" si="26"/>
        <v>2020</v>
      </c>
      <c r="H217" s="269">
        <f t="shared" si="27"/>
        <v>4</v>
      </c>
      <c r="I217" s="269">
        <f t="shared" si="28"/>
        <v>15</v>
      </c>
      <c r="J217" s="83">
        <f t="shared" si="29"/>
        <v>2020</v>
      </c>
      <c r="K217" s="269">
        <f t="shared" si="30"/>
        <v>4</v>
      </c>
      <c r="L217" s="21">
        <f t="shared" si="31"/>
        <v>15</v>
      </c>
      <c r="M217" s="46">
        <v>43927</v>
      </c>
      <c r="N217" s="46">
        <v>43927</v>
      </c>
      <c r="O217" s="46">
        <v>43927</v>
      </c>
      <c r="P217" s="46">
        <v>43929</v>
      </c>
      <c r="Q217" s="166" t="s">
        <v>34</v>
      </c>
      <c r="R217" s="21"/>
      <c r="S217" s="21"/>
      <c r="T217" s="21"/>
      <c r="U217" s="21" t="s">
        <v>99</v>
      </c>
      <c r="V217" s="21" t="s">
        <v>137</v>
      </c>
      <c r="W217" s="21" t="s">
        <v>115</v>
      </c>
      <c r="X217" s="21" t="s">
        <v>115</v>
      </c>
      <c r="Y217" s="91"/>
    </row>
    <row r="218" spans="2:25" ht="40.5">
      <c r="B218" s="21">
        <f t="shared" si="25"/>
        <v>212</v>
      </c>
      <c r="C218" s="30" t="s">
        <v>609</v>
      </c>
      <c r="D218" s="21" t="s">
        <v>616</v>
      </c>
      <c r="E218" s="54" t="s">
        <v>617</v>
      </c>
      <c r="F218" s="21" t="s">
        <v>618</v>
      </c>
      <c r="G218" s="269">
        <f t="shared" si="26"/>
        <v>2020</v>
      </c>
      <c r="H218" s="269">
        <f t="shared" si="27"/>
        <v>4</v>
      </c>
      <c r="I218" s="269">
        <f t="shared" si="28"/>
        <v>16</v>
      </c>
      <c r="J218" s="83">
        <f t="shared" si="29"/>
        <v>2020</v>
      </c>
      <c r="K218" s="269">
        <f t="shared" si="30"/>
        <v>4</v>
      </c>
      <c r="L218" s="21">
        <f t="shared" si="31"/>
        <v>16</v>
      </c>
      <c r="M218" s="46">
        <v>43931</v>
      </c>
      <c r="N218" s="46">
        <v>43934</v>
      </c>
      <c r="O218" s="46">
        <v>43935</v>
      </c>
      <c r="P218" s="46">
        <v>43935</v>
      </c>
      <c r="Q218" s="166" t="s">
        <v>124</v>
      </c>
      <c r="R218" s="21"/>
      <c r="S218" s="21"/>
      <c r="T218" s="21"/>
      <c r="U218" s="21" t="s">
        <v>619</v>
      </c>
      <c r="V218" s="21" t="s">
        <v>620</v>
      </c>
      <c r="W218" s="21" t="s">
        <v>621</v>
      </c>
      <c r="X218" s="21" t="s">
        <v>622</v>
      </c>
      <c r="Y218" s="91" t="s">
        <v>614</v>
      </c>
    </row>
    <row r="219" spans="2:25" ht="27">
      <c r="B219" s="21">
        <f t="shared" si="25"/>
        <v>213</v>
      </c>
      <c r="C219" s="30" t="s">
        <v>610</v>
      </c>
      <c r="D219" s="21" t="s">
        <v>616</v>
      </c>
      <c r="E219" s="54" t="s">
        <v>623</v>
      </c>
      <c r="F219" s="21" t="s">
        <v>624</v>
      </c>
      <c r="G219" s="269">
        <f t="shared" si="26"/>
        <v>2020</v>
      </c>
      <c r="H219" s="269">
        <f t="shared" si="27"/>
        <v>4</v>
      </c>
      <c r="I219" s="269">
        <f t="shared" si="28"/>
        <v>16</v>
      </c>
      <c r="J219" s="83">
        <f t="shared" si="29"/>
        <v>2020</v>
      </c>
      <c r="K219" s="269">
        <f t="shared" si="30"/>
        <v>4</v>
      </c>
      <c r="L219" s="21">
        <f t="shared" si="31"/>
        <v>16</v>
      </c>
      <c r="M219" s="46">
        <v>43931</v>
      </c>
      <c r="N219" s="46">
        <v>43934</v>
      </c>
      <c r="O219" s="46">
        <v>43934</v>
      </c>
      <c r="P219" s="46">
        <v>43934</v>
      </c>
      <c r="Q219" s="166" t="s">
        <v>124</v>
      </c>
      <c r="R219" s="21"/>
      <c r="S219" s="21"/>
      <c r="T219" s="21"/>
      <c r="U219" s="21" t="s">
        <v>126</v>
      </c>
      <c r="V219" s="21" t="s">
        <v>625</v>
      </c>
      <c r="W219" s="21" t="s">
        <v>622</v>
      </c>
      <c r="X219" s="21" t="s">
        <v>622</v>
      </c>
      <c r="Y219" s="91" t="s">
        <v>626</v>
      </c>
    </row>
    <row r="220" spans="2:25">
      <c r="B220" s="21">
        <f t="shared" si="25"/>
        <v>214</v>
      </c>
      <c r="C220" s="30" t="s">
        <v>627</v>
      </c>
      <c r="D220" s="21" t="s">
        <v>616</v>
      </c>
      <c r="E220" s="54" t="s">
        <v>628</v>
      </c>
      <c r="F220" s="21" t="s">
        <v>629</v>
      </c>
      <c r="G220" s="269">
        <f t="shared" si="26"/>
        <v>2020</v>
      </c>
      <c r="H220" s="269">
        <f t="shared" si="27"/>
        <v>4</v>
      </c>
      <c r="I220" s="269">
        <f t="shared" si="28"/>
        <v>16</v>
      </c>
      <c r="J220" s="83">
        <f t="shared" si="29"/>
        <v>2020</v>
      </c>
      <c r="K220" s="269">
        <f t="shared" si="30"/>
        <v>4</v>
      </c>
      <c r="L220" s="21">
        <f t="shared" si="31"/>
        <v>17</v>
      </c>
      <c r="M220" s="46">
        <v>43934</v>
      </c>
      <c r="N220" s="46">
        <v>43934</v>
      </c>
      <c r="O220" s="46">
        <v>43938</v>
      </c>
      <c r="P220" s="46">
        <v>43942</v>
      </c>
      <c r="Q220" s="166" t="s">
        <v>34</v>
      </c>
      <c r="R220" s="21"/>
      <c r="S220" s="21"/>
      <c r="T220" s="21"/>
      <c r="U220" s="21" t="s">
        <v>126</v>
      </c>
      <c r="V220" s="21" t="s">
        <v>625</v>
      </c>
      <c r="W220" s="21" t="s">
        <v>630</v>
      </c>
      <c r="X220" s="21" t="s">
        <v>630</v>
      </c>
      <c r="Y220" s="91"/>
    </row>
    <row r="221" spans="2:25" ht="27">
      <c r="B221" s="21">
        <f t="shared" si="25"/>
        <v>215</v>
      </c>
      <c r="C221" s="30" t="s">
        <v>631</v>
      </c>
      <c r="D221" s="21" t="s">
        <v>616</v>
      </c>
      <c r="E221" s="54" t="s">
        <v>632</v>
      </c>
      <c r="F221" s="21" t="s">
        <v>624</v>
      </c>
      <c r="G221" s="269">
        <f t="shared" si="26"/>
        <v>2020</v>
      </c>
      <c r="H221" s="269">
        <f t="shared" si="27"/>
        <v>4</v>
      </c>
      <c r="I221" s="269">
        <f t="shared" si="28"/>
        <v>16</v>
      </c>
      <c r="J221" s="83">
        <f t="shared" si="29"/>
        <v>2020</v>
      </c>
      <c r="K221" s="269">
        <f t="shared" si="30"/>
        <v>4</v>
      </c>
      <c r="L221" s="21">
        <f t="shared" si="31"/>
        <v>16</v>
      </c>
      <c r="M221" s="46">
        <v>43936</v>
      </c>
      <c r="N221" s="46">
        <v>43937</v>
      </c>
      <c r="O221" s="46">
        <v>43937</v>
      </c>
      <c r="P221" s="46">
        <v>43937</v>
      </c>
      <c r="Q221" s="166" t="s">
        <v>124</v>
      </c>
      <c r="R221" s="21"/>
      <c r="S221" s="21"/>
      <c r="T221" s="21"/>
      <c r="U221" s="21" t="s">
        <v>126</v>
      </c>
      <c r="V221" s="21" t="s">
        <v>633</v>
      </c>
      <c r="W221" s="21" t="s">
        <v>621</v>
      </c>
      <c r="X221" s="21" t="s">
        <v>630</v>
      </c>
      <c r="Y221" s="91"/>
    </row>
    <row r="222" spans="2:25" ht="27">
      <c r="B222" s="21">
        <f t="shared" si="25"/>
        <v>216</v>
      </c>
      <c r="C222" s="30" t="s">
        <v>611</v>
      </c>
      <c r="D222" s="21" t="s">
        <v>616</v>
      </c>
      <c r="E222" s="54" t="s">
        <v>634</v>
      </c>
      <c r="F222" s="21" t="s">
        <v>624</v>
      </c>
      <c r="G222" s="269">
        <f t="shared" si="26"/>
        <v>2020</v>
      </c>
      <c r="H222" s="269">
        <f t="shared" si="27"/>
        <v>4</v>
      </c>
      <c r="I222" s="269">
        <f t="shared" si="28"/>
        <v>16</v>
      </c>
      <c r="J222" s="83">
        <f t="shared" si="29"/>
        <v>2020</v>
      </c>
      <c r="K222" s="269">
        <f t="shared" si="30"/>
        <v>4</v>
      </c>
      <c r="L222" s="21">
        <f t="shared" si="31"/>
        <v>16</v>
      </c>
      <c r="M222" s="46">
        <v>43928</v>
      </c>
      <c r="N222" s="46">
        <v>43934</v>
      </c>
      <c r="O222" s="46">
        <v>43937</v>
      </c>
      <c r="P222" s="46">
        <v>43937</v>
      </c>
      <c r="Q222" s="166" t="s">
        <v>124</v>
      </c>
      <c r="R222" s="21"/>
      <c r="S222" s="21"/>
      <c r="T222" s="21"/>
      <c r="U222" s="21" t="s">
        <v>635</v>
      </c>
      <c r="V222" s="21" t="s">
        <v>636</v>
      </c>
      <c r="W222" s="21" t="s">
        <v>621</v>
      </c>
      <c r="X222" s="21" t="s">
        <v>630</v>
      </c>
      <c r="Y222" s="91"/>
    </row>
    <row r="223" spans="2:25" ht="54">
      <c r="B223" s="21">
        <f t="shared" si="25"/>
        <v>217</v>
      </c>
      <c r="C223" s="30" t="s">
        <v>738</v>
      </c>
      <c r="D223" s="21" t="s">
        <v>616</v>
      </c>
      <c r="E223" s="54" t="s">
        <v>637</v>
      </c>
      <c r="F223" s="21" t="s">
        <v>624</v>
      </c>
      <c r="G223" s="269">
        <f t="shared" si="26"/>
        <v>2020</v>
      </c>
      <c r="H223" s="269">
        <f t="shared" si="27"/>
        <v>4</v>
      </c>
      <c r="I223" s="269">
        <f t="shared" si="28"/>
        <v>16</v>
      </c>
      <c r="J223" s="83">
        <f t="shared" si="29"/>
        <v>2020</v>
      </c>
      <c r="K223" s="269">
        <f t="shared" si="30"/>
        <v>5</v>
      </c>
      <c r="L223" s="21">
        <f t="shared" si="31"/>
        <v>19</v>
      </c>
      <c r="M223" s="46">
        <v>43928</v>
      </c>
      <c r="N223" s="46">
        <v>43934</v>
      </c>
      <c r="O223" s="46"/>
      <c r="P223" s="46">
        <v>43958</v>
      </c>
      <c r="Q223" s="166" t="s">
        <v>34</v>
      </c>
      <c r="R223" s="21" t="s">
        <v>734</v>
      </c>
      <c r="S223" s="21"/>
      <c r="T223" s="21"/>
      <c r="U223" s="21" t="s">
        <v>635</v>
      </c>
      <c r="V223" s="21" t="s">
        <v>636</v>
      </c>
      <c r="W223" s="21" t="s">
        <v>621</v>
      </c>
      <c r="X223" s="21" t="s">
        <v>630</v>
      </c>
      <c r="Y223" s="91" t="s">
        <v>737</v>
      </c>
    </row>
    <row r="224" spans="2:25">
      <c r="B224" s="21">
        <f t="shared" si="25"/>
        <v>218</v>
      </c>
      <c r="C224" s="30" t="s">
        <v>615</v>
      </c>
      <c r="D224" s="21" t="s">
        <v>616</v>
      </c>
      <c r="E224" s="54" t="s">
        <v>638</v>
      </c>
      <c r="F224" s="21" t="s">
        <v>624</v>
      </c>
      <c r="G224" s="269">
        <f t="shared" si="26"/>
        <v>2020</v>
      </c>
      <c r="H224" s="269">
        <f t="shared" si="27"/>
        <v>4</v>
      </c>
      <c r="I224" s="269">
        <f t="shared" si="28"/>
        <v>16</v>
      </c>
      <c r="J224" s="83">
        <f t="shared" si="29"/>
        <v>2020</v>
      </c>
      <c r="K224" s="269">
        <f t="shared" si="30"/>
        <v>4</v>
      </c>
      <c r="L224" s="21">
        <f t="shared" si="31"/>
        <v>16</v>
      </c>
      <c r="M224" s="46">
        <v>43934</v>
      </c>
      <c r="N224" s="46">
        <v>43934</v>
      </c>
      <c r="O224" s="46">
        <v>43934</v>
      </c>
      <c r="P224" s="46">
        <v>43934</v>
      </c>
      <c r="Q224" s="166" t="s">
        <v>124</v>
      </c>
      <c r="R224" s="21"/>
      <c r="S224" s="21"/>
      <c r="T224" s="21"/>
      <c r="U224" s="21" t="s">
        <v>126</v>
      </c>
      <c r="V224" s="21" t="s">
        <v>625</v>
      </c>
      <c r="W224" s="21" t="s">
        <v>622</v>
      </c>
      <c r="X224" s="21" t="s">
        <v>622</v>
      </c>
      <c r="Y224" s="91"/>
    </row>
    <row r="225" spans="2:25">
      <c r="B225" s="21">
        <f t="shared" si="25"/>
        <v>219</v>
      </c>
      <c r="C225" s="30" t="s">
        <v>650</v>
      </c>
      <c r="D225" s="21" t="s">
        <v>616</v>
      </c>
      <c r="E225" s="54" t="s">
        <v>640</v>
      </c>
      <c r="F225" s="21" t="s">
        <v>642</v>
      </c>
      <c r="G225" s="269">
        <f t="shared" si="26"/>
        <v>2020</v>
      </c>
      <c r="H225" s="269">
        <f t="shared" si="27"/>
        <v>4</v>
      </c>
      <c r="I225" s="269">
        <f t="shared" si="28"/>
        <v>17</v>
      </c>
      <c r="J225" s="83">
        <f t="shared" si="29"/>
        <v>2020</v>
      </c>
      <c r="K225" s="269">
        <f t="shared" si="30"/>
        <v>4</v>
      </c>
      <c r="L225" s="21">
        <f t="shared" si="31"/>
        <v>17</v>
      </c>
      <c r="M225" s="46">
        <v>43941</v>
      </c>
      <c r="N225" s="46">
        <v>43941</v>
      </c>
      <c r="O225" s="46">
        <v>43942</v>
      </c>
      <c r="P225" s="46">
        <v>43942</v>
      </c>
      <c r="Q225" s="166" t="s">
        <v>34</v>
      </c>
      <c r="R225" s="21"/>
      <c r="S225" s="21"/>
      <c r="T225" s="21"/>
      <c r="U225" s="21" t="s">
        <v>644</v>
      </c>
      <c r="V225" s="21" t="s">
        <v>645</v>
      </c>
      <c r="W225" s="21" t="s">
        <v>647</v>
      </c>
      <c r="X225" s="21" t="s">
        <v>649</v>
      </c>
      <c r="Y225" s="91"/>
    </row>
    <row r="226" spans="2:25">
      <c r="B226" s="21">
        <f t="shared" si="25"/>
        <v>220</v>
      </c>
      <c r="C226" s="30" t="s">
        <v>639</v>
      </c>
      <c r="D226" s="21" t="s">
        <v>616</v>
      </c>
      <c r="E226" s="54" t="s">
        <v>641</v>
      </c>
      <c r="F226" s="21" t="s">
        <v>643</v>
      </c>
      <c r="G226" s="269">
        <f t="shared" si="26"/>
        <v>2020</v>
      </c>
      <c r="H226" s="269">
        <f t="shared" si="27"/>
        <v>4</v>
      </c>
      <c r="I226" s="269">
        <f t="shared" si="28"/>
        <v>17</v>
      </c>
      <c r="J226" s="83">
        <f t="shared" si="29"/>
        <v>2020</v>
      </c>
      <c r="K226" s="269">
        <f t="shared" si="30"/>
        <v>4</v>
      </c>
      <c r="L226" s="21">
        <f t="shared" si="31"/>
        <v>17</v>
      </c>
      <c r="M226" s="46">
        <v>43941</v>
      </c>
      <c r="N226" s="46">
        <v>43941</v>
      </c>
      <c r="O226" s="46">
        <v>43942</v>
      </c>
      <c r="P226" s="46">
        <v>43942</v>
      </c>
      <c r="Q226" s="166" t="s">
        <v>34</v>
      </c>
      <c r="R226" s="21"/>
      <c r="S226" s="21"/>
      <c r="T226" s="21"/>
      <c r="U226" s="21" t="s">
        <v>99</v>
      </c>
      <c r="V226" s="21" t="s">
        <v>645</v>
      </c>
      <c r="W226" s="21" t="s">
        <v>648</v>
      </c>
      <c r="X226" s="21" t="s">
        <v>646</v>
      </c>
      <c r="Y226" s="91"/>
    </row>
    <row r="227" spans="2:25">
      <c r="B227" s="21">
        <f t="shared" si="25"/>
        <v>221</v>
      </c>
      <c r="C227" s="30" t="s">
        <v>652</v>
      </c>
      <c r="D227" s="21" t="s">
        <v>651</v>
      </c>
      <c r="E227" s="54" t="s">
        <v>714</v>
      </c>
      <c r="F227" s="21" t="s">
        <v>656</v>
      </c>
      <c r="G227" s="269">
        <f t="shared" si="26"/>
        <v>2020</v>
      </c>
      <c r="H227" s="269">
        <f t="shared" si="27"/>
        <v>4</v>
      </c>
      <c r="I227" s="269">
        <f t="shared" si="28"/>
        <v>17</v>
      </c>
      <c r="J227" s="83">
        <f t="shared" si="29"/>
        <v>2020</v>
      </c>
      <c r="K227" s="269">
        <f t="shared" si="30"/>
        <v>4</v>
      </c>
      <c r="L227" s="21">
        <f t="shared" si="31"/>
        <v>18</v>
      </c>
      <c r="M227" s="46">
        <v>43942</v>
      </c>
      <c r="N227" s="46">
        <v>43943</v>
      </c>
      <c r="O227" s="46">
        <v>43943</v>
      </c>
      <c r="P227" s="46">
        <v>43948</v>
      </c>
      <c r="Q227" s="166" t="s">
        <v>34</v>
      </c>
      <c r="R227" s="21"/>
      <c r="S227" s="21"/>
      <c r="T227" s="21"/>
      <c r="U227" s="21" t="s">
        <v>657</v>
      </c>
      <c r="V227" s="21" t="s">
        <v>658</v>
      </c>
      <c r="W227" s="21" t="s">
        <v>659</v>
      </c>
      <c r="X227" s="21" t="s">
        <v>660</v>
      </c>
      <c r="Y227" s="91"/>
    </row>
    <row r="228" spans="2:25">
      <c r="B228" s="21">
        <f t="shared" si="25"/>
        <v>222</v>
      </c>
      <c r="C228" s="30" t="s">
        <v>653</v>
      </c>
      <c r="D228" s="21" t="s">
        <v>651</v>
      </c>
      <c r="E228" s="45" t="s">
        <v>715</v>
      </c>
      <c r="F228" s="21" t="s">
        <v>661</v>
      </c>
      <c r="G228" s="269">
        <f t="shared" si="26"/>
        <v>2020</v>
      </c>
      <c r="H228" s="269">
        <f t="shared" si="27"/>
        <v>4</v>
      </c>
      <c r="I228" s="269">
        <f t="shared" si="28"/>
        <v>17</v>
      </c>
      <c r="J228" s="83">
        <f t="shared" si="29"/>
        <v>2020</v>
      </c>
      <c r="K228" s="269">
        <f t="shared" si="30"/>
        <v>4</v>
      </c>
      <c r="L228" s="21">
        <f t="shared" si="31"/>
        <v>18</v>
      </c>
      <c r="M228" s="46">
        <v>43942</v>
      </c>
      <c r="N228" s="46">
        <v>43943</v>
      </c>
      <c r="O228" s="46">
        <v>43943</v>
      </c>
      <c r="P228" s="46">
        <v>43948</v>
      </c>
      <c r="Q228" s="166" t="s">
        <v>34</v>
      </c>
      <c r="R228" s="21"/>
      <c r="S228" s="21"/>
      <c r="T228" s="21"/>
      <c r="U228" s="21" t="s">
        <v>657</v>
      </c>
      <c r="V228" s="21" t="s">
        <v>658</v>
      </c>
      <c r="W228" s="21" t="s">
        <v>659</v>
      </c>
      <c r="X228" s="21" t="s">
        <v>660</v>
      </c>
      <c r="Y228" s="91"/>
    </row>
    <row r="229" spans="2:25" ht="40.5">
      <c r="B229" s="21">
        <f t="shared" si="25"/>
        <v>223</v>
      </c>
      <c r="C229" s="30" t="s">
        <v>654</v>
      </c>
      <c r="D229" s="21" t="s">
        <v>651</v>
      </c>
      <c r="E229" s="54" t="s">
        <v>716</v>
      </c>
      <c r="F229" s="21" t="s">
        <v>661</v>
      </c>
      <c r="G229" s="269">
        <f t="shared" si="26"/>
        <v>2020</v>
      </c>
      <c r="H229" s="269">
        <f t="shared" si="27"/>
        <v>4</v>
      </c>
      <c r="I229" s="269">
        <f t="shared" si="28"/>
        <v>17</v>
      </c>
      <c r="J229" s="83">
        <f t="shared" si="29"/>
        <v>2020</v>
      </c>
      <c r="K229" s="269">
        <f t="shared" si="30"/>
        <v>5</v>
      </c>
      <c r="L229" s="21">
        <f t="shared" si="31"/>
        <v>19</v>
      </c>
      <c r="M229" s="46">
        <v>43942</v>
      </c>
      <c r="N229" s="46">
        <v>43943</v>
      </c>
      <c r="O229" s="46">
        <v>43943</v>
      </c>
      <c r="P229" s="46">
        <v>43958</v>
      </c>
      <c r="Q229" s="166" t="s">
        <v>34</v>
      </c>
      <c r="R229" s="21" t="s">
        <v>1070</v>
      </c>
      <c r="S229" s="21"/>
      <c r="T229" s="21"/>
      <c r="U229" s="21" t="s">
        <v>657</v>
      </c>
      <c r="V229" s="21" t="s">
        <v>658</v>
      </c>
      <c r="W229" s="21" t="s">
        <v>659</v>
      </c>
      <c r="X229" s="21" t="s">
        <v>660</v>
      </c>
      <c r="Y229" s="91" t="s">
        <v>1069</v>
      </c>
    </row>
    <row r="230" spans="2:25">
      <c r="B230" s="21">
        <f t="shared" si="25"/>
        <v>224</v>
      </c>
      <c r="C230" s="30" t="s">
        <v>655</v>
      </c>
      <c r="D230" s="21" t="s">
        <v>651</v>
      </c>
      <c r="E230" s="54" t="s">
        <v>717</v>
      </c>
      <c r="F230" s="21" t="s">
        <v>662</v>
      </c>
      <c r="G230" s="269">
        <f t="shared" si="26"/>
        <v>2020</v>
      </c>
      <c r="H230" s="269">
        <f t="shared" si="27"/>
        <v>4</v>
      </c>
      <c r="I230" s="269">
        <f t="shared" si="28"/>
        <v>17</v>
      </c>
      <c r="J230" s="83">
        <f t="shared" si="29"/>
        <v>2020</v>
      </c>
      <c r="K230" s="269">
        <f t="shared" si="30"/>
        <v>5</v>
      </c>
      <c r="L230" s="21">
        <f t="shared" si="31"/>
        <v>20</v>
      </c>
      <c r="M230" s="46">
        <v>43942</v>
      </c>
      <c r="N230" s="46">
        <v>43943</v>
      </c>
      <c r="O230" s="46">
        <v>43943</v>
      </c>
      <c r="P230" s="46">
        <v>43963</v>
      </c>
      <c r="Q230" s="166" t="s">
        <v>34</v>
      </c>
      <c r="R230" s="21"/>
      <c r="S230" s="21"/>
      <c r="T230" s="21"/>
      <c r="U230" s="21" t="s">
        <v>657</v>
      </c>
      <c r="V230" s="21" t="s">
        <v>658</v>
      </c>
      <c r="W230" s="21" t="s">
        <v>659</v>
      </c>
      <c r="X230" s="21" t="s">
        <v>660</v>
      </c>
      <c r="Y230" s="91"/>
    </row>
    <row r="231" spans="2:25">
      <c r="B231" s="21">
        <f t="shared" si="25"/>
        <v>225</v>
      </c>
      <c r="C231" s="30" t="s">
        <v>663</v>
      </c>
      <c r="D231" s="21" t="s">
        <v>664</v>
      </c>
      <c r="E231" s="54" t="s">
        <v>713</v>
      </c>
      <c r="F231" s="21" t="s">
        <v>665</v>
      </c>
      <c r="G231" s="269">
        <f t="shared" si="26"/>
        <v>2020</v>
      </c>
      <c r="H231" s="269">
        <f t="shared" si="27"/>
        <v>4</v>
      </c>
      <c r="I231" s="269">
        <f t="shared" si="28"/>
        <v>17</v>
      </c>
      <c r="J231" s="83">
        <f t="shared" si="29"/>
        <v>2020</v>
      </c>
      <c r="K231" s="269">
        <f t="shared" si="30"/>
        <v>5</v>
      </c>
      <c r="L231" s="21">
        <f t="shared" si="31"/>
        <v>20</v>
      </c>
      <c r="M231" s="46">
        <v>43942</v>
      </c>
      <c r="N231" s="46">
        <v>43943</v>
      </c>
      <c r="O231" s="46">
        <v>43963</v>
      </c>
      <c r="P231" s="46">
        <v>43963</v>
      </c>
      <c r="Q231" s="166" t="s">
        <v>34</v>
      </c>
      <c r="R231" s="21"/>
      <c r="S231" s="21"/>
      <c r="T231" s="21"/>
      <c r="U231" s="21" t="s">
        <v>666</v>
      </c>
      <c r="V231" s="21" t="s">
        <v>667</v>
      </c>
      <c r="W231" s="21" t="s">
        <v>668</v>
      </c>
      <c r="X231" s="21" t="s">
        <v>669</v>
      </c>
      <c r="Y231" s="91"/>
    </row>
    <row r="232" spans="2:25">
      <c r="B232" s="21">
        <f t="shared" si="25"/>
        <v>226</v>
      </c>
      <c r="C232" s="30" t="s">
        <v>682</v>
      </c>
      <c r="D232" s="21" t="s">
        <v>80</v>
      </c>
      <c r="E232" s="54" t="s">
        <v>670</v>
      </c>
      <c r="F232" s="21"/>
      <c r="G232" s="269">
        <f t="shared" si="26"/>
        <v>2020</v>
      </c>
      <c r="H232" s="269">
        <f t="shared" si="27"/>
        <v>4</v>
      </c>
      <c r="I232" s="269">
        <f t="shared" si="28"/>
        <v>17</v>
      </c>
      <c r="J232" s="83">
        <f t="shared" si="29"/>
        <v>2020</v>
      </c>
      <c r="K232" s="269">
        <f t="shared" si="30"/>
        <v>5</v>
      </c>
      <c r="L232" s="21">
        <f t="shared" si="31"/>
        <v>21</v>
      </c>
      <c r="M232" s="46">
        <v>43944</v>
      </c>
      <c r="N232" s="46">
        <v>43945</v>
      </c>
      <c r="O232" s="46">
        <v>43970</v>
      </c>
      <c r="P232" s="46">
        <v>43971</v>
      </c>
      <c r="Q232" s="269" t="s">
        <v>124</v>
      </c>
      <c r="R232" s="21"/>
      <c r="S232" s="21"/>
      <c r="T232" s="21"/>
      <c r="U232" s="30" t="s">
        <v>10</v>
      </c>
      <c r="V232" s="30" t="s">
        <v>9</v>
      </c>
      <c r="W232" s="21" t="s">
        <v>39</v>
      </c>
      <c r="X232" s="21" t="s">
        <v>463</v>
      </c>
      <c r="Y232" s="91"/>
    </row>
    <row r="233" spans="2:25">
      <c r="B233" s="21">
        <f t="shared" si="25"/>
        <v>227</v>
      </c>
      <c r="C233" s="30" t="s">
        <v>683</v>
      </c>
      <c r="D233" s="21" t="s">
        <v>80</v>
      </c>
      <c r="E233" s="54" t="s">
        <v>671</v>
      </c>
      <c r="F233" s="21"/>
      <c r="G233" s="269">
        <f t="shared" si="26"/>
        <v>2020</v>
      </c>
      <c r="H233" s="269">
        <f t="shared" si="27"/>
        <v>4</v>
      </c>
      <c r="I233" s="269">
        <f t="shared" si="28"/>
        <v>17</v>
      </c>
      <c r="J233" s="83">
        <f t="shared" si="29"/>
        <v>2020</v>
      </c>
      <c r="K233" s="269">
        <f t="shared" si="30"/>
        <v>5</v>
      </c>
      <c r="L233" s="21">
        <f t="shared" si="31"/>
        <v>22</v>
      </c>
      <c r="M233" s="46">
        <v>43944</v>
      </c>
      <c r="N233" s="46">
        <v>43945</v>
      </c>
      <c r="O233" s="188">
        <v>43980</v>
      </c>
      <c r="P233" s="188">
        <v>43980</v>
      </c>
      <c r="Q233" s="166" t="s">
        <v>34</v>
      </c>
      <c r="R233" s="21"/>
      <c r="S233" s="21"/>
      <c r="T233" s="21"/>
      <c r="U233" s="30" t="s">
        <v>10</v>
      </c>
      <c r="V233" s="30" t="s">
        <v>9</v>
      </c>
      <c r="W233" s="21" t="s">
        <v>39</v>
      </c>
      <c r="X233" s="21" t="s">
        <v>358</v>
      </c>
      <c r="Y233" s="91"/>
    </row>
    <row r="234" spans="2:25">
      <c r="B234" s="21">
        <f t="shared" si="25"/>
        <v>228</v>
      </c>
      <c r="C234" s="30" t="s">
        <v>684</v>
      </c>
      <c r="D234" s="21" t="s">
        <v>80</v>
      </c>
      <c r="E234" s="54" t="s">
        <v>672</v>
      </c>
      <c r="F234" s="21"/>
      <c r="G234" s="269">
        <f t="shared" si="26"/>
        <v>2020</v>
      </c>
      <c r="H234" s="269">
        <f t="shared" si="27"/>
        <v>4</v>
      </c>
      <c r="I234" s="269">
        <f t="shared" si="28"/>
        <v>17</v>
      </c>
      <c r="J234" s="83">
        <f t="shared" si="29"/>
        <v>2020</v>
      </c>
      <c r="K234" s="269">
        <f t="shared" si="30"/>
        <v>5</v>
      </c>
      <c r="L234" s="21">
        <f t="shared" si="31"/>
        <v>20</v>
      </c>
      <c r="M234" s="46">
        <v>43941</v>
      </c>
      <c r="N234" s="46">
        <v>43945</v>
      </c>
      <c r="O234" s="46">
        <v>43945</v>
      </c>
      <c r="P234" s="46">
        <v>43964</v>
      </c>
      <c r="Q234" s="166" t="s">
        <v>34</v>
      </c>
      <c r="R234" s="21"/>
      <c r="S234" s="21"/>
      <c r="T234" s="21"/>
      <c r="U234" s="30" t="s">
        <v>10</v>
      </c>
      <c r="V234" s="30" t="s">
        <v>9</v>
      </c>
      <c r="W234" s="21" t="s">
        <v>39</v>
      </c>
      <c r="X234" s="21" t="s">
        <v>115</v>
      </c>
      <c r="Y234" s="91"/>
    </row>
    <row r="235" spans="2:25" ht="40.5">
      <c r="B235" s="21">
        <f t="shared" si="25"/>
        <v>229</v>
      </c>
      <c r="C235" s="30" t="s">
        <v>874</v>
      </c>
      <c r="D235" s="21" t="s">
        <v>80</v>
      </c>
      <c r="E235" s="54" t="s">
        <v>673</v>
      </c>
      <c r="F235" s="21"/>
      <c r="G235" s="269">
        <f t="shared" si="26"/>
        <v>2020</v>
      </c>
      <c r="H235" s="269">
        <f t="shared" si="27"/>
        <v>4</v>
      </c>
      <c r="I235" s="269">
        <f t="shared" si="28"/>
        <v>17</v>
      </c>
      <c r="J235" s="83">
        <f t="shared" si="29"/>
        <v>2020</v>
      </c>
      <c r="K235" s="269">
        <f t="shared" si="30"/>
        <v>5</v>
      </c>
      <c r="L235" s="21">
        <f t="shared" si="31"/>
        <v>22</v>
      </c>
      <c r="M235" s="46">
        <v>43935</v>
      </c>
      <c r="N235" s="46">
        <v>43945</v>
      </c>
      <c r="O235" s="46">
        <v>43978</v>
      </c>
      <c r="P235" s="46">
        <v>43978</v>
      </c>
      <c r="Q235" s="166" t="s">
        <v>34</v>
      </c>
      <c r="R235" s="21"/>
      <c r="S235" s="21"/>
      <c r="T235" s="21"/>
      <c r="U235" s="30" t="s">
        <v>10</v>
      </c>
      <c r="V235" s="30" t="s">
        <v>9</v>
      </c>
      <c r="W235" s="21" t="s">
        <v>39</v>
      </c>
      <c r="X235" s="21" t="s">
        <v>115</v>
      </c>
      <c r="Y235" s="91" t="s">
        <v>875</v>
      </c>
    </row>
    <row r="236" spans="2:25">
      <c r="B236" s="21">
        <f t="shared" si="25"/>
        <v>230</v>
      </c>
      <c r="C236" s="30" t="s">
        <v>685</v>
      </c>
      <c r="D236" s="21" t="s">
        <v>80</v>
      </c>
      <c r="E236" s="54" t="s">
        <v>674</v>
      </c>
      <c r="F236" s="21"/>
      <c r="G236" s="269">
        <f t="shared" si="26"/>
        <v>2020</v>
      </c>
      <c r="H236" s="269">
        <f t="shared" si="27"/>
        <v>4</v>
      </c>
      <c r="I236" s="269">
        <f t="shared" si="28"/>
        <v>17</v>
      </c>
      <c r="J236" s="83">
        <f t="shared" si="29"/>
        <v>2020</v>
      </c>
      <c r="K236" s="269">
        <f t="shared" si="30"/>
        <v>5</v>
      </c>
      <c r="L236" s="21">
        <f t="shared" si="31"/>
        <v>22</v>
      </c>
      <c r="M236" s="46">
        <v>43868</v>
      </c>
      <c r="N236" s="46">
        <v>43945</v>
      </c>
      <c r="O236" s="46">
        <v>43976</v>
      </c>
      <c r="P236" s="46">
        <v>43980</v>
      </c>
      <c r="Q236" s="269" t="s">
        <v>34</v>
      </c>
      <c r="R236" s="21"/>
      <c r="S236" s="21"/>
      <c r="T236" s="21"/>
      <c r="U236" s="30" t="s">
        <v>10</v>
      </c>
      <c r="V236" s="30" t="s">
        <v>256</v>
      </c>
      <c r="W236" s="21" t="s">
        <v>39</v>
      </c>
      <c r="X236" s="21" t="s">
        <v>463</v>
      </c>
      <c r="Y236" s="91"/>
    </row>
    <row r="237" spans="2:25">
      <c r="B237" s="21">
        <f t="shared" si="25"/>
        <v>231</v>
      </c>
      <c r="C237" s="30" t="s">
        <v>686</v>
      </c>
      <c r="D237" s="21" t="s">
        <v>80</v>
      </c>
      <c r="E237" s="54" t="s">
        <v>675</v>
      </c>
      <c r="F237" s="21"/>
      <c r="G237" s="269">
        <f t="shared" si="26"/>
        <v>2020</v>
      </c>
      <c r="H237" s="269">
        <f t="shared" si="27"/>
        <v>4</v>
      </c>
      <c r="I237" s="269">
        <f t="shared" si="28"/>
        <v>17</v>
      </c>
      <c r="J237" s="83">
        <f t="shared" si="29"/>
        <v>2020</v>
      </c>
      <c r="K237" s="269">
        <f t="shared" si="30"/>
        <v>5</v>
      </c>
      <c r="L237" s="21">
        <f t="shared" si="31"/>
        <v>21</v>
      </c>
      <c r="M237" s="46">
        <v>43867</v>
      </c>
      <c r="N237" s="46">
        <v>43945</v>
      </c>
      <c r="O237" s="46">
        <v>43967</v>
      </c>
      <c r="P237" s="46">
        <v>43971</v>
      </c>
      <c r="Q237" s="166" t="s">
        <v>34</v>
      </c>
      <c r="R237" s="21"/>
      <c r="S237" s="21"/>
      <c r="T237" s="21"/>
      <c r="U237" s="30" t="s">
        <v>10</v>
      </c>
      <c r="V237" s="30" t="s">
        <v>9</v>
      </c>
      <c r="W237" s="21" t="s">
        <v>39</v>
      </c>
      <c r="X237" s="21" t="s">
        <v>115</v>
      </c>
      <c r="Y237" s="91" t="s">
        <v>781</v>
      </c>
    </row>
    <row r="238" spans="2:25">
      <c r="B238" s="21">
        <f t="shared" si="25"/>
        <v>232</v>
      </c>
      <c r="C238" s="30" t="s">
        <v>687</v>
      </c>
      <c r="D238" s="21" t="s">
        <v>80</v>
      </c>
      <c r="E238" s="54" t="s">
        <v>676</v>
      </c>
      <c r="F238" s="21"/>
      <c r="G238" s="269">
        <f t="shared" si="26"/>
        <v>2020</v>
      </c>
      <c r="H238" s="269">
        <f t="shared" si="27"/>
        <v>4</v>
      </c>
      <c r="I238" s="269">
        <f t="shared" si="28"/>
        <v>17</v>
      </c>
      <c r="J238" s="83">
        <f t="shared" si="29"/>
        <v>2020</v>
      </c>
      <c r="K238" s="269">
        <f t="shared" si="30"/>
        <v>5</v>
      </c>
      <c r="L238" s="21">
        <f t="shared" si="31"/>
        <v>22</v>
      </c>
      <c r="M238" s="46">
        <v>43867</v>
      </c>
      <c r="N238" s="46">
        <v>43945</v>
      </c>
      <c r="O238" s="46">
        <v>43973</v>
      </c>
      <c r="P238" s="188">
        <v>43978</v>
      </c>
      <c r="Q238" s="166" t="s">
        <v>34</v>
      </c>
      <c r="R238" s="21"/>
      <c r="S238" s="21"/>
      <c r="T238" s="21"/>
      <c r="U238" s="30" t="s">
        <v>10</v>
      </c>
      <c r="V238" s="30" t="s">
        <v>9</v>
      </c>
      <c r="W238" s="21" t="s">
        <v>39</v>
      </c>
      <c r="X238" s="21" t="s">
        <v>358</v>
      </c>
      <c r="Y238" s="91"/>
    </row>
    <row r="239" spans="2:25">
      <c r="B239" s="21">
        <f t="shared" si="25"/>
        <v>233</v>
      </c>
      <c r="C239" s="30" t="s">
        <v>688</v>
      </c>
      <c r="D239" s="21" t="s">
        <v>80</v>
      </c>
      <c r="E239" s="54" t="s">
        <v>677</v>
      </c>
      <c r="F239" s="21"/>
      <c r="G239" s="269">
        <f t="shared" si="26"/>
        <v>2020</v>
      </c>
      <c r="H239" s="269">
        <f t="shared" si="27"/>
        <v>4</v>
      </c>
      <c r="I239" s="269">
        <f t="shared" si="28"/>
        <v>17</v>
      </c>
      <c r="J239" s="83">
        <f t="shared" si="29"/>
        <v>2020</v>
      </c>
      <c r="K239" s="269">
        <f t="shared" si="30"/>
        <v>5</v>
      </c>
      <c r="L239" s="21">
        <f t="shared" si="31"/>
        <v>22</v>
      </c>
      <c r="M239" s="46">
        <v>43873</v>
      </c>
      <c r="N239" s="46">
        <v>43945</v>
      </c>
      <c r="O239" s="46">
        <v>43973</v>
      </c>
      <c r="P239" s="188">
        <v>43979</v>
      </c>
      <c r="Q239" s="166" t="s">
        <v>34</v>
      </c>
      <c r="R239" s="21"/>
      <c r="S239" s="21"/>
      <c r="T239" s="21"/>
      <c r="U239" s="30" t="s">
        <v>10</v>
      </c>
      <c r="V239" s="30" t="s">
        <v>9</v>
      </c>
      <c r="W239" s="21" t="s">
        <v>39</v>
      </c>
      <c r="X239" s="21" t="s">
        <v>358</v>
      </c>
      <c r="Y239" s="91"/>
    </row>
    <row r="240" spans="2:25">
      <c r="B240" s="21">
        <f t="shared" si="25"/>
        <v>234</v>
      </c>
      <c r="C240" s="30" t="s">
        <v>689</v>
      </c>
      <c r="D240" s="21" t="s">
        <v>80</v>
      </c>
      <c r="E240" s="54" t="s">
        <v>680</v>
      </c>
      <c r="F240" s="21" t="s">
        <v>47</v>
      </c>
      <c r="G240" s="269">
        <f t="shared" si="26"/>
        <v>2020</v>
      </c>
      <c r="H240" s="269">
        <f t="shared" si="27"/>
        <v>4</v>
      </c>
      <c r="I240" s="269">
        <f t="shared" si="28"/>
        <v>17</v>
      </c>
      <c r="J240" s="83">
        <f t="shared" si="29"/>
        <v>2020</v>
      </c>
      <c r="K240" s="269">
        <f t="shared" si="30"/>
        <v>5</v>
      </c>
      <c r="L240" s="21">
        <f t="shared" si="31"/>
        <v>20</v>
      </c>
      <c r="M240" s="46">
        <v>43872</v>
      </c>
      <c r="N240" s="46">
        <v>43945</v>
      </c>
      <c r="O240" s="46">
        <v>43958</v>
      </c>
      <c r="P240" s="46">
        <v>43962</v>
      </c>
      <c r="Q240" s="166" t="s">
        <v>34</v>
      </c>
      <c r="R240" s="21"/>
      <c r="S240" s="21"/>
      <c r="T240" s="21"/>
      <c r="U240" s="30" t="s">
        <v>10</v>
      </c>
      <c r="V240" s="30" t="s">
        <v>9</v>
      </c>
      <c r="W240" s="21" t="s">
        <v>39</v>
      </c>
      <c r="X240" s="21" t="s">
        <v>463</v>
      </c>
      <c r="Y240" s="91"/>
    </row>
    <row r="241" spans="1:25">
      <c r="A241" s="44"/>
      <c r="B241" s="30">
        <f t="shared" si="25"/>
        <v>235</v>
      </c>
      <c r="C241" s="30" t="s">
        <v>690</v>
      </c>
      <c r="D241" s="30" t="s">
        <v>80</v>
      </c>
      <c r="E241" s="14" t="s">
        <v>679</v>
      </c>
      <c r="F241" s="30" t="s">
        <v>47</v>
      </c>
      <c r="G241" s="269">
        <f t="shared" si="26"/>
        <v>2020</v>
      </c>
      <c r="H241" s="269">
        <f t="shared" si="27"/>
        <v>4</v>
      </c>
      <c r="I241" s="269">
        <f t="shared" si="28"/>
        <v>17</v>
      </c>
      <c r="J241" s="83">
        <f t="shared" si="29"/>
        <v>2020</v>
      </c>
      <c r="K241" s="269">
        <f t="shared" si="30"/>
        <v>5</v>
      </c>
      <c r="L241" s="21">
        <f t="shared" si="31"/>
        <v>20</v>
      </c>
      <c r="M241" s="46">
        <v>43872</v>
      </c>
      <c r="N241" s="46">
        <v>43945</v>
      </c>
      <c r="O241" s="46">
        <v>43958</v>
      </c>
      <c r="P241" s="46">
        <v>43962</v>
      </c>
      <c r="Q241" s="166" t="s">
        <v>34</v>
      </c>
      <c r="R241" s="30"/>
      <c r="S241" s="21"/>
      <c r="T241" s="21"/>
      <c r="U241" s="30" t="s">
        <v>10</v>
      </c>
      <c r="V241" s="30" t="s">
        <v>256</v>
      </c>
      <c r="W241" s="30" t="s">
        <v>39</v>
      </c>
      <c r="X241" s="30" t="s">
        <v>463</v>
      </c>
      <c r="Y241" s="91"/>
    </row>
    <row r="242" spans="1:25">
      <c r="A242" s="44"/>
      <c r="B242" s="30">
        <f t="shared" si="25"/>
        <v>236</v>
      </c>
      <c r="C242" s="30" t="s">
        <v>691</v>
      </c>
      <c r="D242" s="30" t="s">
        <v>80</v>
      </c>
      <c r="E242" s="45" t="s">
        <v>681</v>
      </c>
      <c r="F242" s="30"/>
      <c r="G242" s="269">
        <f t="shared" si="26"/>
        <v>2020</v>
      </c>
      <c r="H242" s="269">
        <f t="shared" si="27"/>
        <v>4</v>
      </c>
      <c r="I242" s="269">
        <f t="shared" si="28"/>
        <v>17</v>
      </c>
      <c r="J242" s="83">
        <f t="shared" si="29"/>
        <v>2020</v>
      </c>
      <c r="K242" s="269">
        <f t="shared" si="30"/>
        <v>5</v>
      </c>
      <c r="L242" s="21">
        <f t="shared" si="31"/>
        <v>21</v>
      </c>
      <c r="M242" s="46">
        <v>43903</v>
      </c>
      <c r="N242" s="46">
        <v>43945</v>
      </c>
      <c r="O242" s="46">
        <v>43971</v>
      </c>
      <c r="P242" s="46">
        <v>43971</v>
      </c>
      <c r="Q242" s="166" t="s">
        <v>124</v>
      </c>
      <c r="R242" s="30"/>
      <c r="S242" s="21"/>
      <c r="T242" s="21"/>
      <c r="U242" s="30" t="s">
        <v>10</v>
      </c>
      <c r="V242" s="30" t="s">
        <v>256</v>
      </c>
      <c r="W242" s="30" t="s">
        <v>39</v>
      </c>
      <c r="X242" s="30" t="s">
        <v>115</v>
      </c>
      <c r="Y242" s="91"/>
    </row>
    <row r="243" spans="1:25" ht="27">
      <c r="B243" s="21">
        <f t="shared" si="25"/>
        <v>237</v>
      </c>
      <c r="C243" s="30" t="s">
        <v>697</v>
      </c>
      <c r="D243" s="21" t="s">
        <v>83</v>
      </c>
      <c r="E243" s="54" t="s">
        <v>692</v>
      </c>
      <c r="F243" s="21"/>
      <c r="G243" s="269">
        <f t="shared" si="26"/>
        <v>2020</v>
      </c>
      <c r="H243" s="269">
        <f t="shared" si="27"/>
        <v>4</v>
      </c>
      <c r="I243" s="269">
        <f t="shared" si="28"/>
        <v>17</v>
      </c>
      <c r="J243" s="83">
        <f t="shared" si="29"/>
        <v>2020</v>
      </c>
      <c r="K243" s="269">
        <f t="shared" si="30"/>
        <v>4</v>
      </c>
      <c r="L243" s="21">
        <f t="shared" si="31"/>
        <v>17</v>
      </c>
      <c r="M243" s="46">
        <v>43943</v>
      </c>
      <c r="N243" s="46">
        <v>43943</v>
      </c>
      <c r="O243" s="46">
        <v>43943</v>
      </c>
      <c r="P243" s="46">
        <v>43943</v>
      </c>
      <c r="Q243" s="166" t="s">
        <v>34</v>
      </c>
      <c r="R243" s="21"/>
      <c r="S243" s="21"/>
      <c r="T243" s="21"/>
      <c r="U243" s="30" t="s">
        <v>403</v>
      </c>
      <c r="V243" s="30" t="s">
        <v>471</v>
      </c>
      <c r="W243" s="21" t="s">
        <v>115</v>
      </c>
      <c r="X243" s="21" t="s">
        <v>115</v>
      </c>
      <c r="Y243" s="91"/>
    </row>
    <row r="244" spans="1:25">
      <c r="B244" s="21">
        <f t="shared" si="25"/>
        <v>238</v>
      </c>
      <c r="C244" s="30" t="s">
        <v>698</v>
      </c>
      <c r="D244" s="21" t="s">
        <v>83</v>
      </c>
      <c r="E244" s="54" t="s">
        <v>693</v>
      </c>
      <c r="F244" s="21"/>
      <c r="G244" s="269">
        <f t="shared" si="26"/>
        <v>2020</v>
      </c>
      <c r="H244" s="269">
        <f t="shared" si="27"/>
        <v>4</v>
      </c>
      <c r="I244" s="269">
        <f t="shared" si="28"/>
        <v>17</v>
      </c>
      <c r="J244" s="83">
        <f t="shared" si="29"/>
        <v>2020</v>
      </c>
      <c r="K244" s="269">
        <f t="shared" si="30"/>
        <v>4</v>
      </c>
      <c r="L244" s="21">
        <f t="shared" si="31"/>
        <v>17</v>
      </c>
      <c r="M244" s="46">
        <v>43943</v>
      </c>
      <c r="N244" s="46">
        <v>43943</v>
      </c>
      <c r="O244" s="46">
        <v>43943</v>
      </c>
      <c r="P244" s="46">
        <v>43943</v>
      </c>
      <c r="Q244" s="166" t="s">
        <v>34</v>
      </c>
      <c r="R244" s="21"/>
      <c r="S244" s="21"/>
      <c r="T244" s="21"/>
      <c r="U244" s="21" t="s">
        <v>10</v>
      </c>
      <c r="V244" s="21" t="s">
        <v>678</v>
      </c>
      <c r="W244" s="21" t="s">
        <v>115</v>
      </c>
      <c r="X244" s="21" t="s">
        <v>622</v>
      </c>
      <c r="Y244" s="91"/>
    </row>
    <row r="245" spans="1:25">
      <c r="B245" s="21">
        <f t="shared" si="25"/>
        <v>239</v>
      </c>
      <c r="C245" s="30" t="s">
        <v>699</v>
      </c>
      <c r="D245" s="21" t="s">
        <v>83</v>
      </c>
      <c r="E245" s="54" t="s">
        <v>694</v>
      </c>
      <c r="F245" s="21"/>
      <c r="G245" s="269">
        <f t="shared" si="26"/>
        <v>2020</v>
      </c>
      <c r="H245" s="269">
        <f t="shared" si="27"/>
        <v>4</v>
      </c>
      <c r="I245" s="269">
        <f t="shared" si="28"/>
        <v>17</v>
      </c>
      <c r="J245" s="83">
        <f t="shared" si="29"/>
        <v>2020</v>
      </c>
      <c r="K245" s="269">
        <f t="shared" si="30"/>
        <v>4</v>
      </c>
      <c r="L245" s="21">
        <f t="shared" si="31"/>
        <v>18</v>
      </c>
      <c r="M245" s="46">
        <v>43944</v>
      </c>
      <c r="N245" s="46">
        <v>43944</v>
      </c>
      <c r="O245" s="46">
        <v>43944</v>
      </c>
      <c r="P245" s="46">
        <v>43950</v>
      </c>
      <c r="Q245" s="166" t="s">
        <v>34</v>
      </c>
      <c r="R245" s="21"/>
      <c r="S245" s="21"/>
      <c r="T245" s="21"/>
      <c r="U245" s="21" t="s">
        <v>11</v>
      </c>
      <c r="V245" s="21" t="s">
        <v>700</v>
      </c>
      <c r="W245" s="21" t="s">
        <v>115</v>
      </c>
      <c r="X245" s="21" t="s">
        <v>115</v>
      </c>
      <c r="Y245" s="91"/>
    </row>
    <row r="246" spans="1:25">
      <c r="A246" s="44"/>
      <c r="B246" s="30">
        <f t="shared" si="25"/>
        <v>240</v>
      </c>
      <c r="C246" s="30" t="s">
        <v>705</v>
      </c>
      <c r="D246" s="30" t="s">
        <v>83</v>
      </c>
      <c r="E246" s="47" t="s">
        <v>711</v>
      </c>
      <c r="F246" s="30"/>
      <c r="G246" s="269">
        <f t="shared" si="26"/>
        <v>2020</v>
      </c>
      <c r="H246" s="269">
        <f t="shared" si="27"/>
        <v>4</v>
      </c>
      <c r="I246" s="269">
        <f t="shared" si="28"/>
        <v>17</v>
      </c>
      <c r="J246" s="83" t="str">
        <f t="shared" si="29"/>
        <v/>
      </c>
      <c r="K246" s="269" t="str">
        <f t="shared" si="30"/>
        <v/>
      </c>
      <c r="L246" s="21" t="str">
        <f t="shared" si="31"/>
        <v/>
      </c>
      <c r="M246" s="46">
        <v>43944</v>
      </c>
      <c r="N246" s="46">
        <v>43944</v>
      </c>
      <c r="O246" s="46">
        <v>43985</v>
      </c>
      <c r="P246" s="15"/>
      <c r="Q246" s="166" t="s">
        <v>34</v>
      </c>
      <c r="R246" s="30" t="s">
        <v>945</v>
      </c>
      <c r="S246" s="21"/>
      <c r="T246" s="21"/>
      <c r="U246" s="30" t="s">
        <v>448</v>
      </c>
      <c r="V246" s="15" t="s">
        <v>39</v>
      </c>
      <c r="W246" s="15" t="s">
        <v>712</v>
      </c>
      <c r="X246" s="15" t="s">
        <v>712</v>
      </c>
      <c r="Y246" s="91" t="s">
        <v>946</v>
      </c>
    </row>
    <row r="247" spans="1:25">
      <c r="B247" s="21">
        <f t="shared" si="25"/>
        <v>241</v>
      </c>
      <c r="C247" s="30" t="s">
        <v>706</v>
      </c>
      <c r="D247" s="21" t="s">
        <v>83</v>
      </c>
      <c r="E247" s="54" t="s">
        <v>701</v>
      </c>
      <c r="F247" s="21"/>
      <c r="G247" s="269">
        <f t="shared" si="26"/>
        <v>2020</v>
      </c>
      <c r="H247" s="269">
        <f t="shared" si="27"/>
        <v>4</v>
      </c>
      <c r="I247" s="269">
        <f t="shared" si="28"/>
        <v>17</v>
      </c>
      <c r="J247" s="83">
        <f t="shared" si="29"/>
        <v>2020</v>
      </c>
      <c r="K247" s="269">
        <f t="shared" si="30"/>
        <v>4</v>
      </c>
      <c r="L247" s="21">
        <f t="shared" si="31"/>
        <v>17</v>
      </c>
      <c r="M247" s="46">
        <v>43941</v>
      </c>
      <c r="N247" s="46">
        <v>43941</v>
      </c>
      <c r="O247" s="46">
        <v>43941</v>
      </c>
      <c r="P247" s="46">
        <v>43943</v>
      </c>
      <c r="Q247" s="166" t="s">
        <v>34</v>
      </c>
      <c r="R247" s="21"/>
      <c r="S247" s="21"/>
      <c r="T247" s="21"/>
      <c r="U247" s="21" t="s">
        <v>10</v>
      </c>
      <c r="V247" s="28" t="s">
        <v>9</v>
      </c>
      <c r="W247" s="28" t="s">
        <v>712</v>
      </c>
      <c r="X247" s="28" t="s">
        <v>712</v>
      </c>
      <c r="Y247" s="91"/>
    </row>
    <row r="248" spans="1:25" ht="27">
      <c r="B248" s="21">
        <f t="shared" si="25"/>
        <v>242</v>
      </c>
      <c r="C248" s="30" t="s">
        <v>707</v>
      </c>
      <c r="D248" s="21" t="s">
        <v>83</v>
      </c>
      <c r="E248" s="43" t="s">
        <v>702</v>
      </c>
      <c r="F248" s="21"/>
      <c r="G248" s="269">
        <f t="shared" si="26"/>
        <v>2020</v>
      </c>
      <c r="H248" s="269">
        <f t="shared" si="27"/>
        <v>4</v>
      </c>
      <c r="I248" s="269">
        <f t="shared" si="28"/>
        <v>17</v>
      </c>
      <c r="J248" s="83">
        <f t="shared" si="29"/>
        <v>2020</v>
      </c>
      <c r="K248" s="269">
        <f t="shared" si="30"/>
        <v>4</v>
      </c>
      <c r="L248" s="21">
        <f t="shared" si="31"/>
        <v>17</v>
      </c>
      <c r="M248" s="46">
        <v>43941</v>
      </c>
      <c r="N248" s="46">
        <v>43941</v>
      </c>
      <c r="O248" s="46">
        <v>43941</v>
      </c>
      <c r="P248" s="46">
        <v>43941</v>
      </c>
      <c r="Q248" s="166" t="s">
        <v>34</v>
      </c>
      <c r="R248" s="21"/>
      <c r="S248" s="21"/>
      <c r="T248" s="21"/>
      <c r="U248" s="21" t="s">
        <v>403</v>
      </c>
      <c r="V248" s="28" t="s">
        <v>100</v>
      </c>
      <c r="W248" s="28" t="s">
        <v>712</v>
      </c>
      <c r="X248" s="28" t="s">
        <v>712</v>
      </c>
      <c r="Y248" s="91"/>
    </row>
    <row r="249" spans="1:25">
      <c r="B249" s="21">
        <f t="shared" si="25"/>
        <v>243</v>
      </c>
      <c r="C249" s="30" t="s">
        <v>708</v>
      </c>
      <c r="D249" s="21" t="s">
        <v>83</v>
      </c>
      <c r="E249" s="54" t="s">
        <v>703</v>
      </c>
      <c r="F249" s="21"/>
      <c r="G249" s="269">
        <f t="shared" si="26"/>
        <v>2020</v>
      </c>
      <c r="H249" s="269">
        <f t="shared" si="27"/>
        <v>4</v>
      </c>
      <c r="I249" s="269">
        <f t="shared" si="28"/>
        <v>17</v>
      </c>
      <c r="J249" s="83">
        <f t="shared" si="29"/>
        <v>2020</v>
      </c>
      <c r="K249" s="269">
        <f t="shared" si="30"/>
        <v>4</v>
      </c>
      <c r="L249" s="21">
        <f t="shared" si="31"/>
        <v>17</v>
      </c>
      <c r="M249" s="46">
        <v>43943</v>
      </c>
      <c r="N249" s="46">
        <v>43943</v>
      </c>
      <c r="O249" s="46">
        <v>43943</v>
      </c>
      <c r="P249" s="46">
        <v>43943</v>
      </c>
      <c r="Q249" s="166" t="s">
        <v>34</v>
      </c>
      <c r="R249" s="21"/>
      <c r="S249" s="21"/>
      <c r="T249" s="21"/>
      <c r="U249" s="21" t="s">
        <v>99</v>
      </c>
      <c r="V249" s="28" t="s">
        <v>137</v>
      </c>
      <c r="W249" s="28" t="s">
        <v>712</v>
      </c>
      <c r="X249" s="28" t="s">
        <v>712</v>
      </c>
      <c r="Y249" s="91"/>
    </row>
    <row r="250" spans="1:25">
      <c r="B250" s="21">
        <f t="shared" si="25"/>
        <v>244</v>
      </c>
      <c r="C250" s="30" t="s">
        <v>709</v>
      </c>
      <c r="D250" s="21" t="s">
        <v>83</v>
      </c>
      <c r="E250" s="54" t="s">
        <v>704</v>
      </c>
      <c r="F250" s="21"/>
      <c r="G250" s="269">
        <f t="shared" si="26"/>
        <v>2020</v>
      </c>
      <c r="H250" s="269">
        <f t="shared" si="27"/>
        <v>4</v>
      </c>
      <c r="I250" s="269">
        <f t="shared" si="28"/>
        <v>17</v>
      </c>
      <c r="J250" s="83">
        <f t="shared" si="29"/>
        <v>2020</v>
      </c>
      <c r="K250" s="269">
        <f t="shared" si="30"/>
        <v>4</v>
      </c>
      <c r="L250" s="21">
        <f t="shared" si="31"/>
        <v>17</v>
      </c>
      <c r="M250" s="46">
        <v>43941</v>
      </c>
      <c r="N250" s="46">
        <v>43941</v>
      </c>
      <c r="O250" s="46">
        <v>43941</v>
      </c>
      <c r="P250" s="46">
        <v>43944</v>
      </c>
      <c r="Q250" s="166" t="s">
        <v>34</v>
      </c>
      <c r="R250" s="21"/>
      <c r="S250" s="21"/>
      <c r="T250" s="21"/>
      <c r="U250" s="21" t="s">
        <v>11</v>
      </c>
      <c r="V250" s="28" t="s">
        <v>12</v>
      </c>
      <c r="W250" s="28" t="s">
        <v>712</v>
      </c>
      <c r="X250" s="28" t="s">
        <v>712</v>
      </c>
      <c r="Y250" s="91"/>
    </row>
    <row r="251" spans="1:25" ht="28.15" customHeight="1">
      <c r="B251" s="21">
        <f t="shared" si="25"/>
        <v>245</v>
      </c>
      <c r="C251" s="30" t="s">
        <v>710</v>
      </c>
      <c r="D251" s="21" t="s">
        <v>83</v>
      </c>
      <c r="E251" s="43" t="s">
        <v>722</v>
      </c>
      <c r="F251" s="21"/>
      <c r="G251" s="269">
        <f t="shared" si="26"/>
        <v>2020</v>
      </c>
      <c r="H251" s="269">
        <f t="shared" si="27"/>
        <v>4</v>
      </c>
      <c r="I251" s="269">
        <f t="shared" si="28"/>
        <v>17</v>
      </c>
      <c r="J251" s="83">
        <f t="shared" si="29"/>
        <v>2020</v>
      </c>
      <c r="K251" s="269">
        <f t="shared" si="30"/>
        <v>5</v>
      </c>
      <c r="L251" s="21">
        <f t="shared" si="31"/>
        <v>19</v>
      </c>
      <c r="M251" s="46">
        <v>43943</v>
      </c>
      <c r="N251" s="46">
        <v>43943</v>
      </c>
      <c r="O251" s="46">
        <v>43943</v>
      </c>
      <c r="P251" s="46">
        <v>43958</v>
      </c>
      <c r="Q251" s="166" t="s">
        <v>34</v>
      </c>
      <c r="R251" s="21"/>
      <c r="S251" s="21"/>
      <c r="T251" s="21"/>
      <c r="U251" s="21" t="s">
        <v>666</v>
      </c>
      <c r="V251" s="28" t="s">
        <v>430</v>
      </c>
      <c r="W251" s="28" t="s">
        <v>712</v>
      </c>
      <c r="X251" s="28" t="s">
        <v>712</v>
      </c>
      <c r="Y251" s="91" t="s">
        <v>723</v>
      </c>
    </row>
    <row r="252" spans="1:25">
      <c r="B252" s="21">
        <f t="shared" si="25"/>
        <v>246</v>
      </c>
      <c r="C252" s="30" t="s">
        <v>720</v>
      </c>
      <c r="D252" s="21" t="s">
        <v>83</v>
      </c>
      <c r="E252" s="54" t="s">
        <v>718</v>
      </c>
      <c r="F252" s="21"/>
      <c r="G252" s="269">
        <f t="shared" si="26"/>
        <v>2020</v>
      </c>
      <c r="H252" s="269">
        <f t="shared" si="27"/>
        <v>4</v>
      </c>
      <c r="I252" s="269">
        <f t="shared" si="28"/>
        <v>18</v>
      </c>
      <c r="J252" s="83">
        <f t="shared" si="29"/>
        <v>2020</v>
      </c>
      <c r="K252" s="269">
        <f t="shared" si="30"/>
        <v>4</v>
      </c>
      <c r="L252" s="21">
        <f t="shared" si="31"/>
        <v>18</v>
      </c>
      <c r="M252" s="46">
        <v>43949</v>
      </c>
      <c r="N252" s="46">
        <v>43949</v>
      </c>
      <c r="O252" s="46">
        <v>43949</v>
      </c>
      <c r="P252" s="46">
        <v>43949</v>
      </c>
      <c r="Q252" s="166" t="s">
        <v>34</v>
      </c>
      <c r="R252" s="21"/>
      <c r="S252" s="21"/>
      <c r="T252" s="21"/>
      <c r="U252" s="21" t="s">
        <v>666</v>
      </c>
      <c r="V252" s="21" t="s">
        <v>12</v>
      </c>
      <c r="W252" s="21" t="s">
        <v>115</v>
      </c>
      <c r="X252" s="21" t="s">
        <v>115</v>
      </c>
      <c r="Y252" s="91"/>
    </row>
    <row r="253" spans="1:25">
      <c r="B253" s="21">
        <f t="shared" si="25"/>
        <v>247</v>
      </c>
      <c r="C253" s="30" t="s">
        <v>721</v>
      </c>
      <c r="D253" s="21" t="s">
        <v>83</v>
      </c>
      <c r="E253" s="54" t="s">
        <v>719</v>
      </c>
      <c r="F253" s="21"/>
      <c r="G253" s="269">
        <f t="shared" si="26"/>
        <v>2020</v>
      </c>
      <c r="H253" s="269">
        <f t="shared" si="27"/>
        <v>4</v>
      </c>
      <c r="I253" s="269">
        <f t="shared" si="28"/>
        <v>17</v>
      </c>
      <c r="J253" s="83">
        <f t="shared" si="29"/>
        <v>2020</v>
      </c>
      <c r="K253" s="269">
        <f t="shared" si="30"/>
        <v>4</v>
      </c>
      <c r="L253" s="21">
        <f t="shared" si="31"/>
        <v>18</v>
      </c>
      <c r="M253" s="46">
        <v>43945</v>
      </c>
      <c r="N253" s="46">
        <v>43945</v>
      </c>
      <c r="O253" s="46">
        <v>43949</v>
      </c>
      <c r="P253" s="46">
        <v>43949</v>
      </c>
      <c r="Q253" s="166" t="s">
        <v>34</v>
      </c>
      <c r="R253" s="21"/>
      <c r="S253" s="21"/>
      <c r="T253" s="21"/>
      <c r="U253" s="21" t="s">
        <v>99</v>
      </c>
      <c r="V253" s="28" t="s">
        <v>137</v>
      </c>
      <c r="W253" s="21" t="s">
        <v>115</v>
      </c>
      <c r="X253" s="21" t="s">
        <v>115</v>
      </c>
      <c r="Y253" s="91"/>
    </row>
    <row r="254" spans="1:25" ht="27">
      <c r="B254" s="21">
        <f t="shared" si="25"/>
        <v>248</v>
      </c>
      <c r="C254" s="30" t="s">
        <v>724</v>
      </c>
      <c r="D254" s="21" t="s">
        <v>83</v>
      </c>
      <c r="E254" s="54" t="s">
        <v>728</v>
      </c>
      <c r="F254" s="21"/>
      <c r="G254" s="269">
        <f t="shared" si="26"/>
        <v>2020</v>
      </c>
      <c r="H254" s="269">
        <f t="shared" si="27"/>
        <v>4</v>
      </c>
      <c r="I254" s="269">
        <f t="shared" si="28"/>
        <v>17</v>
      </c>
      <c r="J254" s="83">
        <f t="shared" si="29"/>
        <v>2020</v>
      </c>
      <c r="K254" s="269">
        <f t="shared" si="30"/>
        <v>4</v>
      </c>
      <c r="L254" s="21">
        <f t="shared" si="31"/>
        <v>18</v>
      </c>
      <c r="M254" s="46">
        <v>43945</v>
      </c>
      <c r="N254" s="46">
        <v>43945</v>
      </c>
      <c r="O254" s="46">
        <v>43945</v>
      </c>
      <c r="P254" s="46">
        <v>43948</v>
      </c>
      <c r="Q254" s="166" t="s">
        <v>124</v>
      </c>
      <c r="R254" s="21"/>
      <c r="S254" s="21"/>
      <c r="T254" s="21"/>
      <c r="U254" s="21" t="s">
        <v>99</v>
      </c>
      <c r="V254" s="28" t="s">
        <v>137</v>
      </c>
      <c r="W254" s="28" t="s">
        <v>712</v>
      </c>
      <c r="X254" s="28" t="s">
        <v>712</v>
      </c>
      <c r="Y254" s="91"/>
    </row>
    <row r="255" spans="1:25" ht="54">
      <c r="B255" s="21">
        <f t="shared" si="25"/>
        <v>249</v>
      </c>
      <c r="C255" s="30" t="s">
        <v>725</v>
      </c>
      <c r="D255" s="21" t="s">
        <v>83</v>
      </c>
      <c r="E255" s="54" t="s">
        <v>729</v>
      </c>
      <c r="F255" s="21"/>
      <c r="G255" s="269">
        <f t="shared" si="26"/>
        <v>2020</v>
      </c>
      <c r="H255" s="269">
        <f t="shared" si="27"/>
        <v>4</v>
      </c>
      <c r="I255" s="269">
        <f t="shared" si="28"/>
        <v>18</v>
      </c>
      <c r="J255" s="83">
        <f t="shared" si="29"/>
        <v>2020</v>
      </c>
      <c r="K255" s="269">
        <f t="shared" si="30"/>
        <v>4</v>
      </c>
      <c r="L255" s="21">
        <f t="shared" si="31"/>
        <v>18</v>
      </c>
      <c r="M255" s="46">
        <v>43948</v>
      </c>
      <c r="N255" s="46">
        <v>43948</v>
      </c>
      <c r="O255" s="46">
        <v>43948</v>
      </c>
      <c r="P255" s="46">
        <v>43948</v>
      </c>
      <c r="Q255" s="166" t="s">
        <v>124</v>
      </c>
      <c r="R255" s="21"/>
      <c r="S255" s="21"/>
      <c r="T255" s="21"/>
      <c r="U255" s="21" t="s">
        <v>99</v>
      </c>
      <c r="V255" s="28" t="s">
        <v>137</v>
      </c>
      <c r="W255" s="28" t="s">
        <v>712</v>
      </c>
      <c r="X255" s="28" t="s">
        <v>712</v>
      </c>
      <c r="Y255" s="91"/>
    </row>
    <row r="256" spans="1:25" ht="27">
      <c r="B256" s="21">
        <f t="shared" ref="B256:B319" si="32">B255+1</f>
        <v>250</v>
      </c>
      <c r="C256" s="30" t="s">
        <v>726</v>
      </c>
      <c r="D256" s="21" t="s">
        <v>83</v>
      </c>
      <c r="E256" s="54" t="s">
        <v>730</v>
      </c>
      <c r="F256" s="21"/>
      <c r="G256" s="269">
        <f t="shared" si="26"/>
        <v>2020</v>
      </c>
      <c r="H256" s="269">
        <f t="shared" si="27"/>
        <v>4</v>
      </c>
      <c r="I256" s="269">
        <f t="shared" si="28"/>
        <v>18</v>
      </c>
      <c r="J256" s="83">
        <f t="shared" si="29"/>
        <v>2020</v>
      </c>
      <c r="K256" s="269">
        <f t="shared" si="30"/>
        <v>5</v>
      </c>
      <c r="L256" s="21">
        <f t="shared" si="31"/>
        <v>20</v>
      </c>
      <c r="M256" s="46">
        <v>43948</v>
      </c>
      <c r="N256" s="46">
        <v>43948</v>
      </c>
      <c r="O256" s="46">
        <v>43963</v>
      </c>
      <c r="P256" s="46">
        <v>43963</v>
      </c>
      <c r="Q256" s="166" t="s">
        <v>34</v>
      </c>
      <c r="R256" s="21"/>
      <c r="S256" s="21"/>
      <c r="T256" s="21"/>
      <c r="U256" s="21" t="s">
        <v>99</v>
      </c>
      <c r="V256" s="28" t="s">
        <v>137</v>
      </c>
      <c r="W256" s="28" t="s">
        <v>712</v>
      </c>
      <c r="X256" s="28" t="s">
        <v>712</v>
      </c>
      <c r="Y256" s="91"/>
    </row>
    <row r="257" spans="2:25" ht="40.5">
      <c r="B257" s="21">
        <f t="shared" si="32"/>
        <v>251</v>
      </c>
      <c r="C257" s="30" t="s">
        <v>727</v>
      </c>
      <c r="D257" s="21" t="s">
        <v>83</v>
      </c>
      <c r="E257" s="54" t="s">
        <v>731</v>
      </c>
      <c r="F257" s="21"/>
      <c r="G257" s="269">
        <f t="shared" si="26"/>
        <v>2020</v>
      </c>
      <c r="H257" s="269">
        <f t="shared" si="27"/>
        <v>4</v>
      </c>
      <c r="I257" s="269">
        <f t="shared" si="28"/>
        <v>18</v>
      </c>
      <c r="J257" s="83">
        <f t="shared" si="29"/>
        <v>2020</v>
      </c>
      <c r="K257" s="269">
        <f t="shared" si="30"/>
        <v>4</v>
      </c>
      <c r="L257" s="21">
        <f t="shared" si="31"/>
        <v>18</v>
      </c>
      <c r="M257" s="46">
        <v>43949</v>
      </c>
      <c r="N257" s="46">
        <v>43949</v>
      </c>
      <c r="O257" s="46">
        <v>43949</v>
      </c>
      <c r="P257" s="46">
        <v>43949</v>
      </c>
      <c r="Q257" s="166" t="s">
        <v>124</v>
      </c>
      <c r="R257" s="21"/>
      <c r="S257" s="21"/>
      <c r="T257" s="21"/>
      <c r="U257" s="21" t="s">
        <v>99</v>
      </c>
      <c r="V257" s="28" t="s">
        <v>137</v>
      </c>
      <c r="W257" s="28" t="s">
        <v>712</v>
      </c>
      <c r="X257" s="28" t="s">
        <v>712</v>
      </c>
      <c r="Y257" s="91"/>
    </row>
    <row r="258" spans="2:25" ht="27">
      <c r="B258" s="21">
        <f t="shared" si="32"/>
        <v>252</v>
      </c>
      <c r="C258" s="30" t="s">
        <v>733</v>
      </c>
      <c r="D258" s="21" t="s">
        <v>83</v>
      </c>
      <c r="E258" s="54" t="s">
        <v>732</v>
      </c>
      <c r="F258" s="21"/>
      <c r="G258" s="269">
        <f t="shared" si="26"/>
        <v>2020</v>
      </c>
      <c r="H258" s="269">
        <f t="shared" si="27"/>
        <v>4</v>
      </c>
      <c r="I258" s="269">
        <f t="shared" si="28"/>
        <v>18</v>
      </c>
      <c r="J258" s="83">
        <f t="shared" si="29"/>
        <v>2020</v>
      </c>
      <c r="K258" s="269">
        <f t="shared" si="30"/>
        <v>5</v>
      </c>
      <c r="L258" s="21">
        <f t="shared" si="31"/>
        <v>20</v>
      </c>
      <c r="M258" s="46">
        <v>43949</v>
      </c>
      <c r="N258" s="46">
        <v>43949</v>
      </c>
      <c r="O258" s="46">
        <v>43965</v>
      </c>
      <c r="P258" s="46">
        <v>43966</v>
      </c>
      <c r="Q258" s="166" t="s">
        <v>34</v>
      </c>
      <c r="R258" s="21"/>
      <c r="S258" s="21"/>
      <c r="T258" s="21"/>
      <c r="U258" s="21" t="s">
        <v>99</v>
      </c>
      <c r="V258" s="28" t="s">
        <v>137</v>
      </c>
      <c r="W258" s="28" t="s">
        <v>712</v>
      </c>
      <c r="X258" s="28" t="s">
        <v>712</v>
      </c>
      <c r="Y258" s="91"/>
    </row>
    <row r="259" spans="2:25">
      <c r="B259" s="21">
        <f t="shared" si="32"/>
        <v>253</v>
      </c>
      <c r="C259" s="30" t="s">
        <v>748</v>
      </c>
      <c r="D259" s="21" t="s">
        <v>83</v>
      </c>
      <c r="E259" s="54" t="s">
        <v>739</v>
      </c>
      <c r="F259" s="21"/>
      <c r="G259" s="269">
        <f t="shared" si="26"/>
        <v>2020</v>
      </c>
      <c r="H259" s="269">
        <f t="shared" si="27"/>
        <v>5</v>
      </c>
      <c r="I259" s="269">
        <f t="shared" si="28"/>
        <v>19</v>
      </c>
      <c r="J259" s="83">
        <f t="shared" si="29"/>
        <v>2020</v>
      </c>
      <c r="K259" s="269">
        <f t="shared" si="30"/>
        <v>5</v>
      </c>
      <c r="L259" s="21">
        <f t="shared" si="31"/>
        <v>19</v>
      </c>
      <c r="M259" s="46">
        <v>43957</v>
      </c>
      <c r="N259" s="46">
        <v>43957</v>
      </c>
      <c r="O259" s="46">
        <v>43957</v>
      </c>
      <c r="P259" s="46">
        <v>43958</v>
      </c>
      <c r="Q259" s="166" t="s">
        <v>34</v>
      </c>
      <c r="R259" s="21"/>
      <c r="S259" s="21"/>
      <c r="T259" s="21"/>
      <c r="U259" s="21" t="s">
        <v>740</v>
      </c>
      <c r="V259" s="21" t="s">
        <v>741</v>
      </c>
      <c r="W259" s="21" t="s">
        <v>463</v>
      </c>
      <c r="X259" s="21" t="s">
        <v>463</v>
      </c>
      <c r="Y259" s="91"/>
    </row>
    <row r="260" spans="2:25" ht="54">
      <c r="B260" s="21">
        <f t="shared" si="32"/>
        <v>254</v>
      </c>
      <c r="C260" s="30" t="s">
        <v>749</v>
      </c>
      <c r="D260" s="21" t="s">
        <v>83</v>
      </c>
      <c r="E260" s="54" t="s">
        <v>743</v>
      </c>
      <c r="F260" s="21"/>
      <c r="G260" s="269">
        <f t="shared" si="26"/>
        <v>2020</v>
      </c>
      <c r="H260" s="269">
        <f t="shared" si="27"/>
        <v>5</v>
      </c>
      <c r="I260" s="269">
        <f t="shared" si="28"/>
        <v>19</v>
      </c>
      <c r="J260" s="83">
        <f t="shared" si="29"/>
        <v>2020</v>
      </c>
      <c r="K260" s="269">
        <f t="shared" si="30"/>
        <v>5</v>
      </c>
      <c r="L260" s="21">
        <f t="shared" si="31"/>
        <v>19</v>
      </c>
      <c r="M260" s="46">
        <v>43957</v>
      </c>
      <c r="N260" s="46">
        <v>43957</v>
      </c>
      <c r="O260" s="46">
        <v>43957</v>
      </c>
      <c r="P260" s="46">
        <v>43957</v>
      </c>
      <c r="Q260" s="166" t="s">
        <v>34</v>
      </c>
      <c r="R260" s="21"/>
      <c r="S260" s="21"/>
      <c r="T260" s="21"/>
      <c r="U260" s="21" t="s">
        <v>99</v>
      </c>
      <c r="V260" s="28" t="s">
        <v>137</v>
      </c>
      <c r="W260" s="21" t="s">
        <v>358</v>
      </c>
      <c r="X260" s="21" t="s">
        <v>358</v>
      </c>
      <c r="Y260" s="91"/>
    </row>
    <row r="261" spans="2:25" ht="27">
      <c r="B261" s="21">
        <f t="shared" si="32"/>
        <v>255</v>
      </c>
      <c r="C261" s="30" t="s">
        <v>750</v>
      </c>
      <c r="D261" s="21" t="s">
        <v>83</v>
      </c>
      <c r="E261" s="54" t="s">
        <v>744</v>
      </c>
      <c r="F261" s="21"/>
      <c r="G261" s="269">
        <f t="shared" si="26"/>
        <v>2020</v>
      </c>
      <c r="H261" s="269">
        <f t="shared" si="27"/>
        <v>5</v>
      </c>
      <c r="I261" s="269">
        <f t="shared" si="28"/>
        <v>19</v>
      </c>
      <c r="J261" s="83">
        <f t="shared" si="29"/>
        <v>2020</v>
      </c>
      <c r="K261" s="269">
        <f t="shared" si="30"/>
        <v>5</v>
      </c>
      <c r="L261" s="21">
        <f t="shared" si="31"/>
        <v>19</v>
      </c>
      <c r="M261" s="46">
        <v>43958</v>
      </c>
      <c r="N261" s="46">
        <v>43958</v>
      </c>
      <c r="O261" s="46">
        <v>43958</v>
      </c>
      <c r="P261" s="46">
        <v>43958</v>
      </c>
      <c r="Q261" s="166" t="s">
        <v>34</v>
      </c>
      <c r="R261" s="21"/>
      <c r="S261" s="21"/>
      <c r="T261" s="21"/>
      <c r="U261" s="21" t="s">
        <v>22</v>
      </c>
      <c r="V261" s="21" t="s">
        <v>23</v>
      </c>
      <c r="W261" s="21" t="s">
        <v>358</v>
      </c>
      <c r="X261" s="21" t="s">
        <v>358</v>
      </c>
      <c r="Y261" s="91"/>
    </row>
    <row r="262" spans="2:25">
      <c r="B262" s="21">
        <f t="shared" si="32"/>
        <v>256</v>
      </c>
      <c r="C262" s="30" t="s">
        <v>751</v>
      </c>
      <c r="D262" s="21" t="s">
        <v>83</v>
      </c>
      <c r="E262" s="54" t="s">
        <v>745</v>
      </c>
      <c r="F262" s="21"/>
      <c r="G262" s="269">
        <f t="shared" si="26"/>
        <v>2020</v>
      </c>
      <c r="H262" s="269">
        <f t="shared" si="27"/>
        <v>5</v>
      </c>
      <c r="I262" s="269">
        <f t="shared" si="28"/>
        <v>19</v>
      </c>
      <c r="J262" s="83">
        <f t="shared" si="29"/>
        <v>2020</v>
      </c>
      <c r="K262" s="269">
        <f t="shared" si="30"/>
        <v>5</v>
      </c>
      <c r="L262" s="21">
        <f t="shared" si="31"/>
        <v>19</v>
      </c>
      <c r="M262" s="188">
        <v>43955</v>
      </c>
      <c r="N262" s="188">
        <v>43955</v>
      </c>
      <c r="O262" s="188">
        <v>43955</v>
      </c>
      <c r="P262" s="188">
        <v>43955</v>
      </c>
      <c r="Q262" s="166" t="s">
        <v>34</v>
      </c>
      <c r="R262" s="21"/>
      <c r="S262" s="21"/>
      <c r="T262" s="21"/>
      <c r="U262" s="21" t="s">
        <v>11</v>
      </c>
      <c r="V262" s="21" t="s">
        <v>12</v>
      </c>
      <c r="W262" s="21" t="s">
        <v>115</v>
      </c>
      <c r="X262" s="21" t="s">
        <v>115</v>
      </c>
      <c r="Y262" s="91"/>
    </row>
    <row r="263" spans="2:25" ht="27">
      <c r="B263" s="21">
        <f t="shared" si="32"/>
        <v>257</v>
      </c>
      <c r="C263" s="30" t="s">
        <v>752</v>
      </c>
      <c r="D263" s="21" t="s">
        <v>83</v>
      </c>
      <c r="E263" s="54" t="s">
        <v>746</v>
      </c>
      <c r="F263" s="21"/>
      <c r="G263" s="269">
        <f t="shared" ref="G263:G326" si="33">IF(ISBLANK(N263),"",YEAR(N263))</f>
        <v>2020</v>
      </c>
      <c r="H263" s="269">
        <f t="shared" ref="H263:H326" si="34">IF(ISBLANK(N263),"",MONTH(N263))</f>
        <v>5</v>
      </c>
      <c r="I263" s="269">
        <f t="shared" ref="I263:I326" si="35">IF(ISBLANK(N263),"",WEEKNUM(N263,1))</f>
        <v>19</v>
      </c>
      <c r="J263" s="83">
        <f t="shared" ref="J263:J326" si="36">IF(ISBLANK(P263),"",YEAR(P263))</f>
        <v>2020</v>
      </c>
      <c r="K263" s="269">
        <f t="shared" ref="K263:K326" si="37">IF(ISBLANK(P263),"",MONTH(P263))</f>
        <v>5</v>
      </c>
      <c r="L263" s="21">
        <f t="shared" ref="L263:L326" si="38">IF(ISBLANK(P263),"",WEEKNUM(P263,1))</f>
        <v>19</v>
      </c>
      <c r="M263" s="188">
        <v>43955</v>
      </c>
      <c r="N263" s="188">
        <v>43955</v>
      </c>
      <c r="O263" s="188">
        <v>43955</v>
      </c>
      <c r="P263" s="188">
        <v>43955</v>
      </c>
      <c r="Q263" s="166" t="s">
        <v>34</v>
      </c>
      <c r="R263" s="21"/>
      <c r="S263" s="21"/>
      <c r="T263" s="21"/>
      <c r="U263" s="21" t="s">
        <v>22</v>
      </c>
      <c r="V263" s="21" t="s">
        <v>23</v>
      </c>
      <c r="W263" s="21" t="s">
        <v>115</v>
      </c>
      <c r="X263" s="21" t="s">
        <v>115</v>
      </c>
      <c r="Y263" s="91"/>
    </row>
    <row r="264" spans="2:25" ht="27">
      <c r="B264" s="21">
        <f t="shared" si="32"/>
        <v>258</v>
      </c>
      <c r="C264" s="30" t="s">
        <v>753</v>
      </c>
      <c r="D264" s="21" t="s">
        <v>83</v>
      </c>
      <c r="E264" s="54" t="s">
        <v>747</v>
      </c>
      <c r="F264" s="21"/>
      <c r="G264" s="269">
        <f t="shared" si="33"/>
        <v>2020</v>
      </c>
      <c r="H264" s="269">
        <f t="shared" si="34"/>
        <v>5</v>
      </c>
      <c r="I264" s="269">
        <f t="shared" si="35"/>
        <v>19</v>
      </c>
      <c r="J264" s="83">
        <f t="shared" si="36"/>
        <v>2020</v>
      </c>
      <c r="K264" s="269">
        <f t="shared" si="37"/>
        <v>5</v>
      </c>
      <c r="L264" s="21">
        <f t="shared" si="38"/>
        <v>19</v>
      </c>
      <c r="M264" s="188">
        <v>43955</v>
      </c>
      <c r="N264" s="188">
        <v>43955</v>
      </c>
      <c r="O264" s="188">
        <v>43955</v>
      </c>
      <c r="P264" s="188">
        <v>43955</v>
      </c>
      <c r="Q264" s="166" t="s">
        <v>34</v>
      </c>
      <c r="R264" s="21"/>
      <c r="S264" s="21"/>
      <c r="T264" s="21"/>
      <c r="U264" s="21" t="s">
        <v>22</v>
      </c>
      <c r="V264" s="21" t="s">
        <v>23</v>
      </c>
      <c r="W264" s="21" t="s">
        <v>622</v>
      </c>
      <c r="X264" s="21" t="s">
        <v>622</v>
      </c>
      <c r="Y264" s="91"/>
    </row>
    <row r="265" spans="2:25">
      <c r="B265" s="21">
        <f t="shared" si="32"/>
        <v>259</v>
      </c>
      <c r="C265" s="30" t="s">
        <v>757</v>
      </c>
      <c r="D265" s="21" t="s">
        <v>80</v>
      </c>
      <c r="E265" s="54" t="s">
        <v>755</v>
      </c>
      <c r="F265" s="21"/>
      <c r="G265" s="269">
        <f t="shared" si="33"/>
        <v>2020</v>
      </c>
      <c r="H265" s="269">
        <f t="shared" si="34"/>
        <v>5</v>
      </c>
      <c r="I265" s="269">
        <f t="shared" si="35"/>
        <v>20</v>
      </c>
      <c r="J265" s="83">
        <f t="shared" si="36"/>
        <v>2020</v>
      </c>
      <c r="K265" s="269">
        <f t="shared" si="37"/>
        <v>5</v>
      </c>
      <c r="L265" s="21">
        <f t="shared" si="38"/>
        <v>22</v>
      </c>
      <c r="M265" s="188">
        <v>43957</v>
      </c>
      <c r="N265" s="188">
        <v>43962</v>
      </c>
      <c r="O265" s="188">
        <v>43980</v>
      </c>
      <c r="P265" s="188">
        <v>43980</v>
      </c>
      <c r="Q265" s="166" t="s">
        <v>34</v>
      </c>
      <c r="R265" s="21"/>
      <c r="S265" s="21"/>
      <c r="T265" s="21"/>
      <c r="U265" s="21" t="s">
        <v>10</v>
      </c>
      <c r="V265" s="21" t="s">
        <v>9</v>
      </c>
      <c r="W265" s="21" t="s">
        <v>39</v>
      </c>
      <c r="X265" s="21" t="s">
        <v>358</v>
      </c>
      <c r="Y265" s="91"/>
    </row>
    <row r="266" spans="2:25">
      <c r="B266" s="21">
        <f t="shared" si="32"/>
        <v>260</v>
      </c>
      <c r="C266" s="30" t="s">
        <v>758</v>
      </c>
      <c r="D266" s="21" t="s">
        <v>80</v>
      </c>
      <c r="E266" s="54" t="s">
        <v>180</v>
      </c>
      <c r="F266" s="21"/>
      <c r="G266" s="269">
        <f t="shared" si="33"/>
        <v>2020</v>
      </c>
      <c r="H266" s="269">
        <f t="shared" si="34"/>
        <v>5</v>
      </c>
      <c r="I266" s="269">
        <f t="shared" si="35"/>
        <v>20</v>
      </c>
      <c r="J266" s="83">
        <f t="shared" si="36"/>
        <v>2020</v>
      </c>
      <c r="K266" s="269">
        <f t="shared" si="37"/>
        <v>5</v>
      </c>
      <c r="L266" s="21">
        <f t="shared" si="38"/>
        <v>22</v>
      </c>
      <c r="M266" s="188">
        <v>43957</v>
      </c>
      <c r="N266" s="188">
        <v>43962</v>
      </c>
      <c r="O266" s="188">
        <v>43980</v>
      </c>
      <c r="P266" s="188">
        <v>43980</v>
      </c>
      <c r="Q266" s="166" t="s">
        <v>34</v>
      </c>
      <c r="R266" s="21"/>
      <c r="S266" s="21"/>
      <c r="T266" s="21"/>
      <c r="U266" s="21" t="s">
        <v>10</v>
      </c>
      <c r="V266" s="21" t="s">
        <v>9</v>
      </c>
      <c r="W266" s="21" t="s">
        <v>39</v>
      </c>
      <c r="X266" s="21" t="s">
        <v>358</v>
      </c>
      <c r="Y266" s="91"/>
    </row>
    <row r="267" spans="2:25">
      <c r="B267" s="21">
        <f t="shared" si="32"/>
        <v>261</v>
      </c>
      <c r="C267" s="30" t="s">
        <v>759</v>
      </c>
      <c r="D267" s="21" t="s">
        <v>80</v>
      </c>
      <c r="E267" s="54" t="s">
        <v>756</v>
      </c>
      <c r="F267" s="21"/>
      <c r="G267" s="269">
        <f t="shared" si="33"/>
        <v>2020</v>
      </c>
      <c r="H267" s="269">
        <f t="shared" si="34"/>
        <v>5</v>
      </c>
      <c r="I267" s="269">
        <f t="shared" si="35"/>
        <v>20</v>
      </c>
      <c r="J267" s="83">
        <f t="shared" si="36"/>
        <v>2020</v>
      </c>
      <c r="K267" s="269">
        <f t="shared" si="37"/>
        <v>5</v>
      </c>
      <c r="L267" s="21">
        <f t="shared" si="38"/>
        <v>22</v>
      </c>
      <c r="M267" s="188">
        <v>43957</v>
      </c>
      <c r="N267" s="188">
        <v>43962</v>
      </c>
      <c r="O267" s="46">
        <v>43973</v>
      </c>
      <c r="P267" s="188">
        <v>43979</v>
      </c>
      <c r="Q267" s="166" t="s">
        <v>34</v>
      </c>
      <c r="R267" s="21"/>
      <c r="S267" s="21"/>
      <c r="T267" s="21"/>
      <c r="U267" s="21" t="s">
        <v>10</v>
      </c>
      <c r="V267" s="21" t="s">
        <v>9</v>
      </c>
      <c r="W267" s="21" t="s">
        <v>39</v>
      </c>
      <c r="X267" s="21" t="s">
        <v>358</v>
      </c>
      <c r="Y267" s="91"/>
    </row>
    <row r="268" spans="2:25">
      <c r="B268" s="21">
        <f t="shared" si="32"/>
        <v>262</v>
      </c>
      <c r="C268" s="30" t="s">
        <v>784</v>
      </c>
      <c r="D268" s="21" t="s">
        <v>83</v>
      </c>
      <c r="E268" s="14" t="s">
        <v>761</v>
      </c>
      <c r="F268" s="21"/>
      <c r="G268" s="269">
        <f t="shared" si="33"/>
        <v>2020</v>
      </c>
      <c r="H268" s="269">
        <f t="shared" si="34"/>
        <v>5</v>
      </c>
      <c r="I268" s="269">
        <f t="shared" si="35"/>
        <v>20</v>
      </c>
      <c r="J268" s="83">
        <f t="shared" si="36"/>
        <v>2020</v>
      </c>
      <c r="K268" s="269">
        <f t="shared" si="37"/>
        <v>5</v>
      </c>
      <c r="L268" s="21">
        <f t="shared" si="38"/>
        <v>20</v>
      </c>
      <c r="M268" s="46">
        <v>43964</v>
      </c>
      <c r="N268" s="46">
        <v>43964</v>
      </c>
      <c r="O268" s="46">
        <v>43964</v>
      </c>
      <c r="P268" s="46">
        <v>43964</v>
      </c>
      <c r="Q268" s="166" t="s">
        <v>34</v>
      </c>
      <c r="R268" s="21"/>
      <c r="S268" s="21"/>
      <c r="T268" s="21"/>
      <c r="U268" s="21" t="s">
        <v>22</v>
      </c>
      <c r="V268" s="30" t="s">
        <v>633</v>
      </c>
      <c r="W268" s="21" t="s">
        <v>463</v>
      </c>
      <c r="X268" s="21" t="s">
        <v>463</v>
      </c>
      <c r="Y268" s="27"/>
    </row>
    <row r="269" spans="2:25">
      <c r="B269" s="21">
        <f t="shared" si="32"/>
        <v>263</v>
      </c>
      <c r="C269" s="30" t="s">
        <v>785</v>
      </c>
      <c r="D269" s="21" t="s">
        <v>83</v>
      </c>
      <c r="E269" s="54" t="s">
        <v>762</v>
      </c>
      <c r="F269" s="21"/>
      <c r="G269" s="269">
        <f t="shared" si="33"/>
        <v>2020</v>
      </c>
      <c r="H269" s="269">
        <f t="shared" si="34"/>
        <v>5</v>
      </c>
      <c r="I269" s="269">
        <f t="shared" si="35"/>
        <v>20</v>
      </c>
      <c r="J269" s="83">
        <f t="shared" si="36"/>
        <v>2020</v>
      </c>
      <c r="K269" s="269">
        <f t="shared" si="37"/>
        <v>5</v>
      </c>
      <c r="L269" s="21">
        <f t="shared" si="38"/>
        <v>20</v>
      </c>
      <c r="M269" s="46">
        <v>43964</v>
      </c>
      <c r="N269" s="46">
        <v>43964</v>
      </c>
      <c r="O269" s="46">
        <v>43964</v>
      </c>
      <c r="P269" s="46">
        <v>43966</v>
      </c>
      <c r="Q269" s="166" t="s">
        <v>34</v>
      </c>
      <c r="R269" s="21" t="s">
        <v>794</v>
      </c>
      <c r="S269" s="21"/>
      <c r="T269" s="21"/>
      <c r="U269" s="21" t="s">
        <v>333</v>
      </c>
      <c r="V269" s="21" t="s">
        <v>334</v>
      </c>
      <c r="W269" s="21" t="s">
        <v>463</v>
      </c>
      <c r="X269" s="21" t="s">
        <v>463</v>
      </c>
      <c r="Y269" s="91"/>
    </row>
    <row r="270" spans="2:25">
      <c r="B270" s="21">
        <f t="shared" si="32"/>
        <v>264</v>
      </c>
      <c r="C270" s="30" t="s">
        <v>876</v>
      </c>
      <c r="D270" s="21" t="s">
        <v>83</v>
      </c>
      <c r="E270" s="43" t="s">
        <v>249</v>
      </c>
      <c r="F270" s="21"/>
      <c r="G270" s="269">
        <f t="shared" si="33"/>
        <v>2020</v>
      </c>
      <c r="H270" s="269">
        <f t="shared" si="34"/>
        <v>5</v>
      </c>
      <c r="I270" s="269">
        <f t="shared" si="35"/>
        <v>20</v>
      </c>
      <c r="J270" s="83">
        <f t="shared" si="36"/>
        <v>2020</v>
      </c>
      <c r="K270" s="269">
        <f t="shared" si="37"/>
        <v>5</v>
      </c>
      <c r="L270" s="21">
        <f t="shared" si="38"/>
        <v>21</v>
      </c>
      <c r="M270" s="46">
        <v>43965</v>
      </c>
      <c r="N270" s="46">
        <v>43965</v>
      </c>
      <c r="O270" s="46">
        <v>43965</v>
      </c>
      <c r="P270" s="46">
        <v>43969</v>
      </c>
      <c r="Q270" s="166" t="s">
        <v>124</v>
      </c>
      <c r="R270" s="21"/>
      <c r="S270" s="21"/>
      <c r="T270" s="21"/>
      <c r="U270" s="21" t="s">
        <v>22</v>
      </c>
      <c r="V270" s="21" t="s">
        <v>23</v>
      </c>
      <c r="W270" s="21" t="s">
        <v>463</v>
      </c>
      <c r="X270" s="21" t="s">
        <v>463</v>
      </c>
      <c r="Y270" s="91"/>
    </row>
    <row r="271" spans="2:25">
      <c r="B271" s="21">
        <f t="shared" si="32"/>
        <v>265</v>
      </c>
      <c r="C271" s="30" t="s">
        <v>786</v>
      </c>
      <c r="D271" s="21" t="s">
        <v>83</v>
      </c>
      <c r="E271" s="43" t="s">
        <v>775</v>
      </c>
      <c r="F271" s="21" t="s">
        <v>47</v>
      </c>
      <c r="G271" s="269">
        <f t="shared" si="33"/>
        <v>2020</v>
      </c>
      <c r="H271" s="269">
        <f t="shared" si="34"/>
        <v>5</v>
      </c>
      <c r="I271" s="269">
        <f t="shared" si="35"/>
        <v>19</v>
      </c>
      <c r="J271" s="83">
        <f t="shared" si="36"/>
        <v>2020</v>
      </c>
      <c r="K271" s="269">
        <f t="shared" si="37"/>
        <v>6</v>
      </c>
      <c r="L271" s="21">
        <f t="shared" si="38"/>
        <v>25</v>
      </c>
      <c r="M271" s="188">
        <v>43959</v>
      </c>
      <c r="N271" s="188">
        <v>43959</v>
      </c>
      <c r="O271" s="188">
        <v>43959</v>
      </c>
      <c r="P271" s="188">
        <v>43997</v>
      </c>
      <c r="Q271" s="166" t="s">
        <v>34</v>
      </c>
      <c r="R271" s="21"/>
      <c r="S271" s="21"/>
      <c r="T271" s="21"/>
      <c r="U271" s="21" t="s">
        <v>448</v>
      </c>
      <c r="V271" s="21" t="s">
        <v>620</v>
      </c>
      <c r="W271" s="28" t="s">
        <v>622</v>
      </c>
      <c r="X271" s="28" t="s">
        <v>622</v>
      </c>
      <c r="Y271" s="91" t="s">
        <v>1020</v>
      </c>
    </row>
    <row r="272" spans="2:25" ht="27">
      <c r="B272" s="21">
        <f t="shared" si="32"/>
        <v>266</v>
      </c>
      <c r="C272" s="30" t="s">
        <v>787</v>
      </c>
      <c r="D272" s="21" t="s">
        <v>83</v>
      </c>
      <c r="E272" s="54" t="s">
        <v>760</v>
      </c>
      <c r="F272" s="21"/>
      <c r="G272" s="269">
        <f t="shared" si="33"/>
        <v>2020</v>
      </c>
      <c r="H272" s="269">
        <f t="shared" si="34"/>
        <v>5</v>
      </c>
      <c r="I272" s="269">
        <f t="shared" si="35"/>
        <v>20</v>
      </c>
      <c r="J272" s="83">
        <f t="shared" si="36"/>
        <v>2020</v>
      </c>
      <c r="K272" s="269">
        <f t="shared" si="37"/>
        <v>5</v>
      </c>
      <c r="L272" s="21">
        <f t="shared" si="38"/>
        <v>20</v>
      </c>
      <c r="M272" s="188">
        <v>43962</v>
      </c>
      <c r="N272" s="188">
        <v>43962</v>
      </c>
      <c r="O272" s="188">
        <v>43962</v>
      </c>
      <c r="P272" s="188">
        <v>43962</v>
      </c>
      <c r="Q272" s="166" t="s">
        <v>34</v>
      </c>
      <c r="R272" s="21"/>
      <c r="S272" s="21"/>
      <c r="T272" s="21"/>
      <c r="U272" s="21" t="s">
        <v>403</v>
      </c>
      <c r="V272" s="21" t="s">
        <v>100</v>
      </c>
      <c r="W272" s="28" t="s">
        <v>622</v>
      </c>
      <c r="X272" s="28" t="s">
        <v>622</v>
      </c>
      <c r="Y272" s="91"/>
    </row>
    <row r="273" spans="2:30">
      <c r="B273" s="21">
        <f t="shared" si="32"/>
        <v>267</v>
      </c>
      <c r="C273" s="30" t="s">
        <v>788</v>
      </c>
      <c r="D273" s="21" t="s">
        <v>83</v>
      </c>
      <c r="E273" s="54" t="s">
        <v>776</v>
      </c>
      <c r="F273" s="21"/>
      <c r="G273" s="269">
        <f t="shared" si="33"/>
        <v>2020</v>
      </c>
      <c r="H273" s="269">
        <f t="shared" si="34"/>
        <v>5</v>
      </c>
      <c r="I273" s="269">
        <f t="shared" si="35"/>
        <v>20</v>
      </c>
      <c r="J273" s="83">
        <f t="shared" si="36"/>
        <v>2020</v>
      </c>
      <c r="K273" s="269">
        <f t="shared" si="37"/>
        <v>5</v>
      </c>
      <c r="L273" s="21">
        <f t="shared" si="38"/>
        <v>20</v>
      </c>
      <c r="M273" s="188">
        <v>43962</v>
      </c>
      <c r="N273" s="188">
        <v>43962</v>
      </c>
      <c r="O273" s="188">
        <v>43962</v>
      </c>
      <c r="P273" s="188">
        <v>43963</v>
      </c>
      <c r="Q273" s="166" t="s">
        <v>34</v>
      </c>
      <c r="R273" s="21"/>
      <c r="S273" s="21"/>
      <c r="T273" s="21"/>
      <c r="U273" s="21" t="s">
        <v>333</v>
      </c>
      <c r="V273" s="21" t="s">
        <v>334</v>
      </c>
      <c r="W273" s="28" t="s">
        <v>622</v>
      </c>
      <c r="X273" s="28" t="s">
        <v>622</v>
      </c>
      <c r="Y273" s="91"/>
    </row>
    <row r="274" spans="2:30" ht="27">
      <c r="B274" s="21">
        <f t="shared" si="32"/>
        <v>268</v>
      </c>
      <c r="C274" s="30" t="s">
        <v>789</v>
      </c>
      <c r="D274" s="21" t="s">
        <v>83</v>
      </c>
      <c r="E274" s="43" t="s">
        <v>777</v>
      </c>
      <c r="F274" s="21"/>
      <c r="G274" s="269">
        <f t="shared" si="33"/>
        <v>2020</v>
      </c>
      <c r="H274" s="269">
        <f t="shared" si="34"/>
        <v>5</v>
      </c>
      <c r="I274" s="269">
        <f t="shared" si="35"/>
        <v>20</v>
      </c>
      <c r="J274" s="83">
        <f t="shared" si="36"/>
        <v>2020</v>
      </c>
      <c r="K274" s="269">
        <f t="shared" si="37"/>
        <v>5</v>
      </c>
      <c r="L274" s="21">
        <f t="shared" si="38"/>
        <v>20</v>
      </c>
      <c r="M274" s="188">
        <v>43962</v>
      </c>
      <c r="N274" s="188">
        <v>43962</v>
      </c>
      <c r="O274" s="188">
        <v>43962</v>
      </c>
      <c r="P274" s="188">
        <v>43965</v>
      </c>
      <c r="Q274" s="166" t="s">
        <v>34</v>
      </c>
      <c r="R274" s="21"/>
      <c r="S274" s="21"/>
      <c r="T274" s="21"/>
      <c r="U274" s="21" t="s">
        <v>10</v>
      </c>
      <c r="V274" s="21" t="s">
        <v>678</v>
      </c>
      <c r="W274" s="28" t="s">
        <v>622</v>
      </c>
      <c r="X274" s="28" t="s">
        <v>622</v>
      </c>
      <c r="Y274" s="91"/>
    </row>
    <row r="275" spans="2:30" ht="27">
      <c r="B275" s="21">
        <f t="shared" si="32"/>
        <v>269</v>
      </c>
      <c r="C275" s="30" t="s">
        <v>877</v>
      </c>
      <c r="D275" s="21" t="s">
        <v>83</v>
      </c>
      <c r="E275" s="43" t="s">
        <v>778</v>
      </c>
      <c r="F275" s="21"/>
      <c r="G275" s="269">
        <f t="shared" si="33"/>
        <v>2020</v>
      </c>
      <c r="H275" s="269">
        <f t="shared" si="34"/>
        <v>5</v>
      </c>
      <c r="I275" s="269">
        <f t="shared" si="35"/>
        <v>20</v>
      </c>
      <c r="J275" s="83">
        <f t="shared" si="36"/>
        <v>2020</v>
      </c>
      <c r="K275" s="269">
        <f t="shared" si="37"/>
        <v>5</v>
      </c>
      <c r="L275" s="21">
        <f t="shared" si="38"/>
        <v>20</v>
      </c>
      <c r="M275" s="188">
        <v>43964</v>
      </c>
      <c r="N275" s="188">
        <v>43964</v>
      </c>
      <c r="O275" s="188">
        <v>43964</v>
      </c>
      <c r="P275" s="188">
        <v>43964</v>
      </c>
      <c r="Q275" s="166" t="s">
        <v>34</v>
      </c>
      <c r="R275" s="21" t="s">
        <v>880</v>
      </c>
      <c r="S275" s="21"/>
      <c r="T275" s="21"/>
      <c r="U275" s="21" t="s">
        <v>11</v>
      </c>
      <c r="V275" s="21" t="s">
        <v>700</v>
      </c>
      <c r="W275" s="28" t="s">
        <v>622</v>
      </c>
      <c r="X275" s="28" t="s">
        <v>622</v>
      </c>
      <c r="Y275" s="91" t="s">
        <v>879</v>
      </c>
    </row>
    <row r="276" spans="2:30" ht="27">
      <c r="B276" s="21">
        <f t="shared" si="32"/>
        <v>270</v>
      </c>
      <c r="C276" s="30" t="s">
        <v>790</v>
      </c>
      <c r="D276" s="21" t="s">
        <v>83</v>
      </c>
      <c r="E276" s="54" t="s">
        <v>782</v>
      </c>
      <c r="F276" s="21"/>
      <c r="G276" s="269">
        <f t="shared" si="33"/>
        <v>2020</v>
      </c>
      <c r="H276" s="269">
        <f t="shared" si="34"/>
        <v>5</v>
      </c>
      <c r="I276" s="269">
        <f t="shared" si="35"/>
        <v>20</v>
      </c>
      <c r="J276" s="83">
        <f t="shared" si="36"/>
        <v>2020</v>
      </c>
      <c r="K276" s="269">
        <f t="shared" si="37"/>
        <v>5</v>
      </c>
      <c r="L276" s="21">
        <f t="shared" si="38"/>
        <v>20</v>
      </c>
      <c r="M276" s="46">
        <v>43963</v>
      </c>
      <c r="N276" s="46">
        <v>43963</v>
      </c>
      <c r="O276" s="46">
        <v>43963</v>
      </c>
      <c r="P276" s="46">
        <v>43963</v>
      </c>
      <c r="Q276" s="166" t="s">
        <v>34</v>
      </c>
      <c r="R276" s="21"/>
      <c r="S276" s="21"/>
      <c r="T276" s="21"/>
      <c r="U276" s="21" t="s">
        <v>11</v>
      </c>
      <c r="V276" s="28" t="s">
        <v>286</v>
      </c>
      <c r="W276" s="21" t="s">
        <v>358</v>
      </c>
      <c r="X276" s="21" t="s">
        <v>358</v>
      </c>
      <c r="Y276" s="91"/>
      <c r="AC276" s="36" t="s">
        <v>635</v>
      </c>
      <c r="AD276" s="36" t="s">
        <v>522</v>
      </c>
    </row>
    <row r="277" spans="2:30" ht="27">
      <c r="B277" s="21">
        <f t="shared" si="32"/>
        <v>271</v>
      </c>
      <c r="C277" s="30" t="s">
        <v>791</v>
      </c>
      <c r="D277" s="21" t="s">
        <v>83</v>
      </c>
      <c r="E277" s="54" t="s">
        <v>783</v>
      </c>
      <c r="F277" s="21"/>
      <c r="G277" s="269">
        <f t="shared" si="33"/>
        <v>2020</v>
      </c>
      <c r="H277" s="269">
        <f t="shared" si="34"/>
        <v>5</v>
      </c>
      <c r="I277" s="269">
        <f t="shared" si="35"/>
        <v>20</v>
      </c>
      <c r="J277" s="83">
        <f t="shared" si="36"/>
        <v>2020</v>
      </c>
      <c r="K277" s="269">
        <f t="shared" si="37"/>
        <v>5</v>
      </c>
      <c r="L277" s="21">
        <f t="shared" si="38"/>
        <v>20</v>
      </c>
      <c r="M277" s="46">
        <v>43962</v>
      </c>
      <c r="N277" s="46">
        <v>43962</v>
      </c>
      <c r="O277" s="46">
        <v>43962</v>
      </c>
      <c r="P277" s="46">
        <v>43962</v>
      </c>
      <c r="Q277" s="166" t="s">
        <v>34</v>
      </c>
      <c r="R277" s="21"/>
      <c r="S277" s="21"/>
      <c r="T277" s="21"/>
      <c r="U277" s="21" t="s">
        <v>99</v>
      </c>
      <c r="V277" s="28" t="s">
        <v>137</v>
      </c>
      <c r="W277" s="21" t="s">
        <v>358</v>
      </c>
      <c r="X277" s="21" t="s">
        <v>358</v>
      </c>
      <c r="Y277" s="91"/>
    </row>
    <row r="278" spans="2:30">
      <c r="B278" s="21">
        <f t="shared" si="32"/>
        <v>272</v>
      </c>
      <c r="C278" s="30" t="s">
        <v>798</v>
      </c>
      <c r="D278" s="21" t="s">
        <v>83</v>
      </c>
      <c r="E278" s="54" t="s">
        <v>796</v>
      </c>
      <c r="F278" s="21"/>
      <c r="G278" s="269">
        <f t="shared" si="33"/>
        <v>2020</v>
      </c>
      <c r="H278" s="269">
        <f t="shared" si="34"/>
        <v>5</v>
      </c>
      <c r="I278" s="269">
        <f t="shared" si="35"/>
        <v>20</v>
      </c>
      <c r="J278" s="83">
        <f t="shared" si="36"/>
        <v>2020</v>
      </c>
      <c r="K278" s="269">
        <f t="shared" si="37"/>
        <v>5</v>
      </c>
      <c r="L278" s="21">
        <f t="shared" si="38"/>
        <v>21</v>
      </c>
      <c r="M278" s="46">
        <v>43964</v>
      </c>
      <c r="N278" s="46">
        <v>43964</v>
      </c>
      <c r="O278" s="46">
        <v>43964</v>
      </c>
      <c r="P278" s="46">
        <v>43969</v>
      </c>
      <c r="Q278" s="166" t="s">
        <v>34</v>
      </c>
      <c r="R278" s="21"/>
      <c r="S278" s="21"/>
      <c r="T278" s="21"/>
      <c r="U278" s="21" t="s">
        <v>333</v>
      </c>
      <c r="V278" s="21" t="s">
        <v>334</v>
      </c>
      <c r="W278" s="21" t="s">
        <v>463</v>
      </c>
      <c r="X278" s="21" t="s">
        <v>463</v>
      </c>
      <c r="Y278" s="91"/>
    </row>
    <row r="279" spans="2:30">
      <c r="B279" s="21">
        <f t="shared" si="32"/>
        <v>273</v>
      </c>
      <c r="C279" s="30" t="s">
        <v>799</v>
      </c>
      <c r="D279" s="21" t="s">
        <v>83</v>
      </c>
      <c r="E279" s="54" t="s">
        <v>797</v>
      </c>
      <c r="F279" s="21"/>
      <c r="G279" s="269">
        <f t="shared" si="33"/>
        <v>2020</v>
      </c>
      <c r="H279" s="269">
        <f t="shared" si="34"/>
        <v>5</v>
      </c>
      <c r="I279" s="269">
        <f t="shared" si="35"/>
        <v>21</v>
      </c>
      <c r="J279" s="83">
        <f t="shared" si="36"/>
        <v>2020</v>
      </c>
      <c r="K279" s="269">
        <f t="shared" si="37"/>
        <v>5</v>
      </c>
      <c r="L279" s="21">
        <f t="shared" si="38"/>
        <v>21</v>
      </c>
      <c r="M279" s="46">
        <v>43971</v>
      </c>
      <c r="N279" s="46">
        <v>43971</v>
      </c>
      <c r="O279" s="46">
        <v>43971</v>
      </c>
      <c r="P279" s="46">
        <v>43971</v>
      </c>
      <c r="Q279" s="166" t="s">
        <v>34</v>
      </c>
      <c r="R279" s="21"/>
      <c r="S279" s="21"/>
      <c r="T279" s="21"/>
      <c r="U279" s="21" t="s">
        <v>333</v>
      </c>
      <c r="V279" s="21" t="s">
        <v>334</v>
      </c>
      <c r="W279" s="21" t="s">
        <v>463</v>
      </c>
      <c r="X279" s="21" t="s">
        <v>463</v>
      </c>
      <c r="Y279" s="91"/>
    </row>
    <row r="280" spans="2:30" ht="27">
      <c r="B280" s="21">
        <f t="shared" si="32"/>
        <v>274</v>
      </c>
      <c r="C280" s="30" t="s">
        <v>878</v>
      </c>
      <c r="D280" s="21" t="s">
        <v>83</v>
      </c>
      <c r="E280" s="43" t="s">
        <v>1022</v>
      </c>
      <c r="F280" s="21" t="s">
        <v>47</v>
      </c>
      <c r="G280" s="269">
        <f t="shared" si="33"/>
        <v>2020</v>
      </c>
      <c r="H280" s="269">
        <f t="shared" si="34"/>
        <v>5</v>
      </c>
      <c r="I280" s="269">
        <f t="shared" si="35"/>
        <v>20</v>
      </c>
      <c r="J280" s="83">
        <f t="shared" si="36"/>
        <v>2020</v>
      </c>
      <c r="K280" s="269">
        <f t="shared" si="37"/>
        <v>6</v>
      </c>
      <c r="L280" s="21">
        <f t="shared" si="38"/>
        <v>24</v>
      </c>
      <c r="M280" s="188">
        <v>43964</v>
      </c>
      <c r="N280" s="188">
        <v>43964</v>
      </c>
      <c r="O280" s="188">
        <v>43987</v>
      </c>
      <c r="P280" s="188">
        <v>43993</v>
      </c>
      <c r="Q280" s="166" t="s">
        <v>34</v>
      </c>
      <c r="R280" s="21"/>
      <c r="S280" s="21"/>
      <c r="T280" s="21"/>
      <c r="U280" s="21" t="s">
        <v>11</v>
      </c>
      <c r="V280" s="21" t="s">
        <v>700</v>
      </c>
      <c r="W280" s="28" t="s">
        <v>622</v>
      </c>
      <c r="X280" s="28" t="s">
        <v>940</v>
      </c>
      <c r="Y280" s="91" t="s">
        <v>1021</v>
      </c>
    </row>
    <row r="281" spans="2:30">
      <c r="B281" s="21">
        <f t="shared" si="32"/>
        <v>275</v>
      </c>
      <c r="C281" s="30" t="s">
        <v>813</v>
      </c>
      <c r="D281" s="21" t="s">
        <v>83</v>
      </c>
      <c r="E281" s="54" t="s">
        <v>802</v>
      </c>
      <c r="F281" s="21"/>
      <c r="G281" s="269">
        <f t="shared" si="33"/>
        <v>2020</v>
      </c>
      <c r="H281" s="269">
        <f t="shared" si="34"/>
        <v>5</v>
      </c>
      <c r="I281" s="269">
        <f t="shared" si="35"/>
        <v>21</v>
      </c>
      <c r="J281" s="83">
        <f t="shared" si="36"/>
        <v>2020</v>
      </c>
      <c r="K281" s="269">
        <f t="shared" si="37"/>
        <v>5</v>
      </c>
      <c r="L281" s="21">
        <f t="shared" si="38"/>
        <v>21</v>
      </c>
      <c r="M281" s="188">
        <v>43969</v>
      </c>
      <c r="N281" s="188">
        <v>43969</v>
      </c>
      <c r="O281" s="188">
        <v>43969</v>
      </c>
      <c r="P281" s="188">
        <v>43969</v>
      </c>
      <c r="Q281" s="166" t="s">
        <v>34</v>
      </c>
      <c r="R281" s="21"/>
      <c r="S281" s="21"/>
      <c r="T281" s="21"/>
      <c r="U281" s="21" t="s">
        <v>10</v>
      </c>
      <c r="V281" s="21" t="s">
        <v>9</v>
      </c>
      <c r="W281" s="28" t="s">
        <v>115</v>
      </c>
      <c r="X281" s="28" t="s">
        <v>115</v>
      </c>
      <c r="Y281" s="91"/>
    </row>
    <row r="282" spans="2:30">
      <c r="B282" s="21">
        <f t="shared" si="32"/>
        <v>276</v>
      </c>
      <c r="C282" s="30" t="s">
        <v>814</v>
      </c>
      <c r="D282" s="21" t="s">
        <v>83</v>
      </c>
      <c r="E282" s="54" t="s">
        <v>803</v>
      </c>
      <c r="F282" s="21"/>
      <c r="G282" s="269">
        <f t="shared" si="33"/>
        <v>2020</v>
      </c>
      <c r="H282" s="269">
        <f t="shared" si="34"/>
        <v>5</v>
      </c>
      <c r="I282" s="269">
        <f t="shared" si="35"/>
        <v>21</v>
      </c>
      <c r="J282" s="83">
        <f t="shared" si="36"/>
        <v>2020</v>
      </c>
      <c r="K282" s="269">
        <f t="shared" si="37"/>
        <v>5</v>
      </c>
      <c r="L282" s="21">
        <f t="shared" si="38"/>
        <v>21</v>
      </c>
      <c r="M282" s="188">
        <v>43969</v>
      </c>
      <c r="N282" s="188">
        <v>43969</v>
      </c>
      <c r="O282" s="188">
        <v>43969</v>
      </c>
      <c r="P282" s="188">
        <v>43969</v>
      </c>
      <c r="Q282" s="166" t="s">
        <v>34</v>
      </c>
      <c r="R282" s="21"/>
      <c r="S282" s="21"/>
      <c r="T282" s="21"/>
      <c r="U282" s="21" t="s">
        <v>10</v>
      </c>
      <c r="V282" s="21" t="s">
        <v>9</v>
      </c>
      <c r="W282" s="28" t="s">
        <v>115</v>
      </c>
      <c r="X282" s="28" t="s">
        <v>115</v>
      </c>
      <c r="Y282" s="91"/>
    </row>
    <row r="283" spans="2:30">
      <c r="B283" s="21">
        <f t="shared" si="32"/>
        <v>277</v>
      </c>
      <c r="C283" s="30" t="s">
        <v>815</v>
      </c>
      <c r="D283" s="21" t="s">
        <v>83</v>
      </c>
      <c r="E283" s="43" t="s">
        <v>804</v>
      </c>
      <c r="F283" s="21"/>
      <c r="G283" s="269">
        <f t="shared" si="33"/>
        <v>2020</v>
      </c>
      <c r="H283" s="269">
        <f t="shared" si="34"/>
        <v>5</v>
      </c>
      <c r="I283" s="269">
        <f t="shared" si="35"/>
        <v>21</v>
      </c>
      <c r="J283" s="83">
        <f t="shared" si="36"/>
        <v>2020</v>
      </c>
      <c r="K283" s="269">
        <f t="shared" si="37"/>
        <v>5</v>
      </c>
      <c r="L283" s="21">
        <f t="shared" si="38"/>
        <v>21</v>
      </c>
      <c r="M283" s="188">
        <v>43969</v>
      </c>
      <c r="N283" s="188">
        <v>43969</v>
      </c>
      <c r="O283" s="188">
        <v>43969</v>
      </c>
      <c r="P283" s="188">
        <v>43969</v>
      </c>
      <c r="Q283" s="166" t="s">
        <v>34</v>
      </c>
      <c r="R283" s="21"/>
      <c r="S283" s="21"/>
      <c r="T283" s="21"/>
      <c r="U283" s="21" t="s">
        <v>10</v>
      </c>
      <c r="V283" s="21" t="s">
        <v>9</v>
      </c>
      <c r="W283" s="28" t="s">
        <v>115</v>
      </c>
      <c r="X283" s="28" t="s">
        <v>115</v>
      </c>
      <c r="Y283" s="91"/>
    </row>
    <row r="284" spans="2:30">
      <c r="B284" s="21">
        <f t="shared" si="32"/>
        <v>278</v>
      </c>
      <c r="C284" s="30" t="s">
        <v>816</v>
      </c>
      <c r="D284" s="21" t="s">
        <v>83</v>
      </c>
      <c r="E284" s="54" t="s">
        <v>805</v>
      </c>
      <c r="F284" s="21"/>
      <c r="G284" s="269">
        <f t="shared" si="33"/>
        <v>2020</v>
      </c>
      <c r="H284" s="269">
        <f t="shared" si="34"/>
        <v>5</v>
      </c>
      <c r="I284" s="269">
        <f t="shared" si="35"/>
        <v>21</v>
      </c>
      <c r="J284" s="83">
        <f t="shared" si="36"/>
        <v>2020</v>
      </c>
      <c r="K284" s="269">
        <f t="shared" si="37"/>
        <v>5</v>
      </c>
      <c r="L284" s="21">
        <f t="shared" si="38"/>
        <v>21</v>
      </c>
      <c r="M284" s="188">
        <v>43970</v>
      </c>
      <c r="N284" s="188">
        <v>43970</v>
      </c>
      <c r="O284" s="188">
        <v>43970</v>
      </c>
      <c r="P284" s="188">
        <v>43970</v>
      </c>
      <c r="Q284" s="166" t="s">
        <v>124</v>
      </c>
      <c r="R284" s="21"/>
      <c r="S284" s="21"/>
      <c r="T284" s="21"/>
      <c r="U284" s="21" t="s">
        <v>10</v>
      </c>
      <c r="V284" s="21" t="s">
        <v>678</v>
      </c>
      <c r="W284" s="28" t="s">
        <v>622</v>
      </c>
      <c r="X284" s="28" t="s">
        <v>622</v>
      </c>
      <c r="Y284" s="91"/>
    </row>
    <row r="285" spans="2:30">
      <c r="B285" s="21">
        <f t="shared" si="32"/>
        <v>279</v>
      </c>
      <c r="C285" s="30" t="s">
        <v>817</v>
      </c>
      <c r="D285" s="21" t="s">
        <v>83</v>
      </c>
      <c r="E285" s="54" t="s">
        <v>806</v>
      </c>
      <c r="F285" s="21"/>
      <c r="G285" s="269">
        <f t="shared" si="33"/>
        <v>2020</v>
      </c>
      <c r="H285" s="269">
        <f t="shared" si="34"/>
        <v>5</v>
      </c>
      <c r="I285" s="269">
        <f t="shared" si="35"/>
        <v>21</v>
      </c>
      <c r="J285" s="83">
        <f t="shared" si="36"/>
        <v>2020</v>
      </c>
      <c r="K285" s="269">
        <f t="shared" si="37"/>
        <v>5</v>
      </c>
      <c r="L285" s="21">
        <f t="shared" si="38"/>
        <v>21</v>
      </c>
      <c r="M285" s="188">
        <v>43970</v>
      </c>
      <c r="N285" s="188">
        <v>43970</v>
      </c>
      <c r="O285" s="188">
        <v>43970</v>
      </c>
      <c r="P285" s="188">
        <v>43970</v>
      </c>
      <c r="Q285" s="166" t="s">
        <v>124</v>
      </c>
      <c r="R285" s="21"/>
      <c r="S285" s="21"/>
      <c r="T285" s="21"/>
      <c r="U285" s="21" t="s">
        <v>333</v>
      </c>
      <c r="V285" s="21" t="s">
        <v>811</v>
      </c>
      <c r="W285" s="28" t="s">
        <v>622</v>
      </c>
      <c r="X285" s="28" t="s">
        <v>622</v>
      </c>
      <c r="Y285" s="91"/>
    </row>
    <row r="286" spans="2:30">
      <c r="B286" s="21">
        <f t="shared" si="32"/>
        <v>280</v>
      </c>
      <c r="C286" s="30" t="s">
        <v>818</v>
      </c>
      <c r="D286" s="21" t="s">
        <v>83</v>
      </c>
      <c r="E286" s="54" t="s">
        <v>807</v>
      </c>
      <c r="F286" s="21"/>
      <c r="G286" s="269">
        <f t="shared" si="33"/>
        <v>2020</v>
      </c>
      <c r="H286" s="269">
        <f t="shared" si="34"/>
        <v>5</v>
      </c>
      <c r="I286" s="269">
        <f t="shared" si="35"/>
        <v>21</v>
      </c>
      <c r="J286" s="83">
        <f t="shared" si="36"/>
        <v>2020</v>
      </c>
      <c r="K286" s="269">
        <f t="shared" si="37"/>
        <v>5</v>
      </c>
      <c r="L286" s="21">
        <f t="shared" si="38"/>
        <v>21</v>
      </c>
      <c r="M286" s="188">
        <v>43970</v>
      </c>
      <c r="N286" s="188">
        <v>43970</v>
      </c>
      <c r="O286" s="188">
        <v>43970</v>
      </c>
      <c r="P286" s="188">
        <v>43970</v>
      </c>
      <c r="Q286" s="166" t="s">
        <v>124</v>
      </c>
      <c r="R286" s="21"/>
      <c r="S286" s="21"/>
      <c r="T286" s="21"/>
      <c r="U286" s="21" t="str">
        <f>VLOOKUP(V324,$AC$333:$AD$361,2,FALSE)</f>
        <v>생산2팀</v>
      </c>
      <c r="V286" s="21" t="s">
        <v>812</v>
      </c>
      <c r="W286" s="28" t="s">
        <v>622</v>
      </c>
      <c r="X286" s="28" t="s">
        <v>622</v>
      </c>
      <c r="Y286" s="91"/>
    </row>
    <row r="287" spans="2:30">
      <c r="B287" s="21">
        <f t="shared" si="32"/>
        <v>281</v>
      </c>
      <c r="C287" s="30" t="s">
        <v>888</v>
      </c>
      <c r="D287" s="21" t="s">
        <v>83</v>
      </c>
      <c r="E287" s="54" t="s">
        <v>808</v>
      </c>
      <c r="F287" s="21" t="s">
        <v>47</v>
      </c>
      <c r="G287" s="269">
        <f t="shared" si="33"/>
        <v>2020</v>
      </c>
      <c r="H287" s="269">
        <f t="shared" si="34"/>
        <v>5</v>
      </c>
      <c r="I287" s="269">
        <f t="shared" si="35"/>
        <v>21</v>
      </c>
      <c r="J287" s="83">
        <f t="shared" si="36"/>
        <v>2020</v>
      </c>
      <c r="K287" s="269">
        <f t="shared" si="37"/>
        <v>6</v>
      </c>
      <c r="L287" s="21">
        <f t="shared" si="38"/>
        <v>25</v>
      </c>
      <c r="M287" s="46">
        <v>43971</v>
      </c>
      <c r="N287" s="46">
        <v>43971</v>
      </c>
      <c r="O287" s="188">
        <v>43971</v>
      </c>
      <c r="P287" s="188">
        <v>44001</v>
      </c>
      <c r="Q287" s="166" t="s">
        <v>34</v>
      </c>
      <c r="R287" s="21"/>
      <c r="S287" s="21"/>
      <c r="T287" s="21"/>
      <c r="U287" s="21" t="s">
        <v>10</v>
      </c>
      <c r="V287" s="21" t="s">
        <v>678</v>
      </c>
      <c r="W287" s="28" t="s">
        <v>622</v>
      </c>
      <c r="X287" s="28" t="s">
        <v>622</v>
      </c>
      <c r="Y287" s="91"/>
    </row>
    <row r="288" spans="2:30" ht="27">
      <c r="B288" s="21">
        <f t="shared" si="32"/>
        <v>282</v>
      </c>
      <c r="C288" s="30" t="s">
        <v>819</v>
      </c>
      <c r="D288" s="21" t="s">
        <v>83</v>
      </c>
      <c r="E288" s="54" t="s">
        <v>809</v>
      </c>
      <c r="F288" s="21"/>
      <c r="G288" s="269">
        <f t="shared" si="33"/>
        <v>2020</v>
      </c>
      <c r="H288" s="269">
        <f t="shared" si="34"/>
        <v>5</v>
      </c>
      <c r="I288" s="269">
        <f t="shared" si="35"/>
        <v>21</v>
      </c>
      <c r="J288" s="83">
        <f t="shared" si="36"/>
        <v>2020</v>
      </c>
      <c r="K288" s="269">
        <f t="shared" si="37"/>
        <v>5</v>
      </c>
      <c r="L288" s="21">
        <f t="shared" si="38"/>
        <v>21</v>
      </c>
      <c r="M288" s="46">
        <v>43972</v>
      </c>
      <c r="N288" s="46">
        <v>43972</v>
      </c>
      <c r="O288" s="46">
        <v>43972</v>
      </c>
      <c r="P288" s="46">
        <v>43972</v>
      </c>
      <c r="Q288" s="166" t="s">
        <v>124</v>
      </c>
      <c r="R288" s="21"/>
      <c r="S288" s="21"/>
      <c r="T288" s="21"/>
      <c r="U288" s="21" t="s">
        <v>99</v>
      </c>
      <c r="V288" s="21" t="s">
        <v>764</v>
      </c>
      <c r="W288" s="28" t="s">
        <v>622</v>
      </c>
      <c r="X288" s="28" t="s">
        <v>622</v>
      </c>
      <c r="Y288" s="91"/>
    </row>
    <row r="289" spans="2:30">
      <c r="B289" s="21">
        <f t="shared" si="32"/>
        <v>283</v>
      </c>
      <c r="C289" s="30" t="s">
        <v>820</v>
      </c>
      <c r="D289" s="21" t="s">
        <v>83</v>
      </c>
      <c r="E289" s="54" t="s">
        <v>810</v>
      </c>
      <c r="F289" s="21"/>
      <c r="G289" s="269">
        <f t="shared" si="33"/>
        <v>2020</v>
      </c>
      <c r="H289" s="269">
        <f t="shared" si="34"/>
        <v>5</v>
      </c>
      <c r="I289" s="269">
        <f t="shared" si="35"/>
        <v>21</v>
      </c>
      <c r="J289" s="83">
        <f t="shared" si="36"/>
        <v>2020</v>
      </c>
      <c r="K289" s="269">
        <f t="shared" si="37"/>
        <v>5</v>
      </c>
      <c r="L289" s="21">
        <f t="shared" si="38"/>
        <v>21</v>
      </c>
      <c r="M289" s="46">
        <v>43972</v>
      </c>
      <c r="N289" s="46">
        <v>43972</v>
      </c>
      <c r="O289" s="46">
        <v>43972</v>
      </c>
      <c r="P289" s="46">
        <v>43972</v>
      </c>
      <c r="Q289" s="166" t="s">
        <v>124</v>
      </c>
      <c r="R289" s="21"/>
      <c r="S289" s="21"/>
      <c r="T289" s="21"/>
      <c r="U289" s="21" t="s">
        <v>99</v>
      </c>
      <c r="V289" s="21" t="s">
        <v>764</v>
      </c>
      <c r="W289" s="28" t="s">
        <v>622</v>
      </c>
      <c r="X289" s="28" t="s">
        <v>622</v>
      </c>
      <c r="Y289" s="91"/>
    </row>
    <row r="290" spans="2:30" ht="27">
      <c r="B290" s="21">
        <f t="shared" si="32"/>
        <v>284</v>
      </c>
      <c r="C290" s="30" t="s">
        <v>825</v>
      </c>
      <c r="D290" s="21" t="s">
        <v>83</v>
      </c>
      <c r="E290" s="43" t="s">
        <v>821</v>
      </c>
      <c r="F290" s="21"/>
      <c r="G290" s="269">
        <f t="shared" si="33"/>
        <v>2020</v>
      </c>
      <c r="H290" s="269">
        <f t="shared" si="34"/>
        <v>5</v>
      </c>
      <c r="I290" s="269">
        <f t="shared" si="35"/>
        <v>21</v>
      </c>
      <c r="J290" s="83">
        <f t="shared" si="36"/>
        <v>2020</v>
      </c>
      <c r="K290" s="269">
        <f t="shared" si="37"/>
        <v>5</v>
      </c>
      <c r="L290" s="21">
        <f t="shared" si="38"/>
        <v>21</v>
      </c>
      <c r="M290" s="46">
        <v>43969</v>
      </c>
      <c r="N290" s="46">
        <v>43969</v>
      </c>
      <c r="O290" s="46">
        <v>43969</v>
      </c>
      <c r="P290" s="46">
        <v>43969</v>
      </c>
      <c r="Q290" s="166" t="s">
        <v>34</v>
      </c>
      <c r="R290" s="21"/>
      <c r="S290" s="21"/>
      <c r="T290" s="21"/>
      <c r="U290" s="21" t="s">
        <v>99</v>
      </c>
      <c r="V290" s="21" t="s">
        <v>764</v>
      </c>
      <c r="W290" s="28" t="s">
        <v>712</v>
      </c>
      <c r="X290" s="28" t="s">
        <v>712</v>
      </c>
      <c r="Y290" s="91" t="s">
        <v>822</v>
      </c>
      <c r="AC290" s="36" t="s">
        <v>779</v>
      </c>
      <c r="AD290" s="36" t="s">
        <v>780</v>
      </c>
    </row>
    <row r="291" spans="2:30" ht="40.5">
      <c r="B291" s="21">
        <f t="shared" si="32"/>
        <v>285</v>
      </c>
      <c r="C291" s="30" t="s">
        <v>826</v>
      </c>
      <c r="D291" s="21" t="s">
        <v>83</v>
      </c>
      <c r="E291" s="43" t="s">
        <v>823</v>
      </c>
      <c r="F291" s="21"/>
      <c r="G291" s="269">
        <f t="shared" si="33"/>
        <v>2020</v>
      </c>
      <c r="H291" s="269">
        <f t="shared" si="34"/>
        <v>5</v>
      </c>
      <c r="I291" s="269">
        <f t="shared" si="35"/>
        <v>21</v>
      </c>
      <c r="J291" s="83">
        <f t="shared" si="36"/>
        <v>2020</v>
      </c>
      <c r="K291" s="269">
        <f t="shared" si="37"/>
        <v>5</v>
      </c>
      <c r="L291" s="21">
        <f t="shared" si="38"/>
        <v>21</v>
      </c>
      <c r="M291" s="46">
        <v>43970</v>
      </c>
      <c r="N291" s="46">
        <v>43970</v>
      </c>
      <c r="O291" s="46">
        <v>43970</v>
      </c>
      <c r="P291" s="46">
        <v>43971</v>
      </c>
      <c r="Q291" s="166" t="s">
        <v>34</v>
      </c>
      <c r="R291" s="21"/>
      <c r="S291" s="21"/>
      <c r="T291" s="21"/>
      <c r="U291" s="21" t="str">
        <f t="shared" ref="U291:U333" si="39">VLOOKUP(V291,$AC$333:$AD$361,2,FALSE)</f>
        <v>생산2팀</v>
      </c>
      <c r="V291" s="21" t="s">
        <v>100</v>
      </c>
      <c r="W291" s="28" t="s">
        <v>712</v>
      </c>
      <c r="X291" s="28" t="s">
        <v>712</v>
      </c>
      <c r="Y291" s="91" t="s">
        <v>824</v>
      </c>
      <c r="AC291" s="36" t="s">
        <v>774</v>
      </c>
      <c r="AD291" s="36" t="s">
        <v>767</v>
      </c>
    </row>
    <row r="292" spans="2:30" ht="54">
      <c r="B292" s="21">
        <f t="shared" si="32"/>
        <v>286</v>
      </c>
      <c r="C292" s="30" t="s">
        <v>827</v>
      </c>
      <c r="D292" s="21" t="s">
        <v>83</v>
      </c>
      <c r="E292" s="54" t="s">
        <v>828</v>
      </c>
      <c r="F292" s="21"/>
      <c r="G292" s="269">
        <f t="shared" si="33"/>
        <v>2020</v>
      </c>
      <c r="H292" s="269">
        <f t="shared" si="34"/>
        <v>5</v>
      </c>
      <c r="I292" s="269">
        <f t="shared" si="35"/>
        <v>21</v>
      </c>
      <c r="J292" s="83">
        <f t="shared" si="36"/>
        <v>2020</v>
      </c>
      <c r="K292" s="269">
        <f t="shared" si="37"/>
        <v>5</v>
      </c>
      <c r="L292" s="21">
        <f t="shared" si="38"/>
        <v>21</v>
      </c>
      <c r="M292" s="46">
        <v>43970</v>
      </c>
      <c r="N292" s="46">
        <v>43970</v>
      </c>
      <c r="O292" s="46">
        <v>43970</v>
      </c>
      <c r="P292" s="46">
        <v>43970</v>
      </c>
      <c r="Q292" s="166" t="s">
        <v>34</v>
      </c>
      <c r="R292" s="21"/>
      <c r="S292" s="21"/>
      <c r="T292" s="21"/>
      <c r="U292" s="21" t="str">
        <f t="shared" si="39"/>
        <v>생산1팀</v>
      </c>
      <c r="V292" s="21" t="s">
        <v>23</v>
      </c>
      <c r="W292" s="28" t="s">
        <v>712</v>
      </c>
      <c r="X292" s="28" t="s">
        <v>712</v>
      </c>
      <c r="Y292" s="91" t="s">
        <v>829</v>
      </c>
      <c r="AC292" s="36" t="s">
        <v>619</v>
      </c>
      <c r="AD292" s="36" t="s">
        <v>620</v>
      </c>
    </row>
    <row r="293" spans="2:30" ht="30" customHeight="1">
      <c r="B293" s="21">
        <f t="shared" si="32"/>
        <v>287</v>
      </c>
      <c r="C293" s="30" t="s">
        <v>835</v>
      </c>
      <c r="D293" s="21" t="s">
        <v>83</v>
      </c>
      <c r="E293" s="52" t="s">
        <v>834</v>
      </c>
      <c r="F293" s="21"/>
      <c r="G293" s="269">
        <f t="shared" si="33"/>
        <v>2020</v>
      </c>
      <c r="H293" s="269">
        <f t="shared" si="34"/>
        <v>5</v>
      </c>
      <c r="I293" s="269">
        <f t="shared" si="35"/>
        <v>21</v>
      </c>
      <c r="J293" s="83">
        <f t="shared" si="36"/>
        <v>2020</v>
      </c>
      <c r="K293" s="269">
        <f t="shared" si="37"/>
        <v>5</v>
      </c>
      <c r="L293" s="21">
        <f t="shared" si="38"/>
        <v>21</v>
      </c>
      <c r="M293" s="46">
        <v>43973</v>
      </c>
      <c r="N293" s="46">
        <v>43973</v>
      </c>
      <c r="O293" s="46">
        <v>43973</v>
      </c>
      <c r="P293" s="46">
        <v>43973</v>
      </c>
      <c r="Q293" s="166" t="s">
        <v>124</v>
      </c>
      <c r="R293" s="21"/>
      <c r="S293" s="21"/>
      <c r="T293" s="21"/>
      <c r="U293" s="21" t="str">
        <f t="shared" si="39"/>
        <v>생산2팀</v>
      </c>
      <c r="V293" s="21" t="s">
        <v>764</v>
      </c>
      <c r="W293" s="28" t="s">
        <v>622</v>
      </c>
      <c r="X293" s="28" t="s">
        <v>622</v>
      </c>
      <c r="Y293" s="91"/>
      <c r="AC293" s="36" t="s">
        <v>126</v>
      </c>
      <c r="AD293" s="36" t="s">
        <v>763</v>
      </c>
    </row>
    <row r="294" spans="2:30">
      <c r="B294" s="21">
        <f t="shared" si="32"/>
        <v>288</v>
      </c>
      <c r="C294" s="30" t="s">
        <v>855</v>
      </c>
      <c r="D294" s="21" t="s">
        <v>80</v>
      </c>
      <c r="E294" s="54" t="s">
        <v>848</v>
      </c>
      <c r="F294" s="21" t="s">
        <v>47</v>
      </c>
      <c r="G294" s="269">
        <f t="shared" si="33"/>
        <v>2020</v>
      </c>
      <c r="H294" s="269">
        <f t="shared" si="34"/>
        <v>5</v>
      </c>
      <c r="I294" s="269">
        <f t="shared" si="35"/>
        <v>22</v>
      </c>
      <c r="J294" s="83">
        <f t="shared" si="36"/>
        <v>2020</v>
      </c>
      <c r="K294" s="269">
        <f t="shared" si="37"/>
        <v>6</v>
      </c>
      <c r="L294" s="21">
        <f t="shared" si="38"/>
        <v>26</v>
      </c>
      <c r="M294" s="46">
        <v>43965</v>
      </c>
      <c r="N294" s="46">
        <v>43976</v>
      </c>
      <c r="O294" s="188">
        <v>44001</v>
      </c>
      <c r="P294" s="188">
        <v>44004</v>
      </c>
      <c r="Q294" s="166" t="s">
        <v>34</v>
      </c>
      <c r="R294" s="21" t="s">
        <v>1023</v>
      </c>
      <c r="S294" s="21"/>
      <c r="T294" s="21">
        <v>2</v>
      </c>
      <c r="U294" s="21" t="str">
        <f t="shared" si="39"/>
        <v>광섬유기술팀</v>
      </c>
      <c r="V294" s="21" t="s">
        <v>12</v>
      </c>
      <c r="W294" s="21" t="s">
        <v>621</v>
      </c>
      <c r="X294" s="21" t="s">
        <v>463</v>
      </c>
      <c r="Y294" s="91" t="s">
        <v>1024</v>
      </c>
      <c r="AC294" s="36" t="s">
        <v>126</v>
      </c>
      <c r="AD294" s="36" t="s">
        <v>625</v>
      </c>
    </row>
    <row r="295" spans="2:30">
      <c r="B295" s="21">
        <f t="shared" si="32"/>
        <v>289</v>
      </c>
      <c r="C295" s="30" t="s">
        <v>856</v>
      </c>
      <c r="D295" s="21" t="s">
        <v>80</v>
      </c>
      <c r="E295" s="54" t="s">
        <v>849</v>
      </c>
      <c r="F295" s="21" t="s">
        <v>47</v>
      </c>
      <c r="G295" s="269">
        <f t="shared" si="33"/>
        <v>2020</v>
      </c>
      <c r="H295" s="269">
        <f t="shared" si="34"/>
        <v>5</v>
      </c>
      <c r="I295" s="269">
        <f t="shared" si="35"/>
        <v>22</v>
      </c>
      <c r="J295" s="83">
        <f t="shared" si="36"/>
        <v>2020</v>
      </c>
      <c r="K295" s="269">
        <f t="shared" si="37"/>
        <v>6</v>
      </c>
      <c r="L295" s="21">
        <f t="shared" si="38"/>
        <v>24</v>
      </c>
      <c r="M295" s="46">
        <v>43969</v>
      </c>
      <c r="N295" s="46">
        <v>43976</v>
      </c>
      <c r="O295" s="46">
        <v>43992</v>
      </c>
      <c r="P295" s="46">
        <v>43992</v>
      </c>
      <c r="Q295" s="166" t="s">
        <v>34</v>
      </c>
      <c r="R295" s="21"/>
      <c r="S295" s="21"/>
      <c r="T295" s="21">
        <v>1</v>
      </c>
      <c r="U295" s="21" t="str">
        <f t="shared" si="39"/>
        <v>생산2팀</v>
      </c>
      <c r="V295" s="21" t="s">
        <v>137</v>
      </c>
      <c r="W295" s="21" t="s">
        <v>621</v>
      </c>
      <c r="X295" s="21" t="s">
        <v>115</v>
      </c>
      <c r="Y295" s="91"/>
      <c r="AC295" s="36" t="s">
        <v>126</v>
      </c>
      <c r="AD295" s="36" t="s">
        <v>119</v>
      </c>
    </row>
    <row r="296" spans="2:30">
      <c r="B296" s="21">
        <f t="shared" si="32"/>
        <v>290</v>
      </c>
      <c r="C296" s="30" t="s">
        <v>857</v>
      </c>
      <c r="D296" s="21" t="s">
        <v>80</v>
      </c>
      <c r="E296" s="54" t="s">
        <v>850</v>
      </c>
      <c r="F296" s="21" t="s">
        <v>47</v>
      </c>
      <c r="G296" s="269">
        <f t="shared" si="33"/>
        <v>2020</v>
      </c>
      <c r="H296" s="269">
        <f t="shared" si="34"/>
        <v>5</v>
      </c>
      <c r="I296" s="269">
        <f t="shared" si="35"/>
        <v>22</v>
      </c>
      <c r="J296" s="83">
        <f t="shared" si="36"/>
        <v>2020</v>
      </c>
      <c r="K296" s="269">
        <f t="shared" si="37"/>
        <v>6</v>
      </c>
      <c r="L296" s="21">
        <f t="shared" si="38"/>
        <v>25</v>
      </c>
      <c r="M296" s="46">
        <v>43969</v>
      </c>
      <c r="N296" s="46">
        <v>43976</v>
      </c>
      <c r="O296" s="188">
        <v>43998</v>
      </c>
      <c r="P296" s="188">
        <v>43999</v>
      </c>
      <c r="Q296" s="166" t="s">
        <v>34</v>
      </c>
      <c r="R296" s="21"/>
      <c r="S296" s="21"/>
      <c r="T296" s="21">
        <v>2</v>
      </c>
      <c r="U296" s="21" t="str">
        <f t="shared" si="39"/>
        <v>생산2팀</v>
      </c>
      <c r="V296" s="21" t="s">
        <v>137</v>
      </c>
      <c r="W296" s="21" t="s">
        <v>621</v>
      </c>
      <c r="X296" s="28" t="s">
        <v>115</v>
      </c>
      <c r="Y296" s="91" t="s">
        <v>1025</v>
      </c>
      <c r="AC296" s="36" t="s">
        <v>772</v>
      </c>
      <c r="AD296" s="36" t="s">
        <v>768</v>
      </c>
    </row>
    <row r="297" spans="2:30" s="44" customFormat="1" ht="16.5" customHeight="1">
      <c r="B297" s="30">
        <f t="shared" si="32"/>
        <v>291</v>
      </c>
      <c r="C297" s="30" t="s">
        <v>858</v>
      </c>
      <c r="D297" s="30" t="s">
        <v>80</v>
      </c>
      <c r="E297" s="14" t="s">
        <v>851</v>
      </c>
      <c r="F297" s="30" t="s">
        <v>47</v>
      </c>
      <c r="G297" s="269">
        <f t="shared" si="33"/>
        <v>2020</v>
      </c>
      <c r="H297" s="269">
        <f t="shared" si="34"/>
        <v>5</v>
      </c>
      <c r="I297" s="269">
        <f t="shared" si="35"/>
        <v>22</v>
      </c>
      <c r="J297" s="83">
        <f t="shared" si="36"/>
        <v>2020</v>
      </c>
      <c r="K297" s="269">
        <f t="shared" si="37"/>
        <v>7</v>
      </c>
      <c r="L297" s="21">
        <f t="shared" si="38"/>
        <v>30</v>
      </c>
      <c r="M297" s="46">
        <v>43969</v>
      </c>
      <c r="N297" s="46">
        <v>43976</v>
      </c>
      <c r="O297" s="119">
        <v>44022</v>
      </c>
      <c r="P297" s="119">
        <v>44033</v>
      </c>
      <c r="Q297" s="269" t="s">
        <v>34</v>
      </c>
      <c r="R297" s="30"/>
      <c r="S297" s="30"/>
      <c r="T297" s="30">
        <v>7</v>
      </c>
      <c r="U297" s="30" t="str">
        <f t="shared" si="39"/>
        <v>품질보증팀</v>
      </c>
      <c r="V297" s="30" t="s">
        <v>9</v>
      </c>
      <c r="W297" s="30" t="s">
        <v>621</v>
      </c>
      <c r="X297" s="30" t="s">
        <v>463</v>
      </c>
      <c r="Y297" s="31" t="s">
        <v>1046</v>
      </c>
      <c r="AC297" s="44" t="s">
        <v>771</v>
      </c>
      <c r="AD297" s="44" t="s">
        <v>764</v>
      </c>
    </row>
    <row r="298" spans="2:30">
      <c r="B298" s="21">
        <f t="shared" si="32"/>
        <v>292</v>
      </c>
      <c r="C298" s="51" t="s">
        <v>859</v>
      </c>
      <c r="D298" s="21" t="s">
        <v>80</v>
      </c>
      <c r="E298" s="53" t="s">
        <v>852</v>
      </c>
      <c r="F298" s="21" t="s">
        <v>47</v>
      </c>
      <c r="G298" s="269">
        <f t="shared" si="33"/>
        <v>2020</v>
      </c>
      <c r="H298" s="269">
        <f t="shared" si="34"/>
        <v>5</v>
      </c>
      <c r="I298" s="269">
        <f t="shared" si="35"/>
        <v>22</v>
      </c>
      <c r="J298" s="83">
        <f t="shared" si="36"/>
        <v>2020</v>
      </c>
      <c r="K298" s="269">
        <f t="shared" si="37"/>
        <v>6</v>
      </c>
      <c r="L298" s="21">
        <f t="shared" si="38"/>
        <v>25</v>
      </c>
      <c r="M298" s="46">
        <v>43970</v>
      </c>
      <c r="N298" s="46">
        <v>43976</v>
      </c>
      <c r="O298" s="188">
        <v>43992</v>
      </c>
      <c r="P298" s="188">
        <v>43997</v>
      </c>
      <c r="Q298" s="166" t="s">
        <v>34</v>
      </c>
      <c r="R298" s="21"/>
      <c r="S298" s="21"/>
      <c r="T298" s="21">
        <v>1</v>
      </c>
      <c r="U298" s="21" t="str">
        <f t="shared" si="39"/>
        <v>생산2팀</v>
      </c>
      <c r="V298" s="21" t="s">
        <v>100</v>
      </c>
      <c r="W298" s="21" t="s">
        <v>621</v>
      </c>
      <c r="X298" s="21" t="s">
        <v>115</v>
      </c>
      <c r="Y298" s="91"/>
      <c r="AC298" s="36" t="s">
        <v>635</v>
      </c>
      <c r="AD298" s="36" t="s">
        <v>700</v>
      </c>
    </row>
    <row r="299" spans="2:30">
      <c r="B299" s="21">
        <f t="shared" si="32"/>
        <v>293</v>
      </c>
      <c r="C299" s="30" t="s">
        <v>860</v>
      </c>
      <c r="D299" s="21" t="s">
        <v>80</v>
      </c>
      <c r="E299" s="53" t="s">
        <v>532</v>
      </c>
      <c r="F299" s="21"/>
      <c r="G299" s="269">
        <f t="shared" si="33"/>
        <v>2020</v>
      </c>
      <c r="H299" s="269">
        <f t="shared" si="34"/>
        <v>5</v>
      </c>
      <c r="I299" s="269">
        <f t="shared" si="35"/>
        <v>22</v>
      </c>
      <c r="J299" s="83">
        <f t="shared" si="36"/>
        <v>2020</v>
      </c>
      <c r="K299" s="269">
        <f t="shared" si="37"/>
        <v>6</v>
      </c>
      <c r="L299" s="21">
        <f t="shared" si="38"/>
        <v>25</v>
      </c>
      <c r="M299" s="46">
        <v>43929</v>
      </c>
      <c r="N299" s="46">
        <v>43976</v>
      </c>
      <c r="O299" s="46">
        <v>43998</v>
      </c>
      <c r="P299" s="46">
        <v>43998</v>
      </c>
      <c r="Q299" s="166" t="s">
        <v>34</v>
      </c>
      <c r="R299" s="21" t="s">
        <v>943</v>
      </c>
      <c r="S299" s="21"/>
      <c r="T299" s="21"/>
      <c r="U299" s="21" t="str">
        <f t="shared" si="39"/>
        <v>생산2팀</v>
      </c>
      <c r="V299" s="21" t="s">
        <v>100</v>
      </c>
      <c r="W299" s="21" t="s">
        <v>621</v>
      </c>
      <c r="X299" s="21" t="s">
        <v>944</v>
      </c>
      <c r="Y299" s="91"/>
    </row>
    <row r="300" spans="2:30">
      <c r="B300" s="21">
        <f t="shared" si="32"/>
        <v>294</v>
      </c>
      <c r="C300" s="51" t="s">
        <v>861</v>
      </c>
      <c r="D300" s="21" t="s">
        <v>80</v>
      </c>
      <c r="E300" s="53" t="s">
        <v>853</v>
      </c>
      <c r="F300" s="21" t="s">
        <v>47</v>
      </c>
      <c r="G300" s="269">
        <f t="shared" si="33"/>
        <v>2020</v>
      </c>
      <c r="H300" s="269">
        <f t="shared" si="34"/>
        <v>5</v>
      </c>
      <c r="I300" s="269">
        <f t="shared" si="35"/>
        <v>22</v>
      </c>
      <c r="J300" s="83">
        <f t="shared" si="36"/>
        <v>2020</v>
      </c>
      <c r="K300" s="269">
        <f t="shared" si="37"/>
        <v>6</v>
      </c>
      <c r="L300" s="21">
        <f t="shared" si="38"/>
        <v>25</v>
      </c>
      <c r="M300" s="46">
        <v>43970</v>
      </c>
      <c r="N300" s="46">
        <v>43976</v>
      </c>
      <c r="O300" s="46">
        <v>43998</v>
      </c>
      <c r="P300" s="46">
        <v>43998</v>
      </c>
      <c r="Q300" s="166" t="s">
        <v>34</v>
      </c>
      <c r="R300" s="21"/>
      <c r="S300" s="21"/>
      <c r="T300" s="21">
        <v>1</v>
      </c>
      <c r="U300" s="21" t="str">
        <f t="shared" si="39"/>
        <v>생산2팀</v>
      </c>
      <c r="V300" s="21" t="s">
        <v>100</v>
      </c>
      <c r="W300" s="21" t="s">
        <v>621</v>
      </c>
      <c r="X300" s="28" t="s">
        <v>940</v>
      </c>
      <c r="Y300" s="91"/>
    </row>
    <row r="301" spans="2:30">
      <c r="B301" s="21">
        <f t="shared" si="32"/>
        <v>295</v>
      </c>
      <c r="C301" s="30" t="s">
        <v>862</v>
      </c>
      <c r="D301" s="21" t="s">
        <v>80</v>
      </c>
      <c r="E301" s="53" t="s">
        <v>854</v>
      </c>
      <c r="F301" s="21" t="s">
        <v>47</v>
      </c>
      <c r="G301" s="269">
        <f t="shared" si="33"/>
        <v>2020</v>
      </c>
      <c r="H301" s="269">
        <f t="shared" si="34"/>
        <v>5</v>
      </c>
      <c r="I301" s="269">
        <f t="shared" si="35"/>
        <v>22</v>
      </c>
      <c r="J301" s="83">
        <f t="shared" si="36"/>
        <v>2020</v>
      </c>
      <c r="K301" s="269">
        <f t="shared" si="37"/>
        <v>6</v>
      </c>
      <c r="L301" s="21">
        <f t="shared" si="38"/>
        <v>25</v>
      </c>
      <c r="M301" s="46">
        <v>43972</v>
      </c>
      <c r="N301" s="46">
        <v>43976</v>
      </c>
      <c r="O301" s="46">
        <v>44000</v>
      </c>
      <c r="P301" s="46">
        <v>44001</v>
      </c>
      <c r="Q301" s="166" t="s">
        <v>34</v>
      </c>
      <c r="R301" s="21"/>
      <c r="S301" s="21"/>
      <c r="T301" s="21">
        <v>2</v>
      </c>
      <c r="U301" s="21" t="str">
        <f t="shared" si="39"/>
        <v>생산1팀</v>
      </c>
      <c r="V301" s="21" t="s">
        <v>119</v>
      </c>
      <c r="W301" s="21" t="s">
        <v>621</v>
      </c>
      <c r="X301" s="28" t="s">
        <v>940</v>
      </c>
      <c r="Y301" s="91"/>
    </row>
    <row r="302" spans="2:30">
      <c r="B302" s="21">
        <f t="shared" si="32"/>
        <v>296</v>
      </c>
      <c r="C302" s="30" t="s">
        <v>881</v>
      </c>
      <c r="D302" s="21" t="s">
        <v>83</v>
      </c>
      <c r="E302" s="14" t="s">
        <v>863</v>
      </c>
      <c r="F302" s="21"/>
      <c r="G302" s="269">
        <f t="shared" si="33"/>
        <v>2020</v>
      </c>
      <c r="H302" s="269">
        <f t="shared" si="34"/>
        <v>5</v>
      </c>
      <c r="I302" s="269">
        <f t="shared" si="35"/>
        <v>22</v>
      </c>
      <c r="J302" s="83">
        <f t="shared" si="36"/>
        <v>2020</v>
      </c>
      <c r="K302" s="269">
        <f t="shared" si="37"/>
        <v>5</v>
      </c>
      <c r="L302" s="21">
        <f t="shared" si="38"/>
        <v>22</v>
      </c>
      <c r="M302" s="46">
        <v>43976</v>
      </c>
      <c r="N302" s="46">
        <v>43976</v>
      </c>
      <c r="O302" s="46">
        <v>43976</v>
      </c>
      <c r="P302" s="46">
        <v>43976</v>
      </c>
      <c r="Q302" s="166" t="s">
        <v>124</v>
      </c>
      <c r="R302" s="21"/>
      <c r="S302" s="21"/>
      <c r="T302" s="21"/>
      <c r="U302" s="21" t="str">
        <f t="shared" si="39"/>
        <v>생산2팀</v>
      </c>
      <c r="V302" s="21" t="s">
        <v>764</v>
      </c>
      <c r="W302" s="21" t="s">
        <v>630</v>
      </c>
      <c r="X302" s="21" t="s">
        <v>630</v>
      </c>
      <c r="Y302" s="91"/>
    </row>
    <row r="303" spans="2:30">
      <c r="B303" s="21">
        <f t="shared" si="32"/>
        <v>297</v>
      </c>
      <c r="C303" s="30" t="s">
        <v>882</v>
      </c>
      <c r="D303" s="21" t="s">
        <v>83</v>
      </c>
      <c r="E303" s="14" t="s">
        <v>864</v>
      </c>
      <c r="F303" s="21"/>
      <c r="G303" s="269">
        <f t="shared" si="33"/>
        <v>2020</v>
      </c>
      <c r="H303" s="269">
        <f t="shared" si="34"/>
        <v>5</v>
      </c>
      <c r="I303" s="269">
        <f t="shared" si="35"/>
        <v>22</v>
      </c>
      <c r="J303" s="83">
        <f t="shared" si="36"/>
        <v>2020</v>
      </c>
      <c r="K303" s="269">
        <f t="shared" si="37"/>
        <v>5</v>
      </c>
      <c r="L303" s="21">
        <f t="shared" si="38"/>
        <v>22</v>
      </c>
      <c r="M303" s="46">
        <v>43977</v>
      </c>
      <c r="N303" s="46">
        <v>43977</v>
      </c>
      <c r="O303" s="46">
        <v>43977</v>
      </c>
      <c r="P303" s="46">
        <v>43978</v>
      </c>
      <c r="Q303" s="166" t="s">
        <v>124</v>
      </c>
      <c r="R303" s="21"/>
      <c r="S303" s="21"/>
      <c r="T303" s="21"/>
      <c r="U303" s="21" t="str">
        <f t="shared" si="39"/>
        <v>생산1팀</v>
      </c>
      <c r="V303" s="30" t="s">
        <v>625</v>
      </c>
      <c r="W303" s="30" t="s">
        <v>630</v>
      </c>
      <c r="X303" s="30" t="s">
        <v>630</v>
      </c>
      <c r="Y303" s="91"/>
    </row>
    <row r="304" spans="2:30">
      <c r="B304" s="21">
        <f t="shared" si="32"/>
        <v>298</v>
      </c>
      <c r="C304" s="30" t="s">
        <v>883</v>
      </c>
      <c r="D304" s="21" t="s">
        <v>83</v>
      </c>
      <c r="E304" s="55" t="s">
        <v>865</v>
      </c>
      <c r="F304" s="21"/>
      <c r="G304" s="269">
        <f t="shared" si="33"/>
        <v>2020</v>
      </c>
      <c r="H304" s="269">
        <f t="shared" si="34"/>
        <v>5</v>
      </c>
      <c r="I304" s="269">
        <f t="shared" si="35"/>
        <v>21</v>
      </c>
      <c r="J304" s="83">
        <f t="shared" si="36"/>
        <v>2020</v>
      </c>
      <c r="K304" s="269">
        <f t="shared" si="37"/>
        <v>5</v>
      </c>
      <c r="L304" s="21">
        <f t="shared" si="38"/>
        <v>22</v>
      </c>
      <c r="M304" s="46">
        <v>43971</v>
      </c>
      <c r="N304" s="46">
        <v>43971</v>
      </c>
      <c r="O304" s="46">
        <v>43971</v>
      </c>
      <c r="P304" s="46">
        <v>43976</v>
      </c>
      <c r="Q304" s="166" t="s">
        <v>34</v>
      </c>
      <c r="R304" s="21"/>
      <c r="S304" s="21"/>
      <c r="T304" s="21"/>
      <c r="U304" s="21" t="str">
        <f t="shared" si="39"/>
        <v>품질보증팀</v>
      </c>
      <c r="V304" s="21" t="s">
        <v>678</v>
      </c>
      <c r="W304" s="28" t="s">
        <v>622</v>
      </c>
      <c r="X304" s="21"/>
      <c r="Y304" s="91" t="s">
        <v>871</v>
      </c>
    </row>
    <row r="305" spans="2:25">
      <c r="B305" s="21">
        <f t="shared" si="32"/>
        <v>299</v>
      </c>
      <c r="C305" s="30" t="s">
        <v>941</v>
      </c>
      <c r="D305" s="21" t="s">
        <v>83</v>
      </c>
      <c r="E305" s="56" t="s">
        <v>870</v>
      </c>
      <c r="F305" s="21" t="s">
        <v>47</v>
      </c>
      <c r="G305" s="269">
        <f t="shared" si="33"/>
        <v>2020</v>
      </c>
      <c r="H305" s="269">
        <f t="shared" si="34"/>
        <v>5</v>
      </c>
      <c r="I305" s="269">
        <f t="shared" si="35"/>
        <v>22</v>
      </c>
      <c r="J305" s="83">
        <f t="shared" si="36"/>
        <v>2020</v>
      </c>
      <c r="K305" s="269">
        <f t="shared" si="37"/>
        <v>6</v>
      </c>
      <c r="L305" s="21">
        <f t="shared" si="38"/>
        <v>26</v>
      </c>
      <c r="M305" s="188">
        <v>43977</v>
      </c>
      <c r="N305" s="188">
        <v>43977</v>
      </c>
      <c r="O305" s="188">
        <v>43977</v>
      </c>
      <c r="P305" s="188">
        <v>44005</v>
      </c>
      <c r="Q305" s="166" t="s">
        <v>34</v>
      </c>
      <c r="R305" s="21"/>
      <c r="S305" s="21"/>
      <c r="T305" s="21"/>
      <c r="U305" s="21" t="str">
        <f t="shared" si="39"/>
        <v>광섬유기술팀</v>
      </c>
      <c r="V305" s="21" t="s">
        <v>766</v>
      </c>
      <c r="W305" s="28" t="s">
        <v>622</v>
      </c>
      <c r="X305" s="21" t="s">
        <v>115</v>
      </c>
      <c r="Y305" s="91" t="s">
        <v>939</v>
      </c>
    </row>
    <row r="306" spans="2:25" ht="27">
      <c r="B306" s="21">
        <f t="shared" si="32"/>
        <v>300</v>
      </c>
      <c r="C306" s="30" t="s">
        <v>884</v>
      </c>
      <c r="D306" s="21" t="s">
        <v>83</v>
      </c>
      <c r="E306" s="43" t="s">
        <v>866</v>
      </c>
      <c r="F306" s="21"/>
      <c r="G306" s="269">
        <f t="shared" si="33"/>
        <v>2020</v>
      </c>
      <c r="H306" s="269">
        <f t="shared" si="34"/>
        <v>5</v>
      </c>
      <c r="I306" s="269">
        <f t="shared" si="35"/>
        <v>22</v>
      </c>
      <c r="J306" s="83">
        <f t="shared" si="36"/>
        <v>2020</v>
      </c>
      <c r="K306" s="269">
        <f t="shared" si="37"/>
        <v>5</v>
      </c>
      <c r="L306" s="21">
        <f t="shared" si="38"/>
        <v>22</v>
      </c>
      <c r="M306" s="188">
        <v>43977</v>
      </c>
      <c r="N306" s="188">
        <v>43977</v>
      </c>
      <c r="O306" s="188">
        <v>43977</v>
      </c>
      <c r="P306" s="188">
        <v>43977</v>
      </c>
      <c r="Q306" s="166" t="s">
        <v>124</v>
      </c>
      <c r="R306" s="21"/>
      <c r="S306" s="21"/>
      <c r="T306" s="21"/>
      <c r="U306" s="21" t="str">
        <f t="shared" si="39"/>
        <v>광섬유기술팀</v>
      </c>
      <c r="V306" s="21" t="s">
        <v>700</v>
      </c>
      <c r="W306" s="28" t="s">
        <v>622</v>
      </c>
      <c r="X306" s="21"/>
      <c r="Y306" s="91" t="s">
        <v>872</v>
      </c>
    </row>
    <row r="307" spans="2:25" ht="27">
      <c r="B307" s="21">
        <f t="shared" si="32"/>
        <v>301</v>
      </c>
      <c r="C307" s="30" t="s">
        <v>885</v>
      </c>
      <c r="D307" s="21" t="s">
        <v>83</v>
      </c>
      <c r="E307" s="54" t="s">
        <v>867</v>
      </c>
      <c r="F307" s="21"/>
      <c r="G307" s="269">
        <f t="shared" si="33"/>
        <v>2020</v>
      </c>
      <c r="H307" s="269">
        <f t="shared" si="34"/>
        <v>5</v>
      </c>
      <c r="I307" s="269">
        <f t="shared" si="35"/>
        <v>22</v>
      </c>
      <c r="J307" s="83">
        <f t="shared" si="36"/>
        <v>2020</v>
      </c>
      <c r="K307" s="269">
        <f t="shared" si="37"/>
        <v>5</v>
      </c>
      <c r="L307" s="21">
        <f t="shared" si="38"/>
        <v>22</v>
      </c>
      <c r="M307" s="188">
        <v>43979</v>
      </c>
      <c r="N307" s="188">
        <v>43979</v>
      </c>
      <c r="O307" s="188">
        <v>43979</v>
      </c>
      <c r="P307" s="188">
        <v>43980</v>
      </c>
      <c r="Q307" s="166" t="s">
        <v>124</v>
      </c>
      <c r="R307" s="21"/>
      <c r="S307" s="21"/>
      <c r="T307" s="21"/>
      <c r="U307" s="21" t="str">
        <f t="shared" si="39"/>
        <v>광섬유기술팀</v>
      </c>
      <c r="V307" s="21" t="s">
        <v>766</v>
      </c>
      <c r="W307" s="28" t="s">
        <v>622</v>
      </c>
      <c r="X307" s="21"/>
      <c r="Y307" s="91" t="s">
        <v>873</v>
      </c>
    </row>
    <row r="308" spans="2:25">
      <c r="B308" s="21">
        <f t="shared" si="32"/>
        <v>302</v>
      </c>
      <c r="C308" s="30" t="s">
        <v>886</v>
      </c>
      <c r="D308" s="21" t="s">
        <v>83</v>
      </c>
      <c r="E308" s="54" t="s">
        <v>868</v>
      </c>
      <c r="F308" s="21"/>
      <c r="G308" s="269">
        <f t="shared" si="33"/>
        <v>2020</v>
      </c>
      <c r="H308" s="269">
        <f t="shared" si="34"/>
        <v>5</v>
      </c>
      <c r="I308" s="269">
        <f t="shared" si="35"/>
        <v>22</v>
      </c>
      <c r="J308" s="83">
        <f t="shared" si="36"/>
        <v>2020</v>
      </c>
      <c r="K308" s="269">
        <f t="shared" si="37"/>
        <v>6</v>
      </c>
      <c r="L308" s="21">
        <f t="shared" si="38"/>
        <v>23</v>
      </c>
      <c r="M308" s="188">
        <v>43979</v>
      </c>
      <c r="N308" s="188">
        <v>43979</v>
      </c>
      <c r="O308" s="188">
        <v>43979</v>
      </c>
      <c r="P308" s="46">
        <v>43983</v>
      </c>
      <c r="Q308" s="166" t="s">
        <v>124</v>
      </c>
      <c r="R308" s="21"/>
      <c r="S308" s="21"/>
      <c r="T308" s="21"/>
      <c r="U308" s="21" t="str">
        <f t="shared" si="39"/>
        <v>품질보증팀</v>
      </c>
      <c r="V308" s="21" t="s">
        <v>678</v>
      </c>
      <c r="W308" s="28" t="s">
        <v>622</v>
      </c>
      <c r="X308" s="21"/>
      <c r="Y308" s="91"/>
    </row>
    <row r="309" spans="2:25" ht="27">
      <c r="B309" s="21">
        <f t="shared" si="32"/>
        <v>303</v>
      </c>
      <c r="C309" s="30" t="s">
        <v>887</v>
      </c>
      <c r="D309" s="21" t="s">
        <v>83</v>
      </c>
      <c r="E309" s="57" t="s">
        <v>869</v>
      </c>
      <c r="F309" s="21"/>
      <c r="G309" s="269">
        <f t="shared" si="33"/>
        <v>2020</v>
      </c>
      <c r="H309" s="269">
        <f t="shared" si="34"/>
        <v>5</v>
      </c>
      <c r="I309" s="269">
        <f t="shared" si="35"/>
        <v>22</v>
      </c>
      <c r="J309" s="83">
        <f t="shared" si="36"/>
        <v>2020</v>
      </c>
      <c r="K309" s="269">
        <f t="shared" si="37"/>
        <v>5</v>
      </c>
      <c r="L309" s="21">
        <f t="shared" si="38"/>
        <v>22</v>
      </c>
      <c r="M309" s="188">
        <v>43979</v>
      </c>
      <c r="N309" s="188">
        <v>43979</v>
      </c>
      <c r="O309" s="188">
        <v>43979</v>
      </c>
      <c r="P309" s="188">
        <v>43980</v>
      </c>
      <c r="Q309" s="166" t="s">
        <v>124</v>
      </c>
      <c r="R309" s="21"/>
      <c r="S309" s="21"/>
      <c r="T309" s="21"/>
      <c r="U309" s="21" t="str">
        <f t="shared" si="39"/>
        <v>품질보증팀</v>
      </c>
      <c r="V309" s="21" t="s">
        <v>678</v>
      </c>
      <c r="W309" s="28" t="s">
        <v>622</v>
      </c>
      <c r="X309" s="21"/>
      <c r="Y309" s="91"/>
    </row>
    <row r="310" spans="2:25">
      <c r="B310" s="21">
        <f t="shared" si="32"/>
        <v>304</v>
      </c>
      <c r="C310" s="30" t="s">
        <v>895</v>
      </c>
      <c r="D310" s="21" t="s">
        <v>80</v>
      </c>
      <c r="E310" s="53" t="s">
        <v>889</v>
      </c>
      <c r="F310" s="21"/>
      <c r="G310" s="269">
        <f t="shared" si="33"/>
        <v>2020</v>
      </c>
      <c r="H310" s="269">
        <f t="shared" si="34"/>
        <v>6</v>
      </c>
      <c r="I310" s="269">
        <f t="shared" si="35"/>
        <v>23</v>
      </c>
      <c r="J310" s="83">
        <f t="shared" si="36"/>
        <v>2020</v>
      </c>
      <c r="K310" s="269">
        <f t="shared" si="37"/>
        <v>5</v>
      </c>
      <c r="L310" s="21">
        <f t="shared" si="38"/>
        <v>21</v>
      </c>
      <c r="M310" s="188">
        <v>43973</v>
      </c>
      <c r="N310" s="188">
        <v>43986</v>
      </c>
      <c r="O310" s="188">
        <v>43973</v>
      </c>
      <c r="P310" s="188">
        <v>43973</v>
      </c>
      <c r="Q310" s="166" t="s">
        <v>124</v>
      </c>
      <c r="R310" s="21"/>
      <c r="S310" s="21"/>
      <c r="T310" s="21"/>
      <c r="U310" s="21" t="str">
        <f t="shared" si="39"/>
        <v>품질보증팀</v>
      </c>
      <c r="V310" s="21" t="s">
        <v>256</v>
      </c>
      <c r="W310" s="21" t="s">
        <v>621</v>
      </c>
      <c r="X310" s="21" t="s">
        <v>358</v>
      </c>
      <c r="Y310" s="91"/>
    </row>
    <row r="311" spans="2:25">
      <c r="B311" s="21">
        <f t="shared" si="32"/>
        <v>305</v>
      </c>
      <c r="C311" s="30" t="s">
        <v>896</v>
      </c>
      <c r="D311" s="21" t="s">
        <v>80</v>
      </c>
      <c r="E311" s="53" t="s">
        <v>890</v>
      </c>
      <c r="F311" s="21"/>
      <c r="G311" s="269">
        <f t="shared" si="33"/>
        <v>2020</v>
      </c>
      <c r="H311" s="269">
        <f t="shared" si="34"/>
        <v>6</v>
      </c>
      <c r="I311" s="269">
        <f t="shared" si="35"/>
        <v>23</v>
      </c>
      <c r="J311" s="83">
        <f t="shared" si="36"/>
        <v>2020</v>
      </c>
      <c r="K311" s="269">
        <f t="shared" si="37"/>
        <v>5</v>
      </c>
      <c r="L311" s="21">
        <f t="shared" si="38"/>
        <v>21</v>
      </c>
      <c r="M311" s="188">
        <v>43973</v>
      </c>
      <c r="N311" s="188">
        <v>43986</v>
      </c>
      <c r="O311" s="188">
        <v>43973</v>
      </c>
      <c r="P311" s="188">
        <v>43973</v>
      </c>
      <c r="Q311" s="166" t="s">
        <v>124</v>
      </c>
      <c r="R311" s="21"/>
      <c r="S311" s="21"/>
      <c r="T311" s="21"/>
      <c r="U311" s="21" t="str">
        <f t="shared" si="39"/>
        <v>품질보증팀</v>
      </c>
      <c r="V311" s="21" t="s">
        <v>256</v>
      </c>
      <c r="W311" s="21" t="s">
        <v>621</v>
      </c>
      <c r="X311" s="21" t="s">
        <v>358</v>
      </c>
      <c r="Y311" s="91"/>
    </row>
    <row r="312" spans="2:25">
      <c r="B312" s="21">
        <f t="shared" si="32"/>
        <v>306</v>
      </c>
      <c r="C312" s="30" t="s">
        <v>897</v>
      </c>
      <c r="D312" s="21" t="s">
        <v>80</v>
      </c>
      <c r="E312" s="53" t="s">
        <v>891</v>
      </c>
      <c r="F312" s="21" t="s">
        <v>47</v>
      </c>
      <c r="G312" s="269">
        <f t="shared" si="33"/>
        <v>2020</v>
      </c>
      <c r="H312" s="269">
        <f t="shared" si="34"/>
        <v>6</v>
      </c>
      <c r="I312" s="269">
        <f t="shared" si="35"/>
        <v>23</v>
      </c>
      <c r="J312" s="83">
        <f t="shared" si="36"/>
        <v>2020</v>
      </c>
      <c r="K312" s="269">
        <f t="shared" si="37"/>
        <v>6</v>
      </c>
      <c r="L312" s="21">
        <f t="shared" si="38"/>
        <v>26</v>
      </c>
      <c r="M312" s="188">
        <v>43979</v>
      </c>
      <c r="N312" s="188">
        <v>43986</v>
      </c>
      <c r="O312" s="188">
        <v>43998</v>
      </c>
      <c r="P312" s="188">
        <v>44005</v>
      </c>
      <c r="Q312" s="166" t="s">
        <v>34</v>
      </c>
      <c r="R312" s="21"/>
      <c r="S312" s="21"/>
      <c r="T312" s="21">
        <v>7</v>
      </c>
      <c r="U312" s="21" t="str">
        <f t="shared" si="39"/>
        <v>생산2팀</v>
      </c>
      <c r="V312" s="21" t="s">
        <v>137</v>
      </c>
      <c r="W312" s="21" t="s">
        <v>39</v>
      </c>
      <c r="X312" s="28" t="s">
        <v>940</v>
      </c>
      <c r="Y312" s="91"/>
    </row>
    <row r="313" spans="2:25">
      <c r="B313" s="21">
        <f t="shared" si="32"/>
        <v>307</v>
      </c>
      <c r="C313" s="30" t="s">
        <v>898</v>
      </c>
      <c r="D313" s="21" t="s">
        <v>80</v>
      </c>
      <c r="E313" s="53" t="s">
        <v>892</v>
      </c>
      <c r="F313" s="21" t="s">
        <v>47</v>
      </c>
      <c r="G313" s="269">
        <f t="shared" si="33"/>
        <v>2020</v>
      </c>
      <c r="H313" s="269">
        <f t="shared" si="34"/>
        <v>6</v>
      </c>
      <c r="I313" s="269">
        <f t="shared" si="35"/>
        <v>23</v>
      </c>
      <c r="J313" s="83">
        <f t="shared" si="36"/>
        <v>2020</v>
      </c>
      <c r="K313" s="269">
        <f t="shared" si="37"/>
        <v>6</v>
      </c>
      <c r="L313" s="21">
        <f t="shared" si="38"/>
        <v>25</v>
      </c>
      <c r="M313" s="188">
        <v>43979</v>
      </c>
      <c r="N313" s="188">
        <v>43986</v>
      </c>
      <c r="O313" s="46">
        <v>43998</v>
      </c>
      <c r="P313" s="46">
        <v>44001</v>
      </c>
      <c r="Q313" s="166" t="s">
        <v>34</v>
      </c>
      <c r="R313" s="21"/>
      <c r="S313" s="21"/>
      <c r="T313" s="21">
        <v>10</v>
      </c>
      <c r="U313" s="21" t="str">
        <f t="shared" si="39"/>
        <v>생산2팀</v>
      </c>
      <c r="V313" s="21" t="s">
        <v>137</v>
      </c>
      <c r="W313" s="21" t="s">
        <v>39</v>
      </c>
      <c r="X313" s="28" t="s">
        <v>940</v>
      </c>
      <c r="Y313" s="91" t="s">
        <v>979</v>
      </c>
    </row>
    <row r="314" spans="2:25">
      <c r="B314" s="21">
        <f t="shared" si="32"/>
        <v>308</v>
      </c>
      <c r="C314" s="30" t="s">
        <v>899</v>
      </c>
      <c r="D314" s="21" t="s">
        <v>80</v>
      </c>
      <c r="E314" s="53" t="s">
        <v>893</v>
      </c>
      <c r="F314" s="21" t="s">
        <v>47</v>
      </c>
      <c r="G314" s="269">
        <f t="shared" si="33"/>
        <v>2020</v>
      </c>
      <c r="H314" s="269">
        <f t="shared" si="34"/>
        <v>6</v>
      </c>
      <c r="I314" s="269">
        <f t="shared" si="35"/>
        <v>23</v>
      </c>
      <c r="J314" s="83">
        <f t="shared" si="36"/>
        <v>2020</v>
      </c>
      <c r="K314" s="269">
        <f t="shared" si="37"/>
        <v>6</v>
      </c>
      <c r="L314" s="21">
        <f t="shared" si="38"/>
        <v>25</v>
      </c>
      <c r="M314" s="188">
        <v>43979</v>
      </c>
      <c r="N314" s="188">
        <v>43986</v>
      </c>
      <c r="O314" s="188">
        <v>43997</v>
      </c>
      <c r="P314" s="188">
        <v>43997</v>
      </c>
      <c r="Q314" s="166" t="s">
        <v>34</v>
      </c>
      <c r="R314" s="21"/>
      <c r="S314" s="21"/>
      <c r="T314" s="21">
        <v>1</v>
      </c>
      <c r="U314" s="21" t="str">
        <f t="shared" si="39"/>
        <v>품질보증팀</v>
      </c>
      <c r="V314" s="21" t="s">
        <v>256</v>
      </c>
      <c r="W314" s="21" t="s">
        <v>39</v>
      </c>
      <c r="X314" s="28" t="s">
        <v>940</v>
      </c>
      <c r="Y314" s="91"/>
    </row>
    <row r="315" spans="2:25">
      <c r="B315" s="21">
        <f t="shared" si="32"/>
        <v>309</v>
      </c>
      <c r="C315" s="30" t="s">
        <v>900</v>
      </c>
      <c r="D315" s="21" t="s">
        <v>80</v>
      </c>
      <c r="E315" s="53" t="s">
        <v>894</v>
      </c>
      <c r="F315" s="21" t="s">
        <v>47</v>
      </c>
      <c r="G315" s="269">
        <f t="shared" si="33"/>
        <v>2020</v>
      </c>
      <c r="H315" s="269">
        <f t="shared" si="34"/>
        <v>6</v>
      </c>
      <c r="I315" s="269">
        <f t="shared" si="35"/>
        <v>23</v>
      </c>
      <c r="J315" s="83">
        <f t="shared" si="36"/>
        <v>2020</v>
      </c>
      <c r="K315" s="269">
        <f t="shared" si="37"/>
        <v>6</v>
      </c>
      <c r="L315" s="21">
        <f t="shared" si="38"/>
        <v>26</v>
      </c>
      <c r="M315" s="188">
        <v>43980</v>
      </c>
      <c r="N315" s="188">
        <v>43986</v>
      </c>
      <c r="O315" s="188">
        <v>44001</v>
      </c>
      <c r="P315" s="188">
        <v>44005</v>
      </c>
      <c r="Q315" s="166" t="s">
        <v>34</v>
      </c>
      <c r="R315" s="21"/>
      <c r="S315" s="21"/>
      <c r="T315" s="21">
        <v>1</v>
      </c>
      <c r="U315" s="21" t="str">
        <f t="shared" si="39"/>
        <v>생산2팀</v>
      </c>
      <c r="V315" s="21" t="s">
        <v>137</v>
      </c>
      <c r="W315" s="21" t="s">
        <v>39</v>
      </c>
      <c r="X315" s="21" t="s">
        <v>463</v>
      </c>
      <c r="Y315" s="91"/>
    </row>
    <row r="316" spans="2:25">
      <c r="B316" s="21">
        <f t="shared" si="32"/>
        <v>310</v>
      </c>
      <c r="C316" s="30" t="s">
        <v>901</v>
      </c>
      <c r="D316" s="21" t="s">
        <v>80</v>
      </c>
      <c r="E316" s="53" t="s">
        <v>1019</v>
      </c>
      <c r="F316" s="21" t="s">
        <v>47</v>
      </c>
      <c r="G316" s="269">
        <f t="shared" si="33"/>
        <v>2020</v>
      </c>
      <c r="H316" s="269">
        <f t="shared" si="34"/>
        <v>6</v>
      </c>
      <c r="I316" s="269">
        <f t="shared" si="35"/>
        <v>23</v>
      </c>
      <c r="J316" s="83">
        <f t="shared" si="36"/>
        <v>2020</v>
      </c>
      <c r="K316" s="269">
        <f t="shared" si="37"/>
        <v>6</v>
      </c>
      <c r="L316" s="21">
        <f t="shared" si="38"/>
        <v>27</v>
      </c>
      <c r="M316" s="188">
        <v>43934</v>
      </c>
      <c r="N316" s="188">
        <v>43986</v>
      </c>
      <c r="O316" s="188">
        <v>44000</v>
      </c>
      <c r="P316" s="188">
        <v>44011</v>
      </c>
      <c r="Q316" s="166" t="s">
        <v>34</v>
      </c>
      <c r="R316" s="21" t="s">
        <v>148</v>
      </c>
      <c r="S316" s="21"/>
      <c r="T316" s="21">
        <v>4</v>
      </c>
      <c r="U316" s="21" t="str">
        <f t="shared" si="39"/>
        <v>생산2팀</v>
      </c>
      <c r="V316" s="21" t="s">
        <v>137</v>
      </c>
      <c r="W316" s="21" t="s">
        <v>39</v>
      </c>
      <c r="X316" s="28" t="s">
        <v>940</v>
      </c>
      <c r="Y316" s="91" t="s">
        <v>1047</v>
      </c>
    </row>
    <row r="317" spans="2:25">
      <c r="B317" s="21">
        <f t="shared" si="32"/>
        <v>311</v>
      </c>
      <c r="C317" s="30" t="s">
        <v>921</v>
      </c>
      <c r="D317" s="21" t="s">
        <v>909</v>
      </c>
      <c r="E317" s="14" t="s">
        <v>902</v>
      </c>
      <c r="F317" s="21"/>
      <c r="G317" s="269">
        <f t="shared" si="33"/>
        <v>2020</v>
      </c>
      <c r="H317" s="269">
        <f t="shared" si="34"/>
        <v>6</v>
      </c>
      <c r="I317" s="269">
        <f t="shared" si="35"/>
        <v>23</v>
      </c>
      <c r="J317" s="83">
        <f t="shared" si="36"/>
        <v>2020</v>
      </c>
      <c r="K317" s="269">
        <f t="shared" si="37"/>
        <v>6</v>
      </c>
      <c r="L317" s="21">
        <f t="shared" si="38"/>
        <v>23</v>
      </c>
      <c r="M317" s="46">
        <v>43984</v>
      </c>
      <c r="N317" s="46">
        <v>43984</v>
      </c>
      <c r="O317" s="46">
        <v>43984</v>
      </c>
      <c r="P317" s="46">
        <v>43984</v>
      </c>
      <c r="Q317" s="166" t="s">
        <v>34</v>
      </c>
      <c r="R317" s="21"/>
      <c r="S317" s="21"/>
      <c r="T317" s="21"/>
      <c r="U317" s="21" t="str">
        <f t="shared" si="39"/>
        <v>생산2팀</v>
      </c>
      <c r="V317" s="21" t="s">
        <v>137</v>
      </c>
      <c r="W317" s="21" t="s">
        <v>463</v>
      </c>
      <c r="X317" s="21" t="s">
        <v>463</v>
      </c>
      <c r="Y317" s="91"/>
    </row>
    <row r="318" spans="2:25">
      <c r="B318" s="21">
        <f t="shared" si="32"/>
        <v>312</v>
      </c>
      <c r="C318" s="30" t="s">
        <v>922</v>
      </c>
      <c r="D318" s="21" t="s">
        <v>909</v>
      </c>
      <c r="E318" s="14" t="s">
        <v>903</v>
      </c>
      <c r="F318" s="21"/>
      <c r="G318" s="269">
        <f t="shared" si="33"/>
        <v>2020</v>
      </c>
      <c r="H318" s="269">
        <f t="shared" si="34"/>
        <v>6</v>
      </c>
      <c r="I318" s="269">
        <f t="shared" si="35"/>
        <v>23</v>
      </c>
      <c r="J318" s="83">
        <f t="shared" si="36"/>
        <v>2020</v>
      </c>
      <c r="K318" s="269">
        <f t="shared" si="37"/>
        <v>6</v>
      </c>
      <c r="L318" s="21">
        <f t="shared" si="38"/>
        <v>23</v>
      </c>
      <c r="M318" s="46">
        <v>43984</v>
      </c>
      <c r="N318" s="46">
        <v>43984</v>
      </c>
      <c r="O318" s="46">
        <v>43984</v>
      </c>
      <c r="P318" s="46">
        <v>43984</v>
      </c>
      <c r="Q318" s="269" t="s">
        <v>34</v>
      </c>
      <c r="R318" s="21"/>
      <c r="S318" s="21"/>
      <c r="T318" s="21"/>
      <c r="U318" s="21" t="str">
        <f t="shared" si="39"/>
        <v>광섬유기술팀</v>
      </c>
      <c r="V318" s="21" t="s">
        <v>430</v>
      </c>
      <c r="W318" s="21" t="s">
        <v>463</v>
      </c>
      <c r="X318" s="30" t="s">
        <v>463</v>
      </c>
      <c r="Y318" s="91"/>
    </row>
    <row r="319" spans="2:25">
      <c r="B319" s="21">
        <f t="shared" si="32"/>
        <v>313</v>
      </c>
      <c r="C319" s="30" t="s">
        <v>923</v>
      </c>
      <c r="D319" s="21" t="s">
        <v>909</v>
      </c>
      <c r="E319" s="14" t="s">
        <v>904</v>
      </c>
      <c r="F319" s="21"/>
      <c r="G319" s="269">
        <f t="shared" si="33"/>
        <v>2020</v>
      </c>
      <c r="H319" s="269">
        <f t="shared" si="34"/>
        <v>6</v>
      </c>
      <c r="I319" s="269">
        <f t="shared" si="35"/>
        <v>23</v>
      </c>
      <c r="J319" s="83">
        <f t="shared" si="36"/>
        <v>2020</v>
      </c>
      <c r="K319" s="269">
        <f t="shared" si="37"/>
        <v>6</v>
      </c>
      <c r="L319" s="21">
        <f t="shared" si="38"/>
        <v>23</v>
      </c>
      <c r="M319" s="46">
        <v>43985</v>
      </c>
      <c r="N319" s="46">
        <v>43985</v>
      </c>
      <c r="O319" s="46">
        <v>43985</v>
      </c>
      <c r="P319" s="46">
        <v>43985</v>
      </c>
      <c r="Q319" s="269" t="s">
        <v>34</v>
      </c>
      <c r="R319" s="21"/>
      <c r="S319" s="21"/>
      <c r="T319" s="21"/>
      <c r="U319" s="21" t="str">
        <f t="shared" si="39"/>
        <v>광섬유기술팀</v>
      </c>
      <c r="V319" s="21" t="s">
        <v>12</v>
      </c>
      <c r="W319" s="21" t="s">
        <v>463</v>
      </c>
      <c r="X319" s="30" t="s">
        <v>463</v>
      </c>
      <c r="Y319" s="91"/>
    </row>
    <row r="320" spans="2:25">
      <c r="B320" s="21">
        <f t="shared" ref="B320:B383" si="40">B319+1</f>
        <v>314</v>
      </c>
      <c r="C320" s="30" t="s">
        <v>924</v>
      </c>
      <c r="D320" s="21" t="s">
        <v>909</v>
      </c>
      <c r="E320" s="14" t="s">
        <v>905</v>
      </c>
      <c r="F320" s="21" t="s">
        <v>47</v>
      </c>
      <c r="G320" s="269">
        <f t="shared" si="33"/>
        <v>2020</v>
      </c>
      <c r="H320" s="269">
        <f t="shared" si="34"/>
        <v>6</v>
      </c>
      <c r="I320" s="269">
        <f t="shared" si="35"/>
        <v>23</v>
      </c>
      <c r="J320" s="83">
        <f t="shared" si="36"/>
        <v>2020</v>
      </c>
      <c r="K320" s="269">
        <f t="shared" si="37"/>
        <v>6</v>
      </c>
      <c r="L320" s="21">
        <f t="shared" si="38"/>
        <v>23</v>
      </c>
      <c r="M320" s="46">
        <v>43986</v>
      </c>
      <c r="N320" s="46">
        <v>43986</v>
      </c>
      <c r="O320" s="188">
        <v>43986</v>
      </c>
      <c r="P320" s="188">
        <v>43987</v>
      </c>
      <c r="Q320" s="166" t="s">
        <v>34</v>
      </c>
      <c r="R320" s="21"/>
      <c r="S320" s="21"/>
      <c r="T320" s="21"/>
      <c r="U320" s="21" t="str">
        <f t="shared" si="39"/>
        <v>품질보증팀</v>
      </c>
      <c r="V320" s="21" t="s">
        <v>9</v>
      </c>
      <c r="W320" s="21" t="s">
        <v>463</v>
      </c>
      <c r="X320" s="30" t="s">
        <v>463</v>
      </c>
      <c r="Y320" s="91"/>
    </row>
    <row r="321" spans="2:30" ht="27">
      <c r="B321" s="21">
        <f t="shared" si="40"/>
        <v>315</v>
      </c>
      <c r="C321" s="30" t="s">
        <v>925</v>
      </c>
      <c r="D321" s="21" t="s">
        <v>909</v>
      </c>
      <c r="E321" s="43" t="s">
        <v>906</v>
      </c>
      <c r="F321" s="21"/>
      <c r="G321" s="269">
        <f t="shared" si="33"/>
        <v>2020</v>
      </c>
      <c r="H321" s="269">
        <f t="shared" si="34"/>
        <v>6</v>
      </c>
      <c r="I321" s="269">
        <f t="shared" si="35"/>
        <v>23</v>
      </c>
      <c r="J321" s="83">
        <f t="shared" si="36"/>
        <v>2020</v>
      </c>
      <c r="K321" s="269">
        <f t="shared" si="37"/>
        <v>6</v>
      </c>
      <c r="L321" s="21">
        <f t="shared" si="38"/>
        <v>23</v>
      </c>
      <c r="M321" s="46">
        <v>43986</v>
      </c>
      <c r="N321" s="46">
        <v>43986</v>
      </c>
      <c r="O321" s="46">
        <v>43986</v>
      </c>
      <c r="P321" s="46">
        <v>43986</v>
      </c>
      <c r="Q321" s="166" t="s">
        <v>34</v>
      </c>
      <c r="R321" s="21"/>
      <c r="S321" s="21"/>
      <c r="T321" s="21"/>
      <c r="U321" s="21" t="str">
        <f t="shared" si="39"/>
        <v>광섬유기술팀</v>
      </c>
      <c r="V321" s="21" t="s">
        <v>12</v>
      </c>
      <c r="W321" s="21" t="s">
        <v>463</v>
      </c>
      <c r="X321" s="28" t="s">
        <v>463</v>
      </c>
      <c r="Y321" s="91"/>
    </row>
    <row r="322" spans="2:30">
      <c r="B322" s="21">
        <f t="shared" si="40"/>
        <v>316</v>
      </c>
      <c r="C322" s="30" t="s">
        <v>926</v>
      </c>
      <c r="D322" s="21" t="s">
        <v>909</v>
      </c>
      <c r="E322" s="43" t="s">
        <v>907</v>
      </c>
      <c r="F322" s="21"/>
      <c r="G322" s="269">
        <f t="shared" si="33"/>
        <v>2020</v>
      </c>
      <c r="H322" s="269">
        <f t="shared" si="34"/>
        <v>6</v>
      </c>
      <c r="I322" s="269">
        <f t="shared" si="35"/>
        <v>23</v>
      </c>
      <c r="J322" s="83">
        <f t="shared" si="36"/>
        <v>2020</v>
      </c>
      <c r="K322" s="269">
        <f t="shared" si="37"/>
        <v>6</v>
      </c>
      <c r="L322" s="21">
        <f t="shared" si="38"/>
        <v>23</v>
      </c>
      <c r="M322" s="46">
        <v>43986</v>
      </c>
      <c r="N322" s="46">
        <v>43986</v>
      </c>
      <c r="O322" s="46">
        <v>43986</v>
      </c>
      <c r="P322" s="46">
        <v>43986</v>
      </c>
      <c r="Q322" s="269" t="s">
        <v>34</v>
      </c>
      <c r="R322" s="21"/>
      <c r="S322" s="21"/>
      <c r="T322" s="21"/>
      <c r="U322" s="21" t="str">
        <f t="shared" si="39"/>
        <v>TFOI</v>
      </c>
      <c r="V322" s="21" t="s">
        <v>948</v>
      </c>
      <c r="W322" s="21" t="s">
        <v>463</v>
      </c>
      <c r="X322" s="21" t="s">
        <v>463</v>
      </c>
      <c r="Y322" s="91"/>
    </row>
    <row r="323" spans="2:30">
      <c r="B323" s="21">
        <f t="shared" si="40"/>
        <v>317</v>
      </c>
      <c r="C323" s="30" t="s">
        <v>927</v>
      </c>
      <c r="D323" s="21" t="s">
        <v>909</v>
      </c>
      <c r="E323" s="14" t="s">
        <v>908</v>
      </c>
      <c r="F323" s="21" t="s">
        <v>47</v>
      </c>
      <c r="G323" s="269">
        <f t="shared" si="33"/>
        <v>2020</v>
      </c>
      <c r="H323" s="269">
        <f t="shared" si="34"/>
        <v>6</v>
      </c>
      <c r="I323" s="269">
        <f t="shared" si="35"/>
        <v>23</v>
      </c>
      <c r="J323" s="83" t="str">
        <f t="shared" si="36"/>
        <v/>
      </c>
      <c r="K323" s="269" t="str">
        <f t="shared" si="37"/>
        <v/>
      </c>
      <c r="L323" s="21" t="str">
        <f t="shared" si="38"/>
        <v/>
      </c>
      <c r="M323" s="46">
        <v>43986</v>
      </c>
      <c r="N323" s="46">
        <v>43986</v>
      </c>
      <c r="O323" s="46">
        <v>44015</v>
      </c>
      <c r="P323" s="46"/>
      <c r="Q323" s="269" t="s">
        <v>34</v>
      </c>
      <c r="R323" s="21" t="s">
        <v>1049</v>
      </c>
      <c r="S323" s="21"/>
      <c r="T323" s="21">
        <v>20</v>
      </c>
      <c r="U323" s="21" t="s">
        <v>448</v>
      </c>
      <c r="V323" s="21" t="s">
        <v>463</v>
      </c>
      <c r="W323" s="21" t="s">
        <v>463</v>
      </c>
      <c r="X323" s="30" t="s">
        <v>463</v>
      </c>
      <c r="Y323" s="91" t="s">
        <v>1048</v>
      </c>
    </row>
    <row r="324" spans="2:30">
      <c r="B324" s="21">
        <f t="shared" si="40"/>
        <v>318</v>
      </c>
      <c r="C324" s="30" t="s">
        <v>928</v>
      </c>
      <c r="D324" s="21" t="s">
        <v>909</v>
      </c>
      <c r="E324" s="54" t="s">
        <v>910</v>
      </c>
      <c r="F324" s="21"/>
      <c r="G324" s="269">
        <f t="shared" si="33"/>
        <v>2020</v>
      </c>
      <c r="H324" s="269">
        <f t="shared" si="34"/>
        <v>6</v>
      </c>
      <c r="I324" s="269">
        <f t="shared" si="35"/>
        <v>23</v>
      </c>
      <c r="J324" s="83">
        <f t="shared" si="36"/>
        <v>2020</v>
      </c>
      <c r="K324" s="269">
        <f t="shared" si="37"/>
        <v>6</v>
      </c>
      <c r="L324" s="21">
        <f t="shared" si="38"/>
        <v>23</v>
      </c>
      <c r="M324" s="46">
        <v>43983</v>
      </c>
      <c r="N324" s="46">
        <v>43983</v>
      </c>
      <c r="O324" s="46">
        <v>43983</v>
      </c>
      <c r="P324" s="46">
        <v>43983</v>
      </c>
      <c r="Q324" s="166" t="s">
        <v>34</v>
      </c>
      <c r="R324" s="21"/>
      <c r="S324" s="21"/>
      <c r="T324" s="21"/>
      <c r="U324" s="21" t="str">
        <f t="shared" si="39"/>
        <v>생산2팀</v>
      </c>
      <c r="V324" s="21" t="s">
        <v>137</v>
      </c>
      <c r="W324" s="21" t="s">
        <v>115</v>
      </c>
      <c r="X324" s="28" t="s">
        <v>622</v>
      </c>
      <c r="Y324" s="91"/>
    </row>
    <row r="325" spans="2:30">
      <c r="B325" s="21">
        <f t="shared" si="40"/>
        <v>319</v>
      </c>
      <c r="C325" s="30" t="s">
        <v>929</v>
      </c>
      <c r="D325" s="21" t="s">
        <v>909</v>
      </c>
      <c r="E325" s="14" t="s">
        <v>911</v>
      </c>
      <c r="F325" s="21"/>
      <c r="G325" s="269">
        <f t="shared" si="33"/>
        <v>2020</v>
      </c>
      <c r="H325" s="269">
        <f t="shared" si="34"/>
        <v>6</v>
      </c>
      <c r="I325" s="269">
        <f t="shared" si="35"/>
        <v>23</v>
      </c>
      <c r="J325" s="83">
        <f t="shared" si="36"/>
        <v>2020</v>
      </c>
      <c r="K325" s="269">
        <f t="shared" si="37"/>
        <v>6</v>
      </c>
      <c r="L325" s="21">
        <f t="shared" si="38"/>
        <v>23</v>
      </c>
      <c r="M325" s="188">
        <v>43983</v>
      </c>
      <c r="N325" s="188">
        <v>43983</v>
      </c>
      <c r="O325" s="188">
        <v>43983</v>
      </c>
      <c r="P325" s="188">
        <v>43983</v>
      </c>
      <c r="Q325" s="166" t="s">
        <v>34</v>
      </c>
      <c r="R325" s="21"/>
      <c r="S325" s="21"/>
      <c r="T325" s="21"/>
      <c r="U325" s="21" t="str">
        <f t="shared" si="39"/>
        <v>광섬유기술팀</v>
      </c>
      <c r="V325" s="21" t="s">
        <v>12</v>
      </c>
      <c r="W325" s="21" t="s">
        <v>115</v>
      </c>
      <c r="X325" s="28" t="s">
        <v>622</v>
      </c>
      <c r="Y325" s="91"/>
    </row>
    <row r="326" spans="2:30" ht="27">
      <c r="B326" s="21">
        <f t="shared" si="40"/>
        <v>320</v>
      </c>
      <c r="C326" s="30" t="s">
        <v>930</v>
      </c>
      <c r="D326" s="21" t="s">
        <v>909</v>
      </c>
      <c r="E326" s="43" t="s">
        <v>912</v>
      </c>
      <c r="F326" s="21"/>
      <c r="G326" s="269">
        <f t="shared" si="33"/>
        <v>2020</v>
      </c>
      <c r="H326" s="269">
        <f t="shared" si="34"/>
        <v>5</v>
      </c>
      <c r="I326" s="269">
        <f t="shared" si="35"/>
        <v>22</v>
      </c>
      <c r="J326" s="83">
        <f t="shared" si="36"/>
        <v>2020</v>
      </c>
      <c r="K326" s="269">
        <f t="shared" si="37"/>
        <v>6</v>
      </c>
      <c r="L326" s="21">
        <f t="shared" si="38"/>
        <v>23</v>
      </c>
      <c r="M326" s="188">
        <v>43980</v>
      </c>
      <c r="N326" s="188">
        <v>43980</v>
      </c>
      <c r="O326" s="188">
        <v>43980</v>
      </c>
      <c r="P326" s="188">
        <v>43983</v>
      </c>
      <c r="Q326" s="166" t="s">
        <v>34</v>
      </c>
      <c r="R326" s="21"/>
      <c r="S326" s="21"/>
      <c r="T326" s="21"/>
      <c r="U326" s="21" t="str">
        <f t="shared" si="39"/>
        <v>품질보증팀</v>
      </c>
      <c r="V326" s="21" t="s">
        <v>9</v>
      </c>
      <c r="W326" s="21" t="s">
        <v>115</v>
      </c>
      <c r="X326" s="28" t="s">
        <v>622</v>
      </c>
      <c r="Y326" s="91"/>
    </row>
    <row r="327" spans="2:30">
      <c r="B327" s="21">
        <f t="shared" si="40"/>
        <v>321</v>
      </c>
      <c r="C327" s="30" t="s">
        <v>931</v>
      </c>
      <c r="D327" s="21" t="s">
        <v>909</v>
      </c>
      <c r="E327" s="54" t="s">
        <v>913</v>
      </c>
      <c r="F327" s="21"/>
      <c r="G327" s="269">
        <f t="shared" ref="G327:G390" si="41">IF(ISBLANK(N327),"",YEAR(N327))</f>
        <v>2020</v>
      </c>
      <c r="H327" s="269">
        <f t="shared" ref="H327:H390" si="42">IF(ISBLANK(N327),"",MONTH(N327))</f>
        <v>6</v>
      </c>
      <c r="I327" s="269">
        <f t="shared" ref="I327:I390" si="43">IF(ISBLANK(N327),"",WEEKNUM(N327,1))</f>
        <v>23</v>
      </c>
      <c r="J327" s="83" t="str">
        <f t="shared" ref="J327:J390" si="44">IF(ISBLANK(P327),"",YEAR(P327))</f>
        <v/>
      </c>
      <c r="K327" s="269" t="str">
        <f t="shared" ref="K327:K390" si="45">IF(ISBLANK(P327),"",MONTH(P327))</f>
        <v/>
      </c>
      <c r="L327" s="21" t="str">
        <f t="shared" ref="L327:L390" si="46">IF(ISBLANK(P327),"",WEEKNUM(P327,1))</f>
        <v/>
      </c>
      <c r="M327" s="188">
        <v>43983</v>
      </c>
      <c r="N327" s="188">
        <v>43983</v>
      </c>
      <c r="O327" s="188">
        <v>43983</v>
      </c>
      <c r="P327" s="188"/>
      <c r="Q327" s="166" t="s">
        <v>34</v>
      </c>
      <c r="R327" s="21"/>
      <c r="S327" s="21"/>
      <c r="T327" s="21"/>
      <c r="U327" s="21" t="str">
        <f t="shared" si="39"/>
        <v>광섬유기술팀</v>
      </c>
      <c r="V327" s="21" t="s">
        <v>430</v>
      </c>
      <c r="W327" s="21" t="s">
        <v>115</v>
      </c>
      <c r="X327" s="28" t="s">
        <v>622</v>
      </c>
      <c r="Y327" s="91"/>
    </row>
    <row r="328" spans="2:30">
      <c r="B328" s="21">
        <f t="shared" si="40"/>
        <v>322</v>
      </c>
      <c r="C328" s="30" t="s">
        <v>932</v>
      </c>
      <c r="D328" s="21" t="s">
        <v>909</v>
      </c>
      <c r="E328" s="54" t="s">
        <v>914</v>
      </c>
      <c r="F328" s="21"/>
      <c r="G328" s="269">
        <f t="shared" si="41"/>
        <v>2020</v>
      </c>
      <c r="H328" s="269">
        <f t="shared" si="42"/>
        <v>6</v>
      </c>
      <c r="I328" s="269">
        <f t="shared" si="43"/>
        <v>23</v>
      </c>
      <c r="J328" s="83">
        <f t="shared" si="44"/>
        <v>2020</v>
      </c>
      <c r="K328" s="269">
        <f t="shared" si="45"/>
        <v>6</v>
      </c>
      <c r="L328" s="21">
        <f t="shared" si="46"/>
        <v>23</v>
      </c>
      <c r="M328" s="188">
        <v>43983</v>
      </c>
      <c r="N328" s="188">
        <v>43983</v>
      </c>
      <c r="O328" s="188">
        <v>43983</v>
      </c>
      <c r="P328" s="188">
        <v>43983</v>
      </c>
      <c r="Q328" s="166" t="s">
        <v>34</v>
      </c>
      <c r="R328" s="21"/>
      <c r="S328" s="21"/>
      <c r="T328" s="21"/>
      <c r="U328" s="21" t="str">
        <f t="shared" si="39"/>
        <v>광섬유기술팀</v>
      </c>
      <c r="V328" s="21" t="s">
        <v>430</v>
      </c>
      <c r="W328" s="21" t="s">
        <v>115</v>
      </c>
      <c r="X328" s="28" t="s">
        <v>622</v>
      </c>
      <c r="Y328" s="91"/>
    </row>
    <row r="329" spans="2:30" ht="27">
      <c r="B329" s="21">
        <f t="shared" si="40"/>
        <v>323</v>
      </c>
      <c r="C329" s="30" t="s">
        <v>933</v>
      </c>
      <c r="D329" s="21" t="s">
        <v>909</v>
      </c>
      <c r="E329" s="57" t="s">
        <v>915</v>
      </c>
      <c r="F329" s="21"/>
      <c r="G329" s="269">
        <f t="shared" si="41"/>
        <v>2020</v>
      </c>
      <c r="H329" s="269">
        <f t="shared" si="42"/>
        <v>6</v>
      </c>
      <c r="I329" s="269">
        <f t="shared" si="43"/>
        <v>23</v>
      </c>
      <c r="J329" s="83">
        <f t="shared" si="44"/>
        <v>2020</v>
      </c>
      <c r="K329" s="269">
        <f t="shared" si="45"/>
        <v>6</v>
      </c>
      <c r="L329" s="21">
        <f t="shared" si="46"/>
        <v>23</v>
      </c>
      <c r="M329" s="188">
        <v>43983</v>
      </c>
      <c r="N329" s="188">
        <v>43983</v>
      </c>
      <c r="O329" s="188">
        <v>43983</v>
      </c>
      <c r="P329" s="188">
        <v>43983</v>
      </c>
      <c r="Q329" s="166" t="s">
        <v>34</v>
      </c>
      <c r="R329" s="21"/>
      <c r="S329" s="21"/>
      <c r="T329" s="21"/>
      <c r="U329" s="21" t="str">
        <f t="shared" si="39"/>
        <v>품질보증팀</v>
      </c>
      <c r="V329" s="21" t="s">
        <v>9</v>
      </c>
      <c r="W329" s="21" t="s">
        <v>115</v>
      </c>
      <c r="X329" s="28" t="s">
        <v>622</v>
      </c>
      <c r="Y329" s="91"/>
    </row>
    <row r="330" spans="2:30">
      <c r="B330" s="21">
        <f t="shared" si="40"/>
        <v>324</v>
      </c>
      <c r="C330" s="30" t="s">
        <v>934</v>
      </c>
      <c r="D330" s="21" t="s">
        <v>909</v>
      </c>
      <c r="E330" s="54" t="s">
        <v>916</v>
      </c>
      <c r="F330" s="21"/>
      <c r="G330" s="269">
        <f t="shared" si="41"/>
        <v>2020</v>
      </c>
      <c r="H330" s="269">
        <f t="shared" si="42"/>
        <v>6</v>
      </c>
      <c r="I330" s="269">
        <f t="shared" si="43"/>
        <v>23</v>
      </c>
      <c r="J330" s="83">
        <f t="shared" si="44"/>
        <v>2020</v>
      </c>
      <c r="K330" s="269">
        <f t="shared" si="45"/>
        <v>6</v>
      </c>
      <c r="L330" s="21">
        <f t="shared" si="46"/>
        <v>23</v>
      </c>
      <c r="M330" s="188">
        <v>43983</v>
      </c>
      <c r="N330" s="188">
        <v>43983</v>
      </c>
      <c r="O330" s="188">
        <v>43983</v>
      </c>
      <c r="P330" s="188">
        <v>43984</v>
      </c>
      <c r="Q330" s="166" t="s">
        <v>34</v>
      </c>
      <c r="R330" s="21"/>
      <c r="S330" s="21"/>
      <c r="T330" s="21"/>
      <c r="U330" s="21" t="str">
        <f t="shared" si="39"/>
        <v>품질보증팀</v>
      </c>
      <c r="V330" s="21" t="s">
        <v>9</v>
      </c>
      <c r="W330" s="21" t="s">
        <v>115</v>
      </c>
      <c r="X330" s="28" t="s">
        <v>622</v>
      </c>
      <c r="Y330" s="91"/>
    </row>
    <row r="331" spans="2:30" ht="27">
      <c r="B331" s="21">
        <f t="shared" si="40"/>
        <v>325</v>
      </c>
      <c r="C331" s="30" t="s">
        <v>935</v>
      </c>
      <c r="D331" s="21" t="s">
        <v>909</v>
      </c>
      <c r="E331" s="54" t="s">
        <v>917</v>
      </c>
      <c r="F331" s="21"/>
      <c r="G331" s="269">
        <f t="shared" si="41"/>
        <v>2020</v>
      </c>
      <c r="H331" s="269">
        <f t="shared" si="42"/>
        <v>6</v>
      </c>
      <c r="I331" s="269">
        <f t="shared" si="43"/>
        <v>23</v>
      </c>
      <c r="J331" s="83">
        <f t="shared" si="44"/>
        <v>2020</v>
      </c>
      <c r="K331" s="269">
        <f t="shared" si="45"/>
        <v>6</v>
      </c>
      <c r="L331" s="21">
        <f t="shared" si="46"/>
        <v>23</v>
      </c>
      <c r="M331" s="188">
        <v>43983</v>
      </c>
      <c r="N331" s="188">
        <v>43983</v>
      </c>
      <c r="O331" s="188">
        <v>43983</v>
      </c>
      <c r="P331" s="46">
        <v>43985</v>
      </c>
      <c r="Q331" s="166" t="s">
        <v>34</v>
      </c>
      <c r="R331" s="21"/>
      <c r="S331" s="21"/>
      <c r="T331" s="21"/>
      <c r="U331" s="21" t="str">
        <f t="shared" si="39"/>
        <v>광섬유기술팀</v>
      </c>
      <c r="V331" s="21" t="s">
        <v>430</v>
      </c>
      <c r="W331" s="21" t="s">
        <v>115</v>
      </c>
      <c r="X331" s="28" t="s">
        <v>622</v>
      </c>
      <c r="Y331" s="91"/>
    </row>
    <row r="332" spans="2:30">
      <c r="B332" s="21">
        <f t="shared" si="40"/>
        <v>326</v>
      </c>
      <c r="C332" s="30" t="s">
        <v>936</v>
      </c>
      <c r="D332" s="21" t="s">
        <v>909</v>
      </c>
      <c r="E332" s="54" t="s">
        <v>918</v>
      </c>
      <c r="F332" s="21"/>
      <c r="G332" s="269">
        <f t="shared" si="41"/>
        <v>2020</v>
      </c>
      <c r="H332" s="269">
        <f t="shared" si="42"/>
        <v>6</v>
      </c>
      <c r="I332" s="269">
        <f t="shared" si="43"/>
        <v>23</v>
      </c>
      <c r="J332" s="83">
        <f t="shared" si="44"/>
        <v>2020</v>
      </c>
      <c r="K332" s="269">
        <f t="shared" si="45"/>
        <v>6</v>
      </c>
      <c r="L332" s="21">
        <f t="shared" si="46"/>
        <v>23</v>
      </c>
      <c r="M332" s="188">
        <v>43983</v>
      </c>
      <c r="N332" s="188">
        <v>43983</v>
      </c>
      <c r="O332" s="188">
        <v>43983</v>
      </c>
      <c r="P332" s="188">
        <v>43983</v>
      </c>
      <c r="Q332" s="166" t="s">
        <v>34</v>
      </c>
      <c r="R332" s="21"/>
      <c r="S332" s="21"/>
      <c r="T332" s="21"/>
      <c r="U332" s="21" t="str">
        <f t="shared" si="39"/>
        <v>품질보증팀</v>
      </c>
      <c r="V332" s="21" t="s">
        <v>9</v>
      </c>
      <c r="W332" s="21" t="s">
        <v>115</v>
      </c>
      <c r="X332" s="28" t="s">
        <v>622</v>
      </c>
      <c r="Y332" s="91"/>
    </row>
    <row r="333" spans="2:30" ht="27">
      <c r="B333" s="21">
        <f t="shared" si="40"/>
        <v>327</v>
      </c>
      <c r="C333" s="30" t="s">
        <v>937</v>
      </c>
      <c r="D333" s="21" t="s">
        <v>909</v>
      </c>
      <c r="E333" s="54" t="s">
        <v>919</v>
      </c>
      <c r="F333" s="21"/>
      <c r="G333" s="269">
        <f t="shared" si="41"/>
        <v>2020</v>
      </c>
      <c r="H333" s="269">
        <f t="shared" si="42"/>
        <v>6</v>
      </c>
      <c r="I333" s="269">
        <f t="shared" si="43"/>
        <v>23</v>
      </c>
      <c r="J333" s="83">
        <f t="shared" si="44"/>
        <v>2020</v>
      </c>
      <c r="K333" s="269">
        <f t="shared" si="45"/>
        <v>6</v>
      </c>
      <c r="L333" s="21">
        <f t="shared" si="46"/>
        <v>23</v>
      </c>
      <c r="M333" s="188">
        <v>43984</v>
      </c>
      <c r="N333" s="188">
        <v>43984</v>
      </c>
      <c r="O333" s="188">
        <v>43984</v>
      </c>
      <c r="P333" s="188">
        <v>43984</v>
      </c>
      <c r="Q333" s="166" t="s">
        <v>34</v>
      </c>
      <c r="R333" s="21"/>
      <c r="S333" s="21"/>
      <c r="T333" s="21"/>
      <c r="U333" s="21" t="str">
        <f t="shared" si="39"/>
        <v>품질보증팀</v>
      </c>
      <c r="V333" s="21" t="s">
        <v>9</v>
      </c>
      <c r="W333" s="21" t="s">
        <v>115</v>
      </c>
      <c r="X333" s="28" t="s">
        <v>622</v>
      </c>
      <c r="Y333" s="91"/>
      <c r="AC333" s="62" t="s">
        <v>780</v>
      </c>
      <c r="AD333" s="62" t="s">
        <v>947</v>
      </c>
    </row>
    <row r="334" spans="2:30" ht="27">
      <c r="B334" s="21">
        <f t="shared" si="40"/>
        <v>328</v>
      </c>
      <c r="C334" s="30" t="s">
        <v>938</v>
      </c>
      <c r="D334" s="21" t="s">
        <v>909</v>
      </c>
      <c r="E334" s="54" t="s">
        <v>920</v>
      </c>
      <c r="F334" s="21"/>
      <c r="G334" s="269">
        <f t="shared" si="41"/>
        <v>2020</v>
      </c>
      <c r="H334" s="269">
        <f t="shared" si="42"/>
        <v>6</v>
      </c>
      <c r="I334" s="269">
        <f t="shared" si="43"/>
        <v>23</v>
      </c>
      <c r="J334" s="83">
        <f t="shared" si="44"/>
        <v>2020</v>
      </c>
      <c r="K334" s="269">
        <f t="shared" si="45"/>
        <v>6</v>
      </c>
      <c r="L334" s="21">
        <f t="shared" si="46"/>
        <v>23</v>
      </c>
      <c r="M334" s="188">
        <v>43984</v>
      </c>
      <c r="N334" s="188">
        <v>43984</v>
      </c>
      <c r="O334" s="188">
        <v>43984</v>
      </c>
      <c r="P334" s="188">
        <v>43985</v>
      </c>
      <c r="Q334" s="166" t="s">
        <v>34</v>
      </c>
      <c r="R334" s="21"/>
      <c r="S334" s="21"/>
      <c r="T334" s="21"/>
      <c r="U334" s="21" t="str">
        <f>VLOOKUP(V334,$AC$333:$AD$361,2,FALSE)</f>
        <v>품질보증팀</v>
      </c>
      <c r="V334" s="21" t="s">
        <v>9</v>
      </c>
      <c r="W334" s="21" t="s">
        <v>115</v>
      </c>
      <c r="X334" s="28" t="s">
        <v>622</v>
      </c>
      <c r="Y334" s="91"/>
      <c r="AB334" s="62"/>
      <c r="AC334" s="62" t="s">
        <v>622</v>
      </c>
      <c r="AD334" s="63" t="s">
        <v>836</v>
      </c>
    </row>
    <row r="335" spans="2:30">
      <c r="B335" s="21">
        <f t="shared" si="40"/>
        <v>329</v>
      </c>
      <c r="C335" s="30" t="s">
        <v>950</v>
      </c>
      <c r="D335" s="21" t="s">
        <v>80</v>
      </c>
      <c r="E335" s="54" t="s">
        <v>949</v>
      </c>
      <c r="F335" s="21" t="s">
        <v>47</v>
      </c>
      <c r="G335" s="269">
        <f t="shared" si="41"/>
        <v>2020</v>
      </c>
      <c r="H335" s="269">
        <f t="shared" si="42"/>
        <v>6</v>
      </c>
      <c r="I335" s="269">
        <f t="shared" si="43"/>
        <v>24</v>
      </c>
      <c r="J335" s="83">
        <f t="shared" si="44"/>
        <v>2020</v>
      </c>
      <c r="K335" s="269">
        <f t="shared" si="45"/>
        <v>7</v>
      </c>
      <c r="L335" s="21">
        <f t="shared" si="46"/>
        <v>27</v>
      </c>
      <c r="M335" s="188">
        <v>43990</v>
      </c>
      <c r="N335" s="188">
        <v>43993</v>
      </c>
      <c r="O335" s="188">
        <v>44014</v>
      </c>
      <c r="P335" s="188">
        <v>44015</v>
      </c>
      <c r="Q335" s="166" t="s">
        <v>34</v>
      </c>
      <c r="R335" s="21" t="s">
        <v>148</v>
      </c>
      <c r="S335" s="21"/>
      <c r="T335" s="21"/>
      <c r="U335" s="21" t="str">
        <f>VLOOKUP(V335,$AC$333:$AD$361,2,FALSE)</f>
        <v>생산2팀</v>
      </c>
      <c r="V335" s="21" t="s">
        <v>100</v>
      </c>
      <c r="W335" s="21" t="s">
        <v>39</v>
      </c>
      <c r="X335" s="28" t="s">
        <v>940</v>
      </c>
      <c r="Y335" s="91"/>
      <c r="AB335" s="62"/>
      <c r="AC335" s="62" t="s">
        <v>838</v>
      </c>
      <c r="AD335" s="64" t="s">
        <v>837</v>
      </c>
    </row>
    <row r="336" spans="2:30" ht="27">
      <c r="B336" s="21">
        <f t="shared" si="40"/>
        <v>330</v>
      </c>
      <c r="C336" s="30" t="s">
        <v>952</v>
      </c>
      <c r="D336" s="21" t="s">
        <v>80</v>
      </c>
      <c r="E336" s="54" t="s">
        <v>951</v>
      </c>
      <c r="F336" s="21" t="s">
        <v>47</v>
      </c>
      <c r="G336" s="269">
        <f t="shared" si="41"/>
        <v>2020</v>
      </c>
      <c r="H336" s="269">
        <f t="shared" si="42"/>
        <v>6</v>
      </c>
      <c r="I336" s="269">
        <f t="shared" si="43"/>
        <v>24</v>
      </c>
      <c r="J336" s="83">
        <f t="shared" si="44"/>
        <v>2020</v>
      </c>
      <c r="K336" s="269">
        <f t="shared" si="45"/>
        <v>6</v>
      </c>
      <c r="L336" s="21">
        <f t="shared" si="46"/>
        <v>26</v>
      </c>
      <c r="M336" s="188">
        <v>43990</v>
      </c>
      <c r="N336" s="188">
        <v>43993</v>
      </c>
      <c r="O336" s="188">
        <v>44004</v>
      </c>
      <c r="P336" s="188">
        <v>44006</v>
      </c>
      <c r="Q336" s="166" t="s">
        <v>34</v>
      </c>
      <c r="R336" s="21" t="s">
        <v>148</v>
      </c>
      <c r="S336" s="21"/>
      <c r="T336" s="21"/>
      <c r="U336" s="21" t="str">
        <f>VLOOKUP(V336,$AC$333:$AD$361,2,FALSE)</f>
        <v>생산2팀</v>
      </c>
      <c r="V336" s="21" t="s">
        <v>137</v>
      </c>
      <c r="W336" s="21" t="s">
        <v>39</v>
      </c>
      <c r="X336" s="28" t="s">
        <v>940</v>
      </c>
      <c r="Y336" s="91" t="s">
        <v>1050</v>
      </c>
      <c r="AB336" s="62"/>
      <c r="AC336" s="62" t="s">
        <v>800</v>
      </c>
      <c r="AD336" s="63" t="s">
        <v>801</v>
      </c>
    </row>
    <row r="337" spans="2:30">
      <c r="B337" s="21">
        <f t="shared" si="40"/>
        <v>331</v>
      </c>
      <c r="C337" s="30" t="s">
        <v>953</v>
      </c>
      <c r="D337" s="21" t="s">
        <v>80</v>
      </c>
      <c r="E337" s="54" t="s">
        <v>955</v>
      </c>
      <c r="F337" s="21" t="s">
        <v>47</v>
      </c>
      <c r="G337" s="269">
        <f t="shared" si="41"/>
        <v>2020</v>
      </c>
      <c r="H337" s="269">
        <f t="shared" si="42"/>
        <v>6</v>
      </c>
      <c r="I337" s="269">
        <f t="shared" si="43"/>
        <v>24</v>
      </c>
      <c r="J337" s="83">
        <f t="shared" si="44"/>
        <v>2020</v>
      </c>
      <c r="K337" s="269">
        <f t="shared" si="45"/>
        <v>6</v>
      </c>
      <c r="L337" s="21">
        <f t="shared" si="46"/>
        <v>25</v>
      </c>
      <c r="M337" s="188">
        <v>43990</v>
      </c>
      <c r="N337" s="188">
        <v>43993</v>
      </c>
      <c r="O337" s="188">
        <v>43998</v>
      </c>
      <c r="P337" s="188">
        <v>44000</v>
      </c>
      <c r="Q337" s="166" t="s">
        <v>34</v>
      </c>
      <c r="R337" s="21" t="s">
        <v>148</v>
      </c>
      <c r="S337" s="21"/>
      <c r="T337" s="21"/>
      <c r="U337" s="21" t="str">
        <f>VLOOKUP(V337,$AC$333:$AD$361,2,FALSE)</f>
        <v>생산2팀</v>
      </c>
      <c r="V337" s="21" t="s">
        <v>100</v>
      </c>
      <c r="W337" s="28" t="s">
        <v>39</v>
      </c>
      <c r="X337" s="28" t="s">
        <v>463</v>
      </c>
      <c r="Y337" s="91"/>
      <c r="AB337" s="62"/>
      <c r="AC337" s="62" t="s">
        <v>811</v>
      </c>
      <c r="AD337" s="64" t="s">
        <v>801</v>
      </c>
    </row>
    <row r="338" spans="2:30">
      <c r="B338" s="21">
        <f t="shared" si="40"/>
        <v>332</v>
      </c>
      <c r="C338" s="30" t="s">
        <v>954</v>
      </c>
      <c r="D338" s="21" t="s">
        <v>83</v>
      </c>
      <c r="E338" s="54" t="s">
        <v>956</v>
      </c>
      <c r="F338" s="21" t="s">
        <v>47</v>
      </c>
      <c r="G338" s="269">
        <f t="shared" si="41"/>
        <v>2020</v>
      </c>
      <c r="H338" s="269">
        <f t="shared" si="42"/>
        <v>6</v>
      </c>
      <c r="I338" s="269">
        <f t="shared" si="43"/>
        <v>24</v>
      </c>
      <c r="J338" s="83">
        <f t="shared" si="44"/>
        <v>2020</v>
      </c>
      <c r="K338" s="269">
        <f t="shared" si="45"/>
        <v>6</v>
      </c>
      <c r="L338" s="21">
        <f t="shared" si="46"/>
        <v>24</v>
      </c>
      <c r="M338" s="188"/>
      <c r="N338" s="188">
        <v>43993</v>
      </c>
      <c r="O338" s="188">
        <v>43992</v>
      </c>
      <c r="P338" s="188">
        <v>43992</v>
      </c>
      <c r="Q338" s="166" t="s">
        <v>34</v>
      </c>
      <c r="R338" s="21"/>
      <c r="S338" s="21"/>
      <c r="T338" s="21"/>
      <c r="U338" s="21" t="str">
        <f>VLOOKUP(V338,$AC$333:$AD$361,2,FALSE)</f>
        <v>광섬유기술팀</v>
      </c>
      <c r="V338" s="21" t="s">
        <v>12</v>
      </c>
      <c r="W338" s="28" t="s">
        <v>39</v>
      </c>
      <c r="X338" s="28" t="s">
        <v>940</v>
      </c>
      <c r="Y338" s="91"/>
      <c r="AB338" s="62"/>
      <c r="AC338" s="62" t="s">
        <v>840</v>
      </c>
      <c r="AD338" s="64" t="s">
        <v>839</v>
      </c>
    </row>
    <row r="339" spans="2:30">
      <c r="B339" s="21">
        <f t="shared" si="40"/>
        <v>333</v>
      </c>
      <c r="C339" s="30" t="s">
        <v>961</v>
      </c>
      <c r="D339" s="21" t="s">
        <v>83</v>
      </c>
      <c r="E339" s="54" t="s">
        <v>960</v>
      </c>
      <c r="F339" s="21" t="s">
        <v>959</v>
      </c>
      <c r="G339" s="269">
        <f t="shared" si="41"/>
        <v>2020</v>
      </c>
      <c r="H339" s="269">
        <f t="shared" si="42"/>
        <v>6</v>
      </c>
      <c r="I339" s="269">
        <f t="shared" si="43"/>
        <v>24</v>
      </c>
      <c r="J339" s="83">
        <f t="shared" si="44"/>
        <v>2020</v>
      </c>
      <c r="K339" s="269">
        <f t="shared" si="45"/>
        <v>6</v>
      </c>
      <c r="L339" s="21">
        <f t="shared" si="46"/>
        <v>24</v>
      </c>
      <c r="M339" s="188">
        <v>43993</v>
      </c>
      <c r="N339" s="188">
        <v>43993</v>
      </c>
      <c r="O339" s="188">
        <v>43993</v>
      </c>
      <c r="P339" s="188">
        <v>43993</v>
      </c>
      <c r="Q339" s="166" t="s">
        <v>34</v>
      </c>
      <c r="R339" s="21"/>
      <c r="S339" s="21"/>
      <c r="T339" s="21"/>
      <c r="U339" s="21" t="s">
        <v>958</v>
      </c>
      <c r="V339" s="21" t="s">
        <v>957</v>
      </c>
      <c r="W339" s="28" t="s">
        <v>39</v>
      </c>
      <c r="X339" s="28"/>
      <c r="Y339" s="91"/>
      <c r="AB339" s="62"/>
      <c r="AC339" s="62" t="s">
        <v>636</v>
      </c>
      <c r="AD339" s="63" t="s">
        <v>635</v>
      </c>
    </row>
    <row r="340" spans="2:30" ht="94.5">
      <c r="B340" s="21">
        <f t="shared" si="40"/>
        <v>334</v>
      </c>
      <c r="C340" s="30" t="s">
        <v>966</v>
      </c>
      <c r="D340" s="21" t="s">
        <v>80</v>
      </c>
      <c r="E340" s="54" t="s">
        <v>962</v>
      </c>
      <c r="F340" s="21" t="s">
        <v>47</v>
      </c>
      <c r="G340" s="269">
        <f t="shared" si="41"/>
        <v>2020</v>
      </c>
      <c r="H340" s="269">
        <f t="shared" si="42"/>
        <v>6</v>
      </c>
      <c r="I340" s="269">
        <f t="shared" si="43"/>
        <v>24</v>
      </c>
      <c r="J340" s="83">
        <f t="shared" si="44"/>
        <v>2020</v>
      </c>
      <c r="K340" s="269">
        <f t="shared" si="45"/>
        <v>7</v>
      </c>
      <c r="L340" s="21">
        <f t="shared" si="46"/>
        <v>28</v>
      </c>
      <c r="M340" s="188"/>
      <c r="N340" s="188">
        <v>43993</v>
      </c>
      <c r="O340" s="188">
        <v>43998</v>
      </c>
      <c r="P340" s="188">
        <v>44019</v>
      </c>
      <c r="Q340" s="166" t="s">
        <v>34</v>
      </c>
      <c r="R340" s="21" t="s">
        <v>148</v>
      </c>
      <c r="S340" s="21"/>
      <c r="T340" s="21"/>
      <c r="U340" s="21" t="str">
        <f t="shared" ref="U340:U378" si="47">VLOOKUP(V340,$AC$333:$AD$361,2,FALSE)</f>
        <v>생산1팀</v>
      </c>
      <c r="V340" s="21" t="s">
        <v>23</v>
      </c>
      <c r="W340" s="28" t="s">
        <v>39</v>
      </c>
      <c r="X340" s="28" t="s">
        <v>940</v>
      </c>
      <c r="Y340" s="91" t="s">
        <v>1052</v>
      </c>
      <c r="AB340" s="62"/>
      <c r="AC340" s="62" t="s">
        <v>700</v>
      </c>
      <c r="AD340" s="65" t="s">
        <v>635</v>
      </c>
    </row>
    <row r="341" spans="2:30">
      <c r="B341" s="21">
        <f t="shared" si="40"/>
        <v>335</v>
      </c>
      <c r="C341" s="30" t="s">
        <v>967</v>
      </c>
      <c r="D341" s="21" t="s">
        <v>80</v>
      </c>
      <c r="E341" s="54" t="s">
        <v>963</v>
      </c>
      <c r="F341" s="21" t="s">
        <v>47</v>
      </c>
      <c r="G341" s="269">
        <f t="shared" si="41"/>
        <v>2020</v>
      </c>
      <c r="H341" s="269">
        <f t="shared" si="42"/>
        <v>6</v>
      </c>
      <c r="I341" s="269">
        <f t="shared" si="43"/>
        <v>24</v>
      </c>
      <c r="J341" s="83">
        <f t="shared" si="44"/>
        <v>2020</v>
      </c>
      <c r="K341" s="269">
        <f t="shared" si="45"/>
        <v>6</v>
      </c>
      <c r="L341" s="21">
        <f t="shared" si="46"/>
        <v>26</v>
      </c>
      <c r="M341" s="188"/>
      <c r="N341" s="188">
        <v>43993</v>
      </c>
      <c r="O341" s="188">
        <v>44004</v>
      </c>
      <c r="P341" s="188">
        <v>44004</v>
      </c>
      <c r="Q341" s="166" t="s">
        <v>34</v>
      </c>
      <c r="R341" s="21"/>
      <c r="S341" s="21"/>
      <c r="T341" s="21"/>
      <c r="U341" s="21" t="str">
        <f t="shared" si="47"/>
        <v>생산1팀</v>
      </c>
      <c r="V341" s="21" t="s">
        <v>23</v>
      </c>
      <c r="W341" s="28" t="s">
        <v>39</v>
      </c>
      <c r="X341" s="28" t="s">
        <v>39</v>
      </c>
      <c r="Y341" s="91"/>
      <c r="AB341" s="62"/>
      <c r="AC341" s="62" t="s">
        <v>766</v>
      </c>
      <c r="AD341" s="64" t="s">
        <v>635</v>
      </c>
    </row>
    <row r="342" spans="2:30" ht="94.5">
      <c r="B342" s="21">
        <f t="shared" si="40"/>
        <v>336</v>
      </c>
      <c r="C342" s="30" t="s">
        <v>968</v>
      </c>
      <c r="D342" s="21" t="s">
        <v>83</v>
      </c>
      <c r="E342" s="54" t="s">
        <v>964</v>
      </c>
      <c r="F342" s="21"/>
      <c r="G342" s="269">
        <f t="shared" si="41"/>
        <v>2020</v>
      </c>
      <c r="H342" s="269">
        <f t="shared" si="42"/>
        <v>6</v>
      </c>
      <c r="I342" s="269">
        <f t="shared" si="43"/>
        <v>24</v>
      </c>
      <c r="J342" s="83">
        <f t="shared" si="44"/>
        <v>2020</v>
      </c>
      <c r="K342" s="269">
        <f t="shared" si="45"/>
        <v>6</v>
      </c>
      <c r="L342" s="21">
        <f t="shared" si="46"/>
        <v>24</v>
      </c>
      <c r="M342" s="188">
        <v>43990</v>
      </c>
      <c r="N342" s="188">
        <v>43993</v>
      </c>
      <c r="O342" s="188">
        <v>43990</v>
      </c>
      <c r="P342" s="188">
        <v>43990</v>
      </c>
      <c r="Q342" s="166" t="s">
        <v>34</v>
      </c>
      <c r="R342" s="21"/>
      <c r="S342" s="21"/>
      <c r="T342" s="21"/>
      <c r="U342" s="21" t="str">
        <f t="shared" si="47"/>
        <v>생산1팀</v>
      </c>
      <c r="V342" s="21" t="s">
        <v>119</v>
      </c>
      <c r="W342" s="28" t="s">
        <v>358</v>
      </c>
      <c r="X342" s="28" t="s">
        <v>358</v>
      </c>
      <c r="Y342" s="91" t="s">
        <v>965</v>
      </c>
      <c r="AB342" s="62"/>
      <c r="AC342" s="62" t="s">
        <v>620</v>
      </c>
      <c r="AD342" s="63" t="s">
        <v>619</v>
      </c>
    </row>
    <row r="343" spans="2:30" s="44" customFormat="1">
      <c r="B343" s="30">
        <f t="shared" si="40"/>
        <v>337</v>
      </c>
      <c r="C343" s="30" t="s">
        <v>971</v>
      </c>
      <c r="D343" s="30" t="s">
        <v>80</v>
      </c>
      <c r="E343" s="14" t="s">
        <v>969</v>
      </c>
      <c r="F343" s="30" t="s">
        <v>47</v>
      </c>
      <c r="G343" s="269">
        <f t="shared" si="41"/>
        <v>2020</v>
      </c>
      <c r="H343" s="269">
        <f t="shared" si="42"/>
        <v>6</v>
      </c>
      <c r="I343" s="269">
        <f t="shared" si="43"/>
        <v>24</v>
      </c>
      <c r="J343" s="83">
        <f t="shared" si="44"/>
        <v>2020</v>
      </c>
      <c r="K343" s="269">
        <f t="shared" si="45"/>
        <v>10</v>
      </c>
      <c r="L343" s="21">
        <f t="shared" si="46"/>
        <v>44</v>
      </c>
      <c r="M343" s="188">
        <v>43991</v>
      </c>
      <c r="N343" s="188">
        <v>43993</v>
      </c>
      <c r="O343" s="188">
        <v>43998</v>
      </c>
      <c r="P343" s="188">
        <v>44134</v>
      </c>
      <c r="Q343" s="166" t="s">
        <v>34</v>
      </c>
      <c r="R343" s="30" t="s">
        <v>1599</v>
      </c>
      <c r="S343" s="30"/>
      <c r="T343" s="30"/>
      <c r="U343" s="30" t="str">
        <f t="shared" si="47"/>
        <v>TFOI</v>
      </c>
      <c r="V343" s="30" t="s">
        <v>948</v>
      </c>
      <c r="W343" s="15" t="s">
        <v>39</v>
      </c>
      <c r="X343" s="15" t="s">
        <v>39</v>
      </c>
      <c r="Y343" s="31" t="s">
        <v>1053</v>
      </c>
      <c r="AB343" s="67"/>
      <c r="AC343" s="67" t="s">
        <v>621</v>
      </c>
      <c r="AD343" s="68" t="s">
        <v>619</v>
      </c>
    </row>
    <row r="344" spans="2:30" ht="27">
      <c r="B344" s="21">
        <f t="shared" si="40"/>
        <v>338</v>
      </c>
      <c r="C344" s="30" t="s">
        <v>972</v>
      </c>
      <c r="D344" s="21" t="s">
        <v>80</v>
      </c>
      <c r="E344" s="54" t="s">
        <v>970</v>
      </c>
      <c r="F344" s="21" t="s">
        <v>47</v>
      </c>
      <c r="G344" s="269">
        <f t="shared" si="41"/>
        <v>2020</v>
      </c>
      <c r="H344" s="269">
        <f t="shared" si="42"/>
        <v>6</v>
      </c>
      <c r="I344" s="269">
        <f t="shared" si="43"/>
        <v>24</v>
      </c>
      <c r="J344" s="83">
        <f t="shared" si="44"/>
        <v>2020</v>
      </c>
      <c r="K344" s="269">
        <f t="shared" si="45"/>
        <v>6</v>
      </c>
      <c r="L344" s="21">
        <f t="shared" si="46"/>
        <v>25</v>
      </c>
      <c r="M344" s="188">
        <v>43992</v>
      </c>
      <c r="N344" s="188">
        <v>43993</v>
      </c>
      <c r="O344" s="189">
        <v>44000</v>
      </c>
      <c r="P344" s="46">
        <v>44001</v>
      </c>
      <c r="Q344" s="166" t="s">
        <v>34</v>
      </c>
      <c r="R344" s="21"/>
      <c r="S344" s="21"/>
      <c r="T344" s="21"/>
      <c r="U344" s="21" t="str">
        <f t="shared" si="47"/>
        <v>생산1팀</v>
      </c>
      <c r="V344" s="21" t="s">
        <v>119</v>
      </c>
      <c r="W344" s="28" t="s">
        <v>39</v>
      </c>
      <c r="X344" s="28" t="s">
        <v>463</v>
      </c>
      <c r="Y344" s="91" t="s">
        <v>980</v>
      </c>
      <c r="AB344" s="62"/>
      <c r="AC344" s="62" t="s">
        <v>765</v>
      </c>
      <c r="AD344" s="64" t="s">
        <v>770</v>
      </c>
    </row>
    <row r="345" spans="2:30">
      <c r="B345" s="21">
        <f t="shared" si="40"/>
        <v>339</v>
      </c>
      <c r="C345" s="30" t="s">
        <v>974</v>
      </c>
      <c r="D345" s="21" t="s">
        <v>80</v>
      </c>
      <c r="E345" s="54" t="s">
        <v>973</v>
      </c>
      <c r="F345" s="21" t="s">
        <v>47</v>
      </c>
      <c r="G345" s="269">
        <f t="shared" si="41"/>
        <v>2020</v>
      </c>
      <c r="H345" s="269">
        <f t="shared" si="42"/>
        <v>6</v>
      </c>
      <c r="I345" s="269">
        <f t="shared" si="43"/>
        <v>24</v>
      </c>
      <c r="J345" s="83">
        <f t="shared" si="44"/>
        <v>2020</v>
      </c>
      <c r="K345" s="269">
        <f t="shared" si="45"/>
        <v>6</v>
      </c>
      <c r="L345" s="21">
        <f t="shared" si="46"/>
        <v>27</v>
      </c>
      <c r="M345" s="188">
        <v>43993</v>
      </c>
      <c r="N345" s="188">
        <v>43993</v>
      </c>
      <c r="O345" s="188">
        <v>44008</v>
      </c>
      <c r="P345" s="188">
        <v>44011</v>
      </c>
      <c r="Q345" s="166" t="s">
        <v>34</v>
      </c>
      <c r="R345" s="21" t="s">
        <v>1051</v>
      </c>
      <c r="S345" s="21"/>
      <c r="T345" s="21"/>
      <c r="U345" s="21" t="str">
        <f t="shared" si="47"/>
        <v>품질보증팀</v>
      </c>
      <c r="V345" s="21" t="s">
        <v>9</v>
      </c>
      <c r="W345" s="28" t="s">
        <v>39</v>
      </c>
      <c r="X345" s="28" t="s">
        <v>463</v>
      </c>
      <c r="Y345" s="91"/>
      <c r="AB345" s="62"/>
      <c r="AC345" s="62" t="s">
        <v>763</v>
      </c>
      <c r="AD345" s="63" t="s">
        <v>126</v>
      </c>
    </row>
    <row r="346" spans="2:30">
      <c r="B346" s="21">
        <f t="shared" si="40"/>
        <v>340</v>
      </c>
      <c r="C346" s="30" t="s">
        <v>977</v>
      </c>
      <c r="D346" s="21" t="s">
        <v>83</v>
      </c>
      <c r="E346" s="54" t="s">
        <v>975</v>
      </c>
      <c r="F346" s="21" t="s">
        <v>47</v>
      </c>
      <c r="G346" s="269">
        <f t="shared" si="41"/>
        <v>2020</v>
      </c>
      <c r="H346" s="269">
        <f t="shared" si="42"/>
        <v>6</v>
      </c>
      <c r="I346" s="269">
        <f t="shared" si="43"/>
        <v>24</v>
      </c>
      <c r="J346" s="83">
        <f t="shared" si="44"/>
        <v>2020</v>
      </c>
      <c r="K346" s="269">
        <f t="shared" si="45"/>
        <v>6</v>
      </c>
      <c r="L346" s="21">
        <f t="shared" si="46"/>
        <v>24</v>
      </c>
      <c r="M346" s="46">
        <v>43990</v>
      </c>
      <c r="N346" s="46">
        <v>43990</v>
      </c>
      <c r="O346" s="46">
        <v>43990</v>
      </c>
      <c r="P346" s="46">
        <v>43990</v>
      </c>
      <c r="Q346" s="166" t="s">
        <v>34</v>
      </c>
      <c r="R346" s="21"/>
      <c r="S346" s="21"/>
      <c r="T346" s="21"/>
      <c r="U346" s="21" t="str">
        <f t="shared" si="47"/>
        <v>생산1팀</v>
      </c>
      <c r="V346" s="15" t="s">
        <v>23</v>
      </c>
      <c r="W346" s="30" t="s">
        <v>463</v>
      </c>
      <c r="X346" s="28"/>
      <c r="Y346" s="91"/>
      <c r="AB346" s="62"/>
      <c r="AC346" s="62" t="s">
        <v>625</v>
      </c>
      <c r="AD346" s="65" t="s">
        <v>126</v>
      </c>
    </row>
    <row r="347" spans="2:30" ht="27">
      <c r="B347" s="21">
        <f t="shared" si="40"/>
        <v>341</v>
      </c>
      <c r="C347" s="30" t="s">
        <v>978</v>
      </c>
      <c r="D347" s="21" t="s">
        <v>83</v>
      </c>
      <c r="E347" s="43" t="s">
        <v>976</v>
      </c>
      <c r="F347" s="21" t="s">
        <v>47</v>
      </c>
      <c r="G347" s="269">
        <f t="shared" si="41"/>
        <v>2020</v>
      </c>
      <c r="H347" s="269">
        <f t="shared" si="42"/>
        <v>6</v>
      </c>
      <c r="I347" s="269">
        <f t="shared" si="43"/>
        <v>24</v>
      </c>
      <c r="J347" s="83">
        <f t="shared" si="44"/>
        <v>2020</v>
      </c>
      <c r="K347" s="269">
        <f t="shared" si="45"/>
        <v>6</v>
      </c>
      <c r="L347" s="21">
        <f t="shared" si="46"/>
        <v>25</v>
      </c>
      <c r="M347" s="189">
        <v>43990</v>
      </c>
      <c r="N347" s="189">
        <v>43990</v>
      </c>
      <c r="O347" s="189">
        <v>43990</v>
      </c>
      <c r="P347" s="46">
        <v>43999</v>
      </c>
      <c r="Q347" s="166" t="s">
        <v>34</v>
      </c>
      <c r="R347" s="54"/>
      <c r="S347" s="21"/>
      <c r="T347" s="21"/>
      <c r="U347" s="21" t="str">
        <f t="shared" si="47"/>
        <v>품질보증팀</v>
      </c>
      <c r="V347" s="21" t="s">
        <v>9</v>
      </c>
      <c r="W347" s="28" t="s">
        <v>463</v>
      </c>
      <c r="X347" s="28"/>
      <c r="Y347" s="91" t="s">
        <v>992</v>
      </c>
      <c r="AB347" s="62"/>
      <c r="AC347" s="62" t="s">
        <v>633</v>
      </c>
      <c r="AD347" s="65" t="s">
        <v>126</v>
      </c>
    </row>
    <row r="348" spans="2:30">
      <c r="B348" s="21">
        <f t="shared" si="40"/>
        <v>342</v>
      </c>
      <c r="C348" s="30" t="s">
        <v>1003</v>
      </c>
      <c r="D348" s="21" t="s">
        <v>83</v>
      </c>
      <c r="E348" s="54" t="s">
        <v>960</v>
      </c>
      <c r="F348" s="21" t="s">
        <v>959</v>
      </c>
      <c r="G348" s="269">
        <f t="shared" si="41"/>
        <v>2020</v>
      </c>
      <c r="H348" s="269">
        <f t="shared" si="42"/>
        <v>6</v>
      </c>
      <c r="I348" s="269">
        <f t="shared" si="43"/>
        <v>25</v>
      </c>
      <c r="J348" s="83">
        <f t="shared" si="44"/>
        <v>2020</v>
      </c>
      <c r="K348" s="269">
        <f t="shared" si="45"/>
        <v>6</v>
      </c>
      <c r="L348" s="21">
        <f t="shared" si="46"/>
        <v>26</v>
      </c>
      <c r="M348" s="188">
        <v>44001</v>
      </c>
      <c r="N348" s="188">
        <v>44001</v>
      </c>
      <c r="O348" s="188">
        <v>44001</v>
      </c>
      <c r="P348" s="188">
        <v>44004</v>
      </c>
      <c r="Q348" s="166" t="s">
        <v>34</v>
      </c>
      <c r="R348" s="21"/>
      <c r="S348" s="21"/>
      <c r="T348" s="21"/>
      <c r="U348" s="21" t="s">
        <v>448</v>
      </c>
      <c r="V348" s="21" t="s">
        <v>983</v>
      </c>
      <c r="W348" s="28" t="s">
        <v>39</v>
      </c>
      <c r="X348" s="28" t="s">
        <v>39</v>
      </c>
      <c r="Y348" s="91"/>
      <c r="AB348" s="62"/>
      <c r="AC348" s="62" t="s">
        <v>841</v>
      </c>
      <c r="AD348" s="64" t="s">
        <v>126</v>
      </c>
    </row>
    <row r="349" spans="2:30">
      <c r="B349" s="21">
        <f t="shared" si="40"/>
        <v>343</v>
      </c>
      <c r="C349" s="30" t="s">
        <v>1004</v>
      </c>
      <c r="D349" s="21" t="s">
        <v>83</v>
      </c>
      <c r="E349" s="54" t="s">
        <v>981</v>
      </c>
      <c r="F349" s="21" t="s">
        <v>959</v>
      </c>
      <c r="G349" s="269">
        <f t="shared" si="41"/>
        <v>2020</v>
      </c>
      <c r="H349" s="269">
        <f t="shared" si="42"/>
        <v>6</v>
      </c>
      <c r="I349" s="269">
        <f t="shared" si="43"/>
        <v>25</v>
      </c>
      <c r="J349" s="83">
        <f t="shared" si="44"/>
        <v>2020</v>
      </c>
      <c r="K349" s="269">
        <f t="shared" si="45"/>
        <v>6</v>
      </c>
      <c r="L349" s="21">
        <f t="shared" si="46"/>
        <v>25</v>
      </c>
      <c r="M349" s="188">
        <v>43999</v>
      </c>
      <c r="N349" s="188">
        <v>43999</v>
      </c>
      <c r="O349" s="188">
        <v>43999</v>
      </c>
      <c r="P349" s="188">
        <v>43999</v>
      </c>
      <c r="Q349" s="166" t="s">
        <v>34</v>
      </c>
      <c r="R349" s="21"/>
      <c r="S349" s="21"/>
      <c r="T349" s="21"/>
      <c r="U349" s="21" t="s">
        <v>1085</v>
      </c>
      <c r="V349" s="21" t="s">
        <v>982</v>
      </c>
      <c r="W349" s="28" t="s">
        <v>39</v>
      </c>
      <c r="X349" s="28" t="s">
        <v>39</v>
      </c>
      <c r="Y349" s="91"/>
      <c r="AB349" s="62"/>
      <c r="AC349" s="62" t="s">
        <v>842</v>
      </c>
      <c r="AD349" s="63" t="s">
        <v>771</v>
      </c>
    </row>
    <row r="350" spans="2:30">
      <c r="B350" s="21">
        <f t="shared" si="40"/>
        <v>344</v>
      </c>
      <c r="C350" s="30" t="s">
        <v>1005</v>
      </c>
      <c r="D350" s="21" t="s">
        <v>83</v>
      </c>
      <c r="E350" s="54" t="s">
        <v>981</v>
      </c>
      <c r="F350" s="21" t="s">
        <v>959</v>
      </c>
      <c r="G350" s="269">
        <f t="shared" si="41"/>
        <v>2020</v>
      </c>
      <c r="H350" s="269">
        <f t="shared" si="42"/>
        <v>6</v>
      </c>
      <c r="I350" s="269">
        <f t="shared" si="43"/>
        <v>25</v>
      </c>
      <c r="J350" s="83">
        <f t="shared" si="44"/>
        <v>2020</v>
      </c>
      <c r="K350" s="269">
        <f t="shared" si="45"/>
        <v>6</v>
      </c>
      <c r="L350" s="21">
        <f t="shared" si="46"/>
        <v>25</v>
      </c>
      <c r="M350" s="188">
        <v>44000</v>
      </c>
      <c r="N350" s="188">
        <v>44000</v>
      </c>
      <c r="O350" s="188">
        <v>44000</v>
      </c>
      <c r="P350" s="188">
        <v>44000</v>
      </c>
      <c r="Q350" s="166" t="s">
        <v>34</v>
      </c>
      <c r="R350" s="21"/>
      <c r="S350" s="21"/>
      <c r="T350" s="21"/>
      <c r="U350" s="21" t="s">
        <v>1085</v>
      </c>
      <c r="V350" s="21" t="s">
        <v>991</v>
      </c>
      <c r="W350" s="28" t="s">
        <v>39</v>
      </c>
      <c r="X350" s="28" t="s">
        <v>39</v>
      </c>
      <c r="Y350" s="91"/>
      <c r="AB350" s="62"/>
      <c r="AC350" s="62" t="s">
        <v>768</v>
      </c>
      <c r="AD350" s="65" t="s">
        <v>771</v>
      </c>
    </row>
    <row r="351" spans="2:30">
      <c r="B351" s="21">
        <f t="shared" si="40"/>
        <v>345</v>
      </c>
      <c r="C351" s="30" t="s">
        <v>1006</v>
      </c>
      <c r="D351" s="21" t="s">
        <v>83</v>
      </c>
      <c r="E351" s="54" t="s">
        <v>984</v>
      </c>
      <c r="F351" s="21" t="s">
        <v>959</v>
      </c>
      <c r="G351" s="269">
        <f t="shared" si="41"/>
        <v>2020</v>
      </c>
      <c r="H351" s="269">
        <f t="shared" si="42"/>
        <v>6</v>
      </c>
      <c r="I351" s="269">
        <f t="shared" si="43"/>
        <v>25</v>
      </c>
      <c r="J351" s="83">
        <f t="shared" si="44"/>
        <v>2020</v>
      </c>
      <c r="K351" s="269">
        <f t="shared" si="45"/>
        <v>6</v>
      </c>
      <c r="L351" s="21">
        <f t="shared" si="46"/>
        <v>25</v>
      </c>
      <c r="M351" s="188">
        <v>44001</v>
      </c>
      <c r="N351" s="188">
        <v>44001</v>
      </c>
      <c r="O351" s="188">
        <v>44001</v>
      </c>
      <c r="P351" s="188">
        <v>44001</v>
      </c>
      <c r="Q351" s="166" t="s">
        <v>34</v>
      </c>
      <c r="R351" s="21"/>
      <c r="S351" s="21"/>
      <c r="T351" s="21"/>
      <c r="U351" s="21" t="s">
        <v>448</v>
      </c>
      <c r="V351" s="21" t="s">
        <v>985</v>
      </c>
      <c r="W351" s="28" t="s">
        <v>39</v>
      </c>
      <c r="X351" s="28" t="s">
        <v>39</v>
      </c>
      <c r="Y351" s="91"/>
      <c r="AB351" s="62"/>
      <c r="AC351" s="62" t="s">
        <v>764</v>
      </c>
      <c r="AD351" s="65" t="s">
        <v>771</v>
      </c>
    </row>
    <row r="352" spans="2:30">
      <c r="B352" s="21">
        <f t="shared" si="40"/>
        <v>346</v>
      </c>
      <c r="C352" s="30" t="s">
        <v>1007</v>
      </c>
      <c r="D352" s="21" t="s">
        <v>83</v>
      </c>
      <c r="E352" s="54" t="s">
        <v>988</v>
      </c>
      <c r="F352" s="21" t="s">
        <v>959</v>
      </c>
      <c r="G352" s="269">
        <f t="shared" si="41"/>
        <v>2020</v>
      </c>
      <c r="H352" s="269">
        <f t="shared" si="42"/>
        <v>6</v>
      </c>
      <c r="I352" s="269">
        <f t="shared" si="43"/>
        <v>25</v>
      </c>
      <c r="J352" s="83">
        <f t="shared" si="44"/>
        <v>2020</v>
      </c>
      <c r="K352" s="269">
        <f t="shared" si="45"/>
        <v>6</v>
      </c>
      <c r="L352" s="21">
        <f t="shared" si="46"/>
        <v>25</v>
      </c>
      <c r="M352" s="188">
        <v>43999</v>
      </c>
      <c r="N352" s="188">
        <v>43999</v>
      </c>
      <c r="O352" s="188">
        <v>43999</v>
      </c>
      <c r="P352" s="188">
        <v>43999</v>
      </c>
      <c r="Q352" s="166" t="s">
        <v>34</v>
      </c>
      <c r="R352" s="21"/>
      <c r="S352" s="21"/>
      <c r="T352" s="21"/>
      <c r="U352" s="21" t="e">
        <f t="shared" si="47"/>
        <v>#N/A</v>
      </c>
      <c r="V352" s="21" t="s">
        <v>986</v>
      </c>
      <c r="W352" s="28" t="s">
        <v>39</v>
      </c>
      <c r="X352" s="28" t="s">
        <v>39</v>
      </c>
      <c r="Y352" s="91"/>
      <c r="AB352" s="62"/>
      <c r="AC352" s="62" t="s">
        <v>843</v>
      </c>
      <c r="AD352" s="64" t="s">
        <v>771</v>
      </c>
    </row>
    <row r="353" spans="2:30">
      <c r="B353" s="21">
        <f t="shared" si="40"/>
        <v>347</v>
      </c>
      <c r="C353" s="30" t="s">
        <v>1008</v>
      </c>
      <c r="D353" s="21" t="s">
        <v>83</v>
      </c>
      <c r="E353" s="54" t="s">
        <v>1002</v>
      </c>
      <c r="F353" s="21" t="s">
        <v>959</v>
      </c>
      <c r="G353" s="269">
        <f t="shared" si="41"/>
        <v>2020</v>
      </c>
      <c r="H353" s="269">
        <f t="shared" si="42"/>
        <v>6</v>
      </c>
      <c r="I353" s="269">
        <f t="shared" si="43"/>
        <v>24</v>
      </c>
      <c r="J353" s="83">
        <f t="shared" si="44"/>
        <v>2020</v>
      </c>
      <c r="K353" s="269">
        <f t="shared" si="45"/>
        <v>6</v>
      </c>
      <c r="L353" s="21">
        <f t="shared" si="46"/>
        <v>25</v>
      </c>
      <c r="M353" s="188">
        <v>43993</v>
      </c>
      <c r="N353" s="188">
        <v>43993</v>
      </c>
      <c r="O353" s="188">
        <v>43997</v>
      </c>
      <c r="P353" s="188">
        <v>43997</v>
      </c>
      <c r="Q353" s="166" t="s">
        <v>34</v>
      </c>
      <c r="R353" s="21"/>
      <c r="S353" s="21"/>
      <c r="T353" s="21"/>
      <c r="U353" s="21" t="e">
        <f t="shared" si="47"/>
        <v>#N/A</v>
      </c>
      <c r="V353" s="21" t="s">
        <v>987</v>
      </c>
      <c r="W353" s="28" t="s">
        <v>39</v>
      </c>
      <c r="X353" s="28" t="s">
        <v>39</v>
      </c>
      <c r="Y353" s="91"/>
      <c r="AB353" s="62"/>
      <c r="AC353" s="62" t="s">
        <v>768</v>
      </c>
      <c r="AD353" s="63" t="s">
        <v>772</v>
      </c>
    </row>
    <row r="354" spans="2:30">
      <c r="B354" s="21">
        <f t="shared" si="40"/>
        <v>348</v>
      </c>
      <c r="C354" s="30" t="s">
        <v>1009</v>
      </c>
      <c r="D354" s="21" t="s">
        <v>83</v>
      </c>
      <c r="E354" s="54" t="s">
        <v>995</v>
      </c>
      <c r="F354" s="21" t="s">
        <v>959</v>
      </c>
      <c r="G354" s="269">
        <f t="shared" si="41"/>
        <v>2020</v>
      </c>
      <c r="H354" s="269">
        <f t="shared" si="42"/>
        <v>6</v>
      </c>
      <c r="I354" s="269">
        <f t="shared" si="43"/>
        <v>25</v>
      </c>
      <c r="J354" s="83">
        <f t="shared" si="44"/>
        <v>2020</v>
      </c>
      <c r="K354" s="269">
        <f t="shared" si="45"/>
        <v>6</v>
      </c>
      <c r="L354" s="21">
        <f t="shared" si="46"/>
        <v>25</v>
      </c>
      <c r="M354" s="188">
        <v>43997</v>
      </c>
      <c r="N354" s="188">
        <v>43997</v>
      </c>
      <c r="O354" s="188">
        <v>43997</v>
      </c>
      <c r="P354" s="188">
        <v>43997</v>
      </c>
      <c r="Q354" s="166" t="s">
        <v>34</v>
      </c>
      <c r="R354" s="21"/>
      <c r="S354" s="21"/>
      <c r="T354" s="21"/>
      <c r="U354" s="21" t="e">
        <f t="shared" si="47"/>
        <v>#N/A</v>
      </c>
      <c r="V354" s="21" t="s">
        <v>989</v>
      </c>
      <c r="W354" s="28" t="s">
        <v>39</v>
      </c>
      <c r="X354" s="28" t="s">
        <v>39</v>
      </c>
      <c r="Y354" s="91"/>
      <c r="AB354" s="62"/>
      <c r="AC354" s="62" t="s">
        <v>700</v>
      </c>
      <c r="AD354" s="63" t="s">
        <v>773</v>
      </c>
    </row>
    <row r="355" spans="2:30">
      <c r="B355" s="21">
        <f t="shared" si="40"/>
        <v>349</v>
      </c>
      <c r="C355" s="30" t="s">
        <v>1010</v>
      </c>
      <c r="D355" s="21" t="s">
        <v>83</v>
      </c>
      <c r="E355" s="54" t="s">
        <v>981</v>
      </c>
      <c r="F355" s="21" t="s">
        <v>959</v>
      </c>
      <c r="G355" s="269">
        <f t="shared" si="41"/>
        <v>2020</v>
      </c>
      <c r="H355" s="269">
        <f t="shared" si="42"/>
        <v>6</v>
      </c>
      <c r="I355" s="269">
        <f t="shared" si="43"/>
        <v>25</v>
      </c>
      <c r="J355" s="83">
        <f t="shared" si="44"/>
        <v>2020</v>
      </c>
      <c r="K355" s="269">
        <f t="shared" si="45"/>
        <v>6</v>
      </c>
      <c r="L355" s="21">
        <f t="shared" si="46"/>
        <v>25</v>
      </c>
      <c r="M355" s="188">
        <v>43998</v>
      </c>
      <c r="N355" s="188">
        <v>43998</v>
      </c>
      <c r="O355" s="188">
        <v>43998</v>
      </c>
      <c r="P355" s="188">
        <v>43998</v>
      </c>
      <c r="Q355" s="166" t="s">
        <v>34</v>
      </c>
      <c r="R355" s="21"/>
      <c r="S355" s="21"/>
      <c r="T355" s="21"/>
      <c r="U355" s="21" t="e">
        <f t="shared" si="47"/>
        <v>#N/A</v>
      </c>
      <c r="V355" s="21" t="s">
        <v>990</v>
      </c>
      <c r="W355" s="28" t="s">
        <v>39</v>
      </c>
      <c r="X355" s="28" t="s">
        <v>39</v>
      </c>
      <c r="Y355" s="91"/>
      <c r="AB355" s="62"/>
      <c r="AC355" s="62" t="s">
        <v>812</v>
      </c>
      <c r="AD355" s="65" t="s">
        <v>773</v>
      </c>
    </row>
    <row r="356" spans="2:30">
      <c r="B356" s="21">
        <f t="shared" si="40"/>
        <v>350</v>
      </c>
      <c r="C356" s="30" t="s">
        <v>1011</v>
      </c>
      <c r="D356" s="21" t="s">
        <v>83</v>
      </c>
      <c r="E356" s="54" t="s">
        <v>994</v>
      </c>
      <c r="F356" s="21" t="s">
        <v>959</v>
      </c>
      <c r="G356" s="269">
        <f t="shared" si="41"/>
        <v>2020</v>
      </c>
      <c r="H356" s="269">
        <f t="shared" si="42"/>
        <v>6</v>
      </c>
      <c r="I356" s="269">
        <f t="shared" si="43"/>
        <v>25</v>
      </c>
      <c r="J356" s="83">
        <f t="shared" si="44"/>
        <v>2020</v>
      </c>
      <c r="K356" s="269">
        <f t="shared" si="45"/>
        <v>6</v>
      </c>
      <c r="L356" s="21">
        <f t="shared" si="46"/>
        <v>25</v>
      </c>
      <c r="M356" s="188">
        <v>43998</v>
      </c>
      <c r="N356" s="188">
        <v>43998</v>
      </c>
      <c r="O356" s="188">
        <v>43998</v>
      </c>
      <c r="P356" s="188">
        <v>43998</v>
      </c>
      <c r="Q356" s="166" t="s">
        <v>34</v>
      </c>
      <c r="R356" s="21"/>
      <c r="S356" s="21"/>
      <c r="T356" s="21"/>
      <c r="U356" s="21" t="e">
        <f>VLOOKUP(V356,$AC$333:$AD$361,2,FALSE)</f>
        <v>#N/A</v>
      </c>
      <c r="V356" s="21" t="s">
        <v>993</v>
      </c>
      <c r="W356" s="28" t="s">
        <v>39</v>
      </c>
      <c r="X356" s="28" t="s">
        <v>39</v>
      </c>
      <c r="Y356" s="91"/>
      <c r="AB356" s="62"/>
      <c r="AC356" s="62" t="s">
        <v>844</v>
      </c>
      <c r="AD356" s="65" t="s">
        <v>773</v>
      </c>
    </row>
    <row r="357" spans="2:30">
      <c r="B357" s="21">
        <f t="shared" si="40"/>
        <v>351</v>
      </c>
      <c r="C357" s="30" t="s">
        <v>1012</v>
      </c>
      <c r="D357" s="21" t="s">
        <v>83</v>
      </c>
      <c r="E357" s="54" t="s">
        <v>996</v>
      </c>
      <c r="F357" s="21" t="s">
        <v>47</v>
      </c>
      <c r="G357" s="269">
        <f t="shared" si="41"/>
        <v>2020</v>
      </c>
      <c r="H357" s="269">
        <f t="shared" si="42"/>
        <v>6</v>
      </c>
      <c r="I357" s="269">
        <f t="shared" si="43"/>
        <v>25</v>
      </c>
      <c r="J357" s="83">
        <f t="shared" si="44"/>
        <v>2020</v>
      </c>
      <c r="K357" s="269">
        <f t="shared" si="45"/>
        <v>6</v>
      </c>
      <c r="L357" s="21">
        <f t="shared" si="46"/>
        <v>25</v>
      </c>
      <c r="M357" s="188">
        <v>43999</v>
      </c>
      <c r="N357" s="188">
        <v>43999</v>
      </c>
      <c r="O357" s="188">
        <v>43999</v>
      </c>
      <c r="P357" s="188">
        <v>43999</v>
      </c>
      <c r="Q357" s="166" t="s">
        <v>124</v>
      </c>
      <c r="R357" s="21"/>
      <c r="S357" s="21"/>
      <c r="T357" s="21"/>
      <c r="U357" s="21" t="str">
        <f t="shared" si="47"/>
        <v>TFOI</v>
      </c>
      <c r="V357" s="21" t="s">
        <v>334</v>
      </c>
      <c r="W357" s="28" t="s">
        <v>115</v>
      </c>
      <c r="X357" s="28" t="s">
        <v>115</v>
      </c>
      <c r="Y357" s="91"/>
      <c r="AB357" s="62"/>
      <c r="AC357" s="62" t="s">
        <v>769</v>
      </c>
      <c r="AD357" s="64" t="s">
        <v>773</v>
      </c>
    </row>
    <row r="358" spans="2:30">
      <c r="B358" s="21">
        <f t="shared" si="40"/>
        <v>352</v>
      </c>
      <c r="C358" s="30" t="s">
        <v>1013</v>
      </c>
      <c r="D358" s="21" t="s">
        <v>83</v>
      </c>
      <c r="E358" s="54" t="s">
        <v>996</v>
      </c>
      <c r="F358" s="21" t="s">
        <v>47</v>
      </c>
      <c r="G358" s="269">
        <f t="shared" si="41"/>
        <v>2020</v>
      </c>
      <c r="H358" s="269">
        <f t="shared" si="42"/>
        <v>6</v>
      </c>
      <c r="I358" s="269">
        <f t="shared" si="43"/>
        <v>25</v>
      </c>
      <c r="J358" s="83">
        <f t="shared" si="44"/>
        <v>2020</v>
      </c>
      <c r="K358" s="269">
        <f t="shared" si="45"/>
        <v>6</v>
      </c>
      <c r="L358" s="21">
        <f t="shared" si="46"/>
        <v>25</v>
      </c>
      <c r="M358" s="188">
        <v>44001</v>
      </c>
      <c r="N358" s="188">
        <v>44001</v>
      </c>
      <c r="O358" s="188">
        <v>44001</v>
      </c>
      <c r="P358" s="188">
        <v>44001</v>
      </c>
      <c r="Q358" s="166" t="s">
        <v>124</v>
      </c>
      <c r="R358" s="21"/>
      <c r="S358" s="21"/>
      <c r="T358" s="21"/>
      <c r="U358" s="21" t="str">
        <f t="shared" si="47"/>
        <v>TFOI</v>
      </c>
      <c r="V358" s="21" t="s">
        <v>948</v>
      </c>
      <c r="W358" s="28" t="s">
        <v>115</v>
      </c>
      <c r="X358" s="28" t="s">
        <v>115</v>
      </c>
      <c r="Y358" s="91"/>
      <c r="AB358" s="62"/>
      <c r="AC358" s="62" t="s">
        <v>846</v>
      </c>
      <c r="AD358" s="64" t="s">
        <v>845</v>
      </c>
    </row>
    <row r="359" spans="2:30">
      <c r="B359" s="21">
        <f t="shared" si="40"/>
        <v>353</v>
      </c>
      <c r="C359" s="30" t="s">
        <v>1014</v>
      </c>
      <c r="D359" s="21" t="s">
        <v>83</v>
      </c>
      <c r="E359" s="54" t="s">
        <v>997</v>
      </c>
      <c r="F359" s="21" t="s">
        <v>47</v>
      </c>
      <c r="G359" s="269">
        <f t="shared" si="41"/>
        <v>2020</v>
      </c>
      <c r="H359" s="269">
        <f t="shared" si="42"/>
        <v>6</v>
      </c>
      <c r="I359" s="269">
        <f t="shared" si="43"/>
        <v>25</v>
      </c>
      <c r="J359" s="83">
        <f t="shared" si="44"/>
        <v>2020</v>
      </c>
      <c r="K359" s="269">
        <f t="shared" si="45"/>
        <v>6</v>
      </c>
      <c r="L359" s="21">
        <f t="shared" si="46"/>
        <v>25</v>
      </c>
      <c r="M359" s="188">
        <v>44000</v>
      </c>
      <c r="N359" s="188">
        <v>44000</v>
      </c>
      <c r="O359" s="188">
        <v>44000</v>
      </c>
      <c r="P359" s="188">
        <v>44000</v>
      </c>
      <c r="Q359" s="166" t="s">
        <v>34</v>
      </c>
      <c r="R359" s="21"/>
      <c r="S359" s="21"/>
      <c r="T359" s="21"/>
      <c r="U359" s="21" t="str">
        <f t="shared" si="47"/>
        <v>품질보증팀</v>
      </c>
      <c r="V359" s="21" t="s">
        <v>9</v>
      </c>
      <c r="W359" s="28" t="s">
        <v>115</v>
      </c>
      <c r="X359" s="28" t="s">
        <v>115</v>
      </c>
      <c r="Y359" s="91"/>
      <c r="AB359" s="62"/>
      <c r="AC359" s="62" t="s">
        <v>536</v>
      </c>
      <c r="AD359" s="63" t="s">
        <v>774</v>
      </c>
    </row>
    <row r="360" spans="2:30" ht="27">
      <c r="B360" s="21">
        <f t="shared" si="40"/>
        <v>354</v>
      </c>
      <c r="C360" s="30" t="s">
        <v>1015</v>
      </c>
      <c r="D360" s="21" t="s">
        <v>83</v>
      </c>
      <c r="E360" s="43" t="s">
        <v>998</v>
      </c>
      <c r="F360" s="21" t="s">
        <v>168</v>
      </c>
      <c r="G360" s="269">
        <f t="shared" si="41"/>
        <v>2020</v>
      </c>
      <c r="H360" s="269">
        <f t="shared" si="42"/>
        <v>6</v>
      </c>
      <c r="I360" s="269">
        <f t="shared" si="43"/>
        <v>25</v>
      </c>
      <c r="J360" s="83">
        <f t="shared" si="44"/>
        <v>2020</v>
      </c>
      <c r="K360" s="269">
        <f t="shared" si="45"/>
        <v>7</v>
      </c>
      <c r="L360" s="21">
        <f t="shared" si="46"/>
        <v>28</v>
      </c>
      <c r="M360" s="189">
        <v>43998</v>
      </c>
      <c r="N360" s="189">
        <v>43998</v>
      </c>
      <c r="O360" s="189">
        <v>43998</v>
      </c>
      <c r="P360" s="46">
        <v>44021</v>
      </c>
      <c r="Q360" s="166" t="s">
        <v>34</v>
      </c>
      <c r="R360" s="21"/>
      <c r="S360" s="21"/>
      <c r="T360" s="21"/>
      <c r="U360" s="28" t="s">
        <v>1055</v>
      </c>
      <c r="V360" s="28" t="s">
        <v>1000</v>
      </c>
      <c r="W360" s="28" t="s">
        <v>940</v>
      </c>
      <c r="X360" s="28" t="s">
        <v>940</v>
      </c>
      <c r="Y360" s="91"/>
      <c r="AB360" s="66"/>
      <c r="AC360" s="66" t="s">
        <v>9</v>
      </c>
      <c r="AD360" s="65" t="s">
        <v>774</v>
      </c>
    </row>
    <row r="361" spans="2:30" ht="27">
      <c r="B361" s="21">
        <f t="shared" si="40"/>
        <v>355</v>
      </c>
      <c r="C361" s="30" t="s">
        <v>1016</v>
      </c>
      <c r="D361" s="21" t="s">
        <v>83</v>
      </c>
      <c r="E361" s="14" t="s">
        <v>999</v>
      </c>
      <c r="F361" s="21" t="s">
        <v>47</v>
      </c>
      <c r="G361" s="269">
        <f t="shared" si="41"/>
        <v>2020</v>
      </c>
      <c r="H361" s="269">
        <f t="shared" si="42"/>
        <v>6</v>
      </c>
      <c r="I361" s="269">
        <f t="shared" si="43"/>
        <v>25</v>
      </c>
      <c r="J361" s="83">
        <f t="shared" si="44"/>
        <v>2020</v>
      </c>
      <c r="K361" s="269">
        <f t="shared" si="45"/>
        <v>6</v>
      </c>
      <c r="L361" s="21">
        <f t="shared" si="46"/>
        <v>25</v>
      </c>
      <c r="M361" s="46">
        <v>44000</v>
      </c>
      <c r="N361" s="46">
        <v>44000</v>
      </c>
      <c r="O361" s="46">
        <v>44000</v>
      </c>
      <c r="P361" s="46">
        <v>44000</v>
      </c>
      <c r="Q361" s="269" t="s">
        <v>34</v>
      </c>
      <c r="R361" s="21"/>
      <c r="S361" s="21"/>
      <c r="T361" s="21"/>
      <c r="U361" s="21" t="s">
        <v>10</v>
      </c>
      <c r="V361" s="15" t="s">
        <v>1001</v>
      </c>
      <c r="W361" s="30" t="s">
        <v>940</v>
      </c>
      <c r="X361" s="30" t="s">
        <v>940</v>
      </c>
      <c r="Y361" s="91"/>
      <c r="AB361" s="62"/>
      <c r="AC361" s="62" t="s">
        <v>847</v>
      </c>
      <c r="AD361" s="64" t="s">
        <v>774</v>
      </c>
    </row>
    <row r="362" spans="2:30">
      <c r="B362" s="21">
        <f t="shared" si="40"/>
        <v>356</v>
      </c>
      <c r="C362" s="30" t="s">
        <v>1018</v>
      </c>
      <c r="D362" s="21" t="s">
        <v>83</v>
      </c>
      <c r="E362" s="54" t="s">
        <v>1017</v>
      </c>
      <c r="F362" s="21" t="s">
        <v>959</v>
      </c>
      <c r="G362" s="269">
        <f t="shared" si="41"/>
        <v>2020</v>
      </c>
      <c r="H362" s="269">
        <f t="shared" si="42"/>
        <v>6</v>
      </c>
      <c r="I362" s="269">
        <f t="shared" si="43"/>
        <v>25</v>
      </c>
      <c r="J362" s="83">
        <f t="shared" si="44"/>
        <v>2020</v>
      </c>
      <c r="K362" s="269">
        <f t="shared" si="45"/>
        <v>6</v>
      </c>
      <c r="L362" s="21">
        <f t="shared" si="46"/>
        <v>25</v>
      </c>
      <c r="M362" s="188">
        <v>44000</v>
      </c>
      <c r="N362" s="188">
        <v>44000</v>
      </c>
      <c r="O362" s="188">
        <v>44000</v>
      </c>
      <c r="P362" s="188">
        <v>44000</v>
      </c>
      <c r="Q362" s="166" t="s">
        <v>34</v>
      </c>
      <c r="R362" s="21"/>
      <c r="S362" s="21"/>
      <c r="T362" s="21"/>
      <c r="U362" s="21" t="str">
        <f t="shared" si="47"/>
        <v>생산1팀</v>
      </c>
      <c r="V362" s="21" t="s">
        <v>32</v>
      </c>
      <c r="W362" s="28" t="s">
        <v>39</v>
      </c>
      <c r="X362" s="28" t="s">
        <v>39</v>
      </c>
      <c r="Y362" s="91"/>
    </row>
    <row r="363" spans="2:30">
      <c r="B363" s="21">
        <f t="shared" si="40"/>
        <v>357</v>
      </c>
      <c r="C363" s="30" t="s">
        <v>1027</v>
      </c>
      <c r="D363" s="21" t="s">
        <v>83</v>
      </c>
      <c r="E363" s="54" t="s">
        <v>1026</v>
      </c>
      <c r="F363" s="21" t="s">
        <v>959</v>
      </c>
      <c r="G363" s="269">
        <f t="shared" si="41"/>
        <v>2020</v>
      </c>
      <c r="H363" s="269">
        <f t="shared" si="42"/>
        <v>6</v>
      </c>
      <c r="I363" s="269">
        <f t="shared" si="43"/>
        <v>26</v>
      </c>
      <c r="J363" s="83">
        <f t="shared" si="44"/>
        <v>2020</v>
      </c>
      <c r="K363" s="269">
        <f t="shared" si="45"/>
        <v>6</v>
      </c>
      <c r="L363" s="21">
        <f t="shared" si="46"/>
        <v>26</v>
      </c>
      <c r="M363" s="188">
        <v>44005</v>
      </c>
      <c r="N363" s="188">
        <v>44005</v>
      </c>
      <c r="O363" s="188">
        <v>44005</v>
      </c>
      <c r="P363" s="188">
        <v>44005</v>
      </c>
      <c r="Q363" s="166" t="s">
        <v>34</v>
      </c>
      <c r="R363" s="21"/>
      <c r="S363" s="21"/>
      <c r="T363" s="21"/>
      <c r="U363" s="21" t="s">
        <v>1085</v>
      </c>
      <c r="V363" s="21" t="s">
        <v>1029</v>
      </c>
      <c r="W363" s="28" t="s">
        <v>39</v>
      </c>
      <c r="X363" s="28" t="s">
        <v>39</v>
      </c>
      <c r="Y363" s="91" t="s">
        <v>1028</v>
      </c>
    </row>
    <row r="364" spans="2:30">
      <c r="B364" s="21">
        <f t="shared" si="40"/>
        <v>358</v>
      </c>
      <c r="C364" s="30" t="s">
        <v>1039</v>
      </c>
      <c r="D364" s="21" t="s">
        <v>83</v>
      </c>
      <c r="E364" s="43" t="s">
        <v>1030</v>
      </c>
      <c r="F364" s="21" t="s">
        <v>47</v>
      </c>
      <c r="G364" s="269">
        <f t="shared" si="41"/>
        <v>2020</v>
      </c>
      <c r="H364" s="269">
        <f t="shared" si="42"/>
        <v>6</v>
      </c>
      <c r="I364" s="269">
        <f t="shared" si="43"/>
        <v>27</v>
      </c>
      <c r="J364" s="83">
        <f t="shared" si="44"/>
        <v>2020</v>
      </c>
      <c r="K364" s="269">
        <f t="shared" si="45"/>
        <v>6</v>
      </c>
      <c r="L364" s="21">
        <f t="shared" si="46"/>
        <v>27</v>
      </c>
      <c r="M364" s="189">
        <v>44011</v>
      </c>
      <c r="N364" s="189">
        <v>44011</v>
      </c>
      <c r="O364" s="189">
        <v>44011</v>
      </c>
      <c r="P364" s="46">
        <v>44012</v>
      </c>
      <c r="Q364" s="166" t="s">
        <v>34</v>
      </c>
      <c r="R364" s="21"/>
      <c r="S364" s="21"/>
      <c r="T364" s="21"/>
      <c r="U364" s="21" t="str">
        <f t="shared" si="47"/>
        <v>생산1팀</v>
      </c>
      <c r="V364" s="21" t="s">
        <v>23</v>
      </c>
      <c r="W364" s="28" t="s">
        <v>463</v>
      </c>
      <c r="X364" s="28" t="s">
        <v>463</v>
      </c>
      <c r="Y364" s="91"/>
    </row>
    <row r="365" spans="2:30">
      <c r="B365" s="21">
        <f t="shared" si="40"/>
        <v>359</v>
      </c>
      <c r="C365" s="30" t="s">
        <v>1040</v>
      </c>
      <c r="D365" s="21" t="s">
        <v>83</v>
      </c>
      <c r="E365" s="43" t="s">
        <v>1031</v>
      </c>
      <c r="F365" s="21" t="s">
        <v>47</v>
      </c>
      <c r="G365" s="269">
        <f t="shared" si="41"/>
        <v>2020</v>
      </c>
      <c r="H365" s="269">
        <f t="shared" si="42"/>
        <v>6</v>
      </c>
      <c r="I365" s="269">
        <f t="shared" si="43"/>
        <v>27</v>
      </c>
      <c r="J365" s="83">
        <f t="shared" si="44"/>
        <v>2020</v>
      </c>
      <c r="K365" s="269">
        <f t="shared" si="45"/>
        <v>6</v>
      </c>
      <c r="L365" s="21">
        <f t="shared" si="46"/>
        <v>27</v>
      </c>
      <c r="M365" s="46">
        <v>44012</v>
      </c>
      <c r="N365" s="46">
        <v>44012</v>
      </c>
      <c r="O365" s="46">
        <v>44012</v>
      </c>
      <c r="P365" s="46">
        <v>44012</v>
      </c>
      <c r="Q365" s="269" t="s">
        <v>34</v>
      </c>
      <c r="R365" s="21"/>
      <c r="S365" s="21"/>
      <c r="T365" s="21"/>
      <c r="U365" s="21" t="str">
        <f t="shared" si="47"/>
        <v>생산1팀</v>
      </c>
      <c r="V365" s="21" t="s">
        <v>346</v>
      </c>
      <c r="W365" s="28" t="s">
        <v>463</v>
      </c>
      <c r="X365" s="28" t="s">
        <v>463</v>
      </c>
      <c r="Y365" s="91"/>
    </row>
    <row r="366" spans="2:30">
      <c r="B366" s="21">
        <f t="shared" si="40"/>
        <v>360</v>
      </c>
      <c r="C366" s="30" t="s">
        <v>1041</v>
      </c>
      <c r="D366" s="21" t="s">
        <v>83</v>
      </c>
      <c r="E366" s="43" t="s">
        <v>1032</v>
      </c>
      <c r="F366" s="21" t="s">
        <v>47</v>
      </c>
      <c r="G366" s="269">
        <f t="shared" si="41"/>
        <v>2020</v>
      </c>
      <c r="H366" s="269">
        <f t="shared" si="42"/>
        <v>6</v>
      </c>
      <c r="I366" s="269">
        <f t="shared" si="43"/>
        <v>27</v>
      </c>
      <c r="J366" s="83">
        <f t="shared" si="44"/>
        <v>2020</v>
      </c>
      <c r="K366" s="269">
        <f t="shared" si="45"/>
        <v>6</v>
      </c>
      <c r="L366" s="21">
        <f t="shared" si="46"/>
        <v>27</v>
      </c>
      <c r="M366" s="189">
        <v>44012</v>
      </c>
      <c r="N366" s="189">
        <v>44012</v>
      </c>
      <c r="O366" s="189">
        <v>44012</v>
      </c>
      <c r="P366" s="46">
        <v>44012</v>
      </c>
      <c r="Q366" s="269" t="s">
        <v>34</v>
      </c>
      <c r="R366" s="21"/>
      <c r="S366" s="21"/>
      <c r="T366" s="21"/>
      <c r="U366" s="21" t="str">
        <f t="shared" si="47"/>
        <v>생산1팀</v>
      </c>
      <c r="V366" s="28" t="s">
        <v>23</v>
      </c>
      <c r="W366" s="21" t="s">
        <v>463</v>
      </c>
      <c r="X366" s="21" t="s">
        <v>463</v>
      </c>
      <c r="Y366" s="91"/>
    </row>
    <row r="367" spans="2:30">
      <c r="B367" s="21">
        <f t="shared" si="40"/>
        <v>361</v>
      </c>
      <c r="C367" s="30" t="s">
        <v>1058</v>
      </c>
      <c r="D367" s="21" t="s">
        <v>83</v>
      </c>
      <c r="E367" s="43" t="s">
        <v>1033</v>
      </c>
      <c r="F367" s="21" t="s">
        <v>47</v>
      </c>
      <c r="G367" s="269">
        <f t="shared" si="41"/>
        <v>2020</v>
      </c>
      <c r="H367" s="269">
        <f t="shared" si="42"/>
        <v>7</v>
      </c>
      <c r="I367" s="269">
        <f t="shared" si="43"/>
        <v>27</v>
      </c>
      <c r="J367" s="83">
        <f t="shared" si="44"/>
        <v>2020</v>
      </c>
      <c r="K367" s="269">
        <f t="shared" si="45"/>
        <v>7</v>
      </c>
      <c r="L367" s="21">
        <f t="shared" si="46"/>
        <v>27</v>
      </c>
      <c r="M367" s="189">
        <v>44013</v>
      </c>
      <c r="N367" s="189">
        <v>44013</v>
      </c>
      <c r="O367" s="189">
        <v>44013</v>
      </c>
      <c r="P367" s="46">
        <v>44013</v>
      </c>
      <c r="Q367" s="269" t="s">
        <v>34</v>
      </c>
      <c r="R367" s="21"/>
      <c r="S367" s="21"/>
      <c r="T367" s="21"/>
      <c r="U367" s="21" t="str">
        <f t="shared" si="47"/>
        <v>생산1팀</v>
      </c>
      <c r="V367" s="28" t="s">
        <v>32</v>
      </c>
      <c r="W367" s="21" t="s">
        <v>463</v>
      </c>
      <c r="X367" s="21" t="s">
        <v>463</v>
      </c>
      <c r="Y367" s="91"/>
    </row>
    <row r="368" spans="2:30">
      <c r="B368" s="21">
        <f t="shared" si="40"/>
        <v>362</v>
      </c>
      <c r="C368" s="30" t="s">
        <v>1059</v>
      </c>
      <c r="D368" s="21" t="s">
        <v>83</v>
      </c>
      <c r="E368" s="43" t="s">
        <v>1034</v>
      </c>
      <c r="F368" s="21" t="s">
        <v>47</v>
      </c>
      <c r="G368" s="269">
        <f t="shared" si="41"/>
        <v>2020</v>
      </c>
      <c r="H368" s="269">
        <f t="shared" si="42"/>
        <v>7</v>
      </c>
      <c r="I368" s="269">
        <f t="shared" si="43"/>
        <v>27</v>
      </c>
      <c r="J368" s="83">
        <f t="shared" si="44"/>
        <v>2020</v>
      </c>
      <c r="K368" s="269">
        <f t="shared" si="45"/>
        <v>7</v>
      </c>
      <c r="L368" s="21">
        <f t="shared" si="46"/>
        <v>27</v>
      </c>
      <c r="M368" s="189">
        <v>44013</v>
      </c>
      <c r="N368" s="189">
        <v>44013</v>
      </c>
      <c r="O368" s="189">
        <v>44013</v>
      </c>
      <c r="P368" s="46">
        <v>44013</v>
      </c>
      <c r="Q368" s="166" t="s">
        <v>34</v>
      </c>
      <c r="R368" s="21"/>
      <c r="S368" s="21"/>
      <c r="T368" s="21"/>
      <c r="U368" s="21" t="str">
        <f t="shared" si="47"/>
        <v>생산2팀</v>
      </c>
      <c r="V368" s="21" t="s">
        <v>137</v>
      </c>
      <c r="W368" s="28" t="s">
        <v>463</v>
      </c>
      <c r="X368" s="28" t="s">
        <v>463</v>
      </c>
      <c r="Y368" s="91"/>
    </row>
    <row r="369" spans="2:25">
      <c r="B369" s="21">
        <f t="shared" si="40"/>
        <v>363</v>
      </c>
      <c r="C369" s="30" t="s">
        <v>1060</v>
      </c>
      <c r="D369" s="21" t="s">
        <v>83</v>
      </c>
      <c r="E369" s="61" t="s">
        <v>1035</v>
      </c>
      <c r="F369" s="21" t="s">
        <v>47</v>
      </c>
      <c r="G369" s="269">
        <f t="shared" si="41"/>
        <v>2020</v>
      </c>
      <c r="H369" s="269">
        <f t="shared" si="42"/>
        <v>7</v>
      </c>
      <c r="I369" s="269">
        <f t="shared" si="43"/>
        <v>27</v>
      </c>
      <c r="J369" s="83">
        <f t="shared" si="44"/>
        <v>2020</v>
      </c>
      <c r="K369" s="269">
        <f t="shared" si="45"/>
        <v>7</v>
      </c>
      <c r="L369" s="21">
        <f t="shared" si="46"/>
        <v>27</v>
      </c>
      <c r="M369" s="46">
        <v>44013</v>
      </c>
      <c r="N369" s="46">
        <v>44013</v>
      </c>
      <c r="O369" s="46">
        <v>44013</v>
      </c>
      <c r="P369" s="46">
        <v>44013</v>
      </c>
      <c r="Q369" s="166" t="s">
        <v>34</v>
      </c>
      <c r="R369" s="21"/>
      <c r="S369" s="21"/>
      <c r="T369" s="21"/>
      <c r="U369" s="21" t="str">
        <f t="shared" si="47"/>
        <v>생산1팀</v>
      </c>
      <c r="V369" s="15" t="s">
        <v>23</v>
      </c>
      <c r="W369" s="30" t="s">
        <v>463</v>
      </c>
      <c r="X369" s="30" t="s">
        <v>463</v>
      </c>
      <c r="Y369" s="91"/>
    </row>
    <row r="370" spans="2:25">
      <c r="B370" s="21">
        <f t="shared" si="40"/>
        <v>364</v>
      </c>
      <c r="C370" s="30" t="s">
        <v>1074</v>
      </c>
      <c r="D370" s="21" t="s">
        <v>83</v>
      </c>
      <c r="E370" s="57" t="s">
        <v>1036</v>
      </c>
      <c r="F370" s="21" t="s">
        <v>47</v>
      </c>
      <c r="G370" s="269">
        <f t="shared" si="41"/>
        <v>2020</v>
      </c>
      <c r="H370" s="269">
        <f t="shared" si="42"/>
        <v>7</v>
      </c>
      <c r="I370" s="269">
        <f t="shared" si="43"/>
        <v>27</v>
      </c>
      <c r="J370" s="83">
        <f t="shared" si="44"/>
        <v>2020</v>
      </c>
      <c r="K370" s="269">
        <f t="shared" si="45"/>
        <v>7</v>
      </c>
      <c r="L370" s="21">
        <f t="shared" si="46"/>
        <v>28</v>
      </c>
      <c r="M370" s="46">
        <v>44013</v>
      </c>
      <c r="N370" s="46">
        <v>44013</v>
      </c>
      <c r="O370" s="46">
        <v>44013</v>
      </c>
      <c r="P370" s="46">
        <v>44020</v>
      </c>
      <c r="Q370" s="269" t="s">
        <v>34</v>
      </c>
      <c r="R370" s="21"/>
      <c r="S370" s="21"/>
      <c r="T370" s="21"/>
      <c r="U370" s="21" t="s">
        <v>22</v>
      </c>
      <c r="V370" s="15" t="s">
        <v>32</v>
      </c>
      <c r="W370" s="30" t="s">
        <v>463</v>
      </c>
      <c r="X370" s="30" t="s">
        <v>463</v>
      </c>
      <c r="Y370" s="91"/>
    </row>
    <row r="371" spans="2:25">
      <c r="B371" s="21">
        <f t="shared" si="40"/>
        <v>365</v>
      </c>
      <c r="C371" s="30" t="s">
        <v>1061</v>
      </c>
      <c r="D371" s="21" t="s">
        <v>83</v>
      </c>
      <c r="E371" s="43" t="s">
        <v>1037</v>
      </c>
      <c r="F371" s="21" t="s">
        <v>47</v>
      </c>
      <c r="G371" s="269">
        <f t="shared" si="41"/>
        <v>2020</v>
      </c>
      <c r="H371" s="269">
        <f t="shared" si="42"/>
        <v>7</v>
      </c>
      <c r="I371" s="269">
        <f t="shared" si="43"/>
        <v>27</v>
      </c>
      <c r="J371" s="83">
        <f t="shared" si="44"/>
        <v>2020</v>
      </c>
      <c r="K371" s="269">
        <f t="shared" si="45"/>
        <v>7</v>
      </c>
      <c r="L371" s="21">
        <f t="shared" si="46"/>
        <v>27</v>
      </c>
      <c r="M371" s="46">
        <v>44014</v>
      </c>
      <c r="N371" s="46">
        <v>44014</v>
      </c>
      <c r="O371" s="46">
        <v>44014</v>
      </c>
      <c r="P371" s="46">
        <v>44014</v>
      </c>
      <c r="Q371" s="269" t="s">
        <v>34</v>
      </c>
      <c r="R371" s="21"/>
      <c r="S371" s="21"/>
      <c r="T371" s="21"/>
      <c r="U371" s="21" t="str">
        <f t="shared" si="47"/>
        <v>생산1팀</v>
      </c>
      <c r="V371" s="21" t="s">
        <v>23</v>
      </c>
      <c r="W371" s="28" t="s">
        <v>463</v>
      </c>
      <c r="X371" s="28" t="s">
        <v>463</v>
      </c>
      <c r="Y371" s="91"/>
    </row>
    <row r="372" spans="2:25">
      <c r="B372" s="21">
        <f t="shared" si="40"/>
        <v>366</v>
      </c>
      <c r="C372" s="30" t="s">
        <v>1075</v>
      </c>
      <c r="D372" s="21" t="s">
        <v>83</v>
      </c>
      <c r="E372" s="54" t="s">
        <v>1038</v>
      </c>
      <c r="F372" s="21" t="s">
        <v>47</v>
      </c>
      <c r="G372" s="269">
        <f t="shared" si="41"/>
        <v>2020</v>
      </c>
      <c r="H372" s="269">
        <f t="shared" si="42"/>
        <v>7</v>
      </c>
      <c r="I372" s="269">
        <f t="shared" si="43"/>
        <v>27</v>
      </c>
      <c r="J372" s="83">
        <f t="shared" si="44"/>
        <v>2020</v>
      </c>
      <c r="K372" s="269">
        <f t="shared" si="45"/>
        <v>7</v>
      </c>
      <c r="L372" s="21">
        <f t="shared" si="46"/>
        <v>28</v>
      </c>
      <c r="M372" s="46">
        <v>44014</v>
      </c>
      <c r="N372" s="46">
        <v>44014</v>
      </c>
      <c r="O372" s="46">
        <v>44014</v>
      </c>
      <c r="P372" s="46">
        <v>44018</v>
      </c>
      <c r="Q372" s="269" t="s">
        <v>34</v>
      </c>
      <c r="R372" s="21"/>
      <c r="S372" s="21"/>
      <c r="T372" s="21"/>
      <c r="U372" s="21" t="str">
        <f t="shared" si="47"/>
        <v>생산2팀</v>
      </c>
      <c r="V372" s="21" t="s">
        <v>137</v>
      </c>
      <c r="W372" s="21" t="s">
        <v>463</v>
      </c>
      <c r="X372" s="21" t="s">
        <v>463</v>
      </c>
      <c r="Y372" s="91"/>
    </row>
    <row r="373" spans="2:25" s="44" customFormat="1">
      <c r="B373" s="30">
        <f t="shared" si="40"/>
        <v>367</v>
      </c>
      <c r="C373" s="30" t="s">
        <v>1062</v>
      </c>
      <c r="D373" s="30" t="s">
        <v>80</v>
      </c>
      <c r="E373" s="14" t="s">
        <v>1042</v>
      </c>
      <c r="F373" s="30" t="s">
        <v>47</v>
      </c>
      <c r="G373" s="269">
        <f t="shared" si="41"/>
        <v>2020</v>
      </c>
      <c r="H373" s="269">
        <f t="shared" si="42"/>
        <v>7</v>
      </c>
      <c r="I373" s="269">
        <f t="shared" si="43"/>
        <v>27</v>
      </c>
      <c r="J373" s="83">
        <f t="shared" si="44"/>
        <v>2020</v>
      </c>
      <c r="K373" s="269">
        <f t="shared" si="45"/>
        <v>7</v>
      </c>
      <c r="L373" s="21">
        <f t="shared" si="46"/>
        <v>29</v>
      </c>
      <c r="M373" s="46">
        <v>44015</v>
      </c>
      <c r="N373" s="46">
        <v>44015</v>
      </c>
      <c r="O373" s="178">
        <v>44025</v>
      </c>
      <c r="P373" s="190">
        <v>44027</v>
      </c>
      <c r="Q373" s="166" t="s">
        <v>34</v>
      </c>
      <c r="R373" s="30" t="s">
        <v>148</v>
      </c>
      <c r="S373" s="30"/>
      <c r="T373" s="30"/>
      <c r="U373" s="30" t="str">
        <f t="shared" si="47"/>
        <v>생산2팀</v>
      </c>
      <c r="V373" s="30" t="s">
        <v>137</v>
      </c>
      <c r="W373" s="15" t="s">
        <v>39</v>
      </c>
      <c r="X373" s="15" t="s">
        <v>940</v>
      </c>
      <c r="Y373" s="31"/>
    </row>
    <row r="374" spans="2:25" s="44" customFormat="1">
      <c r="B374" s="30">
        <f t="shared" si="40"/>
        <v>368</v>
      </c>
      <c r="C374" s="30" t="s">
        <v>1063</v>
      </c>
      <c r="D374" s="30" t="s">
        <v>80</v>
      </c>
      <c r="E374" s="14" t="s">
        <v>1087</v>
      </c>
      <c r="F374" s="30" t="s">
        <v>47</v>
      </c>
      <c r="G374" s="269">
        <f t="shared" si="41"/>
        <v>2020</v>
      </c>
      <c r="H374" s="269">
        <f t="shared" si="42"/>
        <v>7</v>
      </c>
      <c r="I374" s="269">
        <f t="shared" si="43"/>
        <v>27</v>
      </c>
      <c r="J374" s="83">
        <f t="shared" si="44"/>
        <v>2020</v>
      </c>
      <c r="K374" s="269">
        <f t="shared" si="45"/>
        <v>7</v>
      </c>
      <c r="L374" s="21">
        <f t="shared" si="46"/>
        <v>28</v>
      </c>
      <c r="M374" s="188">
        <v>44011</v>
      </c>
      <c r="N374" s="46">
        <v>44015</v>
      </c>
      <c r="O374" s="188">
        <v>44022</v>
      </c>
      <c r="P374" s="188">
        <v>44022</v>
      </c>
      <c r="Q374" s="166" t="s">
        <v>34</v>
      </c>
      <c r="R374" s="30" t="s">
        <v>148</v>
      </c>
      <c r="S374" s="30"/>
      <c r="T374" s="30"/>
      <c r="U374" s="30" t="str">
        <f t="shared" si="47"/>
        <v>생산2팀</v>
      </c>
      <c r="V374" s="30" t="s">
        <v>137</v>
      </c>
      <c r="W374" s="15" t="s">
        <v>39</v>
      </c>
      <c r="X374" s="15" t="s">
        <v>463</v>
      </c>
      <c r="Y374" s="31" t="s">
        <v>1088</v>
      </c>
    </row>
    <row r="375" spans="2:25">
      <c r="B375" s="21">
        <f t="shared" si="40"/>
        <v>369</v>
      </c>
      <c r="C375" s="30" t="s">
        <v>1064</v>
      </c>
      <c r="D375" s="21" t="s">
        <v>83</v>
      </c>
      <c r="E375" s="44" t="s">
        <v>1043</v>
      </c>
      <c r="F375" s="21" t="s">
        <v>959</v>
      </c>
      <c r="G375" s="269">
        <f t="shared" si="41"/>
        <v>2020</v>
      </c>
      <c r="H375" s="269">
        <f t="shared" si="42"/>
        <v>6</v>
      </c>
      <c r="I375" s="269">
        <f t="shared" si="43"/>
        <v>27</v>
      </c>
      <c r="J375" s="83">
        <f t="shared" si="44"/>
        <v>2020</v>
      </c>
      <c r="K375" s="269">
        <f t="shared" si="45"/>
        <v>6</v>
      </c>
      <c r="L375" s="21">
        <f t="shared" si="46"/>
        <v>27</v>
      </c>
      <c r="M375" s="188">
        <v>44012</v>
      </c>
      <c r="N375" s="188">
        <v>44012</v>
      </c>
      <c r="O375" s="188">
        <v>44012</v>
      </c>
      <c r="P375" s="188">
        <v>44012</v>
      </c>
      <c r="Q375" s="166" t="s">
        <v>34</v>
      </c>
      <c r="R375" s="21"/>
      <c r="S375" s="21"/>
      <c r="T375" s="21"/>
      <c r="U375" s="21" t="s">
        <v>958</v>
      </c>
      <c r="V375" s="21" t="s">
        <v>1044</v>
      </c>
      <c r="W375" s="28" t="s">
        <v>39</v>
      </c>
      <c r="X375" s="28" t="s">
        <v>39</v>
      </c>
      <c r="Y375" s="91"/>
    </row>
    <row r="376" spans="2:25">
      <c r="B376" s="21">
        <f t="shared" si="40"/>
        <v>370</v>
      </c>
      <c r="C376" s="30" t="s">
        <v>1065</v>
      </c>
      <c r="D376" s="21" t="s">
        <v>83</v>
      </c>
      <c r="E376" s="54" t="s">
        <v>1045</v>
      </c>
      <c r="F376" s="21" t="s">
        <v>959</v>
      </c>
      <c r="G376" s="269">
        <f t="shared" si="41"/>
        <v>2020</v>
      </c>
      <c r="H376" s="269">
        <f t="shared" si="42"/>
        <v>6</v>
      </c>
      <c r="I376" s="269">
        <f t="shared" si="43"/>
        <v>26</v>
      </c>
      <c r="J376" s="83">
        <f t="shared" si="44"/>
        <v>2020</v>
      </c>
      <c r="K376" s="269">
        <f t="shared" si="45"/>
        <v>6</v>
      </c>
      <c r="L376" s="21">
        <f t="shared" si="46"/>
        <v>26</v>
      </c>
      <c r="M376" s="188">
        <v>44004</v>
      </c>
      <c r="N376" s="188">
        <v>44004</v>
      </c>
      <c r="O376" s="188">
        <v>44004</v>
      </c>
      <c r="P376" s="188">
        <v>44004</v>
      </c>
      <c r="Q376" s="166" t="s">
        <v>34</v>
      </c>
      <c r="R376" s="21"/>
      <c r="S376" s="21"/>
      <c r="T376" s="21"/>
      <c r="U376" s="21" t="s">
        <v>448</v>
      </c>
      <c r="V376" s="177" t="s">
        <v>983</v>
      </c>
      <c r="W376" s="181" t="s">
        <v>39</v>
      </c>
      <c r="X376" s="181" t="s">
        <v>39</v>
      </c>
      <c r="Y376" s="91"/>
    </row>
    <row r="377" spans="2:25">
      <c r="B377" s="21">
        <f t="shared" si="40"/>
        <v>371</v>
      </c>
      <c r="C377" s="30" t="s">
        <v>1066</v>
      </c>
      <c r="D377" s="21" t="s">
        <v>80</v>
      </c>
      <c r="E377" s="43" t="s">
        <v>1056</v>
      </c>
      <c r="F377" s="21" t="s">
        <v>47</v>
      </c>
      <c r="G377" s="269">
        <f t="shared" si="41"/>
        <v>2020</v>
      </c>
      <c r="H377" s="269">
        <f t="shared" si="42"/>
        <v>6</v>
      </c>
      <c r="I377" s="269">
        <f t="shared" si="43"/>
        <v>26</v>
      </c>
      <c r="J377" s="83">
        <f t="shared" si="44"/>
        <v>2020</v>
      </c>
      <c r="K377" s="269">
        <f t="shared" si="45"/>
        <v>6</v>
      </c>
      <c r="L377" s="21">
        <f t="shared" si="46"/>
        <v>27</v>
      </c>
      <c r="M377" s="188">
        <v>44001</v>
      </c>
      <c r="N377" s="188">
        <v>44006</v>
      </c>
      <c r="O377" s="188">
        <v>44006</v>
      </c>
      <c r="P377" s="188">
        <v>44012</v>
      </c>
      <c r="Q377" s="166" t="s">
        <v>34</v>
      </c>
      <c r="R377" s="21"/>
      <c r="S377" s="21"/>
      <c r="T377" s="21"/>
      <c r="U377" s="21" t="str">
        <f t="shared" si="47"/>
        <v>광섬유기술팀</v>
      </c>
      <c r="V377" s="21" t="s">
        <v>430</v>
      </c>
      <c r="W377" s="28" t="s">
        <v>39</v>
      </c>
      <c r="X377" s="28" t="s">
        <v>115</v>
      </c>
      <c r="Y377" s="91"/>
    </row>
    <row r="378" spans="2:25" ht="27">
      <c r="B378" s="21">
        <f t="shared" si="40"/>
        <v>372</v>
      </c>
      <c r="C378" s="30" t="s">
        <v>1067</v>
      </c>
      <c r="D378" s="21" t="s">
        <v>83</v>
      </c>
      <c r="E378" s="54" t="s">
        <v>1054</v>
      </c>
      <c r="F378" s="21" t="s">
        <v>47</v>
      </c>
      <c r="G378" s="269">
        <f t="shared" si="41"/>
        <v>2020</v>
      </c>
      <c r="H378" s="269">
        <f t="shared" si="42"/>
        <v>7</v>
      </c>
      <c r="I378" s="269">
        <f t="shared" si="43"/>
        <v>27</v>
      </c>
      <c r="J378" s="83">
        <f t="shared" si="44"/>
        <v>2020</v>
      </c>
      <c r="K378" s="269">
        <f t="shared" si="45"/>
        <v>7</v>
      </c>
      <c r="L378" s="21">
        <f t="shared" si="46"/>
        <v>27</v>
      </c>
      <c r="M378" s="46">
        <v>44007</v>
      </c>
      <c r="N378" s="46">
        <v>44013</v>
      </c>
      <c r="O378" s="46">
        <v>44013</v>
      </c>
      <c r="P378" s="46">
        <v>44014</v>
      </c>
      <c r="Q378" s="166" t="s">
        <v>34</v>
      </c>
      <c r="R378" s="21"/>
      <c r="S378" s="21"/>
      <c r="T378" s="21"/>
      <c r="U378" s="21" t="str">
        <f t="shared" si="47"/>
        <v>기획팀</v>
      </c>
      <c r="V378" s="21" t="s">
        <v>447</v>
      </c>
      <c r="W378" s="28" t="s">
        <v>940</v>
      </c>
      <c r="X378" s="28" t="s">
        <v>940</v>
      </c>
      <c r="Y378" s="91"/>
    </row>
    <row r="379" spans="2:25" s="44" customFormat="1" ht="17.25" customHeight="1">
      <c r="B379" s="30">
        <f t="shared" si="40"/>
        <v>373</v>
      </c>
      <c r="C379" s="30" t="s">
        <v>1068</v>
      </c>
      <c r="D379" s="30" t="s">
        <v>80</v>
      </c>
      <c r="E379" s="14" t="s">
        <v>1057</v>
      </c>
      <c r="F379" s="30" t="s">
        <v>47</v>
      </c>
      <c r="G379" s="269">
        <f t="shared" si="41"/>
        <v>2020</v>
      </c>
      <c r="H379" s="269">
        <f t="shared" si="42"/>
        <v>7</v>
      </c>
      <c r="I379" s="269">
        <f t="shared" si="43"/>
        <v>27</v>
      </c>
      <c r="J379" s="83">
        <f t="shared" si="44"/>
        <v>2020</v>
      </c>
      <c r="K379" s="269">
        <f t="shared" si="45"/>
        <v>8</v>
      </c>
      <c r="L379" s="21">
        <f t="shared" si="46"/>
        <v>33</v>
      </c>
      <c r="M379" s="46">
        <v>44015</v>
      </c>
      <c r="N379" s="46">
        <v>44015</v>
      </c>
      <c r="O379" s="178">
        <v>44042</v>
      </c>
      <c r="P379" s="190">
        <v>44055</v>
      </c>
      <c r="Q379" s="166" t="s">
        <v>34</v>
      </c>
      <c r="R379" s="30"/>
      <c r="S379" s="30"/>
      <c r="T379" s="30"/>
      <c r="U379" s="30" t="s">
        <v>22</v>
      </c>
      <c r="V379" s="30" t="s">
        <v>1278</v>
      </c>
      <c r="W379" s="15" t="s">
        <v>39</v>
      </c>
      <c r="X379" s="15" t="s">
        <v>940</v>
      </c>
      <c r="Y379" s="31" t="s">
        <v>1249</v>
      </c>
    </row>
    <row r="380" spans="2:25">
      <c r="B380" s="21">
        <f t="shared" si="40"/>
        <v>374</v>
      </c>
      <c r="C380" s="30" t="s">
        <v>1071</v>
      </c>
      <c r="D380" s="21" t="s">
        <v>80</v>
      </c>
      <c r="E380" s="54" t="s">
        <v>1072</v>
      </c>
      <c r="F380" s="21" t="s">
        <v>47</v>
      </c>
      <c r="G380" s="269">
        <f t="shared" si="41"/>
        <v>2020</v>
      </c>
      <c r="H380" s="269">
        <f t="shared" si="42"/>
        <v>7</v>
      </c>
      <c r="I380" s="269">
        <f t="shared" si="43"/>
        <v>28</v>
      </c>
      <c r="J380" s="83">
        <f t="shared" si="44"/>
        <v>2020</v>
      </c>
      <c r="K380" s="269">
        <f t="shared" si="45"/>
        <v>7</v>
      </c>
      <c r="L380" s="21">
        <f t="shared" si="46"/>
        <v>28</v>
      </c>
      <c r="M380" s="188"/>
      <c r="N380" s="188">
        <v>44020</v>
      </c>
      <c r="O380" s="46">
        <v>44020</v>
      </c>
      <c r="P380" s="188">
        <v>44020</v>
      </c>
      <c r="Q380" s="166" t="s">
        <v>34</v>
      </c>
      <c r="R380" s="21" t="s">
        <v>1051</v>
      </c>
      <c r="S380" s="21"/>
      <c r="T380" s="21"/>
      <c r="U380" s="21" t="s">
        <v>10</v>
      </c>
      <c r="V380" s="21" t="s">
        <v>9</v>
      </c>
      <c r="W380" s="21" t="s">
        <v>39</v>
      </c>
      <c r="X380" s="21" t="s">
        <v>463</v>
      </c>
      <c r="Y380" s="91"/>
    </row>
    <row r="381" spans="2:25">
      <c r="B381" s="21">
        <f t="shared" si="40"/>
        <v>375</v>
      </c>
      <c r="C381" s="30" t="s">
        <v>1076</v>
      </c>
      <c r="D381" s="21" t="s">
        <v>80</v>
      </c>
      <c r="E381" s="54" t="s">
        <v>1073</v>
      </c>
      <c r="F381" s="21" t="s">
        <v>47</v>
      </c>
      <c r="G381" s="269">
        <f t="shared" si="41"/>
        <v>2020</v>
      </c>
      <c r="H381" s="269">
        <f t="shared" si="42"/>
        <v>7</v>
      </c>
      <c r="I381" s="269">
        <f t="shared" si="43"/>
        <v>28</v>
      </c>
      <c r="J381" s="83">
        <f t="shared" si="44"/>
        <v>2020</v>
      </c>
      <c r="K381" s="269">
        <f t="shared" si="45"/>
        <v>7</v>
      </c>
      <c r="L381" s="21">
        <f t="shared" si="46"/>
        <v>28</v>
      </c>
      <c r="M381" s="188">
        <v>44019</v>
      </c>
      <c r="N381" s="188">
        <v>44019</v>
      </c>
      <c r="O381" s="188">
        <v>44020</v>
      </c>
      <c r="P381" s="191">
        <v>44021</v>
      </c>
      <c r="Q381" s="269" t="s">
        <v>34</v>
      </c>
      <c r="R381" s="21" t="s">
        <v>158</v>
      </c>
      <c r="S381" s="21"/>
      <c r="T381" s="21"/>
      <c r="U381" s="21" t="str">
        <f t="shared" ref="U381" si="48">VLOOKUP(V381,$AC$333:$AD$361,2,FALSE)</f>
        <v>생산1팀</v>
      </c>
      <c r="V381" s="21" t="s">
        <v>23</v>
      </c>
      <c r="W381" s="28" t="s">
        <v>39</v>
      </c>
      <c r="X381" s="28" t="s">
        <v>940</v>
      </c>
      <c r="Y381" s="91"/>
    </row>
    <row r="382" spans="2:25" s="44" customFormat="1">
      <c r="B382" s="30">
        <f t="shared" si="40"/>
        <v>376</v>
      </c>
      <c r="C382" s="30" t="s">
        <v>1108</v>
      </c>
      <c r="D382" s="30" t="s">
        <v>83</v>
      </c>
      <c r="E382" s="14" t="s">
        <v>1079</v>
      </c>
      <c r="F382" s="30" t="s">
        <v>47</v>
      </c>
      <c r="G382" s="269">
        <f t="shared" si="41"/>
        <v>2020</v>
      </c>
      <c r="H382" s="269">
        <f t="shared" si="42"/>
        <v>7</v>
      </c>
      <c r="I382" s="269">
        <f t="shared" si="43"/>
        <v>28</v>
      </c>
      <c r="J382" s="83">
        <f t="shared" si="44"/>
        <v>2020</v>
      </c>
      <c r="K382" s="269">
        <f t="shared" si="45"/>
        <v>7</v>
      </c>
      <c r="L382" s="21">
        <f t="shared" si="46"/>
        <v>30</v>
      </c>
      <c r="M382" s="188">
        <v>44020</v>
      </c>
      <c r="N382" s="188">
        <v>44020</v>
      </c>
      <c r="O382" s="188">
        <v>44020</v>
      </c>
      <c r="P382" s="188">
        <v>44032</v>
      </c>
      <c r="Q382" s="166" t="s">
        <v>34</v>
      </c>
      <c r="R382" s="30" t="s">
        <v>1078</v>
      </c>
      <c r="S382" s="30"/>
      <c r="T382" s="30"/>
      <c r="U382" s="30" t="str">
        <f t="shared" ref="U382" si="49">VLOOKUP(V382,$AC$333:$AD$361,2,FALSE)</f>
        <v>광섬유기술팀</v>
      </c>
      <c r="V382" s="30" t="s">
        <v>430</v>
      </c>
      <c r="W382" s="15" t="s">
        <v>39</v>
      </c>
      <c r="X382" s="15" t="s">
        <v>940</v>
      </c>
      <c r="Y382" s="31"/>
    </row>
    <row r="383" spans="2:25">
      <c r="B383" s="21">
        <f t="shared" si="40"/>
        <v>377</v>
      </c>
      <c r="C383" s="30" t="s">
        <v>1082</v>
      </c>
      <c r="D383" s="21" t="s">
        <v>83</v>
      </c>
      <c r="E383" s="54" t="s">
        <v>1080</v>
      </c>
      <c r="F383" s="21" t="s">
        <v>959</v>
      </c>
      <c r="G383" s="269">
        <f t="shared" si="41"/>
        <v>2020</v>
      </c>
      <c r="H383" s="269">
        <f t="shared" si="42"/>
        <v>7</v>
      </c>
      <c r="I383" s="269">
        <f t="shared" si="43"/>
        <v>28</v>
      </c>
      <c r="J383" s="83">
        <f t="shared" si="44"/>
        <v>2020</v>
      </c>
      <c r="K383" s="269">
        <f t="shared" si="45"/>
        <v>7</v>
      </c>
      <c r="L383" s="21">
        <f t="shared" si="46"/>
        <v>28</v>
      </c>
      <c r="M383" s="188">
        <v>44022</v>
      </c>
      <c r="N383" s="188">
        <v>44022</v>
      </c>
      <c r="O383" s="188">
        <v>44022</v>
      </c>
      <c r="P383" s="188">
        <v>44022</v>
      </c>
      <c r="Q383" s="269" t="s">
        <v>34</v>
      </c>
      <c r="R383" s="21"/>
      <c r="S383" s="21"/>
      <c r="T383" s="21"/>
      <c r="U383" s="21" t="s">
        <v>1085</v>
      </c>
      <c r="V383" s="21" t="s">
        <v>982</v>
      </c>
      <c r="W383" s="28" t="s">
        <v>39</v>
      </c>
      <c r="X383" s="28" t="s">
        <v>39</v>
      </c>
      <c r="Y383" s="91"/>
    </row>
    <row r="384" spans="2:25">
      <c r="B384" s="21">
        <f t="shared" ref="B384:B447" si="50">B383+1</f>
        <v>378</v>
      </c>
      <c r="C384" s="30" t="s">
        <v>1083</v>
      </c>
      <c r="D384" s="21" t="s">
        <v>83</v>
      </c>
      <c r="E384" s="54" t="s">
        <v>1081</v>
      </c>
      <c r="F384" s="21" t="s">
        <v>959</v>
      </c>
      <c r="G384" s="269">
        <f t="shared" si="41"/>
        <v>2020</v>
      </c>
      <c r="H384" s="269">
        <f t="shared" si="42"/>
        <v>7</v>
      </c>
      <c r="I384" s="269">
        <f t="shared" si="43"/>
        <v>28</v>
      </c>
      <c r="J384" s="83">
        <f t="shared" si="44"/>
        <v>2020</v>
      </c>
      <c r="K384" s="269">
        <f t="shared" si="45"/>
        <v>7</v>
      </c>
      <c r="L384" s="21">
        <f t="shared" si="46"/>
        <v>28</v>
      </c>
      <c r="M384" s="188">
        <v>44021</v>
      </c>
      <c r="N384" s="188">
        <v>44021</v>
      </c>
      <c r="O384" s="188">
        <v>44021</v>
      </c>
      <c r="P384" s="188">
        <v>44021</v>
      </c>
      <c r="Q384" s="269" t="s">
        <v>34</v>
      </c>
      <c r="R384" s="21"/>
      <c r="S384" s="21"/>
      <c r="T384" s="21"/>
      <c r="U384" s="21" t="s">
        <v>1085</v>
      </c>
      <c r="V384" s="21" t="s">
        <v>1029</v>
      </c>
      <c r="W384" s="28" t="s">
        <v>39</v>
      </c>
      <c r="X384" s="28" t="s">
        <v>39</v>
      </c>
      <c r="Y384" s="91"/>
    </row>
    <row r="385" spans="2:25">
      <c r="B385" s="21">
        <f t="shared" si="50"/>
        <v>379</v>
      </c>
      <c r="C385" s="30" t="s">
        <v>1084</v>
      </c>
      <c r="D385" s="21" t="s">
        <v>83</v>
      </c>
      <c r="E385" s="54" t="s">
        <v>1089</v>
      </c>
      <c r="F385" s="21" t="s">
        <v>959</v>
      </c>
      <c r="G385" s="269">
        <f t="shared" si="41"/>
        <v>2020</v>
      </c>
      <c r="H385" s="269">
        <f t="shared" si="42"/>
        <v>7</v>
      </c>
      <c r="I385" s="269">
        <f t="shared" si="43"/>
        <v>28</v>
      </c>
      <c r="J385" s="83">
        <f t="shared" si="44"/>
        <v>2020</v>
      </c>
      <c r="K385" s="269">
        <f t="shared" si="45"/>
        <v>7</v>
      </c>
      <c r="L385" s="21">
        <f t="shared" si="46"/>
        <v>28</v>
      </c>
      <c r="M385" s="188">
        <v>44015</v>
      </c>
      <c r="N385" s="188">
        <v>44018</v>
      </c>
      <c r="O385" s="188">
        <v>44018</v>
      </c>
      <c r="P385" s="188">
        <v>44018</v>
      </c>
      <c r="Q385" s="269" t="s">
        <v>34</v>
      </c>
      <c r="R385" s="21"/>
      <c r="S385" s="21"/>
      <c r="T385" s="21"/>
      <c r="U385" s="21" t="s">
        <v>448</v>
      </c>
      <c r="V385" s="21" t="s">
        <v>32</v>
      </c>
      <c r="W385" s="28" t="s">
        <v>39</v>
      </c>
      <c r="X385" s="28" t="s">
        <v>39</v>
      </c>
      <c r="Y385" s="91"/>
    </row>
    <row r="386" spans="2:25" ht="24.75" customHeight="1">
      <c r="B386" s="21">
        <f t="shared" si="50"/>
        <v>380</v>
      </c>
      <c r="C386" s="30" t="s">
        <v>1086</v>
      </c>
      <c r="D386" s="21" t="s">
        <v>83</v>
      </c>
      <c r="E386" s="54" t="s">
        <v>1090</v>
      </c>
      <c r="F386" s="21" t="s">
        <v>959</v>
      </c>
      <c r="G386" s="269">
        <f t="shared" si="41"/>
        <v>2020</v>
      </c>
      <c r="H386" s="269">
        <f t="shared" si="42"/>
        <v>7</v>
      </c>
      <c r="I386" s="269">
        <f t="shared" si="43"/>
        <v>28</v>
      </c>
      <c r="J386" s="83">
        <f t="shared" si="44"/>
        <v>2020</v>
      </c>
      <c r="K386" s="269">
        <f t="shared" si="45"/>
        <v>7</v>
      </c>
      <c r="L386" s="21">
        <f t="shared" si="46"/>
        <v>28</v>
      </c>
      <c r="M386" s="188">
        <v>44021</v>
      </c>
      <c r="N386" s="188">
        <v>44021</v>
      </c>
      <c r="O386" s="188">
        <v>44021</v>
      </c>
      <c r="P386" s="188">
        <v>44022</v>
      </c>
      <c r="Q386" s="269" t="s">
        <v>34</v>
      </c>
      <c r="R386" s="21"/>
      <c r="S386" s="21"/>
      <c r="T386" s="21"/>
      <c r="U386" s="21" t="s">
        <v>1085</v>
      </c>
      <c r="V386" s="21" t="s">
        <v>982</v>
      </c>
      <c r="W386" s="28" t="s">
        <v>39</v>
      </c>
      <c r="X386" s="28" t="s">
        <v>39</v>
      </c>
      <c r="Y386" s="91"/>
    </row>
    <row r="387" spans="2:25" ht="38.25" customHeight="1">
      <c r="B387" s="21">
        <f t="shared" si="50"/>
        <v>381</v>
      </c>
      <c r="C387" s="30" t="s">
        <v>1095</v>
      </c>
      <c r="D387" s="21" t="s">
        <v>80</v>
      </c>
      <c r="E387" s="58" t="s">
        <v>1091</v>
      </c>
      <c r="F387" s="21" t="s">
        <v>47</v>
      </c>
      <c r="G387" s="269">
        <f t="shared" si="41"/>
        <v>2020</v>
      </c>
      <c r="H387" s="269">
        <f t="shared" si="42"/>
        <v>7</v>
      </c>
      <c r="I387" s="269">
        <f t="shared" si="43"/>
        <v>29</v>
      </c>
      <c r="J387" s="83" t="str">
        <f t="shared" si="44"/>
        <v/>
      </c>
      <c r="K387" s="269" t="str">
        <f t="shared" si="45"/>
        <v/>
      </c>
      <c r="L387" s="21" t="str">
        <f t="shared" si="46"/>
        <v/>
      </c>
      <c r="M387" s="188">
        <v>44018</v>
      </c>
      <c r="N387" s="188">
        <v>44026</v>
      </c>
      <c r="O387" s="188"/>
      <c r="P387" s="188"/>
      <c r="Q387" s="166" t="s">
        <v>34</v>
      </c>
      <c r="R387" s="28" t="s">
        <v>1630</v>
      </c>
      <c r="S387" s="21"/>
      <c r="T387" s="21"/>
      <c r="U387" s="21" t="s">
        <v>10</v>
      </c>
      <c r="V387" s="30" t="s">
        <v>9</v>
      </c>
      <c r="W387" s="15" t="s">
        <v>39</v>
      </c>
      <c r="X387" s="15" t="s">
        <v>463</v>
      </c>
      <c r="Y387" s="91"/>
    </row>
    <row r="388" spans="2:25" ht="25.5" customHeight="1">
      <c r="B388" s="21">
        <f t="shared" si="50"/>
        <v>382</v>
      </c>
      <c r="C388" s="30" t="s">
        <v>1096</v>
      </c>
      <c r="D388" s="21" t="s">
        <v>80</v>
      </c>
      <c r="E388" s="58" t="s">
        <v>1092</v>
      </c>
      <c r="F388" s="21" t="s">
        <v>47</v>
      </c>
      <c r="G388" s="269">
        <f t="shared" si="41"/>
        <v>2020</v>
      </c>
      <c r="H388" s="269">
        <f t="shared" si="42"/>
        <v>7</v>
      </c>
      <c r="I388" s="269">
        <f t="shared" si="43"/>
        <v>29</v>
      </c>
      <c r="J388" s="83">
        <f t="shared" si="44"/>
        <v>2020</v>
      </c>
      <c r="K388" s="269">
        <f t="shared" si="45"/>
        <v>7</v>
      </c>
      <c r="L388" s="21">
        <f t="shared" si="46"/>
        <v>31</v>
      </c>
      <c r="M388" s="188">
        <v>44021</v>
      </c>
      <c r="N388" s="188">
        <v>44026</v>
      </c>
      <c r="O388" s="178">
        <v>44042</v>
      </c>
      <c r="P388" s="190">
        <v>44043</v>
      </c>
      <c r="Q388" s="166" t="s">
        <v>34</v>
      </c>
      <c r="R388" s="21" t="s">
        <v>1179</v>
      </c>
      <c r="S388" s="21"/>
      <c r="T388" s="21"/>
      <c r="U388" s="21" t="s">
        <v>10</v>
      </c>
      <c r="V388" s="30" t="s">
        <v>9</v>
      </c>
      <c r="W388" s="15" t="s">
        <v>39</v>
      </c>
      <c r="X388" s="15" t="s">
        <v>940</v>
      </c>
      <c r="Y388" s="91"/>
    </row>
    <row r="389" spans="2:25">
      <c r="B389" s="21">
        <f t="shared" si="50"/>
        <v>383</v>
      </c>
      <c r="C389" s="30" t="s">
        <v>1097</v>
      </c>
      <c r="D389" s="21" t="s">
        <v>80</v>
      </c>
      <c r="E389" s="58" t="s">
        <v>1093</v>
      </c>
      <c r="F389" s="21" t="s">
        <v>47</v>
      </c>
      <c r="G389" s="269">
        <f t="shared" si="41"/>
        <v>2020</v>
      </c>
      <c r="H389" s="269">
        <f t="shared" si="42"/>
        <v>7</v>
      </c>
      <c r="I389" s="269">
        <f t="shared" si="43"/>
        <v>29</v>
      </c>
      <c r="J389" s="83">
        <f t="shared" si="44"/>
        <v>2020</v>
      </c>
      <c r="K389" s="269">
        <f t="shared" si="45"/>
        <v>7</v>
      </c>
      <c r="L389" s="21">
        <f t="shared" si="46"/>
        <v>29</v>
      </c>
      <c r="M389" s="188">
        <v>44022</v>
      </c>
      <c r="N389" s="188">
        <v>44026</v>
      </c>
      <c r="O389" s="178">
        <v>44026</v>
      </c>
      <c r="P389" s="188">
        <v>44027</v>
      </c>
      <c r="Q389" s="166" t="s">
        <v>34</v>
      </c>
      <c r="R389" s="21"/>
      <c r="S389" s="21"/>
      <c r="T389" s="21"/>
      <c r="U389" s="30" t="str">
        <f t="shared" ref="U389" si="51">VLOOKUP(V389,$AC$333:$AD$361,2,FALSE)</f>
        <v>생산2팀</v>
      </c>
      <c r="V389" s="30" t="s">
        <v>137</v>
      </c>
      <c r="W389" s="15" t="s">
        <v>39</v>
      </c>
      <c r="X389" s="15" t="s">
        <v>940</v>
      </c>
      <c r="Y389" s="91"/>
    </row>
    <row r="390" spans="2:25">
      <c r="B390" s="21">
        <f t="shared" si="50"/>
        <v>384</v>
      </c>
      <c r="C390" s="30" t="s">
        <v>1098</v>
      </c>
      <c r="D390" s="21" t="s">
        <v>80</v>
      </c>
      <c r="E390" s="58" t="s">
        <v>1094</v>
      </c>
      <c r="F390" s="21" t="s">
        <v>47</v>
      </c>
      <c r="G390" s="269">
        <f t="shared" si="41"/>
        <v>2020</v>
      </c>
      <c r="H390" s="269">
        <f t="shared" si="42"/>
        <v>7</v>
      </c>
      <c r="I390" s="269">
        <f t="shared" si="43"/>
        <v>29</v>
      </c>
      <c r="J390" s="83">
        <f t="shared" si="44"/>
        <v>2020</v>
      </c>
      <c r="K390" s="269">
        <f t="shared" si="45"/>
        <v>8</v>
      </c>
      <c r="L390" s="21">
        <f t="shared" si="46"/>
        <v>32</v>
      </c>
      <c r="M390" s="188">
        <v>44025</v>
      </c>
      <c r="N390" s="188">
        <v>44026</v>
      </c>
      <c r="O390" s="119">
        <v>44035</v>
      </c>
      <c r="P390" s="119">
        <v>44046</v>
      </c>
      <c r="Q390" s="166" t="s">
        <v>34</v>
      </c>
      <c r="R390" s="21"/>
      <c r="S390" s="21"/>
      <c r="T390" s="21"/>
      <c r="U390" s="21" t="s">
        <v>10</v>
      </c>
      <c r="V390" s="30" t="s">
        <v>9</v>
      </c>
      <c r="W390" s="15" t="s">
        <v>39</v>
      </c>
      <c r="X390" s="15" t="s">
        <v>463</v>
      </c>
      <c r="Y390" s="91"/>
    </row>
    <row r="391" spans="2:25">
      <c r="B391" s="21">
        <f t="shared" si="50"/>
        <v>385</v>
      </c>
      <c r="C391" s="30" t="s">
        <v>1154</v>
      </c>
      <c r="D391" s="21" t="s">
        <v>83</v>
      </c>
      <c r="E391" s="70" t="s">
        <v>1099</v>
      </c>
      <c r="F391" s="21" t="s">
        <v>47</v>
      </c>
      <c r="G391" s="269">
        <f t="shared" ref="G391:G454" si="52">IF(ISBLANK(N391),"",YEAR(N391))</f>
        <v>2020</v>
      </c>
      <c r="H391" s="269">
        <f t="shared" ref="H391:H454" si="53">IF(ISBLANK(N391),"",MONTH(N391))</f>
        <v>7</v>
      </c>
      <c r="I391" s="269">
        <f t="shared" ref="I391:I454" si="54">IF(ISBLANK(N391),"",WEEKNUM(N391,1))</f>
        <v>29</v>
      </c>
      <c r="J391" s="83">
        <f t="shared" ref="J391:J454" si="55">IF(ISBLANK(P391),"",YEAR(P391))</f>
        <v>2020</v>
      </c>
      <c r="K391" s="269">
        <f t="shared" ref="K391:K454" si="56">IF(ISBLANK(P391),"",MONTH(P391))</f>
        <v>7</v>
      </c>
      <c r="L391" s="21">
        <f t="shared" ref="L391:L454" si="57">IF(ISBLANK(P391),"",WEEKNUM(P391,1))</f>
        <v>31</v>
      </c>
      <c r="M391" s="119">
        <v>44025</v>
      </c>
      <c r="N391" s="119">
        <v>44025</v>
      </c>
      <c r="O391" s="119">
        <v>44025</v>
      </c>
      <c r="P391" s="119">
        <v>44041</v>
      </c>
      <c r="Q391" s="269" t="s">
        <v>34</v>
      </c>
      <c r="R391" s="21" t="s">
        <v>1184</v>
      </c>
      <c r="S391" s="21"/>
      <c r="T391" s="21"/>
      <c r="U391" s="21" t="s">
        <v>10</v>
      </c>
      <c r="V391" s="179" t="s">
        <v>678</v>
      </c>
      <c r="W391" s="15" t="s">
        <v>463</v>
      </c>
      <c r="X391" s="15" t="s">
        <v>463</v>
      </c>
      <c r="Y391" s="91" t="s">
        <v>1180</v>
      </c>
    </row>
    <row r="392" spans="2:25">
      <c r="B392" s="21">
        <f t="shared" si="50"/>
        <v>386</v>
      </c>
      <c r="C392" s="30" t="s">
        <v>1104</v>
      </c>
      <c r="D392" s="21" t="s">
        <v>83</v>
      </c>
      <c r="E392" s="58" t="s">
        <v>1100</v>
      </c>
      <c r="F392" s="21" t="s">
        <v>47</v>
      </c>
      <c r="G392" s="269">
        <f t="shared" si="52"/>
        <v>2020</v>
      </c>
      <c r="H392" s="269">
        <f t="shared" si="53"/>
        <v>7</v>
      </c>
      <c r="I392" s="269">
        <f t="shared" si="54"/>
        <v>29</v>
      </c>
      <c r="J392" s="83">
        <f t="shared" si="55"/>
        <v>2020</v>
      </c>
      <c r="K392" s="269">
        <f t="shared" si="56"/>
        <v>7</v>
      </c>
      <c r="L392" s="21">
        <f t="shared" si="57"/>
        <v>29</v>
      </c>
      <c r="M392" s="119">
        <v>44026</v>
      </c>
      <c r="N392" s="119">
        <v>44026</v>
      </c>
      <c r="O392" s="119">
        <v>44026</v>
      </c>
      <c r="P392" s="119">
        <v>44026</v>
      </c>
      <c r="Q392" s="269" t="s">
        <v>34</v>
      </c>
      <c r="R392" s="21"/>
      <c r="S392" s="21"/>
      <c r="T392" s="21"/>
      <c r="U392" s="21" t="s">
        <v>11</v>
      </c>
      <c r="V392" s="179" t="s">
        <v>411</v>
      </c>
      <c r="W392" s="15" t="s">
        <v>463</v>
      </c>
      <c r="X392" s="15" t="s">
        <v>463</v>
      </c>
      <c r="Y392" s="91"/>
    </row>
    <row r="393" spans="2:25" ht="33">
      <c r="B393" s="21">
        <f t="shared" si="50"/>
        <v>387</v>
      </c>
      <c r="C393" s="30" t="s">
        <v>1105</v>
      </c>
      <c r="D393" s="21" t="s">
        <v>83</v>
      </c>
      <c r="E393" s="58" t="s">
        <v>1101</v>
      </c>
      <c r="F393" s="21" t="s">
        <v>47</v>
      </c>
      <c r="G393" s="269">
        <f t="shared" si="52"/>
        <v>2020</v>
      </c>
      <c r="H393" s="269">
        <f t="shared" si="53"/>
        <v>7</v>
      </c>
      <c r="I393" s="269">
        <f t="shared" si="54"/>
        <v>29</v>
      </c>
      <c r="J393" s="83">
        <f t="shared" si="55"/>
        <v>2020</v>
      </c>
      <c r="K393" s="269">
        <f t="shared" si="56"/>
        <v>7</v>
      </c>
      <c r="L393" s="21">
        <f t="shared" si="57"/>
        <v>30</v>
      </c>
      <c r="M393" s="119">
        <v>44027</v>
      </c>
      <c r="N393" s="119">
        <v>44027</v>
      </c>
      <c r="O393" s="119">
        <v>44027</v>
      </c>
      <c r="P393" s="119">
        <v>44033</v>
      </c>
      <c r="Q393" s="166" t="s">
        <v>34</v>
      </c>
      <c r="R393" s="21"/>
      <c r="S393" s="21"/>
      <c r="T393" s="21"/>
      <c r="U393" s="21" t="s">
        <v>11</v>
      </c>
      <c r="V393" s="179" t="s">
        <v>411</v>
      </c>
      <c r="W393" s="15" t="s">
        <v>463</v>
      </c>
      <c r="X393" s="15" t="s">
        <v>463</v>
      </c>
      <c r="Y393" s="91"/>
    </row>
    <row r="394" spans="2:25">
      <c r="B394" s="21">
        <f t="shared" si="50"/>
        <v>388</v>
      </c>
      <c r="C394" s="30" t="s">
        <v>1106</v>
      </c>
      <c r="D394" s="21" t="s">
        <v>83</v>
      </c>
      <c r="E394" s="58" t="s">
        <v>1102</v>
      </c>
      <c r="F394" s="21" t="s">
        <v>47</v>
      </c>
      <c r="G394" s="269">
        <f t="shared" si="52"/>
        <v>2020</v>
      </c>
      <c r="H394" s="269">
        <f t="shared" si="53"/>
        <v>7</v>
      </c>
      <c r="I394" s="269">
        <f t="shared" si="54"/>
        <v>29</v>
      </c>
      <c r="J394" s="83">
        <f t="shared" si="55"/>
        <v>2020</v>
      </c>
      <c r="K394" s="269">
        <f t="shared" si="56"/>
        <v>7</v>
      </c>
      <c r="L394" s="21">
        <f t="shared" si="57"/>
        <v>29</v>
      </c>
      <c r="M394" s="119">
        <v>44028</v>
      </c>
      <c r="N394" s="119">
        <v>44028</v>
      </c>
      <c r="O394" s="119">
        <v>44028</v>
      </c>
      <c r="P394" s="119">
        <v>44028</v>
      </c>
      <c r="Q394" s="269" t="s">
        <v>34</v>
      </c>
      <c r="R394" s="21"/>
      <c r="S394" s="21"/>
      <c r="T394" s="21"/>
      <c r="U394" s="21" t="str">
        <f t="shared" ref="U394" si="58">VLOOKUP(V394,$AC$333:$AD$361,2,FALSE)</f>
        <v>생산1팀</v>
      </c>
      <c r="V394" s="179" t="s">
        <v>23</v>
      </c>
      <c r="W394" s="15" t="s">
        <v>463</v>
      </c>
      <c r="X394" s="15" t="s">
        <v>463</v>
      </c>
      <c r="Y394" s="91"/>
    </row>
    <row r="395" spans="2:25" ht="71.25" customHeight="1">
      <c r="B395" s="21">
        <f t="shared" si="50"/>
        <v>389</v>
      </c>
      <c r="C395" s="30" t="s">
        <v>1107</v>
      </c>
      <c r="D395" s="21" t="s">
        <v>83</v>
      </c>
      <c r="E395" s="58" t="s">
        <v>1103</v>
      </c>
      <c r="F395" s="21" t="s">
        <v>47</v>
      </c>
      <c r="G395" s="269">
        <f t="shared" si="52"/>
        <v>2020</v>
      </c>
      <c r="H395" s="269">
        <f t="shared" si="53"/>
        <v>7</v>
      </c>
      <c r="I395" s="269">
        <f t="shared" si="54"/>
        <v>29</v>
      </c>
      <c r="J395" s="83" t="str">
        <f t="shared" si="55"/>
        <v/>
      </c>
      <c r="K395" s="269" t="str">
        <f t="shared" si="56"/>
        <v/>
      </c>
      <c r="L395" s="21" t="str">
        <f t="shared" si="57"/>
        <v/>
      </c>
      <c r="M395" s="119">
        <v>44028</v>
      </c>
      <c r="N395" s="119">
        <v>44028</v>
      </c>
      <c r="O395" s="119">
        <v>44028</v>
      </c>
      <c r="P395" s="174"/>
      <c r="Q395" s="269" t="s">
        <v>34</v>
      </c>
      <c r="R395" s="21" t="s">
        <v>1630</v>
      </c>
      <c r="S395" s="21"/>
      <c r="T395" s="21"/>
      <c r="U395" s="21"/>
      <c r="V395" s="179" t="s">
        <v>39</v>
      </c>
      <c r="W395" s="15" t="s">
        <v>463</v>
      </c>
      <c r="X395" s="15" t="s">
        <v>39</v>
      </c>
      <c r="Y395" s="91"/>
    </row>
    <row r="396" spans="2:25" ht="67.5">
      <c r="B396" s="21">
        <f t="shared" si="50"/>
        <v>390</v>
      </c>
      <c r="C396" s="30" t="s">
        <v>1146</v>
      </c>
      <c r="D396" s="21" t="s">
        <v>80</v>
      </c>
      <c r="E396" s="73" t="s">
        <v>1110</v>
      </c>
      <c r="F396" s="21" t="s">
        <v>47</v>
      </c>
      <c r="G396" s="269">
        <f t="shared" si="52"/>
        <v>2020</v>
      </c>
      <c r="H396" s="269">
        <f t="shared" si="53"/>
        <v>7</v>
      </c>
      <c r="I396" s="269">
        <f t="shared" si="54"/>
        <v>29</v>
      </c>
      <c r="J396" s="83">
        <f t="shared" si="55"/>
        <v>2020</v>
      </c>
      <c r="K396" s="269">
        <f t="shared" si="56"/>
        <v>7</v>
      </c>
      <c r="L396" s="21">
        <f t="shared" si="57"/>
        <v>31</v>
      </c>
      <c r="M396" s="178">
        <v>44025</v>
      </c>
      <c r="N396" s="178">
        <v>44025</v>
      </c>
      <c r="O396" s="178">
        <v>44025</v>
      </c>
      <c r="P396" s="190">
        <v>44043</v>
      </c>
      <c r="Q396" s="166" t="s">
        <v>34</v>
      </c>
      <c r="R396" s="21"/>
      <c r="S396" s="21"/>
      <c r="T396" s="21"/>
      <c r="U396" s="21" t="s">
        <v>11</v>
      </c>
      <c r="V396" s="179" t="s">
        <v>12</v>
      </c>
      <c r="W396" s="174" t="s">
        <v>940</v>
      </c>
      <c r="X396" s="174" t="s">
        <v>940</v>
      </c>
      <c r="Y396" s="91" t="s">
        <v>1193</v>
      </c>
    </row>
    <row r="397" spans="2:25">
      <c r="B397" s="21">
        <f t="shared" si="50"/>
        <v>391</v>
      </c>
      <c r="C397" s="30" t="s">
        <v>1109</v>
      </c>
      <c r="D397" s="21" t="s">
        <v>83</v>
      </c>
      <c r="E397" s="58" t="s">
        <v>1111</v>
      </c>
      <c r="F397" s="21" t="s">
        <v>47</v>
      </c>
      <c r="G397" s="269">
        <f t="shared" si="52"/>
        <v>2020</v>
      </c>
      <c r="H397" s="269">
        <f t="shared" si="53"/>
        <v>7</v>
      </c>
      <c r="I397" s="269">
        <f t="shared" si="54"/>
        <v>29</v>
      </c>
      <c r="J397" s="83">
        <f t="shared" si="55"/>
        <v>2020</v>
      </c>
      <c r="K397" s="269">
        <f t="shared" si="56"/>
        <v>7</v>
      </c>
      <c r="L397" s="21">
        <f t="shared" si="57"/>
        <v>29</v>
      </c>
      <c r="M397" s="178">
        <v>44025</v>
      </c>
      <c r="N397" s="178">
        <v>44025</v>
      </c>
      <c r="O397" s="178">
        <v>44025</v>
      </c>
      <c r="P397" s="190">
        <v>44025</v>
      </c>
      <c r="Q397" s="166" t="s">
        <v>34</v>
      </c>
      <c r="R397" s="21"/>
      <c r="S397" s="21"/>
      <c r="T397" s="21"/>
      <c r="U397" s="21" t="s">
        <v>10</v>
      </c>
      <c r="V397" s="179" t="s">
        <v>9</v>
      </c>
      <c r="W397" s="174" t="s">
        <v>940</v>
      </c>
      <c r="X397" s="174" t="s">
        <v>940</v>
      </c>
      <c r="Y397" s="91"/>
    </row>
    <row r="398" spans="2:25">
      <c r="B398" s="21">
        <f t="shared" si="50"/>
        <v>392</v>
      </c>
      <c r="C398" s="30" t="s">
        <v>1116</v>
      </c>
      <c r="D398" s="21" t="s">
        <v>83</v>
      </c>
      <c r="E398" s="58" t="s">
        <v>1112</v>
      </c>
      <c r="F398" s="21" t="s">
        <v>47</v>
      </c>
      <c r="G398" s="269">
        <f t="shared" si="52"/>
        <v>2020</v>
      </c>
      <c r="H398" s="269">
        <f t="shared" si="53"/>
        <v>7</v>
      </c>
      <c r="I398" s="269">
        <f t="shared" si="54"/>
        <v>29</v>
      </c>
      <c r="J398" s="83">
        <f t="shared" si="55"/>
        <v>2020</v>
      </c>
      <c r="K398" s="269">
        <f t="shared" si="56"/>
        <v>7</v>
      </c>
      <c r="L398" s="21">
        <f t="shared" si="57"/>
        <v>29</v>
      </c>
      <c r="M398" s="178">
        <v>44025</v>
      </c>
      <c r="N398" s="178">
        <v>44025</v>
      </c>
      <c r="O398" s="178">
        <v>44025</v>
      </c>
      <c r="P398" s="190">
        <v>44025</v>
      </c>
      <c r="Q398" s="166" t="s">
        <v>34</v>
      </c>
      <c r="R398" s="21"/>
      <c r="S398" s="21"/>
      <c r="T398" s="21"/>
      <c r="U398" s="21" t="str">
        <f t="shared" ref="U398" si="59">VLOOKUP(V398,$AC$333:$AD$361,2,FALSE)</f>
        <v>생산1팀</v>
      </c>
      <c r="V398" s="179" t="s">
        <v>23</v>
      </c>
      <c r="W398" s="174" t="s">
        <v>940</v>
      </c>
      <c r="X398" s="174" t="s">
        <v>940</v>
      </c>
      <c r="Y398" s="91"/>
    </row>
    <row r="399" spans="2:25">
      <c r="B399" s="21">
        <f t="shared" si="50"/>
        <v>393</v>
      </c>
      <c r="C399" s="30" t="s">
        <v>1117</v>
      </c>
      <c r="D399" s="21" t="s">
        <v>83</v>
      </c>
      <c r="E399" s="58" t="s">
        <v>1113</v>
      </c>
      <c r="F399" s="21" t="s">
        <v>47</v>
      </c>
      <c r="G399" s="269">
        <f t="shared" si="52"/>
        <v>2020</v>
      </c>
      <c r="H399" s="269">
        <f t="shared" si="53"/>
        <v>7</v>
      </c>
      <c r="I399" s="269">
        <f t="shared" si="54"/>
        <v>29</v>
      </c>
      <c r="J399" s="83">
        <f t="shared" si="55"/>
        <v>2020</v>
      </c>
      <c r="K399" s="269">
        <f t="shared" si="56"/>
        <v>7</v>
      </c>
      <c r="L399" s="21">
        <f t="shared" si="57"/>
        <v>29</v>
      </c>
      <c r="M399" s="178">
        <v>44025</v>
      </c>
      <c r="N399" s="178">
        <v>44025</v>
      </c>
      <c r="O399" s="178">
        <v>44025</v>
      </c>
      <c r="P399" s="190">
        <v>44025</v>
      </c>
      <c r="Q399" s="166" t="s">
        <v>34</v>
      </c>
      <c r="R399" s="21"/>
      <c r="S399" s="21"/>
      <c r="T399" s="21"/>
      <c r="U399" s="21" t="s">
        <v>521</v>
      </c>
      <c r="V399" s="179" t="s">
        <v>1121</v>
      </c>
      <c r="W399" s="174" t="s">
        <v>940</v>
      </c>
      <c r="X399" s="174" t="s">
        <v>940</v>
      </c>
      <c r="Y399" s="91"/>
    </row>
    <row r="400" spans="2:25">
      <c r="B400" s="21">
        <f t="shared" si="50"/>
        <v>394</v>
      </c>
      <c r="C400" s="30" t="s">
        <v>1118</v>
      </c>
      <c r="D400" s="21" t="s">
        <v>83</v>
      </c>
      <c r="E400" s="71" t="s">
        <v>1114</v>
      </c>
      <c r="F400" s="21" t="s">
        <v>47</v>
      </c>
      <c r="G400" s="269">
        <f t="shared" si="52"/>
        <v>2020</v>
      </c>
      <c r="H400" s="269">
        <f t="shared" si="53"/>
        <v>7</v>
      </c>
      <c r="I400" s="269">
        <f t="shared" si="54"/>
        <v>29</v>
      </c>
      <c r="J400" s="83">
        <f t="shared" si="55"/>
        <v>2020</v>
      </c>
      <c r="K400" s="269">
        <f t="shared" si="56"/>
        <v>7</v>
      </c>
      <c r="L400" s="21">
        <f t="shared" si="57"/>
        <v>29</v>
      </c>
      <c r="M400" s="178">
        <v>44026</v>
      </c>
      <c r="N400" s="178">
        <v>44026</v>
      </c>
      <c r="O400" s="178">
        <v>44026</v>
      </c>
      <c r="P400" s="190">
        <v>44027</v>
      </c>
      <c r="Q400" s="166" t="s">
        <v>34</v>
      </c>
      <c r="R400" s="21"/>
      <c r="S400" s="21"/>
      <c r="T400" s="21"/>
      <c r="U400" s="21" t="s">
        <v>99</v>
      </c>
      <c r="V400" s="179" t="s">
        <v>137</v>
      </c>
      <c r="W400" s="174" t="s">
        <v>940</v>
      </c>
      <c r="X400" s="174" t="s">
        <v>940</v>
      </c>
      <c r="Y400" s="91"/>
    </row>
    <row r="401" spans="2:25" ht="66">
      <c r="B401" s="21">
        <f t="shared" si="50"/>
        <v>395</v>
      </c>
      <c r="C401" s="30" t="s">
        <v>1119</v>
      </c>
      <c r="D401" s="21" t="s">
        <v>83</v>
      </c>
      <c r="E401" s="71" t="s">
        <v>1115</v>
      </c>
      <c r="F401" s="21" t="s">
        <v>47</v>
      </c>
      <c r="G401" s="269">
        <f t="shared" si="52"/>
        <v>2020</v>
      </c>
      <c r="H401" s="269">
        <f t="shared" si="53"/>
        <v>7</v>
      </c>
      <c r="I401" s="269">
        <f t="shared" si="54"/>
        <v>29</v>
      </c>
      <c r="J401" s="83">
        <f t="shared" si="55"/>
        <v>2020</v>
      </c>
      <c r="K401" s="269">
        <f t="shared" si="56"/>
        <v>7</v>
      </c>
      <c r="L401" s="21">
        <f t="shared" si="57"/>
        <v>29</v>
      </c>
      <c r="M401" s="178">
        <v>44028</v>
      </c>
      <c r="N401" s="178">
        <v>44028</v>
      </c>
      <c r="O401" s="178">
        <v>44028</v>
      </c>
      <c r="P401" s="190">
        <v>44029</v>
      </c>
      <c r="Q401" s="166" t="s">
        <v>34</v>
      </c>
      <c r="R401" s="21"/>
      <c r="S401" s="21"/>
      <c r="T401" s="21"/>
      <c r="U401" s="28" t="s">
        <v>1123</v>
      </c>
      <c r="V401" s="174" t="s">
        <v>1122</v>
      </c>
      <c r="W401" s="174" t="s">
        <v>940</v>
      </c>
      <c r="X401" s="174" t="s">
        <v>940</v>
      </c>
      <c r="Y401" s="91"/>
    </row>
    <row r="402" spans="2:25">
      <c r="B402" s="21">
        <f t="shared" si="50"/>
        <v>396</v>
      </c>
      <c r="C402" s="30" t="s">
        <v>1120</v>
      </c>
      <c r="D402" s="21" t="s">
        <v>83</v>
      </c>
      <c r="E402" s="58" t="s">
        <v>1124</v>
      </c>
      <c r="F402" s="21" t="s">
        <v>959</v>
      </c>
      <c r="G402" s="269">
        <f t="shared" si="52"/>
        <v>2020</v>
      </c>
      <c r="H402" s="269">
        <f t="shared" si="53"/>
        <v>7</v>
      </c>
      <c r="I402" s="269">
        <f t="shared" si="54"/>
        <v>29</v>
      </c>
      <c r="J402" s="83">
        <f t="shared" si="55"/>
        <v>2020</v>
      </c>
      <c r="K402" s="269">
        <f t="shared" si="56"/>
        <v>7</v>
      </c>
      <c r="L402" s="21">
        <f t="shared" si="57"/>
        <v>29</v>
      </c>
      <c r="M402" s="188">
        <v>44027</v>
      </c>
      <c r="N402" s="188">
        <v>44027</v>
      </c>
      <c r="O402" s="188">
        <v>44027</v>
      </c>
      <c r="P402" s="188">
        <v>44027</v>
      </c>
      <c r="Q402" s="166" t="s">
        <v>34</v>
      </c>
      <c r="R402" s="21"/>
      <c r="S402" s="21"/>
      <c r="T402" s="21"/>
      <c r="U402" s="21" t="s">
        <v>1125</v>
      </c>
      <c r="V402" s="179" t="s">
        <v>1126</v>
      </c>
      <c r="W402" s="174" t="s">
        <v>39</v>
      </c>
      <c r="X402" s="174" t="s">
        <v>39</v>
      </c>
      <c r="Y402" s="91"/>
    </row>
    <row r="403" spans="2:25">
      <c r="B403" s="21">
        <f t="shared" si="50"/>
        <v>397</v>
      </c>
      <c r="C403" s="30" t="s">
        <v>1133</v>
      </c>
      <c r="D403" s="21" t="s">
        <v>80</v>
      </c>
      <c r="E403" s="58" t="s">
        <v>1127</v>
      </c>
      <c r="F403" s="21" t="s">
        <v>47</v>
      </c>
      <c r="G403" s="269">
        <f t="shared" si="52"/>
        <v>2020</v>
      </c>
      <c r="H403" s="269">
        <f t="shared" si="53"/>
        <v>7</v>
      </c>
      <c r="I403" s="269">
        <f t="shared" si="54"/>
        <v>31</v>
      </c>
      <c r="J403" s="83">
        <f t="shared" si="55"/>
        <v>2020</v>
      </c>
      <c r="K403" s="269">
        <f t="shared" si="56"/>
        <v>7</v>
      </c>
      <c r="L403" s="21">
        <f t="shared" si="57"/>
        <v>30</v>
      </c>
      <c r="M403" s="188">
        <v>44025</v>
      </c>
      <c r="N403" s="188">
        <v>44039</v>
      </c>
      <c r="O403" s="178">
        <v>44033</v>
      </c>
      <c r="P403" s="190">
        <v>44033</v>
      </c>
      <c r="Q403" s="166" t="s">
        <v>34</v>
      </c>
      <c r="R403" s="21"/>
      <c r="S403" s="21"/>
      <c r="T403" s="21"/>
      <c r="U403" s="21" t="s">
        <v>10</v>
      </c>
      <c r="V403" s="179" t="s">
        <v>9</v>
      </c>
      <c r="W403" s="174"/>
      <c r="X403" s="174"/>
      <c r="Y403" s="91"/>
    </row>
    <row r="404" spans="2:25" ht="17.25" customHeight="1">
      <c r="B404" s="21">
        <f t="shared" si="50"/>
        <v>398</v>
      </c>
      <c r="C404" s="30" t="s">
        <v>1134</v>
      </c>
      <c r="D404" s="21" t="s">
        <v>80</v>
      </c>
      <c r="E404" s="58" t="s">
        <v>1128</v>
      </c>
      <c r="F404" s="21" t="s">
        <v>47</v>
      </c>
      <c r="G404" s="269">
        <f t="shared" si="52"/>
        <v>2020</v>
      </c>
      <c r="H404" s="269">
        <f t="shared" si="53"/>
        <v>7</v>
      </c>
      <c r="I404" s="269">
        <f t="shared" si="54"/>
        <v>31</v>
      </c>
      <c r="J404" s="83">
        <f t="shared" si="55"/>
        <v>2020</v>
      </c>
      <c r="K404" s="269">
        <f t="shared" si="56"/>
        <v>8</v>
      </c>
      <c r="L404" s="21">
        <f t="shared" si="57"/>
        <v>33</v>
      </c>
      <c r="M404" s="188">
        <v>44029</v>
      </c>
      <c r="N404" s="188">
        <v>44039</v>
      </c>
      <c r="O404" s="178">
        <v>44056</v>
      </c>
      <c r="P404" s="190">
        <v>44057</v>
      </c>
      <c r="Q404" s="166" t="s">
        <v>34</v>
      </c>
      <c r="R404" s="21" t="s">
        <v>1183</v>
      </c>
      <c r="S404" s="21"/>
      <c r="T404" s="21"/>
      <c r="U404" s="21" t="s">
        <v>403</v>
      </c>
      <c r="V404" s="179" t="s">
        <v>100</v>
      </c>
      <c r="W404" s="174" t="s">
        <v>39</v>
      </c>
      <c r="X404" s="174" t="s">
        <v>940</v>
      </c>
      <c r="Y404" s="91"/>
    </row>
    <row r="405" spans="2:25" ht="17.25" customHeight="1">
      <c r="B405" s="21">
        <f t="shared" si="50"/>
        <v>399</v>
      </c>
      <c r="C405" s="30" t="s">
        <v>1181</v>
      </c>
      <c r="D405" s="21" t="s">
        <v>80</v>
      </c>
      <c r="E405" s="58" t="s">
        <v>1129</v>
      </c>
      <c r="F405" s="21" t="s">
        <v>47</v>
      </c>
      <c r="G405" s="269">
        <f t="shared" si="52"/>
        <v>2020</v>
      </c>
      <c r="H405" s="269">
        <f t="shared" si="53"/>
        <v>7</v>
      </c>
      <c r="I405" s="269">
        <f t="shared" si="54"/>
        <v>31</v>
      </c>
      <c r="J405" s="83">
        <f t="shared" si="55"/>
        <v>2020</v>
      </c>
      <c r="K405" s="269">
        <f t="shared" si="56"/>
        <v>7</v>
      </c>
      <c r="L405" s="21">
        <f t="shared" si="57"/>
        <v>31</v>
      </c>
      <c r="M405" s="188">
        <v>44029</v>
      </c>
      <c r="N405" s="188">
        <v>44039</v>
      </c>
      <c r="O405" s="188">
        <v>44033</v>
      </c>
      <c r="P405" s="188">
        <v>44039</v>
      </c>
      <c r="Q405" s="166" t="s">
        <v>34</v>
      </c>
      <c r="R405" s="21"/>
      <c r="S405" s="21"/>
      <c r="T405" s="21"/>
      <c r="U405" s="21" t="s">
        <v>22</v>
      </c>
      <c r="V405" s="179" t="s">
        <v>32</v>
      </c>
      <c r="W405" s="174" t="s">
        <v>39</v>
      </c>
      <c r="X405" s="174" t="s">
        <v>940</v>
      </c>
      <c r="Y405" s="91"/>
    </row>
    <row r="406" spans="2:25" ht="39.75" customHeight="1">
      <c r="B406" s="21">
        <f t="shared" si="50"/>
        <v>400</v>
      </c>
      <c r="C406" s="30" t="s">
        <v>1135</v>
      </c>
      <c r="D406" s="21" t="s">
        <v>80</v>
      </c>
      <c r="E406" s="58" t="s">
        <v>1130</v>
      </c>
      <c r="F406" s="21" t="s">
        <v>47</v>
      </c>
      <c r="G406" s="269">
        <f t="shared" si="52"/>
        <v>2020</v>
      </c>
      <c r="H406" s="269">
        <f t="shared" si="53"/>
        <v>7</v>
      </c>
      <c r="I406" s="269">
        <f t="shared" si="54"/>
        <v>31</v>
      </c>
      <c r="J406" s="83" t="str">
        <f t="shared" si="55"/>
        <v/>
      </c>
      <c r="K406" s="269" t="str">
        <f t="shared" si="56"/>
        <v/>
      </c>
      <c r="L406" s="21" t="str">
        <f t="shared" si="57"/>
        <v/>
      </c>
      <c r="M406" s="188">
        <v>44032</v>
      </c>
      <c r="N406" s="188">
        <v>44039</v>
      </c>
      <c r="O406" s="188">
        <v>44124</v>
      </c>
      <c r="P406" s="188"/>
      <c r="Q406" s="166" t="s">
        <v>34</v>
      </c>
      <c r="R406" s="21" t="s">
        <v>1184</v>
      </c>
      <c r="S406" s="21"/>
      <c r="T406" s="21"/>
      <c r="U406" s="21" t="s">
        <v>22</v>
      </c>
      <c r="V406" s="179" t="s">
        <v>23</v>
      </c>
      <c r="W406" s="174" t="s">
        <v>39</v>
      </c>
      <c r="X406" s="174" t="s">
        <v>463</v>
      </c>
      <c r="Y406" s="91" t="s">
        <v>1359</v>
      </c>
    </row>
    <row r="407" spans="2:25">
      <c r="B407" s="21">
        <f t="shared" si="50"/>
        <v>401</v>
      </c>
      <c r="C407" s="30" t="s">
        <v>1136</v>
      </c>
      <c r="D407" s="21" t="s">
        <v>80</v>
      </c>
      <c r="E407" s="58" t="s">
        <v>1131</v>
      </c>
      <c r="F407" s="21" t="s">
        <v>47</v>
      </c>
      <c r="G407" s="269">
        <f t="shared" si="52"/>
        <v>2020</v>
      </c>
      <c r="H407" s="269">
        <f t="shared" si="53"/>
        <v>7</v>
      </c>
      <c r="I407" s="269">
        <f t="shared" si="54"/>
        <v>31</v>
      </c>
      <c r="J407" s="83">
        <f t="shared" si="55"/>
        <v>2020</v>
      </c>
      <c r="K407" s="269">
        <f t="shared" si="56"/>
        <v>7</v>
      </c>
      <c r="L407" s="21">
        <f t="shared" si="57"/>
        <v>31</v>
      </c>
      <c r="M407" s="188">
        <v>44034</v>
      </c>
      <c r="N407" s="188">
        <v>44039</v>
      </c>
      <c r="O407" s="188">
        <v>44042</v>
      </c>
      <c r="P407" s="119">
        <v>44042</v>
      </c>
      <c r="Q407" s="166" t="s">
        <v>34</v>
      </c>
      <c r="R407" s="21"/>
      <c r="S407" s="21"/>
      <c r="T407" s="21"/>
      <c r="U407" s="21" t="s">
        <v>10</v>
      </c>
      <c r="V407" s="179" t="s">
        <v>256</v>
      </c>
      <c r="W407" s="174" t="s">
        <v>39</v>
      </c>
      <c r="X407" s="174" t="s">
        <v>463</v>
      </c>
      <c r="Y407" s="91"/>
    </row>
    <row r="408" spans="2:25">
      <c r="B408" s="21">
        <f t="shared" si="50"/>
        <v>402</v>
      </c>
      <c r="C408" s="30" t="s">
        <v>1155</v>
      </c>
      <c r="D408" s="21" t="s">
        <v>80</v>
      </c>
      <c r="E408" s="72" t="s">
        <v>180</v>
      </c>
      <c r="F408" s="21" t="s">
        <v>47</v>
      </c>
      <c r="G408" s="269">
        <f t="shared" si="52"/>
        <v>2020</v>
      </c>
      <c r="H408" s="269">
        <f t="shared" si="53"/>
        <v>7</v>
      </c>
      <c r="I408" s="269">
        <f t="shared" si="54"/>
        <v>31</v>
      </c>
      <c r="J408" s="83">
        <f t="shared" si="55"/>
        <v>2020</v>
      </c>
      <c r="K408" s="269">
        <f t="shared" si="56"/>
        <v>7</v>
      </c>
      <c r="L408" s="21">
        <f t="shared" si="57"/>
        <v>30</v>
      </c>
      <c r="M408" s="188">
        <v>44034</v>
      </c>
      <c r="N408" s="188">
        <v>44039</v>
      </c>
      <c r="O408" s="119">
        <v>44034</v>
      </c>
      <c r="P408" s="119">
        <v>44034</v>
      </c>
      <c r="Q408" s="269" t="s">
        <v>34</v>
      </c>
      <c r="R408" s="21"/>
      <c r="S408" s="21"/>
      <c r="T408" s="21"/>
      <c r="U408" s="21" t="s">
        <v>10</v>
      </c>
      <c r="V408" s="179" t="s">
        <v>9</v>
      </c>
      <c r="W408" s="174" t="s">
        <v>39</v>
      </c>
      <c r="X408" s="174"/>
      <c r="Y408" s="91"/>
    </row>
    <row r="409" spans="2:25">
      <c r="B409" s="21">
        <f t="shared" si="50"/>
        <v>403</v>
      </c>
      <c r="C409" s="30" t="s">
        <v>1137</v>
      </c>
      <c r="D409" s="21" t="s">
        <v>80</v>
      </c>
      <c r="E409" s="58" t="s">
        <v>1132</v>
      </c>
      <c r="F409" s="21" t="s">
        <v>47</v>
      </c>
      <c r="G409" s="269">
        <f t="shared" si="52"/>
        <v>2020</v>
      </c>
      <c r="H409" s="269">
        <f t="shared" si="53"/>
        <v>7</v>
      </c>
      <c r="I409" s="269">
        <f t="shared" si="54"/>
        <v>31</v>
      </c>
      <c r="J409" s="83">
        <f t="shared" si="55"/>
        <v>2020</v>
      </c>
      <c r="K409" s="269">
        <f t="shared" si="56"/>
        <v>7</v>
      </c>
      <c r="L409" s="21">
        <f t="shared" si="57"/>
        <v>31</v>
      </c>
      <c r="M409" s="188">
        <v>44034</v>
      </c>
      <c r="N409" s="188">
        <v>44039</v>
      </c>
      <c r="O409" s="188">
        <v>44042</v>
      </c>
      <c r="P409" s="119">
        <v>44043</v>
      </c>
      <c r="Q409" s="166" t="s">
        <v>34</v>
      </c>
      <c r="R409" s="21"/>
      <c r="S409" s="21"/>
      <c r="T409" s="21"/>
      <c r="U409" s="21" t="s">
        <v>10</v>
      </c>
      <c r="V409" s="179" t="s">
        <v>9</v>
      </c>
      <c r="W409" s="174" t="s">
        <v>39</v>
      </c>
      <c r="X409" s="174" t="s">
        <v>463</v>
      </c>
      <c r="Y409" s="91"/>
    </row>
    <row r="410" spans="2:25">
      <c r="B410" s="21">
        <f t="shared" si="50"/>
        <v>404</v>
      </c>
      <c r="C410" s="30" t="s">
        <v>1159</v>
      </c>
      <c r="D410" s="21" t="s">
        <v>83</v>
      </c>
      <c r="E410" s="58" t="s">
        <v>1138</v>
      </c>
      <c r="F410" s="21" t="s">
        <v>47</v>
      </c>
      <c r="G410" s="269">
        <f t="shared" si="52"/>
        <v>2020</v>
      </c>
      <c r="H410" s="269">
        <f t="shared" si="53"/>
        <v>7</v>
      </c>
      <c r="I410" s="269">
        <f t="shared" si="54"/>
        <v>31</v>
      </c>
      <c r="J410" s="83">
        <f t="shared" si="55"/>
        <v>2020</v>
      </c>
      <c r="K410" s="269">
        <f t="shared" si="56"/>
        <v>7</v>
      </c>
      <c r="L410" s="21">
        <f t="shared" si="57"/>
        <v>31</v>
      </c>
      <c r="M410" s="188">
        <v>44036</v>
      </c>
      <c r="N410" s="188">
        <v>44039</v>
      </c>
      <c r="O410" s="188">
        <v>44040</v>
      </c>
      <c r="P410" s="188">
        <v>44040</v>
      </c>
      <c r="Q410" s="166" t="s">
        <v>34</v>
      </c>
      <c r="R410" s="21"/>
      <c r="S410" s="21"/>
      <c r="T410" s="21"/>
      <c r="U410" s="21" t="s">
        <v>1140</v>
      </c>
      <c r="V410" s="179" t="s">
        <v>1139</v>
      </c>
      <c r="W410" s="174" t="s">
        <v>39</v>
      </c>
      <c r="X410" s="174" t="s">
        <v>39</v>
      </c>
      <c r="Y410" s="91"/>
    </row>
    <row r="411" spans="2:25">
      <c r="B411" s="21">
        <f t="shared" si="50"/>
        <v>405</v>
      </c>
      <c r="C411" s="30" t="s">
        <v>1160</v>
      </c>
      <c r="D411" s="21" t="s">
        <v>83</v>
      </c>
      <c r="E411" s="58" t="s">
        <v>1141</v>
      </c>
      <c r="F411" s="21" t="s">
        <v>959</v>
      </c>
      <c r="G411" s="269">
        <f t="shared" si="52"/>
        <v>2020</v>
      </c>
      <c r="H411" s="269">
        <f t="shared" si="53"/>
        <v>7</v>
      </c>
      <c r="I411" s="269">
        <f t="shared" si="54"/>
        <v>30</v>
      </c>
      <c r="J411" s="83">
        <f t="shared" si="55"/>
        <v>2020</v>
      </c>
      <c r="K411" s="269">
        <f t="shared" si="56"/>
        <v>7</v>
      </c>
      <c r="L411" s="21">
        <f t="shared" si="57"/>
        <v>30</v>
      </c>
      <c r="M411" s="188">
        <v>44034</v>
      </c>
      <c r="N411" s="188">
        <v>44034</v>
      </c>
      <c r="O411" s="188">
        <v>44034</v>
      </c>
      <c r="P411" s="188">
        <v>44034</v>
      </c>
      <c r="Q411" s="166" t="s">
        <v>34</v>
      </c>
      <c r="R411" s="21"/>
      <c r="S411" s="21"/>
      <c r="T411" s="21"/>
      <c r="U411" s="21" t="s">
        <v>1178</v>
      </c>
      <c r="V411" s="179" t="s">
        <v>1174</v>
      </c>
      <c r="W411" s="174" t="s">
        <v>39</v>
      </c>
      <c r="X411" s="174" t="s">
        <v>39</v>
      </c>
      <c r="Y411" s="91"/>
    </row>
    <row r="412" spans="2:25">
      <c r="B412" s="21">
        <f t="shared" si="50"/>
        <v>406</v>
      </c>
      <c r="C412" s="30" t="s">
        <v>1161</v>
      </c>
      <c r="D412" s="21" t="s">
        <v>83</v>
      </c>
      <c r="E412" s="58" t="s">
        <v>1143</v>
      </c>
      <c r="F412" s="21" t="s">
        <v>959</v>
      </c>
      <c r="G412" s="269">
        <f t="shared" si="52"/>
        <v>2020</v>
      </c>
      <c r="H412" s="269">
        <f t="shared" si="53"/>
        <v>7</v>
      </c>
      <c r="I412" s="269">
        <f t="shared" si="54"/>
        <v>30</v>
      </c>
      <c r="J412" s="83">
        <f t="shared" si="55"/>
        <v>2020</v>
      </c>
      <c r="K412" s="269">
        <f t="shared" si="56"/>
        <v>7</v>
      </c>
      <c r="L412" s="21">
        <f t="shared" si="57"/>
        <v>30</v>
      </c>
      <c r="M412" s="188">
        <v>44035</v>
      </c>
      <c r="N412" s="188">
        <v>44035</v>
      </c>
      <c r="O412" s="188">
        <v>44036</v>
      </c>
      <c r="P412" s="188">
        <v>44036</v>
      </c>
      <c r="Q412" s="166" t="s">
        <v>34</v>
      </c>
      <c r="R412" s="21"/>
      <c r="S412" s="21"/>
      <c r="T412" s="21"/>
      <c r="U412" s="21" t="s">
        <v>448</v>
      </c>
      <c r="V412" s="179" t="s">
        <v>32</v>
      </c>
      <c r="W412" s="174" t="s">
        <v>39</v>
      </c>
      <c r="X412" s="174" t="s">
        <v>39</v>
      </c>
      <c r="Y412" s="91"/>
    </row>
    <row r="413" spans="2:25">
      <c r="B413" s="21">
        <f t="shared" si="50"/>
        <v>407</v>
      </c>
      <c r="C413" s="30" t="s">
        <v>1162</v>
      </c>
      <c r="D413" s="21" t="s">
        <v>83</v>
      </c>
      <c r="E413" s="58" t="s">
        <v>1144</v>
      </c>
      <c r="F413" s="21" t="s">
        <v>959</v>
      </c>
      <c r="G413" s="269">
        <f t="shared" si="52"/>
        <v>2020</v>
      </c>
      <c r="H413" s="269">
        <f t="shared" si="53"/>
        <v>7</v>
      </c>
      <c r="I413" s="269">
        <f t="shared" si="54"/>
        <v>30</v>
      </c>
      <c r="J413" s="83">
        <f t="shared" si="55"/>
        <v>2020</v>
      </c>
      <c r="K413" s="269">
        <f t="shared" si="56"/>
        <v>7</v>
      </c>
      <c r="L413" s="21">
        <f t="shared" si="57"/>
        <v>30</v>
      </c>
      <c r="M413" s="188">
        <v>44035</v>
      </c>
      <c r="N413" s="188">
        <v>44035</v>
      </c>
      <c r="O413" s="188">
        <v>44036</v>
      </c>
      <c r="P413" s="188">
        <v>44036</v>
      </c>
      <c r="Q413" s="166" t="s">
        <v>34</v>
      </c>
      <c r="R413" s="21"/>
      <c r="S413" s="21"/>
      <c r="T413" s="21"/>
      <c r="U413" s="21" t="s">
        <v>1177</v>
      </c>
      <c r="V413" s="179" t="s">
        <v>741</v>
      </c>
      <c r="W413" s="174" t="s">
        <v>39</v>
      </c>
      <c r="X413" s="174" t="s">
        <v>39</v>
      </c>
      <c r="Y413" s="91"/>
    </row>
    <row r="414" spans="2:25">
      <c r="B414" s="21">
        <f t="shared" si="50"/>
        <v>408</v>
      </c>
      <c r="C414" s="30" t="s">
        <v>1163</v>
      </c>
      <c r="D414" s="21" t="s">
        <v>83</v>
      </c>
      <c r="E414" s="58" t="s">
        <v>1142</v>
      </c>
      <c r="F414" s="21" t="s">
        <v>959</v>
      </c>
      <c r="G414" s="269">
        <f t="shared" si="52"/>
        <v>2020</v>
      </c>
      <c r="H414" s="269">
        <f t="shared" si="53"/>
        <v>7</v>
      </c>
      <c r="I414" s="269">
        <f t="shared" si="54"/>
        <v>30</v>
      </c>
      <c r="J414" s="83">
        <f t="shared" si="55"/>
        <v>2020</v>
      </c>
      <c r="K414" s="269">
        <f t="shared" si="56"/>
        <v>7</v>
      </c>
      <c r="L414" s="21">
        <f t="shared" si="57"/>
        <v>30</v>
      </c>
      <c r="M414" s="188">
        <v>44035</v>
      </c>
      <c r="N414" s="188">
        <v>44035</v>
      </c>
      <c r="O414" s="188">
        <v>44036</v>
      </c>
      <c r="P414" s="188">
        <v>44036</v>
      </c>
      <c r="Q414" s="166" t="s">
        <v>34</v>
      </c>
      <c r="R414" s="21"/>
      <c r="S414" s="21"/>
      <c r="T414" s="21"/>
      <c r="U414" s="21" t="s">
        <v>1177</v>
      </c>
      <c r="V414" s="179" t="s">
        <v>741</v>
      </c>
      <c r="W414" s="174" t="s">
        <v>1175</v>
      </c>
      <c r="X414" s="174" t="s">
        <v>39</v>
      </c>
      <c r="Y414" s="91"/>
    </row>
    <row r="415" spans="2:25">
      <c r="B415" s="21">
        <f t="shared" si="50"/>
        <v>409</v>
      </c>
      <c r="C415" s="30" t="s">
        <v>1164</v>
      </c>
      <c r="D415" s="21" t="s">
        <v>83</v>
      </c>
      <c r="E415" s="58" t="s">
        <v>1145</v>
      </c>
      <c r="F415" s="21" t="s">
        <v>1152</v>
      </c>
      <c r="G415" s="269">
        <f t="shared" si="52"/>
        <v>2020</v>
      </c>
      <c r="H415" s="269">
        <f t="shared" si="53"/>
        <v>7</v>
      </c>
      <c r="I415" s="269">
        <f t="shared" si="54"/>
        <v>30</v>
      </c>
      <c r="J415" s="83">
        <f t="shared" si="55"/>
        <v>2020</v>
      </c>
      <c r="K415" s="269">
        <f t="shared" si="56"/>
        <v>7</v>
      </c>
      <c r="L415" s="21">
        <f t="shared" si="57"/>
        <v>30</v>
      </c>
      <c r="M415" s="188">
        <v>44036</v>
      </c>
      <c r="N415" s="188">
        <v>44036</v>
      </c>
      <c r="O415" s="188">
        <v>44036</v>
      </c>
      <c r="P415" s="188">
        <v>44036</v>
      </c>
      <c r="Q415" s="166" t="s">
        <v>34</v>
      </c>
      <c r="R415" s="21"/>
      <c r="S415" s="21"/>
      <c r="T415" s="21"/>
      <c r="U415" s="21" t="s">
        <v>325</v>
      </c>
      <c r="V415" s="179" t="s">
        <v>1176</v>
      </c>
      <c r="W415" s="174" t="s">
        <v>39</v>
      </c>
      <c r="X415" s="174" t="s">
        <v>39</v>
      </c>
      <c r="Y415" s="91"/>
    </row>
    <row r="416" spans="2:25">
      <c r="B416" s="21">
        <f t="shared" si="50"/>
        <v>410</v>
      </c>
      <c r="C416" s="30" t="s">
        <v>1165</v>
      </c>
      <c r="D416" s="21" t="s">
        <v>83</v>
      </c>
      <c r="E416" s="58" t="s">
        <v>1147</v>
      </c>
      <c r="F416" s="21" t="s">
        <v>47</v>
      </c>
      <c r="G416" s="269">
        <f t="shared" si="52"/>
        <v>2020</v>
      </c>
      <c r="H416" s="269">
        <f t="shared" si="53"/>
        <v>7</v>
      </c>
      <c r="I416" s="269">
        <f t="shared" si="54"/>
        <v>30</v>
      </c>
      <c r="J416" s="83">
        <f t="shared" si="55"/>
        <v>2020</v>
      </c>
      <c r="K416" s="269">
        <f t="shared" si="56"/>
        <v>7</v>
      </c>
      <c r="L416" s="21">
        <f t="shared" si="57"/>
        <v>30</v>
      </c>
      <c r="M416" s="178">
        <v>44032</v>
      </c>
      <c r="N416" s="178">
        <v>44032</v>
      </c>
      <c r="O416" s="178">
        <v>44032</v>
      </c>
      <c r="P416" s="190">
        <v>44032</v>
      </c>
      <c r="Q416" s="166" t="s">
        <v>34</v>
      </c>
      <c r="R416" s="21"/>
      <c r="S416" s="21"/>
      <c r="T416" s="21"/>
      <c r="U416" s="21" t="s">
        <v>10</v>
      </c>
      <c r="V416" s="179" t="s">
        <v>9</v>
      </c>
      <c r="W416" s="174" t="s">
        <v>940</v>
      </c>
      <c r="X416" s="174" t="s">
        <v>940</v>
      </c>
      <c r="Y416" s="91"/>
    </row>
    <row r="417" spans="2:25">
      <c r="B417" s="21">
        <f t="shared" si="50"/>
        <v>411</v>
      </c>
      <c r="C417" s="30" t="s">
        <v>1166</v>
      </c>
      <c r="D417" s="21" t="s">
        <v>83</v>
      </c>
      <c r="E417" s="35" t="s">
        <v>1153</v>
      </c>
      <c r="F417" s="21" t="s">
        <v>47</v>
      </c>
      <c r="G417" s="269">
        <f t="shared" si="52"/>
        <v>2020</v>
      </c>
      <c r="H417" s="269">
        <f t="shared" si="53"/>
        <v>7</v>
      </c>
      <c r="I417" s="269">
        <f t="shared" si="54"/>
        <v>30</v>
      </c>
      <c r="J417" s="83">
        <f t="shared" si="55"/>
        <v>2020</v>
      </c>
      <c r="K417" s="269">
        <f t="shared" si="56"/>
        <v>7</v>
      </c>
      <c r="L417" s="21">
        <f t="shared" si="57"/>
        <v>30</v>
      </c>
      <c r="M417" s="178">
        <v>44033</v>
      </c>
      <c r="N417" s="178">
        <v>44033</v>
      </c>
      <c r="O417" s="178">
        <v>44033</v>
      </c>
      <c r="P417" s="190">
        <v>44033</v>
      </c>
      <c r="Q417" s="166" t="s">
        <v>34</v>
      </c>
      <c r="R417" s="21"/>
      <c r="S417" s="21"/>
      <c r="T417" s="21"/>
      <c r="U417" s="21" t="s">
        <v>10</v>
      </c>
      <c r="V417" s="179" t="s">
        <v>9</v>
      </c>
      <c r="W417" s="174" t="s">
        <v>940</v>
      </c>
      <c r="X417" s="174" t="s">
        <v>940</v>
      </c>
      <c r="Y417" s="91"/>
    </row>
    <row r="418" spans="2:25" ht="17.25" customHeight="1">
      <c r="B418" s="21">
        <f t="shared" si="50"/>
        <v>412</v>
      </c>
      <c r="C418" s="30" t="s">
        <v>1167</v>
      </c>
      <c r="D418" s="21" t="s">
        <v>83</v>
      </c>
      <c r="E418" s="58" t="s">
        <v>1182</v>
      </c>
      <c r="F418" s="21" t="s">
        <v>47</v>
      </c>
      <c r="G418" s="269">
        <f t="shared" si="52"/>
        <v>2020</v>
      </c>
      <c r="H418" s="269">
        <f t="shared" si="53"/>
        <v>7</v>
      </c>
      <c r="I418" s="269">
        <f t="shared" si="54"/>
        <v>30</v>
      </c>
      <c r="J418" s="83">
        <f t="shared" si="55"/>
        <v>2020</v>
      </c>
      <c r="K418" s="269">
        <f t="shared" si="56"/>
        <v>7</v>
      </c>
      <c r="L418" s="21">
        <f t="shared" si="57"/>
        <v>31</v>
      </c>
      <c r="M418" s="178">
        <v>44033</v>
      </c>
      <c r="N418" s="178">
        <v>44033</v>
      </c>
      <c r="O418" s="178">
        <v>44033</v>
      </c>
      <c r="P418" s="190">
        <v>44039</v>
      </c>
      <c r="Q418" s="166" t="s">
        <v>34</v>
      </c>
      <c r="R418" s="21"/>
      <c r="S418" s="21"/>
      <c r="T418" s="21"/>
      <c r="U418" s="21" t="s">
        <v>22</v>
      </c>
      <c r="V418" s="179" t="s">
        <v>32</v>
      </c>
      <c r="W418" s="174" t="s">
        <v>940</v>
      </c>
      <c r="X418" s="174" t="s">
        <v>940</v>
      </c>
      <c r="Y418" s="70" t="s">
        <v>1194</v>
      </c>
    </row>
    <row r="419" spans="2:25">
      <c r="B419" s="21">
        <f t="shared" si="50"/>
        <v>413</v>
      </c>
      <c r="C419" s="30" t="s">
        <v>1168</v>
      </c>
      <c r="D419" s="21" t="s">
        <v>83</v>
      </c>
      <c r="E419" s="58" t="s">
        <v>1148</v>
      </c>
      <c r="F419" s="21" t="s">
        <v>47</v>
      </c>
      <c r="G419" s="269">
        <f t="shared" si="52"/>
        <v>2020</v>
      </c>
      <c r="H419" s="269">
        <f t="shared" si="53"/>
        <v>7</v>
      </c>
      <c r="I419" s="269">
        <f t="shared" si="54"/>
        <v>30</v>
      </c>
      <c r="J419" s="83">
        <f t="shared" si="55"/>
        <v>2020</v>
      </c>
      <c r="K419" s="269">
        <f t="shared" si="56"/>
        <v>7</v>
      </c>
      <c r="L419" s="21">
        <f t="shared" si="57"/>
        <v>30</v>
      </c>
      <c r="M419" s="178">
        <v>44033</v>
      </c>
      <c r="N419" s="178">
        <v>44033</v>
      </c>
      <c r="O419" s="178">
        <v>44033</v>
      </c>
      <c r="P419" s="190">
        <v>44033</v>
      </c>
      <c r="Q419" s="166" t="s">
        <v>34</v>
      </c>
      <c r="R419" s="21"/>
      <c r="S419" s="21"/>
      <c r="T419" s="21"/>
      <c r="U419" s="21" t="s">
        <v>99</v>
      </c>
      <c r="V419" s="179" t="s">
        <v>137</v>
      </c>
      <c r="W419" s="174" t="s">
        <v>940</v>
      </c>
      <c r="X419" s="174" t="s">
        <v>940</v>
      </c>
      <c r="Y419" s="91"/>
    </row>
    <row r="420" spans="2:25">
      <c r="B420" s="21">
        <f t="shared" si="50"/>
        <v>414</v>
      </c>
      <c r="C420" s="30" t="s">
        <v>1169</v>
      </c>
      <c r="D420" s="21" t="s">
        <v>83</v>
      </c>
      <c r="E420" s="71" t="s">
        <v>1149</v>
      </c>
      <c r="F420" s="21" t="s">
        <v>47</v>
      </c>
      <c r="G420" s="269">
        <f t="shared" si="52"/>
        <v>2020</v>
      </c>
      <c r="H420" s="269">
        <f t="shared" si="53"/>
        <v>7</v>
      </c>
      <c r="I420" s="269">
        <f t="shared" si="54"/>
        <v>30</v>
      </c>
      <c r="J420" s="83">
        <f t="shared" si="55"/>
        <v>2020</v>
      </c>
      <c r="K420" s="269">
        <f t="shared" si="56"/>
        <v>7</v>
      </c>
      <c r="L420" s="21">
        <f t="shared" si="57"/>
        <v>30</v>
      </c>
      <c r="M420" s="178">
        <v>44033</v>
      </c>
      <c r="N420" s="178">
        <v>44033</v>
      </c>
      <c r="O420" s="178">
        <v>44033</v>
      </c>
      <c r="P420" s="190">
        <v>44033</v>
      </c>
      <c r="Q420" s="166" t="s">
        <v>34</v>
      </c>
      <c r="R420" s="21"/>
      <c r="S420" s="21"/>
      <c r="T420" s="21"/>
      <c r="U420" s="21" t="s">
        <v>521</v>
      </c>
      <c r="V420" s="179" t="s">
        <v>1121</v>
      </c>
      <c r="W420" s="174" t="s">
        <v>940</v>
      </c>
      <c r="X420" s="174" t="s">
        <v>940</v>
      </c>
      <c r="Y420" s="91"/>
    </row>
    <row r="421" spans="2:25">
      <c r="B421" s="21">
        <f t="shared" si="50"/>
        <v>415</v>
      </c>
      <c r="C421" s="30" t="s">
        <v>1170</v>
      </c>
      <c r="D421" s="21" t="s">
        <v>83</v>
      </c>
      <c r="E421" s="71" t="s">
        <v>1150</v>
      </c>
      <c r="F421" s="21" t="s">
        <v>47</v>
      </c>
      <c r="G421" s="269">
        <f t="shared" si="52"/>
        <v>2020</v>
      </c>
      <c r="H421" s="269">
        <f t="shared" si="53"/>
        <v>7</v>
      </c>
      <c r="I421" s="269">
        <f t="shared" si="54"/>
        <v>30</v>
      </c>
      <c r="J421" s="83">
        <f t="shared" si="55"/>
        <v>2020</v>
      </c>
      <c r="K421" s="269">
        <f t="shared" si="56"/>
        <v>7</v>
      </c>
      <c r="L421" s="21">
        <f t="shared" si="57"/>
        <v>30</v>
      </c>
      <c r="M421" s="178">
        <v>44033</v>
      </c>
      <c r="N421" s="178">
        <v>44033</v>
      </c>
      <c r="O421" s="178">
        <v>44033</v>
      </c>
      <c r="P421" s="190">
        <v>44033</v>
      </c>
      <c r="Q421" s="166" t="s">
        <v>34</v>
      </c>
      <c r="R421" s="21"/>
      <c r="S421" s="21"/>
      <c r="T421" s="21"/>
      <c r="U421" s="21" t="s">
        <v>22</v>
      </c>
      <c r="V421" s="179" t="s">
        <v>23</v>
      </c>
      <c r="W421" s="174" t="s">
        <v>940</v>
      </c>
      <c r="X421" s="174" t="s">
        <v>940</v>
      </c>
      <c r="Y421" s="91"/>
    </row>
    <row r="422" spans="2:25">
      <c r="B422" s="21">
        <f t="shared" si="50"/>
        <v>416</v>
      </c>
      <c r="C422" s="30" t="s">
        <v>1171</v>
      </c>
      <c r="D422" s="21" t="s">
        <v>83</v>
      </c>
      <c r="E422" s="58" t="s">
        <v>1151</v>
      </c>
      <c r="F422" s="21" t="s">
        <v>47</v>
      </c>
      <c r="G422" s="269">
        <f t="shared" si="52"/>
        <v>2020</v>
      </c>
      <c r="H422" s="269">
        <f t="shared" si="53"/>
        <v>7</v>
      </c>
      <c r="I422" s="269">
        <f t="shared" si="54"/>
        <v>30</v>
      </c>
      <c r="J422" s="83">
        <f t="shared" si="55"/>
        <v>2020</v>
      </c>
      <c r="K422" s="269">
        <f t="shared" si="56"/>
        <v>7</v>
      </c>
      <c r="L422" s="21">
        <f t="shared" si="57"/>
        <v>30</v>
      </c>
      <c r="M422" s="178">
        <v>44034</v>
      </c>
      <c r="N422" s="178">
        <v>44034</v>
      </c>
      <c r="O422" s="178">
        <v>44034</v>
      </c>
      <c r="P422" s="190">
        <v>44034</v>
      </c>
      <c r="Q422" s="166" t="s">
        <v>34</v>
      </c>
      <c r="R422" s="21"/>
      <c r="S422" s="21"/>
      <c r="T422" s="21"/>
      <c r="U422" s="21" t="s">
        <v>99</v>
      </c>
      <c r="V422" s="179" t="s">
        <v>137</v>
      </c>
      <c r="W422" s="174" t="s">
        <v>940</v>
      </c>
      <c r="X422" s="174" t="s">
        <v>940</v>
      </c>
      <c r="Y422" s="91"/>
    </row>
    <row r="423" spans="2:25">
      <c r="B423" s="21">
        <f t="shared" si="50"/>
        <v>417</v>
      </c>
      <c r="C423" s="30" t="s">
        <v>1172</v>
      </c>
      <c r="D423" s="21" t="s">
        <v>83</v>
      </c>
      <c r="E423" s="58" t="s">
        <v>1156</v>
      </c>
      <c r="F423" s="21" t="s">
        <v>47</v>
      </c>
      <c r="G423" s="269">
        <f t="shared" si="52"/>
        <v>2020</v>
      </c>
      <c r="H423" s="269">
        <f t="shared" si="53"/>
        <v>7</v>
      </c>
      <c r="I423" s="269">
        <f t="shared" si="54"/>
        <v>30</v>
      </c>
      <c r="J423" s="83">
        <f t="shared" si="55"/>
        <v>2020</v>
      </c>
      <c r="K423" s="269">
        <f t="shared" si="56"/>
        <v>7</v>
      </c>
      <c r="L423" s="21">
        <f t="shared" si="57"/>
        <v>30</v>
      </c>
      <c r="M423" s="119">
        <v>44035</v>
      </c>
      <c r="N423" s="119">
        <v>44035</v>
      </c>
      <c r="O423" s="119">
        <v>44035</v>
      </c>
      <c r="P423" s="119">
        <v>44035</v>
      </c>
      <c r="Q423" s="166" t="s">
        <v>34</v>
      </c>
      <c r="R423" s="21"/>
      <c r="S423" s="21"/>
      <c r="T423" s="21"/>
      <c r="U423" s="21" t="s">
        <v>22</v>
      </c>
      <c r="V423" s="179" t="s">
        <v>23</v>
      </c>
      <c r="W423" s="174" t="s">
        <v>463</v>
      </c>
      <c r="X423" s="174" t="s">
        <v>463</v>
      </c>
      <c r="Y423" s="91"/>
    </row>
    <row r="424" spans="2:25" ht="49.5">
      <c r="B424" s="21">
        <f t="shared" si="50"/>
        <v>418</v>
      </c>
      <c r="C424" s="30" t="s">
        <v>1173</v>
      </c>
      <c r="D424" s="21" t="s">
        <v>83</v>
      </c>
      <c r="E424" s="58" t="s">
        <v>1157</v>
      </c>
      <c r="F424" s="21" t="s">
        <v>47</v>
      </c>
      <c r="G424" s="269">
        <f t="shared" si="52"/>
        <v>2020</v>
      </c>
      <c r="H424" s="269">
        <f t="shared" si="53"/>
        <v>7</v>
      </c>
      <c r="I424" s="269">
        <f t="shared" si="54"/>
        <v>30</v>
      </c>
      <c r="J424" s="83">
        <f t="shared" si="55"/>
        <v>2020</v>
      </c>
      <c r="K424" s="269">
        <f t="shared" si="56"/>
        <v>7</v>
      </c>
      <c r="L424" s="21">
        <f t="shared" si="57"/>
        <v>30</v>
      </c>
      <c r="M424" s="119">
        <v>44033</v>
      </c>
      <c r="N424" s="119">
        <v>44033</v>
      </c>
      <c r="O424" s="119">
        <v>44033</v>
      </c>
      <c r="P424" s="119">
        <v>44034</v>
      </c>
      <c r="Q424" s="269" t="s">
        <v>34</v>
      </c>
      <c r="R424" s="21"/>
      <c r="S424" s="21"/>
      <c r="T424" s="21"/>
      <c r="U424" s="21" t="s">
        <v>22</v>
      </c>
      <c r="V424" s="179" t="s">
        <v>32</v>
      </c>
      <c r="W424" s="179" t="s">
        <v>463</v>
      </c>
      <c r="X424" s="179" t="s">
        <v>463</v>
      </c>
      <c r="Y424" s="70" t="s">
        <v>1158</v>
      </c>
    </row>
    <row r="425" spans="2:25">
      <c r="B425" s="21">
        <f t="shared" si="50"/>
        <v>419</v>
      </c>
      <c r="C425" s="30" t="s">
        <v>1198</v>
      </c>
      <c r="D425" s="21" t="s">
        <v>83</v>
      </c>
      <c r="E425" s="58" t="s">
        <v>1185</v>
      </c>
      <c r="F425" s="21" t="s">
        <v>47</v>
      </c>
      <c r="G425" s="269">
        <f t="shared" si="52"/>
        <v>2020</v>
      </c>
      <c r="H425" s="269">
        <f t="shared" si="53"/>
        <v>7</v>
      </c>
      <c r="I425" s="269">
        <f t="shared" si="54"/>
        <v>30</v>
      </c>
      <c r="J425" s="83">
        <f t="shared" si="55"/>
        <v>2020</v>
      </c>
      <c r="K425" s="269">
        <f t="shared" si="56"/>
        <v>7</v>
      </c>
      <c r="L425" s="21">
        <f t="shared" si="57"/>
        <v>30</v>
      </c>
      <c r="M425" s="119">
        <v>44035</v>
      </c>
      <c r="N425" s="119">
        <v>44035</v>
      </c>
      <c r="O425" s="119">
        <v>44035</v>
      </c>
      <c r="P425" s="119">
        <v>44035</v>
      </c>
      <c r="Q425" s="166" t="s">
        <v>34</v>
      </c>
      <c r="R425" s="21"/>
      <c r="S425" s="21"/>
      <c r="T425" s="21"/>
      <c r="U425" s="21" t="s">
        <v>22</v>
      </c>
      <c r="V425" s="179" t="s">
        <v>23</v>
      </c>
      <c r="W425" s="174" t="s">
        <v>463</v>
      </c>
      <c r="X425" s="174" t="s">
        <v>463</v>
      </c>
      <c r="Y425" s="91"/>
    </row>
    <row r="426" spans="2:25" ht="66">
      <c r="B426" s="21">
        <f t="shared" si="50"/>
        <v>420</v>
      </c>
      <c r="C426" s="30" t="s">
        <v>1199</v>
      </c>
      <c r="D426" s="21" t="s">
        <v>83</v>
      </c>
      <c r="E426" s="58" t="s">
        <v>1186</v>
      </c>
      <c r="F426" s="21" t="s">
        <v>47</v>
      </c>
      <c r="G426" s="269">
        <f t="shared" si="52"/>
        <v>2020</v>
      </c>
      <c r="H426" s="269">
        <f t="shared" si="53"/>
        <v>7</v>
      </c>
      <c r="I426" s="269">
        <f t="shared" si="54"/>
        <v>29</v>
      </c>
      <c r="J426" s="83">
        <f t="shared" si="55"/>
        <v>2020</v>
      </c>
      <c r="K426" s="269">
        <f t="shared" si="56"/>
        <v>7</v>
      </c>
      <c r="L426" s="21">
        <f t="shared" si="57"/>
        <v>30</v>
      </c>
      <c r="M426" s="119">
        <v>44025</v>
      </c>
      <c r="N426" s="119">
        <v>44025</v>
      </c>
      <c r="O426" s="119">
        <v>44025</v>
      </c>
      <c r="P426" s="119">
        <v>44032</v>
      </c>
      <c r="Q426" s="166" t="s">
        <v>34</v>
      </c>
      <c r="R426" s="21"/>
      <c r="S426" s="21"/>
      <c r="T426" s="21"/>
      <c r="U426" s="21" t="s">
        <v>448</v>
      </c>
      <c r="V426" s="179" t="s">
        <v>463</v>
      </c>
      <c r="W426" s="179" t="s">
        <v>463</v>
      </c>
      <c r="X426" s="179" t="s">
        <v>463</v>
      </c>
      <c r="Y426" s="91"/>
    </row>
    <row r="427" spans="2:25" ht="165">
      <c r="B427" s="21">
        <f t="shared" si="50"/>
        <v>421</v>
      </c>
      <c r="C427" s="30" t="s">
        <v>1200</v>
      </c>
      <c r="D427" s="21" t="s">
        <v>83</v>
      </c>
      <c r="E427" s="58" t="s">
        <v>1187</v>
      </c>
      <c r="F427" s="21" t="s">
        <v>47</v>
      </c>
      <c r="G427" s="269">
        <f t="shared" si="52"/>
        <v>2020</v>
      </c>
      <c r="H427" s="269">
        <f t="shared" si="53"/>
        <v>7</v>
      </c>
      <c r="I427" s="269">
        <f t="shared" si="54"/>
        <v>30</v>
      </c>
      <c r="J427" s="83">
        <f t="shared" si="55"/>
        <v>2020</v>
      </c>
      <c r="K427" s="269">
        <f t="shared" si="56"/>
        <v>7</v>
      </c>
      <c r="L427" s="21">
        <f t="shared" si="57"/>
        <v>30</v>
      </c>
      <c r="M427" s="119">
        <v>44032</v>
      </c>
      <c r="N427" s="119">
        <v>44032</v>
      </c>
      <c r="O427" s="119">
        <v>44032</v>
      </c>
      <c r="P427" s="119">
        <v>44036</v>
      </c>
      <c r="Q427" s="166" t="s">
        <v>34</v>
      </c>
      <c r="R427" s="21"/>
      <c r="S427" s="21"/>
      <c r="T427" s="21"/>
      <c r="U427" s="21" t="s">
        <v>448</v>
      </c>
      <c r="V427" s="179" t="s">
        <v>463</v>
      </c>
      <c r="W427" s="179" t="s">
        <v>463</v>
      </c>
      <c r="X427" s="179" t="s">
        <v>463</v>
      </c>
      <c r="Y427" s="91"/>
    </row>
    <row r="428" spans="2:25" ht="49.5">
      <c r="B428" s="21">
        <f t="shared" si="50"/>
        <v>422</v>
      </c>
      <c r="C428" s="30" t="s">
        <v>1201</v>
      </c>
      <c r="D428" s="21" t="s">
        <v>83</v>
      </c>
      <c r="E428" s="58" t="s">
        <v>1188</v>
      </c>
      <c r="F428" s="21" t="s">
        <v>47</v>
      </c>
      <c r="G428" s="269">
        <f t="shared" si="52"/>
        <v>2020</v>
      </c>
      <c r="H428" s="269">
        <f t="shared" si="53"/>
        <v>7</v>
      </c>
      <c r="I428" s="269">
        <f t="shared" si="54"/>
        <v>31</v>
      </c>
      <c r="J428" s="83">
        <f t="shared" si="55"/>
        <v>2020</v>
      </c>
      <c r="K428" s="269">
        <f t="shared" si="56"/>
        <v>7</v>
      </c>
      <c r="L428" s="21">
        <f t="shared" si="57"/>
        <v>31</v>
      </c>
      <c r="M428" s="119">
        <v>44042</v>
      </c>
      <c r="N428" s="119">
        <v>44042</v>
      </c>
      <c r="O428" s="119">
        <v>44042</v>
      </c>
      <c r="P428" s="119">
        <v>44042</v>
      </c>
      <c r="Q428" s="166" t="s">
        <v>34</v>
      </c>
      <c r="R428" s="21"/>
      <c r="S428" s="21"/>
      <c r="T428" s="21"/>
      <c r="U428" s="21" t="s">
        <v>11</v>
      </c>
      <c r="V428" s="179" t="s">
        <v>12</v>
      </c>
      <c r="W428" s="174" t="s">
        <v>463</v>
      </c>
      <c r="X428" s="174" t="s">
        <v>463</v>
      </c>
      <c r="Y428" s="70" t="s">
        <v>1192</v>
      </c>
    </row>
    <row r="429" spans="2:25">
      <c r="B429" s="21">
        <f t="shared" si="50"/>
        <v>423</v>
      </c>
      <c r="C429" s="30" t="s">
        <v>1202</v>
      </c>
      <c r="D429" s="21" t="s">
        <v>83</v>
      </c>
      <c r="E429" s="58" t="s">
        <v>1189</v>
      </c>
      <c r="F429" s="21" t="s">
        <v>47</v>
      </c>
      <c r="G429" s="269">
        <f t="shared" si="52"/>
        <v>2020</v>
      </c>
      <c r="H429" s="269">
        <f t="shared" si="53"/>
        <v>7</v>
      </c>
      <c r="I429" s="269">
        <f t="shared" si="54"/>
        <v>31</v>
      </c>
      <c r="J429" s="83">
        <f t="shared" si="55"/>
        <v>2020</v>
      </c>
      <c r="K429" s="269">
        <f t="shared" si="56"/>
        <v>7</v>
      </c>
      <c r="L429" s="21">
        <f t="shared" si="57"/>
        <v>31</v>
      </c>
      <c r="M429" s="119">
        <v>44043</v>
      </c>
      <c r="N429" s="119">
        <v>44043</v>
      </c>
      <c r="O429" s="119">
        <v>44043</v>
      </c>
      <c r="P429" s="119">
        <v>44043</v>
      </c>
      <c r="Q429" s="166" t="s">
        <v>34</v>
      </c>
      <c r="R429" s="21"/>
      <c r="S429" s="21"/>
      <c r="T429" s="21"/>
      <c r="U429" s="21" t="s">
        <v>11</v>
      </c>
      <c r="V429" s="179" t="s">
        <v>12</v>
      </c>
      <c r="W429" s="174" t="s">
        <v>463</v>
      </c>
      <c r="X429" s="174" t="s">
        <v>463</v>
      </c>
      <c r="Y429" s="91"/>
    </row>
    <row r="430" spans="2:25" ht="33">
      <c r="B430" s="21">
        <f t="shared" si="50"/>
        <v>424</v>
      </c>
      <c r="C430" s="30" t="s">
        <v>1203</v>
      </c>
      <c r="D430" s="21" t="s">
        <v>83</v>
      </c>
      <c r="E430" s="58" t="s">
        <v>1190</v>
      </c>
      <c r="F430" s="21" t="s">
        <v>47</v>
      </c>
      <c r="G430" s="269">
        <f t="shared" si="52"/>
        <v>2020</v>
      </c>
      <c r="H430" s="269">
        <f t="shared" si="53"/>
        <v>7</v>
      </c>
      <c r="I430" s="269">
        <f t="shared" si="54"/>
        <v>31</v>
      </c>
      <c r="J430" s="83">
        <f t="shared" si="55"/>
        <v>2020</v>
      </c>
      <c r="K430" s="269">
        <f t="shared" si="56"/>
        <v>7</v>
      </c>
      <c r="L430" s="21">
        <f t="shared" si="57"/>
        <v>31</v>
      </c>
      <c r="M430" s="119">
        <v>44043</v>
      </c>
      <c r="N430" s="119">
        <v>44043</v>
      </c>
      <c r="O430" s="119">
        <v>44043</v>
      </c>
      <c r="P430" s="119">
        <v>44043</v>
      </c>
      <c r="Q430" s="166" t="s">
        <v>34</v>
      </c>
      <c r="R430" s="21"/>
      <c r="S430" s="21"/>
      <c r="T430" s="21"/>
      <c r="U430" s="21" t="s">
        <v>22</v>
      </c>
      <c r="V430" s="179" t="s">
        <v>23</v>
      </c>
      <c r="W430" s="174" t="s">
        <v>463</v>
      </c>
      <c r="X430" s="174" t="s">
        <v>463</v>
      </c>
      <c r="Y430" s="91"/>
    </row>
    <row r="431" spans="2:25" ht="33">
      <c r="B431" s="21">
        <f t="shared" si="50"/>
        <v>425</v>
      </c>
      <c r="C431" s="30" t="s">
        <v>1204</v>
      </c>
      <c r="D431" s="21" t="s">
        <v>83</v>
      </c>
      <c r="E431" s="58" t="s">
        <v>1191</v>
      </c>
      <c r="F431" s="21" t="s">
        <v>47</v>
      </c>
      <c r="G431" s="269">
        <f t="shared" si="52"/>
        <v>2020</v>
      </c>
      <c r="H431" s="269">
        <f t="shared" si="53"/>
        <v>7</v>
      </c>
      <c r="I431" s="269">
        <f t="shared" si="54"/>
        <v>31</v>
      </c>
      <c r="J431" s="83">
        <f t="shared" si="55"/>
        <v>2020</v>
      </c>
      <c r="K431" s="269">
        <f t="shared" si="56"/>
        <v>7</v>
      </c>
      <c r="L431" s="21">
        <f t="shared" si="57"/>
        <v>31</v>
      </c>
      <c r="M431" s="119">
        <v>44043</v>
      </c>
      <c r="N431" s="119">
        <v>44043</v>
      </c>
      <c r="O431" s="119">
        <v>44043</v>
      </c>
      <c r="P431" s="119">
        <v>44043</v>
      </c>
      <c r="Q431" s="166" t="s">
        <v>34</v>
      </c>
      <c r="R431" s="21"/>
      <c r="S431" s="21"/>
      <c r="T431" s="21"/>
      <c r="U431" s="21" t="s">
        <v>22</v>
      </c>
      <c r="V431" s="179" t="s">
        <v>23</v>
      </c>
      <c r="W431" s="174" t="s">
        <v>463</v>
      </c>
      <c r="X431" s="174" t="s">
        <v>463</v>
      </c>
      <c r="Y431" s="91"/>
    </row>
    <row r="432" spans="2:25">
      <c r="B432" s="21">
        <f t="shared" si="50"/>
        <v>426</v>
      </c>
      <c r="C432" s="30" t="s">
        <v>1205</v>
      </c>
      <c r="D432" s="21" t="s">
        <v>83</v>
      </c>
      <c r="E432" s="71" t="s">
        <v>1195</v>
      </c>
      <c r="F432" s="21" t="s">
        <v>47</v>
      </c>
      <c r="G432" s="269">
        <f t="shared" si="52"/>
        <v>2020</v>
      </c>
      <c r="H432" s="269">
        <f t="shared" si="53"/>
        <v>7</v>
      </c>
      <c r="I432" s="269">
        <f t="shared" si="54"/>
        <v>31</v>
      </c>
      <c r="J432" s="83">
        <f t="shared" si="55"/>
        <v>2020</v>
      </c>
      <c r="K432" s="269">
        <f t="shared" si="56"/>
        <v>7</v>
      </c>
      <c r="L432" s="21">
        <f t="shared" si="57"/>
        <v>31</v>
      </c>
      <c r="M432" s="178">
        <v>44041</v>
      </c>
      <c r="N432" s="178">
        <v>44041</v>
      </c>
      <c r="O432" s="178">
        <v>44041</v>
      </c>
      <c r="P432" s="190">
        <v>44041</v>
      </c>
      <c r="Q432" s="166" t="s">
        <v>34</v>
      </c>
      <c r="R432" s="21"/>
      <c r="S432" s="21"/>
      <c r="T432" s="21"/>
      <c r="U432" s="21"/>
      <c r="V432" s="179" t="s">
        <v>1121</v>
      </c>
      <c r="W432" s="174" t="s">
        <v>940</v>
      </c>
      <c r="X432" s="174" t="s">
        <v>940</v>
      </c>
      <c r="Y432" s="91"/>
    </row>
    <row r="433" spans="2:25" ht="33">
      <c r="B433" s="21">
        <f t="shared" si="50"/>
        <v>427</v>
      </c>
      <c r="C433" s="30" t="s">
        <v>1206</v>
      </c>
      <c r="D433" s="21" t="s">
        <v>83</v>
      </c>
      <c r="E433" s="71" t="s">
        <v>1196</v>
      </c>
      <c r="F433" s="21" t="s">
        <v>47</v>
      </c>
      <c r="G433" s="269">
        <f t="shared" si="52"/>
        <v>2020</v>
      </c>
      <c r="H433" s="269">
        <f t="shared" si="53"/>
        <v>7</v>
      </c>
      <c r="I433" s="269">
        <f t="shared" si="54"/>
        <v>31</v>
      </c>
      <c r="J433" s="83">
        <f t="shared" si="55"/>
        <v>2020</v>
      </c>
      <c r="K433" s="269">
        <f t="shared" si="56"/>
        <v>7</v>
      </c>
      <c r="L433" s="21">
        <f t="shared" si="57"/>
        <v>31</v>
      </c>
      <c r="M433" s="178">
        <v>44043</v>
      </c>
      <c r="N433" s="178">
        <v>44043</v>
      </c>
      <c r="O433" s="178">
        <v>44043</v>
      </c>
      <c r="P433" s="190">
        <v>44043</v>
      </c>
      <c r="Q433" s="166" t="s">
        <v>34</v>
      </c>
      <c r="R433" s="21"/>
      <c r="S433" s="21"/>
      <c r="T433" s="21"/>
      <c r="U433" s="21" t="s">
        <v>521</v>
      </c>
      <c r="V433" s="179" t="s">
        <v>430</v>
      </c>
      <c r="W433" s="174" t="s">
        <v>940</v>
      </c>
      <c r="X433" s="174" t="s">
        <v>940</v>
      </c>
      <c r="Y433" s="70" t="s">
        <v>1197</v>
      </c>
    </row>
    <row r="434" spans="2:25">
      <c r="B434" s="21">
        <f t="shared" si="50"/>
        <v>428</v>
      </c>
      <c r="C434" s="30" t="s">
        <v>1210</v>
      </c>
      <c r="D434" s="21" t="s">
        <v>83</v>
      </c>
      <c r="E434" s="58" t="s">
        <v>1207</v>
      </c>
      <c r="F434" s="21" t="s">
        <v>1208</v>
      </c>
      <c r="G434" s="269">
        <f t="shared" si="52"/>
        <v>2020</v>
      </c>
      <c r="H434" s="269">
        <f t="shared" si="53"/>
        <v>7</v>
      </c>
      <c r="I434" s="269">
        <f t="shared" si="54"/>
        <v>31</v>
      </c>
      <c r="J434" s="83">
        <f t="shared" si="55"/>
        <v>2020</v>
      </c>
      <c r="K434" s="269">
        <f t="shared" si="56"/>
        <v>7</v>
      </c>
      <c r="L434" s="21">
        <f t="shared" si="57"/>
        <v>31</v>
      </c>
      <c r="M434" s="188">
        <v>44039</v>
      </c>
      <c r="N434" s="188">
        <v>44039</v>
      </c>
      <c r="O434" s="188">
        <v>44039</v>
      </c>
      <c r="P434" s="188">
        <v>44039</v>
      </c>
      <c r="Q434" s="166" t="s">
        <v>34</v>
      </c>
      <c r="R434" s="21"/>
      <c r="S434" s="21"/>
      <c r="T434" s="21"/>
      <c r="U434" s="21" t="s">
        <v>1209</v>
      </c>
      <c r="V434" s="179" t="s">
        <v>741</v>
      </c>
      <c r="W434" s="174" t="s">
        <v>39</v>
      </c>
      <c r="X434" s="174" t="s">
        <v>39</v>
      </c>
      <c r="Y434" s="91"/>
    </row>
    <row r="435" spans="2:25">
      <c r="B435" s="21">
        <f t="shared" si="50"/>
        <v>429</v>
      </c>
      <c r="C435" s="30" t="s">
        <v>1211</v>
      </c>
      <c r="D435" s="21" t="s">
        <v>83</v>
      </c>
      <c r="E435" s="58" t="s">
        <v>1214</v>
      </c>
      <c r="F435" s="21" t="s">
        <v>959</v>
      </c>
      <c r="G435" s="269">
        <f t="shared" si="52"/>
        <v>2020</v>
      </c>
      <c r="H435" s="269">
        <f t="shared" si="53"/>
        <v>7</v>
      </c>
      <c r="I435" s="269">
        <f t="shared" si="54"/>
        <v>31</v>
      </c>
      <c r="J435" s="83">
        <f t="shared" si="55"/>
        <v>2020</v>
      </c>
      <c r="K435" s="269">
        <f t="shared" si="56"/>
        <v>7</v>
      </c>
      <c r="L435" s="21">
        <f t="shared" si="57"/>
        <v>31</v>
      </c>
      <c r="M435" s="188">
        <v>44041</v>
      </c>
      <c r="N435" s="188">
        <v>44041</v>
      </c>
      <c r="O435" s="188">
        <v>44041</v>
      </c>
      <c r="P435" s="188">
        <v>44041</v>
      </c>
      <c r="Q435" s="166" t="s">
        <v>34</v>
      </c>
      <c r="R435" s="21"/>
      <c r="S435" s="21"/>
      <c r="T435" s="21"/>
      <c r="U435" s="21" t="s">
        <v>1212</v>
      </c>
      <c r="V435" s="179" t="s">
        <v>1213</v>
      </c>
      <c r="W435" s="174" t="s">
        <v>39</v>
      </c>
      <c r="X435" s="174" t="s">
        <v>39</v>
      </c>
      <c r="Y435" s="91"/>
    </row>
    <row r="436" spans="2:25">
      <c r="B436" s="21">
        <f t="shared" si="50"/>
        <v>430</v>
      </c>
      <c r="C436" s="30" t="s">
        <v>1216</v>
      </c>
      <c r="D436" s="21" t="s">
        <v>83</v>
      </c>
      <c r="E436" s="58" t="s">
        <v>1215</v>
      </c>
      <c r="F436" s="21" t="s">
        <v>959</v>
      </c>
      <c r="G436" s="269">
        <f t="shared" si="52"/>
        <v>2020</v>
      </c>
      <c r="H436" s="269">
        <f t="shared" si="53"/>
        <v>7</v>
      </c>
      <c r="I436" s="269">
        <f t="shared" si="54"/>
        <v>31</v>
      </c>
      <c r="J436" s="83">
        <f t="shared" si="55"/>
        <v>2020</v>
      </c>
      <c r="K436" s="269">
        <f t="shared" si="56"/>
        <v>7</v>
      </c>
      <c r="L436" s="21">
        <f t="shared" si="57"/>
        <v>31</v>
      </c>
      <c r="M436" s="188">
        <v>44043</v>
      </c>
      <c r="N436" s="188">
        <v>44043</v>
      </c>
      <c r="O436" s="188">
        <v>44043</v>
      </c>
      <c r="P436" s="188">
        <v>44043</v>
      </c>
      <c r="Q436" s="166" t="s">
        <v>34</v>
      </c>
      <c r="R436" s="21"/>
      <c r="S436" s="21"/>
      <c r="T436" s="21"/>
      <c r="U436" s="21" t="s">
        <v>448</v>
      </c>
      <c r="V436" s="179" t="s">
        <v>32</v>
      </c>
      <c r="W436" s="174" t="s">
        <v>39</v>
      </c>
      <c r="X436" s="174" t="s">
        <v>39</v>
      </c>
      <c r="Y436" s="91"/>
    </row>
    <row r="437" spans="2:25">
      <c r="B437" s="21">
        <f t="shared" si="50"/>
        <v>431</v>
      </c>
      <c r="C437" s="30" t="s">
        <v>1218</v>
      </c>
      <c r="D437" s="21" t="s">
        <v>80</v>
      </c>
      <c r="E437" s="58" t="s">
        <v>1217</v>
      </c>
      <c r="F437" s="21" t="s">
        <v>47</v>
      </c>
      <c r="G437" s="269">
        <f t="shared" si="52"/>
        <v>2020</v>
      </c>
      <c r="H437" s="269">
        <f t="shared" si="53"/>
        <v>8</v>
      </c>
      <c r="I437" s="269">
        <f t="shared" si="54"/>
        <v>32</v>
      </c>
      <c r="J437" s="83">
        <f t="shared" si="55"/>
        <v>2020</v>
      </c>
      <c r="K437" s="269">
        <f t="shared" si="56"/>
        <v>8</v>
      </c>
      <c r="L437" s="21">
        <f t="shared" si="57"/>
        <v>32</v>
      </c>
      <c r="M437" s="188">
        <v>44048</v>
      </c>
      <c r="N437" s="188">
        <v>44048</v>
      </c>
      <c r="O437" s="119">
        <v>44049</v>
      </c>
      <c r="P437" s="119">
        <v>44049</v>
      </c>
      <c r="Q437" s="166" t="s">
        <v>34</v>
      </c>
      <c r="R437" s="21"/>
      <c r="S437" s="21"/>
      <c r="T437" s="21"/>
      <c r="U437" s="21" t="s">
        <v>10</v>
      </c>
      <c r="V437" s="179" t="s">
        <v>256</v>
      </c>
      <c r="W437" s="174" t="s">
        <v>39</v>
      </c>
      <c r="X437" s="174" t="s">
        <v>463</v>
      </c>
      <c r="Y437" s="91"/>
    </row>
    <row r="438" spans="2:25">
      <c r="B438" s="21">
        <f t="shared" si="50"/>
        <v>432</v>
      </c>
      <c r="C438" s="30" t="s">
        <v>1225</v>
      </c>
      <c r="D438" s="21" t="s">
        <v>80</v>
      </c>
      <c r="E438" s="58" t="s">
        <v>1219</v>
      </c>
      <c r="F438" s="21" t="s">
        <v>47</v>
      </c>
      <c r="G438" s="269">
        <f t="shared" si="52"/>
        <v>2020</v>
      </c>
      <c r="H438" s="269">
        <f t="shared" si="53"/>
        <v>8</v>
      </c>
      <c r="I438" s="269">
        <f t="shared" si="54"/>
        <v>32</v>
      </c>
      <c r="J438" s="83">
        <f t="shared" si="55"/>
        <v>2020</v>
      </c>
      <c r="K438" s="269">
        <f t="shared" si="56"/>
        <v>8</v>
      </c>
      <c r="L438" s="21">
        <f t="shared" si="57"/>
        <v>32</v>
      </c>
      <c r="M438" s="188">
        <v>44047</v>
      </c>
      <c r="N438" s="188">
        <v>44048</v>
      </c>
      <c r="O438" s="188">
        <v>44048</v>
      </c>
      <c r="P438" s="188">
        <v>44048</v>
      </c>
      <c r="Q438" s="166" t="s">
        <v>34</v>
      </c>
      <c r="R438" s="21"/>
      <c r="S438" s="21"/>
      <c r="T438" s="21"/>
      <c r="U438" s="21" t="s">
        <v>22</v>
      </c>
      <c r="V438" s="179" t="s">
        <v>23</v>
      </c>
      <c r="W438" s="174" t="s">
        <v>39</v>
      </c>
      <c r="X438" s="174" t="s">
        <v>463</v>
      </c>
      <c r="Y438" s="91"/>
    </row>
    <row r="439" spans="2:25">
      <c r="B439" s="21">
        <f t="shared" si="50"/>
        <v>433</v>
      </c>
      <c r="C439" s="30" t="s">
        <v>1226</v>
      </c>
      <c r="D439" s="21" t="s">
        <v>80</v>
      </c>
      <c r="E439" s="58" t="s">
        <v>1220</v>
      </c>
      <c r="F439" s="21" t="s">
        <v>47</v>
      </c>
      <c r="G439" s="269">
        <f t="shared" si="52"/>
        <v>2020</v>
      </c>
      <c r="H439" s="269">
        <f t="shared" si="53"/>
        <v>8</v>
      </c>
      <c r="I439" s="269">
        <f t="shared" si="54"/>
        <v>32</v>
      </c>
      <c r="J439" s="83">
        <f t="shared" si="55"/>
        <v>2020</v>
      </c>
      <c r="K439" s="269">
        <f t="shared" si="56"/>
        <v>8</v>
      </c>
      <c r="L439" s="21">
        <f t="shared" si="57"/>
        <v>33</v>
      </c>
      <c r="M439" s="188">
        <v>44046</v>
      </c>
      <c r="N439" s="188">
        <v>44048</v>
      </c>
      <c r="O439" s="178">
        <v>44056</v>
      </c>
      <c r="P439" s="190">
        <v>44056</v>
      </c>
      <c r="Q439" s="166" t="s">
        <v>34</v>
      </c>
      <c r="R439" s="21"/>
      <c r="S439" s="21"/>
      <c r="T439" s="21"/>
      <c r="U439" s="21" t="s">
        <v>22</v>
      </c>
      <c r="V439" s="179" t="s">
        <v>23</v>
      </c>
      <c r="W439" s="174" t="s">
        <v>39</v>
      </c>
      <c r="X439" s="174" t="s">
        <v>940</v>
      </c>
      <c r="Y439" s="91"/>
    </row>
    <row r="440" spans="2:25">
      <c r="B440" s="21">
        <f t="shared" si="50"/>
        <v>434</v>
      </c>
      <c r="C440" s="30" t="s">
        <v>1227</v>
      </c>
      <c r="D440" s="21" t="s">
        <v>80</v>
      </c>
      <c r="E440" s="58" t="s">
        <v>1221</v>
      </c>
      <c r="F440" s="21" t="s">
        <v>47</v>
      </c>
      <c r="G440" s="269">
        <f t="shared" si="52"/>
        <v>2020</v>
      </c>
      <c r="H440" s="269">
        <f t="shared" si="53"/>
        <v>8</v>
      </c>
      <c r="I440" s="269">
        <f t="shared" si="54"/>
        <v>32</v>
      </c>
      <c r="J440" s="83">
        <f t="shared" si="55"/>
        <v>2020</v>
      </c>
      <c r="K440" s="269">
        <f t="shared" si="56"/>
        <v>8</v>
      </c>
      <c r="L440" s="21">
        <f t="shared" si="57"/>
        <v>32</v>
      </c>
      <c r="M440" s="188">
        <v>44046</v>
      </c>
      <c r="N440" s="188">
        <v>44048</v>
      </c>
      <c r="O440" s="188">
        <v>44047</v>
      </c>
      <c r="P440" s="188">
        <v>44048</v>
      </c>
      <c r="Q440" s="166" t="s">
        <v>34</v>
      </c>
      <c r="R440" s="21"/>
      <c r="S440" s="21"/>
      <c r="T440" s="21"/>
      <c r="U440" s="21" t="s">
        <v>22</v>
      </c>
      <c r="V440" s="179" t="s">
        <v>23</v>
      </c>
      <c r="W440" s="174" t="s">
        <v>39</v>
      </c>
      <c r="X440" s="174" t="s">
        <v>940</v>
      </c>
      <c r="Y440" s="91"/>
    </row>
    <row r="441" spans="2:25">
      <c r="B441" s="21">
        <f t="shared" si="50"/>
        <v>435</v>
      </c>
      <c r="C441" s="30" t="s">
        <v>1228</v>
      </c>
      <c r="D441" s="21" t="s">
        <v>80</v>
      </c>
      <c r="E441" s="58" t="s">
        <v>1222</v>
      </c>
      <c r="F441" s="21" t="s">
        <v>47</v>
      </c>
      <c r="G441" s="269">
        <f t="shared" si="52"/>
        <v>2020</v>
      </c>
      <c r="H441" s="269">
        <f t="shared" si="53"/>
        <v>8</v>
      </c>
      <c r="I441" s="269">
        <f t="shared" si="54"/>
        <v>32</v>
      </c>
      <c r="J441" s="83">
        <f t="shared" si="55"/>
        <v>2020</v>
      </c>
      <c r="K441" s="269">
        <f t="shared" si="56"/>
        <v>8</v>
      </c>
      <c r="L441" s="21">
        <f t="shared" si="57"/>
        <v>32</v>
      </c>
      <c r="M441" s="188">
        <v>44046</v>
      </c>
      <c r="N441" s="188">
        <v>44048</v>
      </c>
      <c r="O441" s="188">
        <v>44047</v>
      </c>
      <c r="P441" s="188">
        <v>44048</v>
      </c>
      <c r="Q441" s="166" t="s">
        <v>34</v>
      </c>
      <c r="R441" s="21"/>
      <c r="S441" s="21"/>
      <c r="T441" s="21"/>
      <c r="U441" s="21" t="s">
        <v>22</v>
      </c>
      <c r="V441" s="179" t="s">
        <v>23</v>
      </c>
      <c r="W441" s="174" t="s">
        <v>39</v>
      </c>
      <c r="X441" s="174" t="s">
        <v>940</v>
      </c>
      <c r="Y441" s="91"/>
    </row>
    <row r="442" spans="2:25">
      <c r="B442" s="21">
        <f t="shared" si="50"/>
        <v>436</v>
      </c>
      <c r="C442" s="30" t="s">
        <v>1229</v>
      </c>
      <c r="D442" s="21" t="s">
        <v>80</v>
      </c>
      <c r="E442" s="72" t="s">
        <v>1223</v>
      </c>
      <c r="F442" s="21" t="s">
        <v>47</v>
      </c>
      <c r="G442" s="269">
        <f t="shared" si="52"/>
        <v>2020</v>
      </c>
      <c r="H442" s="269">
        <f t="shared" si="53"/>
        <v>8</v>
      </c>
      <c r="I442" s="269">
        <f t="shared" si="54"/>
        <v>32</v>
      </c>
      <c r="J442" s="83">
        <f t="shared" si="55"/>
        <v>2020</v>
      </c>
      <c r="K442" s="269">
        <f t="shared" si="56"/>
        <v>8</v>
      </c>
      <c r="L442" s="21">
        <f t="shared" si="57"/>
        <v>32</v>
      </c>
      <c r="M442" s="188">
        <v>44043</v>
      </c>
      <c r="N442" s="188">
        <v>44048</v>
      </c>
      <c r="O442" s="188">
        <v>44047</v>
      </c>
      <c r="P442" s="188">
        <v>44048</v>
      </c>
      <c r="Q442" s="166" t="s">
        <v>34</v>
      </c>
      <c r="R442" s="21"/>
      <c r="S442" s="21"/>
      <c r="T442" s="21"/>
      <c r="U442" s="21" t="s">
        <v>10</v>
      </c>
      <c r="V442" s="179" t="s">
        <v>9</v>
      </c>
      <c r="W442" s="174" t="s">
        <v>39</v>
      </c>
      <c r="X442" s="174" t="s">
        <v>940</v>
      </c>
      <c r="Y442" s="91"/>
    </row>
    <row r="443" spans="2:25">
      <c r="B443" s="21">
        <f t="shared" si="50"/>
        <v>437</v>
      </c>
      <c r="C443" s="30" t="s">
        <v>1230</v>
      </c>
      <c r="D443" s="21" t="s">
        <v>80</v>
      </c>
      <c r="E443" s="58" t="s">
        <v>1224</v>
      </c>
      <c r="F443" s="21" t="s">
        <v>47</v>
      </c>
      <c r="G443" s="269">
        <f t="shared" si="52"/>
        <v>2020</v>
      </c>
      <c r="H443" s="269">
        <f t="shared" si="53"/>
        <v>8</v>
      </c>
      <c r="I443" s="269">
        <f t="shared" si="54"/>
        <v>32</v>
      </c>
      <c r="J443" s="83">
        <f t="shared" si="55"/>
        <v>2020</v>
      </c>
      <c r="K443" s="269">
        <f t="shared" si="56"/>
        <v>8</v>
      </c>
      <c r="L443" s="21">
        <f t="shared" si="57"/>
        <v>32</v>
      </c>
      <c r="M443" s="188">
        <v>44043</v>
      </c>
      <c r="N443" s="188">
        <v>44048</v>
      </c>
      <c r="O443" s="119">
        <v>44049</v>
      </c>
      <c r="P443" s="119">
        <v>44050</v>
      </c>
      <c r="Q443" s="166" t="s">
        <v>34</v>
      </c>
      <c r="R443" s="21"/>
      <c r="S443" s="21"/>
      <c r="T443" s="21"/>
      <c r="U443" s="21" t="s">
        <v>10</v>
      </c>
      <c r="V443" s="179" t="s">
        <v>256</v>
      </c>
      <c r="W443" s="174" t="s">
        <v>39</v>
      </c>
      <c r="X443" s="174"/>
      <c r="Y443" s="91"/>
    </row>
    <row r="444" spans="2:25">
      <c r="B444" s="21">
        <f t="shared" si="50"/>
        <v>438</v>
      </c>
      <c r="C444" s="30" t="s">
        <v>1231</v>
      </c>
      <c r="D444" s="21" t="s">
        <v>80</v>
      </c>
      <c r="E444" s="58" t="s">
        <v>1266</v>
      </c>
      <c r="F444" s="21" t="s">
        <v>47</v>
      </c>
      <c r="G444" s="269">
        <f t="shared" si="52"/>
        <v>2020</v>
      </c>
      <c r="H444" s="269">
        <f t="shared" si="53"/>
        <v>8</v>
      </c>
      <c r="I444" s="269">
        <f t="shared" si="54"/>
        <v>32</v>
      </c>
      <c r="J444" s="83">
        <f t="shared" si="55"/>
        <v>2020</v>
      </c>
      <c r="K444" s="269">
        <f t="shared" si="56"/>
        <v>8</v>
      </c>
      <c r="L444" s="21">
        <f t="shared" si="57"/>
        <v>32</v>
      </c>
      <c r="M444" s="188">
        <v>44040</v>
      </c>
      <c r="N444" s="188">
        <v>44048</v>
      </c>
      <c r="O444" s="178">
        <v>44049</v>
      </c>
      <c r="P444" s="190">
        <v>44050</v>
      </c>
      <c r="Q444" s="166" t="s">
        <v>34</v>
      </c>
      <c r="R444" s="21"/>
      <c r="S444" s="21"/>
      <c r="T444" s="21"/>
      <c r="U444" s="21" t="s">
        <v>99</v>
      </c>
      <c r="V444" s="179" t="s">
        <v>137</v>
      </c>
      <c r="W444" s="174" t="s">
        <v>39</v>
      </c>
      <c r="X444" s="174" t="s">
        <v>940</v>
      </c>
      <c r="Y444" s="91"/>
    </row>
    <row r="445" spans="2:25">
      <c r="B445" s="21">
        <f t="shared" si="50"/>
        <v>439</v>
      </c>
      <c r="C445" s="30" t="s">
        <v>1232</v>
      </c>
      <c r="D445" s="21" t="s">
        <v>80</v>
      </c>
      <c r="E445" s="58" t="s">
        <v>1131</v>
      </c>
      <c r="F445" s="21" t="s">
        <v>47</v>
      </c>
      <c r="G445" s="269">
        <f t="shared" si="52"/>
        <v>2020</v>
      </c>
      <c r="H445" s="269">
        <f t="shared" si="53"/>
        <v>8</v>
      </c>
      <c r="I445" s="269">
        <f t="shared" si="54"/>
        <v>32</v>
      </c>
      <c r="J445" s="83">
        <f t="shared" si="55"/>
        <v>2020</v>
      </c>
      <c r="K445" s="269">
        <f t="shared" si="56"/>
        <v>8</v>
      </c>
      <c r="L445" s="21">
        <f t="shared" si="57"/>
        <v>33</v>
      </c>
      <c r="M445" s="188">
        <v>44034</v>
      </c>
      <c r="N445" s="188">
        <v>44048</v>
      </c>
      <c r="O445" s="188">
        <v>44053</v>
      </c>
      <c r="P445" s="188">
        <v>44053</v>
      </c>
      <c r="Q445" s="166" t="s">
        <v>34</v>
      </c>
      <c r="R445" s="21" t="s">
        <v>1269</v>
      </c>
      <c r="S445" s="21"/>
      <c r="T445" s="21"/>
      <c r="U445" s="21" t="s">
        <v>99</v>
      </c>
      <c r="V445" s="179" t="s">
        <v>137</v>
      </c>
      <c r="W445" s="174" t="s">
        <v>39</v>
      </c>
      <c r="X445" s="174"/>
      <c r="Y445" s="91"/>
    </row>
    <row r="446" spans="2:25">
      <c r="B446" s="21">
        <f t="shared" si="50"/>
        <v>440</v>
      </c>
      <c r="C446" s="30" t="s">
        <v>1243</v>
      </c>
      <c r="D446" s="21" t="s">
        <v>83</v>
      </c>
      <c r="E446" s="58" t="s">
        <v>1233</v>
      </c>
      <c r="F446" s="21" t="s">
        <v>47</v>
      </c>
      <c r="G446" s="269">
        <f t="shared" si="52"/>
        <v>2020</v>
      </c>
      <c r="H446" s="269">
        <f t="shared" si="53"/>
        <v>8</v>
      </c>
      <c r="I446" s="269">
        <f t="shared" si="54"/>
        <v>32</v>
      </c>
      <c r="J446" s="83">
        <f t="shared" si="55"/>
        <v>2020</v>
      </c>
      <c r="K446" s="269">
        <f t="shared" si="56"/>
        <v>8</v>
      </c>
      <c r="L446" s="21">
        <f t="shared" si="57"/>
        <v>32</v>
      </c>
      <c r="M446" s="119">
        <v>44047</v>
      </c>
      <c r="N446" s="119">
        <v>44047</v>
      </c>
      <c r="O446" s="119">
        <v>44047</v>
      </c>
      <c r="P446" s="119">
        <v>44047</v>
      </c>
      <c r="Q446" s="166" t="s">
        <v>34</v>
      </c>
      <c r="R446" s="21"/>
      <c r="S446" s="21"/>
      <c r="T446" s="21"/>
      <c r="U446" s="21"/>
      <c r="V446" s="179" t="s">
        <v>32</v>
      </c>
      <c r="W446" s="174" t="s">
        <v>463</v>
      </c>
      <c r="X446" s="174" t="s">
        <v>463</v>
      </c>
      <c r="Y446" s="70"/>
    </row>
    <row r="447" spans="2:25" ht="33">
      <c r="B447" s="21">
        <f t="shared" si="50"/>
        <v>441</v>
      </c>
      <c r="C447" s="30" t="s">
        <v>1244</v>
      </c>
      <c r="D447" s="21" t="s">
        <v>83</v>
      </c>
      <c r="E447" s="58" t="s">
        <v>1234</v>
      </c>
      <c r="F447" s="21" t="s">
        <v>47</v>
      </c>
      <c r="G447" s="269">
        <f t="shared" si="52"/>
        <v>2020</v>
      </c>
      <c r="H447" s="269">
        <f t="shared" si="53"/>
        <v>8</v>
      </c>
      <c r="I447" s="269">
        <f t="shared" si="54"/>
        <v>32</v>
      </c>
      <c r="J447" s="83">
        <f t="shared" si="55"/>
        <v>2020</v>
      </c>
      <c r="K447" s="269">
        <f t="shared" si="56"/>
        <v>8</v>
      </c>
      <c r="L447" s="21">
        <f t="shared" si="57"/>
        <v>33</v>
      </c>
      <c r="M447" s="119">
        <v>44047</v>
      </c>
      <c r="N447" s="119">
        <v>44047</v>
      </c>
      <c r="O447" s="119">
        <v>44047</v>
      </c>
      <c r="P447" s="119">
        <v>44056</v>
      </c>
      <c r="Q447" s="166" t="s">
        <v>34</v>
      </c>
      <c r="R447" s="21"/>
      <c r="S447" s="21"/>
      <c r="T447" s="21"/>
      <c r="U447" s="21" t="s">
        <v>11</v>
      </c>
      <c r="V447" s="179" t="s">
        <v>411</v>
      </c>
      <c r="W447" s="174" t="s">
        <v>463</v>
      </c>
      <c r="X447" s="174" t="s">
        <v>463</v>
      </c>
      <c r="Y447" s="70" t="s">
        <v>1239</v>
      </c>
    </row>
    <row r="448" spans="2:25">
      <c r="B448" s="21">
        <f t="shared" ref="B448:B511" si="60">B447+1</f>
        <v>442</v>
      </c>
      <c r="C448" s="30" t="s">
        <v>1245</v>
      </c>
      <c r="D448" s="21" t="s">
        <v>83</v>
      </c>
      <c r="E448" s="58" t="s">
        <v>1235</v>
      </c>
      <c r="F448" s="21" t="s">
        <v>47</v>
      </c>
      <c r="G448" s="269">
        <f t="shared" si="52"/>
        <v>2020</v>
      </c>
      <c r="H448" s="269">
        <f t="shared" si="53"/>
        <v>8</v>
      </c>
      <c r="I448" s="269">
        <f t="shared" si="54"/>
        <v>32</v>
      </c>
      <c r="J448" s="83">
        <f t="shared" si="55"/>
        <v>2020</v>
      </c>
      <c r="K448" s="269">
        <f t="shared" si="56"/>
        <v>8</v>
      </c>
      <c r="L448" s="21">
        <f t="shared" si="57"/>
        <v>32</v>
      </c>
      <c r="M448" s="119">
        <v>44048</v>
      </c>
      <c r="N448" s="119">
        <v>44048</v>
      </c>
      <c r="O448" s="119">
        <v>44048</v>
      </c>
      <c r="P448" s="119">
        <v>44048</v>
      </c>
      <c r="Q448" s="166" t="s">
        <v>34</v>
      </c>
      <c r="R448" s="21"/>
      <c r="S448" s="21"/>
      <c r="T448" s="21"/>
      <c r="U448" s="21"/>
      <c r="V448" s="179" t="s">
        <v>100</v>
      </c>
      <c r="W448" s="174" t="s">
        <v>463</v>
      </c>
      <c r="X448" s="174" t="s">
        <v>463</v>
      </c>
      <c r="Y448" s="70" t="s">
        <v>1240</v>
      </c>
    </row>
    <row r="449" spans="2:25" ht="33">
      <c r="B449" s="21">
        <f t="shared" si="60"/>
        <v>443</v>
      </c>
      <c r="C449" s="30" t="s">
        <v>1246</v>
      </c>
      <c r="D449" s="21" t="s">
        <v>83</v>
      </c>
      <c r="E449" s="58" t="s">
        <v>1235</v>
      </c>
      <c r="F449" s="21" t="s">
        <v>47</v>
      </c>
      <c r="G449" s="269">
        <f t="shared" si="52"/>
        <v>2020</v>
      </c>
      <c r="H449" s="269">
        <f t="shared" si="53"/>
        <v>8</v>
      </c>
      <c r="I449" s="269">
        <f t="shared" si="54"/>
        <v>32</v>
      </c>
      <c r="J449" s="83">
        <f t="shared" si="55"/>
        <v>2020</v>
      </c>
      <c r="K449" s="269">
        <f t="shared" si="56"/>
        <v>8</v>
      </c>
      <c r="L449" s="21">
        <f t="shared" si="57"/>
        <v>32</v>
      </c>
      <c r="M449" s="119">
        <v>44048</v>
      </c>
      <c r="N449" s="119">
        <v>44048</v>
      </c>
      <c r="O449" s="119">
        <v>44048</v>
      </c>
      <c r="P449" s="119">
        <v>44048</v>
      </c>
      <c r="Q449" s="166" t="s">
        <v>34</v>
      </c>
      <c r="R449" s="21"/>
      <c r="S449" s="21"/>
      <c r="T449" s="21"/>
      <c r="U449" s="21"/>
      <c r="V449" s="179" t="s">
        <v>23</v>
      </c>
      <c r="W449" s="174" t="s">
        <v>463</v>
      </c>
      <c r="X449" s="174" t="s">
        <v>463</v>
      </c>
      <c r="Y449" s="70" t="s">
        <v>1241</v>
      </c>
    </row>
    <row r="450" spans="2:25" ht="66">
      <c r="B450" s="21">
        <f t="shared" si="60"/>
        <v>444</v>
      </c>
      <c r="C450" s="30" t="s">
        <v>1247</v>
      </c>
      <c r="D450" s="21" t="s">
        <v>83</v>
      </c>
      <c r="E450" s="58" t="s">
        <v>1236</v>
      </c>
      <c r="F450" s="21" t="s">
        <v>47</v>
      </c>
      <c r="G450" s="269">
        <f t="shared" si="52"/>
        <v>2020</v>
      </c>
      <c r="H450" s="269">
        <f t="shared" si="53"/>
        <v>8</v>
      </c>
      <c r="I450" s="269">
        <f t="shared" si="54"/>
        <v>32</v>
      </c>
      <c r="J450" s="83">
        <f t="shared" si="55"/>
        <v>2020</v>
      </c>
      <c r="K450" s="269">
        <f t="shared" si="56"/>
        <v>8</v>
      </c>
      <c r="L450" s="21">
        <f t="shared" si="57"/>
        <v>32</v>
      </c>
      <c r="M450" s="119">
        <v>44048</v>
      </c>
      <c r="N450" s="119">
        <v>44048</v>
      </c>
      <c r="O450" s="119">
        <v>44048</v>
      </c>
      <c r="P450" s="119">
        <v>44049</v>
      </c>
      <c r="Q450" s="166" t="s">
        <v>34</v>
      </c>
      <c r="R450" s="21"/>
      <c r="S450" s="21"/>
      <c r="T450" s="21"/>
      <c r="U450" s="21"/>
      <c r="V450" s="179" t="s">
        <v>1238</v>
      </c>
      <c r="W450" s="174" t="s">
        <v>463</v>
      </c>
      <c r="X450" s="174" t="s">
        <v>463</v>
      </c>
      <c r="Y450" s="70" t="s">
        <v>1242</v>
      </c>
    </row>
    <row r="451" spans="2:25">
      <c r="B451" s="21">
        <f t="shared" si="60"/>
        <v>445</v>
      </c>
      <c r="C451" s="30" t="s">
        <v>1248</v>
      </c>
      <c r="D451" s="21" t="s">
        <v>83</v>
      </c>
      <c r="E451" s="58" t="s">
        <v>1343</v>
      </c>
      <c r="F451" s="21" t="s">
        <v>47</v>
      </c>
      <c r="G451" s="269">
        <f t="shared" si="52"/>
        <v>2020</v>
      </c>
      <c r="H451" s="269">
        <f t="shared" si="53"/>
        <v>8</v>
      </c>
      <c r="I451" s="269">
        <f t="shared" si="54"/>
        <v>32</v>
      </c>
      <c r="J451" s="83">
        <f t="shared" si="55"/>
        <v>2020</v>
      </c>
      <c r="K451" s="269">
        <f t="shared" si="56"/>
        <v>8</v>
      </c>
      <c r="L451" s="21">
        <f t="shared" si="57"/>
        <v>33</v>
      </c>
      <c r="M451" s="119">
        <v>44049</v>
      </c>
      <c r="N451" s="119">
        <v>44049</v>
      </c>
      <c r="O451" s="119">
        <v>44049</v>
      </c>
      <c r="P451" s="119">
        <v>44057</v>
      </c>
      <c r="Q451" s="166" t="s">
        <v>34</v>
      </c>
      <c r="R451" s="21"/>
      <c r="S451" s="21"/>
      <c r="T451" s="21"/>
      <c r="U451" s="21"/>
      <c r="V451" s="179" t="s">
        <v>137</v>
      </c>
      <c r="W451" s="174" t="s">
        <v>463</v>
      </c>
      <c r="X451" s="174" t="s">
        <v>463</v>
      </c>
      <c r="Y451" s="70"/>
    </row>
    <row r="452" spans="2:25">
      <c r="B452" s="21">
        <f t="shared" si="60"/>
        <v>446</v>
      </c>
      <c r="C452" s="30" t="s">
        <v>1259</v>
      </c>
      <c r="D452" s="21" t="s">
        <v>83</v>
      </c>
      <c r="E452" s="58" t="s">
        <v>1250</v>
      </c>
      <c r="F452" s="21" t="s">
        <v>47</v>
      </c>
      <c r="G452" s="269">
        <f t="shared" si="52"/>
        <v>2020</v>
      </c>
      <c r="H452" s="269">
        <f t="shared" si="53"/>
        <v>8</v>
      </c>
      <c r="I452" s="269">
        <f t="shared" si="54"/>
        <v>32</v>
      </c>
      <c r="J452" s="83">
        <f t="shared" si="55"/>
        <v>2020</v>
      </c>
      <c r="K452" s="269">
        <f t="shared" si="56"/>
        <v>8</v>
      </c>
      <c r="L452" s="21">
        <f t="shared" si="57"/>
        <v>32</v>
      </c>
      <c r="M452" s="178">
        <v>44046</v>
      </c>
      <c r="N452" s="178">
        <v>44046</v>
      </c>
      <c r="O452" s="178">
        <v>44046</v>
      </c>
      <c r="P452" s="190">
        <v>44046</v>
      </c>
      <c r="Q452" s="166" t="s">
        <v>34</v>
      </c>
      <c r="R452" s="21"/>
      <c r="S452" s="21"/>
      <c r="T452" s="21"/>
      <c r="U452" s="21"/>
      <c r="V452" s="179" t="s">
        <v>430</v>
      </c>
      <c r="W452" s="174" t="s">
        <v>940</v>
      </c>
      <c r="X452" s="174" t="s">
        <v>940</v>
      </c>
      <c r="Y452" s="70" t="s">
        <v>1256</v>
      </c>
    </row>
    <row r="453" spans="2:25" ht="33">
      <c r="B453" s="21">
        <f t="shared" si="60"/>
        <v>447</v>
      </c>
      <c r="C453" s="30" t="s">
        <v>1260</v>
      </c>
      <c r="D453" s="21" t="s">
        <v>83</v>
      </c>
      <c r="E453" s="71" t="s">
        <v>1251</v>
      </c>
      <c r="F453" s="21" t="s">
        <v>47</v>
      </c>
      <c r="G453" s="269">
        <f t="shared" si="52"/>
        <v>2020</v>
      </c>
      <c r="H453" s="269">
        <f t="shared" si="53"/>
        <v>8</v>
      </c>
      <c r="I453" s="269">
        <f t="shared" si="54"/>
        <v>32</v>
      </c>
      <c r="J453" s="83">
        <f t="shared" si="55"/>
        <v>2020</v>
      </c>
      <c r="K453" s="269">
        <f t="shared" si="56"/>
        <v>8</v>
      </c>
      <c r="L453" s="21">
        <f t="shared" si="57"/>
        <v>32</v>
      </c>
      <c r="M453" s="178">
        <v>44046</v>
      </c>
      <c r="N453" s="178">
        <v>44046</v>
      </c>
      <c r="O453" s="178">
        <v>44046</v>
      </c>
      <c r="P453" s="190">
        <v>44046</v>
      </c>
      <c r="Q453" s="166" t="s">
        <v>34</v>
      </c>
      <c r="R453" s="21"/>
      <c r="S453" s="21"/>
      <c r="T453" s="21"/>
      <c r="U453" s="21"/>
      <c r="V453" s="179" t="s">
        <v>23</v>
      </c>
      <c r="W453" s="174" t="s">
        <v>940</v>
      </c>
      <c r="X453" s="174" t="s">
        <v>940</v>
      </c>
      <c r="Y453" s="70" t="s">
        <v>1257</v>
      </c>
    </row>
    <row r="454" spans="2:25">
      <c r="B454" s="21">
        <f t="shared" si="60"/>
        <v>448</v>
      </c>
      <c r="C454" s="30" t="s">
        <v>1261</v>
      </c>
      <c r="D454" s="21" t="s">
        <v>83</v>
      </c>
      <c r="E454" s="71" t="s">
        <v>1252</v>
      </c>
      <c r="F454" s="21" t="s">
        <v>47</v>
      </c>
      <c r="G454" s="269">
        <f t="shared" si="52"/>
        <v>2020</v>
      </c>
      <c r="H454" s="269">
        <f t="shared" si="53"/>
        <v>8</v>
      </c>
      <c r="I454" s="269">
        <f t="shared" si="54"/>
        <v>32</v>
      </c>
      <c r="J454" s="83">
        <f t="shared" si="55"/>
        <v>2020</v>
      </c>
      <c r="K454" s="269">
        <f t="shared" si="56"/>
        <v>8</v>
      </c>
      <c r="L454" s="21">
        <f t="shared" si="57"/>
        <v>32</v>
      </c>
      <c r="M454" s="178">
        <v>44046</v>
      </c>
      <c r="N454" s="178">
        <v>44046</v>
      </c>
      <c r="O454" s="178">
        <v>44046</v>
      </c>
      <c r="P454" s="190">
        <v>44046</v>
      </c>
      <c r="Q454" s="166" t="s">
        <v>34</v>
      </c>
      <c r="R454" s="21"/>
      <c r="S454" s="21"/>
      <c r="T454" s="21"/>
      <c r="U454" s="21"/>
      <c r="V454" s="179" t="s">
        <v>23</v>
      </c>
      <c r="W454" s="174" t="s">
        <v>940</v>
      </c>
      <c r="X454" s="174" t="s">
        <v>940</v>
      </c>
      <c r="Y454" s="70"/>
    </row>
    <row r="455" spans="2:25">
      <c r="B455" s="21">
        <f t="shared" si="60"/>
        <v>449</v>
      </c>
      <c r="C455" s="30" t="s">
        <v>1262</v>
      </c>
      <c r="D455" s="21" t="s">
        <v>83</v>
      </c>
      <c r="E455" s="71" t="s">
        <v>1253</v>
      </c>
      <c r="F455" s="21" t="s">
        <v>47</v>
      </c>
      <c r="G455" s="269">
        <f t="shared" ref="G455:G518" si="61">IF(ISBLANK(N455),"",YEAR(N455))</f>
        <v>2020</v>
      </c>
      <c r="H455" s="269">
        <f t="shared" ref="H455:H518" si="62">IF(ISBLANK(N455),"",MONTH(N455))</f>
        <v>8</v>
      </c>
      <c r="I455" s="269">
        <f t="shared" ref="I455:I518" si="63">IF(ISBLANK(N455),"",WEEKNUM(N455,1))</f>
        <v>32</v>
      </c>
      <c r="J455" s="83">
        <f t="shared" ref="J455:J518" si="64">IF(ISBLANK(P455),"",YEAR(P455))</f>
        <v>2020</v>
      </c>
      <c r="K455" s="269">
        <f t="shared" ref="K455:K518" si="65">IF(ISBLANK(P455),"",MONTH(P455))</f>
        <v>8</v>
      </c>
      <c r="L455" s="21">
        <f t="shared" ref="L455:L518" si="66">IF(ISBLANK(P455),"",WEEKNUM(P455,1))</f>
        <v>32</v>
      </c>
      <c r="M455" s="178">
        <v>44047</v>
      </c>
      <c r="N455" s="178">
        <v>44047</v>
      </c>
      <c r="O455" s="178">
        <v>44047</v>
      </c>
      <c r="P455" s="190">
        <v>44047</v>
      </c>
      <c r="Q455" s="166" t="s">
        <v>34</v>
      </c>
      <c r="R455" s="21"/>
      <c r="S455" s="21"/>
      <c r="T455" s="21"/>
      <c r="U455" s="21"/>
      <c r="V455" s="179" t="s">
        <v>9</v>
      </c>
      <c r="W455" s="174" t="s">
        <v>940</v>
      </c>
      <c r="X455" s="174" t="s">
        <v>940</v>
      </c>
      <c r="Y455" s="70"/>
    </row>
    <row r="456" spans="2:25">
      <c r="B456" s="21">
        <f t="shared" si="60"/>
        <v>450</v>
      </c>
      <c r="C456" s="30" t="s">
        <v>1263</v>
      </c>
      <c r="D456" s="21" t="s">
        <v>83</v>
      </c>
      <c r="E456" s="58" t="s">
        <v>1254</v>
      </c>
      <c r="F456" s="21" t="s">
        <v>1267</v>
      </c>
      <c r="G456" s="269">
        <f t="shared" si="61"/>
        <v>2020</v>
      </c>
      <c r="H456" s="269">
        <f t="shared" si="62"/>
        <v>8</v>
      </c>
      <c r="I456" s="269">
        <f t="shared" si="63"/>
        <v>32</v>
      </c>
      <c r="J456" s="83">
        <f t="shared" si="64"/>
        <v>2020</v>
      </c>
      <c r="K456" s="269">
        <f t="shared" si="65"/>
        <v>8</v>
      </c>
      <c r="L456" s="21">
        <f t="shared" si="66"/>
        <v>33</v>
      </c>
      <c r="M456" s="178">
        <v>44048</v>
      </c>
      <c r="N456" s="178">
        <v>44048</v>
      </c>
      <c r="O456" s="178">
        <v>44048</v>
      </c>
      <c r="P456" s="190">
        <v>44055</v>
      </c>
      <c r="Q456" s="166" t="s">
        <v>34</v>
      </c>
      <c r="R456" s="21"/>
      <c r="S456" s="21"/>
      <c r="T456" s="21"/>
      <c r="U456" s="21"/>
      <c r="V456" s="179" t="s">
        <v>12</v>
      </c>
      <c r="W456" s="174" t="s">
        <v>940</v>
      </c>
      <c r="X456" s="174" t="s">
        <v>940</v>
      </c>
      <c r="Y456" s="70" t="s">
        <v>1258</v>
      </c>
    </row>
    <row r="457" spans="2:25">
      <c r="B457" s="21">
        <f t="shared" si="60"/>
        <v>451</v>
      </c>
      <c r="C457" s="30" t="s">
        <v>1264</v>
      </c>
      <c r="D457" s="21" t="s">
        <v>83</v>
      </c>
      <c r="E457" s="71" t="s">
        <v>1255</v>
      </c>
      <c r="F457" s="21" t="s">
        <v>47</v>
      </c>
      <c r="G457" s="269">
        <f t="shared" si="61"/>
        <v>2020</v>
      </c>
      <c r="H457" s="269">
        <f t="shared" si="62"/>
        <v>8</v>
      </c>
      <c r="I457" s="269">
        <f t="shared" si="63"/>
        <v>32</v>
      </c>
      <c r="J457" s="83">
        <f t="shared" si="64"/>
        <v>2020</v>
      </c>
      <c r="K457" s="269">
        <f t="shared" si="65"/>
        <v>8</v>
      </c>
      <c r="L457" s="21">
        <f t="shared" si="66"/>
        <v>32</v>
      </c>
      <c r="M457" s="178">
        <v>44050</v>
      </c>
      <c r="N457" s="178">
        <v>44050</v>
      </c>
      <c r="O457" s="178">
        <v>44050</v>
      </c>
      <c r="P457" s="190">
        <v>44050</v>
      </c>
      <c r="Q457" s="166" t="s">
        <v>34</v>
      </c>
      <c r="R457" s="21"/>
      <c r="S457" s="21"/>
      <c r="T457" s="21"/>
      <c r="U457" s="21"/>
      <c r="V457" s="179" t="s">
        <v>137</v>
      </c>
      <c r="W457" s="174" t="s">
        <v>940</v>
      </c>
      <c r="X457" s="174" t="s">
        <v>940</v>
      </c>
      <c r="Y457" s="70"/>
    </row>
    <row r="458" spans="2:25">
      <c r="B458" s="21">
        <f t="shared" si="60"/>
        <v>452</v>
      </c>
      <c r="C458" s="30" t="s">
        <v>1265</v>
      </c>
      <c r="D458" s="21" t="s">
        <v>80</v>
      </c>
      <c r="E458" s="58" t="s">
        <v>1268</v>
      </c>
      <c r="F458" s="21" t="s">
        <v>47</v>
      </c>
      <c r="G458" s="269">
        <f t="shared" si="61"/>
        <v>2020</v>
      </c>
      <c r="H458" s="269">
        <f t="shared" si="62"/>
        <v>8</v>
      </c>
      <c r="I458" s="269">
        <f t="shared" si="63"/>
        <v>33</v>
      </c>
      <c r="J458" s="83">
        <f t="shared" si="64"/>
        <v>2020</v>
      </c>
      <c r="K458" s="269">
        <f t="shared" si="65"/>
        <v>9</v>
      </c>
      <c r="L458" s="21">
        <f t="shared" si="66"/>
        <v>39</v>
      </c>
      <c r="M458" s="178">
        <v>44049</v>
      </c>
      <c r="N458" s="188">
        <v>44053</v>
      </c>
      <c r="O458" s="188">
        <v>44095</v>
      </c>
      <c r="P458" s="188">
        <v>44099</v>
      </c>
      <c r="Q458" s="166" t="s">
        <v>34</v>
      </c>
      <c r="R458" s="21"/>
      <c r="S458" s="21"/>
      <c r="T458" s="21"/>
      <c r="U458" s="21"/>
      <c r="V458" s="179" t="s">
        <v>137</v>
      </c>
      <c r="W458" s="174" t="s">
        <v>39</v>
      </c>
      <c r="X458" s="174" t="s">
        <v>940</v>
      </c>
      <c r="Y458" s="91"/>
    </row>
    <row r="459" spans="2:25" ht="131.25" customHeight="1">
      <c r="B459" s="21">
        <f t="shared" si="60"/>
        <v>453</v>
      </c>
      <c r="C459" s="30" t="s">
        <v>1271</v>
      </c>
      <c r="D459" s="21" t="s">
        <v>80</v>
      </c>
      <c r="E459" s="58" t="s">
        <v>1279</v>
      </c>
      <c r="F459" s="21" t="s">
        <v>47</v>
      </c>
      <c r="G459" s="269">
        <f t="shared" si="61"/>
        <v>2020</v>
      </c>
      <c r="H459" s="269">
        <f t="shared" si="62"/>
        <v>8</v>
      </c>
      <c r="I459" s="269">
        <f t="shared" si="63"/>
        <v>33</v>
      </c>
      <c r="J459" s="83">
        <f t="shared" si="64"/>
        <v>2020</v>
      </c>
      <c r="K459" s="269">
        <f t="shared" si="65"/>
        <v>9</v>
      </c>
      <c r="L459" s="21">
        <f t="shared" si="66"/>
        <v>37</v>
      </c>
      <c r="M459" s="188">
        <v>44049</v>
      </c>
      <c r="N459" s="188">
        <v>44054</v>
      </c>
      <c r="O459" s="119">
        <v>44057</v>
      </c>
      <c r="P459" s="119">
        <v>44085</v>
      </c>
      <c r="Q459" s="166" t="s">
        <v>34</v>
      </c>
      <c r="R459" s="21"/>
      <c r="S459" s="21"/>
      <c r="T459" s="21"/>
      <c r="U459" s="21"/>
      <c r="V459" s="179" t="s">
        <v>100</v>
      </c>
      <c r="W459" s="174" t="s">
        <v>39</v>
      </c>
      <c r="X459" s="174" t="s">
        <v>940</v>
      </c>
      <c r="Y459" s="94" t="s">
        <v>1388</v>
      </c>
    </row>
    <row r="460" spans="2:25" ht="49.5">
      <c r="B460" s="21">
        <f t="shared" si="60"/>
        <v>454</v>
      </c>
      <c r="C460" s="30" t="s">
        <v>1272</v>
      </c>
      <c r="D460" s="21" t="s">
        <v>80</v>
      </c>
      <c r="E460" s="58" t="s">
        <v>1270</v>
      </c>
      <c r="F460" s="21" t="s">
        <v>47</v>
      </c>
      <c r="G460" s="269">
        <f t="shared" si="61"/>
        <v>2020</v>
      </c>
      <c r="H460" s="269">
        <f t="shared" si="62"/>
        <v>8</v>
      </c>
      <c r="I460" s="269">
        <f t="shared" si="63"/>
        <v>33</v>
      </c>
      <c r="J460" s="83">
        <f t="shared" si="64"/>
        <v>2020</v>
      </c>
      <c r="K460" s="269">
        <f t="shared" si="65"/>
        <v>8</v>
      </c>
      <c r="L460" s="21">
        <f t="shared" si="66"/>
        <v>34</v>
      </c>
      <c r="M460" s="188">
        <v>44042</v>
      </c>
      <c r="N460" s="188">
        <v>44054</v>
      </c>
      <c r="O460" s="178">
        <v>44057</v>
      </c>
      <c r="P460" s="190">
        <v>44063</v>
      </c>
      <c r="Q460" s="166" t="s">
        <v>34</v>
      </c>
      <c r="R460" s="21"/>
      <c r="S460" s="21"/>
      <c r="T460" s="21"/>
      <c r="U460" s="21"/>
      <c r="V460" s="179" t="s">
        <v>12</v>
      </c>
      <c r="W460" s="174" t="s">
        <v>39</v>
      </c>
      <c r="X460" s="174" t="s">
        <v>940</v>
      </c>
      <c r="Y460" s="95" t="s">
        <v>1310</v>
      </c>
    </row>
    <row r="461" spans="2:25">
      <c r="B461" s="21">
        <f t="shared" si="60"/>
        <v>455</v>
      </c>
      <c r="C461" s="30" t="s">
        <v>1276</v>
      </c>
      <c r="D461" s="21" t="s">
        <v>83</v>
      </c>
      <c r="E461" s="71" t="s">
        <v>1273</v>
      </c>
      <c r="F461" s="21" t="s">
        <v>47</v>
      </c>
      <c r="G461" s="269">
        <f t="shared" si="61"/>
        <v>2020</v>
      </c>
      <c r="H461" s="269">
        <f t="shared" si="62"/>
        <v>8</v>
      </c>
      <c r="I461" s="269">
        <f t="shared" si="63"/>
        <v>33</v>
      </c>
      <c r="J461" s="83">
        <f t="shared" si="64"/>
        <v>2020</v>
      </c>
      <c r="K461" s="269">
        <f t="shared" si="65"/>
        <v>8</v>
      </c>
      <c r="L461" s="21">
        <f t="shared" si="66"/>
        <v>33</v>
      </c>
      <c r="M461" s="178">
        <v>44053</v>
      </c>
      <c r="N461" s="178">
        <v>44053</v>
      </c>
      <c r="O461" s="178">
        <v>44053</v>
      </c>
      <c r="P461" s="190">
        <v>44054</v>
      </c>
      <c r="Q461" s="166" t="s">
        <v>34</v>
      </c>
      <c r="R461" s="21"/>
      <c r="S461" s="21"/>
      <c r="T461" s="21"/>
      <c r="U461" s="21"/>
      <c r="V461" s="179" t="s">
        <v>9</v>
      </c>
      <c r="W461" s="174" t="s">
        <v>940</v>
      </c>
      <c r="X461" s="174" t="s">
        <v>940</v>
      </c>
      <c r="Y461" s="91"/>
    </row>
    <row r="462" spans="2:25" ht="40.5">
      <c r="B462" s="21">
        <f t="shared" si="60"/>
        <v>456</v>
      </c>
      <c r="C462" s="30" t="s">
        <v>1277</v>
      </c>
      <c r="D462" s="21" t="s">
        <v>83</v>
      </c>
      <c r="E462" s="71" t="s">
        <v>1274</v>
      </c>
      <c r="F462" s="21" t="s">
        <v>47</v>
      </c>
      <c r="G462" s="269">
        <f t="shared" si="61"/>
        <v>2020</v>
      </c>
      <c r="H462" s="269">
        <f t="shared" si="62"/>
        <v>8</v>
      </c>
      <c r="I462" s="269">
        <f t="shared" si="63"/>
        <v>33</v>
      </c>
      <c r="J462" s="83">
        <f t="shared" si="64"/>
        <v>2020</v>
      </c>
      <c r="K462" s="269">
        <f t="shared" si="65"/>
        <v>8</v>
      </c>
      <c r="L462" s="21">
        <f t="shared" si="66"/>
        <v>33</v>
      </c>
      <c r="M462" s="178">
        <v>44055</v>
      </c>
      <c r="N462" s="178">
        <v>44055</v>
      </c>
      <c r="O462" s="178">
        <v>44055</v>
      </c>
      <c r="P462" s="190">
        <v>44056</v>
      </c>
      <c r="Q462" s="166" t="s">
        <v>34</v>
      </c>
      <c r="R462" s="21"/>
      <c r="S462" s="21"/>
      <c r="T462" s="21"/>
      <c r="U462" s="21"/>
      <c r="V462" s="179" t="s">
        <v>430</v>
      </c>
      <c r="W462" s="174" t="s">
        <v>940</v>
      </c>
      <c r="X462" s="174" t="s">
        <v>940</v>
      </c>
      <c r="Y462" s="91" t="s">
        <v>1275</v>
      </c>
    </row>
    <row r="463" spans="2:25">
      <c r="B463" s="21">
        <f t="shared" si="60"/>
        <v>457</v>
      </c>
      <c r="C463" s="30" t="s">
        <v>1290</v>
      </c>
      <c r="D463" s="21" t="s">
        <v>83</v>
      </c>
      <c r="E463" s="58" t="s">
        <v>1234</v>
      </c>
      <c r="F463" s="21" t="s">
        <v>47</v>
      </c>
      <c r="G463" s="269">
        <f t="shared" si="61"/>
        <v>2020</v>
      </c>
      <c r="H463" s="269">
        <f t="shared" si="62"/>
        <v>8</v>
      </c>
      <c r="I463" s="269">
        <f t="shared" si="63"/>
        <v>32</v>
      </c>
      <c r="J463" s="83">
        <f t="shared" si="64"/>
        <v>2020</v>
      </c>
      <c r="K463" s="269">
        <f t="shared" si="65"/>
        <v>8</v>
      </c>
      <c r="L463" s="21">
        <f t="shared" si="66"/>
        <v>33</v>
      </c>
      <c r="M463" s="119">
        <v>44047</v>
      </c>
      <c r="N463" s="119">
        <v>44047</v>
      </c>
      <c r="O463" s="119">
        <v>44047</v>
      </c>
      <c r="P463" s="119">
        <v>44056</v>
      </c>
      <c r="Q463" s="166" t="s">
        <v>34</v>
      </c>
      <c r="R463" s="21"/>
      <c r="S463" s="21"/>
      <c r="T463" s="21"/>
      <c r="U463" s="21"/>
      <c r="V463" s="179" t="s">
        <v>411</v>
      </c>
      <c r="W463" s="174" t="s">
        <v>463</v>
      </c>
      <c r="X463" s="174" t="s">
        <v>463</v>
      </c>
      <c r="Y463" s="70" t="s">
        <v>1285</v>
      </c>
    </row>
    <row r="464" spans="2:25">
      <c r="B464" s="21">
        <f t="shared" si="60"/>
        <v>458</v>
      </c>
      <c r="C464" s="30" t="s">
        <v>1291</v>
      </c>
      <c r="D464" s="21" t="s">
        <v>83</v>
      </c>
      <c r="E464" s="58" t="s">
        <v>1237</v>
      </c>
      <c r="F464" s="21" t="s">
        <v>47</v>
      </c>
      <c r="G464" s="269">
        <f t="shared" si="61"/>
        <v>2020</v>
      </c>
      <c r="H464" s="269">
        <f t="shared" si="62"/>
        <v>8</v>
      </c>
      <c r="I464" s="269">
        <f t="shared" si="63"/>
        <v>32</v>
      </c>
      <c r="J464" s="83">
        <f t="shared" si="64"/>
        <v>2020</v>
      </c>
      <c r="K464" s="269">
        <f t="shared" si="65"/>
        <v>8</v>
      </c>
      <c r="L464" s="21">
        <f t="shared" si="66"/>
        <v>33</v>
      </c>
      <c r="M464" s="119">
        <v>44049</v>
      </c>
      <c r="N464" s="119">
        <v>44049</v>
      </c>
      <c r="O464" s="119">
        <v>44049</v>
      </c>
      <c r="P464" s="119">
        <v>44057</v>
      </c>
      <c r="Q464" s="166" t="s">
        <v>34</v>
      </c>
      <c r="R464" s="21"/>
      <c r="S464" s="21"/>
      <c r="T464" s="21"/>
      <c r="U464" s="21"/>
      <c r="V464" s="179" t="s">
        <v>137</v>
      </c>
      <c r="W464" s="174" t="s">
        <v>463</v>
      </c>
      <c r="X464" s="174" t="s">
        <v>463</v>
      </c>
      <c r="Y464" s="70"/>
    </row>
    <row r="465" spans="2:25" ht="49.5">
      <c r="B465" s="21">
        <f t="shared" si="60"/>
        <v>459</v>
      </c>
      <c r="C465" s="30" t="s">
        <v>1292</v>
      </c>
      <c r="D465" s="21" t="s">
        <v>83</v>
      </c>
      <c r="E465" s="58" t="s">
        <v>1280</v>
      </c>
      <c r="F465" s="21" t="s">
        <v>47</v>
      </c>
      <c r="G465" s="269">
        <f t="shared" si="61"/>
        <v>2020</v>
      </c>
      <c r="H465" s="269">
        <f t="shared" si="62"/>
        <v>8</v>
      </c>
      <c r="I465" s="269">
        <f t="shared" si="63"/>
        <v>33</v>
      </c>
      <c r="J465" s="83">
        <f t="shared" si="64"/>
        <v>2020</v>
      </c>
      <c r="K465" s="269">
        <f t="shared" si="65"/>
        <v>8</v>
      </c>
      <c r="L465" s="21">
        <f t="shared" si="66"/>
        <v>33</v>
      </c>
      <c r="M465" s="119">
        <v>44053</v>
      </c>
      <c r="N465" s="119">
        <v>44053</v>
      </c>
      <c r="O465" s="119">
        <v>44053</v>
      </c>
      <c r="P465" s="119">
        <v>44053</v>
      </c>
      <c r="Q465" s="166" t="s">
        <v>34</v>
      </c>
      <c r="R465" s="21"/>
      <c r="S465" s="21"/>
      <c r="T465" s="21"/>
      <c r="U465" s="21"/>
      <c r="V465" s="179" t="s">
        <v>32</v>
      </c>
      <c r="W465" s="174" t="s">
        <v>463</v>
      </c>
      <c r="X465" s="174" t="s">
        <v>463</v>
      </c>
      <c r="Y465" s="70" t="s">
        <v>1286</v>
      </c>
    </row>
    <row r="466" spans="2:25" ht="66">
      <c r="B466" s="21">
        <f t="shared" si="60"/>
        <v>460</v>
      </c>
      <c r="C466" s="30" t="s">
        <v>1293</v>
      </c>
      <c r="D466" s="21" t="s">
        <v>83</v>
      </c>
      <c r="E466" s="58" t="s">
        <v>1281</v>
      </c>
      <c r="F466" s="21" t="s">
        <v>47</v>
      </c>
      <c r="G466" s="269">
        <f t="shared" si="61"/>
        <v>2020</v>
      </c>
      <c r="H466" s="269">
        <f t="shared" si="62"/>
        <v>8</v>
      </c>
      <c r="I466" s="269">
        <f t="shared" si="63"/>
        <v>33</v>
      </c>
      <c r="J466" s="83">
        <f t="shared" si="64"/>
        <v>2020</v>
      </c>
      <c r="K466" s="269">
        <f t="shared" si="65"/>
        <v>8</v>
      </c>
      <c r="L466" s="21">
        <f t="shared" si="66"/>
        <v>33</v>
      </c>
      <c r="M466" s="119">
        <v>44054</v>
      </c>
      <c r="N466" s="119">
        <v>44054</v>
      </c>
      <c r="O466" s="119">
        <v>44054</v>
      </c>
      <c r="P466" s="119">
        <v>44054</v>
      </c>
      <c r="Q466" s="166" t="s">
        <v>34</v>
      </c>
      <c r="R466" s="21"/>
      <c r="S466" s="21"/>
      <c r="T466" s="21"/>
      <c r="U466" s="21"/>
      <c r="V466" s="179" t="s">
        <v>9</v>
      </c>
      <c r="W466" s="174" t="s">
        <v>463</v>
      </c>
      <c r="X466" s="174" t="s">
        <v>463</v>
      </c>
      <c r="Y466" s="70" t="s">
        <v>1287</v>
      </c>
    </row>
    <row r="467" spans="2:25">
      <c r="B467" s="21">
        <f t="shared" si="60"/>
        <v>461</v>
      </c>
      <c r="C467" s="30" t="s">
        <v>1294</v>
      </c>
      <c r="D467" s="21" t="s">
        <v>83</v>
      </c>
      <c r="E467" s="58" t="s">
        <v>1282</v>
      </c>
      <c r="F467" s="21" t="s">
        <v>47</v>
      </c>
      <c r="G467" s="269">
        <f t="shared" si="61"/>
        <v>2020</v>
      </c>
      <c r="H467" s="269">
        <f t="shared" si="62"/>
        <v>8</v>
      </c>
      <c r="I467" s="269">
        <f t="shared" si="63"/>
        <v>33</v>
      </c>
      <c r="J467" s="83">
        <f t="shared" si="64"/>
        <v>2020</v>
      </c>
      <c r="K467" s="269">
        <f t="shared" si="65"/>
        <v>8</v>
      </c>
      <c r="L467" s="21">
        <f t="shared" si="66"/>
        <v>33</v>
      </c>
      <c r="M467" s="119">
        <v>44054</v>
      </c>
      <c r="N467" s="119">
        <v>44054</v>
      </c>
      <c r="O467" s="119">
        <v>44054</v>
      </c>
      <c r="P467" s="119">
        <v>44055</v>
      </c>
      <c r="Q467" s="166" t="s">
        <v>34</v>
      </c>
      <c r="R467" s="21"/>
      <c r="S467" s="21"/>
      <c r="T467" s="21"/>
      <c r="U467" s="21"/>
      <c r="V467" s="179" t="s">
        <v>256</v>
      </c>
      <c r="W467" s="174" t="s">
        <v>463</v>
      </c>
      <c r="X467" s="174" t="s">
        <v>463</v>
      </c>
      <c r="Y467" s="70"/>
    </row>
    <row r="468" spans="2:25" ht="33">
      <c r="B468" s="21">
        <f t="shared" si="60"/>
        <v>462</v>
      </c>
      <c r="C468" s="30" t="s">
        <v>1295</v>
      </c>
      <c r="D468" s="21" t="s">
        <v>83</v>
      </c>
      <c r="E468" s="58" t="s">
        <v>1283</v>
      </c>
      <c r="F468" s="21" t="s">
        <v>47</v>
      </c>
      <c r="G468" s="269">
        <f t="shared" si="61"/>
        <v>2020</v>
      </c>
      <c r="H468" s="269">
        <f t="shared" si="62"/>
        <v>8</v>
      </c>
      <c r="I468" s="269">
        <f t="shared" si="63"/>
        <v>33</v>
      </c>
      <c r="J468" s="83">
        <f t="shared" si="64"/>
        <v>2020</v>
      </c>
      <c r="K468" s="269">
        <f t="shared" si="65"/>
        <v>8</v>
      </c>
      <c r="L468" s="21">
        <f t="shared" si="66"/>
        <v>33</v>
      </c>
      <c r="M468" s="119">
        <v>44056</v>
      </c>
      <c r="N468" s="119">
        <v>44056</v>
      </c>
      <c r="O468" s="119">
        <v>44056</v>
      </c>
      <c r="P468" s="119">
        <v>44056</v>
      </c>
      <c r="Q468" s="166" t="s">
        <v>34</v>
      </c>
      <c r="R468" s="21"/>
      <c r="S468" s="21"/>
      <c r="T468" s="21"/>
      <c r="U468" s="21"/>
      <c r="V468" s="179" t="s">
        <v>23</v>
      </c>
      <c r="W468" s="174" t="s">
        <v>463</v>
      </c>
      <c r="X468" s="174" t="s">
        <v>463</v>
      </c>
      <c r="Y468" s="70" t="s">
        <v>1288</v>
      </c>
    </row>
    <row r="469" spans="2:25" ht="33">
      <c r="B469" s="21">
        <f t="shared" si="60"/>
        <v>463</v>
      </c>
      <c r="C469" s="30" t="s">
        <v>1296</v>
      </c>
      <c r="D469" s="21" t="s">
        <v>83</v>
      </c>
      <c r="E469" s="58" t="s">
        <v>1284</v>
      </c>
      <c r="F469" s="21" t="s">
        <v>47</v>
      </c>
      <c r="G469" s="269">
        <f t="shared" si="61"/>
        <v>2020</v>
      </c>
      <c r="H469" s="269">
        <f t="shared" si="62"/>
        <v>8</v>
      </c>
      <c r="I469" s="269">
        <f t="shared" si="63"/>
        <v>33</v>
      </c>
      <c r="J469" s="83">
        <f t="shared" si="64"/>
        <v>2020</v>
      </c>
      <c r="K469" s="269">
        <f t="shared" si="65"/>
        <v>8</v>
      </c>
      <c r="L469" s="21">
        <f t="shared" si="66"/>
        <v>33</v>
      </c>
      <c r="M469" s="119">
        <v>44056</v>
      </c>
      <c r="N469" s="119">
        <v>44056</v>
      </c>
      <c r="O469" s="119">
        <v>44056</v>
      </c>
      <c r="P469" s="119">
        <v>44057</v>
      </c>
      <c r="Q469" s="166" t="s">
        <v>34</v>
      </c>
      <c r="R469" s="21"/>
      <c r="S469" s="21"/>
      <c r="T469" s="21"/>
      <c r="U469" s="21"/>
      <c r="V469" s="179" t="s">
        <v>23</v>
      </c>
      <c r="W469" s="174" t="s">
        <v>463</v>
      </c>
      <c r="X469" s="174" t="s">
        <v>463</v>
      </c>
      <c r="Y469" s="70" t="s">
        <v>1289</v>
      </c>
    </row>
    <row r="470" spans="2:25">
      <c r="B470" s="21">
        <f t="shared" si="60"/>
        <v>464</v>
      </c>
      <c r="C470" s="30" t="s">
        <v>1493</v>
      </c>
      <c r="D470" s="21" t="s">
        <v>80</v>
      </c>
      <c r="E470" s="58" t="s">
        <v>1494</v>
      </c>
      <c r="F470" s="21" t="s">
        <v>47</v>
      </c>
      <c r="G470" s="269">
        <f t="shared" si="61"/>
        <v>2020</v>
      </c>
      <c r="H470" s="269">
        <f t="shared" si="62"/>
        <v>8</v>
      </c>
      <c r="I470" s="269">
        <f t="shared" si="63"/>
        <v>34</v>
      </c>
      <c r="J470" s="83">
        <f t="shared" si="64"/>
        <v>2020</v>
      </c>
      <c r="K470" s="269">
        <f t="shared" si="65"/>
        <v>10</v>
      </c>
      <c r="L470" s="21">
        <f t="shared" si="66"/>
        <v>41</v>
      </c>
      <c r="M470" s="119">
        <v>44061</v>
      </c>
      <c r="N470" s="119">
        <v>44061</v>
      </c>
      <c r="O470" s="119">
        <v>44061</v>
      </c>
      <c r="P470" s="119">
        <v>44109</v>
      </c>
      <c r="Q470" s="166" t="s">
        <v>34</v>
      </c>
      <c r="R470" s="21"/>
      <c r="S470" s="21"/>
      <c r="T470" s="21"/>
      <c r="U470" s="21"/>
      <c r="V470" s="179" t="s">
        <v>137</v>
      </c>
      <c r="W470" s="174" t="s">
        <v>463</v>
      </c>
      <c r="X470" s="174" t="s">
        <v>463</v>
      </c>
      <c r="Y470" s="70"/>
    </row>
    <row r="471" spans="2:25" ht="33">
      <c r="B471" s="21">
        <f t="shared" si="60"/>
        <v>465</v>
      </c>
      <c r="C471" s="30" t="s">
        <v>1305</v>
      </c>
      <c r="D471" s="21" t="s">
        <v>83</v>
      </c>
      <c r="E471" s="58" t="s">
        <v>1297</v>
      </c>
      <c r="F471" s="21" t="s">
        <v>47</v>
      </c>
      <c r="G471" s="269">
        <f t="shared" si="61"/>
        <v>2020</v>
      </c>
      <c r="H471" s="269">
        <f t="shared" si="62"/>
        <v>8</v>
      </c>
      <c r="I471" s="269">
        <f t="shared" si="63"/>
        <v>34</v>
      </c>
      <c r="J471" s="83">
        <f t="shared" si="64"/>
        <v>2020</v>
      </c>
      <c r="K471" s="269">
        <f t="shared" si="65"/>
        <v>8</v>
      </c>
      <c r="L471" s="21">
        <f t="shared" si="66"/>
        <v>34</v>
      </c>
      <c r="M471" s="119">
        <v>44061</v>
      </c>
      <c r="N471" s="119">
        <v>44061</v>
      </c>
      <c r="O471" s="119">
        <v>44061</v>
      </c>
      <c r="P471" s="119">
        <v>44061</v>
      </c>
      <c r="Q471" s="166" t="s">
        <v>34</v>
      </c>
      <c r="R471" s="21"/>
      <c r="S471" s="21"/>
      <c r="T471" s="21"/>
      <c r="U471" s="21"/>
      <c r="V471" s="179" t="s">
        <v>256</v>
      </c>
      <c r="W471" s="174" t="s">
        <v>463</v>
      </c>
      <c r="X471" s="174" t="s">
        <v>463</v>
      </c>
      <c r="Y471" s="70" t="s">
        <v>1301</v>
      </c>
    </row>
    <row r="472" spans="2:25" ht="66">
      <c r="B472" s="21">
        <f t="shared" si="60"/>
        <v>466</v>
      </c>
      <c r="C472" s="30" t="s">
        <v>1306</v>
      </c>
      <c r="D472" s="21" t="s">
        <v>83</v>
      </c>
      <c r="E472" s="58" t="s">
        <v>1298</v>
      </c>
      <c r="F472" s="21" t="s">
        <v>47</v>
      </c>
      <c r="G472" s="269">
        <f t="shared" si="61"/>
        <v>2020</v>
      </c>
      <c r="H472" s="269">
        <f t="shared" si="62"/>
        <v>8</v>
      </c>
      <c r="I472" s="269">
        <f t="shared" si="63"/>
        <v>34</v>
      </c>
      <c r="J472" s="83">
        <f t="shared" si="64"/>
        <v>2020</v>
      </c>
      <c r="K472" s="269">
        <f t="shared" si="65"/>
        <v>8</v>
      </c>
      <c r="L472" s="21">
        <f t="shared" si="66"/>
        <v>34</v>
      </c>
      <c r="M472" s="119">
        <v>44061</v>
      </c>
      <c r="N472" s="119">
        <v>44061</v>
      </c>
      <c r="O472" s="119">
        <v>44061</v>
      </c>
      <c r="P472" s="119">
        <v>44061</v>
      </c>
      <c r="Q472" s="166" t="s">
        <v>34</v>
      </c>
      <c r="R472" s="21"/>
      <c r="S472" s="21"/>
      <c r="T472" s="21"/>
      <c r="U472" s="21"/>
      <c r="V472" s="179" t="s">
        <v>32</v>
      </c>
      <c r="W472" s="174" t="s">
        <v>463</v>
      </c>
      <c r="X472" s="174" t="s">
        <v>463</v>
      </c>
      <c r="Y472" s="70" t="s">
        <v>1302</v>
      </c>
    </row>
    <row r="473" spans="2:25" ht="49.5">
      <c r="B473" s="21">
        <f t="shared" si="60"/>
        <v>467</v>
      </c>
      <c r="C473" s="30" t="s">
        <v>1307</v>
      </c>
      <c r="D473" s="21" t="s">
        <v>83</v>
      </c>
      <c r="E473" s="58" t="s">
        <v>1299</v>
      </c>
      <c r="F473" s="21" t="s">
        <v>47</v>
      </c>
      <c r="G473" s="269">
        <f t="shared" si="61"/>
        <v>2020</v>
      </c>
      <c r="H473" s="269">
        <f t="shared" si="62"/>
        <v>8</v>
      </c>
      <c r="I473" s="269">
        <f t="shared" si="63"/>
        <v>34</v>
      </c>
      <c r="J473" s="83">
        <f t="shared" si="64"/>
        <v>2020</v>
      </c>
      <c r="K473" s="269">
        <f t="shared" si="65"/>
        <v>8</v>
      </c>
      <c r="L473" s="21">
        <f t="shared" si="66"/>
        <v>34</v>
      </c>
      <c r="M473" s="119">
        <v>44061</v>
      </c>
      <c r="N473" s="119">
        <v>44061</v>
      </c>
      <c r="O473" s="119">
        <v>44061</v>
      </c>
      <c r="P473" s="119">
        <v>44061</v>
      </c>
      <c r="Q473" s="166" t="s">
        <v>34</v>
      </c>
      <c r="R473" s="21"/>
      <c r="S473" s="21"/>
      <c r="T473" s="21"/>
      <c r="U473" s="21"/>
      <c r="V473" s="179" t="s">
        <v>23</v>
      </c>
      <c r="W473" s="174" t="s">
        <v>463</v>
      </c>
      <c r="X473" s="174" t="s">
        <v>463</v>
      </c>
      <c r="Y473" s="70" t="s">
        <v>1303</v>
      </c>
    </row>
    <row r="474" spans="2:25">
      <c r="B474" s="21">
        <f t="shared" si="60"/>
        <v>468</v>
      </c>
      <c r="C474" s="30" t="s">
        <v>1308</v>
      </c>
      <c r="D474" s="21" t="s">
        <v>83</v>
      </c>
      <c r="E474" s="58" t="s">
        <v>1300</v>
      </c>
      <c r="F474" s="21" t="s">
        <v>47</v>
      </c>
      <c r="G474" s="269">
        <f t="shared" si="61"/>
        <v>2020</v>
      </c>
      <c r="H474" s="269">
        <f t="shared" si="62"/>
        <v>8</v>
      </c>
      <c r="I474" s="269">
        <f t="shared" si="63"/>
        <v>34</v>
      </c>
      <c r="J474" s="83">
        <f t="shared" si="64"/>
        <v>2020</v>
      </c>
      <c r="K474" s="269">
        <f t="shared" si="65"/>
        <v>8</v>
      </c>
      <c r="L474" s="21">
        <f t="shared" si="66"/>
        <v>34</v>
      </c>
      <c r="M474" s="119">
        <v>44062</v>
      </c>
      <c r="N474" s="119">
        <v>44062</v>
      </c>
      <c r="O474" s="119">
        <v>44062</v>
      </c>
      <c r="P474" s="119">
        <v>44062</v>
      </c>
      <c r="Q474" s="166" t="s">
        <v>34</v>
      </c>
      <c r="R474" s="21"/>
      <c r="S474" s="21"/>
      <c r="T474" s="21"/>
      <c r="U474" s="21"/>
      <c r="V474" s="179" t="s">
        <v>23</v>
      </c>
      <c r="W474" s="174" t="s">
        <v>463</v>
      </c>
      <c r="X474" s="174" t="s">
        <v>463</v>
      </c>
      <c r="Y474" s="96" t="s">
        <v>1304</v>
      </c>
    </row>
    <row r="475" spans="2:25" ht="49.5">
      <c r="B475" s="21">
        <f t="shared" si="60"/>
        <v>469</v>
      </c>
      <c r="C475" s="30" t="s">
        <v>1309</v>
      </c>
      <c r="D475" s="21" t="s">
        <v>83</v>
      </c>
      <c r="E475" s="71" t="s">
        <v>1311</v>
      </c>
      <c r="F475" s="21" t="s">
        <v>1267</v>
      </c>
      <c r="G475" s="269">
        <f t="shared" si="61"/>
        <v>2020</v>
      </c>
      <c r="H475" s="269">
        <f t="shared" si="62"/>
        <v>8</v>
      </c>
      <c r="I475" s="269">
        <f t="shared" si="63"/>
        <v>34</v>
      </c>
      <c r="J475" s="83">
        <f t="shared" si="64"/>
        <v>2020</v>
      </c>
      <c r="K475" s="269">
        <f t="shared" si="65"/>
        <v>8</v>
      </c>
      <c r="L475" s="21">
        <f t="shared" si="66"/>
        <v>34</v>
      </c>
      <c r="M475" s="178">
        <v>44061</v>
      </c>
      <c r="N475" s="178">
        <v>44061</v>
      </c>
      <c r="O475" s="178">
        <v>44061</v>
      </c>
      <c r="P475" s="190">
        <v>44062</v>
      </c>
      <c r="Q475" s="166" t="s">
        <v>34</v>
      </c>
      <c r="R475" s="21"/>
      <c r="S475" s="21"/>
      <c r="T475" s="21"/>
      <c r="U475" s="21"/>
      <c r="V475" s="179" t="s">
        <v>12</v>
      </c>
      <c r="W475" s="174" t="s">
        <v>940</v>
      </c>
      <c r="X475" s="174" t="s">
        <v>940</v>
      </c>
      <c r="Y475" s="95" t="s">
        <v>1310</v>
      </c>
    </row>
    <row r="476" spans="2:25" ht="99">
      <c r="B476" s="21">
        <f t="shared" si="60"/>
        <v>470</v>
      </c>
      <c r="C476" s="30" t="s">
        <v>1320</v>
      </c>
      <c r="D476" s="21" t="s">
        <v>83</v>
      </c>
      <c r="E476" s="71" t="s">
        <v>1312</v>
      </c>
      <c r="F476" s="21" t="s">
        <v>1267</v>
      </c>
      <c r="G476" s="269">
        <f t="shared" si="61"/>
        <v>2020</v>
      </c>
      <c r="H476" s="269">
        <f t="shared" si="62"/>
        <v>8</v>
      </c>
      <c r="I476" s="269">
        <f t="shared" si="63"/>
        <v>34</v>
      </c>
      <c r="J476" s="83">
        <f t="shared" si="64"/>
        <v>2020</v>
      </c>
      <c r="K476" s="269">
        <f t="shared" si="65"/>
        <v>8</v>
      </c>
      <c r="L476" s="21">
        <f t="shared" si="66"/>
        <v>34</v>
      </c>
      <c r="M476" s="178">
        <v>44061</v>
      </c>
      <c r="N476" s="178">
        <v>44061</v>
      </c>
      <c r="O476" s="178">
        <v>44061</v>
      </c>
      <c r="P476" s="190">
        <v>44062</v>
      </c>
      <c r="Q476" s="166" t="s">
        <v>34</v>
      </c>
      <c r="R476" s="21"/>
      <c r="S476" s="21"/>
      <c r="T476" s="21"/>
      <c r="U476" s="21"/>
      <c r="V476" s="179" t="s">
        <v>12</v>
      </c>
      <c r="W476" s="174" t="s">
        <v>940</v>
      </c>
      <c r="X476" s="174" t="s">
        <v>940</v>
      </c>
      <c r="Y476" s="70" t="s">
        <v>1316</v>
      </c>
    </row>
    <row r="477" spans="2:25" ht="33">
      <c r="B477" s="21">
        <f t="shared" si="60"/>
        <v>471</v>
      </c>
      <c r="C477" s="30" t="s">
        <v>1321</v>
      </c>
      <c r="D477" s="21" t="s">
        <v>83</v>
      </c>
      <c r="E477" s="71" t="s">
        <v>1313</v>
      </c>
      <c r="F477" s="21" t="s">
        <v>1267</v>
      </c>
      <c r="G477" s="269">
        <f t="shared" si="61"/>
        <v>2020</v>
      </c>
      <c r="H477" s="269">
        <f t="shared" si="62"/>
        <v>8</v>
      </c>
      <c r="I477" s="269">
        <f t="shared" si="63"/>
        <v>34</v>
      </c>
      <c r="J477" s="83">
        <f t="shared" si="64"/>
        <v>2020</v>
      </c>
      <c r="K477" s="269">
        <f t="shared" si="65"/>
        <v>8</v>
      </c>
      <c r="L477" s="21">
        <f t="shared" si="66"/>
        <v>34</v>
      </c>
      <c r="M477" s="178">
        <v>44061</v>
      </c>
      <c r="N477" s="178">
        <v>44061</v>
      </c>
      <c r="O477" s="178">
        <v>44061</v>
      </c>
      <c r="P477" s="190">
        <v>44062</v>
      </c>
      <c r="Q477" s="166" t="s">
        <v>34</v>
      </c>
      <c r="R477" s="21"/>
      <c r="S477" s="21"/>
      <c r="T477" s="21"/>
      <c r="U477" s="21"/>
      <c r="V477" s="179" t="s">
        <v>12</v>
      </c>
      <c r="W477" s="174" t="s">
        <v>940</v>
      </c>
      <c r="X477" s="174" t="s">
        <v>940</v>
      </c>
      <c r="Y477" s="70" t="s">
        <v>1317</v>
      </c>
    </row>
    <row r="478" spans="2:25" ht="66">
      <c r="B478" s="21">
        <f t="shared" si="60"/>
        <v>472</v>
      </c>
      <c r="C478" s="30" t="s">
        <v>1322</v>
      </c>
      <c r="D478" s="21" t="s">
        <v>83</v>
      </c>
      <c r="E478" s="71" t="s">
        <v>1314</v>
      </c>
      <c r="F478" s="21" t="s">
        <v>47</v>
      </c>
      <c r="G478" s="269">
        <f t="shared" si="61"/>
        <v>2020</v>
      </c>
      <c r="H478" s="269">
        <f t="shared" si="62"/>
        <v>8</v>
      </c>
      <c r="I478" s="269">
        <f t="shared" si="63"/>
        <v>34</v>
      </c>
      <c r="J478" s="83">
        <f t="shared" si="64"/>
        <v>2020</v>
      </c>
      <c r="K478" s="269">
        <f t="shared" si="65"/>
        <v>8</v>
      </c>
      <c r="L478" s="21">
        <f t="shared" si="66"/>
        <v>34</v>
      </c>
      <c r="M478" s="178">
        <v>44062</v>
      </c>
      <c r="N478" s="178">
        <v>44062</v>
      </c>
      <c r="O478" s="178">
        <v>44062</v>
      </c>
      <c r="P478" s="190">
        <v>44062</v>
      </c>
      <c r="Q478" s="166" t="s">
        <v>34</v>
      </c>
      <c r="R478" s="21"/>
      <c r="S478" s="21"/>
      <c r="T478" s="21"/>
      <c r="U478" s="21"/>
      <c r="V478" s="179" t="s">
        <v>1121</v>
      </c>
      <c r="W478" s="174" t="s">
        <v>940</v>
      </c>
      <c r="X478" s="174" t="s">
        <v>940</v>
      </c>
      <c r="Y478" s="95" t="s">
        <v>1318</v>
      </c>
    </row>
    <row r="479" spans="2:25">
      <c r="B479" s="21">
        <f t="shared" si="60"/>
        <v>473</v>
      </c>
      <c r="C479" s="30" t="s">
        <v>1329</v>
      </c>
      <c r="D479" s="21" t="s">
        <v>83</v>
      </c>
      <c r="E479" s="71" t="s">
        <v>1315</v>
      </c>
      <c r="F479" s="21" t="s">
        <v>168</v>
      </c>
      <c r="G479" s="269">
        <f t="shared" si="61"/>
        <v>2020</v>
      </c>
      <c r="H479" s="269">
        <f t="shared" si="62"/>
        <v>8</v>
      </c>
      <c r="I479" s="269">
        <f t="shared" si="63"/>
        <v>34</v>
      </c>
      <c r="J479" s="83">
        <f t="shared" si="64"/>
        <v>2020</v>
      </c>
      <c r="K479" s="269">
        <f t="shared" si="65"/>
        <v>8</v>
      </c>
      <c r="L479" s="21">
        <f t="shared" si="66"/>
        <v>35</v>
      </c>
      <c r="M479" s="178">
        <v>44063</v>
      </c>
      <c r="N479" s="178">
        <v>44063</v>
      </c>
      <c r="O479" s="178">
        <v>44063</v>
      </c>
      <c r="P479" s="190">
        <v>44067</v>
      </c>
      <c r="Q479" s="166" t="s">
        <v>34</v>
      </c>
      <c r="R479" s="21"/>
      <c r="S479" s="21"/>
      <c r="T479" s="21"/>
      <c r="U479" s="21"/>
      <c r="V479" s="179" t="s">
        <v>9</v>
      </c>
      <c r="W479" s="174" t="s">
        <v>940</v>
      </c>
      <c r="X479" s="174" t="s">
        <v>940</v>
      </c>
      <c r="Y479" s="70" t="s">
        <v>1319</v>
      </c>
    </row>
    <row r="480" spans="2:25">
      <c r="B480" s="21">
        <f t="shared" si="60"/>
        <v>474</v>
      </c>
      <c r="C480" s="30" t="s">
        <v>1330</v>
      </c>
      <c r="D480" s="21" t="s">
        <v>83</v>
      </c>
      <c r="E480" s="75" t="s">
        <v>1331</v>
      </c>
      <c r="F480" s="21" t="s">
        <v>47</v>
      </c>
      <c r="G480" s="269">
        <f t="shared" si="61"/>
        <v>2020</v>
      </c>
      <c r="H480" s="269">
        <f t="shared" si="62"/>
        <v>8</v>
      </c>
      <c r="I480" s="269">
        <f t="shared" si="63"/>
        <v>35</v>
      </c>
      <c r="J480" s="83">
        <f t="shared" si="64"/>
        <v>2020</v>
      </c>
      <c r="K480" s="269">
        <f t="shared" si="65"/>
        <v>9</v>
      </c>
      <c r="L480" s="21">
        <f t="shared" si="66"/>
        <v>38</v>
      </c>
      <c r="M480" s="178">
        <v>44053</v>
      </c>
      <c r="N480" s="178">
        <v>44071</v>
      </c>
      <c r="O480" s="178">
        <v>44084</v>
      </c>
      <c r="P480" s="178">
        <v>44088</v>
      </c>
      <c r="Q480" s="119" t="s">
        <v>34</v>
      </c>
      <c r="R480" s="21"/>
      <c r="S480" s="21"/>
      <c r="T480" s="21"/>
      <c r="U480" s="21"/>
      <c r="V480" s="179" t="s">
        <v>12</v>
      </c>
      <c r="W480" s="174" t="s">
        <v>940</v>
      </c>
      <c r="X480" s="174" t="s">
        <v>940</v>
      </c>
      <c r="Y480" s="70"/>
    </row>
    <row r="481" spans="2:25">
      <c r="B481" s="21">
        <f t="shared" si="60"/>
        <v>475</v>
      </c>
      <c r="C481" s="30" t="s">
        <v>1332</v>
      </c>
      <c r="D481" s="21" t="s">
        <v>83</v>
      </c>
      <c r="E481" s="76" t="s">
        <v>1333</v>
      </c>
      <c r="F481" s="21" t="s">
        <v>1267</v>
      </c>
      <c r="G481" s="269">
        <f t="shared" si="61"/>
        <v>2020</v>
      </c>
      <c r="H481" s="269">
        <f t="shared" si="62"/>
        <v>8</v>
      </c>
      <c r="I481" s="269">
        <f t="shared" si="63"/>
        <v>35</v>
      </c>
      <c r="J481" s="83">
        <f t="shared" si="64"/>
        <v>2020</v>
      </c>
      <c r="K481" s="269">
        <f t="shared" si="65"/>
        <v>9</v>
      </c>
      <c r="L481" s="21">
        <f t="shared" si="66"/>
        <v>38</v>
      </c>
      <c r="M481" s="178">
        <v>44053</v>
      </c>
      <c r="N481" s="178">
        <v>44071</v>
      </c>
      <c r="O481" s="178">
        <v>44088</v>
      </c>
      <c r="P481" s="178">
        <v>44089</v>
      </c>
      <c r="Q481" s="119" t="s">
        <v>34</v>
      </c>
      <c r="R481" s="21"/>
      <c r="S481" s="21"/>
      <c r="T481" s="21"/>
      <c r="U481" s="21"/>
      <c r="V481" s="179" t="s">
        <v>12</v>
      </c>
      <c r="W481" s="174" t="s">
        <v>940</v>
      </c>
      <c r="X481" s="174" t="s">
        <v>940</v>
      </c>
      <c r="Y481" s="91"/>
    </row>
    <row r="482" spans="2:25">
      <c r="B482" s="21">
        <f t="shared" si="60"/>
        <v>476</v>
      </c>
      <c r="C482" s="30" t="s">
        <v>1334</v>
      </c>
      <c r="D482" s="21" t="s">
        <v>80</v>
      </c>
      <c r="E482" s="58" t="s">
        <v>1323</v>
      </c>
      <c r="F482" s="21" t="s">
        <v>47</v>
      </c>
      <c r="G482" s="269">
        <f t="shared" si="61"/>
        <v>2020</v>
      </c>
      <c r="H482" s="269">
        <f t="shared" si="62"/>
        <v>8</v>
      </c>
      <c r="I482" s="269">
        <f t="shared" si="63"/>
        <v>35</v>
      </c>
      <c r="J482" s="83" t="str">
        <f t="shared" si="64"/>
        <v/>
      </c>
      <c r="K482" s="269" t="str">
        <f t="shared" si="65"/>
        <v/>
      </c>
      <c r="L482" s="21" t="str">
        <f t="shared" si="66"/>
        <v/>
      </c>
      <c r="M482" s="178">
        <v>44061</v>
      </c>
      <c r="N482" s="178">
        <v>44071</v>
      </c>
      <c r="O482" s="178"/>
      <c r="P482" s="178"/>
      <c r="Q482" s="119" t="s">
        <v>34</v>
      </c>
      <c r="R482" s="21" t="s">
        <v>169</v>
      </c>
      <c r="S482" s="21"/>
      <c r="T482" s="21"/>
      <c r="U482" s="21"/>
      <c r="V482" s="179" t="s">
        <v>137</v>
      </c>
      <c r="W482" s="174" t="s">
        <v>39</v>
      </c>
      <c r="X482" s="174" t="s">
        <v>940</v>
      </c>
      <c r="Y482" s="91" t="s">
        <v>1342</v>
      </c>
    </row>
    <row r="483" spans="2:25">
      <c r="B483" s="21">
        <f t="shared" si="60"/>
        <v>477</v>
      </c>
      <c r="C483" s="30" t="s">
        <v>1335</v>
      </c>
      <c r="D483" s="21" t="s">
        <v>80</v>
      </c>
      <c r="E483" s="78" t="s">
        <v>1324</v>
      </c>
      <c r="F483" s="21" t="s">
        <v>47</v>
      </c>
      <c r="G483" s="269">
        <f t="shared" si="61"/>
        <v>2020</v>
      </c>
      <c r="H483" s="269">
        <f t="shared" si="62"/>
        <v>8</v>
      </c>
      <c r="I483" s="269">
        <f t="shared" si="63"/>
        <v>35</v>
      </c>
      <c r="J483" s="83">
        <f t="shared" si="64"/>
        <v>2020</v>
      </c>
      <c r="K483" s="269">
        <f t="shared" si="65"/>
        <v>10</v>
      </c>
      <c r="L483" s="21">
        <f t="shared" si="66"/>
        <v>43</v>
      </c>
      <c r="M483" s="178">
        <v>44062</v>
      </c>
      <c r="N483" s="178">
        <v>44071</v>
      </c>
      <c r="O483" s="178">
        <v>44124</v>
      </c>
      <c r="P483" s="178">
        <v>44125</v>
      </c>
      <c r="Q483" s="119" t="s">
        <v>34</v>
      </c>
      <c r="R483" s="21"/>
      <c r="S483" s="21">
        <v>1</v>
      </c>
      <c r="T483" s="21"/>
      <c r="U483" s="21"/>
      <c r="V483" s="179" t="s">
        <v>256</v>
      </c>
      <c r="W483" s="174" t="s">
        <v>39</v>
      </c>
      <c r="X483" s="174" t="s">
        <v>940</v>
      </c>
      <c r="Y483" s="91"/>
    </row>
    <row r="484" spans="2:25">
      <c r="B484" s="21">
        <f t="shared" si="60"/>
        <v>478</v>
      </c>
      <c r="C484" s="30" t="s">
        <v>1336</v>
      </c>
      <c r="D484" s="21" t="s">
        <v>80</v>
      </c>
      <c r="E484" s="58" t="s">
        <v>1325</v>
      </c>
      <c r="F484" s="21" t="s">
        <v>168</v>
      </c>
      <c r="G484" s="269">
        <f t="shared" si="61"/>
        <v>2020</v>
      </c>
      <c r="H484" s="269">
        <f t="shared" si="62"/>
        <v>8</v>
      </c>
      <c r="I484" s="269">
        <f t="shared" si="63"/>
        <v>35</v>
      </c>
      <c r="J484" s="83" t="str">
        <f t="shared" si="64"/>
        <v/>
      </c>
      <c r="K484" s="269" t="str">
        <f t="shared" si="65"/>
        <v/>
      </c>
      <c r="L484" s="21" t="str">
        <f t="shared" si="66"/>
        <v/>
      </c>
      <c r="M484" s="178">
        <v>44063</v>
      </c>
      <c r="N484" s="178">
        <v>44071</v>
      </c>
      <c r="O484" s="178"/>
      <c r="P484" s="178"/>
      <c r="Q484" s="119" t="s">
        <v>34</v>
      </c>
      <c r="R484" s="21"/>
      <c r="S484" s="21"/>
      <c r="T484" s="21"/>
      <c r="U484" s="21"/>
      <c r="V484" s="179" t="s">
        <v>9</v>
      </c>
      <c r="W484" s="174" t="s">
        <v>39</v>
      </c>
      <c r="X484" s="174"/>
      <c r="Y484" s="91"/>
    </row>
    <row r="485" spans="2:25">
      <c r="B485" s="21">
        <f t="shared" si="60"/>
        <v>479</v>
      </c>
      <c r="C485" s="30" t="s">
        <v>1337</v>
      </c>
      <c r="D485" s="21" t="s">
        <v>80</v>
      </c>
      <c r="E485" s="58" t="s">
        <v>1326</v>
      </c>
      <c r="F485" s="21" t="s">
        <v>47</v>
      </c>
      <c r="G485" s="269">
        <f t="shared" si="61"/>
        <v>2020</v>
      </c>
      <c r="H485" s="269">
        <f t="shared" si="62"/>
        <v>8</v>
      </c>
      <c r="I485" s="269">
        <f t="shared" si="63"/>
        <v>35</v>
      </c>
      <c r="J485" s="83">
        <f t="shared" si="64"/>
        <v>2020</v>
      </c>
      <c r="K485" s="269">
        <f t="shared" si="65"/>
        <v>8</v>
      </c>
      <c r="L485" s="21">
        <f t="shared" si="66"/>
        <v>35</v>
      </c>
      <c r="M485" s="178">
        <v>44064</v>
      </c>
      <c r="N485" s="178">
        <v>44071</v>
      </c>
      <c r="O485" s="178">
        <v>44064</v>
      </c>
      <c r="P485" s="190">
        <v>44068</v>
      </c>
      <c r="Q485" s="166" t="s">
        <v>34</v>
      </c>
      <c r="R485" s="21"/>
      <c r="S485" s="21"/>
      <c r="T485" s="21"/>
      <c r="U485" s="21"/>
      <c r="V485" s="179" t="s">
        <v>9</v>
      </c>
      <c r="W485" s="174" t="s">
        <v>39</v>
      </c>
      <c r="X485" s="174"/>
      <c r="Y485" s="95" t="s">
        <v>1358</v>
      </c>
    </row>
    <row r="486" spans="2:25">
      <c r="B486" s="21">
        <f t="shared" si="60"/>
        <v>480</v>
      </c>
      <c r="C486" s="30" t="s">
        <v>1338</v>
      </c>
      <c r="D486" s="21" t="s">
        <v>80</v>
      </c>
      <c r="E486" s="72" t="s">
        <v>1339</v>
      </c>
      <c r="F486" s="21" t="s">
        <v>47</v>
      </c>
      <c r="G486" s="269">
        <f t="shared" si="61"/>
        <v>2020</v>
      </c>
      <c r="H486" s="269">
        <f t="shared" si="62"/>
        <v>8</v>
      </c>
      <c r="I486" s="269">
        <f t="shared" si="63"/>
        <v>35</v>
      </c>
      <c r="J486" s="83" t="str">
        <f t="shared" si="64"/>
        <v/>
      </c>
      <c r="K486" s="269" t="str">
        <f t="shared" si="65"/>
        <v/>
      </c>
      <c r="L486" s="21" t="str">
        <f t="shared" si="66"/>
        <v/>
      </c>
      <c r="M486" s="178">
        <v>44068</v>
      </c>
      <c r="N486" s="178">
        <v>44071</v>
      </c>
      <c r="O486" s="178"/>
      <c r="P486" s="178"/>
      <c r="Q486" s="119" t="s">
        <v>34</v>
      </c>
      <c r="R486" s="21" t="s">
        <v>169</v>
      </c>
      <c r="S486" s="21"/>
      <c r="T486" s="21"/>
      <c r="U486" s="21"/>
      <c r="V486" s="179" t="s">
        <v>9</v>
      </c>
      <c r="W486" s="174" t="s">
        <v>39</v>
      </c>
      <c r="X486" s="174" t="s">
        <v>940</v>
      </c>
      <c r="Y486" s="91" t="s">
        <v>1342</v>
      </c>
    </row>
    <row r="487" spans="2:25">
      <c r="B487" s="21">
        <f t="shared" si="60"/>
        <v>481</v>
      </c>
      <c r="C487" s="30" t="s">
        <v>1340</v>
      </c>
      <c r="D487" s="21" t="s">
        <v>80</v>
      </c>
      <c r="E487" s="58" t="s">
        <v>1327</v>
      </c>
      <c r="F487" s="21" t="s">
        <v>47</v>
      </c>
      <c r="G487" s="269">
        <f t="shared" si="61"/>
        <v>2020</v>
      </c>
      <c r="H487" s="269">
        <f t="shared" si="62"/>
        <v>8</v>
      </c>
      <c r="I487" s="269">
        <f t="shared" si="63"/>
        <v>35</v>
      </c>
      <c r="J487" s="83">
        <f t="shared" si="64"/>
        <v>2020</v>
      </c>
      <c r="K487" s="269">
        <f t="shared" si="65"/>
        <v>9</v>
      </c>
      <c r="L487" s="21">
        <f t="shared" si="66"/>
        <v>36</v>
      </c>
      <c r="M487" s="178">
        <v>44068</v>
      </c>
      <c r="N487" s="178">
        <v>44071</v>
      </c>
      <c r="O487" s="119">
        <v>44071</v>
      </c>
      <c r="P487" s="119">
        <v>44077</v>
      </c>
      <c r="Q487" s="119" t="s">
        <v>34</v>
      </c>
      <c r="R487" s="21"/>
      <c r="S487" s="21"/>
      <c r="T487" s="21"/>
      <c r="U487" s="21"/>
      <c r="V487" s="179" t="s">
        <v>137</v>
      </c>
      <c r="W487" s="174" t="s">
        <v>39</v>
      </c>
      <c r="X487" s="174" t="s">
        <v>463</v>
      </c>
      <c r="Y487" s="91"/>
    </row>
    <row r="488" spans="2:25">
      <c r="B488" s="21">
        <f t="shared" si="60"/>
        <v>482</v>
      </c>
      <c r="C488" s="30" t="s">
        <v>1341</v>
      </c>
      <c r="D488" s="21" t="s">
        <v>80</v>
      </c>
      <c r="E488" s="58" t="s">
        <v>1328</v>
      </c>
      <c r="F488" s="21" t="s">
        <v>47</v>
      </c>
      <c r="G488" s="269">
        <f t="shared" si="61"/>
        <v>2020</v>
      </c>
      <c r="H488" s="269">
        <f t="shared" si="62"/>
        <v>8</v>
      </c>
      <c r="I488" s="269">
        <f t="shared" si="63"/>
        <v>35</v>
      </c>
      <c r="J488" s="83">
        <f t="shared" si="64"/>
        <v>2020</v>
      </c>
      <c r="K488" s="269">
        <f t="shared" si="65"/>
        <v>9</v>
      </c>
      <c r="L488" s="21">
        <f t="shared" si="66"/>
        <v>37</v>
      </c>
      <c r="M488" s="178">
        <v>44068</v>
      </c>
      <c r="N488" s="178">
        <v>44071</v>
      </c>
      <c r="O488" s="178"/>
      <c r="P488" s="178">
        <v>44084</v>
      </c>
      <c r="Q488" s="119" t="s">
        <v>34</v>
      </c>
      <c r="R488" s="21"/>
      <c r="S488" s="21"/>
      <c r="T488" s="21"/>
      <c r="U488" s="21"/>
      <c r="V488" s="179" t="s">
        <v>137</v>
      </c>
      <c r="W488" s="174" t="s">
        <v>39</v>
      </c>
      <c r="X488" s="174" t="s">
        <v>463</v>
      </c>
      <c r="Y488" s="91"/>
    </row>
    <row r="489" spans="2:25">
      <c r="B489" s="21">
        <f t="shared" si="60"/>
        <v>483</v>
      </c>
      <c r="C489" s="30" t="s">
        <v>1351</v>
      </c>
      <c r="D489" s="21" t="s">
        <v>83</v>
      </c>
      <c r="E489" s="71" t="s">
        <v>1344</v>
      </c>
      <c r="F489" s="21" t="s">
        <v>345</v>
      </c>
      <c r="G489" s="269">
        <f t="shared" si="61"/>
        <v>2020</v>
      </c>
      <c r="H489" s="269">
        <f t="shared" si="62"/>
        <v>8</v>
      </c>
      <c r="I489" s="269">
        <f t="shared" si="63"/>
        <v>35</v>
      </c>
      <c r="J489" s="83">
        <f t="shared" si="64"/>
        <v>2020</v>
      </c>
      <c r="K489" s="269">
        <f t="shared" si="65"/>
        <v>8</v>
      </c>
      <c r="L489" s="21">
        <f t="shared" si="66"/>
        <v>35</v>
      </c>
      <c r="M489" s="178">
        <v>44067</v>
      </c>
      <c r="N489" s="178">
        <v>44067</v>
      </c>
      <c r="O489" s="178">
        <v>44067</v>
      </c>
      <c r="P489" s="190">
        <v>44067</v>
      </c>
      <c r="Q489" s="166" t="s">
        <v>34</v>
      </c>
      <c r="R489" s="21"/>
      <c r="S489" s="21"/>
      <c r="T489" s="21"/>
      <c r="U489" s="21"/>
      <c r="V489" s="179" t="s">
        <v>411</v>
      </c>
      <c r="W489" s="174" t="s">
        <v>940</v>
      </c>
      <c r="X489" s="174" t="s">
        <v>940</v>
      </c>
      <c r="Y489" s="91"/>
    </row>
    <row r="490" spans="2:25">
      <c r="B490" s="21">
        <f t="shared" si="60"/>
        <v>484</v>
      </c>
      <c r="C490" s="30" t="s">
        <v>1352</v>
      </c>
      <c r="D490" s="21" t="s">
        <v>83</v>
      </c>
      <c r="E490" s="71" t="s">
        <v>1345</v>
      </c>
      <c r="F490" s="21" t="s">
        <v>168</v>
      </c>
      <c r="G490" s="269">
        <f t="shared" si="61"/>
        <v>2020</v>
      </c>
      <c r="H490" s="269">
        <f t="shared" si="62"/>
        <v>8</v>
      </c>
      <c r="I490" s="269">
        <f t="shared" si="63"/>
        <v>35</v>
      </c>
      <c r="J490" s="83">
        <f t="shared" si="64"/>
        <v>2020</v>
      </c>
      <c r="K490" s="269">
        <f t="shared" si="65"/>
        <v>8</v>
      </c>
      <c r="L490" s="21">
        <f t="shared" si="66"/>
        <v>35</v>
      </c>
      <c r="M490" s="178">
        <v>44069</v>
      </c>
      <c r="N490" s="178">
        <v>44069</v>
      </c>
      <c r="O490" s="178">
        <v>44069</v>
      </c>
      <c r="P490" s="190">
        <v>44070</v>
      </c>
      <c r="Q490" s="166" t="s">
        <v>34</v>
      </c>
      <c r="R490" s="21"/>
      <c r="S490" s="21"/>
      <c r="T490" s="21"/>
      <c r="U490" s="21"/>
      <c r="V490" s="179" t="s">
        <v>411</v>
      </c>
      <c r="W490" s="174" t="s">
        <v>940</v>
      </c>
      <c r="X490" s="174" t="s">
        <v>940</v>
      </c>
      <c r="Y490" s="91"/>
    </row>
    <row r="491" spans="2:25">
      <c r="B491" s="21">
        <f t="shared" si="60"/>
        <v>485</v>
      </c>
      <c r="C491" s="30" t="s">
        <v>1353</v>
      </c>
      <c r="D491" s="21" t="s">
        <v>83</v>
      </c>
      <c r="E491" s="71" t="s">
        <v>1346</v>
      </c>
      <c r="F491" s="21" t="s">
        <v>345</v>
      </c>
      <c r="G491" s="269">
        <f t="shared" si="61"/>
        <v>2020</v>
      </c>
      <c r="H491" s="269">
        <f t="shared" si="62"/>
        <v>8</v>
      </c>
      <c r="I491" s="269">
        <f t="shared" si="63"/>
        <v>35</v>
      </c>
      <c r="J491" s="83">
        <f t="shared" si="64"/>
        <v>2020</v>
      </c>
      <c r="K491" s="269">
        <f t="shared" si="65"/>
        <v>8</v>
      </c>
      <c r="L491" s="21">
        <f t="shared" si="66"/>
        <v>35</v>
      </c>
      <c r="M491" s="178">
        <v>44069</v>
      </c>
      <c r="N491" s="178">
        <v>44069</v>
      </c>
      <c r="O491" s="178">
        <v>44069</v>
      </c>
      <c r="P491" s="190">
        <v>44070</v>
      </c>
      <c r="Q491" s="166" t="s">
        <v>34</v>
      </c>
      <c r="R491" s="21"/>
      <c r="S491" s="21"/>
      <c r="T491" s="21"/>
      <c r="U491" s="21"/>
      <c r="V491" s="179" t="s">
        <v>411</v>
      </c>
      <c r="W491" s="174" t="s">
        <v>940</v>
      </c>
      <c r="X491" s="174" t="s">
        <v>940</v>
      </c>
      <c r="Y491" s="91"/>
    </row>
    <row r="492" spans="2:25">
      <c r="B492" s="21">
        <f t="shared" si="60"/>
        <v>486</v>
      </c>
      <c r="C492" s="30" t="s">
        <v>1354</v>
      </c>
      <c r="D492" s="21" t="s">
        <v>83</v>
      </c>
      <c r="E492" s="71" t="s">
        <v>1347</v>
      </c>
      <c r="F492" s="21" t="s">
        <v>168</v>
      </c>
      <c r="G492" s="269">
        <f t="shared" si="61"/>
        <v>2020</v>
      </c>
      <c r="H492" s="269">
        <f t="shared" si="62"/>
        <v>8</v>
      </c>
      <c r="I492" s="269">
        <f t="shared" si="63"/>
        <v>35</v>
      </c>
      <c r="J492" s="83" t="str">
        <f t="shared" si="64"/>
        <v/>
      </c>
      <c r="K492" s="269" t="str">
        <f t="shared" si="65"/>
        <v/>
      </c>
      <c r="L492" s="21" t="str">
        <f t="shared" si="66"/>
        <v/>
      </c>
      <c r="M492" s="178">
        <v>44070</v>
      </c>
      <c r="N492" s="178">
        <v>44070</v>
      </c>
      <c r="O492" s="178">
        <v>44070</v>
      </c>
      <c r="P492" s="188"/>
      <c r="Q492" s="119" t="s">
        <v>34</v>
      </c>
      <c r="R492" s="21"/>
      <c r="S492" s="21"/>
      <c r="T492" s="21"/>
      <c r="U492" s="21"/>
      <c r="V492" s="179" t="s">
        <v>12</v>
      </c>
      <c r="W492" s="174" t="s">
        <v>940</v>
      </c>
      <c r="X492" s="174" t="s">
        <v>940</v>
      </c>
      <c r="Y492" s="91"/>
    </row>
    <row r="493" spans="2:25">
      <c r="B493" s="21">
        <f t="shared" si="60"/>
        <v>487</v>
      </c>
      <c r="C493" s="30" t="s">
        <v>1355</v>
      </c>
      <c r="D493" s="21" t="s">
        <v>83</v>
      </c>
      <c r="E493" s="71" t="s">
        <v>1348</v>
      </c>
      <c r="F493" s="21" t="s">
        <v>47</v>
      </c>
      <c r="G493" s="269">
        <f t="shared" si="61"/>
        <v>2020</v>
      </c>
      <c r="H493" s="269">
        <f t="shared" si="62"/>
        <v>8</v>
      </c>
      <c r="I493" s="269">
        <f t="shared" si="63"/>
        <v>35</v>
      </c>
      <c r="J493" s="83">
        <f t="shared" si="64"/>
        <v>2020</v>
      </c>
      <c r="K493" s="269">
        <f t="shared" si="65"/>
        <v>8</v>
      </c>
      <c r="L493" s="21">
        <f t="shared" si="66"/>
        <v>35</v>
      </c>
      <c r="M493" s="178">
        <v>44069</v>
      </c>
      <c r="N493" s="178">
        <v>44069</v>
      </c>
      <c r="O493" s="178">
        <v>44069</v>
      </c>
      <c r="P493" s="190">
        <v>44069</v>
      </c>
      <c r="Q493" s="166" t="s">
        <v>34</v>
      </c>
      <c r="R493" s="21"/>
      <c r="S493" s="21"/>
      <c r="T493" s="21"/>
      <c r="U493" s="21"/>
      <c r="V493" s="179" t="s">
        <v>286</v>
      </c>
      <c r="W493" s="174" t="s">
        <v>940</v>
      </c>
      <c r="X493" s="174" t="s">
        <v>940</v>
      </c>
      <c r="Y493" s="91"/>
    </row>
    <row r="494" spans="2:25">
      <c r="B494" s="21">
        <f t="shared" si="60"/>
        <v>488</v>
      </c>
      <c r="C494" s="30" t="s">
        <v>1356</v>
      </c>
      <c r="D494" s="21" t="s">
        <v>83</v>
      </c>
      <c r="E494" s="71" t="s">
        <v>1349</v>
      </c>
      <c r="F494" s="21" t="s">
        <v>168</v>
      </c>
      <c r="G494" s="269">
        <f t="shared" si="61"/>
        <v>2020</v>
      </c>
      <c r="H494" s="269">
        <f t="shared" si="62"/>
        <v>8</v>
      </c>
      <c r="I494" s="269">
        <f t="shared" si="63"/>
        <v>35</v>
      </c>
      <c r="J494" s="83">
        <f t="shared" si="64"/>
        <v>2020</v>
      </c>
      <c r="K494" s="269">
        <f t="shared" si="65"/>
        <v>8</v>
      </c>
      <c r="L494" s="21">
        <f t="shared" si="66"/>
        <v>35</v>
      </c>
      <c r="M494" s="178">
        <v>44067</v>
      </c>
      <c r="N494" s="178">
        <v>44067</v>
      </c>
      <c r="O494" s="178">
        <v>44067</v>
      </c>
      <c r="P494" s="190">
        <v>44067</v>
      </c>
      <c r="Q494" s="166" t="s">
        <v>34</v>
      </c>
      <c r="R494" s="21"/>
      <c r="S494" s="21"/>
      <c r="T494" s="21"/>
      <c r="U494" s="21"/>
      <c r="V494" s="179" t="s">
        <v>12</v>
      </c>
      <c r="W494" s="174" t="s">
        <v>940</v>
      </c>
      <c r="X494" s="174" t="s">
        <v>940</v>
      </c>
      <c r="Y494" s="91"/>
    </row>
    <row r="495" spans="2:25">
      <c r="B495" s="21">
        <f t="shared" si="60"/>
        <v>489</v>
      </c>
      <c r="C495" s="30" t="s">
        <v>1357</v>
      </c>
      <c r="D495" s="21" t="s">
        <v>83</v>
      </c>
      <c r="E495" s="71" t="s">
        <v>1350</v>
      </c>
      <c r="F495" s="21" t="s">
        <v>1267</v>
      </c>
      <c r="G495" s="269">
        <f t="shared" si="61"/>
        <v>2020</v>
      </c>
      <c r="H495" s="269">
        <f t="shared" si="62"/>
        <v>8</v>
      </c>
      <c r="I495" s="269">
        <f t="shared" si="63"/>
        <v>35</v>
      </c>
      <c r="J495" s="83">
        <f t="shared" si="64"/>
        <v>2020</v>
      </c>
      <c r="K495" s="269">
        <f t="shared" si="65"/>
        <v>8</v>
      </c>
      <c r="L495" s="21">
        <f t="shared" si="66"/>
        <v>35</v>
      </c>
      <c r="M495" s="178">
        <v>44067</v>
      </c>
      <c r="N495" s="178">
        <v>44067</v>
      </c>
      <c r="O495" s="178">
        <v>44067</v>
      </c>
      <c r="P495" s="190">
        <v>44067</v>
      </c>
      <c r="Q495" s="166" t="s">
        <v>34</v>
      </c>
      <c r="R495" s="21"/>
      <c r="S495" s="21"/>
      <c r="T495" s="21"/>
      <c r="U495" s="21"/>
      <c r="V495" s="179" t="s">
        <v>12</v>
      </c>
      <c r="W495" s="174" t="s">
        <v>940</v>
      </c>
      <c r="X495" s="174" t="s">
        <v>940</v>
      </c>
      <c r="Y495" s="91"/>
    </row>
    <row r="496" spans="2:25" ht="33">
      <c r="B496" s="21">
        <f t="shared" si="60"/>
        <v>490</v>
      </c>
      <c r="C496" s="30" t="s">
        <v>1387</v>
      </c>
      <c r="D496" s="21" t="s">
        <v>83</v>
      </c>
      <c r="E496" s="58" t="s">
        <v>1360</v>
      </c>
      <c r="F496" s="21" t="s">
        <v>47</v>
      </c>
      <c r="G496" s="269">
        <f t="shared" si="61"/>
        <v>2020</v>
      </c>
      <c r="H496" s="269">
        <f t="shared" si="62"/>
        <v>8</v>
      </c>
      <c r="I496" s="269">
        <f t="shared" si="63"/>
        <v>36</v>
      </c>
      <c r="J496" s="83">
        <f t="shared" si="64"/>
        <v>2020</v>
      </c>
      <c r="K496" s="269">
        <f t="shared" si="65"/>
        <v>9</v>
      </c>
      <c r="L496" s="21">
        <f t="shared" si="66"/>
        <v>40</v>
      </c>
      <c r="M496" s="119">
        <v>44074</v>
      </c>
      <c r="N496" s="119">
        <v>44074</v>
      </c>
      <c r="O496" s="119">
        <v>44074</v>
      </c>
      <c r="P496" s="119">
        <v>44102</v>
      </c>
      <c r="Q496" s="166" t="s">
        <v>34</v>
      </c>
      <c r="R496" s="21"/>
      <c r="S496" s="21"/>
      <c r="T496" s="21"/>
      <c r="U496" s="21"/>
      <c r="V496" s="179" t="s">
        <v>430</v>
      </c>
      <c r="W496" s="174" t="s">
        <v>463</v>
      </c>
      <c r="X496" s="174" t="s">
        <v>463</v>
      </c>
      <c r="Y496" s="91"/>
    </row>
    <row r="497" spans="2:25" ht="33">
      <c r="B497" s="21">
        <f t="shared" si="60"/>
        <v>491</v>
      </c>
      <c r="C497" s="30" t="s">
        <v>1367</v>
      </c>
      <c r="D497" s="21" t="s">
        <v>83</v>
      </c>
      <c r="E497" s="78" t="s">
        <v>1361</v>
      </c>
      <c r="F497" s="21" t="s">
        <v>47</v>
      </c>
      <c r="G497" s="269">
        <f t="shared" si="61"/>
        <v>2020</v>
      </c>
      <c r="H497" s="269">
        <f t="shared" si="62"/>
        <v>8</v>
      </c>
      <c r="I497" s="269">
        <f t="shared" si="63"/>
        <v>36</v>
      </c>
      <c r="J497" s="83">
        <f t="shared" si="64"/>
        <v>2020</v>
      </c>
      <c r="K497" s="269">
        <f t="shared" si="65"/>
        <v>10</v>
      </c>
      <c r="L497" s="21">
        <f t="shared" si="66"/>
        <v>41</v>
      </c>
      <c r="M497" s="119">
        <v>44074</v>
      </c>
      <c r="N497" s="119">
        <v>44074</v>
      </c>
      <c r="O497" s="119">
        <v>44074</v>
      </c>
      <c r="P497" s="119">
        <v>44112</v>
      </c>
      <c r="Q497" s="166" t="s">
        <v>34</v>
      </c>
      <c r="R497" s="21"/>
      <c r="S497" s="21"/>
      <c r="T497" s="21"/>
      <c r="U497" s="21"/>
      <c r="V497" s="179" t="s">
        <v>430</v>
      </c>
      <c r="W497" s="174" t="s">
        <v>463</v>
      </c>
      <c r="X497" s="174" t="s">
        <v>463</v>
      </c>
      <c r="Y497" s="91"/>
    </row>
    <row r="498" spans="2:25">
      <c r="B498" s="21">
        <f t="shared" si="60"/>
        <v>492</v>
      </c>
      <c r="C498" s="30" t="s">
        <v>1368</v>
      </c>
      <c r="D498" s="21" t="s">
        <v>83</v>
      </c>
      <c r="E498" s="58" t="s">
        <v>1362</v>
      </c>
      <c r="F498" s="21" t="s">
        <v>47</v>
      </c>
      <c r="G498" s="269">
        <f t="shared" si="61"/>
        <v>2020</v>
      </c>
      <c r="H498" s="269">
        <f t="shared" si="62"/>
        <v>9</v>
      </c>
      <c r="I498" s="269">
        <f t="shared" si="63"/>
        <v>36</v>
      </c>
      <c r="J498" s="83">
        <f t="shared" si="64"/>
        <v>2020</v>
      </c>
      <c r="K498" s="269">
        <f t="shared" si="65"/>
        <v>9</v>
      </c>
      <c r="L498" s="21">
        <f t="shared" si="66"/>
        <v>36</v>
      </c>
      <c r="M498" s="119">
        <v>44076</v>
      </c>
      <c r="N498" s="119">
        <v>44076</v>
      </c>
      <c r="O498" s="119">
        <v>44076</v>
      </c>
      <c r="P498" s="119">
        <v>44076</v>
      </c>
      <c r="Q498" s="166" t="s">
        <v>34</v>
      </c>
      <c r="R498" s="21"/>
      <c r="S498" s="21"/>
      <c r="T498" s="21"/>
      <c r="U498" s="21"/>
      <c r="V498" s="179" t="s">
        <v>533</v>
      </c>
      <c r="W498" s="174"/>
      <c r="X498" s="174"/>
      <c r="Y498" s="91"/>
    </row>
    <row r="499" spans="2:25">
      <c r="B499" s="21">
        <f t="shared" si="60"/>
        <v>493</v>
      </c>
      <c r="C499" s="30" t="s">
        <v>1374</v>
      </c>
      <c r="D499" s="21" t="s">
        <v>80</v>
      </c>
      <c r="E499" s="58" t="s">
        <v>1373</v>
      </c>
      <c r="F499" s="21" t="s">
        <v>47</v>
      </c>
      <c r="G499" s="269">
        <f t="shared" si="61"/>
        <v>2020</v>
      </c>
      <c r="H499" s="269">
        <f t="shared" si="62"/>
        <v>8</v>
      </c>
      <c r="I499" s="269">
        <f t="shared" si="63"/>
        <v>36</v>
      </c>
      <c r="J499" s="83">
        <f t="shared" si="64"/>
        <v>2020</v>
      </c>
      <c r="K499" s="269">
        <f t="shared" si="65"/>
        <v>9</v>
      </c>
      <c r="L499" s="21">
        <f t="shared" si="66"/>
        <v>39</v>
      </c>
      <c r="M499" s="119">
        <v>44074</v>
      </c>
      <c r="N499" s="119">
        <v>44074</v>
      </c>
      <c r="O499" s="119">
        <v>44074</v>
      </c>
      <c r="P499" s="119">
        <v>44099</v>
      </c>
      <c r="Q499" s="166" t="s">
        <v>34</v>
      </c>
      <c r="R499" s="21"/>
      <c r="S499" s="21"/>
      <c r="T499" s="21"/>
      <c r="U499" s="21"/>
      <c r="V499" s="179" t="s">
        <v>137</v>
      </c>
      <c r="W499" s="174" t="s">
        <v>463</v>
      </c>
      <c r="X499" s="174" t="s">
        <v>463</v>
      </c>
      <c r="Y499" s="91"/>
    </row>
    <row r="500" spans="2:25" ht="33">
      <c r="B500" s="21">
        <f t="shared" si="60"/>
        <v>494</v>
      </c>
      <c r="C500" s="30" t="s">
        <v>1369</v>
      </c>
      <c r="D500" s="21" t="s">
        <v>83</v>
      </c>
      <c r="E500" s="58" t="s">
        <v>1363</v>
      </c>
      <c r="F500" s="21" t="s">
        <v>47</v>
      </c>
      <c r="G500" s="269">
        <f t="shared" si="61"/>
        <v>2020</v>
      </c>
      <c r="H500" s="269">
        <f t="shared" si="62"/>
        <v>9</v>
      </c>
      <c r="I500" s="269">
        <f t="shared" si="63"/>
        <v>36</v>
      </c>
      <c r="J500" s="83">
        <f t="shared" si="64"/>
        <v>2020</v>
      </c>
      <c r="K500" s="269">
        <f t="shared" si="65"/>
        <v>9</v>
      </c>
      <c r="L500" s="21">
        <f t="shared" si="66"/>
        <v>36</v>
      </c>
      <c r="M500" s="119">
        <v>44076</v>
      </c>
      <c r="N500" s="119">
        <v>44076</v>
      </c>
      <c r="O500" s="119">
        <v>44076</v>
      </c>
      <c r="P500" s="119">
        <v>44078</v>
      </c>
      <c r="Q500" s="166" t="s">
        <v>34</v>
      </c>
      <c r="R500" s="21"/>
      <c r="S500" s="21"/>
      <c r="T500" s="21"/>
      <c r="U500" s="21"/>
      <c r="V500" s="179" t="s">
        <v>533</v>
      </c>
      <c r="W500" s="174"/>
      <c r="X500" s="174"/>
      <c r="Y500" s="91"/>
    </row>
    <row r="501" spans="2:25" ht="49.5">
      <c r="B501" s="21">
        <f t="shared" si="60"/>
        <v>495</v>
      </c>
      <c r="C501" s="30" t="s">
        <v>1370</v>
      </c>
      <c r="D501" s="21" t="s">
        <v>83</v>
      </c>
      <c r="E501" s="58" t="s">
        <v>1364</v>
      </c>
      <c r="F501" s="21" t="s">
        <v>47</v>
      </c>
      <c r="G501" s="269">
        <f t="shared" si="61"/>
        <v>2020</v>
      </c>
      <c r="H501" s="269">
        <f t="shared" si="62"/>
        <v>8</v>
      </c>
      <c r="I501" s="269">
        <f t="shared" si="63"/>
        <v>36</v>
      </c>
      <c r="J501" s="83">
        <f t="shared" si="64"/>
        <v>2020</v>
      </c>
      <c r="K501" s="269">
        <f t="shared" si="65"/>
        <v>8</v>
      </c>
      <c r="L501" s="21">
        <f t="shared" si="66"/>
        <v>36</v>
      </c>
      <c r="M501" s="119">
        <v>44074</v>
      </c>
      <c r="N501" s="119">
        <v>44074</v>
      </c>
      <c r="O501" s="119">
        <v>44074</v>
      </c>
      <c r="P501" s="119">
        <v>44074</v>
      </c>
      <c r="Q501" s="166" t="s">
        <v>34</v>
      </c>
      <c r="R501" s="21"/>
      <c r="S501" s="21"/>
      <c r="T501" s="21"/>
      <c r="U501" s="21"/>
      <c r="V501" s="174" t="s">
        <v>1365</v>
      </c>
      <c r="W501" s="174"/>
      <c r="X501" s="174"/>
      <c r="Y501" s="70" t="s">
        <v>1366</v>
      </c>
    </row>
    <row r="502" spans="2:25" ht="33">
      <c r="B502" s="21">
        <f t="shared" si="60"/>
        <v>496</v>
      </c>
      <c r="C502" s="30" t="s">
        <v>1372</v>
      </c>
      <c r="D502" s="21" t="s">
        <v>83</v>
      </c>
      <c r="E502" s="71" t="s">
        <v>1371</v>
      </c>
      <c r="F502" s="21" t="s">
        <v>47</v>
      </c>
      <c r="G502" s="269">
        <f t="shared" si="61"/>
        <v>2020</v>
      </c>
      <c r="H502" s="269">
        <f t="shared" si="62"/>
        <v>9</v>
      </c>
      <c r="I502" s="269">
        <f t="shared" si="63"/>
        <v>36</v>
      </c>
      <c r="J502" s="83">
        <f t="shared" si="64"/>
        <v>2020</v>
      </c>
      <c r="K502" s="269">
        <f t="shared" si="65"/>
        <v>9</v>
      </c>
      <c r="L502" s="21">
        <f t="shared" si="66"/>
        <v>37</v>
      </c>
      <c r="M502" s="178">
        <v>44077</v>
      </c>
      <c r="N502" s="178">
        <v>44077</v>
      </c>
      <c r="O502" s="178">
        <v>44077</v>
      </c>
      <c r="P502" s="190">
        <v>44082</v>
      </c>
      <c r="Q502" s="166" t="s">
        <v>34</v>
      </c>
      <c r="R502" s="21"/>
      <c r="S502" s="21"/>
      <c r="T502" s="21"/>
      <c r="U502" s="21"/>
      <c r="V502" s="179" t="s">
        <v>1121</v>
      </c>
      <c r="W502" s="174" t="s">
        <v>940</v>
      </c>
      <c r="X502" s="174" t="s">
        <v>940</v>
      </c>
      <c r="Y502" s="95" t="s">
        <v>1393</v>
      </c>
    </row>
    <row r="503" spans="2:25" ht="49.5">
      <c r="B503" s="21">
        <f t="shared" si="60"/>
        <v>497</v>
      </c>
      <c r="C503" s="30" t="s">
        <v>1379</v>
      </c>
      <c r="D503" s="21" t="s">
        <v>83</v>
      </c>
      <c r="E503" s="58" t="s">
        <v>1375</v>
      </c>
      <c r="F503" s="21" t="s">
        <v>47</v>
      </c>
      <c r="G503" s="269">
        <f t="shared" si="61"/>
        <v>2020</v>
      </c>
      <c r="H503" s="269">
        <f t="shared" si="62"/>
        <v>9</v>
      </c>
      <c r="I503" s="269">
        <f t="shared" si="63"/>
        <v>37</v>
      </c>
      <c r="J503" s="83">
        <f t="shared" si="64"/>
        <v>2020</v>
      </c>
      <c r="K503" s="269">
        <f t="shared" si="65"/>
        <v>9</v>
      </c>
      <c r="L503" s="21">
        <f t="shared" si="66"/>
        <v>37</v>
      </c>
      <c r="M503" s="119">
        <v>44081</v>
      </c>
      <c r="N503" s="119">
        <v>44081</v>
      </c>
      <c r="O503" s="119">
        <v>44081</v>
      </c>
      <c r="P503" s="119">
        <v>44081</v>
      </c>
      <c r="Q503" s="166" t="s">
        <v>34</v>
      </c>
      <c r="R503" s="21"/>
      <c r="S503" s="21"/>
      <c r="T503" s="21"/>
      <c r="U503" s="21"/>
      <c r="V503" s="179" t="s">
        <v>137</v>
      </c>
      <c r="W503" s="174" t="s">
        <v>463</v>
      </c>
      <c r="X503" s="174" t="s">
        <v>463</v>
      </c>
      <c r="Y503" s="70" t="s">
        <v>1383</v>
      </c>
    </row>
    <row r="504" spans="2:25" ht="33">
      <c r="B504" s="21">
        <f t="shared" si="60"/>
        <v>498</v>
      </c>
      <c r="C504" s="30" t="s">
        <v>1380</v>
      </c>
      <c r="D504" s="21" t="s">
        <v>83</v>
      </c>
      <c r="E504" s="58" t="s">
        <v>1376</v>
      </c>
      <c r="F504" s="21" t="s">
        <v>47</v>
      </c>
      <c r="G504" s="269">
        <f t="shared" si="61"/>
        <v>2020</v>
      </c>
      <c r="H504" s="269">
        <f t="shared" si="62"/>
        <v>9</v>
      </c>
      <c r="I504" s="269">
        <f t="shared" si="63"/>
        <v>37</v>
      </c>
      <c r="J504" s="83">
        <f t="shared" si="64"/>
        <v>2020</v>
      </c>
      <c r="K504" s="269">
        <f t="shared" si="65"/>
        <v>9</v>
      </c>
      <c r="L504" s="21">
        <f t="shared" si="66"/>
        <v>37</v>
      </c>
      <c r="M504" s="119">
        <v>44081</v>
      </c>
      <c r="N504" s="119">
        <v>44081</v>
      </c>
      <c r="O504" s="119">
        <v>44081</v>
      </c>
      <c r="P504" s="119">
        <v>44081</v>
      </c>
      <c r="Q504" s="166" t="s">
        <v>34</v>
      </c>
      <c r="R504" s="21"/>
      <c r="S504" s="21"/>
      <c r="T504" s="21"/>
      <c r="U504" s="21"/>
      <c r="V504" s="179" t="s">
        <v>137</v>
      </c>
      <c r="W504" s="174" t="s">
        <v>463</v>
      </c>
      <c r="X504" s="174" t="s">
        <v>463</v>
      </c>
      <c r="Y504" s="70" t="s">
        <v>1384</v>
      </c>
    </row>
    <row r="505" spans="2:25" ht="33">
      <c r="B505" s="21">
        <f t="shared" si="60"/>
        <v>499</v>
      </c>
      <c r="C505" s="30" t="s">
        <v>1381</v>
      </c>
      <c r="D505" s="21" t="s">
        <v>83</v>
      </c>
      <c r="E505" s="58" t="s">
        <v>1377</v>
      </c>
      <c r="F505" s="21" t="s">
        <v>47</v>
      </c>
      <c r="G505" s="269">
        <f t="shared" si="61"/>
        <v>2020</v>
      </c>
      <c r="H505" s="269">
        <f t="shared" si="62"/>
        <v>9</v>
      </c>
      <c r="I505" s="269">
        <f t="shared" si="63"/>
        <v>37</v>
      </c>
      <c r="J505" s="83">
        <f t="shared" si="64"/>
        <v>2020</v>
      </c>
      <c r="K505" s="269">
        <f t="shared" si="65"/>
        <v>9</v>
      </c>
      <c r="L505" s="21">
        <f t="shared" si="66"/>
        <v>37</v>
      </c>
      <c r="M505" s="119">
        <v>44081</v>
      </c>
      <c r="N505" s="119">
        <v>44081</v>
      </c>
      <c r="O505" s="119">
        <v>44081</v>
      </c>
      <c r="P505" s="119">
        <v>44081</v>
      </c>
      <c r="Q505" s="166" t="s">
        <v>34</v>
      </c>
      <c r="R505" s="21"/>
      <c r="S505" s="21"/>
      <c r="T505" s="21"/>
      <c r="U505" s="21"/>
      <c r="V505" s="179" t="s">
        <v>137</v>
      </c>
      <c r="W505" s="174" t="s">
        <v>463</v>
      </c>
      <c r="X505" s="174" t="s">
        <v>463</v>
      </c>
      <c r="Y505" s="70" t="s">
        <v>1385</v>
      </c>
    </row>
    <row r="506" spans="2:25" ht="33">
      <c r="B506" s="21">
        <f t="shared" si="60"/>
        <v>500</v>
      </c>
      <c r="C506" s="30" t="s">
        <v>1382</v>
      </c>
      <c r="D506" s="21" t="s">
        <v>83</v>
      </c>
      <c r="E506" s="58" t="s">
        <v>1378</v>
      </c>
      <c r="F506" s="21" t="s">
        <v>47</v>
      </c>
      <c r="G506" s="269">
        <f t="shared" si="61"/>
        <v>2020</v>
      </c>
      <c r="H506" s="269">
        <f t="shared" si="62"/>
        <v>9</v>
      </c>
      <c r="I506" s="269">
        <f t="shared" si="63"/>
        <v>37</v>
      </c>
      <c r="J506" s="83">
        <f t="shared" si="64"/>
        <v>2020</v>
      </c>
      <c r="K506" s="269">
        <f t="shared" si="65"/>
        <v>9</v>
      </c>
      <c r="L506" s="21">
        <f t="shared" si="66"/>
        <v>37</v>
      </c>
      <c r="M506" s="119">
        <v>44082</v>
      </c>
      <c r="N506" s="119">
        <v>44082</v>
      </c>
      <c r="O506" s="119">
        <v>44082</v>
      </c>
      <c r="P506" s="119">
        <v>44083</v>
      </c>
      <c r="Q506" s="166" t="s">
        <v>34</v>
      </c>
      <c r="R506" s="21"/>
      <c r="S506" s="21"/>
      <c r="T506" s="21"/>
      <c r="U506" s="21"/>
      <c r="V506" s="179" t="s">
        <v>137</v>
      </c>
      <c r="W506" s="174" t="s">
        <v>463</v>
      </c>
      <c r="X506" s="174" t="s">
        <v>463</v>
      </c>
      <c r="Y506" s="70" t="s">
        <v>1386</v>
      </c>
    </row>
    <row r="507" spans="2:25">
      <c r="B507" s="21">
        <f t="shared" si="60"/>
        <v>501</v>
      </c>
      <c r="C507" s="30" t="s">
        <v>1398</v>
      </c>
      <c r="D507" s="21" t="s">
        <v>83</v>
      </c>
      <c r="E507" s="71" t="s">
        <v>1389</v>
      </c>
      <c r="F507" s="21" t="s">
        <v>168</v>
      </c>
      <c r="G507" s="269">
        <f t="shared" si="61"/>
        <v>2020</v>
      </c>
      <c r="H507" s="269">
        <f t="shared" si="62"/>
        <v>9</v>
      </c>
      <c r="I507" s="269">
        <f t="shared" si="63"/>
        <v>37</v>
      </c>
      <c r="J507" s="83">
        <f t="shared" si="64"/>
        <v>2020</v>
      </c>
      <c r="K507" s="269">
        <f t="shared" si="65"/>
        <v>9</v>
      </c>
      <c r="L507" s="21">
        <f t="shared" si="66"/>
        <v>37</v>
      </c>
      <c r="M507" s="178">
        <v>44081</v>
      </c>
      <c r="N507" s="178">
        <v>44081</v>
      </c>
      <c r="O507" s="178">
        <v>44081</v>
      </c>
      <c r="P507" s="190">
        <v>44081</v>
      </c>
      <c r="Q507" s="166" t="s">
        <v>34</v>
      </c>
      <c r="R507" s="21"/>
      <c r="S507" s="21"/>
      <c r="T507" s="21"/>
      <c r="U507" s="21"/>
      <c r="V507" s="179" t="s">
        <v>32</v>
      </c>
      <c r="W507" s="174" t="s">
        <v>940</v>
      </c>
      <c r="X507" s="174" t="s">
        <v>940</v>
      </c>
      <c r="Y507" s="95" t="s">
        <v>1395</v>
      </c>
    </row>
    <row r="508" spans="2:25" ht="49.5">
      <c r="B508" s="21">
        <f t="shared" si="60"/>
        <v>502</v>
      </c>
      <c r="C508" s="30" t="s">
        <v>1448</v>
      </c>
      <c r="D508" s="21" t="s">
        <v>83</v>
      </c>
      <c r="E508" s="71" t="s">
        <v>1390</v>
      </c>
      <c r="F508" s="21" t="s">
        <v>47</v>
      </c>
      <c r="G508" s="269">
        <f t="shared" si="61"/>
        <v>2020</v>
      </c>
      <c r="H508" s="269">
        <f t="shared" si="62"/>
        <v>9</v>
      </c>
      <c r="I508" s="269">
        <f t="shared" si="63"/>
        <v>37</v>
      </c>
      <c r="J508" s="83">
        <f t="shared" si="64"/>
        <v>2020</v>
      </c>
      <c r="K508" s="269">
        <f t="shared" si="65"/>
        <v>9</v>
      </c>
      <c r="L508" s="21">
        <f t="shared" si="66"/>
        <v>37</v>
      </c>
      <c r="M508" s="178">
        <v>44081</v>
      </c>
      <c r="N508" s="178">
        <v>44081</v>
      </c>
      <c r="O508" s="178">
        <v>44081</v>
      </c>
      <c r="P508" s="190">
        <v>44084</v>
      </c>
      <c r="Q508" s="166" t="s">
        <v>34</v>
      </c>
      <c r="R508" s="21"/>
      <c r="S508" s="21"/>
      <c r="T508" s="21"/>
      <c r="U508" s="21"/>
      <c r="V508" s="179" t="s">
        <v>12</v>
      </c>
      <c r="W508" s="174" t="s">
        <v>940</v>
      </c>
      <c r="X508" s="174" t="s">
        <v>940</v>
      </c>
      <c r="Y508" s="95" t="s">
        <v>1396</v>
      </c>
    </row>
    <row r="509" spans="2:25">
      <c r="B509" s="21">
        <f t="shared" si="60"/>
        <v>503</v>
      </c>
      <c r="C509" s="30" t="s">
        <v>1399</v>
      </c>
      <c r="D509" s="21" t="s">
        <v>83</v>
      </c>
      <c r="E509" s="71" t="s">
        <v>1391</v>
      </c>
      <c r="F509" s="21" t="s">
        <v>1267</v>
      </c>
      <c r="G509" s="269">
        <f t="shared" si="61"/>
        <v>2020</v>
      </c>
      <c r="H509" s="269">
        <f t="shared" si="62"/>
        <v>9</v>
      </c>
      <c r="I509" s="269">
        <f t="shared" si="63"/>
        <v>37</v>
      </c>
      <c r="J509" s="83">
        <f t="shared" si="64"/>
        <v>2020</v>
      </c>
      <c r="K509" s="269">
        <f t="shared" si="65"/>
        <v>9</v>
      </c>
      <c r="L509" s="21">
        <f t="shared" si="66"/>
        <v>37</v>
      </c>
      <c r="M509" s="178">
        <v>44084</v>
      </c>
      <c r="N509" s="178">
        <v>44084</v>
      </c>
      <c r="O509" s="178">
        <v>44084</v>
      </c>
      <c r="P509" s="190">
        <v>44085</v>
      </c>
      <c r="Q509" s="166" t="s">
        <v>34</v>
      </c>
      <c r="R509" s="21"/>
      <c r="S509" s="21"/>
      <c r="T509" s="21"/>
      <c r="U509" s="21"/>
      <c r="V509" s="179" t="s">
        <v>395</v>
      </c>
      <c r="W509" s="174" t="s">
        <v>940</v>
      </c>
      <c r="X509" s="174" t="s">
        <v>940</v>
      </c>
      <c r="Y509" s="70"/>
    </row>
    <row r="510" spans="2:25">
      <c r="B510" s="21">
        <f t="shared" si="60"/>
        <v>504</v>
      </c>
      <c r="C510" s="30" t="s">
        <v>1400</v>
      </c>
      <c r="D510" s="21" t="s">
        <v>83</v>
      </c>
      <c r="E510" s="71" t="s">
        <v>1392</v>
      </c>
      <c r="F510" s="21" t="s">
        <v>1267</v>
      </c>
      <c r="G510" s="269">
        <f t="shared" si="61"/>
        <v>2020</v>
      </c>
      <c r="H510" s="269">
        <f t="shared" si="62"/>
        <v>9</v>
      </c>
      <c r="I510" s="269">
        <f t="shared" si="63"/>
        <v>37</v>
      </c>
      <c r="J510" s="83">
        <f t="shared" si="64"/>
        <v>2020</v>
      </c>
      <c r="K510" s="269">
        <f t="shared" si="65"/>
        <v>9</v>
      </c>
      <c r="L510" s="21">
        <f t="shared" si="66"/>
        <v>38</v>
      </c>
      <c r="M510" s="178">
        <v>44084</v>
      </c>
      <c r="N510" s="178">
        <v>44084</v>
      </c>
      <c r="O510" s="178">
        <v>44084</v>
      </c>
      <c r="P510" s="190">
        <v>44088</v>
      </c>
      <c r="Q510" s="166" t="s">
        <v>34</v>
      </c>
      <c r="R510" s="21"/>
      <c r="S510" s="21"/>
      <c r="T510" s="21"/>
      <c r="U510" s="21"/>
      <c r="V510" s="179" t="s">
        <v>1394</v>
      </c>
      <c r="W510" s="174" t="s">
        <v>940</v>
      </c>
      <c r="X510" s="174" t="s">
        <v>940</v>
      </c>
      <c r="Y510" s="95" t="s">
        <v>1397</v>
      </c>
    </row>
    <row r="511" spans="2:25">
      <c r="B511" s="21">
        <f t="shared" si="60"/>
        <v>505</v>
      </c>
      <c r="C511" s="30" t="s">
        <v>1406</v>
      </c>
      <c r="D511" s="21" t="s">
        <v>83</v>
      </c>
      <c r="E511" s="58" t="s">
        <v>1402</v>
      </c>
      <c r="F511" s="21" t="s">
        <v>959</v>
      </c>
      <c r="G511" s="269">
        <f t="shared" si="61"/>
        <v>2020</v>
      </c>
      <c r="H511" s="269">
        <f t="shared" si="62"/>
        <v>9</v>
      </c>
      <c r="I511" s="269">
        <f t="shared" si="63"/>
        <v>37</v>
      </c>
      <c r="J511" s="83">
        <f t="shared" si="64"/>
        <v>2020</v>
      </c>
      <c r="K511" s="269">
        <f t="shared" si="65"/>
        <v>9</v>
      </c>
      <c r="L511" s="21">
        <f t="shared" si="66"/>
        <v>37</v>
      </c>
      <c r="M511" s="188">
        <v>44083</v>
      </c>
      <c r="N511" s="188">
        <v>44083</v>
      </c>
      <c r="O511" s="188">
        <v>44083</v>
      </c>
      <c r="P511" s="188">
        <v>44083</v>
      </c>
      <c r="Q511" s="166" t="s">
        <v>34</v>
      </c>
      <c r="R511" s="21"/>
      <c r="S511" s="21"/>
      <c r="T511" s="21"/>
      <c r="U511" s="21" t="s">
        <v>448</v>
      </c>
      <c r="V511" s="179" t="s">
        <v>1401</v>
      </c>
      <c r="W511" s="174" t="s">
        <v>39</v>
      </c>
      <c r="X511" s="174" t="s">
        <v>39</v>
      </c>
      <c r="Y511" s="91"/>
    </row>
    <row r="512" spans="2:25">
      <c r="B512" s="21">
        <f t="shared" ref="B512:B523" si="67">B511+1</f>
        <v>506</v>
      </c>
      <c r="C512" s="30" t="s">
        <v>1407</v>
      </c>
      <c r="D512" s="21" t="s">
        <v>83</v>
      </c>
      <c r="E512" s="58" t="s">
        <v>1405</v>
      </c>
      <c r="F512" s="21" t="s">
        <v>959</v>
      </c>
      <c r="G512" s="269">
        <f t="shared" si="61"/>
        <v>2020</v>
      </c>
      <c r="H512" s="269">
        <f t="shared" si="62"/>
        <v>9</v>
      </c>
      <c r="I512" s="269">
        <f t="shared" si="63"/>
        <v>37</v>
      </c>
      <c r="J512" s="83">
        <f t="shared" si="64"/>
        <v>2020</v>
      </c>
      <c r="K512" s="269">
        <f t="shared" si="65"/>
        <v>9</v>
      </c>
      <c r="L512" s="21">
        <f t="shared" si="66"/>
        <v>37</v>
      </c>
      <c r="M512" s="188">
        <v>44085</v>
      </c>
      <c r="N512" s="188">
        <v>44085</v>
      </c>
      <c r="O512" s="188">
        <v>44085</v>
      </c>
      <c r="P512" s="188">
        <v>44085</v>
      </c>
      <c r="Q512" s="166" t="s">
        <v>34</v>
      </c>
      <c r="R512" s="21"/>
      <c r="S512" s="21"/>
      <c r="T512" s="21"/>
      <c r="U512" s="21" t="s">
        <v>1403</v>
      </c>
      <c r="V512" s="179" t="s">
        <v>1404</v>
      </c>
      <c r="W512" s="174" t="s">
        <v>39</v>
      </c>
      <c r="X512" s="174" t="s">
        <v>39</v>
      </c>
      <c r="Y512" s="91"/>
    </row>
    <row r="513" spans="2:25">
      <c r="B513" s="21">
        <f t="shared" si="67"/>
        <v>507</v>
      </c>
      <c r="C513" s="30" t="s">
        <v>1411</v>
      </c>
      <c r="D513" s="21" t="s">
        <v>83</v>
      </c>
      <c r="E513" s="58" t="s">
        <v>1408</v>
      </c>
      <c r="F513" s="21" t="s">
        <v>959</v>
      </c>
      <c r="G513" s="269">
        <f t="shared" si="61"/>
        <v>2020</v>
      </c>
      <c r="H513" s="269">
        <f t="shared" si="62"/>
        <v>9</v>
      </c>
      <c r="I513" s="269">
        <f t="shared" si="63"/>
        <v>37</v>
      </c>
      <c r="J513" s="83">
        <f t="shared" si="64"/>
        <v>2020</v>
      </c>
      <c r="K513" s="269">
        <f t="shared" si="65"/>
        <v>9</v>
      </c>
      <c r="L513" s="21">
        <f t="shared" si="66"/>
        <v>37</v>
      </c>
      <c r="M513" s="188">
        <v>44085</v>
      </c>
      <c r="N513" s="188">
        <v>44085</v>
      </c>
      <c r="O513" s="188">
        <v>44085</v>
      </c>
      <c r="P513" s="188">
        <v>44085</v>
      </c>
      <c r="Q513" s="166" t="s">
        <v>34</v>
      </c>
      <c r="R513" s="21"/>
      <c r="S513" s="21"/>
      <c r="T513" s="21"/>
      <c r="U513" s="21" t="s">
        <v>1410</v>
      </c>
      <c r="V513" s="179" t="s">
        <v>1409</v>
      </c>
      <c r="W513" s="174" t="s">
        <v>39</v>
      </c>
      <c r="X513" s="174" t="s">
        <v>39</v>
      </c>
      <c r="Y513" s="91"/>
    </row>
    <row r="514" spans="2:25">
      <c r="B514" s="21">
        <f t="shared" si="67"/>
        <v>508</v>
      </c>
      <c r="C514" s="30" t="s">
        <v>1413</v>
      </c>
      <c r="D514" s="21" t="s">
        <v>83</v>
      </c>
      <c r="E514" s="58" t="s">
        <v>1412</v>
      </c>
      <c r="F514" s="21" t="s">
        <v>959</v>
      </c>
      <c r="G514" s="269">
        <f t="shared" si="61"/>
        <v>2020</v>
      </c>
      <c r="H514" s="269">
        <f t="shared" si="62"/>
        <v>9</v>
      </c>
      <c r="I514" s="269">
        <f t="shared" si="63"/>
        <v>37</v>
      </c>
      <c r="J514" s="83">
        <f t="shared" si="64"/>
        <v>2020</v>
      </c>
      <c r="K514" s="269">
        <f t="shared" si="65"/>
        <v>9</v>
      </c>
      <c r="L514" s="21">
        <f t="shared" si="66"/>
        <v>37</v>
      </c>
      <c r="M514" s="188">
        <v>44084</v>
      </c>
      <c r="N514" s="188">
        <v>44084</v>
      </c>
      <c r="O514" s="188">
        <v>44084</v>
      </c>
      <c r="P514" s="188">
        <v>44084</v>
      </c>
      <c r="Q514" s="166" t="s">
        <v>34</v>
      </c>
      <c r="R514" s="21"/>
      <c r="S514" s="21"/>
      <c r="T514" s="21"/>
      <c r="U514" s="21"/>
      <c r="V514" s="174" t="s">
        <v>39</v>
      </c>
      <c r="W514" s="174" t="s">
        <v>39</v>
      </c>
      <c r="X514" s="174" t="s">
        <v>39</v>
      </c>
      <c r="Y514" s="91"/>
    </row>
    <row r="515" spans="2:25" ht="132">
      <c r="B515" s="21">
        <f t="shared" si="67"/>
        <v>509</v>
      </c>
      <c r="C515" s="30" t="s">
        <v>1414</v>
      </c>
      <c r="D515" s="21" t="s">
        <v>80</v>
      </c>
      <c r="E515" s="78" t="s">
        <v>1536</v>
      </c>
      <c r="F515" s="21" t="s">
        <v>47</v>
      </c>
      <c r="G515" s="269">
        <f t="shared" si="61"/>
        <v>2020</v>
      </c>
      <c r="H515" s="269">
        <f t="shared" si="62"/>
        <v>9</v>
      </c>
      <c r="I515" s="269">
        <f t="shared" si="63"/>
        <v>38</v>
      </c>
      <c r="J515" s="83">
        <f t="shared" si="64"/>
        <v>2020</v>
      </c>
      <c r="K515" s="269">
        <f t="shared" si="65"/>
        <v>10</v>
      </c>
      <c r="L515" s="21">
        <f t="shared" si="66"/>
        <v>43</v>
      </c>
      <c r="M515" s="192">
        <v>44084</v>
      </c>
      <c r="N515" s="192">
        <v>44089</v>
      </c>
      <c r="O515" s="188">
        <v>44117</v>
      </c>
      <c r="P515" s="188">
        <v>44124</v>
      </c>
      <c r="Q515" s="166" t="s">
        <v>34</v>
      </c>
      <c r="R515" s="21"/>
      <c r="S515" s="21">
        <v>1</v>
      </c>
      <c r="T515" s="21"/>
      <c r="U515" s="21"/>
      <c r="V515" s="179" t="s">
        <v>9</v>
      </c>
      <c r="W515" s="174" t="s">
        <v>39</v>
      </c>
      <c r="X515" s="174" t="s">
        <v>940</v>
      </c>
      <c r="Y515" s="91"/>
    </row>
    <row r="516" spans="2:25">
      <c r="B516" s="21">
        <f t="shared" si="67"/>
        <v>510</v>
      </c>
      <c r="C516" s="30" t="s">
        <v>1419</v>
      </c>
      <c r="D516" s="21" t="s">
        <v>83</v>
      </c>
      <c r="E516" s="58" t="s">
        <v>1415</v>
      </c>
      <c r="F516" s="21" t="s">
        <v>509</v>
      </c>
      <c r="G516" s="269">
        <f t="shared" si="61"/>
        <v>2020</v>
      </c>
      <c r="H516" s="269">
        <f t="shared" si="62"/>
        <v>9</v>
      </c>
      <c r="I516" s="269">
        <f t="shared" si="63"/>
        <v>38</v>
      </c>
      <c r="J516" s="83">
        <f t="shared" si="64"/>
        <v>2020</v>
      </c>
      <c r="K516" s="269">
        <f t="shared" si="65"/>
        <v>9</v>
      </c>
      <c r="L516" s="21">
        <f t="shared" si="66"/>
        <v>38</v>
      </c>
      <c r="M516" s="119">
        <v>44088</v>
      </c>
      <c r="N516" s="119">
        <v>44088</v>
      </c>
      <c r="O516" s="119">
        <v>44088</v>
      </c>
      <c r="P516" s="119">
        <v>44088</v>
      </c>
      <c r="Q516" s="166" t="s">
        <v>34</v>
      </c>
      <c r="R516" s="21"/>
      <c r="S516" s="21"/>
      <c r="T516" s="21"/>
      <c r="U516" s="21"/>
      <c r="V516" s="179" t="s">
        <v>256</v>
      </c>
      <c r="W516" s="174" t="s">
        <v>463</v>
      </c>
      <c r="X516" s="174" t="s">
        <v>463</v>
      </c>
      <c r="Y516" s="91"/>
    </row>
    <row r="517" spans="2:25">
      <c r="B517" s="21">
        <f t="shared" si="67"/>
        <v>511</v>
      </c>
      <c r="C517" s="30" t="s">
        <v>1420</v>
      </c>
      <c r="D517" s="21" t="s">
        <v>83</v>
      </c>
      <c r="E517" s="58" t="s">
        <v>1416</v>
      </c>
      <c r="F517" s="21" t="s">
        <v>47</v>
      </c>
      <c r="G517" s="269">
        <f t="shared" si="61"/>
        <v>2020</v>
      </c>
      <c r="H517" s="269">
        <f t="shared" si="62"/>
        <v>9</v>
      </c>
      <c r="I517" s="269">
        <f t="shared" si="63"/>
        <v>38</v>
      </c>
      <c r="J517" s="83">
        <f t="shared" si="64"/>
        <v>2020</v>
      </c>
      <c r="K517" s="269">
        <f t="shared" si="65"/>
        <v>9</v>
      </c>
      <c r="L517" s="21">
        <f t="shared" si="66"/>
        <v>38</v>
      </c>
      <c r="M517" s="119">
        <v>44088</v>
      </c>
      <c r="N517" s="119">
        <v>44088</v>
      </c>
      <c r="O517" s="119">
        <v>44088</v>
      </c>
      <c r="P517" s="119">
        <v>44089</v>
      </c>
      <c r="Q517" s="166" t="s">
        <v>34</v>
      </c>
      <c r="R517" s="21"/>
      <c r="S517" s="21"/>
      <c r="T517" s="21"/>
      <c r="U517" s="21"/>
      <c r="V517" s="179" t="s">
        <v>23</v>
      </c>
      <c r="W517" s="174" t="s">
        <v>463</v>
      </c>
      <c r="X517" s="174" t="s">
        <v>463</v>
      </c>
      <c r="Y517" s="91"/>
    </row>
    <row r="518" spans="2:25" ht="33">
      <c r="B518" s="21">
        <f t="shared" si="67"/>
        <v>512</v>
      </c>
      <c r="C518" s="30" t="s">
        <v>1421</v>
      </c>
      <c r="D518" s="21" t="s">
        <v>83</v>
      </c>
      <c r="E518" s="58" t="s">
        <v>1417</v>
      </c>
      <c r="F518" s="21" t="s">
        <v>509</v>
      </c>
      <c r="G518" s="269">
        <f t="shared" si="61"/>
        <v>2020</v>
      </c>
      <c r="H518" s="269">
        <f t="shared" si="62"/>
        <v>9</v>
      </c>
      <c r="I518" s="269">
        <f t="shared" si="63"/>
        <v>38</v>
      </c>
      <c r="J518" s="83">
        <f t="shared" si="64"/>
        <v>2020</v>
      </c>
      <c r="K518" s="269">
        <f t="shared" si="65"/>
        <v>9</v>
      </c>
      <c r="L518" s="21">
        <f t="shared" si="66"/>
        <v>38</v>
      </c>
      <c r="M518" s="119">
        <v>44090</v>
      </c>
      <c r="N518" s="119">
        <v>44090</v>
      </c>
      <c r="O518" s="119">
        <v>44090</v>
      </c>
      <c r="P518" s="188">
        <v>44090</v>
      </c>
      <c r="Q518" s="166" t="s">
        <v>34</v>
      </c>
      <c r="R518" s="21"/>
      <c r="S518" s="21"/>
      <c r="T518" s="21"/>
      <c r="U518" s="21"/>
      <c r="V518" s="179" t="s">
        <v>533</v>
      </c>
      <c r="W518" s="174" t="s">
        <v>463</v>
      </c>
      <c r="X518" s="174" t="s">
        <v>463</v>
      </c>
      <c r="Y518" s="91"/>
    </row>
    <row r="519" spans="2:25">
      <c r="B519" s="21">
        <f t="shared" si="67"/>
        <v>513</v>
      </c>
      <c r="C519" s="30" t="s">
        <v>1422</v>
      </c>
      <c r="D519" s="21" t="s">
        <v>83</v>
      </c>
      <c r="E519" s="58" t="s">
        <v>1418</v>
      </c>
      <c r="F519" s="21" t="s">
        <v>47</v>
      </c>
      <c r="G519" s="269">
        <f t="shared" ref="G519:G582" si="68">IF(ISBLANK(N519),"",YEAR(N519))</f>
        <v>2020</v>
      </c>
      <c r="H519" s="269">
        <f t="shared" ref="H519:H582" si="69">IF(ISBLANK(N519),"",MONTH(N519))</f>
        <v>9</v>
      </c>
      <c r="I519" s="269">
        <f t="shared" ref="I519:I582" si="70">IF(ISBLANK(N519),"",WEEKNUM(N519,1))</f>
        <v>38</v>
      </c>
      <c r="J519" s="83">
        <f t="shared" ref="J519:J582" si="71">IF(ISBLANK(P519),"",YEAR(P519))</f>
        <v>2020</v>
      </c>
      <c r="K519" s="269">
        <f t="shared" ref="K519:K582" si="72">IF(ISBLANK(P519),"",MONTH(P519))</f>
        <v>9</v>
      </c>
      <c r="L519" s="21">
        <f t="shared" ref="L519:L582" si="73">IF(ISBLANK(P519),"",WEEKNUM(P519,1))</f>
        <v>38</v>
      </c>
      <c r="M519" s="119">
        <v>44090</v>
      </c>
      <c r="N519" s="119">
        <v>44090</v>
      </c>
      <c r="O519" s="119">
        <v>44090</v>
      </c>
      <c r="P519" s="188">
        <v>44090</v>
      </c>
      <c r="Q519" s="166" t="s">
        <v>34</v>
      </c>
      <c r="R519" s="21"/>
      <c r="S519" s="21"/>
      <c r="T519" s="21"/>
      <c r="U519" s="21"/>
      <c r="V519" s="179" t="s">
        <v>533</v>
      </c>
      <c r="W519" s="174" t="s">
        <v>463</v>
      </c>
      <c r="X519" s="174" t="s">
        <v>463</v>
      </c>
      <c r="Y519" s="91"/>
    </row>
    <row r="520" spans="2:25">
      <c r="B520" s="21">
        <f t="shared" si="67"/>
        <v>514</v>
      </c>
      <c r="C520" s="30" t="s">
        <v>1424</v>
      </c>
      <c r="D520" s="21" t="s">
        <v>83</v>
      </c>
      <c r="E520" s="71" t="s">
        <v>1392</v>
      </c>
      <c r="F520" s="21" t="s">
        <v>1267</v>
      </c>
      <c r="G520" s="269">
        <f t="shared" si="68"/>
        <v>2020</v>
      </c>
      <c r="H520" s="269">
        <f t="shared" si="69"/>
        <v>9</v>
      </c>
      <c r="I520" s="269">
        <f t="shared" si="70"/>
        <v>37</v>
      </c>
      <c r="J520" s="83">
        <f t="shared" si="71"/>
        <v>2020</v>
      </c>
      <c r="K520" s="269">
        <f t="shared" si="72"/>
        <v>9</v>
      </c>
      <c r="L520" s="21">
        <f t="shared" si="73"/>
        <v>38</v>
      </c>
      <c r="M520" s="178">
        <v>44084</v>
      </c>
      <c r="N520" s="178">
        <v>44084</v>
      </c>
      <c r="O520" s="178">
        <v>44084</v>
      </c>
      <c r="P520" s="190">
        <v>44088</v>
      </c>
      <c r="Q520" s="166" t="s">
        <v>34</v>
      </c>
      <c r="R520" s="21"/>
      <c r="S520" s="21"/>
      <c r="T520" s="21"/>
      <c r="U520" s="21"/>
      <c r="V520" s="179" t="s">
        <v>1394</v>
      </c>
      <c r="W520" s="174" t="s">
        <v>940</v>
      </c>
      <c r="X520" s="174" t="s">
        <v>940</v>
      </c>
      <c r="Y520" s="95" t="s">
        <v>1397</v>
      </c>
    </row>
    <row r="521" spans="2:25">
      <c r="B521" s="21">
        <f t="shared" si="67"/>
        <v>515</v>
      </c>
      <c r="C521" s="30" t="s">
        <v>1447</v>
      </c>
      <c r="D521" s="21" t="s">
        <v>83</v>
      </c>
      <c r="E521" s="71" t="s">
        <v>1423</v>
      </c>
      <c r="F521" s="21" t="s">
        <v>1267</v>
      </c>
      <c r="G521" s="269">
        <f t="shared" si="68"/>
        <v>2020</v>
      </c>
      <c r="H521" s="269">
        <f t="shared" si="69"/>
        <v>9</v>
      </c>
      <c r="I521" s="269">
        <f t="shared" si="70"/>
        <v>38</v>
      </c>
      <c r="J521" s="83">
        <f t="shared" si="71"/>
        <v>2020</v>
      </c>
      <c r="K521" s="269">
        <f t="shared" si="72"/>
        <v>9</v>
      </c>
      <c r="L521" s="21">
        <f t="shared" si="73"/>
        <v>38</v>
      </c>
      <c r="M521" s="178">
        <v>44088</v>
      </c>
      <c r="N521" s="178">
        <v>44088</v>
      </c>
      <c r="O521" s="178">
        <v>44088</v>
      </c>
      <c r="P521" s="190">
        <v>44089</v>
      </c>
      <c r="Q521" s="166" t="s">
        <v>34</v>
      </c>
      <c r="R521" s="21"/>
      <c r="S521" s="21"/>
      <c r="T521" s="21"/>
      <c r="U521" s="21"/>
      <c r="V521" s="179" t="s">
        <v>1394</v>
      </c>
      <c r="W521" s="174" t="s">
        <v>940</v>
      </c>
      <c r="X521" s="174" t="s">
        <v>940</v>
      </c>
      <c r="Y521" s="70"/>
    </row>
    <row r="522" spans="2:25" ht="33">
      <c r="B522" s="21">
        <f t="shared" si="67"/>
        <v>516</v>
      </c>
      <c r="C522" s="30" t="s">
        <v>1425</v>
      </c>
      <c r="D522" s="21" t="s">
        <v>83</v>
      </c>
      <c r="E522" s="71" t="s">
        <v>1434</v>
      </c>
      <c r="F522" s="21" t="s">
        <v>1267</v>
      </c>
      <c r="G522" s="269">
        <f t="shared" si="68"/>
        <v>2020</v>
      </c>
      <c r="H522" s="269">
        <f t="shared" si="69"/>
        <v>9</v>
      </c>
      <c r="I522" s="269">
        <f t="shared" si="70"/>
        <v>38</v>
      </c>
      <c r="J522" s="83">
        <f t="shared" si="71"/>
        <v>2020</v>
      </c>
      <c r="K522" s="269">
        <f t="shared" si="72"/>
        <v>9</v>
      </c>
      <c r="L522" s="21">
        <f t="shared" si="73"/>
        <v>38</v>
      </c>
      <c r="M522" s="178">
        <v>44088</v>
      </c>
      <c r="N522" s="178">
        <v>44088</v>
      </c>
      <c r="O522" s="178">
        <v>44088</v>
      </c>
      <c r="P522" s="190">
        <v>44088</v>
      </c>
      <c r="Q522" s="166" t="s">
        <v>34</v>
      </c>
      <c r="R522" s="21"/>
      <c r="S522" s="21"/>
      <c r="T522" s="21"/>
      <c r="U522" s="21"/>
      <c r="V522" s="179" t="s">
        <v>9</v>
      </c>
      <c r="W522" s="174" t="s">
        <v>940</v>
      </c>
      <c r="X522" s="174" t="s">
        <v>940</v>
      </c>
      <c r="Y522" s="95" t="s">
        <v>1426</v>
      </c>
    </row>
    <row r="523" spans="2:25" ht="33">
      <c r="B523" s="21">
        <f t="shared" si="67"/>
        <v>517</v>
      </c>
      <c r="C523" s="30" t="s">
        <v>1429</v>
      </c>
      <c r="D523" s="21" t="s">
        <v>83</v>
      </c>
      <c r="E523" s="58" t="s">
        <v>1427</v>
      </c>
      <c r="F523" s="21" t="s">
        <v>47</v>
      </c>
      <c r="G523" s="269">
        <f t="shared" si="68"/>
        <v>2020</v>
      </c>
      <c r="H523" s="269">
        <f t="shared" si="69"/>
        <v>9</v>
      </c>
      <c r="I523" s="269">
        <f t="shared" si="70"/>
        <v>38</v>
      </c>
      <c r="J523" s="83">
        <f t="shared" si="71"/>
        <v>2020</v>
      </c>
      <c r="K523" s="269">
        <f t="shared" si="72"/>
        <v>9</v>
      </c>
      <c r="L523" s="21">
        <f t="shared" si="73"/>
        <v>38</v>
      </c>
      <c r="M523" s="119">
        <v>44090</v>
      </c>
      <c r="N523" s="119">
        <v>44090</v>
      </c>
      <c r="O523" s="119">
        <v>44090</v>
      </c>
      <c r="P523" s="119">
        <v>44090</v>
      </c>
      <c r="Q523" s="166" t="s">
        <v>34</v>
      </c>
      <c r="R523" s="21"/>
      <c r="S523" s="21"/>
      <c r="T523" s="21"/>
      <c r="U523" s="21"/>
      <c r="V523" s="174" t="s">
        <v>1365</v>
      </c>
      <c r="W523" s="174" t="s">
        <v>463</v>
      </c>
      <c r="X523" s="174" t="s">
        <v>463</v>
      </c>
      <c r="Y523" s="70" t="s">
        <v>1432</v>
      </c>
    </row>
    <row r="524" spans="2:25" ht="33">
      <c r="B524" s="21">
        <f>B523+1</f>
        <v>518</v>
      </c>
      <c r="C524" s="30" t="s">
        <v>1430</v>
      </c>
      <c r="D524" s="21" t="s">
        <v>83</v>
      </c>
      <c r="E524" s="58" t="s">
        <v>1428</v>
      </c>
      <c r="F524" s="21" t="s">
        <v>47</v>
      </c>
      <c r="G524" s="269">
        <f t="shared" si="68"/>
        <v>2020</v>
      </c>
      <c r="H524" s="269">
        <f t="shared" si="69"/>
        <v>9</v>
      </c>
      <c r="I524" s="269">
        <f t="shared" si="70"/>
        <v>38</v>
      </c>
      <c r="J524" s="83">
        <f t="shared" si="71"/>
        <v>2020</v>
      </c>
      <c r="K524" s="269">
        <f t="shared" si="72"/>
        <v>9</v>
      </c>
      <c r="L524" s="21">
        <f t="shared" si="73"/>
        <v>38</v>
      </c>
      <c r="M524" s="119">
        <v>44090</v>
      </c>
      <c r="N524" s="119">
        <v>44090</v>
      </c>
      <c r="O524" s="119">
        <v>44090</v>
      </c>
      <c r="P524" s="119">
        <v>44090</v>
      </c>
      <c r="Q524" s="166" t="s">
        <v>34</v>
      </c>
      <c r="R524" s="21"/>
      <c r="S524" s="21"/>
      <c r="T524" s="21"/>
      <c r="U524" s="21"/>
      <c r="V524" s="174" t="s">
        <v>1431</v>
      </c>
      <c r="W524" s="174" t="s">
        <v>463</v>
      </c>
      <c r="X524" s="174" t="s">
        <v>463</v>
      </c>
      <c r="Y524" s="70" t="s">
        <v>1433</v>
      </c>
    </row>
    <row r="525" spans="2:25" ht="33">
      <c r="B525" s="21">
        <f t="shared" ref="B525:B591" si="74">B524+1</f>
        <v>519</v>
      </c>
      <c r="C525" s="30" t="s">
        <v>1446</v>
      </c>
      <c r="D525" s="21" t="s">
        <v>83</v>
      </c>
      <c r="E525" s="71" t="s">
        <v>1435</v>
      </c>
      <c r="F525" s="21" t="s">
        <v>1267</v>
      </c>
      <c r="G525" s="269">
        <f t="shared" si="68"/>
        <v>2020</v>
      </c>
      <c r="H525" s="269">
        <f t="shared" si="69"/>
        <v>9</v>
      </c>
      <c r="I525" s="269">
        <f t="shared" si="70"/>
        <v>38</v>
      </c>
      <c r="J525" s="83">
        <f t="shared" si="71"/>
        <v>2020</v>
      </c>
      <c r="K525" s="269">
        <f t="shared" si="72"/>
        <v>9</v>
      </c>
      <c r="L525" s="21">
        <f t="shared" si="73"/>
        <v>38</v>
      </c>
      <c r="M525" s="178">
        <v>44089</v>
      </c>
      <c r="N525" s="178">
        <v>44089</v>
      </c>
      <c r="O525" s="178">
        <v>44089</v>
      </c>
      <c r="P525" s="178">
        <v>44089</v>
      </c>
      <c r="Q525" s="166" t="s">
        <v>34</v>
      </c>
      <c r="R525" s="21"/>
      <c r="S525" s="21"/>
      <c r="T525" s="21"/>
      <c r="U525" s="21"/>
      <c r="V525" s="179" t="s">
        <v>12</v>
      </c>
      <c r="W525" s="174" t="s">
        <v>940</v>
      </c>
      <c r="X525" s="174" t="s">
        <v>940</v>
      </c>
      <c r="Y525" s="95" t="s">
        <v>1439</v>
      </c>
    </row>
    <row r="526" spans="2:25">
      <c r="B526" s="21">
        <f t="shared" si="74"/>
        <v>520</v>
      </c>
      <c r="C526" s="30" t="s">
        <v>1438</v>
      </c>
      <c r="D526" s="21" t="s">
        <v>83</v>
      </c>
      <c r="E526" s="71" t="s">
        <v>1436</v>
      </c>
      <c r="F526" s="21" t="s">
        <v>1267</v>
      </c>
      <c r="G526" s="269">
        <f t="shared" si="68"/>
        <v>2020</v>
      </c>
      <c r="H526" s="269">
        <f t="shared" si="69"/>
        <v>9</v>
      </c>
      <c r="I526" s="269">
        <f t="shared" si="70"/>
        <v>38</v>
      </c>
      <c r="J526" s="83">
        <f t="shared" si="71"/>
        <v>2020</v>
      </c>
      <c r="K526" s="269">
        <f t="shared" si="72"/>
        <v>9</v>
      </c>
      <c r="L526" s="21">
        <f t="shared" si="73"/>
        <v>38</v>
      </c>
      <c r="M526" s="178">
        <v>44089</v>
      </c>
      <c r="N526" s="178">
        <v>44089</v>
      </c>
      <c r="O526" s="178">
        <v>44089</v>
      </c>
      <c r="P526" s="178">
        <v>44090</v>
      </c>
      <c r="Q526" s="166" t="s">
        <v>34</v>
      </c>
      <c r="R526" s="21"/>
      <c r="S526" s="21"/>
      <c r="T526" s="21"/>
      <c r="U526" s="21"/>
      <c r="V526" s="179" t="s">
        <v>1440</v>
      </c>
      <c r="W526" s="174" t="s">
        <v>940</v>
      </c>
      <c r="X526" s="174" t="s">
        <v>940</v>
      </c>
      <c r="Y526" s="95"/>
    </row>
    <row r="527" spans="2:25">
      <c r="B527" s="21">
        <f t="shared" si="74"/>
        <v>521</v>
      </c>
      <c r="C527" s="30" t="s">
        <v>1445</v>
      </c>
      <c r="D527" s="21" t="s">
        <v>83</v>
      </c>
      <c r="E527" s="71" t="s">
        <v>1437</v>
      </c>
      <c r="F527" s="21" t="s">
        <v>47</v>
      </c>
      <c r="G527" s="269">
        <f t="shared" si="68"/>
        <v>2020</v>
      </c>
      <c r="H527" s="269">
        <f t="shared" si="69"/>
        <v>9</v>
      </c>
      <c r="I527" s="269">
        <f t="shared" si="70"/>
        <v>38</v>
      </c>
      <c r="J527" s="83">
        <f t="shared" si="71"/>
        <v>2020</v>
      </c>
      <c r="K527" s="269">
        <f t="shared" si="72"/>
        <v>9</v>
      </c>
      <c r="L527" s="21">
        <f t="shared" si="73"/>
        <v>38</v>
      </c>
      <c r="M527" s="178">
        <v>44090</v>
      </c>
      <c r="N527" s="178">
        <v>44090</v>
      </c>
      <c r="O527" s="178">
        <v>44090</v>
      </c>
      <c r="P527" s="190">
        <v>44092</v>
      </c>
      <c r="Q527" s="166" t="s">
        <v>34</v>
      </c>
      <c r="R527" s="21"/>
      <c r="S527" s="21"/>
      <c r="T527" s="21"/>
      <c r="U527" s="21"/>
      <c r="V527" s="179" t="s">
        <v>137</v>
      </c>
      <c r="W527" s="174" t="s">
        <v>940</v>
      </c>
      <c r="X527" s="174" t="s">
        <v>940</v>
      </c>
      <c r="Y527" s="95"/>
    </row>
    <row r="528" spans="2:25">
      <c r="B528" s="21">
        <f t="shared" si="74"/>
        <v>522</v>
      </c>
      <c r="C528" s="30" t="s">
        <v>1449</v>
      </c>
      <c r="D528" s="21" t="s">
        <v>83</v>
      </c>
      <c r="E528" s="58" t="s">
        <v>1441</v>
      </c>
      <c r="F528" s="21" t="s">
        <v>47</v>
      </c>
      <c r="G528" s="269">
        <f t="shared" si="68"/>
        <v>2020</v>
      </c>
      <c r="H528" s="269">
        <f t="shared" si="69"/>
        <v>9</v>
      </c>
      <c r="I528" s="269">
        <f t="shared" si="70"/>
        <v>38</v>
      </c>
      <c r="J528" s="83">
        <f t="shared" si="71"/>
        <v>2020</v>
      </c>
      <c r="K528" s="269">
        <f t="shared" si="72"/>
        <v>9</v>
      </c>
      <c r="L528" s="21">
        <f t="shared" si="73"/>
        <v>38</v>
      </c>
      <c r="M528" s="119">
        <v>44091</v>
      </c>
      <c r="N528" s="119">
        <v>44091</v>
      </c>
      <c r="O528" s="119">
        <v>44091</v>
      </c>
      <c r="P528" s="119">
        <v>44091</v>
      </c>
      <c r="Q528" s="166" t="s">
        <v>34</v>
      </c>
      <c r="R528" s="21"/>
      <c r="S528" s="21"/>
      <c r="T528" s="21"/>
      <c r="U528" s="21"/>
      <c r="V528" s="179" t="s">
        <v>23</v>
      </c>
      <c r="W528" s="174" t="s">
        <v>463</v>
      </c>
      <c r="X528" s="174" t="s">
        <v>463</v>
      </c>
      <c r="Y528" s="70" t="s">
        <v>1453</v>
      </c>
    </row>
    <row r="529" spans="2:25">
      <c r="B529" s="21">
        <f t="shared" si="74"/>
        <v>523</v>
      </c>
      <c r="C529" s="30" t="s">
        <v>1450</v>
      </c>
      <c r="D529" s="21" t="s">
        <v>83</v>
      </c>
      <c r="E529" s="58" t="s">
        <v>1442</v>
      </c>
      <c r="F529" s="21" t="s">
        <v>47</v>
      </c>
      <c r="G529" s="269">
        <f t="shared" si="68"/>
        <v>2020</v>
      </c>
      <c r="H529" s="269">
        <f t="shared" si="69"/>
        <v>9</v>
      </c>
      <c r="I529" s="269">
        <f t="shared" si="70"/>
        <v>38</v>
      </c>
      <c r="J529" s="83">
        <f t="shared" si="71"/>
        <v>2020</v>
      </c>
      <c r="K529" s="269">
        <f t="shared" si="72"/>
        <v>9</v>
      </c>
      <c r="L529" s="21">
        <f t="shared" si="73"/>
        <v>38</v>
      </c>
      <c r="M529" s="119">
        <v>44091</v>
      </c>
      <c r="N529" s="119">
        <v>44091</v>
      </c>
      <c r="O529" s="119">
        <v>44091</v>
      </c>
      <c r="P529" s="119">
        <v>44091</v>
      </c>
      <c r="Q529" s="166" t="s">
        <v>34</v>
      </c>
      <c r="R529" s="21"/>
      <c r="S529" s="21"/>
      <c r="T529" s="21"/>
      <c r="U529" s="21"/>
      <c r="V529" s="179" t="s">
        <v>23</v>
      </c>
      <c r="W529" s="174" t="s">
        <v>463</v>
      </c>
      <c r="X529" s="174" t="s">
        <v>463</v>
      </c>
      <c r="Y529" s="70"/>
    </row>
    <row r="530" spans="2:25" ht="33">
      <c r="B530" s="21">
        <f t="shared" si="74"/>
        <v>524</v>
      </c>
      <c r="C530" s="30" t="s">
        <v>1451</v>
      </c>
      <c r="D530" s="21" t="s">
        <v>83</v>
      </c>
      <c r="E530" s="58" t="s">
        <v>1443</v>
      </c>
      <c r="F530" s="21" t="s">
        <v>47</v>
      </c>
      <c r="G530" s="269">
        <f t="shared" si="68"/>
        <v>2020</v>
      </c>
      <c r="H530" s="269">
        <f t="shared" si="69"/>
        <v>9</v>
      </c>
      <c r="I530" s="269">
        <f t="shared" si="70"/>
        <v>38</v>
      </c>
      <c r="J530" s="83">
        <f t="shared" si="71"/>
        <v>2020</v>
      </c>
      <c r="K530" s="269">
        <f t="shared" si="72"/>
        <v>9</v>
      </c>
      <c r="L530" s="21">
        <f t="shared" si="73"/>
        <v>38</v>
      </c>
      <c r="M530" s="119">
        <v>44091</v>
      </c>
      <c r="N530" s="119">
        <v>44091</v>
      </c>
      <c r="O530" s="119">
        <v>44091</v>
      </c>
      <c r="P530" s="119">
        <v>44091</v>
      </c>
      <c r="Q530" s="166" t="s">
        <v>34</v>
      </c>
      <c r="R530" s="21"/>
      <c r="S530" s="21"/>
      <c r="T530" s="21"/>
      <c r="U530" s="21"/>
      <c r="V530" s="179" t="s">
        <v>137</v>
      </c>
      <c r="W530" s="174" t="s">
        <v>463</v>
      </c>
      <c r="X530" s="174" t="s">
        <v>463</v>
      </c>
      <c r="Y530" s="70" t="s">
        <v>1454</v>
      </c>
    </row>
    <row r="531" spans="2:25">
      <c r="B531" s="21">
        <f t="shared" si="74"/>
        <v>525</v>
      </c>
      <c r="C531" s="30" t="s">
        <v>1452</v>
      </c>
      <c r="D531" s="21" t="s">
        <v>83</v>
      </c>
      <c r="E531" s="58" t="s">
        <v>1444</v>
      </c>
      <c r="F531" s="21" t="s">
        <v>47</v>
      </c>
      <c r="G531" s="269">
        <f t="shared" si="68"/>
        <v>2020</v>
      </c>
      <c r="H531" s="269">
        <f t="shared" si="69"/>
        <v>9</v>
      </c>
      <c r="I531" s="269">
        <f t="shared" si="70"/>
        <v>38</v>
      </c>
      <c r="J531" s="83">
        <f t="shared" si="71"/>
        <v>2020</v>
      </c>
      <c r="K531" s="269">
        <f t="shared" si="72"/>
        <v>9</v>
      </c>
      <c r="L531" s="21">
        <f t="shared" si="73"/>
        <v>38</v>
      </c>
      <c r="M531" s="119">
        <v>44091</v>
      </c>
      <c r="N531" s="119">
        <v>44091</v>
      </c>
      <c r="O531" s="119">
        <v>44091</v>
      </c>
      <c r="P531" s="119">
        <v>44092</v>
      </c>
      <c r="Q531" s="166" t="s">
        <v>34</v>
      </c>
      <c r="R531" s="21"/>
      <c r="S531" s="21"/>
      <c r="T531" s="21"/>
      <c r="U531" s="21"/>
      <c r="V531" s="179" t="s">
        <v>137</v>
      </c>
      <c r="W531" s="174" t="s">
        <v>463</v>
      </c>
      <c r="X531" s="174" t="s">
        <v>463</v>
      </c>
      <c r="Y531" s="70"/>
    </row>
    <row r="532" spans="2:25">
      <c r="B532" s="21">
        <f t="shared" si="74"/>
        <v>526</v>
      </c>
      <c r="C532" s="30" t="s">
        <v>1457</v>
      </c>
      <c r="D532" s="21" t="s">
        <v>83</v>
      </c>
      <c r="E532" s="58" t="s">
        <v>1455</v>
      </c>
      <c r="F532" s="21" t="s">
        <v>47</v>
      </c>
      <c r="G532" s="269">
        <f t="shared" si="68"/>
        <v>2020</v>
      </c>
      <c r="H532" s="269">
        <f t="shared" si="69"/>
        <v>9</v>
      </c>
      <c r="I532" s="269">
        <f t="shared" si="70"/>
        <v>38</v>
      </c>
      <c r="J532" s="83">
        <f t="shared" si="71"/>
        <v>2020</v>
      </c>
      <c r="K532" s="269">
        <f t="shared" si="72"/>
        <v>9</v>
      </c>
      <c r="L532" s="21">
        <f t="shared" si="73"/>
        <v>38</v>
      </c>
      <c r="M532" s="119">
        <v>44091</v>
      </c>
      <c r="N532" s="119">
        <v>44091</v>
      </c>
      <c r="O532" s="119">
        <v>44091</v>
      </c>
      <c r="P532" s="119">
        <v>44092</v>
      </c>
      <c r="Q532" s="166" t="s">
        <v>34</v>
      </c>
      <c r="R532" s="21"/>
      <c r="S532" s="21"/>
      <c r="T532" s="21"/>
      <c r="U532" s="21"/>
      <c r="V532" s="179" t="s">
        <v>23</v>
      </c>
      <c r="W532" s="174" t="s">
        <v>463</v>
      </c>
      <c r="X532" s="174" t="s">
        <v>463</v>
      </c>
      <c r="Y532" s="70"/>
    </row>
    <row r="533" spans="2:25" ht="33">
      <c r="B533" s="21">
        <f t="shared" si="74"/>
        <v>527</v>
      </c>
      <c r="C533" s="30" t="s">
        <v>1458</v>
      </c>
      <c r="D533" s="21" t="s">
        <v>83</v>
      </c>
      <c r="E533" s="58" t="s">
        <v>1456</v>
      </c>
      <c r="F533" s="21" t="s">
        <v>47</v>
      </c>
      <c r="G533" s="269">
        <f t="shared" si="68"/>
        <v>2020</v>
      </c>
      <c r="H533" s="269">
        <f t="shared" si="69"/>
        <v>9</v>
      </c>
      <c r="I533" s="269">
        <f t="shared" si="70"/>
        <v>38</v>
      </c>
      <c r="J533" s="83">
        <f t="shared" si="71"/>
        <v>2020</v>
      </c>
      <c r="K533" s="269">
        <f t="shared" si="72"/>
        <v>9</v>
      </c>
      <c r="L533" s="21">
        <f t="shared" si="73"/>
        <v>38</v>
      </c>
      <c r="M533" s="119">
        <v>44092</v>
      </c>
      <c r="N533" s="119">
        <v>44092</v>
      </c>
      <c r="O533" s="119">
        <v>44092</v>
      </c>
      <c r="P533" s="119">
        <v>44092</v>
      </c>
      <c r="Q533" s="166" t="s">
        <v>34</v>
      </c>
      <c r="R533" s="21"/>
      <c r="S533" s="21"/>
      <c r="T533" s="21"/>
      <c r="U533" s="21"/>
      <c r="V533" s="174" t="s">
        <v>1459</v>
      </c>
      <c r="W533" s="174" t="s">
        <v>463</v>
      </c>
      <c r="X533" s="174" t="s">
        <v>463</v>
      </c>
      <c r="Y533" s="70"/>
    </row>
    <row r="534" spans="2:25">
      <c r="B534" s="21">
        <f t="shared" si="74"/>
        <v>528</v>
      </c>
      <c r="C534" s="30" t="s">
        <v>1466</v>
      </c>
      <c r="D534" s="21" t="s">
        <v>83</v>
      </c>
      <c r="E534" s="58" t="s">
        <v>1461</v>
      </c>
      <c r="F534" s="21" t="s">
        <v>47</v>
      </c>
      <c r="G534" s="269">
        <f t="shared" si="68"/>
        <v>2020</v>
      </c>
      <c r="H534" s="269">
        <f t="shared" si="69"/>
        <v>9</v>
      </c>
      <c r="I534" s="269">
        <f t="shared" si="70"/>
        <v>38</v>
      </c>
      <c r="J534" s="83">
        <f t="shared" si="71"/>
        <v>2020</v>
      </c>
      <c r="K534" s="269">
        <f t="shared" si="72"/>
        <v>9</v>
      </c>
      <c r="L534" s="21">
        <f t="shared" si="73"/>
        <v>39</v>
      </c>
      <c r="M534" s="119">
        <v>44092</v>
      </c>
      <c r="N534" s="119">
        <v>44092</v>
      </c>
      <c r="O534" s="119">
        <v>44092</v>
      </c>
      <c r="P534" s="119">
        <v>44095</v>
      </c>
      <c r="Q534" s="166" t="s">
        <v>34</v>
      </c>
      <c r="R534" s="21"/>
      <c r="S534" s="21"/>
      <c r="T534" s="21"/>
      <c r="U534" s="21"/>
      <c r="V534" s="179" t="s">
        <v>533</v>
      </c>
      <c r="W534" s="174" t="s">
        <v>463</v>
      </c>
      <c r="X534" s="174" t="s">
        <v>463</v>
      </c>
      <c r="Y534" s="70"/>
    </row>
    <row r="535" spans="2:25">
      <c r="B535" s="21">
        <f t="shared" si="74"/>
        <v>529</v>
      </c>
      <c r="C535" s="30" t="s">
        <v>1464</v>
      </c>
      <c r="D535" s="21" t="s">
        <v>83</v>
      </c>
      <c r="E535" s="58" t="s">
        <v>1462</v>
      </c>
      <c r="F535" s="21" t="s">
        <v>47</v>
      </c>
      <c r="G535" s="269">
        <f t="shared" si="68"/>
        <v>2020</v>
      </c>
      <c r="H535" s="269">
        <f t="shared" si="69"/>
        <v>9</v>
      </c>
      <c r="I535" s="269">
        <f t="shared" si="70"/>
        <v>38</v>
      </c>
      <c r="J535" s="83">
        <f t="shared" si="71"/>
        <v>2020</v>
      </c>
      <c r="K535" s="269">
        <f t="shared" si="72"/>
        <v>9</v>
      </c>
      <c r="L535" s="21">
        <f t="shared" si="73"/>
        <v>39</v>
      </c>
      <c r="M535" s="119">
        <v>44092</v>
      </c>
      <c r="N535" s="119">
        <v>44092</v>
      </c>
      <c r="O535" s="119">
        <v>44092</v>
      </c>
      <c r="P535" s="119">
        <v>44095</v>
      </c>
      <c r="Q535" s="166" t="s">
        <v>34</v>
      </c>
      <c r="R535" s="21"/>
      <c r="S535" s="21"/>
      <c r="T535" s="21"/>
      <c r="U535" s="21"/>
      <c r="V535" s="179" t="s">
        <v>533</v>
      </c>
      <c r="W535" s="174" t="s">
        <v>463</v>
      </c>
      <c r="X535" s="174" t="s">
        <v>463</v>
      </c>
      <c r="Y535" s="70"/>
    </row>
    <row r="536" spans="2:25">
      <c r="B536" s="21">
        <f t="shared" si="74"/>
        <v>530</v>
      </c>
      <c r="C536" s="30" t="s">
        <v>1465</v>
      </c>
      <c r="D536" s="21" t="s">
        <v>83</v>
      </c>
      <c r="E536" s="58" t="s">
        <v>1463</v>
      </c>
      <c r="F536" s="21" t="s">
        <v>47</v>
      </c>
      <c r="G536" s="269">
        <f t="shared" si="68"/>
        <v>2020</v>
      </c>
      <c r="H536" s="269">
        <f t="shared" si="69"/>
        <v>9</v>
      </c>
      <c r="I536" s="269">
        <f t="shared" si="70"/>
        <v>39</v>
      </c>
      <c r="J536" s="83">
        <f t="shared" si="71"/>
        <v>2020</v>
      </c>
      <c r="K536" s="269">
        <f t="shared" si="72"/>
        <v>9</v>
      </c>
      <c r="L536" s="21">
        <f t="shared" si="73"/>
        <v>39</v>
      </c>
      <c r="M536" s="119">
        <v>44095</v>
      </c>
      <c r="N536" s="119">
        <v>44095</v>
      </c>
      <c r="O536" s="119">
        <v>44095</v>
      </c>
      <c r="P536" s="119">
        <v>44095</v>
      </c>
      <c r="Q536" s="166" t="s">
        <v>34</v>
      </c>
      <c r="R536" s="21"/>
      <c r="S536" s="21"/>
      <c r="T536" s="21"/>
      <c r="U536" s="21"/>
      <c r="V536" s="179" t="s">
        <v>447</v>
      </c>
      <c r="W536" s="174" t="s">
        <v>463</v>
      </c>
      <c r="X536" s="174" t="s">
        <v>463</v>
      </c>
      <c r="Y536" s="70"/>
    </row>
    <row r="537" spans="2:25" ht="66">
      <c r="B537" s="21">
        <f t="shared" si="74"/>
        <v>531</v>
      </c>
      <c r="C537" s="30" t="s">
        <v>1490</v>
      </c>
      <c r="D537" s="21" t="s">
        <v>80</v>
      </c>
      <c r="E537" s="71" t="s">
        <v>1467</v>
      </c>
      <c r="F537" s="21" t="s">
        <v>168</v>
      </c>
      <c r="G537" s="269">
        <f t="shared" si="68"/>
        <v>2020</v>
      </c>
      <c r="H537" s="269">
        <f t="shared" si="69"/>
        <v>9</v>
      </c>
      <c r="I537" s="269">
        <f t="shared" si="70"/>
        <v>39</v>
      </c>
      <c r="J537" s="83">
        <f t="shared" si="71"/>
        <v>2020</v>
      </c>
      <c r="K537" s="269">
        <f t="shared" si="72"/>
        <v>9</v>
      </c>
      <c r="L537" s="21">
        <f t="shared" si="73"/>
        <v>39</v>
      </c>
      <c r="M537" s="178">
        <v>44095</v>
      </c>
      <c r="N537" s="178">
        <v>44095</v>
      </c>
      <c r="O537" s="178">
        <v>44095</v>
      </c>
      <c r="P537" s="190">
        <v>44096</v>
      </c>
      <c r="Q537" s="166" t="s">
        <v>34</v>
      </c>
      <c r="R537" s="21"/>
      <c r="S537" s="21"/>
      <c r="T537" s="21"/>
      <c r="U537" s="21"/>
      <c r="V537" s="179" t="s">
        <v>32</v>
      </c>
      <c r="W537" s="174" t="s">
        <v>940</v>
      </c>
      <c r="X537" s="174" t="s">
        <v>940</v>
      </c>
      <c r="Y537" s="95" t="s">
        <v>1470</v>
      </c>
    </row>
    <row r="538" spans="2:25" ht="99.95" customHeight="1">
      <c r="B538" s="21">
        <f t="shared" si="74"/>
        <v>532</v>
      </c>
      <c r="C538" s="30" t="s">
        <v>1473</v>
      </c>
      <c r="D538" s="21" t="s">
        <v>80</v>
      </c>
      <c r="E538" s="71" t="s">
        <v>1468</v>
      </c>
      <c r="F538" s="21" t="s">
        <v>47</v>
      </c>
      <c r="G538" s="269">
        <f t="shared" si="68"/>
        <v>2020</v>
      </c>
      <c r="H538" s="269">
        <f t="shared" si="69"/>
        <v>9</v>
      </c>
      <c r="I538" s="269">
        <f t="shared" si="70"/>
        <v>39</v>
      </c>
      <c r="J538" s="83">
        <f t="shared" si="71"/>
        <v>2020</v>
      </c>
      <c r="K538" s="269">
        <f t="shared" si="72"/>
        <v>9</v>
      </c>
      <c r="L538" s="21">
        <f t="shared" si="73"/>
        <v>40</v>
      </c>
      <c r="M538" s="178">
        <v>44096</v>
      </c>
      <c r="N538" s="178">
        <v>44096</v>
      </c>
      <c r="O538" s="178">
        <v>44096</v>
      </c>
      <c r="P538" s="190">
        <v>44103</v>
      </c>
      <c r="Q538" s="166" t="s">
        <v>34</v>
      </c>
      <c r="R538" s="21"/>
      <c r="S538" s="21"/>
      <c r="T538" s="21"/>
      <c r="U538" s="21"/>
      <c r="V538" s="179" t="s">
        <v>9</v>
      </c>
      <c r="W538" s="174" t="s">
        <v>940</v>
      </c>
      <c r="X538" s="174" t="s">
        <v>940</v>
      </c>
      <c r="Y538" s="95" t="s">
        <v>1471</v>
      </c>
    </row>
    <row r="539" spans="2:25">
      <c r="B539" s="21">
        <f t="shared" si="74"/>
        <v>533</v>
      </c>
      <c r="C539" s="30" t="s">
        <v>1474</v>
      </c>
      <c r="D539" s="21" t="s">
        <v>83</v>
      </c>
      <c r="E539" s="71" t="s">
        <v>1469</v>
      </c>
      <c r="F539" s="21" t="s">
        <v>47</v>
      </c>
      <c r="G539" s="269">
        <f t="shared" si="68"/>
        <v>2020</v>
      </c>
      <c r="H539" s="269">
        <f t="shared" si="69"/>
        <v>9</v>
      </c>
      <c r="I539" s="269">
        <f t="shared" si="70"/>
        <v>39</v>
      </c>
      <c r="J539" s="83">
        <f t="shared" si="71"/>
        <v>2020</v>
      </c>
      <c r="K539" s="269">
        <f t="shared" si="72"/>
        <v>9</v>
      </c>
      <c r="L539" s="21">
        <f t="shared" si="73"/>
        <v>39</v>
      </c>
      <c r="M539" s="178">
        <v>44097</v>
      </c>
      <c r="N539" s="178">
        <v>44097</v>
      </c>
      <c r="O539" s="178">
        <v>44097</v>
      </c>
      <c r="P539" s="190">
        <v>44097</v>
      </c>
      <c r="Q539" s="166" t="s">
        <v>34</v>
      </c>
      <c r="R539" s="21"/>
      <c r="S539" s="21"/>
      <c r="T539" s="21"/>
      <c r="U539" s="21"/>
      <c r="V539" s="179" t="s">
        <v>23</v>
      </c>
      <c r="W539" s="174" t="s">
        <v>940</v>
      </c>
      <c r="X539" s="174" t="s">
        <v>940</v>
      </c>
      <c r="Y539" s="95" t="s">
        <v>1472</v>
      </c>
    </row>
    <row r="540" spans="2:25" ht="33">
      <c r="B540" s="21">
        <f t="shared" si="74"/>
        <v>534</v>
      </c>
      <c r="C540" s="30" t="s">
        <v>1491</v>
      </c>
      <c r="D540" s="21" t="s">
        <v>83</v>
      </c>
      <c r="E540" s="58" t="s">
        <v>1475</v>
      </c>
      <c r="F540" s="21" t="s">
        <v>47</v>
      </c>
      <c r="G540" s="269">
        <f t="shared" si="68"/>
        <v>2020</v>
      </c>
      <c r="H540" s="269">
        <f t="shared" si="69"/>
        <v>9</v>
      </c>
      <c r="I540" s="269">
        <f t="shared" si="70"/>
        <v>39</v>
      </c>
      <c r="J540" s="83">
        <f t="shared" si="71"/>
        <v>2020</v>
      </c>
      <c r="K540" s="269">
        <f t="shared" si="72"/>
        <v>9</v>
      </c>
      <c r="L540" s="21">
        <f t="shared" si="73"/>
        <v>39</v>
      </c>
      <c r="M540" s="119">
        <v>44097</v>
      </c>
      <c r="N540" s="119">
        <v>44097</v>
      </c>
      <c r="O540" s="119">
        <v>44097</v>
      </c>
      <c r="P540" s="119">
        <v>44097</v>
      </c>
      <c r="Q540" s="166" t="s">
        <v>34</v>
      </c>
      <c r="R540" s="21"/>
      <c r="S540" s="21"/>
      <c r="T540" s="21"/>
      <c r="U540" s="21"/>
      <c r="V540" s="179" t="s">
        <v>23</v>
      </c>
      <c r="W540" s="174" t="s">
        <v>463</v>
      </c>
      <c r="X540" s="174" t="s">
        <v>463</v>
      </c>
      <c r="Y540" s="70"/>
    </row>
    <row r="541" spans="2:25">
      <c r="B541" s="21">
        <f t="shared" si="74"/>
        <v>535</v>
      </c>
      <c r="C541" s="30" t="s">
        <v>1483</v>
      </c>
      <c r="D541" s="21" t="s">
        <v>83</v>
      </c>
      <c r="E541" s="58" t="s">
        <v>1476</v>
      </c>
      <c r="F541" s="21" t="s">
        <v>47</v>
      </c>
      <c r="G541" s="269">
        <f t="shared" si="68"/>
        <v>2020</v>
      </c>
      <c r="H541" s="269">
        <f t="shared" si="69"/>
        <v>9</v>
      </c>
      <c r="I541" s="269">
        <f t="shared" si="70"/>
        <v>39</v>
      </c>
      <c r="J541" s="83">
        <f t="shared" si="71"/>
        <v>2020</v>
      </c>
      <c r="K541" s="269">
        <f t="shared" si="72"/>
        <v>9</v>
      </c>
      <c r="L541" s="21">
        <f t="shared" si="73"/>
        <v>39</v>
      </c>
      <c r="M541" s="119">
        <v>44097</v>
      </c>
      <c r="N541" s="119">
        <v>44097</v>
      </c>
      <c r="O541" s="119">
        <v>44097</v>
      </c>
      <c r="P541" s="119">
        <v>44097</v>
      </c>
      <c r="Q541" s="166" t="s">
        <v>34</v>
      </c>
      <c r="R541" s="21"/>
      <c r="S541" s="21"/>
      <c r="T541" s="21"/>
      <c r="U541" s="21"/>
      <c r="V541" s="179" t="s">
        <v>430</v>
      </c>
      <c r="W541" s="174" t="s">
        <v>463</v>
      </c>
      <c r="X541" s="174" t="s">
        <v>463</v>
      </c>
      <c r="Y541" s="70"/>
    </row>
    <row r="542" spans="2:25" ht="33">
      <c r="B542" s="21">
        <f t="shared" si="74"/>
        <v>536</v>
      </c>
      <c r="C542" s="30" t="s">
        <v>1484</v>
      </c>
      <c r="D542" s="21" t="s">
        <v>83</v>
      </c>
      <c r="E542" s="58" t="s">
        <v>1477</v>
      </c>
      <c r="F542" s="21" t="s">
        <v>47</v>
      </c>
      <c r="G542" s="269">
        <f t="shared" si="68"/>
        <v>2020</v>
      </c>
      <c r="H542" s="269">
        <f t="shared" si="69"/>
        <v>9</v>
      </c>
      <c r="I542" s="269">
        <f t="shared" si="70"/>
        <v>39</v>
      </c>
      <c r="J542" s="83">
        <f t="shared" si="71"/>
        <v>2020</v>
      </c>
      <c r="K542" s="269">
        <f t="shared" si="72"/>
        <v>9</v>
      </c>
      <c r="L542" s="21">
        <f t="shared" si="73"/>
        <v>40</v>
      </c>
      <c r="M542" s="119">
        <v>44097</v>
      </c>
      <c r="N542" s="119">
        <v>44097</v>
      </c>
      <c r="O542" s="119">
        <v>44097</v>
      </c>
      <c r="P542" s="119">
        <v>44102</v>
      </c>
      <c r="Q542" s="166" t="s">
        <v>34</v>
      </c>
      <c r="R542" s="21"/>
      <c r="S542" s="21"/>
      <c r="T542" s="21"/>
      <c r="U542" s="21"/>
      <c r="V542" s="179" t="s">
        <v>430</v>
      </c>
      <c r="W542" s="174" t="s">
        <v>463</v>
      </c>
      <c r="X542" s="174" t="s">
        <v>463</v>
      </c>
      <c r="Y542" s="70"/>
    </row>
    <row r="543" spans="2:25">
      <c r="B543" s="21">
        <f t="shared" si="74"/>
        <v>537</v>
      </c>
      <c r="C543" s="30" t="s">
        <v>1485</v>
      </c>
      <c r="D543" s="21" t="s">
        <v>83</v>
      </c>
      <c r="E543" s="58" t="s">
        <v>1478</v>
      </c>
      <c r="F543" s="21" t="s">
        <v>47</v>
      </c>
      <c r="G543" s="269">
        <f t="shared" si="68"/>
        <v>2020</v>
      </c>
      <c r="H543" s="269">
        <f t="shared" si="69"/>
        <v>9</v>
      </c>
      <c r="I543" s="269">
        <f t="shared" si="70"/>
        <v>39</v>
      </c>
      <c r="J543" s="83">
        <f t="shared" si="71"/>
        <v>2020</v>
      </c>
      <c r="K543" s="269">
        <f t="shared" si="72"/>
        <v>9</v>
      </c>
      <c r="L543" s="21">
        <f t="shared" si="73"/>
        <v>39</v>
      </c>
      <c r="M543" s="119">
        <v>44097</v>
      </c>
      <c r="N543" s="119">
        <v>44097</v>
      </c>
      <c r="O543" s="119">
        <v>44097</v>
      </c>
      <c r="P543" s="119">
        <v>44099</v>
      </c>
      <c r="Q543" s="166" t="s">
        <v>34</v>
      </c>
      <c r="R543" s="21"/>
      <c r="S543" s="21"/>
      <c r="T543" s="21"/>
      <c r="U543" s="21"/>
      <c r="V543" s="179" t="s">
        <v>137</v>
      </c>
      <c r="W543" s="174" t="s">
        <v>463</v>
      </c>
      <c r="X543" s="174" t="s">
        <v>463</v>
      </c>
      <c r="Y543" s="70"/>
    </row>
    <row r="544" spans="2:25">
      <c r="B544" s="21">
        <f t="shared" si="74"/>
        <v>538</v>
      </c>
      <c r="C544" s="30" t="s">
        <v>1486</v>
      </c>
      <c r="D544" s="21" t="s">
        <v>83</v>
      </c>
      <c r="E544" s="78" t="s">
        <v>1479</v>
      </c>
      <c r="F544" s="21" t="s">
        <v>47</v>
      </c>
      <c r="G544" s="269">
        <f t="shared" si="68"/>
        <v>2020</v>
      </c>
      <c r="H544" s="269">
        <f t="shared" si="69"/>
        <v>9</v>
      </c>
      <c r="I544" s="269">
        <f t="shared" si="70"/>
        <v>39</v>
      </c>
      <c r="J544" s="83">
        <f t="shared" si="71"/>
        <v>2020</v>
      </c>
      <c r="K544" s="269">
        <f t="shared" si="72"/>
        <v>10</v>
      </c>
      <c r="L544" s="21">
        <f t="shared" si="73"/>
        <v>43</v>
      </c>
      <c r="M544" s="119">
        <v>44097</v>
      </c>
      <c r="N544" s="119">
        <v>44097</v>
      </c>
      <c r="O544" s="119">
        <v>44097</v>
      </c>
      <c r="P544" s="119">
        <v>44127</v>
      </c>
      <c r="Q544" s="166" t="s">
        <v>34</v>
      </c>
      <c r="R544" s="21" t="s">
        <v>1497</v>
      </c>
      <c r="S544" s="21"/>
      <c r="T544" s="21"/>
      <c r="U544" s="21"/>
      <c r="V544" s="179" t="s">
        <v>1492</v>
      </c>
      <c r="W544" s="174" t="s">
        <v>463</v>
      </c>
      <c r="X544" s="174" t="s">
        <v>463</v>
      </c>
      <c r="Y544" s="70"/>
    </row>
    <row r="545" spans="2:25">
      <c r="B545" s="21">
        <f t="shared" si="74"/>
        <v>539</v>
      </c>
      <c r="C545" s="30" t="s">
        <v>1487</v>
      </c>
      <c r="D545" s="21" t="s">
        <v>83</v>
      </c>
      <c r="E545" s="78" t="s">
        <v>1480</v>
      </c>
      <c r="F545" s="21" t="s">
        <v>47</v>
      </c>
      <c r="G545" s="269">
        <f t="shared" si="68"/>
        <v>2020</v>
      </c>
      <c r="H545" s="269">
        <f t="shared" si="69"/>
        <v>9</v>
      </c>
      <c r="I545" s="269">
        <f t="shared" si="70"/>
        <v>39</v>
      </c>
      <c r="J545" s="83">
        <f t="shared" si="71"/>
        <v>2020</v>
      </c>
      <c r="K545" s="269">
        <f t="shared" si="72"/>
        <v>10</v>
      </c>
      <c r="L545" s="21">
        <f t="shared" si="73"/>
        <v>42</v>
      </c>
      <c r="M545" s="119">
        <v>44097</v>
      </c>
      <c r="N545" s="119">
        <v>44097</v>
      </c>
      <c r="O545" s="119">
        <v>44097</v>
      </c>
      <c r="P545" s="119">
        <v>44119</v>
      </c>
      <c r="Q545" s="166" t="s">
        <v>34</v>
      </c>
      <c r="R545" s="21"/>
      <c r="S545" s="21"/>
      <c r="T545" s="21"/>
      <c r="U545" s="21"/>
      <c r="V545" s="179" t="s">
        <v>23</v>
      </c>
      <c r="W545" s="174" t="s">
        <v>463</v>
      </c>
      <c r="X545" s="174" t="s">
        <v>463</v>
      </c>
      <c r="Y545" s="70" t="s">
        <v>1498</v>
      </c>
    </row>
    <row r="546" spans="2:25">
      <c r="B546" s="21">
        <f t="shared" si="74"/>
        <v>540</v>
      </c>
      <c r="C546" s="30" t="s">
        <v>1488</v>
      </c>
      <c r="D546" s="21" t="s">
        <v>83</v>
      </c>
      <c r="E546" s="58" t="s">
        <v>1481</v>
      </c>
      <c r="F546" s="21" t="s">
        <v>47</v>
      </c>
      <c r="G546" s="269">
        <f t="shared" si="68"/>
        <v>2020</v>
      </c>
      <c r="H546" s="269">
        <f t="shared" si="69"/>
        <v>9</v>
      </c>
      <c r="I546" s="269">
        <f t="shared" si="70"/>
        <v>39</v>
      </c>
      <c r="J546" s="83">
        <f t="shared" si="71"/>
        <v>2020</v>
      </c>
      <c r="K546" s="269">
        <f t="shared" si="72"/>
        <v>9</v>
      </c>
      <c r="L546" s="21">
        <f t="shared" si="73"/>
        <v>39</v>
      </c>
      <c r="M546" s="119">
        <v>44097</v>
      </c>
      <c r="N546" s="119">
        <v>44097</v>
      </c>
      <c r="O546" s="119">
        <v>44097</v>
      </c>
      <c r="P546" s="119">
        <v>44098</v>
      </c>
      <c r="Q546" s="166" t="s">
        <v>34</v>
      </c>
      <c r="R546" s="21"/>
      <c r="S546" s="21"/>
      <c r="T546" s="21"/>
      <c r="U546" s="21"/>
      <c r="V546" s="179" t="s">
        <v>430</v>
      </c>
      <c r="W546" s="174" t="s">
        <v>463</v>
      </c>
      <c r="X546" s="174" t="s">
        <v>463</v>
      </c>
      <c r="Y546" s="70"/>
    </row>
    <row r="547" spans="2:25">
      <c r="B547" s="21">
        <f t="shared" si="74"/>
        <v>541</v>
      </c>
      <c r="C547" s="30" t="s">
        <v>1489</v>
      </c>
      <c r="D547" s="21" t="s">
        <v>83</v>
      </c>
      <c r="E547" s="58" t="s">
        <v>1482</v>
      </c>
      <c r="F547" s="21" t="s">
        <v>47</v>
      </c>
      <c r="G547" s="269">
        <f t="shared" si="68"/>
        <v>2020</v>
      </c>
      <c r="H547" s="269">
        <f t="shared" si="69"/>
        <v>9</v>
      </c>
      <c r="I547" s="269">
        <f t="shared" si="70"/>
        <v>39</v>
      </c>
      <c r="J547" s="83">
        <f t="shared" si="71"/>
        <v>2020</v>
      </c>
      <c r="K547" s="269">
        <f t="shared" si="72"/>
        <v>9</v>
      </c>
      <c r="L547" s="21">
        <f t="shared" si="73"/>
        <v>39</v>
      </c>
      <c r="M547" s="119">
        <v>44098</v>
      </c>
      <c r="N547" s="119">
        <v>44098</v>
      </c>
      <c r="O547" s="119">
        <v>44098</v>
      </c>
      <c r="P547" s="119">
        <v>44098</v>
      </c>
      <c r="Q547" s="166" t="s">
        <v>34</v>
      </c>
      <c r="R547" s="21"/>
      <c r="S547" s="21"/>
      <c r="T547" s="21"/>
      <c r="U547" s="21"/>
      <c r="V547" s="179" t="s">
        <v>430</v>
      </c>
      <c r="W547" s="174" t="s">
        <v>463</v>
      </c>
      <c r="X547" s="174" t="s">
        <v>463</v>
      </c>
      <c r="Y547" s="70"/>
    </row>
    <row r="548" spans="2:25" ht="148.5">
      <c r="B548" s="21">
        <f t="shared" si="74"/>
        <v>542</v>
      </c>
      <c r="C548" s="30" t="s">
        <v>1495</v>
      </c>
      <c r="D548" s="21" t="s">
        <v>80</v>
      </c>
      <c r="E548" s="79" t="s">
        <v>1496</v>
      </c>
      <c r="F548" s="21" t="s">
        <v>47</v>
      </c>
      <c r="G548" s="269">
        <f t="shared" si="68"/>
        <v>2020</v>
      </c>
      <c r="H548" s="269">
        <f t="shared" si="69"/>
        <v>10</v>
      </c>
      <c r="I548" s="269">
        <f t="shared" si="70"/>
        <v>41</v>
      </c>
      <c r="J548" s="83">
        <f t="shared" si="71"/>
        <v>2020</v>
      </c>
      <c r="K548" s="269">
        <f t="shared" si="72"/>
        <v>10</v>
      </c>
      <c r="L548" s="21">
        <f t="shared" si="73"/>
        <v>42</v>
      </c>
      <c r="M548" s="119">
        <v>44109</v>
      </c>
      <c r="N548" s="119">
        <v>44109</v>
      </c>
      <c r="O548" s="119">
        <v>44109</v>
      </c>
      <c r="P548" s="119">
        <v>44118</v>
      </c>
      <c r="Q548" s="166" t="s">
        <v>34</v>
      </c>
      <c r="R548" s="21"/>
      <c r="S548" s="21">
        <v>1</v>
      </c>
      <c r="T548" s="21"/>
      <c r="U548" s="21"/>
      <c r="V548" s="179" t="s">
        <v>430</v>
      </c>
      <c r="W548" s="174" t="s">
        <v>940</v>
      </c>
      <c r="X548" s="174" t="s">
        <v>940</v>
      </c>
      <c r="Y548" s="95" t="s">
        <v>1517</v>
      </c>
    </row>
    <row r="549" spans="2:25" ht="66">
      <c r="B549" s="21">
        <f t="shared" si="74"/>
        <v>543</v>
      </c>
      <c r="C549" s="30" t="s">
        <v>1516</v>
      </c>
      <c r="D549" s="21" t="s">
        <v>83</v>
      </c>
      <c r="E549" s="71" t="s">
        <v>1504</v>
      </c>
      <c r="F549" s="21" t="s">
        <v>1267</v>
      </c>
      <c r="G549" s="269">
        <f t="shared" si="68"/>
        <v>2020</v>
      </c>
      <c r="H549" s="269">
        <f t="shared" si="69"/>
        <v>10</v>
      </c>
      <c r="I549" s="269">
        <f t="shared" si="70"/>
        <v>41</v>
      </c>
      <c r="J549" s="83">
        <f t="shared" si="71"/>
        <v>2020</v>
      </c>
      <c r="K549" s="269">
        <f t="shared" si="72"/>
        <v>10</v>
      </c>
      <c r="L549" s="21">
        <f t="shared" si="73"/>
        <v>41</v>
      </c>
      <c r="M549" s="178">
        <v>44111</v>
      </c>
      <c r="N549" s="178">
        <v>44111</v>
      </c>
      <c r="O549" s="178">
        <v>44111</v>
      </c>
      <c r="P549" s="178">
        <v>44111</v>
      </c>
      <c r="Q549" s="166" t="s">
        <v>34</v>
      </c>
      <c r="R549" s="21"/>
      <c r="S549" s="21"/>
      <c r="T549" s="21"/>
      <c r="U549" s="21"/>
      <c r="V549" s="179" t="s">
        <v>12</v>
      </c>
      <c r="W549" s="174" t="s">
        <v>940</v>
      </c>
      <c r="X549" s="174" t="s">
        <v>940</v>
      </c>
      <c r="Y549" s="95" t="s">
        <v>1506</v>
      </c>
    </row>
    <row r="550" spans="2:25">
      <c r="B550" s="21">
        <f t="shared" si="74"/>
        <v>544</v>
      </c>
      <c r="C550" s="30" t="s">
        <v>1514</v>
      </c>
      <c r="D550" s="21" t="s">
        <v>83</v>
      </c>
      <c r="E550" s="71" t="s">
        <v>1505</v>
      </c>
      <c r="F550" s="21" t="s">
        <v>47</v>
      </c>
      <c r="G550" s="269">
        <f t="shared" si="68"/>
        <v>2020</v>
      </c>
      <c r="H550" s="269">
        <f t="shared" si="69"/>
        <v>10</v>
      </c>
      <c r="I550" s="269">
        <f t="shared" si="70"/>
        <v>41</v>
      </c>
      <c r="J550" s="83">
        <f t="shared" si="71"/>
        <v>2020</v>
      </c>
      <c r="K550" s="269">
        <f t="shared" si="72"/>
        <v>10</v>
      </c>
      <c r="L550" s="21">
        <f t="shared" si="73"/>
        <v>41</v>
      </c>
      <c r="M550" s="178">
        <v>44111</v>
      </c>
      <c r="N550" s="178">
        <v>44111</v>
      </c>
      <c r="O550" s="178">
        <v>44111</v>
      </c>
      <c r="P550" s="178">
        <v>44111</v>
      </c>
      <c r="Q550" s="166" t="s">
        <v>34</v>
      </c>
      <c r="R550" s="21"/>
      <c r="S550" s="21"/>
      <c r="T550" s="21"/>
      <c r="U550" s="21"/>
      <c r="V550" s="179" t="s">
        <v>9</v>
      </c>
      <c r="W550" s="174" t="s">
        <v>940</v>
      </c>
      <c r="X550" s="174" t="s">
        <v>940</v>
      </c>
      <c r="Y550" s="70"/>
    </row>
    <row r="551" spans="2:25">
      <c r="B551" s="21">
        <f t="shared" si="74"/>
        <v>545</v>
      </c>
      <c r="C551" s="30" t="s">
        <v>1515</v>
      </c>
      <c r="D551" s="21" t="s">
        <v>83</v>
      </c>
      <c r="E551" s="58" t="s">
        <v>1507</v>
      </c>
      <c r="F551" s="21" t="s">
        <v>1512</v>
      </c>
      <c r="G551" s="269">
        <f t="shared" si="68"/>
        <v>2020</v>
      </c>
      <c r="H551" s="269">
        <f t="shared" si="69"/>
        <v>10</v>
      </c>
      <c r="I551" s="269">
        <f t="shared" si="70"/>
        <v>41</v>
      </c>
      <c r="J551" s="83">
        <f t="shared" si="71"/>
        <v>2020</v>
      </c>
      <c r="K551" s="269">
        <f t="shared" si="72"/>
        <v>10</v>
      </c>
      <c r="L551" s="21">
        <f t="shared" si="73"/>
        <v>41</v>
      </c>
      <c r="M551" s="119">
        <v>44109</v>
      </c>
      <c r="N551" s="119">
        <v>44109</v>
      </c>
      <c r="O551" s="119">
        <v>44109</v>
      </c>
      <c r="P551" s="119">
        <v>44109</v>
      </c>
      <c r="Q551" s="166" t="s">
        <v>34</v>
      </c>
      <c r="R551" s="21"/>
      <c r="S551" s="21"/>
      <c r="T551" s="21"/>
      <c r="U551" s="21"/>
      <c r="V551" s="179" t="s">
        <v>137</v>
      </c>
      <c r="W551" s="174" t="s">
        <v>463</v>
      </c>
      <c r="X551" s="174" t="s">
        <v>463</v>
      </c>
      <c r="Y551" s="95"/>
    </row>
    <row r="552" spans="2:25">
      <c r="B552" s="21">
        <f t="shared" si="74"/>
        <v>546</v>
      </c>
      <c r="C552" s="30" t="s">
        <v>1499</v>
      </c>
      <c r="D552" s="21" t="s">
        <v>83</v>
      </c>
      <c r="E552" s="58" t="s">
        <v>1508</v>
      </c>
      <c r="F552" s="21" t="s">
        <v>47</v>
      </c>
      <c r="G552" s="269">
        <f t="shared" si="68"/>
        <v>2020</v>
      </c>
      <c r="H552" s="269">
        <f t="shared" si="69"/>
        <v>10</v>
      </c>
      <c r="I552" s="269">
        <f t="shared" si="70"/>
        <v>41</v>
      </c>
      <c r="J552" s="83">
        <f t="shared" si="71"/>
        <v>2020</v>
      </c>
      <c r="K552" s="269">
        <f t="shared" si="72"/>
        <v>10</v>
      </c>
      <c r="L552" s="21">
        <f t="shared" si="73"/>
        <v>41</v>
      </c>
      <c r="M552" s="119">
        <v>44109</v>
      </c>
      <c r="N552" s="119">
        <v>44109</v>
      </c>
      <c r="O552" s="119">
        <v>44109</v>
      </c>
      <c r="P552" s="119">
        <v>44110</v>
      </c>
      <c r="Q552" s="166" t="s">
        <v>34</v>
      </c>
      <c r="R552" s="21"/>
      <c r="S552" s="21"/>
      <c r="T552" s="21"/>
      <c r="U552" s="21"/>
      <c r="V552" s="179" t="s">
        <v>395</v>
      </c>
      <c r="W552" s="174" t="s">
        <v>463</v>
      </c>
      <c r="X552" s="174" t="s">
        <v>463</v>
      </c>
      <c r="Y552" s="95"/>
    </row>
    <row r="553" spans="2:25">
      <c r="B553" s="21">
        <f t="shared" si="74"/>
        <v>547</v>
      </c>
      <c r="C553" s="30" t="s">
        <v>1500</v>
      </c>
      <c r="D553" s="21" t="s">
        <v>83</v>
      </c>
      <c r="E553" s="58" t="s">
        <v>1509</v>
      </c>
      <c r="F553" s="21" t="s">
        <v>47</v>
      </c>
      <c r="G553" s="269">
        <f t="shared" si="68"/>
        <v>2020</v>
      </c>
      <c r="H553" s="269">
        <f t="shared" si="69"/>
        <v>10</v>
      </c>
      <c r="I553" s="269">
        <f t="shared" si="70"/>
        <v>41</v>
      </c>
      <c r="J553" s="83">
        <f t="shared" si="71"/>
        <v>2020</v>
      </c>
      <c r="K553" s="269">
        <f t="shared" si="72"/>
        <v>10</v>
      </c>
      <c r="L553" s="21">
        <f t="shared" si="73"/>
        <v>41</v>
      </c>
      <c r="M553" s="119">
        <v>44110</v>
      </c>
      <c r="N553" s="119">
        <v>44110</v>
      </c>
      <c r="O553" s="119">
        <v>44110</v>
      </c>
      <c r="P553" s="119">
        <v>44111</v>
      </c>
      <c r="Q553" s="166" t="s">
        <v>34</v>
      </c>
      <c r="R553" s="21"/>
      <c r="S553" s="21"/>
      <c r="T553" s="21"/>
      <c r="U553" s="21"/>
      <c r="V553" s="179" t="s">
        <v>23</v>
      </c>
      <c r="W553" s="174" t="s">
        <v>463</v>
      </c>
      <c r="X553" s="174" t="s">
        <v>463</v>
      </c>
      <c r="Y553" s="95"/>
    </row>
    <row r="554" spans="2:25">
      <c r="B554" s="21">
        <f t="shared" si="74"/>
        <v>548</v>
      </c>
      <c r="C554" s="30" t="s">
        <v>1501</v>
      </c>
      <c r="D554" s="21" t="s">
        <v>83</v>
      </c>
      <c r="E554" s="58" t="s">
        <v>1510</v>
      </c>
      <c r="F554" s="21" t="s">
        <v>47</v>
      </c>
      <c r="G554" s="269">
        <f t="shared" si="68"/>
        <v>2020</v>
      </c>
      <c r="H554" s="269">
        <f t="shared" si="69"/>
        <v>10</v>
      </c>
      <c r="I554" s="269">
        <f t="shared" si="70"/>
        <v>41</v>
      </c>
      <c r="J554" s="83">
        <f t="shared" si="71"/>
        <v>2020</v>
      </c>
      <c r="K554" s="269">
        <f t="shared" si="72"/>
        <v>10</v>
      </c>
      <c r="L554" s="21">
        <f t="shared" si="73"/>
        <v>41</v>
      </c>
      <c r="M554" s="119">
        <v>44110</v>
      </c>
      <c r="N554" s="119">
        <v>44110</v>
      </c>
      <c r="O554" s="119">
        <v>44110</v>
      </c>
      <c r="P554" s="119">
        <v>44110</v>
      </c>
      <c r="Q554" s="166" t="s">
        <v>34</v>
      </c>
      <c r="R554" s="21"/>
      <c r="S554" s="21"/>
      <c r="T554" s="21"/>
      <c r="U554" s="21"/>
      <c r="V554" s="179" t="s">
        <v>12</v>
      </c>
      <c r="W554" s="174" t="s">
        <v>463</v>
      </c>
      <c r="X554" s="174" t="s">
        <v>463</v>
      </c>
      <c r="Y554" s="95"/>
    </row>
    <row r="555" spans="2:25" ht="33">
      <c r="B555" s="21">
        <f t="shared" si="74"/>
        <v>549</v>
      </c>
      <c r="C555" s="30" t="s">
        <v>1502</v>
      </c>
      <c r="D555" s="21" t="s">
        <v>83</v>
      </c>
      <c r="E555" s="58" t="s">
        <v>1511</v>
      </c>
      <c r="F555" s="21" t="s">
        <v>47</v>
      </c>
      <c r="G555" s="269">
        <f t="shared" si="68"/>
        <v>2020</v>
      </c>
      <c r="H555" s="269">
        <f t="shared" si="69"/>
        <v>10</v>
      </c>
      <c r="I555" s="269">
        <f t="shared" si="70"/>
        <v>41</v>
      </c>
      <c r="J555" s="83">
        <f t="shared" si="71"/>
        <v>2020</v>
      </c>
      <c r="K555" s="269">
        <f t="shared" si="72"/>
        <v>10</v>
      </c>
      <c r="L555" s="21">
        <f t="shared" si="73"/>
        <v>43</v>
      </c>
      <c r="M555" s="119">
        <v>44112</v>
      </c>
      <c r="N555" s="119">
        <v>44112</v>
      </c>
      <c r="O555" s="119">
        <v>44112</v>
      </c>
      <c r="P555" s="119">
        <v>44124</v>
      </c>
      <c r="Q555" s="166" t="s">
        <v>34</v>
      </c>
      <c r="R555" s="21"/>
      <c r="S555" s="21"/>
      <c r="T555" s="21"/>
      <c r="U555" s="21"/>
      <c r="V555" s="179" t="s">
        <v>12</v>
      </c>
      <c r="W555" s="174" t="s">
        <v>463</v>
      </c>
      <c r="X555" s="174" t="s">
        <v>463</v>
      </c>
      <c r="Y555" s="95"/>
    </row>
    <row r="556" spans="2:25">
      <c r="B556" s="21">
        <f t="shared" si="74"/>
        <v>550</v>
      </c>
      <c r="C556" s="30" t="s">
        <v>1503</v>
      </c>
      <c r="D556" s="21" t="s">
        <v>83</v>
      </c>
      <c r="E556" s="79" t="s">
        <v>1513</v>
      </c>
      <c r="F556" s="21" t="s">
        <v>47</v>
      </c>
      <c r="G556" s="269">
        <f t="shared" si="68"/>
        <v>2020</v>
      </c>
      <c r="H556" s="269">
        <f t="shared" si="69"/>
        <v>10</v>
      </c>
      <c r="I556" s="269">
        <f t="shared" si="70"/>
        <v>41</v>
      </c>
      <c r="J556" s="83">
        <f t="shared" si="71"/>
        <v>2020</v>
      </c>
      <c r="K556" s="269">
        <f t="shared" si="72"/>
        <v>10</v>
      </c>
      <c r="L556" s="21">
        <f t="shared" si="73"/>
        <v>43</v>
      </c>
      <c r="M556" s="119">
        <v>44112</v>
      </c>
      <c r="N556" s="119">
        <v>44112</v>
      </c>
      <c r="O556" s="119">
        <v>44112</v>
      </c>
      <c r="P556" s="119">
        <v>44123</v>
      </c>
      <c r="Q556" s="166" t="s">
        <v>34</v>
      </c>
      <c r="R556" s="21"/>
      <c r="S556" s="21"/>
      <c r="T556" s="21"/>
      <c r="U556" s="21"/>
      <c r="V556" s="179" t="s">
        <v>23</v>
      </c>
      <c r="W556" s="174" t="s">
        <v>463</v>
      </c>
      <c r="X556" s="174" t="s">
        <v>463</v>
      </c>
      <c r="Y556" s="95"/>
    </row>
    <row r="557" spans="2:25" ht="49.5">
      <c r="B557" s="21">
        <f t="shared" si="74"/>
        <v>551</v>
      </c>
      <c r="C557" s="30" t="s">
        <v>1518</v>
      </c>
      <c r="D557" s="21" t="s">
        <v>83</v>
      </c>
      <c r="E557" s="79" t="s">
        <v>1519</v>
      </c>
      <c r="F557" s="21" t="s">
        <v>168</v>
      </c>
      <c r="G557" s="269">
        <f t="shared" si="68"/>
        <v>2020</v>
      </c>
      <c r="H557" s="269">
        <f t="shared" si="69"/>
        <v>10</v>
      </c>
      <c r="I557" s="269">
        <f t="shared" si="70"/>
        <v>42</v>
      </c>
      <c r="J557" s="83">
        <f t="shared" si="71"/>
        <v>2020</v>
      </c>
      <c r="K557" s="269">
        <f t="shared" si="72"/>
        <v>10</v>
      </c>
      <c r="L557" s="21">
        <f t="shared" si="73"/>
        <v>42</v>
      </c>
      <c r="M557" s="119">
        <v>44117</v>
      </c>
      <c r="N557" s="119">
        <v>44117</v>
      </c>
      <c r="O557" s="119">
        <v>44117</v>
      </c>
      <c r="P557" s="119">
        <v>44118</v>
      </c>
      <c r="Q557" s="166" t="s">
        <v>34</v>
      </c>
      <c r="R557" s="21"/>
      <c r="S557" s="21"/>
      <c r="T557" s="21"/>
      <c r="U557" s="21"/>
      <c r="V557" s="179" t="s">
        <v>1492</v>
      </c>
      <c r="W557" s="174" t="s">
        <v>940</v>
      </c>
      <c r="X557" s="174" t="s">
        <v>940</v>
      </c>
      <c r="Y557" s="95" t="s">
        <v>1520</v>
      </c>
    </row>
    <row r="558" spans="2:25" ht="33">
      <c r="B558" s="21">
        <f t="shared" si="74"/>
        <v>552</v>
      </c>
      <c r="C558" s="30" t="s">
        <v>1521</v>
      </c>
      <c r="D558" s="21" t="s">
        <v>83</v>
      </c>
      <c r="E558" s="79" t="s">
        <v>1527</v>
      </c>
      <c r="F558" s="21" t="s">
        <v>47</v>
      </c>
      <c r="G558" s="269">
        <f t="shared" si="68"/>
        <v>2020</v>
      </c>
      <c r="H558" s="269">
        <f t="shared" si="69"/>
        <v>10</v>
      </c>
      <c r="I558" s="269">
        <f t="shared" si="70"/>
        <v>42</v>
      </c>
      <c r="J558" s="83">
        <f t="shared" si="71"/>
        <v>2020</v>
      </c>
      <c r="K558" s="269">
        <f t="shared" si="72"/>
        <v>10</v>
      </c>
      <c r="L558" s="21">
        <f t="shared" si="73"/>
        <v>42</v>
      </c>
      <c r="M558" s="119">
        <v>44116</v>
      </c>
      <c r="N558" s="119">
        <v>44116</v>
      </c>
      <c r="O558" s="119">
        <v>44116</v>
      </c>
      <c r="P558" s="119">
        <v>44117</v>
      </c>
      <c r="Q558" s="166" t="s">
        <v>34</v>
      </c>
      <c r="R558" s="21"/>
      <c r="S558" s="21"/>
      <c r="T558" s="21"/>
      <c r="U558" s="21"/>
      <c r="V558" s="179" t="s">
        <v>533</v>
      </c>
      <c r="W558" s="174" t="s">
        <v>463</v>
      </c>
      <c r="X558" s="174" t="s">
        <v>463</v>
      </c>
      <c r="Y558" s="95"/>
    </row>
    <row r="559" spans="2:25">
      <c r="B559" s="21">
        <f t="shared" si="74"/>
        <v>553</v>
      </c>
      <c r="C559" s="30" t="s">
        <v>1522</v>
      </c>
      <c r="D559" s="21" t="s">
        <v>83</v>
      </c>
      <c r="E559" s="58" t="s">
        <v>1528</v>
      </c>
      <c r="F559" s="21" t="s">
        <v>47</v>
      </c>
      <c r="G559" s="269">
        <f t="shared" si="68"/>
        <v>2020</v>
      </c>
      <c r="H559" s="269">
        <f t="shared" si="69"/>
        <v>10</v>
      </c>
      <c r="I559" s="269">
        <f t="shared" si="70"/>
        <v>42</v>
      </c>
      <c r="J559" s="83">
        <f t="shared" si="71"/>
        <v>2020</v>
      </c>
      <c r="K559" s="269">
        <f t="shared" si="72"/>
        <v>10</v>
      </c>
      <c r="L559" s="21">
        <f t="shared" si="73"/>
        <v>42</v>
      </c>
      <c r="M559" s="119">
        <v>44116</v>
      </c>
      <c r="N559" s="119">
        <v>44116</v>
      </c>
      <c r="O559" s="119">
        <v>44116</v>
      </c>
      <c r="P559" s="119">
        <v>44117</v>
      </c>
      <c r="Q559" s="166" t="s">
        <v>34</v>
      </c>
      <c r="R559" s="21"/>
      <c r="S559" s="21"/>
      <c r="T559" s="21"/>
      <c r="U559" s="21"/>
      <c r="V559" s="174" t="s">
        <v>23</v>
      </c>
      <c r="W559" s="174" t="s">
        <v>463</v>
      </c>
      <c r="X559" s="174" t="s">
        <v>463</v>
      </c>
      <c r="Y559" s="95"/>
    </row>
    <row r="560" spans="2:25">
      <c r="B560" s="21">
        <f t="shared" si="74"/>
        <v>554</v>
      </c>
      <c r="C560" s="30" t="s">
        <v>1523</v>
      </c>
      <c r="D560" s="21" t="s">
        <v>83</v>
      </c>
      <c r="E560" s="58" t="s">
        <v>1529</v>
      </c>
      <c r="F560" s="21" t="s">
        <v>47</v>
      </c>
      <c r="G560" s="269">
        <f t="shared" si="68"/>
        <v>2020</v>
      </c>
      <c r="H560" s="269">
        <f t="shared" si="69"/>
        <v>10</v>
      </c>
      <c r="I560" s="269">
        <f t="shared" si="70"/>
        <v>42</v>
      </c>
      <c r="J560" s="83">
        <f t="shared" si="71"/>
        <v>2020</v>
      </c>
      <c r="K560" s="269">
        <f t="shared" si="72"/>
        <v>10</v>
      </c>
      <c r="L560" s="21">
        <f t="shared" si="73"/>
        <v>42</v>
      </c>
      <c r="M560" s="119">
        <v>44116</v>
      </c>
      <c r="N560" s="119">
        <v>44116</v>
      </c>
      <c r="O560" s="119">
        <v>44116</v>
      </c>
      <c r="P560" s="119">
        <v>44117</v>
      </c>
      <c r="Q560" s="166" t="s">
        <v>34</v>
      </c>
      <c r="R560" s="21"/>
      <c r="S560" s="21"/>
      <c r="T560" s="21"/>
      <c r="U560" s="21"/>
      <c r="V560" s="179" t="s">
        <v>23</v>
      </c>
      <c r="W560" s="174" t="s">
        <v>463</v>
      </c>
      <c r="X560" s="174" t="s">
        <v>463</v>
      </c>
      <c r="Y560" s="95"/>
    </row>
    <row r="561" spans="2:25">
      <c r="B561" s="21">
        <f t="shared" si="74"/>
        <v>555</v>
      </c>
      <c r="C561" s="30" t="s">
        <v>1524</v>
      </c>
      <c r="D561" s="21" t="s">
        <v>83</v>
      </c>
      <c r="E561" s="58" t="s">
        <v>1530</v>
      </c>
      <c r="F561" s="21" t="s">
        <v>47</v>
      </c>
      <c r="G561" s="269">
        <f t="shared" si="68"/>
        <v>2020</v>
      </c>
      <c r="H561" s="269">
        <f t="shared" si="69"/>
        <v>10</v>
      </c>
      <c r="I561" s="269">
        <f t="shared" si="70"/>
        <v>42</v>
      </c>
      <c r="J561" s="83">
        <f t="shared" si="71"/>
        <v>2020</v>
      </c>
      <c r="K561" s="269">
        <f t="shared" si="72"/>
        <v>10</v>
      </c>
      <c r="L561" s="21">
        <f t="shared" si="73"/>
        <v>42</v>
      </c>
      <c r="M561" s="119">
        <v>44118</v>
      </c>
      <c r="N561" s="119">
        <v>44118</v>
      </c>
      <c r="O561" s="119">
        <v>44118</v>
      </c>
      <c r="P561" s="119">
        <v>44118</v>
      </c>
      <c r="Q561" s="166" t="s">
        <v>34</v>
      </c>
      <c r="R561" s="21"/>
      <c r="S561" s="21"/>
      <c r="T561" s="21"/>
      <c r="U561" s="21"/>
      <c r="V561" s="174" t="s">
        <v>137</v>
      </c>
      <c r="W561" s="174" t="s">
        <v>463</v>
      </c>
      <c r="X561" s="174" t="s">
        <v>463</v>
      </c>
      <c r="Y561" s="70"/>
    </row>
    <row r="562" spans="2:25">
      <c r="B562" s="21">
        <f t="shared" si="74"/>
        <v>556</v>
      </c>
      <c r="C562" s="30" t="s">
        <v>1525</v>
      </c>
      <c r="D562" s="21" t="s">
        <v>83</v>
      </c>
      <c r="E562" s="58" t="s">
        <v>1531</v>
      </c>
      <c r="F562" s="21" t="s">
        <v>47</v>
      </c>
      <c r="G562" s="269">
        <f t="shared" si="68"/>
        <v>2020</v>
      </c>
      <c r="H562" s="269">
        <f t="shared" si="69"/>
        <v>10</v>
      </c>
      <c r="I562" s="269">
        <f t="shared" si="70"/>
        <v>42</v>
      </c>
      <c r="J562" s="83">
        <f t="shared" si="71"/>
        <v>2020</v>
      </c>
      <c r="K562" s="269">
        <f t="shared" si="72"/>
        <v>10</v>
      </c>
      <c r="L562" s="21">
        <f t="shared" si="73"/>
        <v>42</v>
      </c>
      <c r="M562" s="119">
        <v>44119</v>
      </c>
      <c r="N562" s="119">
        <v>44119</v>
      </c>
      <c r="O562" s="119">
        <v>44119</v>
      </c>
      <c r="P562" s="119">
        <v>44119</v>
      </c>
      <c r="Q562" s="166" t="s">
        <v>34</v>
      </c>
      <c r="R562" s="21"/>
      <c r="S562" s="21"/>
      <c r="T562" s="21"/>
      <c r="U562" s="21"/>
      <c r="V562" s="174" t="s">
        <v>23</v>
      </c>
      <c r="W562" s="174" t="s">
        <v>463</v>
      </c>
      <c r="X562" s="174" t="s">
        <v>463</v>
      </c>
      <c r="Y562" s="91"/>
    </row>
    <row r="563" spans="2:25">
      <c r="B563" s="21">
        <f t="shared" si="74"/>
        <v>557</v>
      </c>
      <c r="C563" s="30" t="s">
        <v>1526</v>
      </c>
      <c r="D563" s="21" t="s">
        <v>80</v>
      </c>
      <c r="E563" s="58" t="s">
        <v>1532</v>
      </c>
      <c r="F563" s="21" t="s">
        <v>47</v>
      </c>
      <c r="G563" s="269">
        <f t="shared" si="68"/>
        <v>2020</v>
      </c>
      <c r="H563" s="269">
        <f t="shared" si="69"/>
        <v>10</v>
      </c>
      <c r="I563" s="269">
        <f t="shared" si="70"/>
        <v>42</v>
      </c>
      <c r="J563" s="83">
        <f t="shared" si="71"/>
        <v>2020</v>
      </c>
      <c r="K563" s="269">
        <f t="shared" si="72"/>
        <v>10</v>
      </c>
      <c r="L563" s="21">
        <f t="shared" si="73"/>
        <v>42</v>
      </c>
      <c r="M563" s="119">
        <v>44119</v>
      </c>
      <c r="N563" s="119">
        <v>44119</v>
      </c>
      <c r="O563" s="119">
        <v>44119</v>
      </c>
      <c r="P563" s="119">
        <v>44120</v>
      </c>
      <c r="Q563" s="166" t="s">
        <v>34</v>
      </c>
      <c r="R563" s="21"/>
      <c r="S563" s="21"/>
      <c r="T563" s="21"/>
      <c r="U563" s="21"/>
      <c r="V563" s="174" t="s">
        <v>23</v>
      </c>
      <c r="W563" s="174" t="s">
        <v>463</v>
      </c>
      <c r="X563" s="174" t="s">
        <v>463</v>
      </c>
      <c r="Y563" s="91"/>
    </row>
    <row r="564" spans="2:25" ht="33">
      <c r="B564" s="21">
        <f t="shared" si="74"/>
        <v>558</v>
      </c>
      <c r="C564" s="30" t="s">
        <v>1535</v>
      </c>
      <c r="D564" s="21" t="s">
        <v>83</v>
      </c>
      <c r="E564" s="58" t="s">
        <v>1533</v>
      </c>
      <c r="F564" s="21" t="s">
        <v>47</v>
      </c>
      <c r="G564" s="269">
        <f t="shared" si="68"/>
        <v>2020</v>
      </c>
      <c r="H564" s="269">
        <f t="shared" si="69"/>
        <v>10</v>
      </c>
      <c r="I564" s="269">
        <f t="shared" si="70"/>
        <v>42</v>
      </c>
      <c r="J564" s="83">
        <f t="shared" si="71"/>
        <v>2020</v>
      </c>
      <c r="K564" s="269">
        <f t="shared" si="72"/>
        <v>10</v>
      </c>
      <c r="L564" s="21">
        <f t="shared" si="73"/>
        <v>43</v>
      </c>
      <c r="M564" s="119">
        <v>44120</v>
      </c>
      <c r="N564" s="119">
        <v>44120</v>
      </c>
      <c r="O564" s="119">
        <v>44120</v>
      </c>
      <c r="P564" s="188">
        <v>44126</v>
      </c>
      <c r="Q564" s="166" t="s">
        <v>34</v>
      </c>
      <c r="R564" s="21"/>
      <c r="S564" s="21"/>
      <c r="T564" s="21"/>
      <c r="U564" s="21"/>
      <c r="V564" s="179" t="s">
        <v>430</v>
      </c>
      <c r="W564" s="174" t="s">
        <v>463</v>
      </c>
      <c r="X564" s="174" t="s">
        <v>463</v>
      </c>
      <c r="Y564" s="91"/>
    </row>
    <row r="565" spans="2:25">
      <c r="B565" s="21">
        <f t="shared" si="74"/>
        <v>559</v>
      </c>
      <c r="C565" s="30" t="s">
        <v>1538</v>
      </c>
      <c r="D565" s="21" t="s">
        <v>83</v>
      </c>
      <c r="E565" s="58" t="s">
        <v>1534</v>
      </c>
      <c r="F565" s="21" t="s">
        <v>47</v>
      </c>
      <c r="G565" s="269">
        <f t="shared" si="68"/>
        <v>2020</v>
      </c>
      <c r="H565" s="269">
        <f t="shared" si="69"/>
        <v>10</v>
      </c>
      <c r="I565" s="269">
        <f t="shared" si="70"/>
        <v>42</v>
      </c>
      <c r="J565" s="83">
        <f t="shared" si="71"/>
        <v>2020</v>
      </c>
      <c r="K565" s="269">
        <f t="shared" si="72"/>
        <v>10</v>
      </c>
      <c r="L565" s="21">
        <f t="shared" si="73"/>
        <v>43</v>
      </c>
      <c r="M565" s="119">
        <v>44120</v>
      </c>
      <c r="N565" s="119">
        <v>44120</v>
      </c>
      <c r="O565" s="119">
        <v>44120</v>
      </c>
      <c r="P565" s="188">
        <v>44123</v>
      </c>
      <c r="Q565" s="166" t="s">
        <v>34</v>
      </c>
      <c r="R565" s="21"/>
      <c r="S565" s="21"/>
      <c r="T565" s="21"/>
      <c r="U565" s="21"/>
      <c r="V565" s="179" t="s">
        <v>9</v>
      </c>
      <c r="W565" s="174" t="s">
        <v>463</v>
      </c>
      <c r="X565" s="174" t="s">
        <v>463</v>
      </c>
      <c r="Y565" s="91"/>
    </row>
    <row r="566" spans="2:25">
      <c r="B566" s="21">
        <f t="shared" si="74"/>
        <v>560</v>
      </c>
      <c r="C566" s="30" t="s">
        <v>1537</v>
      </c>
      <c r="D566" s="21" t="s">
        <v>80</v>
      </c>
      <c r="E566" s="71" t="s">
        <v>1540</v>
      </c>
      <c r="F566" s="21" t="s">
        <v>47</v>
      </c>
      <c r="G566" s="269">
        <f t="shared" si="68"/>
        <v>2020</v>
      </c>
      <c r="H566" s="269">
        <f t="shared" si="69"/>
        <v>10</v>
      </c>
      <c r="I566" s="269">
        <f t="shared" si="70"/>
        <v>43</v>
      </c>
      <c r="J566" s="83">
        <f t="shared" si="71"/>
        <v>2020</v>
      </c>
      <c r="K566" s="269">
        <f t="shared" si="72"/>
        <v>10</v>
      </c>
      <c r="L566" s="21">
        <f t="shared" si="73"/>
        <v>43</v>
      </c>
      <c r="M566" s="119">
        <v>44123</v>
      </c>
      <c r="N566" s="119">
        <v>44123</v>
      </c>
      <c r="O566" s="119">
        <v>44123</v>
      </c>
      <c r="P566" s="119">
        <v>44123</v>
      </c>
      <c r="Q566" s="166" t="s">
        <v>34</v>
      </c>
      <c r="R566" s="21"/>
      <c r="S566" s="21"/>
      <c r="T566" s="21"/>
      <c r="U566" s="21"/>
      <c r="V566" s="174" t="s">
        <v>32</v>
      </c>
      <c r="W566" s="174" t="s">
        <v>940</v>
      </c>
      <c r="X566" s="174" t="s">
        <v>940</v>
      </c>
      <c r="Y566" s="91"/>
    </row>
    <row r="567" spans="2:25">
      <c r="B567" s="21">
        <f t="shared" si="74"/>
        <v>561</v>
      </c>
      <c r="C567" s="30" t="s">
        <v>1539</v>
      </c>
      <c r="D567" s="21" t="s">
        <v>83</v>
      </c>
      <c r="E567" s="58" t="s">
        <v>1541</v>
      </c>
      <c r="F567" s="21" t="s">
        <v>1512</v>
      </c>
      <c r="G567" s="269">
        <f t="shared" si="68"/>
        <v>2020</v>
      </c>
      <c r="H567" s="269">
        <f t="shared" si="69"/>
        <v>10</v>
      </c>
      <c r="I567" s="269">
        <f t="shared" si="70"/>
        <v>43</v>
      </c>
      <c r="J567" s="83">
        <f t="shared" si="71"/>
        <v>2020</v>
      </c>
      <c r="K567" s="269">
        <f t="shared" si="72"/>
        <v>10</v>
      </c>
      <c r="L567" s="21">
        <f t="shared" si="73"/>
        <v>43</v>
      </c>
      <c r="M567" s="119">
        <v>44123</v>
      </c>
      <c r="N567" s="119">
        <v>44123</v>
      </c>
      <c r="O567" s="119">
        <v>44123</v>
      </c>
      <c r="P567" s="119">
        <v>44123</v>
      </c>
      <c r="Q567" s="166" t="s">
        <v>34</v>
      </c>
      <c r="R567" s="21"/>
      <c r="S567" s="21"/>
      <c r="T567" s="21"/>
      <c r="U567" s="21"/>
      <c r="V567" s="174" t="s">
        <v>256</v>
      </c>
      <c r="W567" s="174" t="s">
        <v>463</v>
      </c>
      <c r="X567" s="174" t="s">
        <v>463</v>
      </c>
      <c r="Y567" s="91"/>
    </row>
    <row r="568" spans="2:25">
      <c r="B568" s="21">
        <f t="shared" si="74"/>
        <v>562</v>
      </c>
      <c r="C568" s="30" t="s">
        <v>1550</v>
      </c>
      <c r="D568" s="21" t="s">
        <v>83</v>
      </c>
      <c r="E568" s="71" t="s">
        <v>1551</v>
      </c>
      <c r="F568" s="21" t="s">
        <v>47</v>
      </c>
      <c r="G568" s="269">
        <f t="shared" si="68"/>
        <v>2020</v>
      </c>
      <c r="H568" s="269">
        <f t="shared" si="69"/>
        <v>10</v>
      </c>
      <c r="I568" s="269">
        <f t="shared" si="70"/>
        <v>43</v>
      </c>
      <c r="J568" s="83">
        <f t="shared" si="71"/>
        <v>2020</v>
      </c>
      <c r="K568" s="269">
        <f t="shared" si="72"/>
        <v>10</v>
      </c>
      <c r="L568" s="21">
        <f t="shared" si="73"/>
        <v>43</v>
      </c>
      <c r="M568" s="178">
        <v>44126</v>
      </c>
      <c r="N568" s="190">
        <v>44126</v>
      </c>
      <c r="O568" s="178">
        <v>44126</v>
      </c>
      <c r="P568" s="190">
        <v>44126</v>
      </c>
      <c r="Q568" s="166" t="s">
        <v>34</v>
      </c>
      <c r="R568" s="21"/>
      <c r="S568" s="21"/>
      <c r="T568" s="21"/>
      <c r="U568" s="21"/>
      <c r="V568" s="179" t="s">
        <v>430</v>
      </c>
      <c r="W568" s="174" t="s">
        <v>940</v>
      </c>
      <c r="X568" s="174" t="s">
        <v>940</v>
      </c>
      <c r="Y568" s="97" t="s">
        <v>1552</v>
      </c>
    </row>
    <row r="569" spans="2:25">
      <c r="B569" s="21">
        <f t="shared" si="74"/>
        <v>563</v>
      </c>
      <c r="C569" s="30" t="s">
        <v>1542</v>
      </c>
      <c r="D569" s="21" t="s">
        <v>83</v>
      </c>
      <c r="E569" s="58" t="s">
        <v>1553</v>
      </c>
      <c r="F569" s="21" t="s">
        <v>47</v>
      </c>
      <c r="G569" s="269">
        <f t="shared" si="68"/>
        <v>2020</v>
      </c>
      <c r="H569" s="269">
        <f t="shared" si="69"/>
        <v>10</v>
      </c>
      <c r="I569" s="269">
        <f t="shared" si="70"/>
        <v>43</v>
      </c>
      <c r="J569" s="83">
        <f t="shared" si="71"/>
        <v>2020</v>
      </c>
      <c r="K569" s="269">
        <f t="shared" si="72"/>
        <v>10</v>
      </c>
      <c r="L569" s="21">
        <f t="shared" si="73"/>
        <v>43</v>
      </c>
      <c r="M569" s="119">
        <v>44124</v>
      </c>
      <c r="N569" s="119">
        <v>44124</v>
      </c>
      <c r="O569" s="119">
        <v>44124</v>
      </c>
      <c r="P569" s="119">
        <v>44125</v>
      </c>
      <c r="Q569" s="166" t="s">
        <v>34</v>
      </c>
      <c r="R569" s="21"/>
      <c r="S569" s="21"/>
      <c r="T569" s="21"/>
      <c r="U569" s="21"/>
      <c r="V569" s="179" t="s">
        <v>23</v>
      </c>
      <c r="W569" s="174" t="s">
        <v>463</v>
      </c>
      <c r="X569" s="174" t="s">
        <v>463</v>
      </c>
      <c r="Y569" s="91"/>
    </row>
    <row r="570" spans="2:25">
      <c r="B570" s="21">
        <f t="shared" si="74"/>
        <v>564</v>
      </c>
      <c r="C570" s="30" t="s">
        <v>1543</v>
      </c>
      <c r="D570" s="21" t="s">
        <v>83</v>
      </c>
      <c r="E570" s="58" t="s">
        <v>1554</v>
      </c>
      <c r="F570" s="21" t="s">
        <v>47</v>
      </c>
      <c r="G570" s="269">
        <f t="shared" si="68"/>
        <v>2020</v>
      </c>
      <c r="H570" s="269">
        <f t="shared" si="69"/>
        <v>10</v>
      </c>
      <c r="I570" s="269">
        <f t="shared" si="70"/>
        <v>43</v>
      </c>
      <c r="J570" s="83">
        <f t="shared" si="71"/>
        <v>2020</v>
      </c>
      <c r="K570" s="269">
        <f t="shared" si="72"/>
        <v>10</v>
      </c>
      <c r="L570" s="21">
        <f t="shared" si="73"/>
        <v>44</v>
      </c>
      <c r="M570" s="119">
        <v>44125</v>
      </c>
      <c r="N570" s="119">
        <v>44125</v>
      </c>
      <c r="O570" s="119">
        <v>44125</v>
      </c>
      <c r="P570" s="119">
        <v>44132</v>
      </c>
      <c r="Q570" s="166" t="s">
        <v>34</v>
      </c>
      <c r="R570" s="21"/>
      <c r="S570" s="21"/>
      <c r="T570" s="21"/>
      <c r="U570" s="21"/>
      <c r="V570" s="174" t="s">
        <v>1561</v>
      </c>
      <c r="W570" s="174" t="s">
        <v>463</v>
      </c>
      <c r="X570" s="174" t="s">
        <v>463</v>
      </c>
      <c r="Y570" s="91"/>
    </row>
    <row r="571" spans="2:25">
      <c r="B571" s="21">
        <f t="shared" si="74"/>
        <v>565</v>
      </c>
      <c r="C571" s="30" t="s">
        <v>1544</v>
      </c>
      <c r="D571" s="21" t="s">
        <v>83</v>
      </c>
      <c r="E571" s="58" t="s">
        <v>1555</v>
      </c>
      <c r="F571" s="21" t="s">
        <v>47</v>
      </c>
      <c r="G571" s="269">
        <f t="shared" si="68"/>
        <v>2020</v>
      </c>
      <c r="H571" s="269">
        <f t="shared" si="69"/>
        <v>10</v>
      </c>
      <c r="I571" s="269">
        <f t="shared" si="70"/>
        <v>43</v>
      </c>
      <c r="J571" s="83">
        <f t="shared" si="71"/>
        <v>2020</v>
      </c>
      <c r="K571" s="269">
        <f t="shared" si="72"/>
        <v>10</v>
      </c>
      <c r="L571" s="21">
        <f t="shared" si="73"/>
        <v>43</v>
      </c>
      <c r="M571" s="119">
        <v>44126</v>
      </c>
      <c r="N571" s="119">
        <v>44126</v>
      </c>
      <c r="O571" s="119">
        <v>44126</v>
      </c>
      <c r="P571" s="119">
        <v>44126</v>
      </c>
      <c r="Q571" s="166" t="s">
        <v>34</v>
      </c>
      <c r="R571" s="21"/>
      <c r="S571" s="21"/>
      <c r="T571" s="21"/>
      <c r="U571" s="21"/>
      <c r="V571" s="174" t="s">
        <v>23</v>
      </c>
      <c r="W571" s="174" t="s">
        <v>463</v>
      </c>
      <c r="X571" s="174" t="s">
        <v>463</v>
      </c>
      <c r="Y571" s="91"/>
    </row>
    <row r="572" spans="2:25">
      <c r="B572" s="21">
        <f t="shared" si="74"/>
        <v>566</v>
      </c>
      <c r="C572" s="30" t="s">
        <v>1545</v>
      </c>
      <c r="D572" s="21" t="s">
        <v>83</v>
      </c>
      <c r="E572" s="58" t="s">
        <v>1556</v>
      </c>
      <c r="F572" s="21" t="s">
        <v>47</v>
      </c>
      <c r="G572" s="269">
        <f t="shared" si="68"/>
        <v>2020</v>
      </c>
      <c r="H572" s="269">
        <f t="shared" si="69"/>
        <v>10</v>
      </c>
      <c r="I572" s="269">
        <f t="shared" si="70"/>
        <v>43</v>
      </c>
      <c r="J572" s="83">
        <f t="shared" si="71"/>
        <v>2020</v>
      </c>
      <c r="K572" s="269">
        <f t="shared" si="72"/>
        <v>10</v>
      </c>
      <c r="L572" s="21">
        <f t="shared" si="73"/>
        <v>43</v>
      </c>
      <c r="M572" s="119">
        <v>44126</v>
      </c>
      <c r="N572" s="119">
        <v>44126</v>
      </c>
      <c r="O572" s="119">
        <v>44126</v>
      </c>
      <c r="P572" s="119">
        <v>44126</v>
      </c>
      <c r="Q572" s="166" t="s">
        <v>34</v>
      </c>
      <c r="R572" s="21"/>
      <c r="S572" s="21"/>
      <c r="T572" s="21"/>
      <c r="U572" s="21"/>
      <c r="V572" s="174" t="s">
        <v>9</v>
      </c>
      <c r="W572" s="174" t="s">
        <v>463</v>
      </c>
      <c r="X572" s="174" t="s">
        <v>463</v>
      </c>
      <c r="Y572" s="91"/>
    </row>
    <row r="573" spans="2:25">
      <c r="B573" s="21">
        <f t="shared" si="74"/>
        <v>567</v>
      </c>
      <c r="C573" s="30" t="s">
        <v>1546</v>
      </c>
      <c r="D573" s="21" t="s">
        <v>83</v>
      </c>
      <c r="E573" s="58" t="s">
        <v>1557</v>
      </c>
      <c r="F573" s="21" t="s">
        <v>47</v>
      </c>
      <c r="G573" s="269">
        <f t="shared" si="68"/>
        <v>2020</v>
      </c>
      <c r="H573" s="269">
        <f t="shared" si="69"/>
        <v>10</v>
      </c>
      <c r="I573" s="269">
        <f t="shared" si="70"/>
        <v>43</v>
      </c>
      <c r="J573" s="83">
        <f t="shared" si="71"/>
        <v>2020</v>
      </c>
      <c r="K573" s="269">
        <f t="shared" si="72"/>
        <v>10</v>
      </c>
      <c r="L573" s="21">
        <f t="shared" si="73"/>
        <v>44</v>
      </c>
      <c r="M573" s="119">
        <v>44127</v>
      </c>
      <c r="N573" s="119">
        <v>44127</v>
      </c>
      <c r="O573" s="119">
        <v>44127</v>
      </c>
      <c r="P573" s="119">
        <v>44131</v>
      </c>
      <c r="Q573" s="166" t="s">
        <v>34</v>
      </c>
      <c r="R573" s="21"/>
      <c r="S573" s="21"/>
      <c r="T573" s="21"/>
      <c r="U573" s="21"/>
      <c r="V573" s="174" t="s">
        <v>12</v>
      </c>
      <c r="W573" s="174" t="s">
        <v>463</v>
      </c>
      <c r="X573" s="174" t="s">
        <v>463</v>
      </c>
      <c r="Y573" s="91"/>
    </row>
    <row r="574" spans="2:25">
      <c r="B574" s="21">
        <f t="shared" si="74"/>
        <v>568</v>
      </c>
      <c r="C574" s="30" t="s">
        <v>1547</v>
      </c>
      <c r="D574" s="21" t="s">
        <v>83</v>
      </c>
      <c r="E574" s="58" t="s">
        <v>1558</v>
      </c>
      <c r="F574" s="21" t="s">
        <v>47</v>
      </c>
      <c r="G574" s="269">
        <f t="shared" si="68"/>
        <v>2020</v>
      </c>
      <c r="H574" s="269">
        <f t="shared" si="69"/>
        <v>10</v>
      </c>
      <c r="I574" s="269">
        <f t="shared" si="70"/>
        <v>43</v>
      </c>
      <c r="J574" s="83">
        <f t="shared" si="71"/>
        <v>2020</v>
      </c>
      <c r="K574" s="269">
        <f t="shared" si="72"/>
        <v>10</v>
      </c>
      <c r="L574" s="21">
        <f t="shared" si="73"/>
        <v>43</v>
      </c>
      <c r="M574" s="119">
        <v>44127</v>
      </c>
      <c r="N574" s="119">
        <v>44127</v>
      </c>
      <c r="O574" s="119">
        <v>44127</v>
      </c>
      <c r="P574" s="119">
        <v>44127</v>
      </c>
      <c r="Q574" s="166" t="s">
        <v>34</v>
      </c>
      <c r="R574" s="21"/>
      <c r="S574" s="21"/>
      <c r="T574" s="21"/>
      <c r="U574" s="21"/>
      <c r="V574" s="174" t="s">
        <v>9</v>
      </c>
      <c r="W574" s="174" t="s">
        <v>463</v>
      </c>
      <c r="X574" s="174" t="s">
        <v>463</v>
      </c>
      <c r="Y574" s="91"/>
    </row>
    <row r="575" spans="2:25">
      <c r="B575" s="21">
        <f t="shared" si="74"/>
        <v>569</v>
      </c>
      <c r="C575" s="30" t="s">
        <v>1548</v>
      </c>
      <c r="D575" s="21" t="s">
        <v>83</v>
      </c>
      <c r="E575" s="58" t="s">
        <v>1559</v>
      </c>
      <c r="F575" s="21" t="s">
        <v>47</v>
      </c>
      <c r="G575" s="269">
        <f t="shared" si="68"/>
        <v>2020</v>
      </c>
      <c r="H575" s="269">
        <f t="shared" si="69"/>
        <v>10</v>
      </c>
      <c r="I575" s="269">
        <f t="shared" si="70"/>
        <v>43</v>
      </c>
      <c r="J575" s="83">
        <f t="shared" si="71"/>
        <v>2020</v>
      </c>
      <c r="K575" s="269">
        <f t="shared" si="72"/>
        <v>10</v>
      </c>
      <c r="L575" s="21">
        <f t="shared" si="73"/>
        <v>44</v>
      </c>
      <c r="M575" s="119">
        <v>44126</v>
      </c>
      <c r="N575" s="119">
        <v>44126</v>
      </c>
      <c r="O575" s="119">
        <v>44126</v>
      </c>
      <c r="P575" s="119">
        <v>44131</v>
      </c>
      <c r="Q575" s="166" t="s">
        <v>34</v>
      </c>
      <c r="R575" s="21"/>
      <c r="S575" s="21"/>
      <c r="T575" s="21"/>
      <c r="U575" s="21"/>
      <c r="V575" s="174" t="s">
        <v>137</v>
      </c>
      <c r="W575" s="174" t="s">
        <v>463</v>
      </c>
      <c r="X575" s="174" t="s">
        <v>463</v>
      </c>
      <c r="Y575" s="91"/>
    </row>
    <row r="576" spans="2:25">
      <c r="B576" s="21">
        <f t="shared" si="74"/>
        <v>570</v>
      </c>
      <c r="C576" s="30" t="s">
        <v>1549</v>
      </c>
      <c r="D576" s="21" t="s">
        <v>83</v>
      </c>
      <c r="E576" s="58" t="s">
        <v>1560</v>
      </c>
      <c r="F576" s="21" t="s">
        <v>47</v>
      </c>
      <c r="G576" s="269">
        <f t="shared" si="68"/>
        <v>2020</v>
      </c>
      <c r="H576" s="269">
        <f t="shared" si="69"/>
        <v>10</v>
      </c>
      <c r="I576" s="269">
        <f t="shared" si="70"/>
        <v>43</v>
      </c>
      <c r="J576" s="83">
        <f t="shared" si="71"/>
        <v>2020</v>
      </c>
      <c r="K576" s="269">
        <f t="shared" si="72"/>
        <v>10</v>
      </c>
      <c r="L576" s="21">
        <f t="shared" si="73"/>
        <v>44</v>
      </c>
      <c r="M576" s="119">
        <v>44126</v>
      </c>
      <c r="N576" s="119">
        <v>44126</v>
      </c>
      <c r="O576" s="119">
        <v>44126</v>
      </c>
      <c r="P576" s="119">
        <v>44131</v>
      </c>
      <c r="Q576" s="166" t="s">
        <v>34</v>
      </c>
      <c r="R576" s="21"/>
      <c r="S576" s="21"/>
      <c r="T576" s="21"/>
      <c r="U576" s="21"/>
      <c r="V576" s="179" t="s">
        <v>137</v>
      </c>
      <c r="W576" s="174" t="s">
        <v>463</v>
      </c>
      <c r="X576" s="174" t="s">
        <v>463</v>
      </c>
      <c r="Y576" s="91"/>
    </row>
    <row r="577" spans="2:25">
      <c r="B577" s="21">
        <f t="shared" si="74"/>
        <v>571</v>
      </c>
      <c r="C577" s="30" t="s">
        <v>1567</v>
      </c>
      <c r="D577" s="21" t="s">
        <v>83</v>
      </c>
      <c r="E577" s="71" t="s">
        <v>1562</v>
      </c>
      <c r="F577" s="21" t="s">
        <v>47</v>
      </c>
      <c r="G577" s="269">
        <f t="shared" si="68"/>
        <v>2020</v>
      </c>
      <c r="H577" s="269">
        <f t="shared" si="69"/>
        <v>10</v>
      </c>
      <c r="I577" s="269">
        <f t="shared" si="70"/>
        <v>43</v>
      </c>
      <c r="J577" s="83">
        <f t="shared" si="71"/>
        <v>2020</v>
      </c>
      <c r="K577" s="269">
        <f t="shared" si="72"/>
        <v>10</v>
      </c>
      <c r="L577" s="21">
        <f t="shared" si="73"/>
        <v>44</v>
      </c>
      <c r="M577" s="178">
        <v>44126</v>
      </c>
      <c r="N577" s="178">
        <v>44126</v>
      </c>
      <c r="O577" s="178">
        <v>44126</v>
      </c>
      <c r="P577" s="190">
        <v>44131</v>
      </c>
      <c r="Q577" s="166" t="s">
        <v>34</v>
      </c>
      <c r="R577" s="21"/>
      <c r="S577" s="21"/>
      <c r="T577" s="21"/>
      <c r="U577" s="21"/>
      <c r="V577" s="179" t="s">
        <v>9</v>
      </c>
      <c r="W577" s="174" t="s">
        <v>940</v>
      </c>
      <c r="X577" s="174" t="s">
        <v>940</v>
      </c>
      <c r="Y577" s="91"/>
    </row>
    <row r="578" spans="2:25">
      <c r="B578" s="21">
        <f t="shared" si="74"/>
        <v>572</v>
      </c>
      <c r="C578" s="30" t="s">
        <v>1568</v>
      </c>
      <c r="D578" s="21" t="s">
        <v>83</v>
      </c>
      <c r="E578" s="58" t="s">
        <v>1563</v>
      </c>
      <c r="F578" s="21" t="s">
        <v>1267</v>
      </c>
      <c r="G578" s="269">
        <f t="shared" si="68"/>
        <v>2020</v>
      </c>
      <c r="H578" s="269">
        <f t="shared" si="69"/>
        <v>10</v>
      </c>
      <c r="I578" s="269">
        <f t="shared" si="70"/>
        <v>43</v>
      </c>
      <c r="J578" s="83">
        <f t="shared" si="71"/>
        <v>2020</v>
      </c>
      <c r="K578" s="269">
        <f t="shared" si="72"/>
        <v>10</v>
      </c>
      <c r="L578" s="21">
        <f t="shared" si="73"/>
        <v>44</v>
      </c>
      <c r="M578" s="119">
        <v>44127</v>
      </c>
      <c r="N578" s="119">
        <v>44127</v>
      </c>
      <c r="O578" s="119">
        <v>44127</v>
      </c>
      <c r="P578" s="119">
        <v>44131</v>
      </c>
      <c r="Q578" s="166" t="s">
        <v>34</v>
      </c>
      <c r="R578" s="21"/>
      <c r="S578" s="21"/>
      <c r="T578" s="21"/>
      <c r="U578" s="21"/>
      <c r="V578" s="179" t="s">
        <v>12</v>
      </c>
      <c r="W578" s="174" t="s">
        <v>940</v>
      </c>
      <c r="X578" s="174" t="s">
        <v>940</v>
      </c>
      <c r="Y578" s="91"/>
    </row>
    <row r="579" spans="2:25" ht="33">
      <c r="B579" s="21">
        <f t="shared" si="74"/>
        <v>573</v>
      </c>
      <c r="C579" s="30" t="s">
        <v>1569</v>
      </c>
      <c r="D579" s="21" t="s">
        <v>83</v>
      </c>
      <c r="E579" s="58" t="s">
        <v>1564</v>
      </c>
      <c r="F579" s="21" t="s">
        <v>47</v>
      </c>
      <c r="G579" s="269">
        <f t="shared" si="68"/>
        <v>2020</v>
      </c>
      <c r="H579" s="269">
        <f t="shared" si="69"/>
        <v>10</v>
      </c>
      <c r="I579" s="269">
        <f t="shared" si="70"/>
        <v>44</v>
      </c>
      <c r="J579" s="83">
        <f t="shared" si="71"/>
        <v>2020</v>
      </c>
      <c r="K579" s="269">
        <f t="shared" si="72"/>
        <v>10</v>
      </c>
      <c r="L579" s="21">
        <f t="shared" si="73"/>
        <v>44</v>
      </c>
      <c r="M579" s="119">
        <v>44131</v>
      </c>
      <c r="N579" s="119">
        <v>44131</v>
      </c>
      <c r="O579" s="119">
        <v>44131</v>
      </c>
      <c r="P579" s="119">
        <v>44131</v>
      </c>
      <c r="Q579" s="166" t="s">
        <v>34</v>
      </c>
      <c r="R579" s="21"/>
      <c r="S579" s="21"/>
      <c r="T579" s="21"/>
      <c r="U579" s="21"/>
      <c r="V579" s="179" t="s">
        <v>1561</v>
      </c>
      <c r="W579" s="174" t="s">
        <v>463</v>
      </c>
      <c r="X579" s="174" t="s">
        <v>463</v>
      </c>
      <c r="Y579" s="91"/>
    </row>
    <row r="580" spans="2:25">
      <c r="B580" s="21">
        <f t="shared" si="74"/>
        <v>574</v>
      </c>
      <c r="C580" s="30" t="s">
        <v>1570</v>
      </c>
      <c r="D580" s="21" t="s">
        <v>83</v>
      </c>
      <c r="E580" s="58" t="s">
        <v>1565</v>
      </c>
      <c r="F580" s="21" t="s">
        <v>47</v>
      </c>
      <c r="G580" s="269">
        <f t="shared" si="68"/>
        <v>2020</v>
      </c>
      <c r="H580" s="269">
        <f t="shared" si="69"/>
        <v>10</v>
      </c>
      <c r="I580" s="269">
        <f t="shared" si="70"/>
        <v>44</v>
      </c>
      <c r="J580" s="83">
        <f t="shared" si="71"/>
        <v>2020</v>
      </c>
      <c r="K580" s="269">
        <f t="shared" si="72"/>
        <v>11</v>
      </c>
      <c r="L580" s="21">
        <f t="shared" si="73"/>
        <v>45</v>
      </c>
      <c r="M580" s="119">
        <v>44131</v>
      </c>
      <c r="N580" s="119">
        <v>44131</v>
      </c>
      <c r="O580" s="119">
        <v>44131</v>
      </c>
      <c r="P580" s="192">
        <v>44138</v>
      </c>
      <c r="Q580" s="166" t="s">
        <v>34</v>
      </c>
      <c r="R580" s="21"/>
      <c r="S580" s="21"/>
      <c r="T580" s="21"/>
      <c r="U580" s="21"/>
      <c r="V580" s="174" t="s">
        <v>137</v>
      </c>
      <c r="W580" s="174" t="s">
        <v>463</v>
      </c>
      <c r="X580" s="174" t="s">
        <v>463</v>
      </c>
      <c r="Y580" s="91"/>
    </row>
    <row r="581" spans="2:25">
      <c r="B581" s="21">
        <f t="shared" si="74"/>
        <v>575</v>
      </c>
      <c r="C581" s="30" t="s">
        <v>1571</v>
      </c>
      <c r="D581" s="21" t="s">
        <v>83</v>
      </c>
      <c r="E581" s="58" t="s">
        <v>1566</v>
      </c>
      <c r="F581" s="21" t="s">
        <v>47</v>
      </c>
      <c r="G581" s="269">
        <f t="shared" si="68"/>
        <v>2020</v>
      </c>
      <c r="H581" s="269">
        <f t="shared" si="69"/>
        <v>10</v>
      </c>
      <c r="I581" s="269">
        <f t="shared" si="70"/>
        <v>44</v>
      </c>
      <c r="J581" s="83">
        <f t="shared" si="71"/>
        <v>2020</v>
      </c>
      <c r="K581" s="269">
        <f t="shared" si="72"/>
        <v>10</v>
      </c>
      <c r="L581" s="21">
        <f t="shared" si="73"/>
        <v>44</v>
      </c>
      <c r="M581" s="119">
        <v>44130</v>
      </c>
      <c r="N581" s="119">
        <v>44130</v>
      </c>
      <c r="O581" s="119">
        <v>44130</v>
      </c>
      <c r="P581" s="188">
        <v>44134</v>
      </c>
      <c r="Q581" s="166" t="s">
        <v>34</v>
      </c>
      <c r="R581" s="21"/>
      <c r="S581" s="21"/>
      <c r="T581" s="21"/>
      <c r="U581" s="21"/>
      <c r="V581" s="179" t="s">
        <v>334</v>
      </c>
      <c r="W581" s="174" t="s">
        <v>463</v>
      </c>
      <c r="X581" s="174" t="s">
        <v>463</v>
      </c>
      <c r="Y581" s="91"/>
    </row>
    <row r="582" spans="2:25">
      <c r="B582" s="21">
        <f t="shared" si="74"/>
        <v>576</v>
      </c>
      <c r="C582" s="30" t="s">
        <v>1581</v>
      </c>
      <c r="D582" s="21" t="s">
        <v>83</v>
      </c>
      <c r="E582" s="58" t="s">
        <v>1572</v>
      </c>
      <c r="F582" s="21" t="s">
        <v>509</v>
      </c>
      <c r="G582" s="269">
        <f t="shared" si="68"/>
        <v>2020</v>
      </c>
      <c r="H582" s="269">
        <f t="shared" si="69"/>
        <v>10</v>
      </c>
      <c r="I582" s="269">
        <f t="shared" si="70"/>
        <v>44</v>
      </c>
      <c r="J582" s="83">
        <f t="shared" si="71"/>
        <v>2021</v>
      </c>
      <c r="K582" s="269">
        <f t="shared" si="72"/>
        <v>5</v>
      </c>
      <c r="L582" s="21">
        <f t="shared" si="73"/>
        <v>21</v>
      </c>
      <c r="M582" s="119">
        <v>44132</v>
      </c>
      <c r="N582" s="119">
        <v>44132</v>
      </c>
      <c r="O582" s="119">
        <v>44132</v>
      </c>
      <c r="P582" s="119">
        <v>44337</v>
      </c>
      <c r="Q582" s="166" t="s">
        <v>34</v>
      </c>
      <c r="R582" s="21"/>
      <c r="S582" s="21"/>
      <c r="T582" s="21"/>
      <c r="U582" s="21"/>
      <c r="V582" s="174" t="s">
        <v>1561</v>
      </c>
      <c r="W582" s="174" t="s">
        <v>463</v>
      </c>
      <c r="X582" s="174" t="s">
        <v>463</v>
      </c>
      <c r="Y582" s="91"/>
    </row>
    <row r="583" spans="2:25">
      <c r="B583" s="21">
        <f t="shared" si="74"/>
        <v>577</v>
      </c>
      <c r="C583" s="30" t="s">
        <v>1582</v>
      </c>
      <c r="D583" s="21" t="s">
        <v>83</v>
      </c>
      <c r="E583" s="58" t="s">
        <v>1573</v>
      </c>
      <c r="F583" s="21" t="s">
        <v>1561</v>
      </c>
      <c r="G583" s="269">
        <f t="shared" ref="G583:G646" si="75">IF(ISBLANK(N583),"",YEAR(N583))</f>
        <v>2020</v>
      </c>
      <c r="H583" s="269">
        <f t="shared" ref="H583:H646" si="76">IF(ISBLANK(N583),"",MONTH(N583))</f>
        <v>10</v>
      </c>
      <c r="I583" s="269">
        <f t="shared" ref="I583:I646" si="77">IF(ISBLANK(N583),"",WEEKNUM(N583,1))</f>
        <v>44</v>
      </c>
      <c r="J583" s="83">
        <f t="shared" ref="J583:J646" si="78">IF(ISBLANK(P583),"",YEAR(P583))</f>
        <v>2020</v>
      </c>
      <c r="K583" s="269">
        <f t="shared" ref="K583:K646" si="79">IF(ISBLANK(P583),"",MONTH(P583))</f>
        <v>10</v>
      </c>
      <c r="L583" s="21">
        <f t="shared" ref="L583:L646" si="80">IF(ISBLANK(P583),"",WEEKNUM(P583,1))</f>
        <v>44</v>
      </c>
      <c r="M583" s="119">
        <v>44132</v>
      </c>
      <c r="N583" s="119">
        <v>44132</v>
      </c>
      <c r="O583" s="119">
        <v>44132</v>
      </c>
      <c r="P583" s="119">
        <v>44134</v>
      </c>
      <c r="Q583" s="166" t="s">
        <v>34</v>
      </c>
      <c r="R583" s="21"/>
      <c r="S583" s="21"/>
      <c r="T583" s="21"/>
      <c r="U583" s="21"/>
      <c r="V583" s="174" t="s">
        <v>1561</v>
      </c>
      <c r="W583" s="174" t="s">
        <v>463</v>
      </c>
      <c r="X583" s="174" t="s">
        <v>463</v>
      </c>
      <c r="Y583" s="91"/>
    </row>
    <row r="584" spans="2:25">
      <c r="B584" s="21">
        <f t="shared" si="74"/>
        <v>578</v>
      </c>
      <c r="C584" s="30" t="s">
        <v>1583</v>
      </c>
      <c r="D584" s="21" t="s">
        <v>83</v>
      </c>
      <c r="E584" s="58" t="s">
        <v>1574</v>
      </c>
      <c r="F584" s="21" t="s">
        <v>1561</v>
      </c>
      <c r="G584" s="269">
        <f t="shared" si="75"/>
        <v>2020</v>
      </c>
      <c r="H584" s="269">
        <f t="shared" si="76"/>
        <v>10</v>
      </c>
      <c r="I584" s="269">
        <f t="shared" si="77"/>
        <v>44</v>
      </c>
      <c r="J584" s="83">
        <f t="shared" si="78"/>
        <v>2020</v>
      </c>
      <c r="K584" s="269">
        <f t="shared" si="79"/>
        <v>10</v>
      </c>
      <c r="L584" s="21">
        <f t="shared" si="80"/>
        <v>44</v>
      </c>
      <c r="M584" s="119">
        <v>44132</v>
      </c>
      <c r="N584" s="119">
        <v>44132</v>
      </c>
      <c r="O584" s="119">
        <v>44132</v>
      </c>
      <c r="P584" s="119">
        <v>44134</v>
      </c>
      <c r="Q584" s="166" t="s">
        <v>34</v>
      </c>
      <c r="R584" s="21"/>
      <c r="S584" s="21"/>
      <c r="T584" s="21"/>
      <c r="U584" s="21"/>
      <c r="V584" s="174" t="s">
        <v>1561</v>
      </c>
      <c r="W584" s="174" t="s">
        <v>463</v>
      </c>
      <c r="X584" s="174" t="s">
        <v>463</v>
      </c>
      <c r="Y584" s="91"/>
    </row>
    <row r="585" spans="2:25">
      <c r="B585" s="21">
        <f t="shared" si="74"/>
        <v>579</v>
      </c>
      <c r="C585" s="30" t="s">
        <v>1584</v>
      </c>
      <c r="D585" s="21" t="s">
        <v>83</v>
      </c>
      <c r="E585" s="58" t="s">
        <v>1575</v>
      </c>
      <c r="F585" s="21" t="s">
        <v>47</v>
      </c>
      <c r="G585" s="269">
        <f t="shared" si="75"/>
        <v>2020</v>
      </c>
      <c r="H585" s="269">
        <f t="shared" si="76"/>
        <v>10</v>
      </c>
      <c r="I585" s="269">
        <f t="shared" si="77"/>
        <v>44</v>
      </c>
      <c r="J585" s="83">
        <f t="shared" si="78"/>
        <v>2020</v>
      </c>
      <c r="K585" s="269">
        <f t="shared" si="79"/>
        <v>10</v>
      </c>
      <c r="L585" s="21">
        <f t="shared" si="80"/>
        <v>44</v>
      </c>
      <c r="M585" s="119">
        <v>44133</v>
      </c>
      <c r="N585" s="119">
        <v>44133</v>
      </c>
      <c r="O585" s="119">
        <v>44133</v>
      </c>
      <c r="P585" s="119">
        <v>44133</v>
      </c>
      <c r="Q585" s="166" t="s">
        <v>34</v>
      </c>
      <c r="R585" s="21"/>
      <c r="S585" s="21"/>
      <c r="T585" s="21"/>
      <c r="U585" s="21"/>
      <c r="V585" s="174" t="s">
        <v>137</v>
      </c>
      <c r="W585" s="174" t="s">
        <v>463</v>
      </c>
      <c r="X585" s="174" t="s">
        <v>463</v>
      </c>
      <c r="Y585" s="91"/>
    </row>
    <row r="586" spans="2:25">
      <c r="B586" s="21">
        <f t="shared" si="74"/>
        <v>580</v>
      </c>
      <c r="C586" s="30" t="s">
        <v>1585</v>
      </c>
      <c r="D586" s="21" t="s">
        <v>83</v>
      </c>
      <c r="E586" s="58" t="s">
        <v>1576</v>
      </c>
      <c r="F586" s="21" t="s">
        <v>47</v>
      </c>
      <c r="G586" s="269">
        <f t="shared" si="75"/>
        <v>2020</v>
      </c>
      <c r="H586" s="269">
        <f t="shared" si="76"/>
        <v>10</v>
      </c>
      <c r="I586" s="269">
        <f t="shared" si="77"/>
        <v>44</v>
      </c>
      <c r="J586" s="83">
        <f t="shared" si="78"/>
        <v>2020</v>
      </c>
      <c r="K586" s="269">
        <f t="shared" si="79"/>
        <v>11</v>
      </c>
      <c r="L586" s="21">
        <f t="shared" si="80"/>
        <v>45</v>
      </c>
      <c r="M586" s="119">
        <v>44134</v>
      </c>
      <c r="N586" s="119">
        <v>44134</v>
      </c>
      <c r="O586" s="119">
        <v>44134</v>
      </c>
      <c r="P586" s="119">
        <v>44138</v>
      </c>
      <c r="Q586" s="166" t="s">
        <v>34</v>
      </c>
      <c r="R586" s="21"/>
      <c r="S586" s="21"/>
      <c r="T586" s="21"/>
      <c r="U586" s="21"/>
      <c r="V586" s="174" t="s">
        <v>23</v>
      </c>
      <c r="W586" s="174" t="s">
        <v>463</v>
      </c>
      <c r="X586" s="174" t="s">
        <v>463</v>
      </c>
      <c r="Y586" s="91"/>
    </row>
    <row r="587" spans="2:25">
      <c r="B587" s="21">
        <f t="shared" si="74"/>
        <v>581</v>
      </c>
      <c r="C587" s="30" t="s">
        <v>1586</v>
      </c>
      <c r="D587" s="21" t="s">
        <v>83</v>
      </c>
      <c r="E587" s="58" t="s">
        <v>1577</v>
      </c>
      <c r="F587" s="21" t="s">
        <v>47</v>
      </c>
      <c r="G587" s="269">
        <f t="shared" si="75"/>
        <v>2020</v>
      </c>
      <c r="H587" s="269">
        <f t="shared" si="76"/>
        <v>10</v>
      </c>
      <c r="I587" s="269">
        <f t="shared" si="77"/>
        <v>44</v>
      </c>
      <c r="J587" s="83">
        <f t="shared" si="78"/>
        <v>2020</v>
      </c>
      <c r="K587" s="269">
        <f t="shared" si="79"/>
        <v>10</v>
      </c>
      <c r="L587" s="21">
        <f t="shared" si="80"/>
        <v>44</v>
      </c>
      <c r="M587" s="119">
        <v>44134</v>
      </c>
      <c r="N587" s="119">
        <v>44134</v>
      </c>
      <c r="O587" s="119">
        <v>44134</v>
      </c>
      <c r="P587" s="119">
        <v>44134</v>
      </c>
      <c r="Q587" s="166" t="s">
        <v>34</v>
      </c>
      <c r="R587" s="21"/>
      <c r="S587" s="21"/>
      <c r="T587" s="21"/>
      <c r="U587" s="21"/>
      <c r="V587" s="174" t="s">
        <v>23</v>
      </c>
      <c r="W587" s="174" t="s">
        <v>463</v>
      </c>
      <c r="X587" s="174" t="s">
        <v>463</v>
      </c>
      <c r="Y587" s="91"/>
    </row>
    <row r="588" spans="2:25">
      <c r="B588" s="21">
        <f t="shared" si="74"/>
        <v>582</v>
      </c>
      <c r="C588" s="30" t="s">
        <v>1587</v>
      </c>
      <c r="D588" s="21" t="s">
        <v>83</v>
      </c>
      <c r="E588" s="58" t="s">
        <v>1578</v>
      </c>
      <c r="F588" s="21" t="s">
        <v>47</v>
      </c>
      <c r="G588" s="269">
        <f t="shared" si="75"/>
        <v>2020</v>
      </c>
      <c r="H588" s="269">
        <f t="shared" si="76"/>
        <v>10</v>
      </c>
      <c r="I588" s="269">
        <f t="shared" si="77"/>
        <v>44</v>
      </c>
      <c r="J588" s="83">
        <f t="shared" si="78"/>
        <v>2020</v>
      </c>
      <c r="K588" s="269">
        <f t="shared" si="79"/>
        <v>10</v>
      </c>
      <c r="L588" s="21">
        <f t="shared" si="80"/>
        <v>44</v>
      </c>
      <c r="M588" s="119">
        <v>44134</v>
      </c>
      <c r="N588" s="119">
        <v>44134</v>
      </c>
      <c r="O588" s="119">
        <v>44134</v>
      </c>
      <c r="P588" s="119">
        <v>44134</v>
      </c>
      <c r="Q588" s="166" t="s">
        <v>34</v>
      </c>
      <c r="R588" s="21"/>
      <c r="S588" s="21"/>
      <c r="T588" s="21"/>
      <c r="U588" s="21"/>
      <c r="V588" s="174" t="s">
        <v>32</v>
      </c>
      <c r="W588" s="174" t="s">
        <v>463</v>
      </c>
      <c r="X588" s="174" t="s">
        <v>463</v>
      </c>
      <c r="Y588" s="91"/>
    </row>
    <row r="589" spans="2:25">
      <c r="B589" s="21">
        <f t="shared" si="74"/>
        <v>583</v>
      </c>
      <c r="C589" s="30" t="s">
        <v>1588</v>
      </c>
      <c r="D589" s="21" t="s">
        <v>83</v>
      </c>
      <c r="E589" s="58" t="s">
        <v>1579</v>
      </c>
      <c r="F589" s="21" t="s">
        <v>47</v>
      </c>
      <c r="G589" s="269">
        <f t="shared" si="75"/>
        <v>2020</v>
      </c>
      <c r="H589" s="269">
        <f t="shared" si="76"/>
        <v>10</v>
      </c>
      <c r="I589" s="269">
        <f t="shared" si="77"/>
        <v>44</v>
      </c>
      <c r="J589" s="83">
        <f t="shared" si="78"/>
        <v>2020</v>
      </c>
      <c r="K589" s="269">
        <f t="shared" si="79"/>
        <v>10</v>
      </c>
      <c r="L589" s="21">
        <f t="shared" si="80"/>
        <v>44</v>
      </c>
      <c r="M589" s="119">
        <v>44134</v>
      </c>
      <c r="N589" s="119">
        <v>44134</v>
      </c>
      <c r="O589" s="119">
        <v>44134</v>
      </c>
      <c r="P589" s="119">
        <v>44134</v>
      </c>
      <c r="Q589" s="166" t="s">
        <v>34</v>
      </c>
      <c r="R589" s="21"/>
      <c r="S589" s="21"/>
      <c r="T589" s="21"/>
      <c r="U589" s="21"/>
      <c r="V589" s="174" t="s">
        <v>430</v>
      </c>
      <c r="W589" s="174" t="s">
        <v>463</v>
      </c>
      <c r="X589" s="174" t="s">
        <v>463</v>
      </c>
      <c r="Y589" s="91"/>
    </row>
    <row r="590" spans="2:25" ht="33">
      <c r="B590" s="21">
        <f t="shared" si="74"/>
        <v>584</v>
      </c>
      <c r="C590" s="30" t="s">
        <v>1589</v>
      </c>
      <c r="D590" s="21" t="s">
        <v>83</v>
      </c>
      <c r="E590" s="58" t="s">
        <v>1580</v>
      </c>
      <c r="F590" s="21" t="s">
        <v>47</v>
      </c>
      <c r="G590" s="269">
        <f t="shared" si="75"/>
        <v>2020</v>
      </c>
      <c r="H590" s="269">
        <f t="shared" si="76"/>
        <v>10</v>
      </c>
      <c r="I590" s="269">
        <f t="shared" si="77"/>
        <v>44</v>
      </c>
      <c r="J590" s="83">
        <f t="shared" si="78"/>
        <v>2020</v>
      </c>
      <c r="K590" s="269">
        <f t="shared" si="79"/>
        <v>11</v>
      </c>
      <c r="L590" s="21">
        <f t="shared" si="80"/>
        <v>45</v>
      </c>
      <c r="M590" s="119">
        <v>44134</v>
      </c>
      <c r="N590" s="119">
        <v>44134</v>
      </c>
      <c r="O590" s="119">
        <v>44134</v>
      </c>
      <c r="P590" s="119">
        <v>44138</v>
      </c>
      <c r="Q590" s="166" t="s">
        <v>34</v>
      </c>
      <c r="R590" s="21"/>
      <c r="S590" s="21"/>
      <c r="T590" s="21"/>
      <c r="U590" s="21"/>
      <c r="V590" s="174" t="s">
        <v>430</v>
      </c>
      <c r="W590" s="174" t="s">
        <v>463</v>
      </c>
      <c r="X590" s="174" t="s">
        <v>463</v>
      </c>
      <c r="Y590" s="70" t="s">
        <v>1631</v>
      </c>
    </row>
    <row r="591" spans="2:25" ht="33">
      <c r="B591" s="21">
        <f t="shared" si="74"/>
        <v>585</v>
      </c>
      <c r="C591" s="30" t="s">
        <v>1592</v>
      </c>
      <c r="D591" s="21" t="s">
        <v>83</v>
      </c>
      <c r="E591" s="71" t="s">
        <v>1562</v>
      </c>
      <c r="F591" s="21" t="s">
        <v>47</v>
      </c>
      <c r="G591" s="269">
        <f t="shared" si="75"/>
        <v>2020</v>
      </c>
      <c r="H591" s="269">
        <f t="shared" si="76"/>
        <v>10</v>
      </c>
      <c r="I591" s="269">
        <f t="shared" si="77"/>
        <v>43</v>
      </c>
      <c r="J591" s="83">
        <f t="shared" si="78"/>
        <v>2020</v>
      </c>
      <c r="K591" s="269">
        <f t="shared" si="79"/>
        <v>10</v>
      </c>
      <c r="L591" s="21">
        <f t="shared" si="80"/>
        <v>44</v>
      </c>
      <c r="M591" s="178">
        <v>44126</v>
      </c>
      <c r="N591" s="178">
        <v>44126</v>
      </c>
      <c r="O591" s="178">
        <v>44126</v>
      </c>
      <c r="P591" s="190">
        <v>44131</v>
      </c>
      <c r="Q591" s="166" t="s">
        <v>34</v>
      </c>
      <c r="R591" s="21"/>
      <c r="S591" s="21"/>
      <c r="T591" s="21"/>
      <c r="U591" s="21"/>
      <c r="V591" s="179" t="s">
        <v>9</v>
      </c>
      <c r="W591" s="174" t="s">
        <v>940</v>
      </c>
      <c r="X591" s="174" t="s">
        <v>940</v>
      </c>
      <c r="Y591" s="95" t="s">
        <v>1596</v>
      </c>
    </row>
    <row r="592" spans="2:25">
      <c r="B592" s="21">
        <f t="shared" ref="B592:B655" si="81">B591+1</f>
        <v>586</v>
      </c>
      <c r="C592" s="30" t="s">
        <v>1593</v>
      </c>
      <c r="D592" s="21" t="s">
        <v>83</v>
      </c>
      <c r="E592" s="58" t="s">
        <v>1563</v>
      </c>
      <c r="F592" s="21" t="s">
        <v>1267</v>
      </c>
      <c r="G592" s="269">
        <f t="shared" si="75"/>
        <v>2020</v>
      </c>
      <c r="H592" s="269">
        <f t="shared" si="76"/>
        <v>10</v>
      </c>
      <c r="I592" s="269">
        <f t="shared" si="77"/>
        <v>43</v>
      </c>
      <c r="J592" s="83">
        <f t="shared" si="78"/>
        <v>2020</v>
      </c>
      <c r="K592" s="269">
        <f t="shared" si="79"/>
        <v>10</v>
      </c>
      <c r="L592" s="21">
        <f t="shared" si="80"/>
        <v>44</v>
      </c>
      <c r="M592" s="119">
        <v>44127</v>
      </c>
      <c r="N592" s="119">
        <v>44127</v>
      </c>
      <c r="O592" s="119">
        <v>44127</v>
      </c>
      <c r="P592" s="119">
        <v>44131</v>
      </c>
      <c r="Q592" s="166" t="s">
        <v>34</v>
      </c>
      <c r="R592" s="21"/>
      <c r="S592" s="21"/>
      <c r="T592" s="21"/>
      <c r="U592" s="21"/>
      <c r="V592" s="179" t="s">
        <v>12</v>
      </c>
      <c r="W592" s="174" t="s">
        <v>940</v>
      </c>
      <c r="X592" s="174" t="s">
        <v>940</v>
      </c>
      <c r="Y592" s="95" t="s">
        <v>1597</v>
      </c>
    </row>
    <row r="593" spans="2:25" ht="33">
      <c r="B593" s="21">
        <f t="shared" si="81"/>
        <v>587</v>
      </c>
      <c r="C593" s="30" t="s">
        <v>1594</v>
      </c>
      <c r="D593" s="21" t="s">
        <v>83</v>
      </c>
      <c r="E593" s="71" t="s">
        <v>1590</v>
      </c>
      <c r="F593" s="21" t="s">
        <v>1267</v>
      </c>
      <c r="G593" s="269">
        <f t="shared" si="75"/>
        <v>2020</v>
      </c>
      <c r="H593" s="269">
        <f t="shared" si="76"/>
        <v>10</v>
      </c>
      <c r="I593" s="269">
        <f t="shared" si="77"/>
        <v>44</v>
      </c>
      <c r="J593" s="83">
        <f t="shared" si="78"/>
        <v>2020</v>
      </c>
      <c r="K593" s="269">
        <f t="shared" si="79"/>
        <v>10</v>
      </c>
      <c r="L593" s="21">
        <f t="shared" si="80"/>
        <v>44</v>
      </c>
      <c r="M593" s="178">
        <v>44132</v>
      </c>
      <c r="N593" s="178">
        <v>44132</v>
      </c>
      <c r="O593" s="178">
        <v>44132</v>
      </c>
      <c r="P593" s="190">
        <v>44134</v>
      </c>
      <c r="Q593" s="166" t="s">
        <v>34</v>
      </c>
      <c r="R593" s="21"/>
      <c r="S593" s="21"/>
      <c r="T593" s="21"/>
      <c r="U593" s="21"/>
      <c r="V593" s="179" t="s">
        <v>12</v>
      </c>
      <c r="W593" s="174" t="s">
        <v>940</v>
      </c>
      <c r="X593" s="174" t="s">
        <v>940</v>
      </c>
      <c r="Y593" s="95" t="s">
        <v>1598</v>
      </c>
    </row>
    <row r="594" spans="2:25">
      <c r="B594" s="21">
        <f t="shared" si="81"/>
        <v>588</v>
      </c>
      <c r="C594" s="30" t="s">
        <v>1595</v>
      </c>
      <c r="D594" s="21" t="s">
        <v>83</v>
      </c>
      <c r="E594" s="71" t="s">
        <v>1591</v>
      </c>
      <c r="F594" s="21" t="s">
        <v>47</v>
      </c>
      <c r="G594" s="269">
        <f t="shared" si="75"/>
        <v>2020</v>
      </c>
      <c r="H594" s="269">
        <f t="shared" si="76"/>
        <v>10</v>
      </c>
      <c r="I594" s="269">
        <f t="shared" si="77"/>
        <v>44</v>
      </c>
      <c r="J594" s="83">
        <f t="shared" si="78"/>
        <v>2020</v>
      </c>
      <c r="K594" s="269">
        <f t="shared" si="79"/>
        <v>10</v>
      </c>
      <c r="L594" s="21">
        <f t="shared" si="80"/>
        <v>44</v>
      </c>
      <c r="M594" s="178">
        <v>44132</v>
      </c>
      <c r="N594" s="178">
        <v>44132</v>
      </c>
      <c r="O594" s="178">
        <v>44132</v>
      </c>
      <c r="P594" s="190">
        <v>44133</v>
      </c>
      <c r="Q594" s="166" t="s">
        <v>34</v>
      </c>
      <c r="R594" s="21"/>
      <c r="S594" s="21"/>
      <c r="T594" s="21"/>
      <c r="U594" s="21"/>
      <c r="V594" s="179" t="s">
        <v>430</v>
      </c>
      <c r="W594" s="174" t="s">
        <v>940</v>
      </c>
      <c r="X594" s="174" t="s">
        <v>940</v>
      </c>
      <c r="Y594" s="91"/>
    </row>
    <row r="595" spans="2:25">
      <c r="B595" s="21">
        <f t="shared" si="81"/>
        <v>589</v>
      </c>
      <c r="C595" s="30" t="s">
        <v>2094</v>
      </c>
      <c r="D595" s="21" t="s">
        <v>83</v>
      </c>
      <c r="E595" s="71" t="s">
        <v>2090</v>
      </c>
      <c r="F595" s="21" t="s">
        <v>47</v>
      </c>
      <c r="G595" s="269">
        <f t="shared" si="75"/>
        <v>2020</v>
      </c>
      <c r="H595" s="269">
        <f t="shared" si="76"/>
        <v>10</v>
      </c>
      <c r="I595" s="269">
        <f t="shared" si="77"/>
        <v>44</v>
      </c>
      <c r="J595" s="83">
        <f t="shared" si="78"/>
        <v>2020</v>
      </c>
      <c r="K595" s="269">
        <f t="shared" si="79"/>
        <v>10</v>
      </c>
      <c r="L595" s="21">
        <f t="shared" si="80"/>
        <v>44</v>
      </c>
      <c r="M595" s="178">
        <v>44133</v>
      </c>
      <c r="N595" s="178">
        <v>44133</v>
      </c>
      <c r="O595" s="178">
        <v>44134</v>
      </c>
      <c r="P595" s="178">
        <v>44134</v>
      </c>
      <c r="Q595" s="166" t="s">
        <v>34</v>
      </c>
      <c r="R595" s="21"/>
      <c r="S595" s="21"/>
      <c r="T595" s="21"/>
      <c r="U595" s="21"/>
      <c r="V595" s="179" t="s">
        <v>2091</v>
      </c>
      <c r="W595" s="174" t="s">
        <v>39</v>
      </c>
      <c r="X595" s="181" t="s">
        <v>39</v>
      </c>
      <c r="Y595" s="70" t="s">
        <v>1942</v>
      </c>
    </row>
    <row r="596" spans="2:25">
      <c r="B596" s="21">
        <f t="shared" si="81"/>
        <v>590</v>
      </c>
      <c r="C596" s="30" t="s">
        <v>2095</v>
      </c>
      <c r="D596" s="21" t="s">
        <v>83</v>
      </c>
      <c r="E596" s="71" t="s">
        <v>2092</v>
      </c>
      <c r="F596" s="21" t="s">
        <v>959</v>
      </c>
      <c r="G596" s="269">
        <f t="shared" si="75"/>
        <v>2020</v>
      </c>
      <c r="H596" s="269">
        <f t="shared" si="76"/>
        <v>10</v>
      </c>
      <c r="I596" s="269">
        <f t="shared" si="77"/>
        <v>41</v>
      </c>
      <c r="J596" s="83">
        <f t="shared" si="78"/>
        <v>2020</v>
      </c>
      <c r="K596" s="269">
        <f t="shared" si="79"/>
        <v>10</v>
      </c>
      <c r="L596" s="21">
        <f t="shared" si="80"/>
        <v>44</v>
      </c>
      <c r="M596" s="178">
        <v>44112</v>
      </c>
      <c r="N596" s="178">
        <v>44112</v>
      </c>
      <c r="O596" s="178">
        <v>44112</v>
      </c>
      <c r="P596" s="178">
        <v>44132</v>
      </c>
      <c r="Q596" s="166" t="s">
        <v>34</v>
      </c>
      <c r="R596" s="21"/>
      <c r="S596" s="21"/>
      <c r="T596" s="21"/>
      <c r="U596" s="21"/>
      <c r="V596" s="179" t="s">
        <v>32</v>
      </c>
      <c r="W596" s="174" t="s">
        <v>39</v>
      </c>
      <c r="X596" s="174" t="s">
        <v>1409</v>
      </c>
      <c r="Y596" s="70" t="s">
        <v>1942</v>
      </c>
    </row>
    <row r="597" spans="2:25">
      <c r="B597" s="21">
        <f t="shared" si="81"/>
        <v>591</v>
      </c>
      <c r="C597" s="30" t="s">
        <v>2096</v>
      </c>
      <c r="D597" s="21" t="s">
        <v>83</v>
      </c>
      <c r="E597" s="71" t="s">
        <v>2093</v>
      </c>
      <c r="F597" s="21" t="s">
        <v>1972</v>
      </c>
      <c r="G597" s="269">
        <f t="shared" si="75"/>
        <v>2020</v>
      </c>
      <c r="H597" s="269">
        <f t="shared" si="76"/>
        <v>10</v>
      </c>
      <c r="I597" s="269">
        <f t="shared" si="77"/>
        <v>42</v>
      </c>
      <c r="J597" s="83">
        <f t="shared" si="78"/>
        <v>2020</v>
      </c>
      <c r="K597" s="269">
        <f t="shared" si="79"/>
        <v>10</v>
      </c>
      <c r="L597" s="21">
        <f t="shared" si="80"/>
        <v>42</v>
      </c>
      <c r="M597" s="178">
        <v>44120</v>
      </c>
      <c r="N597" s="178">
        <v>44120</v>
      </c>
      <c r="O597" s="178">
        <v>44120</v>
      </c>
      <c r="P597" s="178">
        <v>44120</v>
      </c>
      <c r="Q597" s="166" t="s">
        <v>34</v>
      </c>
      <c r="R597" s="21"/>
      <c r="S597" s="21"/>
      <c r="T597" s="21"/>
      <c r="U597" s="21"/>
      <c r="V597" s="179" t="s">
        <v>39</v>
      </c>
      <c r="W597" s="174" t="s">
        <v>39</v>
      </c>
      <c r="X597" s="181" t="s">
        <v>39</v>
      </c>
      <c r="Y597" s="70" t="s">
        <v>2089</v>
      </c>
    </row>
    <row r="598" spans="2:25">
      <c r="B598" s="21">
        <f t="shared" si="81"/>
        <v>592</v>
      </c>
      <c r="C598" s="30" t="s">
        <v>1605</v>
      </c>
      <c r="D598" s="21" t="s">
        <v>83</v>
      </c>
      <c r="E598" s="71" t="s">
        <v>1590</v>
      </c>
      <c r="F598" s="21" t="s">
        <v>1267</v>
      </c>
      <c r="G598" s="269">
        <f t="shared" si="75"/>
        <v>2020</v>
      </c>
      <c r="H598" s="269">
        <f t="shared" si="76"/>
        <v>10</v>
      </c>
      <c r="I598" s="269">
        <f t="shared" si="77"/>
        <v>44</v>
      </c>
      <c r="J598" s="83">
        <f t="shared" si="78"/>
        <v>2020</v>
      </c>
      <c r="K598" s="269">
        <f t="shared" si="79"/>
        <v>10</v>
      </c>
      <c r="L598" s="21">
        <f t="shared" si="80"/>
        <v>44</v>
      </c>
      <c r="M598" s="178">
        <v>44132</v>
      </c>
      <c r="N598" s="178">
        <v>44132</v>
      </c>
      <c r="O598" s="178">
        <v>44132</v>
      </c>
      <c r="P598" s="190">
        <v>44134</v>
      </c>
      <c r="Q598" s="166" t="s">
        <v>34</v>
      </c>
      <c r="R598" s="21"/>
      <c r="S598" s="21"/>
      <c r="T598" s="21"/>
      <c r="U598" s="21"/>
      <c r="V598" s="179" t="s">
        <v>12</v>
      </c>
      <c r="W598" s="174" t="s">
        <v>940</v>
      </c>
      <c r="X598" s="174" t="s">
        <v>940</v>
      </c>
      <c r="Y598" s="70" t="s">
        <v>1942</v>
      </c>
    </row>
    <row r="599" spans="2:25">
      <c r="B599" s="21">
        <f t="shared" si="81"/>
        <v>593</v>
      </c>
      <c r="C599" s="30" t="s">
        <v>1606</v>
      </c>
      <c r="D599" s="21" t="s">
        <v>83</v>
      </c>
      <c r="E599" s="58" t="s">
        <v>1600</v>
      </c>
      <c r="F599" s="21" t="s">
        <v>1267</v>
      </c>
      <c r="G599" s="269">
        <f t="shared" si="75"/>
        <v>2020</v>
      </c>
      <c r="H599" s="269">
        <f t="shared" si="76"/>
        <v>11</v>
      </c>
      <c r="I599" s="269">
        <f t="shared" si="77"/>
        <v>45</v>
      </c>
      <c r="J599" s="83">
        <f t="shared" si="78"/>
        <v>2020</v>
      </c>
      <c r="K599" s="269">
        <f t="shared" si="79"/>
        <v>11</v>
      </c>
      <c r="L599" s="21">
        <f t="shared" si="80"/>
        <v>45</v>
      </c>
      <c r="M599" s="119">
        <v>44137</v>
      </c>
      <c r="N599" s="119">
        <v>44137</v>
      </c>
      <c r="O599" s="119">
        <v>44137</v>
      </c>
      <c r="P599" s="119">
        <v>44140</v>
      </c>
      <c r="Q599" s="166" t="s">
        <v>34</v>
      </c>
      <c r="R599" s="21"/>
      <c r="S599" s="21"/>
      <c r="T599" s="21"/>
      <c r="U599" s="21"/>
      <c r="V599" s="179" t="s">
        <v>12</v>
      </c>
      <c r="W599" s="174" t="s">
        <v>940</v>
      </c>
      <c r="X599" s="174" t="s">
        <v>940</v>
      </c>
      <c r="Y599" s="70" t="s">
        <v>1942</v>
      </c>
    </row>
    <row r="600" spans="2:25">
      <c r="B600" s="21">
        <f t="shared" si="81"/>
        <v>594</v>
      </c>
      <c r="C600" s="30" t="s">
        <v>1607</v>
      </c>
      <c r="D600" s="21" t="s">
        <v>83</v>
      </c>
      <c r="E600" s="71" t="s">
        <v>1601</v>
      </c>
      <c r="F600" s="21" t="s">
        <v>47</v>
      </c>
      <c r="G600" s="269">
        <f t="shared" si="75"/>
        <v>2020</v>
      </c>
      <c r="H600" s="269">
        <f t="shared" si="76"/>
        <v>11</v>
      </c>
      <c r="I600" s="269">
        <f t="shared" si="77"/>
        <v>45</v>
      </c>
      <c r="J600" s="83">
        <f t="shared" si="78"/>
        <v>2020</v>
      </c>
      <c r="K600" s="269">
        <f t="shared" si="79"/>
        <v>11</v>
      </c>
      <c r="L600" s="21">
        <f t="shared" si="80"/>
        <v>45</v>
      </c>
      <c r="M600" s="178">
        <v>44137</v>
      </c>
      <c r="N600" s="178">
        <v>44137</v>
      </c>
      <c r="O600" s="178">
        <v>44137</v>
      </c>
      <c r="P600" s="190">
        <v>44137</v>
      </c>
      <c r="Q600" s="166" t="s">
        <v>34</v>
      </c>
      <c r="R600" s="21"/>
      <c r="S600" s="21"/>
      <c r="T600" s="21"/>
      <c r="U600" s="21"/>
      <c r="V600" s="179" t="s">
        <v>9</v>
      </c>
      <c r="W600" s="174" t="s">
        <v>940</v>
      </c>
      <c r="X600" s="174" t="s">
        <v>940</v>
      </c>
      <c r="Y600" s="70" t="s">
        <v>1942</v>
      </c>
    </row>
    <row r="601" spans="2:25">
      <c r="B601" s="21">
        <f t="shared" si="81"/>
        <v>595</v>
      </c>
      <c r="C601" s="30" t="s">
        <v>1608</v>
      </c>
      <c r="D601" s="21" t="s">
        <v>83</v>
      </c>
      <c r="E601" s="71" t="s">
        <v>1602</v>
      </c>
      <c r="F601" s="21" t="s">
        <v>47</v>
      </c>
      <c r="G601" s="269">
        <f t="shared" si="75"/>
        <v>2020</v>
      </c>
      <c r="H601" s="269">
        <f t="shared" si="76"/>
        <v>11</v>
      </c>
      <c r="I601" s="269">
        <f t="shared" si="77"/>
        <v>45</v>
      </c>
      <c r="J601" s="83">
        <f t="shared" si="78"/>
        <v>2020</v>
      </c>
      <c r="K601" s="269">
        <f t="shared" si="79"/>
        <v>11</v>
      </c>
      <c r="L601" s="21">
        <f t="shared" si="80"/>
        <v>45</v>
      </c>
      <c r="M601" s="178">
        <v>44139</v>
      </c>
      <c r="N601" s="178">
        <v>44139</v>
      </c>
      <c r="O601" s="178">
        <v>44139</v>
      </c>
      <c r="P601" s="190">
        <v>44139</v>
      </c>
      <c r="Q601" s="166" t="s">
        <v>34</v>
      </c>
      <c r="R601" s="21"/>
      <c r="S601" s="21"/>
      <c r="T601" s="21"/>
      <c r="U601" s="21"/>
      <c r="V601" s="179" t="s">
        <v>9</v>
      </c>
      <c r="W601" s="174" t="s">
        <v>940</v>
      </c>
      <c r="X601" s="174" t="s">
        <v>940</v>
      </c>
      <c r="Y601" s="70" t="s">
        <v>1942</v>
      </c>
    </row>
    <row r="602" spans="2:25">
      <c r="B602" s="21">
        <f t="shared" si="81"/>
        <v>596</v>
      </c>
      <c r="C602" s="30" t="s">
        <v>1609</v>
      </c>
      <c r="D602" s="21" t="s">
        <v>83</v>
      </c>
      <c r="E602" s="71" t="s">
        <v>1603</v>
      </c>
      <c r="F602" s="21" t="s">
        <v>47</v>
      </c>
      <c r="G602" s="269">
        <f t="shared" si="75"/>
        <v>2020</v>
      </c>
      <c r="H602" s="269">
        <f t="shared" si="76"/>
        <v>11</v>
      </c>
      <c r="I602" s="269">
        <f t="shared" si="77"/>
        <v>45</v>
      </c>
      <c r="J602" s="83">
        <f t="shared" si="78"/>
        <v>2020</v>
      </c>
      <c r="K602" s="269">
        <f t="shared" si="79"/>
        <v>11</v>
      </c>
      <c r="L602" s="21">
        <f t="shared" si="80"/>
        <v>45</v>
      </c>
      <c r="M602" s="178">
        <v>44139</v>
      </c>
      <c r="N602" s="178">
        <v>44139</v>
      </c>
      <c r="O602" s="178">
        <v>44139</v>
      </c>
      <c r="P602" s="190">
        <v>44139</v>
      </c>
      <c r="Q602" s="166" t="s">
        <v>34</v>
      </c>
      <c r="R602" s="21"/>
      <c r="S602" s="21"/>
      <c r="T602" s="21"/>
      <c r="U602" s="21"/>
      <c r="V602" s="179" t="s">
        <v>9</v>
      </c>
      <c r="W602" s="174" t="s">
        <v>940</v>
      </c>
      <c r="X602" s="174" t="s">
        <v>940</v>
      </c>
      <c r="Y602" s="70" t="s">
        <v>1942</v>
      </c>
    </row>
    <row r="603" spans="2:25">
      <c r="B603" s="21">
        <f t="shared" si="81"/>
        <v>597</v>
      </c>
      <c r="C603" s="30" t="s">
        <v>1610</v>
      </c>
      <c r="D603" s="21" t="s">
        <v>83</v>
      </c>
      <c r="E603" s="71" t="s">
        <v>1604</v>
      </c>
      <c r="F603" s="21" t="s">
        <v>47</v>
      </c>
      <c r="G603" s="269">
        <f t="shared" si="75"/>
        <v>2020</v>
      </c>
      <c r="H603" s="269">
        <f t="shared" si="76"/>
        <v>11</v>
      </c>
      <c r="I603" s="269">
        <f t="shared" si="77"/>
        <v>45</v>
      </c>
      <c r="J603" s="83">
        <f t="shared" si="78"/>
        <v>2020</v>
      </c>
      <c r="K603" s="269">
        <f t="shared" si="79"/>
        <v>11</v>
      </c>
      <c r="L603" s="21">
        <f t="shared" si="80"/>
        <v>45</v>
      </c>
      <c r="M603" s="178">
        <v>44139</v>
      </c>
      <c r="N603" s="178">
        <v>44139</v>
      </c>
      <c r="O603" s="178">
        <v>44139</v>
      </c>
      <c r="P603" s="190">
        <v>44140</v>
      </c>
      <c r="Q603" s="166" t="s">
        <v>34</v>
      </c>
      <c r="R603" s="21"/>
      <c r="S603" s="21"/>
      <c r="T603" s="21"/>
      <c r="U603" s="21"/>
      <c r="V603" s="179" t="s">
        <v>9</v>
      </c>
      <c r="W603" s="174" t="s">
        <v>940</v>
      </c>
      <c r="X603" s="174" t="s">
        <v>940</v>
      </c>
      <c r="Y603" s="70" t="s">
        <v>1942</v>
      </c>
    </row>
    <row r="604" spans="2:25">
      <c r="B604" s="21">
        <f t="shared" si="81"/>
        <v>598</v>
      </c>
      <c r="C604" s="30" t="s">
        <v>1620</v>
      </c>
      <c r="D604" s="21" t="s">
        <v>83</v>
      </c>
      <c r="E604" s="58" t="s">
        <v>1611</v>
      </c>
      <c r="F604" s="21" t="s">
        <v>47</v>
      </c>
      <c r="G604" s="269">
        <f t="shared" si="75"/>
        <v>2020</v>
      </c>
      <c r="H604" s="269">
        <f t="shared" si="76"/>
        <v>11</v>
      </c>
      <c r="I604" s="269">
        <f t="shared" si="77"/>
        <v>45</v>
      </c>
      <c r="J604" s="83">
        <f t="shared" si="78"/>
        <v>2020</v>
      </c>
      <c r="K604" s="269">
        <f t="shared" si="79"/>
        <v>11</v>
      </c>
      <c r="L604" s="21">
        <f t="shared" si="80"/>
        <v>45</v>
      </c>
      <c r="M604" s="119">
        <v>44137</v>
      </c>
      <c r="N604" s="119">
        <v>44137</v>
      </c>
      <c r="O604" s="119">
        <v>44137</v>
      </c>
      <c r="P604" s="119">
        <v>44137</v>
      </c>
      <c r="Q604" s="166" t="s">
        <v>34</v>
      </c>
      <c r="R604" s="21"/>
      <c r="S604" s="21"/>
      <c r="T604" s="21"/>
      <c r="U604" s="21"/>
      <c r="V604" s="179" t="s">
        <v>137</v>
      </c>
      <c r="W604" s="174" t="s">
        <v>463</v>
      </c>
      <c r="X604" s="174" t="s">
        <v>463</v>
      </c>
      <c r="Y604" s="70" t="s">
        <v>1942</v>
      </c>
    </row>
    <row r="605" spans="2:25">
      <c r="B605" s="21">
        <f t="shared" si="81"/>
        <v>599</v>
      </c>
      <c r="C605" s="30" t="s">
        <v>1621</v>
      </c>
      <c r="D605" s="21" t="s">
        <v>83</v>
      </c>
      <c r="E605" s="58" t="s">
        <v>1612</v>
      </c>
      <c r="F605" s="21" t="s">
        <v>47</v>
      </c>
      <c r="G605" s="269">
        <f t="shared" si="75"/>
        <v>2020</v>
      </c>
      <c r="H605" s="269">
        <f t="shared" si="76"/>
        <v>11</v>
      </c>
      <c r="I605" s="269">
        <f t="shared" si="77"/>
        <v>45</v>
      </c>
      <c r="J605" s="83">
        <f t="shared" si="78"/>
        <v>2020</v>
      </c>
      <c r="K605" s="269">
        <f t="shared" si="79"/>
        <v>11</v>
      </c>
      <c r="L605" s="21">
        <f t="shared" si="80"/>
        <v>45</v>
      </c>
      <c r="M605" s="119">
        <v>44137</v>
      </c>
      <c r="N605" s="119">
        <v>44137</v>
      </c>
      <c r="O605" s="119">
        <v>44137</v>
      </c>
      <c r="P605" s="119">
        <v>44137</v>
      </c>
      <c r="Q605" s="166" t="s">
        <v>34</v>
      </c>
      <c r="R605" s="21"/>
      <c r="S605" s="21"/>
      <c r="T605" s="21"/>
      <c r="U605" s="21"/>
      <c r="V605" s="174" t="s">
        <v>430</v>
      </c>
      <c r="W605" s="174" t="s">
        <v>463</v>
      </c>
      <c r="X605" s="174" t="s">
        <v>463</v>
      </c>
      <c r="Y605" s="70" t="s">
        <v>1942</v>
      </c>
    </row>
    <row r="606" spans="2:25">
      <c r="B606" s="21">
        <f t="shared" si="81"/>
        <v>600</v>
      </c>
      <c r="C606" s="30" t="s">
        <v>1622</v>
      </c>
      <c r="D606" s="21" t="s">
        <v>83</v>
      </c>
      <c r="E606" s="58" t="s">
        <v>1613</v>
      </c>
      <c r="F606" s="21" t="s">
        <v>47</v>
      </c>
      <c r="G606" s="269">
        <f t="shared" si="75"/>
        <v>2020</v>
      </c>
      <c r="H606" s="269">
        <f t="shared" si="76"/>
        <v>11</v>
      </c>
      <c r="I606" s="269">
        <f t="shared" si="77"/>
        <v>45</v>
      </c>
      <c r="J606" s="83">
        <f t="shared" si="78"/>
        <v>2020</v>
      </c>
      <c r="K606" s="269">
        <f t="shared" si="79"/>
        <v>11</v>
      </c>
      <c r="L606" s="21">
        <f t="shared" si="80"/>
        <v>45</v>
      </c>
      <c r="M606" s="119">
        <v>44139</v>
      </c>
      <c r="N606" s="119">
        <v>44139</v>
      </c>
      <c r="O606" s="119">
        <v>44139</v>
      </c>
      <c r="P606" s="119">
        <v>44139</v>
      </c>
      <c r="Q606" s="166" t="s">
        <v>34</v>
      </c>
      <c r="R606" s="21"/>
      <c r="S606" s="21"/>
      <c r="T606" s="21"/>
      <c r="U606" s="21"/>
      <c r="V606" s="179" t="s">
        <v>137</v>
      </c>
      <c r="W606" s="174" t="s">
        <v>463</v>
      </c>
      <c r="X606" s="174" t="s">
        <v>463</v>
      </c>
      <c r="Y606" s="70" t="s">
        <v>1176</v>
      </c>
    </row>
    <row r="607" spans="2:25">
      <c r="B607" s="21">
        <f t="shared" si="81"/>
        <v>601</v>
      </c>
      <c r="C607" s="30" t="s">
        <v>1623</v>
      </c>
      <c r="D607" s="21" t="s">
        <v>80</v>
      </c>
      <c r="E607" s="58" t="s">
        <v>1614</v>
      </c>
      <c r="F607" s="21" t="s">
        <v>47</v>
      </c>
      <c r="G607" s="269">
        <f t="shared" si="75"/>
        <v>2020</v>
      </c>
      <c r="H607" s="269">
        <f t="shared" si="76"/>
        <v>11</v>
      </c>
      <c r="I607" s="269">
        <f t="shared" si="77"/>
        <v>45</v>
      </c>
      <c r="J607" s="83">
        <f t="shared" si="78"/>
        <v>2020</v>
      </c>
      <c r="K607" s="269">
        <f t="shared" si="79"/>
        <v>11</v>
      </c>
      <c r="L607" s="21">
        <f t="shared" si="80"/>
        <v>45</v>
      </c>
      <c r="M607" s="119">
        <v>44139</v>
      </c>
      <c r="N607" s="119">
        <v>44139</v>
      </c>
      <c r="O607" s="119">
        <v>44139</v>
      </c>
      <c r="P607" s="119">
        <v>44140</v>
      </c>
      <c r="Q607" s="166" t="s">
        <v>34</v>
      </c>
      <c r="R607" s="21"/>
      <c r="S607" s="21"/>
      <c r="T607" s="21"/>
      <c r="U607" s="21"/>
      <c r="V607" s="174" t="s">
        <v>32</v>
      </c>
      <c r="W607" s="174" t="s">
        <v>463</v>
      </c>
      <c r="X607" s="174" t="s">
        <v>463</v>
      </c>
      <c r="Y607" s="70" t="s">
        <v>2089</v>
      </c>
    </row>
    <row r="608" spans="2:25">
      <c r="B608" s="21">
        <f t="shared" si="81"/>
        <v>602</v>
      </c>
      <c r="C608" s="30" t="s">
        <v>1624</v>
      </c>
      <c r="D608" s="21" t="s">
        <v>83</v>
      </c>
      <c r="E608" s="58" t="s">
        <v>1615</v>
      </c>
      <c r="F608" s="21" t="s">
        <v>47</v>
      </c>
      <c r="G608" s="269">
        <f t="shared" si="75"/>
        <v>2020</v>
      </c>
      <c r="H608" s="269">
        <f t="shared" si="76"/>
        <v>11</v>
      </c>
      <c r="I608" s="269">
        <f t="shared" si="77"/>
        <v>45</v>
      </c>
      <c r="J608" s="83">
        <f t="shared" si="78"/>
        <v>2020</v>
      </c>
      <c r="K608" s="269">
        <f t="shared" si="79"/>
        <v>11</v>
      </c>
      <c r="L608" s="21">
        <f t="shared" si="80"/>
        <v>45</v>
      </c>
      <c r="M608" s="119">
        <v>44139</v>
      </c>
      <c r="N608" s="119">
        <v>44139</v>
      </c>
      <c r="O608" s="119">
        <v>44139</v>
      </c>
      <c r="P608" s="119">
        <v>44139</v>
      </c>
      <c r="Q608" s="166" t="s">
        <v>34</v>
      </c>
      <c r="R608" s="21"/>
      <c r="S608" s="21"/>
      <c r="T608" s="21"/>
      <c r="U608" s="21"/>
      <c r="V608" s="174" t="s">
        <v>430</v>
      </c>
      <c r="W608" s="174" t="s">
        <v>463</v>
      </c>
      <c r="X608" s="174" t="s">
        <v>463</v>
      </c>
      <c r="Y608" s="70"/>
    </row>
    <row r="609" spans="2:25">
      <c r="B609" s="21">
        <f t="shared" si="81"/>
        <v>603</v>
      </c>
      <c r="C609" s="30" t="s">
        <v>1625</v>
      </c>
      <c r="D609" s="21" t="s">
        <v>83</v>
      </c>
      <c r="E609" s="58" t="s">
        <v>1616</v>
      </c>
      <c r="F609" s="21" t="s">
        <v>47</v>
      </c>
      <c r="G609" s="269">
        <f t="shared" si="75"/>
        <v>2020</v>
      </c>
      <c r="H609" s="269">
        <f t="shared" si="76"/>
        <v>11</v>
      </c>
      <c r="I609" s="269">
        <f t="shared" si="77"/>
        <v>45</v>
      </c>
      <c r="J609" s="83">
        <f t="shared" si="78"/>
        <v>2020</v>
      </c>
      <c r="K609" s="269">
        <f t="shared" si="79"/>
        <v>11</v>
      </c>
      <c r="L609" s="21">
        <f t="shared" si="80"/>
        <v>47</v>
      </c>
      <c r="M609" s="119">
        <v>44139</v>
      </c>
      <c r="N609" s="119">
        <v>44139</v>
      </c>
      <c r="O609" s="119">
        <v>44139</v>
      </c>
      <c r="P609" s="119">
        <v>44155</v>
      </c>
      <c r="Q609" s="166" t="s">
        <v>34</v>
      </c>
      <c r="R609" s="21"/>
      <c r="S609" s="21"/>
      <c r="T609" s="21"/>
      <c r="U609" s="21"/>
      <c r="V609" s="174" t="s">
        <v>119</v>
      </c>
      <c r="W609" s="174" t="s">
        <v>463</v>
      </c>
      <c r="X609" s="174" t="s">
        <v>463</v>
      </c>
      <c r="Y609" s="70" t="s">
        <v>1629</v>
      </c>
    </row>
    <row r="610" spans="2:25" ht="33">
      <c r="B610" s="21">
        <f t="shared" si="81"/>
        <v>604</v>
      </c>
      <c r="C610" s="30" t="s">
        <v>1626</v>
      </c>
      <c r="D610" s="21" t="s">
        <v>83</v>
      </c>
      <c r="E610" s="58" t="s">
        <v>1617</v>
      </c>
      <c r="F610" s="21" t="s">
        <v>47</v>
      </c>
      <c r="G610" s="269">
        <f t="shared" si="75"/>
        <v>2020</v>
      </c>
      <c r="H610" s="269">
        <f t="shared" si="76"/>
        <v>11</v>
      </c>
      <c r="I610" s="269">
        <f t="shared" si="77"/>
        <v>45</v>
      </c>
      <c r="J610" s="83">
        <f t="shared" si="78"/>
        <v>2020</v>
      </c>
      <c r="K610" s="269">
        <f t="shared" si="79"/>
        <v>11</v>
      </c>
      <c r="L610" s="21">
        <f t="shared" si="80"/>
        <v>45</v>
      </c>
      <c r="M610" s="119">
        <v>44140</v>
      </c>
      <c r="N610" s="119">
        <v>44140</v>
      </c>
      <c r="O610" s="119">
        <v>44140</v>
      </c>
      <c r="P610" s="119">
        <v>44141</v>
      </c>
      <c r="Q610" s="166" t="s">
        <v>34</v>
      </c>
      <c r="R610" s="21"/>
      <c r="S610" s="21"/>
      <c r="T610" s="21"/>
      <c r="U610" s="21"/>
      <c r="V610" s="174" t="s">
        <v>1561</v>
      </c>
      <c r="W610" s="174" t="s">
        <v>463</v>
      </c>
      <c r="X610" s="174" t="s">
        <v>463</v>
      </c>
      <c r="Y610" s="91"/>
    </row>
    <row r="611" spans="2:25">
      <c r="B611" s="21">
        <f t="shared" si="81"/>
        <v>605</v>
      </c>
      <c r="C611" s="30" t="s">
        <v>1627</v>
      </c>
      <c r="D611" s="21" t="s">
        <v>80</v>
      </c>
      <c r="E611" s="58" t="s">
        <v>1618</v>
      </c>
      <c r="F611" s="21" t="s">
        <v>47</v>
      </c>
      <c r="G611" s="269">
        <f t="shared" si="75"/>
        <v>2020</v>
      </c>
      <c r="H611" s="269">
        <f t="shared" si="76"/>
        <v>11</v>
      </c>
      <c r="I611" s="269">
        <f t="shared" si="77"/>
        <v>45</v>
      </c>
      <c r="J611" s="83">
        <f t="shared" si="78"/>
        <v>2020</v>
      </c>
      <c r="K611" s="269">
        <f t="shared" si="79"/>
        <v>11</v>
      </c>
      <c r="L611" s="21">
        <f t="shared" si="80"/>
        <v>45</v>
      </c>
      <c r="M611" s="119">
        <v>44141</v>
      </c>
      <c r="N611" s="119">
        <v>44141</v>
      </c>
      <c r="O611" s="119">
        <v>44141</v>
      </c>
      <c r="P611" s="119">
        <v>44141</v>
      </c>
      <c r="Q611" s="166" t="s">
        <v>34</v>
      </c>
      <c r="R611" s="21"/>
      <c r="S611" s="21"/>
      <c r="T611" s="21"/>
      <c r="U611" s="21"/>
      <c r="V611" s="174" t="s">
        <v>32</v>
      </c>
      <c r="W611" s="174" t="s">
        <v>463</v>
      </c>
      <c r="X611" s="174" t="s">
        <v>463</v>
      </c>
      <c r="Y611" s="91"/>
    </row>
    <row r="612" spans="2:25">
      <c r="B612" s="21">
        <f t="shared" si="81"/>
        <v>606</v>
      </c>
      <c r="C612" s="30" t="s">
        <v>1628</v>
      </c>
      <c r="D612" s="21" t="s">
        <v>83</v>
      </c>
      <c r="E612" s="58" t="s">
        <v>1619</v>
      </c>
      <c r="F612" s="21" t="s">
        <v>47</v>
      </c>
      <c r="G612" s="269">
        <f t="shared" si="75"/>
        <v>2020</v>
      </c>
      <c r="H612" s="269">
        <f t="shared" si="76"/>
        <v>11</v>
      </c>
      <c r="I612" s="269">
        <f t="shared" si="77"/>
        <v>45</v>
      </c>
      <c r="J612" s="83">
        <f t="shared" si="78"/>
        <v>2020</v>
      </c>
      <c r="K612" s="269">
        <f t="shared" si="79"/>
        <v>11</v>
      </c>
      <c r="L612" s="21">
        <f t="shared" si="80"/>
        <v>46</v>
      </c>
      <c r="M612" s="119">
        <v>44141</v>
      </c>
      <c r="N612" s="119">
        <v>44141</v>
      </c>
      <c r="O612" s="119">
        <v>44141</v>
      </c>
      <c r="P612" s="119">
        <v>44144</v>
      </c>
      <c r="Q612" s="166" t="s">
        <v>34</v>
      </c>
      <c r="R612" s="21"/>
      <c r="S612" s="21"/>
      <c r="T612" s="21"/>
      <c r="U612" s="21"/>
      <c r="V612" s="174" t="s">
        <v>533</v>
      </c>
      <c r="W612" s="174" t="s">
        <v>463</v>
      </c>
      <c r="X612" s="174" t="s">
        <v>463</v>
      </c>
      <c r="Y612" s="91"/>
    </row>
    <row r="613" spans="2:25" ht="66">
      <c r="B613" s="21">
        <f t="shared" si="81"/>
        <v>607</v>
      </c>
      <c r="C613" s="30" t="s">
        <v>1636</v>
      </c>
      <c r="D613" s="21" t="s">
        <v>83</v>
      </c>
      <c r="E613" s="71" t="s">
        <v>1632</v>
      </c>
      <c r="F613" s="21" t="s">
        <v>47</v>
      </c>
      <c r="G613" s="269">
        <f t="shared" si="75"/>
        <v>2020</v>
      </c>
      <c r="H613" s="269">
        <f t="shared" si="76"/>
        <v>11</v>
      </c>
      <c r="I613" s="269">
        <f t="shared" si="77"/>
        <v>46</v>
      </c>
      <c r="J613" s="83">
        <f t="shared" si="78"/>
        <v>2020</v>
      </c>
      <c r="K613" s="269">
        <f t="shared" si="79"/>
        <v>11</v>
      </c>
      <c r="L613" s="21">
        <f t="shared" si="80"/>
        <v>46</v>
      </c>
      <c r="M613" s="178">
        <v>44144</v>
      </c>
      <c r="N613" s="178">
        <v>44144</v>
      </c>
      <c r="O613" s="178">
        <v>44144</v>
      </c>
      <c r="P613" s="190">
        <v>44144</v>
      </c>
      <c r="Q613" s="166" t="s">
        <v>34</v>
      </c>
      <c r="R613" s="21"/>
      <c r="S613" s="21"/>
      <c r="T613" s="21"/>
      <c r="U613" s="21"/>
      <c r="V613" s="179" t="s">
        <v>9</v>
      </c>
      <c r="W613" s="174" t="s">
        <v>940</v>
      </c>
      <c r="X613" s="174" t="s">
        <v>940</v>
      </c>
      <c r="Y613" s="95" t="s">
        <v>1640</v>
      </c>
    </row>
    <row r="614" spans="2:25" ht="49.5">
      <c r="B614" s="21">
        <f t="shared" si="81"/>
        <v>608</v>
      </c>
      <c r="C614" s="30" t="s">
        <v>1637</v>
      </c>
      <c r="D614" s="21" t="s">
        <v>83</v>
      </c>
      <c r="E614" s="58" t="s">
        <v>1633</v>
      </c>
      <c r="F614" s="21" t="s">
        <v>47</v>
      </c>
      <c r="G614" s="269">
        <f t="shared" si="75"/>
        <v>2020</v>
      </c>
      <c r="H614" s="269">
        <f t="shared" si="76"/>
        <v>11</v>
      </c>
      <c r="I614" s="269">
        <f t="shared" si="77"/>
        <v>46</v>
      </c>
      <c r="J614" s="83">
        <f t="shared" si="78"/>
        <v>2020</v>
      </c>
      <c r="K614" s="269">
        <f t="shared" si="79"/>
        <v>11</v>
      </c>
      <c r="L614" s="21">
        <f t="shared" si="80"/>
        <v>46</v>
      </c>
      <c r="M614" s="119">
        <v>44144</v>
      </c>
      <c r="N614" s="119">
        <v>44144</v>
      </c>
      <c r="O614" s="119">
        <v>44144</v>
      </c>
      <c r="P614" s="119">
        <v>44144</v>
      </c>
      <c r="Q614" s="166" t="s">
        <v>34</v>
      </c>
      <c r="R614" s="21"/>
      <c r="S614" s="21"/>
      <c r="T614" s="21"/>
      <c r="U614" s="21"/>
      <c r="V614" s="179" t="s">
        <v>430</v>
      </c>
      <c r="W614" s="174" t="s">
        <v>940</v>
      </c>
      <c r="X614" s="174" t="s">
        <v>940</v>
      </c>
      <c r="Y614" s="95" t="s">
        <v>1641</v>
      </c>
    </row>
    <row r="615" spans="2:25" ht="82.5">
      <c r="B615" s="21">
        <f t="shared" si="81"/>
        <v>609</v>
      </c>
      <c r="C615" s="30" t="s">
        <v>1638</v>
      </c>
      <c r="D615" s="21" t="s">
        <v>83</v>
      </c>
      <c r="E615" s="71" t="s">
        <v>1634</v>
      </c>
      <c r="F615" s="21" t="s">
        <v>47</v>
      </c>
      <c r="G615" s="269">
        <f t="shared" si="75"/>
        <v>2020</v>
      </c>
      <c r="H615" s="269">
        <f t="shared" si="76"/>
        <v>11</v>
      </c>
      <c r="I615" s="269">
        <f t="shared" si="77"/>
        <v>46</v>
      </c>
      <c r="J615" s="83">
        <f t="shared" si="78"/>
        <v>2020</v>
      </c>
      <c r="K615" s="269">
        <f t="shared" si="79"/>
        <v>11</v>
      </c>
      <c r="L615" s="21">
        <f t="shared" si="80"/>
        <v>46</v>
      </c>
      <c r="M615" s="178">
        <v>44145</v>
      </c>
      <c r="N615" s="178">
        <v>44145</v>
      </c>
      <c r="O615" s="178">
        <v>44145</v>
      </c>
      <c r="P615" s="190">
        <v>44145</v>
      </c>
      <c r="Q615" s="166" t="s">
        <v>34</v>
      </c>
      <c r="R615" s="21"/>
      <c r="S615" s="21"/>
      <c r="T615" s="21"/>
      <c r="U615" s="21"/>
      <c r="V615" s="179" t="s">
        <v>940</v>
      </c>
      <c r="W615" s="174" t="s">
        <v>940</v>
      </c>
      <c r="X615" s="174" t="s">
        <v>940</v>
      </c>
      <c r="Y615" s="95" t="s">
        <v>1642</v>
      </c>
    </row>
    <row r="616" spans="2:25" ht="66">
      <c r="B616" s="21">
        <f t="shared" si="81"/>
        <v>610</v>
      </c>
      <c r="C616" s="30" t="s">
        <v>1639</v>
      </c>
      <c r="D616" s="21" t="s">
        <v>83</v>
      </c>
      <c r="E616" s="71" t="s">
        <v>1635</v>
      </c>
      <c r="F616" s="21" t="s">
        <v>47</v>
      </c>
      <c r="G616" s="269">
        <f t="shared" si="75"/>
        <v>2020</v>
      </c>
      <c r="H616" s="269">
        <f t="shared" si="76"/>
        <v>11</v>
      </c>
      <c r="I616" s="269">
        <f t="shared" si="77"/>
        <v>46</v>
      </c>
      <c r="J616" s="83">
        <f t="shared" si="78"/>
        <v>2020</v>
      </c>
      <c r="K616" s="269">
        <f t="shared" si="79"/>
        <v>12</v>
      </c>
      <c r="L616" s="21">
        <f t="shared" si="80"/>
        <v>50</v>
      </c>
      <c r="M616" s="178">
        <v>44146</v>
      </c>
      <c r="N616" s="178">
        <v>44146</v>
      </c>
      <c r="O616" s="178">
        <v>44146</v>
      </c>
      <c r="P616" s="190">
        <v>44176</v>
      </c>
      <c r="Q616" s="166" t="s">
        <v>34</v>
      </c>
      <c r="R616" s="21"/>
      <c r="S616" s="21"/>
      <c r="T616" s="21"/>
      <c r="U616" s="21"/>
      <c r="V616" s="179" t="s">
        <v>12</v>
      </c>
      <c r="W616" s="174" t="s">
        <v>940</v>
      </c>
      <c r="X616" s="174" t="s">
        <v>940</v>
      </c>
      <c r="Y616" s="95" t="s">
        <v>1643</v>
      </c>
    </row>
    <row r="617" spans="2:25">
      <c r="B617" s="21">
        <f t="shared" si="81"/>
        <v>611</v>
      </c>
      <c r="C617" s="30" t="s">
        <v>1653</v>
      </c>
      <c r="D617" s="21" t="s">
        <v>83</v>
      </c>
      <c r="E617" s="58" t="s">
        <v>1644</v>
      </c>
      <c r="F617" s="21" t="s">
        <v>47</v>
      </c>
      <c r="G617" s="269">
        <f t="shared" si="75"/>
        <v>2020</v>
      </c>
      <c r="H617" s="269">
        <f t="shared" si="76"/>
        <v>11</v>
      </c>
      <c r="I617" s="269">
        <f t="shared" si="77"/>
        <v>46</v>
      </c>
      <c r="J617" s="83">
        <f t="shared" si="78"/>
        <v>2020</v>
      </c>
      <c r="K617" s="269">
        <f t="shared" si="79"/>
        <v>11</v>
      </c>
      <c r="L617" s="21">
        <f t="shared" si="80"/>
        <v>46</v>
      </c>
      <c r="M617" s="119">
        <v>44145</v>
      </c>
      <c r="N617" s="119">
        <v>44145</v>
      </c>
      <c r="O617" s="119">
        <v>44145</v>
      </c>
      <c r="P617" s="119">
        <v>44145</v>
      </c>
      <c r="Q617" s="166" t="s">
        <v>34</v>
      </c>
      <c r="R617" s="21"/>
      <c r="S617" s="21"/>
      <c r="T617" s="21"/>
      <c r="U617" s="21"/>
      <c r="V617" s="174" t="s">
        <v>23</v>
      </c>
      <c r="W617" s="174" t="s">
        <v>463</v>
      </c>
      <c r="X617" s="174" t="s">
        <v>463</v>
      </c>
      <c r="Y617" s="70"/>
    </row>
    <row r="618" spans="2:25">
      <c r="B618" s="21">
        <f t="shared" si="81"/>
        <v>612</v>
      </c>
      <c r="C618" s="30" t="s">
        <v>1654</v>
      </c>
      <c r="D618" s="21" t="s">
        <v>80</v>
      </c>
      <c r="E618" s="58" t="s">
        <v>1645</v>
      </c>
      <c r="F618" s="21" t="s">
        <v>47</v>
      </c>
      <c r="G618" s="269">
        <f t="shared" si="75"/>
        <v>2020</v>
      </c>
      <c r="H618" s="269">
        <f t="shared" si="76"/>
        <v>11</v>
      </c>
      <c r="I618" s="269">
        <f t="shared" si="77"/>
        <v>46</v>
      </c>
      <c r="J618" s="83">
        <f t="shared" si="78"/>
        <v>2020</v>
      </c>
      <c r="K618" s="269">
        <f t="shared" si="79"/>
        <v>11</v>
      </c>
      <c r="L618" s="21">
        <f t="shared" si="80"/>
        <v>46</v>
      </c>
      <c r="M618" s="119">
        <v>44144</v>
      </c>
      <c r="N618" s="119">
        <v>44144</v>
      </c>
      <c r="O618" s="119">
        <v>44144</v>
      </c>
      <c r="P618" s="119">
        <v>44147</v>
      </c>
      <c r="Q618" s="166" t="s">
        <v>34</v>
      </c>
      <c r="R618" s="21"/>
      <c r="S618" s="21"/>
      <c r="T618" s="21"/>
      <c r="U618" s="21"/>
      <c r="V618" s="174" t="s">
        <v>32</v>
      </c>
      <c r="W618" s="174" t="s">
        <v>463</v>
      </c>
      <c r="X618" s="174" t="s">
        <v>463</v>
      </c>
      <c r="Y618" s="70"/>
    </row>
    <row r="619" spans="2:25">
      <c r="B619" s="21">
        <f t="shared" si="81"/>
        <v>613</v>
      </c>
      <c r="C619" s="30" t="s">
        <v>1655</v>
      </c>
      <c r="D619" s="21" t="s">
        <v>83</v>
      </c>
      <c r="E619" s="58" t="s">
        <v>1646</v>
      </c>
      <c r="F619" s="21" t="s">
        <v>47</v>
      </c>
      <c r="G619" s="269">
        <f t="shared" si="75"/>
        <v>2020</v>
      </c>
      <c r="H619" s="269">
        <f t="shared" si="76"/>
        <v>11</v>
      </c>
      <c r="I619" s="269">
        <f t="shared" si="77"/>
        <v>46</v>
      </c>
      <c r="J619" s="83">
        <f t="shared" si="78"/>
        <v>2020</v>
      </c>
      <c r="K619" s="269">
        <f t="shared" si="79"/>
        <v>11</v>
      </c>
      <c r="L619" s="21">
        <f t="shared" si="80"/>
        <v>46</v>
      </c>
      <c r="M619" s="119">
        <v>44145</v>
      </c>
      <c r="N619" s="119">
        <v>44145</v>
      </c>
      <c r="O619" s="119">
        <v>44145</v>
      </c>
      <c r="P619" s="119">
        <v>44146</v>
      </c>
      <c r="Q619" s="166" t="s">
        <v>34</v>
      </c>
      <c r="R619" s="21"/>
      <c r="S619" s="21"/>
      <c r="T619" s="21"/>
      <c r="U619" s="21"/>
      <c r="V619" s="174" t="s">
        <v>137</v>
      </c>
      <c r="W619" s="174" t="s">
        <v>463</v>
      </c>
      <c r="X619" s="174" t="s">
        <v>463</v>
      </c>
      <c r="Y619" s="70" t="s">
        <v>1651</v>
      </c>
    </row>
    <row r="620" spans="2:25">
      <c r="B620" s="21">
        <f t="shared" si="81"/>
        <v>614</v>
      </c>
      <c r="C620" s="30" t="s">
        <v>1656</v>
      </c>
      <c r="D620" s="21" t="s">
        <v>83</v>
      </c>
      <c r="E620" s="58" t="s">
        <v>1647</v>
      </c>
      <c r="F620" s="21" t="s">
        <v>47</v>
      </c>
      <c r="G620" s="269">
        <f t="shared" si="75"/>
        <v>2020</v>
      </c>
      <c r="H620" s="269">
        <f t="shared" si="76"/>
        <v>11</v>
      </c>
      <c r="I620" s="269">
        <f t="shared" si="77"/>
        <v>46</v>
      </c>
      <c r="J620" s="83">
        <f t="shared" si="78"/>
        <v>2020</v>
      </c>
      <c r="K620" s="269">
        <f t="shared" si="79"/>
        <v>11</v>
      </c>
      <c r="L620" s="21">
        <f t="shared" si="80"/>
        <v>46</v>
      </c>
      <c r="M620" s="119">
        <v>44146</v>
      </c>
      <c r="N620" s="119">
        <v>44146</v>
      </c>
      <c r="O620" s="119">
        <v>44146</v>
      </c>
      <c r="P620" s="119">
        <v>44146</v>
      </c>
      <c r="Q620" s="166" t="s">
        <v>34</v>
      </c>
      <c r="R620" s="21"/>
      <c r="S620" s="21"/>
      <c r="T620" s="21"/>
      <c r="U620" s="21"/>
      <c r="V620" s="179" t="s">
        <v>1561</v>
      </c>
      <c r="W620" s="174" t="s">
        <v>463</v>
      </c>
      <c r="X620" s="174" t="s">
        <v>463</v>
      </c>
      <c r="Y620" s="70"/>
    </row>
    <row r="621" spans="2:25" ht="99">
      <c r="B621" s="21">
        <f t="shared" si="81"/>
        <v>615</v>
      </c>
      <c r="C621" s="30" t="s">
        <v>1657</v>
      </c>
      <c r="D621" s="21" t="s">
        <v>83</v>
      </c>
      <c r="E621" s="58" t="s">
        <v>1648</v>
      </c>
      <c r="F621" s="21" t="s">
        <v>47</v>
      </c>
      <c r="G621" s="269">
        <f t="shared" si="75"/>
        <v>2020</v>
      </c>
      <c r="H621" s="269">
        <f t="shared" si="76"/>
        <v>11</v>
      </c>
      <c r="I621" s="269">
        <f t="shared" si="77"/>
        <v>46</v>
      </c>
      <c r="J621" s="83">
        <f t="shared" si="78"/>
        <v>2020</v>
      </c>
      <c r="K621" s="269">
        <f t="shared" si="79"/>
        <v>11</v>
      </c>
      <c r="L621" s="21">
        <f t="shared" si="80"/>
        <v>46</v>
      </c>
      <c r="M621" s="119">
        <v>44146</v>
      </c>
      <c r="N621" s="119">
        <v>44146</v>
      </c>
      <c r="O621" s="119">
        <v>44146</v>
      </c>
      <c r="P621" s="119">
        <v>44146</v>
      </c>
      <c r="Q621" s="166" t="s">
        <v>34</v>
      </c>
      <c r="R621" s="21"/>
      <c r="S621" s="21"/>
      <c r="T621" s="21"/>
      <c r="U621" s="21"/>
      <c r="V621" s="174" t="s">
        <v>137</v>
      </c>
      <c r="W621" s="174" t="s">
        <v>463</v>
      </c>
      <c r="X621" s="174" t="s">
        <v>463</v>
      </c>
      <c r="Y621" s="70" t="s">
        <v>1652</v>
      </c>
    </row>
    <row r="622" spans="2:25">
      <c r="B622" s="21">
        <f t="shared" si="81"/>
        <v>616</v>
      </c>
      <c r="C622" s="30" t="s">
        <v>1658</v>
      </c>
      <c r="D622" s="21" t="s">
        <v>80</v>
      </c>
      <c r="E622" s="58" t="s">
        <v>1649</v>
      </c>
      <c r="F622" s="21" t="s">
        <v>47</v>
      </c>
      <c r="G622" s="269">
        <f t="shared" si="75"/>
        <v>2020</v>
      </c>
      <c r="H622" s="269">
        <f t="shared" si="76"/>
        <v>11</v>
      </c>
      <c r="I622" s="269">
        <f t="shared" si="77"/>
        <v>46</v>
      </c>
      <c r="J622" s="83">
        <f t="shared" si="78"/>
        <v>2020</v>
      </c>
      <c r="K622" s="269">
        <f t="shared" si="79"/>
        <v>11</v>
      </c>
      <c r="L622" s="21">
        <f t="shared" si="80"/>
        <v>47</v>
      </c>
      <c r="M622" s="119">
        <v>44147</v>
      </c>
      <c r="N622" s="119">
        <v>44147</v>
      </c>
      <c r="O622" s="119">
        <v>44147</v>
      </c>
      <c r="P622" s="119">
        <v>44155</v>
      </c>
      <c r="Q622" s="166" t="s">
        <v>34</v>
      </c>
      <c r="R622" s="21"/>
      <c r="S622" s="21"/>
      <c r="T622" s="21"/>
      <c r="U622" s="21"/>
      <c r="V622" s="174" t="s">
        <v>137</v>
      </c>
      <c r="W622" s="174" t="s">
        <v>463</v>
      </c>
      <c r="X622" s="174" t="s">
        <v>463</v>
      </c>
      <c r="Y622" s="70"/>
    </row>
    <row r="623" spans="2:25">
      <c r="B623" s="21">
        <f t="shared" si="81"/>
        <v>617</v>
      </c>
      <c r="C623" s="30" t="s">
        <v>1659</v>
      </c>
      <c r="D623" s="21" t="s">
        <v>83</v>
      </c>
      <c r="E623" s="58" t="s">
        <v>1650</v>
      </c>
      <c r="F623" s="21" t="s">
        <v>1512</v>
      </c>
      <c r="G623" s="269">
        <f t="shared" si="75"/>
        <v>2020</v>
      </c>
      <c r="H623" s="269">
        <f t="shared" si="76"/>
        <v>11</v>
      </c>
      <c r="I623" s="269">
        <f t="shared" si="77"/>
        <v>46</v>
      </c>
      <c r="J623" s="83">
        <f t="shared" si="78"/>
        <v>2020</v>
      </c>
      <c r="K623" s="269">
        <f t="shared" si="79"/>
        <v>11</v>
      </c>
      <c r="L623" s="21">
        <f t="shared" si="80"/>
        <v>46</v>
      </c>
      <c r="M623" s="119">
        <v>44147</v>
      </c>
      <c r="N623" s="119">
        <v>44147</v>
      </c>
      <c r="O623" s="119">
        <v>44147</v>
      </c>
      <c r="P623" s="119">
        <v>44147</v>
      </c>
      <c r="Q623" s="166" t="s">
        <v>34</v>
      </c>
      <c r="R623" s="21"/>
      <c r="S623" s="21"/>
      <c r="T623" s="21"/>
      <c r="U623" s="21"/>
      <c r="V623" s="174" t="s">
        <v>256</v>
      </c>
      <c r="W623" s="174" t="s">
        <v>463</v>
      </c>
      <c r="X623" s="174" t="s">
        <v>463</v>
      </c>
      <c r="Y623" s="70"/>
    </row>
    <row r="624" spans="2:25">
      <c r="B624" s="21">
        <f t="shared" si="81"/>
        <v>618</v>
      </c>
      <c r="C624" s="30" t="s">
        <v>1662</v>
      </c>
      <c r="D624" s="21" t="s">
        <v>83</v>
      </c>
      <c r="E624" s="58" t="s">
        <v>1660</v>
      </c>
      <c r="F624" s="21" t="s">
        <v>196</v>
      </c>
      <c r="G624" s="269">
        <f t="shared" si="75"/>
        <v>2020</v>
      </c>
      <c r="H624" s="269">
        <f t="shared" si="76"/>
        <v>11</v>
      </c>
      <c r="I624" s="269">
        <f t="shared" si="77"/>
        <v>47</v>
      </c>
      <c r="J624" s="83">
        <f t="shared" si="78"/>
        <v>2020</v>
      </c>
      <c r="K624" s="269">
        <f t="shared" si="79"/>
        <v>11</v>
      </c>
      <c r="L624" s="21">
        <f t="shared" si="80"/>
        <v>47</v>
      </c>
      <c r="M624" s="119">
        <v>44148</v>
      </c>
      <c r="N624" s="119">
        <v>44151</v>
      </c>
      <c r="O624" s="119">
        <v>44154</v>
      </c>
      <c r="P624" s="119">
        <v>44154</v>
      </c>
      <c r="Q624" s="166" t="s">
        <v>34</v>
      </c>
      <c r="R624" s="21"/>
      <c r="S624" s="21"/>
      <c r="T624" s="21"/>
      <c r="U624" s="21"/>
      <c r="V624" s="174" t="s">
        <v>1661</v>
      </c>
      <c r="W624" s="174" t="s">
        <v>39</v>
      </c>
      <c r="X624" s="174" t="s">
        <v>39</v>
      </c>
      <c r="Y624" s="91"/>
    </row>
    <row r="625" spans="2:25" ht="33">
      <c r="B625" s="21">
        <f t="shared" si="81"/>
        <v>619</v>
      </c>
      <c r="C625" s="30" t="s">
        <v>1667</v>
      </c>
      <c r="D625" s="21" t="s">
        <v>83</v>
      </c>
      <c r="E625" s="58" t="s">
        <v>1663</v>
      </c>
      <c r="F625" s="21" t="s">
        <v>47</v>
      </c>
      <c r="G625" s="269">
        <f t="shared" si="75"/>
        <v>2020</v>
      </c>
      <c r="H625" s="269">
        <f t="shared" si="76"/>
        <v>11</v>
      </c>
      <c r="I625" s="269">
        <f t="shared" si="77"/>
        <v>46</v>
      </c>
      <c r="J625" s="83">
        <f t="shared" si="78"/>
        <v>2020</v>
      </c>
      <c r="K625" s="269">
        <f t="shared" si="79"/>
        <v>11</v>
      </c>
      <c r="L625" s="21">
        <f t="shared" si="80"/>
        <v>47</v>
      </c>
      <c r="M625" s="119">
        <v>44148</v>
      </c>
      <c r="N625" s="119">
        <v>44148</v>
      </c>
      <c r="O625" s="119">
        <v>44148</v>
      </c>
      <c r="P625" s="119">
        <v>44151</v>
      </c>
      <c r="Q625" s="166" t="s">
        <v>34</v>
      </c>
      <c r="R625" s="21"/>
      <c r="S625" s="21"/>
      <c r="T625" s="21"/>
      <c r="U625" s="21"/>
      <c r="V625" s="179" t="s">
        <v>12</v>
      </c>
      <c r="W625" s="174" t="s">
        <v>940</v>
      </c>
      <c r="X625" s="174" t="s">
        <v>940</v>
      </c>
      <c r="Y625" s="95" t="s">
        <v>1679</v>
      </c>
    </row>
    <row r="626" spans="2:25">
      <c r="B626" s="21">
        <f t="shared" si="81"/>
        <v>620</v>
      </c>
      <c r="C626" s="30" t="s">
        <v>1668</v>
      </c>
      <c r="D626" s="21" t="s">
        <v>83</v>
      </c>
      <c r="E626" s="71" t="s">
        <v>1664</v>
      </c>
      <c r="F626" s="21" t="s">
        <v>47</v>
      </c>
      <c r="G626" s="269">
        <f t="shared" si="75"/>
        <v>2020</v>
      </c>
      <c r="H626" s="269">
        <f t="shared" si="76"/>
        <v>11</v>
      </c>
      <c r="I626" s="269">
        <f t="shared" si="77"/>
        <v>47</v>
      </c>
      <c r="J626" s="83">
        <f t="shared" si="78"/>
        <v>2020</v>
      </c>
      <c r="K626" s="269">
        <f t="shared" si="79"/>
        <v>11</v>
      </c>
      <c r="L626" s="21">
        <f t="shared" si="80"/>
        <v>47</v>
      </c>
      <c r="M626" s="178">
        <v>44151</v>
      </c>
      <c r="N626" s="178">
        <v>44151</v>
      </c>
      <c r="O626" s="178">
        <v>44151</v>
      </c>
      <c r="P626" s="190">
        <v>44151</v>
      </c>
      <c r="Q626" s="166" t="s">
        <v>34</v>
      </c>
      <c r="R626" s="21"/>
      <c r="S626" s="21"/>
      <c r="T626" s="21"/>
      <c r="U626" s="21"/>
      <c r="V626" s="179" t="s">
        <v>12</v>
      </c>
      <c r="W626" s="174" t="s">
        <v>940</v>
      </c>
      <c r="X626" s="174" t="s">
        <v>940</v>
      </c>
      <c r="Y626" s="95"/>
    </row>
    <row r="627" spans="2:25">
      <c r="B627" s="21">
        <f t="shared" si="81"/>
        <v>621</v>
      </c>
      <c r="C627" s="30" t="s">
        <v>1669</v>
      </c>
      <c r="D627" s="21" t="s">
        <v>83</v>
      </c>
      <c r="E627" s="71" t="s">
        <v>1665</v>
      </c>
      <c r="F627" s="21" t="s">
        <v>47</v>
      </c>
      <c r="G627" s="269">
        <f t="shared" si="75"/>
        <v>2020</v>
      </c>
      <c r="H627" s="269">
        <f t="shared" si="76"/>
        <v>11</v>
      </c>
      <c r="I627" s="269">
        <f t="shared" si="77"/>
        <v>47</v>
      </c>
      <c r="J627" s="83">
        <f t="shared" si="78"/>
        <v>2020</v>
      </c>
      <c r="K627" s="269">
        <f t="shared" si="79"/>
        <v>11</v>
      </c>
      <c r="L627" s="21">
        <f t="shared" si="80"/>
        <v>47</v>
      </c>
      <c r="M627" s="178">
        <v>44152</v>
      </c>
      <c r="N627" s="178">
        <v>44152</v>
      </c>
      <c r="O627" s="178">
        <v>44152</v>
      </c>
      <c r="P627" s="190">
        <v>44155</v>
      </c>
      <c r="Q627" s="166" t="s">
        <v>34</v>
      </c>
      <c r="R627" s="21"/>
      <c r="S627" s="21"/>
      <c r="T627" s="21"/>
      <c r="U627" s="21"/>
      <c r="V627" s="179" t="s">
        <v>9</v>
      </c>
      <c r="W627" s="174" t="s">
        <v>940</v>
      </c>
      <c r="X627" s="174" t="s">
        <v>940</v>
      </c>
      <c r="Y627" s="95" t="s">
        <v>1680</v>
      </c>
    </row>
    <row r="628" spans="2:25">
      <c r="B628" s="21">
        <f t="shared" si="81"/>
        <v>622</v>
      </c>
      <c r="C628" s="30" t="s">
        <v>1670</v>
      </c>
      <c r="D628" s="21" t="s">
        <v>83</v>
      </c>
      <c r="E628" s="71" t="s">
        <v>1666</v>
      </c>
      <c r="F628" s="21" t="s">
        <v>47</v>
      </c>
      <c r="G628" s="269">
        <f t="shared" si="75"/>
        <v>2020</v>
      </c>
      <c r="H628" s="269">
        <f t="shared" si="76"/>
        <v>11</v>
      </c>
      <c r="I628" s="269">
        <f t="shared" si="77"/>
        <v>47</v>
      </c>
      <c r="J628" s="83">
        <f t="shared" si="78"/>
        <v>2020</v>
      </c>
      <c r="K628" s="269">
        <f t="shared" si="79"/>
        <v>11</v>
      </c>
      <c r="L628" s="21">
        <f t="shared" si="80"/>
        <v>47</v>
      </c>
      <c r="M628" s="178">
        <v>44155</v>
      </c>
      <c r="N628" s="178">
        <v>44155</v>
      </c>
      <c r="O628" s="178">
        <v>44155</v>
      </c>
      <c r="P628" s="190">
        <v>44155</v>
      </c>
      <c r="Q628" s="166" t="s">
        <v>34</v>
      </c>
      <c r="R628" s="21"/>
      <c r="S628" s="21"/>
      <c r="T628" s="21"/>
      <c r="U628" s="21"/>
      <c r="V628" s="179" t="s">
        <v>9</v>
      </c>
      <c r="W628" s="174" t="s">
        <v>940</v>
      </c>
      <c r="X628" s="174" t="s">
        <v>940</v>
      </c>
      <c r="Y628" s="95" t="s">
        <v>1681</v>
      </c>
    </row>
    <row r="629" spans="2:25">
      <c r="B629" s="21">
        <f t="shared" si="81"/>
        <v>623</v>
      </c>
      <c r="C629" s="30" t="s">
        <v>1671</v>
      </c>
      <c r="D629" s="21" t="s">
        <v>83</v>
      </c>
      <c r="E629" s="58" t="s">
        <v>1682</v>
      </c>
      <c r="F629" s="21" t="s">
        <v>47</v>
      </c>
      <c r="G629" s="269">
        <f t="shared" si="75"/>
        <v>2020</v>
      </c>
      <c r="H629" s="269">
        <f t="shared" si="76"/>
        <v>11</v>
      </c>
      <c r="I629" s="269">
        <f t="shared" si="77"/>
        <v>47</v>
      </c>
      <c r="J629" s="83">
        <f t="shared" si="78"/>
        <v>2020</v>
      </c>
      <c r="K629" s="269">
        <f t="shared" si="79"/>
        <v>11</v>
      </c>
      <c r="L629" s="21">
        <f t="shared" si="80"/>
        <v>47</v>
      </c>
      <c r="M629" s="119">
        <v>44151</v>
      </c>
      <c r="N629" s="119">
        <v>44151</v>
      </c>
      <c r="O629" s="119">
        <v>44151</v>
      </c>
      <c r="P629" s="119">
        <v>44151</v>
      </c>
      <c r="Q629" s="166" t="s">
        <v>34</v>
      </c>
      <c r="R629" s="21"/>
      <c r="S629" s="21"/>
      <c r="T629" s="21"/>
      <c r="U629" s="21"/>
      <c r="V629" s="174" t="s">
        <v>395</v>
      </c>
      <c r="W629" s="174" t="s">
        <v>463</v>
      </c>
      <c r="X629" s="174" t="s">
        <v>463</v>
      </c>
      <c r="Y629" s="91"/>
    </row>
    <row r="630" spans="2:25">
      <c r="B630" s="21">
        <f t="shared" si="81"/>
        <v>624</v>
      </c>
      <c r="C630" s="30" t="s">
        <v>1672</v>
      </c>
      <c r="D630" s="21" t="s">
        <v>80</v>
      </c>
      <c r="E630" s="58" t="s">
        <v>1683</v>
      </c>
      <c r="F630" s="21" t="s">
        <v>47</v>
      </c>
      <c r="G630" s="269">
        <f t="shared" si="75"/>
        <v>2020</v>
      </c>
      <c r="H630" s="269">
        <f t="shared" si="76"/>
        <v>11</v>
      </c>
      <c r="I630" s="269">
        <f t="shared" si="77"/>
        <v>47</v>
      </c>
      <c r="J630" s="83">
        <f t="shared" si="78"/>
        <v>2020</v>
      </c>
      <c r="K630" s="269">
        <f t="shared" si="79"/>
        <v>12</v>
      </c>
      <c r="L630" s="21">
        <f t="shared" si="80"/>
        <v>49</v>
      </c>
      <c r="M630" s="119">
        <v>44154</v>
      </c>
      <c r="N630" s="119">
        <v>44154</v>
      </c>
      <c r="O630" s="119">
        <v>44154</v>
      </c>
      <c r="P630" s="119">
        <v>44166</v>
      </c>
      <c r="Q630" s="166" t="s">
        <v>34</v>
      </c>
      <c r="R630" s="21"/>
      <c r="S630" s="21"/>
      <c r="T630" s="21"/>
      <c r="U630" s="21"/>
      <c r="V630" s="174" t="s">
        <v>32</v>
      </c>
      <c r="W630" s="174" t="s">
        <v>463</v>
      </c>
      <c r="X630" s="174" t="s">
        <v>463</v>
      </c>
      <c r="Y630" s="91"/>
    </row>
    <row r="631" spans="2:25">
      <c r="B631" s="21">
        <f t="shared" si="81"/>
        <v>625</v>
      </c>
      <c r="C631" s="30" t="s">
        <v>1673</v>
      </c>
      <c r="D631" s="21" t="s">
        <v>80</v>
      </c>
      <c r="E631" s="58" t="s">
        <v>1684</v>
      </c>
      <c r="F631" s="21" t="s">
        <v>47</v>
      </c>
      <c r="G631" s="269">
        <f t="shared" si="75"/>
        <v>2020</v>
      </c>
      <c r="H631" s="269">
        <f t="shared" si="76"/>
        <v>11</v>
      </c>
      <c r="I631" s="269">
        <f t="shared" si="77"/>
        <v>47</v>
      </c>
      <c r="J631" s="83">
        <f t="shared" si="78"/>
        <v>2020</v>
      </c>
      <c r="K631" s="269">
        <f t="shared" si="79"/>
        <v>11</v>
      </c>
      <c r="L631" s="21">
        <f t="shared" si="80"/>
        <v>47</v>
      </c>
      <c r="M631" s="119">
        <v>44154</v>
      </c>
      <c r="N631" s="119">
        <v>44155</v>
      </c>
      <c r="O631" s="119">
        <v>44155</v>
      </c>
      <c r="P631" s="119">
        <v>44155</v>
      </c>
      <c r="Q631" s="166" t="s">
        <v>34</v>
      </c>
      <c r="R631" s="21"/>
      <c r="S631" s="21"/>
      <c r="T631" s="21"/>
      <c r="U631" s="21"/>
      <c r="V631" s="174" t="s">
        <v>32</v>
      </c>
      <c r="W631" s="174" t="s">
        <v>463</v>
      </c>
      <c r="X631" s="174" t="s">
        <v>463</v>
      </c>
      <c r="Y631" s="91"/>
    </row>
    <row r="632" spans="2:25">
      <c r="B632" s="21">
        <f t="shared" si="81"/>
        <v>626</v>
      </c>
      <c r="C632" s="30" t="s">
        <v>1674</v>
      </c>
      <c r="D632" s="21" t="s">
        <v>80</v>
      </c>
      <c r="E632" s="58" t="s">
        <v>1685</v>
      </c>
      <c r="F632" s="21" t="s">
        <v>47</v>
      </c>
      <c r="G632" s="269">
        <f t="shared" si="75"/>
        <v>2020</v>
      </c>
      <c r="H632" s="269">
        <f t="shared" si="76"/>
        <v>11</v>
      </c>
      <c r="I632" s="269">
        <f t="shared" si="77"/>
        <v>47</v>
      </c>
      <c r="J632" s="83">
        <f t="shared" si="78"/>
        <v>2020</v>
      </c>
      <c r="K632" s="269">
        <f t="shared" si="79"/>
        <v>11</v>
      </c>
      <c r="L632" s="21">
        <f t="shared" si="80"/>
        <v>48</v>
      </c>
      <c r="M632" s="119">
        <v>44154</v>
      </c>
      <c r="N632" s="119">
        <v>44154</v>
      </c>
      <c r="O632" s="119">
        <v>44154</v>
      </c>
      <c r="P632" s="119">
        <v>44159</v>
      </c>
      <c r="Q632" s="166" t="s">
        <v>34</v>
      </c>
      <c r="R632" s="21"/>
      <c r="S632" s="21"/>
      <c r="T632" s="21"/>
      <c r="U632" s="21"/>
      <c r="V632" s="179" t="s">
        <v>32</v>
      </c>
      <c r="W632" s="174" t="s">
        <v>463</v>
      </c>
      <c r="X632" s="174" t="s">
        <v>463</v>
      </c>
      <c r="Y632" s="91"/>
    </row>
    <row r="633" spans="2:25">
      <c r="B633" s="21">
        <f t="shared" si="81"/>
        <v>627</v>
      </c>
      <c r="C633" s="30" t="s">
        <v>1675</v>
      </c>
      <c r="D633" s="21" t="s">
        <v>80</v>
      </c>
      <c r="E633" s="58" t="s">
        <v>1686</v>
      </c>
      <c r="F633" s="21" t="s">
        <v>47</v>
      </c>
      <c r="G633" s="269">
        <f t="shared" si="75"/>
        <v>2020</v>
      </c>
      <c r="H633" s="269">
        <f t="shared" si="76"/>
        <v>11</v>
      </c>
      <c r="I633" s="269">
        <f t="shared" si="77"/>
        <v>47</v>
      </c>
      <c r="J633" s="83">
        <f t="shared" si="78"/>
        <v>2020</v>
      </c>
      <c r="K633" s="269">
        <f t="shared" si="79"/>
        <v>11</v>
      </c>
      <c r="L633" s="21">
        <f t="shared" si="80"/>
        <v>48</v>
      </c>
      <c r="M633" s="119">
        <v>44154</v>
      </c>
      <c r="N633" s="119">
        <v>44154</v>
      </c>
      <c r="O633" s="119">
        <v>44154</v>
      </c>
      <c r="P633" s="119">
        <v>44159</v>
      </c>
      <c r="Q633" s="166" t="s">
        <v>34</v>
      </c>
      <c r="R633" s="21"/>
      <c r="S633" s="21"/>
      <c r="T633" s="21"/>
      <c r="U633" s="21"/>
      <c r="V633" s="174" t="s">
        <v>32</v>
      </c>
      <c r="W633" s="174" t="s">
        <v>463</v>
      </c>
      <c r="X633" s="174" t="s">
        <v>463</v>
      </c>
      <c r="Y633" s="91"/>
    </row>
    <row r="634" spans="2:25">
      <c r="B634" s="21">
        <f t="shared" si="81"/>
        <v>628</v>
      </c>
      <c r="C634" s="30" t="s">
        <v>1676</v>
      </c>
      <c r="D634" s="21" t="s">
        <v>83</v>
      </c>
      <c r="E634" s="58" t="s">
        <v>1687</v>
      </c>
      <c r="F634" s="21" t="s">
        <v>47</v>
      </c>
      <c r="G634" s="269">
        <f t="shared" si="75"/>
        <v>2020</v>
      </c>
      <c r="H634" s="269">
        <f t="shared" si="76"/>
        <v>11</v>
      </c>
      <c r="I634" s="269">
        <f t="shared" si="77"/>
        <v>47</v>
      </c>
      <c r="J634" s="83">
        <f t="shared" si="78"/>
        <v>2020</v>
      </c>
      <c r="K634" s="269">
        <f t="shared" si="79"/>
        <v>11</v>
      </c>
      <c r="L634" s="21">
        <f t="shared" si="80"/>
        <v>47</v>
      </c>
      <c r="M634" s="119">
        <v>44151</v>
      </c>
      <c r="N634" s="119">
        <v>44151</v>
      </c>
      <c r="O634" s="119">
        <v>44151</v>
      </c>
      <c r="P634" s="119">
        <v>44151</v>
      </c>
      <c r="Q634" s="166" t="s">
        <v>34</v>
      </c>
      <c r="R634" s="21"/>
      <c r="S634" s="21"/>
      <c r="T634" s="21"/>
      <c r="U634" s="21"/>
      <c r="V634" s="174" t="s">
        <v>23</v>
      </c>
      <c r="W634" s="174" t="s">
        <v>463</v>
      </c>
      <c r="X634" s="174" t="s">
        <v>463</v>
      </c>
      <c r="Y634" s="91"/>
    </row>
    <row r="635" spans="2:25">
      <c r="B635" s="21">
        <f t="shared" si="81"/>
        <v>629</v>
      </c>
      <c r="C635" s="30" t="s">
        <v>1677</v>
      </c>
      <c r="D635" s="21" t="s">
        <v>83</v>
      </c>
      <c r="E635" s="58" t="s">
        <v>1688</v>
      </c>
      <c r="F635" s="21" t="s">
        <v>47</v>
      </c>
      <c r="G635" s="269">
        <f t="shared" si="75"/>
        <v>2020</v>
      </c>
      <c r="H635" s="269">
        <f t="shared" si="76"/>
        <v>11</v>
      </c>
      <c r="I635" s="269">
        <f t="shared" si="77"/>
        <v>47</v>
      </c>
      <c r="J635" s="83">
        <f t="shared" si="78"/>
        <v>2020</v>
      </c>
      <c r="K635" s="269">
        <f t="shared" si="79"/>
        <v>11</v>
      </c>
      <c r="L635" s="21">
        <f t="shared" si="80"/>
        <v>47</v>
      </c>
      <c r="M635" s="119">
        <v>44153</v>
      </c>
      <c r="N635" s="119">
        <v>44153</v>
      </c>
      <c r="O635" s="119">
        <v>44153</v>
      </c>
      <c r="P635" s="119">
        <v>44153</v>
      </c>
      <c r="Q635" s="166" t="s">
        <v>34</v>
      </c>
      <c r="R635" s="21"/>
      <c r="S635" s="21"/>
      <c r="T635" s="21"/>
      <c r="U635" s="21"/>
      <c r="V635" s="174" t="s">
        <v>1696</v>
      </c>
      <c r="W635" s="174" t="s">
        <v>463</v>
      </c>
      <c r="X635" s="174" t="s">
        <v>463</v>
      </c>
      <c r="Y635" s="91"/>
    </row>
    <row r="636" spans="2:25">
      <c r="B636" s="21">
        <f t="shared" si="81"/>
        <v>630</v>
      </c>
      <c r="C636" s="30" t="s">
        <v>1678</v>
      </c>
      <c r="D636" s="21" t="s">
        <v>83</v>
      </c>
      <c r="E636" s="58" t="s">
        <v>1689</v>
      </c>
      <c r="F636" s="21" t="s">
        <v>47</v>
      </c>
      <c r="G636" s="269">
        <f t="shared" si="75"/>
        <v>2020</v>
      </c>
      <c r="H636" s="269">
        <f t="shared" si="76"/>
        <v>11</v>
      </c>
      <c r="I636" s="269">
        <f t="shared" si="77"/>
        <v>47</v>
      </c>
      <c r="J636" s="83">
        <f t="shared" si="78"/>
        <v>2020</v>
      </c>
      <c r="K636" s="269">
        <f t="shared" si="79"/>
        <v>12</v>
      </c>
      <c r="L636" s="21">
        <f t="shared" si="80"/>
        <v>50</v>
      </c>
      <c r="M636" s="119">
        <v>44154</v>
      </c>
      <c r="N636" s="119">
        <v>44154</v>
      </c>
      <c r="O636" s="119">
        <v>44154</v>
      </c>
      <c r="P636" s="119">
        <v>44172</v>
      </c>
      <c r="Q636" s="166" t="s">
        <v>34</v>
      </c>
      <c r="R636" s="21"/>
      <c r="S636" s="21"/>
      <c r="T636" s="21"/>
      <c r="U636" s="21"/>
      <c r="V636" s="174" t="s">
        <v>32</v>
      </c>
      <c r="W636" s="174" t="s">
        <v>463</v>
      </c>
      <c r="X636" s="174" t="s">
        <v>463</v>
      </c>
      <c r="Y636" s="91"/>
    </row>
    <row r="637" spans="2:25" ht="49.5">
      <c r="B637" s="21">
        <f t="shared" si="81"/>
        <v>631</v>
      </c>
      <c r="C637" s="30" t="s">
        <v>1693</v>
      </c>
      <c r="D637" s="21" t="s">
        <v>83</v>
      </c>
      <c r="E637" s="58" t="s">
        <v>1690</v>
      </c>
      <c r="F637" s="21" t="s">
        <v>47</v>
      </c>
      <c r="G637" s="269">
        <f t="shared" si="75"/>
        <v>2020</v>
      </c>
      <c r="H637" s="269">
        <f t="shared" si="76"/>
        <v>11</v>
      </c>
      <c r="I637" s="269">
        <f t="shared" si="77"/>
        <v>47</v>
      </c>
      <c r="J637" s="83">
        <f t="shared" si="78"/>
        <v>2020</v>
      </c>
      <c r="K637" s="269">
        <f t="shared" si="79"/>
        <v>11</v>
      </c>
      <c r="L637" s="21">
        <f t="shared" si="80"/>
        <v>47</v>
      </c>
      <c r="M637" s="119">
        <v>44154</v>
      </c>
      <c r="N637" s="119">
        <v>44154</v>
      </c>
      <c r="O637" s="119">
        <v>44154</v>
      </c>
      <c r="P637" s="119">
        <v>44154</v>
      </c>
      <c r="Q637" s="166" t="s">
        <v>34</v>
      </c>
      <c r="R637" s="21"/>
      <c r="S637" s="21"/>
      <c r="T637" s="21"/>
      <c r="U637" s="21"/>
      <c r="V637" s="174" t="s">
        <v>23</v>
      </c>
      <c r="W637" s="174" t="s">
        <v>463</v>
      </c>
      <c r="X637" s="174" t="s">
        <v>463</v>
      </c>
      <c r="Y637" s="70" t="s">
        <v>1698</v>
      </c>
    </row>
    <row r="638" spans="2:25" ht="27">
      <c r="B638" s="21">
        <f t="shared" si="81"/>
        <v>632</v>
      </c>
      <c r="C638" s="30" t="s">
        <v>1694</v>
      </c>
      <c r="D638" s="21" t="s">
        <v>83</v>
      </c>
      <c r="E638" s="58" t="s">
        <v>1691</v>
      </c>
      <c r="F638" s="21" t="s">
        <v>47</v>
      </c>
      <c r="G638" s="269">
        <f t="shared" si="75"/>
        <v>2020</v>
      </c>
      <c r="H638" s="269">
        <f t="shared" si="76"/>
        <v>11</v>
      </c>
      <c r="I638" s="269">
        <f t="shared" si="77"/>
        <v>47</v>
      </c>
      <c r="J638" s="83">
        <f t="shared" si="78"/>
        <v>2020</v>
      </c>
      <c r="K638" s="269">
        <f t="shared" si="79"/>
        <v>11</v>
      </c>
      <c r="L638" s="21">
        <f t="shared" si="80"/>
        <v>47</v>
      </c>
      <c r="M638" s="119">
        <v>44155</v>
      </c>
      <c r="N638" s="119">
        <v>44155</v>
      </c>
      <c r="O638" s="119">
        <v>44155</v>
      </c>
      <c r="P638" s="119">
        <v>44155</v>
      </c>
      <c r="Q638" s="166" t="s">
        <v>34</v>
      </c>
      <c r="R638" s="21"/>
      <c r="S638" s="21"/>
      <c r="T638" s="21"/>
      <c r="U638" s="21"/>
      <c r="V638" s="174" t="s">
        <v>395</v>
      </c>
      <c r="W638" s="174" t="s">
        <v>463</v>
      </c>
      <c r="X638" s="174" t="s">
        <v>463</v>
      </c>
      <c r="Y638" s="91" t="s">
        <v>1699</v>
      </c>
    </row>
    <row r="639" spans="2:25" ht="33">
      <c r="B639" s="21">
        <f t="shared" si="81"/>
        <v>633</v>
      </c>
      <c r="C639" s="30" t="s">
        <v>1695</v>
      </c>
      <c r="D639" s="21" t="s">
        <v>80</v>
      </c>
      <c r="E639" s="58" t="s">
        <v>1692</v>
      </c>
      <c r="F639" s="21" t="s">
        <v>47</v>
      </c>
      <c r="G639" s="269">
        <f t="shared" si="75"/>
        <v>2020</v>
      </c>
      <c r="H639" s="269">
        <f t="shared" si="76"/>
        <v>11</v>
      </c>
      <c r="I639" s="269">
        <f t="shared" si="77"/>
        <v>47</v>
      </c>
      <c r="J639" s="83">
        <f t="shared" si="78"/>
        <v>2020</v>
      </c>
      <c r="K639" s="269">
        <f t="shared" si="79"/>
        <v>11</v>
      </c>
      <c r="L639" s="21">
        <f t="shared" si="80"/>
        <v>47</v>
      </c>
      <c r="M639" s="119">
        <v>44155</v>
      </c>
      <c r="N639" s="119">
        <v>44155</v>
      </c>
      <c r="O639" s="119">
        <v>44155</v>
      </c>
      <c r="P639" s="119">
        <v>44155</v>
      </c>
      <c r="Q639" s="166" t="s">
        <v>34</v>
      </c>
      <c r="R639" s="21"/>
      <c r="S639" s="21"/>
      <c r="T639" s="21"/>
      <c r="U639" s="21"/>
      <c r="V639" s="174" t="s">
        <v>1697</v>
      </c>
      <c r="W639" s="174" t="s">
        <v>463</v>
      </c>
      <c r="X639" s="174" t="s">
        <v>463</v>
      </c>
      <c r="Y639" s="91"/>
    </row>
    <row r="640" spans="2:25" ht="28.5" customHeight="1">
      <c r="B640" s="21">
        <f t="shared" si="81"/>
        <v>634</v>
      </c>
      <c r="C640" s="30" t="s">
        <v>1708</v>
      </c>
      <c r="D640" s="21" t="s">
        <v>83</v>
      </c>
      <c r="E640" s="58" t="s">
        <v>1700</v>
      </c>
      <c r="F640" s="21" t="s">
        <v>47</v>
      </c>
      <c r="G640" s="269">
        <f t="shared" si="75"/>
        <v>2020</v>
      </c>
      <c r="H640" s="269">
        <f t="shared" si="76"/>
        <v>11</v>
      </c>
      <c r="I640" s="269">
        <f t="shared" si="77"/>
        <v>48</v>
      </c>
      <c r="J640" s="83">
        <f t="shared" si="78"/>
        <v>2020</v>
      </c>
      <c r="K640" s="269">
        <f t="shared" si="79"/>
        <v>11</v>
      </c>
      <c r="L640" s="21">
        <f t="shared" si="80"/>
        <v>48</v>
      </c>
      <c r="M640" s="119">
        <v>44159</v>
      </c>
      <c r="N640" s="119">
        <v>44159</v>
      </c>
      <c r="O640" s="119">
        <v>44159</v>
      </c>
      <c r="P640" s="119">
        <v>44161</v>
      </c>
      <c r="Q640" s="166" t="s">
        <v>34</v>
      </c>
      <c r="R640" s="21"/>
      <c r="S640" s="21"/>
      <c r="T640" s="21"/>
      <c r="U640" s="21"/>
      <c r="V640" s="174" t="s">
        <v>9</v>
      </c>
      <c r="W640" s="174" t="s">
        <v>940</v>
      </c>
      <c r="X640" s="174" t="s">
        <v>940</v>
      </c>
      <c r="Y640" s="95" t="s">
        <v>1709</v>
      </c>
    </row>
    <row r="641" spans="2:25">
      <c r="B641" s="21">
        <f t="shared" si="81"/>
        <v>635</v>
      </c>
      <c r="C641" s="30" t="s">
        <v>1701</v>
      </c>
      <c r="D641" s="21" t="s">
        <v>83</v>
      </c>
      <c r="E641" s="58" t="s">
        <v>1710</v>
      </c>
      <c r="F641" s="21" t="s">
        <v>47</v>
      </c>
      <c r="G641" s="269">
        <f t="shared" si="75"/>
        <v>2020</v>
      </c>
      <c r="H641" s="269">
        <f t="shared" si="76"/>
        <v>11</v>
      </c>
      <c r="I641" s="269">
        <f t="shared" si="77"/>
        <v>48</v>
      </c>
      <c r="J641" s="83">
        <f t="shared" si="78"/>
        <v>2020</v>
      </c>
      <c r="K641" s="269">
        <f t="shared" si="79"/>
        <v>11</v>
      </c>
      <c r="L641" s="21">
        <f t="shared" si="80"/>
        <v>48</v>
      </c>
      <c r="M641" s="119">
        <v>44159</v>
      </c>
      <c r="N641" s="119">
        <v>44159</v>
      </c>
      <c r="O641" s="119">
        <v>44159</v>
      </c>
      <c r="P641" s="119">
        <v>44159</v>
      </c>
      <c r="Q641" s="166" t="s">
        <v>34</v>
      </c>
      <c r="R641" s="21"/>
      <c r="S641" s="21"/>
      <c r="T641" s="21"/>
      <c r="U641" s="21"/>
      <c r="V641" s="179" t="s">
        <v>32</v>
      </c>
      <c r="W641" s="174" t="s">
        <v>463</v>
      </c>
      <c r="X641" s="174" t="s">
        <v>463</v>
      </c>
      <c r="Y641" s="91"/>
    </row>
    <row r="642" spans="2:25">
      <c r="B642" s="21">
        <f t="shared" si="81"/>
        <v>636</v>
      </c>
      <c r="C642" s="30" t="s">
        <v>1702</v>
      </c>
      <c r="D642" s="21" t="s">
        <v>83</v>
      </c>
      <c r="E642" s="58" t="s">
        <v>1711</v>
      </c>
      <c r="F642" s="21" t="s">
        <v>47</v>
      </c>
      <c r="G642" s="269">
        <f t="shared" si="75"/>
        <v>2020</v>
      </c>
      <c r="H642" s="269">
        <f t="shared" si="76"/>
        <v>11</v>
      </c>
      <c r="I642" s="269">
        <f t="shared" si="77"/>
        <v>48</v>
      </c>
      <c r="J642" s="83">
        <f t="shared" si="78"/>
        <v>2020</v>
      </c>
      <c r="K642" s="269">
        <f t="shared" si="79"/>
        <v>11</v>
      </c>
      <c r="L642" s="21">
        <f t="shared" si="80"/>
        <v>48</v>
      </c>
      <c r="M642" s="119">
        <v>44159</v>
      </c>
      <c r="N642" s="119">
        <v>44159</v>
      </c>
      <c r="O642" s="119">
        <v>44159</v>
      </c>
      <c r="P642" s="119">
        <v>44159</v>
      </c>
      <c r="Q642" s="166" t="s">
        <v>34</v>
      </c>
      <c r="R642" s="21"/>
      <c r="S642" s="21"/>
      <c r="T642" s="21"/>
      <c r="U642" s="21"/>
      <c r="V642" s="174" t="s">
        <v>23</v>
      </c>
      <c r="W642" s="174" t="s">
        <v>463</v>
      </c>
      <c r="X642" s="174" t="s">
        <v>463</v>
      </c>
      <c r="Y642" s="91" t="s">
        <v>1719</v>
      </c>
    </row>
    <row r="643" spans="2:25">
      <c r="B643" s="21">
        <f t="shared" si="81"/>
        <v>637</v>
      </c>
      <c r="C643" s="30" t="s">
        <v>1703</v>
      </c>
      <c r="D643" s="21" t="s">
        <v>83</v>
      </c>
      <c r="E643" s="58" t="s">
        <v>1712</v>
      </c>
      <c r="F643" s="21" t="s">
        <v>47</v>
      </c>
      <c r="G643" s="269">
        <f t="shared" si="75"/>
        <v>2020</v>
      </c>
      <c r="H643" s="269">
        <f t="shared" si="76"/>
        <v>11</v>
      </c>
      <c r="I643" s="269">
        <f t="shared" si="77"/>
        <v>48</v>
      </c>
      <c r="J643" s="83">
        <f t="shared" si="78"/>
        <v>2020</v>
      </c>
      <c r="K643" s="269">
        <f t="shared" si="79"/>
        <v>11</v>
      </c>
      <c r="L643" s="21">
        <f t="shared" si="80"/>
        <v>48</v>
      </c>
      <c r="M643" s="119">
        <v>44159</v>
      </c>
      <c r="N643" s="119">
        <v>44159</v>
      </c>
      <c r="O643" s="119">
        <v>44159</v>
      </c>
      <c r="P643" s="119">
        <v>44159</v>
      </c>
      <c r="Q643" s="166" t="s">
        <v>34</v>
      </c>
      <c r="R643" s="21"/>
      <c r="S643" s="21"/>
      <c r="T643" s="21"/>
      <c r="U643" s="21"/>
      <c r="V643" s="174" t="s">
        <v>1697</v>
      </c>
      <c r="W643" s="174" t="s">
        <v>463</v>
      </c>
      <c r="X643" s="174" t="s">
        <v>463</v>
      </c>
      <c r="Y643" s="91"/>
    </row>
    <row r="644" spans="2:25">
      <c r="B644" s="21">
        <f t="shared" si="81"/>
        <v>638</v>
      </c>
      <c r="C644" s="30" t="s">
        <v>1704</v>
      </c>
      <c r="D644" s="21" t="s">
        <v>83</v>
      </c>
      <c r="E644" s="58" t="s">
        <v>1713</v>
      </c>
      <c r="F644" s="21" t="s">
        <v>47</v>
      </c>
      <c r="G644" s="269">
        <f t="shared" si="75"/>
        <v>2020</v>
      </c>
      <c r="H644" s="269">
        <f t="shared" si="76"/>
        <v>11</v>
      </c>
      <c r="I644" s="269">
        <f t="shared" si="77"/>
        <v>48</v>
      </c>
      <c r="J644" s="83">
        <f t="shared" si="78"/>
        <v>2020</v>
      </c>
      <c r="K644" s="269">
        <f t="shared" si="79"/>
        <v>11</v>
      </c>
      <c r="L644" s="21">
        <f t="shared" si="80"/>
        <v>48</v>
      </c>
      <c r="M644" s="119">
        <v>44160</v>
      </c>
      <c r="N644" s="119">
        <v>44160</v>
      </c>
      <c r="O644" s="119">
        <v>44160</v>
      </c>
      <c r="P644" s="119">
        <v>44160</v>
      </c>
      <c r="Q644" s="166" t="s">
        <v>34</v>
      </c>
      <c r="R644" s="21"/>
      <c r="S644" s="21"/>
      <c r="T644" s="21"/>
      <c r="U644" s="21"/>
      <c r="V644" s="174" t="s">
        <v>1697</v>
      </c>
      <c r="W644" s="174" t="s">
        <v>463</v>
      </c>
      <c r="X644" s="174" t="s">
        <v>463</v>
      </c>
      <c r="Y644" s="91"/>
    </row>
    <row r="645" spans="2:25">
      <c r="B645" s="21">
        <f t="shared" si="81"/>
        <v>639</v>
      </c>
      <c r="C645" s="30" t="s">
        <v>1705</v>
      </c>
      <c r="D645" s="21" t="s">
        <v>83</v>
      </c>
      <c r="E645" s="58" t="s">
        <v>1714</v>
      </c>
      <c r="F645" s="21" t="s">
        <v>47</v>
      </c>
      <c r="G645" s="269">
        <f t="shared" si="75"/>
        <v>2020</v>
      </c>
      <c r="H645" s="269">
        <f t="shared" si="76"/>
        <v>11</v>
      </c>
      <c r="I645" s="269">
        <f t="shared" si="77"/>
        <v>48</v>
      </c>
      <c r="J645" s="83">
        <f t="shared" si="78"/>
        <v>2020</v>
      </c>
      <c r="K645" s="269">
        <f t="shared" si="79"/>
        <v>11</v>
      </c>
      <c r="L645" s="21">
        <f t="shared" si="80"/>
        <v>48</v>
      </c>
      <c r="M645" s="119">
        <v>44160</v>
      </c>
      <c r="N645" s="119">
        <v>44160</v>
      </c>
      <c r="O645" s="119">
        <v>44160</v>
      </c>
      <c r="P645" s="119">
        <v>44160</v>
      </c>
      <c r="Q645" s="166" t="s">
        <v>34</v>
      </c>
      <c r="R645" s="21"/>
      <c r="S645" s="21"/>
      <c r="T645" s="21"/>
      <c r="U645" s="21"/>
      <c r="V645" s="174" t="s">
        <v>23</v>
      </c>
      <c r="W645" s="174" t="s">
        <v>463</v>
      </c>
      <c r="X645" s="174" t="s">
        <v>463</v>
      </c>
      <c r="Y645" s="91"/>
    </row>
    <row r="646" spans="2:25">
      <c r="B646" s="21">
        <f t="shared" si="81"/>
        <v>640</v>
      </c>
      <c r="C646" s="30" t="s">
        <v>1706</v>
      </c>
      <c r="D646" s="21" t="s">
        <v>83</v>
      </c>
      <c r="E646" s="58" t="s">
        <v>1715</v>
      </c>
      <c r="F646" s="21" t="s">
        <v>47</v>
      </c>
      <c r="G646" s="269">
        <f t="shared" si="75"/>
        <v>2020</v>
      </c>
      <c r="H646" s="269">
        <f t="shared" si="76"/>
        <v>11</v>
      </c>
      <c r="I646" s="269">
        <f t="shared" si="77"/>
        <v>48</v>
      </c>
      <c r="J646" s="83">
        <f t="shared" si="78"/>
        <v>2020</v>
      </c>
      <c r="K646" s="269">
        <f t="shared" si="79"/>
        <v>11</v>
      </c>
      <c r="L646" s="21">
        <f t="shared" si="80"/>
        <v>48</v>
      </c>
      <c r="M646" s="119">
        <v>44160</v>
      </c>
      <c r="N646" s="119">
        <v>44160</v>
      </c>
      <c r="O646" s="119">
        <v>44160</v>
      </c>
      <c r="P646" s="119">
        <v>44160</v>
      </c>
      <c r="Q646" s="166" t="s">
        <v>34</v>
      </c>
      <c r="R646" s="21"/>
      <c r="S646" s="21"/>
      <c r="T646" s="21"/>
      <c r="U646" s="21"/>
      <c r="V646" s="174" t="s">
        <v>1697</v>
      </c>
      <c r="W646" s="174" t="s">
        <v>463</v>
      </c>
      <c r="X646" s="174" t="s">
        <v>463</v>
      </c>
      <c r="Y646" s="91"/>
    </row>
    <row r="647" spans="2:25">
      <c r="B647" s="21">
        <f t="shared" si="81"/>
        <v>641</v>
      </c>
      <c r="C647" s="30" t="s">
        <v>1707</v>
      </c>
      <c r="D647" s="21" t="s">
        <v>83</v>
      </c>
      <c r="E647" s="58" t="s">
        <v>1716</v>
      </c>
      <c r="F647" s="21" t="s">
        <v>1512</v>
      </c>
      <c r="G647" s="269">
        <f t="shared" ref="G647:G710" si="82">IF(ISBLANK(N647),"",YEAR(N647))</f>
        <v>2020</v>
      </c>
      <c r="H647" s="269">
        <f t="shared" ref="H647:H710" si="83">IF(ISBLANK(N647),"",MONTH(N647))</f>
        <v>11</v>
      </c>
      <c r="I647" s="269">
        <f t="shared" ref="I647:I710" si="84">IF(ISBLANK(N647),"",WEEKNUM(N647,1))</f>
        <v>48</v>
      </c>
      <c r="J647" s="83">
        <f t="shared" ref="J647:J710" si="85">IF(ISBLANK(P647),"",YEAR(P647))</f>
        <v>2020</v>
      </c>
      <c r="K647" s="269">
        <f t="shared" ref="K647:K710" si="86">IF(ISBLANK(P647),"",MONTH(P647))</f>
        <v>11</v>
      </c>
      <c r="L647" s="21">
        <f t="shared" ref="L647:L710" si="87">IF(ISBLANK(P647),"",WEEKNUM(P647,1))</f>
        <v>48</v>
      </c>
      <c r="M647" s="119">
        <v>44160</v>
      </c>
      <c r="N647" s="119">
        <v>44160</v>
      </c>
      <c r="O647" s="119">
        <v>44160</v>
      </c>
      <c r="P647" s="119">
        <v>44160</v>
      </c>
      <c r="Q647" s="166" t="s">
        <v>34</v>
      </c>
      <c r="R647" s="21"/>
      <c r="S647" s="21"/>
      <c r="T647" s="21"/>
      <c r="U647" s="21"/>
      <c r="V647" s="174" t="s">
        <v>256</v>
      </c>
      <c r="W647" s="174" t="s">
        <v>463</v>
      </c>
      <c r="X647" s="174" t="s">
        <v>463</v>
      </c>
      <c r="Y647" s="91"/>
    </row>
    <row r="648" spans="2:25">
      <c r="B648" s="21">
        <f t="shared" si="81"/>
        <v>642</v>
      </c>
      <c r="C648" s="30" t="s">
        <v>1718</v>
      </c>
      <c r="D648" s="21" t="s">
        <v>83</v>
      </c>
      <c r="E648" s="58" t="s">
        <v>1717</v>
      </c>
      <c r="F648" s="21" t="s">
        <v>47</v>
      </c>
      <c r="G648" s="269">
        <f t="shared" si="82"/>
        <v>2020</v>
      </c>
      <c r="H648" s="269">
        <f t="shared" si="83"/>
        <v>11</v>
      </c>
      <c r="I648" s="269">
        <f t="shared" si="84"/>
        <v>48</v>
      </c>
      <c r="J648" s="83">
        <f t="shared" si="85"/>
        <v>2020</v>
      </c>
      <c r="K648" s="269">
        <f t="shared" si="86"/>
        <v>12</v>
      </c>
      <c r="L648" s="21">
        <f t="shared" si="87"/>
        <v>49</v>
      </c>
      <c r="M648" s="119">
        <v>44162</v>
      </c>
      <c r="N648" s="119">
        <v>44162</v>
      </c>
      <c r="O648" s="119">
        <v>44162</v>
      </c>
      <c r="P648" s="119">
        <v>44167</v>
      </c>
      <c r="Q648" s="166" t="s">
        <v>34</v>
      </c>
      <c r="R648" s="21"/>
      <c r="S648" s="21"/>
      <c r="T648" s="21"/>
      <c r="U648" s="21"/>
      <c r="V648" s="174" t="s">
        <v>23</v>
      </c>
      <c r="W648" s="174" t="s">
        <v>463</v>
      </c>
      <c r="X648" s="174" t="s">
        <v>463</v>
      </c>
      <c r="Y648" s="91"/>
    </row>
    <row r="649" spans="2:25">
      <c r="B649" s="21">
        <f t="shared" si="81"/>
        <v>643</v>
      </c>
      <c r="C649" s="30" t="s">
        <v>1867</v>
      </c>
      <c r="D649" s="21" t="s">
        <v>83</v>
      </c>
      <c r="E649" s="58" t="s">
        <v>2082</v>
      </c>
      <c r="F649" s="21" t="s">
        <v>1972</v>
      </c>
      <c r="G649" s="269">
        <f t="shared" si="82"/>
        <v>2020</v>
      </c>
      <c r="H649" s="269">
        <f t="shared" si="83"/>
        <v>11</v>
      </c>
      <c r="I649" s="269">
        <f t="shared" si="84"/>
        <v>48</v>
      </c>
      <c r="J649" s="83">
        <f t="shared" si="85"/>
        <v>2020</v>
      </c>
      <c r="K649" s="269">
        <f t="shared" si="86"/>
        <v>11</v>
      </c>
      <c r="L649" s="21">
        <f t="shared" si="87"/>
        <v>48</v>
      </c>
      <c r="M649" s="119">
        <v>44161</v>
      </c>
      <c r="N649" s="119">
        <v>44161</v>
      </c>
      <c r="O649" s="119">
        <v>44162</v>
      </c>
      <c r="P649" s="119">
        <v>44162</v>
      </c>
      <c r="Q649" s="166" t="s">
        <v>34</v>
      </c>
      <c r="R649" s="21"/>
      <c r="S649" s="21"/>
      <c r="T649" s="21"/>
      <c r="U649" s="21"/>
      <c r="V649" s="174" t="s">
        <v>2081</v>
      </c>
      <c r="W649" s="174" t="s">
        <v>39</v>
      </c>
      <c r="X649" s="174" t="s">
        <v>39</v>
      </c>
      <c r="Y649" s="91" t="s">
        <v>2084</v>
      </c>
    </row>
    <row r="650" spans="2:25">
      <c r="B650" s="21">
        <f t="shared" si="81"/>
        <v>644</v>
      </c>
      <c r="C650" s="30" t="s">
        <v>1868</v>
      </c>
      <c r="D650" s="21" t="s">
        <v>83</v>
      </c>
      <c r="E650" s="58" t="s">
        <v>2085</v>
      </c>
      <c r="F650" s="21" t="s">
        <v>47</v>
      </c>
      <c r="G650" s="269">
        <f t="shared" si="82"/>
        <v>2020</v>
      </c>
      <c r="H650" s="269">
        <f t="shared" si="83"/>
        <v>11</v>
      </c>
      <c r="I650" s="269">
        <f t="shared" si="84"/>
        <v>48</v>
      </c>
      <c r="J650" s="83">
        <f t="shared" si="85"/>
        <v>2020</v>
      </c>
      <c r="K650" s="269">
        <f t="shared" si="86"/>
        <v>11</v>
      </c>
      <c r="L650" s="21">
        <f t="shared" si="87"/>
        <v>48</v>
      </c>
      <c r="M650" s="119">
        <v>44158</v>
      </c>
      <c r="N650" s="119">
        <v>44158</v>
      </c>
      <c r="O650" s="119">
        <v>44158</v>
      </c>
      <c r="P650" s="119">
        <v>44158</v>
      </c>
      <c r="Q650" s="166" t="s">
        <v>34</v>
      </c>
      <c r="R650" s="21"/>
      <c r="S650" s="21"/>
      <c r="T650" s="21"/>
      <c r="U650" s="21"/>
      <c r="V650" s="174" t="s">
        <v>985</v>
      </c>
      <c r="W650" s="174" t="s">
        <v>39</v>
      </c>
      <c r="X650" s="174" t="s">
        <v>39</v>
      </c>
      <c r="Y650" s="91" t="s">
        <v>2083</v>
      </c>
    </row>
    <row r="651" spans="2:25">
      <c r="B651" s="21">
        <f t="shared" si="81"/>
        <v>645</v>
      </c>
      <c r="C651" s="30" t="s">
        <v>1869</v>
      </c>
      <c r="D651" s="21" t="s">
        <v>83</v>
      </c>
      <c r="E651" s="58" t="s">
        <v>2086</v>
      </c>
      <c r="F651" s="21" t="s">
        <v>1915</v>
      </c>
      <c r="G651" s="269">
        <f t="shared" si="82"/>
        <v>2020</v>
      </c>
      <c r="H651" s="269">
        <f t="shared" si="83"/>
        <v>11</v>
      </c>
      <c r="I651" s="269">
        <f t="shared" si="84"/>
        <v>45</v>
      </c>
      <c r="J651" s="83">
        <f t="shared" si="85"/>
        <v>2020</v>
      </c>
      <c r="K651" s="269">
        <f t="shared" si="86"/>
        <v>11</v>
      </c>
      <c r="L651" s="21">
        <f t="shared" si="87"/>
        <v>45</v>
      </c>
      <c r="M651" s="119">
        <v>44141</v>
      </c>
      <c r="N651" s="119">
        <v>44141</v>
      </c>
      <c r="O651" s="119">
        <v>44141</v>
      </c>
      <c r="P651" s="119">
        <v>44141</v>
      </c>
      <c r="Q651" s="166" t="s">
        <v>34</v>
      </c>
      <c r="R651" s="21"/>
      <c r="S651" s="21"/>
      <c r="T651" s="21"/>
      <c r="U651" s="21"/>
      <c r="V651" s="174" t="s">
        <v>2087</v>
      </c>
      <c r="W651" s="174" t="s">
        <v>39</v>
      </c>
      <c r="X651" s="174" t="s">
        <v>39</v>
      </c>
      <c r="Y651" s="91"/>
    </row>
    <row r="652" spans="2:25">
      <c r="B652" s="21">
        <f t="shared" si="81"/>
        <v>646</v>
      </c>
      <c r="C652" s="30" t="s">
        <v>1870</v>
      </c>
      <c r="D652" s="21" t="s">
        <v>83</v>
      </c>
      <c r="E652" s="58" t="s">
        <v>2088</v>
      </c>
      <c r="F652" s="21" t="s">
        <v>1875</v>
      </c>
      <c r="G652" s="269">
        <f t="shared" si="82"/>
        <v>2020</v>
      </c>
      <c r="H652" s="269">
        <f t="shared" si="83"/>
        <v>11</v>
      </c>
      <c r="I652" s="269">
        <f t="shared" si="84"/>
        <v>45</v>
      </c>
      <c r="J652" s="83">
        <f t="shared" si="85"/>
        <v>2020</v>
      </c>
      <c r="K652" s="269">
        <f t="shared" si="86"/>
        <v>11</v>
      </c>
      <c r="L652" s="21">
        <f t="shared" si="87"/>
        <v>45</v>
      </c>
      <c r="M652" s="119">
        <v>44137</v>
      </c>
      <c r="N652" s="119">
        <v>44137</v>
      </c>
      <c r="O652" s="119">
        <v>44137</v>
      </c>
      <c r="P652" s="119">
        <v>44140</v>
      </c>
      <c r="Q652" s="166" t="s">
        <v>34</v>
      </c>
      <c r="R652" s="21"/>
      <c r="S652" s="21"/>
      <c r="T652" s="21"/>
      <c r="U652" s="21"/>
      <c r="V652" s="174" t="s">
        <v>39</v>
      </c>
      <c r="W652" s="174" t="s">
        <v>39</v>
      </c>
      <c r="X652" s="181" t="s">
        <v>39</v>
      </c>
      <c r="Y652" s="91"/>
    </row>
    <row r="653" spans="2:25" ht="33">
      <c r="B653" s="21">
        <f t="shared" si="81"/>
        <v>647</v>
      </c>
      <c r="C653" s="30" t="s">
        <v>1725</v>
      </c>
      <c r="D653" s="21" t="s">
        <v>83</v>
      </c>
      <c r="E653" s="58" t="s">
        <v>1720</v>
      </c>
      <c r="F653" s="21" t="s">
        <v>47</v>
      </c>
      <c r="G653" s="269">
        <f t="shared" si="82"/>
        <v>2020</v>
      </c>
      <c r="H653" s="269">
        <f t="shared" si="83"/>
        <v>11</v>
      </c>
      <c r="I653" s="269">
        <f t="shared" si="84"/>
        <v>49</v>
      </c>
      <c r="J653" s="83">
        <f t="shared" si="85"/>
        <v>2020</v>
      </c>
      <c r="K653" s="269">
        <f t="shared" si="86"/>
        <v>11</v>
      </c>
      <c r="L653" s="21">
        <f t="shared" si="87"/>
        <v>49</v>
      </c>
      <c r="M653" s="119">
        <v>44165</v>
      </c>
      <c r="N653" s="119">
        <v>44165</v>
      </c>
      <c r="O653" s="119">
        <v>44165</v>
      </c>
      <c r="P653" s="119">
        <v>44165</v>
      </c>
      <c r="Q653" s="166" t="s">
        <v>34</v>
      </c>
      <c r="R653" s="21"/>
      <c r="S653" s="21"/>
      <c r="T653" s="21"/>
      <c r="U653" s="21"/>
      <c r="V653" s="179" t="s">
        <v>9</v>
      </c>
      <c r="W653" s="174" t="s">
        <v>940</v>
      </c>
      <c r="X653" s="174" t="s">
        <v>940</v>
      </c>
      <c r="Y653" s="95" t="s">
        <v>1730</v>
      </c>
    </row>
    <row r="654" spans="2:25">
      <c r="B654" s="21">
        <f t="shared" si="81"/>
        <v>648</v>
      </c>
      <c r="C654" s="30" t="s">
        <v>1726</v>
      </c>
      <c r="D654" s="21" t="s">
        <v>83</v>
      </c>
      <c r="E654" s="71" t="s">
        <v>1721</v>
      </c>
      <c r="F654" s="21" t="s">
        <v>47</v>
      </c>
      <c r="G654" s="269">
        <f t="shared" si="82"/>
        <v>2020</v>
      </c>
      <c r="H654" s="269">
        <f t="shared" si="83"/>
        <v>11</v>
      </c>
      <c r="I654" s="269">
        <f t="shared" si="84"/>
        <v>49</v>
      </c>
      <c r="J654" s="83">
        <f t="shared" si="85"/>
        <v>2020</v>
      </c>
      <c r="K654" s="269">
        <f t="shared" si="86"/>
        <v>11</v>
      </c>
      <c r="L654" s="21">
        <f t="shared" si="87"/>
        <v>49</v>
      </c>
      <c r="M654" s="178">
        <v>44165</v>
      </c>
      <c r="N654" s="178">
        <v>44165</v>
      </c>
      <c r="O654" s="178">
        <v>44165</v>
      </c>
      <c r="P654" s="190">
        <v>44165</v>
      </c>
      <c r="Q654" s="166" t="s">
        <v>34</v>
      </c>
      <c r="R654" s="21"/>
      <c r="S654" s="21"/>
      <c r="T654" s="21"/>
      <c r="U654" s="21"/>
      <c r="V654" s="179" t="s">
        <v>9</v>
      </c>
      <c r="W654" s="174" t="s">
        <v>940</v>
      </c>
      <c r="X654" s="174" t="s">
        <v>940</v>
      </c>
      <c r="Y654" s="95"/>
    </row>
    <row r="655" spans="2:25">
      <c r="B655" s="21">
        <f t="shared" si="81"/>
        <v>649</v>
      </c>
      <c r="C655" s="30" t="s">
        <v>1727</v>
      </c>
      <c r="D655" s="21" t="s">
        <v>83</v>
      </c>
      <c r="E655" s="71" t="s">
        <v>1722</v>
      </c>
      <c r="F655" s="21" t="s">
        <v>47</v>
      </c>
      <c r="G655" s="269">
        <f t="shared" si="82"/>
        <v>2020</v>
      </c>
      <c r="H655" s="269">
        <f t="shared" si="83"/>
        <v>11</v>
      </c>
      <c r="I655" s="269">
        <f t="shared" si="84"/>
        <v>49</v>
      </c>
      <c r="J655" s="83">
        <f t="shared" si="85"/>
        <v>2020</v>
      </c>
      <c r="K655" s="269">
        <f t="shared" si="86"/>
        <v>12</v>
      </c>
      <c r="L655" s="21">
        <f t="shared" si="87"/>
        <v>49</v>
      </c>
      <c r="M655" s="178">
        <v>44165</v>
      </c>
      <c r="N655" s="178">
        <v>44165</v>
      </c>
      <c r="O655" s="178">
        <v>44165</v>
      </c>
      <c r="P655" s="190">
        <v>44169</v>
      </c>
      <c r="Q655" s="166" t="s">
        <v>34</v>
      </c>
      <c r="R655" s="21"/>
      <c r="S655" s="21"/>
      <c r="T655" s="21"/>
      <c r="U655" s="21"/>
      <c r="V655" s="179" t="s">
        <v>9</v>
      </c>
      <c r="W655" s="174" t="s">
        <v>940</v>
      </c>
      <c r="X655" s="174" t="s">
        <v>940</v>
      </c>
      <c r="Y655" s="95" t="s">
        <v>1731</v>
      </c>
    </row>
    <row r="656" spans="2:25" ht="33">
      <c r="B656" s="21">
        <f t="shared" ref="B656:B719" si="88">B655+1</f>
        <v>650</v>
      </c>
      <c r="C656" s="30" t="s">
        <v>1728</v>
      </c>
      <c r="D656" s="21" t="s">
        <v>83</v>
      </c>
      <c r="E656" s="71" t="s">
        <v>1723</v>
      </c>
      <c r="F656" s="21" t="s">
        <v>47</v>
      </c>
      <c r="G656" s="269">
        <f t="shared" si="82"/>
        <v>2020</v>
      </c>
      <c r="H656" s="269">
        <f t="shared" si="83"/>
        <v>12</v>
      </c>
      <c r="I656" s="269">
        <f t="shared" si="84"/>
        <v>49</v>
      </c>
      <c r="J656" s="83">
        <f t="shared" si="85"/>
        <v>2020</v>
      </c>
      <c r="K656" s="269">
        <f t="shared" si="86"/>
        <v>12</v>
      </c>
      <c r="L656" s="21">
        <f t="shared" si="87"/>
        <v>49</v>
      </c>
      <c r="M656" s="178">
        <v>44167</v>
      </c>
      <c r="N656" s="178">
        <v>44167</v>
      </c>
      <c r="O656" s="178">
        <v>44167</v>
      </c>
      <c r="P656" s="190">
        <v>44167</v>
      </c>
      <c r="Q656" s="166" t="s">
        <v>34</v>
      </c>
      <c r="R656" s="21"/>
      <c r="S656" s="21"/>
      <c r="T656" s="21"/>
      <c r="U656" s="21"/>
      <c r="V656" s="179" t="s">
        <v>9</v>
      </c>
      <c r="W656" s="174" t="s">
        <v>940</v>
      </c>
      <c r="X656" s="174" t="s">
        <v>940</v>
      </c>
      <c r="Y656" s="95" t="s">
        <v>1732</v>
      </c>
    </row>
    <row r="657" spans="2:25" ht="33">
      <c r="B657" s="21">
        <f t="shared" si="88"/>
        <v>651</v>
      </c>
      <c r="C657" s="30" t="s">
        <v>1729</v>
      </c>
      <c r="D657" s="21" t="s">
        <v>83</v>
      </c>
      <c r="E657" s="71" t="s">
        <v>1724</v>
      </c>
      <c r="F657" s="21" t="s">
        <v>47</v>
      </c>
      <c r="G657" s="269">
        <f t="shared" si="82"/>
        <v>2020</v>
      </c>
      <c r="H657" s="269">
        <f t="shared" si="83"/>
        <v>12</v>
      </c>
      <c r="I657" s="269">
        <f t="shared" si="84"/>
        <v>49</v>
      </c>
      <c r="J657" s="83">
        <f t="shared" si="85"/>
        <v>2020</v>
      </c>
      <c r="K657" s="269">
        <f t="shared" si="86"/>
        <v>12</v>
      </c>
      <c r="L657" s="21">
        <f t="shared" si="87"/>
        <v>49</v>
      </c>
      <c r="M657" s="178">
        <v>44168</v>
      </c>
      <c r="N657" s="178">
        <v>44168</v>
      </c>
      <c r="O657" s="178">
        <v>44168</v>
      </c>
      <c r="P657" s="190">
        <v>44169</v>
      </c>
      <c r="Q657" s="166" t="s">
        <v>34</v>
      </c>
      <c r="R657" s="21"/>
      <c r="S657" s="21"/>
      <c r="T657" s="21"/>
      <c r="U657" s="21"/>
      <c r="V657" s="179" t="s">
        <v>9</v>
      </c>
      <c r="W657" s="174" t="s">
        <v>940</v>
      </c>
      <c r="X657" s="174" t="s">
        <v>940</v>
      </c>
      <c r="Y657" s="95" t="s">
        <v>1733</v>
      </c>
    </row>
    <row r="658" spans="2:25">
      <c r="B658" s="21">
        <f t="shared" si="88"/>
        <v>652</v>
      </c>
      <c r="C658" s="30" t="s">
        <v>1750</v>
      </c>
      <c r="D658" s="21" t="s">
        <v>83</v>
      </c>
      <c r="E658" s="58" t="s">
        <v>1734</v>
      </c>
      <c r="F658" s="21" t="s">
        <v>47</v>
      </c>
      <c r="G658" s="269">
        <f t="shared" si="82"/>
        <v>2020</v>
      </c>
      <c r="H658" s="269">
        <f t="shared" si="83"/>
        <v>11</v>
      </c>
      <c r="I658" s="269">
        <f t="shared" si="84"/>
        <v>49</v>
      </c>
      <c r="J658" s="83">
        <f t="shared" si="85"/>
        <v>2021</v>
      </c>
      <c r="K658" s="269">
        <f t="shared" si="86"/>
        <v>12</v>
      </c>
      <c r="L658" s="21">
        <f t="shared" si="87"/>
        <v>53</v>
      </c>
      <c r="M658" s="119">
        <v>44165</v>
      </c>
      <c r="N658" s="119">
        <v>44165</v>
      </c>
      <c r="O658" s="119">
        <v>44165</v>
      </c>
      <c r="P658" s="119">
        <v>44560</v>
      </c>
      <c r="Q658" s="166" t="s">
        <v>34</v>
      </c>
      <c r="R658" s="21"/>
      <c r="S658" s="21"/>
      <c r="T658" s="21"/>
      <c r="U658" s="21"/>
      <c r="V658" s="174" t="s">
        <v>12</v>
      </c>
      <c r="W658" s="174" t="s">
        <v>463</v>
      </c>
      <c r="X658" s="174" t="s">
        <v>463</v>
      </c>
      <c r="Y658" s="70"/>
    </row>
    <row r="659" spans="2:25">
      <c r="B659" s="21">
        <f t="shared" si="88"/>
        <v>653</v>
      </c>
      <c r="C659" s="30" t="s">
        <v>1751</v>
      </c>
      <c r="D659" s="21" t="s">
        <v>83</v>
      </c>
      <c r="E659" s="58" t="s">
        <v>1735</v>
      </c>
      <c r="F659" s="21" t="s">
        <v>47</v>
      </c>
      <c r="G659" s="269">
        <f t="shared" si="82"/>
        <v>2020</v>
      </c>
      <c r="H659" s="269">
        <f t="shared" si="83"/>
        <v>11</v>
      </c>
      <c r="I659" s="269">
        <f t="shared" si="84"/>
        <v>49</v>
      </c>
      <c r="J659" s="83">
        <f t="shared" si="85"/>
        <v>2020</v>
      </c>
      <c r="K659" s="269">
        <f t="shared" si="86"/>
        <v>12</v>
      </c>
      <c r="L659" s="21">
        <f t="shared" si="87"/>
        <v>49</v>
      </c>
      <c r="M659" s="119">
        <v>44165</v>
      </c>
      <c r="N659" s="119">
        <v>44165</v>
      </c>
      <c r="O659" s="119">
        <v>44165</v>
      </c>
      <c r="P659" s="119">
        <v>44166</v>
      </c>
      <c r="Q659" s="166" t="s">
        <v>34</v>
      </c>
      <c r="R659" s="21"/>
      <c r="S659" s="21"/>
      <c r="T659" s="21"/>
      <c r="U659" s="21"/>
      <c r="V659" s="179" t="s">
        <v>12</v>
      </c>
      <c r="W659" s="174" t="s">
        <v>463</v>
      </c>
      <c r="X659" s="174" t="s">
        <v>463</v>
      </c>
      <c r="Y659" s="70" t="s">
        <v>1766</v>
      </c>
    </row>
    <row r="660" spans="2:25">
      <c r="B660" s="21">
        <f t="shared" si="88"/>
        <v>654</v>
      </c>
      <c r="C660" s="30" t="s">
        <v>1752</v>
      </c>
      <c r="D660" s="21" t="s">
        <v>83</v>
      </c>
      <c r="E660" s="58" t="s">
        <v>1736</v>
      </c>
      <c r="F660" s="21" t="s">
        <v>47</v>
      </c>
      <c r="G660" s="269">
        <f t="shared" si="82"/>
        <v>2020</v>
      </c>
      <c r="H660" s="269">
        <f t="shared" si="83"/>
        <v>11</v>
      </c>
      <c r="I660" s="269">
        <f t="shared" si="84"/>
        <v>49</v>
      </c>
      <c r="J660" s="83">
        <f t="shared" si="85"/>
        <v>2021</v>
      </c>
      <c r="K660" s="269">
        <f t="shared" si="86"/>
        <v>12</v>
      </c>
      <c r="L660" s="21">
        <f t="shared" si="87"/>
        <v>53</v>
      </c>
      <c r="M660" s="119">
        <v>44165</v>
      </c>
      <c r="N660" s="119">
        <v>44165</v>
      </c>
      <c r="O660" s="119">
        <v>44165</v>
      </c>
      <c r="P660" s="119">
        <v>44560</v>
      </c>
      <c r="Q660" s="166" t="s">
        <v>34</v>
      </c>
      <c r="R660" s="21"/>
      <c r="S660" s="21"/>
      <c r="T660" s="21"/>
      <c r="U660" s="21"/>
      <c r="V660" s="174" t="s">
        <v>430</v>
      </c>
      <c r="W660" s="174" t="s">
        <v>463</v>
      </c>
      <c r="X660" s="174" t="s">
        <v>463</v>
      </c>
      <c r="Y660" s="70"/>
    </row>
    <row r="661" spans="2:25">
      <c r="B661" s="21">
        <f t="shared" si="88"/>
        <v>655</v>
      </c>
      <c r="C661" s="30" t="s">
        <v>1753</v>
      </c>
      <c r="D661" s="21" t="s">
        <v>83</v>
      </c>
      <c r="E661" s="58" t="s">
        <v>1737</v>
      </c>
      <c r="F661" s="21" t="s">
        <v>47</v>
      </c>
      <c r="G661" s="269">
        <f t="shared" si="82"/>
        <v>2020</v>
      </c>
      <c r="H661" s="269">
        <f t="shared" si="83"/>
        <v>11</v>
      </c>
      <c r="I661" s="269">
        <f t="shared" si="84"/>
        <v>49</v>
      </c>
      <c r="J661" s="83">
        <f t="shared" si="85"/>
        <v>2020</v>
      </c>
      <c r="K661" s="269">
        <f t="shared" si="86"/>
        <v>11</v>
      </c>
      <c r="L661" s="21">
        <f t="shared" si="87"/>
        <v>49</v>
      </c>
      <c r="M661" s="119">
        <v>44165</v>
      </c>
      <c r="N661" s="119">
        <v>44165</v>
      </c>
      <c r="O661" s="119">
        <v>44165</v>
      </c>
      <c r="P661" s="119">
        <v>44165</v>
      </c>
      <c r="Q661" s="166" t="s">
        <v>34</v>
      </c>
      <c r="R661" s="21"/>
      <c r="S661" s="21"/>
      <c r="T661" s="21"/>
      <c r="U661" s="21"/>
      <c r="V661" s="174" t="s">
        <v>1697</v>
      </c>
      <c r="W661" s="174" t="s">
        <v>463</v>
      </c>
      <c r="X661" s="174" t="s">
        <v>463</v>
      </c>
      <c r="Y661" s="70"/>
    </row>
    <row r="662" spans="2:25">
      <c r="B662" s="21">
        <f t="shared" si="88"/>
        <v>656</v>
      </c>
      <c r="C662" s="30" t="s">
        <v>1754</v>
      </c>
      <c r="D662" s="21" t="s">
        <v>83</v>
      </c>
      <c r="E662" s="58" t="s">
        <v>1738</v>
      </c>
      <c r="F662" s="21" t="s">
        <v>47</v>
      </c>
      <c r="G662" s="269">
        <f t="shared" si="82"/>
        <v>2020</v>
      </c>
      <c r="H662" s="269">
        <f t="shared" si="83"/>
        <v>11</v>
      </c>
      <c r="I662" s="269">
        <f t="shared" si="84"/>
        <v>49</v>
      </c>
      <c r="J662" s="83">
        <f t="shared" si="85"/>
        <v>2020</v>
      </c>
      <c r="K662" s="269">
        <f t="shared" si="86"/>
        <v>12</v>
      </c>
      <c r="L662" s="21">
        <f t="shared" si="87"/>
        <v>49</v>
      </c>
      <c r="M662" s="119">
        <v>44165</v>
      </c>
      <c r="N662" s="119">
        <v>44165</v>
      </c>
      <c r="O662" s="119">
        <v>44165</v>
      </c>
      <c r="P662" s="119">
        <v>44167</v>
      </c>
      <c r="Q662" s="166" t="s">
        <v>34</v>
      </c>
      <c r="R662" s="21"/>
      <c r="S662" s="21"/>
      <c r="T662" s="21"/>
      <c r="U662" s="21"/>
      <c r="V662" s="174" t="s">
        <v>1697</v>
      </c>
      <c r="W662" s="174" t="s">
        <v>463</v>
      </c>
      <c r="X662" s="174" t="s">
        <v>463</v>
      </c>
      <c r="Y662" s="70" t="s">
        <v>1767</v>
      </c>
    </row>
    <row r="663" spans="2:25" ht="33">
      <c r="B663" s="21">
        <f t="shared" si="88"/>
        <v>657</v>
      </c>
      <c r="C663" s="30" t="s">
        <v>1755</v>
      </c>
      <c r="D663" s="21" t="s">
        <v>83</v>
      </c>
      <c r="E663" s="58" t="s">
        <v>1739</v>
      </c>
      <c r="F663" s="21" t="s">
        <v>47</v>
      </c>
      <c r="G663" s="269">
        <f t="shared" si="82"/>
        <v>2020</v>
      </c>
      <c r="H663" s="269">
        <f t="shared" si="83"/>
        <v>11</v>
      </c>
      <c r="I663" s="269">
        <f t="shared" si="84"/>
        <v>49</v>
      </c>
      <c r="J663" s="83">
        <f t="shared" si="85"/>
        <v>2020</v>
      </c>
      <c r="K663" s="269">
        <f t="shared" si="86"/>
        <v>12</v>
      </c>
      <c r="L663" s="21">
        <f t="shared" si="87"/>
        <v>49</v>
      </c>
      <c r="M663" s="119">
        <v>44165</v>
      </c>
      <c r="N663" s="119">
        <v>44165</v>
      </c>
      <c r="O663" s="119">
        <v>44165</v>
      </c>
      <c r="P663" s="119">
        <v>44167</v>
      </c>
      <c r="Q663" s="166" t="s">
        <v>34</v>
      </c>
      <c r="R663" s="21"/>
      <c r="S663" s="21"/>
      <c r="T663" s="21"/>
      <c r="U663" s="21"/>
      <c r="V663" s="174" t="s">
        <v>430</v>
      </c>
      <c r="W663" s="174" t="s">
        <v>463</v>
      </c>
      <c r="X663" s="174" t="s">
        <v>463</v>
      </c>
      <c r="Y663" s="70" t="s">
        <v>1768</v>
      </c>
    </row>
    <row r="664" spans="2:25" ht="33">
      <c r="B664" s="21">
        <f t="shared" si="88"/>
        <v>658</v>
      </c>
      <c r="C664" s="30" t="s">
        <v>1756</v>
      </c>
      <c r="D664" s="21" t="s">
        <v>83</v>
      </c>
      <c r="E664" s="58" t="s">
        <v>1740</v>
      </c>
      <c r="F664" s="21" t="s">
        <v>47</v>
      </c>
      <c r="G664" s="269">
        <f t="shared" si="82"/>
        <v>2020</v>
      </c>
      <c r="H664" s="269">
        <f t="shared" si="83"/>
        <v>12</v>
      </c>
      <c r="I664" s="269">
        <f t="shared" si="84"/>
        <v>49</v>
      </c>
      <c r="J664" s="83">
        <f t="shared" si="85"/>
        <v>2020</v>
      </c>
      <c r="K664" s="269">
        <f t="shared" si="86"/>
        <v>12</v>
      </c>
      <c r="L664" s="21">
        <f t="shared" si="87"/>
        <v>49</v>
      </c>
      <c r="M664" s="119">
        <v>44167</v>
      </c>
      <c r="N664" s="119">
        <v>44167</v>
      </c>
      <c r="O664" s="119">
        <v>44167</v>
      </c>
      <c r="P664" s="119">
        <v>44169</v>
      </c>
      <c r="Q664" s="166" t="s">
        <v>34</v>
      </c>
      <c r="R664" s="21"/>
      <c r="S664" s="21"/>
      <c r="T664" s="21"/>
      <c r="U664" s="21"/>
      <c r="V664" s="174" t="s">
        <v>119</v>
      </c>
      <c r="W664" s="174" t="s">
        <v>463</v>
      </c>
      <c r="X664" s="174" t="s">
        <v>463</v>
      </c>
      <c r="Y664" s="70"/>
    </row>
    <row r="665" spans="2:25">
      <c r="B665" s="21">
        <f t="shared" si="88"/>
        <v>659</v>
      </c>
      <c r="C665" s="30" t="s">
        <v>1757</v>
      </c>
      <c r="D665" s="21" t="s">
        <v>83</v>
      </c>
      <c r="E665" s="58" t="s">
        <v>1741</v>
      </c>
      <c r="F665" s="21" t="s">
        <v>47</v>
      </c>
      <c r="G665" s="269">
        <f t="shared" si="82"/>
        <v>2020</v>
      </c>
      <c r="H665" s="269">
        <f t="shared" si="83"/>
        <v>12</v>
      </c>
      <c r="I665" s="269">
        <f t="shared" si="84"/>
        <v>49</v>
      </c>
      <c r="J665" s="83">
        <f t="shared" si="85"/>
        <v>2020</v>
      </c>
      <c r="K665" s="269">
        <f t="shared" si="86"/>
        <v>12</v>
      </c>
      <c r="L665" s="21">
        <f t="shared" si="87"/>
        <v>50</v>
      </c>
      <c r="M665" s="119">
        <v>44167</v>
      </c>
      <c r="N665" s="119">
        <v>44167</v>
      </c>
      <c r="O665" s="119">
        <v>44167</v>
      </c>
      <c r="P665" s="119">
        <v>44173</v>
      </c>
      <c r="Q665" s="166" t="s">
        <v>34</v>
      </c>
      <c r="R665" s="21"/>
      <c r="S665" s="21"/>
      <c r="T665" s="21"/>
      <c r="U665" s="21"/>
      <c r="V665" s="174" t="s">
        <v>32</v>
      </c>
      <c r="W665" s="174" t="s">
        <v>463</v>
      </c>
      <c r="X665" s="174" t="s">
        <v>463</v>
      </c>
      <c r="Y665" s="70"/>
    </row>
    <row r="666" spans="2:25">
      <c r="B666" s="21">
        <f t="shared" si="88"/>
        <v>660</v>
      </c>
      <c r="C666" s="30" t="s">
        <v>1758</v>
      </c>
      <c r="D666" s="21" t="s">
        <v>83</v>
      </c>
      <c r="E666" s="58" t="s">
        <v>1742</v>
      </c>
      <c r="F666" s="21" t="s">
        <v>47</v>
      </c>
      <c r="G666" s="269">
        <f t="shared" si="82"/>
        <v>2020</v>
      </c>
      <c r="H666" s="269">
        <f t="shared" si="83"/>
        <v>12</v>
      </c>
      <c r="I666" s="269">
        <f t="shared" si="84"/>
        <v>49</v>
      </c>
      <c r="J666" s="83">
        <f t="shared" si="85"/>
        <v>2020</v>
      </c>
      <c r="K666" s="269">
        <f t="shared" si="86"/>
        <v>12</v>
      </c>
      <c r="L666" s="21">
        <f t="shared" si="87"/>
        <v>49</v>
      </c>
      <c r="M666" s="119">
        <v>44167</v>
      </c>
      <c r="N666" s="119">
        <v>44167</v>
      </c>
      <c r="O666" s="119">
        <v>44167</v>
      </c>
      <c r="P666" s="119">
        <v>44168</v>
      </c>
      <c r="Q666" s="166" t="s">
        <v>34</v>
      </c>
      <c r="R666" s="21"/>
      <c r="S666" s="21"/>
      <c r="T666" s="21"/>
      <c r="U666" s="21"/>
      <c r="V666" s="174" t="s">
        <v>32</v>
      </c>
      <c r="W666" s="174" t="s">
        <v>463</v>
      </c>
      <c r="X666" s="174" t="s">
        <v>463</v>
      </c>
      <c r="Y666" s="70"/>
    </row>
    <row r="667" spans="2:25">
      <c r="B667" s="21">
        <f t="shared" si="88"/>
        <v>661</v>
      </c>
      <c r="C667" s="30" t="s">
        <v>1759</v>
      </c>
      <c r="D667" s="21" t="s">
        <v>83</v>
      </c>
      <c r="E667" s="58" t="s">
        <v>1743</v>
      </c>
      <c r="F667" s="21" t="s">
        <v>47</v>
      </c>
      <c r="G667" s="269">
        <f t="shared" si="82"/>
        <v>2020</v>
      </c>
      <c r="H667" s="269">
        <f t="shared" si="83"/>
        <v>12</v>
      </c>
      <c r="I667" s="269">
        <f t="shared" si="84"/>
        <v>49</v>
      </c>
      <c r="J667" s="83">
        <f t="shared" si="85"/>
        <v>2020</v>
      </c>
      <c r="K667" s="269">
        <f t="shared" si="86"/>
        <v>12</v>
      </c>
      <c r="L667" s="21">
        <f t="shared" si="87"/>
        <v>51</v>
      </c>
      <c r="M667" s="119">
        <v>44167</v>
      </c>
      <c r="N667" s="119">
        <v>44167</v>
      </c>
      <c r="O667" s="119">
        <v>44167</v>
      </c>
      <c r="P667" s="119">
        <v>44181</v>
      </c>
      <c r="Q667" s="166" t="s">
        <v>34</v>
      </c>
      <c r="R667" s="21"/>
      <c r="S667" s="21"/>
      <c r="T667" s="21"/>
      <c r="U667" s="21"/>
      <c r="V667" s="174" t="s">
        <v>32</v>
      </c>
      <c r="W667" s="174" t="s">
        <v>463</v>
      </c>
      <c r="X667" s="174" t="s">
        <v>463</v>
      </c>
      <c r="Y667" s="70"/>
    </row>
    <row r="668" spans="2:25">
      <c r="B668" s="21">
        <f t="shared" si="88"/>
        <v>662</v>
      </c>
      <c r="C668" s="30" t="s">
        <v>1760</v>
      </c>
      <c r="D668" s="21" t="s">
        <v>83</v>
      </c>
      <c r="E668" s="58" t="s">
        <v>1744</v>
      </c>
      <c r="F668" s="21" t="s">
        <v>47</v>
      </c>
      <c r="G668" s="269">
        <f t="shared" si="82"/>
        <v>2020</v>
      </c>
      <c r="H668" s="269">
        <f t="shared" si="83"/>
        <v>12</v>
      </c>
      <c r="I668" s="269">
        <f t="shared" si="84"/>
        <v>49</v>
      </c>
      <c r="J668" s="83">
        <f t="shared" si="85"/>
        <v>2020</v>
      </c>
      <c r="K668" s="269">
        <f t="shared" si="86"/>
        <v>12</v>
      </c>
      <c r="L668" s="21">
        <f t="shared" si="87"/>
        <v>49</v>
      </c>
      <c r="M668" s="119">
        <v>44167</v>
      </c>
      <c r="N668" s="119">
        <v>44167</v>
      </c>
      <c r="O668" s="119">
        <v>44167</v>
      </c>
      <c r="P668" s="119">
        <v>44169</v>
      </c>
      <c r="Q668" s="166" t="s">
        <v>34</v>
      </c>
      <c r="R668" s="21"/>
      <c r="S668" s="21"/>
      <c r="T668" s="21"/>
      <c r="U668" s="21"/>
      <c r="V668" s="174" t="s">
        <v>32</v>
      </c>
      <c r="W668" s="174" t="s">
        <v>463</v>
      </c>
      <c r="X668" s="174" t="s">
        <v>463</v>
      </c>
      <c r="Y668" s="70"/>
    </row>
    <row r="669" spans="2:25" ht="33">
      <c r="B669" s="21">
        <f t="shared" si="88"/>
        <v>663</v>
      </c>
      <c r="C669" s="30" t="s">
        <v>1761</v>
      </c>
      <c r="D669" s="21" t="s">
        <v>83</v>
      </c>
      <c r="E669" s="58" t="s">
        <v>1745</v>
      </c>
      <c r="F669" s="21" t="s">
        <v>47</v>
      </c>
      <c r="G669" s="269">
        <f t="shared" si="82"/>
        <v>2020</v>
      </c>
      <c r="H669" s="269">
        <f t="shared" si="83"/>
        <v>12</v>
      </c>
      <c r="I669" s="269">
        <f t="shared" si="84"/>
        <v>49</v>
      </c>
      <c r="J669" s="83">
        <f t="shared" si="85"/>
        <v>2020</v>
      </c>
      <c r="K669" s="269">
        <f t="shared" si="86"/>
        <v>12</v>
      </c>
      <c r="L669" s="21">
        <f t="shared" si="87"/>
        <v>50</v>
      </c>
      <c r="M669" s="119">
        <v>44167</v>
      </c>
      <c r="N669" s="119">
        <v>44167</v>
      </c>
      <c r="O669" s="119">
        <v>44167</v>
      </c>
      <c r="P669" s="119">
        <v>44173</v>
      </c>
      <c r="Q669" s="166" t="s">
        <v>34</v>
      </c>
      <c r="R669" s="21"/>
      <c r="S669" s="21"/>
      <c r="T669" s="21"/>
      <c r="U669" s="21"/>
      <c r="V669" s="174" t="s">
        <v>32</v>
      </c>
      <c r="W669" s="174" t="s">
        <v>463</v>
      </c>
      <c r="X669" s="174" t="s">
        <v>463</v>
      </c>
      <c r="Y669" s="70"/>
    </row>
    <row r="670" spans="2:25">
      <c r="B670" s="21">
        <f t="shared" si="88"/>
        <v>664</v>
      </c>
      <c r="C670" s="30" t="s">
        <v>1762</v>
      </c>
      <c r="D670" s="21" t="s">
        <v>83</v>
      </c>
      <c r="E670" s="58" t="s">
        <v>1746</v>
      </c>
      <c r="F670" s="21" t="s">
        <v>47</v>
      </c>
      <c r="G670" s="269">
        <f t="shared" si="82"/>
        <v>2020</v>
      </c>
      <c r="H670" s="269">
        <f t="shared" si="83"/>
        <v>12</v>
      </c>
      <c r="I670" s="269">
        <f t="shared" si="84"/>
        <v>49</v>
      </c>
      <c r="J670" s="83">
        <f t="shared" si="85"/>
        <v>2020</v>
      </c>
      <c r="K670" s="269">
        <f t="shared" si="86"/>
        <v>12</v>
      </c>
      <c r="L670" s="21">
        <f t="shared" si="87"/>
        <v>50</v>
      </c>
      <c r="M670" s="119">
        <v>44167</v>
      </c>
      <c r="N670" s="119">
        <v>44167</v>
      </c>
      <c r="O670" s="119">
        <v>44167</v>
      </c>
      <c r="P670" s="119">
        <v>44175</v>
      </c>
      <c r="Q670" s="166" t="s">
        <v>34</v>
      </c>
      <c r="R670" s="21"/>
      <c r="S670" s="21"/>
      <c r="T670" s="21"/>
      <c r="U670" s="21"/>
      <c r="V670" s="174" t="s">
        <v>32</v>
      </c>
      <c r="W670" s="174" t="s">
        <v>463</v>
      </c>
      <c r="X670" s="174" t="s">
        <v>463</v>
      </c>
      <c r="Y670" s="70"/>
    </row>
    <row r="671" spans="2:25">
      <c r="B671" s="21">
        <f t="shared" si="88"/>
        <v>665</v>
      </c>
      <c r="C671" s="30" t="s">
        <v>1763</v>
      </c>
      <c r="D671" s="21" t="s">
        <v>83</v>
      </c>
      <c r="E671" s="58" t="s">
        <v>1747</v>
      </c>
      <c r="F671" s="21" t="s">
        <v>47</v>
      </c>
      <c r="G671" s="269">
        <f t="shared" si="82"/>
        <v>2020</v>
      </c>
      <c r="H671" s="269">
        <f t="shared" si="83"/>
        <v>12</v>
      </c>
      <c r="I671" s="269">
        <f t="shared" si="84"/>
        <v>49</v>
      </c>
      <c r="J671" s="83">
        <f t="shared" si="85"/>
        <v>2020</v>
      </c>
      <c r="K671" s="269">
        <f t="shared" si="86"/>
        <v>12</v>
      </c>
      <c r="L671" s="21">
        <f t="shared" si="87"/>
        <v>50</v>
      </c>
      <c r="M671" s="119">
        <v>44167</v>
      </c>
      <c r="N671" s="119">
        <v>44167</v>
      </c>
      <c r="O671" s="119">
        <v>44167</v>
      </c>
      <c r="P671" s="119">
        <v>44173</v>
      </c>
      <c r="Q671" s="166" t="s">
        <v>34</v>
      </c>
      <c r="R671" s="21"/>
      <c r="S671" s="21"/>
      <c r="T671" s="21"/>
      <c r="U671" s="21"/>
      <c r="V671" s="174" t="s">
        <v>32</v>
      </c>
      <c r="W671" s="174" t="s">
        <v>463</v>
      </c>
      <c r="X671" s="174" t="s">
        <v>463</v>
      </c>
      <c r="Y671" s="70"/>
    </row>
    <row r="672" spans="2:25">
      <c r="B672" s="21">
        <f t="shared" si="88"/>
        <v>666</v>
      </c>
      <c r="C672" s="30" t="s">
        <v>1764</v>
      </c>
      <c r="D672" s="21" t="s">
        <v>83</v>
      </c>
      <c r="E672" s="58" t="s">
        <v>1748</v>
      </c>
      <c r="F672" s="21" t="s">
        <v>47</v>
      </c>
      <c r="G672" s="269">
        <f t="shared" si="82"/>
        <v>2020</v>
      </c>
      <c r="H672" s="269">
        <f t="shared" si="83"/>
        <v>12</v>
      </c>
      <c r="I672" s="269">
        <f t="shared" si="84"/>
        <v>49</v>
      </c>
      <c r="J672" s="83">
        <f t="shared" si="85"/>
        <v>2020</v>
      </c>
      <c r="K672" s="269">
        <f t="shared" si="86"/>
        <v>12</v>
      </c>
      <c r="L672" s="21">
        <f t="shared" si="87"/>
        <v>50</v>
      </c>
      <c r="M672" s="119">
        <v>44167</v>
      </c>
      <c r="N672" s="119">
        <v>44167</v>
      </c>
      <c r="O672" s="119">
        <v>44167</v>
      </c>
      <c r="P672" s="119">
        <v>44174</v>
      </c>
      <c r="Q672" s="166" t="s">
        <v>34</v>
      </c>
      <c r="R672" s="21"/>
      <c r="S672" s="21"/>
      <c r="T672" s="21"/>
      <c r="U672" s="21"/>
      <c r="V672" s="174" t="s">
        <v>23</v>
      </c>
      <c r="W672" s="174" t="s">
        <v>463</v>
      </c>
      <c r="X672" s="174" t="s">
        <v>463</v>
      </c>
      <c r="Y672" s="70" t="s">
        <v>1769</v>
      </c>
    </row>
    <row r="673" spans="2:25">
      <c r="B673" s="21">
        <f t="shared" si="88"/>
        <v>667</v>
      </c>
      <c r="C673" s="30" t="s">
        <v>1765</v>
      </c>
      <c r="D673" s="21" t="s">
        <v>83</v>
      </c>
      <c r="E673" s="58" t="s">
        <v>1749</v>
      </c>
      <c r="F673" s="21" t="s">
        <v>47</v>
      </c>
      <c r="G673" s="269">
        <f t="shared" si="82"/>
        <v>2020</v>
      </c>
      <c r="H673" s="269">
        <f t="shared" si="83"/>
        <v>12</v>
      </c>
      <c r="I673" s="269">
        <f t="shared" si="84"/>
        <v>49</v>
      </c>
      <c r="J673" s="83">
        <f t="shared" si="85"/>
        <v>2020</v>
      </c>
      <c r="K673" s="269">
        <f t="shared" si="86"/>
        <v>12</v>
      </c>
      <c r="L673" s="21">
        <f t="shared" si="87"/>
        <v>51</v>
      </c>
      <c r="M673" s="119">
        <v>44167</v>
      </c>
      <c r="N673" s="119">
        <v>44167</v>
      </c>
      <c r="O673" s="119">
        <v>44167</v>
      </c>
      <c r="P673" s="119">
        <v>44182</v>
      </c>
      <c r="Q673" s="166" t="s">
        <v>34</v>
      </c>
      <c r="R673" s="21"/>
      <c r="S673" s="21"/>
      <c r="T673" s="21"/>
      <c r="U673" s="21"/>
      <c r="V673" s="174" t="s">
        <v>23</v>
      </c>
      <c r="W673" s="174" t="s">
        <v>463</v>
      </c>
      <c r="X673" s="174" t="s">
        <v>463</v>
      </c>
      <c r="Y673" s="70" t="s">
        <v>1770</v>
      </c>
    </row>
    <row r="674" spans="2:25">
      <c r="B674" s="21">
        <f t="shared" si="88"/>
        <v>668</v>
      </c>
      <c r="C674" s="30" t="s">
        <v>1773</v>
      </c>
      <c r="D674" s="21" t="s">
        <v>83</v>
      </c>
      <c r="E674" s="58" t="s">
        <v>1771</v>
      </c>
      <c r="F674" s="21" t="s">
        <v>47</v>
      </c>
      <c r="G674" s="269">
        <f t="shared" si="82"/>
        <v>2020</v>
      </c>
      <c r="H674" s="269">
        <f t="shared" si="83"/>
        <v>12</v>
      </c>
      <c r="I674" s="269">
        <f t="shared" si="84"/>
        <v>50</v>
      </c>
      <c r="J674" s="83">
        <f t="shared" si="85"/>
        <v>2020</v>
      </c>
      <c r="K674" s="269">
        <f t="shared" si="86"/>
        <v>12</v>
      </c>
      <c r="L674" s="21">
        <f t="shared" si="87"/>
        <v>50</v>
      </c>
      <c r="M674" s="119">
        <v>44173</v>
      </c>
      <c r="N674" s="119">
        <v>44173</v>
      </c>
      <c r="O674" s="119">
        <v>44173</v>
      </c>
      <c r="P674" s="119">
        <v>44174</v>
      </c>
      <c r="Q674" s="166" t="s">
        <v>34</v>
      </c>
      <c r="R674" s="21"/>
      <c r="S674" s="21"/>
      <c r="T674" s="21"/>
      <c r="U674" s="21"/>
      <c r="V674" s="174" t="s">
        <v>12</v>
      </c>
      <c r="W674" s="174" t="s">
        <v>940</v>
      </c>
      <c r="X674" s="174" t="s">
        <v>940</v>
      </c>
      <c r="Y674" s="95" t="s">
        <v>1779</v>
      </c>
    </row>
    <row r="675" spans="2:25">
      <c r="B675" s="21">
        <f t="shared" si="88"/>
        <v>669</v>
      </c>
      <c r="C675" s="30" t="s">
        <v>1774</v>
      </c>
      <c r="D675" s="21" t="s">
        <v>83</v>
      </c>
      <c r="E675" s="71" t="s">
        <v>1772</v>
      </c>
      <c r="F675" s="21" t="s">
        <v>47</v>
      </c>
      <c r="G675" s="269">
        <f t="shared" si="82"/>
        <v>2020</v>
      </c>
      <c r="H675" s="269">
        <f t="shared" si="83"/>
        <v>12</v>
      </c>
      <c r="I675" s="269">
        <f t="shared" si="84"/>
        <v>50</v>
      </c>
      <c r="J675" s="83">
        <f t="shared" si="85"/>
        <v>2020</v>
      </c>
      <c r="K675" s="269">
        <f t="shared" si="86"/>
        <v>12</v>
      </c>
      <c r="L675" s="21">
        <f t="shared" si="87"/>
        <v>50</v>
      </c>
      <c r="M675" s="178">
        <v>44175</v>
      </c>
      <c r="N675" s="178">
        <v>44175</v>
      </c>
      <c r="O675" s="178">
        <v>44175</v>
      </c>
      <c r="P675" s="190">
        <v>44175</v>
      </c>
      <c r="Q675" s="166" t="s">
        <v>34</v>
      </c>
      <c r="R675" s="21"/>
      <c r="S675" s="21"/>
      <c r="T675" s="21"/>
      <c r="U675" s="21"/>
      <c r="V675" s="174" t="s">
        <v>9</v>
      </c>
      <c r="W675" s="174" t="s">
        <v>940</v>
      </c>
      <c r="X675" s="174" t="s">
        <v>940</v>
      </c>
      <c r="Y675" s="95" t="s">
        <v>1780</v>
      </c>
    </row>
    <row r="676" spans="2:25">
      <c r="B676" s="21">
        <f t="shared" si="88"/>
        <v>670</v>
      </c>
      <c r="C676" s="30" t="s">
        <v>1775</v>
      </c>
      <c r="D676" s="21" t="s">
        <v>83</v>
      </c>
      <c r="E676" s="58" t="s">
        <v>1781</v>
      </c>
      <c r="F676" s="21" t="s">
        <v>47</v>
      </c>
      <c r="G676" s="269">
        <f t="shared" si="82"/>
        <v>2020</v>
      </c>
      <c r="H676" s="269">
        <f t="shared" si="83"/>
        <v>12</v>
      </c>
      <c r="I676" s="269">
        <f t="shared" si="84"/>
        <v>50</v>
      </c>
      <c r="J676" s="83">
        <f t="shared" si="85"/>
        <v>2020</v>
      </c>
      <c r="K676" s="269">
        <f t="shared" si="86"/>
        <v>12</v>
      </c>
      <c r="L676" s="21">
        <f t="shared" si="87"/>
        <v>50</v>
      </c>
      <c r="M676" s="119">
        <v>44174</v>
      </c>
      <c r="N676" s="119">
        <v>44174</v>
      </c>
      <c r="O676" s="119">
        <v>44174</v>
      </c>
      <c r="P676" s="119">
        <v>44175</v>
      </c>
      <c r="Q676" s="166" t="s">
        <v>34</v>
      </c>
      <c r="R676" s="21"/>
      <c r="S676" s="21"/>
      <c r="T676" s="21"/>
      <c r="U676" s="21"/>
      <c r="V676" s="174" t="s">
        <v>23</v>
      </c>
      <c r="W676" s="174" t="s">
        <v>463</v>
      </c>
      <c r="X676" s="174" t="s">
        <v>463</v>
      </c>
      <c r="Y676" s="70" t="s">
        <v>1785</v>
      </c>
    </row>
    <row r="677" spans="2:25">
      <c r="B677" s="21">
        <f t="shared" si="88"/>
        <v>671</v>
      </c>
      <c r="C677" s="30" t="s">
        <v>1776</v>
      </c>
      <c r="D677" s="21" t="s">
        <v>83</v>
      </c>
      <c r="E677" s="58" t="s">
        <v>1782</v>
      </c>
      <c r="F677" s="21" t="s">
        <v>47</v>
      </c>
      <c r="G677" s="269">
        <f t="shared" si="82"/>
        <v>2020</v>
      </c>
      <c r="H677" s="269">
        <f t="shared" si="83"/>
        <v>12</v>
      </c>
      <c r="I677" s="269">
        <f t="shared" si="84"/>
        <v>50</v>
      </c>
      <c r="J677" s="83">
        <f t="shared" si="85"/>
        <v>2020</v>
      </c>
      <c r="K677" s="269">
        <f t="shared" si="86"/>
        <v>12</v>
      </c>
      <c r="L677" s="21">
        <f t="shared" si="87"/>
        <v>50</v>
      </c>
      <c r="M677" s="119">
        <v>44174</v>
      </c>
      <c r="N677" s="119">
        <v>44174</v>
      </c>
      <c r="O677" s="119">
        <v>44174</v>
      </c>
      <c r="P677" s="119">
        <v>44175</v>
      </c>
      <c r="Q677" s="166" t="s">
        <v>34</v>
      </c>
      <c r="R677" s="21"/>
      <c r="S677" s="21"/>
      <c r="T677" s="21"/>
      <c r="U677" s="21"/>
      <c r="V677" s="174" t="s">
        <v>32</v>
      </c>
      <c r="W677" s="174" t="s">
        <v>463</v>
      </c>
      <c r="X677" s="174" t="s">
        <v>463</v>
      </c>
      <c r="Y677" s="91"/>
    </row>
    <row r="678" spans="2:25">
      <c r="B678" s="21">
        <f t="shared" si="88"/>
        <v>672</v>
      </c>
      <c r="C678" s="30" t="s">
        <v>1777</v>
      </c>
      <c r="D678" s="21" t="s">
        <v>83</v>
      </c>
      <c r="E678" s="58" t="s">
        <v>1783</v>
      </c>
      <c r="F678" s="21" t="s">
        <v>47</v>
      </c>
      <c r="G678" s="269">
        <f t="shared" si="82"/>
        <v>2020</v>
      </c>
      <c r="H678" s="269">
        <f t="shared" si="83"/>
        <v>12</v>
      </c>
      <c r="I678" s="269">
        <f t="shared" si="84"/>
        <v>50</v>
      </c>
      <c r="J678" s="83">
        <f t="shared" si="85"/>
        <v>2020</v>
      </c>
      <c r="K678" s="269">
        <f t="shared" si="86"/>
        <v>12</v>
      </c>
      <c r="L678" s="21">
        <f t="shared" si="87"/>
        <v>50</v>
      </c>
      <c r="M678" s="119">
        <v>44175</v>
      </c>
      <c r="N678" s="119">
        <v>44175</v>
      </c>
      <c r="O678" s="119">
        <v>44175</v>
      </c>
      <c r="P678" s="119">
        <v>44175</v>
      </c>
      <c r="Q678" s="166" t="s">
        <v>34</v>
      </c>
      <c r="R678" s="21"/>
      <c r="S678" s="21"/>
      <c r="T678" s="21"/>
      <c r="U678" s="21"/>
      <c r="V678" s="174" t="s">
        <v>23</v>
      </c>
      <c r="W678" s="174" t="s">
        <v>463</v>
      </c>
      <c r="X678" s="174" t="s">
        <v>463</v>
      </c>
      <c r="Y678" s="91"/>
    </row>
    <row r="679" spans="2:25">
      <c r="B679" s="21">
        <f t="shared" si="88"/>
        <v>673</v>
      </c>
      <c r="C679" s="30" t="s">
        <v>1778</v>
      </c>
      <c r="D679" s="21" t="s">
        <v>83</v>
      </c>
      <c r="E679" s="58" t="s">
        <v>1784</v>
      </c>
      <c r="F679" s="21" t="s">
        <v>47</v>
      </c>
      <c r="G679" s="269">
        <f t="shared" si="82"/>
        <v>2020</v>
      </c>
      <c r="H679" s="269">
        <f t="shared" si="83"/>
        <v>12</v>
      </c>
      <c r="I679" s="269">
        <f t="shared" si="84"/>
        <v>50</v>
      </c>
      <c r="J679" s="83">
        <f t="shared" si="85"/>
        <v>2021</v>
      </c>
      <c r="K679" s="269">
        <f t="shared" si="86"/>
        <v>12</v>
      </c>
      <c r="L679" s="21">
        <f t="shared" si="87"/>
        <v>53</v>
      </c>
      <c r="M679" s="119">
        <v>44176</v>
      </c>
      <c r="N679" s="119">
        <v>44176</v>
      </c>
      <c r="O679" s="119">
        <v>44176</v>
      </c>
      <c r="P679" s="119">
        <v>44560</v>
      </c>
      <c r="Q679" s="166" t="s">
        <v>34</v>
      </c>
      <c r="R679" s="21"/>
      <c r="S679" s="21"/>
      <c r="T679" s="21"/>
      <c r="U679" s="21"/>
      <c r="V679" s="174" t="s">
        <v>256</v>
      </c>
      <c r="W679" s="174" t="s">
        <v>463</v>
      </c>
      <c r="X679" s="174" t="s">
        <v>463</v>
      </c>
      <c r="Y679" s="91"/>
    </row>
    <row r="680" spans="2:25" ht="66">
      <c r="B680" s="21">
        <f t="shared" si="88"/>
        <v>674</v>
      </c>
      <c r="C680" s="30" t="s">
        <v>1790</v>
      </c>
      <c r="D680" s="21" t="s">
        <v>83</v>
      </c>
      <c r="E680" s="71" t="s">
        <v>1786</v>
      </c>
      <c r="F680" s="21" t="s">
        <v>1267</v>
      </c>
      <c r="G680" s="269">
        <f t="shared" si="82"/>
        <v>2020</v>
      </c>
      <c r="H680" s="269">
        <f t="shared" si="83"/>
        <v>12</v>
      </c>
      <c r="I680" s="269">
        <f t="shared" si="84"/>
        <v>51</v>
      </c>
      <c r="J680" s="83">
        <f t="shared" si="85"/>
        <v>2021</v>
      </c>
      <c r="K680" s="269">
        <f t="shared" si="86"/>
        <v>1</v>
      </c>
      <c r="L680" s="21">
        <f t="shared" si="87"/>
        <v>2</v>
      </c>
      <c r="M680" s="178">
        <v>44179</v>
      </c>
      <c r="N680" s="178">
        <v>44179</v>
      </c>
      <c r="O680" s="178">
        <v>44179</v>
      </c>
      <c r="P680" s="190">
        <v>44204</v>
      </c>
      <c r="Q680" s="166" t="s">
        <v>34</v>
      </c>
      <c r="R680" s="21"/>
      <c r="S680" s="21"/>
      <c r="T680" s="21"/>
      <c r="U680" s="21"/>
      <c r="V680" s="179" t="s">
        <v>12</v>
      </c>
      <c r="W680" s="174" t="s">
        <v>940</v>
      </c>
      <c r="X680" s="174" t="s">
        <v>940</v>
      </c>
      <c r="Y680" s="95" t="s">
        <v>1794</v>
      </c>
    </row>
    <row r="681" spans="2:25">
      <c r="B681" s="21">
        <f t="shared" si="88"/>
        <v>675</v>
      </c>
      <c r="C681" s="30" t="s">
        <v>1791</v>
      </c>
      <c r="D681" s="21" t="s">
        <v>83</v>
      </c>
      <c r="E681" s="58" t="s">
        <v>1787</v>
      </c>
      <c r="F681" s="21" t="s">
        <v>47</v>
      </c>
      <c r="G681" s="269">
        <f t="shared" si="82"/>
        <v>2020</v>
      </c>
      <c r="H681" s="269">
        <f t="shared" si="83"/>
        <v>12</v>
      </c>
      <c r="I681" s="269">
        <f t="shared" si="84"/>
        <v>51</v>
      </c>
      <c r="J681" s="83">
        <f t="shared" si="85"/>
        <v>2020</v>
      </c>
      <c r="K681" s="269">
        <f t="shared" si="86"/>
        <v>12</v>
      </c>
      <c r="L681" s="21">
        <f t="shared" si="87"/>
        <v>51</v>
      </c>
      <c r="M681" s="119">
        <v>44182</v>
      </c>
      <c r="N681" s="119">
        <v>44182</v>
      </c>
      <c r="O681" s="119">
        <v>44182</v>
      </c>
      <c r="P681" s="119">
        <v>44182</v>
      </c>
      <c r="Q681" s="166" t="s">
        <v>34</v>
      </c>
      <c r="R681" s="21"/>
      <c r="S681" s="21"/>
      <c r="T681" s="21"/>
      <c r="U681" s="21"/>
      <c r="V681" s="179" t="s">
        <v>9</v>
      </c>
      <c r="W681" s="174" t="s">
        <v>940</v>
      </c>
      <c r="X681" s="174" t="s">
        <v>940</v>
      </c>
      <c r="Y681" s="95"/>
    </row>
    <row r="682" spans="2:25">
      <c r="B682" s="21">
        <f t="shared" si="88"/>
        <v>676</v>
      </c>
      <c r="C682" s="30" t="s">
        <v>1792</v>
      </c>
      <c r="D682" s="21" t="s">
        <v>83</v>
      </c>
      <c r="E682" s="71" t="s">
        <v>1788</v>
      </c>
      <c r="F682" s="21" t="s">
        <v>1267</v>
      </c>
      <c r="G682" s="269">
        <f t="shared" si="82"/>
        <v>2020</v>
      </c>
      <c r="H682" s="269">
        <f t="shared" si="83"/>
        <v>12</v>
      </c>
      <c r="I682" s="269">
        <f t="shared" si="84"/>
        <v>51</v>
      </c>
      <c r="J682" s="83">
        <f t="shared" si="85"/>
        <v>2020</v>
      </c>
      <c r="K682" s="269">
        <f t="shared" si="86"/>
        <v>12</v>
      </c>
      <c r="L682" s="21">
        <f t="shared" si="87"/>
        <v>51</v>
      </c>
      <c r="M682" s="178">
        <v>44182</v>
      </c>
      <c r="N682" s="178">
        <v>44182</v>
      </c>
      <c r="O682" s="178">
        <v>44182</v>
      </c>
      <c r="P682" s="190">
        <v>44182</v>
      </c>
      <c r="Q682" s="166" t="s">
        <v>34</v>
      </c>
      <c r="R682" s="21"/>
      <c r="S682" s="21"/>
      <c r="T682" s="21"/>
      <c r="U682" s="21"/>
      <c r="V682" s="179" t="s">
        <v>12</v>
      </c>
      <c r="W682" s="174" t="s">
        <v>940</v>
      </c>
      <c r="X682" s="174" t="s">
        <v>940</v>
      </c>
      <c r="Y682" s="95" t="s">
        <v>1795</v>
      </c>
    </row>
    <row r="683" spans="2:25" ht="49.5">
      <c r="B683" s="21">
        <f t="shared" si="88"/>
        <v>677</v>
      </c>
      <c r="C683" s="30" t="s">
        <v>1793</v>
      </c>
      <c r="D683" s="21" t="s">
        <v>83</v>
      </c>
      <c r="E683" s="71" t="s">
        <v>1789</v>
      </c>
      <c r="F683" s="21" t="s">
        <v>47</v>
      </c>
      <c r="G683" s="269">
        <f t="shared" si="82"/>
        <v>2020</v>
      </c>
      <c r="H683" s="269">
        <f t="shared" si="83"/>
        <v>12</v>
      </c>
      <c r="I683" s="269">
        <f t="shared" si="84"/>
        <v>51</v>
      </c>
      <c r="J683" s="83">
        <f t="shared" si="85"/>
        <v>2021</v>
      </c>
      <c r="K683" s="269">
        <f t="shared" si="86"/>
        <v>12</v>
      </c>
      <c r="L683" s="21">
        <f t="shared" si="87"/>
        <v>53</v>
      </c>
      <c r="M683" s="178">
        <v>44182</v>
      </c>
      <c r="N683" s="178">
        <v>44182</v>
      </c>
      <c r="O683" s="178">
        <v>44182</v>
      </c>
      <c r="P683" s="190">
        <v>44559</v>
      </c>
      <c r="Q683" s="166" t="s">
        <v>34</v>
      </c>
      <c r="R683" s="21"/>
      <c r="S683" s="21"/>
      <c r="T683" s="21"/>
      <c r="U683" s="21"/>
      <c r="V683" s="179" t="s">
        <v>9</v>
      </c>
      <c r="W683" s="174" t="s">
        <v>940</v>
      </c>
      <c r="X683" s="174" t="s">
        <v>940</v>
      </c>
      <c r="Y683" s="95" t="s">
        <v>1796</v>
      </c>
    </row>
    <row r="684" spans="2:25">
      <c r="B684" s="21">
        <f t="shared" si="88"/>
        <v>678</v>
      </c>
      <c r="C684" s="30" t="s">
        <v>1805</v>
      </c>
      <c r="D684" s="21" t="s">
        <v>83</v>
      </c>
      <c r="E684" s="58" t="s">
        <v>1797</v>
      </c>
      <c r="F684" s="21" t="s">
        <v>47</v>
      </c>
      <c r="G684" s="269">
        <f t="shared" si="82"/>
        <v>2020</v>
      </c>
      <c r="H684" s="269">
        <f t="shared" si="83"/>
        <v>12</v>
      </c>
      <c r="I684" s="269">
        <f t="shared" si="84"/>
        <v>51</v>
      </c>
      <c r="J684" s="83">
        <f t="shared" si="85"/>
        <v>2020</v>
      </c>
      <c r="K684" s="269">
        <f t="shared" si="86"/>
        <v>12</v>
      </c>
      <c r="L684" s="21">
        <f t="shared" si="87"/>
        <v>51</v>
      </c>
      <c r="M684" s="119">
        <v>44179</v>
      </c>
      <c r="N684" s="119">
        <v>44179</v>
      </c>
      <c r="O684" s="119">
        <v>44179</v>
      </c>
      <c r="P684" s="119">
        <v>44180</v>
      </c>
      <c r="Q684" s="166" t="s">
        <v>34</v>
      </c>
      <c r="R684" s="21"/>
      <c r="S684" s="21"/>
      <c r="T684" s="21"/>
      <c r="U684" s="21"/>
      <c r="V684" s="174" t="s">
        <v>1561</v>
      </c>
      <c r="W684" s="174" t="s">
        <v>463</v>
      </c>
      <c r="X684" s="174" t="s">
        <v>463</v>
      </c>
      <c r="Y684" s="91"/>
    </row>
    <row r="685" spans="2:25">
      <c r="B685" s="21">
        <f t="shared" si="88"/>
        <v>679</v>
      </c>
      <c r="C685" s="30" t="s">
        <v>1806</v>
      </c>
      <c r="D685" s="21" t="s">
        <v>83</v>
      </c>
      <c r="E685" s="58" t="s">
        <v>1798</v>
      </c>
      <c r="F685" s="21" t="s">
        <v>47</v>
      </c>
      <c r="G685" s="269">
        <f t="shared" si="82"/>
        <v>2020</v>
      </c>
      <c r="H685" s="269">
        <f t="shared" si="83"/>
        <v>12</v>
      </c>
      <c r="I685" s="269">
        <f t="shared" si="84"/>
        <v>51</v>
      </c>
      <c r="J685" s="83">
        <f t="shared" si="85"/>
        <v>2020</v>
      </c>
      <c r="K685" s="269">
        <f t="shared" si="86"/>
        <v>12</v>
      </c>
      <c r="L685" s="21">
        <f t="shared" si="87"/>
        <v>51</v>
      </c>
      <c r="M685" s="119">
        <v>44179</v>
      </c>
      <c r="N685" s="119">
        <v>44179</v>
      </c>
      <c r="O685" s="119">
        <v>44179</v>
      </c>
      <c r="P685" s="119">
        <v>44180</v>
      </c>
      <c r="Q685" s="166" t="s">
        <v>34</v>
      </c>
      <c r="R685" s="21"/>
      <c r="S685" s="21"/>
      <c r="T685" s="21"/>
      <c r="U685" s="21"/>
      <c r="V685" s="174" t="s">
        <v>1561</v>
      </c>
      <c r="W685" s="174" t="s">
        <v>463</v>
      </c>
      <c r="X685" s="174" t="s">
        <v>463</v>
      </c>
      <c r="Y685" s="91"/>
    </row>
    <row r="686" spans="2:25">
      <c r="B686" s="21">
        <f t="shared" si="88"/>
        <v>680</v>
      </c>
      <c r="C686" s="30" t="s">
        <v>1807</v>
      </c>
      <c r="D686" s="21" t="s">
        <v>83</v>
      </c>
      <c r="E686" s="58" t="s">
        <v>1799</v>
      </c>
      <c r="F686" s="21" t="s">
        <v>47</v>
      </c>
      <c r="G686" s="269">
        <f t="shared" si="82"/>
        <v>2020</v>
      </c>
      <c r="H686" s="269">
        <f t="shared" si="83"/>
        <v>12</v>
      </c>
      <c r="I686" s="269">
        <f t="shared" si="84"/>
        <v>51</v>
      </c>
      <c r="J686" s="83">
        <f t="shared" si="85"/>
        <v>2020</v>
      </c>
      <c r="K686" s="269">
        <f t="shared" si="86"/>
        <v>12</v>
      </c>
      <c r="L686" s="21">
        <f t="shared" si="87"/>
        <v>51</v>
      </c>
      <c r="M686" s="119">
        <v>44179</v>
      </c>
      <c r="N686" s="119">
        <v>44179</v>
      </c>
      <c r="O686" s="119">
        <v>44179</v>
      </c>
      <c r="P686" s="119">
        <v>44182</v>
      </c>
      <c r="Q686" s="166" t="s">
        <v>34</v>
      </c>
      <c r="R686" s="21"/>
      <c r="S686" s="21"/>
      <c r="T686" s="21"/>
      <c r="U686" s="21"/>
      <c r="V686" s="174" t="s">
        <v>23</v>
      </c>
      <c r="W686" s="174" t="s">
        <v>463</v>
      </c>
      <c r="X686" s="174" t="s">
        <v>463</v>
      </c>
      <c r="Y686" s="91"/>
    </row>
    <row r="687" spans="2:25">
      <c r="B687" s="21">
        <f t="shared" si="88"/>
        <v>681</v>
      </c>
      <c r="C687" s="30" t="s">
        <v>1808</v>
      </c>
      <c r="D687" s="21" t="s">
        <v>83</v>
      </c>
      <c r="E687" s="58" t="s">
        <v>1800</v>
      </c>
      <c r="F687" s="21" t="s">
        <v>47</v>
      </c>
      <c r="G687" s="269">
        <f t="shared" si="82"/>
        <v>2020</v>
      </c>
      <c r="H687" s="269">
        <f t="shared" si="83"/>
        <v>12</v>
      </c>
      <c r="I687" s="269">
        <f t="shared" si="84"/>
        <v>51</v>
      </c>
      <c r="J687" s="83">
        <f t="shared" si="85"/>
        <v>2020</v>
      </c>
      <c r="K687" s="269">
        <f t="shared" si="86"/>
        <v>12</v>
      </c>
      <c r="L687" s="21">
        <f t="shared" si="87"/>
        <v>51</v>
      </c>
      <c r="M687" s="119">
        <v>44179</v>
      </c>
      <c r="N687" s="119">
        <v>44179</v>
      </c>
      <c r="O687" s="119">
        <v>44179</v>
      </c>
      <c r="P687" s="119">
        <v>44179</v>
      </c>
      <c r="Q687" s="166" t="s">
        <v>34</v>
      </c>
      <c r="R687" s="21"/>
      <c r="S687" s="21"/>
      <c r="T687" s="21"/>
      <c r="U687" s="21"/>
      <c r="V687" s="174" t="s">
        <v>1697</v>
      </c>
      <c r="W687" s="174" t="s">
        <v>463</v>
      </c>
      <c r="X687" s="174" t="s">
        <v>463</v>
      </c>
      <c r="Y687" s="91"/>
    </row>
    <row r="688" spans="2:25">
      <c r="B688" s="21">
        <f t="shared" si="88"/>
        <v>682</v>
      </c>
      <c r="C688" s="30" t="s">
        <v>1809</v>
      </c>
      <c r="D688" s="21" t="s">
        <v>83</v>
      </c>
      <c r="E688" s="58" t="s">
        <v>1801</v>
      </c>
      <c r="F688" s="21" t="s">
        <v>47</v>
      </c>
      <c r="G688" s="269">
        <f t="shared" si="82"/>
        <v>2020</v>
      </c>
      <c r="H688" s="269">
        <f t="shared" si="83"/>
        <v>12</v>
      </c>
      <c r="I688" s="269">
        <f t="shared" si="84"/>
        <v>51</v>
      </c>
      <c r="J688" s="83">
        <f t="shared" si="85"/>
        <v>2020</v>
      </c>
      <c r="K688" s="269">
        <f t="shared" si="86"/>
        <v>12</v>
      </c>
      <c r="L688" s="21">
        <f t="shared" si="87"/>
        <v>51</v>
      </c>
      <c r="M688" s="119">
        <v>44180</v>
      </c>
      <c r="N688" s="119">
        <v>44180</v>
      </c>
      <c r="O688" s="119">
        <v>44180</v>
      </c>
      <c r="P688" s="119">
        <v>44182</v>
      </c>
      <c r="Q688" s="166" t="s">
        <v>34</v>
      </c>
      <c r="R688" s="21"/>
      <c r="S688" s="21"/>
      <c r="T688" s="21"/>
      <c r="U688" s="21"/>
      <c r="V688" s="174" t="s">
        <v>1561</v>
      </c>
      <c r="W688" s="174" t="s">
        <v>463</v>
      </c>
      <c r="X688" s="174" t="s">
        <v>463</v>
      </c>
      <c r="Y688" s="70" t="s">
        <v>1814</v>
      </c>
    </row>
    <row r="689" spans="2:25">
      <c r="B689" s="21">
        <f t="shared" si="88"/>
        <v>683</v>
      </c>
      <c r="C689" s="30" t="s">
        <v>1810</v>
      </c>
      <c r="D689" s="21" t="s">
        <v>83</v>
      </c>
      <c r="E689" s="58" t="s">
        <v>1802</v>
      </c>
      <c r="F689" s="21" t="s">
        <v>47</v>
      </c>
      <c r="G689" s="269">
        <f t="shared" si="82"/>
        <v>2020</v>
      </c>
      <c r="H689" s="269">
        <f t="shared" si="83"/>
        <v>12</v>
      </c>
      <c r="I689" s="269">
        <f t="shared" si="84"/>
        <v>51</v>
      </c>
      <c r="J689" s="83">
        <f t="shared" si="85"/>
        <v>2020</v>
      </c>
      <c r="K689" s="269">
        <f t="shared" si="86"/>
        <v>12</v>
      </c>
      <c r="L689" s="21">
        <f t="shared" si="87"/>
        <v>51</v>
      </c>
      <c r="M689" s="119">
        <v>44182</v>
      </c>
      <c r="N689" s="119">
        <v>44182</v>
      </c>
      <c r="O689" s="119">
        <v>44182</v>
      </c>
      <c r="P689" s="119">
        <v>44183</v>
      </c>
      <c r="Q689" s="166" t="s">
        <v>34</v>
      </c>
      <c r="R689" s="21"/>
      <c r="S689" s="21"/>
      <c r="T689" s="21"/>
      <c r="U689" s="21"/>
      <c r="V689" s="174" t="s">
        <v>32</v>
      </c>
      <c r="W689" s="174" t="s">
        <v>463</v>
      </c>
      <c r="X689" s="174" t="s">
        <v>463</v>
      </c>
      <c r="Y689" s="91"/>
    </row>
    <row r="690" spans="2:25">
      <c r="B690" s="21">
        <f t="shared" si="88"/>
        <v>684</v>
      </c>
      <c r="C690" s="30" t="s">
        <v>1811</v>
      </c>
      <c r="D690" s="21" t="s">
        <v>83</v>
      </c>
      <c r="E690" s="58" t="s">
        <v>1815</v>
      </c>
      <c r="F690" s="21" t="s">
        <v>47</v>
      </c>
      <c r="G690" s="269">
        <f t="shared" si="82"/>
        <v>2020</v>
      </c>
      <c r="H690" s="269">
        <f t="shared" si="83"/>
        <v>12</v>
      </c>
      <c r="I690" s="269">
        <f t="shared" si="84"/>
        <v>51</v>
      </c>
      <c r="J690" s="83">
        <f t="shared" si="85"/>
        <v>2020</v>
      </c>
      <c r="K690" s="269">
        <f t="shared" si="86"/>
        <v>12</v>
      </c>
      <c r="L690" s="21">
        <f t="shared" si="87"/>
        <v>51</v>
      </c>
      <c r="M690" s="119">
        <v>44182</v>
      </c>
      <c r="N690" s="119">
        <v>44182</v>
      </c>
      <c r="O690" s="119">
        <v>44182</v>
      </c>
      <c r="P690" s="119">
        <v>44183</v>
      </c>
      <c r="Q690" s="166" t="s">
        <v>34</v>
      </c>
      <c r="R690" s="21"/>
      <c r="S690" s="21"/>
      <c r="T690" s="21"/>
      <c r="U690" s="21"/>
      <c r="V690" s="174" t="s">
        <v>32</v>
      </c>
      <c r="W690" s="174" t="s">
        <v>463</v>
      </c>
      <c r="X690" s="174" t="s">
        <v>463</v>
      </c>
      <c r="Y690" s="91"/>
    </row>
    <row r="691" spans="2:25">
      <c r="B691" s="21">
        <f t="shared" si="88"/>
        <v>685</v>
      </c>
      <c r="C691" s="30" t="s">
        <v>1812</v>
      </c>
      <c r="D691" s="21" t="s">
        <v>83</v>
      </c>
      <c r="E691" s="58" t="s">
        <v>1803</v>
      </c>
      <c r="F691" s="21" t="s">
        <v>47</v>
      </c>
      <c r="G691" s="269">
        <f t="shared" si="82"/>
        <v>2020</v>
      </c>
      <c r="H691" s="269">
        <f t="shared" si="83"/>
        <v>12</v>
      </c>
      <c r="I691" s="269">
        <f t="shared" si="84"/>
        <v>51</v>
      </c>
      <c r="J691" s="83">
        <f t="shared" si="85"/>
        <v>2020</v>
      </c>
      <c r="K691" s="269">
        <f t="shared" si="86"/>
        <v>12</v>
      </c>
      <c r="L691" s="21">
        <f t="shared" si="87"/>
        <v>51</v>
      </c>
      <c r="M691" s="119">
        <v>44181</v>
      </c>
      <c r="N691" s="119">
        <v>44181</v>
      </c>
      <c r="O691" s="119">
        <v>44181</v>
      </c>
      <c r="P691" s="119">
        <v>44181</v>
      </c>
      <c r="Q691" s="166" t="s">
        <v>34</v>
      </c>
      <c r="R691" s="21"/>
      <c r="S691" s="21"/>
      <c r="T691" s="21"/>
      <c r="U691" s="21"/>
      <c r="V691" s="174" t="s">
        <v>1697</v>
      </c>
      <c r="W691" s="174" t="s">
        <v>463</v>
      </c>
      <c r="X691" s="174" t="s">
        <v>463</v>
      </c>
      <c r="Y691" s="91"/>
    </row>
    <row r="692" spans="2:25">
      <c r="B692" s="21">
        <f t="shared" si="88"/>
        <v>686</v>
      </c>
      <c r="C692" s="30" t="s">
        <v>1813</v>
      </c>
      <c r="D692" s="21" t="s">
        <v>83</v>
      </c>
      <c r="E692" s="58" t="s">
        <v>1804</v>
      </c>
      <c r="F692" s="21" t="s">
        <v>47</v>
      </c>
      <c r="G692" s="269">
        <f t="shared" si="82"/>
        <v>2020</v>
      </c>
      <c r="H692" s="269">
        <f t="shared" si="83"/>
        <v>12</v>
      </c>
      <c r="I692" s="269">
        <f t="shared" si="84"/>
        <v>51</v>
      </c>
      <c r="J692" s="83">
        <f t="shared" si="85"/>
        <v>2020</v>
      </c>
      <c r="K692" s="269">
        <f t="shared" si="86"/>
        <v>12</v>
      </c>
      <c r="L692" s="21">
        <f t="shared" si="87"/>
        <v>51</v>
      </c>
      <c r="M692" s="119">
        <v>44183</v>
      </c>
      <c r="N692" s="119">
        <v>44183</v>
      </c>
      <c r="O692" s="119">
        <v>44183</v>
      </c>
      <c r="P692" s="119">
        <v>44183</v>
      </c>
      <c r="Q692" s="166" t="s">
        <v>34</v>
      </c>
      <c r="R692" s="21"/>
      <c r="S692" s="21"/>
      <c r="T692" s="21"/>
      <c r="U692" s="21"/>
      <c r="V692" s="174" t="s">
        <v>32</v>
      </c>
      <c r="W692" s="174" t="s">
        <v>463</v>
      </c>
      <c r="X692" s="174" t="s">
        <v>463</v>
      </c>
      <c r="Y692" s="91"/>
    </row>
    <row r="693" spans="2:25">
      <c r="B693" s="21">
        <f t="shared" si="88"/>
        <v>687</v>
      </c>
      <c r="C693" s="30" t="s">
        <v>1818</v>
      </c>
      <c r="D693" s="21" t="s">
        <v>83</v>
      </c>
      <c r="E693" s="58" t="s">
        <v>1816</v>
      </c>
      <c r="F693" s="21" t="s">
        <v>47</v>
      </c>
      <c r="G693" s="269">
        <f t="shared" si="82"/>
        <v>2020</v>
      </c>
      <c r="H693" s="269">
        <f t="shared" si="83"/>
        <v>12</v>
      </c>
      <c r="I693" s="269">
        <f t="shared" si="84"/>
        <v>52</v>
      </c>
      <c r="J693" s="83">
        <f t="shared" si="85"/>
        <v>2020</v>
      </c>
      <c r="K693" s="269">
        <f t="shared" si="86"/>
        <v>12</v>
      </c>
      <c r="L693" s="21">
        <f t="shared" si="87"/>
        <v>52</v>
      </c>
      <c r="M693" s="119">
        <v>44187</v>
      </c>
      <c r="N693" s="119">
        <v>44187</v>
      </c>
      <c r="O693" s="119">
        <v>44187</v>
      </c>
      <c r="P693" s="119">
        <v>44187</v>
      </c>
      <c r="Q693" s="166" t="s">
        <v>34</v>
      </c>
      <c r="R693" s="21"/>
      <c r="S693" s="21"/>
      <c r="T693" s="21"/>
      <c r="U693" s="21"/>
      <c r="V693" s="174" t="s">
        <v>9</v>
      </c>
      <c r="W693" s="174" t="s">
        <v>940</v>
      </c>
      <c r="X693" s="174" t="s">
        <v>940</v>
      </c>
      <c r="Y693" s="91"/>
    </row>
    <row r="694" spans="2:25">
      <c r="B694" s="21">
        <f t="shared" si="88"/>
        <v>688</v>
      </c>
      <c r="C694" s="30" t="s">
        <v>1819</v>
      </c>
      <c r="D694" s="21" t="s">
        <v>83</v>
      </c>
      <c r="E694" s="71" t="s">
        <v>1817</v>
      </c>
      <c r="F694" s="21" t="s">
        <v>47</v>
      </c>
      <c r="G694" s="269">
        <f t="shared" si="82"/>
        <v>2020</v>
      </c>
      <c r="H694" s="269">
        <f t="shared" si="83"/>
        <v>12</v>
      </c>
      <c r="I694" s="269">
        <f t="shared" si="84"/>
        <v>52</v>
      </c>
      <c r="J694" s="83">
        <f t="shared" si="85"/>
        <v>2020</v>
      </c>
      <c r="K694" s="269">
        <f t="shared" si="86"/>
        <v>12</v>
      </c>
      <c r="L694" s="21">
        <f t="shared" si="87"/>
        <v>52</v>
      </c>
      <c r="M694" s="178">
        <v>44188</v>
      </c>
      <c r="N694" s="178">
        <v>44188</v>
      </c>
      <c r="O694" s="178">
        <v>44188</v>
      </c>
      <c r="P694" s="190">
        <v>44189</v>
      </c>
      <c r="Q694" s="166" t="s">
        <v>34</v>
      </c>
      <c r="R694" s="21"/>
      <c r="S694" s="21"/>
      <c r="T694" s="21"/>
      <c r="U694" s="21"/>
      <c r="V694" s="174" t="s">
        <v>9</v>
      </c>
      <c r="W694" s="174" t="s">
        <v>940</v>
      </c>
      <c r="X694" s="174" t="s">
        <v>940</v>
      </c>
      <c r="Y694" s="95" t="s">
        <v>1828</v>
      </c>
    </row>
    <row r="695" spans="2:25">
      <c r="B695" s="21">
        <f t="shared" si="88"/>
        <v>689</v>
      </c>
      <c r="C695" s="30" t="s">
        <v>1820</v>
      </c>
      <c r="D695" s="21" t="s">
        <v>83</v>
      </c>
      <c r="E695" s="58" t="s">
        <v>1829</v>
      </c>
      <c r="F695" s="21" t="s">
        <v>47</v>
      </c>
      <c r="G695" s="269">
        <f t="shared" si="82"/>
        <v>2020</v>
      </c>
      <c r="H695" s="269">
        <f t="shared" si="83"/>
        <v>12</v>
      </c>
      <c r="I695" s="269">
        <f t="shared" si="84"/>
        <v>52</v>
      </c>
      <c r="J695" s="83">
        <f t="shared" si="85"/>
        <v>2020</v>
      </c>
      <c r="K695" s="269">
        <f t="shared" si="86"/>
        <v>12</v>
      </c>
      <c r="L695" s="21">
        <f t="shared" si="87"/>
        <v>52</v>
      </c>
      <c r="M695" s="119">
        <v>44187</v>
      </c>
      <c r="N695" s="119">
        <v>44187</v>
      </c>
      <c r="O695" s="119">
        <v>44187</v>
      </c>
      <c r="P695" s="119">
        <v>44187</v>
      </c>
      <c r="Q695" s="166" t="s">
        <v>34</v>
      </c>
      <c r="R695" s="21"/>
      <c r="S695" s="21"/>
      <c r="T695" s="21"/>
      <c r="U695" s="21"/>
      <c r="V695" s="174" t="s">
        <v>1561</v>
      </c>
      <c r="W695" s="174" t="s">
        <v>463</v>
      </c>
      <c r="X695" s="174" t="s">
        <v>463</v>
      </c>
      <c r="Y695" s="91"/>
    </row>
    <row r="696" spans="2:25">
      <c r="B696" s="21">
        <f t="shared" si="88"/>
        <v>690</v>
      </c>
      <c r="C696" s="30" t="s">
        <v>1821</v>
      </c>
      <c r="D696" s="21" t="s">
        <v>83</v>
      </c>
      <c r="E696" s="58" t="s">
        <v>1830</v>
      </c>
      <c r="F696" s="21" t="s">
        <v>47</v>
      </c>
      <c r="G696" s="269">
        <f t="shared" si="82"/>
        <v>2020</v>
      </c>
      <c r="H696" s="269">
        <f t="shared" si="83"/>
        <v>12</v>
      </c>
      <c r="I696" s="269">
        <f t="shared" si="84"/>
        <v>52</v>
      </c>
      <c r="J696" s="83">
        <f t="shared" si="85"/>
        <v>2020</v>
      </c>
      <c r="K696" s="269">
        <f t="shared" si="86"/>
        <v>12</v>
      </c>
      <c r="L696" s="21">
        <f t="shared" si="87"/>
        <v>52</v>
      </c>
      <c r="M696" s="119">
        <v>44187</v>
      </c>
      <c r="N696" s="119">
        <v>44187</v>
      </c>
      <c r="O696" s="119">
        <v>44187</v>
      </c>
      <c r="P696" s="119">
        <v>44187</v>
      </c>
      <c r="Q696" s="166" t="s">
        <v>34</v>
      </c>
      <c r="R696" s="21"/>
      <c r="S696" s="21"/>
      <c r="T696" s="21"/>
      <c r="U696" s="21"/>
      <c r="V696" s="174" t="s">
        <v>1697</v>
      </c>
      <c r="W696" s="174" t="s">
        <v>463</v>
      </c>
      <c r="X696" s="174" t="s">
        <v>463</v>
      </c>
      <c r="Y696" s="91"/>
    </row>
    <row r="697" spans="2:25">
      <c r="B697" s="21">
        <f t="shared" si="88"/>
        <v>691</v>
      </c>
      <c r="C697" s="30" t="s">
        <v>1822</v>
      </c>
      <c r="D697" s="21" t="s">
        <v>83</v>
      </c>
      <c r="E697" s="58" t="s">
        <v>1831</v>
      </c>
      <c r="F697" s="21" t="s">
        <v>47</v>
      </c>
      <c r="G697" s="269">
        <f t="shared" si="82"/>
        <v>2020</v>
      </c>
      <c r="H697" s="269">
        <f t="shared" si="83"/>
        <v>12</v>
      </c>
      <c r="I697" s="269">
        <f t="shared" si="84"/>
        <v>52</v>
      </c>
      <c r="J697" s="83">
        <f t="shared" si="85"/>
        <v>2020</v>
      </c>
      <c r="K697" s="269">
        <f t="shared" si="86"/>
        <v>12</v>
      </c>
      <c r="L697" s="21">
        <f t="shared" si="87"/>
        <v>52</v>
      </c>
      <c r="M697" s="119">
        <v>44187</v>
      </c>
      <c r="N697" s="119">
        <v>44187</v>
      </c>
      <c r="O697" s="119">
        <v>44187</v>
      </c>
      <c r="P697" s="119">
        <v>44187</v>
      </c>
      <c r="Q697" s="166" t="s">
        <v>34</v>
      </c>
      <c r="R697" s="21"/>
      <c r="S697" s="21"/>
      <c r="T697" s="21"/>
      <c r="U697" s="21"/>
      <c r="V697" s="174" t="s">
        <v>32</v>
      </c>
      <c r="W697" s="174" t="s">
        <v>463</v>
      </c>
      <c r="X697" s="174" t="s">
        <v>463</v>
      </c>
      <c r="Y697" s="91"/>
    </row>
    <row r="698" spans="2:25">
      <c r="B698" s="21">
        <f t="shared" si="88"/>
        <v>692</v>
      </c>
      <c r="C698" s="30" t="s">
        <v>1823</v>
      </c>
      <c r="D698" s="21" t="s">
        <v>83</v>
      </c>
      <c r="E698" s="58" t="s">
        <v>1832</v>
      </c>
      <c r="F698" s="21" t="s">
        <v>47</v>
      </c>
      <c r="G698" s="269">
        <f t="shared" si="82"/>
        <v>2020</v>
      </c>
      <c r="H698" s="269">
        <f t="shared" si="83"/>
        <v>12</v>
      </c>
      <c r="I698" s="269">
        <f t="shared" si="84"/>
        <v>52</v>
      </c>
      <c r="J698" s="83">
        <f t="shared" si="85"/>
        <v>2020</v>
      </c>
      <c r="K698" s="269">
        <f t="shared" si="86"/>
        <v>12</v>
      </c>
      <c r="L698" s="21">
        <f t="shared" si="87"/>
        <v>52</v>
      </c>
      <c r="M698" s="119">
        <v>44189</v>
      </c>
      <c r="N698" s="119">
        <v>44189</v>
      </c>
      <c r="O698" s="119">
        <v>44189</v>
      </c>
      <c r="P698" s="119">
        <v>44189</v>
      </c>
      <c r="Q698" s="166" t="s">
        <v>34</v>
      </c>
      <c r="R698" s="21"/>
      <c r="S698" s="21"/>
      <c r="T698" s="21"/>
      <c r="U698" s="21"/>
      <c r="V698" s="174" t="s">
        <v>32</v>
      </c>
      <c r="W698" s="174" t="s">
        <v>463</v>
      </c>
      <c r="X698" s="174" t="s">
        <v>463</v>
      </c>
      <c r="Y698" s="91"/>
    </row>
    <row r="699" spans="2:25">
      <c r="B699" s="21">
        <f t="shared" si="88"/>
        <v>693</v>
      </c>
      <c r="C699" s="30" t="s">
        <v>1824</v>
      </c>
      <c r="D699" s="21" t="s">
        <v>83</v>
      </c>
      <c r="E699" s="58" t="s">
        <v>1833</v>
      </c>
      <c r="F699" s="21" t="s">
        <v>47</v>
      </c>
      <c r="G699" s="269">
        <f t="shared" si="82"/>
        <v>2020</v>
      </c>
      <c r="H699" s="269">
        <f t="shared" si="83"/>
        <v>12</v>
      </c>
      <c r="I699" s="269">
        <f t="shared" si="84"/>
        <v>52</v>
      </c>
      <c r="J699" s="83">
        <f t="shared" si="85"/>
        <v>2020</v>
      </c>
      <c r="K699" s="269">
        <f t="shared" si="86"/>
        <v>12</v>
      </c>
      <c r="L699" s="21">
        <f t="shared" si="87"/>
        <v>52</v>
      </c>
      <c r="M699" s="119">
        <v>44189</v>
      </c>
      <c r="N699" s="119">
        <v>44189</v>
      </c>
      <c r="O699" s="119">
        <v>44189</v>
      </c>
      <c r="P699" s="119">
        <v>44189</v>
      </c>
      <c r="Q699" s="166" t="s">
        <v>34</v>
      </c>
      <c r="R699" s="21"/>
      <c r="S699" s="21"/>
      <c r="T699" s="21"/>
      <c r="U699" s="21"/>
      <c r="V699" s="174" t="s">
        <v>32</v>
      </c>
      <c r="W699" s="174" t="s">
        <v>463</v>
      </c>
      <c r="X699" s="174" t="s">
        <v>463</v>
      </c>
      <c r="Y699" s="91"/>
    </row>
    <row r="700" spans="2:25">
      <c r="B700" s="21">
        <f t="shared" si="88"/>
        <v>694</v>
      </c>
      <c r="C700" s="30" t="s">
        <v>1825</v>
      </c>
      <c r="D700" s="21" t="s">
        <v>83</v>
      </c>
      <c r="E700" s="58" t="s">
        <v>1834</v>
      </c>
      <c r="F700" s="21" t="s">
        <v>47</v>
      </c>
      <c r="G700" s="269">
        <f t="shared" si="82"/>
        <v>2020</v>
      </c>
      <c r="H700" s="269">
        <f t="shared" si="83"/>
        <v>12</v>
      </c>
      <c r="I700" s="269">
        <f t="shared" si="84"/>
        <v>52</v>
      </c>
      <c r="J700" s="83">
        <f t="shared" si="85"/>
        <v>2021</v>
      </c>
      <c r="K700" s="269">
        <f t="shared" si="86"/>
        <v>1</v>
      </c>
      <c r="L700" s="21">
        <f t="shared" si="87"/>
        <v>2</v>
      </c>
      <c r="M700" s="119">
        <v>44187</v>
      </c>
      <c r="N700" s="119">
        <v>44187</v>
      </c>
      <c r="O700" s="119">
        <v>44187</v>
      </c>
      <c r="P700" s="119">
        <v>44200</v>
      </c>
      <c r="Q700" s="166" t="s">
        <v>34</v>
      </c>
      <c r="R700" s="21"/>
      <c r="S700" s="21"/>
      <c r="T700" s="21"/>
      <c r="U700" s="21"/>
      <c r="V700" s="174" t="s">
        <v>32</v>
      </c>
      <c r="W700" s="174" t="s">
        <v>463</v>
      </c>
      <c r="X700" s="174" t="s">
        <v>463</v>
      </c>
      <c r="Y700" s="91"/>
    </row>
    <row r="701" spans="2:25">
      <c r="B701" s="21">
        <f t="shared" si="88"/>
        <v>695</v>
      </c>
      <c r="C701" s="30" t="s">
        <v>1826</v>
      </c>
      <c r="D701" s="21" t="s">
        <v>83</v>
      </c>
      <c r="E701" s="58" t="s">
        <v>1835</v>
      </c>
      <c r="F701" s="21" t="s">
        <v>47</v>
      </c>
      <c r="G701" s="269">
        <f t="shared" si="82"/>
        <v>2020</v>
      </c>
      <c r="H701" s="269">
        <f t="shared" si="83"/>
        <v>12</v>
      </c>
      <c r="I701" s="269">
        <f t="shared" si="84"/>
        <v>52</v>
      </c>
      <c r="J701" s="83">
        <f t="shared" si="85"/>
        <v>2020</v>
      </c>
      <c r="K701" s="269">
        <f t="shared" si="86"/>
        <v>12</v>
      </c>
      <c r="L701" s="21">
        <f t="shared" si="87"/>
        <v>52</v>
      </c>
      <c r="M701" s="119">
        <v>44189</v>
      </c>
      <c r="N701" s="119">
        <v>44189</v>
      </c>
      <c r="O701" s="119">
        <v>44189</v>
      </c>
      <c r="P701" s="119">
        <v>44189</v>
      </c>
      <c r="Q701" s="166" t="s">
        <v>34</v>
      </c>
      <c r="R701" s="21"/>
      <c r="S701" s="21"/>
      <c r="T701" s="21"/>
      <c r="U701" s="21"/>
      <c r="V701" s="174" t="s">
        <v>32</v>
      </c>
      <c r="W701" s="174" t="s">
        <v>463</v>
      </c>
      <c r="X701" s="174" t="s">
        <v>463</v>
      </c>
      <c r="Y701" s="91"/>
    </row>
    <row r="702" spans="2:25">
      <c r="B702" s="21">
        <f t="shared" si="88"/>
        <v>696</v>
      </c>
      <c r="C702" s="30" t="s">
        <v>1827</v>
      </c>
      <c r="D702" s="21" t="s">
        <v>83</v>
      </c>
      <c r="E702" s="58" t="s">
        <v>1836</v>
      </c>
      <c r="F702" s="21" t="s">
        <v>47</v>
      </c>
      <c r="G702" s="269">
        <f t="shared" si="82"/>
        <v>2020</v>
      </c>
      <c r="H702" s="269">
        <f t="shared" si="83"/>
        <v>12</v>
      </c>
      <c r="I702" s="269">
        <f t="shared" si="84"/>
        <v>52</v>
      </c>
      <c r="J702" s="83">
        <f t="shared" si="85"/>
        <v>2020</v>
      </c>
      <c r="K702" s="269">
        <f t="shared" si="86"/>
        <v>12</v>
      </c>
      <c r="L702" s="21">
        <f t="shared" si="87"/>
        <v>52</v>
      </c>
      <c r="M702" s="119">
        <v>44189</v>
      </c>
      <c r="N702" s="119">
        <v>44189</v>
      </c>
      <c r="O702" s="119">
        <v>44189</v>
      </c>
      <c r="P702" s="119">
        <v>44189</v>
      </c>
      <c r="Q702" s="166" t="s">
        <v>34</v>
      </c>
      <c r="R702" s="21"/>
      <c r="S702" s="21"/>
      <c r="T702" s="21"/>
      <c r="U702" s="21"/>
      <c r="V702" s="174" t="s">
        <v>32</v>
      </c>
      <c r="W702" s="174" t="s">
        <v>463</v>
      </c>
      <c r="X702" s="174" t="s">
        <v>463</v>
      </c>
      <c r="Y702" s="91"/>
    </row>
    <row r="703" spans="2:25">
      <c r="B703" s="21">
        <f t="shared" si="88"/>
        <v>697</v>
      </c>
      <c r="C703" s="30" t="s">
        <v>1841</v>
      </c>
      <c r="D703" s="21" t="s">
        <v>83</v>
      </c>
      <c r="E703" s="71" t="s">
        <v>1837</v>
      </c>
      <c r="F703" s="21" t="s">
        <v>47</v>
      </c>
      <c r="G703" s="269">
        <f t="shared" si="82"/>
        <v>2020</v>
      </c>
      <c r="H703" s="269">
        <f t="shared" si="83"/>
        <v>12</v>
      </c>
      <c r="I703" s="269">
        <f t="shared" si="84"/>
        <v>53</v>
      </c>
      <c r="J703" s="83">
        <f t="shared" si="85"/>
        <v>2020</v>
      </c>
      <c r="K703" s="269">
        <f t="shared" si="86"/>
        <v>12</v>
      </c>
      <c r="L703" s="21">
        <f t="shared" si="87"/>
        <v>53</v>
      </c>
      <c r="M703" s="178">
        <v>44193</v>
      </c>
      <c r="N703" s="178">
        <v>44193</v>
      </c>
      <c r="O703" s="178">
        <v>44193</v>
      </c>
      <c r="P703" s="190">
        <v>44193</v>
      </c>
      <c r="Q703" s="166" t="s">
        <v>34</v>
      </c>
      <c r="R703" s="21"/>
      <c r="S703" s="21"/>
      <c r="T703" s="21"/>
      <c r="U703" s="21"/>
      <c r="V703" s="179" t="s">
        <v>1238</v>
      </c>
      <c r="W703" s="174" t="s">
        <v>940</v>
      </c>
      <c r="X703" s="174" t="s">
        <v>940</v>
      </c>
      <c r="Y703" s="91"/>
    </row>
    <row r="704" spans="2:25">
      <c r="B704" s="21">
        <f t="shared" si="88"/>
        <v>698</v>
      </c>
      <c r="C704" s="30" t="s">
        <v>1842</v>
      </c>
      <c r="D704" s="21" t="s">
        <v>83</v>
      </c>
      <c r="E704" s="71" t="s">
        <v>1838</v>
      </c>
      <c r="F704" s="21" t="s">
        <v>47</v>
      </c>
      <c r="G704" s="269">
        <f t="shared" si="82"/>
        <v>2020</v>
      </c>
      <c r="H704" s="269">
        <f t="shared" si="83"/>
        <v>12</v>
      </c>
      <c r="I704" s="269">
        <f t="shared" si="84"/>
        <v>53</v>
      </c>
      <c r="J704" s="83">
        <f t="shared" si="85"/>
        <v>2020</v>
      </c>
      <c r="K704" s="269">
        <f t="shared" si="86"/>
        <v>12</v>
      </c>
      <c r="L704" s="21">
        <f t="shared" si="87"/>
        <v>53</v>
      </c>
      <c r="M704" s="178">
        <v>44194</v>
      </c>
      <c r="N704" s="178">
        <v>44194</v>
      </c>
      <c r="O704" s="178">
        <v>44194</v>
      </c>
      <c r="P704" s="190">
        <v>44194</v>
      </c>
      <c r="Q704" s="166" t="s">
        <v>34</v>
      </c>
      <c r="R704" s="21"/>
      <c r="S704" s="21"/>
      <c r="T704" s="21"/>
      <c r="U704" s="21"/>
      <c r="V704" s="179" t="s">
        <v>1121</v>
      </c>
      <c r="W704" s="174" t="s">
        <v>940</v>
      </c>
      <c r="X704" s="174" t="s">
        <v>940</v>
      </c>
      <c r="Y704" s="91"/>
    </row>
    <row r="705" spans="2:25">
      <c r="B705" s="21">
        <f t="shared" si="88"/>
        <v>699</v>
      </c>
      <c r="C705" s="30" t="s">
        <v>1843</v>
      </c>
      <c r="D705" s="21" t="s">
        <v>83</v>
      </c>
      <c r="E705" s="71" t="s">
        <v>1839</v>
      </c>
      <c r="F705" s="21" t="s">
        <v>47</v>
      </c>
      <c r="G705" s="269">
        <f t="shared" si="82"/>
        <v>2020</v>
      </c>
      <c r="H705" s="269">
        <f t="shared" si="83"/>
        <v>12</v>
      </c>
      <c r="I705" s="269">
        <f t="shared" si="84"/>
        <v>53</v>
      </c>
      <c r="J705" s="83">
        <f t="shared" si="85"/>
        <v>2020</v>
      </c>
      <c r="K705" s="269">
        <f t="shared" si="86"/>
        <v>12</v>
      </c>
      <c r="L705" s="21">
        <f t="shared" si="87"/>
        <v>53</v>
      </c>
      <c r="M705" s="178">
        <v>44194</v>
      </c>
      <c r="N705" s="178">
        <v>44194</v>
      </c>
      <c r="O705" s="178">
        <v>44194</v>
      </c>
      <c r="P705" s="190">
        <v>44194</v>
      </c>
      <c r="Q705" s="166" t="s">
        <v>34</v>
      </c>
      <c r="R705" s="21"/>
      <c r="S705" s="21"/>
      <c r="T705" s="21"/>
      <c r="U705" s="21"/>
      <c r="V705" s="179" t="s">
        <v>12</v>
      </c>
      <c r="W705" s="174" t="s">
        <v>940</v>
      </c>
      <c r="X705" s="174" t="s">
        <v>940</v>
      </c>
      <c r="Y705" s="91"/>
    </row>
    <row r="706" spans="2:25">
      <c r="B706" s="21">
        <f t="shared" si="88"/>
        <v>700</v>
      </c>
      <c r="C706" s="30" t="s">
        <v>1844</v>
      </c>
      <c r="D706" s="21" t="s">
        <v>83</v>
      </c>
      <c r="E706" s="71" t="s">
        <v>1840</v>
      </c>
      <c r="F706" s="21" t="s">
        <v>47</v>
      </c>
      <c r="G706" s="269">
        <f t="shared" si="82"/>
        <v>2020</v>
      </c>
      <c r="H706" s="269">
        <f t="shared" si="83"/>
        <v>12</v>
      </c>
      <c r="I706" s="269">
        <f t="shared" si="84"/>
        <v>53</v>
      </c>
      <c r="J706" s="83">
        <f t="shared" si="85"/>
        <v>2020</v>
      </c>
      <c r="K706" s="269">
        <f t="shared" si="86"/>
        <v>12</v>
      </c>
      <c r="L706" s="21">
        <f t="shared" si="87"/>
        <v>53</v>
      </c>
      <c r="M706" s="178">
        <v>44194</v>
      </c>
      <c r="N706" s="178">
        <v>44194</v>
      </c>
      <c r="O706" s="178">
        <v>44194</v>
      </c>
      <c r="P706" s="190">
        <v>44195</v>
      </c>
      <c r="Q706" s="166" t="s">
        <v>34</v>
      </c>
      <c r="R706" s="21"/>
      <c r="S706" s="21"/>
      <c r="T706" s="21"/>
      <c r="U706" s="21"/>
      <c r="V706" s="179" t="s">
        <v>12</v>
      </c>
      <c r="W706" s="174" t="s">
        <v>940</v>
      </c>
      <c r="X706" s="174" t="s">
        <v>940</v>
      </c>
      <c r="Y706" s="91"/>
    </row>
    <row r="707" spans="2:25">
      <c r="B707" s="21">
        <f t="shared" si="88"/>
        <v>701</v>
      </c>
      <c r="C707" s="30" t="s">
        <v>1845</v>
      </c>
      <c r="D707" s="21" t="s">
        <v>83</v>
      </c>
      <c r="E707" s="58" t="s">
        <v>1850</v>
      </c>
      <c r="F707" s="21" t="s">
        <v>47</v>
      </c>
      <c r="G707" s="269">
        <f t="shared" si="82"/>
        <v>2020</v>
      </c>
      <c r="H707" s="269">
        <f t="shared" si="83"/>
        <v>12</v>
      </c>
      <c r="I707" s="269">
        <f t="shared" si="84"/>
        <v>53</v>
      </c>
      <c r="J707" s="83">
        <f t="shared" si="85"/>
        <v>2020</v>
      </c>
      <c r="K707" s="269">
        <f t="shared" si="86"/>
        <v>12</v>
      </c>
      <c r="L707" s="21">
        <f t="shared" si="87"/>
        <v>53</v>
      </c>
      <c r="M707" s="119">
        <v>44193</v>
      </c>
      <c r="N707" s="119">
        <v>44193</v>
      </c>
      <c r="O707" s="119">
        <v>44193</v>
      </c>
      <c r="P707" s="119">
        <v>44193</v>
      </c>
      <c r="Q707" s="166" t="s">
        <v>34</v>
      </c>
      <c r="R707" s="21"/>
      <c r="S707" s="21"/>
      <c r="T707" s="21"/>
      <c r="U707" s="21"/>
      <c r="V707" s="174" t="s">
        <v>32</v>
      </c>
      <c r="W707" s="174" t="s">
        <v>463</v>
      </c>
      <c r="X707" s="174" t="s">
        <v>463</v>
      </c>
      <c r="Y707" s="91"/>
    </row>
    <row r="708" spans="2:25">
      <c r="B708" s="21">
        <f t="shared" si="88"/>
        <v>702</v>
      </c>
      <c r="C708" s="30" t="s">
        <v>1846</v>
      </c>
      <c r="D708" s="21" t="s">
        <v>83</v>
      </c>
      <c r="E708" s="58" t="s">
        <v>1851</v>
      </c>
      <c r="F708" s="21" t="s">
        <v>47</v>
      </c>
      <c r="G708" s="269">
        <f t="shared" si="82"/>
        <v>2020</v>
      </c>
      <c r="H708" s="269">
        <f t="shared" si="83"/>
        <v>12</v>
      </c>
      <c r="I708" s="269">
        <f t="shared" si="84"/>
        <v>53</v>
      </c>
      <c r="J708" s="83">
        <f t="shared" si="85"/>
        <v>2020</v>
      </c>
      <c r="K708" s="269">
        <f t="shared" si="86"/>
        <v>12</v>
      </c>
      <c r="L708" s="21">
        <f t="shared" si="87"/>
        <v>53</v>
      </c>
      <c r="M708" s="119">
        <v>44193</v>
      </c>
      <c r="N708" s="119">
        <v>44193</v>
      </c>
      <c r="O708" s="119">
        <v>44193</v>
      </c>
      <c r="P708" s="119">
        <v>44193</v>
      </c>
      <c r="Q708" s="166" t="s">
        <v>34</v>
      </c>
      <c r="R708" s="21"/>
      <c r="S708" s="21"/>
      <c r="T708" s="21"/>
      <c r="U708" s="21"/>
      <c r="V708" s="174" t="s">
        <v>32</v>
      </c>
      <c r="W708" s="174" t="s">
        <v>463</v>
      </c>
      <c r="X708" s="174" t="s">
        <v>463</v>
      </c>
      <c r="Y708" s="91"/>
    </row>
    <row r="709" spans="2:25">
      <c r="B709" s="21">
        <f t="shared" si="88"/>
        <v>703</v>
      </c>
      <c r="C709" s="30" t="s">
        <v>1847</v>
      </c>
      <c r="D709" s="21" t="s">
        <v>83</v>
      </c>
      <c r="E709" s="58" t="s">
        <v>1852</v>
      </c>
      <c r="F709" s="21" t="s">
        <v>47</v>
      </c>
      <c r="G709" s="269">
        <f t="shared" si="82"/>
        <v>2020</v>
      </c>
      <c r="H709" s="269">
        <f t="shared" si="83"/>
        <v>12</v>
      </c>
      <c r="I709" s="269">
        <f t="shared" si="84"/>
        <v>53</v>
      </c>
      <c r="J709" s="83">
        <f t="shared" si="85"/>
        <v>2020</v>
      </c>
      <c r="K709" s="269">
        <f t="shared" si="86"/>
        <v>12</v>
      </c>
      <c r="L709" s="21">
        <f t="shared" si="87"/>
        <v>53</v>
      </c>
      <c r="M709" s="119">
        <v>44193</v>
      </c>
      <c r="N709" s="119">
        <v>44193</v>
      </c>
      <c r="O709" s="119">
        <v>44193</v>
      </c>
      <c r="P709" s="119">
        <v>44193</v>
      </c>
      <c r="Q709" s="166" t="s">
        <v>34</v>
      </c>
      <c r="R709" s="21"/>
      <c r="S709" s="21"/>
      <c r="T709" s="21"/>
      <c r="U709" s="21"/>
      <c r="V709" s="174" t="s">
        <v>23</v>
      </c>
      <c r="W709" s="174" t="s">
        <v>463</v>
      </c>
      <c r="X709" s="174" t="s">
        <v>463</v>
      </c>
      <c r="Y709" s="91"/>
    </row>
    <row r="710" spans="2:25">
      <c r="B710" s="21">
        <f t="shared" si="88"/>
        <v>704</v>
      </c>
      <c r="C710" s="30" t="s">
        <v>1848</v>
      </c>
      <c r="D710" s="21" t="s">
        <v>83</v>
      </c>
      <c r="E710" s="58" t="s">
        <v>1853</v>
      </c>
      <c r="F710" s="21" t="s">
        <v>47</v>
      </c>
      <c r="G710" s="269">
        <f t="shared" si="82"/>
        <v>2020</v>
      </c>
      <c r="H710" s="269">
        <f t="shared" si="83"/>
        <v>12</v>
      </c>
      <c r="I710" s="269">
        <f t="shared" si="84"/>
        <v>53</v>
      </c>
      <c r="J710" s="83">
        <f t="shared" si="85"/>
        <v>2020</v>
      </c>
      <c r="K710" s="269">
        <f t="shared" si="86"/>
        <v>12</v>
      </c>
      <c r="L710" s="21">
        <f t="shared" si="87"/>
        <v>53</v>
      </c>
      <c r="M710" s="119">
        <v>44194</v>
      </c>
      <c r="N710" s="119">
        <v>44194</v>
      </c>
      <c r="O710" s="119">
        <v>44194</v>
      </c>
      <c r="P710" s="119">
        <v>44194</v>
      </c>
      <c r="Q710" s="166" t="s">
        <v>34</v>
      </c>
      <c r="R710" s="21"/>
      <c r="S710" s="21"/>
      <c r="T710" s="21"/>
      <c r="U710" s="21"/>
      <c r="V710" s="174" t="s">
        <v>119</v>
      </c>
      <c r="W710" s="174" t="s">
        <v>463</v>
      </c>
      <c r="X710" s="174" t="s">
        <v>463</v>
      </c>
      <c r="Y710" s="91"/>
    </row>
    <row r="711" spans="2:25">
      <c r="B711" s="21">
        <f t="shared" si="88"/>
        <v>705</v>
      </c>
      <c r="C711" s="30" t="s">
        <v>1849</v>
      </c>
      <c r="D711" s="21" t="s">
        <v>83</v>
      </c>
      <c r="E711" s="58" t="s">
        <v>1854</v>
      </c>
      <c r="F711" s="21" t="s">
        <v>47</v>
      </c>
      <c r="G711" s="269">
        <f t="shared" ref="G711:G774" si="89">IF(ISBLANK(N711),"",YEAR(N711))</f>
        <v>2020</v>
      </c>
      <c r="H711" s="269">
        <f t="shared" ref="H711:H774" si="90">IF(ISBLANK(N711),"",MONTH(N711))</f>
        <v>12</v>
      </c>
      <c r="I711" s="269">
        <f t="shared" ref="I711:I774" si="91">IF(ISBLANK(N711),"",WEEKNUM(N711,1))</f>
        <v>53</v>
      </c>
      <c r="J711" s="83">
        <f t="shared" ref="J711:J774" si="92">IF(ISBLANK(P711),"",YEAR(P711))</f>
        <v>2020</v>
      </c>
      <c r="K711" s="269">
        <f t="shared" ref="K711:K774" si="93">IF(ISBLANK(P711),"",MONTH(P711))</f>
        <v>12</v>
      </c>
      <c r="L711" s="21">
        <f t="shared" ref="L711:L774" si="94">IF(ISBLANK(P711),"",WEEKNUM(P711,1))</f>
        <v>53</v>
      </c>
      <c r="M711" s="119">
        <v>44194</v>
      </c>
      <c r="N711" s="119">
        <v>44194</v>
      </c>
      <c r="O711" s="119">
        <v>44194</v>
      </c>
      <c r="P711" s="119">
        <v>44194</v>
      </c>
      <c r="Q711" s="166" t="s">
        <v>34</v>
      </c>
      <c r="R711" s="21"/>
      <c r="S711" s="21"/>
      <c r="T711" s="21"/>
      <c r="U711" s="21"/>
      <c r="V711" s="174" t="s">
        <v>32</v>
      </c>
      <c r="W711" s="174" t="s">
        <v>463</v>
      </c>
      <c r="X711" s="174" t="s">
        <v>463</v>
      </c>
      <c r="Y711" s="91"/>
    </row>
    <row r="712" spans="2:25">
      <c r="B712" s="21">
        <f t="shared" si="88"/>
        <v>706</v>
      </c>
      <c r="C712" s="30" t="s">
        <v>1860</v>
      </c>
      <c r="D712" s="21" t="s">
        <v>83</v>
      </c>
      <c r="E712" s="58" t="s">
        <v>1855</v>
      </c>
      <c r="F712" s="21" t="s">
        <v>345</v>
      </c>
      <c r="G712" s="269">
        <f t="shared" si="89"/>
        <v>2020</v>
      </c>
      <c r="H712" s="269">
        <f t="shared" si="90"/>
        <v>12</v>
      </c>
      <c r="I712" s="269">
        <f t="shared" si="91"/>
        <v>53</v>
      </c>
      <c r="J712" s="83">
        <f t="shared" si="92"/>
        <v>2020</v>
      </c>
      <c r="K712" s="269">
        <f t="shared" si="93"/>
        <v>12</v>
      </c>
      <c r="L712" s="21">
        <f t="shared" si="94"/>
        <v>53</v>
      </c>
      <c r="M712" s="119">
        <v>44194</v>
      </c>
      <c r="N712" s="119">
        <v>44194</v>
      </c>
      <c r="O712" s="119">
        <v>44194</v>
      </c>
      <c r="P712" s="119">
        <v>44194</v>
      </c>
      <c r="Q712" s="166" t="s">
        <v>34</v>
      </c>
      <c r="R712" s="21"/>
      <c r="S712" s="21"/>
      <c r="T712" s="21"/>
      <c r="U712" s="21"/>
      <c r="V712" s="174" t="s">
        <v>12</v>
      </c>
      <c r="W712" s="174" t="s">
        <v>463</v>
      </c>
      <c r="X712" s="174" t="s">
        <v>463</v>
      </c>
      <c r="Y712" s="91"/>
    </row>
    <row r="713" spans="2:25">
      <c r="B713" s="21">
        <f t="shared" si="88"/>
        <v>707</v>
      </c>
      <c r="C713" s="30" t="s">
        <v>1861</v>
      </c>
      <c r="D713" s="21" t="s">
        <v>83</v>
      </c>
      <c r="E713" s="58" t="s">
        <v>1856</v>
      </c>
      <c r="F713" s="21" t="s">
        <v>47</v>
      </c>
      <c r="G713" s="269">
        <f t="shared" si="89"/>
        <v>2020</v>
      </c>
      <c r="H713" s="269">
        <f t="shared" si="90"/>
        <v>12</v>
      </c>
      <c r="I713" s="269">
        <f t="shared" si="91"/>
        <v>53</v>
      </c>
      <c r="J713" s="83">
        <f t="shared" si="92"/>
        <v>2020</v>
      </c>
      <c r="K713" s="269">
        <f t="shared" si="93"/>
        <v>12</v>
      </c>
      <c r="L713" s="21">
        <f t="shared" si="94"/>
        <v>53</v>
      </c>
      <c r="M713" s="119">
        <v>44194</v>
      </c>
      <c r="N713" s="119">
        <v>44194</v>
      </c>
      <c r="O713" s="119">
        <v>44194</v>
      </c>
      <c r="P713" s="119">
        <v>44194</v>
      </c>
      <c r="Q713" s="166" t="s">
        <v>34</v>
      </c>
      <c r="R713" s="21"/>
      <c r="S713" s="21"/>
      <c r="T713" s="21"/>
      <c r="U713" s="21"/>
      <c r="V713" s="174" t="s">
        <v>430</v>
      </c>
      <c r="W713" s="174" t="s">
        <v>463</v>
      </c>
      <c r="X713" s="174" t="s">
        <v>463</v>
      </c>
      <c r="Y713" s="91"/>
    </row>
    <row r="714" spans="2:25">
      <c r="B714" s="21">
        <f t="shared" si="88"/>
        <v>708</v>
      </c>
      <c r="C714" s="30" t="s">
        <v>1862</v>
      </c>
      <c r="D714" s="21" t="s">
        <v>83</v>
      </c>
      <c r="E714" s="58" t="s">
        <v>1857</v>
      </c>
      <c r="F714" s="21" t="s">
        <v>47</v>
      </c>
      <c r="G714" s="269">
        <f t="shared" si="89"/>
        <v>2020</v>
      </c>
      <c r="H714" s="269">
        <f t="shared" si="90"/>
        <v>12</v>
      </c>
      <c r="I714" s="269">
        <f t="shared" si="91"/>
        <v>53</v>
      </c>
      <c r="J714" s="83">
        <f t="shared" si="92"/>
        <v>2020</v>
      </c>
      <c r="K714" s="269">
        <f t="shared" si="93"/>
        <v>12</v>
      </c>
      <c r="L714" s="21">
        <f t="shared" si="94"/>
        <v>53</v>
      </c>
      <c r="M714" s="119">
        <v>44194</v>
      </c>
      <c r="N714" s="119">
        <v>44194</v>
      </c>
      <c r="O714" s="119">
        <v>44194</v>
      </c>
      <c r="P714" s="119">
        <v>44194</v>
      </c>
      <c r="Q714" s="166" t="s">
        <v>34</v>
      </c>
      <c r="R714" s="21"/>
      <c r="S714" s="21"/>
      <c r="T714" s="21"/>
      <c r="U714" s="21"/>
      <c r="V714" s="174" t="s">
        <v>1697</v>
      </c>
      <c r="W714" s="174" t="s">
        <v>463</v>
      </c>
      <c r="X714" s="174" t="s">
        <v>463</v>
      </c>
      <c r="Y714" s="91"/>
    </row>
    <row r="715" spans="2:25">
      <c r="B715" s="21">
        <f t="shared" si="88"/>
        <v>709</v>
      </c>
      <c r="C715" s="30" t="s">
        <v>1863</v>
      </c>
      <c r="D715" s="21" t="s">
        <v>83</v>
      </c>
      <c r="E715" s="58" t="s">
        <v>1858</v>
      </c>
      <c r="F715" s="21" t="s">
        <v>47</v>
      </c>
      <c r="G715" s="269">
        <f t="shared" si="89"/>
        <v>2020</v>
      </c>
      <c r="H715" s="269">
        <f t="shared" si="90"/>
        <v>12</v>
      </c>
      <c r="I715" s="269">
        <f t="shared" si="91"/>
        <v>53</v>
      </c>
      <c r="J715" s="83">
        <f t="shared" si="92"/>
        <v>2020</v>
      </c>
      <c r="K715" s="269">
        <f t="shared" si="93"/>
        <v>12</v>
      </c>
      <c r="L715" s="21">
        <f t="shared" si="94"/>
        <v>53</v>
      </c>
      <c r="M715" s="119">
        <v>44194</v>
      </c>
      <c r="N715" s="119">
        <v>44194</v>
      </c>
      <c r="O715" s="119">
        <v>44194</v>
      </c>
      <c r="P715" s="119">
        <v>44194</v>
      </c>
      <c r="Q715" s="166" t="s">
        <v>34</v>
      </c>
      <c r="R715" s="21"/>
      <c r="S715" s="21"/>
      <c r="T715" s="21"/>
      <c r="U715" s="21"/>
      <c r="V715" s="174" t="s">
        <v>119</v>
      </c>
      <c r="W715" s="174" t="s">
        <v>463</v>
      </c>
      <c r="X715" s="174" t="s">
        <v>463</v>
      </c>
      <c r="Y715" s="91"/>
    </row>
    <row r="716" spans="2:25" ht="33">
      <c r="B716" s="21">
        <f t="shared" si="88"/>
        <v>710</v>
      </c>
      <c r="C716" s="30" t="s">
        <v>1864</v>
      </c>
      <c r="D716" s="21" t="s">
        <v>83</v>
      </c>
      <c r="E716" s="58" t="s">
        <v>1859</v>
      </c>
      <c r="F716" s="21" t="s">
        <v>47</v>
      </c>
      <c r="G716" s="269">
        <f t="shared" si="89"/>
        <v>2020</v>
      </c>
      <c r="H716" s="269">
        <f t="shared" si="90"/>
        <v>12</v>
      </c>
      <c r="I716" s="269">
        <f t="shared" si="91"/>
        <v>53</v>
      </c>
      <c r="J716" s="83">
        <f t="shared" si="92"/>
        <v>2021</v>
      </c>
      <c r="K716" s="269">
        <f t="shared" si="93"/>
        <v>1</v>
      </c>
      <c r="L716" s="21">
        <f t="shared" si="94"/>
        <v>2</v>
      </c>
      <c r="M716" s="119">
        <v>44194</v>
      </c>
      <c r="N716" s="119">
        <v>44194</v>
      </c>
      <c r="O716" s="119">
        <v>44194</v>
      </c>
      <c r="P716" s="119">
        <v>44202</v>
      </c>
      <c r="Q716" s="166" t="s">
        <v>34</v>
      </c>
      <c r="R716" s="21"/>
      <c r="S716" s="21"/>
      <c r="T716" s="21"/>
      <c r="U716" s="21"/>
      <c r="V716" s="174" t="s">
        <v>32</v>
      </c>
      <c r="W716" s="174" t="s">
        <v>463</v>
      </c>
      <c r="X716" s="174" t="s">
        <v>463</v>
      </c>
      <c r="Y716" s="91"/>
    </row>
    <row r="717" spans="2:25" ht="33">
      <c r="B717" s="21">
        <f t="shared" si="88"/>
        <v>711</v>
      </c>
      <c r="C717" s="30" t="s">
        <v>1865</v>
      </c>
      <c r="D717" s="21" t="s">
        <v>83</v>
      </c>
      <c r="E717" s="58" t="s">
        <v>1736</v>
      </c>
      <c r="F717" s="21" t="s">
        <v>47</v>
      </c>
      <c r="G717" s="269">
        <f t="shared" si="89"/>
        <v>2020</v>
      </c>
      <c r="H717" s="269">
        <f t="shared" si="90"/>
        <v>12</v>
      </c>
      <c r="I717" s="269">
        <f t="shared" si="91"/>
        <v>53</v>
      </c>
      <c r="J717" s="83">
        <f t="shared" si="92"/>
        <v>2020</v>
      </c>
      <c r="K717" s="269">
        <f t="shared" si="93"/>
        <v>12</v>
      </c>
      <c r="L717" s="21">
        <f t="shared" si="94"/>
        <v>53</v>
      </c>
      <c r="M717" s="119">
        <v>44194</v>
      </c>
      <c r="N717" s="119">
        <v>44194</v>
      </c>
      <c r="O717" s="119">
        <v>44194</v>
      </c>
      <c r="P717" s="119">
        <v>44195</v>
      </c>
      <c r="Q717" s="166" t="s">
        <v>34</v>
      </c>
      <c r="R717" s="21"/>
      <c r="S717" s="21"/>
      <c r="T717" s="21"/>
      <c r="U717" s="21"/>
      <c r="V717" s="174" t="s">
        <v>430</v>
      </c>
      <c r="W717" s="174" t="s">
        <v>463</v>
      </c>
      <c r="X717" s="174" t="s">
        <v>463</v>
      </c>
      <c r="Y717" s="70" t="s">
        <v>1866</v>
      </c>
    </row>
    <row r="718" spans="2:25">
      <c r="B718" s="21">
        <f t="shared" si="88"/>
        <v>712</v>
      </c>
      <c r="C718" s="30" t="s">
        <v>1953</v>
      </c>
      <c r="D718" s="21" t="s">
        <v>83</v>
      </c>
      <c r="E718" s="58" t="s">
        <v>1873</v>
      </c>
      <c r="F718" s="21" t="s">
        <v>1872</v>
      </c>
      <c r="G718" s="269">
        <f t="shared" si="89"/>
        <v>2020</v>
      </c>
      <c r="H718" s="269">
        <f t="shared" si="90"/>
        <v>12</v>
      </c>
      <c r="I718" s="269">
        <f t="shared" si="91"/>
        <v>53</v>
      </c>
      <c r="J718" s="83">
        <f t="shared" si="92"/>
        <v>2020</v>
      </c>
      <c r="K718" s="269">
        <f t="shared" si="93"/>
        <v>12</v>
      </c>
      <c r="L718" s="21">
        <f t="shared" si="94"/>
        <v>53</v>
      </c>
      <c r="M718" s="119">
        <v>44195</v>
      </c>
      <c r="N718" s="119">
        <v>44195</v>
      </c>
      <c r="O718" s="119">
        <v>44195</v>
      </c>
      <c r="P718" s="119">
        <v>44195</v>
      </c>
      <c r="Q718" s="166" t="s">
        <v>34</v>
      </c>
      <c r="R718" s="21"/>
      <c r="S718" s="21"/>
      <c r="T718" s="21"/>
      <c r="U718" s="21"/>
      <c r="V718" s="174" t="s">
        <v>1925</v>
      </c>
      <c r="W718" s="174" t="s">
        <v>39</v>
      </c>
      <c r="X718" s="174" t="s">
        <v>39</v>
      </c>
      <c r="Y718" s="91"/>
    </row>
    <row r="719" spans="2:25">
      <c r="B719" s="21">
        <f t="shared" si="88"/>
        <v>713</v>
      </c>
      <c r="C719" s="30" t="s">
        <v>1954</v>
      </c>
      <c r="D719" s="21" t="s">
        <v>83</v>
      </c>
      <c r="E719" s="58" t="s">
        <v>1941</v>
      </c>
      <c r="F719" s="21" t="s">
        <v>1897</v>
      </c>
      <c r="G719" s="269">
        <f t="shared" si="89"/>
        <v>2020</v>
      </c>
      <c r="H719" s="269">
        <f t="shared" si="90"/>
        <v>12</v>
      </c>
      <c r="I719" s="269">
        <f t="shared" si="91"/>
        <v>53</v>
      </c>
      <c r="J719" s="83">
        <f t="shared" si="92"/>
        <v>2020</v>
      </c>
      <c r="K719" s="269">
        <f t="shared" si="93"/>
        <v>12</v>
      </c>
      <c r="L719" s="21">
        <f t="shared" si="94"/>
        <v>53</v>
      </c>
      <c r="M719" s="119">
        <v>44195</v>
      </c>
      <c r="N719" s="119">
        <v>44195</v>
      </c>
      <c r="O719" s="119">
        <v>44195</v>
      </c>
      <c r="P719" s="119">
        <v>44195</v>
      </c>
      <c r="Q719" s="166" t="s">
        <v>34</v>
      </c>
      <c r="R719" s="21"/>
      <c r="S719" s="21"/>
      <c r="T719" s="21"/>
      <c r="U719" s="21"/>
      <c r="V719" s="174" t="s">
        <v>1942</v>
      </c>
      <c r="W719" s="174" t="s">
        <v>39</v>
      </c>
      <c r="X719" s="174" t="s">
        <v>39</v>
      </c>
      <c r="Y719" s="91"/>
    </row>
    <row r="720" spans="2:25">
      <c r="B720" s="21">
        <f t="shared" ref="B720:B783" si="95">B719+1</f>
        <v>714</v>
      </c>
      <c r="C720" s="30" t="s">
        <v>1955</v>
      </c>
      <c r="D720" s="21" t="s">
        <v>83</v>
      </c>
      <c r="E720" s="58" t="s">
        <v>1944</v>
      </c>
      <c r="F720" s="21" t="s">
        <v>959</v>
      </c>
      <c r="G720" s="269">
        <f t="shared" si="89"/>
        <v>2020</v>
      </c>
      <c r="H720" s="269">
        <f t="shared" si="90"/>
        <v>12</v>
      </c>
      <c r="I720" s="269">
        <f t="shared" si="91"/>
        <v>53</v>
      </c>
      <c r="J720" s="83">
        <f t="shared" si="92"/>
        <v>2020</v>
      </c>
      <c r="K720" s="269">
        <f t="shared" si="93"/>
        <v>12</v>
      </c>
      <c r="L720" s="21">
        <f t="shared" si="94"/>
        <v>53</v>
      </c>
      <c r="M720" s="119">
        <v>44195</v>
      </c>
      <c r="N720" s="119">
        <v>44195</v>
      </c>
      <c r="O720" s="119">
        <v>44195</v>
      </c>
      <c r="P720" s="119">
        <v>44195</v>
      </c>
      <c r="Q720" s="166" t="s">
        <v>34</v>
      </c>
      <c r="R720" s="21"/>
      <c r="S720" s="21"/>
      <c r="T720" s="21"/>
      <c r="U720" s="21"/>
      <c r="V720" s="174" t="s">
        <v>1943</v>
      </c>
      <c r="W720" s="174" t="s">
        <v>39</v>
      </c>
      <c r="X720" s="174" t="s">
        <v>39</v>
      </c>
      <c r="Y720" s="91"/>
    </row>
    <row r="721" spans="2:25">
      <c r="B721" s="21">
        <f t="shared" si="95"/>
        <v>715</v>
      </c>
      <c r="C721" s="30" t="s">
        <v>1956</v>
      </c>
      <c r="D721" s="21" t="s">
        <v>83</v>
      </c>
      <c r="E721" s="58" t="s">
        <v>1945</v>
      </c>
      <c r="F721" s="21" t="s">
        <v>959</v>
      </c>
      <c r="G721" s="269">
        <f t="shared" si="89"/>
        <v>2020</v>
      </c>
      <c r="H721" s="269">
        <f t="shared" si="90"/>
        <v>12</v>
      </c>
      <c r="I721" s="269">
        <f t="shared" si="91"/>
        <v>53</v>
      </c>
      <c r="J721" s="83">
        <f t="shared" si="92"/>
        <v>2020</v>
      </c>
      <c r="K721" s="269">
        <f t="shared" si="93"/>
        <v>12</v>
      </c>
      <c r="L721" s="21">
        <f t="shared" si="94"/>
        <v>53</v>
      </c>
      <c r="M721" s="119">
        <v>44195</v>
      </c>
      <c r="N721" s="119">
        <v>44195</v>
      </c>
      <c r="O721" s="119">
        <v>44195</v>
      </c>
      <c r="P721" s="119">
        <v>44195</v>
      </c>
      <c r="Q721" s="166" t="s">
        <v>34</v>
      </c>
      <c r="R721" s="21"/>
      <c r="S721" s="21"/>
      <c r="T721" s="21"/>
      <c r="U721" s="21"/>
      <c r="V721" s="174" t="s">
        <v>1946</v>
      </c>
      <c r="W721" s="174" t="s">
        <v>39</v>
      </c>
      <c r="X721" s="174" t="s">
        <v>39</v>
      </c>
      <c r="Y721" s="91"/>
    </row>
    <row r="722" spans="2:25">
      <c r="B722" s="21">
        <f t="shared" si="95"/>
        <v>716</v>
      </c>
      <c r="C722" s="30" t="s">
        <v>1957</v>
      </c>
      <c r="D722" s="21" t="s">
        <v>83</v>
      </c>
      <c r="E722" s="58" t="s">
        <v>1945</v>
      </c>
      <c r="F722" s="21" t="s">
        <v>959</v>
      </c>
      <c r="G722" s="269">
        <f t="shared" si="89"/>
        <v>2020</v>
      </c>
      <c r="H722" s="269">
        <f t="shared" si="90"/>
        <v>12</v>
      </c>
      <c r="I722" s="269">
        <f t="shared" si="91"/>
        <v>53</v>
      </c>
      <c r="J722" s="83">
        <f t="shared" si="92"/>
        <v>2020</v>
      </c>
      <c r="K722" s="269">
        <f t="shared" si="93"/>
        <v>12</v>
      </c>
      <c r="L722" s="21">
        <f t="shared" si="94"/>
        <v>53</v>
      </c>
      <c r="M722" s="119">
        <v>44195</v>
      </c>
      <c r="N722" s="119">
        <v>44195</v>
      </c>
      <c r="O722" s="119">
        <v>44195</v>
      </c>
      <c r="P722" s="119">
        <v>44195</v>
      </c>
      <c r="Q722" s="166" t="s">
        <v>34</v>
      </c>
      <c r="R722" s="21"/>
      <c r="S722" s="21"/>
      <c r="T722" s="21"/>
      <c r="U722" s="21"/>
      <c r="V722" s="174" t="s">
        <v>1948</v>
      </c>
      <c r="W722" s="174" t="s">
        <v>39</v>
      </c>
      <c r="X722" s="174" t="s">
        <v>39</v>
      </c>
      <c r="Y722" s="91"/>
    </row>
    <row r="723" spans="2:25">
      <c r="B723" s="21">
        <f t="shared" si="95"/>
        <v>717</v>
      </c>
      <c r="C723" s="30" t="s">
        <v>1958</v>
      </c>
      <c r="D723" s="21" t="s">
        <v>83</v>
      </c>
      <c r="E723" s="58" t="s">
        <v>1945</v>
      </c>
      <c r="F723" s="21" t="s">
        <v>959</v>
      </c>
      <c r="G723" s="269">
        <f t="shared" si="89"/>
        <v>2020</v>
      </c>
      <c r="H723" s="269">
        <f t="shared" si="90"/>
        <v>12</v>
      </c>
      <c r="I723" s="269">
        <f t="shared" si="91"/>
        <v>53</v>
      </c>
      <c r="J723" s="83">
        <f t="shared" si="92"/>
        <v>2020</v>
      </c>
      <c r="K723" s="269">
        <f t="shared" si="93"/>
        <v>12</v>
      </c>
      <c r="L723" s="21">
        <f t="shared" si="94"/>
        <v>53</v>
      </c>
      <c r="M723" s="119">
        <v>44195</v>
      </c>
      <c r="N723" s="119">
        <v>44195</v>
      </c>
      <c r="O723" s="119">
        <v>44195</v>
      </c>
      <c r="P723" s="119">
        <v>44195</v>
      </c>
      <c r="Q723" s="166" t="s">
        <v>34</v>
      </c>
      <c r="R723" s="21"/>
      <c r="S723" s="21"/>
      <c r="T723" s="21"/>
      <c r="U723" s="21"/>
      <c r="V723" s="174" t="s">
        <v>1949</v>
      </c>
      <c r="W723" s="174" t="s">
        <v>39</v>
      </c>
      <c r="X723" s="174" t="s">
        <v>39</v>
      </c>
      <c r="Y723" s="91"/>
    </row>
    <row r="724" spans="2:25">
      <c r="B724" s="21">
        <f t="shared" si="95"/>
        <v>718</v>
      </c>
      <c r="C724" s="30" t="s">
        <v>1959</v>
      </c>
      <c r="D724" s="21" t="s">
        <v>83</v>
      </c>
      <c r="E724" s="58" t="s">
        <v>1950</v>
      </c>
      <c r="F724" s="21" t="s">
        <v>1915</v>
      </c>
      <c r="G724" s="269">
        <f t="shared" si="89"/>
        <v>2020</v>
      </c>
      <c r="H724" s="269">
        <f t="shared" si="90"/>
        <v>12</v>
      </c>
      <c r="I724" s="269">
        <f t="shared" si="91"/>
        <v>53</v>
      </c>
      <c r="J724" s="83">
        <f t="shared" si="92"/>
        <v>2020</v>
      </c>
      <c r="K724" s="269">
        <f t="shared" si="93"/>
        <v>12</v>
      </c>
      <c r="L724" s="21">
        <f t="shared" si="94"/>
        <v>53</v>
      </c>
      <c r="M724" s="119">
        <v>44195</v>
      </c>
      <c r="N724" s="119">
        <v>44195</v>
      </c>
      <c r="O724" s="119">
        <v>44195</v>
      </c>
      <c r="P724" s="119">
        <v>44195</v>
      </c>
      <c r="Q724" s="166" t="s">
        <v>34</v>
      </c>
      <c r="R724" s="21"/>
      <c r="S724" s="21"/>
      <c r="T724" s="21"/>
      <c r="U724" s="21"/>
      <c r="V724" s="174" t="s">
        <v>1946</v>
      </c>
      <c r="W724" s="174" t="s">
        <v>39</v>
      </c>
      <c r="X724" s="174" t="s">
        <v>39</v>
      </c>
      <c r="Y724" s="91"/>
    </row>
    <row r="725" spans="2:25">
      <c r="B725" s="21">
        <f t="shared" si="95"/>
        <v>719</v>
      </c>
      <c r="C725" s="30" t="s">
        <v>1960</v>
      </c>
      <c r="D725" s="21" t="s">
        <v>83</v>
      </c>
      <c r="E725" s="58" t="s">
        <v>1945</v>
      </c>
      <c r="F725" s="21" t="s">
        <v>959</v>
      </c>
      <c r="G725" s="269">
        <f t="shared" si="89"/>
        <v>2020</v>
      </c>
      <c r="H725" s="269">
        <f t="shared" si="90"/>
        <v>12</v>
      </c>
      <c r="I725" s="269">
        <f t="shared" si="91"/>
        <v>53</v>
      </c>
      <c r="J725" s="83">
        <f t="shared" si="92"/>
        <v>2020</v>
      </c>
      <c r="K725" s="269">
        <f t="shared" si="93"/>
        <v>12</v>
      </c>
      <c r="L725" s="21">
        <f t="shared" si="94"/>
        <v>53</v>
      </c>
      <c r="M725" s="119">
        <v>44193</v>
      </c>
      <c r="N725" s="119">
        <v>44193</v>
      </c>
      <c r="O725" s="119">
        <v>44193</v>
      </c>
      <c r="P725" s="119">
        <v>44193</v>
      </c>
      <c r="Q725" s="166" t="s">
        <v>34</v>
      </c>
      <c r="R725" s="21"/>
      <c r="S725" s="21"/>
      <c r="T725" s="21"/>
      <c r="U725" s="21"/>
      <c r="V725" s="174" t="s">
        <v>1918</v>
      </c>
      <c r="W725" s="174" t="s">
        <v>39</v>
      </c>
      <c r="X725" s="174" t="s">
        <v>39</v>
      </c>
      <c r="Y725" s="91"/>
    </row>
    <row r="726" spans="2:25">
      <c r="B726" s="21">
        <f t="shared" si="95"/>
        <v>720</v>
      </c>
      <c r="C726" s="30" t="s">
        <v>1961</v>
      </c>
      <c r="D726" s="21" t="s">
        <v>83</v>
      </c>
      <c r="E726" s="58" t="s">
        <v>1951</v>
      </c>
      <c r="F726" s="21" t="s">
        <v>196</v>
      </c>
      <c r="G726" s="269">
        <f t="shared" si="89"/>
        <v>2020</v>
      </c>
      <c r="H726" s="269">
        <f t="shared" si="90"/>
        <v>12</v>
      </c>
      <c r="I726" s="269">
        <f t="shared" si="91"/>
        <v>53</v>
      </c>
      <c r="J726" s="83">
        <f t="shared" si="92"/>
        <v>2021</v>
      </c>
      <c r="K726" s="269">
        <f t="shared" si="93"/>
        <v>1</v>
      </c>
      <c r="L726" s="21">
        <f t="shared" si="94"/>
        <v>2</v>
      </c>
      <c r="M726" s="119">
        <v>44193</v>
      </c>
      <c r="N726" s="119">
        <v>44193</v>
      </c>
      <c r="O726" s="119">
        <v>44202</v>
      </c>
      <c r="P726" s="119">
        <v>44202</v>
      </c>
      <c r="Q726" s="166" t="s">
        <v>34</v>
      </c>
      <c r="R726" s="21"/>
      <c r="S726" s="21"/>
      <c r="T726" s="21"/>
      <c r="U726" s="21"/>
      <c r="V726" s="174" t="s">
        <v>39</v>
      </c>
      <c r="W726" s="174" t="s">
        <v>39</v>
      </c>
      <c r="X726" s="174" t="s">
        <v>39</v>
      </c>
      <c r="Y726" s="91"/>
    </row>
    <row r="727" spans="2:25">
      <c r="B727" s="21">
        <f t="shared" si="95"/>
        <v>721</v>
      </c>
      <c r="C727" s="30" t="s">
        <v>1962</v>
      </c>
      <c r="D727" s="21" t="s">
        <v>83</v>
      </c>
      <c r="E727" s="58" t="s">
        <v>1952</v>
      </c>
      <c r="F727" s="21" t="s">
        <v>959</v>
      </c>
      <c r="G727" s="269">
        <f t="shared" si="89"/>
        <v>2020</v>
      </c>
      <c r="H727" s="269">
        <f t="shared" si="90"/>
        <v>12</v>
      </c>
      <c r="I727" s="269">
        <f t="shared" si="91"/>
        <v>53</v>
      </c>
      <c r="J727" s="83">
        <f t="shared" si="92"/>
        <v>2020</v>
      </c>
      <c r="K727" s="269">
        <f t="shared" si="93"/>
        <v>12</v>
      </c>
      <c r="L727" s="21">
        <f t="shared" si="94"/>
        <v>53</v>
      </c>
      <c r="M727" s="119">
        <v>44193</v>
      </c>
      <c r="N727" s="119">
        <v>44193</v>
      </c>
      <c r="O727" s="119">
        <v>44193</v>
      </c>
      <c r="P727" s="119">
        <v>44193</v>
      </c>
      <c r="Q727" s="166" t="s">
        <v>34</v>
      </c>
      <c r="R727" s="21"/>
      <c r="S727" s="21"/>
      <c r="T727" s="21"/>
      <c r="U727" s="21"/>
      <c r="V727" s="174" t="s">
        <v>1126</v>
      </c>
      <c r="W727" s="174" t="s">
        <v>39</v>
      </c>
      <c r="X727" s="174" t="s">
        <v>39</v>
      </c>
      <c r="Y727" s="91"/>
    </row>
    <row r="728" spans="2:25">
      <c r="B728" s="21">
        <f t="shared" si="95"/>
        <v>722</v>
      </c>
      <c r="C728" s="30" t="s">
        <v>1963</v>
      </c>
      <c r="D728" s="21" t="s">
        <v>83</v>
      </c>
      <c r="E728" s="58" t="s">
        <v>1980</v>
      </c>
      <c r="F728" s="21" t="s">
        <v>1972</v>
      </c>
      <c r="G728" s="269">
        <f t="shared" si="89"/>
        <v>2020</v>
      </c>
      <c r="H728" s="269">
        <f t="shared" si="90"/>
        <v>12</v>
      </c>
      <c r="I728" s="269">
        <f t="shared" si="91"/>
        <v>49</v>
      </c>
      <c r="J728" s="83">
        <f t="shared" si="92"/>
        <v>2020</v>
      </c>
      <c r="K728" s="269">
        <f t="shared" si="93"/>
        <v>12</v>
      </c>
      <c r="L728" s="21">
        <f t="shared" si="94"/>
        <v>49</v>
      </c>
      <c r="M728" s="119">
        <v>44166</v>
      </c>
      <c r="N728" s="119">
        <v>44166</v>
      </c>
      <c r="O728" s="119">
        <v>44166</v>
      </c>
      <c r="P728" s="119">
        <v>44166</v>
      </c>
      <c r="Q728" s="166" t="s">
        <v>34</v>
      </c>
      <c r="R728" s="21"/>
      <c r="S728" s="21"/>
      <c r="T728" s="21"/>
      <c r="U728" s="21"/>
      <c r="V728" s="174" t="s">
        <v>39</v>
      </c>
      <c r="W728" s="174" t="s">
        <v>39</v>
      </c>
      <c r="X728" s="181" t="s">
        <v>39</v>
      </c>
      <c r="Y728" s="91"/>
    </row>
    <row r="729" spans="2:25">
      <c r="B729" s="21">
        <f t="shared" si="95"/>
        <v>723</v>
      </c>
      <c r="C729" s="30" t="s">
        <v>1964</v>
      </c>
      <c r="D729" s="21" t="s">
        <v>83</v>
      </c>
      <c r="E729" s="58" t="s">
        <v>1981</v>
      </c>
      <c r="F729" s="21" t="s">
        <v>1972</v>
      </c>
      <c r="G729" s="269">
        <f t="shared" si="89"/>
        <v>2020</v>
      </c>
      <c r="H729" s="269">
        <f t="shared" si="90"/>
        <v>12</v>
      </c>
      <c r="I729" s="269">
        <f t="shared" si="91"/>
        <v>50</v>
      </c>
      <c r="J729" s="83">
        <f t="shared" si="92"/>
        <v>2020</v>
      </c>
      <c r="K729" s="269">
        <f t="shared" si="93"/>
        <v>12</v>
      </c>
      <c r="L729" s="21">
        <f t="shared" si="94"/>
        <v>50</v>
      </c>
      <c r="M729" s="119">
        <v>44176</v>
      </c>
      <c r="N729" s="119">
        <v>44176</v>
      </c>
      <c r="O729" s="119">
        <v>44176</v>
      </c>
      <c r="P729" s="119">
        <v>44176</v>
      </c>
      <c r="Q729" s="166" t="s">
        <v>34</v>
      </c>
      <c r="R729" s="21"/>
      <c r="S729" s="21"/>
      <c r="T729" s="21"/>
      <c r="U729" s="21"/>
      <c r="V729" s="174" t="s">
        <v>39</v>
      </c>
      <c r="W729" s="174" t="s">
        <v>39</v>
      </c>
      <c r="X729" s="181" t="s">
        <v>39</v>
      </c>
      <c r="Y729" s="91"/>
    </row>
    <row r="730" spans="2:25">
      <c r="B730" s="21">
        <f t="shared" si="95"/>
        <v>724</v>
      </c>
      <c r="C730" s="30" t="s">
        <v>1965</v>
      </c>
      <c r="D730" s="21" t="s">
        <v>83</v>
      </c>
      <c r="E730" s="58" t="s">
        <v>1982</v>
      </c>
      <c r="F730" s="21" t="s">
        <v>1972</v>
      </c>
      <c r="G730" s="269">
        <f t="shared" si="89"/>
        <v>2020</v>
      </c>
      <c r="H730" s="269">
        <f t="shared" si="90"/>
        <v>12</v>
      </c>
      <c r="I730" s="269">
        <f t="shared" si="91"/>
        <v>52</v>
      </c>
      <c r="J730" s="83">
        <f t="shared" si="92"/>
        <v>2020</v>
      </c>
      <c r="K730" s="269">
        <f t="shared" si="93"/>
        <v>12</v>
      </c>
      <c r="L730" s="21">
        <f t="shared" si="94"/>
        <v>52</v>
      </c>
      <c r="M730" s="119">
        <v>44189</v>
      </c>
      <c r="N730" s="119">
        <v>44189</v>
      </c>
      <c r="O730" s="119">
        <v>44189</v>
      </c>
      <c r="P730" s="119">
        <v>44189</v>
      </c>
      <c r="Q730" s="166" t="s">
        <v>34</v>
      </c>
      <c r="R730" s="21"/>
      <c r="S730" s="21"/>
      <c r="T730" s="21"/>
      <c r="U730" s="21"/>
      <c r="V730" s="174" t="s">
        <v>39</v>
      </c>
      <c r="W730" s="174" t="s">
        <v>39</v>
      </c>
      <c r="X730" s="181" t="s">
        <v>39</v>
      </c>
      <c r="Y730" s="91"/>
    </row>
    <row r="731" spans="2:25">
      <c r="B731" s="21">
        <f t="shared" si="95"/>
        <v>725</v>
      </c>
      <c r="C731" s="30" t="s">
        <v>1966</v>
      </c>
      <c r="D731" s="21" t="s">
        <v>83</v>
      </c>
      <c r="E731" s="58" t="s">
        <v>1982</v>
      </c>
      <c r="F731" s="21" t="s">
        <v>1972</v>
      </c>
      <c r="G731" s="269">
        <f t="shared" si="89"/>
        <v>2020</v>
      </c>
      <c r="H731" s="269">
        <f t="shared" si="90"/>
        <v>12</v>
      </c>
      <c r="I731" s="269">
        <f t="shared" si="91"/>
        <v>52</v>
      </c>
      <c r="J731" s="83">
        <f t="shared" si="92"/>
        <v>2020</v>
      </c>
      <c r="K731" s="269">
        <f t="shared" si="93"/>
        <v>12</v>
      </c>
      <c r="L731" s="21">
        <f t="shared" si="94"/>
        <v>52</v>
      </c>
      <c r="M731" s="119">
        <v>44186</v>
      </c>
      <c r="N731" s="119">
        <v>44186</v>
      </c>
      <c r="O731" s="119">
        <v>44186</v>
      </c>
      <c r="P731" s="119">
        <v>44186</v>
      </c>
      <c r="Q731" s="166" t="s">
        <v>34</v>
      </c>
      <c r="R731" s="21"/>
      <c r="S731" s="21"/>
      <c r="T731" s="21"/>
      <c r="U731" s="21"/>
      <c r="V731" s="174" t="s">
        <v>39</v>
      </c>
      <c r="W731" s="174" t="s">
        <v>39</v>
      </c>
      <c r="X731" s="181" t="s">
        <v>39</v>
      </c>
      <c r="Y731" s="91"/>
    </row>
    <row r="732" spans="2:25">
      <c r="B732" s="21">
        <f t="shared" si="95"/>
        <v>726</v>
      </c>
      <c r="C732" s="30" t="s">
        <v>1967</v>
      </c>
      <c r="D732" s="21" t="s">
        <v>83</v>
      </c>
      <c r="E732" s="58" t="s">
        <v>1982</v>
      </c>
      <c r="F732" s="21" t="s">
        <v>1972</v>
      </c>
      <c r="G732" s="269">
        <f t="shared" si="89"/>
        <v>2020</v>
      </c>
      <c r="H732" s="269">
        <f t="shared" si="90"/>
        <v>12</v>
      </c>
      <c r="I732" s="269">
        <f t="shared" si="91"/>
        <v>51</v>
      </c>
      <c r="J732" s="83">
        <f t="shared" si="92"/>
        <v>2020</v>
      </c>
      <c r="K732" s="269">
        <f t="shared" si="93"/>
        <v>12</v>
      </c>
      <c r="L732" s="21">
        <f t="shared" si="94"/>
        <v>51</v>
      </c>
      <c r="M732" s="119">
        <v>44179</v>
      </c>
      <c r="N732" s="119">
        <v>44179</v>
      </c>
      <c r="O732" s="119">
        <v>44179</v>
      </c>
      <c r="P732" s="119">
        <v>44179</v>
      </c>
      <c r="Q732" s="166" t="s">
        <v>34</v>
      </c>
      <c r="R732" s="21"/>
      <c r="S732" s="21"/>
      <c r="T732" s="21"/>
      <c r="U732" s="21"/>
      <c r="V732" s="174" t="s">
        <v>39</v>
      </c>
      <c r="W732" s="174" t="s">
        <v>39</v>
      </c>
      <c r="X732" s="181" t="s">
        <v>39</v>
      </c>
      <c r="Y732" s="91"/>
    </row>
    <row r="733" spans="2:25">
      <c r="B733" s="21">
        <f t="shared" si="95"/>
        <v>727</v>
      </c>
      <c r="C733" s="30" t="s">
        <v>1986</v>
      </c>
      <c r="D733" s="21" t="s">
        <v>83</v>
      </c>
      <c r="E733" s="58" t="s">
        <v>1982</v>
      </c>
      <c r="F733" s="21" t="s">
        <v>1972</v>
      </c>
      <c r="G733" s="269">
        <f t="shared" si="89"/>
        <v>2020</v>
      </c>
      <c r="H733" s="269">
        <f t="shared" si="90"/>
        <v>12</v>
      </c>
      <c r="I733" s="269">
        <f t="shared" si="91"/>
        <v>50</v>
      </c>
      <c r="J733" s="83">
        <f t="shared" si="92"/>
        <v>2020</v>
      </c>
      <c r="K733" s="269">
        <f t="shared" si="93"/>
        <v>12</v>
      </c>
      <c r="L733" s="21">
        <f t="shared" si="94"/>
        <v>50</v>
      </c>
      <c r="M733" s="119">
        <v>44175</v>
      </c>
      <c r="N733" s="119">
        <v>44175</v>
      </c>
      <c r="O733" s="119">
        <v>44175</v>
      </c>
      <c r="P733" s="119">
        <v>44175</v>
      </c>
      <c r="Q733" s="166" t="s">
        <v>34</v>
      </c>
      <c r="R733" s="21"/>
      <c r="S733" s="21"/>
      <c r="T733" s="21"/>
      <c r="U733" s="21"/>
      <c r="V733" s="174" t="s">
        <v>39</v>
      </c>
      <c r="W733" s="174" t="s">
        <v>39</v>
      </c>
      <c r="X733" s="181" t="s">
        <v>39</v>
      </c>
      <c r="Y733" s="91"/>
    </row>
    <row r="734" spans="2:25">
      <c r="B734" s="21">
        <f t="shared" si="95"/>
        <v>728</v>
      </c>
      <c r="C734" s="30" t="s">
        <v>1987</v>
      </c>
      <c r="D734" s="21" t="s">
        <v>83</v>
      </c>
      <c r="E734" s="58" t="s">
        <v>1982</v>
      </c>
      <c r="F734" s="21" t="s">
        <v>1972</v>
      </c>
      <c r="G734" s="269">
        <f t="shared" si="89"/>
        <v>2020</v>
      </c>
      <c r="H734" s="269">
        <f t="shared" si="90"/>
        <v>12</v>
      </c>
      <c r="I734" s="269">
        <f t="shared" si="91"/>
        <v>50</v>
      </c>
      <c r="J734" s="83">
        <f t="shared" si="92"/>
        <v>2020</v>
      </c>
      <c r="K734" s="269">
        <f t="shared" si="93"/>
        <v>12</v>
      </c>
      <c r="L734" s="21">
        <f t="shared" si="94"/>
        <v>50</v>
      </c>
      <c r="M734" s="119">
        <v>44172</v>
      </c>
      <c r="N734" s="119">
        <v>44172</v>
      </c>
      <c r="O734" s="119">
        <v>44172</v>
      </c>
      <c r="P734" s="119">
        <v>44172</v>
      </c>
      <c r="Q734" s="166" t="s">
        <v>34</v>
      </c>
      <c r="R734" s="21"/>
      <c r="S734" s="21"/>
      <c r="T734" s="21"/>
      <c r="U734" s="21"/>
      <c r="V734" s="174" t="s">
        <v>39</v>
      </c>
      <c r="W734" s="174" t="s">
        <v>39</v>
      </c>
      <c r="X734" s="181" t="s">
        <v>39</v>
      </c>
      <c r="Y734" s="91"/>
    </row>
    <row r="735" spans="2:25">
      <c r="B735" s="21">
        <f t="shared" si="95"/>
        <v>729</v>
      </c>
      <c r="C735" s="30" t="s">
        <v>2098</v>
      </c>
      <c r="D735" s="21" t="s">
        <v>83</v>
      </c>
      <c r="E735" s="58" t="s">
        <v>1983</v>
      </c>
      <c r="F735" s="21" t="s">
        <v>1972</v>
      </c>
      <c r="G735" s="269">
        <f t="shared" si="89"/>
        <v>2020</v>
      </c>
      <c r="H735" s="269">
        <f t="shared" si="90"/>
        <v>12</v>
      </c>
      <c r="I735" s="269">
        <f t="shared" si="91"/>
        <v>50</v>
      </c>
      <c r="J735" s="83">
        <f t="shared" si="92"/>
        <v>2020</v>
      </c>
      <c r="K735" s="269">
        <f t="shared" si="93"/>
        <v>12</v>
      </c>
      <c r="L735" s="21">
        <f t="shared" si="94"/>
        <v>50</v>
      </c>
      <c r="M735" s="119">
        <v>44172</v>
      </c>
      <c r="N735" s="119">
        <v>44172</v>
      </c>
      <c r="O735" s="119">
        <v>44172</v>
      </c>
      <c r="P735" s="119">
        <v>44172</v>
      </c>
      <c r="Q735" s="166" t="s">
        <v>34</v>
      </c>
      <c r="R735" s="21"/>
      <c r="S735" s="21"/>
      <c r="T735" s="21"/>
      <c r="U735" s="21"/>
      <c r="V735" s="174" t="s">
        <v>39</v>
      </c>
      <c r="W735" s="174" t="s">
        <v>39</v>
      </c>
      <c r="X735" s="181" t="s">
        <v>39</v>
      </c>
      <c r="Y735" s="91"/>
    </row>
    <row r="736" spans="2:25">
      <c r="B736" s="21">
        <f t="shared" si="95"/>
        <v>730</v>
      </c>
      <c r="C736" s="30" t="s">
        <v>2099</v>
      </c>
      <c r="D736" s="21" t="s">
        <v>83</v>
      </c>
      <c r="E736" s="58" t="s">
        <v>1984</v>
      </c>
      <c r="F736" s="21" t="s">
        <v>1915</v>
      </c>
      <c r="G736" s="269">
        <f t="shared" si="89"/>
        <v>2020</v>
      </c>
      <c r="H736" s="269">
        <f t="shared" si="90"/>
        <v>12</v>
      </c>
      <c r="I736" s="269">
        <f t="shared" si="91"/>
        <v>53</v>
      </c>
      <c r="J736" s="83">
        <f t="shared" si="92"/>
        <v>2020</v>
      </c>
      <c r="K736" s="269">
        <f t="shared" si="93"/>
        <v>12</v>
      </c>
      <c r="L736" s="21">
        <f t="shared" si="94"/>
        <v>53</v>
      </c>
      <c r="M736" s="119">
        <v>44193</v>
      </c>
      <c r="N736" s="119">
        <v>44193</v>
      </c>
      <c r="O736" s="119">
        <v>44193</v>
      </c>
      <c r="P736" s="119">
        <v>44194</v>
      </c>
      <c r="Q736" s="166" t="s">
        <v>34</v>
      </c>
      <c r="R736" s="21"/>
      <c r="S736" s="21"/>
      <c r="T736" s="21"/>
      <c r="U736" s="21"/>
      <c r="V736" s="174" t="s">
        <v>39</v>
      </c>
      <c r="W736" s="174" t="s">
        <v>39</v>
      </c>
      <c r="X736" s="174" t="s">
        <v>39</v>
      </c>
      <c r="Y736" s="91"/>
    </row>
    <row r="737" spans="2:25">
      <c r="B737" s="21">
        <f t="shared" si="95"/>
        <v>731</v>
      </c>
      <c r="C737" s="30" t="s">
        <v>2100</v>
      </c>
      <c r="D737" s="21" t="s">
        <v>83</v>
      </c>
      <c r="E737" s="58" t="s">
        <v>1985</v>
      </c>
      <c r="F737" s="21" t="s">
        <v>1915</v>
      </c>
      <c r="G737" s="269">
        <f t="shared" si="89"/>
        <v>2020</v>
      </c>
      <c r="H737" s="269">
        <f t="shared" si="90"/>
        <v>12</v>
      </c>
      <c r="I737" s="269">
        <f t="shared" si="91"/>
        <v>53</v>
      </c>
      <c r="J737" s="83">
        <f t="shared" si="92"/>
        <v>2021</v>
      </c>
      <c r="K737" s="269">
        <f t="shared" si="93"/>
        <v>1</v>
      </c>
      <c r="L737" s="21">
        <f t="shared" si="94"/>
        <v>2</v>
      </c>
      <c r="M737" s="119">
        <v>44195</v>
      </c>
      <c r="N737" s="119">
        <v>44193</v>
      </c>
      <c r="O737" s="119">
        <v>44193</v>
      </c>
      <c r="P737" s="119">
        <v>44201</v>
      </c>
      <c r="Q737" s="166" t="s">
        <v>34</v>
      </c>
      <c r="R737" s="21"/>
      <c r="S737" s="21"/>
      <c r="T737" s="21"/>
      <c r="U737" s="21"/>
      <c r="V737" s="174" t="s">
        <v>39</v>
      </c>
      <c r="W737" s="174" t="s">
        <v>39</v>
      </c>
      <c r="X737" s="174" t="s">
        <v>39</v>
      </c>
      <c r="Y737" s="91" t="s">
        <v>2097</v>
      </c>
    </row>
    <row r="738" spans="2:25">
      <c r="B738" s="21">
        <f t="shared" si="95"/>
        <v>732</v>
      </c>
      <c r="C738" s="30" t="s">
        <v>1871</v>
      </c>
      <c r="D738" s="21" t="s">
        <v>83</v>
      </c>
      <c r="E738" s="58" t="s">
        <v>1878</v>
      </c>
      <c r="F738" s="21" t="s">
        <v>959</v>
      </c>
      <c r="G738" s="269">
        <f t="shared" si="89"/>
        <v>2021</v>
      </c>
      <c r="H738" s="269">
        <f t="shared" si="90"/>
        <v>1</v>
      </c>
      <c r="I738" s="269">
        <f t="shared" si="91"/>
        <v>1</v>
      </c>
      <c r="J738" s="83">
        <f t="shared" si="92"/>
        <v>2021</v>
      </c>
      <c r="K738" s="269">
        <f t="shared" si="93"/>
        <v>1</v>
      </c>
      <c r="L738" s="21">
        <f t="shared" si="94"/>
        <v>1</v>
      </c>
      <c r="M738" s="119">
        <v>44198</v>
      </c>
      <c r="N738" s="119">
        <v>44198</v>
      </c>
      <c r="O738" s="119">
        <v>44198</v>
      </c>
      <c r="P738" s="119">
        <v>44198</v>
      </c>
      <c r="Q738" s="166" t="s">
        <v>34</v>
      </c>
      <c r="R738" s="21"/>
      <c r="S738" s="21"/>
      <c r="T738" s="21"/>
      <c r="U738" s="21"/>
      <c r="V738" s="174" t="s">
        <v>39</v>
      </c>
      <c r="W738" s="174" t="s">
        <v>39</v>
      </c>
      <c r="X738" s="174" t="s">
        <v>39</v>
      </c>
      <c r="Y738" s="91" t="s">
        <v>1881</v>
      </c>
    </row>
    <row r="739" spans="2:25">
      <c r="B739" s="21">
        <f t="shared" si="95"/>
        <v>733</v>
      </c>
      <c r="C739" s="30" t="s">
        <v>1882</v>
      </c>
      <c r="D739" s="21" t="s">
        <v>83</v>
      </c>
      <c r="E739" s="58" t="s">
        <v>1877</v>
      </c>
      <c r="F739" s="21" t="s">
        <v>959</v>
      </c>
      <c r="G739" s="269">
        <f t="shared" si="89"/>
        <v>2021</v>
      </c>
      <c r="H739" s="269">
        <f t="shared" si="90"/>
        <v>1</v>
      </c>
      <c r="I739" s="269">
        <f t="shared" si="91"/>
        <v>2</v>
      </c>
      <c r="J739" s="83">
        <f t="shared" si="92"/>
        <v>2021</v>
      </c>
      <c r="K739" s="269">
        <f t="shared" si="93"/>
        <v>1</v>
      </c>
      <c r="L739" s="21">
        <f t="shared" si="94"/>
        <v>2</v>
      </c>
      <c r="M739" s="119">
        <v>44200</v>
      </c>
      <c r="N739" s="119">
        <v>44200</v>
      </c>
      <c r="O739" s="119">
        <v>44200</v>
      </c>
      <c r="P739" s="119">
        <v>44200</v>
      </c>
      <c r="Q739" s="166" t="s">
        <v>34</v>
      </c>
      <c r="R739" s="21"/>
      <c r="S739" s="21"/>
      <c r="T739" s="21"/>
      <c r="U739" s="21"/>
      <c r="V739" s="174" t="s">
        <v>1879</v>
      </c>
      <c r="W739" s="174" t="s">
        <v>39</v>
      </c>
      <c r="X739" s="174" t="s">
        <v>39</v>
      </c>
      <c r="Y739" s="91" t="s">
        <v>1881</v>
      </c>
    </row>
    <row r="740" spans="2:25">
      <c r="B740" s="21">
        <f t="shared" si="95"/>
        <v>734</v>
      </c>
      <c r="C740" s="30" t="s">
        <v>1883</v>
      </c>
      <c r="D740" s="21" t="s">
        <v>83</v>
      </c>
      <c r="E740" s="58" t="s">
        <v>1874</v>
      </c>
      <c r="F740" s="21" t="s">
        <v>1875</v>
      </c>
      <c r="G740" s="269">
        <f t="shared" si="89"/>
        <v>2021</v>
      </c>
      <c r="H740" s="269">
        <f t="shared" si="90"/>
        <v>1</v>
      </c>
      <c r="I740" s="269">
        <f t="shared" si="91"/>
        <v>2</v>
      </c>
      <c r="J740" s="83">
        <f t="shared" si="92"/>
        <v>2021</v>
      </c>
      <c r="K740" s="269">
        <f t="shared" si="93"/>
        <v>1</v>
      </c>
      <c r="L740" s="21">
        <f t="shared" si="94"/>
        <v>2</v>
      </c>
      <c r="M740" s="119">
        <v>44201</v>
      </c>
      <c r="N740" s="119">
        <v>44201</v>
      </c>
      <c r="O740" s="119">
        <v>44201</v>
      </c>
      <c r="P740" s="119">
        <v>44201</v>
      </c>
      <c r="Q740" s="166" t="s">
        <v>34</v>
      </c>
      <c r="R740" s="21"/>
      <c r="S740" s="21"/>
      <c r="T740" s="21"/>
      <c r="U740" s="21"/>
      <c r="V740" s="174" t="s">
        <v>1917</v>
      </c>
      <c r="W740" s="174" t="s">
        <v>39</v>
      </c>
      <c r="X740" s="174" t="s">
        <v>39</v>
      </c>
      <c r="Y740" s="91" t="s">
        <v>1880</v>
      </c>
    </row>
    <row r="741" spans="2:25">
      <c r="B741" s="21">
        <f t="shared" si="95"/>
        <v>735</v>
      </c>
      <c r="C741" s="30" t="s">
        <v>1884</v>
      </c>
      <c r="D741" s="21" t="s">
        <v>83</v>
      </c>
      <c r="E741" s="58" t="s">
        <v>1876</v>
      </c>
      <c r="F741" s="21" t="s">
        <v>1875</v>
      </c>
      <c r="G741" s="269">
        <f t="shared" si="89"/>
        <v>2021</v>
      </c>
      <c r="H741" s="269">
        <f t="shared" si="90"/>
        <v>1</v>
      </c>
      <c r="I741" s="269">
        <f t="shared" si="91"/>
        <v>2</v>
      </c>
      <c r="J741" s="83">
        <f t="shared" si="92"/>
        <v>2021</v>
      </c>
      <c r="K741" s="269">
        <f t="shared" si="93"/>
        <v>1</v>
      </c>
      <c r="L741" s="21">
        <f t="shared" si="94"/>
        <v>2</v>
      </c>
      <c r="M741" s="119">
        <v>44201</v>
      </c>
      <c r="N741" s="119">
        <v>44201</v>
      </c>
      <c r="O741" s="119">
        <v>44201</v>
      </c>
      <c r="P741" s="119">
        <v>44201</v>
      </c>
      <c r="Q741" s="166" t="s">
        <v>34</v>
      </c>
      <c r="R741" s="21"/>
      <c r="S741" s="21"/>
      <c r="T741" s="21"/>
      <c r="U741" s="21"/>
      <c r="V741" s="174" t="s">
        <v>39</v>
      </c>
      <c r="W741" s="174" t="s">
        <v>39</v>
      </c>
      <c r="X741" s="174" t="s">
        <v>39</v>
      </c>
      <c r="Y741" s="91" t="s">
        <v>1880</v>
      </c>
    </row>
    <row r="742" spans="2:25">
      <c r="B742" s="21">
        <f t="shared" si="95"/>
        <v>736</v>
      </c>
      <c r="C742" s="30" t="s">
        <v>1885</v>
      </c>
      <c r="D742" s="21" t="s">
        <v>83</v>
      </c>
      <c r="E742" s="58" t="s">
        <v>1888</v>
      </c>
      <c r="F742" s="21" t="s">
        <v>2062</v>
      </c>
      <c r="G742" s="269">
        <f t="shared" si="89"/>
        <v>2021</v>
      </c>
      <c r="H742" s="269">
        <f t="shared" si="90"/>
        <v>1</v>
      </c>
      <c r="I742" s="269">
        <f t="shared" si="91"/>
        <v>2</v>
      </c>
      <c r="J742" s="83">
        <f t="shared" si="92"/>
        <v>2021</v>
      </c>
      <c r="K742" s="269">
        <f t="shared" si="93"/>
        <v>1</v>
      </c>
      <c r="L742" s="21">
        <f t="shared" si="94"/>
        <v>2</v>
      </c>
      <c r="M742" s="119">
        <v>44200</v>
      </c>
      <c r="N742" s="119">
        <v>44200</v>
      </c>
      <c r="O742" s="119">
        <v>44200</v>
      </c>
      <c r="P742" s="119">
        <v>44200</v>
      </c>
      <c r="Q742" s="166" t="s">
        <v>34</v>
      </c>
      <c r="R742" s="21"/>
      <c r="S742" s="21"/>
      <c r="T742" s="21"/>
      <c r="U742" s="21"/>
      <c r="V742" s="174" t="s">
        <v>1891</v>
      </c>
      <c r="W742" s="174" t="s">
        <v>39</v>
      </c>
      <c r="X742" s="174" t="s">
        <v>39</v>
      </c>
      <c r="Y742" s="91"/>
    </row>
    <row r="743" spans="2:25">
      <c r="B743" s="21">
        <f t="shared" si="95"/>
        <v>737</v>
      </c>
      <c r="C743" s="30" t="s">
        <v>1886</v>
      </c>
      <c r="D743" s="21" t="s">
        <v>83</v>
      </c>
      <c r="E743" s="58" t="s">
        <v>1889</v>
      </c>
      <c r="F743" s="21" t="s">
        <v>2062</v>
      </c>
      <c r="G743" s="269">
        <f t="shared" si="89"/>
        <v>2021</v>
      </c>
      <c r="H743" s="269">
        <f t="shared" si="90"/>
        <v>1</v>
      </c>
      <c r="I743" s="269">
        <f t="shared" si="91"/>
        <v>2</v>
      </c>
      <c r="J743" s="83">
        <f t="shared" si="92"/>
        <v>2021</v>
      </c>
      <c r="K743" s="269">
        <f t="shared" si="93"/>
        <v>1</v>
      </c>
      <c r="L743" s="21">
        <f t="shared" si="94"/>
        <v>2</v>
      </c>
      <c r="M743" s="119">
        <v>44201</v>
      </c>
      <c r="N743" s="119">
        <v>44201</v>
      </c>
      <c r="O743" s="119">
        <v>44201</v>
      </c>
      <c r="P743" s="119">
        <v>44201</v>
      </c>
      <c r="Q743" s="166" t="s">
        <v>34</v>
      </c>
      <c r="R743" s="21"/>
      <c r="S743" s="21"/>
      <c r="T743" s="21"/>
      <c r="U743" s="21"/>
      <c r="V743" s="174" t="s">
        <v>1891</v>
      </c>
      <c r="W743" s="174" t="s">
        <v>39</v>
      </c>
      <c r="X743" s="174" t="s">
        <v>39</v>
      </c>
      <c r="Y743" s="91"/>
    </row>
    <row r="744" spans="2:25">
      <c r="B744" s="21">
        <f t="shared" si="95"/>
        <v>738</v>
      </c>
      <c r="C744" s="30" t="s">
        <v>1887</v>
      </c>
      <c r="D744" s="21" t="s">
        <v>83</v>
      </c>
      <c r="E744" s="58" t="s">
        <v>1890</v>
      </c>
      <c r="F744" s="21" t="s">
        <v>2062</v>
      </c>
      <c r="G744" s="269">
        <f t="shared" si="89"/>
        <v>2021</v>
      </c>
      <c r="H744" s="269">
        <f t="shared" si="90"/>
        <v>1</v>
      </c>
      <c r="I744" s="269">
        <f t="shared" si="91"/>
        <v>2</v>
      </c>
      <c r="J744" s="83">
        <f t="shared" si="92"/>
        <v>2021</v>
      </c>
      <c r="K744" s="269">
        <f t="shared" si="93"/>
        <v>1</v>
      </c>
      <c r="L744" s="21">
        <f t="shared" si="94"/>
        <v>2</v>
      </c>
      <c r="M744" s="119">
        <v>44201</v>
      </c>
      <c r="N744" s="119">
        <v>44201</v>
      </c>
      <c r="O744" s="119">
        <v>44201</v>
      </c>
      <c r="P744" s="119">
        <v>44201</v>
      </c>
      <c r="Q744" s="166" t="s">
        <v>34</v>
      </c>
      <c r="R744" s="21"/>
      <c r="S744" s="21"/>
      <c r="T744" s="21"/>
      <c r="U744" s="21"/>
      <c r="V744" s="174" t="s">
        <v>1892</v>
      </c>
      <c r="W744" s="174" t="s">
        <v>39</v>
      </c>
      <c r="X744" s="174" t="s">
        <v>39</v>
      </c>
      <c r="Y744" s="91"/>
    </row>
    <row r="745" spans="2:25">
      <c r="B745" s="21">
        <f t="shared" si="95"/>
        <v>739</v>
      </c>
      <c r="C745" s="30" t="s">
        <v>1895</v>
      </c>
      <c r="D745" s="21" t="s">
        <v>83</v>
      </c>
      <c r="E745" s="58" t="s">
        <v>1894</v>
      </c>
      <c r="F745" s="21" t="s">
        <v>959</v>
      </c>
      <c r="G745" s="269">
        <f t="shared" si="89"/>
        <v>2021</v>
      </c>
      <c r="H745" s="269">
        <f t="shared" si="90"/>
        <v>1</v>
      </c>
      <c r="I745" s="269">
        <f t="shared" si="91"/>
        <v>2</v>
      </c>
      <c r="J745" s="83">
        <f t="shared" si="92"/>
        <v>2021</v>
      </c>
      <c r="K745" s="269">
        <f t="shared" si="93"/>
        <v>1</v>
      </c>
      <c r="L745" s="21">
        <f t="shared" si="94"/>
        <v>2</v>
      </c>
      <c r="M745" s="119">
        <v>44201</v>
      </c>
      <c r="N745" s="119">
        <v>44201</v>
      </c>
      <c r="O745" s="119">
        <v>44201</v>
      </c>
      <c r="P745" s="119">
        <v>44201</v>
      </c>
      <c r="Q745" s="166" t="s">
        <v>34</v>
      </c>
      <c r="R745" s="21"/>
      <c r="S745" s="21"/>
      <c r="T745" s="21"/>
      <c r="U745" s="21"/>
      <c r="V745" s="174" t="s">
        <v>1893</v>
      </c>
      <c r="W745" s="174" t="s">
        <v>39</v>
      </c>
      <c r="X745" s="174" t="s">
        <v>39</v>
      </c>
      <c r="Y745" s="91"/>
    </row>
    <row r="746" spans="2:25">
      <c r="B746" s="21">
        <f t="shared" si="95"/>
        <v>740</v>
      </c>
      <c r="C746" s="30" t="s">
        <v>1896</v>
      </c>
      <c r="D746" s="21" t="s">
        <v>83</v>
      </c>
      <c r="E746" s="58" t="s">
        <v>1905</v>
      </c>
      <c r="F746" s="21" t="s">
        <v>1897</v>
      </c>
      <c r="G746" s="269">
        <f t="shared" si="89"/>
        <v>2021</v>
      </c>
      <c r="H746" s="269">
        <f t="shared" si="90"/>
        <v>1</v>
      </c>
      <c r="I746" s="269">
        <f t="shared" si="91"/>
        <v>2</v>
      </c>
      <c r="J746" s="83">
        <f t="shared" si="92"/>
        <v>2021</v>
      </c>
      <c r="K746" s="269">
        <f t="shared" si="93"/>
        <v>1</v>
      </c>
      <c r="L746" s="21">
        <f t="shared" si="94"/>
        <v>2</v>
      </c>
      <c r="M746" s="119">
        <v>44201</v>
      </c>
      <c r="N746" s="119">
        <v>44201</v>
      </c>
      <c r="O746" s="119">
        <v>44202</v>
      </c>
      <c r="P746" s="119">
        <v>44202</v>
      </c>
      <c r="Q746" s="166" t="s">
        <v>34</v>
      </c>
      <c r="R746" s="21"/>
      <c r="S746" s="21"/>
      <c r="T746" s="21"/>
      <c r="U746" s="21"/>
      <c r="V746" s="174" t="s">
        <v>1176</v>
      </c>
      <c r="W746" s="174" t="s">
        <v>39</v>
      </c>
      <c r="X746" s="174" t="s">
        <v>39</v>
      </c>
      <c r="Y746" s="91"/>
    </row>
    <row r="747" spans="2:25">
      <c r="B747" s="21">
        <f t="shared" si="95"/>
        <v>741</v>
      </c>
      <c r="C747" s="30" t="s">
        <v>1927</v>
      </c>
      <c r="D747" s="21" t="s">
        <v>83</v>
      </c>
      <c r="E747" s="58" t="s">
        <v>1910</v>
      </c>
      <c r="F747" s="21" t="s">
        <v>959</v>
      </c>
      <c r="G747" s="269">
        <f t="shared" si="89"/>
        <v>2021</v>
      </c>
      <c r="H747" s="269">
        <f t="shared" si="90"/>
        <v>1</v>
      </c>
      <c r="I747" s="269">
        <f t="shared" si="91"/>
        <v>2</v>
      </c>
      <c r="J747" s="83">
        <f t="shared" si="92"/>
        <v>2021</v>
      </c>
      <c r="K747" s="269">
        <f t="shared" si="93"/>
        <v>1</v>
      </c>
      <c r="L747" s="21">
        <f t="shared" si="94"/>
        <v>2</v>
      </c>
      <c r="M747" s="119">
        <v>44201</v>
      </c>
      <c r="N747" s="119">
        <v>44201</v>
      </c>
      <c r="O747" s="119">
        <v>44201</v>
      </c>
      <c r="P747" s="119">
        <v>44201</v>
      </c>
      <c r="Q747" s="166" t="s">
        <v>34</v>
      </c>
      <c r="R747" s="21"/>
      <c r="S747" s="21"/>
      <c r="T747" s="21"/>
      <c r="U747" s="21"/>
      <c r="V747" s="174" t="s">
        <v>1909</v>
      </c>
      <c r="W747" s="174" t="s">
        <v>39</v>
      </c>
      <c r="X747" s="174" t="s">
        <v>39</v>
      </c>
      <c r="Y747" s="91"/>
    </row>
    <row r="748" spans="2:25">
      <c r="B748" s="21">
        <f t="shared" si="95"/>
        <v>742</v>
      </c>
      <c r="C748" s="30" t="s">
        <v>1928</v>
      </c>
      <c r="D748" s="21" t="s">
        <v>83</v>
      </c>
      <c r="E748" s="58" t="s">
        <v>1911</v>
      </c>
      <c r="F748" s="21" t="s">
        <v>959</v>
      </c>
      <c r="G748" s="269">
        <f t="shared" si="89"/>
        <v>2021</v>
      </c>
      <c r="H748" s="269">
        <f t="shared" si="90"/>
        <v>1</v>
      </c>
      <c r="I748" s="269">
        <f t="shared" si="91"/>
        <v>2</v>
      </c>
      <c r="J748" s="83">
        <f t="shared" si="92"/>
        <v>2021</v>
      </c>
      <c r="K748" s="269">
        <f t="shared" si="93"/>
        <v>1</v>
      </c>
      <c r="L748" s="21">
        <f t="shared" si="94"/>
        <v>2</v>
      </c>
      <c r="M748" s="119">
        <v>44201</v>
      </c>
      <c r="N748" s="119">
        <v>44201</v>
      </c>
      <c r="O748" s="119">
        <v>44201</v>
      </c>
      <c r="P748" s="119">
        <v>44201</v>
      </c>
      <c r="Q748" s="166" t="s">
        <v>34</v>
      </c>
      <c r="R748" s="21"/>
      <c r="S748" s="21"/>
      <c r="T748" s="21"/>
      <c r="U748" s="21"/>
      <c r="V748" s="174" t="s">
        <v>1891</v>
      </c>
      <c r="W748" s="174" t="s">
        <v>39</v>
      </c>
      <c r="X748" s="174" t="s">
        <v>39</v>
      </c>
      <c r="Y748" s="91"/>
    </row>
    <row r="749" spans="2:25">
      <c r="B749" s="21">
        <f t="shared" si="95"/>
        <v>743</v>
      </c>
      <c r="C749" s="30" t="s">
        <v>1929</v>
      </c>
      <c r="D749" s="21" t="s">
        <v>83</v>
      </c>
      <c r="E749" s="58" t="s">
        <v>1913</v>
      </c>
      <c r="F749" s="21" t="s">
        <v>1875</v>
      </c>
      <c r="G749" s="269">
        <f t="shared" si="89"/>
        <v>2021</v>
      </c>
      <c r="H749" s="269">
        <f t="shared" si="90"/>
        <v>1</v>
      </c>
      <c r="I749" s="269">
        <f t="shared" si="91"/>
        <v>2</v>
      </c>
      <c r="J749" s="83">
        <f t="shared" si="92"/>
        <v>2021</v>
      </c>
      <c r="K749" s="269">
        <f t="shared" si="93"/>
        <v>1</v>
      </c>
      <c r="L749" s="21">
        <f t="shared" si="94"/>
        <v>2</v>
      </c>
      <c r="M749" s="119">
        <v>44201</v>
      </c>
      <c r="N749" s="119">
        <v>44201</v>
      </c>
      <c r="O749" s="119">
        <v>44201</v>
      </c>
      <c r="P749" s="119">
        <v>44201</v>
      </c>
      <c r="Q749" s="166" t="s">
        <v>34</v>
      </c>
      <c r="R749" s="21"/>
      <c r="S749" s="21"/>
      <c r="T749" s="21"/>
      <c r="U749" s="21"/>
      <c r="V749" s="174" t="s">
        <v>1912</v>
      </c>
      <c r="W749" s="174" t="s">
        <v>39</v>
      </c>
      <c r="X749" s="174" t="s">
        <v>39</v>
      </c>
      <c r="Y749" s="91"/>
    </row>
    <row r="750" spans="2:25">
      <c r="B750" s="21">
        <f t="shared" si="95"/>
        <v>744</v>
      </c>
      <c r="C750" s="30" t="s">
        <v>1930</v>
      </c>
      <c r="D750" s="21" t="s">
        <v>83</v>
      </c>
      <c r="E750" s="58" t="s">
        <v>1916</v>
      </c>
      <c r="F750" s="21" t="s">
        <v>1915</v>
      </c>
      <c r="G750" s="269">
        <f t="shared" si="89"/>
        <v>2021</v>
      </c>
      <c r="H750" s="269">
        <f t="shared" si="90"/>
        <v>1</v>
      </c>
      <c r="I750" s="269">
        <f t="shared" si="91"/>
        <v>2</v>
      </c>
      <c r="J750" s="83">
        <f t="shared" si="92"/>
        <v>2021</v>
      </c>
      <c r="K750" s="269">
        <f t="shared" si="93"/>
        <v>1</v>
      </c>
      <c r="L750" s="21">
        <f t="shared" si="94"/>
        <v>2</v>
      </c>
      <c r="M750" s="119">
        <v>44201</v>
      </c>
      <c r="N750" s="119">
        <v>44201</v>
      </c>
      <c r="O750" s="119">
        <v>44201</v>
      </c>
      <c r="P750" s="119">
        <v>44201</v>
      </c>
      <c r="Q750" s="166" t="s">
        <v>34</v>
      </c>
      <c r="R750" s="21"/>
      <c r="S750" s="21"/>
      <c r="T750" s="21"/>
      <c r="U750" s="21"/>
      <c r="V750" s="174" t="s">
        <v>1175</v>
      </c>
      <c r="W750" s="174" t="s">
        <v>39</v>
      </c>
      <c r="X750" s="174" t="s">
        <v>463</v>
      </c>
      <c r="Y750" s="91"/>
    </row>
    <row r="751" spans="2:25">
      <c r="B751" s="21">
        <f t="shared" si="95"/>
        <v>745</v>
      </c>
      <c r="C751" s="30" t="s">
        <v>1931</v>
      </c>
      <c r="D751" s="21" t="s">
        <v>83</v>
      </c>
      <c r="E751" s="58" t="s">
        <v>1919</v>
      </c>
      <c r="F751" s="21" t="s">
        <v>959</v>
      </c>
      <c r="G751" s="269">
        <f t="shared" si="89"/>
        <v>2021</v>
      </c>
      <c r="H751" s="269">
        <f t="shared" si="90"/>
        <v>1</v>
      </c>
      <c r="I751" s="269">
        <f t="shared" si="91"/>
        <v>2</v>
      </c>
      <c r="J751" s="83">
        <f t="shared" si="92"/>
        <v>2021</v>
      </c>
      <c r="K751" s="269">
        <f t="shared" si="93"/>
        <v>1</v>
      </c>
      <c r="L751" s="21">
        <f t="shared" si="94"/>
        <v>2</v>
      </c>
      <c r="M751" s="119">
        <v>44201</v>
      </c>
      <c r="N751" s="119">
        <v>44201</v>
      </c>
      <c r="O751" s="119">
        <v>44201</v>
      </c>
      <c r="P751" s="119">
        <v>44201</v>
      </c>
      <c r="Q751" s="166" t="s">
        <v>34</v>
      </c>
      <c r="R751" s="21"/>
      <c r="S751" s="21"/>
      <c r="T751" s="21"/>
      <c r="U751" s="21"/>
      <c r="V751" s="174" t="s">
        <v>1918</v>
      </c>
      <c r="W751" s="174" t="s">
        <v>39</v>
      </c>
      <c r="X751" s="174" t="s">
        <v>39</v>
      </c>
      <c r="Y751" s="91"/>
    </row>
    <row r="752" spans="2:25">
      <c r="B752" s="21">
        <f t="shared" si="95"/>
        <v>746</v>
      </c>
      <c r="C752" s="30" t="s">
        <v>1932</v>
      </c>
      <c r="D752" s="21" t="s">
        <v>83</v>
      </c>
      <c r="E752" s="58" t="s">
        <v>1921</v>
      </c>
      <c r="F752" s="21" t="s">
        <v>1875</v>
      </c>
      <c r="G752" s="269">
        <f t="shared" si="89"/>
        <v>2021</v>
      </c>
      <c r="H752" s="269">
        <f t="shared" si="90"/>
        <v>1</v>
      </c>
      <c r="I752" s="269">
        <f t="shared" si="91"/>
        <v>2</v>
      </c>
      <c r="J752" s="83">
        <f t="shared" si="92"/>
        <v>2021</v>
      </c>
      <c r="K752" s="269">
        <f t="shared" si="93"/>
        <v>1</v>
      </c>
      <c r="L752" s="21">
        <f t="shared" si="94"/>
        <v>2</v>
      </c>
      <c r="M752" s="119">
        <v>44200</v>
      </c>
      <c r="N752" s="119">
        <v>44200</v>
      </c>
      <c r="O752" s="119">
        <v>44200</v>
      </c>
      <c r="P752" s="119">
        <v>44200</v>
      </c>
      <c r="Q752" s="166" t="s">
        <v>34</v>
      </c>
      <c r="R752" s="21"/>
      <c r="S752" s="21"/>
      <c r="T752" s="21"/>
      <c r="U752" s="21"/>
      <c r="V752" s="174" t="s">
        <v>1920</v>
      </c>
      <c r="W752" s="174" t="s">
        <v>39</v>
      </c>
      <c r="X752" s="174" t="s">
        <v>39</v>
      </c>
      <c r="Y752" s="91"/>
    </row>
    <row r="753" spans="2:25">
      <c r="B753" s="21">
        <f t="shared" si="95"/>
        <v>747</v>
      </c>
      <c r="C753" s="30" t="s">
        <v>1933</v>
      </c>
      <c r="D753" s="21" t="s">
        <v>83</v>
      </c>
      <c r="E753" s="58" t="s">
        <v>1877</v>
      </c>
      <c r="F753" s="21" t="s">
        <v>959</v>
      </c>
      <c r="G753" s="269">
        <f t="shared" si="89"/>
        <v>2021</v>
      </c>
      <c r="H753" s="269">
        <f t="shared" si="90"/>
        <v>1</v>
      </c>
      <c r="I753" s="269">
        <f t="shared" si="91"/>
        <v>2</v>
      </c>
      <c r="J753" s="83">
        <f t="shared" si="92"/>
        <v>2021</v>
      </c>
      <c r="K753" s="269">
        <f t="shared" si="93"/>
        <v>1</v>
      </c>
      <c r="L753" s="21">
        <f t="shared" si="94"/>
        <v>2</v>
      </c>
      <c r="M753" s="119">
        <v>44200</v>
      </c>
      <c r="N753" s="119">
        <v>44200</v>
      </c>
      <c r="O753" s="119">
        <v>44200</v>
      </c>
      <c r="P753" s="119">
        <v>44200</v>
      </c>
      <c r="Q753" s="166" t="s">
        <v>34</v>
      </c>
      <c r="R753" s="21"/>
      <c r="S753" s="21"/>
      <c r="T753" s="21"/>
      <c r="U753" s="21"/>
      <c r="V753" s="174" t="s">
        <v>982</v>
      </c>
      <c r="W753" s="174" t="s">
        <v>39</v>
      </c>
      <c r="X753" s="174" t="s">
        <v>39</v>
      </c>
      <c r="Y753" s="91"/>
    </row>
    <row r="754" spans="2:25">
      <c r="B754" s="21">
        <f t="shared" si="95"/>
        <v>748</v>
      </c>
      <c r="C754" s="30" t="s">
        <v>1934</v>
      </c>
      <c r="D754" s="21" t="s">
        <v>83</v>
      </c>
      <c r="E754" s="58" t="s">
        <v>1923</v>
      </c>
      <c r="F754" s="21" t="s">
        <v>1897</v>
      </c>
      <c r="G754" s="269">
        <f t="shared" si="89"/>
        <v>2021</v>
      </c>
      <c r="H754" s="269">
        <f t="shared" si="90"/>
        <v>1</v>
      </c>
      <c r="I754" s="269">
        <f t="shared" si="91"/>
        <v>2</v>
      </c>
      <c r="J754" s="83">
        <f t="shared" si="92"/>
        <v>2021</v>
      </c>
      <c r="K754" s="269">
        <f t="shared" si="93"/>
        <v>1</v>
      </c>
      <c r="L754" s="21">
        <f t="shared" si="94"/>
        <v>2</v>
      </c>
      <c r="M754" s="119">
        <v>44200</v>
      </c>
      <c r="N754" s="119">
        <v>44200</v>
      </c>
      <c r="O754" s="119">
        <v>44200</v>
      </c>
      <c r="P754" s="119">
        <v>44200</v>
      </c>
      <c r="Q754" s="166" t="s">
        <v>34</v>
      </c>
      <c r="R754" s="21"/>
      <c r="S754" s="21"/>
      <c r="T754" s="21"/>
      <c r="U754" s="21"/>
      <c r="V754" s="174" t="s">
        <v>1922</v>
      </c>
      <c r="W754" s="174" t="s">
        <v>39</v>
      </c>
      <c r="X754" s="174" t="s">
        <v>39</v>
      </c>
      <c r="Y754" s="91"/>
    </row>
    <row r="755" spans="2:25">
      <c r="B755" s="21">
        <f t="shared" si="95"/>
        <v>749</v>
      </c>
      <c r="C755" s="30" t="s">
        <v>1935</v>
      </c>
      <c r="D755" s="21" t="s">
        <v>83</v>
      </c>
      <c r="E755" s="58" t="s">
        <v>1924</v>
      </c>
      <c r="F755" s="21" t="s">
        <v>959</v>
      </c>
      <c r="G755" s="269">
        <f t="shared" si="89"/>
        <v>2021</v>
      </c>
      <c r="H755" s="269">
        <f t="shared" si="90"/>
        <v>1</v>
      </c>
      <c r="I755" s="269">
        <f t="shared" si="91"/>
        <v>2</v>
      </c>
      <c r="J755" s="83">
        <f t="shared" si="92"/>
        <v>2021</v>
      </c>
      <c r="K755" s="269">
        <f t="shared" si="93"/>
        <v>1</v>
      </c>
      <c r="L755" s="21">
        <f t="shared" si="94"/>
        <v>2</v>
      </c>
      <c r="M755" s="119">
        <v>44200</v>
      </c>
      <c r="N755" s="119">
        <v>44200</v>
      </c>
      <c r="O755" s="119">
        <v>44200</v>
      </c>
      <c r="P755" s="119">
        <v>44200</v>
      </c>
      <c r="Q755" s="166" t="s">
        <v>34</v>
      </c>
      <c r="R755" s="21"/>
      <c r="S755" s="21"/>
      <c r="T755" s="21"/>
      <c r="U755" s="21"/>
      <c r="V755" s="174" t="s">
        <v>1925</v>
      </c>
      <c r="W755" s="174" t="s">
        <v>39</v>
      </c>
      <c r="X755" s="174" t="s">
        <v>39</v>
      </c>
      <c r="Y755" s="91"/>
    </row>
    <row r="756" spans="2:25">
      <c r="B756" s="21">
        <f t="shared" si="95"/>
        <v>750</v>
      </c>
      <c r="C756" s="30" t="s">
        <v>1936</v>
      </c>
      <c r="D756" s="21" t="s">
        <v>83</v>
      </c>
      <c r="E756" s="58" t="s">
        <v>1899</v>
      </c>
      <c r="F756" s="21" t="s">
        <v>959</v>
      </c>
      <c r="G756" s="269">
        <f t="shared" si="89"/>
        <v>2021</v>
      </c>
      <c r="H756" s="269">
        <f t="shared" si="90"/>
        <v>1</v>
      </c>
      <c r="I756" s="269">
        <f t="shared" si="91"/>
        <v>2</v>
      </c>
      <c r="J756" s="83">
        <f t="shared" si="92"/>
        <v>2021</v>
      </c>
      <c r="K756" s="269">
        <f t="shared" si="93"/>
        <v>1</v>
      </c>
      <c r="L756" s="21">
        <f t="shared" si="94"/>
        <v>2</v>
      </c>
      <c r="M756" s="119">
        <v>44201</v>
      </c>
      <c r="N756" s="119">
        <v>44201</v>
      </c>
      <c r="O756" s="119">
        <v>44201</v>
      </c>
      <c r="P756" s="119">
        <v>44201</v>
      </c>
      <c r="Q756" s="166" t="s">
        <v>34</v>
      </c>
      <c r="R756" s="21"/>
      <c r="S756" s="21"/>
      <c r="T756" s="21"/>
      <c r="U756" s="21"/>
      <c r="V756" s="174" t="s">
        <v>1898</v>
      </c>
      <c r="W756" s="174" t="s">
        <v>39</v>
      </c>
      <c r="X756" s="174" t="s">
        <v>39</v>
      </c>
      <c r="Y756" s="91"/>
    </row>
    <row r="757" spans="2:25">
      <c r="B757" s="21">
        <f t="shared" si="95"/>
        <v>751</v>
      </c>
      <c r="C757" s="30" t="s">
        <v>1937</v>
      </c>
      <c r="D757" s="21" t="s">
        <v>83</v>
      </c>
      <c r="E757" s="58" t="s">
        <v>1902</v>
      </c>
      <c r="F757" s="21" t="s">
        <v>959</v>
      </c>
      <c r="G757" s="269">
        <f t="shared" si="89"/>
        <v>2021</v>
      </c>
      <c r="H757" s="269">
        <f t="shared" si="90"/>
        <v>1</v>
      </c>
      <c r="I757" s="269">
        <f t="shared" si="91"/>
        <v>2</v>
      </c>
      <c r="J757" s="83">
        <f t="shared" si="92"/>
        <v>2021</v>
      </c>
      <c r="K757" s="269">
        <f t="shared" si="93"/>
        <v>1</v>
      </c>
      <c r="L757" s="21">
        <f t="shared" si="94"/>
        <v>2</v>
      </c>
      <c r="M757" s="119">
        <v>44202</v>
      </c>
      <c r="N757" s="119">
        <v>44202</v>
      </c>
      <c r="O757" s="119">
        <v>44202</v>
      </c>
      <c r="P757" s="119">
        <v>44202</v>
      </c>
      <c r="Q757" s="166" t="s">
        <v>34</v>
      </c>
      <c r="R757" s="21"/>
      <c r="S757" s="21"/>
      <c r="T757" s="21"/>
      <c r="U757" s="21"/>
      <c r="V757" s="174" t="s">
        <v>1900</v>
      </c>
      <c r="W757" s="174" t="s">
        <v>39</v>
      </c>
      <c r="X757" s="174" t="s">
        <v>39</v>
      </c>
      <c r="Y757" s="91"/>
    </row>
    <row r="758" spans="2:25">
      <c r="B758" s="21">
        <f t="shared" si="95"/>
        <v>752</v>
      </c>
      <c r="C758" s="30" t="s">
        <v>1938</v>
      </c>
      <c r="D758" s="21" t="s">
        <v>83</v>
      </c>
      <c r="E758" s="58" t="s">
        <v>1904</v>
      </c>
      <c r="F758" s="21" t="s">
        <v>959</v>
      </c>
      <c r="G758" s="269">
        <f t="shared" si="89"/>
        <v>2021</v>
      </c>
      <c r="H758" s="269">
        <f t="shared" si="90"/>
        <v>1</v>
      </c>
      <c r="I758" s="269">
        <f t="shared" si="91"/>
        <v>2</v>
      </c>
      <c r="J758" s="83">
        <f t="shared" si="92"/>
        <v>2021</v>
      </c>
      <c r="K758" s="269">
        <f t="shared" si="93"/>
        <v>1</v>
      </c>
      <c r="L758" s="21">
        <f t="shared" si="94"/>
        <v>2</v>
      </c>
      <c r="M758" s="119">
        <v>44202</v>
      </c>
      <c r="N758" s="119">
        <v>44202</v>
      </c>
      <c r="O758" s="119">
        <v>44202</v>
      </c>
      <c r="P758" s="119">
        <v>44202</v>
      </c>
      <c r="Q758" s="166" t="s">
        <v>34</v>
      </c>
      <c r="R758" s="21"/>
      <c r="S758" s="21"/>
      <c r="T758" s="21"/>
      <c r="U758" s="21"/>
      <c r="V758" s="174" t="s">
        <v>1903</v>
      </c>
      <c r="W758" s="174" t="s">
        <v>39</v>
      </c>
      <c r="X758" s="174" t="s">
        <v>39</v>
      </c>
      <c r="Y758" s="91"/>
    </row>
    <row r="759" spans="2:25">
      <c r="B759" s="21">
        <f t="shared" si="95"/>
        <v>753</v>
      </c>
      <c r="C759" s="30" t="s">
        <v>1939</v>
      </c>
      <c r="D759" s="21" t="s">
        <v>83</v>
      </c>
      <c r="E759" s="58" t="s">
        <v>1906</v>
      </c>
      <c r="F759" s="21" t="s">
        <v>1875</v>
      </c>
      <c r="G759" s="269">
        <f t="shared" si="89"/>
        <v>2021</v>
      </c>
      <c r="H759" s="269">
        <f t="shared" si="90"/>
        <v>1</v>
      </c>
      <c r="I759" s="269">
        <f t="shared" si="91"/>
        <v>2</v>
      </c>
      <c r="J759" s="83">
        <f t="shared" si="92"/>
        <v>2021</v>
      </c>
      <c r="K759" s="269">
        <f t="shared" si="93"/>
        <v>1</v>
      </c>
      <c r="L759" s="21">
        <f t="shared" si="94"/>
        <v>2</v>
      </c>
      <c r="M759" s="119">
        <v>44202</v>
      </c>
      <c r="N759" s="119">
        <v>44202</v>
      </c>
      <c r="O759" s="119">
        <v>44202</v>
      </c>
      <c r="P759" s="119">
        <v>44202</v>
      </c>
      <c r="Q759" s="166" t="s">
        <v>34</v>
      </c>
      <c r="R759" s="21"/>
      <c r="S759" s="21"/>
      <c r="T759" s="21"/>
      <c r="U759" s="21"/>
      <c r="V759" s="174" t="s">
        <v>1908</v>
      </c>
      <c r="W759" s="174" t="s">
        <v>39</v>
      </c>
      <c r="X759" s="174" t="s">
        <v>39</v>
      </c>
      <c r="Y759" s="91"/>
    </row>
    <row r="760" spans="2:25">
      <c r="B760" s="21">
        <f t="shared" si="95"/>
        <v>754</v>
      </c>
      <c r="C760" s="30" t="s">
        <v>1940</v>
      </c>
      <c r="D760" s="21" t="s">
        <v>83</v>
      </c>
      <c r="E760" s="58" t="s">
        <v>1926</v>
      </c>
      <c r="F760" s="21" t="s">
        <v>959</v>
      </c>
      <c r="G760" s="269">
        <f t="shared" si="89"/>
        <v>2021</v>
      </c>
      <c r="H760" s="269">
        <f t="shared" si="90"/>
        <v>1</v>
      </c>
      <c r="I760" s="269">
        <f t="shared" si="91"/>
        <v>2</v>
      </c>
      <c r="J760" s="83">
        <f t="shared" si="92"/>
        <v>2021</v>
      </c>
      <c r="K760" s="269">
        <f t="shared" si="93"/>
        <v>1</v>
      </c>
      <c r="L760" s="21">
        <f t="shared" si="94"/>
        <v>2</v>
      </c>
      <c r="M760" s="119">
        <v>44202</v>
      </c>
      <c r="N760" s="119">
        <v>44202</v>
      </c>
      <c r="O760" s="119">
        <v>44202</v>
      </c>
      <c r="P760" s="119">
        <v>44202</v>
      </c>
      <c r="Q760" s="166" t="s">
        <v>34</v>
      </c>
      <c r="R760" s="21"/>
      <c r="S760" s="21"/>
      <c r="T760" s="21"/>
      <c r="U760" s="21"/>
      <c r="V760" s="174" t="s">
        <v>1903</v>
      </c>
      <c r="W760" s="174" t="s">
        <v>39</v>
      </c>
      <c r="X760" s="174" t="s">
        <v>39</v>
      </c>
      <c r="Y760" s="91"/>
    </row>
    <row r="761" spans="2:25">
      <c r="B761" s="21">
        <f t="shared" si="95"/>
        <v>755</v>
      </c>
      <c r="C761" s="30" t="s">
        <v>1974</v>
      </c>
      <c r="D761" s="21" t="s">
        <v>83</v>
      </c>
      <c r="E761" s="58" t="s">
        <v>1977</v>
      </c>
      <c r="F761" s="21" t="s">
        <v>959</v>
      </c>
      <c r="G761" s="269">
        <f t="shared" si="89"/>
        <v>2021</v>
      </c>
      <c r="H761" s="269">
        <f t="shared" si="90"/>
        <v>1</v>
      </c>
      <c r="I761" s="269">
        <f t="shared" si="91"/>
        <v>2</v>
      </c>
      <c r="J761" s="83">
        <f t="shared" si="92"/>
        <v>2021</v>
      </c>
      <c r="K761" s="269">
        <f t="shared" si="93"/>
        <v>1</v>
      </c>
      <c r="L761" s="21">
        <f t="shared" si="94"/>
        <v>2</v>
      </c>
      <c r="M761" s="119">
        <v>44202</v>
      </c>
      <c r="N761" s="119">
        <v>44202</v>
      </c>
      <c r="O761" s="119">
        <v>44202</v>
      </c>
      <c r="P761" s="119">
        <v>44202</v>
      </c>
      <c r="Q761" s="166" t="s">
        <v>34</v>
      </c>
      <c r="R761" s="21"/>
      <c r="S761" s="21"/>
      <c r="T761" s="21"/>
      <c r="U761" s="21"/>
      <c r="V761" s="174" t="s">
        <v>1968</v>
      </c>
      <c r="W761" s="174" t="s">
        <v>39</v>
      </c>
      <c r="X761" s="174" t="s">
        <v>39</v>
      </c>
      <c r="Y761" s="91"/>
    </row>
    <row r="762" spans="2:25">
      <c r="B762" s="21">
        <f t="shared" si="95"/>
        <v>756</v>
      </c>
      <c r="C762" s="30" t="s">
        <v>1975</v>
      </c>
      <c r="D762" s="21" t="s">
        <v>83</v>
      </c>
      <c r="E762" s="58" t="s">
        <v>1970</v>
      </c>
      <c r="F762" s="21" t="s">
        <v>959</v>
      </c>
      <c r="G762" s="269">
        <f t="shared" si="89"/>
        <v>2021</v>
      </c>
      <c r="H762" s="269">
        <f t="shared" si="90"/>
        <v>1</v>
      </c>
      <c r="I762" s="269">
        <f t="shared" si="91"/>
        <v>2</v>
      </c>
      <c r="J762" s="83">
        <f t="shared" si="92"/>
        <v>2021</v>
      </c>
      <c r="K762" s="269">
        <f t="shared" si="93"/>
        <v>1</v>
      </c>
      <c r="L762" s="21">
        <f t="shared" si="94"/>
        <v>2</v>
      </c>
      <c r="M762" s="119">
        <v>44202</v>
      </c>
      <c r="N762" s="119">
        <v>44202</v>
      </c>
      <c r="O762" s="119">
        <v>44202</v>
      </c>
      <c r="P762" s="119">
        <v>44202</v>
      </c>
      <c r="Q762" s="166" t="s">
        <v>34</v>
      </c>
      <c r="R762" s="21"/>
      <c r="S762" s="21"/>
      <c r="T762" s="21"/>
      <c r="U762" s="21"/>
      <c r="V762" s="174" t="s">
        <v>957</v>
      </c>
      <c r="W762" s="174" t="s">
        <v>39</v>
      </c>
      <c r="X762" s="174" t="s">
        <v>39</v>
      </c>
      <c r="Y762" s="91"/>
    </row>
    <row r="763" spans="2:25">
      <c r="B763" s="21">
        <f t="shared" si="95"/>
        <v>757</v>
      </c>
      <c r="C763" s="30" t="s">
        <v>1976</v>
      </c>
      <c r="D763" s="21" t="s">
        <v>83</v>
      </c>
      <c r="E763" s="58" t="s">
        <v>1971</v>
      </c>
      <c r="F763" s="21" t="s">
        <v>1972</v>
      </c>
      <c r="G763" s="269">
        <f t="shared" si="89"/>
        <v>2021</v>
      </c>
      <c r="H763" s="269">
        <f t="shared" si="90"/>
        <v>1</v>
      </c>
      <c r="I763" s="269">
        <f t="shared" si="91"/>
        <v>2</v>
      </c>
      <c r="J763" s="83">
        <f t="shared" si="92"/>
        <v>2021</v>
      </c>
      <c r="K763" s="269">
        <f t="shared" si="93"/>
        <v>1</v>
      </c>
      <c r="L763" s="21">
        <f t="shared" si="94"/>
        <v>2</v>
      </c>
      <c r="M763" s="119">
        <v>44202</v>
      </c>
      <c r="N763" s="119">
        <v>44202</v>
      </c>
      <c r="O763" s="119">
        <v>44202</v>
      </c>
      <c r="P763" s="119">
        <v>44202</v>
      </c>
      <c r="Q763" s="166" t="s">
        <v>34</v>
      </c>
      <c r="R763" s="21"/>
      <c r="S763" s="21"/>
      <c r="T763" s="21"/>
      <c r="U763" s="21"/>
      <c r="V763" s="174" t="s">
        <v>957</v>
      </c>
      <c r="W763" s="174" t="s">
        <v>39</v>
      </c>
      <c r="X763" s="174" t="s">
        <v>39</v>
      </c>
      <c r="Y763" s="91" t="s">
        <v>1973</v>
      </c>
    </row>
    <row r="764" spans="2:25">
      <c r="B764" s="21">
        <f t="shared" si="95"/>
        <v>758</v>
      </c>
      <c r="C764" s="30" t="s">
        <v>1988</v>
      </c>
      <c r="D764" s="21" t="s">
        <v>83</v>
      </c>
      <c r="E764" s="58" t="s">
        <v>1978</v>
      </c>
      <c r="F764" s="21" t="s">
        <v>1979</v>
      </c>
      <c r="G764" s="269">
        <f t="shared" si="89"/>
        <v>2021</v>
      </c>
      <c r="H764" s="269">
        <f t="shared" si="90"/>
        <v>1</v>
      </c>
      <c r="I764" s="269">
        <f t="shared" si="91"/>
        <v>2</v>
      </c>
      <c r="J764" s="83">
        <f t="shared" si="92"/>
        <v>2021</v>
      </c>
      <c r="K764" s="269">
        <f t="shared" si="93"/>
        <v>1</v>
      </c>
      <c r="L764" s="21">
        <f t="shared" si="94"/>
        <v>2</v>
      </c>
      <c r="M764" s="119">
        <v>44202</v>
      </c>
      <c r="N764" s="119">
        <v>44202</v>
      </c>
      <c r="O764" s="119">
        <v>44202</v>
      </c>
      <c r="P764" s="119">
        <v>44202</v>
      </c>
      <c r="Q764" s="166" t="s">
        <v>34</v>
      </c>
      <c r="R764" s="21"/>
      <c r="S764" s="21"/>
      <c r="T764" s="21"/>
      <c r="U764" s="21"/>
      <c r="V764" s="174" t="s">
        <v>1969</v>
      </c>
      <c r="W764" s="174" t="s">
        <v>39</v>
      </c>
      <c r="X764" s="174" t="s">
        <v>39</v>
      </c>
      <c r="Y764" s="91"/>
    </row>
    <row r="765" spans="2:25">
      <c r="B765" s="21">
        <f t="shared" si="95"/>
        <v>759</v>
      </c>
      <c r="C765" s="30" t="s">
        <v>2018</v>
      </c>
      <c r="D765" s="21" t="s">
        <v>83</v>
      </c>
      <c r="E765" s="58" t="s">
        <v>1989</v>
      </c>
      <c r="F765" s="21" t="s">
        <v>2062</v>
      </c>
      <c r="G765" s="269">
        <f t="shared" si="89"/>
        <v>2021</v>
      </c>
      <c r="H765" s="269">
        <f t="shared" si="90"/>
        <v>1</v>
      </c>
      <c r="I765" s="269">
        <f t="shared" si="91"/>
        <v>2</v>
      </c>
      <c r="J765" s="83">
        <f t="shared" si="92"/>
        <v>2021</v>
      </c>
      <c r="K765" s="269">
        <f t="shared" si="93"/>
        <v>1</v>
      </c>
      <c r="L765" s="21">
        <f t="shared" si="94"/>
        <v>2</v>
      </c>
      <c r="M765" s="119">
        <v>44200</v>
      </c>
      <c r="N765" s="119">
        <v>44200</v>
      </c>
      <c r="O765" s="119">
        <v>44200</v>
      </c>
      <c r="P765" s="119">
        <v>44200</v>
      </c>
      <c r="Q765" s="166" t="s">
        <v>124</v>
      </c>
      <c r="R765" s="21"/>
      <c r="S765" s="21"/>
      <c r="T765" s="21"/>
      <c r="U765" s="21"/>
      <c r="V765" s="174" t="s">
        <v>2048</v>
      </c>
      <c r="W765" s="174" t="s">
        <v>630</v>
      </c>
      <c r="X765" s="174" t="s">
        <v>630</v>
      </c>
      <c r="Y765" s="98"/>
    </row>
    <row r="766" spans="2:25" ht="33">
      <c r="B766" s="21">
        <f t="shared" si="95"/>
        <v>760</v>
      </c>
      <c r="C766" s="30" t="s">
        <v>2019</v>
      </c>
      <c r="D766" s="21" t="s">
        <v>83</v>
      </c>
      <c r="E766" s="58" t="s">
        <v>1990</v>
      </c>
      <c r="F766" s="21" t="s">
        <v>1914</v>
      </c>
      <c r="G766" s="269">
        <f t="shared" si="89"/>
        <v>2021</v>
      </c>
      <c r="H766" s="269">
        <f t="shared" si="90"/>
        <v>1</v>
      </c>
      <c r="I766" s="269">
        <f t="shared" si="91"/>
        <v>2</v>
      </c>
      <c r="J766" s="83">
        <f t="shared" si="92"/>
        <v>2021</v>
      </c>
      <c r="K766" s="269">
        <f t="shared" si="93"/>
        <v>1</v>
      </c>
      <c r="L766" s="21">
        <f t="shared" si="94"/>
        <v>2</v>
      </c>
      <c r="M766" s="119">
        <v>44200</v>
      </c>
      <c r="N766" s="119">
        <v>44200</v>
      </c>
      <c r="O766" s="119">
        <v>44200</v>
      </c>
      <c r="P766" s="119">
        <v>44200</v>
      </c>
      <c r="Q766" s="166" t="s">
        <v>124</v>
      </c>
      <c r="R766" s="21"/>
      <c r="S766" s="21"/>
      <c r="T766" s="21"/>
      <c r="U766" s="21"/>
      <c r="V766" s="174" t="s">
        <v>2049</v>
      </c>
      <c r="W766" s="174" t="s">
        <v>630</v>
      </c>
      <c r="X766" s="174" t="s">
        <v>630</v>
      </c>
      <c r="Y766" s="98" t="s">
        <v>2057</v>
      </c>
    </row>
    <row r="767" spans="2:25">
      <c r="B767" s="21">
        <f t="shared" si="95"/>
        <v>761</v>
      </c>
      <c r="C767" s="30" t="s">
        <v>2020</v>
      </c>
      <c r="D767" s="21" t="s">
        <v>83</v>
      </c>
      <c r="E767" s="58" t="s">
        <v>1991</v>
      </c>
      <c r="F767" s="21" t="s">
        <v>624</v>
      </c>
      <c r="G767" s="269">
        <f t="shared" si="89"/>
        <v>2021</v>
      </c>
      <c r="H767" s="269">
        <f t="shared" si="90"/>
        <v>1</v>
      </c>
      <c r="I767" s="269">
        <f t="shared" si="91"/>
        <v>2</v>
      </c>
      <c r="J767" s="83">
        <f t="shared" si="92"/>
        <v>2021</v>
      </c>
      <c r="K767" s="269">
        <f t="shared" si="93"/>
        <v>1</v>
      </c>
      <c r="L767" s="21">
        <f t="shared" si="94"/>
        <v>2</v>
      </c>
      <c r="M767" s="119">
        <v>44200</v>
      </c>
      <c r="N767" s="119">
        <v>44200</v>
      </c>
      <c r="O767" s="119">
        <v>44200</v>
      </c>
      <c r="P767" s="119">
        <v>44200</v>
      </c>
      <c r="Q767" s="166" t="s">
        <v>124</v>
      </c>
      <c r="R767" s="21"/>
      <c r="S767" s="21"/>
      <c r="T767" s="21"/>
      <c r="U767" s="21"/>
      <c r="V767" s="174" t="s">
        <v>2050</v>
      </c>
      <c r="W767" s="174" t="s">
        <v>630</v>
      </c>
      <c r="X767" s="174" t="s">
        <v>630</v>
      </c>
      <c r="Y767" s="98"/>
    </row>
    <row r="768" spans="2:25">
      <c r="B768" s="21">
        <f t="shared" si="95"/>
        <v>762</v>
      </c>
      <c r="C768" s="30" t="s">
        <v>2021</v>
      </c>
      <c r="D768" s="21" t="s">
        <v>83</v>
      </c>
      <c r="E768" s="58" t="s">
        <v>1992</v>
      </c>
      <c r="F768" s="21" t="s">
        <v>624</v>
      </c>
      <c r="G768" s="269">
        <f t="shared" si="89"/>
        <v>2021</v>
      </c>
      <c r="H768" s="269">
        <f t="shared" si="90"/>
        <v>1</v>
      </c>
      <c r="I768" s="269">
        <f t="shared" si="91"/>
        <v>2</v>
      </c>
      <c r="J768" s="83">
        <f t="shared" si="92"/>
        <v>2021</v>
      </c>
      <c r="K768" s="269">
        <f t="shared" si="93"/>
        <v>3</v>
      </c>
      <c r="L768" s="21">
        <f t="shared" si="94"/>
        <v>12</v>
      </c>
      <c r="M768" s="119">
        <v>44200</v>
      </c>
      <c r="N768" s="119">
        <v>44200</v>
      </c>
      <c r="O768" s="119">
        <v>44200</v>
      </c>
      <c r="P768" s="119">
        <v>44270</v>
      </c>
      <c r="Q768" s="166" t="s">
        <v>3228</v>
      </c>
      <c r="R768" s="21" t="s">
        <v>3289</v>
      </c>
      <c r="S768" s="21"/>
      <c r="T768" s="21"/>
      <c r="U768" s="21"/>
      <c r="V768" s="174" t="s">
        <v>633</v>
      </c>
      <c r="W768" s="174" t="s">
        <v>630</v>
      </c>
      <c r="X768" s="174" t="s">
        <v>630</v>
      </c>
      <c r="Y768" s="98"/>
    </row>
    <row r="769" spans="2:25">
      <c r="B769" s="21">
        <f t="shared" si="95"/>
        <v>763</v>
      </c>
      <c r="C769" s="30" t="s">
        <v>2022</v>
      </c>
      <c r="D769" s="21" t="s">
        <v>83</v>
      </c>
      <c r="E769" s="58" t="s">
        <v>1993</v>
      </c>
      <c r="F769" s="21" t="s">
        <v>624</v>
      </c>
      <c r="G769" s="269">
        <f t="shared" si="89"/>
        <v>2021</v>
      </c>
      <c r="H769" s="269">
        <f t="shared" si="90"/>
        <v>1</v>
      </c>
      <c r="I769" s="269">
        <f t="shared" si="91"/>
        <v>2</v>
      </c>
      <c r="J769" s="83">
        <f t="shared" si="92"/>
        <v>2021</v>
      </c>
      <c r="K769" s="269">
        <f t="shared" si="93"/>
        <v>3</v>
      </c>
      <c r="L769" s="21">
        <f t="shared" si="94"/>
        <v>12</v>
      </c>
      <c r="M769" s="119">
        <v>44200</v>
      </c>
      <c r="N769" s="119">
        <v>44200</v>
      </c>
      <c r="O769" s="119">
        <v>44200</v>
      </c>
      <c r="P769" s="119">
        <v>44270</v>
      </c>
      <c r="Q769" s="166" t="s">
        <v>3228</v>
      </c>
      <c r="R769" s="21" t="s">
        <v>3289</v>
      </c>
      <c r="S769" s="21"/>
      <c r="T769" s="21"/>
      <c r="U769" s="21"/>
      <c r="V769" s="174" t="s">
        <v>633</v>
      </c>
      <c r="W769" s="174" t="s">
        <v>630</v>
      </c>
      <c r="X769" s="174" t="s">
        <v>630</v>
      </c>
      <c r="Y769" s="98"/>
    </row>
    <row r="770" spans="2:25">
      <c r="B770" s="21">
        <f t="shared" si="95"/>
        <v>764</v>
      </c>
      <c r="C770" s="30" t="s">
        <v>2023</v>
      </c>
      <c r="D770" s="21" t="s">
        <v>83</v>
      </c>
      <c r="E770" s="58" t="s">
        <v>1994</v>
      </c>
      <c r="F770" s="21" t="s">
        <v>624</v>
      </c>
      <c r="G770" s="269">
        <f t="shared" si="89"/>
        <v>2021</v>
      </c>
      <c r="H770" s="269">
        <f t="shared" si="90"/>
        <v>1</v>
      </c>
      <c r="I770" s="269">
        <f t="shared" si="91"/>
        <v>2</v>
      </c>
      <c r="J770" s="83">
        <f t="shared" si="92"/>
        <v>2021</v>
      </c>
      <c r="K770" s="269">
        <f t="shared" si="93"/>
        <v>3</v>
      </c>
      <c r="L770" s="21">
        <f t="shared" si="94"/>
        <v>10</v>
      </c>
      <c r="M770" s="119">
        <v>44200</v>
      </c>
      <c r="N770" s="119">
        <v>44200</v>
      </c>
      <c r="O770" s="119">
        <v>44200</v>
      </c>
      <c r="P770" s="119">
        <v>44257</v>
      </c>
      <c r="Q770" s="166" t="s">
        <v>2946</v>
      </c>
      <c r="R770" s="21" t="s">
        <v>3289</v>
      </c>
      <c r="S770" s="21"/>
      <c r="T770" s="21"/>
      <c r="U770" s="21"/>
      <c r="V770" s="174" t="s">
        <v>633</v>
      </c>
      <c r="W770" s="174" t="s">
        <v>630</v>
      </c>
      <c r="X770" s="174" t="s">
        <v>630</v>
      </c>
      <c r="Y770" s="98"/>
    </row>
    <row r="771" spans="2:25" ht="33">
      <c r="B771" s="21">
        <f t="shared" si="95"/>
        <v>765</v>
      </c>
      <c r="C771" s="30" t="s">
        <v>2024</v>
      </c>
      <c r="D771" s="21" t="s">
        <v>83</v>
      </c>
      <c r="E771" s="58" t="s">
        <v>2523</v>
      </c>
      <c r="F771" s="21" t="s">
        <v>624</v>
      </c>
      <c r="G771" s="269">
        <f t="shared" si="89"/>
        <v>2021</v>
      </c>
      <c r="H771" s="269">
        <f t="shared" si="90"/>
        <v>1</v>
      </c>
      <c r="I771" s="269">
        <f t="shared" si="91"/>
        <v>2</v>
      </c>
      <c r="J771" s="83">
        <f t="shared" si="92"/>
        <v>2021</v>
      </c>
      <c r="K771" s="269">
        <f t="shared" si="93"/>
        <v>2</v>
      </c>
      <c r="L771" s="21">
        <f t="shared" si="94"/>
        <v>9</v>
      </c>
      <c r="M771" s="119">
        <v>44200</v>
      </c>
      <c r="N771" s="119">
        <v>44200</v>
      </c>
      <c r="O771" s="119">
        <v>44200</v>
      </c>
      <c r="P771" s="119">
        <v>44250</v>
      </c>
      <c r="Q771" s="166" t="s">
        <v>2798</v>
      </c>
      <c r="R771" s="21"/>
      <c r="S771" s="21"/>
      <c r="T771" s="21"/>
      <c r="U771" s="21"/>
      <c r="V771" s="174" t="s">
        <v>768</v>
      </c>
      <c r="W771" s="174" t="s">
        <v>630</v>
      </c>
      <c r="X771" s="174" t="s">
        <v>630</v>
      </c>
      <c r="Y771" s="98"/>
    </row>
    <row r="772" spans="2:25">
      <c r="B772" s="21">
        <f t="shared" si="95"/>
        <v>766</v>
      </c>
      <c r="C772" s="30" t="s">
        <v>2025</v>
      </c>
      <c r="D772" s="21" t="s">
        <v>83</v>
      </c>
      <c r="E772" s="58" t="s">
        <v>1995</v>
      </c>
      <c r="F772" s="21" t="s">
        <v>345</v>
      </c>
      <c r="G772" s="269">
        <f t="shared" si="89"/>
        <v>2021</v>
      </c>
      <c r="H772" s="269">
        <f t="shared" si="90"/>
        <v>1</v>
      </c>
      <c r="I772" s="269">
        <f t="shared" si="91"/>
        <v>2</v>
      </c>
      <c r="J772" s="83">
        <f t="shared" si="92"/>
        <v>2021</v>
      </c>
      <c r="K772" s="269">
        <f t="shared" si="93"/>
        <v>1</v>
      </c>
      <c r="L772" s="21">
        <f t="shared" si="94"/>
        <v>2</v>
      </c>
      <c r="M772" s="119">
        <v>44201</v>
      </c>
      <c r="N772" s="119">
        <v>44201</v>
      </c>
      <c r="O772" s="119">
        <v>44201</v>
      </c>
      <c r="P772" s="119">
        <v>44201</v>
      </c>
      <c r="Q772" s="166" t="s">
        <v>124</v>
      </c>
      <c r="R772" s="21"/>
      <c r="S772" s="21"/>
      <c r="T772" s="21"/>
      <c r="U772" s="21"/>
      <c r="V772" s="174" t="s">
        <v>2051</v>
      </c>
      <c r="W772" s="174" t="s">
        <v>630</v>
      </c>
      <c r="X772" s="174" t="s">
        <v>630</v>
      </c>
      <c r="Y772" s="98"/>
    </row>
    <row r="773" spans="2:25">
      <c r="B773" s="21">
        <f t="shared" si="95"/>
        <v>767</v>
      </c>
      <c r="C773" s="30" t="s">
        <v>2026</v>
      </c>
      <c r="D773" s="21" t="s">
        <v>83</v>
      </c>
      <c r="E773" s="58" t="s">
        <v>1996</v>
      </c>
      <c r="F773" s="21" t="s">
        <v>2051</v>
      </c>
      <c r="G773" s="269">
        <f t="shared" si="89"/>
        <v>2021</v>
      </c>
      <c r="H773" s="269">
        <f t="shared" si="90"/>
        <v>1</v>
      </c>
      <c r="I773" s="269">
        <f t="shared" si="91"/>
        <v>2</v>
      </c>
      <c r="J773" s="83">
        <f t="shared" si="92"/>
        <v>2021</v>
      </c>
      <c r="K773" s="269">
        <f t="shared" si="93"/>
        <v>1</v>
      </c>
      <c r="L773" s="21">
        <f t="shared" si="94"/>
        <v>3</v>
      </c>
      <c r="M773" s="119">
        <v>44201</v>
      </c>
      <c r="N773" s="119">
        <v>44201</v>
      </c>
      <c r="O773" s="119">
        <v>44201</v>
      </c>
      <c r="P773" s="119">
        <v>44207</v>
      </c>
      <c r="Q773" s="166" t="s">
        <v>34</v>
      </c>
      <c r="R773" s="21"/>
      <c r="S773" s="21"/>
      <c r="T773" s="21"/>
      <c r="U773" s="21"/>
      <c r="V773" s="174" t="s">
        <v>768</v>
      </c>
      <c r="W773" s="174" t="s">
        <v>630</v>
      </c>
      <c r="X773" s="174" t="s">
        <v>630</v>
      </c>
      <c r="Y773" s="98"/>
    </row>
    <row r="774" spans="2:25">
      <c r="B774" s="21">
        <f t="shared" si="95"/>
        <v>768</v>
      </c>
      <c r="C774" s="30" t="s">
        <v>2027</v>
      </c>
      <c r="D774" s="21" t="s">
        <v>83</v>
      </c>
      <c r="E774" s="58" t="s">
        <v>1997</v>
      </c>
      <c r="F774" s="21" t="s">
        <v>2051</v>
      </c>
      <c r="G774" s="269">
        <f t="shared" si="89"/>
        <v>2021</v>
      </c>
      <c r="H774" s="269">
        <f t="shared" si="90"/>
        <v>1</v>
      </c>
      <c r="I774" s="269">
        <f t="shared" si="91"/>
        <v>2</v>
      </c>
      <c r="J774" s="83">
        <f t="shared" si="92"/>
        <v>2021</v>
      </c>
      <c r="K774" s="269">
        <f t="shared" si="93"/>
        <v>1</v>
      </c>
      <c r="L774" s="21">
        <f t="shared" si="94"/>
        <v>4</v>
      </c>
      <c r="M774" s="119">
        <v>44201</v>
      </c>
      <c r="N774" s="119">
        <v>44201</v>
      </c>
      <c r="O774" s="119">
        <v>44201</v>
      </c>
      <c r="P774" s="119">
        <v>44216</v>
      </c>
      <c r="Q774" s="166" t="s">
        <v>2277</v>
      </c>
      <c r="R774" s="21"/>
      <c r="S774" s="21"/>
      <c r="T774" s="21"/>
      <c r="U774" s="21"/>
      <c r="V774" s="174" t="s">
        <v>2051</v>
      </c>
      <c r="W774" s="174" t="s">
        <v>630</v>
      </c>
      <c r="X774" s="174" t="s">
        <v>630</v>
      </c>
      <c r="Y774" s="98"/>
    </row>
    <row r="775" spans="2:25" ht="33">
      <c r="B775" s="21">
        <f t="shared" si="95"/>
        <v>769</v>
      </c>
      <c r="C775" s="30" t="s">
        <v>2028</v>
      </c>
      <c r="D775" s="21" t="s">
        <v>83</v>
      </c>
      <c r="E775" s="58" t="s">
        <v>1998</v>
      </c>
      <c r="F775" s="21" t="s">
        <v>624</v>
      </c>
      <c r="G775" s="269">
        <f t="shared" ref="G775:G838" si="96">IF(ISBLANK(N775),"",YEAR(N775))</f>
        <v>2021</v>
      </c>
      <c r="H775" s="269">
        <f t="shared" ref="H775:H838" si="97">IF(ISBLANK(N775),"",MONTH(N775))</f>
        <v>1</v>
      </c>
      <c r="I775" s="269">
        <f t="shared" ref="I775:I838" si="98">IF(ISBLANK(N775),"",WEEKNUM(N775,1))</f>
        <v>2</v>
      </c>
      <c r="J775" s="83">
        <f t="shared" ref="J775:J838" si="99">IF(ISBLANK(P775),"",YEAR(P775))</f>
        <v>2021</v>
      </c>
      <c r="K775" s="269">
        <f t="shared" ref="K775:K838" si="100">IF(ISBLANK(P775),"",MONTH(P775))</f>
        <v>1</v>
      </c>
      <c r="L775" s="21">
        <f t="shared" ref="L775:L838" si="101">IF(ISBLANK(P775),"",WEEKNUM(P775,1))</f>
        <v>5</v>
      </c>
      <c r="M775" s="119">
        <v>44201</v>
      </c>
      <c r="N775" s="119">
        <v>44201</v>
      </c>
      <c r="O775" s="119">
        <v>44214</v>
      </c>
      <c r="P775" s="119">
        <v>44224</v>
      </c>
      <c r="Q775" s="166" t="s">
        <v>34</v>
      </c>
      <c r="R775" s="21"/>
      <c r="S775" s="21"/>
      <c r="T775" s="21"/>
      <c r="U775" s="21"/>
      <c r="V775" s="174" t="s">
        <v>700</v>
      </c>
      <c r="W775" s="174" t="s">
        <v>630</v>
      </c>
      <c r="X775" s="174" t="s">
        <v>2271</v>
      </c>
      <c r="Y775" s="98"/>
    </row>
    <row r="776" spans="2:25" ht="33">
      <c r="B776" s="21">
        <f t="shared" si="95"/>
        <v>770</v>
      </c>
      <c r="C776" s="30" t="s">
        <v>2029</v>
      </c>
      <c r="D776" s="21" t="s">
        <v>83</v>
      </c>
      <c r="E776" s="58" t="s">
        <v>1999</v>
      </c>
      <c r="F776" s="21" t="s">
        <v>624</v>
      </c>
      <c r="G776" s="269">
        <f t="shared" si="96"/>
        <v>2021</v>
      </c>
      <c r="H776" s="269">
        <f t="shared" si="97"/>
        <v>1</v>
      </c>
      <c r="I776" s="269">
        <f t="shared" si="98"/>
        <v>2</v>
      </c>
      <c r="J776" s="83">
        <f t="shared" si="99"/>
        <v>2021</v>
      </c>
      <c r="K776" s="269">
        <f t="shared" si="100"/>
        <v>1</v>
      </c>
      <c r="L776" s="21">
        <f t="shared" si="101"/>
        <v>5</v>
      </c>
      <c r="M776" s="119">
        <v>44201</v>
      </c>
      <c r="N776" s="119">
        <v>44201</v>
      </c>
      <c r="O776" s="119">
        <v>44214</v>
      </c>
      <c r="P776" s="119">
        <v>44224</v>
      </c>
      <c r="Q776" s="166" t="s">
        <v>34</v>
      </c>
      <c r="R776" s="21"/>
      <c r="S776" s="21"/>
      <c r="T776" s="21"/>
      <c r="U776" s="21"/>
      <c r="V776" s="174" t="s">
        <v>700</v>
      </c>
      <c r="W776" s="174" t="s">
        <v>630</v>
      </c>
      <c r="X776" s="174" t="s">
        <v>2271</v>
      </c>
      <c r="Y776" s="98"/>
    </row>
    <row r="777" spans="2:25" ht="49.5">
      <c r="B777" s="21">
        <f t="shared" si="95"/>
        <v>771</v>
      </c>
      <c r="C777" s="30" t="s">
        <v>2030</v>
      </c>
      <c r="D777" s="21" t="s">
        <v>83</v>
      </c>
      <c r="E777" s="58" t="s">
        <v>2000</v>
      </c>
      <c r="F777" s="21" t="s">
        <v>624</v>
      </c>
      <c r="G777" s="269">
        <f t="shared" si="96"/>
        <v>2021</v>
      </c>
      <c r="H777" s="269">
        <f t="shared" si="97"/>
        <v>1</v>
      </c>
      <c r="I777" s="269">
        <f t="shared" si="98"/>
        <v>2</v>
      </c>
      <c r="J777" s="83">
        <f t="shared" si="99"/>
        <v>2021</v>
      </c>
      <c r="K777" s="269">
        <f t="shared" si="100"/>
        <v>1</v>
      </c>
      <c r="L777" s="21">
        <f t="shared" si="101"/>
        <v>5</v>
      </c>
      <c r="M777" s="119">
        <v>44201</v>
      </c>
      <c r="N777" s="119">
        <v>44201</v>
      </c>
      <c r="O777" s="119">
        <v>44214</v>
      </c>
      <c r="P777" s="119">
        <v>44224</v>
      </c>
      <c r="Q777" s="166" t="s">
        <v>34</v>
      </c>
      <c r="R777" s="21"/>
      <c r="S777" s="21"/>
      <c r="T777" s="21"/>
      <c r="U777" s="21"/>
      <c r="V777" s="174" t="s">
        <v>700</v>
      </c>
      <c r="W777" s="174" t="s">
        <v>630</v>
      </c>
      <c r="X777" s="174" t="s">
        <v>2271</v>
      </c>
      <c r="Y777" s="98"/>
    </row>
    <row r="778" spans="2:25">
      <c r="B778" s="21">
        <f t="shared" si="95"/>
        <v>772</v>
      </c>
      <c r="C778" s="30" t="s">
        <v>2031</v>
      </c>
      <c r="D778" s="21" t="s">
        <v>83</v>
      </c>
      <c r="E778" s="58" t="s">
        <v>2001</v>
      </c>
      <c r="F778" s="21" t="s">
        <v>1914</v>
      </c>
      <c r="G778" s="269">
        <f t="shared" si="96"/>
        <v>2021</v>
      </c>
      <c r="H778" s="269">
        <f t="shared" si="97"/>
        <v>1</v>
      </c>
      <c r="I778" s="269">
        <f t="shared" si="98"/>
        <v>2</v>
      </c>
      <c r="J778" s="83">
        <f t="shared" si="99"/>
        <v>2021</v>
      </c>
      <c r="K778" s="269">
        <f t="shared" si="100"/>
        <v>1</v>
      </c>
      <c r="L778" s="21">
        <f t="shared" si="101"/>
        <v>2</v>
      </c>
      <c r="M778" s="119">
        <v>44201</v>
      </c>
      <c r="N778" s="119">
        <v>44201</v>
      </c>
      <c r="O778" s="119">
        <v>44201</v>
      </c>
      <c r="P778" s="119">
        <v>44201</v>
      </c>
      <c r="Q778" s="166" t="s">
        <v>124</v>
      </c>
      <c r="R778" s="21"/>
      <c r="S778" s="21"/>
      <c r="T778" s="21"/>
      <c r="U778" s="21"/>
      <c r="V778" s="174" t="s">
        <v>2052</v>
      </c>
      <c r="W778" s="174" t="s">
        <v>630</v>
      </c>
      <c r="X778" s="174" t="s">
        <v>630</v>
      </c>
      <c r="Y778" s="98"/>
    </row>
    <row r="779" spans="2:25">
      <c r="B779" s="21">
        <f t="shared" si="95"/>
        <v>773</v>
      </c>
      <c r="C779" s="30" t="s">
        <v>2032</v>
      </c>
      <c r="D779" s="21" t="s">
        <v>83</v>
      </c>
      <c r="E779" s="58" t="s">
        <v>2002</v>
      </c>
      <c r="F779" s="21" t="s">
        <v>624</v>
      </c>
      <c r="G779" s="269">
        <f t="shared" si="96"/>
        <v>2021</v>
      </c>
      <c r="H779" s="269">
        <f t="shared" si="97"/>
        <v>1</v>
      </c>
      <c r="I779" s="269">
        <f t="shared" si="98"/>
        <v>2</v>
      </c>
      <c r="J779" s="83">
        <f t="shared" si="99"/>
        <v>2021</v>
      </c>
      <c r="K779" s="269">
        <f t="shared" si="100"/>
        <v>1</v>
      </c>
      <c r="L779" s="21">
        <f t="shared" si="101"/>
        <v>4</v>
      </c>
      <c r="M779" s="119">
        <v>44201</v>
      </c>
      <c r="N779" s="119">
        <v>44201</v>
      </c>
      <c r="O779" s="119">
        <v>44201</v>
      </c>
      <c r="P779" s="119">
        <v>44216</v>
      </c>
      <c r="Q779" s="166" t="s">
        <v>34</v>
      </c>
      <c r="R779" s="21"/>
      <c r="S779" s="21"/>
      <c r="T779" s="21"/>
      <c r="U779" s="21"/>
      <c r="V779" s="174" t="s">
        <v>625</v>
      </c>
      <c r="W779" s="174" t="s">
        <v>630</v>
      </c>
      <c r="X779" s="174" t="s">
        <v>630</v>
      </c>
      <c r="Y779" s="98"/>
    </row>
    <row r="780" spans="2:25">
      <c r="B780" s="21">
        <f t="shared" si="95"/>
        <v>774</v>
      </c>
      <c r="C780" s="30" t="s">
        <v>2033</v>
      </c>
      <c r="D780" s="21" t="s">
        <v>83</v>
      </c>
      <c r="E780" s="58" t="s">
        <v>2003</v>
      </c>
      <c r="F780" s="21" t="s">
        <v>1907</v>
      </c>
      <c r="G780" s="269">
        <f t="shared" si="96"/>
        <v>2021</v>
      </c>
      <c r="H780" s="269">
        <f t="shared" si="97"/>
        <v>1</v>
      </c>
      <c r="I780" s="269">
        <f t="shared" si="98"/>
        <v>2</v>
      </c>
      <c r="J780" s="83">
        <f t="shared" si="99"/>
        <v>2021</v>
      </c>
      <c r="K780" s="269">
        <f t="shared" si="100"/>
        <v>1</v>
      </c>
      <c r="L780" s="21">
        <f t="shared" si="101"/>
        <v>2</v>
      </c>
      <c r="M780" s="119">
        <v>44201</v>
      </c>
      <c r="N780" s="119">
        <v>44201</v>
      </c>
      <c r="O780" s="119">
        <v>44201</v>
      </c>
      <c r="P780" s="119">
        <v>44201</v>
      </c>
      <c r="Q780" s="166" t="s">
        <v>124</v>
      </c>
      <c r="R780" s="21"/>
      <c r="S780" s="21"/>
      <c r="T780" s="21"/>
      <c r="U780" s="21"/>
      <c r="V780" s="174" t="s">
        <v>2053</v>
      </c>
      <c r="W780" s="174" t="s">
        <v>630</v>
      </c>
      <c r="X780" s="174" t="s">
        <v>630</v>
      </c>
      <c r="Y780" s="98"/>
    </row>
    <row r="781" spans="2:25" ht="33">
      <c r="B781" s="21">
        <f t="shared" si="95"/>
        <v>775</v>
      </c>
      <c r="C781" s="30" t="s">
        <v>2034</v>
      </c>
      <c r="D781" s="21" t="s">
        <v>83</v>
      </c>
      <c r="E781" s="58" t="s">
        <v>2004</v>
      </c>
      <c r="F781" s="21" t="s">
        <v>2051</v>
      </c>
      <c r="G781" s="269">
        <f t="shared" si="96"/>
        <v>2021</v>
      </c>
      <c r="H781" s="269">
        <f t="shared" si="97"/>
        <v>1</v>
      </c>
      <c r="I781" s="269">
        <f t="shared" si="98"/>
        <v>2</v>
      </c>
      <c r="J781" s="83">
        <f t="shared" si="99"/>
        <v>2021</v>
      </c>
      <c r="K781" s="269">
        <f t="shared" si="100"/>
        <v>1</v>
      </c>
      <c r="L781" s="21">
        <f t="shared" si="101"/>
        <v>3</v>
      </c>
      <c r="M781" s="119">
        <v>44201</v>
      </c>
      <c r="N781" s="119">
        <v>44201</v>
      </c>
      <c r="O781" s="119">
        <v>44201</v>
      </c>
      <c r="P781" s="119">
        <v>44210</v>
      </c>
      <c r="Q781" s="166" t="s">
        <v>34</v>
      </c>
      <c r="R781" s="21"/>
      <c r="S781" s="21"/>
      <c r="T781" s="21"/>
      <c r="U781" s="21"/>
      <c r="V781" s="174" t="s">
        <v>2054</v>
      </c>
      <c r="W781" s="174" t="s">
        <v>630</v>
      </c>
      <c r="X781" s="174" t="s">
        <v>630</v>
      </c>
      <c r="Y781" s="98" t="s">
        <v>2058</v>
      </c>
    </row>
    <row r="782" spans="2:25">
      <c r="B782" s="21">
        <f t="shared" si="95"/>
        <v>776</v>
      </c>
      <c r="C782" s="30" t="s">
        <v>2035</v>
      </c>
      <c r="D782" s="21" t="s">
        <v>83</v>
      </c>
      <c r="E782" s="58" t="s">
        <v>2005</v>
      </c>
      <c r="F782" s="21" t="s">
        <v>2062</v>
      </c>
      <c r="G782" s="269">
        <f t="shared" si="96"/>
        <v>2021</v>
      </c>
      <c r="H782" s="269">
        <f t="shared" si="97"/>
        <v>1</v>
      </c>
      <c r="I782" s="269">
        <f t="shared" si="98"/>
        <v>2</v>
      </c>
      <c r="J782" s="83">
        <f t="shared" si="99"/>
        <v>2021</v>
      </c>
      <c r="K782" s="269">
        <f t="shared" si="100"/>
        <v>1</v>
      </c>
      <c r="L782" s="21">
        <f t="shared" si="101"/>
        <v>2</v>
      </c>
      <c r="M782" s="119">
        <v>44201</v>
      </c>
      <c r="N782" s="119">
        <v>44201</v>
      </c>
      <c r="O782" s="119">
        <v>44201</v>
      </c>
      <c r="P782" s="119">
        <v>44201</v>
      </c>
      <c r="Q782" s="166" t="s">
        <v>124</v>
      </c>
      <c r="R782" s="21"/>
      <c r="S782" s="21"/>
      <c r="T782" s="21"/>
      <c r="U782" s="21"/>
      <c r="V782" s="174" t="s">
        <v>2055</v>
      </c>
      <c r="W782" s="174" t="s">
        <v>630</v>
      </c>
      <c r="X782" s="174" t="s">
        <v>630</v>
      </c>
      <c r="Y782" s="98" t="s">
        <v>2059</v>
      </c>
    </row>
    <row r="783" spans="2:25">
      <c r="B783" s="21">
        <f t="shared" si="95"/>
        <v>777</v>
      </c>
      <c r="C783" s="30" t="s">
        <v>2036</v>
      </c>
      <c r="D783" s="21" t="s">
        <v>83</v>
      </c>
      <c r="E783" s="58" t="s">
        <v>2006</v>
      </c>
      <c r="F783" s="21" t="s">
        <v>1907</v>
      </c>
      <c r="G783" s="269">
        <f t="shared" si="96"/>
        <v>2021</v>
      </c>
      <c r="H783" s="269">
        <f t="shared" si="97"/>
        <v>1</v>
      </c>
      <c r="I783" s="269">
        <f t="shared" si="98"/>
        <v>2</v>
      </c>
      <c r="J783" s="83">
        <f t="shared" si="99"/>
        <v>2021</v>
      </c>
      <c r="K783" s="269">
        <f t="shared" si="100"/>
        <v>1</v>
      </c>
      <c r="L783" s="21">
        <f t="shared" si="101"/>
        <v>2</v>
      </c>
      <c r="M783" s="119">
        <v>44201</v>
      </c>
      <c r="N783" s="119">
        <v>44201</v>
      </c>
      <c r="O783" s="119">
        <v>44201</v>
      </c>
      <c r="P783" s="119">
        <v>44202</v>
      </c>
      <c r="Q783" s="166" t="s">
        <v>124</v>
      </c>
      <c r="R783" s="21"/>
      <c r="S783" s="21"/>
      <c r="T783" s="21"/>
      <c r="U783" s="21"/>
      <c r="V783" s="174" t="s">
        <v>700</v>
      </c>
      <c r="W783" s="174" t="s">
        <v>630</v>
      </c>
      <c r="X783" s="174" t="s">
        <v>630</v>
      </c>
      <c r="Y783" s="98" t="s">
        <v>2060</v>
      </c>
    </row>
    <row r="784" spans="2:25">
      <c r="B784" s="21">
        <f t="shared" ref="B784:B847" si="102">B783+1</f>
        <v>778</v>
      </c>
      <c r="C784" s="30" t="s">
        <v>2037</v>
      </c>
      <c r="D784" s="21" t="s">
        <v>83</v>
      </c>
      <c r="E784" s="58" t="s">
        <v>2007</v>
      </c>
      <c r="F784" s="21" t="s">
        <v>1901</v>
      </c>
      <c r="G784" s="269">
        <f t="shared" si="96"/>
        <v>2021</v>
      </c>
      <c r="H784" s="269">
        <f t="shared" si="97"/>
        <v>1</v>
      </c>
      <c r="I784" s="269">
        <f t="shared" si="98"/>
        <v>2</v>
      </c>
      <c r="J784" s="83">
        <f t="shared" si="99"/>
        <v>2021</v>
      </c>
      <c r="K784" s="269">
        <f t="shared" si="100"/>
        <v>1</v>
      </c>
      <c r="L784" s="21">
        <f t="shared" si="101"/>
        <v>3</v>
      </c>
      <c r="M784" s="119">
        <v>44202</v>
      </c>
      <c r="N784" s="119">
        <v>44202</v>
      </c>
      <c r="O784" s="119">
        <v>44202</v>
      </c>
      <c r="P784" s="119">
        <v>44207</v>
      </c>
      <c r="Q784" s="166" t="s">
        <v>2270</v>
      </c>
      <c r="R784" s="21"/>
      <c r="S784" s="21"/>
      <c r="T784" s="21"/>
      <c r="U784" s="21"/>
      <c r="V784" s="174" t="s">
        <v>2050</v>
      </c>
      <c r="W784" s="174" t="s">
        <v>630</v>
      </c>
      <c r="X784" s="174" t="s">
        <v>630</v>
      </c>
      <c r="Y784" s="98"/>
    </row>
    <row r="785" spans="2:25">
      <c r="B785" s="21">
        <f t="shared" si="102"/>
        <v>779</v>
      </c>
      <c r="C785" s="30" t="s">
        <v>2038</v>
      </c>
      <c r="D785" s="21" t="s">
        <v>83</v>
      </c>
      <c r="E785" s="58" t="s">
        <v>2008</v>
      </c>
      <c r="F785" s="21" t="s">
        <v>2063</v>
      </c>
      <c r="G785" s="269">
        <f t="shared" si="96"/>
        <v>2021</v>
      </c>
      <c r="H785" s="269">
        <f t="shared" si="97"/>
        <v>1</v>
      </c>
      <c r="I785" s="269">
        <f t="shared" si="98"/>
        <v>2</v>
      </c>
      <c r="J785" s="83">
        <f t="shared" si="99"/>
        <v>2021</v>
      </c>
      <c r="K785" s="269">
        <f t="shared" si="100"/>
        <v>1</v>
      </c>
      <c r="L785" s="21">
        <f t="shared" si="101"/>
        <v>2</v>
      </c>
      <c r="M785" s="119">
        <v>44202</v>
      </c>
      <c r="N785" s="119">
        <v>44202</v>
      </c>
      <c r="O785" s="119">
        <v>44202</v>
      </c>
      <c r="P785" s="119">
        <v>44202</v>
      </c>
      <c r="Q785" s="166" t="s">
        <v>124</v>
      </c>
      <c r="R785" s="21"/>
      <c r="S785" s="21"/>
      <c r="T785" s="21"/>
      <c r="U785" s="21"/>
      <c r="V785" s="174" t="s">
        <v>633</v>
      </c>
      <c r="W785" s="174" t="s">
        <v>630</v>
      </c>
      <c r="X785" s="174" t="s">
        <v>630</v>
      </c>
      <c r="Y785" s="98"/>
    </row>
    <row r="786" spans="2:25">
      <c r="B786" s="21">
        <f t="shared" si="102"/>
        <v>780</v>
      </c>
      <c r="C786" s="30" t="s">
        <v>2039</v>
      </c>
      <c r="D786" s="21" t="s">
        <v>83</v>
      </c>
      <c r="E786" s="58" t="s">
        <v>2009</v>
      </c>
      <c r="F786" s="21" t="s">
        <v>1901</v>
      </c>
      <c r="G786" s="269">
        <f t="shared" si="96"/>
        <v>2021</v>
      </c>
      <c r="H786" s="269">
        <f t="shared" si="97"/>
        <v>1</v>
      </c>
      <c r="I786" s="269">
        <f t="shared" si="98"/>
        <v>2</v>
      </c>
      <c r="J786" s="83">
        <f t="shared" si="99"/>
        <v>2021</v>
      </c>
      <c r="K786" s="269">
        <f t="shared" si="100"/>
        <v>1</v>
      </c>
      <c r="L786" s="21">
        <f t="shared" si="101"/>
        <v>2</v>
      </c>
      <c r="M786" s="119">
        <v>44202</v>
      </c>
      <c r="N786" s="119">
        <v>44202</v>
      </c>
      <c r="O786" s="119">
        <v>44202</v>
      </c>
      <c r="P786" s="119">
        <v>44202</v>
      </c>
      <c r="Q786" s="166" t="s">
        <v>124</v>
      </c>
      <c r="R786" s="21"/>
      <c r="S786" s="21"/>
      <c r="T786" s="21"/>
      <c r="U786" s="21"/>
      <c r="V786" s="174" t="s">
        <v>841</v>
      </c>
      <c r="W786" s="174" t="s">
        <v>630</v>
      </c>
      <c r="X786" s="174" t="s">
        <v>630</v>
      </c>
      <c r="Y786" s="98"/>
    </row>
    <row r="787" spans="2:25">
      <c r="B787" s="21">
        <f t="shared" si="102"/>
        <v>781</v>
      </c>
      <c r="C787" s="30" t="s">
        <v>2040</v>
      </c>
      <c r="D787" s="21" t="s">
        <v>83</v>
      </c>
      <c r="E787" s="58" t="s">
        <v>2010</v>
      </c>
      <c r="F787" s="21" t="s">
        <v>2062</v>
      </c>
      <c r="G787" s="269">
        <f t="shared" si="96"/>
        <v>2021</v>
      </c>
      <c r="H787" s="269">
        <f t="shared" si="97"/>
        <v>1</v>
      </c>
      <c r="I787" s="269">
        <f t="shared" si="98"/>
        <v>2</v>
      </c>
      <c r="J787" s="83">
        <f t="shared" si="99"/>
        <v>2021</v>
      </c>
      <c r="K787" s="269">
        <f t="shared" si="100"/>
        <v>1</v>
      </c>
      <c r="L787" s="21">
        <f t="shared" si="101"/>
        <v>2</v>
      </c>
      <c r="M787" s="119">
        <v>44203</v>
      </c>
      <c r="N787" s="119">
        <v>44203</v>
      </c>
      <c r="O787" s="119">
        <v>44203</v>
      </c>
      <c r="P787" s="119">
        <v>44203</v>
      </c>
      <c r="Q787" s="166" t="s">
        <v>124</v>
      </c>
      <c r="R787" s="21"/>
      <c r="S787" s="21"/>
      <c r="T787" s="21"/>
      <c r="U787" s="21"/>
      <c r="V787" s="174" t="s">
        <v>2056</v>
      </c>
      <c r="W787" s="174" t="s">
        <v>630</v>
      </c>
      <c r="X787" s="174" t="s">
        <v>630</v>
      </c>
      <c r="Y787" s="98"/>
    </row>
    <row r="788" spans="2:25">
      <c r="B788" s="21">
        <f t="shared" si="102"/>
        <v>782</v>
      </c>
      <c r="C788" s="30" t="s">
        <v>2041</v>
      </c>
      <c r="D788" s="21" t="s">
        <v>83</v>
      </c>
      <c r="E788" s="58" t="s">
        <v>2011</v>
      </c>
      <c r="F788" s="21" t="s">
        <v>2062</v>
      </c>
      <c r="G788" s="269">
        <f t="shared" si="96"/>
        <v>2021</v>
      </c>
      <c r="H788" s="269">
        <f t="shared" si="97"/>
        <v>1</v>
      </c>
      <c r="I788" s="269">
        <f t="shared" si="98"/>
        <v>2</v>
      </c>
      <c r="J788" s="83">
        <f t="shared" si="99"/>
        <v>2021</v>
      </c>
      <c r="K788" s="269">
        <f t="shared" si="100"/>
        <v>1</v>
      </c>
      <c r="L788" s="21">
        <f t="shared" si="101"/>
        <v>2</v>
      </c>
      <c r="M788" s="119">
        <v>44203</v>
      </c>
      <c r="N788" s="119">
        <v>44203</v>
      </c>
      <c r="O788" s="119">
        <v>44203</v>
      </c>
      <c r="P788" s="119">
        <v>44203</v>
      </c>
      <c r="Q788" s="166" t="s">
        <v>124</v>
      </c>
      <c r="R788" s="21"/>
      <c r="S788" s="21"/>
      <c r="T788" s="21"/>
      <c r="U788" s="21"/>
      <c r="V788" s="174" t="s">
        <v>2056</v>
      </c>
      <c r="W788" s="174" t="s">
        <v>630</v>
      </c>
      <c r="X788" s="174" t="s">
        <v>630</v>
      </c>
      <c r="Y788" s="98"/>
    </row>
    <row r="789" spans="2:25">
      <c r="B789" s="21">
        <f t="shared" si="102"/>
        <v>783</v>
      </c>
      <c r="C789" s="30" t="s">
        <v>2042</v>
      </c>
      <c r="D789" s="21" t="s">
        <v>83</v>
      </c>
      <c r="E789" s="58" t="s">
        <v>2012</v>
      </c>
      <c r="F789" s="21" t="s">
        <v>2063</v>
      </c>
      <c r="G789" s="269">
        <f t="shared" si="96"/>
        <v>2021</v>
      </c>
      <c r="H789" s="269">
        <f t="shared" si="97"/>
        <v>1</v>
      </c>
      <c r="I789" s="269">
        <f t="shared" si="98"/>
        <v>2</v>
      </c>
      <c r="J789" s="83">
        <f t="shared" si="99"/>
        <v>2021</v>
      </c>
      <c r="K789" s="269">
        <f t="shared" si="100"/>
        <v>1</v>
      </c>
      <c r="L789" s="21">
        <f t="shared" si="101"/>
        <v>2</v>
      </c>
      <c r="M789" s="119">
        <v>44203</v>
      </c>
      <c r="N789" s="119">
        <v>44203</v>
      </c>
      <c r="O789" s="119">
        <v>44203</v>
      </c>
      <c r="P789" s="119">
        <v>44203</v>
      </c>
      <c r="Q789" s="166" t="s">
        <v>124</v>
      </c>
      <c r="R789" s="21"/>
      <c r="S789" s="21"/>
      <c r="T789" s="21"/>
      <c r="U789" s="21"/>
      <c r="V789" s="174" t="s">
        <v>678</v>
      </c>
      <c r="W789" s="174" t="s">
        <v>630</v>
      </c>
      <c r="X789" s="174" t="s">
        <v>630</v>
      </c>
      <c r="Y789" s="98"/>
    </row>
    <row r="790" spans="2:25">
      <c r="B790" s="21">
        <f t="shared" si="102"/>
        <v>784</v>
      </c>
      <c r="C790" s="30" t="s">
        <v>2043</v>
      </c>
      <c r="D790" s="21" t="s">
        <v>83</v>
      </c>
      <c r="E790" s="58" t="s">
        <v>2013</v>
      </c>
      <c r="F790" s="21" t="s">
        <v>624</v>
      </c>
      <c r="G790" s="269">
        <f t="shared" si="96"/>
        <v>2021</v>
      </c>
      <c r="H790" s="269">
        <f t="shared" si="97"/>
        <v>1</v>
      </c>
      <c r="I790" s="269">
        <f t="shared" si="98"/>
        <v>2</v>
      </c>
      <c r="J790" s="83">
        <f t="shared" si="99"/>
        <v>2021</v>
      </c>
      <c r="K790" s="269">
        <f t="shared" si="100"/>
        <v>2</v>
      </c>
      <c r="L790" s="21">
        <f t="shared" si="101"/>
        <v>6</v>
      </c>
      <c r="M790" s="119">
        <v>44203</v>
      </c>
      <c r="N790" s="119">
        <v>44203</v>
      </c>
      <c r="O790" s="119">
        <v>44203</v>
      </c>
      <c r="P790" s="119">
        <v>44232</v>
      </c>
      <c r="Q790" s="166" t="s">
        <v>2524</v>
      </c>
      <c r="R790" s="21"/>
      <c r="S790" s="21"/>
      <c r="T790" s="21"/>
      <c r="U790" s="21"/>
      <c r="V790" s="174" t="s">
        <v>1947</v>
      </c>
      <c r="W790" s="182" t="s">
        <v>630</v>
      </c>
      <c r="X790" s="182" t="s">
        <v>630</v>
      </c>
      <c r="Y790" s="98"/>
    </row>
    <row r="791" spans="2:25">
      <c r="B791" s="21">
        <f t="shared" si="102"/>
        <v>785</v>
      </c>
      <c r="C791" s="30" t="s">
        <v>2044</v>
      </c>
      <c r="D791" s="21" t="s">
        <v>83</v>
      </c>
      <c r="E791" s="58" t="s">
        <v>2014</v>
      </c>
      <c r="F791" s="21" t="s">
        <v>1915</v>
      </c>
      <c r="G791" s="269">
        <f t="shared" si="96"/>
        <v>2021</v>
      </c>
      <c r="H791" s="269">
        <f t="shared" si="97"/>
        <v>1</v>
      </c>
      <c r="I791" s="269">
        <f t="shared" si="98"/>
        <v>2</v>
      </c>
      <c r="J791" s="83">
        <f t="shared" si="99"/>
        <v>2021</v>
      </c>
      <c r="K791" s="269">
        <f t="shared" si="100"/>
        <v>1</v>
      </c>
      <c r="L791" s="21">
        <f t="shared" si="101"/>
        <v>2</v>
      </c>
      <c r="M791" s="119">
        <v>44203</v>
      </c>
      <c r="N791" s="119">
        <v>44203</v>
      </c>
      <c r="O791" s="119">
        <v>44203</v>
      </c>
      <c r="P791" s="119">
        <v>44203</v>
      </c>
      <c r="Q791" s="166" t="s">
        <v>124</v>
      </c>
      <c r="R791" s="21"/>
      <c r="S791" s="21"/>
      <c r="T791" s="21"/>
      <c r="U791" s="21"/>
      <c r="V791" s="174" t="s">
        <v>463</v>
      </c>
      <c r="W791" s="174" t="s">
        <v>630</v>
      </c>
      <c r="X791" s="174" t="s">
        <v>630</v>
      </c>
      <c r="Y791" s="98"/>
    </row>
    <row r="792" spans="2:25">
      <c r="B792" s="21">
        <f t="shared" si="102"/>
        <v>786</v>
      </c>
      <c r="C792" s="30" t="s">
        <v>2045</v>
      </c>
      <c r="D792" s="21" t="s">
        <v>83</v>
      </c>
      <c r="E792" s="58" t="s">
        <v>2015</v>
      </c>
      <c r="F792" s="21" t="s">
        <v>624</v>
      </c>
      <c r="G792" s="269">
        <f t="shared" si="96"/>
        <v>2021</v>
      </c>
      <c r="H792" s="269">
        <f t="shared" si="97"/>
        <v>1</v>
      </c>
      <c r="I792" s="269">
        <f t="shared" si="98"/>
        <v>2</v>
      </c>
      <c r="J792" s="83">
        <f t="shared" si="99"/>
        <v>2021</v>
      </c>
      <c r="K792" s="269">
        <f t="shared" si="100"/>
        <v>3</v>
      </c>
      <c r="L792" s="21">
        <f t="shared" si="101"/>
        <v>10</v>
      </c>
      <c r="M792" s="119">
        <v>44203</v>
      </c>
      <c r="N792" s="119">
        <v>44203</v>
      </c>
      <c r="O792" s="119">
        <v>44203</v>
      </c>
      <c r="P792" s="119">
        <v>44259</v>
      </c>
      <c r="Q792" s="166" t="s">
        <v>2946</v>
      </c>
      <c r="R792" s="21"/>
      <c r="S792" s="21"/>
      <c r="T792" s="21"/>
      <c r="U792" s="21"/>
      <c r="V792" s="174" t="s">
        <v>633</v>
      </c>
      <c r="W792" s="174" t="s">
        <v>630</v>
      </c>
      <c r="X792" s="174" t="s">
        <v>630</v>
      </c>
      <c r="Y792" s="98"/>
    </row>
    <row r="793" spans="2:25">
      <c r="B793" s="21">
        <f t="shared" si="102"/>
        <v>787</v>
      </c>
      <c r="C793" s="30" t="s">
        <v>2046</v>
      </c>
      <c r="D793" s="21" t="s">
        <v>83</v>
      </c>
      <c r="E793" s="58" t="s">
        <v>2016</v>
      </c>
      <c r="F793" s="21" t="s">
        <v>624</v>
      </c>
      <c r="G793" s="269">
        <f t="shared" si="96"/>
        <v>2021</v>
      </c>
      <c r="H793" s="269">
        <f t="shared" si="97"/>
        <v>1</v>
      </c>
      <c r="I793" s="269">
        <f t="shared" si="98"/>
        <v>2</v>
      </c>
      <c r="J793" s="83">
        <f t="shared" si="99"/>
        <v>2021</v>
      </c>
      <c r="K793" s="269">
        <f t="shared" si="100"/>
        <v>3</v>
      </c>
      <c r="L793" s="21">
        <f t="shared" si="101"/>
        <v>10</v>
      </c>
      <c r="M793" s="119">
        <v>44203</v>
      </c>
      <c r="N793" s="119">
        <v>44203</v>
      </c>
      <c r="O793" s="119">
        <v>44203</v>
      </c>
      <c r="P793" s="119">
        <v>44259</v>
      </c>
      <c r="Q793" s="166" t="s">
        <v>2946</v>
      </c>
      <c r="R793" s="21"/>
      <c r="S793" s="21"/>
      <c r="T793" s="21"/>
      <c r="U793" s="21"/>
      <c r="V793" s="174" t="s">
        <v>633</v>
      </c>
      <c r="W793" s="174" t="s">
        <v>630</v>
      </c>
      <c r="X793" s="174" t="s">
        <v>630</v>
      </c>
      <c r="Y793" s="98"/>
    </row>
    <row r="794" spans="2:25">
      <c r="B794" s="21">
        <f t="shared" si="102"/>
        <v>788</v>
      </c>
      <c r="C794" s="30" t="s">
        <v>2047</v>
      </c>
      <c r="D794" s="21" t="s">
        <v>83</v>
      </c>
      <c r="E794" s="58" t="s">
        <v>2017</v>
      </c>
      <c r="F794" s="21" t="s">
        <v>624</v>
      </c>
      <c r="G794" s="269">
        <f t="shared" si="96"/>
        <v>2021</v>
      </c>
      <c r="H794" s="269">
        <f t="shared" si="97"/>
        <v>1</v>
      </c>
      <c r="I794" s="269">
        <f t="shared" si="98"/>
        <v>2</v>
      </c>
      <c r="J794" s="83">
        <f t="shared" si="99"/>
        <v>2021</v>
      </c>
      <c r="K794" s="269">
        <f t="shared" si="100"/>
        <v>2</v>
      </c>
      <c r="L794" s="21">
        <f t="shared" si="101"/>
        <v>6</v>
      </c>
      <c r="M794" s="119">
        <v>44203</v>
      </c>
      <c r="N794" s="119">
        <v>44203</v>
      </c>
      <c r="O794" s="119">
        <v>44203</v>
      </c>
      <c r="P794" s="119">
        <v>44232</v>
      </c>
      <c r="Q794" s="166" t="s">
        <v>2524</v>
      </c>
      <c r="R794" s="21"/>
      <c r="S794" s="21"/>
      <c r="T794" s="21"/>
      <c r="U794" s="21"/>
      <c r="V794" s="174" t="s">
        <v>678</v>
      </c>
      <c r="W794" s="174" t="s">
        <v>630</v>
      </c>
      <c r="X794" s="174" t="s">
        <v>630</v>
      </c>
      <c r="Y794" s="98" t="s">
        <v>2061</v>
      </c>
    </row>
    <row r="795" spans="2:25">
      <c r="B795" s="21">
        <f t="shared" si="102"/>
        <v>789</v>
      </c>
      <c r="C795" s="30" t="s">
        <v>2068</v>
      </c>
      <c r="D795" s="21" t="s">
        <v>83</v>
      </c>
      <c r="E795" s="71" t="s">
        <v>2064</v>
      </c>
      <c r="F795" s="21" t="s">
        <v>624</v>
      </c>
      <c r="G795" s="269">
        <f t="shared" si="96"/>
        <v>2021</v>
      </c>
      <c r="H795" s="269">
        <f t="shared" si="97"/>
        <v>1</v>
      </c>
      <c r="I795" s="269">
        <f t="shared" si="98"/>
        <v>2</v>
      </c>
      <c r="J795" s="83">
        <f t="shared" si="99"/>
        <v>2021</v>
      </c>
      <c r="K795" s="269">
        <f t="shared" si="100"/>
        <v>1</v>
      </c>
      <c r="L795" s="21">
        <f t="shared" si="101"/>
        <v>2</v>
      </c>
      <c r="M795" s="193">
        <v>44202</v>
      </c>
      <c r="N795" s="193">
        <v>44202</v>
      </c>
      <c r="O795" s="193">
        <v>44202</v>
      </c>
      <c r="P795" s="194">
        <v>44202</v>
      </c>
      <c r="Q795" s="166" t="s">
        <v>124</v>
      </c>
      <c r="R795" s="21"/>
      <c r="S795" s="21"/>
      <c r="T795" s="21"/>
      <c r="U795" s="21"/>
      <c r="V795" s="179" t="s">
        <v>678</v>
      </c>
      <c r="W795" s="174" t="s">
        <v>2053</v>
      </c>
      <c r="X795" s="174" t="s">
        <v>2053</v>
      </c>
      <c r="Y795" s="91"/>
    </row>
    <row r="796" spans="2:25">
      <c r="B796" s="21">
        <f t="shared" si="102"/>
        <v>790</v>
      </c>
      <c r="C796" s="30" t="s">
        <v>2069</v>
      </c>
      <c r="D796" s="21" t="s">
        <v>83</v>
      </c>
      <c r="E796" s="71" t="s">
        <v>2065</v>
      </c>
      <c r="F796" s="21" t="s">
        <v>624</v>
      </c>
      <c r="G796" s="269">
        <f t="shared" si="96"/>
        <v>2021</v>
      </c>
      <c r="H796" s="269">
        <f t="shared" si="97"/>
        <v>1</v>
      </c>
      <c r="I796" s="269">
        <f t="shared" si="98"/>
        <v>2</v>
      </c>
      <c r="J796" s="83">
        <f t="shared" si="99"/>
        <v>2021</v>
      </c>
      <c r="K796" s="269">
        <f t="shared" si="100"/>
        <v>1</v>
      </c>
      <c r="L796" s="21">
        <f t="shared" si="101"/>
        <v>2</v>
      </c>
      <c r="M796" s="193">
        <v>44202</v>
      </c>
      <c r="N796" s="193">
        <v>44202</v>
      </c>
      <c r="O796" s="193">
        <v>44202</v>
      </c>
      <c r="P796" s="194">
        <v>44203</v>
      </c>
      <c r="Q796" s="166" t="s">
        <v>124</v>
      </c>
      <c r="R796" s="21"/>
      <c r="S796" s="21"/>
      <c r="T796" s="21"/>
      <c r="U796" s="21"/>
      <c r="V796" s="179" t="s">
        <v>678</v>
      </c>
      <c r="W796" s="174" t="s">
        <v>2053</v>
      </c>
      <c r="X796" s="174" t="s">
        <v>2053</v>
      </c>
      <c r="Y796" s="91"/>
    </row>
    <row r="797" spans="2:25">
      <c r="B797" s="21">
        <f t="shared" si="102"/>
        <v>791</v>
      </c>
      <c r="C797" s="30" t="s">
        <v>2070</v>
      </c>
      <c r="D797" s="21" t="s">
        <v>83</v>
      </c>
      <c r="E797" s="71" t="s">
        <v>2066</v>
      </c>
      <c r="F797" s="21" t="s">
        <v>624</v>
      </c>
      <c r="G797" s="269">
        <f t="shared" si="96"/>
        <v>2021</v>
      </c>
      <c r="H797" s="269">
        <f t="shared" si="97"/>
        <v>1</v>
      </c>
      <c r="I797" s="269">
        <f t="shared" si="98"/>
        <v>2</v>
      </c>
      <c r="J797" s="83">
        <f t="shared" si="99"/>
        <v>2021</v>
      </c>
      <c r="K797" s="269">
        <f t="shared" si="100"/>
        <v>1</v>
      </c>
      <c r="L797" s="21">
        <f t="shared" si="101"/>
        <v>2</v>
      </c>
      <c r="M797" s="193">
        <v>44202</v>
      </c>
      <c r="N797" s="193">
        <v>44202</v>
      </c>
      <c r="O797" s="193">
        <v>44202</v>
      </c>
      <c r="P797" s="194">
        <v>44204</v>
      </c>
      <c r="Q797" s="166" t="s">
        <v>2270</v>
      </c>
      <c r="R797" s="21"/>
      <c r="S797" s="21"/>
      <c r="T797" s="21"/>
      <c r="U797" s="21"/>
      <c r="V797" s="179" t="s">
        <v>700</v>
      </c>
      <c r="W797" s="174" t="s">
        <v>2053</v>
      </c>
      <c r="X797" s="174" t="s">
        <v>2053</v>
      </c>
      <c r="Y797" s="91"/>
    </row>
    <row r="798" spans="2:25">
      <c r="B798" s="21">
        <f t="shared" si="102"/>
        <v>792</v>
      </c>
      <c r="C798" s="30" t="s">
        <v>2071</v>
      </c>
      <c r="D798" s="21" t="s">
        <v>83</v>
      </c>
      <c r="E798" s="71" t="s">
        <v>2067</v>
      </c>
      <c r="F798" s="21" t="s">
        <v>624</v>
      </c>
      <c r="G798" s="269">
        <f t="shared" si="96"/>
        <v>2021</v>
      </c>
      <c r="H798" s="269">
        <f t="shared" si="97"/>
        <v>1</v>
      </c>
      <c r="I798" s="269">
        <f t="shared" si="98"/>
        <v>2</v>
      </c>
      <c r="J798" s="83">
        <f t="shared" si="99"/>
        <v>2021</v>
      </c>
      <c r="K798" s="269">
        <f t="shared" si="100"/>
        <v>2</v>
      </c>
      <c r="L798" s="21">
        <f t="shared" si="101"/>
        <v>6</v>
      </c>
      <c r="M798" s="193">
        <v>44203</v>
      </c>
      <c r="N798" s="193">
        <v>44203</v>
      </c>
      <c r="O798" s="193">
        <v>44203</v>
      </c>
      <c r="P798" s="194">
        <v>44232</v>
      </c>
      <c r="Q798" s="166" t="s">
        <v>2524</v>
      </c>
      <c r="R798" s="21"/>
      <c r="S798" s="21"/>
      <c r="T798" s="21"/>
      <c r="U798" s="21"/>
      <c r="V798" s="179" t="s">
        <v>678</v>
      </c>
      <c r="W798" s="174" t="s">
        <v>2053</v>
      </c>
      <c r="X798" s="174" t="s">
        <v>2053</v>
      </c>
      <c r="Y798" s="91"/>
    </row>
    <row r="799" spans="2:25">
      <c r="B799" s="21">
        <f t="shared" si="102"/>
        <v>793</v>
      </c>
      <c r="C799" s="30" t="s">
        <v>2077</v>
      </c>
      <c r="D799" s="21" t="s">
        <v>83</v>
      </c>
      <c r="E799" s="71" t="s">
        <v>2073</v>
      </c>
      <c r="F799" s="21" t="s">
        <v>959</v>
      </c>
      <c r="G799" s="269">
        <f t="shared" si="96"/>
        <v>2021</v>
      </c>
      <c r="H799" s="269">
        <f t="shared" si="97"/>
        <v>1</v>
      </c>
      <c r="I799" s="269">
        <f t="shared" si="98"/>
        <v>2</v>
      </c>
      <c r="J799" s="83">
        <f t="shared" si="99"/>
        <v>2021</v>
      </c>
      <c r="K799" s="269">
        <f t="shared" si="100"/>
        <v>1</v>
      </c>
      <c r="L799" s="21">
        <f t="shared" si="101"/>
        <v>2</v>
      </c>
      <c r="M799" s="193">
        <v>44204</v>
      </c>
      <c r="N799" s="193">
        <v>44204</v>
      </c>
      <c r="O799" s="193">
        <v>44204</v>
      </c>
      <c r="P799" s="193">
        <v>44204</v>
      </c>
      <c r="Q799" s="166" t="s">
        <v>124</v>
      </c>
      <c r="R799" s="21"/>
      <c r="S799" s="21"/>
      <c r="T799" s="21"/>
      <c r="U799" s="21"/>
      <c r="V799" s="179" t="s">
        <v>1925</v>
      </c>
      <c r="W799" s="174" t="s">
        <v>39</v>
      </c>
      <c r="X799" s="174" t="s">
        <v>39</v>
      </c>
      <c r="Y799" s="91"/>
    </row>
    <row r="800" spans="2:25">
      <c r="B800" s="21">
        <f t="shared" si="102"/>
        <v>794</v>
      </c>
      <c r="C800" s="30" t="s">
        <v>2078</v>
      </c>
      <c r="D800" s="21" t="s">
        <v>83</v>
      </c>
      <c r="E800" s="71" t="s">
        <v>2074</v>
      </c>
      <c r="F800" s="21" t="s">
        <v>1915</v>
      </c>
      <c r="G800" s="269">
        <f t="shared" si="96"/>
        <v>2021</v>
      </c>
      <c r="H800" s="269">
        <f t="shared" si="97"/>
        <v>1</v>
      </c>
      <c r="I800" s="269">
        <f t="shared" si="98"/>
        <v>2</v>
      </c>
      <c r="J800" s="83">
        <f t="shared" si="99"/>
        <v>2021</v>
      </c>
      <c r="K800" s="269">
        <f t="shared" si="100"/>
        <v>1</v>
      </c>
      <c r="L800" s="21">
        <f t="shared" si="101"/>
        <v>2</v>
      </c>
      <c r="M800" s="193">
        <v>44204</v>
      </c>
      <c r="N800" s="193">
        <v>44204</v>
      </c>
      <c r="O800" s="193">
        <v>44204</v>
      </c>
      <c r="P800" s="193">
        <v>44204</v>
      </c>
      <c r="Q800" s="166" t="s">
        <v>124</v>
      </c>
      <c r="R800" s="21"/>
      <c r="S800" s="21"/>
      <c r="T800" s="21"/>
      <c r="U800" s="21"/>
      <c r="V800" s="179" t="s">
        <v>1174</v>
      </c>
      <c r="W800" s="174" t="s">
        <v>39</v>
      </c>
      <c r="X800" s="174" t="s">
        <v>39</v>
      </c>
      <c r="Y800" s="91"/>
    </row>
    <row r="801" spans="2:25">
      <c r="B801" s="21">
        <f t="shared" si="102"/>
        <v>795</v>
      </c>
      <c r="C801" s="30" t="s">
        <v>2079</v>
      </c>
      <c r="D801" s="21" t="s">
        <v>83</v>
      </c>
      <c r="E801" s="71" t="s">
        <v>2075</v>
      </c>
      <c r="F801" s="21" t="s">
        <v>959</v>
      </c>
      <c r="G801" s="269">
        <f t="shared" si="96"/>
        <v>2021</v>
      </c>
      <c r="H801" s="269">
        <f t="shared" si="97"/>
        <v>1</v>
      </c>
      <c r="I801" s="269">
        <f t="shared" si="98"/>
        <v>2</v>
      </c>
      <c r="J801" s="83">
        <f t="shared" si="99"/>
        <v>2021</v>
      </c>
      <c r="K801" s="269">
        <f t="shared" si="100"/>
        <v>1</v>
      </c>
      <c r="L801" s="21">
        <f t="shared" si="101"/>
        <v>2</v>
      </c>
      <c r="M801" s="193">
        <v>44204</v>
      </c>
      <c r="N801" s="193">
        <v>44204</v>
      </c>
      <c r="O801" s="193">
        <v>44204</v>
      </c>
      <c r="P801" s="193">
        <v>44204</v>
      </c>
      <c r="Q801" s="166" t="s">
        <v>124</v>
      </c>
      <c r="R801" s="21"/>
      <c r="S801" s="21"/>
      <c r="T801" s="21"/>
      <c r="U801" s="21"/>
      <c r="V801" s="179" t="s">
        <v>957</v>
      </c>
      <c r="W801" s="174" t="s">
        <v>39</v>
      </c>
      <c r="X801" s="174" t="s">
        <v>39</v>
      </c>
      <c r="Y801" s="91"/>
    </row>
    <row r="802" spans="2:25">
      <c r="B802" s="21">
        <f t="shared" si="102"/>
        <v>796</v>
      </c>
      <c r="C802" s="30" t="s">
        <v>2080</v>
      </c>
      <c r="D802" s="21" t="s">
        <v>83</v>
      </c>
      <c r="E802" s="71" t="s">
        <v>2076</v>
      </c>
      <c r="F802" s="21" t="s">
        <v>959</v>
      </c>
      <c r="G802" s="269">
        <f t="shared" si="96"/>
        <v>2021</v>
      </c>
      <c r="H802" s="269">
        <f t="shared" si="97"/>
        <v>1</v>
      </c>
      <c r="I802" s="269">
        <f t="shared" si="98"/>
        <v>2</v>
      </c>
      <c r="J802" s="83">
        <f t="shared" si="99"/>
        <v>2021</v>
      </c>
      <c r="K802" s="269">
        <f t="shared" si="100"/>
        <v>1</v>
      </c>
      <c r="L802" s="21">
        <f t="shared" si="101"/>
        <v>2</v>
      </c>
      <c r="M802" s="193">
        <v>44204</v>
      </c>
      <c r="N802" s="193">
        <v>44204</v>
      </c>
      <c r="O802" s="193">
        <v>44204</v>
      </c>
      <c r="P802" s="193">
        <v>44204</v>
      </c>
      <c r="Q802" s="166" t="s">
        <v>124</v>
      </c>
      <c r="R802" s="21"/>
      <c r="S802" s="21"/>
      <c r="T802" s="21"/>
      <c r="U802" s="21"/>
      <c r="V802" s="179" t="s">
        <v>2072</v>
      </c>
      <c r="W802" s="174" t="s">
        <v>39</v>
      </c>
      <c r="X802" s="174" t="s">
        <v>39</v>
      </c>
      <c r="Y802" s="91"/>
    </row>
    <row r="803" spans="2:25">
      <c r="B803" s="21">
        <f t="shared" si="102"/>
        <v>797</v>
      </c>
      <c r="C803" s="30" t="s">
        <v>2121</v>
      </c>
      <c r="D803" s="21" t="s">
        <v>83</v>
      </c>
      <c r="E803" s="71" t="s">
        <v>2113</v>
      </c>
      <c r="F803" s="21" t="s">
        <v>2118</v>
      </c>
      <c r="G803" s="269">
        <f t="shared" si="96"/>
        <v>2021</v>
      </c>
      <c r="H803" s="269">
        <f t="shared" si="97"/>
        <v>1</v>
      </c>
      <c r="I803" s="269">
        <f t="shared" si="98"/>
        <v>3</v>
      </c>
      <c r="J803" s="83">
        <f t="shared" si="99"/>
        <v>2021</v>
      </c>
      <c r="K803" s="269">
        <f t="shared" si="100"/>
        <v>1</v>
      </c>
      <c r="L803" s="21">
        <f t="shared" si="101"/>
        <v>3</v>
      </c>
      <c r="M803" s="178">
        <v>44207</v>
      </c>
      <c r="N803" s="178">
        <v>44207</v>
      </c>
      <c r="O803" s="178">
        <v>44207</v>
      </c>
      <c r="P803" s="190">
        <v>44207</v>
      </c>
      <c r="Q803" s="166" t="s">
        <v>34</v>
      </c>
      <c r="R803" s="21"/>
      <c r="S803" s="21"/>
      <c r="T803" s="21"/>
      <c r="U803" s="21"/>
      <c r="V803" s="179" t="s">
        <v>9</v>
      </c>
      <c r="W803" s="174" t="s">
        <v>940</v>
      </c>
      <c r="X803" s="174" t="s">
        <v>940</v>
      </c>
      <c r="Y803" s="91"/>
    </row>
    <row r="804" spans="2:25">
      <c r="B804" s="21">
        <f t="shared" si="102"/>
        <v>798</v>
      </c>
      <c r="C804" s="30" t="s">
        <v>2122</v>
      </c>
      <c r="D804" s="21" t="s">
        <v>83</v>
      </c>
      <c r="E804" s="71" t="s">
        <v>2114</v>
      </c>
      <c r="F804" s="21" t="s">
        <v>2118</v>
      </c>
      <c r="G804" s="269">
        <f t="shared" si="96"/>
        <v>2021</v>
      </c>
      <c r="H804" s="269">
        <f t="shared" si="97"/>
        <v>1</v>
      </c>
      <c r="I804" s="269">
        <f t="shared" si="98"/>
        <v>3</v>
      </c>
      <c r="J804" s="83">
        <f t="shared" si="99"/>
        <v>2021</v>
      </c>
      <c r="K804" s="269">
        <f t="shared" si="100"/>
        <v>1</v>
      </c>
      <c r="L804" s="21">
        <f t="shared" si="101"/>
        <v>3</v>
      </c>
      <c r="M804" s="178">
        <v>44209</v>
      </c>
      <c r="N804" s="178">
        <v>44209</v>
      </c>
      <c r="O804" s="178">
        <v>44209</v>
      </c>
      <c r="P804" s="190">
        <v>44209</v>
      </c>
      <c r="Q804" s="166" t="s">
        <v>34</v>
      </c>
      <c r="R804" s="21"/>
      <c r="S804" s="21"/>
      <c r="T804" s="21"/>
      <c r="U804" s="21"/>
      <c r="V804" s="179" t="s">
        <v>9</v>
      </c>
      <c r="W804" s="174" t="s">
        <v>940</v>
      </c>
      <c r="X804" s="174" t="s">
        <v>940</v>
      </c>
      <c r="Y804" s="91"/>
    </row>
    <row r="805" spans="2:25">
      <c r="B805" s="21">
        <f t="shared" si="102"/>
        <v>799</v>
      </c>
      <c r="C805" s="30" t="s">
        <v>2123</v>
      </c>
      <c r="D805" s="21" t="s">
        <v>83</v>
      </c>
      <c r="E805" s="71" t="s">
        <v>2115</v>
      </c>
      <c r="F805" s="21" t="s">
        <v>2119</v>
      </c>
      <c r="G805" s="269">
        <f t="shared" si="96"/>
        <v>2021</v>
      </c>
      <c r="H805" s="269">
        <f t="shared" si="97"/>
        <v>1</v>
      </c>
      <c r="I805" s="269">
        <f t="shared" si="98"/>
        <v>3</v>
      </c>
      <c r="J805" s="83">
        <f t="shared" si="99"/>
        <v>2021</v>
      </c>
      <c r="K805" s="269">
        <f t="shared" si="100"/>
        <v>2</v>
      </c>
      <c r="L805" s="21">
        <f t="shared" si="101"/>
        <v>6</v>
      </c>
      <c r="M805" s="178">
        <v>44208</v>
      </c>
      <c r="N805" s="178">
        <v>44208</v>
      </c>
      <c r="O805" s="178">
        <v>44208</v>
      </c>
      <c r="P805" s="190">
        <v>44232</v>
      </c>
      <c r="Q805" s="166" t="s">
        <v>34</v>
      </c>
      <c r="R805" s="21"/>
      <c r="S805" s="21"/>
      <c r="T805" s="21"/>
      <c r="U805" s="21"/>
      <c r="V805" s="179" t="s">
        <v>12</v>
      </c>
      <c r="W805" s="174" t="s">
        <v>940</v>
      </c>
      <c r="X805" s="174" t="s">
        <v>940</v>
      </c>
      <c r="Y805" s="91"/>
    </row>
    <row r="806" spans="2:25">
      <c r="B806" s="21">
        <f t="shared" si="102"/>
        <v>800</v>
      </c>
      <c r="C806" s="30" t="s">
        <v>2124</v>
      </c>
      <c r="D806" s="21" t="s">
        <v>83</v>
      </c>
      <c r="E806" s="71" t="s">
        <v>2116</v>
      </c>
      <c r="F806" s="21" t="s">
        <v>2120</v>
      </c>
      <c r="G806" s="269">
        <f t="shared" si="96"/>
        <v>2021</v>
      </c>
      <c r="H806" s="269">
        <f t="shared" si="97"/>
        <v>1</v>
      </c>
      <c r="I806" s="269">
        <f t="shared" si="98"/>
        <v>3</v>
      </c>
      <c r="J806" s="83">
        <f t="shared" si="99"/>
        <v>2021</v>
      </c>
      <c r="K806" s="269">
        <f t="shared" si="100"/>
        <v>2</v>
      </c>
      <c r="L806" s="21">
        <f t="shared" si="101"/>
        <v>6</v>
      </c>
      <c r="M806" s="178">
        <v>44208</v>
      </c>
      <c r="N806" s="178">
        <v>44208</v>
      </c>
      <c r="O806" s="178">
        <v>44208</v>
      </c>
      <c r="P806" s="190">
        <v>44232</v>
      </c>
      <c r="Q806" s="166" t="s">
        <v>34</v>
      </c>
      <c r="R806" s="21"/>
      <c r="S806" s="21"/>
      <c r="T806" s="21"/>
      <c r="U806" s="21"/>
      <c r="V806" s="179" t="s">
        <v>9</v>
      </c>
      <c r="W806" s="174" t="s">
        <v>940</v>
      </c>
      <c r="X806" s="174" t="s">
        <v>940</v>
      </c>
      <c r="Y806" s="91"/>
    </row>
    <row r="807" spans="2:25">
      <c r="B807" s="21">
        <f t="shared" si="102"/>
        <v>801</v>
      </c>
      <c r="C807" s="30" t="s">
        <v>2125</v>
      </c>
      <c r="D807" s="21" t="s">
        <v>83</v>
      </c>
      <c r="E807" s="71" t="s">
        <v>2117</v>
      </c>
      <c r="F807" s="21" t="s">
        <v>2118</v>
      </c>
      <c r="G807" s="269">
        <f t="shared" si="96"/>
        <v>2021</v>
      </c>
      <c r="H807" s="269">
        <f t="shared" si="97"/>
        <v>1</v>
      </c>
      <c r="I807" s="269">
        <f t="shared" si="98"/>
        <v>3</v>
      </c>
      <c r="J807" s="83">
        <f t="shared" si="99"/>
        <v>2021</v>
      </c>
      <c r="K807" s="269">
        <f t="shared" si="100"/>
        <v>1</v>
      </c>
      <c r="L807" s="21">
        <f t="shared" si="101"/>
        <v>3</v>
      </c>
      <c r="M807" s="178">
        <v>44209</v>
      </c>
      <c r="N807" s="178">
        <v>44209</v>
      </c>
      <c r="O807" s="178">
        <v>44209</v>
      </c>
      <c r="P807" s="190">
        <v>44210</v>
      </c>
      <c r="Q807" s="166" t="s">
        <v>34</v>
      </c>
      <c r="R807" s="21"/>
      <c r="S807" s="21"/>
      <c r="T807" s="21"/>
      <c r="U807" s="21"/>
      <c r="V807" s="179" t="s">
        <v>395</v>
      </c>
      <c r="W807" s="174" t="s">
        <v>940</v>
      </c>
      <c r="X807" s="174" t="s">
        <v>940</v>
      </c>
      <c r="Y807" s="91"/>
    </row>
    <row r="808" spans="2:25">
      <c r="B808" s="21">
        <f t="shared" si="102"/>
        <v>802</v>
      </c>
      <c r="C808" s="30" t="s">
        <v>2146</v>
      </c>
      <c r="D808" s="21" t="s">
        <v>83</v>
      </c>
      <c r="E808" s="58" t="s">
        <v>2126</v>
      </c>
      <c r="F808" s="21" t="s">
        <v>2168</v>
      </c>
      <c r="G808" s="269">
        <f t="shared" si="96"/>
        <v>2021</v>
      </c>
      <c r="H808" s="269">
        <f t="shared" si="97"/>
        <v>1</v>
      </c>
      <c r="I808" s="269">
        <f t="shared" si="98"/>
        <v>3</v>
      </c>
      <c r="J808" s="83">
        <f t="shared" si="99"/>
        <v>2021</v>
      </c>
      <c r="K808" s="269">
        <f t="shared" si="100"/>
        <v>1</v>
      </c>
      <c r="L808" s="21">
        <f t="shared" si="101"/>
        <v>3</v>
      </c>
      <c r="M808" s="119">
        <v>44207</v>
      </c>
      <c r="N808" s="119">
        <v>44207</v>
      </c>
      <c r="O808" s="119">
        <v>44207</v>
      </c>
      <c r="P808" s="119">
        <v>44208</v>
      </c>
      <c r="Q808" s="166" t="s">
        <v>34</v>
      </c>
      <c r="R808" s="21"/>
      <c r="S808" s="21"/>
      <c r="T808" s="21"/>
      <c r="U808" s="21"/>
      <c r="V808" s="174" t="s">
        <v>463</v>
      </c>
      <c r="W808" s="174" t="s">
        <v>463</v>
      </c>
      <c r="X808" s="174" t="s">
        <v>463</v>
      </c>
      <c r="Y808" s="70"/>
    </row>
    <row r="809" spans="2:25">
      <c r="B809" s="21">
        <f t="shared" si="102"/>
        <v>803</v>
      </c>
      <c r="C809" s="30" t="s">
        <v>2147</v>
      </c>
      <c r="D809" s="21" t="s">
        <v>83</v>
      </c>
      <c r="E809" s="58" t="s">
        <v>2127</v>
      </c>
      <c r="F809" s="21" t="s">
        <v>2169</v>
      </c>
      <c r="G809" s="269">
        <f t="shared" si="96"/>
        <v>2021</v>
      </c>
      <c r="H809" s="269">
        <f t="shared" si="97"/>
        <v>1</v>
      </c>
      <c r="I809" s="269">
        <f t="shared" si="98"/>
        <v>3</v>
      </c>
      <c r="J809" s="83">
        <f t="shared" si="99"/>
        <v>2021</v>
      </c>
      <c r="K809" s="269">
        <f t="shared" si="100"/>
        <v>1</v>
      </c>
      <c r="L809" s="21">
        <f t="shared" si="101"/>
        <v>3</v>
      </c>
      <c r="M809" s="119">
        <v>44207</v>
      </c>
      <c r="N809" s="119">
        <v>44207</v>
      </c>
      <c r="O809" s="119">
        <v>44207</v>
      </c>
      <c r="P809" s="119">
        <v>44207</v>
      </c>
      <c r="Q809" s="166" t="s">
        <v>34</v>
      </c>
      <c r="R809" s="21"/>
      <c r="S809" s="21"/>
      <c r="T809" s="21"/>
      <c r="U809" s="21"/>
      <c r="V809" s="174" t="s">
        <v>463</v>
      </c>
      <c r="W809" s="174" t="s">
        <v>463</v>
      </c>
      <c r="X809" s="174" t="s">
        <v>463</v>
      </c>
      <c r="Y809" s="70"/>
    </row>
    <row r="810" spans="2:25">
      <c r="B810" s="21">
        <f t="shared" si="102"/>
        <v>804</v>
      </c>
      <c r="C810" s="30" t="s">
        <v>2148</v>
      </c>
      <c r="D810" s="21" t="s">
        <v>83</v>
      </c>
      <c r="E810" s="58" t="s">
        <v>2128</v>
      </c>
      <c r="F810" s="21" t="s">
        <v>2169</v>
      </c>
      <c r="G810" s="269">
        <f t="shared" si="96"/>
        <v>2021</v>
      </c>
      <c r="H810" s="269">
        <f t="shared" si="97"/>
        <v>1</v>
      </c>
      <c r="I810" s="269">
        <f t="shared" si="98"/>
        <v>3</v>
      </c>
      <c r="J810" s="83">
        <f t="shared" si="99"/>
        <v>2021</v>
      </c>
      <c r="K810" s="269">
        <f t="shared" si="100"/>
        <v>1</v>
      </c>
      <c r="L810" s="21">
        <f t="shared" si="101"/>
        <v>3</v>
      </c>
      <c r="M810" s="119">
        <v>44207</v>
      </c>
      <c r="N810" s="119">
        <v>44207</v>
      </c>
      <c r="O810" s="119">
        <v>44207</v>
      </c>
      <c r="P810" s="119">
        <v>44211</v>
      </c>
      <c r="Q810" s="166" t="s">
        <v>34</v>
      </c>
      <c r="R810" s="21"/>
      <c r="S810" s="21"/>
      <c r="T810" s="21"/>
      <c r="U810" s="21"/>
      <c r="V810" s="174" t="s">
        <v>2170</v>
      </c>
      <c r="W810" s="174" t="s">
        <v>463</v>
      </c>
      <c r="X810" s="174" t="s">
        <v>463</v>
      </c>
      <c r="Y810" s="70" t="s">
        <v>2175</v>
      </c>
    </row>
    <row r="811" spans="2:25">
      <c r="B811" s="21">
        <f t="shared" si="102"/>
        <v>805</v>
      </c>
      <c r="C811" s="30" t="s">
        <v>2149</v>
      </c>
      <c r="D811" s="21" t="s">
        <v>83</v>
      </c>
      <c r="E811" s="58" t="s">
        <v>2129</v>
      </c>
      <c r="F811" s="21" t="s">
        <v>2062</v>
      </c>
      <c r="G811" s="269">
        <f t="shared" si="96"/>
        <v>2021</v>
      </c>
      <c r="H811" s="269">
        <f t="shared" si="97"/>
        <v>1</v>
      </c>
      <c r="I811" s="269">
        <f t="shared" si="98"/>
        <v>3</v>
      </c>
      <c r="J811" s="83">
        <f t="shared" si="99"/>
        <v>2021</v>
      </c>
      <c r="K811" s="269">
        <f t="shared" si="100"/>
        <v>1</v>
      </c>
      <c r="L811" s="21">
        <f t="shared" si="101"/>
        <v>3</v>
      </c>
      <c r="M811" s="119">
        <v>44207</v>
      </c>
      <c r="N811" s="119">
        <v>44207</v>
      </c>
      <c r="O811" s="119">
        <v>44207</v>
      </c>
      <c r="P811" s="119">
        <v>44207</v>
      </c>
      <c r="Q811" s="166" t="s">
        <v>34</v>
      </c>
      <c r="R811" s="21"/>
      <c r="S811" s="21"/>
      <c r="T811" s="21"/>
      <c r="U811" s="21"/>
      <c r="V811" s="174" t="s">
        <v>395</v>
      </c>
      <c r="W811" s="174" t="s">
        <v>463</v>
      </c>
      <c r="X811" s="174" t="s">
        <v>463</v>
      </c>
      <c r="Y811" s="70"/>
    </row>
    <row r="812" spans="2:25">
      <c r="B812" s="21">
        <f t="shared" si="102"/>
        <v>806</v>
      </c>
      <c r="C812" s="30" t="s">
        <v>2150</v>
      </c>
      <c r="D812" s="21" t="s">
        <v>83</v>
      </c>
      <c r="E812" s="58" t="s">
        <v>2130</v>
      </c>
      <c r="F812" s="21" t="s">
        <v>2168</v>
      </c>
      <c r="G812" s="269">
        <f t="shared" si="96"/>
        <v>2021</v>
      </c>
      <c r="H812" s="269">
        <f t="shared" si="97"/>
        <v>1</v>
      </c>
      <c r="I812" s="269">
        <f t="shared" si="98"/>
        <v>3</v>
      </c>
      <c r="J812" s="83">
        <f t="shared" si="99"/>
        <v>2021</v>
      </c>
      <c r="K812" s="269">
        <f t="shared" si="100"/>
        <v>1</v>
      </c>
      <c r="L812" s="21">
        <f t="shared" si="101"/>
        <v>3</v>
      </c>
      <c r="M812" s="119">
        <v>44207</v>
      </c>
      <c r="N812" s="119">
        <v>44207</v>
      </c>
      <c r="O812" s="119">
        <v>44207</v>
      </c>
      <c r="P812" s="119">
        <v>44207</v>
      </c>
      <c r="Q812" s="166" t="s">
        <v>34</v>
      </c>
      <c r="R812" s="21"/>
      <c r="S812" s="21"/>
      <c r="T812" s="21"/>
      <c r="U812" s="21"/>
      <c r="V812" s="174" t="s">
        <v>2171</v>
      </c>
      <c r="W812" s="174" t="s">
        <v>463</v>
      </c>
      <c r="X812" s="174" t="s">
        <v>463</v>
      </c>
      <c r="Y812" s="70" t="s">
        <v>2176</v>
      </c>
    </row>
    <row r="813" spans="2:25">
      <c r="B813" s="21">
        <f t="shared" si="102"/>
        <v>807</v>
      </c>
      <c r="C813" s="30" t="s">
        <v>2151</v>
      </c>
      <c r="D813" s="21" t="s">
        <v>83</v>
      </c>
      <c r="E813" s="58" t="s">
        <v>2131</v>
      </c>
      <c r="F813" s="21" t="s">
        <v>2168</v>
      </c>
      <c r="G813" s="269">
        <f t="shared" si="96"/>
        <v>2021</v>
      </c>
      <c r="H813" s="269">
        <f t="shared" si="97"/>
        <v>1</v>
      </c>
      <c r="I813" s="269">
        <f t="shared" si="98"/>
        <v>3</v>
      </c>
      <c r="J813" s="83">
        <f t="shared" si="99"/>
        <v>2021</v>
      </c>
      <c r="K813" s="269">
        <f t="shared" si="100"/>
        <v>1</v>
      </c>
      <c r="L813" s="21">
        <f t="shared" si="101"/>
        <v>4</v>
      </c>
      <c r="M813" s="119">
        <v>44207</v>
      </c>
      <c r="N813" s="119">
        <v>44207</v>
      </c>
      <c r="O813" s="119">
        <v>44207</v>
      </c>
      <c r="P813" s="119">
        <v>44215</v>
      </c>
      <c r="Q813" s="166" t="s">
        <v>34</v>
      </c>
      <c r="R813" s="21"/>
      <c r="S813" s="21"/>
      <c r="T813" s="21"/>
      <c r="U813" s="21"/>
      <c r="V813" s="174" t="s">
        <v>395</v>
      </c>
      <c r="W813" s="174" t="s">
        <v>463</v>
      </c>
      <c r="X813" s="174" t="s">
        <v>463</v>
      </c>
      <c r="Y813" s="70"/>
    </row>
    <row r="814" spans="2:25">
      <c r="B814" s="21">
        <f t="shared" si="102"/>
        <v>808</v>
      </c>
      <c r="C814" s="30" t="s">
        <v>2152</v>
      </c>
      <c r="D814" s="21" t="s">
        <v>83</v>
      </c>
      <c r="E814" s="58" t="s">
        <v>2132</v>
      </c>
      <c r="F814" s="21" t="s">
        <v>2118</v>
      </c>
      <c r="G814" s="269">
        <f t="shared" si="96"/>
        <v>2021</v>
      </c>
      <c r="H814" s="269">
        <f t="shared" si="97"/>
        <v>1</v>
      </c>
      <c r="I814" s="269">
        <f t="shared" si="98"/>
        <v>3</v>
      </c>
      <c r="J814" s="83">
        <f t="shared" si="99"/>
        <v>2021</v>
      </c>
      <c r="K814" s="269">
        <f t="shared" si="100"/>
        <v>1</v>
      </c>
      <c r="L814" s="21">
        <f t="shared" si="101"/>
        <v>3</v>
      </c>
      <c r="M814" s="119">
        <v>44207</v>
      </c>
      <c r="N814" s="119">
        <v>44207</v>
      </c>
      <c r="O814" s="119">
        <v>44207</v>
      </c>
      <c r="P814" s="119">
        <v>44208</v>
      </c>
      <c r="Q814" s="166" t="s">
        <v>34</v>
      </c>
      <c r="R814" s="21"/>
      <c r="S814" s="21"/>
      <c r="T814" s="21"/>
      <c r="U814" s="21"/>
      <c r="V814" s="174" t="s">
        <v>395</v>
      </c>
      <c r="W814" s="174" t="s">
        <v>463</v>
      </c>
      <c r="X814" s="174" t="s">
        <v>463</v>
      </c>
      <c r="Y814" s="70"/>
    </row>
    <row r="815" spans="2:25">
      <c r="B815" s="21">
        <f t="shared" si="102"/>
        <v>809</v>
      </c>
      <c r="C815" s="30" t="s">
        <v>2153</v>
      </c>
      <c r="D815" s="21" t="s">
        <v>83</v>
      </c>
      <c r="E815" s="58" t="s">
        <v>2133</v>
      </c>
      <c r="F815" s="21" t="s">
        <v>2118</v>
      </c>
      <c r="G815" s="269">
        <f t="shared" si="96"/>
        <v>2021</v>
      </c>
      <c r="H815" s="269">
        <f t="shared" si="97"/>
        <v>1</v>
      </c>
      <c r="I815" s="269">
        <f t="shared" si="98"/>
        <v>3</v>
      </c>
      <c r="J815" s="83">
        <f t="shared" si="99"/>
        <v>2021</v>
      </c>
      <c r="K815" s="269">
        <f t="shared" si="100"/>
        <v>1</v>
      </c>
      <c r="L815" s="21">
        <f t="shared" si="101"/>
        <v>3</v>
      </c>
      <c r="M815" s="119">
        <v>44207</v>
      </c>
      <c r="N815" s="119">
        <v>44207</v>
      </c>
      <c r="O815" s="119">
        <v>44207</v>
      </c>
      <c r="P815" s="119">
        <v>44209</v>
      </c>
      <c r="Q815" s="166" t="s">
        <v>34</v>
      </c>
      <c r="R815" s="21"/>
      <c r="S815" s="21"/>
      <c r="T815" s="21"/>
      <c r="U815" s="21"/>
      <c r="V815" s="174" t="s">
        <v>395</v>
      </c>
      <c r="W815" s="174" t="s">
        <v>463</v>
      </c>
      <c r="X815" s="174" t="s">
        <v>463</v>
      </c>
      <c r="Y815" s="70" t="s">
        <v>2177</v>
      </c>
    </row>
    <row r="816" spans="2:25">
      <c r="B816" s="21">
        <f t="shared" si="102"/>
        <v>810</v>
      </c>
      <c r="C816" s="30" t="s">
        <v>2154</v>
      </c>
      <c r="D816" s="21" t="s">
        <v>83</v>
      </c>
      <c r="E816" s="58" t="s">
        <v>2134</v>
      </c>
      <c r="F816" s="21" t="s">
        <v>2118</v>
      </c>
      <c r="G816" s="269">
        <f t="shared" si="96"/>
        <v>2021</v>
      </c>
      <c r="H816" s="269">
        <f t="shared" si="97"/>
        <v>1</v>
      </c>
      <c r="I816" s="269">
        <f t="shared" si="98"/>
        <v>3</v>
      </c>
      <c r="J816" s="83">
        <f t="shared" si="99"/>
        <v>2021</v>
      </c>
      <c r="K816" s="269">
        <f t="shared" si="100"/>
        <v>1</v>
      </c>
      <c r="L816" s="21">
        <f t="shared" si="101"/>
        <v>3</v>
      </c>
      <c r="M816" s="119">
        <v>44207</v>
      </c>
      <c r="N816" s="119">
        <v>44207</v>
      </c>
      <c r="O816" s="119">
        <v>44207</v>
      </c>
      <c r="P816" s="119">
        <v>44208</v>
      </c>
      <c r="Q816" s="166" t="s">
        <v>34</v>
      </c>
      <c r="R816" s="21"/>
      <c r="S816" s="21"/>
      <c r="T816" s="21"/>
      <c r="U816" s="21"/>
      <c r="V816" s="174" t="s">
        <v>23</v>
      </c>
      <c r="W816" s="174" t="s">
        <v>463</v>
      </c>
      <c r="X816" s="174" t="s">
        <v>463</v>
      </c>
      <c r="Y816" s="70" t="s">
        <v>2178</v>
      </c>
    </row>
    <row r="817" spans="2:25">
      <c r="B817" s="21">
        <f t="shared" si="102"/>
        <v>811</v>
      </c>
      <c r="C817" s="30" t="s">
        <v>2155</v>
      </c>
      <c r="D817" s="21" t="s">
        <v>83</v>
      </c>
      <c r="E817" s="58" t="s">
        <v>2135</v>
      </c>
      <c r="F817" s="21" t="s">
        <v>2062</v>
      </c>
      <c r="G817" s="269">
        <f t="shared" si="96"/>
        <v>2021</v>
      </c>
      <c r="H817" s="269">
        <f t="shared" si="97"/>
        <v>1</v>
      </c>
      <c r="I817" s="269">
        <f t="shared" si="98"/>
        <v>3</v>
      </c>
      <c r="J817" s="83">
        <f t="shared" si="99"/>
        <v>2021</v>
      </c>
      <c r="K817" s="269">
        <f t="shared" si="100"/>
        <v>1</v>
      </c>
      <c r="L817" s="21">
        <f t="shared" si="101"/>
        <v>3</v>
      </c>
      <c r="M817" s="119">
        <v>44207</v>
      </c>
      <c r="N817" s="119">
        <v>44207</v>
      </c>
      <c r="O817" s="119">
        <v>44207</v>
      </c>
      <c r="P817" s="119">
        <v>44207</v>
      </c>
      <c r="Q817" s="166" t="s">
        <v>34</v>
      </c>
      <c r="R817" s="21"/>
      <c r="S817" s="21"/>
      <c r="T817" s="21"/>
      <c r="U817" s="21"/>
      <c r="V817" s="174" t="s">
        <v>982</v>
      </c>
      <c r="W817" s="174" t="s">
        <v>463</v>
      </c>
      <c r="X817" s="174" t="s">
        <v>463</v>
      </c>
      <c r="Y817" s="70"/>
    </row>
    <row r="818" spans="2:25">
      <c r="B818" s="21">
        <f t="shared" si="102"/>
        <v>812</v>
      </c>
      <c r="C818" s="30" t="s">
        <v>2156</v>
      </c>
      <c r="D818" s="21" t="s">
        <v>83</v>
      </c>
      <c r="E818" s="58" t="s">
        <v>2136</v>
      </c>
      <c r="F818" s="21" t="s">
        <v>2168</v>
      </c>
      <c r="G818" s="269">
        <f t="shared" si="96"/>
        <v>2021</v>
      </c>
      <c r="H818" s="269">
        <f t="shared" si="97"/>
        <v>1</v>
      </c>
      <c r="I818" s="269">
        <f t="shared" si="98"/>
        <v>3</v>
      </c>
      <c r="J818" s="83">
        <f t="shared" si="99"/>
        <v>2021</v>
      </c>
      <c r="K818" s="269">
        <f t="shared" si="100"/>
        <v>1</v>
      </c>
      <c r="L818" s="21">
        <f t="shared" si="101"/>
        <v>3</v>
      </c>
      <c r="M818" s="119">
        <v>44208</v>
      </c>
      <c r="N818" s="119">
        <v>44208</v>
      </c>
      <c r="O818" s="119">
        <v>44208</v>
      </c>
      <c r="P818" s="119">
        <v>44208</v>
      </c>
      <c r="Q818" s="166" t="s">
        <v>34</v>
      </c>
      <c r="R818" s="21"/>
      <c r="S818" s="21"/>
      <c r="T818" s="21"/>
      <c r="U818" s="21"/>
      <c r="V818" s="174" t="s">
        <v>2172</v>
      </c>
      <c r="W818" s="174" t="s">
        <v>463</v>
      </c>
      <c r="X818" s="174" t="s">
        <v>463</v>
      </c>
      <c r="Y818" s="70"/>
    </row>
    <row r="819" spans="2:25">
      <c r="B819" s="21">
        <f t="shared" si="102"/>
        <v>813</v>
      </c>
      <c r="C819" s="30" t="s">
        <v>2157</v>
      </c>
      <c r="D819" s="21" t="s">
        <v>83</v>
      </c>
      <c r="E819" s="58" t="s">
        <v>2137</v>
      </c>
      <c r="F819" s="21" t="s">
        <v>2168</v>
      </c>
      <c r="G819" s="269">
        <f t="shared" si="96"/>
        <v>2021</v>
      </c>
      <c r="H819" s="269">
        <f t="shared" si="97"/>
        <v>1</v>
      </c>
      <c r="I819" s="269">
        <f t="shared" si="98"/>
        <v>3</v>
      </c>
      <c r="J819" s="83">
        <f t="shared" si="99"/>
        <v>2021</v>
      </c>
      <c r="K819" s="269">
        <f t="shared" si="100"/>
        <v>1</v>
      </c>
      <c r="L819" s="21">
        <f t="shared" si="101"/>
        <v>3</v>
      </c>
      <c r="M819" s="119">
        <v>44209</v>
      </c>
      <c r="N819" s="119">
        <v>44209</v>
      </c>
      <c r="O819" s="119">
        <v>44209</v>
      </c>
      <c r="P819" s="119">
        <v>44209</v>
      </c>
      <c r="Q819" s="166" t="s">
        <v>34</v>
      </c>
      <c r="R819" s="21"/>
      <c r="S819" s="21"/>
      <c r="T819" s="21"/>
      <c r="U819" s="21"/>
      <c r="V819" s="174" t="s">
        <v>39</v>
      </c>
      <c r="W819" s="174" t="s">
        <v>463</v>
      </c>
      <c r="X819" s="174" t="s">
        <v>463</v>
      </c>
      <c r="Y819" s="70"/>
    </row>
    <row r="820" spans="2:25">
      <c r="B820" s="21">
        <f t="shared" si="102"/>
        <v>814</v>
      </c>
      <c r="C820" s="30" t="s">
        <v>2158</v>
      </c>
      <c r="D820" s="21" t="s">
        <v>83</v>
      </c>
      <c r="E820" s="58" t="s">
        <v>2138</v>
      </c>
      <c r="F820" s="21" t="s">
        <v>2118</v>
      </c>
      <c r="G820" s="269">
        <f t="shared" si="96"/>
        <v>2021</v>
      </c>
      <c r="H820" s="269">
        <f t="shared" si="97"/>
        <v>1</v>
      </c>
      <c r="I820" s="269">
        <f t="shared" si="98"/>
        <v>3</v>
      </c>
      <c r="J820" s="83">
        <f t="shared" si="99"/>
        <v>2021</v>
      </c>
      <c r="K820" s="269">
        <f t="shared" si="100"/>
        <v>1</v>
      </c>
      <c r="L820" s="21">
        <f t="shared" si="101"/>
        <v>3</v>
      </c>
      <c r="M820" s="119">
        <v>44209</v>
      </c>
      <c r="N820" s="119">
        <v>44209</v>
      </c>
      <c r="O820" s="119">
        <v>44209</v>
      </c>
      <c r="P820" s="119">
        <v>44209</v>
      </c>
      <c r="Q820" s="166" t="s">
        <v>34</v>
      </c>
      <c r="R820" s="21"/>
      <c r="S820" s="21"/>
      <c r="T820" s="21"/>
      <c r="U820" s="21"/>
      <c r="V820" s="174" t="s">
        <v>286</v>
      </c>
      <c r="W820" s="174" t="s">
        <v>463</v>
      </c>
      <c r="X820" s="174" t="s">
        <v>463</v>
      </c>
      <c r="Y820" s="70"/>
    </row>
    <row r="821" spans="2:25">
      <c r="B821" s="21">
        <f t="shared" si="102"/>
        <v>815</v>
      </c>
      <c r="C821" s="30" t="s">
        <v>2159</v>
      </c>
      <c r="D821" s="21" t="s">
        <v>83</v>
      </c>
      <c r="E821" s="58" t="s">
        <v>2139</v>
      </c>
      <c r="F821" s="21" t="s">
        <v>2168</v>
      </c>
      <c r="G821" s="269">
        <f t="shared" si="96"/>
        <v>2021</v>
      </c>
      <c r="H821" s="269">
        <f t="shared" si="97"/>
        <v>1</v>
      </c>
      <c r="I821" s="269">
        <f t="shared" si="98"/>
        <v>3</v>
      </c>
      <c r="J821" s="83">
        <f t="shared" si="99"/>
        <v>2021</v>
      </c>
      <c r="K821" s="269">
        <f t="shared" si="100"/>
        <v>1</v>
      </c>
      <c r="L821" s="21">
        <f t="shared" si="101"/>
        <v>3</v>
      </c>
      <c r="M821" s="119">
        <v>44209</v>
      </c>
      <c r="N821" s="119">
        <v>44209</v>
      </c>
      <c r="O821" s="119">
        <v>44209</v>
      </c>
      <c r="P821" s="119">
        <v>44209</v>
      </c>
      <c r="Q821" s="166" t="s">
        <v>34</v>
      </c>
      <c r="R821" s="21"/>
      <c r="S821" s="21"/>
      <c r="T821" s="21"/>
      <c r="U821" s="21"/>
      <c r="V821" s="174" t="s">
        <v>1661</v>
      </c>
      <c r="W821" s="174" t="s">
        <v>463</v>
      </c>
      <c r="X821" s="174" t="s">
        <v>463</v>
      </c>
      <c r="Y821" s="70"/>
    </row>
    <row r="822" spans="2:25">
      <c r="B822" s="21">
        <f t="shared" si="102"/>
        <v>816</v>
      </c>
      <c r="C822" s="30" t="s">
        <v>2160</v>
      </c>
      <c r="D822" s="21" t="s">
        <v>83</v>
      </c>
      <c r="E822" s="58" t="s">
        <v>2140</v>
      </c>
      <c r="F822" s="21" t="s">
        <v>2118</v>
      </c>
      <c r="G822" s="269">
        <f t="shared" si="96"/>
        <v>2021</v>
      </c>
      <c r="H822" s="269">
        <f t="shared" si="97"/>
        <v>1</v>
      </c>
      <c r="I822" s="269">
        <f t="shared" si="98"/>
        <v>3</v>
      </c>
      <c r="J822" s="83">
        <f t="shared" si="99"/>
        <v>2021</v>
      </c>
      <c r="K822" s="269">
        <f t="shared" si="100"/>
        <v>1</v>
      </c>
      <c r="L822" s="21">
        <f t="shared" si="101"/>
        <v>3</v>
      </c>
      <c r="M822" s="119">
        <v>44209</v>
      </c>
      <c r="N822" s="119">
        <v>44209</v>
      </c>
      <c r="O822" s="119">
        <v>44209</v>
      </c>
      <c r="P822" s="119">
        <v>44209</v>
      </c>
      <c r="Q822" s="166" t="s">
        <v>34</v>
      </c>
      <c r="R822" s="21"/>
      <c r="S822" s="21"/>
      <c r="T822" s="21"/>
      <c r="U822" s="21"/>
      <c r="V822" s="174" t="s">
        <v>23</v>
      </c>
      <c r="W822" s="182" t="s">
        <v>463</v>
      </c>
      <c r="X822" s="182" t="s">
        <v>463</v>
      </c>
      <c r="Y822" s="70"/>
    </row>
    <row r="823" spans="2:25">
      <c r="B823" s="21">
        <f t="shared" si="102"/>
        <v>817</v>
      </c>
      <c r="C823" s="30" t="s">
        <v>2161</v>
      </c>
      <c r="D823" s="21" t="s">
        <v>83</v>
      </c>
      <c r="E823" s="58" t="s">
        <v>2141</v>
      </c>
      <c r="F823" s="21" t="s">
        <v>2168</v>
      </c>
      <c r="G823" s="269">
        <f t="shared" si="96"/>
        <v>2021</v>
      </c>
      <c r="H823" s="269">
        <f t="shared" si="97"/>
        <v>1</v>
      </c>
      <c r="I823" s="269">
        <f t="shared" si="98"/>
        <v>3</v>
      </c>
      <c r="J823" s="83">
        <f t="shared" si="99"/>
        <v>2021</v>
      </c>
      <c r="K823" s="269">
        <f t="shared" si="100"/>
        <v>1</v>
      </c>
      <c r="L823" s="21">
        <f t="shared" si="101"/>
        <v>3</v>
      </c>
      <c r="M823" s="119">
        <v>44209</v>
      </c>
      <c r="N823" s="119">
        <v>44209</v>
      </c>
      <c r="O823" s="119">
        <v>44209</v>
      </c>
      <c r="P823" s="119">
        <v>44209</v>
      </c>
      <c r="Q823" s="166" t="s">
        <v>34</v>
      </c>
      <c r="R823" s="21"/>
      <c r="S823" s="21"/>
      <c r="T823" s="21"/>
      <c r="U823" s="21"/>
      <c r="V823" s="174" t="s">
        <v>39</v>
      </c>
      <c r="W823" s="174" t="s">
        <v>463</v>
      </c>
      <c r="X823" s="174" t="s">
        <v>463</v>
      </c>
      <c r="Y823" s="70"/>
    </row>
    <row r="824" spans="2:25">
      <c r="B824" s="21">
        <f t="shared" si="102"/>
        <v>818</v>
      </c>
      <c r="C824" s="30" t="s">
        <v>2162</v>
      </c>
      <c r="D824" s="21" t="s">
        <v>83</v>
      </c>
      <c r="E824" s="58" t="s">
        <v>2142</v>
      </c>
      <c r="F824" s="21" t="s">
        <v>2168</v>
      </c>
      <c r="G824" s="269">
        <f t="shared" si="96"/>
        <v>2021</v>
      </c>
      <c r="H824" s="269">
        <f t="shared" si="97"/>
        <v>1</v>
      </c>
      <c r="I824" s="269">
        <f t="shared" si="98"/>
        <v>3</v>
      </c>
      <c r="J824" s="83">
        <f t="shared" si="99"/>
        <v>2021</v>
      </c>
      <c r="K824" s="269">
        <f t="shared" si="100"/>
        <v>1</v>
      </c>
      <c r="L824" s="21">
        <f t="shared" si="101"/>
        <v>3</v>
      </c>
      <c r="M824" s="119">
        <v>44210</v>
      </c>
      <c r="N824" s="119">
        <v>44210</v>
      </c>
      <c r="O824" s="119">
        <v>44210</v>
      </c>
      <c r="P824" s="119">
        <v>44210</v>
      </c>
      <c r="Q824" s="166" t="s">
        <v>34</v>
      </c>
      <c r="R824" s="21"/>
      <c r="S824" s="21"/>
      <c r="T824" s="21"/>
      <c r="U824" s="21"/>
      <c r="V824" s="174" t="s">
        <v>463</v>
      </c>
      <c r="W824" s="174" t="s">
        <v>463</v>
      </c>
      <c r="X824" s="174" t="s">
        <v>463</v>
      </c>
      <c r="Y824" s="70"/>
    </row>
    <row r="825" spans="2:25" ht="33">
      <c r="B825" s="21">
        <f t="shared" si="102"/>
        <v>819</v>
      </c>
      <c r="C825" s="30" t="s">
        <v>2163</v>
      </c>
      <c r="D825" s="21" t="s">
        <v>83</v>
      </c>
      <c r="E825" s="58" t="s">
        <v>2272</v>
      </c>
      <c r="F825" s="21" t="s">
        <v>2168</v>
      </c>
      <c r="G825" s="269">
        <f t="shared" si="96"/>
        <v>2021</v>
      </c>
      <c r="H825" s="269">
        <f t="shared" si="97"/>
        <v>1</v>
      </c>
      <c r="I825" s="269">
        <f t="shared" si="98"/>
        <v>3</v>
      </c>
      <c r="J825" s="83">
        <f t="shared" si="99"/>
        <v>2021</v>
      </c>
      <c r="K825" s="269">
        <f t="shared" si="100"/>
        <v>1</v>
      </c>
      <c r="L825" s="21">
        <f t="shared" si="101"/>
        <v>4</v>
      </c>
      <c r="M825" s="119">
        <v>44210</v>
      </c>
      <c r="N825" s="119">
        <v>44210</v>
      </c>
      <c r="O825" s="119">
        <v>44210</v>
      </c>
      <c r="P825" s="119">
        <v>44216</v>
      </c>
      <c r="Q825" s="166" t="s">
        <v>34</v>
      </c>
      <c r="R825" s="21"/>
      <c r="S825" s="21"/>
      <c r="T825" s="21"/>
      <c r="U825" s="21"/>
      <c r="V825" s="174" t="s">
        <v>2172</v>
      </c>
      <c r="W825" s="174" t="s">
        <v>463</v>
      </c>
      <c r="X825" s="174" t="s">
        <v>463</v>
      </c>
      <c r="Y825" s="70"/>
    </row>
    <row r="826" spans="2:25">
      <c r="B826" s="21">
        <f t="shared" si="102"/>
        <v>820</v>
      </c>
      <c r="C826" s="30" t="s">
        <v>2164</v>
      </c>
      <c r="D826" s="21" t="s">
        <v>83</v>
      </c>
      <c r="E826" s="58" t="s">
        <v>2143</v>
      </c>
      <c r="F826" s="21" t="s">
        <v>2168</v>
      </c>
      <c r="G826" s="269">
        <f t="shared" si="96"/>
        <v>2021</v>
      </c>
      <c r="H826" s="269">
        <f t="shared" si="97"/>
        <v>1</v>
      </c>
      <c r="I826" s="269">
        <f t="shared" si="98"/>
        <v>3</v>
      </c>
      <c r="J826" s="83">
        <f t="shared" si="99"/>
        <v>2021</v>
      </c>
      <c r="K826" s="269">
        <f t="shared" si="100"/>
        <v>1</v>
      </c>
      <c r="L826" s="21">
        <f t="shared" si="101"/>
        <v>3</v>
      </c>
      <c r="M826" s="119">
        <v>44209</v>
      </c>
      <c r="N826" s="119">
        <v>44209</v>
      </c>
      <c r="O826" s="119">
        <v>44209</v>
      </c>
      <c r="P826" s="119">
        <v>44210</v>
      </c>
      <c r="Q826" s="166" t="s">
        <v>34</v>
      </c>
      <c r="R826" s="21"/>
      <c r="S826" s="21"/>
      <c r="T826" s="21"/>
      <c r="U826" s="21"/>
      <c r="V826" s="174" t="s">
        <v>2171</v>
      </c>
      <c r="W826" s="174" t="s">
        <v>463</v>
      </c>
      <c r="X826" s="174" t="s">
        <v>463</v>
      </c>
      <c r="Y826" s="70"/>
    </row>
    <row r="827" spans="2:25">
      <c r="B827" s="21">
        <f t="shared" si="102"/>
        <v>821</v>
      </c>
      <c r="C827" s="30" t="s">
        <v>2165</v>
      </c>
      <c r="D827" s="21" t="s">
        <v>83</v>
      </c>
      <c r="E827" s="58" t="s">
        <v>2188</v>
      </c>
      <c r="F827" s="21" t="s">
        <v>2168</v>
      </c>
      <c r="G827" s="269">
        <f t="shared" si="96"/>
        <v>2021</v>
      </c>
      <c r="H827" s="269">
        <f t="shared" si="97"/>
        <v>1</v>
      </c>
      <c r="I827" s="269">
        <f t="shared" si="98"/>
        <v>3</v>
      </c>
      <c r="J827" s="83">
        <f t="shared" si="99"/>
        <v>2021</v>
      </c>
      <c r="K827" s="269">
        <f t="shared" si="100"/>
        <v>2</v>
      </c>
      <c r="L827" s="21">
        <f t="shared" si="101"/>
        <v>6</v>
      </c>
      <c r="M827" s="119">
        <v>44210</v>
      </c>
      <c r="N827" s="119">
        <v>44210</v>
      </c>
      <c r="O827" s="119">
        <v>44210</v>
      </c>
      <c r="P827" s="119">
        <v>44229</v>
      </c>
      <c r="Q827" s="166" t="s">
        <v>34</v>
      </c>
      <c r="R827" s="21"/>
      <c r="S827" s="21"/>
      <c r="T827" s="21"/>
      <c r="U827" s="21"/>
      <c r="V827" s="174" t="s">
        <v>2173</v>
      </c>
      <c r="W827" s="174" t="s">
        <v>463</v>
      </c>
      <c r="X827" s="174" t="s">
        <v>463</v>
      </c>
      <c r="Y827" s="70"/>
    </row>
    <row r="828" spans="2:25">
      <c r="B828" s="21">
        <f t="shared" si="102"/>
        <v>822</v>
      </c>
      <c r="C828" s="30" t="s">
        <v>2166</v>
      </c>
      <c r="D828" s="21" t="s">
        <v>83</v>
      </c>
      <c r="E828" s="58" t="s">
        <v>2144</v>
      </c>
      <c r="F828" s="21" t="s">
        <v>2169</v>
      </c>
      <c r="G828" s="269">
        <f t="shared" si="96"/>
        <v>2021</v>
      </c>
      <c r="H828" s="269">
        <f t="shared" si="97"/>
        <v>1</v>
      </c>
      <c r="I828" s="269">
        <f t="shared" si="98"/>
        <v>3</v>
      </c>
      <c r="J828" s="83">
        <f t="shared" si="99"/>
        <v>2021</v>
      </c>
      <c r="K828" s="269">
        <f t="shared" si="100"/>
        <v>1</v>
      </c>
      <c r="L828" s="21">
        <f t="shared" si="101"/>
        <v>3</v>
      </c>
      <c r="M828" s="119">
        <v>44210</v>
      </c>
      <c r="N828" s="119">
        <v>44210</v>
      </c>
      <c r="O828" s="119">
        <v>44210</v>
      </c>
      <c r="P828" s="119">
        <v>44210</v>
      </c>
      <c r="Q828" s="166" t="s">
        <v>34</v>
      </c>
      <c r="R828" s="21"/>
      <c r="S828" s="21"/>
      <c r="T828" s="21"/>
      <c r="U828" s="21"/>
      <c r="V828" s="174" t="s">
        <v>2170</v>
      </c>
      <c r="W828" s="174" t="s">
        <v>463</v>
      </c>
      <c r="X828" s="174" t="s">
        <v>463</v>
      </c>
      <c r="Y828" s="70"/>
    </row>
    <row r="829" spans="2:25">
      <c r="B829" s="21">
        <f t="shared" si="102"/>
        <v>823</v>
      </c>
      <c r="C829" s="30" t="s">
        <v>2167</v>
      </c>
      <c r="D829" s="21" t="s">
        <v>83</v>
      </c>
      <c r="E829" s="58" t="s">
        <v>2145</v>
      </c>
      <c r="F829" s="21" t="s">
        <v>2118</v>
      </c>
      <c r="G829" s="269">
        <f t="shared" si="96"/>
        <v>2021</v>
      </c>
      <c r="H829" s="269">
        <f t="shared" si="97"/>
        <v>1</v>
      </c>
      <c r="I829" s="269">
        <f t="shared" si="98"/>
        <v>3</v>
      </c>
      <c r="J829" s="83">
        <f t="shared" si="99"/>
        <v>2021</v>
      </c>
      <c r="K829" s="269">
        <f t="shared" si="100"/>
        <v>1</v>
      </c>
      <c r="L829" s="21">
        <f t="shared" si="101"/>
        <v>3</v>
      </c>
      <c r="M829" s="119">
        <v>44210</v>
      </c>
      <c r="N829" s="119">
        <v>44210</v>
      </c>
      <c r="O829" s="119">
        <v>44210</v>
      </c>
      <c r="P829" s="119">
        <v>44210</v>
      </c>
      <c r="Q829" s="166" t="s">
        <v>34</v>
      </c>
      <c r="R829" s="21"/>
      <c r="S829" s="21"/>
      <c r="T829" s="21"/>
      <c r="U829" s="21"/>
      <c r="V829" s="174" t="s">
        <v>2174</v>
      </c>
      <c r="W829" s="174" t="s">
        <v>463</v>
      </c>
      <c r="X829" s="174" t="s">
        <v>463</v>
      </c>
      <c r="Y829" s="70"/>
    </row>
    <row r="830" spans="2:25">
      <c r="B830" s="21">
        <f t="shared" si="102"/>
        <v>824</v>
      </c>
      <c r="C830" s="30" t="s">
        <v>2184</v>
      </c>
      <c r="D830" s="21" t="s">
        <v>2183</v>
      </c>
      <c r="E830" s="58" t="s">
        <v>2179</v>
      </c>
      <c r="F830" s="21" t="s">
        <v>2189</v>
      </c>
      <c r="G830" s="269">
        <f t="shared" si="96"/>
        <v>2021</v>
      </c>
      <c r="H830" s="269">
        <f t="shared" si="97"/>
        <v>1</v>
      </c>
      <c r="I830" s="269">
        <f t="shared" si="98"/>
        <v>3</v>
      </c>
      <c r="J830" s="83">
        <f t="shared" si="99"/>
        <v>2021</v>
      </c>
      <c r="K830" s="269">
        <f t="shared" si="100"/>
        <v>1</v>
      </c>
      <c r="L830" s="21">
        <f t="shared" si="101"/>
        <v>3</v>
      </c>
      <c r="M830" s="119">
        <v>44211</v>
      </c>
      <c r="N830" s="119">
        <v>44211</v>
      </c>
      <c r="O830" s="119">
        <v>44211</v>
      </c>
      <c r="P830" s="119">
        <v>44211</v>
      </c>
      <c r="Q830" s="166" t="s">
        <v>34</v>
      </c>
      <c r="R830" s="21"/>
      <c r="S830" s="21"/>
      <c r="T830" s="21"/>
      <c r="U830" s="21"/>
      <c r="V830" s="174" t="s">
        <v>39</v>
      </c>
      <c r="W830" s="174" t="s">
        <v>463</v>
      </c>
      <c r="X830" s="174" t="s">
        <v>463</v>
      </c>
      <c r="Y830" s="91"/>
    </row>
    <row r="831" spans="2:25">
      <c r="B831" s="21">
        <f t="shared" si="102"/>
        <v>825</v>
      </c>
      <c r="C831" s="30" t="s">
        <v>2185</v>
      </c>
      <c r="D831" s="21" t="s">
        <v>2183</v>
      </c>
      <c r="E831" s="58" t="s">
        <v>2180</v>
      </c>
      <c r="F831" s="21" t="s">
        <v>2189</v>
      </c>
      <c r="G831" s="269">
        <f t="shared" si="96"/>
        <v>2021</v>
      </c>
      <c r="H831" s="269">
        <f t="shared" si="97"/>
        <v>1</v>
      </c>
      <c r="I831" s="269">
        <f t="shared" si="98"/>
        <v>3</v>
      </c>
      <c r="J831" s="83">
        <f t="shared" si="99"/>
        <v>2021</v>
      </c>
      <c r="K831" s="269">
        <f t="shared" si="100"/>
        <v>1</v>
      </c>
      <c r="L831" s="21">
        <f t="shared" si="101"/>
        <v>3</v>
      </c>
      <c r="M831" s="119">
        <v>44211</v>
      </c>
      <c r="N831" s="119">
        <v>44211</v>
      </c>
      <c r="O831" s="119">
        <v>44211</v>
      </c>
      <c r="P831" s="119">
        <v>44211</v>
      </c>
      <c r="Q831" s="166" t="s">
        <v>34</v>
      </c>
      <c r="R831" s="21"/>
      <c r="S831" s="21"/>
      <c r="T831" s="21"/>
      <c r="U831" s="21"/>
      <c r="V831" s="174" t="s">
        <v>463</v>
      </c>
      <c r="W831" s="174" t="s">
        <v>463</v>
      </c>
      <c r="X831" s="174" t="s">
        <v>463</v>
      </c>
      <c r="Y831" s="91"/>
    </row>
    <row r="832" spans="2:25">
      <c r="B832" s="21">
        <f t="shared" si="102"/>
        <v>826</v>
      </c>
      <c r="C832" s="30" t="s">
        <v>2186</v>
      </c>
      <c r="D832" s="21" t="s">
        <v>2183</v>
      </c>
      <c r="E832" s="58" t="s">
        <v>2181</v>
      </c>
      <c r="F832" s="21" t="s">
        <v>2189</v>
      </c>
      <c r="G832" s="269">
        <f t="shared" si="96"/>
        <v>2021</v>
      </c>
      <c r="H832" s="269">
        <f t="shared" si="97"/>
        <v>1</v>
      </c>
      <c r="I832" s="269">
        <f t="shared" si="98"/>
        <v>3</v>
      </c>
      <c r="J832" s="83">
        <f t="shared" si="99"/>
        <v>2021</v>
      </c>
      <c r="K832" s="269">
        <f t="shared" si="100"/>
        <v>1</v>
      </c>
      <c r="L832" s="21">
        <f t="shared" si="101"/>
        <v>3</v>
      </c>
      <c r="M832" s="119">
        <v>44211</v>
      </c>
      <c r="N832" s="119">
        <v>44211</v>
      </c>
      <c r="O832" s="119">
        <v>44211</v>
      </c>
      <c r="P832" s="119">
        <v>44211</v>
      </c>
      <c r="Q832" s="166" t="s">
        <v>34</v>
      </c>
      <c r="R832" s="21"/>
      <c r="S832" s="21"/>
      <c r="T832" s="21"/>
      <c r="U832" s="21"/>
      <c r="V832" s="174" t="s">
        <v>2190</v>
      </c>
      <c r="W832" s="174" t="s">
        <v>463</v>
      </c>
      <c r="X832" s="174" t="s">
        <v>463</v>
      </c>
      <c r="Y832" s="91"/>
    </row>
    <row r="833" spans="2:25">
      <c r="B833" s="21">
        <f t="shared" si="102"/>
        <v>827</v>
      </c>
      <c r="C833" s="30" t="s">
        <v>2187</v>
      </c>
      <c r="D833" s="21" t="s">
        <v>2183</v>
      </c>
      <c r="E833" s="58" t="s">
        <v>2182</v>
      </c>
      <c r="F833" s="21" t="s">
        <v>2189</v>
      </c>
      <c r="G833" s="269">
        <f t="shared" si="96"/>
        <v>2021</v>
      </c>
      <c r="H833" s="269">
        <f t="shared" si="97"/>
        <v>1</v>
      </c>
      <c r="I833" s="269">
        <f t="shared" si="98"/>
        <v>3</v>
      </c>
      <c r="J833" s="83">
        <f t="shared" si="99"/>
        <v>2021</v>
      </c>
      <c r="K833" s="269">
        <f t="shared" si="100"/>
        <v>2</v>
      </c>
      <c r="L833" s="21">
        <f t="shared" si="101"/>
        <v>6</v>
      </c>
      <c r="M833" s="119">
        <v>44211</v>
      </c>
      <c r="N833" s="119">
        <v>44211</v>
      </c>
      <c r="O833" s="119">
        <v>44211</v>
      </c>
      <c r="P833" s="119">
        <v>44232</v>
      </c>
      <c r="Q833" s="166" t="s">
        <v>34</v>
      </c>
      <c r="R833" s="21"/>
      <c r="S833" s="21"/>
      <c r="T833" s="21"/>
      <c r="U833" s="21"/>
      <c r="V833" s="174" t="s">
        <v>2173</v>
      </c>
      <c r="W833" s="174" t="s">
        <v>463</v>
      </c>
      <c r="X833" s="174" t="s">
        <v>463</v>
      </c>
      <c r="Y833" s="91"/>
    </row>
    <row r="834" spans="2:25">
      <c r="B834" s="21">
        <f t="shared" si="102"/>
        <v>828</v>
      </c>
      <c r="C834" s="30" t="s">
        <v>2191</v>
      </c>
      <c r="D834" s="21" t="s">
        <v>83</v>
      </c>
      <c r="E834" s="58" t="s">
        <v>2198</v>
      </c>
      <c r="F834" s="21" t="s">
        <v>2203</v>
      </c>
      <c r="G834" s="269">
        <f t="shared" si="96"/>
        <v>2021</v>
      </c>
      <c r="H834" s="269">
        <f t="shared" si="97"/>
        <v>1</v>
      </c>
      <c r="I834" s="269">
        <f t="shared" si="98"/>
        <v>3</v>
      </c>
      <c r="J834" s="83">
        <f t="shared" si="99"/>
        <v>2021</v>
      </c>
      <c r="K834" s="269">
        <f t="shared" si="100"/>
        <v>1</v>
      </c>
      <c r="L834" s="21">
        <f t="shared" si="101"/>
        <v>5</v>
      </c>
      <c r="M834" s="119">
        <v>44207</v>
      </c>
      <c r="N834" s="119">
        <v>44207</v>
      </c>
      <c r="O834" s="119">
        <v>44207</v>
      </c>
      <c r="P834" s="119">
        <v>44223</v>
      </c>
      <c r="Q834" s="166" t="s">
        <v>34</v>
      </c>
      <c r="R834" s="21"/>
      <c r="S834" s="21"/>
      <c r="T834" s="21"/>
      <c r="U834" s="21"/>
      <c r="V834" s="174" t="s">
        <v>982</v>
      </c>
      <c r="W834" s="174" t="s">
        <v>39</v>
      </c>
      <c r="X834" s="174" t="s">
        <v>39</v>
      </c>
      <c r="Y834" s="91" t="s">
        <v>2476</v>
      </c>
    </row>
    <row r="835" spans="2:25">
      <c r="B835" s="21">
        <f t="shared" si="102"/>
        <v>829</v>
      </c>
      <c r="C835" s="30" t="s">
        <v>2192</v>
      </c>
      <c r="D835" s="21" t="s">
        <v>83</v>
      </c>
      <c r="E835" s="58" t="s">
        <v>2202</v>
      </c>
      <c r="F835" s="21" t="s">
        <v>1875</v>
      </c>
      <c r="G835" s="269">
        <f t="shared" si="96"/>
        <v>2021</v>
      </c>
      <c r="H835" s="269">
        <f t="shared" si="97"/>
        <v>1</v>
      </c>
      <c r="I835" s="269">
        <f t="shared" si="98"/>
        <v>3</v>
      </c>
      <c r="J835" s="83">
        <f t="shared" si="99"/>
        <v>2021</v>
      </c>
      <c r="K835" s="269">
        <f t="shared" si="100"/>
        <v>2</v>
      </c>
      <c r="L835" s="21">
        <f t="shared" si="101"/>
        <v>7</v>
      </c>
      <c r="M835" s="119">
        <v>44207</v>
      </c>
      <c r="N835" s="119">
        <v>44207</v>
      </c>
      <c r="O835" s="119">
        <v>44207</v>
      </c>
      <c r="P835" s="119">
        <v>44235</v>
      </c>
      <c r="Q835" s="166" t="s">
        <v>34</v>
      </c>
      <c r="R835" s="21"/>
      <c r="S835" s="21"/>
      <c r="T835" s="21"/>
      <c r="U835" s="21"/>
      <c r="V835" s="174" t="s">
        <v>2199</v>
      </c>
      <c r="W835" s="174" t="s">
        <v>39</v>
      </c>
      <c r="X835" s="174" t="s">
        <v>39</v>
      </c>
      <c r="Y835" s="70" t="s">
        <v>2089</v>
      </c>
    </row>
    <row r="836" spans="2:25">
      <c r="B836" s="21">
        <f t="shared" si="102"/>
        <v>830</v>
      </c>
      <c r="C836" s="30" t="s">
        <v>2193</v>
      </c>
      <c r="D836" s="21" t="s">
        <v>83</v>
      </c>
      <c r="E836" s="71" t="s">
        <v>2201</v>
      </c>
      <c r="F836" s="21" t="s">
        <v>1875</v>
      </c>
      <c r="G836" s="269">
        <f t="shared" si="96"/>
        <v>2021</v>
      </c>
      <c r="H836" s="269">
        <f t="shared" si="97"/>
        <v>1</v>
      </c>
      <c r="I836" s="269">
        <f t="shared" si="98"/>
        <v>3</v>
      </c>
      <c r="J836" s="83" t="str">
        <f t="shared" si="99"/>
        <v/>
      </c>
      <c r="K836" s="269" t="str">
        <f t="shared" si="100"/>
        <v/>
      </c>
      <c r="L836" s="21" t="str">
        <f t="shared" si="101"/>
        <v/>
      </c>
      <c r="M836" s="119">
        <v>44207</v>
      </c>
      <c r="N836" s="119">
        <v>44207</v>
      </c>
      <c r="O836" s="119">
        <v>44207</v>
      </c>
      <c r="P836" s="194"/>
      <c r="Q836" s="166" t="s">
        <v>34</v>
      </c>
      <c r="R836" s="21"/>
      <c r="S836" s="21"/>
      <c r="T836" s="21"/>
      <c r="U836" s="21"/>
      <c r="V836" s="179" t="s">
        <v>2200</v>
      </c>
      <c r="W836" s="174" t="s">
        <v>39</v>
      </c>
      <c r="X836" s="174" t="s">
        <v>39</v>
      </c>
      <c r="Y836" s="70" t="s">
        <v>2089</v>
      </c>
    </row>
    <row r="837" spans="2:25">
      <c r="B837" s="21">
        <f t="shared" si="102"/>
        <v>831</v>
      </c>
      <c r="C837" s="30" t="s">
        <v>2194</v>
      </c>
      <c r="D837" s="21" t="s">
        <v>83</v>
      </c>
      <c r="E837" s="71" t="s">
        <v>2204</v>
      </c>
      <c r="F837" s="21" t="s">
        <v>959</v>
      </c>
      <c r="G837" s="269">
        <f t="shared" si="96"/>
        <v>2021</v>
      </c>
      <c r="H837" s="269">
        <f t="shared" si="97"/>
        <v>1</v>
      </c>
      <c r="I837" s="269">
        <f t="shared" si="98"/>
        <v>3</v>
      </c>
      <c r="J837" s="83">
        <f t="shared" si="99"/>
        <v>2021</v>
      </c>
      <c r="K837" s="269">
        <f t="shared" si="100"/>
        <v>1</v>
      </c>
      <c r="L837" s="21">
        <f t="shared" si="101"/>
        <v>3</v>
      </c>
      <c r="M837" s="119">
        <v>44207</v>
      </c>
      <c r="N837" s="193">
        <v>44208</v>
      </c>
      <c r="O837" s="193">
        <v>44208</v>
      </c>
      <c r="P837" s="194">
        <v>44208</v>
      </c>
      <c r="Q837" s="166" t="s">
        <v>34</v>
      </c>
      <c r="R837" s="21"/>
      <c r="S837" s="21"/>
      <c r="T837" s="21"/>
      <c r="U837" s="21"/>
      <c r="V837" s="179" t="s">
        <v>2205</v>
      </c>
      <c r="W837" s="174" t="s">
        <v>39</v>
      </c>
      <c r="X837" s="174" t="s">
        <v>39</v>
      </c>
      <c r="Y837" s="91"/>
    </row>
    <row r="838" spans="2:25">
      <c r="B838" s="21">
        <f t="shared" si="102"/>
        <v>832</v>
      </c>
      <c r="C838" s="30" t="s">
        <v>2195</v>
      </c>
      <c r="D838" s="21" t="s">
        <v>83</v>
      </c>
      <c r="E838" s="71" t="s">
        <v>2206</v>
      </c>
      <c r="F838" s="21" t="s">
        <v>959</v>
      </c>
      <c r="G838" s="269">
        <f t="shared" si="96"/>
        <v>2021</v>
      </c>
      <c r="H838" s="269">
        <f t="shared" si="97"/>
        <v>1</v>
      </c>
      <c r="I838" s="269">
        <f t="shared" si="98"/>
        <v>3</v>
      </c>
      <c r="J838" s="83">
        <f t="shared" si="99"/>
        <v>2021</v>
      </c>
      <c r="K838" s="269">
        <f t="shared" si="100"/>
        <v>1</v>
      </c>
      <c r="L838" s="21">
        <f t="shared" si="101"/>
        <v>3</v>
      </c>
      <c r="M838" s="193">
        <v>44208</v>
      </c>
      <c r="N838" s="193">
        <v>44208</v>
      </c>
      <c r="O838" s="193">
        <v>44208</v>
      </c>
      <c r="P838" s="193">
        <v>44208</v>
      </c>
      <c r="Q838" s="166" t="s">
        <v>34</v>
      </c>
      <c r="R838" s="21"/>
      <c r="S838" s="21"/>
      <c r="T838" s="21"/>
      <c r="U838" s="21"/>
      <c r="V838" s="179" t="s">
        <v>1918</v>
      </c>
      <c r="W838" s="174" t="s">
        <v>39</v>
      </c>
      <c r="X838" s="174" t="s">
        <v>39</v>
      </c>
      <c r="Y838" s="91"/>
    </row>
    <row r="839" spans="2:25">
      <c r="B839" s="21">
        <f t="shared" si="102"/>
        <v>833</v>
      </c>
      <c r="C839" s="30" t="s">
        <v>2196</v>
      </c>
      <c r="D839" s="21" t="s">
        <v>83</v>
      </c>
      <c r="E839" s="71" t="s">
        <v>2131</v>
      </c>
      <c r="F839" s="21" t="s">
        <v>2207</v>
      </c>
      <c r="G839" s="269">
        <f t="shared" ref="G839:G902" si="103">IF(ISBLANK(N839),"",YEAR(N839))</f>
        <v>2021</v>
      </c>
      <c r="H839" s="269">
        <f t="shared" ref="H839:H902" si="104">IF(ISBLANK(N839),"",MONTH(N839))</f>
        <v>1</v>
      </c>
      <c r="I839" s="269">
        <f t="shared" ref="I839:I902" si="105">IF(ISBLANK(N839),"",WEEKNUM(N839,1))</f>
        <v>3</v>
      </c>
      <c r="J839" s="83">
        <f t="shared" ref="J839:J902" si="106">IF(ISBLANK(P839),"",YEAR(P839))</f>
        <v>2021</v>
      </c>
      <c r="K839" s="269">
        <f t="shared" ref="K839:K902" si="107">IF(ISBLANK(P839),"",MONTH(P839))</f>
        <v>1</v>
      </c>
      <c r="L839" s="21">
        <f t="shared" ref="L839:L902" si="108">IF(ISBLANK(P839),"",WEEKNUM(P839,1))</f>
        <v>3</v>
      </c>
      <c r="M839" s="193">
        <v>44208</v>
      </c>
      <c r="N839" s="193">
        <v>44208</v>
      </c>
      <c r="O839" s="193">
        <v>44208</v>
      </c>
      <c r="P839" s="193">
        <v>44208</v>
      </c>
      <c r="Q839" s="166" t="s">
        <v>34</v>
      </c>
      <c r="R839" s="21"/>
      <c r="S839" s="21"/>
      <c r="T839" s="21"/>
      <c r="U839" s="21"/>
      <c r="V839" s="179" t="s">
        <v>993</v>
      </c>
      <c r="W839" s="174" t="s">
        <v>39</v>
      </c>
      <c r="X839" s="174" t="s">
        <v>39</v>
      </c>
      <c r="Y839" s="91"/>
    </row>
    <row r="840" spans="2:25" ht="33">
      <c r="B840" s="21">
        <f t="shared" si="102"/>
        <v>834</v>
      </c>
      <c r="C840" s="30" t="s">
        <v>2197</v>
      </c>
      <c r="D840" s="21" t="s">
        <v>83</v>
      </c>
      <c r="E840" s="71" t="s">
        <v>2208</v>
      </c>
      <c r="F840" s="21" t="s">
        <v>1875</v>
      </c>
      <c r="G840" s="269">
        <f t="shared" si="103"/>
        <v>2021</v>
      </c>
      <c r="H840" s="269">
        <f t="shared" si="104"/>
        <v>1</v>
      </c>
      <c r="I840" s="269">
        <f t="shared" si="105"/>
        <v>3</v>
      </c>
      <c r="J840" s="83">
        <f t="shared" si="106"/>
        <v>2021</v>
      </c>
      <c r="K840" s="269">
        <f t="shared" si="107"/>
        <v>1</v>
      </c>
      <c r="L840" s="21">
        <f t="shared" si="108"/>
        <v>5</v>
      </c>
      <c r="M840" s="193">
        <v>44208</v>
      </c>
      <c r="N840" s="193">
        <v>44208</v>
      </c>
      <c r="O840" s="193">
        <v>44208</v>
      </c>
      <c r="P840" s="194">
        <v>44222</v>
      </c>
      <c r="Q840" s="166" t="s">
        <v>34</v>
      </c>
      <c r="R840" s="21"/>
      <c r="S840" s="21"/>
      <c r="T840" s="21"/>
      <c r="U840" s="21"/>
      <c r="V840" s="179" t="s">
        <v>32</v>
      </c>
      <c r="W840" s="174" t="s">
        <v>39</v>
      </c>
      <c r="X840" s="174" t="s">
        <v>39</v>
      </c>
      <c r="Y840" s="91"/>
    </row>
    <row r="841" spans="2:25">
      <c r="B841" s="21">
        <f t="shared" si="102"/>
        <v>835</v>
      </c>
      <c r="C841" s="30" t="s">
        <v>2214</v>
      </c>
      <c r="D841" s="21" t="s">
        <v>83</v>
      </c>
      <c r="E841" s="58" t="s">
        <v>2376</v>
      </c>
      <c r="F841" s="21" t="s">
        <v>1875</v>
      </c>
      <c r="G841" s="269">
        <f t="shared" si="103"/>
        <v>2021</v>
      </c>
      <c r="H841" s="269">
        <f t="shared" si="104"/>
        <v>1</v>
      </c>
      <c r="I841" s="269">
        <f t="shared" si="105"/>
        <v>3</v>
      </c>
      <c r="J841" s="83">
        <f t="shared" si="106"/>
        <v>2021</v>
      </c>
      <c r="K841" s="269">
        <f t="shared" si="107"/>
        <v>1</v>
      </c>
      <c r="L841" s="21">
        <f t="shared" si="108"/>
        <v>4</v>
      </c>
      <c r="M841" s="193">
        <v>44208</v>
      </c>
      <c r="N841" s="193">
        <v>44208</v>
      </c>
      <c r="O841" s="193">
        <v>44208</v>
      </c>
      <c r="P841" s="119">
        <v>44215</v>
      </c>
      <c r="Q841" s="166" t="s">
        <v>34</v>
      </c>
      <c r="R841" s="21"/>
      <c r="S841" s="21"/>
      <c r="T841" s="21"/>
      <c r="U841" s="21"/>
      <c r="V841" s="174" t="s">
        <v>1900</v>
      </c>
      <c r="W841" s="174" t="s">
        <v>39</v>
      </c>
      <c r="X841" s="174" t="s">
        <v>39</v>
      </c>
      <c r="Y841" s="91"/>
    </row>
    <row r="842" spans="2:25">
      <c r="B842" s="21">
        <f t="shared" si="102"/>
        <v>836</v>
      </c>
      <c r="C842" s="30" t="s">
        <v>2226</v>
      </c>
      <c r="D842" s="21" t="s">
        <v>83</v>
      </c>
      <c r="E842" s="58" t="s">
        <v>2212</v>
      </c>
      <c r="F842" s="21" t="s">
        <v>1875</v>
      </c>
      <c r="G842" s="269">
        <f t="shared" si="103"/>
        <v>2021</v>
      </c>
      <c r="H842" s="269">
        <f t="shared" si="104"/>
        <v>1</v>
      </c>
      <c r="I842" s="269">
        <f t="shared" si="105"/>
        <v>3</v>
      </c>
      <c r="J842" s="83">
        <f t="shared" si="106"/>
        <v>2021</v>
      </c>
      <c r="K842" s="269">
        <f t="shared" si="107"/>
        <v>1</v>
      </c>
      <c r="L842" s="21">
        <f t="shared" si="108"/>
        <v>3</v>
      </c>
      <c r="M842" s="193">
        <v>44208</v>
      </c>
      <c r="N842" s="193">
        <v>44208</v>
      </c>
      <c r="O842" s="193">
        <v>44208</v>
      </c>
      <c r="P842" s="193">
        <v>44208</v>
      </c>
      <c r="Q842" s="166" t="s">
        <v>34</v>
      </c>
      <c r="R842" s="21"/>
      <c r="S842" s="21"/>
      <c r="T842" s="21"/>
      <c r="U842" s="21"/>
      <c r="V842" s="174" t="s">
        <v>2209</v>
      </c>
      <c r="W842" s="174" t="s">
        <v>39</v>
      </c>
      <c r="X842" s="174" t="s">
        <v>39</v>
      </c>
      <c r="Y842" s="91" t="s">
        <v>2213</v>
      </c>
    </row>
    <row r="843" spans="2:25">
      <c r="B843" s="21">
        <f t="shared" si="102"/>
        <v>837</v>
      </c>
      <c r="C843" s="30" t="s">
        <v>2227</v>
      </c>
      <c r="D843" s="21" t="s">
        <v>83</v>
      </c>
      <c r="E843" s="58" t="s">
        <v>2211</v>
      </c>
      <c r="F843" s="21" t="s">
        <v>2203</v>
      </c>
      <c r="G843" s="269">
        <f t="shared" si="103"/>
        <v>2021</v>
      </c>
      <c r="H843" s="269">
        <f t="shared" si="104"/>
        <v>1</v>
      </c>
      <c r="I843" s="269">
        <f t="shared" si="105"/>
        <v>3</v>
      </c>
      <c r="J843" s="83">
        <f t="shared" si="106"/>
        <v>2021</v>
      </c>
      <c r="K843" s="269">
        <f t="shared" si="107"/>
        <v>1</v>
      </c>
      <c r="L843" s="21">
        <f t="shared" si="108"/>
        <v>3</v>
      </c>
      <c r="M843" s="193">
        <v>44208</v>
      </c>
      <c r="N843" s="119">
        <v>44208</v>
      </c>
      <c r="O843" s="119">
        <v>44209</v>
      </c>
      <c r="P843" s="119">
        <v>44209</v>
      </c>
      <c r="Q843" s="166" t="s">
        <v>34</v>
      </c>
      <c r="R843" s="21"/>
      <c r="S843" s="21"/>
      <c r="T843" s="21"/>
      <c r="U843" s="21"/>
      <c r="V843" s="174" t="s">
        <v>2210</v>
      </c>
      <c r="W843" s="174" t="s">
        <v>39</v>
      </c>
      <c r="X843" s="174" t="s">
        <v>39</v>
      </c>
      <c r="Y843" s="91"/>
    </row>
    <row r="844" spans="2:25">
      <c r="B844" s="21">
        <f t="shared" si="102"/>
        <v>838</v>
      </c>
      <c r="C844" s="30" t="s">
        <v>2228</v>
      </c>
      <c r="D844" s="21" t="s">
        <v>83</v>
      </c>
      <c r="E844" s="58" t="s">
        <v>2215</v>
      </c>
      <c r="F844" s="21"/>
      <c r="G844" s="269">
        <f t="shared" si="103"/>
        <v>2021</v>
      </c>
      <c r="H844" s="269">
        <f t="shared" si="104"/>
        <v>1</v>
      </c>
      <c r="I844" s="269">
        <f t="shared" si="105"/>
        <v>3</v>
      </c>
      <c r="J844" s="83">
        <f t="shared" si="106"/>
        <v>2021</v>
      </c>
      <c r="K844" s="269">
        <f t="shared" si="107"/>
        <v>2</v>
      </c>
      <c r="L844" s="21">
        <f t="shared" si="108"/>
        <v>7</v>
      </c>
      <c r="M844" s="119">
        <v>44208</v>
      </c>
      <c r="N844" s="119">
        <v>44208</v>
      </c>
      <c r="O844" s="119">
        <v>44208</v>
      </c>
      <c r="P844" s="119">
        <v>44235</v>
      </c>
      <c r="Q844" s="166" t="s">
        <v>34</v>
      </c>
      <c r="R844" s="21"/>
      <c r="S844" s="21"/>
      <c r="T844" s="21"/>
      <c r="U844" s="21"/>
      <c r="V844" s="174" t="s">
        <v>2216</v>
      </c>
      <c r="W844" s="174" t="s">
        <v>39</v>
      </c>
      <c r="X844" s="181" t="s">
        <v>39</v>
      </c>
      <c r="Y844" s="91"/>
    </row>
    <row r="845" spans="2:25">
      <c r="B845" s="21">
        <f t="shared" si="102"/>
        <v>839</v>
      </c>
      <c r="C845" s="30" t="s">
        <v>2229</v>
      </c>
      <c r="D845" s="21" t="s">
        <v>83</v>
      </c>
      <c r="E845" s="58" t="s">
        <v>2217</v>
      </c>
      <c r="F845" s="21" t="s">
        <v>2062</v>
      </c>
      <c r="G845" s="269">
        <f t="shared" si="103"/>
        <v>2021</v>
      </c>
      <c r="H845" s="269">
        <f t="shared" si="104"/>
        <v>1</v>
      </c>
      <c r="I845" s="269">
        <f t="shared" si="105"/>
        <v>3</v>
      </c>
      <c r="J845" s="83">
        <f t="shared" si="106"/>
        <v>2021</v>
      </c>
      <c r="K845" s="269">
        <f t="shared" si="107"/>
        <v>1</v>
      </c>
      <c r="L845" s="21">
        <f t="shared" si="108"/>
        <v>3</v>
      </c>
      <c r="M845" s="119">
        <v>44208</v>
      </c>
      <c r="N845" s="119">
        <v>44208</v>
      </c>
      <c r="O845" s="119">
        <v>44208</v>
      </c>
      <c r="P845" s="119">
        <v>44208</v>
      </c>
      <c r="Q845" s="166" t="s">
        <v>34</v>
      </c>
      <c r="R845" s="21"/>
      <c r="S845" s="21"/>
      <c r="T845" s="21"/>
      <c r="U845" s="21"/>
      <c r="V845" s="174" t="s">
        <v>2209</v>
      </c>
      <c r="W845" s="174" t="s">
        <v>39</v>
      </c>
      <c r="X845" s="174" t="s">
        <v>39</v>
      </c>
      <c r="Y845" s="91"/>
    </row>
    <row r="846" spans="2:25">
      <c r="B846" s="21">
        <f t="shared" si="102"/>
        <v>840</v>
      </c>
      <c r="C846" s="30" t="s">
        <v>2230</v>
      </c>
      <c r="D846" s="21" t="s">
        <v>83</v>
      </c>
      <c r="E846" s="58" t="s">
        <v>2218</v>
      </c>
      <c r="F846" s="21" t="s">
        <v>959</v>
      </c>
      <c r="G846" s="269">
        <f t="shared" si="103"/>
        <v>2021</v>
      </c>
      <c r="H846" s="269">
        <f t="shared" si="104"/>
        <v>1</v>
      </c>
      <c r="I846" s="269">
        <f t="shared" si="105"/>
        <v>3</v>
      </c>
      <c r="J846" s="83">
        <f t="shared" si="106"/>
        <v>2021</v>
      </c>
      <c r="K846" s="269">
        <f t="shared" si="107"/>
        <v>1</v>
      </c>
      <c r="L846" s="21">
        <f t="shared" si="108"/>
        <v>3</v>
      </c>
      <c r="M846" s="119">
        <v>44208</v>
      </c>
      <c r="N846" s="119">
        <v>44208</v>
      </c>
      <c r="O846" s="119">
        <v>44208</v>
      </c>
      <c r="P846" s="119">
        <v>44209</v>
      </c>
      <c r="Q846" s="166" t="s">
        <v>34</v>
      </c>
      <c r="R846" s="21"/>
      <c r="S846" s="21"/>
      <c r="T846" s="21"/>
      <c r="U846" s="21"/>
      <c r="V846" s="174" t="s">
        <v>1891</v>
      </c>
      <c r="W846" s="174" t="s">
        <v>39</v>
      </c>
      <c r="X846" s="174" t="s">
        <v>39</v>
      </c>
      <c r="Y846" s="91"/>
    </row>
    <row r="847" spans="2:25">
      <c r="B847" s="21">
        <f t="shared" si="102"/>
        <v>841</v>
      </c>
      <c r="C847" s="30" t="s">
        <v>2231</v>
      </c>
      <c r="D847" s="21" t="s">
        <v>83</v>
      </c>
      <c r="E847" s="58" t="s">
        <v>2219</v>
      </c>
      <c r="F847" s="21" t="s">
        <v>1875</v>
      </c>
      <c r="G847" s="269">
        <f t="shared" si="103"/>
        <v>2021</v>
      </c>
      <c r="H847" s="269">
        <f t="shared" si="104"/>
        <v>1</v>
      </c>
      <c r="I847" s="269">
        <f t="shared" si="105"/>
        <v>3</v>
      </c>
      <c r="J847" s="83">
        <f t="shared" si="106"/>
        <v>2021</v>
      </c>
      <c r="K847" s="269">
        <f t="shared" si="107"/>
        <v>1</v>
      </c>
      <c r="L847" s="21">
        <f t="shared" si="108"/>
        <v>3</v>
      </c>
      <c r="M847" s="119">
        <v>44209</v>
      </c>
      <c r="N847" s="119">
        <v>44209</v>
      </c>
      <c r="O847" s="119">
        <v>44209</v>
      </c>
      <c r="P847" s="119">
        <v>44209</v>
      </c>
      <c r="Q847" s="166" t="s">
        <v>34</v>
      </c>
      <c r="R847" s="21"/>
      <c r="S847" s="21"/>
      <c r="T847" s="21"/>
      <c r="U847" s="21"/>
      <c r="V847" s="174" t="s">
        <v>334</v>
      </c>
      <c r="W847" s="174" t="s">
        <v>39</v>
      </c>
      <c r="X847" s="174" t="s">
        <v>39</v>
      </c>
      <c r="Y847" s="91"/>
    </row>
    <row r="848" spans="2:25">
      <c r="B848" s="21">
        <f t="shared" ref="B848:B911" si="109">B847+1</f>
        <v>842</v>
      </c>
      <c r="C848" s="30" t="s">
        <v>2232</v>
      </c>
      <c r="D848" s="21" t="s">
        <v>83</v>
      </c>
      <c r="E848" s="58" t="s">
        <v>2220</v>
      </c>
      <c r="F848" s="21" t="s">
        <v>959</v>
      </c>
      <c r="G848" s="269">
        <f t="shared" si="103"/>
        <v>2021</v>
      </c>
      <c r="H848" s="269">
        <f t="shared" si="104"/>
        <v>1</v>
      </c>
      <c r="I848" s="269">
        <f t="shared" si="105"/>
        <v>3</v>
      </c>
      <c r="J848" s="83">
        <f t="shared" si="106"/>
        <v>2021</v>
      </c>
      <c r="K848" s="269">
        <f t="shared" si="107"/>
        <v>1</v>
      </c>
      <c r="L848" s="21">
        <f t="shared" si="108"/>
        <v>3</v>
      </c>
      <c r="M848" s="119">
        <v>44209</v>
      </c>
      <c r="N848" s="119">
        <v>44209</v>
      </c>
      <c r="O848" s="119">
        <v>44209</v>
      </c>
      <c r="P848" s="119">
        <v>44209</v>
      </c>
      <c r="Q848" s="166" t="s">
        <v>34</v>
      </c>
      <c r="R848" s="21"/>
      <c r="S848" s="21"/>
      <c r="T848" s="21"/>
      <c r="U848" s="21"/>
      <c r="V848" s="174" t="s">
        <v>2210</v>
      </c>
      <c r="W848" s="174" t="s">
        <v>39</v>
      </c>
      <c r="X848" s="174" t="s">
        <v>39</v>
      </c>
      <c r="Y848" s="91"/>
    </row>
    <row r="849" spans="2:25 16384:16384">
      <c r="B849" s="21">
        <f t="shared" si="109"/>
        <v>843</v>
      </c>
      <c r="C849" s="30" t="s">
        <v>2233</v>
      </c>
      <c r="D849" s="21" t="s">
        <v>83</v>
      </c>
      <c r="E849" s="58" t="s">
        <v>2221</v>
      </c>
      <c r="F849" s="21" t="s">
        <v>1972</v>
      </c>
      <c r="G849" s="269">
        <f t="shared" si="103"/>
        <v>2021</v>
      </c>
      <c r="H849" s="269">
        <f t="shared" si="104"/>
        <v>1</v>
      </c>
      <c r="I849" s="269">
        <f t="shared" si="105"/>
        <v>3</v>
      </c>
      <c r="J849" s="83">
        <f t="shared" si="106"/>
        <v>2021</v>
      </c>
      <c r="K849" s="269">
        <f t="shared" si="107"/>
        <v>1</v>
      </c>
      <c r="L849" s="21">
        <f t="shared" si="108"/>
        <v>3</v>
      </c>
      <c r="M849" s="119">
        <v>44209</v>
      </c>
      <c r="N849" s="119">
        <v>44209</v>
      </c>
      <c r="O849" s="119">
        <v>44209</v>
      </c>
      <c r="P849" s="119">
        <v>44209</v>
      </c>
      <c r="Q849" s="166" t="s">
        <v>34</v>
      </c>
      <c r="R849" s="21"/>
      <c r="S849" s="21"/>
      <c r="T849" s="21"/>
      <c r="U849" s="21" t="s">
        <v>2223</v>
      </c>
      <c r="V849" s="174" t="s">
        <v>2222</v>
      </c>
      <c r="W849" s="174" t="s">
        <v>39</v>
      </c>
      <c r="X849" s="174" t="s">
        <v>39</v>
      </c>
      <c r="Y849" s="91"/>
    </row>
    <row r="850" spans="2:25 16384:16384">
      <c r="B850" s="21">
        <f t="shared" si="109"/>
        <v>844</v>
      </c>
      <c r="C850" s="30" t="s">
        <v>2234</v>
      </c>
      <c r="D850" s="21" t="s">
        <v>83</v>
      </c>
      <c r="E850" s="58" t="s">
        <v>2224</v>
      </c>
      <c r="F850" s="21" t="s">
        <v>1875</v>
      </c>
      <c r="G850" s="269">
        <f t="shared" si="103"/>
        <v>2021</v>
      </c>
      <c r="H850" s="269">
        <f t="shared" si="104"/>
        <v>1</v>
      </c>
      <c r="I850" s="269">
        <f t="shared" si="105"/>
        <v>3</v>
      </c>
      <c r="J850" s="83">
        <f t="shared" si="106"/>
        <v>2021</v>
      </c>
      <c r="K850" s="269">
        <f t="shared" si="107"/>
        <v>1</v>
      </c>
      <c r="L850" s="21">
        <f t="shared" si="108"/>
        <v>3</v>
      </c>
      <c r="M850" s="119">
        <v>44209</v>
      </c>
      <c r="N850" s="119">
        <v>44209</v>
      </c>
      <c r="O850" s="119">
        <v>44209</v>
      </c>
      <c r="P850" s="119">
        <v>44209</v>
      </c>
      <c r="Q850" s="166" t="s">
        <v>34</v>
      </c>
      <c r="R850" s="21"/>
      <c r="S850" s="21"/>
      <c r="T850" s="21"/>
      <c r="U850" s="21"/>
      <c r="V850" s="174" t="s">
        <v>989</v>
      </c>
      <c r="W850" s="174" t="s">
        <v>39</v>
      </c>
      <c r="X850" s="174" t="s">
        <v>39</v>
      </c>
      <c r="Y850" s="91"/>
    </row>
    <row r="851" spans="2:25 16384:16384">
      <c r="B851" s="21">
        <f t="shared" si="109"/>
        <v>845</v>
      </c>
      <c r="C851" s="30" t="s">
        <v>2235</v>
      </c>
      <c r="D851" s="21" t="s">
        <v>83</v>
      </c>
      <c r="E851" s="58" t="s">
        <v>2225</v>
      </c>
      <c r="F851" s="21" t="s">
        <v>2062</v>
      </c>
      <c r="G851" s="269">
        <f t="shared" si="103"/>
        <v>2021</v>
      </c>
      <c r="H851" s="269">
        <f t="shared" si="104"/>
        <v>1</v>
      </c>
      <c r="I851" s="269">
        <f t="shared" si="105"/>
        <v>3</v>
      </c>
      <c r="J851" s="83">
        <f t="shared" si="106"/>
        <v>2021</v>
      </c>
      <c r="K851" s="269">
        <f t="shared" si="107"/>
        <v>1</v>
      </c>
      <c r="L851" s="21">
        <f t="shared" si="108"/>
        <v>3</v>
      </c>
      <c r="M851" s="119">
        <v>44209</v>
      </c>
      <c r="N851" s="119">
        <v>44209</v>
      </c>
      <c r="O851" s="119">
        <v>44209</v>
      </c>
      <c r="P851" s="119">
        <v>44209</v>
      </c>
      <c r="Q851" s="166" t="s">
        <v>34</v>
      </c>
      <c r="R851" s="21"/>
      <c r="S851" s="21"/>
      <c r="T851" s="21"/>
      <c r="U851" s="21"/>
      <c r="V851" s="174" t="s">
        <v>1044</v>
      </c>
      <c r="W851" s="174" t="s">
        <v>39</v>
      </c>
      <c r="X851" s="174" t="s">
        <v>39</v>
      </c>
      <c r="Y851" s="91"/>
      <c r="XFD851" s="77">
        <v>44209</v>
      </c>
    </row>
    <row r="852" spans="2:25 16384:16384">
      <c r="B852" s="21">
        <f t="shared" si="109"/>
        <v>846</v>
      </c>
      <c r="C852" s="30" t="s">
        <v>2245</v>
      </c>
      <c r="D852" s="21" t="s">
        <v>83</v>
      </c>
      <c r="E852" s="58" t="s">
        <v>2236</v>
      </c>
      <c r="F852" s="21" t="s">
        <v>1875</v>
      </c>
      <c r="G852" s="269">
        <f t="shared" si="103"/>
        <v>2021</v>
      </c>
      <c r="H852" s="269">
        <f t="shared" si="104"/>
        <v>1</v>
      </c>
      <c r="I852" s="269">
        <f t="shared" si="105"/>
        <v>3</v>
      </c>
      <c r="J852" s="83">
        <f t="shared" si="106"/>
        <v>2021</v>
      </c>
      <c r="K852" s="269">
        <f t="shared" si="107"/>
        <v>2</v>
      </c>
      <c r="L852" s="21">
        <f t="shared" si="108"/>
        <v>7</v>
      </c>
      <c r="M852" s="119">
        <v>44210</v>
      </c>
      <c r="N852" s="119">
        <v>44210</v>
      </c>
      <c r="O852" s="119">
        <v>44210</v>
      </c>
      <c r="P852" s="119">
        <v>44235</v>
      </c>
      <c r="Q852" s="166" t="s">
        <v>34</v>
      </c>
      <c r="R852" s="21"/>
      <c r="S852" s="21"/>
      <c r="T852" s="21"/>
      <c r="U852" s="21"/>
      <c r="V852" s="174" t="s">
        <v>2209</v>
      </c>
      <c r="W852" s="174" t="s">
        <v>39</v>
      </c>
      <c r="X852" s="174" t="s">
        <v>39</v>
      </c>
      <c r="Y852" s="91"/>
    </row>
    <row r="853" spans="2:25 16384:16384">
      <c r="B853" s="21">
        <f t="shared" si="109"/>
        <v>847</v>
      </c>
      <c r="C853" s="30" t="s">
        <v>2246</v>
      </c>
      <c r="D853" s="21" t="s">
        <v>83</v>
      </c>
      <c r="E853" s="58" t="s">
        <v>2237</v>
      </c>
      <c r="F853" s="21" t="s">
        <v>2062</v>
      </c>
      <c r="G853" s="269">
        <f t="shared" si="103"/>
        <v>2021</v>
      </c>
      <c r="H853" s="269">
        <f t="shared" si="104"/>
        <v>1</v>
      </c>
      <c r="I853" s="269">
        <f t="shared" si="105"/>
        <v>3</v>
      </c>
      <c r="J853" s="83">
        <f t="shared" si="106"/>
        <v>2021</v>
      </c>
      <c r="K853" s="269">
        <f t="shared" si="107"/>
        <v>1</v>
      </c>
      <c r="L853" s="21">
        <f t="shared" si="108"/>
        <v>3</v>
      </c>
      <c r="M853" s="119">
        <v>44210</v>
      </c>
      <c r="N853" s="119">
        <v>44210</v>
      </c>
      <c r="O853" s="119">
        <v>44210</v>
      </c>
      <c r="P853" s="119">
        <v>44210</v>
      </c>
      <c r="Q853" s="166" t="s">
        <v>34</v>
      </c>
      <c r="R853" s="21"/>
      <c r="S853" s="21"/>
      <c r="T853" s="21"/>
      <c r="U853" s="21"/>
      <c r="V853" s="174" t="s">
        <v>2209</v>
      </c>
      <c r="W853" s="174" t="s">
        <v>39</v>
      </c>
      <c r="X853" s="174" t="s">
        <v>39</v>
      </c>
      <c r="Y853" s="91"/>
    </row>
    <row r="854" spans="2:25 16384:16384">
      <c r="B854" s="21">
        <f t="shared" si="109"/>
        <v>848</v>
      </c>
      <c r="C854" s="30" t="s">
        <v>2247</v>
      </c>
      <c r="D854" s="21" t="s">
        <v>83</v>
      </c>
      <c r="E854" s="58" t="s">
        <v>2238</v>
      </c>
      <c r="F854" s="21" t="s">
        <v>196</v>
      </c>
      <c r="G854" s="269">
        <f t="shared" si="103"/>
        <v>2021</v>
      </c>
      <c r="H854" s="269">
        <f t="shared" si="104"/>
        <v>1</v>
      </c>
      <c r="I854" s="269">
        <f t="shared" si="105"/>
        <v>3</v>
      </c>
      <c r="J854" s="83">
        <f t="shared" si="106"/>
        <v>2021</v>
      </c>
      <c r="K854" s="269">
        <f t="shared" si="107"/>
        <v>1</v>
      </c>
      <c r="L854" s="21">
        <f t="shared" si="108"/>
        <v>3</v>
      </c>
      <c r="M854" s="119">
        <v>44210</v>
      </c>
      <c r="N854" s="119">
        <v>44210</v>
      </c>
      <c r="O854" s="119">
        <v>44210</v>
      </c>
      <c r="P854" s="119">
        <v>44210</v>
      </c>
      <c r="Q854" s="166" t="s">
        <v>34</v>
      </c>
      <c r="R854" s="21"/>
      <c r="S854" s="21"/>
      <c r="T854" s="21"/>
      <c r="U854" s="21"/>
      <c r="V854" s="174" t="s">
        <v>2239</v>
      </c>
      <c r="W854" s="174" t="s">
        <v>39</v>
      </c>
      <c r="X854" s="174" t="s">
        <v>39</v>
      </c>
      <c r="Y854" s="91"/>
    </row>
    <row r="855" spans="2:25 16384:16384">
      <c r="B855" s="21">
        <f t="shared" si="109"/>
        <v>849</v>
      </c>
      <c r="C855" s="30" t="s">
        <v>2248</v>
      </c>
      <c r="D855" s="21" t="s">
        <v>83</v>
      </c>
      <c r="E855" s="58" t="s">
        <v>2240</v>
      </c>
      <c r="F855" s="21" t="s">
        <v>959</v>
      </c>
      <c r="G855" s="269">
        <f t="shared" si="103"/>
        <v>2021</v>
      </c>
      <c r="H855" s="269">
        <f t="shared" si="104"/>
        <v>1</v>
      </c>
      <c r="I855" s="269">
        <f t="shared" si="105"/>
        <v>3</v>
      </c>
      <c r="J855" s="83">
        <f t="shared" si="106"/>
        <v>2021</v>
      </c>
      <c r="K855" s="269">
        <f t="shared" si="107"/>
        <v>1</v>
      </c>
      <c r="L855" s="21">
        <f t="shared" si="108"/>
        <v>3</v>
      </c>
      <c r="M855" s="119">
        <v>44210</v>
      </c>
      <c r="N855" s="119">
        <v>44210</v>
      </c>
      <c r="O855" s="119">
        <v>44210</v>
      </c>
      <c r="P855" s="119">
        <v>44210</v>
      </c>
      <c r="Q855" s="166" t="s">
        <v>34</v>
      </c>
      <c r="R855" s="21"/>
      <c r="S855" s="21"/>
      <c r="T855" s="21"/>
      <c r="U855" s="21"/>
      <c r="V855" s="174" t="s">
        <v>1968</v>
      </c>
      <c r="W855" s="174" t="s">
        <v>39</v>
      </c>
      <c r="X855" s="174" t="s">
        <v>39</v>
      </c>
      <c r="Y855" s="91"/>
    </row>
    <row r="856" spans="2:25 16384:16384">
      <c r="B856" s="21">
        <f t="shared" si="109"/>
        <v>850</v>
      </c>
      <c r="C856" s="30" t="s">
        <v>2249</v>
      </c>
      <c r="D856" s="21" t="s">
        <v>83</v>
      </c>
      <c r="E856" s="58" t="s">
        <v>2241</v>
      </c>
      <c r="F856" s="21" t="s">
        <v>1875</v>
      </c>
      <c r="G856" s="269">
        <f t="shared" si="103"/>
        <v>2021</v>
      </c>
      <c r="H856" s="269">
        <f t="shared" si="104"/>
        <v>1</v>
      </c>
      <c r="I856" s="269">
        <f t="shared" si="105"/>
        <v>3</v>
      </c>
      <c r="J856" s="83">
        <f t="shared" si="106"/>
        <v>2021</v>
      </c>
      <c r="K856" s="269">
        <f t="shared" si="107"/>
        <v>1</v>
      </c>
      <c r="L856" s="21">
        <f t="shared" si="108"/>
        <v>3</v>
      </c>
      <c r="M856" s="119">
        <v>44210</v>
      </c>
      <c r="N856" s="119">
        <v>44210</v>
      </c>
      <c r="O856" s="119">
        <v>44210</v>
      </c>
      <c r="P856" s="119">
        <v>44210</v>
      </c>
      <c r="Q856" s="166" t="s">
        <v>34</v>
      </c>
      <c r="R856" s="21"/>
      <c r="S856" s="21"/>
      <c r="T856" s="21"/>
      <c r="U856" s="21"/>
      <c r="V856" s="174" t="s">
        <v>334</v>
      </c>
      <c r="W856" s="174" t="s">
        <v>39</v>
      </c>
      <c r="X856" s="181" t="s">
        <v>39</v>
      </c>
      <c r="Y856" s="91"/>
    </row>
    <row r="857" spans="2:25 16384:16384">
      <c r="B857" s="21">
        <f t="shared" si="109"/>
        <v>851</v>
      </c>
      <c r="C857" s="30" t="s">
        <v>2250</v>
      </c>
      <c r="D857" s="21" t="s">
        <v>83</v>
      </c>
      <c r="E857" s="58" t="s">
        <v>2242</v>
      </c>
      <c r="F857" s="21" t="s">
        <v>2062</v>
      </c>
      <c r="G857" s="269">
        <f t="shared" si="103"/>
        <v>2021</v>
      </c>
      <c r="H857" s="269">
        <f t="shared" si="104"/>
        <v>1</v>
      </c>
      <c r="I857" s="269">
        <f t="shared" si="105"/>
        <v>3</v>
      </c>
      <c r="J857" s="83">
        <f t="shared" si="106"/>
        <v>2021</v>
      </c>
      <c r="K857" s="269">
        <f t="shared" si="107"/>
        <v>1</v>
      </c>
      <c r="L857" s="21">
        <f t="shared" si="108"/>
        <v>3</v>
      </c>
      <c r="M857" s="119">
        <v>44210</v>
      </c>
      <c r="N857" s="119">
        <v>44210</v>
      </c>
      <c r="O857" s="119">
        <v>44210</v>
      </c>
      <c r="P857" s="119">
        <v>44210</v>
      </c>
      <c r="Q857" s="166" t="s">
        <v>34</v>
      </c>
      <c r="R857" s="21"/>
      <c r="S857" s="21"/>
      <c r="T857" s="21"/>
      <c r="U857" s="21"/>
      <c r="V857" s="174" t="s">
        <v>2209</v>
      </c>
      <c r="W857" s="174" t="s">
        <v>39</v>
      </c>
      <c r="X857" s="174" t="s">
        <v>39</v>
      </c>
      <c r="Y857" s="91"/>
    </row>
    <row r="858" spans="2:25 16384:16384">
      <c r="B858" s="21">
        <f t="shared" si="109"/>
        <v>852</v>
      </c>
      <c r="C858" s="30" t="s">
        <v>2251</v>
      </c>
      <c r="D858" s="21" t="s">
        <v>83</v>
      </c>
      <c r="E858" s="58" t="s">
        <v>2243</v>
      </c>
      <c r="F858" s="21" t="s">
        <v>959</v>
      </c>
      <c r="G858" s="269">
        <f t="shared" si="103"/>
        <v>2021</v>
      </c>
      <c r="H858" s="269">
        <f t="shared" si="104"/>
        <v>1</v>
      </c>
      <c r="I858" s="269">
        <f t="shared" si="105"/>
        <v>3</v>
      </c>
      <c r="J858" s="83">
        <f t="shared" si="106"/>
        <v>2021</v>
      </c>
      <c r="K858" s="269">
        <f t="shared" si="107"/>
        <v>2</v>
      </c>
      <c r="L858" s="21">
        <f t="shared" si="108"/>
        <v>7</v>
      </c>
      <c r="M858" s="119">
        <v>44211</v>
      </c>
      <c r="N858" s="119">
        <v>44211</v>
      </c>
      <c r="O858" s="119">
        <v>44211</v>
      </c>
      <c r="P858" s="119">
        <v>44235</v>
      </c>
      <c r="Q858" s="166" t="s">
        <v>34</v>
      </c>
      <c r="R858" s="21"/>
      <c r="S858" s="21"/>
      <c r="T858" s="21"/>
      <c r="U858" s="21"/>
      <c r="V858" s="174" t="s">
        <v>1909</v>
      </c>
      <c r="W858" s="174" t="s">
        <v>39</v>
      </c>
      <c r="X858" s="174" t="s">
        <v>39</v>
      </c>
      <c r="Y858" s="91"/>
    </row>
    <row r="859" spans="2:25 16384:16384">
      <c r="B859" s="21">
        <f t="shared" si="109"/>
        <v>853</v>
      </c>
      <c r="C859" s="30" t="s">
        <v>2253</v>
      </c>
      <c r="D859" s="21" t="s">
        <v>83</v>
      </c>
      <c r="E859" s="58" t="s">
        <v>2252</v>
      </c>
      <c r="F859" s="21" t="s">
        <v>1875</v>
      </c>
      <c r="G859" s="269">
        <f t="shared" si="103"/>
        <v>2021</v>
      </c>
      <c r="H859" s="269">
        <f t="shared" si="104"/>
        <v>1</v>
      </c>
      <c r="I859" s="269">
        <f t="shared" si="105"/>
        <v>3</v>
      </c>
      <c r="J859" s="83">
        <f t="shared" si="106"/>
        <v>2021</v>
      </c>
      <c r="K859" s="269">
        <f t="shared" si="107"/>
        <v>1</v>
      </c>
      <c r="L859" s="21">
        <f t="shared" si="108"/>
        <v>3</v>
      </c>
      <c r="M859" s="119">
        <v>44211</v>
      </c>
      <c r="N859" s="119">
        <v>44211</v>
      </c>
      <c r="O859" s="119">
        <v>44211</v>
      </c>
      <c r="P859" s="119">
        <v>44211</v>
      </c>
      <c r="Q859" s="166" t="s">
        <v>34</v>
      </c>
      <c r="R859" s="21"/>
      <c r="S859" s="21"/>
      <c r="T859" s="21"/>
      <c r="U859" s="21"/>
      <c r="V859" s="174" t="s">
        <v>1213</v>
      </c>
      <c r="W859" s="174" t="s">
        <v>39</v>
      </c>
      <c r="X859" s="174" t="s">
        <v>39</v>
      </c>
      <c r="Y859" s="91"/>
    </row>
    <row r="860" spans="2:25 16384:16384">
      <c r="B860" s="21">
        <f t="shared" si="109"/>
        <v>854</v>
      </c>
      <c r="C860" s="30" t="s">
        <v>2254</v>
      </c>
      <c r="D860" s="21" t="s">
        <v>83</v>
      </c>
      <c r="E860" s="58" t="s">
        <v>2255</v>
      </c>
      <c r="F860" s="21" t="s">
        <v>1267</v>
      </c>
      <c r="G860" s="269">
        <f t="shared" si="103"/>
        <v>2021</v>
      </c>
      <c r="H860" s="269">
        <f t="shared" si="104"/>
        <v>1</v>
      </c>
      <c r="I860" s="269">
        <f t="shared" si="105"/>
        <v>3</v>
      </c>
      <c r="J860" s="83">
        <f t="shared" si="106"/>
        <v>2021</v>
      </c>
      <c r="K860" s="269">
        <f t="shared" si="107"/>
        <v>1</v>
      </c>
      <c r="L860" s="21">
        <f t="shared" si="108"/>
        <v>3</v>
      </c>
      <c r="M860" s="119">
        <v>44211</v>
      </c>
      <c r="N860" s="119">
        <v>44211</v>
      </c>
      <c r="O860" s="119">
        <v>44211</v>
      </c>
      <c r="P860" s="119">
        <v>44211</v>
      </c>
      <c r="Q860" s="166" t="s">
        <v>34</v>
      </c>
      <c r="R860" s="21"/>
      <c r="S860" s="21"/>
      <c r="T860" s="21"/>
      <c r="U860" s="21"/>
      <c r="V860" s="174" t="s">
        <v>23</v>
      </c>
      <c r="W860" s="174" t="s">
        <v>39</v>
      </c>
      <c r="X860" s="174" t="s">
        <v>39</v>
      </c>
      <c r="Y860" s="91"/>
    </row>
    <row r="861" spans="2:25 16384:16384">
      <c r="B861" s="21">
        <f t="shared" si="109"/>
        <v>855</v>
      </c>
      <c r="C861" s="30" t="s">
        <v>2258</v>
      </c>
      <c r="D861" s="21" t="s">
        <v>83</v>
      </c>
      <c r="E861" s="58" t="s">
        <v>2257</v>
      </c>
      <c r="F861" s="21" t="s">
        <v>1875</v>
      </c>
      <c r="G861" s="269">
        <f t="shared" si="103"/>
        <v>2021</v>
      </c>
      <c r="H861" s="269">
        <f t="shared" si="104"/>
        <v>1</v>
      </c>
      <c r="I861" s="269">
        <f t="shared" si="105"/>
        <v>3</v>
      </c>
      <c r="J861" s="83">
        <f t="shared" si="106"/>
        <v>2021</v>
      </c>
      <c r="K861" s="269">
        <f t="shared" si="107"/>
        <v>1</v>
      </c>
      <c r="L861" s="21">
        <f t="shared" si="108"/>
        <v>3</v>
      </c>
      <c r="M861" s="119">
        <v>44209</v>
      </c>
      <c r="N861" s="119">
        <v>44209</v>
      </c>
      <c r="O861" s="119">
        <v>44209</v>
      </c>
      <c r="P861" s="119">
        <v>44209</v>
      </c>
      <c r="Q861" s="166" t="s">
        <v>34</v>
      </c>
      <c r="R861" s="21"/>
      <c r="S861" s="21"/>
      <c r="T861" s="21"/>
      <c r="U861" s="21"/>
      <c r="V861" s="174" t="s">
        <v>2256</v>
      </c>
      <c r="W861" s="174" t="s">
        <v>39</v>
      </c>
      <c r="X861" s="174" t="s">
        <v>39</v>
      </c>
      <c r="Y861" s="91"/>
    </row>
    <row r="862" spans="2:25 16384:16384">
      <c r="B862" s="21">
        <f t="shared" si="109"/>
        <v>856</v>
      </c>
      <c r="C862" s="30" t="s">
        <v>2260</v>
      </c>
      <c r="D862" s="21" t="s">
        <v>83</v>
      </c>
      <c r="E862" s="58" t="s">
        <v>2477</v>
      </c>
      <c r="F862" s="21" t="s">
        <v>1875</v>
      </c>
      <c r="G862" s="269">
        <f t="shared" si="103"/>
        <v>2021</v>
      </c>
      <c r="H862" s="269">
        <f t="shared" si="104"/>
        <v>1</v>
      </c>
      <c r="I862" s="269">
        <f t="shared" si="105"/>
        <v>3</v>
      </c>
      <c r="J862" s="83">
        <f t="shared" si="106"/>
        <v>2021</v>
      </c>
      <c r="K862" s="269">
        <f t="shared" si="107"/>
        <v>2</v>
      </c>
      <c r="L862" s="21">
        <f t="shared" si="108"/>
        <v>7</v>
      </c>
      <c r="M862" s="119">
        <v>44211</v>
      </c>
      <c r="N862" s="119">
        <v>44211</v>
      </c>
      <c r="O862" s="119">
        <v>44211</v>
      </c>
      <c r="P862" s="119">
        <v>44235</v>
      </c>
      <c r="Q862" s="166" t="s">
        <v>34</v>
      </c>
      <c r="R862" s="21"/>
      <c r="S862" s="21"/>
      <c r="T862" s="21"/>
      <c r="U862" s="21"/>
      <c r="V862" s="174" t="s">
        <v>2259</v>
      </c>
      <c r="W862" s="174" t="s">
        <v>39</v>
      </c>
      <c r="X862" s="174" t="s">
        <v>39</v>
      </c>
      <c r="Y862" s="91"/>
    </row>
    <row r="863" spans="2:25 16384:16384">
      <c r="B863" s="21">
        <f t="shared" si="109"/>
        <v>857</v>
      </c>
      <c r="C863" s="30" t="s">
        <v>2278</v>
      </c>
      <c r="D863" s="21" t="s">
        <v>83</v>
      </c>
      <c r="E863" s="71" t="s">
        <v>2273</v>
      </c>
      <c r="F863" s="21" t="s">
        <v>2276</v>
      </c>
      <c r="G863" s="269">
        <f t="shared" si="103"/>
        <v>2021</v>
      </c>
      <c r="H863" s="269">
        <f t="shared" si="104"/>
        <v>1</v>
      </c>
      <c r="I863" s="269">
        <f t="shared" si="105"/>
        <v>4</v>
      </c>
      <c r="J863" s="83">
        <f t="shared" si="106"/>
        <v>2021</v>
      </c>
      <c r="K863" s="269">
        <f t="shared" si="107"/>
        <v>1</v>
      </c>
      <c r="L863" s="21">
        <f t="shared" si="108"/>
        <v>4</v>
      </c>
      <c r="M863" s="178">
        <v>44216</v>
      </c>
      <c r="N863" s="178">
        <v>44216</v>
      </c>
      <c r="O863" s="178">
        <v>44216</v>
      </c>
      <c r="P863" s="190">
        <v>44216</v>
      </c>
      <c r="Q863" s="166" t="s">
        <v>2277</v>
      </c>
      <c r="R863" s="21"/>
      <c r="S863" s="21"/>
      <c r="T863" s="21"/>
      <c r="U863" s="21"/>
      <c r="V863" s="174" t="s">
        <v>2317</v>
      </c>
      <c r="W863" s="174" t="s">
        <v>2318</v>
      </c>
      <c r="X863" s="174" t="s">
        <v>2319</v>
      </c>
      <c r="Y863" s="91"/>
    </row>
    <row r="864" spans="2:25 16384:16384">
      <c r="B864" s="21">
        <f t="shared" si="109"/>
        <v>858</v>
      </c>
      <c r="C864" s="30" t="s">
        <v>2279</v>
      </c>
      <c r="D864" s="21" t="s">
        <v>83</v>
      </c>
      <c r="E864" s="71" t="s">
        <v>2274</v>
      </c>
      <c r="F864" s="21" t="s">
        <v>2276</v>
      </c>
      <c r="G864" s="269">
        <f t="shared" si="103"/>
        <v>2021</v>
      </c>
      <c r="H864" s="269">
        <f t="shared" si="104"/>
        <v>1</v>
      </c>
      <c r="I864" s="269">
        <f t="shared" si="105"/>
        <v>4</v>
      </c>
      <c r="J864" s="83">
        <f t="shared" si="106"/>
        <v>2021</v>
      </c>
      <c r="K864" s="269">
        <f t="shared" si="107"/>
        <v>1</v>
      </c>
      <c r="L864" s="21">
        <f t="shared" si="108"/>
        <v>4</v>
      </c>
      <c r="M864" s="178">
        <v>44216</v>
      </c>
      <c r="N864" s="178">
        <v>44216</v>
      </c>
      <c r="O864" s="178">
        <v>44216</v>
      </c>
      <c r="P864" s="190">
        <v>44216</v>
      </c>
      <c r="Q864" s="166" t="s">
        <v>2277</v>
      </c>
      <c r="R864" s="21"/>
      <c r="S864" s="21"/>
      <c r="T864" s="21"/>
      <c r="U864" s="21"/>
      <c r="V864" s="174" t="s">
        <v>32</v>
      </c>
      <c r="W864" s="174" t="s">
        <v>2318</v>
      </c>
      <c r="X864" s="174" t="s">
        <v>2319</v>
      </c>
      <c r="Y864" s="91"/>
    </row>
    <row r="865" spans="2:25">
      <c r="B865" s="21">
        <f t="shared" si="109"/>
        <v>859</v>
      </c>
      <c r="C865" s="30" t="s">
        <v>2280</v>
      </c>
      <c r="D865" s="21" t="s">
        <v>83</v>
      </c>
      <c r="E865" s="71" t="s">
        <v>2275</v>
      </c>
      <c r="F865" s="21" t="s">
        <v>2276</v>
      </c>
      <c r="G865" s="269">
        <f t="shared" si="103"/>
        <v>2021</v>
      </c>
      <c r="H865" s="269">
        <f t="shared" si="104"/>
        <v>1</v>
      </c>
      <c r="I865" s="269">
        <f t="shared" si="105"/>
        <v>4</v>
      </c>
      <c r="J865" s="83">
        <f t="shared" si="106"/>
        <v>2021</v>
      </c>
      <c r="K865" s="269">
        <f t="shared" si="107"/>
        <v>1</v>
      </c>
      <c r="L865" s="21">
        <f t="shared" si="108"/>
        <v>4</v>
      </c>
      <c r="M865" s="178">
        <v>44215</v>
      </c>
      <c r="N865" s="178">
        <v>44215</v>
      </c>
      <c r="O865" s="178">
        <v>44215</v>
      </c>
      <c r="P865" s="190">
        <v>44216</v>
      </c>
      <c r="Q865" s="166" t="s">
        <v>2277</v>
      </c>
      <c r="R865" s="21"/>
      <c r="S865" s="21"/>
      <c r="T865" s="21"/>
      <c r="U865" s="21"/>
      <c r="V865" s="174" t="s">
        <v>395</v>
      </c>
      <c r="W865" s="174" t="s">
        <v>2318</v>
      </c>
      <c r="X865" s="174" t="s">
        <v>2319</v>
      </c>
      <c r="Y865" s="91"/>
    </row>
    <row r="866" spans="2:25">
      <c r="B866" s="21">
        <f t="shared" si="109"/>
        <v>860</v>
      </c>
      <c r="C866" s="30" t="s">
        <v>2325</v>
      </c>
      <c r="D866" s="21" t="s">
        <v>83</v>
      </c>
      <c r="E866" s="58" t="s">
        <v>2135</v>
      </c>
      <c r="F866" s="21" t="s">
        <v>2062</v>
      </c>
      <c r="G866" s="269">
        <f t="shared" si="103"/>
        <v>2021</v>
      </c>
      <c r="H866" s="269">
        <f t="shared" si="104"/>
        <v>1</v>
      </c>
      <c r="I866" s="269">
        <f t="shared" si="105"/>
        <v>4</v>
      </c>
      <c r="J866" s="83">
        <f t="shared" si="106"/>
        <v>2021</v>
      </c>
      <c r="K866" s="269">
        <f t="shared" si="107"/>
        <v>1</v>
      </c>
      <c r="L866" s="21">
        <f t="shared" si="108"/>
        <v>4</v>
      </c>
      <c r="M866" s="119">
        <v>44214</v>
      </c>
      <c r="N866" s="119">
        <v>44214</v>
      </c>
      <c r="O866" s="119">
        <v>44214</v>
      </c>
      <c r="P866" s="119">
        <v>44214</v>
      </c>
      <c r="Q866" s="166" t="s">
        <v>2277</v>
      </c>
      <c r="R866" s="21"/>
      <c r="S866" s="21"/>
      <c r="T866" s="21"/>
      <c r="U866" s="21"/>
      <c r="V866" s="174" t="s">
        <v>2314</v>
      </c>
      <c r="W866" s="174" t="s">
        <v>463</v>
      </c>
      <c r="X866" s="174" t="s">
        <v>463</v>
      </c>
      <c r="Y866" s="58"/>
    </row>
    <row r="867" spans="2:25">
      <c r="B867" s="21">
        <f t="shared" si="109"/>
        <v>861</v>
      </c>
      <c r="C867" s="30" t="s">
        <v>2326</v>
      </c>
      <c r="D867" s="21" t="s">
        <v>83</v>
      </c>
      <c r="E867" s="58" t="s">
        <v>2281</v>
      </c>
      <c r="F867" s="21" t="s">
        <v>2276</v>
      </c>
      <c r="G867" s="269">
        <f t="shared" si="103"/>
        <v>2021</v>
      </c>
      <c r="H867" s="269">
        <f t="shared" si="104"/>
        <v>1</v>
      </c>
      <c r="I867" s="269">
        <f t="shared" si="105"/>
        <v>4</v>
      </c>
      <c r="J867" s="83">
        <f t="shared" si="106"/>
        <v>2021</v>
      </c>
      <c r="K867" s="269">
        <f t="shared" si="107"/>
        <v>1</v>
      </c>
      <c r="L867" s="21">
        <f t="shared" si="108"/>
        <v>4</v>
      </c>
      <c r="M867" s="119">
        <v>44214</v>
      </c>
      <c r="N867" s="119">
        <v>44214</v>
      </c>
      <c r="O867" s="119">
        <v>44214</v>
      </c>
      <c r="P867" s="119">
        <v>44217</v>
      </c>
      <c r="Q867" s="166" t="s">
        <v>2277</v>
      </c>
      <c r="R867" s="21"/>
      <c r="S867" s="21"/>
      <c r="T867" s="21"/>
      <c r="U867" s="21"/>
      <c r="V867" s="174" t="s">
        <v>32</v>
      </c>
      <c r="W867" s="174" t="s">
        <v>463</v>
      </c>
      <c r="X867" s="174" t="s">
        <v>463</v>
      </c>
      <c r="Y867" s="58"/>
    </row>
    <row r="868" spans="2:25">
      <c r="B868" s="21">
        <f t="shared" si="109"/>
        <v>862</v>
      </c>
      <c r="C868" s="30" t="s">
        <v>2327</v>
      </c>
      <c r="D868" s="21" t="s">
        <v>83</v>
      </c>
      <c r="E868" s="58" t="s">
        <v>2282</v>
      </c>
      <c r="F868" s="21" t="s">
        <v>2276</v>
      </c>
      <c r="G868" s="269">
        <f t="shared" si="103"/>
        <v>2021</v>
      </c>
      <c r="H868" s="269">
        <f t="shared" si="104"/>
        <v>1</v>
      </c>
      <c r="I868" s="269">
        <f t="shared" si="105"/>
        <v>4</v>
      </c>
      <c r="J868" s="83">
        <f t="shared" si="106"/>
        <v>2021</v>
      </c>
      <c r="K868" s="269">
        <f t="shared" si="107"/>
        <v>1</v>
      </c>
      <c r="L868" s="21">
        <f t="shared" si="108"/>
        <v>4</v>
      </c>
      <c r="M868" s="119">
        <v>44214</v>
      </c>
      <c r="N868" s="119">
        <v>44214</v>
      </c>
      <c r="O868" s="119">
        <v>44214</v>
      </c>
      <c r="P868" s="119">
        <v>44214</v>
      </c>
      <c r="Q868" s="166" t="s">
        <v>2277</v>
      </c>
      <c r="R868" s="21"/>
      <c r="S868" s="21"/>
      <c r="T868" s="21"/>
      <c r="U868" s="21"/>
      <c r="V868" s="174" t="s">
        <v>155</v>
      </c>
      <c r="W868" s="174" t="s">
        <v>463</v>
      </c>
      <c r="X868" s="174" t="s">
        <v>463</v>
      </c>
      <c r="Y868" s="58"/>
    </row>
    <row r="869" spans="2:25">
      <c r="B869" s="21">
        <f t="shared" si="109"/>
        <v>863</v>
      </c>
      <c r="C869" s="30" t="s">
        <v>2328</v>
      </c>
      <c r="D869" s="21" t="s">
        <v>83</v>
      </c>
      <c r="E869" s="58" t="s">
        <v>2283</v>
      </c>
      <c r="F869" s="21" t="s">
        <v>2276</v>
      </c>
      <c r="G869" s="269">
        <f t="shared" si="103"/>
        <v>2021</v>
      </c>
      <c r="H869" s="269">
        <f t="shared" si="104"/>
        <v>1</v>
      </c>
      <c r="I869" s="269">
        <f t="shared" si="105"/>
        <v>4</v>
      </c>
      <c r="J869" s="83">
        <f t="shared" si="106"/>
        <v>2021</v>
      </c>
      <c r="K869" s="269">
        <f t="shared" si="107"/>
        <v>1</v>
      </c>
      <c r="L869" s="21">
        <f t="shared" si="108"/>
        <v>4</v>
      </c>
      <c r="M869" s="119">
        <v>44214</v>
      </c>
      <c r="N869" s="119">
        <v>44214</v>
      </c>
      <c r="O869" s="119">
        <v>44214</v>
      </c>
      <c r="P869" s="119">
        <v>44214</v>
      </c>
      <c r="Q869" s="166" t="s">
        <v>2277</v>
      </c>
      <c r="R869" s="21"/>
      <c r="S869" s="21"/>
      <c r="T869" s="21"/>
      <c r="U869" s="21"/>
      <c r="V869" s="174" t="s">
        <v>1697</v>
      </c>
      <c r="W869" s="174" t="s">
        <v>463</v>
      </c>
      <c r="X869" s="174" t="s">
        <v>463</v>
      </c>
      <c r="Y869" s="58"/>
    </row>
    <row r="870" spans="2:25">
      <c r="B870" s="21">
        <f t="shared" si="109"/>
        <v>864</v>
      </c>
      <c r="C870" s="30" t="s">
        <v>2329</v>
      </c>
      <c r="D870" s="21" t="s">
        <v>83</v>
      </c>
      <c r="E870" s="58" t="s">
        <v>2284</v>
      </c>
      <c r="F870" s="21" t="s">
        <v>2276</v>
      </c>
      <c r="G870" s="269">
        <f t="shared" si="103"/>
        <v>2021</v>
      </c>
      <c r="H870" s="269">
        <f t="shared" si="104"/>
        <v>1</v>
      </c>
      <c r="I870" s="269">
        <f t="shared" si="105"/>
        <v>4</v>
      </c>
      <c r="J870" s="83">
        <f t="shared" si="106"/>
        <v>2021</v>
      </c>
      <c r="K870" s="269">
        <f t="shared" si="107"/>
        <v>1</v>
      </c>
      <c r="L870" s="21">
        <f t="shared" si="108"/>
        <v>4</v>
      </c>
      <c r="M870" s="119">
        <v>44214</v>
      </c>
      <c r="N870" s="119">
        <v>44214</v>
      </c>
      <c r="O870" s="119">
        <v>44214</v>
      </c>
      <c r="P870" s="119">
        <v>44215</v>
      </c>
      <c r="Q870" s="166" t="s">
        <v>2277</v>
      </c>
      <c r="R870" s="21"/>
      <c r="S870" s="21"/>
      <c r="T870" s="21"/>
      <c r="U870" s="21"/>
      <c r="V870" s="174" t="s">
        <v>2170</v>
      </c>
      <c r="W870" s="174" t="s">
        <v>463</v>
      </c>
      <c r="X870" s="174" t="s">
        <v>463</v>
      </c>
      <c r="Y870" s="58"/>
    </row>
    <row r="871" spans="2:25">
      <c r="B871" s="21">
        <f t="shared" si="109"/>
        <v>865</v>
      </c>
      <c r="C871" s="30" t="s">
        <v>2330</v>
      </c>
      <c r="D871" s="21" t="s">
        <v>83</v>
      </c>
      <c r="E871" s="58" t="s">
        <v>2285</v>
      </c>
      <c r="F871" s="21" t="s">
        <v>2276</v>
      </c>
      <c r="G871" s="269">
        <f t="shared" si="103"/>
        <v>2021</v>
      </c>
      <c r="H871" s="269">
        <f t="shared" si="104"/>
        <v>1</v>
      </c>
      <c r="I871" s="269">
        <f t="shared" si="105"/>
        <v>4</v>
      </c>
      <c r="J871" s="83">
        <f t="shared" si="106"/>
        <v>2021</v>
      </c>
      <c r="K871" s="269">
        <f t="shared" si="107"/>
        <v>1</v>
      </c>
      <c r="L871" s="21">
        <f t="shared" si="108"/>
        <v>4</v>
      </c>
      <c r="M871" s="119">
        <v>44214</v>
      </c>
      <c r="N871" s="119">
        <v>44214</v>
      </c>
      <c r="O871" s="119">
        <v>44214</v>
      </c>
      <c r="P871" s="119">
        <v>44214</v>
      </c>
      <c r="Q871" s="166" t="s">
        <v>2277</v>
      </c>
      <c r="R871" s="21"/>
      <c r="S871" s="21"/>
      <c r="T871" s="21"/>
      <c r="U871" s="21"/>
      <c r="V871" s="174" t="s">
        <v>2170</v>
      </c>
      <c r="W871" s="174" t="s">
        <v>463</v>
      </c>
      <c r="X871" s="174" t="s">
        <v>463</v>
      </c>
      <c r="Y871" s="58"/>
    </row>
    <row r="872" spans="2:25">
      <c r="B872" s="21">
        <f t="shared" si="109"/>
        <v>866</v>
      </c>
      <c r="C872" s="30" t="s">
        <v>2331</v>
      </c>
      <c r="D872" s="21" t="s">
        <v>83</v>
      </c>
      <c r="E872" s="58" t="s">
        <v>2286</v>
      </c>
      <c r="F872" s="21" t="s">
        <v>2309</v>
      </c>
      <c r="G872" s="269">
        <f t="shared" si="103"/>
        <v>2021</v>
      </c>
      <c r="H872" s="269">
        <f t="shared" si="104"/>
        <v>1</v>
      </c>
      <c r="I872" s="269">
        <f t="shared" si="105"/>
        <v>4</v>
      </c>
      <c r="J872" s="83">
        <f t="shared" si="106"/>
        <v>2021</v>
      </c>
      <c r="K872" s="269">
        <f t="shared" si="107"/>
        <v>1</v>
      </c>
      <c r="L872" s="21">
        <f t="shared" si="108"/>
        <v>4</v>
      </c>
      <c r="M872" s="119">
        <v>44214</v>
      </c>
      <c r="N872" s="119">
        <v>44214</v>
      </c>
      <c r="O872" s="119">
        <v>44214</v>
      </c>
      <c r="P872" s="119">
        <v>44214</v>
      </c>
      <c r="Q872" s="166" t="s">
        <v>2277</v>
      </c>
      <c r="R872" s="21"/>
      <c r="S872" s="21"/>
      <c r="T872" s="21"/>
      <c r="U872" s="21"/>
      <c r="V872" s="174" t="s">
        <v>1922</v>
      </c>
      <c r="W872" s="174" t="s">
        <v>463</v>
      </c>
      <c r="X872" s="174" t="s">
        <v>463</v>
      </c>
      <c r="Y872" s="58"/>
    </row>
    <row r="873" spans="2:25">
      <c r="B873" s="21">
        <f t="shared" si="109"/>
        <v>867</v>
      </c>
      <c r="C873" s="30" t="s">
        <v>2332</v>
      </c>
      <c r="D873" s="21" t="s">
        <v>83</v>
      </c>
      <c r="E873" s="58" t="s">
        <v>2287</v>
      </c>
      <c r="F873" s="21" t="s">
        <v>2276</v>
      </c>
      <c r="G873" s="269">
        <f t="shared" si="103"/>
        <v>2021</v>
      </c>
      <c r="H873" s="269">
        <f t="shared" si="104"/>
        <v>1</v>
      </c>
      <c r="I873" s="269">
        <f t="shared" si="105"/>
        <v>4</v>
      </c>
      <c r="J873" s="83">
        <f t="shared" si="106"/>
        <v>2021</v>
      </c>
      <c r="K873" s="269">
        <f t="shared" si="107"/>
        <v>1</v>
      </c>
      <c r="L873" s="21">
        <f t="shared" si="108"/>
        <v>4</v>
      </c>
      <c r="M873" s="119">
        <v>44215</v>
      </c>
      <c r="N873" s="119">
        <v>44215</v>
      </c>
      <c r="O873" s="119">
        <v>44215</v>
      </c>
      <c r="P873" s="119">
        <v>44215</v>
      </c>
      <c r="Q873" s="166" t="s">
        <v>2277</v>
      </c>
      <c r="R873" s="21"/>
      <c r="S873" s="21"/>
      <c r="T873" s="21"/>
      <c r="U873" s="21"/>
      <c r="V873" s="174" t="s">
        <v>155</v>
      </c>
      <c r="W873" s="174" t="s">
        <v>463</v>
      </c>
      <c r="X873" s="174" t="s">
        <v>463</v>
      </c>
      <c r="Y873" s="58"/>
    </row>
    <row r="874" spans="2:25">
      <c r="B874" s="21">
        <f t="shared" si="109"/>
        <v>868</v>
      </c>
      <c r="C874" s="30" t="s">
        <v>2333</v>
      </c>
      <c r="D874" s="21" t="s">
        <v>83</v>
      </c>
      <c r="E874" s="58" t="s">
        <v>2288</v>
      </c>
      <c r="F874" s="21" t="s">
        <v>2310</v>
      </c>
      <c r="G874" s="269">
        <f t="shared" si="103"/>
        <v>2021</v>
      </c>
      <c r="H874" s="269">
        <f t="shared" si="104"/>
        <v>1</v>
      </c>
      <c r="I874" s="269">
        <f t="shared" si="105"/>
        <v>4</v>
      </c>
      <c r="J874" s="83">
        <f t="shared" si="106"/>
        <v>2021</v>
      </c>
      <c r="K874" s="269">
        <f t="shared" si="107"/>
        <v>1</v>
      </c>
      <c r="L874" s="21">
        <f t="shared" si="108"/>
        <v>4</v>
      </c>
      <c r="M874" s="119">
        <v>44215</v>
      </c>
      <c r="N874" s="119">
        <v>44215</v>
      </c>
      <c r="O874" s="119">
        <v>44215</v>
      </c>
      <c r="P874" s="119">
        <v>44215</v>
      </c>
      <c r="Q874" s="166" t="s">
        <v>2277</v>
      </c>
      <c r="R874" s="21"/>
      <c r="S874" s="21"/>
      <c r="T874" s="21"/>
      <c r="U874" s="21"/>
      <c r="V874" s="174" t="s">
        <v>39</v>
      </c>
      <c r="W874" s="174" t="s">
        <v>463</v>
      </c>
      <c r="X874" s="174" t="s">
        <v>463</v>
      </c>
      <c r="Y874" s="58" t="s">
        <v>2320</v>
      </c>
    </row>
    <row r="875" spans="2:25">
      <c r="B875" s="21">
        <f t="shared" si="109"/>
        <v>869</v>
      </c>
      <c r="C875" s="30" t="s">
        <v>2334</v>
      </c>
      <c r="D875" s="21" t="s">
        <v>83</v>
      </c>
      <c r="E875" s="58" t="s">
        <v>2289</v>
      </c>
      <c r="F875" s="21" t="s">
        <v>2276</v>
      </c>
      <c r="G875" s="269">
        <f t="shared" si="103"/>
        <v>2021</v>
      </c>
      <c r="H875" s="269">
        <f t="shared" si="104"/>
        <v>1</v>
      </c>
      <c r="I875" s="269">
        <f t="shared" si="105"/>
        <v>4</v>
      </c>
      <c r="J875" s="83">
        <f t="shared" si="106"/>
        <v>2021</v>
      </c>
      <c r="K875" s="269">
        <f t="shared" si="107"/>
        <v>1</v>
      </c>
      <c r="L875" s="21">
        <f t="shared" si="108"/>
        <v>4</v>
      </c>
      <c r="M875" s="119">
        <v>44215</v>
      </c>
      <c r="N875" s="119">
        <v>44215</v>
      </c>
      <c r="O875" s="119">
        <v>44215</v>
      </c>
      <c r="P875" s="119">
        <v>44215</v>
      </c>
      <c r="Q875" s="166" t="s">
        <v>2277</v>
      </c>
      <c r="R875" s="21"/>
      <c r="S875" s="21"/>
      <c r="T875" s="21"/>
      <c r="U875" s="21"/>
      <c r="V875" s="174" t="s">
        <v>395</v>
      </c>
      <c r="W875" s="174" t="s">
        <v>463</v>
      </c>
      <c r="X875" s="174" t="s">
        <v>463</v>
      </c>
      <c r="Y875" s="58"/>
    </row>
    <row r="876" spans="2:25">
      <c r="B876" s="21">
        <f t="shared" si="109"/>
        <v>870</v>
      </c>
      <c r="C876" s="30" t="s">
        <v>2335</v>
      </c>
      <c r="D876" s="21" t="s">
        <v>83</v>
      </c>
      <c r="E876" s="58" t="s">
        <v>2290</v>
      </c>
      <c r="F876" s="21" t="s">
        <v>196</v>
      </c>
      <c r="G876" s="269">
        <f t="shared" si="103"/>
        <v>2021</v>
      </c>
      <c r="H876" s="269">
        <f t="shared" si="104"/>
        <v>1</v>
      </c>
      <c r="I876" s="269">
        <f t="shared" si="105"/>
        <v>4</v>
      </c>
      <c r="J876" s="83">
        <f t="shared" si="106"/>
        <v>2021</v>
      </c>
      <c r="K876" s="269">
        <f t="shared" si="107"/>
        <v>1</v>
      </c>
      <c r="L876" s="21">
        <f t="shared" si="108"/>
        <v>4</v>
      </c>
      <c r="M876" s="119">
        <v>44215</v>
      </c>
      <c r="N876" s="119">
        <v>44215</v>
      </c>
      <c r="O876" s="119">
        <v>44215</v>
      </c>
      <c r="P876" s="119">
        <v>44215</v>
      </c>
      <c r="Q876" s="166" t="s">
        <v>2277</v>
      </c>
      <c r="R876" s="21"/>
      <c r="S876" s="21"/>
      <c r="T876" s="21"/>
      <c r="U876" s="21"/>
      <c r="V876" s="174" t="s">
        <v>1697</v>
      </c>
      <c r="W876" s="174" t="s">
        <v>463</v>
      </c>
      <c r="X876" s="174" t="s">
        <v>463</v>
      </c>
      <c r="Y876" s="58"/>
    </row>
    <row r="877" spans="2:25">
      <c r="B877" s="21">
        <f t="shared" si="109"/>
        <v>871</v>
      </c>
      <c r="C877" s="30" t="s">
        <v>2336</v>
      </c>
      <c r="D877" s="21" t="s">
        <v>83</v>
      </c>
      <c r="E877" s="58" t="s">
        <v>2291</v>
      </c>
      <c r="F877" s="21" t="s">
        <v>1267</v>
      </c>
      <c r="G877" s="269">
        <f t="shared" si="103"/>
        <v>2021</v>
      </c>
      <c r="H877" s="269">
        <f t="shared" si="104"/>
        <v>1</v>
      </c>
      <c r="I877" s="269">
        <f t="shared" si="105"/>
        <v>4</v>
      </c>
      <c r="J877" s="83">
        <f t="shared" si="106"/>
        <v>2021</v>
      </c>
      <c r="K877" s="269">
        <f t="shared" si="107"/>
        <v>1</v>
      </c>
      <c r="L877" s="21">
        <f t="shared" si="108"/>
        <v>4</v>
      </c>
      <c r="M877" s="119">
        <v>44215</v>
      </c>
      <c r="N877" s="119">
        <v>44215</v>
      </c>
      <c r="O877" s="119">
        <v>44215</v>
      </c>
      <c r="P877" s="119">
        <v>44215</v>
      </c>
      <c r="Q877" s="166" t="s">
        <v>2277</v>
      </c>
      <c r="R877" s="21"/>
      <c r="S877" s="21"/>
      <c r="T877" s="21"/>
      <c r="U877" s="21"/>
      <c r="V877" s="174" t="s">
        <v>1697</v>
      </c>
      <c r="W877" s="174" t="s">
        <v>463</v>
      </c>
      <c r="X877" s="174" t="s">
        <v>463</v>
      </c>
      <c r="Y877" s="58" t="s">
        <v>2321</v>
      </c>
    </row>
    <row r="878" spans="2:25">
      <c r="B878" s="21">
        <f t="shared" si="109"/>
        <v>872</v>
      </c>
      <c r="C878" s="30" t="s">
        <v>2337</v>
      </c>
      <c r="D878" s="21" t="s">
        <v>83</v>
      </c>
      <c r="E878" s="58" t="s">
        <v>2292</v>
      </c>
      <c r="F878" s="21" t="s">
        <v>196</v>
      </c>
      <c r="G878" s="269">
        <f t="shared" si="103"/>
        <v>2021</v>
      </c>
      <c r="H878" s="269">
        <f t="shared" si="104"/>
        <v>1</v>
      </c>
      <c r="I878" s="269">
        <f t="shared" si="105"/>
        <v>4</v>
      </c>
      <c r="J878" s="83">
        <f t="shared" si="106"/>
        <v>2021</v>
      </c>
      <c r="K878" s="269">
        <f t="shared" si="107"/>
        <v>1</v>
      </c>
      <c r="L878" s="21">
        <f t="shared" si="108"/>
        <v>4</v>
      </c>
      <c r="M878" s="119">
        <v>44215</v>
      </c>
      <c r="N878" s="119">
        <v>44215</v>
      </c>
      <c r="O878" s="119">
        <v>44215</v>
      </c>
      <c r="P878" s="119">
        <v>44216</v>
      </c>
      <c r="Q878" s="166" t="s">
        <v>2277</v>
      </c>
      <c r="R878" s="21"/>
      <c r="S878" s="21"/>
      <c r="T878" s="21"/>
      <c r="U878" s="21"/>
      <c r="V878" s="174" t="s">
        <v>463</v>
      </c>
      <c r="W878" s="174" t="s">
        <v>463</v>
      </c>
      <c r="X878" s="182" t="s">
        <v>463</v>
      </c>
      <c r="Y878" s="58" t="s">
        <v>2322</v>
      </c>
    </row>
    <row r="879" spans="2:25">
      <c r="B879" s="21">
        <f t="shared" si="109"/>
        <v>873</v>
      </c>
      <c r="C879" s="30" t="s">
        <v>2338</v>
      </c>
      <c r="D879" s="21" t="s">
        <v>83</v>
      </c>
      <c r="E879" s="58" t="s">
        <v>2293</v>
      </c>
      <c r="F879" s="21" t="s">
        <v>1875</v>
      </c>
      <c r="G879" s="269">
        <f t="shared" si="103"/>
        <v>2021</v>
      </c>
      <c r="H879" s="269">
        <f t="shared" si="104"/>
        <v>1</v>
      </c>
      <c r="I879" s="269">
        <f t="shared" si="105"/>
        <v>4</v>
      </c>
      <c r="J879" s="83">
        <f t="shared" si="106"/>
        <v>2021</v>
      </c>
      <c r="K879" s="269">
        <f t="shared" si="107"/>
        <v>1</v>
      </c>
      <c r="L879" s="21">
        <f t="shared" si="108"/>
        <v>4</v>
      </c>
      <c r="M879" s="119">
        <v>44216</v>
      </c>
      <c r="N879" s="119">
        <v>44216</v>
      </c>
      <c r="O879" s="119">
        <v>44216</v>
      </c>
      <c r="P879" s="119">
        <v>44216</v>
      </c>
      <c r="Q879" s="166" t="s">
        <v>2277</v>
      </c>
      <c r="R879" s="21"/>
      <c r="S879" s="21"/>
      <c r="T879" s="21"/>
      <c r="U879" s="21"/>
      <c r="V879" s="174" t="s">
        <v>940</v>
      </c>
      <c r="W879" s="174" t="s">
        <v>463</v>
      </c>
      <c r="X879" s="182" t="s">
        <v>463</v>
      </c>
      <c r="Y879" s="58"/>
    </row>
    <row r="880" spans="2:25">
      <c r="B880" s="21">
        <f t="shared" si="109"/>
        <v>874</v>
      </c>
      <c r="C880" s="30" t="s">
        <v>2339</v>
      </c>
      <c r="D880" s="21" t="s">
        <v>83</v>
      </c>
      <c r="E880" s="58" t="s">
        <v>2294</v>
      </c>
      <c r="F880" s="21" t="s">
        <v>47</v>
      </c>
      <c r="G880" s="269">
        <f t="shared" si="103"/>
        <v>2021</v>
      </c>
      <c r="H880" s="269">
        <f t="shared" si="104"/>
        <v>1</v>
      </c>
      <c r="I880" s="269">
        <f t="shared" si="105"/>
        <v>4</v>
      </c>
      <c r="J880" s="83">
        <f t="shared" si="106"/>
        <v>2021</v>
      </c>
      <c r="K880" s="269">
        <f t="shared" si="107"/>
        <v>1</v>
      </c>
      <c r="L880" s="21">
        <f t="shared" si="108"/>
        <v>4</v>
      </c>
      <c r="M880" s="119">
        <v>44216</v>
      </c>
      <c r="N880" s="119">
        <v>44216</v>
      </c>
      <c r="O880" s="119">
        <v>44216</v>
      </c>
      <c r="P880" s="119">
        <v>44216</v>
      </c>
      <c r="Q880" s="166" t="s">
        <v>2277</v>
      </c>
      <c r="R880" s="21"/>
      <c r="S880" s="21"/>
      <c r="T880" s="21"/>
      <c r="U880" s="21"/>
      <c r="V880" s="174" t="s">
        <v>12</v>
      </c>
      <c r="W880" s="174" t="s">
        <v>463</v>
      </c>
      <c r="X880" s="174" t="s">
        <v>463</v>
      </c>
      <c r="Y880" s="58"/>
    </row>
    <row r="881" spans="2:25">
      <c r="B881" s="21">
        <f t="shared" si="109"/>
        <v>875</v>
      </c>
      <c r="C881" s="30" t="s">
        <v>2340</v>
      </c>
      <c r="D881" s="21" t="s">
        <v>83</v>
      </c>
      <c r="E881" s="58" t="s">
        <v>2295</v>
      </c>
      <c r="F881" s="21" t="s">
        <v>47</v>
      </c>
      <c r="G881" s="269">
        <f t="shared" si="103"/>
        <v>2021</v>
      </c>
      <c r="H881" s="269">
        <f t="shared" si="104"/>
        <v>1</v>
      </c>
      <c r="I881" s="269">
        <f t="shared" si="105"/>
        <v>4</v>
      </c>
      <c r="J881" s="83">
        <f t="shared" si="106"/>
        <v>2021</v>
      </c>
      <c r="K881" s="269">
        <f t="shared" si="107"/>
        <v>1</v>
      </c>
      <c r="L881" s="21">
        <f t="shared" si="108"/>
        <v>4</v>
      </c>
      <c r="M881" s="119">
        <v>44216</v>
      </c>
      <c r="N881" s="119">
        <v>44216</v>
      </c>
      <c r="O881" s="119">
        <v>44216</v>
      </c>
      <c r="P881" s="119">
        <v>44216</v>
      </c>
      <c r="Q881" s="166" t="s">
        <v>2277</v>
      </c>
      <c r="R881" s="21"/>
      <c r="S881" s="21"/>
      <c r="T881" s="21"/>
      <c r="U881" s="21"/>
      <c r="V881" s="174" t="s">
        <v>119</v>
      </c>
      <c r="W881" s="174" t="s">
        <v>463</v>
      </c>
      <c r="X881" s="174" t="s">
        <v>463</v>
      </c>
      <c r="Y881" s="58"/>
    </row>
    <row r="882" spans="2:25">
      <c r="B882" s="21">
        <f t="shared" si="109"/>
        <v>876</v>
      </c>
      <c r="C882" s="30" t="s">
        <v>2341</v>
      </c>
      <c r="D882" s="21" t="s">
        <v>83</v>
      </c>
      <c r="E882" s="58" t="s">
        <v>2296</v>
      </c>
      <c r="F882" s="21" t="s">
        <v>2311</v>
      </c>
      <c r="G882" s="269">
        <f t="shared" si="103"/>
        <v>2021</v>
      </c>
      <c r="H882" s="269">
        <f t="shared" si="104"/>
        <v>1</v>
      </c>
      <c r="I882" s="269">
        <f t="shared" si="105"/>
        <v>4</v>
      </c>
      <c r="J882" s="83">
        <f t="shared" si="106"/>
        <v>2021</v>
      </c>
      <c r="K882" s="269">
        <f t="shared" si="107"/>
        <v>1</v>
      </c>
      <c r="L882" s="21">
        <f t="shared" si="108"/>
        <v>4</v>
      </c>
      <c r="M882" s="119">
        <v>44216</v>
      </c>
      <c r="N882" s="119">
        <v>44216</v>
      </c>
      <c r="O882" s="119">
        <v>44216</v>
      </c>
      <c r="P882" s="119">
        <v>44216</v>
      </c>
      <c r="Q882" s="166" t="s">
        <v>2277</v>
      </c>
      <c r="R882" s="21"/>
      <c r="S882" s="21"/>
      <c r="T882" s="21"/>
      <c r="U882" s="21"/>
      <c r="V882" s="174" t="s">
        <v>2171</v>
      </c>
      <c r="W882" s="174" t="s">
        <v>463</v>
      </c>
      <c r="X882" s="174" t="s">
        <v>463</v>
      </c>
      <c r="Y882" s="58"/>
    </row>
    <row r="883" spans="2:25">
      <c r="B883" s="21">
        <f t="shared" si="109"/>
        <v>877</v>
      </c>
      <c r="C883" s="30" t="s">
        <v>2342</v>
      </c>
      <c r="D883" s="21" t="s">
        <v>83</v>
      </c>
      <c r="E883" s="58" t="s">
        <v>2297</v>
      </c>
      <c r="F883" s="21" t="s">
        <v>2276</v>
      </c>
      <c r="G883" s="269">
        <f t="shared" si="103"/>
        <v>2021</v>
      </c>
      <c r="H883" s="269">
        <f t="shared" si="104"/>
        <v>1</v>
      </c>
      <c r="I883" s="269">
        <f t="shared" si="105"/>
        <v>4</v>
      </c>
      <c r="J883" s="83">
        <f t="shared" si="106"/>
        <v>2021</v>
      </c>
      <c r="K883" s="269">
        <f t="shared" si="107"/>
        <v>1</v>
      </c>
      <c r="L883" s="21">
        <f t="shared" si="108"/>
        <v>4</v>
      </c>
      <c r="M883" s="119">
        <v>44216</v>
      </c>
      <c r="N883" s="119">
        <v>44216</v>
      </c>
      <c r="O883" s="119">
        <v>44216</v>
      </c>
      <c r="P883" s="119">
        <v>44216</v>
      </c>
      <c r="Q883" s="166" t="s">
        <v>2277</v>
      </c>
      <c r="R883" s="21"/>
      <c r="S883" s="21"/>
      <c r="T883" s="21"/>
      <c r="U883" s="21"/>
      <c r="V883" s="174" t="s">
        <v>23</v>
      </c>
      <c r="W883" s="174" t="s">
        <v>463</v>
      </c>
      <c r="X883" s="174" t="s">
        <v>463</v>
      </c>
      <c r="Y883" s="58"/>
    </row>
    <row r="884" spans="2:25" ht="33">
      <c r="B884" s="21">
        <f t="shared" si="109"/>
        <v>878</v>
      </c>
      <c r="C884" s="30" t="s">
        <v>2343</v>
      </c>
      <c r="D884" s="21" t="s">
        <v>83</v>
      </c>
      <c r="E884" s="58" t="s">
        <v>2298</v>
      </c>
      <c r="F884" s="21" t="s">
        <v>2276</v>
      </c>
      <c r="G884" s="269">
        <f t="shared" si="103"/>
        <v>2021</v>
      </c>
      <c r="H884" s="269">
        <f t="shared" si="104"/>
        <v>1</v>
      </c>
      <c r="I884" s="269">
        <f t="shared" si="105"/>
        <v>4</v>
      </c>
      <c r="J884" s="83">
        <f t="shared" si="106"/>
        <v>2021</v>
      </c>
      <c r="K884" s="269">
        <f t="shared" si="107"/>
        <v>1</v>
      </c>
      <c r="L884" s="21">
        <f t="shared" si="108"/>
        <v>4</v>
      </c>
      <c r="M884" s="119">
        <v>44216</v>
      </c>
      <c r="N884" s="119">
        <v>44216</v>
      </c>
      <c r="O884" s="119">
        <v>44216</v>
      </c>
      <c r="P884" s="119">
        <v>44216</v>
      </c>
      <c r="Q884" s="166" t="s">
        <v>2277</v>
      </c>
      <c r="R884" s="21"/>
      <c r="S884" s="21"/>
      <c r="T884" s="21"/>
      <c r="U884" s="21"/>
      <c r="V884" s="174" t="s">
        <v>23</v>
      </c>
      <c r="W884" s="174" t="s">
        <v>463</v>
      </c>
      <c r="X884" s="174" t="s">
        <v>463</v>
      </c>
      <c r="Y884" s="58"/>
    </row>
    <row r="885" spans="2:25">
      <c r="B885" s="21">
        <f t="shared" si="109"/>
        <v>879</v>
      </c>
      <c r="C885" s="30" t="s">
        <v>2344</v>
      </c>
      <c r="D885" s="21" t="s">
        <v>83</v>
      </c>
      <c r="E885" s="58" t="s">
        <v>2299</v>
      </c>
      <c r="F885" s="21" t="s">
        <v>2276</v>
      </c>
      <c r="G885" s="269">
        <f t="shared" si="103"/>
        <v>2021</v>
      </c>
      <c r="H885" s="269">
        <f t="shared" si="104"/>
        <v>1</v>
      </c>
      <c r="I885" s="269">
        <f t="shared" si="105"/>
        <v>4</v>
      </c>
      <c r="J885" s="83">
        <f t="shared" si="106"/>
        <v>2021</v>
      </c>
      <c r="K885" s="269">
        <f t="shared" si="107"/>
        <v>1</v>
      </c>
      <c r="L885" s="21">
        <f t="shared" si="108"/>
        <v>4</v>
      </c>
      <c r="M885" s="119">
        <v>44216</v>
      </c>
      <c r="N885" s="119">
        <v>44216</v>
      </c>
      <c r="O885" s="119">
        <v>44216</v>
      </c>
      <c r="P885" s="119">
        <v>44216</v>
      </c>
      <c r="Q885" s="166" t="s">
        <v>2277</v>
      </c>
      <c r="R885" s="21"/>
      <c r="S885" s="21"/>
      <c r="T885" s="21"/>
      <c r="U885" s="21"/>
      <c r="V885" s="174" t="s">
        <v>23</v>
      </c>
      <c r="W885" s="174" t="s">
        <v>463</v>
      </c>
      <c r="X885" s="174" t="s">
        <v>463</v>
      </c>
      <c r="Y885" s="58"/>
    </row>
    <row r="886" spans="2:25">
      <c r="B886" s="21">
        <f t="shared" si="109"/>
        <v>880</v>
      </c>
      <c r="C886" s="30" t="s">
        <v>2345</v>
      </c>
      <c r="D886" s="21" t="s">
        <v>83</v>
      </c>
      <c r="E886" s="58" t="s">
        <v>2300</v>
      </c>
      <c r="F886" s="21" t="s">
        <v>2309</v>
      </c>
      <c r="G886" s="269">
        <f t="shared" si="103"/>
        <v>2021</v>
      </c>
      <c r="H886" s="269">
        <f t="shared" si="104"/>
        <v>1</v>
      </c>
      <c r="I886" s="269">
        <f t="shared" si="105"/>
        <v>4</v>
      </c>
      <c r="J886" s="83">
        <f t="shared" si="106"/>
        <v>2021</v>
      </c>
      <c r="K886" s="269">
        <f t="shared" si="107"/>
        <v>1</v>
      </c>
      <c r="L886" s="21">
        <f t="shared" si="108"/>
        <v>4</v>
      </c>
      <c r="M886" s="119">
        <v>44216</v>
      </c>
      <c r="N886" s="119">
        <v>44216</v>
      </c>
      <c r="O886" s="119">
        <v>44216</v>
      </c>
      <c r="P886" s="119">
        <v>44216</v>
      </c>
      <c r="Q886" s="166" t="s">
        <v>2277</v>
      </c>
      <c r="R886" s="21"/>
      <c r="S886" s="21"/>
      <c r="T886" s="21"/>
      <c r="U886" s="21"/>
      <c r="V886" s="174" t="s">
        <v>1968</v>
      </c>
      <c r="W886" s="174" t="s">
        <v>463</v>
      </c>
      <c r="X886" s="174" t="s">
        <v>463</v>
      </c>
      <c r="Y886" s="58"/>
    </row>
    <row r="887" spans="2:25">
      <c r="B887" s="21">
        <f t="shared" si="109"/>
        <v>881</v>
      </c>
      <c r="C887" s="30" t="s">
        <v>2346</v>
      </c>
      <c r="D887" s="21" t="s">
        <v>83</v>
      </c>
      <c r="E887" s="58" t="s">
        <v>2301</v>
      </c>
      <c r="F887" s="21" t="s">
        <v>2276</v>
      </c>
      <c r="G887" s="269">
        <f t="shared" si="103"/>
        <v>2021</v>
      </c>
      <c r="H887" s="269">
        <f t="shared" si="104"/>
        <v>1</v>
      </c>
      <c r="I887" s="269">
        <f t="shared" si="105"/>
        <v>4</v>
      </c>
      <c r="J887" s="83">
        <f t="shared" si="106"/>
        <v>2021</v>
      </c>
      <c r="K887" s="269">
        <f t="shared" si="107"/>
        <v>1</v>
      </c>
      <c r="L887" s="21">
        <f t="shared" si="108"/>
        <v>4</v>
      </c>
      <c r="M887" s="119">
        <v>44216</v>
      </c>
      <c r="N887" s="119">
        <v>44216</v>
      </c>
      <c r="O887" s="119">
        <v>44216</v>
      </c>
      <c r="P887" s="119">
        <v>44217</v>
      </c>
      <c r="Q887" s="166" t="s">
        <v>2277</v>
      </c>
      <c r="R887" s="21"/>
      <c r="S887" s="21"/>
      <c r="T887" s="21"/>
      <c r="U887" s="21"/>
      <c r="V887" s="174" t="s">
        <v>430</v>
      </c>
      <c r="W887" s="174" t="s">
        <v>463</v>
      </c>
      <c r="X887" s="174" t="s">
        <v>463</v>
      </c>
      <c r="Y887" s="58"/>
    </row>
    <row r="888" spans="2:25" ht="33">
      <c r="B888" s="21">
        <f t="shared" si="109"/>
        <v>882</v>
      </c>
      <c r="C888" s="30" t="s">
        <v>2347</v>
      </c>
      <c r="D888" s="21" t="s">
        <v>83</v>
      </c>
      <c r="E888" s="58" t="s">
        <v>2302</v>
      </c>
      <c r="F888" s="21" t="s">
        <v>2312</v>
      </c>
      <c r="G888" s="269">
        <f t="shared" si="103"/>
        <v>2021</v>
      </c>
      <c r="H888" s="269">
        <f t="shared" si="104"/>
        <v>1</v>
      </c>
      <c r="I888" s="269">
        <f t="shared" si="105"/>
        <v>4</v>
      </c>
      <c r="J888" s="83">
        <f t="shared" si="106"/>
        <v>2021</v>
      </c>
      <c r="K888" s="269">
        <f t="shared" si="107"/>
        <v>1</v>
      </c>
      <c r="L888" s="21">
        <f t="shared" si="108"/>
        <v>4</v>
      </c>
      <c r="M888" s="119">
        <v>44217</v>
      </c>
      <c r="N888" s="119">
        <v>44217</v>
      </c>
      <c r="O888" s="119">
        <v>44217</v>
      </c>
      <c r="P888" s="119">
        <v>44217</v>
      </c>
      <c r="Q888" s="166" t="s">
        <v>2277</v>
      </c>
      <c r="R888" s="21"/>
      <c r="S888" s="21"/>
      <c r="T888" s="21"/>
      <c r="U888" s="21"/>
      <c r="V888" s="174" t="s">
        <v>430</v>
      </c>
      <c r="W888" s="174" t="s">
        <v>463</v>
      </c>
      <c r="X888" s="174" t="s">
        <v>463</v>
      </c>
      <c r="Y888" s="58" t="s">
        <v>2323</v>
      </c>
    </row>
    <row r="889" spans="2:25">
      <c r="B889" s="21">
        <f t="shared" si="109"/>
        <v>883</v>
      </c>
      <c r="C889" s="30" t="s">
        <v>2348</v>
      </c>
      <c r="D889" s="21" t="s">
        <v>83</v>
      </c>
      <c r="E889" s="58" t="s">
        <v>2303</v>
      </c>
      <c r="F889" s="21" t="s">
        <v>2309</v>
      </c>
      <c r="G889" s="269">
        <f t="shared" si="103"/>
        <v>2021</v>
      </c>
      <c r="H889" s="269">
        <f t="shared" si="104"/>
        <v>1</v>
      </c>
      <c r="I889" s="269">
        <f t="shared" si="105"/>
        <v>4</v>
      </c>
      <c r="J889" s="83">
        <f t="shared" si="106"/>
        <v>2021</v>
      </c>
      <c r="K889" s="269">
        <f t="shared" si="107"/>
        <v>1</v>
      </c>
      <c r="L889" s="21">
        <f t="shared" si="108"/>
        <v>4</v>
      </c>
      <c r="M889" s="119">
        <v>44218</v>
      </c>
      <c r="N889" s="119">
        <v>44218</v>
      </c>
      <c r="O889" s="119">
        <v>44218</v>
      </c>
      <c r="P889" s="119">
        <v>44218</v>
      </c>
      <c r="Q889" s="166" t="s">
        <v>2277</v>
      </c>
      <c r="R889" s="21"/>
      <c r="S889" s="21"/>
      <c r="T889" s="21"/>
      <c r="U889" s="21"/>
      <c r="V889" s="174" t="s">
        <v>2315</v>
      </c>
      <c r="W889" s="174" t="s">
        <v>463</v>
      </c>
      <c r="X889" s="174" t="s">
        <v>463</v>
      </c>
      <c r="Y889" s="58"/>
    </row>
    <row r="890" spans="2:25">
      <c r="B890" s="21">
        <f t="shared" si="109"/>
        <v>884</v>
      </c>
      <c r="C890" s="30" t="s">
        <v>2349</v>
      </c>
      <c r="D890" s="21" t="s">
        <v>83</v>
      </c>
      <c r="E890" s="58" t="s">
        <v>2304</v>
      </c>
      <c r="F890" s="21" t="s">
        <v>196</v>
      </c>
      <c r="G890" s="269">
        <f t="shared" si="103"/>
        <v>2021</v>
      </c>
      <c r="H890" s="269">
        <f t="shared" si="104"/>
        <v>1</v>
      </c>
      <c r="I890" s="269">
        <f t="shared" si="105"/>
        <v>4</v>
      </c>
      <c r="J890" s="83">
        <f t="shared" si="106"/>
        <v>2021</v>
      </c>
      <c r="K890" s="269">
        <f t="shared" si="107"/>
        <v>1</v>
      </c>
      <c r="L890" s="21">
        <f t="shared" si="108"/>
        <v>4</v>
      </c>
      <c r="M890" s="119">
        <v>44218</v>
      </c>
      <c r="N890" s="119">
        <v>44218</v>
      </c>
      <c r="O890" s="119">
        <v>44218</v>
      </c>
      <c r="P890" s="119">
        <v>44218</v>
      </c>
      <c r="Q890" s="166" t="s">
        <v>2277</v>
      </c>
      <c r="R890" s="21"/>
      <c r="S890" s="21"/>
      <c r="T890" s="21"/>
      <c r="U890" s="21"/>
      <c r="V890" s="174" t="s">
        <v>1238</v>
      </c>
      <c r="W890" s="174" t="s">
        <v>463</v>
      </c>
      <c r="X890" s="174" t="s">
        <v>463</v>
      </c>
      <c r="Y890" s="58"/>
    </row>
    <row r="891" spans="2:25">
      <c r="B891" s="21">
        <f t="shared" si="109"/>
        <v>885</v>
      </c>
      <c r="C891" s="30" t="s">
        <v>2350</v>
      </c>
      <c r="D891" s="21" t="s">
        <v>83</v>
      </c>
      <c r="E891" s="58" t="s">
        <v>2305</v>
      </c>
      <c r="F891" s="21" t="s">
        <v>2310</v>
      </c>
      <c r="G891" s="269">
        <f t="shared" si="103"/>
        <v>2021</v>
      </c>
      <c r="H891" s="269">
        <f t="shared" si="104"/>
        <v>1</v>
      </c>
      <c r="I891" s="269">
        <f t="shared" si="105"/>
        <v>4</v>
      </c>
      <c r="J891" s="83">
        <f t="shared" si="106"/>
        <v>2021</v>
      </c>
      <c r="K891" s="269">
        <f t="shared" si="107"/>
        <v>1</v>
      </c>
      <c r="L891" s="21">
        <f t="shared" si="108"/>
        <v>4</v>
      </c>
      <c r="M891" s="119">
        <v>44218</v>
      </c>
      <c r="N891" s="119">
        <v>44218</v>
      </c>
      <c r="O891" s="119">
        <v>44218</v>
      </c>
      <c r="P891" s="119">
        <v>44218</v>
      </c>
      <c r="Q891" s="166" t="s">
        <v>2277</v>
      </c>
      <c r="R891" s="21"/>
      <c r="S891" s="21"/>
      <c r="T891" s="21"/>
      <c r="U891" s="21"/>
      <c r="V891" s="174" t="s">
        <v>39</v>
      </c>
      <c r="W891" s="174" t="s">
        <v>39</v>
      </c>
      <c r="X891" s="174" t="s">
        <v>463</v>
      </c>
      <c r="Y891" s="58" t="s">
        <v>2324</v>
      </c>
    </row>
    <row r="892" spans="2:25">
      <c r="B892" s="21">
        <f t="shared" si="109"/>
        <v>886</v>
      </c>
      <c r="C892" s="30" t="s">
        <v>2351</v>
      </c>
      <c r="D892" s="21" t="s">
        <v>83</v>
      </c>
      <c r="E892" s="58" t="s">
        <v>2306</v>
      </c>
      <c r="F892" s="21" t="s">
        <v>2276</v>
      </c>
      <c r="G892" s="269">
        <f t="shared" si="103"/>
        <v>2021</v>
      </c>
      <c r="H892" s="269">
        <f t="shared" si="104"/>
        <v>1</v>
      </c>
      <c r="I892" s="269">
        <f t="shared" si="105"/>
        <v>4</v>
      </c>
      <c r="J892" s="83">
        <f t="shared" si="106"/>
        <v>2021</v>
      </c>
      <c r="K892" s="269">
        <f t="shared" si="107"/>
        <v>1</v>
      </c>
      <c r="L892" s="21">
        <f t="shared" si="108"/>
        <v>4</v>
      </c>
      <c r="M892" s="119">
        <v>44218</v>
      </c>
      <c r="N892" s="119">
        <v>44218</v>
      </c>
      <c r="O892" s="119">
        <v>44218</v>
      </c>
      <c r="P892" s="119">
        <v>44218</v>
      </c>
      <c r="Q892" s="166" t="s">
        <v>2277</v>
      </c>
      <c r="R892" s="21"/>
      <c r="S892" s="21"/>
      <c r="T892" s="21"/>
      <c r="U892" s="21"/>
      <c r="V892" s="174" t="s">
        <v>23</v>
      </c>
      <c r="W892" s="174" t="s">
        <v>463</v>
      </c>
      <c r="X892" s="174" t="s">
        <v>463</v>
      </c>
      <c r="Y892" s="58"/>
    </row>
    <row r="893" spans="2:25">
      <c r="B893" s="21">
        <f t="shared" si="109"/>
        <v>887</v>
      </c>
      <c r="C893" s="30" t="s">
        <v>2352</v>
      </c>
      <c r="D893" s="21" t="s">
        <v>83</v>
      </c>
      <c r="E893" s="58" t="s">
        <v>2307</v>
      </c>
      <c r="F893" s="21" t="s">
        <v>2276</v>
      </c>
      <c r="G893" s="269">
        <f t="shared" si="103"/>
        <v>2021</v>
      </c>
      <c r="H893" s="269">
        <f t="shared" si="104"/>
        <v>1</v>
      </c>
      <c r="I893" s="269">
        <f t="shared" si="105"/>
        <v>4</v>
      </c>
      <c r="J893" s="83">
        <f t="shared" si="106"/>
        <v>2021</v>
      </c>
      <c r="K893" s="269">
        <f t="shared" si="107"/>
        <v>1</v>
      </c>
      <c r="L893" s="21">
        <f t="shared" si="108"/>
        <v>5</v>
      </c>
      <c r="M893" s="119">
        <v>44218</v>
      </c>
      <c r="N893" s="119">
        <v>44218</v>
      </c>
      <c r="O893" s="119">
        <v>44218</v>
      </c>
      <c r="P893" s="119">
        <v>44225</v>
      </c>
      <c r="Q893" s="166" t="s">
        <v>34</v>
      </c>
      <c r="R893" s="21"/>
      <c r="S893" s="21"/>
      <c r="T893" s="21"/>
      <c r="U893" s="21"/>
      <c r="V893" s="174" t="s">
        <v>430</v>
      </c>
      <c r="W893" s="174" t="s">
        <v>463</v>
      </c>
      <c r="X893" s="174" t="s">
        <v>463</v>
      </c>
      <c r="Y893" s="58"/>
    </row>
    <row r="894" spans="2:25">
      <c r="B894" s="21">
        <f t="shared" si="109"/>
        <v>888</v>
      </c>
      <c r="C894" s="30" t="s">
        <v>2353</v>
      </c>
      <c r="D894" s="21" t="s">
        <v>83</v>
      </c>
      <c r="E894" s="58" t="s">
        <v>2308</v>
      </c>
      <c r="F894" s="21" t="s">
        <v>1972</v>
      </c>
      <c r="G894" s="269">
        <f t="shared" si="103"/>
        <v>2021</v>
      </c>
      <c r="H894" s="269">
        <f t="shared" si="104"/>
        <v>1</v>
      </c>
      <c r="I894" s="269">
        <f t="shared" si="105"/>
        <v>4</v>
      </c>
      <c r="J894" s="83">
        <f t="shared" si="106"/>
        <v>2021</v>
      </c>
      <c r="K894" s="269">
        <f t="shared" si="107"/>
        <v>2</v>
      </c>
      <c r="L894" s="21">
        <f t="shared" si="108"/>
        <v>6</v>
      </c>
      <c r="M894" s="119">
        <v>44218</v>
      </c>
      <c r="N894" s="119">
        <v>44218</v>
      </c>
      <c r="O894" s="119">
        <v>44218</v>
      </c>
      <c r="P894" s="119">
        <v>44232</v>
      </c>
      <c r="Q894" s="166" t="s">
        <v>34</v>
      </c>
      <c r="R894" s="21"/>
      <c r="S894" s="21"/>
      <c r="T894" s="21"/>
      <c r="U894" s="21"/>
      <c r="V894" s="174" t="s">
        <v>2316</v>
      </c>
      <c r="W894" s="174" t="s">
        <v>463</v>
      </c>
      <c r="X894" s="182" t="s">
        <v>463</v>
      </c>
      <c r="Y894" s="58"/>
    </row>
    <row r="895" spans="2:25">
      <c r="B895" s="21">
        <f t="shared" si="109"/>
        <v>889</v>
      </c>
      <c r="C895" s="30" t="s">
        <v>2354</v>
      </c>
      <c r="D895" s="21" t="s">
        <v>83</v>
      </c>
      <c r="E895" s="58" t="s">
        <v>2313</v>
      </c>
      <c r="F895" s="21" t="s">
        <v>2207</v>
      </c>
      <c r="G895" s="269">
        <f t="shared" si="103"/>
        <v>2021</v>
      </c>
      <c r="H895" s="269">
        <f t="shared" si="104"/>
        <v>1</v>
      </c>
      <c r="I895" s="269">
        <f t="shared" si="105"/>
        <v>4</v>
      </c>
      <c r="J895" s="83">
        <f t="shared" si="106"/>
        <v>2021</v>
      </c>
      <c r="K895" s="269">
        <f t="shared" si="107"/>
        <v>2</v>
      </c>
      <c r="L895" s="21">
        <f t="shared" si="108"/>
        <v>6</v>
      </c>
      <c r="M895" s="119">
        <v>44218</v>
      </c>
      <c r="N895" s="119">
        <v>44218</v>
      </c>
      <c r="O895" s="119">
        <v>44218</v>
      </c>
      <c r="P895" s="119">
        <v>44232</v>
      </c>
      <c r="Q895" s="166" t="s">
        <v>34</v>
      </c>
      <c r="R895" s="21"/>
      <c r="S895" s="21"/>
      <c r="T895" s="21"/>
      <c r="U895" s="21"/>
      <c r="V895" s="174" t="s">
        <v>463</v>
      </c>
      <c r="W895" s="174" t="s">
        <v>463</v>
      </c>
      <c r="X895" s="182" t="s">
        <v>463</v>
      </c>
      <c r="Y895" s="58"/>
    </row>
    <row r="896" spans="2:25">
      <c r="B896" s="21">
        <f t="shared" si="109"/>
        <v>890</v>
      </c>
      <c r="C896" s="30" t="s">
        <v>2377</v>
      </c>
      <c r="D896" s="21" t="s">
        <v>83</v>
      </c>
      <c r="E896" s="58" t="s">
        <v>2357</v>
      </c>
      <c r="F896" s="21" t="s">
        <v>1972</v>
      </c>
      <c r="G896" s="269">
        <f t="shared" si="103"/>
        <v>2021</v>
      </c>
      <c r="H896" s="269">
        <f t="shared" si="104"/>
        <v>1</v>
      </c>
      <c r="I896" s="269">
        <f t="shared" si="105"/>
        <v>4</v>
      </c>
      <c r="J896" s="83">
        <f t="shared" si="106"/>
        <v>2021</v>
      </c>
      <c r="K896" s="269">
        <f t="shared" si="107"/>
        <v>1</v>
      </c>
      <c r="L896" s="21">
        <f t="shared" si="108"/>
        <v>4</v>
      </c>
      <c r="M896" s="119">
        <v>44214</v>
      </c>
      <c r="N896" s="119">
        <v>44214</v>
      </c>
      <c r="O896" s="119">
        <v>44214</v>
      </c>
      <c r="P896" s="119">
        <v>44214</v>
      </c>
      <c r="Q896" s="166" t="s">
        <v>2361</v>
      </c>
      <c r="R896" s="21"/>
      <c r="S896" s="21"/>
      <c r="T896" s="21"/>
      <c r="U896" s="21"/>
      <c r="V896" s="174" t="s">
        <v>2356</v>
      </c>
      <c r="W896" s="174" t="s">
        <v>39</v>
      </c>
      <c r="X896" s="174" t="s">
        <v>39</v>
      </c>
      <c r="Y896" s="91"/>
    </row>
    <row r="897" spans="2:25">
      <c r="B897" s="21">
        <f t="shared" si="109"/>
        <v>891</v>
      </c>
      <c r="C897" s="30" t="s">
        <v>2378</v>
      </c>
      <c r="D897" s="21" t="s">
        <v>83</v>
      </c>
      <c r="E897" s="101" t="s">
        <v>2358</v>
      </c>
      <c r="F897" s="21" t="s">
        <v>1875</v>
      </c>
      <c r="G897" s="269">
        <f t="shared" si="103"/>
        <v>2021</v>
      </c>
      <c r="H897" s="269">
        <f t="shared" si="104"/>
        <v>1</v>
      </c>
      <c r="I897" s="269">
        <f t="shared" si="105"/>
        <v>4</v>
      </c>
      <c r="J897" s="83">
        <f t="shared" si="106"/>
        <v>2021</v>
      </c>
      <c r="K897" s="269">
        <f t="shared" si="107"/>
        <v>1</v>
      </c>
      <c r="L897" s="21">
        <f t="shared" si="108"/>
        <v>4</v>
      </c>
      <c r="M897" s="119">
        <v>44214</v>
      </c>
      <c r="N897" s="119">
        <v>44214</v>
      </c>
      <c r="O897" s="119">
        <v>44214</v>
      </c>
      <c r="P897" s="119">
        <v>44214</v>
      </c>
      <c r="Q897" s="166" t="s">
        <v>2361</v>
      </c>
      <c r="R897" s="21"/>
      <c r="S897" s="21"/>
      <c r="T897" s="21"/>
      <c r="U897" s="21"/>
      <c r="V897" s="174" t="s">
        <v>2355</v>
      </c>
      <c r="W897" s="174" t="s">
        <v>39</v>
      </c>
      <c r="X897" s="174" t="s">
        <v>39</v>
      </c>
      <c r="Y897" s="91"/>
    </row>
    <row r="898" spans="2:25">
      <c r="B898" s="21">
        <f t="shared" si="109"/>
        <v>892</v>
      </c>
      <c r="C898" s="30" t="s">
        <v>2379</v>
      </c>
      <c r="D898" s="21" t="s">
        <v>83</v>
      </c>
      <c r="E898" s="101" t="s">
        <v>2359</v>
      </c>
      <c r="F898" s="21" t="s">
        <v>1875</v>
      </c>
      <c r="G898" s="269">
        <f t="shared" si="103"/>
        <v>2021</v>
      </c>
      <c r="H898" s="269">
        <f t="shared" si="104"/>
        <v>1</v>
      </c>
      <c r="I898" s="269">
        <f t="shared" si="105"/>
        <v>4</v>
      </c>
      <c r="J898" s="83">
        <f t="shared" si="106"/>
        <v>2021</v>
      </c>
      <c r="K898" s="269">
        <f t="shared" si="107"/>
        <v>1</v>
      </c>
      <c r="L898" s="21">
        <f t="shared" si="108"/>
        <v>4</v>
      </c>
      <c r="M898" s="119">
        <v>44214</v>
      </c>
      <c r="N898" s="119">
        <v>44214</v>
      </c>
      <c r="O898" s="119">
        <v>44214</v>
      </c>
      <c r="P898" s="119">
        <v>44214</v>
      </c>
      <c r="Q898" s="166" t="s">
        <v>2361</v>
      </c>
      <c r="R898" s="21"/>
      <c r="S898" s="21"/>
      <c r="T898" s="21"/>
      <c r="U898" s="21"/>
      <c r="V898" s="174" t="s">
        <v>2355</v>
      </c>
      <c r="W898" s="174" t="s">
        <v>39</v>
      </c>
      <c r="X898" s="174" t="s">
        <v>39</v>
      </c>
      <c r="Y898" s="91"/>
    </row>
    <row r="899" spans="2:25">
      <c r="B899" s="21">
        <f t="shared" si="109"/>
        <v>893</v>
      </c>
      <c r="C899" s="30" t="s">
        <v>2380</v>
      </c>
      <c r="D899" s="21" t="s">
        <v>83</v>
      </c>
      <c r="E899" s="102" t="s">
        <v>2360</v>
      </c>
      <c r="F899" s="21" t="s">
        <v>1875</v>
      </c>
      <c r="G899" s="269">
        <f t="shared" si="103"/>
        <v>2021</v>
      </c>
      <c r="H899" s="269">
        <f t="shared" si="104"/>
        <v>1</v>
      </c>
      <c r="I899" s="269">
        <f t="shared" si="105"/>
        <v>4</v>
      </c>
      <c r="J899" s="83">
        <f t="shared" si="106"/>
        <v>2021</v>
      </c>
      <c r="K899" s="269">
        <f t="shared" si="107"/>
        <v>1</v>
      </c>
      <c r="L899" s="21">
        <f t="shared" si="108"/>
        <v>4</v>
      </c>
      <c r="M899" s="119">
        <v>44214</v>
      </c>
      <c r="N899" s="119">
        <v>44214</v>
      </c>
      <c r="O899" s="119">
        <v>44214</v>
      </c>
      <c r="P899" s="119">
        <v>44214</v>
      </c>
      <c r="Q899" s="166" t="s">
        <v>2361</v>
      </c>
      <c r="R899" s="21"/>
      <c r="S899" s="21"/>
      <c r="T899" s="21"/>
      <c r="U899" s="21"/>
      <c r="V899" s="174" t="s">
        <v>2355</v>
      </c>
      <c r="W899" s="174" t="s">
        <v>39</v>
      </c>
      <c r="X899" s="174" t="s">
        <v>39</v>
      </c>
      <c r="Y899" s="91"/>
    </row>
    <row r="900" spans="2:25">
      <c r="B900" s="21">
        <f t="shared" si="109"/>
        <v>894</v>
      </c>
      <c r="C900" s="30" t="s">
        <v>2381</v>
      </c>
      <c r="D900" s="21" t="s">
        <v>83</v>
      </c>
      <c r="E900" s="58" t="s">
        <v>2362</v>
      </c>
      <c r="F900" s="21" t="s">
        <v>1972</v>
      </c>
      <c r="G900" s="269">
        <f t="shared" si="103"/>
        <v>2021</v>
      </c>
      <c r="H900" s="269">
        <f t="shared" si="104"/>
        <v>1</v>
      </c>
      <c r="I900" s="269">
        <f t="shared" si="105"/>
        <v>4</v>
      </c>
      <c r="J900" s="83">
        <f t="shared" si="106"/>
        <v>2021</v>
      </c>
      <c r="K900" s="269">
        <f t="shared" si="107"/>
        <v>1</v>
      </c>
      <c r="L900" s="21">
        <f t="shared" si="108"/>
        <v>4</v>
      </c>
      <c r="M900" s="119">
        <v>44214</v>
      </c>
      <c r="N900" s="119">
        <v>44214</v>
      </c>
      <c r="O900" s="119">
        <v>44214</v>
      </c>
      <c r="P900" s="119">
        <v>44214</v>
      </c>
      <c r="Q900" s="166" t="s">
        <v>2361</v>
      </c>
      <c r="R900" s="21"/>
      <c r="S900" s="21"/>
      <c r="T900" s="21"/>
      <c r="U900" s="21"/>
      <c r="V900" s="174" t="s">
        <v>2355</v>
      </c>
      <c r="W900" s="174" t="s">
        <v>39</v>
      </c>
      <c r="X900" s="174" t="s">
        <v>39</v>
      </c>
      <c r="Y900" s="91"/>
    </row>
    <row r="901" spans="2:25">
      <c r="B901" s="21">
        <f t="shared" si="109"/>
        <v>895</v>
      </c>
      <c r="C901" s="30" t="s">
        <v>2382</v>
      </c>
      <c r="D901" s="21" t="s">
        <v>83</v>
      </c>
      <c r="E901" s="58" t="s">
        <v>2357</v>
      </c>
      <c r="F901" s="21" t="s">
        <v>1972</v>
      </c>
      <c r="G901" s="269">
        <f t="shared" si="103"/>
        <v>2021</v>
      </c>
      <c r="H901" s="269">
        <f t="shared" si="104"/>
        <v>1</v>
      </c>
      <c r="I901" s="269">
        <f t="shared" si="105"/>
        <v>4</v>
      </c>
      <c r="J901" s="83">
        <f t="shared" si="106"/>
        <v>2021</v>
      </c>
      <c r="K901" s="269">
        <f t="shared" si="107"/>
        <v>1</v>
      </c>
      <c r="L901" s="21">
        <f t="shared" si="108"/>
        <v>4</v>
      </c>
      <c r="M901" s="119">
        <v>44214</v>
      </c>
      <c r="N901" s="119">
        <v>44214</v>
      </c>
      <c r="O901" s="119">
        <v>44214</v>
      </c>
      <c r="P901" s="119">
        <v>44214</v>
      </c>
      <c r="Q901" s="166" t="s">
        <v>2361</v>
      </c>
      <c r="R901" s="21"/>
      <c r="S901" s="21"/>
      <c r="T901" s="21"/>
      <c r="U901" s="21"/>
      <c r="V901" s="174" t="s">
        <v>2210</v>
      </c>
      <c r="W901" s="174" t="s">
        <v>39</v>
      </c>
      <c r="X901" s="174" t="s">
        <v>39</v>
      </c>
      <c r="Y901" s="91"/>
    </row>
    <row r="902" spans="2:25">
      <c r="B902" s="21">
        <f t="shared" si="109"/>
        <v>896</v>
      </c>
      <c r="C902" s="30" t="s">
        <v>2383</v>
      </c>
      <c r="D902" s="21" t="s">
        <v>83</v>
      </c>
      <c r="E902" s="58" t="s">
        <v>2364</v>
      </c>
      <c r="F902" s="21" t="s">
        <v>959</v>
      </c>
      <c r="G902" s="269">
        <f t="shared" si="103"/>
        <v>2021</v>
      </c>
      <c r="H902" s="269">
        <f t="shared" si="104"/>
        <v>1</v>
      </c>
      <c r="I902" s="269">
        <f t="shared" si="105"/>
        <v>4</v>
      </c>
      <c r="J902" s="83">
        <f t="shared" si="106"/>
        <v>2021</v>
      </c>
      <c r="K902" s="269">
        <f t="shared" si="107"/>
        <v>1</v>
      </c>
      <c r="L902" s="21">
        <f t="shared" si="108"/>
        <v>4</v>
      </c>
      <c r="M902" s="119">
        <v>44214</v>
      </c>
      <c r="N902" s="119">
        <v>44214</v>
      </c>
      <c r="O902" s="119">
        <v>44214</v>
      </c>
      <c r="P902" s="119">
        <v>44215</v>
      </c>
      <c r="Q902" s="166" t="s">
        <v>2361</v>
      </c>
      <c r="R902" s="21"/>
      <c r="S902" s="21"/>
      <c r="T902" s="21"/>
      <c r="U902" s="21"/>
      <c r="V902" s="174" t="s">
        <v>2363</v>
      </c>
      <c r="W902" s="174" t="s">
        <v>39</v>
      </c>
      <c r="X902" s="174" t="s">
        <v>39</v>
      </c>
      <c r="Y902" s="91"/>
    </row>
    <row r="903" spans="2:25">
      <c r="B903" s="21">
        <f t="shared" si="109"/>
        <v>897</v>
      </c>
      <c r="C903" s="30" t="s">
        <v>2384</v>
      </c>
      <c r="D903" s="21" t="s">
        <v>83</v>
      </c>
      <c r="E903" s="58" t="s">
        <v>2365</v>
      </c>
      <c r="F903" s="21" t="s">
        <v>1875</v>
      </c>
      <c r="G903" s="269">
        <f t="shared" ref="G903:G966" si="110">IF(ISBLANK(N903),"",YEAR(N903))</f>
        <v>2021</v>
      </c>
      <c r="H903" s="269">
        <f t="shared" ref="H903:H966" si="111">IF(ISBLANK(N903),"",MONTH(N903))</f>
        <v>1</v>
      </c>
      <c r="I903" s="269">
        <f t="shared" ref="I903:I966" si="112">IF(ISBLANK(N903),"",WEEKNUM(N903,1))</f>
        <v>4</v>
      </c>
      <c r="J903" s="83">
        <f t="shared" ref="J903:J966" si="113">IF(ISBLANK(P903),"",YEAR(P903))</f>
        <v>2021</v>
      </c>
      <c r="K903" s="269">
        <f t="shared" ref="K903:K966" si="114">IF(ISBLANK(P903),"",MONTH(P903))</f>
        <v>1</v>
      </c>
      <c r="L903" s="21">
        <f t="shared" ref="L903:L966" si="115">IF(ISBLANK(P903),"",WEEKNUM(P903,1))</f>
        <v>4</v>
      </c>
      <c r="M903" s="119">
        <v>44214</v>
      </c>
      <c r="N903" s="119">
        <v>44214</v>
      </c>
      <c r="O903" s="119">
        <v>44214</v>
      </c>
      <c r="P903" s="119">
        <v>44214</v>
      </c>
      <c r="Q903" s="166" t="s">
        <v>2361</v>
      </c>
      <c r="R903" s="21"/>
      <c r="S903" s="21"/>
      <c r="T903" s="21"/>
      <c r="U903" s="21"/>
      <c r="V903" s="174" t="s">
        <v>2366</v>
      </c>
      <c r="W903" s="174" t="s">
        <v>39</v>
      </c>
      <c r="X903" s="174" t="s">
        <v>39</v>
      </c>
      <c r="Y903" s="91"/>
    </row>
    <row r="904" spans="2:25">
      <c r="B904" s="21">
        <f t="shared" si="109"/>
        <v>898</v>
      </c>
      <c r="C904" s="30" t="s">
        <v>2385</v>
      </c>
      <c r="D904" s="21" t="s">
        <v>83</v>
      </c>
      <c r="E904" s="58" t="s">
        <v>2371</v>
      </c>
      <c r="F904" s="21" t="s">
        <v>2062</v>
      </c>
      <c r="G904" s="269">
        <f t="shared" si="110"/>
        <v>2021</v>
      </c>
      <c r="H904" s="269">
        <f t="shared" si="111"/>
        <v>1</v>
      </c>
      <c r="I904" s="269">
        <f t="shared" si="112"/>
        <v>4</v>
      </c>
      <c r="J904" s="83">
        <f t="shared" si="113"/>
        <v>2021</v>
      </c>
      <c r="K904" s="269">
        <f t="shared" si="114"/>
        <v>1</v>
      </c>
      <c r="L904" s="21">
        <f t="shared" si="115"/>
        <v>4</v>
      </c>
      <c r="M904" s="119">
        <v>44215</v>
      </c>
      <c r="N904" s="119">
        <v>44215</v>
      </c>
      <c r="O904" s="119">
        <v>44215</v>
      </c>
      <c r="P904" s="119">
        <v>44215</v>
      </c>
      <c r="Q904" s="166" t="s">
        <v>2361</v>
      </c>
      <c r="R904" s="21"/>
      <c r="S904" s="21"/>
      <c r="T904" s="21"/>
      <c r="U904" s="21"/>
      <c r="V904" s="174" t="s">
        <v>2367</v>
      </c>
      <c r="W904" s="174" t="s">
        <v>2368</v>
      </c>
      <c r="X904" s="174" t="s">
        <v>39</v>
      </c>
      <c r="Y904" s="91"/>
    </row>
    <row r="905" spans="2:25">
      <c r="B905" s="21">
        <f t="shared" si="109"/>
        <v>899</v>
      </c>
      <c r="C905" s="30" t="s">
        <v>2386</v>
      </c>
      <c r="D905" s="21" t="s">
        <v>83</v>
      </c>
      <c r="E905" s="58" t="s">
        <v>2369</v>
      </c>
      <c r="F905" s="21" t="s">
        <v>959</v>
      </c>
      <c r="G905" s="269">
        <f t="shared" si="110"/>
        <v>2021</v>
      </c>
      <c r="H905" s="269">
        <f t="shared" si="111"/>
        <v>1</v>
      </c>
      <c r="I905" s="269">
        <f t="shared" si="112"/>
        <v>4</v>
      </c>
      <c r="J905" s="83">
        <f t="shared" si="113"/>
        <v>2021</v>
      </c>
      <c r="K905" s="269">
        <f t="shared" si="114"/>
        <v>2</v>
      </c>
      <c r="L905" s="21">
        <f t="shared" si="115"/>
        <v>7</v>
      </c>
      <c r="M905" s="119">
        <v>44216</v>
      </c>
      <c r="N905" s="119">
        <v>44216</v>
      </c>
      <c r="O905" s="119">
        <v>44216</v>
      </c>
      <c r="P905" s="119">
        <v>44235</v>
      </c>
      <c r="Q905" s="166" t="s">
        <v>34</v>
      </c>
      <c r="R905" s="21"/>
      <c r="S905" s="21"/>
      <c r="T905" s="21"/>
      <c r="U905" s="21"/>
      <c r="V905" s="174" t="s">
        <v>2370</v>
      </c>
      <c r="W905" s="174" t="s">
        <v>2368</v>
      </c>
      <c r="X905" s="174" t="s">
        <v>39</v>
      </c>
      <c r="Y905" s="91"/>
    </row>
    <row r="906" spans="2:25">
      <c r="B906" s="21">
        <f t="shared" si="109"/>
        <v>900</v>
      </c>
      <c r="C906" s="30" t="s">
        <v>2387</v>
      </c>
      <c r="D906" s="21" t="s">
        <v>83</v>
      </c>
      <c r="E906" s="58" t="s">
        <v>2371</v>
      </c>
      <c r="F906" s="21" t="s">
        <v>2062</v>
      </c>
      <c r="G906" s="269">
        <f t="shared" si="110"/>
        <v>2021</v>
      </c>
      <c r="H906" s="269">
        <f t="shared" si="111"/>
        <v>1</v>
      </c>
      <c r="I906" s="269">
        <f t="shared" si="112"/>
        <v>4</v>
      </c>
      <c r="J906" s="83">
        <f t="shared" si="113"/>
        <v>2021</v>
      </c>
      <c r="K906" s="269">
        <f t="shared" si="114"/>
        <v>1</v>
      </c>
      <c r="L906" s="21">
        <f t="shared" si="115"/>
        <v>4</v>
      </c>
      <c r="M906" s="119">
        <v>44216</v>
      </c>
      <c r="N906" s="119">
        <v>44216</v>
      </c>
      <c r="O906" s="119">
        <v>44216</v>
      </c>
      <c r="P906" s="119">
        <v>44216</v>
      </c>
      <c r="Q906" s="166" t="s">
        <v>2361</v>
      </c>
      <c r="R906" s="21"/>
      <c r="S906" s="21"/>
      <c r="T906" s="21"/>
      <c r="U906" s="21"/>
      <c r="V906" s="174" t="s">
        <v>2372</v>
      </c>
      <c r="W906" s="174" t="s">
        <v>2368</v>
      </c>
      <c r="X906" s="174" t="s">
        <v>39</v>
      </c>
      <c r="Y906" s="91"/>
    </row>
    <row r="907" spans="2:25">
      <c r="B907" s="21">
        <f t="shared" si="109"/>
        <v>901</v>
      </c>
      <c r="C907" s="30" t="s">
        <v>2388</v>
      </c>
      <c r="D907" s="21" t="s">
        <v>83</v>
      </c>
      <c r="E907" s="58" t="s">
        <v>2374</v>
      </c>
      <c r="F907" s="21" t="s">
        <v>1875</v>
      </c>
      <c r="G907" s="269">
        <f t="shared" si="110"/>
        <v>2021</v>
      </c>
      <c r="H907" s="269">
        <f t="shared" si="111"/>
        <v>1</v>
      </c>
      <c r="I907" s="269">
        <f t="shared" si="112"/>
        <v>4</v>
      </c>
      <c r="J907" s="83">
        <f t="shared" si="113"/>
        <v>2021</v>
      </c>
      <c r="K907" s="269">
        <f t="shared" si="114"/>
        <v>1</v>
      </c>
      <c r="L907" s="21">
        <f t="shared" si="115"/>
        <v>4</v>
      </c>
      <c r="M907" s="119">
        <v>44217</v>
      </c>
      <c r="N907" s="119">
        <v>44217</v>
      </c>
      <c r="O907" s="119">
        <v>44217</v>
      </c>
      <c r="P907" s="119">
        <v>44217</v>
      </c>
      <c r="Q907" s="166" t="s">
        <v>2361</v>
      </c>
      <c r="R907" s="21"/>
      <c r="S907" s="21"/>
      <c r="T907" s="21"/>
      <c r="U907" s="21"/>
      <c r="V907" s="174" t="s">
        <v>2373</v>
      </c>
      <c r="W907" s="174" t="s">
        <v>2368</v>
      </c>
      <c r="X907" s="174" t="s">
        <v>39</v>
      </c>
      <c r="Y907" s="91"/>
    </row>
    <row r="908" spans="2:25">
      <c r="B908" s="21">
        <f t="shared" si="109"/>
        <v>902</v>
      </c>
      <c r="C908" s="30" t="s">
        <v>2389</v>
      </c>
      <c r="D908" s="21" t="s">
        <v>83</v>
      </c>
      <c r="E908" s="58" t="s">
        <v>2371</v>
      </c>
      <c r="F908" s="21" t="s">
        <v>2062</v>
      </c>
      <c r="G908" s="269">
        <f t="shared" si="110"/>
        <v>2021</v>
      </c>
      <c r="H908" s="269">
        <f t="shared" si="111"/>
        <v>1</v>
      </c>
      <c r="I908" s="269">
        <f t="shared" si="112"/>
        <v>4</v>
      </c>
      <c r="J908" s="83">
        <f t="shared" si="113"/>
        <v>2021</v>
      </c>
      <c r="K908" s="269">
        <f t="shared" si="114"/>
        <v>1</v>
      </c>
      <c r="L908" s="21">
        <f t="shared" si="115"/>
        <v>4</v>
      </c>
      <c r="M908" s="119">
        <v>44217</v>
      </c>
      <c r="N908" s="119">
        <v>44217</v>
      </c>
      <c r="O908" s="119">
        <v>44217</v>
      </c>
      <c r="P908" s="119">
        <v>44217</v>
      </c>
      <c r="Q908" s="166" t="s">
        <v>2361</v>
      </c>
      <c r="R908" s="21"/>
      <c r="S908" s="21"/>
      <c r="T908" s="21"/>
      <c r="U908" s="21"/>
      <c r="V908" s="174" t="s">
        <v>2375</v>
      </c>
      <c r="W908" s="174" t="s">
        <v>2368</v>
      </c>
      <c r="X908" s="174" t="s">
        <v>39</v>
      </c>
      <c r="Y908" s="91"/>
    </row>
    <row r="909" spans="2:25">
      <c r="B909" s="21">
        <f t="shared" si="109"/>
        <v>903</v>
      </c>
      <c r="C909" s="30" t="s">
        <v>2394</v>
      </c>
      <c r="D909" s="21" t="s">
        <v>83</v>
      </c>
      <c r="E909" s="71" t="s">
        <v>2273</v>
      </c>
      <c r="F909" s="21" t="s">
        <v>2401</v>
      </c>
      <c r="G909" s="269">
        <f t="shared" si="110"/>
        <v>2021</v>
      </c>
      <c r="H909" s="269">
        <f t="shared" si="111"/>
        <v>1</v>
      </c>
      <c r="I909" s="269">
        <f t="shared" si="112"/>
        <v>4</v>
      </c>
      <c r="J909" s="83">
        <f t="shared" si="113"/>
        <v>2021</v>
      </c>
      <c r="K909" s="269">
        <f t="shared" si="114"/>
        <v>1</v>
      </c>
      <c r="L909" s="21">
        <f t="shared" si="115"/>
        <v>4</v>
      </c>
      <c r="M909" s="178">
        <v>44216</v>
      </c>
      <c r="N909" s="178">
        <v>44216</v>
      </c>
      <c r="O909" s="178">
        <v>44216</v>
      </c>
      <c r="P909" s="190">
        <v>44216</v>
      </c>
      <c r="Q909" s="166" t="s">
        <v>2403</v>
      </c>
      <c r="R909" s="21"/>
      <c r="S909" s="21"/>
      <c r="T909" s="21"/>
      <c r="U909" s="21"/>
      <c r="V909" s="179" t="s">
        <v>9</v>
      </c>
      <c r="W909" s="174" t="s">
        <v>940</v>
      </c>
      <c r="X909" s="174" t="s">
        <v>940</v>
      </c>
      <c r="Y909" s="103" t="s">
        <v>2404</v>
      </c>
    </row>
    <row r="910" spans="2:25">
      <c r="B910" s="21">
        <f t="shared" si="109"/>
        <v>904</v>
      </c>
      <c r="C910" s="30" t="s">
        <v>2395</v>
      </c>
      <c r="D910" s="21" t="s">
        <v>83</v>
      </c>
      <c r="E910" s="71" t="s">
        <v>2274</v>
      </c>
      <c r="F910" s="21" t="s">
        <v>2401</v>
      </c>
      <c r="G910" s="269">
        <f t="shared" si="110"/>
        <v>2021</v>
      </c>
      <c r="H910" s="269">
        <f t="shared" si="111"/>
        <v>1</v>
      </c>
      <c r="I910" s="269">
        <f t="shared" si="112"/>
        <v>4</v>
      </c>
      <c r="J910" s="83">
        <f t="shared" si="113"/>
        <v>2021</v>
      </c>
      <c r="K910" s="269">
        <f t="shared" si="114"/>
        <v>1</v>
      </c>
      <c r="L910" s="21">
        <f t="shared" si="115"/>
        <v>4</v>
      </c>
      <c r="M910" s="178">
        <v>44216</v>
      </c>
      <c r="N910" s="178">
        <v>44216</v>
      </c>
      <c r="O910" s="178">
        <v>44216</v>
      </c>
      <c r="P910" s="190">
        <v>44216</v>
      </c>
      <c r="Q910" s="166" t="s">
        <v>2403</v>
      </c>
      <c r="R910" s="21"/>
      <c r="S910" s="21"/>
      <c r="T910" s="21"/>
      <c r="U910" s="21"/>
      <c r="V910" s="179" t="s">
        <v>32</v>
      </c>
      <c r="W910" s="174" t="s">
        <v>940</v>
      </c>
      <c r="X910" s="174" t="s">
        <v>940</v>
      </c>
      <c r="Y910" s="103"/>
    </row>
    <row r="911" spans="2:25">
      <c r="B911" s="21">
        <f t="shared" si="109"/>
        <v>905</v>
      </c>
      <c r="C911" s="30" t="s">
        <v>2396</v>
      </c>
      <c r="D911" s="21" t="s">
        <v>83</v>
      </c>
      <c r="E911" s="71" t="s">
        <v>2275</v>
      </c>
      <c r="F911" s="21" t="s">
        <v>2401</v>
      </c>
      <c r="G911" s="269">
        <f t="shared" si="110"/>
        <v>2021</v>
      </c>
      <c r="H911" s="269">
        <f t="shared" si="111"/>
        <v>1</v>
      </c>
      <c r="I911" s="269">
        <f t="shared" si="112"/>
        <v>4</v>
      </c>
      <c r="J911" s="83">
        <f t="shared" si="113"/>
        <v>2021</v>
      </c>
      <c r="K911" s="269">
        <f t="shared" si="114"/>
        <v>1</v>
      </c>
      <c r="L911" s="21">
        <f t="shared" si="115"/>
        <v>4</v>
      </c>
      <c r="M911" s="178">
        <v>44215</v>
      </c>
      <c r="N911" s="178">
        <v>44215</v>
      </c>
      <c r="O911" s="178">
        <v>44215</v>
      </c>
      <c r="P911" s="190">
        <v>44216</v>
      </c>
      <c r="Q911" s="166" t="s">
        <v>2403</v>
      </c>
      <c r="R911" s="21"/>
      <c r="S911" s="21"/>
      <c r="T911" s="21"/>
      <c r="U911" s="21"/>
      <c r="V911" s="179" t="s">
        <v>395</v>
      </c>
      <c r="W911" s="174" t="s">
        <v>940</v>
      </c>
      <c r="X911" s="174" t="s">
        <v>940</v>
      </c>
      <c r="Y911" s="103" t="s">
        <v>2405</v>
      </c>
    </row>
    <row r="912" spans="2:25">
      <c r="B912" s="21">
        <f t="shared" ref="B912:B975" si="116">B911+1</f>
        <v>906</v>
      </c>
      <c r="C912" s="30" t="s">
        <v>2397</v>
      </c>
      <c r="D912" s="21" t="s">
        <v>83</v>
      </c>
      <c r="E912" s="71" t="s">
        <v>2390</v>
      </c>
      <c r="F912" s="21" t="s">
        <v>2402</v>
      </c>
      <c r="G912" s="269">
        <f t="shared" si="110"/>
        <v>2021</v>
      </c>
      <c r="H912" s="269">
        <f t="shared" si="111"/>
        <v>1</v>
      </c>
      <c r="I912" s="269">
        <f t="shared" si="112"/>
        <v>5</v>
      </c>
      <c r="J912" s="83">
        <f t="shared" si="113"/>
        <v>2021</v>
      </c>
      <c r="K912" s="269">
        <f t="shared" si="114"/>
        <v>1</v>
      </c>
      <c r="L912" s="21">
        <f t="shared" si="115"/>
        <v>5</v>
      </c>
      <c r="M912" s="178">
        <v>44221</v>
      </c>
      <c r="N912" s="178">
        <v>44221</v>
      </c>
      <c r="O912" s="178">
        <v>44221</v>
      </c>
      <c r="P912" s="190">
        <v>44222</v>
      </c>
      <c r="Q912" s="166" t="s">
        <v>2403</v>
      </c>
      <c r="R912" s="21"/>
      <c r="S912" s="21"/>
      <c r="T912" s="21"/>
      <c r="U912" s="21"/>
      <c r="V912" s="179" t="s">
        <v>12</v>
      </c>
      <c r="W912" s="174" t="s">
        <v>940</v>
      </c>
      <c r="X912" s="174" t="s">
        <v>940</v>
      </c>
      <c r="Y912" s="103" t="s">
        <v>2406</v>
      </c>
    </row>
    <row r="913" spans="2:25">
      <c r="B913" s="21">
        <f t="shared" si="116"/>
        <v>907</v>
      </c>
      <c r="C913" s="30" t="s">
        <v>2398</v>
      </c>
      <c r="D913" s="21" t="s">
        <v>83</v>
      </c>
      <c r="E913" s="71" t="s">
        <v>2391</v>
      </c>
      <c r="F913" s="21" t="s">
        <v>2401</v>
      </c>
      <c r="G913" s="269">
        <f t="shared" si="110"/>
        <v>2021</v>
      </c>
      <c r="H913" s="269">
        <f t="shared" si="111"/>
        <v>1</v>
      </c>
      <c r="I913" s="269">
        <f t="shared" si="112"/>
        <v>5</v>
      </c>
      <c r="J913" s="83">
        <f t="shared" si="113"/>
        <v>2021</v>
      </c>
      <c r="K913" s="269">
        <f t="shared" si="114"/>
        <v>1</v>
      </c>
      <c r="L913" s="21">
        <f t="shared" si="115"/>
        <v>5</v>
      </c>
      <c r="M913" s="178">
        <v>44223</v>
      </c>
      <c r="N913" s="178">
        <v>44223</v>
      </c>
      <c r="O913" s="178">
        <v>44223</v>
      </c>
      <c r="P913" s="190">
        <v>44223</v>
      </c>
      <c r="Q913" s="166" t="s">
        <v>2403</v>
      </c>
      <c r="R913" s="21"/>
      <c r="S913" s="21"/>
      <c r="T913" s="21"/>
      <c r="U913" s="21"/>
      <c r="V913" s="179" t="s">
        <v>9</v>
      </c>
      <c r="W913" s="174" t="s">
        <v>940</v>
      </c>
      <c r="X913" s="174" t="s">
        <v>940</v>
      </c>
      <c r="Y913" s="103" t="s">
        <v>2407</v>
      </c>
    </row>
    <row r="914" spans="2:25" ht="49.5">
      <c r="B914" s="21">
        <f t="shared" si="116"/>
        <v>908</v>
      </c>
      <c r="C914" s="30" t="s">
        <v>2399</v>
      </c>
      <c r="D914" s="21" t="s">
        <v>83</v>
      </c>
      <c r="E914" s="71" t="s">
        <v>2392</v>
      </c>
      <c r="F914" s="21" t="s">
        <v>2401</v>
      </c>
      <c r="G914" s="269">
        <f t="shared" si="110"/>
        <v>2021</v>
      </c>
      <c r="H914" s="269">
        <f t="shared" si="111"/>
        <v>1</v>
      </c>
      <c r="I914" s="269">
        <f t="shared" si="112"/>
        <v>5</v>
      </c>
      <c r="J914" s="83">
        <f t="shared" si="113"/>
        <v>2021</v>
      </c>
      <c r="K914" s="269">
        <f t="shared" si="114"/>
        <v>1</v>
      </c>
      <c r="L914" s="21">
        <f t="shared" si="115"/>
        <v>5</v>
      </c>
      <c r="M914" s="178">
        <v>44224</v>
      </c>
      <c r="N914" s="178">
        <v>44224</v>
      </c>
      <c r="O914" s="178">
        <v>44224</v>
      </c>
      <c r="P914" s="190">
        <v>44224</v>
      </c>
      <c r="Q914" s="166" t="s">
        <v>2403</v>
      </c>
      <c r="R914" s="21"/>
      <c r="S914" s="21"/>
      <c r="T914" s="21"/>
      <c r="U914" s="21"/>
      <c r="V914" s="179" t="s">
        <v>12</v>
      </c>
      <c r="W914" s="174" t="s">
        <v>940</v>
      </c>
      <c r="X914" s="174" t="s">
        <v>940</v>
      </c>
      <c r="Y914" s="103" t="s">
        <v>2408</v>
      </c>
    </row>
    <row r="915" spans="2:25" ht="49.5">
      <c r="B915" s="21">
        <f t="shared" si="116"/>
        <v>909</v>
      </c>
      <c r="C915" s="30" t="s">
        <v>2400</v>
      </c>
      <c r="D915" s="21" t="s">
        <v>83</v>
      </c>
      <c r="E915" s="71" t="s">
        <v>2393</v>
      </c>
      <c r="F915" s="21" t="s">
        <v>2401</v>
      </c>
      <c r="G915" s="269">
        <f t="shared" si="110"/>
        <v>2021</v>
      </c>
      <c r="H915" s="269">
        <f t="shared" si="111"/>
        <v>1</v>
      </c>
      <c r="I915" s="269">
        <f t="shared" si="112"/>
        <v>5</v>
      </c>
      <c r="J915" s="83">
        <f t="shared" si="113"/>
        <v>2021</v>
      </c>
      <c r="K915" s="269">
        <f t="shared" si="114"/>
        <v>2</v>
      </c>
      <c r="L915" s="21">
        <f t="shared" si="115"/>
        <v>6</v>
      </c>
      <c r="M915" s="178">
        <v>44225</v>
      </c>
      <c r="N915" s="178">
        <v>44225</v>
      </c>
      <c r="O915" s="178">
        <v>44225</v>
      </c>
      <c r="P915" s="190">
        <v>44228</v>
      </c>
      <c r="Q915" s="166" t="s">
        <v>34</v>
      </c>
      <c r="R915" s="21"/>
      <c r="S915" s="21"/>
      <c r="T915" s="21"/>
      <c r="U915" s="21"/>
      <c r="V915" s="179" t="s">
        <v>12</v>
      </c>
      <c r="W915" s="174" t="s">
        <v>940</v>
      </c>
      <c r="X915" s="174" t="s">
        <v>940</v>
      </c>
      <c r="Y915" s="103" t="s">
        <v>2409</v>
      </c>
    </row>
    <row r="916" spans="2:25">
      <c r="B916" s="21">
        <f t="shared" si="116"/>
        <v>910</v>
      </c>
      <c r="C916" s="30" t="s">
        <v>2437</v>
      </c>
      <c r="D916" s="21" t="s">
        <v>83</v>
      </c>
      <c r="E916" s="58" t="s">
        <v>2410</v>
      </c>
      <c r="F916" s="21" t="s">
        <v>2402</v>
      </c>
      <c r="G916" s="269">
        <f t="shared" si="110"/>
        <v>2021</v>
      </c>
      <c r="H916" s="269">
        <f t="shared" si="111"/>
        <v>1</v>
      </c>
      <c r="I916" s="269">
        <f t="shared" si="112"/>
        <v>5</v>
      </c>
      <c r="J916" s="83">
        <f t="shared" si="113"/>
        <v>2021</v>
      </c>
      <c r="K916" s="269">
        <f t="shared" si="114"/>
        <v>1</v>
      </c>
      <c r="L916" s="21">
        <f t="shared" si="115"/>
        <v>5</v>
      </c>
      <c r="M916" s="119">
        <v>44221</v>
      </c>
      <c r="N916" s="119">
        <v>44221</v>
      </c>
      <c r="O916" s="119">
        <v>44221</v>
      </c>
      <c r="P916" s="119">
        <v>44221</v>
      </c>
      <c r="Q916" s="166" t="s">
        <v>2403</v>
      </c>
      <c r="R916" s="21"/>
      <c r="S916" s="21"/>
      <c r="T916" s="21"/>
      <c r="U916" s="21"/>
      <c r="V916" s="174" t="s">
        <v>1697</v>
      </c>
      <c r="W916" s="174" t="s">
        <v>463</v>
      </c>
      <c r="X916" s="174" t="s">
        <v>463</v>
      </c>
      <c r="Y916" s="58"/>
    </row>
    <row r="917" spans="2:25">
      <c r="B917" s="21">
        <f t="shared" si="116"/>
        <v>911</v>
      </c>
      <c r="C917" s="30" t="s">
        <v>2438</v>
      </c>
      <c r="D917" s="21" t="s">
        <v>83</v>
      </c>
      <c r="E917" s="58" t="s">
        <v>2411</v>
      </c>
      <c r="F917" s="21" t="s">
        <v>2401</v>
      </c>
      <c r="G917" s="269">
        <f t="shared" si="110"/>
        <v>2021</v>
      </c>
      <c r="H917" s="269">
        <f t="shared" si="111"/>
        <v>1</v>
      </c>
      <c r="I917" s="269">
        <f t="shared" si="112"/>
        <v>5</v>
      </c>
      <c r="J917" s="83">
        <f t="shared" si="113"/>
        <v>2021</v>
      </c>
      <c r="K917" s="269">
        <f t="shared" si="114"/>
        <v>1</v>
      </c>
      <c r="L917" s="21">
        <f t="shared" si="115"/>
        <v>5</v>
      </c>
      <c r="M917" s="119">
        <v>44221</v>
      </c>
      <c r="N917" s="119">
        <v>44221</v>
      </c>
      <c r="O917" s="119">
        <v>44221</v>
      </c>
      <c r="P917" s="119">
        <v>44221</v>
      </c>
      <c r="Q917" s="166" t="s">
        <v>2403</v>
      </c>
      <c r="R917" s="21"/>
      <c r="S917" s="21"/>
      <c r="T917" s="21"/>
      <c r="U917" s="21"/>
      <c r="V917" s="174" t="s">
        <v>1238</v>
      </c>
      <c r="W917" s="174" t="s">
        <v>463</v>
      </c>
      <c r="X917" s="174" t="s">
        <v>463</v>
      </c>
      <c r="Y917" s="58"/>
    </row>
    <row r="918" spans="2:25">
      <c r="B918" s="21">
        <f t="shared" si="116"/>
        <v>912</v>
      </c>
      <c r="C918" s="30" t="s">
        <v>2439</v>
      </c>
      <c r="D918" s="21" t="s">
        <v>83</v>
      </c>
      <c r="E918" s="58" t="s">
        <v>2412</v>
      </c>
      <c r="F918" s="21" t="s">
        <v>2401</v>
      </c>
      <c r="G918" s="269">
        <f t="shared" si="110"/>
        <v>2021</v>
      </c>
      <c r="H918" s="269">
        <f t="shared" si="111"/>
        <v>1</v>
      </c>
      <c r="I918" s="269">
        <f t="shared" si="112"/>
        <v>5</v>
      </c>
      <c r="J918" s="83">
        <f t="shared" si="113"/>
        <v>2021</v>
      </c>
      <c r="K918" s="269">
        <f t="shared" si="114"/>
        <v>1</v>
      </c>
      <c r="L918" s="21">
        <f t="shared" si="115"/>
        <v>5</v>
      </c>
      <c r="M918" s="119">
        <v>44221</v>
      </c>
      <c r="N918" s="119">
        <v>44221</v>
      </c>
      <c r="O918" s="119">
        <v>44221</v>
      </c>
      <c r="P918" s="119">
        <v>44223</v>
      </c>
      <c r="Q918" s="166" t="s">
        <v>2403</v>
      </c>
      <c r="R918" s="21"/>
      <c r="S918" s="21"/>
      <c r="T918" s="21"/>
      <c r="U918" s="21"/>
      <c r="V918" s="174" t="s">
        <v>430</v>
      </c>
      <c r="W918" s="182" t="s">
        <v>463</v>
      </c>
      <c r="X918" s="182" t="s">
        <v>463</v>
      </c>
      <c r="Y918" s="58"/>
    </row>
    <row r="919" spans="2:25">
      <c r="B919" s="21">
        <f t="shared" si="116"/>
        <v>913</v>
      </c>
      <c r="C919" s="30" t="s">
        <v>2440</v>
      </c>
      <c r="D919" s="21" t="s">
        <v>83</v>
      </c>
      <c r="E919" s="58" t="s">
        <v>2413</v>
      </c>
      <c r="F919" s="21" t="s">
        <v>2464</v>
      </c>
      <c r="G919" s="269">
        <f t="shared" si="110"/>
        <v>2021</v>
      </c>
      <c r="H919" s="269">
        <f t="shared" si="111"/>
        <v>1</v>
      </c>
      <c r="I919" s="269">
        <f t="shared" si="112"/>
        <v>5</v>
      </c>
      <c r="J919" s="83">
        <f t="shared" si="113"/>
        <v>2021</v>
      </c>
      <c r="K919" s="269">
        <f t="shared" si="114"/>
        <v>1</v>
      </c>
      <c r="L919" s="21">
        <f t="shared" si="115"/>
        <v>5</v>
      </c>
      <c r="M919" s="119">
        <v>44222</v>
      </c>
      <c r="N919" s="119">
        <v>44222</v>
      </c>
      <c r="O919" s="119">
        <v>44222</v>
      </c>
      <c r="P919" s="119">
        <v>44222</v>
      </c>
      <c r="Q919" s="166" t="s">
        <v>2403</v>
      </c>
      <c r="R919" s="21"/>
      <c r="S919" s="21"/>
      <c r="T919" s="21"/>
      <c r="U919" s="21"/>
      <c r="V919" s="174" t="s">
        <v>2468</v>
      </c>
      <c r="W919" s="182" t="s">
        <v>463</v>
      </c>
      <c r="X919" s="182" t="s">
        <v>463</v>
      </c>
      <c r="Y919" s="58" t="s">
        <v>2472</v>
      </c>
    </row>
    <row r="920" spans="2:25">
      <c r="B920" s="21">
        <f t="shared" si="116"/>
        <v>914</v>
      </c>
      <c r="C920" s="30" t="s">
        <v>2441</v>
      </c>
      <c r="D920" s="21" t="s">
        <v>83</v>
      </c>
      <c r="E920" s="58" t="s">
        <v>2414</v>
      </c>
      <c r="F920" s="21" t="s">
        <v>2401</v>
      </c>
      <c r="G920" s="269">
        <f t="shared" si="110"/>
        <v>2021</v>
      </c>
      <c r="H920" s="269">
        <f t="shared" si="111"/>
        <v>1</v>
      </c>
      <c r="I920" s="269">
        <f t="shared" si="112"/>
        <v>5</v>
      </c>
      <c r="J920" s="83">
        <f t="shared" si="113"/>
        <v>2021</v>
      </c>
      <c r="K920" s="269">
        <f t="shared" si="114"/>
        <v>1</v>
      </c>
      <c r="L920" s="21">
        <f t="shared" si="115"/>
        <v>5</v>
      </c>
      <c r="M920" s="119">
        <v>44222</v>
      </c>
      <c r="N920" s="119">
        <v>44222</v>
      </c>
      <c r="O920" s="119">
        <v>44222</v>
      </c>
      <c r="P920" s="119">
        <v>44222</v>
      </c>
      <c r="Q920" s="166" t="s">
        <v>2403</v>
      </c>
      <c r="R920" s="21"/>
      <c r="S920" s="21"/>
      <c r="T920" s="21"/>
      <c r="U920" s="21"/>
      <c r="V920" s="174" t="s">
        <v>2170</v>
      </c>
      <c r="W920" s="174" t="s">
        <v>463</v>
      </c>
      <c r="X920" s="174" t="s">
        <v>463</v>
      </c>
      <c r="Y920" s="58"/>
    </row>
    <row r="921" spans="2:25">
      <c r="B921" s="21">
        <f t="shared" si="116"/>
        <v>915</v>
      </c>
      <c r="C921" s="30" t="s">
        <v>2442</v>
      </c>
      <c r="D921" s="21" t="s">
        <v>83</v>
      </c>
      <c r="E921" s="58" t="s">
        <v>2415</v>
      </c>
      <c r="F921" s="21" t="s">
        <v>2465</v>
      </c>
      <c r="G921" s="269">
        <f t="shared" si="110"/>
        <v>2021</v>
      </c>
      <c r="H921" s="269">
        <f t="shared" si="111"/>
        <v>1</v>
      </c>
      <c r="I921" s="269">
        <f t="shared" si="112"/>
        <v>5</v>
      </c>
      <c r="J921" s="83">
        <f t="shared" si="113"/>
        <v>2021</v>
      </c>
      <c r="K921" s="269">
        <f t="shared" si="114"/>
        <v>1</v>
      </c>
      <c r="L921" s="21">
        <f t="shared" si="115"/>
        <v>5</v>
      </c>
      <c r="M921" s="119">
        <v>44222</v>
      </c>
      <c r="N921" s="119">
        <v>44222</v>
      </c>
      <c r="O921" s="119">
        <v>44222</v>
      </c>
      <c r="P921" s="119">
        <v>44225</v>
      </c>
      <c r="Q921" s="166" t="s">
        <v>2403</v>
      </c>
      <c r="R921" s="21"/>
      <c r="S921" s="21"/>
      <c r="T921" s="21"/>
      <c r="U921" s="21"/>
      <c r="V921" s="174" t="s">
        <v>23</v>
      </c>
      <c r="W921" s="174" t="s">
        <v>463</v>
      </c>
      <c r="X921" s="174" t="s">
        <v>463</v>
      </c>
      <c r="Y921" s="58"/>
    </row>
    <row r="922" spans="2:25">
      <c r="B922" s="21">
        <f t="shared" si="116"/>
        <v>916</v>
      </c>
      <c r="C922" s="30" t="s">
        <v>2443</v>
      </c>
      <c r="D922" s="21" t="s">
        <v>83</v>
      </c>
      <c r="E922" s="58" t="s">
        <v>2416</v>
      </c>
      <c r="F922" s="21" t="s">
        <v>2466</v>
      </c>
      <c r="G922" s="269">
        <f t="shared" si="110"/>
        <v>2021</v>
      </c>
      <c r="H922" s="269">
        <f t="shared" si="111"/>
        <v>1</v>
      </c>
      <c r="I922" s="269">
        <f t="shared" si="112"/>
        <v>5</v>
      </c>
      <c r="J922" s="83">
        <f t="shared" si="113"/>
        <v>2021</v>
      </c>
      <c r="K922" s="269">
        <f t="shared" si="114"/>
        <v>1</v>
      </c>
      <c r="L922" s="21">
        <f t="shared" si="115"/>
        <v>5</v>
      </c>
      <c r="M922" s="119">
        <v>44222</v>
      </c>
      <c r="N922" s="119">
        <v>44222</v>
      </c>
      <c r="O922" s="119">
        <v>44222</v>
      </c>
      <c r="P922" s="119">
        <v>44223</v>
      </c>
      <c r="Q922" s="166" t="s">
        <v>2403</v>
      </c>
      <c r="R922" s="21"/>
      <c r="S922" s="21"/>
      <c r="T922" s="21"/>
      <c r="U922" s="21"/>
      <c r="V922" s="174" t="s">
        <v>39</v>
      </c>
      <c r="W922" s="174" t="s">
        <v>463</v>
      </c>
      <c r="X922" s="174" t="s">
        <v>463</v>
      </c>
      <c r="Y922" s="58"/>
    </row>
    <row r="923" spans="2:25" ht="49.5">
      <c r="B923" s="21">
        <f t="shared" si="116"/>
        <v>917</v>
      </c>
      <c r="C923" s="30" t="s">
        <v>2444</v>
      </c>
      <c r="D923" s="21" t="s">
        <v>83</v>
      </c>
      <c r="E923" s="58" t="s">
        <v>2417</v>
      </c>
      <c r="F923" s="21" t="s">
        <v>2401</v>
      </c>
      <c r="G923" s="269">
        <f t="shared" si="110"/>
        <v>2021</v>
      </c>
      <c r="H923" s="269">
        <f t="shared" si="111"/>
        <v>1</v>
      </c>
      <c r="I923" s="269">
        <f t="shared" si="112"/>
        <v>5</v>
      </c>
      <c r="J923" s="83">
        <f t="shared" si="113"/>
        <v>2021</v>
      </c>
      <c r="K923" s="269">
        <f t="shared" si="114"/>
        <v>1</v>
      </c>
      <c r="L923" s="21">
        <f t="shared" si="115"/>
        <v>5</v>
      </c>
      <c r="M923" s="119">
        <v>44222</v>
      </c>
      <c r="N923" s="119">
        <v>44222</v>
      </c>
      <c r="O923" s="119">
        <v>44222</v>
      </c>
      <c r="P923" s="119">
        <v>44225</v>
      </c>
      <c r="Q923" s="166" t="s">
        <v>2403</v>
      </c>
      <c r="R923" s="21"/>
      <c r="S923" s="21"/>
      <c r="T923" s="21"/>
      <c r="U923" s="21"/>
      <c r="V923" s="174" t="s">
        <v>346</v>
      </c>
      <c r="W923" s="174" t="s">
        <v>463</v>
      </c>
      <c r="X923" s="174" t="s">
        <v>463</v>
      </c>
      <c r="Y923" s="58"/>
    </row>
    <row r="924" spans="2:25">
      <c r="B924" s="21">
        <f t="shared" si="116"/>
        <v>918</v>
      </c>
      <c r="C924" s="30" t="s">
        <v>2445</v>
      </c>
      <c r="D924" s="21" t="s">
        <v>83</v>
      </c>
      <c r="E924" s="58" t="s">
        <v>2418</v>
      </c>
      <c r="F924" s="21" t="s">
        <v>2467</v>
      </c>
      <c r="G924" s="269">
        <f t="shared" si="110"/>
        <v>2021</v>
      </c>
      <c r="H924" s="269">
        <f t="shared" si="111"/>
        <v>1</v>
      </c>
      <c r="I924" s="269">
        <f t="shared" si="112"/>
        <v>5</v>
      </c>
      <c r="J924" s="83">
        <f t="shared" si="113"/>
        <v>2021</v>
      </c>
      <c r="K924" s="269">
        <f t="shared" si="114"/>
        <v>1</v>
      </c>
      <c r="L924" s="21">
        <f t="shared" si="115"/>
        <v>5</v>
      </c>
      <c r="M924" s="119">
        <v>44223</v>
      </c>
      <c r="N924" s="119">
        <v>44223</v>
      </c>
      <c r="O924" s="119">
        <v>44223</v>
      </c>
      <c r="P924" s="119">
        <v>44223</v>
      </c>
      <c r="Q924" s="166" t="s">
        <v>2403</v>
      </c>
      <c r="R924" s="21"/>
      <c r="S924" s="21"/>
      <c r="T924" s="21"/>
      <c r="U924" s="21"/>
      <c r="V924" s="174" t="s">
        <v>2469</v>
      </c>
      <c r="W924" s="174" t="s">
        <v>463</v>
      </c>
      <c r="X924" s="174" t="s">
        <v>463</v>
      </c>
      <c r="Y924" s="58"/>
    </row>
    <row r="925" spans="2:25">
      <c r="B925" s="21">
        <f t="shared" si="116"/>
        <v>919</v>
      </c>
      <c r="C925" s="30" t="s">
        <v>2446</v>
      </c>
      <c r="D925" s="21" t="s">
        <v>83</v>
      </c>
      <c r="E925" s="58" t="s">
        <v>2419</v>
      </c>
      <c r="F925" s="21" t="s">
        <v>2467</v>
      </c>
      <c r="G925" s="269">
        <f t="shared" si="110"/>
        <v>2021</v>
      </c>
      <c r="H925" s="269">
        <f t="shared" si="111"/>
        <v>1</v>
      </c>
      <c r="I925" s="269">
        <f t="shared" si="112"/>
        <v>5</v>
      </c>
      <c r="J925" s="83">
        <f t="shared" si="113"/>
        <v>2021</v>
      </c>
      <c r="K925" s="269">
        <f t="shared" si="114"/>
        <v>1</v>
      </c>
      <c r="L925" s="21">
        <f t="shared" si="115"/>
        <v>5</v>
      </c>
      <c r="M925" s="119">
        <v>44223</v>
      </c>
      <c r="N925" s="119">
        <v>44223</v>
      </c>
      <c r="O925" s="119">
        <v>44223</v>
      </c>
      <c r="P925" s="119">
        <v>44223</v>
      </c>
      <c r="Q925" s="166" t="s">
        <v>2403</v>
      </c>
      <c r="R925" s="21"/>
      <c r="S925" s="21"/>
      <c r="T925" s="21"/>
      <c r="U925" s="21"/>
      <c r="V925" s="174" t="s">
        <v>533</v>
      </c>
      <c r="W925" s="174" t="s">
        <v>463</v>
      </c>
      <c r="X925" s="174" t="s">
        <v>463</v>
      </c>
      <c r="Y925" s="58"/>
    </row>
    <row r="926" spans="2:25">
      <c r="B926" s="21">
        <f t="shared" si="116"/>
        <v>920</v>
      </c>
      <c r="C926" s="30" t="s">
        <v>2447</v>
      </c>
      <c r="D926" s="21" t="s">
        <v>83</v>
      </c>
      <c r="E926" s="58" t="s">
        <v>2420</v>
      </c>
      <c r="F926" s="21" t="s">
        <v>2401</v>
      </c>
      <c r="G926" s="269">
        <f t="shared" si="110"/>
        <v>2021</v>
      </c>
      <c r="H926" s="269">
        <f t="shared" si="111"/>
        <v>1</v>
      </c>
      <c r="I926" s="269">
        <f t="shared" si="112"/>
        <v>5</v>
      </c>
      <c r="J926" s="83">
        <f t="shared" si="113"/>
        <v>2021</v>
      </c>
      <c r="K926" s="269">
        <f t="shared" si="114"/>
        <v>1</v>
      </c>
      <c r="L926" s="21">
        <f t="shared" si="115"/>
        <v>5</v>
      </c>
      <c r="M926" s="119">
        <v>44223</v>
      </c>
      <c r="N926" s="119">
        <v>44223</v>
      </c>
      <c r="O926" s="119">
        <v>44223</v>
      </c>
      <c r="P926" s="119">
        <v>44223</v>
      </c>
      <c r="Q926" s="166" t="s">
        <v>2403</v>
      </c>
      <c r="R926" s="21"/>
      <c r="S926" s="21"/>
      <c r="T926" s="21"/>
      <c r="U926" s="21"/>
      <c r="V926" s="174" t="s">
        <v>430</v>
      </c>
      <c r="W926" s="174" t="s">
        <v>463</v>
      </c>
      <c r="X926" s="174" t="s">
        <v>463</v>
      </c>
      <c r="Y926" s="58"/>
    </row>
    <row r="927" spans="2:25">
      <c r="B927" s="21">
        <f t="shared" si="116"/>
        <v>921</v>
      </c>
      <c r="C927" s="30" t="s">
        <v>2448</v>
      </c>
      <c r="D927" s="21" t="s">
        <v>83</v>
      </c>
      <c r="E927" s="58" t="s">
        <v>2421</v>
      </c>
      <c r="F927" s="21" t="s">
        <v>2401</v>
      </c>
      <c r="G927" s="269">
        <f t="shared" si="110"/>
        <v>2021</v>
      </c>
      <c r="H927" s="269">
        <f t="shared" si="111"/>
        <v>1</v>
      </c>
      <c r="I927" s="269">
        <f t="shared" si="112"/>
        <v>5</v>
      </c>
      <c r="J927" s="83">
        <f t="shared" si="113"/>
        <v>2021</v>
      </c>
      <c r="K927" s="269">
        <f t="shared" si="114"/>
        <v>3</v>
      </c>
      <c r="L927" s="21">
        <f t="shared" si="115"/>
        <v>10</v>
      </c>
      <c r="M927" s="119">
        <v>44223</v>
      </c>
      <c r="N927" s="119">
        <v>44223</v>
      </c>
      <c r="O927" s="119">
        <v>44223</v>
      </c>
      <c r="P927" s="119">
        <v>44259</v>
      </c>
      <c r="Q927" s="166" t="s">
        <v>34</v>
      </c>
      <c r="R927" s="21"/>
      <c r="S927" s="21"/>
      <c r="T927" s="21"/>
      <c r="U927" s="21"/>
      <c r="V927" s="174" t="s">
        <v>430</v>
      </c>
      <c r="W927" s="174" t="s">
        <v>463</v>
      </c>
      <c r="X927" s="174" t="s">
        <v>463</v>
      </c>
      <c r="Y927" s="58"/>
    </row>
    <row r="928" spans="2:25">
      <c r="B928" s="21">
        <f t="shared" si="116"/>
        <v>922</v>
      </c>
      <c r="C928" s="30" t="s">
        <v>2449</v>
      </c>
      <c r="D928" s="21" t="s">
        <v>83</v>
      </c>
      <c r="E928" s="58" t="s">
        <v>2422</v>
      </c>
      <c r="F928" s="21" t="s">
        <v>2465</v>
      </c>
      <c r="G928" s="269">
        <f t="shared" si="110"/>
        <v>2021</v>
      </c>
      <c r="H928" s="269">
        <f t="shared" si="111"/>
        <v>1</v>
      </c>
      <c r="I928" s="269">
        <f t="shared" si="112"/>
        <v>5</v>
      </c>
      <c r="J928" s="83">
        <f t="shared" si="113"/>
        <v>2021</v>
      </c>
      <c r="K928" s="269">
        <f t="shared" si="114"/>
        <v>1</v>
      </c>
      <c r="L928" s="21">
        <f t="shared" si="115"/>
        <v>5</v>
      </c>
      <c r="M928" s="119">
        <v>44223</v>
      </c>
      <c r="N928" s="119">
        <v>44223</v>
      </c>
      <c r="O928" s="119">
        <v>44223</v>
      </c>
      <c r="P928" s="119">
        <v>44223</v>
      </c>
      <c r="Q928" s="166" t="s">
        <v>2403</v>
      </c>
      <c r="R928" s="21"/>
      <c r="S928" s="21"/>
      <c r="T928" s="21"/>
      <c r="U928" s="21"/>
      <c r="V928" s="174" t="s">
        <v>1697</v>
      </c>
      <c r="W928" s="174" t="s">
        <v>463</v>
      </c>
      <c r="X928" s="174" t="s">
        <v>463</v>
      </c>
      <c r="Y928" s="58"/>
    </row>
    <row r="929" spans="2:25">
      <c r="B929" s="21">
        <f t="shared" si="116"/>
        <v>923</v>
      </c>
      <c r="C929" s="30" t="s">
        <v>2450</v>
      </c>
      <c r="D929" s="21" t="s">
        <v>83</v>
      </c>
      <c r="E929" s="58" t="s">
        <v>2423</v>
      </c>
      <c r="F929" s="21" t="s">
        <v>2401</v>
      </c>
      <c r="G929" s="269">
        <f t="shared" si="110"/>
        <v>2021</v>
      </c>
      <c r="H929" s="269">
        <f t="shared" si="111"/>
        <v>1</v>
      </c>
      <c r="I929" s="269">
        <f t="shared" si="112"/>
        <v>5</v>
      </c>
      <c r="J929" s="83">
        <f t="shared" si="113"/>
        <v>2021</v>
      </c>
      <c r="K929" s="269">
        <f t="shared" si="114"/>
        <v>3</v>
      </c>
      <c r="L929" s="21">
        <f t="shared" si="115"/>
        <v>10</v>
      </c>
      <c r="M929" s="119">
        <v>44223</v>
      </c>
      <c r="N929" s="119">
        <v>44223</v>
      </c>
      <c r="O929" s="119">
        <v>44223</v>
      </c>
      <c r="P929" s="119">
        <v>44260</v>
      </c>
      <c r="Q929" s="166" t="s">
        <v>34</v>
      </c>
      <c r="R929" s="21"/>
      <c r="S929" s="21"/>
      <c r="T929" s="21"/>
      <c r="U929" s="21"/>
      <c r="V929" s="174" t="s">
        <v>1697</v>
      </c>
      <c r="W929" s="182" t="s">
        <v>463</v>
      </c>
      <c r="X929" s="182" t="s">
        <v>463</v>
      </c>
      <c r="Y929" s="58"/>
    </row>
    <row r="930" spans="2:25">
      <c r="B930" s="21">
        <f t="shared" si="116"/>
        <v>924</v>
      </c>
      <c r="C930" s="30" t="s">
        <v>2451</v>
      </c>
      <c r="D930" s="21" t="s">
        <v>83</v>
      </c>
      <c r="E930" s="58" t="s">
        <v>2424</v>
      </c>
      <c r="F930" s="21" t="s">
        <v>2467</v>
      </c>
      <c r="G930" s="269">
        <f t="shared" si="110"/>
        <v>2021</v>
      </c>
      <c r="H930" s="269">
        <f t="shared" si="111"/>
        <v>1</v>
      </c>
      <c r="I930" s="269">
        <f t="shared" si="112"/>
        <v>5</v>
      </c>
      <c r="J930" s="83">
        <f t="shared" si="113"/>
        <v>2021</v>
      </c>
      <c r="K930" s="269">
        <f t="shared" si="114"/>
        <v>1</v>
      </c>
      <c r="L930" s="21">
        <f t="shared" si="115"/>
        <v>5</v>
      </c>
      <c r="M930" s="119">
        <v>44223</v>
      </c>
      <c r="N930" s="119">
        <v>44223</v>
      </c>
      <c r="O930" s="119">
        <v>44223</v>
      </c>
      <c r="P930" s="119">
        <v>44223</v>
      </c>
      <c r="Q930" s="166" t="s">
        <v>2403</v>
      </c>
      <c r="R930" s="21"/>
      <c r="S930" s="21"/>
      <c r="T930" s="21"/>
      <c r="U930" s="21"/>
      <c r="V930" s="174" t="s">
        <v>39</v>
      </c>
      <c r="W930" s="182" t="s">
        <v>463</v>
      </c>
      <c r="X930" s="182" t="s">
        <v>463</v>
      </c>
      <c r="Y930" s="58"/>
    </row>
    <row r="931" spans="2:25">
      <c r="B931" s="21">
        <f t="shared" si="116"/>
        <v>925</v>
      </c>
      <c r="C931" s="30" t="s">
        <v>2452</v>
      </c>
      <c r="D931" s="21" t="s">
        <v>83</v>
      </c>
      <c r="E931" s="58" t="s">
        <v>2425</v>
      </c>
      <c r="F931" s="21" t="s">
        <v>2401</v>
      </c>
      <c r="G931" s="269">
        <f t="shared" si="110"/>
        <v>2021</v>
      </c>
      <c r="H931" s="269">
        <f t="shared" si="111"/>
        <v>1</v>
      </c>
      <c r="I931" s="269">
        <f t="shared" si="112"/>
        <v>5</v>
      </c>
      <c r="J931" s="83">
        <f t="shared" si="113"/>
        <v>2021</v>
      </c>
      <c r="K931" s="269">
        <f t="shared" si="114"/>
        <v>2</v>
      </c>
      <c r="L931" s="21">
        <f t="shared" si="115"/>
        <v>8</v>
      </c>
      <c r="M931" s="119">
        <v>44223</v>
      </c>
      <c r="N931" s="119">
        <v>44223</v>
      </c>
      <c r="O931" s="119">
        <v>44223</v>
      </c>
      <c r="P931" s="119">
        <v>44243</v>
      </c>
      <c r="Q931" s="166" t="s">
        <v>34</v>
      </c>
      <c r="R931" s="21"/>
      <c r="S931" s="21"/>
      <c r="T931" s="21"/>
      <c r="U931" s="21"/>
      <c r="V931" s="174" t="s">
        <v>2170</v>
      </c>
      <c r="W931" s="174" t="s">
        <v>463</v>
      </c>
      <c r="X931" s="174" t="s">
        <v>463</v>
      </c>
      <c r="Y931" s="58"/>
    </row>
    <row r="932" spans="2:25">
      <c r="B932" s="21">
        <f t="shared" si="116"/>
        <v>926</v>
      </c>
      <c r="C932" s="30" t="s">
        <v>2453</v>
      </c>
      <c r="D932" s="21" t="s">
        <v>83</v>
      </c>
      <c r="E932" s="58" t="s">
        <v>2426</v>
      </c>
      <c r="F932" s="21" t="s">
        <v>2402</v>
      </c>
      <c r="G932" s="269">
        <f t="shared" si="110"/>
        <v>2021</v>
      </c>
      <c r="H932" s="269">
        <f t="shared" si="111"/>
        <v>1</v>
      </c>
      <c r="I932" s="269">
        <f t="shared" si="112"/>
        <v>5</v>
      </c>
      <c r="J932" s="83">
        <f t="shared" si="113"/>
        <v>2021</v>
      </c>
      <c r="K932" s="269">
        <f t="shared" si="114"/>
        <v>1</v>
      </c>
      <c r="L932" s="21">
        <f t="shared" si="115"/>
        <v>5</v>
      </c>
      <c r="M932" s="119">
        <v>44223</v>
      </c>
      <c r="N932" s="119">
        <v>44223</v>
      </c>
      <c r="O932" s="119">
        <v>44223</v>
      </c>
      <c r="P932" s="119">
        <v>44223</v>
      </c>
      <c r="Q932" s="166" t="s">
        <v>2403</v>
      </c>
      <c r="R932" s="21"/>
      <c r="S932" s="21"/>
      <c r="T932" s="21"/>
      <c r="U932" s="21"/>
      <c r="V932" s="174" t="s">
        <v>9</v>
      </c>
      <c r="W932" s="174" t="s">
        <v>463</v>
      </c>
      <c r="X932" s="174" t="s">
        <v>463</v>
      </c>
      <c r="Y932" s="58"/>
    </row>
    <row r="933" spans="2:25">
      <c r="B933" s="21">
        <f t="shared" si="116"/>
        <v>927</v>
      </c>
      <c r="C933" s="30" t="s">
        <v>2454</v>
      </c>
      <c r="D933" s="21" t="s">
        <v>83</v>
      </c>
      <c r="E933" s="58" t="s">
        <v>2427</v>
      </c>
      <c r="F933" s="21" t="s">
        <v>2401</v>
      </c>
      <c r="G933" s="269">
        <f t="shared" si="110"/>
        <v>2021</v>
      </c>
      <c r="H933" s="269">
        <f t="shared" si="111"/>
        <v>1</v>
      </c>
      <c r="I933" s="269">
        <f t="shared" si="112"/>
        <v>5</v>
      </c>
      <c r="J933" s="83">
        <f t="shared" si="113"/>
        <v>2021</v>
      </c>
      <c r="K933" s="269">
        <f t="shared" si="114"/>
        <v>3</v>
      </c>
      <c r="L933" s="21">
        <f t="shared" si="115"/>
        <v>11</v>
      </c>
      <c r="M933" s="119">
        <v>44224</v>
      </c>
      <c r="N933" s="119">
        <v>44224</v>
      </c>
      <c r="O933" s="119">
        <v>44224</v>
      </c>
      <c r="P933" s="119">
        <v>44264</v>
      </c>
      <c r="Q933" s="166" t="s">
        <v>34</v>
      </c>
      <c r="R933" s="21"/>
      <c r="S933" s="21"/>
      <c r="T933" s="21"/>
      <c r="U933" s="21"/>
      <c r="V933" s="174" t="s">
        <v>256</v>
      </c>
      <c r="W933" s="174" t="s">
        <v>463</v>
      </c>
      <c r="X933" s="174" t="s">
        <v>463</v>
      </c>
      <c r="Y933" s="58"/>
    </row>
    <row r="934" spans="2:25">
      <c r="B934" s="21">
        <f t="shared" si="116"/>
        <v>928</v>
      </c>
      <c r="C934" s="30" t="s">
        <v>2455</v>
      </c>
      <c r="D934" s="21" t="s">
        <v>83</v>
      </c>
      <c r="E934" s="58" t="s">
        <v>2428</v>
      </c>
      <c r="F934" s="21" t="s">
        <v>2467</v>
      </c>
      <c r="G934" s="269">
        <f t="shared" si="110"/>
        <v>2021</v>
      </c>
      <c r="H934" s="269">
        <f t="shared" si="111"/>
        <v>1</v>
      </c>
      <c r="I934" s="269">
        <f t="shared" si="112"/>
        <v>5</v>
      </c>
      <c r="J934" s="83">
        <f t="shared" si="113"/>
        <v>2021</v>
      </c>
      <c r="K934" s="269">
        <f t="shared" si="114"/>
        <v>1</v>
      </c>
      <c r="L934" s="21">
        <f t="shared" si="115"/>
        <v>5</v>
      </c>
      <c r="M934" s="119">
        <v>44224</v>
      </c>
      <c r="N934" s="119">
        <v>44224</v>
      </c>
      <c r="O934" s="119">
        <v>44224</v>
      </c>
      <c r="P934" s="119">
        <v>44224</v>
      </c>
      <c r="Q934" s="166" t="s">
        <v>2403</v>
      </c>
      <c r="R934" s="21"/>
      <c r="S934" s="21"/>
      <c r="T934" s="21"/>
      <c r="U934" s="21"/>
      <c r="V934" s="174" t="s">
        <v>463</v>
      </c>
      <c r="W934" s="174" t="s">
        <v>463</v>
      </c>
      <c r="X934" s="174" t="s">
        <v>463</v>
      </c>
      <c r="Y934" s="58" t="s">
        <v>2473</v>
      </c>
    </row>
    <row r="935" spans="2:25">
      <c r="B935" s="21">
        <f t="shared" si="116"/>
        <v>929</v>
      </c>
      <c r="C935" s="30" t="s">
        <v>2456</v>
      </c>
      <c r="D935" s="21" t="s">
        <v>83</v>
      </c>
      <c r="E935" s="58" t="s">
        <v>2429</v>
      </c>
      <c r="F935" s="21" t="s">
        <v>2062</v>
      </c>
      <c r="G935" s="269">
        <f t="shared" si="110"/>
        <v>2021</v>
      </c>
      <c r="H935" s="269">
        <f t="shared" si="111"/>
        <v>1</v>
      </c>
      <c r="I935" s="269">
        <f t="shared" si="112"/>
        <v>5</v>
      </c>
      <c r="J935" s="83">
        <f t="shared" si="113"/>
        <v>2021</v>
      </c>
      <c r="K935" s="269">
        <f t="shared" si="114"/>
        <v>1</v>
      </c>
      <c r="L935" s="21">
        <f t="shared" si="115"/>
        <v>5</v>
      </c>
      <c r="M935" s="119">
        <v>44224</v>
      </c>
      <c r="N935" s="119">
        <v>44224</v>
      </c>
      <c r="O935" s="119">
        <v>44224</v>
      </c>
      <c r="P935" s="119">
        <v>44224</v>
      </c>
      <c r="Q935" s="166" t="s">
        <v>2403</v>
      </c>
      <c r="R935" s="21"/>
      <c r="S935" s="21"/>
      <c r="T935" s="21"/>
      <c r="U935" s="21"/>
      <c r="V935" s="174" t="s">
        <v>2315</v>
      </c>
      <c r="W935" s="174" t="s">
        <v>463</v>
      </c>
      <c r="X935" s="174" t="s">
        <v>463</v>
      </c>
      <c r="Y935" s="58"/>
    </row>
    <row r="936" spans="2:25">
      <c r="B936" s="21">
        <f t="shared" si="116"/>
        <v>930</v>
      </c>
      <c r="C936" s="30" t="s">
        <v>2457</v>
      </c>
      <c r="D936" s="21" t="s">
        <v>83</v>
      </c>
      <c r="E936" s="58" t="s">
        <v>2430</v>
      </c>
      <c r="F936" s="21" t="s">
        <v>2062</v>
      </c>
      <c r="G936" s="269">
        <f t="shared" si="110"/>
        <v>2021</v>
      </c>
      <c r="H936" s="269">
        <f t="shared" si="111"/>
        <v>1</v>
      </c>
      <c r="I936" s="269">
        <f t="shared" si="112"/>
        <v>5</v>
      </c>
      <c r="J936" s="83">
        <f t="shared" si="113"/>
        <v>2021</v>
      </c>
      <c r="K936" s="269">
        <f t="shared" si="114"/>
        <v>1</v>
      </c>
      <c r="L936" s="21">
        <f t="shared" si="115"/>
        <v>5</v>
      </c>
      <c r="M936" s="119">
        <v>44224</v>
      </c>
      <c r="N936" s="119">
        <v>44224</v>
      </c>
      <c r="O936" s="119">
        <v>44224</v>
      </c>
      <c r="P936" s="119">
        <v>44224</v>
      </c>
      <c r="Q936" s="166" t="s">
        <v>2403</v>
      </c>
      <c r="R936" s="21"/>
      <c r="S936" s="21"/>
      <c r="T936" s="21"/>
      <c r="U936" s="21"/>
      <c r="V936" s="174" t="s">
        <v>1029</v>
      </c>
      <c r="W936" s="174" t="s">
        <v>463</v>
      </c>
      <c r="X936" s="174" t="s">
        <v>463</v>
      </c>
      <c r="Y936" s="58"/>
    </row>
    <row r="937" spans="2:25">
      <c r="B937" s="21">
        <f t="shared" si="116"/>
        <v>931</v>
      </c>
      <c r="C937" s="30" t="s">
        <v>2458</v>
      </c>
      <c r="D937" s="21" t="s">
        <v>83</v>
      </c>
      <c r="E937" s="58" t="s">
        <v>2431</v>
      </c>
      <c r="F937" s="21" t="s">
        <v>2467</v>
      </c>
      <c r="G937" s="269">
        <f t="shared" si="110"/>
        <v>2021</v>
      </c>
      <c r="H937" s="269">
        <f t="shared" si="111"/>
        <v>1</v>
      </c>
      <c r="I937" s="269">
        <f t="shared" si="112"/>
        <v>5</v>
      </c>
      <c r="J937" s="83">
        <f t="shared" si="113"/>
        <v>2021</v>
      </c>
      <c r="K937" s="269">
        <f t="shared" si="114"/>
        <v>1</v>
      </c>
      <c r="L937" s="21">
        <f t="shared" si="115"/>
        <v>5</v>
      </c>
      <c r="M937" s="119">
        <v>44223</v>
      </c>
      <c r="N937" s="119">
        <v>44223</v>
      </c>
      <c r="O937" s="119">
        <v>44223</v>
      </c>
      <c r="P937" s="119">
        <v>44224</v>
      </c>
      <c r="Q937" s="166" t="s">
        <v>2403</v>
      </c>
      <c r="R937" s="21"/>
      <c r="S937" s="21"/>
      <c r="T937" s="21"/>
      <c r="U937" s="21"/>
      <c r="V937" s="174" t="s">
        <v>463</v>
      </c>
      <c r="W937" s="174" t="s">
        <v>463</v>
      </c>
      <c r="X937" s="174" t="s">
        <v>463</v>
      </c>
      <c r="Y937" s="58" t="s">
        <v>2474</v>
      </c>
    </row>
    <row r="938" spans="2:25">
      <c r="B938" s="21">
        <f t="shared" si="116"/>
        <v>932</v>
      </c>
      <c r="C938" s="30" t="s">
        <v>2459</v>
      </c>
      <c r="D938" s="21" t="s">
        <v>83</v>
      </c>
      <c r="E938" s="58" t="s">
        <v>2432</v>
      </c>
      <c r="F938" s="21" t="s">
        <v>2401</v>
      </c>
      <c r="G938" s="269">
        <f t="shared" si="110"/>
        <v>2021</v>
      </c>
      <c r="H938" s="269">
        <f t="shared" si="111"/>
        <v>1</v>
      </c>
      <c r="I938" s="269">
        <f t="shared" si="112"/>
        <v>5</v>
      </c>
      <c r="J938" s="83">
        <f t="shared" si="113"/>
        <v>2021</v>
      </c>
      <c r="K938" s="269">
        <f t="shared" si="114"/>
        <v>2</v>
      </c>
      <c r="L938" s="21">
        <f t="shared" si="115"/>
        <v>9</v>
      </c>
      <c r="M938" s="119">
        <v>44224</v>
      </c>
      <c r="N938" s="119">
        <v>44224</v>
      </c>
      <c r="O938" s="119">
        <v>44224</v>
      </c>
      <c r="P938" s="119">
        <v>44252</v>
      </c>
      <c r="Q938" s="166" t="s">
        <v>34</v>
      </c>
      <c r="R938" s="21"/>
      <c r="S938" s="21"/>
      <c r="T938" s="21"/>
      <c r="U938" s="21"/>
      <c r="V938" s="174" t="s">
        <v>430</v>
      </c>
      <c r="W938" s="174" t="s">
        <v>463</v>
      </c>
      <c r="X938" s="174" t="s">
        <v>463</v>
      </c>
      <c r="Y938" s="58" t="s">
        <v>2475</v>
      </c>
    </row>
    <row r="939" spans="2:25">
      <c r="B939" s="21">
        <f t="shared" si="116"/>
        <v>933</v>
      </c>
      <c r="C939" s="30" t="s">
        <v>2460</v>
      </c>
      <c r="D939" s="21" t="s">
        <v>83</v>
      </c>
      <c r="E939" s="58" t="s">
        <v>2433</v>
      </c>
      <c r="F939" s="21" t="s">
        <v>2062</v>
      </c>
      <c r="G939" s="269">
        <f t="shared" si="110"/>
        <v>2021</v>
      </c>
      <c r="H939" s="269">
        <f t="shared" si="111"/>
        <v>1</v>
      </c>
      <c r="I939" s="269">
        <f t="shared" si="112"/>
        <v>5</v>
      </c>
      <c r="J939" s="83">
        <f t="shared" si="113"/>
        <v>2021</v>
      </c>
      <c r="K939" s="269">
        <f t="shared" si="114"/>
        <v>1</v>
      </c>
      <c r="L939" s="21">
        <f t="shared" si="115"/>
        <v>5</v>
      </c>
      <c r="M939" s="119">
        <v>44225</v>
      </c>
      <c r="N939" s="119">
        <v>44225</v>
      </c>
      <c r="O939" s="119">
        <v>44225</v>
      </c>
      <c r="P939" s="119">
        <v>44225</v>
      </c>
      <c r="Q939" s="166" t="s">
        <v>2403</v>
      </c>
      <c r="R939" s="21"/>
      <c r="S939" s="21"/>
      <c r="T939" s="21"/>
      <c r="U939" s="21"/>
      <c r="V939" s="174" t="s">
        <v>2470</v>
      </c>
      <c r="W939" s="174" t="s">
        <v>463</v>
      </c>
      <c r="X939" s="174" t="s">
        <v>463</v>
      </c>
      <c r="Y939" s="58"/>
    </row>
    <row r="940" spans="2:25">
      <c r="B940" s="21">
        <f t="shared" si="116"/>
        <v>934</v>
      </c>
      <c r="C940" s="30" t="s">
        <v>2461</v>
      </c>
      <c r="D940" s="21" t="s">
        <v>83</v>
      </c>
      <c r="E940" s="58" t="s">
        <v>2434</v>
      </c>
      <c r="F940" s="21" t="s">
        <v>2467</v>
      </c>
      <c r="G940" s="269">
        <f t="shared" si="110"/>
        <v>2021</v>
      </c>
      <c r="H940" s="269">
        <f t="shared" si="111"/>
        <v>1</v>
      </c>
      <c r="I940" s="269">
        <f t="shared" si="112"/>
        <v>5</v>
      </c>
      <c r="J940" s="83">
        <f t="shared" si="113"/>
        <v>2021</v>
      </c>
      <c r="K940" s="269">
        <f t="shared" si="114"/>
        <v>2</v>
      </c>
      <c r="L940" s="21">
        <f t="shared" si="115"/>
        <v>6</v>
      </c>
      <c r="M940" s="119">
        <v>44225</v>
      </c>
      <c r="N940" s="119">
        <v>44225</v>
      </c>
      <c r="O940" s="119">
        <v>44225</v>
      </c>
      <c r="P940" s="119">
        <v>44228</v>
      </c>
      <c r="Q940" s="166" t="s">
        <v>34</v>
      </c>
      <c r="R940" s="21"/>
      <c r="S940" s="21"/>
      <c r="T940" s="21"/>
      <c r="U940" s="21"/>
      <c r="V940" s="174" t="s">
        <v>2471</v>
      </c>
      <c r="W940" s="174" t="s">
        <v>463</v>
      </c>
      <c r="X940" s="174" t="s">
        <v>463</v>
      </c>
      <c r="Y940" s="58"/>
    </row>
    <row r="941" spans="2:25">
      <c r="B941" s="21">
        <f t="shared" si="116"/>
        <v>935</v>
      </c>
      <c r="C941" s="30" t="s">
        <v>2462</v>
      </c>
      <c r="D941" s="21" t="s">
        <v>83</v>
      </c>
      <c r="E941" s="58" t="s">
        <v>2435</v>
      </c>
      <c r="F941" s="21" t="s">
        <v>2402</v>
      </c>
      <c r="G941" s="269">
        <f t="shared" si="110"/>
        <v>2021</v>
      </c>
      <c r="H941" s="269">
        <f t="shared" si="111"/>
        <v>1</v>
      </c>
      <c r="I941" s="269">
        <f t="shared" si="112"/>
        <v>5</v>
      </c>
      <c r="J941" s="83">
        <f t="shared" si="113"/>
        <v>2021</v>
      </c>
      <c r="K941" s="269">
        <f t="shared" si="114"/>
        <v>1</v>
      </c>
      <c r="L941" s="21">
        <f t="shared" si="115"/>
        <v>5</v>
      </c>
      <c r="M941" s="119">
        <v>44225</v>
      </c>
      <c r="N941" s="119">
        <v>44225</v>
      </c>
      <c r="O941" s="119">
        <v>44225</v>
      </c>
      <c r="P941" s="119">
        <v>44225</v>
      </c>
      <c r="Q941" s="166" t="s">
        <v>2403</v>
      </c>
      <c r="R941" s="21"/>
      <c r="S941" s="21"/>
      <c r="T941" s="21"/>
      <c r="U941" s="21"/>
      <c r="V941" s="174" t="s">
        <v>463</v>
      </c>
      <c r="W941" s="174" t="s">
        <v>463</v>
      </c>
      <c r="X941" s="174" t="s">
        <v>463</v>
      </c>
      <c r="Y941" s="58"/>
    </row>
    <row r="942" spans="2:25">
      <c r="B942" s="21">
        <f t="shared" si="116"/>
        <v>936</v>
      </c>
      <c r="C942" s="30" t="s">
        <v>2463</v>
      </c>
      <c r="D942" s="21" t="s">
        <v>83</v>
      </c>
      <c r="E942" s="58" t="s">
        <v>2436</v>
      </c>
      <c r="F942" s="21" t="s">
        <v>2401</v>
      </c>
      <c r="G942" s="269">
        <f t="shared" si="110"/>
        <v>2021</v>
      </c>
      <c r="H942" s="269">
        <f t="shared" si="111"/>
        <v>1</v>
      </c>
      <c r="I942" s="269">
        <f t="shared" si="112"/>
        <v>5</v>
      </c>
      <c r="J942" s="83">
        <f t="shared" si="113"/>
        <v>2021</v>
      </c>
      <c r="K942" s="269">
        <f t="shared" si="114"/>
        <v>3</v>
      </c>
      <c r="L942" s="21">
        <f t="shared" si="115"/>
        <v>10</v>
      </c>
      <c r="M942" s="119">
        <v>44225</v>
      </c>
      <c r="N942" s="119">
        <v>44225</v>
      </c>
      <c r="O942" s="119">
        <v>44225</v>
      </c>
      <c r="P942" s="119">
        <v>44260</v>
      </c>
      <c r="Q942" s="166" t="s">
        <v>34</v>
      </c>
      <c r="R942" s="21"/>
      <c r="S942" s="21"/>
      <c r="T942" s="21"/>
      <c r="U942" s="21"/>
      <c r="V942" s="174" t="s">
        <v>2170</v>
      </c>
      <c r="W942" s="174" t="s">
        <v>463</v>
      </c>
      <c r="X942" s="174" t="s">
        <v>463</v>
      </c>
      <c r="Y942" s="58"/>
    </row>
    <row r="943" spans="2:25">
      <c r="B943" s="21">
        <f t="shared" si="116"/>
        <v>937</v>
      </c>
      <c r="C943" s="30" t="s">
        <v>2495</v>
      </c>
      <c r="D943" s="21" t="s">
        <v>83</v>
      </c>
      <c r="E943" s="58" t="s">
        <v>2478</v>
      </c>
      <c r="F943" s="21" t="s">
        <v>2479</v>
      </c>
      <c r="G943" s="269">
        <f t="shared" si="110"/>
        <v>2021</v>
      </c>
      <c r="H943" s="269">
        <f t="shared" si="111"/>
        <v>1</v>
      </c>
      <c r="I943" s="269">
        <f t="shared" si="112"/>
        <v>5</v>
      </c>
      <c r="J943" s="83">
        <f t="shared" si="113"/>
        <v>2021</v>
      </c>
      <c r="K943" s="269">
        <f t="shared" si="114"/>
        <v>1</v>
      </c>
      <c r="L943" s="21">
        <f t="shared" si="115"/>
        <v>5</v>
      </c>
      <c r="M943" s="119">
        <v>44225</v>
      </c>
      <c r="N943" s="119">
        <v>44225</v>
      </c>
      <c r="O943" s="119">
        <v>44225</v>
      </c>
      <c r="P943" s="119">
        <v>44225</v>
      </c>
      <c r="Q943" s="166" t="s">
        <v>34</v>
      </c>
      <c r="R943" s="21"/>
      <c r="S943" s="21"/>
      <c r="T943" s="21"/>
      <c r="U943" s="21"/>
      <c r="V943" s="174" t="s">
        <v>2480</v>
      </c>
      <c r="W943" s="174" t="s">
        <v>2481</v>
      </c>
      <c r="X943" s="174" t="s">
        <v>2481</v>
      </c>
      <c r="Y943" s="58"/>
    </row>
    <row r="944" spans="2:25">
      <c r="B944" s="21">
        <f t="shared" si="116"/>
        <v>938</v>
      </c>
      <c r="C944" s="30" t="s">
        <v>2496</v>
      </c>
      <c r="D944" s="21" t="s">
        <v>83</v>
      </c>
      <c r="E944" s="58" t="s">
        <v>2482</v>
      </c>
      <c r="F944" s="21" t="s">
        <v>2479</v>
      </c>
      <c r="G944" s="269">
        <f t="shared" si="110"/>
        <v>2021</v>
      </c>
      <c r="H944" s="269">
        <f t="shared" si="111"/>
        <v>1</v>
      </c>
      <c r="I944" s="269">
        <f t="shared" si="112"/>
        <v>5</v>
      </c>
      <c r="J944" s="83">
        <f t="shared" si="113"/>
        <v>2021</v>
      </c>
      <c r="K944" s="269">
        <f t="shared" si="114"/>
        <v>1</v>
      </c>
      <c r="L944" s="21">
        <f t="shared" si="115"/>
        <v>5</v>
      </c>
      <c r="M944" s="119">
        <v>44225</v>
      </c>
      <c r="N944" s="119">
        <v>44225</v>
      </c>
      <c r="O944" s="119">
        <v>44225</v>
      </c>
      <c r="P944" s="119">
        <v>44225</v>
      </c>
      <c r="Q944" s="166" t="s">
        <v>34</v>
      </c>
      <c r="R944" s="21"/>
      <c r="S944" s="21"/>
      <c r="T944" s="21"/>
      <c r="U944" s="21"/>
      <c r="V944" s="174" t="s">
        <v>2480</v>
      </c>
      <c r="W944" s="174" t="s">
        <v>2481</v>
      </c>
      <c r="X944" s="174" t="s">
        <v>2481</v>
      </c>
      <c r="Y944" s="58"/>
    </row>
    <row r="945" spans="2:25">
      <c r="B945" s="21">
        <f t="shared" si="116"/>
        <v>939</v>
      </c>
      <c r="C945" s="30" t="s">
        <v>2497</v>
      </c>
      <c r="D945" s="21" t="s">
        <v>83</v>
      </c>
      <c r="E945" s="58" t="s">
        <v>2483</v>
      </c>
      <c r="F945" s="21" t="s">
        <v>2479</v>
      </c>
      <c r="G945" s="269">
        <f t="shared" si="110"/>
        <v>2021</v>
      </c>
      <c r="H945" s="269">
        <f t="shared" si="111"/>
        <v>1</v>
      </c>
      <c r="I945" s="269">
        <f t="shared" si="112"/>
        <v>5</v>
      </c>
      <c r="J945" s="83">
        <f t="shared" si="113"/>
        <v>2021</v>
      </c>
      <c r="K945" s="269">
        <f t="shared" si="114"/>
        <v>1</v>
      </c>
      <c r="L945" s="21">
        <f t="shared" si="115"/>
        <v>5</v>
      </c>
      <c r="M945" s="119">
        <v>44224</v>
      </c>
      <c r="N945" s="119">
        <v>44224</v>
      </c>
      <c r="O945" s="119">
        <v>44225</v>
      </c>
      <c r="P945" s="119">
        <v>44225</v>
      </c>
      <c r="Q945" s="166" t="s">
        <v>34</v>
      </c>
      <c r="R945" s="21"/>
      <c r="S945" s="21"/>
      <c r="T945" s="21"/>
      <c r="U945" s="21"/>
      <c r="V945" s="174" t="s">
        <v>2480</v>
      </c>
      <c r="W945" s="174" t="s">
        <v>2481</v>
      </c>
      <c r="X945" s="174" t="s">
        <v>2481</v>
      </c>
      <c r="Y945" s="58"/>
    </row>
    <row r="946" spans="2:25">
      <c r="B946" s="21">
        <f t="shared" si="116"/>
        <v>940</v>
      </c>
      <c r="C946" s="30" t="s">
        <v>2498</v>
      </c>
      <c r="D946" s="21" t="s">
        <v>83</v>
      </c>
      <c r="E946" s="58" t="s">
        <v>2484</v>
      </c>
      <c r="F946" s="21" t="s">
        <v>2479</v>
      </c>
      <c r="G946" s="269">
        <f t="shared" si="110"/>
        <v>2021</v>
      </c>
      <c r="H946" s="269">
        <f t="shared" si="111"/>
        <v>1</v>
      </c>
      <c r="I946" s="269">
        <f t="shared" si="112"/>
        <v>5</v>
      </c>
      <c r="J946" s="83">
        <f t="shared" si="113"/>
        <v>2021</v>
      </c>
      <c r="K946" s="269">
        <f t="shared" si="114"/>
        <v>1</v>
      </c>
      <c r="L946" s="21">
        <f t="shared" si="115"/>
        <v>5</v>
      </c>
      <c r="M946" s="119">
        <v>44224</v>
      </c>
      <c r="N946" s="119">
        <v>44224</v>
      </c>
      <c r="O946" s="119">
        <v>44225</v>
      </c>
      <c r="P946" s="119">
        <v>44225</v>
      </c>
      <c r="Q946" s="166" t="s">
        <v>34</v>
      </c>
      <c r="R946" s="21"/>
      <c r="S946" s="21"/>
      <c r="T946" s="21"/>
      <c r="U946" s="21"/>
      <c r="V946" s="174" t="s">
        <v>2485</v>
      </c>
      <c r="W946" s="174" t="s">
        <v>2481</v>
      </c>
      <c r="X946" s="174" t="s">
        <v>2481</v>
      </c>
      <c r="Y946" s="58"/>
    </row>
    <row r="947" spans="2:25">
      <c r="B947" s="21">
        <f t="shared" si="116"/>
        <v>941</v>
      </c>
      <c r="C947" s="30" t="s">
        <v>2499</v>
      </c>
      <c r="D947" s="21" t="s">
        <v>83</v>
      </c>
      <c r="E947" s="58" t="s">
        <v>2486</v>
      </c>
      <c r="F947" s="21" t="s">
        <v>2487</v>
      </c>
      <c r="G947" s="269">
        <f t="shared" si="110"/>
        <v>2021</v>
      </c>
      <c r="H947" s="269">
        <f t="shared" si="111"/>
        <v>1</v>
      </c>
      <c r="I947" s="269">
        <f t="shared" si="112"/>
        <v>4</v>
      </c>
      <c r="J947" s="83">
        <f t="shared" si="113"/>
        <v>2021</v>
      </c>
      <c r="K947" s="269">
        <f t="shared" si="114"/>
        <v>1</v>
      </c>
      <c r="L947" s="21">
        <f t="shared" si="115"/>
        <v>4</v>
      </c>
      <c r="M947" s="119">
        <v>44218</v>
      </c>
      <c r="N947" s="119">
        <v>44218</v>
      </c>
      <c r="O947" s="119">
        <v>44218</v>
      </c>
      <c r="P947" s="119">
        <v>44218</v>
      </c>
      <c r="Q947" s="166" t="s">
        <v>2508</v>
      </c>
      <c r="R947" s="21"/>
      <c r="S947" s="21"/>
      <c r="T947" s="21"/>
      <c r="U947" s="21"/>
      <c r="V947" s="174" t="s">
        <v>2488</v>
      </c>
      <c r="W947" s="174" t="s">
        <v>2481</v>
      </c>
      <c r="X947" s="174" t="s">
        <v>2481</v>
      </c>
      <c r="Y947" s="58"/>
    </row>
    <row r="948" spans="2:25">
      <c r="B948" s="21">
        <f t="shared" si="116"/>
        <v>942</v>
      </c>
      <c r="C948" s="30" t="s">
        <v>2500</v>
      </c>
      <c r="D948" s="21" t="s">
        <v>83</v>
      </c>
      <c r="E948" s="58" t="s">
        <v>2489</v>
      </c>
      <c r="F948" s="21" t="s">
        <v>2490</v>
      </c>
      <c r="G948" s="269">
        <f t="shared" si="110"/>
        <v>2021</v>
      </c>
      <c r="H948" s="269">
        <f t="shared" si="111"/>
        <v>1</v>
      </c>
      <c r="I948" s="269">
        <f t="shared" si="112"/>
        <v>5</v>
      </c>
      <c r="J948" s="83">
        <f t="shared" si="113"/>
        <v>2021</v>
      </c>
      <c r="K948" s="269">
        <f t="shared" si="114"/>
        <v>2</v>
      </c>
      <c r="L948" s="21">
        <f t="shared" si="115"/>
        <v>7</v>
      </c>
      <c r="M948" s="119">
        <v>44223</v>
      </c>
      <c r="N948" s="119">
        <v>44223</v>
      </c>
      <c r="O948" s="119">
        <v>44223</v>
      </c>
      <c r="P948" s="119">
        <v>44235</v>
      </c>
      <c r="Q948" s="166" t="s">
        <v>34</v>
      </c>
      <c r="R948" s="21"/>
      <c r="S948" s="21"/>
      <c r="T948" s="21"/>
      <c r="U948" s="21"/>
      <c r="V948" s="174" t="s">
        <v>2491</v>
      </c>
      <c r="W948" s="174" t="s">
        <v>2481</v>
      </c>
      <c r="X948" s="174" t="s">
        <v>2481</v>
      </c>
      <c r="Y948" s="58"/>
    </row>
    <row r="949" spans="2:25">
      <c r="B949" s="21">
        <f t="shared" si="116"/>
        <v>943</v>
      </c>
      <c r="C949" s="30" t="s">
        <v>2501</v>
      </c>
      <c r="D949" s="21" t="s">
        <v>83</v>
      </c>
      <c r="E949" s="58" t="s">
        <v>2492</v>
      </c>
      <c r="F949" s="21" t="s">
        <v>2062</v>
      </c>
      <c r="G949" s="269">
        <f t="shared" si="110"/>
        <v>2021</v>
      </c>
      <c r="H949" s="269">
        <f t="shared" si="111"/>
        <v>1</v>
      </c>
      <c r="I949" s="269">
        <f t="shared" si="112"/>
        <v>5</v>
      </c>
      <c r="J949" s="83">
        <f t="shared" si="113"/>
        <v>2021</v>
      </c>
      <c r="K949" s="269">
        <f t="shared" si="114"/>
        <v>1</v>
      </c>
      <c r="L949" s="21">
        <f t="shared" si="115"/>
        <v>5</v>
      </c>
      <c r="M949" s="119">
        <v>44223</v>
      </c>
      <c r="N949" s="119">
        <v>44223</v>
      </c>
      <c r="O949" s="119">
        <v>44223</v>
      </c>
      <c r="P949" s="119">
        <v>44223</v>
      </c>
      <c r="Q949" s="166" t="s">
        <v>2508</v>
      </c>
      <c r="R949" s="21"/>
      <c r="S949" s="21"/>
      <c r="T949" s="21"/>
      <c r="U949" s="21"/>
      <c r="V949" s="174" t="s">
        <v>2507</v>
      </c>
      <c r="W949" s="174" t="s">
        <v>2481</v>
      </c>
      <c r="X949" s="174" t="s">
        <v>2481</v>
      </c>
      <c r="Y949" s="58"/>
    </row>
    <row r="950" spans="2:25">
      <c r="B950" s="21">
        <f t="shared" si="116"/>
        <v>944</v>
      </c>
      <c r="C950" s="30" t="s">
        <v>2502</v>
      </c>
      <c r="D950" s="21" t="s">
        <v>83</v>
      </c>
      <c r="E950" s="58" t="s">
        <v>2493</v>
      </c>
      <c r="F950" s="21" t="s">
        <v>2062</v>
      </c>
      <c r="G950" s="269">
        <f t="shared" si="110"/>
        <v>2021</v>
      </c>
      <c r="H950" s="269">
        <f t="shared" si="111"/>
        <v>1</v>
      </c>
      <c r="I950" s="269">
        <f t="shared" si="112"/>
        <v>5</v>
      </c>
      <c r="J950" s="83">
        <f t="shared" si="113"/>
        <v>2021</v>
      </c>
      <c r="K950" s="269">
        <f t="shared" si="114"/>
        <v>1</v>
      </c>
      <c r="L950" s="21">
        <f t="shared" si="115"/>
        <v>5</v>
      </c>
      <c r="M950" s="119">
        <v>44220</v>
      </c>
      <c r="N950" s="119">
        <v>44220</v>
      </c>
      <c r="O950" s="119">
        <v>44220</v>
      </c>
      <c r="P950" s="119">
        <v>44220</v>
      </c>
      <c r="Q950" s="166" t="s">
        <v>2508</v>
      </c>
      <c r="R950" s="21"/>
      <c r="S950" s="21"/>
      <c r="T950" s="21"/>
      <c r="U950" s="21"/>
      <c r="V950" s="174" t="s">
        <v>2506</v>
      </c>
      <c r="W950" s="174" t="s">
        <v>2481</v>
      </c>
      <c r="X950" s="174" t="s">
        <v>2481</v>
      </c>
      <c r="Y950" s="91"/>
    </row>
    <row r="951" spans="2:25">
      <c r="B951" s="21">
        <f t="shared" si="116"/>
        <v>945</v>
      </c>
      <c r="C951" s="30" t="s">
        <v>2503</v>
      </c>
      <c r="D951" s="21" t="s">
        <v>83</v>
      </c>
      <c r="E951" s="58" t="s">
        <v>2494</v>
      </c>
      <c r="F951" s="21" t="s">
        <v>2062</v>
      </c>
      <c r="G951" s="269">
        <f t="shared" si="110"/>
        <v>2021</v>
      </c>
      <c r="H951" s="269">
        <f t="shared" si="111"/>
        <v>1</v>
      </c>
      <c r="I951" s="269">
        <f t="shared" si="112"/>
        <v>5</v>
      </c>
      <c r="J951" s="83">
        <f t="shared" si="113"/>
        <v>2021</v>
      </c>
      <c r="K951" s="269">
        <f t="shared" si="114"/>
        <v>1</v>
      </c>
      <c r="L951" s="21">
        <f t="shared" si="115"/>
        <v>5</v>
      </c>
      <c r="M951" s="119">
        <v>44220</v>
      </c>
      <c r="N951" s="119">
        <v>44220</v>
      </c>
      <c r="O951" s="119">
        <v>44220</v>
      </c>
      <c r="P951" s="119">
        <v>44220</v>
      </c>
      <c r="Q951" s="166" t="s">
        <v>2508</v>
      </c>
      <c r="R951" s="21"/>
      <c r="S951" s="21"/>
      <c r="T951" s="21"/>
      <c r="U951" s="21"/>
      <c r="V951" s="174" t="s">
        <v>2506</v>
      </c>
      <c r="W951" s="174" t="s">
        <v>2481</v>
      </c>
      <c r="X951" s="174" t="s">
        <v>2481</v>
      </c>
      <c r="Y951" s="91"/>
    </row>
    <row r="952" spans="2:25">
      <c r="B952" s="21">
        <f t="shared" si="116"/>
        <v>946</v>
      </c>
      <c r="C952" s="30" t="s">
        <v>2509</v>
      </c>
      <c r="D952" s="21" t="s">
        <v>83</v>
      </c>
      <c r="E952" s="58" t="s">
        <v>2504</v>
      </c>
      <c r="F952" s="21" t="s">
        <v>2505</v>
      </c>
      <c r="G952" s="269">
        <f t="shared" si="110"/>
        <v>2021</v>
      </c>
      <c r="H952" s="269">
        <f t="shared" si="111"/>
        <v>1</v>
      </c>
      <c r="I952" s="269">
        <f t="shared" si="112"/>
        <v>5</v>
      </c>
      <c r="J952" s="83">
        <f t="shared" si="113"/>
        <v>2021</v>
      </c>
      <c r="K952" s="269">
        <f t="shared" si="114"/>
        <v>2</v>
      </c>
      <c r="L952" s="21">
        <f t="shared" si="115"/>
        <v>7</v>
      </c>
      <c r="M952" s="119">
        <v>44221</v>
      </c>
      <c r="N952" s="119">
        <v>44221</v>
      </c>
      <c r="O952" s="119">
        <v>44235</v>
      </c>
      <c r="P952" s="119">
        <v>44235</v>
      </c>
      <c r="Q952" s="166" t="s">
        <v>34</v>
      </c>
      <c r="R952" s="21"/>
      <c r="S952" s="21"/>
      <c r="T952" s="21"/>
      <c r="U952" s="21"/>
      <c r="V952" s="174" t="s">
        <v>2506</v>
      </c>
      <c r="W952" s="174" t="s">
        <v>2481</v>
      </c>
      <c r="X952" s="174" t="s">
        <v>2481</v>
      </c>
      <c r="Y952" s="91"/>
    </row>
    <row r="953" spans="2:25">
      <c r="B953" s="21">
        <f t="shared" si="116"/>
        <v>947</v>
      </c>
      <c r="C953" s="30" t="s">
        <v>2510</v>
      </c>
      <c r="D953" s="21" t="s">
        <v>2517</v>
      </c>
      <c r="E953" s="58" t="s">
        <v>2511</v>
      </c>
      <c r="F953" s="21" t="s">
        <v>47</v>
      </c>
      <c r="G953" s="269">
        <f t="shared" si="110"/>
        <v>2021</v>
      </c>
      <c r="H953" s="269">
        <f t="shared" si="111"/>
        <v>2</v>
      </c>
      <c r="I953" s="269">
        <f t="shared" si="112"/>
        <v>6</v>
      </c>
      <c r="J953" s="83">
        <f t="shared" si="113"/>
        <v>2021</v>
      </c>
      <c r="K953" s="269">
        <f t="shared" si="114"/>
        <v>2</v>
      </c>
      <c r="L953" s="21">
        <f t="shared" si="115"/>
        <v>6</v>
      </c>
      <c r="M953" s="119">
        <v>44230</v>
      </c>
      <c r="N953" s="119">
        <v>44230</v>
      </c>
      <c r="O953" s="119">
        <v>44230</v>
      </c>
      <c r="P953" s="119">
        <v>44230</v>
      </c>
      <c r="Q953" s="166" t="s">
        <v>2524</v>
      </c>
      <c r="R953" s="21"/>
      <c r="S953" s="21"/>
      <c r="T953" s="21"/>
      <c r="U953" s="21"/>
      <c r="V953" s="179" t="s">
        <v>12</v>
      </c>
      <c r="W953" s="179" t="s">
        <v>12</v>
      </c>
      <c r="X953" s="174" t="s">
        <v>940</v>
      </c>
      <c r="Y953" s="103"/>
    </row>
    <row r="954" spans="2:25" ht="49.5">
      <c r="B954" s="21">
        <f t="shared" si="116"/>
        <v>948</v>
      </c>
      <c r="C954" s="30" t="s">
        <v>2518</v>
      </c>
      <c r="D954" s="21" t="s">
        <v>2517</v>
      </c>
      <c r="E954" s="58" t="s">
        <v>2512</v>
      </c>
      <c r="F954" s="21" t="s">
        <v>47</v>
      </c>
      <c r="G954" s="269">
        <f t="shared" si="110"/>
        <v>2021</v>
      </c>
      <c r="H954" s="269">
        <f t="shared" si="111"/>
        <v>2</v>
      </c>
      <c r="I954" s="269">
        <f t="shared" si="112"/>
        <v>6</v>
      </c>
      <c r="J954" s="83">
        <f t="shared" si="113"/>
        <v>2021</v>
      </c>
      <c r="K954" s="269">
        <f t="shared" si="114"/>
        <v>3</v>
      </c>
      <c r="L954" s="21">
        <f t="shared" si="115"/>
        <v>12</v>
      </c>
      <c r="M954" s="178">
        <v>44231</v>
      </c>
      <c r="N954" s="178">
        <v>44231</v>
      </c>
      <c r="O954" s="119">
        <v>44231</v>
      </c>
      <c r="P954" s="119">
        <v>44274</v>
      </c>
      <c r="Q954" s="166" t="s">
        <v>34</v>
      </c>
      <c r="R954" s="21"/>
      <c r="S954" s="21"/>
      <c r="T954" s="21"/>
      <c r="U954" s="21"/>
      <c r="V954" s="179" t="s">
        <v>32</v>
      </c>
      <c r="W954" s="179" t="s">
        <v>32</v>
      </c>
      <c r="X954" s="174" t="s">
        <v>940</v>
      </c>
      <c r="Y954" s="103" t="s">
        <v>2550</v>
      </c>
    </row>
    <row r="955" spans="2:25">
      <c r="B955" s="21">
        <f t="shared" si="116"/>
        <v>949</v>
      </c>
      <c r="C955" s="30" t="s">
        <v>2519</v>
      </c>
      <c r="D955" s="21" t="s">
        <v>2517</v>
      </c>
      <c r="E955" s="71" t="s">
        <v>2513</v>
      </c>
      <c r="F955" s="21" t="s">
        <v>47</v>
      </c>
      <c r="G955" s="269">
        <f t="shared" si="110"/>
        <v>2021</v>
      </c>
      <c r="H955" s="269">
        <f t="shared" si="111"/>
        <v>2</v>
      </c>
      <c r="I955" s="269">
        <f t="shared" si="112"/>
        <v>6</v>
      </c>
      <c r="J955" s="83">
        <f t="shared" si="113"/>
        <v>2021</v>
      </c>
      <c r="K955" s="269">
        <f t="shared" si="114"/>
        <v>2</v>
      </c>
      <c r="L955" s="21">
        <f t="shared" si="115"/>
        <v>6</v>
      </c>
      <c r="M955" s="178">
        <v>44230</v>
      </c>
      <c r="N955" s="178">
        <v>44230</v>
      </c>
      <c r="O955" s="178">
        <v>44230</v>
      </c>
      <c r="P955" s="119">
        <v>44230</v>
      </c>
      <c r="Q955" s="166" t="s">
        <v>2524</v>
      </c>
      <c r="R955" s="21"/>
      <c r="S955" s="21"/>
      <c r="T955" s="21"/>
      <c r="U955" s="21"/>
      <c r="V955" s="179" t="s">
        <v>12</v>
      </c>
      <c r="W955" s="179" t="s">
        <v>12</v>
      </c>
      <c r="X955" s="174" t="s">
        <v>940</v>
      </c>
      <c r="Y955" s="103"/>
    </row>
    <row r="956" spans="2:25">
      <c r="B956" s="21">
        <f t="shared" si="116"/>
        <v>950</v>
      </c>
      <c r="C956" s="30" t="s">
        <v>2520</v>
      </c>
      <c r="D956" s="21" t="s">
        <v>2517</v>
      </c>
      <c r="E956" s="71" t="s">
        <v>2514</v>
      </c>
      <c r="F956" s="21" t="s">
        <v>47</v>
      </c>
      <c r="G956" s="269">
        <f t="shared" si="110"/>
        <v>2021</v>
      </c>
      <c r="H956" s="269">
        <f t="shared" si="111"/>
        <v>2</v>
      </c>
      <c r="I956" s="269">
        <f t="shared" si="112"/>
        <v>6</v>
      </c>
      <c r="J956" s="83">
        <f t="shared" si="113"/>
        <v>2021</v>
      </c>
      <c r="K956" s="269">
        <f t="shared" si="114"/>
        <v>2</v>
      </c>
      <c r="L956" s="21">
        <f t="shared" si="115"/>
        <v>8</v>
      </c>
      <c r="M956" s="178">
        <v>44230</v>
      </c>
      <c r="N956" s="178">
        <v>44230</v>
      </c>
      <c r="O956" s="119">
        <v>44242</v>
      </c>
      <c r="P956" s="119">
        <v>44243</v>
      </c>
      <c r="Q956" s="166" t="s">
        <v>34</v>
      </c>
      <c r="R956" s="21"/>
      <c r="S956" s="21"/>
      <c r="T956" s="21"/>
      <c r="U956" s="21"/>
      <c r="V956" s="179" t="s">
        <v>9</v>
      </c>
      <c r="W956" s="179" t="s">
        <v>9</v>
      </c>
      <c r="X956" s="174" t="s">
        <v>940</v>
      </c>
      <c r="Y956" s="103" t="s">
        <v>2551</v>
      </c>
    </row>
    <row r="957" spans="2:25" ht="33">
      <c r="B957" s="21">
        <f t="shared" si="116"/>
        <v>951</v>
      </c>
      <c r="C957" s="30" t="s">
        <v>2521</v>
      </c>
      <c r="D957" s="21" t="s">
        <v>2517</v>
      </c>
      <c r="E957" s="71" t="s">
        <v>2515</v>
      </c>
      <c r="F957" s="21" t="s">
        <v>47</v>
      </c>
      <c r="G957" s="269">
        <f t="shared" si="110"/>
        <v>2021</v>
      </c>
      <c r="H957" s="269">
        <f t="shared" si="111"/>
        <v>2</v>
      </c>
      <c r="I957" s="269">
        <f t="shared" si="112"/>
        <v>6</v>
      </c>
      <c r="J957" s="83">
        <f t="shared" si="113"/>
        <v>2021</v>
      </c>
      <c r="K957" s="269">
        <f t="shared" si="114"/>
        <v>2</v>
      </c>
      <c r="L957" s="21">
        <f t="shared" si="115"/>
        <v>7</v>
      </c>
      <c r="M957" s="178">
        <v>44230</v>
      </c>
      <c r="N957" s="178">
        <v>44230</v>
      </c>
      <c r="O957" s="119">
        <v>44231</v>
      </c>
      <c r="P957" s="119">
        <v>44235</v>
      </c>
      <c r="Q957" s="166" t="s">
        <v>34</v>
      </c>
      <c r="R957" s="21"/>
      <c r="S957" s="21"/>
      <c r="T957" s="21"/>
      <c r="U957" s="21"/>
      <c r="V957" s="179" t="s">
        <v>32</v>
      </c>
      <c r="W957" s="179" t="s">
        <v>32</v>
      </c>
      <c r="X957" s="174" t="s">
        <v>940</v>
      </c>
      <c r="Y957" s="103" t="s">
        <v>2552</v>
      </c>
    </row>
    <row r="958" spans="2:25" ht="33">
      <c r="B958" s="21">
        <f t="shared" si="116"/>
        <v>952</v>
      </c>
      <c r="C958" s="30" t="s">
        <v>2522</v>
      </c>
      <c r="D958" s="21" t="s">
        <v>2517</v>
      </c>
      <c r="E958" s="71" t="s">
        <v>2516</v>
      </c>
      <c r="F958" s="21" t="s">
        <v>1267</v>
      </c>
      <c r="G958" s="269">
        <f t="shared" si="110"/>
        <v>2021</v>
      </c>
      <c r="H958" s="269">
        <f t="shared" si="111"/>
        <v>2</v>
      </c>
      <c r="I958" s="269">
        <f t="shared" si="112"/>
        <v>6</v>
      </c>
      <c r="J958" s="83">
        <f t="shared" si="113"/>
        <v>2021</v>
      </c>
      <c r="K958" s="269">
        <f t="shared" si="114"/>
        <v>2</v>
      </c>
      <c r="L958" s="21">
        <f t="shared" si="115"/>
        <v>7</v>
      </c>
      <c r="M958" s="178">
        <v>44230</v>
      </c>
      <c r="N958" s="178">
        <v>44230</v>
      </c>
      <c r="O958" s="119">
        <v>44231</v>
      </c>
      <c r="P958" s="119">
        <v>44236</v>
      </c>
      <c r="Q958" s="166" t="s">
        <v>34</v>
      </c>
      <c r="R958" s="21"/>
      <c r="S958" s="21"/>
      <c r="T958" s="21"/>
      <c r="U958" s="21"/>
      <c r="V958" s="179" t="s">
        <v>12</v>
      </c>
      <c r="W958" s="179" t="s">
        <v>12</v>
      </c>
      <c r="X958" s="174" t="s">
        <v>940</v>
      </c>
      <c r="Y958" s="103" t="s">
        <v>2553</v>
      </c>
    </row>
    <row r="959" spans="2:25">
      <c r="B959" s="21">
        <f t="shared" si="116"/>
        <v>953</v>
      </c>
      <c r="C959" s="30" t="s">
        <v>2571</v>
      </c>
      <c r="D959" s="21" t="s">
        <v>2517</v>
      </c>
      <c r="E959" s="58" t="s">
        <v>2525</v>
      </c>
      <c r="F959" s="21" t="s">
        <v>1561</v>
      </c>
      <c r="G959" s="269">
        <f t="shared" si="110"/>
        <v>2021</v>
      </c>
      <c r="H959" s="269">
        <f t="shared" si="111"/>
        <v>2</v>
      </c>
      <c r="I959" s="269">
        <f t="shared" si="112"/>
        <v>6</v>
      </c>
      <c r="J959" s="83">
        <f t="shared" si="113"/>
        <v>2021</v>
      </c>
      <c r="K959" s="269">
        <f t="shared" si="114"/>
        <v>2</v>
      </c>
      <c r="L959" s="21">
        <f t="shared" si="115"/>
        <v>6</v>
      </c>
      <c r="M959" s="119">
        <v>44228</v>
      </c>
      <c r="N959" s="119">
        <v>44228</v>
      </c>
      <c r="O959" s="119">
        <v>44228</v>
      </c>
      <c r="P959" s="119">
        <v>44228</v>
      </c>
      <c r="Q959" s="166" t="s">
        <v>34</v>
      </c>
      <c r="R959" s="21"/>
      <c r="S959" s="21"/>
      <c r="T959" s="21"/>
      <c r="U959" s="21"/>
      <c r="V959" s="174" t="s">
        <v>2171</v>
      </c>
      <c r="W959" s="174" t="s">
        <v>2171</v>
      </c>
      <c r="X959" s="174" t="s">
        <v>463</v>
      </c>
      <c r="Y959" s="58" t="s">
        <v>2566</v>
      </c>
    </row>
    <row r="960" spans="2:25">
      <c r="B960" s="21">
        <f t="shared" si="116"/>
        <v>954</v>
      </c>
      <c r="C960" s="30" t="s">
        <v>2572</v>
      </c>
      <c r="D960" s="21" t="s">
        <v>2517</v>
      </c>
      <c r="E960" s="58" t="s">
        <v>2526</v>
      </c>
      <c r="F960" s="21" t="s">
        <v>1561</v>
      </c>
      <c r="G960" s="269">
        <f t="shared" si="110"/>
        <v>2021</v>
      </c>
      <c r="H960" s="269">
        <f t="shared" si="111"/>
        <v>2</v>
      </c>
      <c r="I960" s="269">
        <f t="shared" si="112"/>
        <v>6</v>
      </c>
      <c r="J960" s="83">
        <f t="shared" si="113"/>
        <v>2021</v>
      </c>
      <c r="K960" s="269">
        <f t="shared" si="114"/>
        <v>2</v>
      </c>
      <c r="L960" s="21">
        <f t="shared" si="115"/>
        <v>6</v>
      </c>
      <c r="M960" s="119">
        <v>44228</v>
      </c>
      <c r="N960" s="119">
        <v>44228</v>
      </c>
      <c r="O960" s="119">
        <v>44228</v>
      </c>
      <c r="P960" s="119">
        <v>44228</v>
      </c>
      <c r="Q960" s="166" t="s">
        <v>34</v>
      </c>
      <c r="R960" s="21"/>
      <c r="S960" s="21"/>
      <c r="T960" s="21"/>
      <c r="U960" s="21"/>
      <c r="V960" s="174" t="s">
        <v>2171</v>
      </c>
      <c r="W960" s="174" t="s">
        <v>2171</v>
      </c>
      <c r="X960" s="174" t="s">
        <v>463</v>
      </c>
      <c r="Y960" s="58"/>
    </row>
    <row r="961" spans="2:25" ht="33">
      <c r="B961" s="21">
        <f t="shared" si="116"/>
        <v>955</v>
      </c>
      <c r="C961" s="30" t="s">
        <v>2573</v>
      </c>
      <c r="D961" s="21" t="s">
        <v>2517</v>
      </c>
      <c r="E961" s="58" t="s">
        <v>2527</v>
      </c>
      <c r="F961" s="21" t="s">
        <v>2062</v>
      </c>
      <c r="G961" s="269">
        <f t="shared" si="110"/>
        <v>2021</v>
      </c>
      <c r="H961" s="269">
        <f t="shared" si="111"/>
        <v>2</v>
      </c>
      <c r="I961" s="269">
        <f t="shared" si="112"/>
        <v>6</v>
      </c>
      <c r="J961" s="83">
        <f t="shared" si="113"/>
        <v>2021</v>
      </c>
      <c r="K961" s="269">
        <f t="shared" si="114"/>
        <v>2</v>
      </c>
      <c r="L961" s="21">
        <f t="shared" si="115"/>
        <v>6</v>
      </c>
      <c r="M961" s="119">
        <v>44228</v>
      </c>
      <c r="N961" s="119">
        <v>44228</v>
      </c>
      <c r="O961" s="119">
        <v>44228</v>
      </c>
      <c r="P961" s="119">
        <v>44229</v>
      </c>
      <c r="Q961" s="166" t="s">
        <v>34</v>
      </c>
      <c r="R961" s="21"/>
      <c r="S961" s="21"/>
      <c r="T961" s="21"/>
      <c r="U961" s="21"/>
      <c r="V961" s="174" t="s">
        <v>2555</v>
      </c>
      <c r="W961" s="174" t="s">
        <v>2555</v>
      </c>
      <c r="X961" s="174" t="s">
        <v>463</v>
      </c>
      <c r="Y961" s="58" t="s">
        <v>2567</v>
      </c>
    </row>
    <row r="962" spans="2:25" ht="33">
      <c r="B962" s="21">
        <f t="shared" si="116"/>
        <v>956</v>
      </c>
      <c r="C962" s="30" t="s">
        <v>2574</v>
      </c>
      <c r="D962" s="21" t="s">
        <v>2517</v>
      </c>
      <c r="E962" s="58" t="s">
        <v>2528</v>
      </c>
      <c r="F962" s="21" t="s">
        <v>2062</v>
      </c>
      <c r="G962" s="269">
        <f t="shared" si="110"/>
        <v>2021</v>
      </c>
      <c r="H962" s="269">
        <f t="shared" si="111"/>
        <v>2</v>
      </c>
      <c r="I962" s="269">
        <f t="shared" si="112"/>
        <v>6</v>
      </c>
      <c r="J962" s="83">
        <f t="shared" si="113"/>
        <v>2021</v>
      </c>
      <c r="K962" s="269">
        <f t="shared" si="114"/>
        <v>2</v>
      </c>
      <c r="L962" s="21">
        <f t="shared" si="115"/>
        <v>6</v>
      </c>
      <c r="M962" s="119">
        <v>44228</v>
      </c>
      <c r="N962" s="119">
        <v>44228</v>
      </c>
      <c r="O962" s="119">
        <v>44228</v>
      </c>
      <c r="P962" s="119">
        <v>44228</v>
      </c>
      <c r="Q962" s="166" t="s">
        <v>34</v>
      </c>
      <c r="R962" s="21"/>
      <c r="S962" s="21"/>
      <c r="T962" s="21"/>
      <c r="U962" s="21"/>
      <c r="V962" s="174" t="s">
        <v>2556</v>
      </c>
      <c r="W962" s="174" t="s">
        <v>2556</v>
      </c>
      <c r="X962" s="174" t="s">
        <v>463</v>
      </c>
      <c r="Y962" s="58"/>
    </row>
    <row r="963" spans="2:25">
      <c r="B963" s="21">
        <f t="shared" si="116"/>
        <v>957</v>
      </c>
      <c r="C963" s="30" t="s">
        <v>2575</v>
      </c>
      <c r="D963" s="21" t="s">
        <v>2517</v>
      </c>
      <c r="E963" s="58" t="s">
        <v>2436</v>
      </c>
      <c r="F963" s="21" t="s">
        <v>47</v>
      </c>
      <c r="G963" s="269">
        <f t="shared" si="110"/>
        <v>2021</v>
      </c>
      <c r="H963" s="269">
        <f t="shared" si="111"/>
        <v>2</v>
      </c>
      <c r="I963" s="269">
        <f t="shared" si="112"/>
        <v>6</v>
      </c>
      <c r="J963" s="83">
        <f t="shared" si="113"/>
        <v>2021</v>
      </c>
      <c r="K963" s="269">
        <f t="shared" si="114"/>
        <v>2</v>
      </c>
      <c r="L963" s="21">
        <f t="shared" si="115"/>
        <v>6</v>
      </c>
      <c r="M963" s="119">
        <v>44228</v>
      </c>
      <c r="N963" s="119">
        <v>44228</v>
      </c>
      <c r="O963" s="119">
        <v>44228</v>
      </c>
      <c r="P963" s="119">
        <v>44228</v>
      </c>
      <c r="Q963" s="166" t="s">
        <v>34</v>
      </c>
      <c r="R963" s="21"/>
      <c r="S963" s="21"/>
      <c r="T963" s="21"/>
      <c r="U963" s="21"/>
      <c r="V963" s="174" t="s">
        <v>2170</v>
      </c>
      <c r="W963" s="174" t="s">
        <v>2170</v>
      </c>
      <c r="X963" s="174" t="s">
        <v>463</v>
      </c>
      <c r="Y963" s="58"/>
    </row>
    <row r="964" spans="2:25">
      <c r="B964" s="21">
        <f t="shared" si="116"/>
        <v>958</v>
      </c>
      <c r="C964" s="30" t="s">
        <v>2576</v>
      </c>
      <c r="D964" s="21" t="s">
        <v>2517</v>
      </c>
      <c r="E964" s="58" t="s">
        <v>2529</v>
      </c>
      <c r="F964" s="21" t="s">
        <v>2062</v>
      </c>
      <c r="G964" s="269">
        <f t="shared" si="110"/>
        <v>2021</v>
      </c>
      <c r="H964" s="269">
        <f t="shared" si="111"/>
        <v>2</v>
      </c>
      <c r="I964" s="269">
        <f t="shared" si="112"/>
        <v>6</v>
      </c>
      <c r="J964" s="83">
        <f t="shared" si="113"/>
        <v>2021</v>
      </c>
      <c r="K964" s="269">
        <f t="shared" si="114"/>
        <v>2</v>
      </c>
      <c r="L964" s="21">
        <f t="shared" si="115"/>
        <v>6</v>
      </c>
      <c r="M964" s="119">
        <v>44228</v>
      </c>
      <c r="N964" s="119">
        <v>44228</v>
      </c>
      <c r="O964" s="119">
        <v>44228</v>
      </c>
      <c r="P964" s="119">
        <v>44228</v>
      </c>
      <c r="Q964" s="166" t="s">
        <v>34</v>
      </c>
      <c r="R964" s="21"/>
      <c r="S964" s="21"/>
      <c r="T964" s="21"/>
      <c r="U964" s="21"/>
      <c r="V964" s="174" t="s">
        <v>2557</v>
      </c>
      <c r="W964" s="174" t="s">
        <v>2557</v>
      </c>
      <c r="X964" s="174" t="s">
        <v>463</v>
      </c>
      <c r="Y964" s="58"/>
    </row>
    <row r="965" spans="2:25">
      <c r="B965" s="21">
        <f t="shared" si="116"/>
        <v>959</v>
      </c>
      <c r="C965" s="30" t="s">
        <v>2577</v>
      </c>
      <c r="D965" s="21" t="s">
        <v>2517</v>
      </c>
      <c r="E965" s="58" t="s">
        <v>2530</v>
      </c>
      <c r="F965" s="21" t="s">
        <v>47</v>
      </c>
      <c r="G965" s="269">
        <f t="shared" si="110"/>
        <v>2021</v>
      </c>
      <c r="H965" s="269">
        <f t="shared" si="111"/>
        <v>2</v>
      </c>
      <c r="I965" s="269">
        <f t="shared" si="112"/>
        <v>6</v>
      </c>
      <c r="J965" s="83">
        <f t="shared" si="113"/>
        <v>2021</v>
      </c>
      <c r="K965" s="269">
        <f t="shared" si="114"/>
        <v>2</v>
      </c>
      <c r="L965" s="21">
        <f t="shared" si="115"/>
        <v>6</v>
      </c>
      <c r="M965" s="119">
        <v>44228</v>
      </c>
      <c r="N965" s="119">
        <v>44228</v>
      </c>
      <c r="O965" s="119">
        <v>44228</v>
      </c>
      <c r="P965" s="119">
        <v>44228</v>
      </c>
      <c r="Q965" s="166" t="s">
        <v>34</v>
      </c>
      <c r="R965" s="21"/>
      <c r="S965" s="21"/>
      <c r="T965" s="21"/>
      <c r="U965" s="21"/>
      <c r="V965" s="174" t="s">
        <v>1697</v>
      </c>
      <c r="W965" s="174" t="s">
        <v>1697</v>
      </c>
      <c r="X965" s="174" t="s">
        <v>463</v>
      </c>
      <c r="Y965" s="58"/>
    </row>
    <row r="966" spans="2:25">
      <c r="B966" s="21">
        <f t="shared" si="116"/>
        <v>960</v>
      </c>
      <c r="C966" s="30" t="s">
        <v>2578</v>
      </c>
      <c r="D966" s="21" t="s">
        <v>2517</v>
      </c>
      <c r="E966" s="58" t="s">
        <v>2531</v>
      </c>
      <c r="F966" s="21" t="s">
        <v>47</v>
      </c>
      <c r="G966" s="269">
        <f t="shared" si="110"/>
        <v>2021</v>
      </c>
      <c r="H966" s="269">
        <f t="shared" si="111"/>
        <v>2</v>
      </c>
      <c r="I966" s="269">
        <f t="shared" si="112"/>
        <v>6</v>
      </c>
      <c r="J966" s="83">
        <f t="shared" si="113"/>
        <v>2021</v>
      </c>
      <c r="K966" s="269">
        <f t="shared" si="114"/>
        <v>2</v>
      </c>
      <c r="L966" s="21">
        <f t="shared" si="115"/>
        <v>6</v>
      </c>
      <c r="M966" s="119">
        <v>44228</v>
      </c>
      <c r="N966" s="119">
        <v>44228</v>
      </c>
      <c r="O966" s="119">
        <v>44228</v>
      </c>
      <c r="P966" s="119">
        <v>44228</v>
      </c>
      <c r="Q966" s="166" t="s">
        <v>34</v>
      </c>
      <c r="R966" s="21"/>
      <c r="S966" s="21"/>
      <c r="T966" s="21"/>
      <c r="U966" s="21"/>
      <c r="V966" s="174" t="s">
        <v>1697</v>
      </c>
      <c r="W966" s="174" t="s">
        <v>1697</v>
      </c>
      <c r="X966" s="174" t="s">
        <v>463</v>
      </c>
      <c r="Y966" s="58"/>
    </row>
    <row r="967" spans="2:25">
      <c r="B967" s="21">
        <f t="shared" si="116"/>
        <v>961</v>
      </c>
      <c r="C967" s="30" t="s">
        <v>2579</v>
      </c>
      <c r="D967" s="21" t="s">
        <v>2517</v>
      </c>
      <c r="E967" s="58" t="s">
        <v>2532</v>
      </c>
      <c r="F967" s="21" t="s">
        <v>47</v>
      </c>
      <c r="G967" s="269">
        <f t="shared" ref="G967:G1030" si="117">IF(ISBLANK(N967),"",YEAR(N967))</f>
        <v>2021</v>
      </c>
      <c r="H967" s="269">
        <f t="shared" ref="H967:H1030" si="118">IF(ISBLANK(N967),"",MONTH(N967))</f>
        <v>2</v>
      </c>
      <c r="I967" s="269">
        <f t="shared" ref="I967:I1030" si="119">IF(ISBLANK(N967),"",WEEKNUM(N967,1))</f>
        <v>6</v>
      </c>
      <c r="J967" s="83">
        <f t="shared" ref="J967:J1030" si="120">IF(ISBLANK(P967),"",YEAR(P967))</f>
        <v>2021</v>
      </c>
      <c r="K967" s="269">
        <f t="shared" ref="K967:K1030" si="121">IF(ISBLANK(P967),"",MONTH(P967))</f>
        <v>2</v>
      </c>
      <c r="L967" s="21">
        <f t="shared" ref="L967:L1030" si="122">IF(ISBLANK(P967),"",WEEKNUM(P967,1))</f>
        <v>6</v>
      </c>
      <c r="M967" s="119">
        <v>44228</v>
      </c>
      <c r="N967" s="119">
        <v>44228</v>
      </c>
      <c r="O967" s="119">
        <v>44228</v>
      </c>
      <c r="P967" s="119">
        <v>44228</v>
      </c>
      <c r="Q967" s="166" t="s">
        <v>34</v>
      </c>
      <c r="R967" s="21"/>
      <c r="S967" s="21"/>
      <c r="T967" s="21"/>
      <c r="U967" s="21"/>
      <c r="V967" s="174" t="s">
        <v>119</v>
      </c>
      <c r="W967" s="174" t="s">
        <v>119</v>
      </c>
      <c r="X967" s="182" t="s">
        <v>463</v>
      </c>
      <c r="Y967" s="58"/>
    </row>
    <row r="968" spans="2:25">
      <c r="B968" s="21">
        <f t="shared" si="116"/>
        <v>962</v>
      </c>
      <c r="C968" s="30" t="s">
        <v>2580</v>
      </c>
      <c r="D968" s="21" t="s">
        <v>2517</v>
      </c>
      <c r="E968" s="58" t="s">
        <v>2533</v>
      </c>
      <c r="F968" s="21" t="s">
        <v>47</v>
      </c>
      <c r="G968" s="269">
        <f t="shared" si="117"/>
        <v>2021</v>
      </c>
      <c r="H968" s="269">
        <f t="shared" si="118"/>
        <v>2</v>
      </c>
      <c r="I968" s="269">
        <f t="shared" si="119"/>
        <v>6</v>
      </c>
      <c r="J968" s="83">
        <f t="shared" si="120"/>
        <v>2021</v>
      </c>
      <c r="K968" s="269">
        <f t="shared" si="121"/>
        <v>2</v>
      </c>
      <c r="L968" s="21">
        <f t="shared" si="122"/>
        <v>6</v>
      </c>
      <c r="M968" s="119">
        <v>44229</v>
      </c>
      <c r="N968" s="119">
        <v>44229</v>
      </c>
      <c r="O968" s="119">
        <v>44229</v>
      </c>
      <c r="P968" s="119">
        <v>44229</v>
      </c>
      <c r="Q968" s="166" t="s">
        <v>34</v>
      </c>
      <c r="R968" s="21"/>
      <c r="S968" s="21"/>
      <c r="T968" s="21"/>
      <c r="U968" s="21"/>
      <c r="V968" s="174" t="s">
        <v>23</v>
      </c>
      <c r="W968" s="174" t="s">
        <v>23</v>
      </c>
      <c r="X968" s="182" t="s">
        <v>463</v>
      </c>
      <c r="Y968" s="58"/>
    </row>
    <row r="969" spans="2:25">
      <c r="B969" s="21">
        <f t="shared" si="116"/>
        <v>963</v>
      </c>
      <c r="C969" s="30" t="s">
        <v>2581</v>
      </c>
      <c r="D969" s="21" t="s">
        <v>2517</v>
      </c>
      <c r="E969" s="58" t="s">
        <v>2534</v>
      </c>
      <c r="F969" s="21" t="s">
        <v>47</v>
      </c>
      <c r="G969" s="269">
        <f t="shared" si="117"/>
        <v>2021</v>
      </c>
      <c r="H969" s="269">
        <f t="shared" si="118"/>
        <v>2</v>
      </c>
      <c r="I969" s="269">
        <f t="shared" si="119"/>
        <v>6</v>
      </c>
      <c r="J969" s="83">
        <f t="shared" si="120"/>
        <v>2021</v>
      </c>
      <c r="K969" s="269">
        <f t="shared" si="121"/>
        <v>2</v>
      </c>
      <c r="L969" s="21">
        <f t="shared" si="122"/>
        <v>7</v>
      </c>
      <c r="M969" s="119">
        <v>44229</v>
      </c>
      <c r="N969" s="119">
        <v>44229</v>
      </c>
      <c r="O969" s="119">
        <v>44229</v>
      </c>
      <c r="P969" s="119">
        <v>44235</v>
      </c>
      <c r="Q969" s="166" t="s">
        <v>34</v>
      </c>
      <c r="R969" s="21"/>
      <c r="S969" s="21"/>
      <c r="T969" s="21"/>
      <c r="U969" s="21"/>
      <c r="V969" s="174" t="s">
        <v>32</v>
      </c>
      <c r="W969" s="174" t="s">
        <v>32</v>
      </c>
      <c r="X969" s="182" t="s">
        <v>463</v>
      </c>
      <c r="Y969" s="58"/>
    </row>
    <row r="970" spans="2:25">
      <c r="B970" s="21">
        <f t="shared" si="116"/>
        <v>964</v>
      </c>
      <c r="C970" s="30" t="s">
        <v>2582</v>
      </c>
      <c r="D970" s="21" t="s">
        <v>2517</v>
      </c>
      <c r="E970" s="58" t="s">
        <v>2535</v>
      </c>
      <c r="F970" s="21" t="s">
        <v>47</v>
      </c>
      <c r="G970" s="269">
        <f t="shared" si="117"/>
        <v>2021</v>
      </c>
      <c r="H970" s="269">
        <f t="shared" si="118"/>
        <v>2</v>
      </c>
      <c r="I970" s="269">
        <f t="shared" si="119"/>
        <v>6</v>
      </c>
      <c r="J970" s="83">
        <f t="shared" si="120"/>
        <v>2021</v>
      </c>
      <c r="K970" s="269">
        <f t="shared" si="121"/>
        <v>2</v>
      </c>
      <c r="L970" s="21">
        <f t="shared" si="122"/>
        <v>8</v>
      </c>
      <c r="M970" s="119">
        <v>44229</v>
      </c>
      <c r="N970" s="119">
        <v>44229</v>
      </c>
      <c r="O970" s="119">
        <v>44229</v>
      </c>
      <c r="P970" s="119">
        <v>44242</v>
      </c>
      <c r="Q970" s="166" t="s">
        <v>34</v>
      </c>
      <c r="R970" s="21"/>
      <c r="S970" s="21"/>
      <c r="T970" s="21"/>
      <c r="U970" s="21"/>
      <c r="V970" s="174" t="s">
        <v>32</v>
      </c>
      <c r="W970" s="174" t="s">
        <v>32</v>
      </c>
      <c r="X970" s="174" t="s">
        <v>463</v>
      </c>
      <c r="Y970" s="58"/>
    </row>
    <row r="971" spans="2:25">
      <c r="B971" s="21">
        <f t="shared" si="116"/>
        <v>965</v>
      </c>
      <c r="C971" s="30" t="s">
        <v>2583</v>
      </c>
      <c r="D971" s="21" t="s">
        <v>2517</v>
      </c>
      <c r="E971" s="58" t="s">
        <v>2536</v>
      </c>
      <c r="F971" s="21" t="s">
        <v>47</v>
      </c>
      <c r="G971" s="269">
        <f t="shared" si="117"/>
        <v>2021</v>
      </c>
      <c r="H971" s="269">
        <f t="shared" si="118"/>
        <v>2</v>
      </c>
      <c r="I971" s="269">
        <f t="shared" si="119"/>
        <v>6</v>
      </c>
      <c r="J971" s="83">
        <f t="shared" si="120"/>
        <v>2021</v>
      </c>
      <c r="K971" s="269">
        <f t="shared" si="121"/>
        <v>2</v>
      </c>
      <c r="L971" s="21">
        <f t="shared" si="122"/>
        <v>8</v>
      </c>
      <c r="M971" s="119">
        <v>44229</v>
      </c>
      <c r="N971" s="119">
        <v>44229</v>
      </c>
      <c r="O971" s="119">
        <v>44229</v>
      </c>
      <c r="P971" s="119">
        <v>44244</v>
      </c>
      <c r="Q971" s="166" t="s">
        <v>34</v>
      </c>
      <c r="R971" s="21"/>
      <c r="S971" s="21"/>
      <c r="T971" s="21"/>
      <c r="U971" s="21"/>
      <c r="V971" s="174" t="s">
        <v>32</v>
      </c>
      <c r="W971" s="174" t="s">
        <v>32</v>
      </c>
      <c r="X971" s="174" t="s">
        <v>463</v>
      </c>
      <c r="Y971" s="58"/>
    </row>
    <row r="972" spans="2:25">
      <c r="B972" s="21">
        <f t="shared" si="116"/>
        <v>966</v>
      </c>
      <c r="C972" s="30" t="s">
        <v>2584</v>
      </c>
      <c r="D972" s="21" t="s">
        <v>2517</v>
      </c>
      <c r="E972" s="58" t="s">
        <v>2537</v>
      </c>
      <c r="F972" s="21" t="s">
        <v>47</v>
      </c>
      <c r="G972" s="269">
        <f t="shared" si="117"/>
        <v>2021</v>
      </c>
      <c r="H972" s="269">
        <f t="shared" si="118"/>
        <v>2</v>
      </c>
      <c r="I972" s="269">
        <f t="shared" si="119"/>
        <v>6</v>
      </c>
      <c r="J972" s="83">
        <f t="shared" si="120"/>
        <v>2021</v>
      </c>
      <c r="K972" s="269">
        <f t="shared" si="121"/>
        <v>2</v>
      </c>
      <c r="L972" s="21">
        <f t="shared" si="122"/>
        <v>8</v>
      </c>
      <c r="M972" s="119">
        <v>44229</v>
      </c>
      <c r="N972" s="119">
        <v>44229</v>
      </c>
      <c r="O972" s="119">
        <v>44229</v>
      </c>
      <c r="P972" s="119">
        <v>44244</v>
      </c>
      <c r="Q972" s="166" t="s">
        <v>34</v>
      </c>
      <c r="R972" s="21"/>
      <c r="S972" s="21"/>
      <c r="T972" s="21"/>
      <c r="U972" s="21"/>
      <c r="V972" s="174" t="s">
        <v>32</v>
      </c>
      <c r="W972" s="174" t="s">
        <v>32</v>
      </c>
      <c r="X972" s="174" t="s">
        <v>463</v>
      </c>
      <c r="Y972" s="58"/>
    </row>
    <row r="973" spans="2:25">
      <c r="B973" s="21">
        <f t="shared" si="116"/>
        <v>967</v>
      </c>
      <c r="C973" s="30" t="s">
        <v>2585</v>
      </c>
      <c r="D973" s="21" t="s">
        <v>2517</v>
      </c>
      <c r="E973" s="58" t="s">
        <v>2538</v>
      </c>
      <c r="F973" s="21" t="s">
        <v>47</v>
      </c>
      <c r="G973" s="269">
        <f t="shared" si="117"/>
        <v>2021</v>
      </c>
      <c r="H973" s="269">
        <f t="shared" si="118"/>
        <v>2</v>
      </c>
      <c r="I973" s="269">
        <f t="shared" si="119"/>
        <v>6</v>
      </c>
      <c r="J973" s="83">
        <f t="shared" si="120"/>
        <v>2021</v>
      </c>
      <c r="K973" s="269">
        <f t="shared" si="121"/>
        <v>2</v>
      </c>
      <c r="L973" s="21">
        <f t="shared" si="122"/>
        <v>6</v>
      </c>
      <c r="M973" s="119">
        <v>44229</v>
      </c>
      <c r="N973" s="119">
        <v>44229</v>
      </c>
      <c r="O973" s="119">
        <v>44229</v>
      </c>
      <c r="P973" s="119">
        <v>44229</v>
      </c>
      <c r="Q973" s="166" t="s">
        <v>34</v>
      </c>
      <c r="R973" s="21"/>
      <c r="S973" s="21"/>
      <c r="T973" s="21"/>
      <c r="U973" s="21"/>
      <c r="V973" s="174" t="s">
        <v>463</v>
      </c>
      <c r="W973" s="174" t="s">
        <v>463</v>
      </c>
      <c r="X973" s="174" t="s">
        <v>463</v>
      </c>
      <c r="Y973" s="58"/>
    </row>
    <row r="974" spans="2:25" ht="33">
      <c r="B974" s="21">
        <f t="shared" si="116"/>
        <v>968</v>
      </c>
      <c r="C974" s="30" t="s">
        <v>2586</v>
      </c>
      <c r="D974" s="21" t="s">
        <v>2517</v>
      </c>
      <c r="E974" s="58" t="s">
        <v>2539</v>
      </c>
      <c r="F974" s="21" t="s">
        <v>2062</v>
      </c>
      <c r="G974" s="269">
        <f t="shared" si="117"/>
        <v>2021</v>
      </c>
      <c r="H974" s="269">
        <f t="shared" si="118"/>
        <v>2</v>
      </c>
      <c r="I974" s="269">
        <f t="shared" si="119"/>
        <v>6</v>
      </c>
      <c r="J974" s="83">
        <f t="shared" si="120"/>
        <v>2021</v>
      </c>
      <c r="K974" s="269">
        <f t="shared" si="121"/>
        <v>2</v>
      </c>
      <c r="L974" s="21">
        <f t="shared" si="122"/>
        <v>6</v>
      </c>
      <c r="M974" s="119">
        <v>44228</v>
      </c>
      <c r="N974" s="119">
        <v>44228</v>
      </c>
      <c r="O974" s="119">
        <v>44228</v>
      </c>
      <c r="P974" s="119">
        <v>44230</v>
      </c>
      <c r="Q974" s="166" t="s">
        <v>34</v>
      </c>
      <c r="R974" s="21"/>
      <c r="S974" s="21"/>
      <c r="T974" s="21"/>
      <c r="U974" s="21"/>
      <c r="V974" s="174" t="s">
        <v>2558</v>
      </c>
      <c r="W974" s="174" t="s">
        <v>2558</v>
      </c>
      <c r="X974" s="174" t="s">
        <v>463</v>
      </c>
      <c r="Y974" s="58"/>
    </row>
    <row r="975" spans="2:25">
      <c r="B975" s="21">
        <f t="shared" si="116"/>
        <v>969</v>
      </c>
      <c r="C975" s="30" t="s">
        <v>2587</v>
      </c>
      <c r="D975" s="21" t="s">
        <v>2517</v>
      </c>
      <c r="E975" s="58" t="s">
        <v>2540</v>
      </c>
      <c r="F975" s="21" t="s">
        <v>2062</v>
      </c>
      <c r="G975" s="269">
        <f t="shared" si="117"/>
        <v>2021</v>
      </c>
      <c r="H975" s="269">
        <f t="shared" si="118"/>
        <v>2</v>
      </c>
      <c r="I975" s="269">
        <f t="shared" si="119"/>
        <v>6</v>
      </c>
      <c r="J975" s="83">
        <f t="shared" si="120"/>
        <v>2021</v>
      </c>
      <c r="K975" s="269">
        <f t="shared" si="121"/>
        <v>2</v>
      </c>
      <c r="L975" s="21">
        <f t="shared" si="122"/>
        <v>6</v>
      </c>
      <c r="M975" s="119">
        <v>44229</v>
      </c>
      <c r="N975" s="119">
        <v>44229</v>
      </c>
      <c r="O975" s="119">
        <v>44229</v>
      </c>
      <c r="P975" s="119">
        <v>44229</v>
      </c>
      <c r="Q975" s="166" t="s">
        <v>34</v>
      </c>
      <c r="R975" s="21"/>
      <c r="S975" s="21"/>
      <c r="T975" s="21"/>
      <c r="U975" s="21"/>
      <c r="V975" s="174" t="s">
        <v>1892</v>
      </c>
      <c r="W975" s="174" t="s">
        <v>1892</v>
      </c>
      <c r="X975" s="174" t="s">
        <v>463</v>
      </c>
      <c r="Y975" s="58"/>
    </row>
    <row r="976" spans="2:25">
      <c r="B976" s="21">
        <f t="shared" ref="B976:B1039" si="123">B975+1</f>
        <v>970</v>
      </c>
      <c r="C976" s="30" t="s">
        <v>2588</v>
      </c>
      <c r="D976" s="21" t="s">
        <v>2517</v>
      </c>
      <c r="E976" s="58" t="s">
        <v>2541</v>
      </c>
      <c r="F976" s="21" t="s">
        <v>1561</v>
      </c>
      <c r="G976" s="269">
        <f t="shared" si="117"/>
        <v>2021</v>
      </c>
      <c r="H976" s="269">
        <f t="shared" si="118"/>
        <v>2</v>
      </c>
      <c r="I976" s="269">
        <f t="shared" si="119"/>
        <v>6</v>
      </c>
      <c r="J976" s="83">
        <f t="shared" si="120"/>
        <v>2021</v>
      </c>
      <c r="K976" s="269">
        <f t="shared" si="121"/>
        <v>2</v>
      </c>
      <c r="L976" s="21">
        <f t="shared" si="122"/>
        <v>6</v>
      </c>
      <c r="M976" s="119">
        <v>44230</v>
      </c>
      <c r="N976" s="119">
        <v>44230</v>
      </c>
      <c r="O976" s="119">
        <v>44230</v>
      </c>
      <c r="P976" s="119">
        <v>44232</v>
      </c>
      <c r="Q976" s="166" t="s">
        <v>34</v>
      </c>
      <c r="R976" s="21"/>
      <c r="S976" s="21"/>
      <c r="T976" s="21"/>
      <c r="U976" s="21"/>
      <c r="V976" s="174" t="s">
        <v>447</v>
      </c>
      <c r="W976" s="174" t="s">
        <v>447</v>
      </c>
      <c r="X976" s="174" t="s">
        <v>463</v>
      </c>
      <c r="Y976" s="58" t="s">
        <v>2568</v>
      </c>
    </row>
    <row r="977" spans="2:25">
      <c r="B977" s="21">
        <f t="shared" si="123"/>
        <v>971</v>
      </c>
      <c r="C977" s="30" t="s">
        <v>2589</v>
      </c>
      <c r="D977" s="21" t="s">
        <v>2517</v>
      </c>
      <c r="E977" s="58" t="s">
        <v>2542</v>
      </c>
      <c r="F977" s="21" t="s">
        <v>2062</v>
      </c>
      <c r="G977" s="269">
        <f t="shared" si="117"/>
        <v>2021</v>
      </c>
      <c r="H977" s="269">
        <f t="shared" si="118"/>
        <v>2</v>
      </c>
      <c r="I977" s="269">
        <f t="shared" si="119"/>
        <v>6</v>
      </c>
      <c r="J977" s="83">
        <f t="shared" si="120"/>
        <v>2021</v>
      </c>
      <c r="K977" s="269">
        <f t="shared" si="121"/>
        <v>2</v>
      </c>
      <c r="L977" s="21">
        <f t="shared" si="122"/>
        <v>6</v>
      </c>
      <c r="M977" s="119">
        <v>44230</v>
      </c>
      <c r="N977" s="119">
        <v>44230</v>
      </c>
      <c r="O977" s="119">
        <v>44230</v>
      </c>
      <c r="P977" s="119">
        <v>44230</v>
      </c>
      <c r="Q977" s="166" t="s">
        <v>34</v>
      </c>
      <c r="R977" s="21"/>
      <c r="S977" s="21"/>
      <c r="T977" s="21"/>
      <c r="U977" s="21"/>
      <c r="V977" s="174" t="s">
        <v>2559</v>
      </c>
      <c r="W977" s="174" t="s">
        <v>2559</v>
      </c>
      <c r="X977" s="174" t="s">
        <v>463</v>
      </c>
      <c r="Y977" s="58"/>
    </row>
    <row r="978" spans="2:25">
      <c r="B978" s="21">
        <f t="shared" si="123"/>
        <v>972</v>
      </c>
      <c r="C978" s="30" t="s">
        <v>2590</v>
      </c>
      <c r="D978" s="21" t="s">
        <v>2517</v>
      </c>
      <c r="E978" s="58" t="s">
        <v>2543</v>
      </c>
      <c r="F978" s="21" t="s">
        <v>1561</v>
      </c>
      <c r="G978" s="269">
        <f t="shared" si="117"/>
        <v>2021</v>
      </c>
      <c r="H978" s="269">
        <f t="shared" si="118"/>
        <v>2</v>
      </c>
      <c r="I978" s="269">
        <f t="shared" si="119"/>
        <v>6</v>
      </c>
      <c r="J978" s="83">
        <f t="shared" si="120"/>
        <v>2021</v>
      </c>
      <c r="K978" s="269">
        <f t="shared" si="121"/>
        <v>2</v>
      </c>
      <c r="L978" s="21">
        <f t="shared" si="122"/>
        <v>6</v>
      </c>
      <c r="M978" s="119">
        <v>44230</v>
      </c>
      <c r="N978" s="119">
        <v>44230</v>
      </c>
      <c r="O978" s="119">
        <v>44230</v>
      </c>
      <c r="P978" s="119">
        <v>44232</v>
      </c>
      <c r="Q978" s="166" t="s">
        <v>34</v>
      </c>
      <c r="R978" s="21"/>
      <c r="S978" s="21"/>
      <c r="T978" s="21"/>
      <c r="U978" s="21"/>
      <c r="V978" s="174" t="s">
        <v>2560</v>
      </c>
      <c r="W978" s="174" t="s">
        <v>2560</v>
      </c>
      <c r="X978" s="174" t="s">
        <v>463</v>
      </c>
      <c r="Y978" s="58" t="s">
        <v>2569</v>
      </c>
    </row>
    <row r="979" spans="2:25">
      <c r="B979" s="21">
        <f t="shared" si="123"/>
        <v>973</v>
      </c>
      <c r="C979" s="30" t="s">
        <v>2591</v>
      </c>
      <c r="D979" s="21" t="s">
        <v>2517</v>
      </c>
      <c r="E979" s="58" t="s">
        <v>2544</v>
      </c>
      <c r="F979" s="21" t="s">
        <v>47</v>
      </c>
      <c r="G979" s="269">
        <f t="shared" si="117"/>
        <v>2021</v>
      </c>
      <c r="H979" s="269">
        <f t="shared" si="118"/>
        <v>2</v>
      </c>
      <c r="I979" s="269">
        <f t="shared" si="119"/>
        <v>6</v>
      </c>
      <c r="J979" s="83">
        <f t="shared" si="120"/>
        <v>2021</v>
      </c>
      <c r="K979" s="269">
        <f t="shared" si="121"/>
        <v>2</v>
      </c>
      <c r="L979" s="21">
        <f t="shared" si="122"/>
        <v>6</v>
      </c>
      <c r="M979" s="119">
        <v>44230</v>
      </c>
      <c r="N979" s="119">
        <v>44230</v>
      </c>
      <c r="O979" s="119">
        <v>44230</v>
      </c>
      <c r="P979" s="119">
        <v>44230</v>
      </c>
      <c r="Q979" s="166" t="s">
        <v>34</v>
      </c>
      <c r="R979" s="21"/>
      <c r="S979" s="21"/>
      <c r="T979" s="21"/>
      <c r="U979" s="21"/>
      <c r="V979" s="174" t="s">
        <v>23</v>
      </c>
      <c r="W979" s="174" t="s">
        <v>23</v>
      </c>
      <c r="X979" s="174" t="s">
        <v>463</v>
      </c>
      <c r="Y979" s="58"/>
    </row>
    <row r="980" spans="2:25">
      <c r="B980" s="21">
        <f t="shared" si="123"/>
        <v>974</v>
      </c>
      <c r="C980" s="30" t="s">
        <v>2592</v>
      </c>
      <c r="D980" s="21" t="s">
        <v>2517</v>
      </c>
      <c r="E980" s="58" t="s">
        <v>2545</v>
      </c>
      <c r="F980" s="21" t="s">
        <v>1561</v>
      </c>
      <c r="G980" s="269">
        <f t="shared" si="117"/>
        <v>2021</v>
      </c>
      <c r="H980" s="269">
        <f t="shared" si="118"/>
        <v>2</v>
      </c>
      <c r="I980" s="269">
        <f t="shared" si="119"/>
        <v>6</v>
      </c>
      <c r="J980" s="83">
        <f t="shared" si="120"/>
        <v>2021</v>
      </c>
      <c r="K980" s="269">
        <f t="shared" si="121"/>
        <v>2</v>
      </c>
      <c r="L980" s="21">
        <f t="shared" si="122"/>
        <v>6</v>
      </c>
      <c r="M980" s="119">
        <v>44229</v>
      </c>
      <c r="N980" s="119">
        <v>44229</v>
      </c>
      <c r="O980" s="119">
        <v>44229</v>
      </c>
      <c r="P980" s="119">
        <v>44230</v>
      </c>
      <c r="Q980" s="166" t="s">
        <v>2554</v>
      </c>
      <c r="R980" s="21"/>
      <c r="S980" s="21"/>
      <c r="T980" s="21"/>
      <c r="U980" s="21"/>
      <c r="V980" s="174" t="s">
        <v>2561</v>
      </c>
      <c r="W980" s="174" t="s">
        <v>2561</v>
      </c>
      <c r="X980" s="174" t="s">
        <v>2562</v>
      </c>
      <c r="Y980" s="58"/>
    </row>
    <row r="981" spans="2:25">
      <c r="B981" s="21">
        <f t="shared" si="123"/>
        <v>975</v>
      </c>
      <c r="C981" s="30" t="s">
        <v>2593</v>
      </c>
      <c r="D981" s="21" t="s">
        <v>2517</v>
      </c>
      <c r="E981" s="58" t="s">
        <v>2546</v>
      </c>
      <c r="F981" s="21" t="s">
        <v>47</v>
      </c>
      <c r="G981" s="269">
        <f t="shared" si="117"/>
        <v>2021</v>
      </c>
      <c r="H981" s="269">
        <f t="shared" si="118"/>
        <v>2</v>
      </c>
      <c r="I981" s="269">
        <f t="shared" si="119"/>
        <v>6</v>
      </c>
      <c r="J981" s="83">
        <f t="shared" si="120"/>
        <v>2021</v>
      </c>
      <c r="K981" s="269">
        <f t="shared" si="121"/>
        <v>2</v>
      </c>
      <c r="L981" s="21">
        <f t="shared" si="122"/>
        <v>7</v>
      </c>
      <c r="M981" s="119">
        <v>44230</v>
      </c>
      <c r="N981" s="119">
        <v>44230</v>
      </c>
      <c r="O981" s="119">
        <v>44230</v>
      </c>
      <c r="P981" s="119">
        <v>44235</v>
      </c>
      <c r="Q981" s="166" t="s">
        <v>34</v>
      </c>
      <c r="R981" s="21"/>
      <c r="S981" s="21"/>
      <c r="T981" s="21"/>
      <c r="U981" s="21"/>
      <c r="V981" s="174" t="s">
        <v>2563</v>
      </c>
      <c r="W981" s="174" t="s">
        <v>2563</v>
      </c>
      <c r="X981" s="174" t="s">
        <v>463</v>
      </c>
      <c r="Y981" s="58" t="s">
        <v>2570</v>
      </c>
    </row>
    <row r="982" spans="2:25">
      <c r="B982" s="21">
        <f t="shared" si="123"/>
        <v>976</v>
      </c>
      <c r="C982" s="30" t="s">
        <v>2594</v>
      </c>
      <c r="D982" s="21" t="s">
        <v>2517</v>
      </c>
      <c r="E982" s="58" t="s">
        <v>2547</v>
      </c>
      <c r="F982" s="21" t="s">
        <v>2062</v>
      </c>
      <c r="G982" s="269">
        <f t="shared" si="117"/>
        <v>2021</v>
      </c>
      <c r="H982" s="269">
        <f t="shared" si="118"/>
        <v>2</v>
      </c>
      <c r="I982" s="269">
        <f t="shared" si="119"/>
        <v>6</v>
      </c>
      <c r="J982" s="83">
        <f t="shared" si="120"/>
        <v>2021</v>
      </c>
      <c r="K982" s="269">
        <f t="shared" si="121"/>
        <v>2</v>
      </c>
      <c r="L982" s="21">
        <f t="shared" si="122"/>
        <v>6</v>
      </c>
      <c r="M982" s="119">
        <v>44231</v>
      </c>
      <c r="N982" s="119">
        <v>44231</v>
      </c>
      <c r="O982" s="119">
        <v>44231</v>
      </c>
      <c r="P982" s="119">
        <v>44231</v>
      </c>
      <c r="Q982" s="166" t="s">
        <v>2554</v>
      </c>
      <c r="R982" s="21"/>
      <c r="S982" s="21"/>
      <c r="T982" s="21"/>
      <c r="U982" s="21"/>
      <c r="V982" s="174" t="s">
        <v>2564</v>
      </c>
      <c r="W982" s="174" t="s">
        <v>2564</v>
      </c>
      <c r="X982" s="174" t="s">
        <v>2562</v>
      </c>
      <c r="Y982" s="58"/>
    </row>
    <row r="983" spans="2:25">
      <c r="B983" s="21">
        <f t="shared" si="123"/>
        <v>977</v>
      </c>
      <c r="C983" s="30" t="s">
        <v>2595</v>
      </c>
      <c r="D983" s="21" t="s">
        <v>2517</v>
      </c>
      <c r="E983" s="58" t="s">
        <v>2548</v>
      </c>
      <c r="F983" s="21" t="s">
        <v>47</v>
      </c>
      <c r="G983" s="269">
        <f t="shared" si="117"/>
        <v>2021</v>
      </c>
      <c r="H983" s="269">
        <f t="shared" si="118"/>
        <v>2</v>
      </c>
      <c r="I983" s="269">
        <f t="shared" si="119"/>
        <v>6</v>
      </c>
      <c r="J983" s="83">
        <f t="shared" si="120"/>
        <v>2021</v>
      </c>
      <c r="K983" s="269">
        <f t="shared" si="121"/>
        <v>3</v>
      </c>
      <c r="L983" s="21">
        <f t="shared" si="122"/>
        <v>11</v>
      </c>
      <c r="M983" s="119">
        <v>44231</v>
      </c>
      <c r="N983" s="119">
        <v>44231</v>
      </c>
      <c r="O983" s="119">
        <v>44231</v>
      </c>
      <c r="P983" s="119">
        <v>44263</v>
      </c>
      <c r="Q983" s="166" t="s">
        <v>34</v>
      </c>
      <c r="R983" s="21"/>
      <c r="S983" s="21"/>
      <c r="T983" s="21"/>
      <c r="U983" s="21"/>
      <c r="V983" s="174" t="s">
        <v>2565</v>
      </c>
      <c r="W983" s="174" t="s">
        <v>2565</v>
      </c>
      <c r="X983" s="174" t="s">
        <v>2562</v>
      </c>
      <c r="Y983" s="58"/>
    </row>
    <row r="984" spans="2:25">
      <c r="B984" s="21">
        <f t="shared" si="123"/>
        <v>978</v>
      </c>
      <c r="C984" s="30" t="s">
        <v>2596</v>
      </c>
      <c r="D984" s="21" t="s">
        <v>2517</v>
      </c>
      <c r="E984" s="58" t="s">
        <v>2549</v>
      </c>
      <c r="F984" s="21" t="s">
        <v>1561</v>
      </c>
      <c r="G984" s="269">
        <f t="shared" si="117"/>
        <v>2021</v>
      </c>
      <c r="H984" s="269">
        <f t="shared" si="118"/>
        <v>2</v>
      </c>
      <c r="I984" s="269">
        <f t="shared" si="119"/>
        <v>6</v>
      </c>
      <c r="J984" s="83">
        <f t="shared" si="120"/>
        <v>2021</v>
      </c>
      <c r="K984" s="269">
        <f t="shared" si="121"/>
        <v>2</v>
      </c>
      <c r="L984" s="21">
        <f t="shared" si="122"/>
        <v>6</v>
      </c>
      <c r="M984" s="119">
        <v>44231</v>
      </c>
      <c r="N984" s="119">
        <v>44231</v>
      </c>
      <c r="O984" s="119">
        <v>44231</v>
      </c>
      <c r="P984" s="119">
        <v>44231</v>
      </c>
      <c r="Q984" s="166" t="s">
        <v>2554</v>
      </c>
      <c r="R984" s="21"/>
      <c r="S984" s="21"/>
      <c r="T984" s="21"/>
      <c r="U984" s="21"/>
      <c r="V984" s="174" t="s">
        <v>2562</v>
      </c>
      <c r="W984" s="174" t="s">
        <v>2562</v>
      </c>
      <c r="X984" s="174" t="s">
        <v>2562</v>
      </c>
      <c r="Y984" s="58"/>
    </row>
    <row r="985" spans="2:25">
      <c r="B985" s="21">
        <f t="shared" si="123"/>
        <v>979</v>
      </c>
      <c r="C985" s="30" t="s">
        <v>2608</v>
      </c>
      <c r="D985" s="21" t="s">
        <v>83</v>
      </c>
      <c r="E985" s="58" t="s">
        <v>2599</v>
      </c>
      <c r="F985" s="21" t="s">
        <v>2606</v>
      </c>
      <c r="G985" s="269">
        <f t="shared" si="117"/>
        <v>2021</v>
      </c>
      <c r="H985" s="269">
        <f t="shared" si="118"/>
        <v>2</v>
      </c>
      <c r="I985" s="269">
        <f t="shared" si="119"/>
        <v>6</v>
      </c>
      <c r="J985" s="83">
        <f t="shared" si="120"/>
        <v>2021</v>
      </c>
      <c r="K985" s="269">
        <f t="shared" si="121"/>
        <v>2</v>
      </c>
      <c r="L985" s="21">
        <f t="shared" si="122"/>
        <v>6</v>
      </c>
      <c r="M985" s="119">
        <v>44232</v>
      </c>
      <c r="N985" s="119">
        <v>44232</v>
      </c>
      <c r="O985" s="119">
        <v>44232</v>
      </c>
      <c r="P985" s="119">
        <v>44232</v>
      </c>
      <c r="Q985" s="166" t="s">
        <v>34</v>
      </c>
      <c r="R985" s="21"/>
      <c r="S985" s="21"/>
      <c r="T985" s="21"/>
      <c r="U985" s="21"/>
      <c r="V985" s="174" t="s">
        <v>2597</v>
      </c>
      <c r="W985" s="174" t="s">
        <v>2607</v>
      </c>
      <c r="X985" s="174" t="s">
        <v>2607</v>
      </c>
      <c r="Y985" s="91"/>
    </row>
    <row r="986" spans="2:25">
      <c r="B986" s="21">
        <f t="shared" si="123"/>
        <v>980</v>
      </c>
      <c r="C986" s="30" t="s">
        <v>2609</v>
      </c>
      <c r="D986" s="21" t="s">
        <v>83</v>
      </c>
      <c r="E986" s="58" t="s">
        <v>2599</v>
      </c>
      <c r="F986" s="21" t="s">
        <v>2606</v>
      </c>
      <c r="G986" s="269">
        <f t="shared" si="117"/>
        <v>2021</v>
      </c>
      <c r="H986" s="269">
        <f t="shared" si="118"/>
        <v>2</v>
      </c>
      <c r="I986" s="269">
        <f t="shared" si="119"/>
        <v>6</v>
      </c>
      <c r="J986" s="83">
        <f t="shared" si="120"/>
        <v>2021</v>
      </c>
      <c r="K986" s="269">
        <f t="shared" si="121"/>
        <v>2</v>
      </c>
      <c r="L986" s="21">
        <f t="shared" si="122"/>
        <v>6</v>
      </c>
      <c r="M986" s="119">
        <v>44228</v>
      </c>
      <c r="N986" s="119">
        <v>44228</v>
      </c>
      <c r="O986" s="119">
        <v>44232</v>
      </c>
      <c r="P986" s="119">
        <v>44232</v>
      </c>
      <c r="Q986" s="166" t="s">
        <v>34</v>
      </c>
      <c r="R986" s="21"/>
      <c r="S986" s="21"/>
      <c r="T986" s="21"/>
      <c r="U986" s="21"/>
      <c r="V986" s="174" t="s">
        <v>2598</v>
      </c>
      <c r="W986" s="174" t="s">
        <v>2607</v>
      </c>
      <c r="X986" s="174" t="s">
        <v>2607</v>
      </c>
      <c r="Y986" s="91"/>
    </row>
    <row r="987" spans="2:25">
      <c r="B987" s="21">
        <f t="shared" si="123"/>
        <v>981</v>
      </c>
      <c r="C987" s="30" t="s">
        <v>2610</v>
      </c>
      <c r="D987" s="21" t="s">
        <v>83</v>
      </c>
      <c r="E987" s="58" t="s">
        <v>2601</v>
      </c>
      <c r="F987" s="21" t="s">
        <v>2062</v>
      </c>
      <c r="G987" s="269">
        <f t="shared" si="117"/>
        <v>2021</v>
      </c>
      <c r="H987" s="269">
        <f t="shared" si="118"/>
        <v>2</v>
      </c>
      <c r="I987" s="269">
        <f t="shared" si="119"/>
        <v>6</v>
      </c>
      <c r="J987" s="83">
        <f t="shared" si="120"/>
        <v>2021</v>
      </c>
      <c r="K987" s="269">
        <f t="shared" si="121"/>
        <v>2</v>
      </c>
      <c r="L987" s="21">
        <f t="shared" si="122"/>
        <v>6</v>
      </c>
      <c r="M987" s="119">
        <v>44231</v>
      </c>
      <c r="N987" s="119">
        <v>44231</v>
      </c>
      <c r="O987" s="119">
        <v>44231</v>
      </c>
      <c r="P987" s="119">
        <v>44231</v>
      </c>
      <c r="Q987" s="166" t="s">
        <v>34</v>
      </c>
      <c r="R987" s="21"/>
      <c r="S987" s="21"/>
      <c r="T987" s="21"/>
      <c r="U987" s="21"/>
      <c r="V987" s="174" t="s">
        <v>2600</v>
      </c>
      <c r="W987" s="174" t="s">
        <v>2607</v>
      </c>
      <c r="X987" s="174" t="s">
        <v>2607</v>
      </c>
      <c r="Y987" s="91"/>
    </row>
    <row r="988" spans="2:25">
      <c r="B988" s="21">
        <f t="shared" si="123"/>
        <v>982</v>
      </c>
      <c r="C988" s="30" t="s">
        <v>2611</v>
      </c>
      <c r="D988" s="21" t="s">
        <v>83</v>
      </c>
      <c r="E988" s="58" t="s">
        <v>2601</v>
      </c>
      <c r="F988" s="21" t="s">
        <v>2062</v>
      </c>
      <c r="G988" s="269">
        <f t="shared" si="117"/>
        <v>2021</v>
      </c>
      <c r="H988" s="269">
        <f t="shared" si="118"/>
        <v>2</v>
      </c>
      <c r="I988" s="269">
        <f t="shared" si="119"/>
        <v>6</v>
      </c>
      <c r="J988" s="83">
        <f t="shared" si="120"/>
        <v>2021</v>
      </c>
      <c r="K988" s="269">
        <f t="shared" si="121"/>
        <v>2</v>
      </c>
      <c r="L988" s="21">
        <f t="shared" si="122"/>
        <v>6</v>
      </c>
      <c r="M988" s="119">
        <v>44231</v>
      </c>
      <c r="N988" s="119">
        <v>44231</v>
      </c>
      <c r="O988" s="119">
        <v>44231</v>
      </c>
      <c r="P988" s="119">
        <v>44231</v>
      </c>
      <c r="Q988" s="166" t="s">
        <v>34</v>
      </c>
      <c r="R988" s="21"/>
      <c r="S988" s="21"/>
      <c r="T988" s="21"/>
      <c r="U988" s="21"/>
      <c r="V988" s="174" t="s">
        <v>2602</v>
      </c>
      <c r="W988" s="174" t="s">
        <v>2607</v>
      </c>
      <c r="X988" s="174" t="s">
        <v>2607</v>
      </c>
      <c r="Y988" s="91"/>
    </row>
    <row r="989" spans="2:25">
      <c r="B989" s="21">
        <f t="shared" si="123"/>
        <v>983</v>
      </c>
      <c r="C989" s="30" t="s">
        <v>2612</v>
      </c>
      <c r="D989" s="21" t="s">
        <v>83</v>
      </c>
      <c r="E989" s="58" t="s">
        <v>2604</v>
      </c>
      <c r="F989" s="21" t="s">
        <v>1875</v>
      </c>
      <c r="G989" s="269">
        <f t="shared" si="117"/>
        <v>2021</v>
      </c>
      <c r="H989" s="269">
        <f t="shared" si="118"/>
        <v>2</v>
      </c>
      <c r="I989" s="269">
        <f t="shared" si="119"/>
        <v>6</v>
      </c>
      <c r="J989" s="83">
        <f t="shared" si="120"/>
        <v>2021</v>
      </c>
      <c r="K989" s="269">
        <f t="shared" si="121"/>
        <v>2</v>
      </c>
      <c r="L989" s="21">
        <f t="shared" si="122"/>
        <v>6</v>
      </c>
      <c r="M989" s="119">
        <v>44230</v>
      </c>
      <c r="N989" s="119">
        <v>44230</v>
      </c>
      <c r="O989" s="119">
        <v>44230</v>
      </c>
      <c r="P989" s="119">
        <v>44231</v>
      </c>
      <c r="Q989" s="166" t="s">
        <v>34</v>
      </c>
      <c r="R989" s="21"/>
      <c r="S989" s="21"/>
      <c r="T989" s="21"/>
      <c r="U989" s="21"/>
      <c r="V989" s="174" t="s">
        <v>2603</v>
      </c>
      <c r="W989" s="174" t="s">
        <v>2607</v>
      </c>
      <c r="X989" s="174" t="s">
        <v>2607</v>
      </c>
      <c r="Y989" s="91"/>
    </row>
    <row r="990" spans="2:25">
      <c r="B990" s="21">
        <f t="shared" si="123"/>
        <v>984</v>
      </c>
      <c r="C990" s="30" t="s">
        <v>2613</v>
      </c>
      <c r="D990" s="21" t="s">
        <v>83</v>
      </c>
      <c r="E990" s="58" t="s">
        <v>2599</v>
      </c>
      <c r="F990" s="21" t="s">
        <v>2606</v>
      </c>
      <c r="G990" s="269">
        <f t="shared" si="117"/>
        <v>2021</v>
      </c>
      <c r="H990" s="269">
        <f t="shared" si="118"/>
        <v>2</v>
      </c>
      <c r="I990" s="269">
        <f t="shared" si="119"/>
        <v>6</v>
      </c>
      <c r="J990" s="83">
        <f t="shared" si="120"/>
        <v>2021</v>
      </c>
      <c r="K990" s="269">
        <f t="shared" si="121"/>
        <v>2</v>
      </c>
      <c r="L990" s="21">
        <f t="shared" si="122"/>
        <v>6</v>
      </c>
      <c r="M990" s="119">
        <v>44228</v>
      </c>
      <c r="N990" s="119">
        <v>44228</v>
      </c>
      <c r="O990" s="119">
        <v>44228</v>
      </c>
      <c r="P990" s="119">
        <v>44228</v>
      </c>
      <c r="Q990" s="166" t="s">
        <v>34</v>
      </c>
      <c r="R990" s="21"/>
      <c r="S990" s="21"/>
      <c r="T990" s="21"/>
      <c r="U990" s="21"/>
      <c r="V990" s="174" t="s">
        <v>2605</v>
      </c>
      <c r="W990" s="174" t="s">
        <v>2607</v>
      </c>
      <c r="X990" s="174" t="s">
        <v>2607</v>
      </c>
      <c r="Y990" s="91"/>
    </row>
    <row r="991" spans="2:25" ht="33">
      <c r="B991" s="21">
        <f t="shared" si="123"/>
        <v>985</v>
      </c>
      <c r="C991" s="30" t="s">
        <v>2616</v>
      </c>
      <c r="D991" s="21" t="s">
        <v>83</v>
      </c>
      <c r="E991" s="71" t="s">
        <v>2614</v>
      </c>
      <c r="F991" s="21" t="s">
        <v>2618</v>
      </c>
      <c r="G991" s="269">
        <f t="shared" si="117"/>
        <v>2021</v>
      </c>
      <c r="H991" s="269">
        <f t="shared" si="118"/>
        <v>2</v>
      </c>
      <c r="I991" s="269">
        <f t="shared" si="119"/>
        <v>7</v>
      </c>
      <c r="J991" s="83">
        <f t="shared" si="120"/>
        <v>2021</v>
      </c>
      <c r="K991" s="269">
        <f t="shared" si="121"/>
        <v>2</v>
      </c>
      <c r="L991" s="21">
        <f t="shared" si="122"/>
        <v>7</v>
      </c>
      <c r="M991" s="178">
        <v>44235</v>
      </c>
      <c r="N991" s="178">
        <v>44235</v>
      </c>
      <c r="O991" s="178">
        <v>44235</v>
      </c>
      <c r="P991" s="190">
        <v>44235</v>
      </c>
      <c r="Q991" s="166" t="s">
        <v>2620</v>
      </c>
      <c r="R991" s="21"/>
      <c r="S991" s="21"/>
      <c r="T991" s="21"/>
      <c r="U991" s="21"/>
      <c r="V991" s="174" t="s">
        <v>2621</v>
      </c>
      <c r="W991" s="174" t="s">
        <v>940</v>
      </c>
      <c r="X991" s="174" t="s">
        <v>940</v>
      </c>
      <c r="Y991" s="103" t="s">
        <v>2623</v>
      </c>
    </row>
    <row r="992" spans="2:25" ht="49.5">
      <c r="B992" s="21">
        <f t="shared" si="123"/>
        <v>986</v>
      </c>
      <c r="C992" s="30" t="s">
        <v>2617</v>
      </c>
      <c r="D992" s="21" t="s">
        <v>83</v>
      </c>
      <c r="E992" s="71" t="s">
        <v>2615</v>
      </c>
      <c r="F992" s="21" t="s">
        <v>2619</v>
      </c>
      <c r="G992" s="269">
        <f t="shared" si="117"/>
        <v>2021</v>
      </c>
      <c r="H992" s="269">
        <f t="shared" si="118"/>
        <v>2</v>
      </c>
      <c r="I992" s="269">
        <f t="shared" si="119"/>
        <v>7</v>
      </c>
      <c r="J992" s="83">
        <f t="shared" si="120"/>
        <v>2021</v>
      </c>
      <c r="K992" s="269">
        <f t="shared" si="121"/>
        <v>3</v>
      </c>
      <c r="L992" s="21">
        <f t="shared" si="122"/>
        <v>11</v>
      </c>
      <c r="M992" s="178">
        <v>44237</v>
      </c>
      <c r="N992" s="178">
        <v>44237</v>
      </c>
      <c r="O992" s="178">
        <v>44237</v>
      </c>
      <c r="P992" s="190">
        <v>44263</v>
      </c>
      <c r="Q992" s="166" t="s">
        <v>34</v>
      </c>
      <c r="R992" s="21"/>
      <c r="S992" s="21"/>
      <c r="T992" s="21"/>
      <c r="U992" s="21"/>
      <c r="V992" s="174" t="s">
        <v>2622</v>
      </c>
      <c r="W992" s="174" t="s">
        <v>940</v>
      </c>
      <c r="X992" s="174" t="s">
        <v>940</v>
      </c>
      <c r="Y992" s="103" t="s">
        <v>2624</v>
      </c>
    </row>
    <row r="993" spans="2:25">
      <c r="B993" s="21">
        <f t="shared" si="123"/>
        <v>987</v>
      </c>
      <c r="C993" s="30" t="s">
        <v>2640</v>
      </c>
      <c r="D993" s="21" t="s">
        <v>83</v>
      </c>
      <c r="E993" s="58" t="s">
        <v>2625</v>
      </c>
      <c r="F993" s="21" t="s">
        <v>2663</v>
      </c>
      <c r="G993" s="269">
        <f t="shared" si="117"/>
        <v>2021</v>
      </c>
      <c r="H993" s="269">
        <f t="shared" si="118"/>
        <v>2</v>
      </c>
      <c r="I993" s="269">
        <f t="shared" si="119"/>
        <v>6</v>
      </c>
      <c r="J993" s="83">
        <f t="shared" si="120"/>
        <v>2021</v>
      </c>
      <c r="K993" s="269">
        <f t="shared" si="121"/>
        <v>2</v>
      </c>
      <c r="L993" s="21">
        <f t="shared" si="122"/>
        <v>7</v>
      </c>
      <c r="M993" s="119">
        <v>44232</v>
      </c>
      <c r="N993" s="119">
        <v>44232</v>
      </c>
      <c r="O993" s="119">
        <v>44232</v>
      </c>
      <c r="P993" s="119">
        <v>44235</v>
      </c>
      <c r="Q993" s="166" t="s">
        <v>2620</v>
      </c>
      <c r="R993" s="21"/>
      <c r="S993" s="21"/>
      <c r="T993" s="21"/>
      <c r="U993" s="21"/>
      <c r="V993" s="174" t="s">
        <v>39</v>
      </c>
      <c r="W993" s="174" t="s">
        <v>463</v>
      </c>
      <c r="X993" s="174" t="s">
        <v>463</v>
      </c>
      <c r="Y993" s="91"/>
    </row>
    <row r="994" spans="2:25">
      <c r="B994" s="21">
        <f t="shared" si="123"/>
        <v>988</v>
      </c>
      <c r="C994" s="30" t="s">
        <v>2641</v>
      </c>
      <c r="D994" s="21" t="s">
        <v>83</v>
      </c>
      <c r="E994" s="58" t="s">
        <v>2626</v>
      </c>
      <c r="F994" s="21" t="s">
        <v>2062</v>
      </c>
      <c r="G994" s="269">
        <f t="shared" si="117"/>
        <v>2021</v>
      </c>
      <c r="H994" s="269">
        <f t="shared" si="118"/>
        <v>2</v>
      </c>
      <c r="I994" s="269">
        <f t="shared" si="119"/>
        <v>7</v>
      </c>
      <c r="J994" s="83">
        <f t="shared" si="120"/>
        <v>2021</v>
      </c>
      <c r="K994" s="269">
        <f t="shared" si="121"/>
        <v>2</v>
      </c>
      <c r="L994" s="21">
        <f t="shared" si="122"/>
        <v>7</v>
      </c>
      <c r="M994" s="119">
        <v>44235</v>
      </c>
      <c r="N994" s="119">
        <v>44235</v>
      </c>
      <c r="O994" s="119">
        <v>44235</v>
      </c>
      <c r="P994" s="119">
        <v>44235</v>
      </c>
      <c r="Q994" s="166" t="s">
        <v>2620</v>
      </c>
      <c r="R994" s="21"/>
      <c r="S994" s="21"/>
      <c r="T994" s="21"/>
      <c r="U994" s="21"/>
      <c r="V994" s="174" t="s">
        <v>2656</v>
      </c>
      <c r="W994" s="174" t="s">
        <v>463</v>
      </c>
      <c r="X994" s="174" t="s">
        <v>463</v>
      </c>
      <c r="Y994" s="91"/>
    </row>
    <row r="995" spans="2:25">
      <c r="B995" s="21">
        <f t="shared" si="123"/>
        <v>989</v>
      </c>
      <c r="C995" s="30" t="s">
        <v>2642</v>
      </c>
      <c r="D995" s="21" t="s">
        <v>83</v>
      </c>
      <c r="E995" s="58" t="s">
        <v>2627</v>
      </c>
      <c r="F995" s="21" t="s">
        <v>2062</v>
      </c>
      <c r="G995" s="269">
        <f t="shared" si="117"/>
        <v>2021</v>
      </c>
      <c r="H995" s="269">
        <f t="shared" si="118"/>
        <v>2</v>
      </c>
      <c r="I995" s="269">
        <f t="shared" si="119"/>
        <v>7</v>
      </c>
      <c r="J995" s="83">
        <f t="shared" si="120"/>
        <v>2021</v>
      </c>
      <c r="K995" s="269">
        <f t="shared" si="121"/>
        <v>2</v>
      </c>
      <c r="L995" s="21">
        <f t="shared" si="122"/>
        <v>7</v>
      </c>
      <c r="M995" s="119">
        <v>44235</v>
      </c>
      <c r="N995" s="119">
        <v>44235</v>
      </c>
      <c r="O995" s="119">
        <v>44235</v>
      </c>
      <c r="P995" s="119">
        <v>44235</v>
      </c>
      <c r="Q995" s="166" t="s">
        <v>2620</v>
      </c>
      <c r="R995" s="21"/>
      <c r="S995" s="21"/>
      <c r="T995" s="21"/>
      <c r="U995" s="21"/>
      <c r="V995" s="174" t="s">
        <v>2657</v>
      </c>
      <c r="W995" s="174" t="s">
        <v>463</v>
      </c>
      <c r="X995" s="174" t="s">
        <v>463</v>
      </c>
      <c r="Y995" s="91"/>
    </row>
    <row r="996" spans="2:25">
      <c r="B996" s="21">
        <f t="shared" si="123"/>
        <v>990</v>
      </c>
      <c r="C996" s="30" t="s">
        <v>2643</v>
      </c>
      <c r="D996" s="21" t="s">
        <v>83</v>
      </c>
      <c r="E996" s="58" t="s">
        <v>2628</v>
      </c>
      <c r="F996" s="21" t="s">
        <v>2619</v>
      </c>
      <c r="G996" s="269">
        <f t="shared" si="117"/>
        <v>2021</v>
      </c>
      <c r="H996" s="269">
        <f t="shared" si="118"/>
        <v>2</v>
      </c>
      <c r="I996" s="269">
        <f t="shared" si="119"/>
        <v>7</v>
      </c>
      <c r="J996" s="83">
        <f t="shared" si="120"/>
        <v>2021</v>
      </c>
      <c r="K996" s="269">
        <f t="shared" si="121"/>
        <v>2</v>
      </c>
      <c r="L996" s="21">
        <f t="shared" si="122"/>
        <v>7</v>
      </c>
      <c r="M996" s="119">
        <v>44235</v>
      </c>
      <c r="N996" s="119">
        <v>44235</v>
      </c>
      <c r="O996" s="119">
        <v>44235</v>
      </c>
      <c r="P996" s="119">
        <v>44235</v>
      </c>
      <c r="Q996" s="166" t="s">
        <v>2620</v>
      </c>
      <c r="R996" s="21"/>
      <c r="S996" s="21"/>
      <c r="T996" s="21"/>
      <c r="U996" s="21"/>
      <c r="V996" s="174" t="s">
        <v>463</v>
      </c>
      <c r="W996" s="174" t="s">
        <v>463</v>
      </c>
      <c r="X996" s="174" t="s">
        <v>463</v>
      </c>
      <c r="Y996" s="91"/>
    </row>
    <row r="997" spans="2:25">
      <c r="B997" s="21">
        <f t="shared" si="123"/>
        <v>991</v>
      </c>
      <c r="C997" s="30" t="s">
        <v>2644</v>
      </c>
      <c r="D997" s="21" t="s">
        <v>83</v>
      </c>
      <c r="E997" s="58" t="s">
        <v>2629</v>
      </c>
      <c r="F997" s="21" t="s">
        <v>2619</v>
      </c>
      <c r="G997" s="269">
        <f t="shared" si="117"/>
        <v>2021</v>
      </c>
      <c r="H997" s="269">
        <f t="shared" si="118"/>
        <v>2</v>
      </c>
      <c r="I997" s="269">
        <f t="shared" si="119"/>
        <v>7</v>
      </c>
      <c r="J997" s="83">
        <f t="shared" si="120"/>
        <v>2021</v>
      </c>
      <c r="K997" s="269">
        <f t="shared" si="121"/>
        <v>2</v>
      </c>
      <c r="L997" s="21">
        <f t="shared" si="122"/>
        <v>7</v>
      </c>
      <c r="M997" s="119">
        <v>44235</v>
      </c>
      <c r="N997" s="119">
        <v>44235</v>
      </c>
      <c r="O997" s="119">
        <v>44235</v>
      </c>
      <c r="P997" s="119">
        <v>44235</v>
      </c>
      <c r="Q997" s="166" t="s">
        <v>2620</v>
      </c>
      <c r="R997" s="21"/>
      <c r="S997" s="21"/>
      <c r="T997" s="21"/>
      <c r="U997" s="21"/>
      <c r="V997" s="174" t="s">
        <v>533</v>
      </c>
      <c r="W997" s="174" t="s">
        <v>463</v>
      </c>
      <c r="X997" s="174" t="s">
        <v>463</v>
      </c>
      <c r="Y997" s="91"/>
    </row>
    <row r="998" spans="2:25">
      <c r="B998" s="21">
        <f t="shared" si="123"/>
        <v>992</v>
      </c>
      <c r="C998" s="30" t="s">
        <v>2645</v>
      </c>
      <c r="D998" s="21" t="s">
        <v>83</v>
      </c>
      <c r="E998" s="58" t="s">
        <v>2630</v>
      </c>
      <c r="F998" s="21" t="s">
        <v>2619</v>
      </c>
      <c r="G998" s="269">
        <f t="shared" si="117"/>
        <v>2021</v>
      </c>
      <c r="H998" s="269">
        <f t="shared" si="118"/>
        <v>2</v>
      </c>
      <c r="I998" s="269">
        <f t="shared" si="119"/>
        <v>7</v>
      </c>
      <c r="J998" s="83">
        <f t="shared" si="120"/>
        <v>2021</v>
      </c>
      <c r="K998" s="269">
        <f t="shared" si="121"/>
        <v>3</v>
      </c>
      <c r="L998" s="21">
        <f t="shared" si="122"/>
        <v>10</v>
      </c>
      <c r="M998" s="119">
        <v>44235</v>
      </c>
      <c r="N998" s="119">
        <v>44235</v>
      </c>
      <c r="O998" s="119">
        <v>44235</v>
      </c>
      <c r="P998" s="119">
        <v>44260</v>
      </c>
      <c r="Q998" s="166" t="s">
        <v>34</v>
      </c>
      <c r="R998" s="21"/>
      <c r="S998" s="21"/>
      <c r="T998" s="21"/>
      <c r="U998" s="21"/>
      <c r="V998" s="174" t="s">
        <v>533</v>
      </c>
      <c r="W998" s="174" t="s">
        <v>463</v>
      </c>
      <c r="X998" s="174" t="s">
        <v>463</v>
      </c>
      <c r="Y998" s="91"/>
    </row>
    <row r="999" spans="2:25">
      <c r="B999" s="21">
        <f t="shared" si="123"/>
        <v>993</v>
      </c>
      <c r="C999" s="30" t="s">
        <v>2646</v>
      </c>
      <c r="D999" s="21" t="s">
        <v>83</v>
      </c>
      <c r="E999" s="58" t="s">
        <v>2631</v>
      </c>
      <c r="F999" s="21" t="s">
        <v>2619</v>
      </c>
      <c r="G999" s="269">
        <f t="shared" si="117"/>
        <v>2021</v>
      </c>
      <c r="H999" s="269">
        <f t="shared" si="118"/>
        <v>2</v>
      </c>
      <c r="I999" s="269">
        <f t="shared" si="119"/>
        <v>7</v>
      </c>
      <c r="J999" s="83">
        <f t="shared" si="120"/>
        <v>2021</v>
      </c>
      <c r="K999" s="269">
        <f t="shared" si="121"/>
        <v>2</v>
      </c>
      <c r="L999" s="21">
        <f t="shared" si="122"/>
        <v>7</v>
      </c>
      <c r="M999" s="119">
        <v>44235</v>
      </c>
      <c r="N999" s="119">
        <v>44235</v>
      </c>
      <c r="O999" s="119">
        <v>44235</v>
      </c>
      <c r="P999" s="119">
        <v>44235</v>
      </c>
      <c r="Q999" s="166" t="s">
        <v>2620</v>
      </c>
      <c r="R999" s="21"/>
      <c r="S999" s="21"/>
      <c r="T999" s="21"/>
      <c r="U999" s="21"/>
      <c r="V999" s="174" t="s">
        <v>1697</v>
      </c>
      <c r="W999" s="182" t="s">
        <v>463</v>
      </c>
      <c r="X999" s="182" t="s">
        <v>463</v>
      </c>
      <c r="Y999" s="91"/>
    </row>
    <row r="1000" spans="2:25">
      <c r="B1000" s="21">
        <f t="shared" si="123"/>
        <v>994</v>
      </c>
      <c r="C1000" s="30" t="s">
        <v>2647</v>
      </c>
      <c r="D1000" s="21" t="s">
        <v>83</v>
      </c>
      <c r="E1000" s="58" t="s">
        <v>2632</v>
      </c>
      <c r="F1000" s="21" t="s">
        <v>2619</v>
      </c>
      <c r="G1000" s="269">
        <f t="shared" si="117"/>
        <v>2021</v>
      </c>
      <c r="H1000" s="269">
        <f t="shared" si="118"/>
        <v>2</v>
      </c>
      <c r="I1000" s="269">
        <f t="shared" si="119"/>
        <v>7</v>
      </c>
      <c r="J1000" s="83">
        <f t="shared" si="120"/>
        <v>2021</v>
      </c>
      <c r="K1000" s="269">
        <f t="shared" si="121"/>
        <v>2</v>
      </c>
      <c r="L1000" s="21">
        <f t="shared" si="122"/>
        <v>9</v>
      </c>
      <c r="M1000" s="119">
        <v>44235</v>
      </c>
      <c r="N1000" s="119">
        <v>44235</v>
      </c>
      <c r="O1000" s="119">
        <v>44235</v>
      </c>
      <c r="P1000" s="119">
        <v>44250</v>
      </c>
      <c r="Q1000" s="166" t="s">
        <v>34</v>
      </c>
      <c r="R1000" s="21"/>
      <c r="S1000" s="21"/>
      <c r="T1000" s="21"/>
      <c r="U1000" s="21"/>
      <c r="V1000" s="174" t="s">
        <v>2170</v>
      </c>
      <c r="W1000" s="182" t="s">
        <v>463</v>
      </c>
      <c r="X1000" s="182" t="s">
        <v>463</v>
      </c>
      <c r="Y1000" s="91"/>
    </row>
    <row r="1001" spans="2:25">
      <c r="B1001" s="21">
        <f t="shared" si="123"/>
        <v>995</v>
      </c>
      <c r="C1001" s="30" t="s">
        <v>2648</v>
      </c>
      <c r="D1001" s="21" t="s">
        <v>83</v>
      </c>
      <c r="E1001" s="58" t="s">
        <v>2633</v>
      </c>
      <c r="F1001" s="21" t="s">
        <v>2619</v>
      </c>
      <c r="G1001" s="269">
        <f t="shared" si="117"/>
        <v>2021</v>
      </c>
      <c r="H1001" s="269">
        <f t="shared" si="118"/>
        <v>2</v>
      </c>
      <c r="I1001" s="269">
        <f t="shared" si="119"/>
        <v>7</v>
      </c>
      <c r="J1001" s="83">
        <f t="shared" si="120"/>
        <v>2021</v>
      </c>
      <c r="K1001" s="269">
        <f t="shared" si="121"/>
        <v>2</v>
      </c>
      <c r="L1001" s="21">
        <f t="shared" si="122"/>
        <v>7</v>
      </c>
      <c r="M1001" s="119">
        <v>44235</v>
      </c>
      <c r="N1001" s="119">
        <v>44235</v>
      </c>
      <c r="O1001" s="119">
        <v>44235</v>
      </c>
      <c r="P1001" s="119">
        <v>44236</v>
      </c>
      <c r="Q1001" s="166" t="s">
        <v>2620</v>
      </c>
      <c r="R1001" s="21"/>
      <c r="S1001" s="21"/>
      <c r="T1001" s="21"/>
      <c r="U1001" s="21"/>
      <c r="V1001" s="174" t="s">
        <v>2658</v>
      </c>
      <c r="W1001" s="182" t="s">
        <v>463</v>
      </c>
      <c r="X1001" s="182" t="s">
        <v>463</v>
      </c>
      <c r="Y1001" s="91"/>
    </row>
    <row r="1002" spans="2:25">
      <c r="B1002" s="21">
        <f t="shared" si="123"/>
        <v>996</v>
      </c>
      <c r="C1002" s="30" t="s">
        <v>2649</v>
      </c>
      <c r="D1002" s="21" t="s">
        <v>83</v>
      </c>
      <c r="E1002" s="58" t="s">
        <v>2634</v>
      </c>
      <c r="F1002" s="21" t="s">
        <v>2618</v>
      </c>
      <c r="G1002" s="269">
        <f t="shared" si="117"/>
        <v>2021</v>
      </c>
      <c r="H1002" s="269">
        <f t="shared" si="118"/>
        <v>2</v>
      </c>
      <c r="I1002" s="269">
        <f t="shared" si="119"/>
        <v>7</v>
      </c>
      <c r="J1002" s="83">
        <f t="shared" si="120"/>
        <v>2021</v>
      </c>
      <c r="K1002" s="269">
        <f t="shared" si="121"/>
        <v>2</v>
      </c>
      <c r="L1002" s="21">
        <f t="shared" si="122"/>
        <v>7</v>
      </c>
      <c r="M1002" s="119">
        <v>44235</v>
      </c>
      <c r="N1002" s="119">
        <v>44235</v>
      </c>
      <c r="O1002" s="119">
        <v>44235</v>
      </c>
      <c r="P1002" s="119">
        <v>44236</v>
      </c>
      <c r="Q1002" s="166" t="s">
        <v>2620</v>
      </c>
      <c r="R1002" s="21"/>
      <c r="S1002" s="21"/>
      <c r="T1002" s="21"/>
      <c r="U1002" s="21"/>
      <c r="V1002" s="174" t="s">
        <v>39</v>
      </c>
      <c r="W1002" s="174" t="s">
        <v>463</v>
      </c>
      <c r="X1002" s="174" t="s">
        <v>463</v>
      </c>
      <c r="Y1002" s="58" t="s">
        <v>2662</v>
      </c>
    </row>
    <row r="1003" spans="2:25">
      <c r="B1003" s="21">
        <f t="shared" si="123"/>
        <v>997</v>
      </c>
      <c r="C1003" s="30" t="s">
        <v>2650</v>
      </c>
      <c r="D1003" s="21" t="s">
        <v>83</v>
      </c>
      <c r="E1003" s="58" t="s">
        <v>2635</v>
      </c>
      <c r="F1003" s="21" t="s">
        <v>1875</v>
      </c>
      <c r="G1003" s="269">
        <f t="shared" si="117"/>
        <v>2021</v>
      </c>
      <c r="H1003" s="269">
        <f t="shared" si="118"/>
        <v>2</v>
      </c>
      <c r="I1003" s="269">
        <f t="shared" si="119"/>
        <v>7</v>
      </c>
      <c r="J1003" s="83">
        <f t="shared" si="120"/>
        <v>2021</v>
      </c>
      <c r="K1003" s="269">
        <f t="shared" si="121"/>
        <v>2</v>
      </c>
      <c r="L1003" s="21">
        <f t="shared" si="122"/>
        <v>7</v>
      </c>
      <c r="M1003" s="119">
        <v>44235</v>
      </c>
      <c r="N1003" s="119">
        <v>44235</v>
      </c>
      <c r="O1003" s="119">
        <v>44235</v>
      </c>
      <c r="P1003" s="119">
        <v>44235</v>
      </c>
      <c r="Q1003" s="166" t="s">
        <v>2620</v>
      </c>
      <c r="R1003" s="21"/>
      <c r="S1003" s="21"/>
      <c r="T1003" s="21"/>
      <c r="U1003" s="21"/>
      <c r="V1003" s="174" t="s">
        <v>2659</v>
      </c>
      <c r="W1003" s="174" t="s">
        <v>463</v>
      </c>
      <c r="X1003" s="174" t="s">
        <v>463</v>
      </c>
      <c r="Y1003" s="91"/>
    </row>
    <row r="1004" spans="2:25" ht="33">
      <c r="B1004" s="21">
        <f t="shared" si="123"/>
        <v>998</v>
      </c>
      <c r="C1004" s="30" t="s">
        <v>2651</v>
      </c>
      <c r="D1004" s="21" t="s">
        <v>83</v>
      </c>
      <c r="E1004" s="58" t="s">
        <v>2627</v>
      </c>
      <c r="F1004" s="21" t="s">
        <v>2062</v>
      </c>
      <c r="G1004" s="269">
        <f t="shared" si="117"/>
        <v>2021</v>
      </c>
      <c r="H1004" s="269">
        <f t="shared" si="118"/>
        <v>2</v>
      </c>
      <c r="I1004" s="269">
        <f t="shared" si="119"/>
        <v>7</v>
      </c>
      <c r="J1004" s="83">
        <f t="shared" si="120"/>
        <v>2021</v>
      </c>
      <c r="K1004" s="269">
        <f t="shared" si="121"/>
        <v>2</v>
      </c>
      <c r="L1004" s="21">
        <f t="shared" si="122"/>
        <v>7</v>
      </c>
      <c r="M1004" s="119">
        <v>44235</v>
      </c>
      <c r="N1004" s="119">
        <v>44235</v>
      </c>
      <c r="O1004" s="119">
        <v>44235</v>
      </c>
      <c r="P1004" s="119">
        <v>44235</v>
      </c>
      <c r="Q1004" s="166" t="s">
        <v>2620</v>
      </c>
      <c r="R1004" s="21"/>
      <c r="S1004" s="21"/>
      <c r="T1004" s="21"/>
      <c r="U1004" s="21"/>
      <c r="V1004" s="174" t="s">
        <v>2660</v>
      </c>
      <c r="W1004" s="174" t="s">
        <v>463</v>
      </c>
      <c r="X1004" s="174" t="s">
        <v>463</v>
      </c>
      <c r="Y1004" s="91"/>
    </row>
    <row r="1005" spans="2:25" ht="33">
      <c r="B1005" s="21">
        <f t="shared" si="123"/>
        <v>999</v>
      </c>
      <c r="C1005" s="30" t="s">
        <v>2652</v>
      </c>
      <c r="D1005" s="21" t="s">
        <v>83</v>
      </c>
      <c r="E1005" s="58" t="s">
        <v>2636</v>
      </c>
      <c r="F1005" s="21" t="s">
        <v>2619</v>
      </c>
      <c r="G1005" s="269">
        <f t="shared" si="117"/>
        <v>2021</v>
      </c>
      <c r="H1005" s="269">
        <f t="shared" si="118"/>
        <v>2</v>
      </c>
      <c r="I1005" s="269">
        <f t="shared" si="119"/>
        <v>7</v>
      </c>
      <c r="J1005" s="83">
        <f t="shared" si="120"/>
        <v>2021</v>
      </c>
      <c r="K1005" s="269">
        <f t="shared" si="121"/>
        <v>3</v>
      </c>
      <c r="L1005" s="21">
        <f t="shared" si="122"/>
        <v>11</v>
      </c>
      <c r="M1005" s="119">
        <v>44236</v>
      </c>
      <c r="N1005" s="119">
        <v>44236</v>
      </c>
      <c r="O1005" s="119">
        <v>44236</v>
      </c>
      <c r="P1005" s="119">
        <v>44263</v>
      </c>
      <c r="Q1005" s="166" t="s">
        <v>34</v>
      </c>
      <c r="R1005" s="21"/>
      <c r="S1005" s="21"/>
      <c r="T1005" s="21"/>
      <c r="U1005" s="21"/>
      <c r="V1005" s="174" t="s">
        <v>2658</v>
      </c>
      <c r="W1005" s="174" t="s">
        <v>463</v>
      </c>
      <c r="X1005" s="174" t="s">
        <v>463</v>
      </c>
      <c r="Y1005" s="91"/>
    </row>
    <row r="1006" spans="2:25">
      <c r="B1006" s="21">
        <f t="shared" si="123"/>
        <v>1000</v>
      </c>
      <c r="C1006" s="30" t="s">
        <v>2653</v>
      </c>
      <c r="D1006" s="21" t="s">
        <v>83</v>
      </c>
      <c r="E1006" s="58" t="s">
        <v>2637</v>
      </c>
      <c r="F1006" s="21" t="s">
        <v>2062</v>
      </c>
      <c r="G1006" s="269">
        <f t="shared" si="117"/>
        <v>2021</v>
      </c>
      <c r="H1006" s="269">
        <f t="shared" si="118"/>
        <v>2</v>
      </c>
      <c r="I1006" s="269">
        <f t="shared" si="119"/>
        <v>7</v>
      </c>
      <c r="J1006" s="83">
        <f t="shared" si="120"/>
        <v>2021</v>
      </c>
      <c r="K1006" s="269">
        <f t="shared" si="121"/>
        <v>2</v>
      </c>
      <c r="L1006" s="21">
        <f t="shared" si="122"/>
        <v>7</v>
      </c>
      <c r="M1006" s="119">
        <v>44236</v>
      </c>
      <c r="N1006" s="119">
        <v>44236</v>
      </c>
      <c r="O1006" s="119">
        <v>44236</v>
      </c>
      <c r="P1006" s="119">
        <v>44236</v>
      </c>
      <c r="Q1006" s="166" t="s">
        <v>2620</v>
      </c>
      <c r="R1006" s="21"/>
      <c r="S1006" s="21"/>
      <c r="T1006" s="21"/>
      <c r="U1006" s="21"/>
      <c r="V1006" s="174" t="s">
        <v>2661</v>
      </c>
      <c r="W1006" s="174" t="s">
        <v>463</v>
      </c>
      <c r="X1006" s="174" t="s">
        <v>463</v>
      </c>
      <c r="Y1006" s="91"/>
    </row>
    <row r="1007" spans="2:25">
      <c r="B1007" s="21">
        <f t="shared" si="123"/>
        <v>1001</v>
      </c>
      <c r="C1007" s="30" t="s">
        <v>2654</v>
      </c>
      <c r="D1007" s="21" t="s">
        <v>83</v>
      </c>
      <c r="E1007" s="58" t="s">
        <v>2638</v>
      </c>
      <c r="F1007" s="21" t="s">
        <v>2618</v>
      </c>
      <c r="G1007" s="269">
        <f t="shared" si="117"/>
        <v>2021</v>
      </c>
      <c r="H1007" s="269">
        <f t="shared" si="118"/>
        <v>2</v>
      </c>
      <c r="I1007" s="269">
        <f t="shared" si="119"/>
        <v>7</v>
      </c>
      <c r="J1007" s="83">
        <f t="shared" si="120"/>
        <v>2021</v>
      </c>
      <c r="K1007" s="269">
        <f t="shared" si="121"/>
        <v>2</v>
      </c>
      <c r="L1007" s="21">
        <f t="shared" si="122"/>
        <v>7</v>
      </c>
      <c r="M1007" s="119">
        <v>44237</v>
      </c>
      <c r="N1007" s="119">
        <v>44237</v>
      </c>
      <c r="O1007" s="119">
        <v>44237</v>
      </c>
      <c r="P1007" s="119">
        <v>44237</v>
      </c>
      <c r="Q1007" s="166" t="s">
        <v>2620</v>
      </c>
      <c r="R1007" s="21"/>
      <c r="S1007" s="21"/>
      <c r="T1007" s="21"/>
      <c r="U1007" s="21"/>
      <c r="V1007" s="174" t="s">
        <v>2170</v>
      </c>
      <c r="W1007" s="174" t="s">
        <v>463</v>
      </c>
      <c r="X1007" s="174" t="s">
        <v>463</v>
      </c>
      <c r="Y1007" s="91"/>
    </row>
    <row r="1008" spans="2:25">
      <c r="B1008" s="21">
        <f t="shared" si="123"/>
        <v>1002</v>
      </c>
      <c r="C1008" s="30" t="s">
        <v>2655</v>
      </c>
      <c r="D1008" s="21" t="s">
        <v>83</v>
      </c>
      <c r="E1008" s="58" t="s">
        <v>2639</v>
      </c>
      <c r="F1008" s="21" t="s">
        <v>2619</v>
      </c>
      <c r="G1008" s="269">
        <f t="shared" si="117"/>
        <v>2021</v>
      </c>
      <c r="H1008" s="269">
        <f t="shared" si="118"/>
        <v>2</v>
      </c>
      <c r="I1008" s="269">
        <f t="shared" si="119"/>
        <v>7</v>
      </c>
      <c r="J1008" s="83">
        <f t="shared" si="120"/>
        <v>2021</v>
      </c>
      <c r="K1008" s="269">
        <f t="shared" si="121"/>
        <v>2</v>
      </c>
      <c r="L1008" s="21">
        <f t="shared" si="122"/>
        <v>7</v>
      </c>
      <c r="M1008" s="119">
        <v>44237</v>
      </c>
      <c r="N1008" s="119">
        <v>44237</v>
      </c>
      <c r="O1008" s="119">
        <v>44237</v>
      </c>
      <c r="P1008" s="119">
        <v>44237</v>
      </c>
      <c r="Q1008" s="166" t="s">
        <v>2620</v>
      </c>
      <c r="R1008" s="21"/>
      <c r="S1008" s="21"/>
      <c r="T1008" s="21"/>
      <c r="U1008" s="21"/>
      <c r="V1008" s="174" t="s">
        <v>2568</v>
      </c>
      <c r="W1008" s="174" t="s">
        <v>463</v>
      </c>
      <c r="X1008" s="174" t="s">
        <v>463</v>
      </c>
      <c r="Y1008" s="91"/>
    </row>
    <row r="1009" spans="2:25">
      <c r="B1009" s="21">
        <f t="shared" si="123"/>
        <v>1003</v>
      </c>
      <c r="C1009" s="30" t="s">
        <v>2668</v>
      </c>
      <c r="D1009" s="21" t="s">
        <v>83</v>
      </c>
      <c r="E1009" s="58" t="s">
        <v>2667</v>
      </c>
      <c r="F1009" s="21" t="s">
        <v>2606</v>
      </c>
      <c r="G1009" s="269">
        <f t="shared" si="117"/>
        <v>2021</v>
      </c>
      <c r="H1009" s="269">
        <f t="shared" si="118"/>
        <v>2</v>
      </c>
      <c r="I1009" s="269">
        <f t="shared" si="119"/>
        <v>7</v>
      </c>
      <c r="J1009" s="83">
        <f t="shared" si="120"/>
        <v>2021</v>
      </c>
      <c r="K1009" s="269">
        <f t="shared" si="121"/>
        <v>2</v>
      </c>
      <c r="L1009" s="21">
        <f t="shared" si="122"/>
        <v>7</v>
      </c>
      <c r="M1009" s="119">
        <v>44235</v>
      </c>
      <c r="N1009" s="119">
        <v>44235</v>
      </c>
      <c r="O1009" s="119">
        <v>44235</v>
      </c>
      <c r="P1009" s="119">
        <v>44235</v>
      </c>
      <c r="Q1009" s="166" t="s">
        <v>2666</v>
      </c>
      <c r="R1009" s="21"/>
      <c r="S1009" s="21"/>
      <c r="T1009" s="21"/>
      <c r="U1009" s="21"/>
      <c r="V1009" s="174" t="s">
        <v>2664</v>
      </c>
      <c r="W1009" s="174" t="s">
        <v>2665</v>
      </c>
      <c r="X1009" s="174" t="s">
        <v>2665</v>
      </c>
      <c r="Y1009" s="91"/>
    </row>
    <row r="1010" spans="2:25">
      <c r="B1010" s="21">
        <f t="shared" si="123"/>
        <v>1004</v>
      </c>
      <c r="C1010" s="30" t="s">
        <v>2670</v>
      </c>
      <c r="D1010" s="21" t="s">
        <v>83</v>
      </c>
      <c r="E1010" s="58" t="s">
        <v>2671</v>
      </c>
      <c r="F1010" s="21" t="s">
        <v>2062</v>
      </c>
      <c r="G1010" s="269">
        <f t="shared" si="117"/>
        <v>2021</v>
      </c>
      <c r="H1010" s="269">
        <f t="shared" si="118"/>
        <v>2</v>
      </c>
      <c r="I1010" s="269">
        <f t="shared" si="119"/>
        <v>7</v>
      </c>
      <c r="J1010" s="83">
        <f t="shared" si="120"/>
        <v>2021</v>
      </c>
      <c r="K1010" s="269">
        <f t="shared" si="121"/>
        <v>2</v>
      </c>
      <c r="L1010" s="21">
        <f t="shared" si="122"/>
        <v>7</v>
      </c>
      <c r="M1010" s="119">
        <v>44235</v>
      </c>
      <c r="N1010" s="119">
        <v>44235</v>
      </c>
      <c r="O1010" s="119">
        <v>44235</v>
      </c>
      <c r="P1010" s="119">
        <v>44235</v>
      </c>
      <c r="Q1010" s="166" t="s">
        <v>2666</v>
      </c>
      <c r="R1010" s="21"/>
      <c r="S1010" s="21"/>
      <c r="T1010" s="21"/>
      <c r="U1010" s="21"/>
      <c r="V1010" s="174" t="s">
        <v>2669</v>
      </c>
      <c r="W1010" s="174" t="s">
        <v>39</v>
      </c>
      <c r="X1010" s="174" t="s">
        <v>39</v>
      </c>
      <c r="Y1010" s="91"/>
    </row>
    <row r="1011" spans="2:25">
      <c r="B1011" s="21">
        <f t="shared" si="123"/>
        <v>1005</v>
      </c>
      <c r="C1011" s="30" t="s">
        <v>2707</v>
      </c>
      <c r="D1011" s="21" t="s">
        <v>83</v>
      </c>
      <c r="E1011" s="58" t="s">
        <v>2672</v>
      </c>
      <c r="F1011" s="21" t="s">
        <v>2695</v>
      </c>
      <c r="G1011" s="269">
        <f t="shared" si="117"/>
        <v>2021</v>
      </c>
      <c r="H1011" s="269">
        <f t="shared" si="118"/>
        <v>2</v>
      </c>
      <c r="I1011" s="269">
        <f t="shared" si="119"/>
        <v>8</v>
      </c>
      <c r="J1011" s="83">
        <f t="shared" si="120"/>
        <v>2021</v>
      </c>
      <c r="K1011" s="269">
        <f t="shared" si="121"/>
        <v>2</v>
      </c>
      <c r="L1011" s="21">
        <f t="shared" si="122"/>
        <v>8</v>
      </c>
      <c r="M1011" s="119">
        <v>44242</v>
      </c>
      <c r="N1011" s="119">
        <v>44242</v>
      </c>
      <c r="O1011" s="119">
        <v>44242</v>
      </c>
      <c r="P1011" s="119">
        <v>44242</v>
      </c>
      <c r="Q1011" s="166" t="s">
        <v>34</v>
      </c>
      <c r="R1011" s="21"/>
      <c r="S1011" s="21"/>
      <c r="T1011" s="21"/>
      <c r="U1011" s="21"/>
      <c r="V1011" s="174" t="s">
        <v>2568</v>
      </c>
      <c r="W1011" s="174" t="s">
        <v>463</v>
      </c>
      <c r="X1011" s="174" t="s">
        <v>463</v>
      </c>
      <c r="Y1011" s="58"/>
    </row>
    <row r="1012" spans="2:25">
      <c r="B1012" s="21">
        <f t="shared" si="123"/>
        <v>1006</v>
      </c>
      <c r="C1012" s="30" t="s">
        <v>2708</v>
      </c>
      <c r="D1012" s="21" t="s">
        <v>83</v>
      </c>
      <c r="E1012" s="58" t="s">
        <v>2673</v>
      </c>
      <c r="F1012" s="21" t="s">
        <v>2697</v>
      </c>
      <c r="G1012" s="269">
        <f t="shared" si="117"/>
        <v>2021</v>
      </c>
      <c r="H1012" s="269">
        <f t="shared" si="118"/>
        <v>2</v>
      </c>
      <c r="I1012" s="269">
        <f t="shared" si="119"/>
        <v>8</v>
      </c>
      <c r="J1012" s="83">
        <f t="shared" si="120"/>
        <v>2021</v>
      </c>
      <c r="K1012" s="269">
        <f t="shared" si="121"/>
        <v>3</v>
      </c>
      <c r="L1012" s="21">
        <f t="shared" si="122"/>
        <v>11</v>
      </c>
      <c r="M1012" s="119">
        <v>44242</v>
      </c>
      <c r="N1012" s="119">
        <v>44242</v>
      </c>
      <c r="O1012" s="119">
        <v>44242</v>
      </c>
      <c r="P1012" s="119">
        <v>44267</v>
      </c>
      <c r="Q1012" s="166" t="s">
        <v>34</v>
      </c>
      <c r="R1012" s="21"/>
      <c r="S1012" s="21"/>
      <c r="T1012" s="21"/>
      <c r="U1012" s="21"/>
      <c r="V1012" s="174" t="s">
        <v>9</v>
      </c>
      <c r="W1012" s="174" t="s">
        <v>463</v>
      </c>
      <c r="X1012" s="174" t="s">
        <v>463</v>
      </c>
      <c r="Y1012" s="58"/>
    </row>
    <row r="1013" spans="2:25">
      <c r="B1013" s="21">
        <f t="shared" si="123"/>
        <v>1007</v>
      </c>
      <c r="C1013" s="30" t="s">
        <v>2709</v>
      </c>
      <c r="D1013" s="21" t="s">
        <v>83</v>
      </c>
      <c r="E1013" s="58" t="s">
        <v>2674</v>
      </c>
      <c r="F1013" s="21" t="s">
        <v>2062</v>
      </c>
      <c r="G1013" s="269">
        <f t="shared" si="117"/>
        <v>2021</v>
      </c>
      <c r="H1013" s="269">
        <f t="shared" si="118"/>
        <v>2</v>
      </c>
      <c r="I1013" s="269">
        <f t="shared" si="119"/>
        <v>8</v>
      </c>
      <c r="J1013" s="83">
        <f t="shared" si="120"/>
        <v>2021</v>
      </c>
      <c r="K1013" s="269">
        <f t="shared" si="121"/>
        <v>2</v>
      </c>
      <c r="L1013" s="21">
        <f t="shared" si="122"/>
        <v>8</v>
      </c>
      <c r="M1013" s="119">
        <v>44242</v>
      </c>
      <c r="N1013" s="119">
        <v>44242</v>
      </c>
      <c r="O1013" s="119">
        <v>44242</v>
      </c>
      <c r="P1013" s="119">
        <v>44244</v>
      </c>
      <c r="Q1013" s="166" t="s">
        <v>34</v>
      </c>
      <c r="R1013" s="21"/>
      <c r="S1013" s="21"/>
      <c r="T1013" s="21"/>
      <c r="U1013" s="21"/>
      <c r="V1013" s="174" t="s">
        <v>1892</v>
      </c>
      <c r="W1013" s="174" t="s">
        <v>463</v>
      </c>
      <c r="X1013" s="174" t="s">
        <v>463</v>
      </c>
      <c r="Y1013" s="58" t="s">
        <v>2701</v>
      </c>
    </row>
    <row r="1014" spans="2:25">
      <c r="B1014" s="21">
        <f t="shared" si="123"/>
        <v>1008</v>
      </c>
      <c r="C1014" s="30" t="s">
        <v>2710</v>
      </c>
      <c r="D1014" s="21" t="s">
        <v>83</v>
      </c>
      <c r="E1014" s="58" t="s">
        <v>2675</v>
      </c>
      <c r="F1014" s="21" t="s">
        <v>959</v>
      </c>
      <c r="G1014" s="269">
        <f t="shared" si="117"/>
        <v>2021</v>
      </c>
      <c r="H1014" s="269">
        <f t="shared" si="118"/>
        <v>2</v>
      </c>
      <c r="I1014" s="269">
        <f t="shared" si="119"/>
        <v>8</v>
      </c>
      <c r="J1014" s="83">
        <f t="shared" si="120"/>
        <v>2021</v>
      </c>
      <c r="K1014" s="269">
        <f t="shared" si="121"/>
        <v>2</v>
      </c>
      <c r="L1014" s="21">
        <f t="shared" si="122"/>
        <v>8</v>
      </c>
      <c r="M1014" s="119">
        <v>44242</v>
      </c>
      <c r="N1014" s="119">
        <v>44242</v>
      </c>
      <c r="O1014" s="119">
        <v>44242</v>
      </c>
      <c r="P1014" s="119">
        <v>44242</v>
      </c>
      <c r="Q1014" s="166" t="s">
        <v>34</v>
      </c>
      <c r="R1014" s="21"/>
      <c r="S1014" s="21"/>
      <c r="T1014" s="21"/>
      <c r="U1014" s="21"/>
      <c r="V1014" s="174" t="s">
        <v>990</v>
      </c>
      <c r="W1014" s="174" t="s">
        <v>463</v>
      </c>
      <c r="X1014" s="174" t="s">
        <v>463</v>
      </c>
      <c r="Y1014" s="58"/>
    </row>
    <row r="1015" spans="2:25">
      <c r="B1015" s="21">
        <f t="shared" si="123"/>
        <v>1009</v>
      </c>
      <c r="C1015" s="30" t="s">
        <v>2711</v>
      </c>
      <c r="D1015" s="21" t="s">
        <v>83</v>
      </c>
      <c r="E1015" s="58" t="s">
        <v>2676</v>
      </c>
      <c r="F1015" s="21" t="s">
        <v>2696</v>
      </c>
      <c r="G1015" s="269">
        <f t="shared" si="117"/>
        <v>2021</v>
      </c>
      <c r="H1015" s="269">
        <f t="shared" si="118"/>
        <v>2</v>
      </c>
      <c r="I1015" s="269">
        <f t="shared" si="119"/>
        <v>8</v>
      </c>
      <c r="J1015" s="83">
        <f t="shared" si="120"/>
        <v>2021</v>
      </c>
      <c r="K1015" s="269">
        <f t="shared" si="121"/>
        <v>2</v>
      </c>
      <c r="L1015" s="21">
        <f t="shared" si="122"/>
        <v>8</v>
      </c>
      <c r="M1015" s="119">
        <v>44242</v>
      </c>
      <c r="N1015" s="119">
        <v>44242</v>
      </c>
      <c r="O1015" s="119">
        <v>44242</v>
      </c>
      <c r="P1015" s="119">
        <v>44242</v>
      </c>
      <c r="Q1015" s="166" t="s">
        <v>34</v>
      </c>
      <c r="R1015" s="21"/>
      <c r="S1015" s="21"/>
      <c r="T1015" s="21"/>
      <c r="U1015" s="21"/>
      <c r="V1015" s="174" t="s">
        <v>990</v>
      </c>
      <c r="W1015" s="174" t="s">
        <v>463</v>
      </c>
      <c r="X1015" s="174" t="s">
        <v>463</v>
      </c>
      <c r="Y1015" s="58"/>
    </row>
    <row r="1016" spans="2:25">
      <c r="B1016" s="21">
        <f t="shared" si="123"/>
        <v>1010</v>
      </c>
      <c r="C1016" s="30" t="s">
        <v>2712</v>
      </c>
      <c r="D1016" s="21" t="s">
        <v>83</v>
      </c>
      <c r="E1016" s="58" t="s">
        <v>2677</v>
      </c>
      <c r="F1016" s="21" t="s">
        <v>2062</v>
      </c>
      <c r="G1016" s="269">
        <f t="shared" si="117"/>
        <v>2021</v>
      </c>
      <c r="H1016" s="269">
        <f t="shared" si="118"/>
        <v>2</v>
      </c>
      <c r="I1016" s="269">
        <f t="shared" si="119"/>
        <v>8</v>
      </c>
      <c r="J1016" s="83">
        <f t="shared" si="120"/>
        <v>2021</v>
      </c>
      <c r="K1016" s="269">
        <f t="shared" si="121"/>
        <v>2</v>
      </c>
      <c r="L1016" s="21">
        <f t="shared" si="122"/>
        <v>8</v>
      </c>
      <c r="M1016" s="119">
        <v>44242</v>
      </c>
      <c r="N1016" s="119">
        <v>44242</v>
      </c>
      <c r="O1016" s="119">
        <v>44242</v>
      </c>
      <c r="P1016" s="119">
        <v>44242</v>
      </c>
      <c r="Q1016" s="166" t="s">
        <v>34</v>
      </c>
      <c r="R1016" s="21"/>
      <c r="S1016" s="21"/>
      <c r="T1016" s="21"/>
      <c r="U1016" s="21"/>
      <c r="V1016" s="174" t="s">
        <v>990</v>
      </c>
      <c r="W1016" s="182" t="s">
        <v>463</v>
      </c>
      <c r="X1016" s="182" t="s">
        <v>463</v>
      </c>
      <c r="Y1016" s="58"/>
    </row>
    <row r="1017" spans="2:25">
      <c r="B1017" s="21">
        <f t="shared" si="123"/>
        <v>1011</v>
      </c>
      <c r="C1017" s="30" t="s">
        <v>2713</v>
      </c>
      <c r="D1017" s="21" t="s">
        <v>83</v>
      </c>
      <c r="E1017" s="58" t="s">
        <v>2678</v>
      </c>
      <c r="F1017" s="21" t="s">
        <v>2062</v>
      </c>
      <c r="G1017" s="269">
        <f t="shared" si="117"/>
        <v>2021</v>
      </c>
      <c r="H1017" s="269">
        <f t="shared" si="118"/>
        <v>2</v>
      </c>
      <c r="I1017" s="269">
        <f t="shared" si="119"/>
        <v>8</v>
      </c>
      <c r="J1017" s="83">
        <f t="shared" si="120"/>
        <v>2021</v>
      </c>
      <c r="K1017" s="269">
        <f t="shared" si="121"/>
        <v>2</v>
      </c>
      <c r="L1017" s="21">
        <f t="shared" si="122"/>
        <v>8</v>
      </c>
      <c r="M1017" s="119">
        <v>44242</v>
      </c>
      <c r="N1017" s="119">
        <v>44242</v>
      </c>
      <c r="O1017" s="119">
        <v>44242</v>
      </c>
      <c r="P1017" s="119">
        <v>44242</v>
      </c>
      <c r="Q1017" s="166" t="s">
        <v>34</v>
      </c>
      <c r="R1017" s="21"/>
      <c r="S1017" s="21"/>
      <c r="T1017" s="21"/>
      <c r="U1017" s="21"/>
      <c r="V1017" s="174" t="s">
        <v>2703</v>
      </c>
      <c r="W1017" s="182" t="s">
        <v>463</v>
      </c>
      <c r="X1017" s="182" t="s">
        <v>463</v>
      </c>
      <c r="Y1017" s="58"/>
    </row>
    <row r="1018" spans="2:25">
      <c r="B1018" s="21">
        <f t="shared" si="123"/>
        <v>1012</v>
      </c>
      <c r="C1018" s="30" t="s">
        <v>2714</v>
      </c>
      <c r="D1018" s="21" t="s">
        <v>83</v>
      </c>
      <c r="E1018" s="58" t="s">
        <v>2679</v>
      </c>
      <c r="F1018" s="21" t="s">
        <v>2697</v>
      </c>
      <c r="G1018" s="269">
        <f t="shared" si="117"/>
        <v>2021</v>
      </c>
      <c r="H1018" s="269">
        <f t="shared" si="118"/>
        <v>2</v>
      </c>
      <c r="I1018" s="269">
        <f t="shared" si="119"/>
        <v>8</v>
      </c>
      <c r="J1018" s="83">
        <f t="shared" si="120"/>
        <v>2021</v>
      </c>
      <c r="K1018" s="269">
        <f t="shared" si="121"/>
        <v>2</v>
      </c>
      <c r="L1018" s="21">
        <f t="shared" si="122"/>
        <v>8</v>
      </c>
      <c r="M1018" s="119">
        <v>44242</v>
      </c>
      <c r="N1018" s="119">
        <v>44242</v>
      </c>
      <c r="O1018" s="119">
        <v>44242</v>
      </c>
      <c r="P1018" s="119">
        <v>44243</v>
      </c>
      <c r="Q1018" s="166" t="s">
        <v>34</v>
      </c>
      <c r="R1018" s="21"/>
      <c r="S1018" s="21"/>
      <c r="T1018" s="21"/>
      <c r="U1018" s="21"/>
      <c r="V1018" s="174" t="s">
        <v>2171</v>
      </c>
      <c r="W1018" s="182" t="s">
        <v>463</v>
      </c>
      <c r="X1018" s="182" t="s">
        <v>463</v>
      </c>
      <c r="Y1018" s="58"/>
    </row>
    <row r="1019" spans="2:25">
      <c r="B1019" s="21">
        <f t="shared" si="123"/>
        <v>1013</v>
      </c>
      <c r="C1019" s="30" t="s">
        <v>2715</v>
      </c>
      <c r="D1019" s="21" t="s">
        <v>83</v>
      </c>
      <c r="E1019" s="58" t="s">
        <v>2680</v>
      </c>
      <c r="F1019" s="21" t="s">
        <v>2699</v>
      </c>
      <c r="G1019" s="269">
        <f t="shared" si="117"/>
        <v>2021</v>
      </c>
      <c r="H1019" s="269">
        <f t="shared" si="118"/>
        <v>2</v>
      </c>
      <c r="I1019" s="269">
        <f t="shared" si="119"/>
        <v>8</v>
      </c>
      <c r="J1019" s="83">
        <f t="shared" si="120"/>
        <v>2021</v>
      </c>
      <c r="K1019" s="269">
        <f t="shared" si="121"/>
        <v>2</v>
      </c>
      <c r="L1019" s="21">
        <f t="shared" si="122"/>
        <v>8</v>
      </c>
      <c r="M1019" s="119">
        <v>44242</v>
      </c>
      <c r="N1019" s="119">
        <v>44242</v>
      </c>
      <c r="O1019" s="119">
        <v>44242</v>
      </c>
      <c r="P1019" s="119">
        <v>44242</v>
      </c>
      <c r="Q1019" s="166" t="s">
        <v>34</v>
      </c>
      <c r="R1019" s="21"/>
      <c r="S1019" s="21"/>
      <c r="T1019" s="21"/>
      <c r="U1019" s="21"/>
      <c r="V1019" s="174" t="s">
        <v>2704</v>
      </c>
      <c r="W1019" s="174" t="s">
        <v>463</v>
      </c>
      <c r="X1019" s="174" t="s">
        <v>463</v>
      </c>
      <c r="Y1019" s="58"/>
    </row>
    <row r="1020" spans="2:25" ht="33">
      <c r="B1020" s="21">
        <f t="shared" si="123"/>
        <v>1014</v>
      </c>
      <c r="C1020" s="30" t="s">
        <v>2716</v>
      </c>
      <c r="D1020" s="21" t="s">
        <v>83</v>
      </c>
      <c r="E1020" s="58" t="s">
        <v>2681</v>
      </c>
      <c r="F1020" s="21" t="s">
        <v>2700</v>
      </c>
      <c r="G1020" s="269">
        <f t="shared" si="117"/>
        <v>2021</v>
      </c>
      <c r="H1020" s="269">
        <f t="shared" si="118"/>
        <v>2</v>
      </c>
      <c r="I1020" s="269">
        <f t="shared" si="119"/>
        <v>8</v>
      </c>
      <c r="J1020" s="83">
        <f t="shared" si="120"/>
        <v>2021</v>
      </c>
      <c r="K1020" s="269">
        <f t="shared" si="121"/>
        <v>2</v>
      </c>
      <c r="L1020" s="21">
        <f t="shared" si="122"/>
        <v>8</v>
      </c>
      <c r="M1020" s="119">
        <v>44242</v>
      </c>
      <c r="N1020" s="119">
        <v>44242</v>
      </c>
      <c r="O1020" s="119">
        <v>44242</v>
      </c>
      <c r="P1020" s="119">
        <v>44242</v>
      </c>
      <c r="Q1020" s="166" t="s">
        <v>34</v>
      </c>
      <c r="R1020" s="21"/>
      <c r="S1020" s="21"/>
      <c r="T1020" s="21"/>
      <c r="U1020" s="21"/>
      <c r="V1020" s="174" t="s">
        <v>2705</v>
      </c>
      <c r="W1020" s="174" t="s">
        <v>463</v>
      </c>
      <c r="X1020" s="174" t="s">
        <v>463</v>
      </c>
      <c r="Y1020" s="58"/>
    </row>
    <row r="1021" spans="2:25">
      <c r="B1021" s="21">
        <f t="shared" si="123"/>
        <v>1015</v>
      </c>
      <c r="C1021" s="30" t="s">
        <v>2717</v>
      </c>
      <c r="D1021" s="21" t="s">
        <v>83</v>
      </c>
      <c r="E1021" s="58" t="s">
        <v>2682</v>
      </c>
      <c r="F1021" s="21" t="s">
        <v>2700</v>
      </c>
      <c r="G1021" s="269">
        <f t="shared" si="117"/>
        <v>2021</v>
      </c>
      <c r="H1021" s="269">
        <f t="shared" si="118"/>
        <v>2</v>
      </c>
      <c r="I1021" s="269">
        <f t="shared" si="119"/>
        <v>8</v>
      </c>
      <c r="J1021" s="83">
        <f t="shared" si="120"/>
        <v>2021</v>
      </c>
      <c r="K1021" s="269">
        <f t="shared" si="121"/>
        <v>2</v>
      </c>
      <c r="L1021" s="21">
        <f t="shared" si="122"/>
        <v>8</v>
      </c>
      <c r="M1021" s="119">
        <v>44243</v>
      </c>
      <c r="N1021" s="119">
        <v>44243</v>
      </c>
      <c r="O1021" s="119">
        <v>44243</v>
      </c>
      <c r="P1021" s="119">
        <v>44243</v>
      </c>
      <c r="Q1021" s="166" t="s">
        <v>34</v>
      </c>
      <c r="R1021" s="21"/>
      <c r="S1021" s="21"/>
      <c r="T1021" s="21"/>
      <c r="U1021" s="21"/>
      <c r="V1021" s="174" t="s">
        <v>463</v>
      </c>
      <c r="W1021" s="174" t="s">
        <v>463</v>
      </c>
      <c r="X1021" s="174" t="s">
        <v>463</v>
      </c>
      <c r="Y1021" s="58" t="s">
        <v>2702</v>
      </c>
    </row>
    <row r="1022" spans="2:25">
      <c r="B1022" s="21">
        <f t="shared" si="123"/>
        <v>1016</v>
      </c>
      <c r="C1022" s="30" t="s">
        <v>2718</v>
      </c>
      <c r="D1022" s="21" t="s">
        <v>83</v>
      </c>
      <c r="E1022" s="58" t="s">
        <v>2683</v>
      </c>
      <c r="F1022" s="21" t="s">
        <v>2695</v>
      </c>
      <c r="G1022" s="269">
        <f t="shared" si="117"/>
        <v>2021</v>
      </c>
      <c r="H1022" s="269">
        <f t="shared" si="118"/>
        <v>2</v>
      </c>
      <c r="I1022" s="269">
        <f t="shared" si="119"/>
        <v>8</v>
      </c>
      <c r="J1022" s="83">
        <f t="shared" si="120"/>
        <v>2021</v>
      </c>
      <c r="K1022" s="269">
        <f t="shared" si="121"/>
        <v>3</v>
      </c>
      <c r="L1022" s="21">
        <f t="shared" si="122"/>
        <v>11</v>
      </c>
      <c r="M1022" s="119">
        <v>44243</v>
      </c>
      <c r="N1022" s="119">
        <v>44243</v>
      </c>
      <c r="O1022" s="119">
        <v>44243</v>
      </c>
      <c r="P1022" s="119">
        <v>44264</v>
      </c>
      <c r="Q1022" s="166" t="s">
        <v>34</v>
      </c>
      <c r="R1022" s="21"/>
      <c r="S1022" s="21"/>
      <c r="T1022" s="21"/>
      <c r="U1022" s="21"/>
      <c r="V1022" s="174" t="s">
        <v>1697</v>
      </c>
      <c r="W1022" s="174" t="s">
        <v>463</v>
      </c>
      <c r="X1022" s="174" t="s">
        <v>463</v>
      </c>
      <c r="Y1022" s="58"/>
    </row>
    <row r="1023" spans="2:25">
      <c r="B1023" s="21">
        <f t="shared" si="123"/>
        <v>1017</v>
      </c>
      <c r="C1023" s="30" t="s">
        <v>2719</v>
      </c>
      <c r="D1023" s="21" t="s">
        <v>83</v>
      </c>
      <c r="E1023" s="58" t="s">
        <v>2684</v>
      </c>
      <c r="F1023" s="21" t="s">
        <v>2695</v>
      </c>
      <c r="G1023" s="269">
        <f t="shared" si="117"/>
        <v>2021</v>
      </c>
      <c r="H1023" s="269">
        <f t="shared" si="118"/>
        <v>2</v>
      </c>
      <c r="I1023" s="269">
        <f t="shared" si="119"/>
        <v>8</v>
      </c>
      <c r="J1023" s="83">
        <f t="shared" si="120"/>
        <v>2021</v>
      </c>
      <c r="K1023" s="269">
        <f t="shared" si="121"/>
        <v>3</v>
      </c>
      <c r="L1023" s="21">
        <f t="shared" si="122"/>
        <v>11</v>
      </c>
      <c r="M1023" s="119">
        <v>44243</v>
      </c>
      <c r="N1023" s="119">
        <v>44243</v>
      </c>
      <c r="O1023" s="119">
        <v>44243</v>
      </c>
      <c r="P1023" s="119">
        <v>44264</v>
      </c>
      <c r="Q1023" s="166" t="s">
        <v>34</v>
      </c>
      <c r="R1023" s="21"/>
      <c r="S1023" s="21"/>
      <c r="T1023" s="21"/>
      <c r="U1023" s="21"/>
      <c r="V1023" s="174" t="s">
        <v>2170</v>
      </c>
      <c r="W1023" s="174" t="s">
        <v>463</v>
      </c>
      <c r="X1023" s="174" t="s">
        <v>463</v>
      </c>
      <c r="Y1023" s="58"/>
    </row>
    <row r="1024" spans="2:25">
      <c r="B1024" s="21">
        <f t="shared" si="123"/>
        <v>1018</v>
      </c>
      <c r="C1024" s="30" t="s">
        <v>2720</v>
      </c>
      <c r="D1024" s="21" t="s">
        <v>83</v>
      </c>
      <c r="E1024" s="58" t="s">
        <v>2678</v>
      </c>
      <c r="F1024" s="21" t="s">
        <v>2062</v>
      </c>
      <c r="G1024" s="269">
        <f t="shared" si="117"/>
        <v>2021</v>
      </c>
      <c r="H1024" s="269">
        <f t="shared" si="118"/>
        <v>2</v>
      </c>
      <c r="I1024" s="269">
        <f t="shared" si="119"/>
        <v>8</v>
      </c>
      <c r="J1024" s="83">
        <f t="shared" si="120"/>
        <v>2021</v>
      </c>
      <c r="K1024" s="269">
        <f t="shared" si="121"/>
        <v>2</v>
      </c>
      <c r="L1024" s="21">
        <f t="shared" si="122"/>
        <v>8</v>
      </c>
      <c r="M1024" s="119">
        <v>44243</v>
      </c>
      <c r="N1024" s="119">
        <v>44243</v>
      </c>
      <c r="O1024" s="119">
        <v>44243</v>
      </c>
      <c r="P1024" s="119">
        <v>44243</v>
      </c>
      <c r="Q1024" s="166" t="s">
        <v>34</v>
      </c>
      <c r="R1024" s="21"/>
      <c r="S1024" s="21"/>
      <c r="T1024" s="21"/>
      <c r="U1024" s="21"/>
      <c r="V1024" s="174" t="s">
        <v>2706</v>
      </c>
      <c r="W1024" s="174" t="s">
        <v>463</v>
      </c>
      <c r="X1024" s="174" t="s">
        <v>463</v>
      </c>
      <c r="Y1024" s="58"/>
    </row>
    <row r="1025" spans="2:25">
      <c r="B1025" s="21">
        <f t="shared" si="123"/>
        <v>1019</v>
      </c>
      <c r="C1025" s="30" t="s">
        <v>2721</v>
      </c>
      <c r="D1025" s="21" t="s">
        <v>83</v>
      </c>
      <c r="E1025" s="58" t="s">
        <v>2685</v>
      </c>
      <c r="F1025" s="21" t="s">
        <v>2700</v>
      </c>
      <c r="G1025" s="269">
        <f t="shared" si="117"/>
        <v>2021</v>
      </c>
      <c r="H1025" s="269">
        <f t="shared" si="118"/>
        <v>2</v>
      </c>
      <c r="I1025" s="269">
        <f t="shared" si="119"/>
        <v>8</v>
      </c>
      <c r="J1025" s="83">
        <f t="shared" si="120"/>
        <v>2021</v>
      </c>
      <c r="K1025" s="269">
        <f t="shared" si="121"/>
        <v>2</v>
      </c>
      <c r="L1025" s="21">
        <f t="shared" si="122"/>
        <v>8</v>
      </c>
      <c r="M1025" s="119">
        <v>44243</v>
      </c>
      <c r="N1025" s="119">
        <v>44243</v>
      </c>
      <c r="O1025" s="119">
        <v>44243</v>
      </c>
      <c r="P1025" s="119">
        <v>44243</v>
      </c>
      <c r="Q1025" s="166" t="s">
        <v>34</v>
      </c>
      <c r="R1025" s="21"/>
      <c r="S1025" s="21"/>
      <c r="T1025" s="21"/>
      <c r="U1025" s="21"/>
      <c r="V1025" s="174" t="s">
        <v>2559</v>
      </c>
      <c r="W1025" s="174" t="s">
        <v>463</v>
      </c>
      <c r="X1025" s="174" t="s">
        <v>463</v>
      </c>
      <c r="Y1025" s="58"/>
    </row>
    <row r="1026" spans="2:25">
      <c r="B1026" s="21">
        <f t="shared" si="123"/>
        <v>1020</v>
      </c>
      <c r="C1026" s="30" t="s">
        <v>2722</v>
      </c>
      <c r="D1026" s="21" t="s">
        <v>83</v>
      </c>
      <c r="E1026" s="58" t="s">
        <v>2686</v>
      </c>
      <c r="F1026" s="21" t="s">
        <v>2695</v>
      </c>
      <c r="G1026" s="269">
        <f t="shared" si="117"/>
        <v>2021</v>
      </c>
      <c r="H1026" s="269">
        <f t="shared" si="118"/>
        <v>2</v>
      </c>
      <c r="I1026" s="269">
        <f t="shared" si="119"/>
        <v>8</v>
      </c>
      <c r="J1026" s="83">
        <f t="shared" si="120"/>
        <v>2021</v>
      </c>
      <c r="K1026" s="269">
        <f t="shared" si="121"/>
        <v>2</v>
      </c>
      <c r="L1026" s="21">
        <f t="shared" si="122"/>
        <v>8</v>
      </c>
      <c r="M1026" s="119">
        <v>44244</v>
      </c>
      <c r="N1026" s="119">
        <v>44244</v>
      </c>
      <c r="O1026" s="119">
        <v>44244</v>
      </c>
      <c r="P1026" s="119">
        <v>44244</v>
      </c>
      <c r="Q1026" s="166" t="s">
        <v>34</v>
      </c>
      <c r="R1026" s="21"/>
      <c r="S1026" s="21"/>
      <c r="T1026" s="21"/>
      <c r="U1026" s="21"/>
      <c r="V1026" s="174" t="s">
        <v>1697</v>
      </c>
      <c r="W1026" s="174" t="s">
        <v>463</v>
      </c>
      <c r="X1026" s="174" t="s">
        <v>463</v>
      </c>
      <c r="Y1026" s="58"/>
    </row>
    <row r="1027" spans="2:25" ht="33">
      <c r="B1027" s="21">
        <f t="shared" si="123"/>
        <v>1021</v>
      </c>
      <c r="C1027" s="30" t="s">
        <v>2723</v>
      </c>
      <c r="D1027" s="21" t="s">
        <v>83</v>
      </c>
      <c r="E1027" s="58" t="s">
        <v>2687</v>
      </c>
      <c r="F1027" s="21" t="s">
        <v>2700</v>
      </c>
      <c r="G1027" s="269">
        <f t="shared" si="117"/>
        <v>2021</v>
      </c>
      <c r="H1027" s="269">
        <f t="shared" si="118"/>
        <v>2</v>
      </c>
      <c r="I1027" s="269">
        <f t="shared" si="119"/>
        <v>8</v>
      </c>
      <c r="J1027" s="83">
        <f t="shared" si="120"/>
        <v>2021</v>
      </c>
      <c r="K1027" s="269">
        <f t="shared" si="121"/>
        <v>2</v>
      </c>
      <c r="L1027" s="21">
        <f t="shared" si="122"/>
        <v>8</v>
      </c>
      <c r="M1027" s="119">
        <v>44243</v>
      </c>
      <c r="N1027" s="119">
        <v>44243</v>
      </c>
      <c r="O1027" s="119">
        <v>44243</v>
      </c>
      <c r="P1027" s="119">
        <v>44246</v>
      </c>
      <c r="Q1027" s="166" t="s">
        <v>34</v>
      </c>
      <c r="R1027" s="21"/>
      <c r="S1027" s="21"/>
      <c r="T1027" s="21"/>
      <c r="U1027" s="21"/>
      <c r="V1027" s="174" t="s">
        <v>2705</v>
      </c>
      <c r="W1027" s="174" t="s">
        <v>463</v>
      </c>
      <c r="X1027" s="174" t="s">
        <v>463</v>
      </c>
      <c r="Y1027" s="58"/>
    </row>
    <row r="1028" spans="2:25">
      <c r="B1028" s="21">
        <f t="shared" si="123"/>
        <v>1022</v>
      </c>
      <c r="C1028" s="30" t="s">
        <v>2724</v>
      </c>
      <c r="D1028" s="21" t="s">
        <v>83</v>
      </c>
      <c r="E1028" s="58" t="s">
        <v>2688</v>
      </c>
      <c r="F1028" s="21" t="s">
        <v>2695</v>
      </c>
      <c r="G1028" s="269">
        <f t="shared" si="117"/>
        <v>2021</v>
      </c>
      <c r="H1028" s="269">
        <f t="shared" si="118"/>
        <v>2</v>
      </c>
      <c r="I1028" s="269">
        <f t="shared" si="119"/>
        <v>8</v>
      </c>
      <c r="J1028" s="83">
        <f t="shared" si="120"/>
        <v>2021</v>
      </c>
      <c r="K1028" s="269">
        <f t="shared" si="121"/>
        <v>2</v>
      </c>
      <c r="L1028" s="21">
        <f t="shared" si="122"/>
        <v>8</v>
      </c>
      <c r="M1028" s="119">
        <v>44244</v>
      </c>
      <c r="N1028" s="119">
        <v>44244</v>
      </c>
      <c r="O1028" s="119">
        <v>44244</v>
      </c>
      <c r="P1028" s="119">
        <v>44244</v>
      </c>
      <c r="Q1028" s="166" t="s">
        <v>34</v>
      </c>
      <c r="R1028" s="21"/>
      <c r="S1028" s="21"/>
      <c r="T1028" s="21"/>
      <c r="U1028" s="21"/>
      <c r="V1028" s="174" t="s">
        <v>2170</v>
      </c>
      <c r="W1028" s="174" t="s">
        <v>463</v>
      </c>
      <c r="X1028" s="174" t="s">
        <v>463</v>
      </c>
      <c r="Y1028" s="58"/>
    </row>
    <row r="1029" spans="2:25">
      <c r="B1029" s="21">
        <f t="shared" si="123"/>
        <v>1023</v>
      </c>
      <c r="C1029" s="30" t="s">
        <v>2725</v>
      </c>
      <c r="D1029" s="21" t="s">
        <v>83</v>
      </c>
      <c r="E1029" s="58" t="s">
        <v>2689</v>
      </c>
      <c r="F1029" s="21" t="s">
        <v>2695</v>
      </c>
      <c r="G1029" s="269">
        <f t="shared" si="117"/>
        <v>2021</v>
      </c>
      <c r="H1029" s="269">
        <f t="shared" si="118"/>
        <v>2</v>
      </c>
      <c r="I1029" s="269">
        <f t="shared" si="119"/>
        <v>8</v>
      </c>
      <c r="J1029" s="83">
        <f t="shared" si="120"/>
        <v>2021</v>
      </c>
      <c r="K1029" s="269">
        <f t="shared" si="121"/>
        <v>2</v>
      </c>
      <c r="L1029" s="21">
        <f t="shared" si="122"/>
        <v>8</v>
      </c>
      <c r="M1029" s="119">
        <v>44244</v>
      </c>
      <c r="N1029" s="119">
        <v>44244</v>
      </c>
      <c r="O1029" s="119">
        <v>44244</v>
      </c>
      <c r="P1029" s="119">
        <v>44244</v>
      </c>
      <c r="Q1029" s="166" t="s">
        <v>34</v>
      </c>
      <c r="R1029" s="21"/>
      <c r="S1029" s="21"/>
      <c r="T1029" s="21"/>
      <c r="U1029" s="21"/>
      <c r="V1029" s="174" t="s">
        <v>23</v>
      </c>
      <c r="W1029" s="174" t="s">
        <v>463</v>
      </c>
      <c r="X1029" s="174" t="s">
        <v>463</v>
      </c>
      <c r="Y1029" s="58"/>
    </row>
    <row r="1030" spans="2:25" ht="33">
      <c r="B1030" s="21">
        <f t="shared" si="123"/>
        <v>1024</v>
      </c>
      <c r="C1030" s="30" t="s">
        <v>2726</v>
      </c>
      <c r="D1030" s="21" t="s">
        <v>83</v>
      </c>
      <c r="E1030" s="58" t="s">
        <v>3121</v>
      </c>
      <c r="F1030" s="21" t="s">
        <v>2695</v>
      </c>
      <c r="G1030" s="269">
        <f t="shared" si="117"/>
        <v>2021</v>
      </c>
      <c r="H1030" s="269">
        <f t="shared" si="118"/>
        <v>2</v>
      </c>
      <c r="I1030" s="269">
        <f t="shared" si="119"/>
        <v>8</v>
      </c>
      <c r="J1030" s="83">
        <f t="shared" si="120"/>
        <v>2021</v>
      </c>
      <c r="K1030" s="269">
        <f t="shared" si="121"/>
        <v>3</v>
      </c>
      <c r="L1030" s="21">
        <f t="shared" si="122"/>
        <v>11</v>
      </c>
      <c r="M1030" s="119">
        <v>44245</v>
      </c>
      <c r="N1030" s="119">
        <v>44245</v>
      </c>
      <c r="O1030" s="119">
        <v>44245</v>
      </c>
      <c r="P1030" s="119">
        <v>44264</v>
      </c>
      <c r="Q1030" s="166" t="s">
        <v>34</v>
      </c>
      <c r="R1030" s="21"/>
      <c r="S1030" s="21"/>
      <c r="T1030" s="21"/>
      <c r="U1030" s="21"/>
      <c r="V1030" s="174" t="s">
        <v>1697</v>
      </c>
      <c r="W1030" s="174" t="s">
        <v>463</v>
      </c>
      <c r="X1030" s="174" t="s">
        <v>463</v>
      </c>
      <c r="Y1030" s="58"/>
    </row>
    <row r="1031" spans="2:25">
      <c r="B1031" s="21">
        <f t="shared" si="123"/>
        <v>1025</v>
      </c>
      <c r="C1031" s="30" t="s">
        <v>2727</v>
      </c>
      <c r="D1031" s="21" t="s">
        <v>83</v>
      </c>
      <c r="E1031" s="58" t="s">
        <v>2690</v>
      </c>
      <c r="F1031" s="21" t="s">
        <v>959</v>
      </c>
      <c r="G1031" s="269">
        <f t="shared" ref="G1031:G1094" si="124">IF(ISBLANK(N1031),"",YEAR(N1031))</f>
        <v>2021</v>
      </c>
      <c r="H1031" s="269">
        <f t="shared" ref="H1031:H1094" si="125">IF(ISBLANK(N1031),"",MONTH(N1031))</f>
        <v>2</v>
      </c>
      <c r="I1031" s="269">
        <f t="shared" ref="I1031:I1094" si="126">IF(ISBLANK(N1031),"",WEEKNUM(N1031,1))</f>
        <v>8</v>
      </c>
      <c r="J1031" s="83">
        <f t="shared" ref="J1031:J1094" si="127">IF(ISBLANK(P1031),"",YEAR(P1031))</f>
        <v>2021</v>
      </c>
      <c r="K1031" s="269">
        <f t="shared" ref="K1031:K1094" si="128">IF(ISBLANK(P1031),"",MONTH(P1031))</f>
        <v>2</v>
      </c>
      <c r="L1031" s="21">
        <f t="shared" ref="L1031:L1094" si="129">IF(ISBLANK(P1031),"",WEEKNUM(P1031,1))</f>
        <v>8</v>
      </c>
      <c r="M1031" s="119">
        <v>44245</v>
      </c>
      <c r="N1031" s="119">
        <v>44245</v>
      </c>
      <c r="O1031" s="119">
        <v>44245</v>
      </c>
      <c r="P1031" s="119">
        <v>44245</v>
      </c>
      <c r="Q1031" s="166" t="s">
        <v>34</v>
      </c>
      <c r="R1031" s="21"/>
      <c r="S1031" s="21"/>
      <c r="T1031" s="21"/>
      <c r="U1031" s="21"/>
      <c r="V1031" s="174" t="s">
        <v>989</v>
      </c>
      <c r="W1031" s="174" t="s">
        <v>463</v>
      </c>
      <c r="X1031" s="174" t="s">
        <v>463</v>
      </c>
      <c r="Y1031" s="58"/>
    </row>
    <row r="1032" spans="2:25">
      <c r="B1032" s="21">
        <f t="shared" si="123"/>
        <v>1026</v>
      </c>
      <c r="C1032" s="30" t="s">
        <v>2728</v>
      </c>
      <c r="D1032" s="21" t="s">
        <v>83</v>
      </c>
      <c r="E1032" s="58" t="s">
        <v>2691</v>
      </c>
      <c r="F1032" s="21" t="s">
        <v>2700</v>
      </c>
      <c r="G1032" s="269">
        <f t="shared" si="124"/>
        <v>2021</v>
      </c>
      <c r="H1032" s="269">
        <f t="shared" si="125"/>
        <v>2</v>
      </c>
      <c r="I1032" s="269">
        <f t="shared" si="126"/>
        <v>8</v>
      </c>
      <c r="J1032" s="83">
        <f t="shared" si="127"/>
        <v>2021</v>
      </c>
      <c r="K1032" s="269">
        <f t="shared" si="128"/>
        <v>2</v>
      </c>
      <c r="L1032" s="21">
        <f t="shared" si="129"/>
        <v>8</v>
      </c>
      <c r="M1032" s="119">
        <v>44245</v>
      </c>
      <c r="N1032" s="119">
        <v>44245</v>
      </c>
      <c r="O1032" s="119">
        <v>44245</v>
      </c>
      <c r="P1032" s="119">
        <v>44245</v>
      </c>
      <c r="Q1032" s="166" t="s">
        <v>34</v>
      </c>
      <c r="R1032" s="21"/>
      <c r="S1032" s="21"/>
      <c r="T1032" s="21"/>
      <c r="U1032" s="21"/>
      <c r="V1032" s="174" t="s">
        <v>2170</v>
      </c>
      <c r="W1032" s="174" t="s">
        <v>463</v>
      </c>
      <c r="X1032" s="174" t="s">
        <v>463</v>
      </c>
      <c r="Y1032" s="58"/>
    </row>
    <row r="1033" spans="2:25">
      <c r="B1033" s="21">
        <f t="shared" si="123"/>
        <v>1027</v>
      </c>
      <c r="C1033" s="30" t="s">
        <v>2729</v>
      </c>
      <c r="D1033" s="21" t="s">
        <v>83</v>
      </c>
      <c r="E1033" s="58" t="s">
        <v>2692</v>
      </c>
      <c r="F1033" s="21" t="s">
        <v>2695</v>
      </c>
      <c r="G1033" s="269">
        <f t="shared" si="124"/>
        <v>2021</v>
      </c>
      <c r="H1033" s="269">
        <f t="shared" si="125"/>
        <v>2</v>
      </c>
      <c r="I1033" s="269">
        <f t="shared" si="126"/>
        <v>8</v>
      </c>
      <c r="J1033" s="83">
        <f t="shared" si="127"/>
        <v>2021</v>
      </c>
      <c r="K1033" s="269">
        <f t="shared" si="128"/>
        <v>2</v>
      </c>
      <c r="L1033" s="21">
        <f t="shared" si="129"/>
        <v>8</v>
      </c>
      <c r="M1033" s="119">
        <v>44246</v>
      </c>
      <c r="N1033" s="119">
        <v>44246</v>
      </c>
      <c r="O1033" s="119">
        <v>44246</v>
      </c>
      <c r="P1033" s="119">
        <v>44246</v>
      </c>
      <c r="Q1033" s="166" t="s">
        <v>34</v>
      </c>
      <c r="R1033" s="21"/>
      <c r="S1033" s="21"/>
      <c r="T1033" s="21"/>
      <c r="U1033" s="21"/>
      <c r="V1033" s="174" t="s">
        <v>2658</v>
      </c>
      <c r="W1033" s="174" t="s">
        <v>463</v>
      </c>
      <c r="X1033" s="174" t="s">
        <v>463</v>
      </c>
      <c r="Y1033" s="58"/>
    </row>
    <row r="1034" spans="2:25">
      <c r="B1034" s="21">
        <f t="shared" si="123"/>
        <v>1028</v>
      </c>
      <c r="C1034" s="30" t="s">
        <v>2730</v>
      </c>
      <c r="D1034" s="21" t="s">
        <v>83</v>
      </c>
      <c r="E1034" s="58" t="s">
        <v>2693</v>
      </c>
      <c r="F1034" s="21" t="s">
        <v>2695</v>
      </c>
      <c r="G1034" s="269">
        <f t="shared" si="124"/>
        <v>2021</v>
      </c>
      <c r="H1034" s="269">
        <f t="shared" si="125"/>
        <v>2</v>
      </c>
      <c r="I1034" s="269">
        <f t="shared" si="126"/>
        <v>8</v>
      </c>
      <c r="J1034" s="83">
        <f t="shared" si="127"/>
        <v>2021</v>
      </c>
      <c r="K1034" s="269">
        <f t="shared" si="128"/>
        <v>2</v>
      </c>
      <c r="L1034" s="21">
        <f t="shared" si="129"/>
        <v>9</v>
      </c>
      <c r="M1034" s="119">
        <v>44246</v>
      </c>
      <c r="N1034" s="119">
        <v>44246</v>
      </c>
      <c r="O1034" s="119">
        <v>44246</v>
      </c>
      <c r="P1034" s="119">
        <v>44249</v>
      </c>
      <c r="Q1034" s="166" t="s">
        <v>34</v>
      </c>
      <c r="R1034" s="21"/>
      <c r="S1034" s="21"/>
      <c r="T1034" s="21"/>
      <c r="U1034" s="21"/>
      <c r="V1034" s="174" t="s">
        <v>2658</v>
      </c>
      <c r="W1034" s="174" t="s">
        <v>463</v>
      </c>
      <c r="X1034" s="174" t="s">
        <v>940</v>
      </c>
      <c r="Y1034" s="58"/>
    </row>
    <row r="1035" spans="2:25">
      <c r="B1035" s="21">
        <f t="shared" si="123"/>
        <v>1029</v>
      </c>
      <c r="C1035" s="30" t="s">
        <v>2731</v>
      </c>
      <c r="D1035" s="21" t="s">
        <v>83</v>
      </c>
      <c r="E1035" s="58" t="s">
        <v>2694</v>
      </c>
      <c r="F1035" s="21" t="s">
        <v>2695</v>
      </c>
      <c r="G1035" s="269">
        <f t="shared" si="124"/>
        <v>2021</v>
      </c>
      <c r="H1035" s="269">
        <f t="shared" si="125"/>
        <v>2</v>
      </c>
      <c r="I1035" s="269">
        <f t="shared" si="126"/>
        <v>8</v>
      </c>
      <c r="J1035" s="83">
        <f t="shared" si="127"/>
        <v>2021</v>
      </c>
      <c r="K1035" s="269">
        <f t="shared" si="128"/>
        <v>2</v>
      </c>
      <c r="L1035" s="21">
        <f t="shared" si="129"/>
        <v>8</v>
      </c>
      <c r="M1035" s="119">
        <v>44246</v>
      </c>
      <c r="N1035" s="119">
        <v>44246</v>
      </c>
      <c r="O1035" s="119">
        <v>44246</v>
      </c>
      <c r="P1035" s="119">
        <v>44246</v>
      </c>
      <c r="Q1035" s="166" t="s">
        <v>34</v>
      </c>
      <c r="R1035" s="21"/>
      <c r="S1035" s="21"/>
      <c r="T1035" s="21"/>
      <c r="U1035" s="21"/>
      <c r="V1035" s="174" t="s">
        <v>2658</v>
      </c>
      <c r="W1035" s="174" t="s">
        <v>463</v>
      </c>
      <c r="X1035" s="174" t="s">
        <v>463</v>
      </c>
      <c r="Y1035" s="58"/>
    </row>
    <row r="1036" spans="2:25">
      <c r="B1036" s="21">
        <f t="shared" si="123"/>
        <v>1030</v>
      </c>
      <c r="C1036" s="30" t="s">
        <v>2734</v>
      </c>
      <c r="D1036" s="21" t="s">
        <v>83</v>
      </c>
      <c r="E1036" s="71" t="s">
        <v>2732</v>
      </c>
      <c r="F1036" s="21" t="s">
        <v>2695</v>
      </c>
      <c r="G1036" s="269">
        <f t="shared" si="124"/>
        <v>2021</v>
      </c>
      <c r="H1036" s="269">
        <f t="shared" si="125"/>
        <v>2</v>
      </c>
      <c r="I1036" s="269">
        <f t="shared" si="126"/>
        <v>8</v>
      </c>
      <c r="J1036" s="83">
        <f t="shared" si="127"/>
        <v>2021</v>
      </c>
      <c r="K1036" s="269">
        <f t="shared" si="128"/>
        <v>2</v>
      </c>
      <c r="L1036" s="21">
        <f t="shared" si="129"/>
        <v>8</v>
      </c>
      <c r="M1036" s="178">
        <v>44242</v>
      </c>
      <c r="N1036" s="178">
        <v>44242</v>
      </c>
      <c r="O1036" s="178">
        <v>44242</v>
      </c>
      <c r="P1036" s="190">
        <v>44242</v>
      </c>
      <c r="Q1036" s="166" t="s">
        <v>34</v>
      </c>
      <c r="R1036" s="21"/>
      <c r="S1036" s="21"/>
      <c r="T1036" s="21"/>
      <c r="U1036" s="21"/>
      <c r="V1036" s="179" t="s">
        <v>9</v>
      </c>
      <c r="W1036" s="174" t="s">
        <v>940</v>
      </c>
      <c r="X1036" s="174" t="s">
        <v>940</v>
      </c>
      <c r="Y1036" s="91"/>
    </row>
    <row r="1037" spans="2:25">
      <c r="B1037" s="21">
        <f t="shared" si="123"/>
        <v>1031</v>
      </c>
      <c r="C1037" s="30" t="s">
        <v>2735</v>
      </c>
      <c r="D1037" s="21" t="s">
        <v>83</v>
      </c>
      <c r="E1037" s="71" t="s">
        <v>2733</v>
      </c>
      <c r="F1037" s="21" t="s">
        <v>2695</v>
      </c>
      <c r="G1037" s="269">
        <f t="shared" si="124"/>
        <v>2021</v>
      </c>
      <c r="H1037" s="269">
        <f t="shared" si="125"/>
        <v>2</v>
      </c>
      <c r="I1037" s="269">
        <f t="shared" si="126"/>
        <v>8</v>
      </c>
      <c r="J1037" s="83">
        <f t="shared" si="127"/>
        <v>2021</v>
      </c>
      <c r="K1037" s="269">
        <f t="shared" si="128"/>
        <v>2</v>
      </c>
      <c r="L1037" s="21">
        <f t="shared" si="129"/>
        <v>8</v>
      </c>
      <c r="M1037" s="178">
        <v>44244</v>
      </c>
      <c r="N1037" s="178">
        <v>44244</v>
      </c>
      <c r="O1037" s="178">
        <v>44244</v>
      </c>
      <c r="P1037" s="190">
        <v>44245</v>
      </c>
      <c r="Q1037" s="166" t="s">
        <v>34</v>
      </c>
      <c r="R1037" s="21"/>
      <c r="S1037" s="21"/>
      <c r="T1037" s="21"/>
      <c r="U1037" s="21"/>
      <c r="V1037" s="179" t="s">
        <v>12</v>
      </c>
      <c r="W1037" s="174" t="s">
        <v>940</v>
      </c>
      <c r="X1037" s="174" t="s">
        <v>940</v>
      </c>
      <c r="Y1037" s="91"/>
    </row>
    <row r="1038" spans="2:25">
      <c r="B1038" s="21">
        <f t="shared" si="123"/>
        <v>1032</v>
      </c>
      <c r="C1038" s="30" t="s">
        <v>2756</v>
      </c>
      <c r="D1038" s="21" t="s">
        <v>83</v>
      </c>
      <c r="E1038" s="70" t="s">
        <v>2736</v>
      </c>
      <c r="F1038" s="21" t="s">
        <v>1561</v>
      </c>
      <c r="G1038" s="269">
        <f t="shared" si="124"/>
        <v>2021</v>
      </c>
      <c r="H1038" s="269">
        <f t="shared" si="125"/>
        <v>2</v>
      </c>
      <c r="I1038" s="269">
        <f t="shared" si="126"/>
        <v>8</v>
      </c>
      <c r="J1038" s="83">
        <f t="shared" si="127"/>
        <v>2021</v>
      </c>
      <c r="K1038" s="269">
        <f t="shared" si="128"/>
        <v>2</v>
      </c>
      <c r="L1038" s="21">
        <f t="shared" si="129"/>
        <v>8</v>
      </c>
      <c r="M1038" s="119">
        <v>44243</v>
      </c>
      <c r="N1038" s="119">
        <v>44243</v>
      </c>
      <c r="O1038" s="119">
        <v>44243</v>
      </c>
      <c r="P1038" s="119">
        <v>44244</v>
      </c>
      <c r="Q1038" s="166" t="s">
        <v>34</v>
      </c>
      <c r="R1038" s="21"/>
      <c r="S1038" s="21"/>
      <c r="T1038" s="21"/>
      <c r="U1038" s="21"/>
      <c r="V1038" s="174" t="s">
        <v>2778</v>
      </c>
      <c r="W1038" s="174" t="s">
        <v>2702</v>
      </c>
      <c r="X1038" s="174" t="s">
        <v>2702</v>
      </c>
      <c r="Y1038" s="58"/>
    </row>
    <row r="1039" spans="2:25">
      <c r="B1039" s="21">
        <f t="shared" si="123"/>
        <v>1033</v>
      </c>
      <c r="C1039" s="30" t="s">
        <v>2757</v>
      </c>
      <c r="D1039" s="21" t="s">
        <v>83</v>
      </c>
      <c r="E1039" s="70" t="s">
        <v>2737</v>
      </c>
      <c r="F1039" s="21" t="s">
        <v>2700</v>
      </c>
      <c r="G1039" s="269">
        <f t="shared" si="124"/>
        <v>2021</v>
      </c>
      <c r="H1039" s="269">
        <f t="shared" si="125"/>
        <v>2</v>
      </c>
      <c r="I1039" s="269">
        <f t="shared" si="126"/>
        <v>8</v>
      </c>
      <c r="J1039" s="83">
        <f t="shared" si="127"/>
        <v>2021</v>
      </c>
      <c r="K1039" s="269">
        <f t="shared" si="128"/>
        <v>2</v>
      </c>
      <c r="L1039" s="21">
        <f t="shared" si="129"/>
        <v>8</v>
      </c>
      <c r="M1039" s="119">
        <v>44243</v>
      </c>
      <c r="N1039" s="119">
        <v>44243</v>
      </c>
      <c r="O1039" s="119">
        <v>44243</v>
      </c>
      <c r="P1039" s="119">
        <v>44244</v>
      </c>
      <c r="Q1039" s="166" t="s">
        <v>34</v>
      </c>
      <c r="R1039" s="21"/>
      <c r="S1039" s="21"/>
      <c r="T1039" s="21"/>
      <c r="U1039" s="21"/>
      <c r="V1039" s="174" t="s">
        <v>2778</v>
      </c>
      <c r="W1039" s="174" t="s">
        <v>2702</v>
      </c>
      <c r="X1039" s="174" t="s">
        <v>2702</v>
      </c>
      <c r="Y1039" s="58"/>
    </row>
    <row r="1040" spans="2:25">
      <c r="B1040" s="21">
        <f t="shared" ref="B1040:B1103" si="130">B1039+1</f>
        <v>1034</v>
      </c>
      <c r="C1040" s="30" t="s">
        <v>2758</v>
      </c>
      <c r="D1040" s="21" t="s">
        <v>83</v>
      </c>
      <c r="E1040" s="70" t="s">
        <v>2738</v>
      </c>
      <c r="F1040" s="21" t="s">
        <v>2700</v>
      </c>
      <c r="G1040" s="269">
        <f t="shared" si="124"/>
        <v>2021</v>
      </c>
      <c r="H1040" s="269">
        <f t="shared" si="125"/>
        <v>2</v>
      </c>
      <c r="I1040" s="269">
        <f t="shared" si="126"/>
        <v>8</v>
      </c>
      <c r="J1040" s="83">
        <f t="shared" si="127"/>
        <v>2021</v>
      </c>
      <c r="K1040" s="269">
        <f t="shared" si="128"/>
        <v>2</v>
      </c>
      <c r="L1040" s="21">
        <f t="shared" si="129"/>
        <v>8</v>
      </c>
      <c r="M1040" s="119">
        <v>44243</v>
      </c>
      <c r="N1040" s="119">
        <v>44243</v>
      </c>
      <c r="O1040" s="119">
        <v>44243</v>
      </c>
      <c r="P1040" s="119">
        <v>44244</v>
      </c>
      <c r="Q1040" s="166" t="s">
        <v>34</v>
      </c>
      <c r="R1040" s="21"/>
      <c r="S1040" s="21"/>
      <c r="T1040" s="21"/>
      <c r="U1040" s="21"/>
      <c r="V1040" s="174" t="s">
        <v>2778</v>
      </c>
      <c r="W1040" s="174" t="s">
        <v>2702</v>
      </c>
      <c r="X1040" s="174" t="s">
        <v>2702</v>
      </c>
      <c r="Y1040" s="58"/>
    </row>
    <row r="1041" spans="2:25">
      <c r="B1041" s="21">
        <f t="shared" si="130"/>
        <v>1035</v>
      </c>
      <c r="C1041" s="30" t="s">
        <v>2759</v>
      </c>
      <c r="D1041" s="21" t="s">
        <v>83</v>
      </c>
      <c r="E1041" s="70" t="s">
        <v>2739</v>
      </c>
      <c r="F1041" s="21" t="s">
        <v>2700</v>
      </c>
      <c r="G1041" s="269">
        <f t="shared" si="124"/>
        <v>2021</v>
      </c>
      <c r="H1041" s="269">
        <f t="shared" si="125"/>
        <v>2</v>
      </c>
      <c r="I1041" s="269">
        <f t="shared" si="126"/>
        <v>8</v>
      </c>
      <c r="J1041" s="83">
        <f t="shared" si="127"/>
        <v>2021</v>
      </c>
      <c r="K1041" s="269">
        <f t="shared" si="128"/>
        <v>2</v>
      </c>
      <c r="L1041" s="21">
        <f t="shared" si="129"/>
        <v>8</v>
      </c>
      <c r="M1041" s="119">
        <v>44243</v>
      </c>
      <c r="N1041" s="119">
        <v>44243</v>
      </c>
      <c r="O1041" s="119">
        <v>44243</v>
      </c>
      <c r="P1041" s="119">
        <v>44244</v>
      </c>
      <c r="Q1041" s="166" t="s">
        <v>34</v>
      </c>
      <c r="R1041" s="21"/>
      <c r="S1041" s="21"/>
      <c r="T1041" s="21"/>
      <c r="U1041" s="21"/>
      <c r="V1041" s="174" t="s">
        <v>2778</v>
      </c>
      <c r="W1041" s="174" t="s">
        <v>2702</v>
      </c>
      <c r="X1041" s="174" t="s">
        <v>2702</v>
      </c>
      <c r="Y1041" s="58"/>
    </row>
    <row r="1042" spans="2:25">
      <c r="B1042" s="21">
        <f t="shared" si="130"/>
        <v>1036</v>
      </c>
      <c r="C1042" s="30" t="s">
        <v>2760</v>
      </c>
      <c r="D1042" s="21" t="s">
        <v>83</v>
      </c>
      <c r="E1042" s="70" t="s">
        <v>2740</v>
      </c>
      <c r="F1042" s="21" t="s">
        <v>2698</v>
      </c>
      <c r="G1042" s="269">
        <f t="shared" si="124"/>
        <v>2021</v>
      </c>
      <c r="H1042" s="269">
        <f t="shared" si="125"/>
        <v>2</v>
      </c>
      <c r="I1042" s="269">
        <f t="shared" si="126"/>
        <v>8</v>
      </c>
      <c r="J1042" s="83">
        <f t="shared" si="127"/>
        <v>2021</v>
      </c>
      <c r="K1042" s="269">
        <f t="shared" si="128"/>
        <v>2</v>
      </c>
      <c r="L1042" s="21">
        <f t="shared" si="129"/>
        <v>8</v>
      </c>
      <c r="M1042" s="119">
        <v>44244</v>
      </c>
      <c r="N1042" s="119">
        <v>44244</v>
      </c>
      <c r="O1042" s="119">
        <v>44244</v>
      </c>
      <c r="P1042" s="119">
        <v>44244</v>
      </c>
      <c r="Q1042" s="166" t="s">
        <v>34</v>
      </c>
      <c r="R1042" s="21"/>
      <c r="S1042" s="21"/>
      <c r="T1042" s="21"/>
      <c r="U1042" s="21"/>
      <c r="V1042" s="174" t="s">
        <v>2172</v>
      </c>
      <c r="W1042" s="174" t="s">
        <v>2702</v>
      </c>
      <c r="X1042" s="174" t="s">
        <v>2702</v>
      </c>
      <c r="Y1042" s="58"/>
    </row>
    <row r="1043" spans="2:25">
      <c r="B1043" s="21">
        <f t="shared" si="130"/>
        <v>1037</v>
      </c>
      <c r="C1043" s="30" t="s">
        <v>2761</v>
      </c>
      <c r="D1043" s="21" t="s">
        <v>83</v>
      </c>
      <c r="E1043" s="70" t="s">
        <v>2741</v>
      </c>
      <c r="F1043" s="21" t="s">
        <v>2776</v>
      </c>
      <c r="G1043" s="269">
        <f t="shared" si="124"/>
        <v>2021</v>
      </c>
      <c r="H1043" s="269">
        <f t="shared" si="125"/>
        <v>2</v>
      </c>
      <c r="I1043" s="269">
        <f t="shared" si="126"/>
        <v>8</v>
      </c>
      <c r="J1043" s="83">
        <f t="shared" si="127"/>
        <v>2021</v>
      </c>
      <c r="K1043" s="269">
        <f t="shared" si="128"/>
        <v>2</v>
      </c>
      <c r="L1043" s="21">
        <f t="shared" si="129"/>
        <v>8</v>
      </c>
      <c r="M1043" s="119">
        <v>44244</v>
      </c>
      <c r="N1043" s="119">
        <v>44244</v>
      </c>
      <c r="O1043" s="119">
        <v>44244</v>
      </c>
      <c r="P1043" s="119">
        <v>44244</v>
      </c>
      <c r="Q1043" s="166" t="s">
        <v>34</v>
      </c>
      <c r="R1043" s="21"/>
      <c r="S1043" s="21"/>
      <c r="T1043" s="21"/>
      <c r="U1043" s="21"/>
      <c r="V1043" s="174" t="s">
        <v>2778</v>
      </c>
      <c r="W1043" s="174" t="s">
        <v>2702</v>
      </c>
      <c r="X1043" s="174" t="s">
        <v>2702</v>
      </c>
      <c r="Y1043" s="58"/>
    </row>
    <row r="1044" spans="2:25">
      <c r="B1044" s="21">
        <f t="shared" si="130"/>
        <v>1038</v>
      </c>
      <c r="C1044" s="30" t="s">
        <v>2762</v>
      </c>
      <c r="D1044" s="21" t="s">
        <v>83</v>
      </c>
      <c r="E1044" s="70" t="s">
        <v>2742</v>
      </c>
      <c r="F1044" s="21" t="s">
        <v>2776</v>
      </c>
      <c r="G1044" s="269">
        <f t="shared" si="124"/>
        <v>2021</v>
      </c>
      <c r="H1044" s="269">
        <f t="shared" si="125"/>
        <v>2</v>
      </c>
      <c r="I1044" s="269">
        <f t="shared" si="126"/>
        <v>8</v>
      </c>
      <c r="J1044" s="83">
        <f t="shared" si="127"/>
        <v>2021</v>
      </c>
      <c r="K1044" s="269">
        <f t="shared" si="128"/>
        <v>2</v>
      </c>
      <c r="L1044" s="21">
        <f t="shared" si="129"/>
        <v>8</v>
      </c>
      <c r="M1044" s="119">
        <v>44244</v>
      </c>
      <c r="N1044" s="119">
        <v>44244</v>
      </c>
      <c r="O1044" s="119">
        <v>44244</v>
      </c>
      <c r="P1044" s="119">
        <v>44244</v>
      </c>
      <c r="Q1044" s="166" t="s">
        <v>34</v>
      </c>
      <c r="R1044" s="21"/>
      <c r="S1044" s="21"/>
      <c r="T1044" s="21"/>
      <c r="U1044" s="21"/>
      <c r="V1044" s="174" t="s">
        <v>2778</v>
      </c>
      <c r="W1044" s="174" t="s">
        <v>2702</v>
      </c>
      <c r="X1044" s="174" t="s">
        <v>2702</v>
      </c>
      <c r="Y1044" s="58"/>
    </row>
    <row r="1045" spans="2:25">
      <c r="B1045" s="21">
        <f t="shared" si="130"/>
        <v>1039</v>
      </c>
      <c r="C1045" s="30" t="s">
        <v>2763</v>
      </c>
      <c r="D1045" s="21" t="s">
        <v>83</v>
      </c>
      <c r="E1045" s="70" t="s">
        <v>2743</v>
      </c>
      <c r="F1045" s="21" t="s">
        <v>2776</v>
      </c>
      <c r="G1045" s="269">
        <f t="shared" si="124"/>
        <v>2021</v>
      </c>
      <c r="H1045" s="269">
        <f t="shared" si="125"/>
        <v>2</v>
      </c>
      <c r="I1045" s="269">
        <f t="shared" si="126"/>
        <v>8</v>
      </c>
      <c r="J1045" s="83">
        <f t="shared" si="127"/>
        <v>2021</v>
      </c>
      <c r="K1045" s="269">
        <f t="shared" si="128"/>
        <v>2</v>
      </c>
      <c r="L1045" s="21">
        <f t="shared" si="129"/>
        <v>8</v>
      </c>
      <c r="M1045" s="119">
        <v>44244</v>
      </c>
      <c r="N1045" s="119">
        <v>44244</v>
      </c>
      <c r="O1045" s="119">
        <v>44244</v>
      </c>
      <c r="P1045" s="119">
        <v>44244</v>
      </c>
      <c r="Q1045" s="166" t="s">
        <v>34</v>
      </c>
      <c r="R1045" s="21"/>
      <c r="S1045" s="21"/>
      <c r="T1045" s="21"/>
      <c r="U1045" s="21"/>
      <c r="V1045" s="174" t="s">
        <v>2778</v>
      </c>
      <c r="W1045" s="174" t="s">
        <v>2702</v>
      </c>
      <c r="X1045" s="174" t="s">
        <v>2702</v>
      </c>
      <c r="Y1045" s="58"/>
    </row>
    <row r="1046" spans="2:25">
      <c r="B1046" s="21">
        <f t="shared" si="130"/>
        <v>1040</v>
      </c>
      <c r="C1046" s="30" t="s">
        <v>2764</v>
      </c>
      <c r="D1046" s="21" t="s">
        <v>83</v>
      </c>
      <c r="E1046" s="70" t="s">
        <v>2744</v>
      </c>
      <c r="F1046" s="21" t="s">
        <v>2776</v>
      </c>
      <c r="G1046" s="269">
        <f t="shared" si="124"/>
        <v>2021</v>
      </c>
      <c r="H1046" s="269">
        <f t="shared" si="125"/>
        <v>2</v>
      </c>
      <c r="I1046" s="269">
        <f t="shared" si="126"/>
        <v>8</v>
      </c>
      <c r="J1046" s="83">
        <f t="shared" si="127"/>
        <v>2021</v>
      </c>
      <c r="K1046" s="269">
        <f t="shared" si="128"/>
        <v>2</v>
      </c>
      <c r="L1046" s="21">
        <f t="shared" si="129"/>
        <v>8</v>
      </c>
      <c r="M1046" s="119">
        <v>44244</v>
      </c>
      <c r="N1046" s="119">
        <v>44244</v>
      </c>
      <c r="O1046" s="119">
        <v>44244</v>
      </c>
      <c r="P1046" s="119">
        <v>44244</v>
      </c>
      <c r="Q1046" s="166" t="s">
        <v>34</v>
      </c>
      <c r="R1046" s="21"/>
      <c r="S1046" s="21"/>
      <c r="T1046" s="21"/>
      <c r="U1046" s="21"/>
      <c r="V1046" s="174" t="s">
        <v>2778</v>
      </c>
      <c r="W1046" s="174" t="s">
        <v>2702</v>
      </c>
      <c r="X1046" s="174" t="s">
        <v>2702</v>
      </c>
      <c r="Y1046" s="58"/>
    </row>
    <row r="1047" spans="2:25">
      <c r="B1047" s="21">
        <f t="shared" si="130"/>
        <v>1041</v>
      </c>
      <c r="C1047" s="30" t="s">
        <v>2765</v>
      </c>
      <c r="D1047" s="21" t="s">
        <v>83</v>
      </c>
      <c r="E1047" s="70" t="s">
        <v>2745</v>
      </c>
      <c r="F1047" s="21" t="s">
        <v>2776</v>
      </c>
      <c r="G1047" s="269">
        <f t="shared" si="124"/>
        <v>2021</v>
      </c>
      <c r="H1047" s="269">
        <f t="shared" si="125"/>
        <v>2</v>
      </c>
      <c r="I1047" s="269">
        <f t="shared" si="126"/>
        <v>8</v>
      </c>
      <c r="J1047" s="83">
        <f t="shared" si="127"/>
        <v>2021</v>
      </c>
      <c r="K1047" s="269">
        <f t="shared" si="128"/>
        <v>2</v>
      </c>
      <c r="L1047" s="21">
        <f t="shared" si="129"/>
        <v>8</v>
      </c>
      <c r="M1047" s="119">
        <v>44244</v>
      </c>
      <c r="N1047" s="119">
        <v>44244</v>
      </c>
      <c r="O1047" s="119">
        <v>44244</v>
      </c>
      <c r="P1047" s="119">
        <v>44244</v>
      </c>
      <c r="Q1047" s="166" t="s">
        <v>34</v>
      </c>
      <c r="R1047" s="21"/>
      <c r="S1047" s="21"/>
      <c r="T1047" s="21"/>
      <c r="U1047" s="21"/>
      <c r="V1047" s="174" t="s">
        <v>2778</v>
      </c>
      <c r="W1047" s="174" t="s">
        <v>2702</v>
      </c>
      <c r="X1047" s="174" t="s">
        <v>2702</v>
      </c>
      <c r="Y1047" s="58" t="s">
        <v>2780</v>
      </c>
    </row>
    <row r="1048" spans="2:25">
      <c r="B1048" s="21">
        <f t="shared" si="130"/>
        <v>1042</v>
      </c>
      <c r="C1048" s="30" t="s">
        <v>2766</v>
      </c>
      <c r="D1048" s="21" t="s">
        <v>83</v>
      </c>
      <c r="E1048" s="70" t="s">
        <v>2746</v>
      </c>
      <c r="F1048" s="21" t="s">
        <v>2699</v>
      </c>
      <c r="G1048" s="269">
        <f t="shared" si="124"/>
        <v>2021</v>
      </c>
      <c r="H1048" s="269">
        <f t="shared" si="125"/>
        <v>2</v>
      </c>
      <c r="I1048" s="269">
        <f t="shared" si="126"/>
        <v>8</v>
      </c>
      <c r="J1048" s="83">
        <f t="shared" si="127"/>
        <v>2021</v>
      </c>
      <c r="K1048" s="269">
        <f t="shared" si="128"/>
        <v>2</v>
      </c>
      <c r="L1048" s="21">
        <f t="shared" si="129"/>
        <v>8</v>
      </c>
      <c r="M1048" s="119">
        <v>44245</v>
      </c>
      <c r="N1048" s="119">
        <v>44245</v>
      </c>
      <c r="O1048" s="119">
        <v>44245</v>
      </c>
      <c r="P1048" s="119">
        <v>44245</v>
      </c>
      <c r="Q1048" s="166" t="s">
        <v>34</v>
      </c>
      <c r="R1048" s="21"/>
      <c r="S1048" s="21"/>
      <c r="T1048" s="21"/>
      <c r="U1048" s="21"/>
      <c r="V1048" s="174" t="s">
        <v>2778</v>
      </c>
      <c r="W1048" s="174" t="s">
        <v>2702</v>
      </c>
      <c r="X1048" s="174" t="s">
        <v>2702</v>
      </c>
      <c r="Y1048" s="58"/>
    </row>
    <row r="1049" spans="2:25">
      <c r="B1049" s="21">
        <f t="shared" si="130"/>
        <v>1043</v>
      </c>
      <c r="C1049" s="30" t="s">
        <v>2767</v>
      </c>
      <c r="D1049" s="21" t="s">
        <v>83</v>
      </c>
      <c r="E1049" s="70" t="s">
        <v>2747</v>
      </c>
      <c r="F1049" s="21" t="s">
        <v>2776</v>
      </c>
      <c r="G1049" s="269">
        <f t="shared" si="124"/>
        <v>2021</v>
      </c>
      <c r="H1049" s="269">
        <f t="shared" si="125"/>
        <v>2</v>
      </c>
      <c r="I1049" s="269">
        <f t="shared" si="126"/>
        <v>8</v>
      </c>
      <c r="J1049" s="83">
        <f t="shared" si="127"/>
        <v>2021</v>
      </c>
      <c r="K1049" s="269">
        <f t="shared" si="128"/>
        <v>2</v>
      </c>
      <c r="L1049" s="21">
        <f t="shared" si="129"/>
        <v>8</v>
      </c>
      <c r="M1049" s="119">
        <v>44245</v>
      </c>
      <c r="N1049" s="119">
        <v>44245</v>
      </c>
      <c r="O1049" s="119">
        <v>44245</v>
      </c>
      <c r="P1049" s="119">
        <v>44245</v>
      </c>
      <c r="Q1049" s="166" t="s">
        <v>34</v>
      </c>
      <c r="R1049" s="21"/>
      <c r="S1049" s="21"/>
      <c r="T1049" s="21"/>
      <c r="U1049" s="21"/>
      <c r="V1049" s="174" t="s">
        <v>2778</v>
      </c>
      <c r="W1049" s="174" t="s">
        <v>2702</v>
      </c>
      <c r="X1049" s="174" t="s">
        <v>2702</v>
      </c>
      <c r="Y1049" s="58"/>
    </row>
    <row r="1050" spans="2:25">
      <c r="B1050" s="21">
        <f t="shared" si="130"/>
        <v>1044</v>
      </c>
      <c r="C1050" s="30" t="s">
        <v>2768</v>
      </c>
      <c r="D1050" s="21" t="s">
        <v>83</v>
      </c>
      <c r="E1050" s="70" t="s">
        <v>2748</v>
      </c>
      <c r="F1050" s="21" t="s">
        <v>2777</v>
      </c>
      <c r="G1050" s="269">
        <f t="shared" si="124"/>
        <v>2021</v>
      </c>
      <c r="H1050" s="269">
        <f t="shared" si="125"/>
        <v>2</v>
      </c>
      <c r="I1050" s="269">
        <f t="shared" si="126"/>
        <v>8</v>
      </c>
      <c r="J1050" s="83">
        <f t="shared" si="127"/>
        <v>2021</v>
      </c>
      <c r="K1050" s="269">
        <f t="shared" si="128"/>
        <v>2</v>
      </c>
      <c r="L1050" s="21">
        <f t="shared" si="129"/>
        <v>8</v>
      </c>
      <c r="M1050" s="119">
        <v>44245</v>
      </c>
      <c r="N1050" s="119">
        <v>44245</v>
      </c>
      <c r="O1050" s="119">
        <v>44245</v>
      </c>
      <c r="P1050" s="119">
        <v>44245</v>
      </c>
      <c r="Q1050" s="166" t="s">
        <v>34</v>
      </c>
      <c r="R1050" s="21"/>
      <c r="S1050" s="21"/>
      <c r="T1050" s="21"/>
      <c r="U1050" s="21"/>
      <c r="V1050" s="174" t="s">
        <v>1440</v>
      </c>
      <c r="W1050" s="174" t="s">
        <v>2702</v>
      </c>
      <c r="X1050" s="174" t="s">
        <v>2702</v>
      </c>
      <c r="Y1050" s="58"/>
    </row>
    <row r="1051" spans="2:25">
      <c r="B1051" s="21">
        <f t="shared" si="130"/>
        <v>1045</v>
      </c>
      <c r="C1051" s="30" t="s">
        <v>2769</v>
      </c>
      <c r="D1051" s="21" t="s">
        <v>83</v>
      </c>
      <c r="E1051" s="70" t="s">
        <v>2749</v>
      </c>
      <c r="F1051" s="21" t="s">
        <v>2777</v>
      </c>
      <c r="G1051" s="269">
        <f t="shared" si="124"/>
        <v>2021</v>
      </c>
      <c r="H1051" s="269">
        <f t="shared" si="125"/>
        <v>2</v>
      </c>
      <c r="I1051" s="269">
        <f t="shared" si="126"/>
        <v>8</v>
      </c>
      <c r="J1051" s="83">
        <f t="shared" si="127"/>
        <v>2021</v>
      </c>
      <c r="K1051" s="269">
        <f t="shared" si="128"/>
        <v>2</v>
      </c>
      <c r="L1051" s="21">
        <f t="shared" si="129"/>
        <v>8</v>
      </c>
      <c r="M1051" s="119">
        <v>44245</v>
      </c>
      <c r="N1051" s="119">
        <v>44245</v>
      </c>
      <c r="O1051" s="119">
        <v>44245</v>
      </c>
      <c r="P1051" s="119">
        <v>44245</v>
      </c>
      <c r="Q1051" s="166" t="s">
        <v>34</v>
      </c>
      <c r="R1051" s="21"/>
      <c r="S1051" s="21"/>
      <c r="T1051" s="21"/>
      <c r="U1051" s="21"/>
      <c r="V1051" s="174" t="s">
        <v>1440</v>
      </c>
      <c r="W1051" s="174" t="s">
        <v>2702</v>
      </c>
      <c r="X1051" s="174" t="s">
        <v>2702</v>
      </c>
      <c r="Y1051" s="58"/>
    </row>
    <row r="1052" spans="2:25">
      <c r="B1052" s="21">
        <f t="shared" si="130"/>
        <v>1046</v>
      </c>
      <c r="C1052" s="30" t="s">
        <v>2770</v>
      </c>
      <c r="D1052" s="21" t="s">
        <v>83</v>
      </c>
      <c r="E1052" s="70" t="s">
        <v>2750</v>
      </c>
      <c r="F1052" s="21" t="s">
        <v>2777</v>
      </c>
      <c r="G1052" s="269">
        <f t="shared" si="124"/>
        <v>2021</v>
      </c>
      <c r="H1052" s="269">
        <f t="shared" si="125"/>
        <v>2</v>
      </c>
      <c r="I1052" s="269">
        <f t="shared" si="126"/>
        <v>8</v>
      </c>
      <c r="J1052" s="83">
        <f t="shared" si="127"/>
        <v>2021</v>
      </c>
      <c r="K1052" s="269">
        <f t="shared" si="128"/>
        <v>2</v>
      </c>
      <c r="L1052" s="21">
        <f t="shared" si="129"/>
        <v>8</v>
      </c>
      <c r="M1052" s="119">
        <v>44245</v>
      </c>
      <c r="N1052" s="119">
        <v>44245</v>
      </c>
      <c r="O1052" s="119">
        <v>44245</v>
      </c>
      <c r="P1052" s="119">
        <v>44245</v>
      </c>
      <c r="Q1052" s="166" t="s">
        <v>34</v>
      </c>
      <c r="R1052" s="21"/>
      <c r="S1052" s="21"/>
      <c r="T1052" s="21"/>
      <c r="U1052" s="21"/>
      <c r="V1052" s="174" t="s">
        <v>1440</v>
      </c>
      <c r="W1052" s="174" t="s">
        <v>2702</v>
      </c>
      <c r="X1052" s="174" t="s">
        <v>2702</v>
      </c>
      <c r="Y1052" s="58"/>
    </row>
    <row r="1053" spans="2:25" ht="66">
      <c r="B1053" s="21">
        <f t="shared" si="130"/>
        <v>1047</v>
      </c>
      <c r="C1053" s="30" t="s">
        <v>2771</v>
      </c>
      <c r="D1053" s="21" t="s">
        <v>83</v>
      </c>
      <c r="E1053" s="70" t="s">
        <v>2751</v>
      </c>
      <c r="F1053" s="21" t="s">
        <v>2777</v>
      </c>
      <c r="G1053" s="269">
        <f t="shared" si="124"/>
        <v>2021</v>
      </c>
      <c r="H1053" s="269">
        <f t="shared" si="125"/>
        <v>2</v>
      </c>
      <c r="I1053" s="269">
        <f t="shared" si="126"/>
        <v>8</v>
      </c>
      <c r="J1053" s="83">
        <f t="shared" si="127"/>
        <v>2021</v>
      </c>
      <c r="K1053" s="269">
        <f t="shared" si="128"/>
        <v>2</v>
      </c>
      <c r="L1053" s="21">
        <f t="shared" si="129"/>
        <v>8</v>
      </c>
      <c r="M1053" s="119">
        <v>44246</v>
      </c>
      <c r="N1053" s="119">
        <v>44246</v>
      </c>
      <c r="O1053" s="119">
        <v>44246</v>
      </c>
      <c r="P1053" s="119">
        <v>44246</v>
      </c>
      <c r="Q1053" s="166" t="s">
        <v>34</v>
      </c>
      <c r="R1053" s="21"/>
      <c r="S1053" s="21"/>
      <c r="T1053" s="21"/>
      <c r="U1053" s="21"/>
      <c r="V1053" s="174" t="s">
        <v>1440</v>
      </c>
      <c r="W1053" s="174" t="s">
        <v>2702</v>
      </c>
      <c r="X1053" s="174" t="s">
        <v>2702</v>
      </c>
      <c r="Y1053" s="58" t="s">
        <v>2781</v>
      </c>
    </row>
    <row r="1054" spans="2:25">
      <c r="B1054" s="21">
        <f t="shared" si="130"/>
        <v>1048</v>
      </c>
      <c r="C1054" s="30" t="s">
        <v>2772</v>
      </c>
      <c r="D1054" s="21" t="s">
        <v>83</v>
      </c>
      <c r="E1054" s="70" t="s">
        <v>2752</v>
      </c>
      <c r="F1054" s="21" t="s">
        <v>2776</v>
      </c>
      <c r="G1054" s="269">
        <f t="shared" si="124"/>
        <v>2021</v>
      </c>
      <c r="H1054" s="269">
        <f t="shared" si="125"/>
        <v>2</v>
      </c>
      <c r="I1054" s="269">
        <f t="shared" si="126"/>
        <v>8</v>
      </c>
      <c r="J1054" s="83">
        <f t="shared" si="127"/>
        <v>2021</v>
      </c>
      <c r="K1054" s="269">
        <f t="shared" si="128"/>
        <v>2</v>
      </c>
      <c r="L1054" s="21">
        <f t="shared" si="129"/>
        <v>8</v>
      </c>
      <c r="M1054" s="119">
        <v>44246</v>
      </c>
      <c r="N1054" s="119">
        <v>44246</v>
      </c>
      <c r="O1054" s="119">
        <v>44246</v>
      </c>
      <c r="P1054" s="119">
        <v>44246</v>
      </c>
      <c r="Q1054" s="166" t="s">
        <v>34</v>
      </c>
      <c r="R1054" s="21"/>
      <c r="S1054" s="21"/>
      <c r="T1054" s="21"/>
      <c r="U1054" s="21"/>
      <c r="V1054" s="174" t="s">
        <v>2778</v>
      </c>
      <c r="W1054" s="174" t="s">
        <v>2702</v>
      </c>
      <c r="X1054" s="174" t="s">
        <v>2702</v>
      </c>
      <c r="Y1054" s="58"/>
    </row>
    <row r="1055" spans="2:25" ht="33">
      <c r="B1055" s="21">
        <f t="shared" si="130"/>
        <v>1049</v>
      </c>
      <c r="C1055" s="30" t="s">
        <v>2773</v>
      </c>
      <c r="D1055" s="21" t="s">
        <v>83</v>
      </c>
      <c r="E1055" s="70" t="s">
        <v>2753</v>
      </c>
      <c r="F1055" s="21" t="s">
        <v>2777</v>
      </c>
      <c r="G1055" s="269">
        <f t="shared" si="124"/>
        <v>2021</v>
      </c>
      <c r="H1055" s="269">
        <f t="shared" si="125"/>
        <v>2</v>
      </c>
      <c r="I1055" s="269">
        <f t="shared" si="126"/>
        <v>8</v>
      </c>
      <c r="J1055" s="83">
        <f t="shared" si="127"/>
        <v>2021</v>
      </c>
      <c r="K1055" s="269">
        <f t="shared" si="128"/>
        <v>2</v>
      </c>
      <c r="L1055" s="21">
        <f t="shared" si="129"/>
        <v>8</v>
      </c>
      <c r="M1055" s="119">
        <v>44246</v>
      </c>
      <c r="N1055" s="119">
        <v>44246</v>
      </c>
      <c r="O1055" s="119">
        <v>44246</v>
      </c>
      <c r="P1055" s="119">
        <v>44246</v>
      </c>
      <c r="Q1055" s="166" t="s">
        <v>34</v>
      </c>
      <c r="R1055" s="21"/>
      <c r="S1055" s="21"/>
      <c r="T1055" s="21"/>
      <c r="U1055" s="21"/>
      <c r="V1055" s="174" t="s">
        <v>1238</v>
      </c>
      <c r="W1055" s="174" t="s">
        <v>2702</v>
      </c>
      <c r="X1055" s="174" t="s">
        <v>2702</v>
      </c>
      <c r="Y1055" s="58" t="s">
        <v>2782</v>
      </c>
    </row>
    <row r="1056" spans="2:25">
      <c r="B1056" s="21">
        <f t="shared" si="130"/>
        <v>1050</v>
      </c>
      <c r="C1056" s="30" t="s">
        <v>2774</v>
      </c>
      <c r="D1056" s="21" t="s">
        <v>83</v>
      </c>
      <c r="E1056" s="70" t="s">
        <v>2754</v>
      </c>
      <c r="F1056" s="21" t="s">
        <v>2777</v>
      </c>
      <c r="G1056" s="269">
        <f t="shared" si="124"/>
        <v>2021</v>
      </c>
      <c r="H1056" s="269">
        <f t="shared" si="125"/>
        <v>2</v>
      </c>
      <c r="I1056" s="269">
        <f t="shared" si="126"/>
        <v>8</v>
      </c>
      <c r="J1056" s="83">
        <f t="shared" si="127"/>
        <v>2021</v>
      </c>
      <c r="K1056" s="269">
        <f t="shared" si="128"/>
        <v>2</v>
      </c>
      <c r="L1056" s="21">
        <f t="shared" si="129"/>
        <v>8</v>
      </c>
      <c r="M1056" s="119">
        <v>44246</v>
      </c>
      <c r="N1056" s="119">
        <v>44246</v>
      </c>
      <c r="O1056" s="119">
        <v>44246</v>
      </c>
      <c r="P1056" s="119">
        <v>44246</v>
      </c>
      <c r="Q1056" s="166" t="s">
        <v>34</v>
      </c>
      <c r="R1056" s="21"/>
      <c r="S1056" s="21"/>
      <c r="T1056" s="21"/>
      <c r="U1056" s="21"/>
      <c r="V1056" s="174" t="s">
        <v>1440</v>
      </c>
      <c r="W1056" s="174" t="s">
        <v>2702</v>
      </c>
      <c r="X1056" s="174" t="s">
        <v>2702</v>
      </c>
      <c r="Y1056" s="58"/>
    </row>
    <row r="1057" spans="2:25">
      <c r="B1057" s="21">
        <f t="shared" si="130"/>
        <v>1051</v>
      </c>
      <c r="C1057" s="30" t="s">
        <v>2775</v>
      </c>
      <c r="D1057" s="21" t="s">
        <v>83</v>
      </c>
      <c r="E1057" s="70" t="s">
        <v>2755</v>
      </c>
      <c r="F1057" s="21" t="s">
        <v>2777</v>
      </c>
      <c r="G1057" s="269">
        <f t="shared" si="124"/>
        <v>2021</v>
      </c>
      <c r="H1057" s="269">
        <f t="shared" si="125"/>
        <v>2</v>
      </c>
      <c r="I1057" s="269">
        <f t="shared" si="126"/>
        <v>8</v>
      </c>
      <c r="J1057" s="83">
        <f t="shared" si="127"/>
        <v>2021</v>
      </c>
      <c r="K1057" s="269">
        <f t="shared" si="128"/>
        <v>2</v>
      </c>
      <c r="L1057" s="21">
        <f t="shared" si="129"/>
        <v>8</v>
      </c>
      <c r="M1057" s="119">
        <v>44246</v>
      </c>
      <c r="N1057" s="119">
        <v>44246</v>
      </c>
      <c r="O1057" s="119">
        <v>44246</v>
      </c>
      <c r="P1057" s="119">
        <v>44246</v>
      </c>
      <c r="Q1057" s="166" t="s">
        <v>34</v>
      </c>
      <c r="R1057" s="21"/>
      <c r="S1057" s="21"/>
      <c r="T1057" s="21"/>
      <c r="U1057" s="21"/>
      <c r="V1057" s="174" t="s">
        <v>2779</v>
      </c>
      <c r="W1057" s="174" t="s">
        <v>2702</v>
      </c>
      <c r="X1057" s="174" t="s">
        <v>2702</v>
      </c>
      <c r="Y1057" s="58"/>
    </row>
    <row r="1058" spans="2:25">
      <c r="B1058" s="21">
        <f t="shared" si="130"/>
        <v>1052</v>
      </c>
      <c r="C1058" s="30" t="s">
        <v>2793</v>
      </c>
      <c r="D1058" s="21" t="s">
        <v>83</v>
      </c>
      <c r="E1058" s="58" t="s">
        <v>3120</v>
      </c>
      <c r="F1058" s="21" t="s">
        <v>2784</v>
      </c>
      <c r="G1058" s="269">
        <f t="shared" si="124"/>
        <v>2021</v>
      </c>
      <c r="H1058" s="269">
        <f t="shared" si="125"/>
        <v>2</v>
      </c>
      <c r="I1058" s="269">
        <f t="shared" si="126"/>
        <v>8</v>
      </c>
      <c r="J1058" s="83">
        <f t="shared" si="127"/>
        <v>2021</v>
      </c>
      <c r="K1058" s="269">
        <f t="shared" si="128"/>
        <v>6</v>
      </c>
      <c r="L1058" s="21">
        <f t="shared" si="129"/>
        <v>26</v>
      </c>
      <c r="M1058" s="119">
        <v>44242</v>
      </c>
      <c r="N1058" s="119">
        <v>44242</v>
      </c>
      <c r="O1058" s="119">
        <v>44249</v>
      </c>
      <c r="P1058" s="119">
        <v>44372</v>
      </c>
      <c r="Q1058" s="166" t="s">
        <v>34</v>
      </c>
      <c r="R1058" s="21"/>
      <c r="S1058" s="21"/>
      <c r="T1058" s="21"/>
      <c r="U1058" s="21"/>
      <c r="V1058" s="174" t="s">
        <v>2783</v>
      </c>
      <c r="W1058" s="174" t="s">
        <v>621</v>
      </c>
      <c r="X1058" s="174" t="s">
        <v>621</v>
      </c>
      <c r="Y1058" s="91"/>
    </row>
    <row r="1059" spans="2:25">
      <c r="B1059" s="21">
        <f t="shared" si="130"/>
        <v>1053</v>
      </c>
      <c r="C1059" s="30" t="s">
        <v>2794</v>
      </c>
      <c r="D1059" s="21" t="s">
        <v>83</v>
      </c>
      <c r="E1059" s="58" t="s">
        <v>2785</v>
      </c>
      <c r="F1059" s="21" t="s">
        <v>2784</v>
      </c>
      <c r="G1059" s="269">
        <f t="shared" si="124"/>
        <v>2021</v>
      </c>
      <c r="H1059" s="269">
        <f t="shared" si="125"/>
        <v>2</v>
      </c>
      <c r="I1059" s="269">
        <f t="shared" si="126"/>
        <v>8</v>
      </c>
      <c r="J1059" s="83" t="str">
        <f t="shared" si="127"/>
        <v/>
      </c>
      <c r="K1059" s="269" t="str">
        <f t="shared" si="128"/>
        <v/>
      </c>
      <c r="L1059" s="21" t="str">
        <f t="shared" si="129"/>
        <v/>
      </c>
      <c r="M1059" s="119">
        <v>44243</v>
      </c>
      <c r="N1059" s="119">
        <v>44243</v>
      </c>
      <c r="O1059" s="119">
        <v>44249</v>
      </c>
      <c r="P1059" s="119"/>
      <c r="Q1059" s="166" t="s">
        <v>124</v>
      </c>
      <c r="R1059" s="21" t="s">
        <v>3671</v>
      </c>
      <c r="S1059" s="21"/>
      <c r="T1059" s="21"/>
      <c r="U1059" s="21"/>
      <c r="V1059" s="174" t="s">
        <v>2786</v>
      </c>
      <c r="W1059" s="174" t="s">
        <v>621</v>
      </c>
      <c r="X1059" s="174" t="s">
        <v>621</v>
      </c>
      <c r="Y1059" s="91"/>
    </row>
    <row r="1060" spans="2:25">
      <c r="B1060" s="21">
        <f t="shared" si="130"/>
        <v>1054</v>
      </c>
      <c r="C1060" s="30" t="s">
        <v>2795</v>
      </c>
      <c r="D1060" s="21" t="s">
        <v>83</v>
      </c>
      <c r="E1060" s="58" t="s">
        <v>2788</v>
      </c>
      <c r="F1060" s="21"/>
      <c r="G1060" s="269">
        <f t="shared" si="124"/>
        <v>2021</v>
      </c>
      <c r="H1060" s="269">
        <f t="shared" si="125"/>
        <v>2</v>
      </c>
      <c r="I1060" s="269">
        <f t="shared" si="126"/>
        <v>8</v>
      </c>
      <c r="J1060" s="83">
        <f t="shared" si="127"/>
        <v>2021</v>
      </c>
      <c r="K1060" s="269">
        <f t="shared" si="128"/>
        <v>2</v>
      </c>
      <c r="L1060" s="21">
        <f t="shared" si="129"/>
        <v>8</v>
      </c>
      <c r="M1060" s="119">
        <v>44243</v>
      </c>
      <c r="N1060" s="119">
        <v>44243</v>
      </c>
      <c r="O1060" s="119">
        <v>44243</v>
      </c>
      <c r="P1060" s="119">
        <v>44243</v>
      </c>
      <c r="Q1060" s="166" t="s">
        <v>124</v>
      </c>
      <c r="R1060" s="21"/>
      <c r="S1060" s="21"/>
      <c r="T1060" s="21"/>
      <c r="U1060" s="21"/>
      <c r="V1060" s="174" t="s">
        <v>2787</v>
      </c>
      <c r="W1060" s="174" t="s">
        <v>621</v>
      </c>
      <c r="X1060" s="174" t="s">
        <v>621</v>
      </c>
      <c r="Y1060" s="91"/>
    </row>
    <row r="1061" spans="2:25">
      <c r="B1061" s="21">
        <f t="shared" si="130"/>
        <v>1055</v>
      </c>
      <c r="C1061" s="30" t="s">
        <v>2796</v>
      </c>
      <c r="D1061" s="21" t="s">
        <v>83</v>
      </c>
      <c r="E1061" s="58" t="s">
        <v>2790</v>
      </c>
      <c r="F1061" s="21" t="s">
        <v>1901</v>
      </c>
      <c r="G1061" s="269">
        <f t="shared" si="124"/>
        <v>2021</v>
      </c>
      <c r="H1061" s="269">
        <f t="shared" si="125"/>
        <v>2</v>
      </c>
      <c r="I1061" s="269">
        <f t="shared" si="126"/>
        <v>8</v>
      </c>
      <c r="J1061" s="83">
        <f t="shared" si="127"/>
        <v>2021</v>
      </c>
      <c r="K1061" s="269">
        <f t="shared" si="128"/>
        <v>2</v>
      </c>
      <c r="L1061" s="21">
        <f t="shared" si="129"/>
        <v>8</v>
      </c>
      <c r="M1061" s="119">
        <v>44244</v>
      </c>
      <c r="N1061" s="119">
        <v>44244</v>
      </c>
      <c r="O1061" s="119">
        <v>44244</v>
      </c>
      <c r="P1061" s="119">
        <v>44244</v>
      </c>
      <c r="Q1061" s="166" t="s">
        <v>124</v>
      </c>
      <c r="R1061" s="21"/>
      <c r="S1061" s="21"/>
      <c r="T1061" s="21"/>
      <c r="U1061" s="21"/>
      <c r="V1061" s="174" t="s">
        <v>2789</v>
      </c>
      <c r="W1061" s="174" t="s">
        <v>621</v>
      </c>
      <c r="X1061" s="174" t="s">
        <v>621</v>
      </c>
      <c r="Y1061" s="91"/>
    </row>
    <row r="1062" spans="2:25">
      <c r="B1062" s="21">
        <f t="shared" si="130"/>
        <v>1056</v>
      </c>
      <c r="C1062" s="30" t="s">
        <v>2797</v>
      </c>
      <c r="D1062" s="21" t="s">
        <v>83</v>
      </c>
      <c r="E1062" s="58" t="s">
        <v>2792</v>
      </c>
      <c r="F1062" s="21"/>
      <c r="G1062" s="269">
        <f t="shared" si="124"/>
        <v>2021</v>
      </c>
      <c r="H1062" s="269">
        <f t="shared" si="125"/>
        <v>2</v>
      </c>
      <c r="I1062" s="269">
        <f t="shared" si="126"/>
        <v>8</v>
      </c>
      <c r="J1062" s="83">
        <f t="shared" si="127"/>
        <v>2021</v>
      </c>
      <c r="K1062" s="269">
        <f t="shared" si="128"/>
        <v>2</v>
      </c>
      <c r="L1062" s="21">
        <f t="shared" si="129"/>
        <v>8</v>
      </c>
      <c r="M1062" s="119">
        <v>44244</v>
      </c>
      <c r="N1062" s="119">
        <v>44244</v>
      </c>
      <c r="O1062" s="119">
        <v>44244</v>
      </c>
      <c r="P1062" s="119">
        <v>44244</v>
      </c>
      <c r="Q1062" s="166" t="s">
        <v>124</v>
      </c>
      <c r="R1062" s="21"/>
      <c r="S1062" s="21"/>
      <c r="T1062" s="21"/>
      <c r="U1062" s="21"/>
      <c r="V1062" s="174" t="s">
        <v>2791</v>
      </c>
      <c r="W1062" s="174" t="s">
        <v>621</v>
      </c>
      <c r="X1062" s="174" t="s">
        <v>621</v>
      </c>
      <c r="Y1062" s="91"/>
    </row>
    <row r="1063" spans="2:25">
      <c r="B1063" s="21">
        <f t="shared" si="130"/>
        <v>1057</v>
      </c>
      <c r="C1063" s="30" t="s">
        <v>2822</v>
      </c>
      <c r="D1063" s="21" t="s">
        <v>83</v>
      </c>
      <c r="E1063" s="58" t="s">
        <v>2799</v>
      </c>
      <c r="F1063" s="21" t="s">
        <v>2846</v>
      </c>
      <c r="G1063" s="269">
        <f t="shared" si="124"/>
        <v>2021</v>
      </c>
      <c r="H1063" s="269">
        <f t="shared" si="125"/>
        <v>2</v>
      </c>
      <c r="I1063" s="269">
        <f t="shared" si="126"/>
        <v>9</v>
      </c>
      <c r="J1063" s="83">
        <f t="shared" si="127"/>
        <v>2021</v>
      </c>
      <c r="K1063" s="269">
        <f t="shared" si="128"/>
        <v>2</v>
      </c>
      <c r="L1063" s="21">
        <f t="shared" si="129"/>
        <v>9</v>
      </c>
      <c r="M1063" s="119">
        <v>44249</v>
      </c>
      <c r="N1063" s="119">
        <v>44249</v>
      </c>
      <c r="O1063" s="119">
        <v>44249</v>
      </c>
      <c r="P1063" s="119">
        <v>44249</v>
      </c>
      <c r="Q1063" s="166" t="s">
        <v>34</v>
      </c>
      <c r="R1063" s="21"/>
      <c r="S1063" s="21"/>
      <c r="T1063" s="21"/>
      <c r="U1063" s="21"/>
      <c r="V1063" s="174" t="s">
        <v>2849</v>
      </c>
      <c r="W1063" s="174" t="s">
        <v>463</v>
      </c>
      <c r="X1063" s="174" t="s">
        <v>463</v>
      </c>
      <c r="Y1063" s="58"/>
    </row>
    <row r="1064" spans="2:25">
      <c r="B1064" s="21">
        <f t="shared" si="130"/>
        <v>1058</v>
      </c>
      <c r="C1064" s="30" t="s">
        <v>2823</v>
      </c>
      <c r="D1064" s="21" t="s">
        <v>83</v>
      </c>
      <c r="E1064" s="58" t="s">
        <v>2800</v>
      </c>
      <c r="F1064" s="21" t="s">
        <v>2847</v>
      </c>
      <c r="G1064" s="269">
        <f t="shared" si="124"/>
        <v>2021</v>
      </c>
      <c r="H1064" s="269">
        <f t="shared" si="125"/>
        <v>2</v>
      </c>
      <c r="I1064" s="269">
        <f t="shared" si="126"/>
        <v>9</v>
      </c>
      <c r="J1064" s="83">
        <f t="shared" si="127"/>
        <v>2021</v>
      </c>
      <c r="K1064" s="269">
        <f t="shared" si="128"/>
        <v>2</v>
      </c>
      <c r="L1064" s="21">
        <f t="shared" si="129"/>
        <v>9</v>
      </c>
      <c r="M1064" s="119">
        <v>44249</v>
      </c>
      <c r="N1064" s="119">
        <v>44249</v>
      </c>
      <c r="O1064" s="119">
        <v>44249</v>
      </c>
      <c r="P1064" s="119">
        <v>44250</v>
      </c>
      <c r="Q1064" s="166" t="s">
        <v>34</v>
      </c>
      <c r="R1064" s="21"/>
      <c r="S1064" s="21"/>
      <c r="T1064" s="21"/>
      <c r="U1064" s="21"/>
      <c r="V1064" s="174" t="s">
        <v>2170</v>
      </c>
      <c r="W1064" s="174" t="s">
        <v>463</v>
      </c>
      <c r="X1064" s="174" t="s">
        <v>463</v>
      </c>
      <c r="Y1064" s="58"/>
    </row>
    <row r="1065" spans="2:25">
      <c r="B1065" s="21">
        <f t="shared" si="130"/>
        <v>1059</v>
      </c>
      <c r="C1065" s="30" t="s">
        <v>2824</v>
      </c>
      <c r="D1065" s="21" t="s">
        <v>83</v>
      </c>
      <c r="E1065" s="58" t="s">
        <v>2801</v>
      </c>
      <c r="F1065" s="21" t="s">
        <v>2062</v>
      </c>
      <c r="G1065" s="269">
        <f t="shared" si="124"/>
        <v>2021</v>
      </c>
      <c r="H1065" s="269">
        <f t="shared" si="125"/>
        <v>2</v>
      </c>
      <c r="I1065" s="269">
        <f t="shared" si="126"/>
        <v>9</v>
      </c>
      <c r="J1065" s="83">
        <f t="shared" si="127"/>
        <v>2021</v>
      </c>
      <c r="K1065" s="269">
        <f t="shared" si="128"/>
        <v>2</v>
      </c>
      <c r="L1065" s="21">
        <f t="shared" si="129"/>
        <v>9</v>
      </c>
      <c r="M1065" s="119">
        <v>44249</v>
      </c>
      <c r="N1065" s="119">
        <v>44249</v>
      </c>
      <c r="O1065" s="119">
        <v>44249</v>
      </c>
      <c r="P1065" s="119">
        <v>44249</v>
      </c>
      <c r="Q1065" s="166" t="s">
        <v>34</v>
      </c>
      <c r="R1065" s="21"/>
      <c r="S1065" s="21"/>
      <c r="T1065" s="21"/>
      <c r="U1065" s="21"/>
      <c r="V1065" s="174" t="s">
        <v>2568</v>
      </c>
      <c r="W1065" s="174" t="s">
        <v>463</v>
      </c>
      <c r="X1065" s="174" t="s">
        <v>463</v>
      </c>
      <c r="Y1065" s="58" t="s">
        <v>2701</v>
      </c>
    </row>
    <row r="1066" spans="2:25">
      <c r="B1066" s="21">
        <f t="shared" si="130"/>
        <v>1060</v>
      </c>
      <c r="C1066" s="30" t="s">
        <v>2825</v>
      </c>
      <c r="D1066" s="21" t="s">
        <v>83</v>
      </c>
      <c r="E1066" s="58" t="s">
        <v>2802</v>
      </c>
      <c r="F1066" s="21" t="s">
        <v>1875</v>
      </c>
      <c r="G1066" s="269">
        <f t="shared" si="124"/>
        <v>2021</v>
      </c>
      <c r="H1066" s="269">
        <f t="shared" si="125"/>
        <v>2</v>
      </c>
      <c r="I1066" s="269">
        <f t="shared" si="126"/>
        <v>9</v>
      </c>
      <c r="J1066" s="83">
        <f t="shared" si="127"/>
        <v>2021</v>
      </c>
      <c r="K1066" s="269">
        <f t="shared" si="128"/>
        <v>2</v>
      </c>
      <c r="L1066" s="21">
        <f t="shared" si="129"/>
        <v>9</v>
      </c>
      <c r="M1066" s="119">
        <v>44249</v>
      </c>
      <c r="N1066" s="119">
        <v>44249</v>
      </c>
      <c r="O1066" s="119">
        <v>44249</v>
      </c>
      <c r="P1066" s="119">
        <v>44249</v>
      </c>
      <c r="Q1066" s="166" t="s">
        <v>34</v>
      </c>
      <c r="R1066" s="21"/>
      <c r="S1066" s="21"/>
      <c r="T1066" s="21"/>
      <c r="U1066" s="21"/>
      <c r="V1066" s="174" t="s">
        <v>2568</v>
      </c>
      <c r="W1066" s="182" t="s">
        <v>463</v>
      </c>
      <c r="X1066" s="182" t="s">
        <v>463</v>
      </c>
      <c r="Y1066" s="58" t="s">
        <v>2852</v>
      </c>
    </row>
    <row r="1067" spans="2:25">
      <c r="B1067" s="21">
        <f t="shared" si="130"/>
        <v>1061</v>
      </c>
      <c r="C1067" s="30" t="s">
        <v>2826</v>
      </c>
      <c r="D1067" s="21" t="s">
        <v>83</v>
      </c>
      <c r="E1067" s="58" t="s">
        <v>2673</v>
      </c>
      <c r="F1067" s="21" t="s">
        <v>2846</v>
      </c>
      <c r="G1067" s="269">
        <f t="shared" si="124"/>
        <v>2021</v>
      </c>
      <c r="H1067" s="269">
        <f t="shared" si="125"/>
        <v>2</v>
      </c>
      <c r="I1067" s="269">
        <f t="shared" si="126"/>
        <v>9</v>
      </c>
      <c r="J1067" s="83">
        <f t="shared" si="127"/>
        <v>2021</v>
      </c>
      <c r="K1067" s="269">
        <f t="shared" si="128"/>
        <v>2</v>
      </c>
      <c r="L1067" s="21">
        <f t="shared" si="129"/>
        <v>9</v>
      </c>
      <c r="M1067" s="119">
        <v>44249</v>
      </c>
      <c r="N1067" s="119">
        <v>44249</v>
      </c>
      <c r="O1067" s="119">
        <v>44249</v>
      </c>
      <c r="P1067" s="119">
        <v>44249</v>
      </c>
      <c r="Q1067" s="166" t="s">
        <v>34</v>
      </c>
      <c r="R1067" s="21"/>
      <c r="S1067" s="21"/>
      <c r="T1067" s="21"/>
      <c r="U1067" s="21"/>
      <c r="V1067" s="174" t="s">
        <v>100</v>
      </c>
      <c r="W1067" s="182" t="s">
        <v>463</v>
      </c>
      <c r="X1067" s="182" t="s">
        <v>463</v>
      </c>
      <c r="Y1067" s="58"/>
    </row>
    <row r="1068" spans="2:25">
      <c r="B1068" s="21">
        <f t="shared" si="130"/>
        <v>1062</v>
      </c>
      <c r="C1068" s="30" t="s">
        <v>2827</v>
      </c>
      <c r="D1068" s="21" t="s">
        <v>83</v>
      </c>
      <c r="E1068" s="58" t="s">
        <v>2803</v>
      </c>
      <c r="F1068" s="21" t="s">
        <v>2062</v>
      </c>
      <c r="G1068" s="269">
        <f t="shared" si="124"/>
        <v>2021</v>
      </c>
      <c r="H1068" s="269">
        <f t="shared" si="125"/>
        <v>2</v>
      </c>
      <c r="I1068" s="269">
        <f t="shared" si="126"/>
        <v>9</v>
      </c>
      <c r="J1068" s="83">
        <f t="shared" si="127"/>
        <v>2021</v>
      </c>
      <c r="K1068" s="269">
        <f t="shared" si="128"/>
        <v>2</v>
      </c>
      <c r="L1068" s="21">
        <f t="shared" si="129"/>
        <v>9</v>
      </c>
      <c r="M1068" s="119">
        <v>44249</v>
      </c>
      <c r="N1068" s="119">
        <v>44249</v>
      </c>
      <c r="O1068" s="119">
        <v>44249</v>
      </c>
      <c r="P1068" s="119">
        <v>44249</v>
      </c>
      <c r="Q1068" s="166" t="s">
        <v>34</v>
      </c>
      <c r="R1068" s="21"/>
      <c r="S1068" s="21"/>
      <c r="T1068" s="21"/>
      <c r="U1068" s="21"/>
      <c r="V1068" s="174" t="s">
        <v>2850</v>
      </c>
      <c r="W1068" s="182" t="s">
        <v>463</v>
      </c>
      <c r="X1068" s="182" t="s">
        <v>463</v>
      </c>
      <c r="Y1068" s="58"/>
    </row>
    <row r="1069" spans="2:25">
      <c r="B1069" s="21">
        <f t="shared" si="130"/>
        <v>1063</v>
      </c>
      <c r="C1069" s="30" t="s">
        <v>2828</v>
      </c>
      <c r="D1069" s="21" t="s">
        <v>83</v>
      </c>
      <c r="E1069" s="58" t="s">
        <v>2804</v>
      </c>
      <c r="F1069" s="21" t="s">
        <v>2848</v>
      </c>
      <c r="G1069" s="269">
        <f t="shared" si="124"/>
        <v>2021</v>
      </c>
      <c r="H1069" s="269">
        <f t="shared" si="125"/>
        <v>2</v>
      </c>
      <c r="I1069" s="269">
        <f t="shared" si="126"/>
        <v>9</v>
      </c>
      <c r="J1069" s="83">
        <f t="shared" si="127"/>
        <v>2021</v>
      </c>
      <c r="K1069" s="269">
        <f t="shared" si="128"/>
        <v>2</v>
      </c>
      <c r="L1069" s="21">
        <f t="shared" si="129"/>
        <v>9</v>
      </c>
      <c r="M1069" s="119">
        <v>44249</v>
      </c>
      <c r="N1069" s="119">
        <v>44249</v>
      </c>
      <c r="O1069" s="119">
        <v>44249</v>
      </c>
      <c r="P1069" s="119">
        <v>44251</v>
      </c>
      <c r="Q1069" s="166" t="s">
        <v>34</v>
      </c>
      <c r="R1069" s="21"/>
      <c r="S1069" s="21"/>
      <c r="T1069" s="21"/>
      <c r="U1069" s="21"/>
      <c r="V1069" s="174" t="s">
        <v>463</v>
      </c>
      <c r="W1069" s="174" t="s">
        <v>463</v>
      </c>
      <c r="X1069" s="174" t="s">
        <v>463</v>
      </c>
      <c r="Y1069" s="58"/>
    </row>
    <row r="1070" spans="2:25">
      <c r="B1070" s="21">
        <f t="shared" si="130"/>
        <v>1064</v>
      </c>
      <c r="C1070" s="30" t="s">
        <v>2829</v>
      </c>
      <c r="D1070" s="21" t="s">
        <v>83</v>
      </c>
      <c r="E1070" s="58" t="s">
        <v>2805</v>
      </c>
      <c r="F1070" s="21" t="s">
        <v>2847</v>
      </c>
      <c r="G1070" s="269">
        <f t="shared" si="124"/>
        <v>2021</v>
      </c>
      <c r="H1070" s="269">
        <f t="shared" si="125"/>
        <v>2</v>
      </c>
      <c r="I1070" s="269">
        <f t="shared" si="126"/>
        <v>9</v>
      </c>
      <c r="J1070" s="83">
        <f t="shared" si="127"/>
        <v>2021</v>
      </c>
      <c r="K1070" s="269">
        <f t="shared" si="128"/>
        <v>2</v>
      </c>
      <c r="L1070" s="21">
        <f t="shared" si="129"/>
        <v>9</v>
      </c>
      <c r="M1070" s="119">
        <v>44249</v>
      </c>
      <c r="N1070" s="119">
        <v>44249</v>
      </c>
      <c r="O1070" s="119">
        <v>44249</v>
      </c>
      <c r="P1070" s="119">
        <v>44250</v>
      </c>
      <c r="Q1070" s="166" t="s">
        <v>34</v>
      </c>
      <c r="R1070" s="21"/>
      <c r="S1070" s="21"/>
      <c r="T1070" s="21"/>
      <c r="U1070" s="21"/>
      <c r="V1070" s="174" t="s">
        <v>463</v>
      </c>
      <c r="W1070" s="174" t="s">
        <v>463</v>
      </c>
      <c r="X1070" s="174" t="s">
        <v>463</v>
      </c>
      <c r="Y1070" s="58"/>
    </row>
    <row r="1071" spans="2:25">
      <c r="B1071" s="21">
        <f t="shared" si="130"/>
        <v>1065</v>
      </c>
      <c r="C1071" s="30" t="s">
        <v>2830</v>
      </c>
      <c r="D1071" s="21" t="s">
        <v>83</v>
      </c>
      <c r="E1071" s="58" t="s">
        <v>2806</v>
      </c>
      <c r="F1071" s="21" t="s">
        <v>1875</v>
      </c>
      <c r="G1071" s="269">
        <f t="shared" si="124"/>
        <v>2021</v>
      </c>
      <c r="H1071" s="269">
        <f t="shared" si="125"/>
        <v>2</v>
      </c>
      <c r="I1071" s="269">
        <f t="shared" si="126"/>
        <v>9</v>
      </c>
      <c r="J1071" s="83">
        <f t="shared" si="127"/>
        <v>2021</v>
      </c>
      <c r="K1071" s="269">
        <f t="shared" si="128"/>
        <v>2</v>
      </c>
      <c r="L1071" s="21">
        <f t="shared" si="129"/>
        <v>9</v>
      </c>
      <c r="M1071" s="119">
        <v>44250</v>
      </c>
      <c r="N1071" s="119">
        <v>44250</v>
      </c>
      <c r="O1071" s="119">
        <v>44250</v>
      </c>
      <c r="P1071" s="119">
        <v>44250</v>
      </c>
      <c r="Q1071" s="166" t="s">
        <v>34</v>
      </c>
      <c r="R1071" s="21"/>
      <c r="S1071" s="21"/>
      <c r="T1071" s="21"/>
      <c r="U1071" s="21"/>
      <c r="V1071" s="174" t="s">
        <v>2569</v>
      </c>
      <c r="W1071" s="174" t="s">
        <v>463</v>
      </c>
      <c r="X1071" s="174" t="s">
        <v>463</v>
      </c>
      <c r="Y1071" s="58"/>
    </row>
    <row r="1072" spans="2:25">
      <c r="B1072" s="21">
        <f t="shared" si="130"/>
        <v>1066</v>
      </c>
      <c r="C1072" s="30" t="s">
        <v>2831</v>
      </c>
      <c r="D1072" s="21" t="s">
        <v>83</v>
      </c>
      <c r="E1072" s="58" t="s">
        <v>2807</v>
      </c>
      <c r="F1072" s="21" t="s">
        <v>2848</v>
      </c>
      <c r="G1072" s="269">
        <f t="shared" si="124"/>
        <v>2021</v>
      </c>
      <c r="H1072" s="269">
        <f t="shared" si="125"/>
        <v>2</v>
      </c>
      <c r="I1072" s="269">
        <f t="shared" si="126"/>
        <v>9</v>
      </c>
      <c r="J1072" s="83">
        <f t="shared" si="127"/>
        <v>2021</v>
      </c>
      <c r="K1072" s="269">
        <f t="shared" si="128"/>
        <v>2</v>
      </c>
      <c r="L1072" s="21">
        <f t="shared" si="129"/>
        <v>9</v>
      </c>
      <c r="M1072" s="119">
        <v>44250</v>
      </c>
      <c r="N1072" s="119">
        <v>44250</v>
      </c>
      <c r="O1072" s="119">
        <v>44250</v>
      </c>
      <c r="P1072" s="119">
        <v>44250</v>
      </c>
      <c r="Q1072" s="166" t="s">
        <v>34</v>
      </c>
      <c r="R1072" s="21"/>
      <c r="S1072" s="21"/>
      <c r="T1072" s="21"/>
      <c r="U1072" s="21"/>
      <c r="V1072" s="174" t="s">
        <v>395</v>
      </c>
      <c r="W1072" s="174" t="s">
        <v>463</v>
      </c>
      <c r="X1072" s="174" t="s">
        <v>463</v>
      </c>
      <c r="Y1072" s="58"/>
    </row>
    <row r="1073" spans="2:25">
      <c r="B1073" s="21">
        <f t="shared" si="130"/>
        <v>1067</v>
      </c>
      <c r="C1073" s="30" t="s">
        <v>2832</v>
      </c>
      <c r="D1073" s="21" t="s">
        <v>83</v>
      </c>
      <c r="E1073" s="58" t="s">
        <v>2808</v>
      </c>
      <c r="F1073" s="21" t="s">
        <v>2848</v>
      </c>
      <c r="G1073" s="269">
        <f t="shared" si="124"/>
        <v>2021</v>
      </c>
      <c r="H1073" s="269">
        <f t="shared" si="125"/>
        <v>2</v>
      </c>
      <c r="I1073" s="269">
        <f t="shared" si="126"/>
        <v>9</v>
      </c>
      <c r="J1073" s="83">
        <f t="shared" si="127"/>
        <v>2021</v>
      </c>
      <c r="K1073" s="269">
        <f t="shared" si="128"/>
        <v>2</v>
      </c>
      <c r="L1073" s="21">
        <f t="shared" si="129"/>
        <v>9</v>
      </c>
      <c r="M1073" s="119">
        <v>44250</v>
      </c>
      <c r="N1073" s="119">
        <v>44250</v>
      </c>
      <c r="O1073" s="119">
        <v>44250</v>
      </c>
      <c r="P1073" s="119">
        <v>44250</v>
      </c>
      <c r="Q1073" s="166" t="s">
        <v>34</v>
      </c>
      <c r="R1073" s="21"/>
      <c r="S1073" s="21"/>
      <c r="T1073" s="21"/>
      <c r="U1073" s="21"/>
      <c r="V1073" s="174" t="s">
        <v>2568</v>
      </c>
      <c r="W1073" s="174" t="s">
        <v>463</v>
      </c>
      <c r="X1073" s="174" t="s">
        <v>463</v>
      </c>
      <c r="Y1073" s="58"/>
    </row>
    <row r="1074" spans="2:25">
      <c r="B1074" s="21">
        <f t="shared" si="130"/>
        <v>1068</v>
      </c>
      <c r="C1074" s="30" t="s">
        <v>2833</v>
      </c>
      <c r="D1074" s="21" t="s">
        <v>83</v>
      </c>
      <c r="E1074" s="58" t="s">
        <v>2809</v>
      </c>
      <c r="F1074" s="21" t="s">
        <v>959</v>
      </c>
      <c r="G1074" s="269">
        <f t="shared" si="124"/>
        <v>2021</v>
      </c>
      <c r="H1074" s="269">
        <f t="shared" si="125"/>
        <v>2</v>
      </c>
      <c r="I1074" s="269">
        <f t="shared" si="126"/>
        <v>9</v>
      </c>
      <c r="J1074" s="83">
        <f t="shared" si="127"/>
        <v>2021</v>
      </c>
      <c r="K1074" s="269">
        <f t="shared" si="128"/>
        <v>2</v>
      </c>
      <c r="L1074" s="21">
        <f t="shared" si="129"/>
        <v>9</v>
      </c>
      <c r="M1074" s="119">
        <v>44250</v>
      </c>
      <c r="N1074" s="119">
        <v>44250</v>
      </c>
      <c r="O1074" s="119">
        <v>44250</v>
      </c>
      <c r="P1074" s="119">
        <v>44250</v>
      </c>
      <c r="Q1074" s="166" t="s">
        <v>34</v>
      </c>
      <c r="R1074" s="21"/>
      <c r="S1074" s="21"/>
      <c r="T1074" s="21"/>
      <c r="U1074" s="21"/>
      <c r="V1074" s="174" t="s">
        <v>1892</v>
      </c>
      <c r="W1074" s="174" t="s">
        <v>463</v>
      </c>
      <c r="X1074" s="174" t="s">
        <v>463</v>
      </c>
      <c r="Y1074" s="58"/>
    </row>
    <row r="1075" spans="2:25">
      <c r="B1075" s="21">
        <f t="shared" si="130"/>
        <v>1069</v>
      </c>
      <c r="C1075" s="30" t="s">
        <v>2834</v>
      </c>
      <c r="D1075" s="21" t="s">
        <v>83</v>
      </c>
      <c r="E1075" s="58" t="s">
        <v>2810</v>
      </c>
      <c r="F1075" s="21" t="s">
        <v>2848</v>
      </c>
      <c r="G1075" s="269">
        <f t="shared" si="124"/>
        <v>2021</v>
      </c>
      <c r="H1075" s="269">
        <f t="shared" si="125"/>
        <v>2</v>
      </c>
      <c r="I1075" s="269">
        <f t="shared" si="126"/>
        <v>9</v>
      </c>
      <c r="J1075" s="83">
        <f t="shared" si="127"/>
        <v>2021</v>
      </c>
      <c r="K1075" s="269">
        <f t="shared" si="128"/>
        <v>2</v>
      </c>
      <c r="L1075" s="21">
        <f t="shared" si="129"/>
        <v>9</v>
      </c>
      <c r="M1075" s="119">
        <v>44251</v>
      </c>
      <c r="N1075" s="119">
        <v>44251</v>
      </c>
      <c r="O1075" s="119">
        <v>44251</v>
      </c>
      <c r="P1075" s="119">
        <v>44251</v>
      </c>
      <c r="Q1075" s="166" t="s">
        <v>34</v>
      </c>
      <c r="R1075" s="21"/>
      <c r="S1075" s="21"/>
      <c r="T1075" s="21"/>
      <c r="U1075" s="21"/>
      <c r="V1075" s="174" t="s">
        <v>2851</v>
      </c>
      <c r="W1075" s="174" t="s">
        <v>463</v>
      </c>
      <c r="X1075" s="174" t="s">
        <v>463</v>
      </c>
      <c r="Y1075" s="58"/>
    </row>
    <row r="1076" spans="2:25">
      <c r="B1076" s="21">
        <f t="shared" si="130"/>
        <v>1070</v>
      </c>
      <c r="C1076" s="30" t="s">
        <v>2835</v>
      </c>
      <c r="D1076" s="21" t="s">
        <v>83</v>
      </c>
      <c r="E1076" s="58" t="s">
        <v>2811</v>
      </c>
      <c r="F1076" s="21" t="s">
        <v>959</v>
      </c>
      <c r="G1076" s="269">
        <f t="shared" si="124"/>
        <v>2021</v>
      </c>
      <c r="H1076" s="269">
        <f t="shared" si="125"/>
        <v>2</v>
      </c>
      <c r="I1076" s="269">
        <f t="shared" si="126"/>
        <v>9</v>
      </c>
      <c r="J1076" s="83">
        <f t="shared" si="127"/>
        <v>2021</v>
      </c>
      <c r="K1076" s="269">
        <f t="shared" si="128"/>
        <v>2</v>
      </c>
      <c r="L1076" s="21">
        <f t="shared" si="129"/>
        <v>9</v>
      </c>
      <c r="M1076" s="119">
        <v>44251</v>
      </c>
      <c r="N1076" s="119">
        <v>44251</v>
      </c>
      <c r="O1076" s="119">
        <v>44251</v>
      </c>
      <c r="P1076" s="119">
        <v>44251</v>
      </c>
      <c r="Q1076" s="166" t="s">
        <v>34</v>
      </c>
      <c r="R1076" s="21"/>
      <c r="S1076" s="21"/>
      <c r="T1076" s="21"/>
      <c r="U1076" s="21"/>
      <c r="V1076" s="174" t="s">
        <v>2779</v>
      </c>
      <c r="W1076" s="174" t="s">
        <v>463</v>
      </c>
      <c r="X1076" s="174" t="s">
        <v>463</v>
      </c>
      <c r="Y1076" s="58"/>
    </row>
    <row r="1077" spans="2:25">
      <c r="B1077" s="21">
        <f t="shared" si="130"/>
        <v>1071</v>
      </c>
      <c r="C1077" s="30" t="s">
        <v>2836</v>
      </c>
      <c r="D1077" s="21" t="s">
        <v>83</v>
      </c>
      <c r="E1077" s="58" t="s">
        <v>2812</v>
      </c>
      <c r="F1077" s="21" t="s">
        <v>2848</v>
      </c>
      <c r="G1077" s="269">
        <f t="shared" si="124"/>
        <v>2021</v>
      </c>
      <c r="H1077" s="269">
        <f t="shared" si="125"/>
        <v>2</v>
      </c>
      <c r="I1077" s="269">
        <f t="shared" si="126"/>
        <v>9</v>
      </c>
      <c r="J1077" s="83">
        <f t="shared" si="127"/>
        <v>2021</v>
      </c>
      <c r="K1077" s="269">
        <f t="shared" si="128"/>
        <v>2</v>
      </c>
      <c r="L1077" s="21">
        <f t="shared" si="129"/>
        <v>9</v>
      </c>
      <c r="M1077" s="119">
        <v>44251</v>
      </c>
      <c r="N1077" s="119">
        <v>44251</v>
      </c>
      <c r="O1077" s="119">
        <v>44251</v>
      </c>
      <c r="P1077" s="119">
        <v>44251</v>
      </c>
      <c r="Q1077" s="166" t="s">
        <v>34</v>
      </c>
      <c r="R1077" s="21"/>
      <c r="S1077" s="21"/>
      <c r="T1077" s="21"/>
      <c r="U1077" s="21"/>
      <c r="V1077" s="174" t="s">
        <v>2779</v>
      </c>
      <c r="W1077" s="174" t="s">
        <v>463</v>
      </c>
      <c r="X1077" s="174" t="s">
        <v>463</v>
      </c>
      <c r="Y1077" s="58"/>
    </row>
    <row r="1078" spans="2:25">
      <c r="B1078" s="21">
        <f t="shared" si="130"/>
        <v>1072</v>
      </c>
      <c r="C1078" s="30" t="s">
        <v>2837</v>
      </c>
      <c r="D1078" s="21" t="s">
        <v>83</v>
      </c>
      <c r="E1078" s="58" t="s">
        <v>2813</v>
      </c>
      <c r="F1078" s="21" t="s">
        <v>2062</v>
      </c>
      <c r="G1078" s="269">
        <f t="shared" si="124"/>
        <v>2021</v>
      </c>
      <c r="H1078" s="269">
        <f t="shared" si="125"/>
        <v>2</v>
      </c>
      <c r="I1078" s="269">
        <f t="shared" si="126"/>
        <v>9</v>
      </c>
      <c r="J1078" s="83">
        <f t="shared" si="127"/>
        <v>2021</v>
      </c>
      <c r="K1078" s="269">
        <f t="shared" si="128"/>
        <v>2</v>
      </c>
      <c r="L1078" s="21">
        <f t="shared" si="129"/>
        <v>9</v>
      </c>
      <c r="M1078" s="119">
        <v>44251</v>
      </c>
      <c r="N1078" s="119">
        <v>44251</v>
      </c>
      <c r="O1078" s="119">
        <v>44251</v>
      </c>
      <c r="P1078" s="119">
        <v>44251</v>
      </c>
      <c r="Q1078" s="166" t="s">
        <v>34</v>
      </c>
      <c r="R1078" s="21"/>
      <c r="S1078" s="21"/>
      <c r="T1078" s="21"/>
      <c r="U1078" s="21"/>
      <c r="V1078" s="174" t="s">
        <v>447</v>
      </c>
      <c r="W1078" s="174" t="s">
        <v>463</v>
      </c>
      <c r="X1078" s="174" t="s">
        <v>463</v>
      </c>
      <c r="Y1078" s="58"/>
    </row>
    <row r="1079" spans="2:25" ht="33">
      <c r="B1079" s="21">
        <f t="shared" si="130"/>
        <v>1073</v>
      </c>
      <c r="C1079" s="30" t="s">
        <v>2838</v>
      </c>
      <c r="D1079" s="21" t="s">
        <v>83</v>
      </c>
      <c r="E1079" s="58" t="s">
        <v>2814</v>
      </c>
      <c r="F1079" s="21" t="s">
        <v>1561</v>
      </c>
      <c r="G1079" s="269">
        <f t="shared" si="124"/>
        <v>2021</v>
      </c>
      <c r="H1079" s="269">
        <f t="shared" si="125"/>
        <v>2</v>
      </c>
      <c r="I1079" s="269">
        <f t="shared" si="126"/>
        <v>9</v>
      </c>
      <c r="J1079" s="83">
        <f t="shared" si="127"/>
        <v>2021</v>
      </c>
      <c r="K1079" s="269">
        <f t="shared" si="128"/>
        <v>2</v>
      </c>
      <c r="L1079" s="21">
        <f t="shared" si="129"/>
        <v>9</v>
      </c>
      <c r="M1079" s="119">
        <v>44251</v>
      </c>
      <c r="N1079" s="119">
        <v>44251</v>
      </c>
      <c r="O1079" s="119">
        <v>44251</v>
      </c>
      <c r="P1079" s="119">
        <v>44251</v>
      </c>
      <c r="Q1079" s="166" t="s">
        <v>34</v>
      </c>
      <c r="R1079" s="21"/>
      <c r="S1079" s="21"/>
      <c r="T1079" s="21"/>
      <c r="U1079" s="21"/>
      <c r="V1079" s="174" t="s">
        <v>2705</v>
      </c>
      <c r="W1079" s="174" t="s">
        <v>463</v>
      </c>
      <c r="X1079" s="174" t="s">
        <v>463</v>
      </c>
      <c r="Y1079" s="58"/>
    </row>
    <row r="1080" spans="2:25">
      <c r="B1080" s="21">
        <f t="shared" si="130"/>
        <v>1074</v>
      </c>
      <c r="C1080" s="30" t="s">
        <v>2839</v>
      </c>
      <c r="D1080" s="21" t="s">
        <v>83</v>
      </c>
      <c r="E1080" s="58" t="s">
        <v>2815</v>
      </c>
      <c r="F1080" s="21" t="s">
        <v>2846</v>
      </c>
      <c r="G1080" s="269">
        <f t="shared" si="124"/>
        <v>2021</v>
      </c>
      <c r="H1080" s="269">
        <f t="shared" si="125"/>
        <v>2</v>
      </c>
      <c r="I1080" s="269">
        <f t="shared" si="126"/>
        <v>9</v>
      </c>
      <c r="J1080" s="83">
        <f t="shared" si="127"/>
        <v>2021</v>
      </c>
      <c r="K1080" s="269">
        <f t="shared" si="128"/>
        <v>2</v>
      </c>
      <c r="L1080" s="21">
        <f t="shared" si="129"/>
        <v>9</v>
      </c>
      <c r="M1080" s="119">
        <v>44251</v>
      </c>
      <c r="N1080" s="119">
        <v>44251</v>
      </c>
      <c r="O1080" s="119">
        <v>44251</v>
      </c>
      <c r="P1080" s="119">
        <v>44251</v>
      </c>
      <c r="Q1080" s="166" t="s">
        <v>34</v>
      </c>
      <c r="R1080" s="21"/>
      <c r="S1080" s="21"/>
      <c r="T1080" s="21"/>
      <c r="U1080" s="21"/>
      <c r="V1080" s="174" t="s">
        <v>463</v>
      </c>
      <c r="W1080" s="174" t="s">
        <v>463</v>
      </c>
      <c r="X1080" s="174" t="s">
        <v>463</v>
      </c>
      <c r="Y1080" s="58"/>
    </row>
    <row r="1081" spans="2:25">
      <c r="B1081" s="21">
        <f t="shared" si="130"/>
        <v>1075</v>
      </c>
      <c r="C1081" s="30" t="s">
        <v>2840</v>
      </c>
      <c r="D1081" s="21" t="s">
        <v>83</v>
      </c>
      <c r="E1081" s="58" t="s">
        <v>2816</v>
      </c>
      <c r="F1081" s="21" t="s">
        <v>2848</v>
      </c>
      <c r="G1081" s="269">
        <f t="shared" si="124"/>
        <v>2021</v>
      </c>
      <c r="H1081" s="269">
        <f t="shared" si="125"/>
        <v>2</v>
      </c>
      <c r="I1081" s="269">
        <f t="shared" si="126"/>
        <v>9</v>
      </c>
      <c r="J1081" s="83">
        <f t="shared" si="127"/>
        <v>2021</v>
      </c>
      <c r="K1081" s="269">
        <f t="shared" si="128"/>
        <v>2</v>
      </c>
      <c r="L1081" s="21">
        <f t="shared" si="129"/>
        <v>9</v>
      </c>
      <c r="M1081" s="119">
        <v>44251</v>
      </c>
      <c r="N1081" s="119">
        <v>44251</v>
      </c>
      <c r="O1081" s="119">
        <v>44251</v>
      </c>
      <c r="P1081" s="119">
        <v>44252</v>
      </c>
      <c r="Q1081" s="166" t="s">
        <v>34</v>
      </c>
      <c r="R1081" s="21"/>
      <c r="S1081" s="21"/>
      <c r="T1081" s="21"/>
      <c r="U1081" s="21"/>
      <c r="V1081" s="174" t="s">
        <v>2779</v>
      </c>
      <c r="W1081" s="174" t="s">
        <v>463</v>
      </c>
      <c r="X1081" s="174" t="s">
        <v>463</v>
      </c>
      <c r="Y1081" s="58"/>
    </row>
    <row r="1082" spans="2:25">
      <c r="B1082" s="21">
        <f t="shared" si="130"/>
        <v>1076</v>
      </c>
      <c r="C1082" s="30" t="s">
        <v>2841</v>
      </c>
      <c r="D1082" s="21" t="s">
        <v>83</v>
      </c>
      <c r="E1082" s="58" t="s">
        <v>2817</v>
      </c>
      <c r="F1082" s="21" t="s">
        <v>2847</v>
      </c>
      <c r="G1082" s="269">
        <f t="shared" si="124"/>
        <v>2021</v>
      </c>
      <c r="H1082" s="269">
        <f t="shared" si="125"/>
        <v>2</v>
      </c>
      <c r="I1082" s="269">
        <f t="shared" si="126"/>
        <v>9</v>
      </c>
      <c r="J1082" s="83">
        <f t="shared" si="127"/>
        <v>2021</v>
      </c>
      <c r="K1082" s="269">
        <f t="shared" si="128"/>
        <v>2</v>
      </c>
      <c r="L1082" s="21">
        <f t="shared" si="129"/>
        <v>9</v>
      </c>
      <c r="M1082" s="119">
        <v>44252</v>
      </c>
      <c r="N1082" s="119">
        <v>44252</v>
      </c>
      <c r="O1082" s="119">
        <v>44252</v>
      </c>
      <c r="P1082" s="119">
        <v>44252</v>
      </c>
      <c r="Q1082" s="166" t="s">
        <v>34</v>
      </c>
      <c r="R1082" s="21"/>
      <c r="S1082" s="21"/>
      <c r="T1082" s="21"/>
      <c r="U1082" s="21"/>
      <c r="V1082" s="174" t="s">
        <v>2658</v>
      </c>
      <c r="W1082" s="174" t="s">
        <v>463</v>
      </c>
      <c r="X1082" s="174" t="s">
        <v>463</v>
      </c>
      <c r="Y1082" s="58"/>
    </row>
    <row r="1083" spans="2:25">
      <c r="B1083" s="21">
        <f t="shared" si="130"/>
        <v>1077</v>
      </c>
      <c r="C1083" s="30" t="s">
        <v>2842</v>
      </c>
      <c r="D1083" s="21" t="s">
        <v>83</v>
      </c>
      <c r="E1083" s="58" t="s">
        <v>2818</v>
      </c>
      <c r="F1083" s="21" t="s">
        <v>2848</v>
      </c>
      <c r="G1083" s="269">
        <f t="shared" si="124"/>
        <v>2021</v>
      </c>
      <c r="H1083" s="269">
        <f t="shared" si="125"/>
        <v>2</v>
      </c>
      <c r="I1083" s="269">
        <f t="shared" si="126"/>
        <v>9</v>
      </c>
      <c r="J1083" s="83">
        <f t="shared" si="127"/>
        <v>2021</v>
      </c>
      <c r="K1083" s="269">
        <f t="shared" si="128"/>
        <v>2</v>
      </c>
      <c r="L1083" s="21">
        <f t="shared" si="129"/>
        <v>9</v>
      </c>
      <c r="M1083" s="119">
        <v>44252</v>
      </c>
      <c r="N1083" s="119">
        <v>44252</v>
      </c>
      <c r="O1083" s="119">
        <v>44252</v>
      </c>
      <c r="P1083" s="119">
        <v>44252</v>
      </c>
      <c r="Q1083" s="166" t="s">
        <v>34</v>
      </c>
      <c r="R1083" s="21"/>
      <c r="S1083" s="21"/>
      <c r="T1083" s="21"/>
      <c r="U1083" s="21"/>
      <c r="V1083" s="174" t="s">
        <v>463</v>
      </c>
      <c r="W1083" s="174" t="s">
        <v>463</v>
      </c>
      <c r="X1083" s="174" t="s">
        <v>463</v>
      </c>
      <c r="Y1083" s="58"/>
    </row>
    <row r="1084" spans="2:25">
      <c r="B1084" s="21">
        <f t="shared" si="130"/>
        <v>1078</v>
      </c>
      <c r="C1084" s="30" t="s">
        <v>2843</v>
      </c>
      <c r="D1084" s="21" t="s">
        <v>83</v>
      </c>
      <c r="E1084" s="58" t="s">
        <v>2819</v>
      </c>
      <c r="F1084" s="21" t="s">
        <v>2848</v>
      </c>
      <c r="G1084" s="269">
        <f t="shared" si="124"/>
        <v>2021</v>
      </c>
      <c r="H1084" s="269">
        <f t="shared" si="125"/>
        <v>2</v>
      </c>
      <c r="I1084" s="269">
        <f t="shared" si="126"/>
        <v>9</v>
      </c>
      <c r="J1084" s="83">
        <f t="shared" si="127"/>
        <v>2021</v>
      </c>
      <c r="K1084" s="269">
        <f t="shared" si="128"/>
        <v>2</v>
      </c>
      <c r="L1084" s="21">
        <f t="shared" si="129"/>
        <v>9</v>
      </c>
      <c r="M1084" s="119">
        <v>44252</v>
      </c>
      <c r="N1084" s="119">
        <v>44252</v>
      </c>
      <c r="O1084" s="119">
        <v>44252</v>
      </c>
      <c r="P1084" s="119">
        <v>44252</v>
      </c>
      <c r="Q1084" s="166" t="s">
        <v>34</v>
      </c>
      <c r="R1084" s="21"/>
      <c r="S1084" s="21"/>
      <c r="T1084" s="21"/>
      <c r="U1084" s="21"/>
      <c r="V1084" s="174" t="s">
        <v>463</v>
      </c>
      <c r="W1084" s="174" t="s">
        <v>463</v>
      </c>
      <c r="X1084" s="174" t="s">
        <v>463</v>
      </c>
      <c r="Y1084" s="58"/>
    </row>
    <row r="1085" spans="2:25">
      <c r="B1085" s="21">
        <f t="shared" si="130"/>
        <v>1079</v>
      </c>
      <c r="C1085" s="30" t="s">
        <v>2844</v>
      </c>
      <c r="D1085" s="21" t="s">
        <v>83</v>
      </c>
      <c r="E1085" s="58" t="s">
        <v>2820</v>
      </c>
      <c r="F1085" s="21" t="s">
        <v>509</v>
      </c>
      <c r="G1085" s="269">
        <f t="shared" si="124"/>
        <v>2021</v>
      </c>
      <c r="H1085" s="269">
        <f t="shared" si="125"/>
        <v>2</v>
      </c>
      <c r="I1085" s="269">
        <f t="shared" si="126"/>
        <v>9</v>
      </c>
      <c r="J1085" s="83">
        <f t="shared" si="127"/>
        <v>2021</v>
      </c>
      <c r="K1085" s="269">
        <f t="shared" si="128"/>
        <v>3</v>
      </c>
      <c r="L1085" s="21">
        <f t="shared" si="129"/>
        <v>12</v>
      </c>
      <c r="M1085" s="119">
        <v>44253</v>
      </c>
      <c r="N1085" s="119">
        <v>44253</v>
      </c>
      <c r="O1085" s="119">
        <v>44253</v>
      </c>
      <c r="P1085" s="119">
        <v>44270</v>
      </c>
      <c r="Q1085" s="166" t="s">
        <v>34</v>
      </c>
      <c r="R1085" s="21"/>
      <c r="S1085" s="21"/>
      <c r="T1085" s="21"/>
      <c r="U1085" s="21"/>
      <c r="V1085" s="174" t="s">
        <v>119</v>
      </c>
      <c r="W1085" s="174" t="s">
        <v>463</v>
      </c>
      <c r="X1085" s="174" t="s">
        <v>463</v>
      </c>
      <c r="Y1085" s="58"/>
    </row>
    <row r="1086" spans="2:25">
      <c r="B1086" s="21">
        <f t="shared" si="130"/>
        <v>1080</v>
      </c>
      <c r="C1086" s="30" t="s">
        <v>2845</v>
      </c>
      <c r="D1086" s="21" t="s">
        <v>83</v>
      </c>
      <c r="E1086" s="104" t="s">
        <v>2821</v>
      </c>
      <c r="F1086" s="21" t="s">
        <v>959</v>
      </c>
      <c r="G1086" s="269">
        <f t="shared" si="124"/>
        <v>2021</v>
      </c>
      <c r="H1086" s="269">
        <f t="shared" si="125"/>
        <v>2</v>
      </c>
      <c r="I1086" s="269">
        <f t="shared" si="126"/>
        <v>9</v>
      </c>
      <c r="J1086" s="83">
        <f t="shared" si="127"/>
        <v>2021</v>
      </c>
      <c r="K1086" s="269">
        <f t="shared" si="128"/>
        <v>2</v>
      </c>
      <c r="L1086" s="21">
        <f t="shared" si="129"/>
        <v>9</v>
      </c>
      <c r="M1086" s="119">
        <v>44253</v>
      </c>
      <c r="N1086" s="119">
        <v>44253</v>
      </c>
      <c r="O1086" s="119">
        <v>44253</v>
      </c>
      <c r="P1086" s="119">
        <v>44253</v>
      </c>
      <c r="Q1086" s="166" t="s">
        <v>34</v>
      </c>
      <c r="R1086" s="21"/>
      <c r="S1086" s="21"/>
      <c r="T1086" s="21"/>
      <c r="U1086" s="21"/>
      <c r="V1086" s="174" t="s">
        <v>1892</v>
      </c>
      <c r="W1086" s="174" t="s">
        <v>463</v>
      </c>
      <c r="X1086" s="174" t="s">
        <v>463</v>
      </c>
      <c r="Y1086" s="58" t="s">
        <v>2853</v>
      </c>
    </row>
    <row r="1087" spans="2:25">
      <c r="B1087" s="21">
        <f t="shared" si="130"/>
        <v>1081</v>
      </c>
      <c r="C1087" s="30" t="s">
        <v>2857</v>
      </c>
      <c r="D1087" s="21" t="s">
        <v>83</v>
      </c>
      <c r="E1087" s="71" t="s">
        <v>2854</v>
      </c>
      <c r="F1087" s="21" t="s">
        <v>2847</v>
      </c>
      <c r="G1087" s="269">
        <f t="shared" si="124"/>
        <v>2021</v>
      </c>
      <c r="H1087" s="269">
        <f t="shared" si="125"/>
        <v>2</v>
      </c>
      <c r="I1087" s="269">
        <f t="shared" si="126"/>
        <v>9</v>
      </c>
      <c r="J1087" s="83">
        <f t="shared" si="127"/>
        <v>2021</v>
      </c>
      <c r="K1087" s="269">
        <f t="shared" si="128"/>
        <v>2</v>
      </c>
      <c r="L1087" s="21">
        <f t="shared" si="129"/>
        <v>9</v>
      </c>
      <c r="M1087" s="178">
        <v>44249</v>
      </c>
      <c r="N1087" s="178">
        <v>44249</v>
      </c>
      <c r="O1087" s="178">
        <v>44249</v>
      </c>
      <c r="P1087" s="190">
        <v>44249</v>
      </c>
      <c r="Q1087" s="166" t="s">
        <v>34</v>
      </c>
      <c r="R1087" s="21"/>
      <c r="S1087" s="21"/>
      <c r="T1087" s="21"/>
      <c r="U1087" s="21"/>
      <c r="V1087" s="179" t="s">
        <v>9</v>
      </c>
      <c r="W1087" s="174" t="s">
        <v>940</v>
      </c>
      <c r="X1087" s="174" t="s">
        <v>940</v>
      </c>
      <c r="Y1087" s="91"/>
    </row>
    <row r="1088" spans="2:25">
      <c r="B1088" s="21">
        <f t="shared" si="130"/>
        <v>1082</v>
      </c>
      <c r="C1088" s="30" t="s">
        <v>2858</v>
      </c>
      <c r="D1088" s="21" t="s">
        <v>83</v>
      </c>
      <c r="E1088" s="105" t="s">
        <v>2855</v>
      </c>
      <c r="F1088" s="21" t="s">
        <v>2847</v>
      </c>
      <c r="G1088" s="269">
        <f t="shared" si="124"/>
        <v>2021</v>
      </c>
      <c r="H1088" s="269">
        <f t="shared" si="125"/>
        <v>2</v>
      </c>
      <c r="I1088" s="269">
        <f t="shared" si="126"/>
        <v>9</v>
      </c>
      <c r="J1088" s="83">
        <f t="shared" si="127"/>
        <v>2021</v>
      </c>
      <c r="K1088" s="269">
        <f t="shared" si="128"/>
        <v>2</v>
      </c>
      <c r="L1088" s="21">
        <f t="shared" si="129"/>
        <v>9</v>
      </c>
      <c r="M1088" s="178">
        <v>44249</v>
      </c>
      <c r="N1088" s="178">
        <v>44249</v>
      </c>
      <c r="O1088" s="178">
        <v>44249</v>
      </c>
      <c r="P1088" s="190">
        <v>44250</v>
      </c>
      <c r="Q1088" s="166" t="s">
        <v>34</v>
      </c>
      <c r="R1088" s="21"/>
      <c r="S1088" s="21"/>
      <c r="T1088" s="21"/>
      <c r="U1088" s="21"/>
      <c r="V1088" s="180" t="s">
        <v>9</v>
      </c>
      <c r="W1088" s="108" t="s">
        <v>940</v>
      </c>
      <c r="X1088" s="108" t="s">
        <v>940</v>
      </c>
      <c r="Y1088" s="91"/>
    </row>
    <row r="1089" spans="2:25">
      <c r="B1089" s="21">
        <f t="shared" si="130"/>
        <v>1083</v>
      </c>
      <c r="C1089" s="30" t="s">
        <v>2859</v>
      </c>
      <c r="D1089" s="21" t="s">
        <v>83</v>
      </c>
      <c r="E1089" s="106" t="s">
        <v>2856</v>
      </c>
      <c r="F1089" s="21" t="s">
        <v>2847</v>
      </c>
      <c r="G1089" s="269">
        <f t="shared" si="124"/>
        <v>2021</v>
      </c>
      <c r="H1089" s="269">
        <f t="shared" si="125"/>
        <v>2</v>
      </c>
      <c r="I1089" s="269">
        <f t="shared" si="126"/>
        <v>9</v>
      </c>
      <c r="J1089" s="83">
        <f t="shared" si="127"/>
        <v>2021</v>
      </c>
      <c r="K1089" s="269">
        <f t="shared" si="128"/>
        <v>3</v>
      </c>
      <c r="L1089" s="21">
        <f t="shared" si="129"/>
        <v>11</v>
      </c>
      <c r="M1089" s="178">
        <v>44253</v>
      </c>
      <c r="N1089" s="178">
        <v>44253</v>
      </c>
      <c r="O1089" s="178">
        <v>44253</v>
      </c>
      <c r="P1089" s="190">
        <v>44264</v>
      </c>
      <c r="Q1089" s="166" t="s">
        <v>34</v>
      </c>
      <c r="R1089" s="21"/>
      <c r="S1089" s="21"/>
      <c r="T1089" s="21"/>
      <c r="U1089" s="21"/>
      <c r="V1089" s="183" t="s">
        <v>847</v>
      </c>
      <c r="W1089" s="174" t="s">
        <v>940</v>
      </c>
      <c r="X1089" s="174" t="s">
        <v>940</v>
      </c>
      <c r="Y1089" s="91"/>
    </row>
    <row r="1090" spans="2:25">
      <c r="B1090" s="21">
        <f t="shared" si="130"/>
        <v>1084</v>
      </c>
      <c r="C1090" s="30" t="s">
        <v>2885</v>
      </c>
      <c r="D1090" s="21" t="s">
        <v>83</v>
      </c>
      <c r="E1090" s="58" t="s">
        <v>2860</v>
      </c>
      <c r="F1090" s="21" t="s">
        <v>2936</v>
      </c>
      <c r="G1090" s="269">
        <f t="shared" si="124"/>
        <v>2021</v>
      </c>
      <c r="H1090" s="269">
        <f t="shared" si="125"/>
        <v>2</v>
      </c>
      <c r="I1090" s="269">
        <f t="shared" si="126"/>
        <v>9</v>
      </c>
      <c r="J1090" s="83">
        <f t="shared" si="127"/>
        <v>2021</v>
      </c>
      <c r="K1090" s="269">
        <f t="shared" si="128"/>
        <v>2</v>
      </c>
      <c r="L1090" s="21">
        <f t="shared" si="129"/>
        <v>9</v>
      </c>
      <c r="M1090" s="119">
        <v>44249</v>
      </c>
      <c r="N1090" s="119">
        <v>44249</v>
      </c>
      <c r="O1090" s="119">
        <v>44249</v>
      </c>
      <c r="P1090" s="119">
        <v>44249</v>
      </c>
      <c r="Q1090" s="166" t="s">
        <v>34</v>
      </c>
      <c r="R1090" s="21"/>
      <c r="S1090" s="21"/>
      <c r="T1090" s="21"/>
      <c r="U1090" s="21"/>
      <c r="V1090" s="174" t="s">
        <v>2778</v>
      </c>
      <c r="W1090" s="174" t="s">
        <v>2778</v>
      </c>
      <c r="X1090" s="174" t="s">
        <v>2702</v>
      </c>
      <c r="Y1090" s="58"/>
    </row>
    <row r="1091" spans="2:25">
      <c r="B1091" s="21">
        <f t="shared" si="130"/>
        <v>1085</v>
      </c>
      <c r="C1091" s="30" t="s">
        <v>2886</v>
      </c>
      <c r="D1091" s="21" t="s">
        <v>83</v>
      </c>
      <c r="E1091" s="58" t="s">
        <v>2861</v>
      </c>
      <c r="F1091" s="21" t="s">
        <v>2937</v>
      </c>
      <c r="G1091" s="269">
        <f t="shared" si="124"/>
        <v>2021</v>
      </c>
      <c r="H1091" s="269">
        <f t="shared" si="125"/>
        <v>2</v>
      </c>
      <c r="I1091" s="269">
        <f t="shared" si="126"/>
        <v>9</v>
      </c>
      <c r="J1091" s="83">
        <f t="shared" si="127"/>
        <v>2021</v>
      </c>
      <c r="K1091" s="269">
        <f t="shared" si="128"/>
        <v>2</v>
      </c>
      <c r="L1091" s="21">
        <f t="shared" si="129"/>
        <v>9</v>
      </c>
      <c r="M1091" s="119">
        <v>44249</v>
      </c>
      <c r="N1091" s="119">
        <v>44249</v>
      </c>
      <c r="O1091" s="119">
        <v>44249</v>
      </c>
      <c r="P1091" s="119">
        <v>44249</v>
      </c>
      <c r="Q1091" s="166" t="s">
        <v>34</v>
      </c>
      <c r="R1091" s="21"/>
      <c r="S1091" s="21"/>
      <c r="T1091" s="21"/>
      <c r="U1091" s="21"/>
      <c r="V1091" s="174" t="s">
        <v>2778</v>
      </c>
      <c r="W1091" s="174" t="s">
        <v>2778</v>
      </c>
      <c r="X1091" s="174" t="s">
        <v>2702</v>
      </c>
      <c r="Y1091" s="58"/>
    </row>
    <row r="1092" spans="2:25">
      <c r="B1092" s="21">
        <f t="shared" si="130"/>
        <v>1086</v>
      </c>
      <c r="C1092" s="30" t="s">
        <v>2887</v>
      </c>
      <c r="D1092" s="21" t="s">
        <v>83</v>
      </c>
      <c r="E1092" s="58" t="s">
        <v>2862</v>
      </c>
      <c r="F1092" s="21" t="s">
        <v>2937</v>
      </c>
      <c r="G1092" s="269">
        <f t="shared" si="124"/>
        <v>2021</v>
      </c>
      <c r="H1092" s="269">
        <f t="shared" si="125"/>
        <v>2</v>
      </c>
      <c r="I1092" s="269">
        <f t="shared" si="126"/>
        <v>9</v>
      </c>
      <c r="J1092" s="83">
        <f t="shared" si="127"/>
        <v>2021</v>
      </c>
      <c r="K1092" s="269">
        <f t="shared" si="128"/>
        <v>2</v>
      </c>
      <c r="L1092" s="21">
        <f t="shared" si="129"/>
        <v>9</v>
      </c>
      <c r="M1092" s="119">
        <v>44249</v>
      </c>
      <c r="N1092" s="119">
        <v>44249</v>
      </c>
      <c r="O1092" s="119">
        <v>44249</v>
      </c>
      <c r="P1092" s="119">
        <v>44249</v>
      </c>
      <c r="Q1092" s="166" t="s">
        <v>34</v>
      </c>
      <c r="R1092" s="21"/>
      <c r="S1092" s="21"/>
      <c r="T1092" s="21"/>
      <c r="U1092" s="21"/>
      <c r="V1092" s="174" t="s">
        <v>2778</v>
      </c>
      <c r="W1092" s="174" t="s">
        <v>2778</v>
      </c>
      <c r="X1092" s="174" t="s">
        <v>2702</v>
      </c>
      <c r="Y1092" s="58"/>
    </row>
    <row r="1093" spans="2:25" ht="33">
      <c r="B1093" s="21">
        <f t="shared" si="130"/>
        <v>1087</v>
      </c>
      <c r="C1093" s="30" t="s">
        <v>2888</v>
      </c>
      <c r="D1093" s="21" t="s">
        <v>83</v>
      </c>
      <c r="E1093" s="58" t="s">
        <v>2863</v>
      </c>
      <c r="F1093" s="21" t="s">
        <v>2937</v>
      </c>
      <c r="G1093" s="269">
        <f t="shared" si="124"/>
        <v>2021</v>
      </c>
      <c r="H1093" s="269">
        <f t="shared" si="125"/>
        <v>2</v>
      </c>
      <c r="I1093" s="269">
        <f t="shared" si="126"/>
        <v>9</v>
      </c>
      <c r="J1093" s="83">
        <f t="shared" si="127"/>
        <v>2021</v>
      </c>
      <c r="K1093" s="269">
        <f t="shared" si="128"/>
        <v>2</v>
      </c>
      <c r="L1093" s="21">
        <f t="shared" si="129"/>
        <v>9</v>
      </c>
      <c r="M1093" s="119">
        <v>44249</v>
      </c>
      <c r="N1093" s="119">
        <v>44249</v>
      </c>
      <c r="O1093" s="119">
        <v>44249</v>
      </c>
      <c r="P1093" s="119">
        <v>44249</v>
      </c>
      <c r="Q1093" s="166" t="s">
        <v>34</v>
      </c>
      <c r="R1093" s="21"/>
      <c r="S1093" s="21"/>
      <c r="T1093" s="21"/>
      <c r="U1093" s="21"/>
      <c r="V1093" s="174" t="s">
        <v>2778</v>
      </c>
      <c r="W1093" s="174" t="s">
        <v>2778</v>
      </c>
      <c r="X1093" s="174" t="s">
        <v>2702</v>
      </c>
      <c r="Y1093" s="58" t="s">
        <v>2932</v>
      </c>
    </row>
    <row r="1094" spans="2:25">
      <c r="B1094" s="21">
        <f t="shared" si="130"/>
        <v>1088</v>
      </c>
      <c r="C1094" s="30" t="s">
        <v>2889</v>
      </c>
      <c r="D1094" s="21" t="s">
        <v>83</v>
      </c>
      <c r="E1094" s="58" t="s">
        <v>2864</v>
      </c>
      <c r="F1094" s="21" t="s">
        <v>2848</v>
      </c>
      <c r="G1094" s="269">
        <f t="shared" si="124"/>
        <v>2021</v>
      </c>
      <c r="H1094" s="269">
        <f t="shared" si="125"/>
        <v>2</v>
      </c>
      <c r="I1094" s="269">
        <f t="shared" si="126"/>
        <v>9</v>
      </c>
      <c r="J1094" s="83">
        <f t="shared" si="127"/>
        <v>2021</v>
      </c>
      <c r="K1094" s="269">
        <f t="shared" si="128"/>
        <v>2</v>
      </c>
      <c r="L1094" s="21">
        <f t="shared" si="129"/>
        <v>9</v>
      </c>
      <c r="M1094" s="119">
        <v>44249</v>
      </c>
      <c r="N1094" s="119">
        <v>44249</v>
      </c>
      <c r="O1094" s="119">
        <v>44249</v>
      </c>
      <c r="P1094" s="119">
        <v>44249</v>
      </c>
      <c r="Q1094" s="166" t="s">
        <v>34</v>
      </c>
      <c r="R1094" s="21"/>
      <c r="S1094" s="21"/>
      <c r="T1094" s="21"/>
      <c r="U1094" s="21"/>
      <c r="V1094" s="174" t="s">
        <v>2778</v>
      </c>
      <c r="W1094" s="174" t="s">
        <v>2778</v>
      </c>
      <c r="X1094" s="174" t="s">
        <v>2702</v>
      </c>
      <c r="Y1094" s="58"/>
    </row>
    <row r="1095" spans="2:25">
      <c r="B1095" s="21">
        <f t="shared" si="130"/>
        <v>1089</v>
      </c>
      <c r="C1095" s="30" t="s">
        <v>2890</v>
      </c>
      <c r="D1095" s="21" t="s">
        <v>83</v>
      </c>
      <c r="E1095" s="58" t="s">
        <v>2865</v>
      </c>
      <c r="F1095" s="21" t="s">
        <v>2848</v>
      </c>
      <c r="G1095" s="269">
        <f t="shared" ref="G1095:G1158" si="131">IF(ISBLANK(N1095),"",YEAR(N1095))</f>
        <v>2021</v>
      </c>
      <c r="H1095" s="269">
        <f t="shared" ref="H1095:H1158" si="132">IF(ISBLANK(N1095),"",MONTH(N1095))</f>
        <v>2</v>
      </c>
      <c r="I1095" s="269">
        <f t="shared" ref="I1095:I1158" si="133">IF(ISBLANK(N1095),"",WEEKNUM(N1095,1))</f>
        <v>9</v>
      </c>
      <c r="J1095" s="83">
        <f t="shared" ref="J1095:J1158" si="134">IF(ISBLANK(P1095),"",YEAR(P1095))</f>
        <v>2021</v>
      </c>
      <c r="K1095" s="269">
        <f t="shared" ref="K1095:K1158" si="135">IF(ISBLANK(P1095),"",MONTH(P1095))</f>
        <v>2</v>
      </c>
      <c r="L1095" s="21">
        <f t="shared" ref="L1095:L1158" si="136">IF(ISBLANK(P1095),"",WEEKNUM(P1095,1))</f>
        <v>9</v>
      </c>
      <c r="M1095" s="119">
        <v>44249</v>
      </c>
      <c r="N1095" s="119">
        <v>44249</v>
      </c>
      <c r="O1095" s="119">
        <v>44249</v>
      </c>
      <c r="P1095" s="119">
        <v>44249</v>
      </c>
      <c r="Q1095" s="166" t="s">
        <v>34</v>
      </c>
      <c r="R1095" s="21"/>
      <c r="S1095" s="21"/>
      <c r="T1095" s="21"/>
      <c r="U1095" s="21"/>
      <c r="V1095" s="174" t="s">
        <v>1440</v>
      </c>
      <c r="W1095" s="174" t="s">
        <v>1440</v>
      </c>
      <c r="X1095" s="174" t="s">
        <v>2702</v>
      </c>
      <c r="Y1095" s="58"/>
    </row>
    <row r="1096" spans="2:25" ht="99">
      <c r="B1096" s="21">
        <f t="shared" si="130"/>
        <v>1090</v>
      </c>
      <c r="C1096" s="30" t="s">
        <v>2891</v>
      </c>
      <c r="D1096" s="21" t="s">
        <v>83</v>
      </c>
      <c r="E1096" s="58" t="s">
        <v>2866</v>
      </c>
      <c r="F1096" s="21" t="s">
        <v>2848</v>
      </c>
      <c r="G1096" s="269">
        <f t="shared" si="131"/>
        <v>2021</v>
      </c>
      <c r="H1096" s="269">
        <f t="shared" si="132"/>
        <v>2</v>
      </c>
      <c r="I1096" s="269">
        <f t="shared" si="133"/>
        <v>9</v>
      </c>
      <c r="J1096" s="83">
        <f t="shared" si="134"/>
        <v>2021</v>
      </c>
      <c r="K1096" s="269">
        <f t="shared" si="135"/>
        <v>2</v>
      </c>
      <c r="L1096" s="21">
        <f t="shared" si="136"/>
        <v>9</v>
      </c>
      <c r="M1096" s="119">
        <v>44249</v>
      </c>
      <c r="N1096" s="119">
        <v>44249</v>
      </c>
      <c r="O1096" s="119">
        <v>44249</v>
      </c>
      <c r="P1096" s="119">
        <v>44249</v>
      </c>
      <c r="Q1096" s="166" t="s">
        <v>34</v>
      </c>
      <c r="R1096" s="21"/>
      <c r="S1096" s="21"/>
      <c r="T1096" s="21"/>
      <c r="U1096" s="21"/>
      <c r="V1096" s="174" t="s">
        <v>957</v>
      </c>
      <c r="W1096" s="174" t="s">
        <v>957</v>
      </c>
      <c r="X1096" s="174" t="s">
        <v>2702</v>
      </c>
      <c r="Y1096" s="58" t="s">
        <v>2933</v>
      </c>
    </row>
    <row r="1097" spans="2:25">
      <c r="B1097" s="21">
        <f t="shared" si="130"/>
        <v>1091</v>
      </c>
      <c r="C1097" s="30" t="s">
        <v>2892</v>
      </c>
      <c r="D1097" s="21" t="s">
        <v>83</v>
      </c>
      <c r="E1097" s="58" t="s">
        <v>2745</v>
      </c>
      <c r="F1097" s="21" t="s">
        <v>2848</v>
      </c>
      <c r="G1097" s="269">
        <f t="shared" si="131"/>
        <v>2021</v>
      </c>
      <c r="H1097" s="269">
        <f t="shared" si="132"/>
        <v>2</v>
      </c>
      <c r="I1097" s="269">
        <f t="shared" si="133"/>
        <v>9</v>
      </c>
      <c r="J1097" s="83">
        <f t="shared" si="134"/>
        <v>2021</v>
      </c>
      <c r="K1097" s="269">
        <f t="shared" si="135"/>
        <v>2</v>
      </c>
      <c r="L1097" s="21">
        <f t="shared" si="136"/>
        <v>9</v>
      </c>
      <c r="M1097" s="119">
        <v>44249</v>
      </c>
      <c r="N1097" s="119">
        <v>44249</v>
      </c>
      <c r="O1097" s="119">
        <v>44249</v>
      </c>
      <c r="P1097" s="119">
        <v>44249</v>
      </c>
      <c r="Q1097" s="166" t="s">
        <v>34</v>
      </c>
      <c r="R1097" s="21"/>
      <c r="S1097" s="21"/>
      <c r="T1097" s="21"/>
      <c r="U1097" s="21"/>
      <c r="V1097" s="174" t="s">
        <v>2778</v>
      </c>
      <c r="W1097" s="174" t="s">
        <v>2778</v>
      </c>
      <c r="X1097" s="174" t="s">
        <v>2702</v>
      </c>
      <c r="Y1097" s="58"/>
    </row>
    <row r="1098" spans="2:25">
      <c r="B1098" s="21">
        <f t="shared" si="130"/>
        <v>1092</v>
      </c>
      <c r="C1098" s="30" t="s">
        <v>2893</v>
      </c>
      <c r="D1098" s="21" t="s">
        <v>83</v>
      </c>
      <c r="E1098" s="58" t="s">
        <v>2745</v>
      </c>
      <c r="F1098" s="21" t="s">
        <v>2848</v>
      </c>
      <c r="G1098" s="269">
        <f t="shared" si="131"/>
        <v>2021</v>
      </c>
      <c r="H1098" s="269">
        <f t="shared" si="132"/>
        <v>2</v>
      </c>
      <c r="I1098" s="269">
        <f t="shared" si="133"/>
        <v>9</v>
      </c>
      <c r="J1098" s="83">
        <f t="shared" si="134"/>
        <v>2021</v>
      </c>
      <c r="K1098" s="269">
        <f t="shared" si="135"/>
        <v>2</v>
      </c>
      <c r="L1098" s="21">
        <f t="shared" si="136"/>
        <v>9</v>
      </c>
      <c r="M1098" s="119">
        <v>44250</v>
      </c>
      <c r="N1098" s="119">
        <v>44250</v>
      </c>
      <c r="O1098" s="119">
        <v>44250</v>
      </c>
      <c r="P1098" s="119">
        <v>44250</v>
      </c>
      <c r="Q1098" s="166" t="s">
        <v>34</v>
      </c>
      <c r="R1098" s="21"/>
      <c r="S1098" s="21"/>
      <c r="T1098" s="21"/>
      <c r="U1098" s="21"/>
      <c r="V1098" s="174" t="s">
        <v>2778</v>
      </c>
      <c r="W1098" s="174" t="s">
        <v>2778</v>
      </c>
      <c r="X1098" s="174" t="s">
        <v>2702</v>
      </c>
      <c r="Y1098" s="58"/>
    </row>
    <row r="1099" spans="2:25">
      <c r="B1099" s="21">
        <f t="shared" si="130"/>
        <v>1093</v>
      </c>
      <c r="C1099" s="30" t="s">
        <v>2894</v>
      </c>
      <c r="D1099" s="21" t="s">
        <v>83</v>
      </c>
      <c r="E1099" s="58" t="s">
        <v>2860</v>
      </c>
      <c r="F1099" s="21" t="s">
        <v>2936</v>
      </c>
      <c r="G1099" s="269">
        <f t="shared" si="131"/>
        <v>2021</v>
      </c>
      <c r="H1099" s="269">
        <f t="shared" si="132"/>
        <v>2</v>
      </c>
      <c r="I1099" s="269">
        <f t="shared" si="133"/>
        <v>9</v>
      </c>
      <c r="J1099" s="83">
        <f t="shared" si="134"/>
        <v>2021</v>
      </c>
      <c r="K1099" s="269">
        <f t="shared" si="135"/>
        <v>2</v>
      </c>
      <c r="L1099" s="21">
        <f t="shared" si="136"/>
        <v>9</v>
      </c>
      <c r="M1099" s="119">
        <v>44250</v>
      </c>
      <c r="N1099" s="119">
        <v>44250</v>
      </c>
      <c r="O1099" s="119">
        <v>44250</v>
      </c>
      <c r="P1099" s="119">
        <v>44250</v>
      </c>
      <c r="Q1099" s="166" t="s">
        <v>34</v>
      </c>
      <c r="R1099" s="21"/>
      <c r="S1099" s="21"/>
      <c r="T1099" s="21"/>
      <c r="U1099" s="21"/>
      <c r="V1099" s="174" t="s">
        <v>2778</v>
      </c>
      <c r="W1099" s="174" t="s">
        <v>2778</v>
      </c>
      <c r="X1099" s="174" t="s">
        <v>2702</v>
      </c>
      <c r="Y1099" s="58"/>
    </row>
    <row r="1100" spans="2:25">
      <c r="B1100" s="21">
        <f t="shared" si="130"/>
        <v>1094</v>
      </c>
      <c r="C1100" s="30" t="s">
        <v>2895</v>
      </c>
      <c r="D1100" s="21" t="s">
        <v>83</v>
      </c>
      <c r="E1100" s="58" t="s">
        <v>2861</v>
      </c>
      <c r="F1100" s="21" t="s">
        <v>2937</v>
      </c>
      <c r="G1100" s="269">
        <f t="shared" si="131"/>
        <v>2021</v>
      </c>
      <c r="H1100" s="269">
        <f t="shared" si="132"/>
        <v>2</v>
      </c>
      <c r="I1100" s="269">
        <f t="shared" si="133"/>
        <v>9</v>
      </c>
      <c r="J1100" s="83">
        <f t="shared" si="134"/>
        <v>2021</v>
      </c>
      <c r="K1100" s="269">
        <f t="shared" si="135"/>
        <v>2</v>
      </c>
      <c r="L1100" s="21">
        <f t="shared" si="136"/>
        <v>9</v>
      </c>
      <c r="M1100" s="119">
        <v>44250</v>
      </c>
      <c r="N1100" s="119">
        <v>44250</v>
      </c>
      <c r="O1100" s="119">
        <v>44250</v>
      </c>
      <c r="P1100" s="119">
        <v>44250</v>
      </c>
      <c r="Q1100" s="166" t="s">
        <v>34</v>
      </c>
      <c r="R1100" s="21"/>
      <c r="S1100" s="21"/>
      <c r="T1100" s="21"/>
      <c r="U1100" s="21"/>
      <c r="V1100" s="174" t="s">
        <v>2778</v>
      </c>
      <c r="W1100" s="174" t="s">
        <v>2778</v>
      </c>
      <c r="X1100" s="174" t="s">
        <v>2702</v>
      </c>
      <c r="Y1100" s="58"/>
    </row>
    <row r="1101" spans="2:25">
      <c r="B1101" s="21">
        <f t="shared" si="130"/>
        <v>1095</v>
      </c>
      <c r="C1101" s="30" t="s">
        <v>2896</v>
      </c>
      <c r="D1101" s="21" t="s">
        <v>83</v>
      </c>
      <c r="E1101" s="58" t="s">
        <v>2862</v>
      </c>
      <c r="F1101" s="21" t="s">
        <v>2937</v>
      </c>
      <c r="G1101" s="269">
        <f t="shared" si="131"/>
        <v>2021</v>
      </c>
      <c r="H1101" s="269">
        <f t="shared" si="132"/>
        <v>2</v>
      </c>
      <c r="I1101" s="269">
        <f t="shared" si="133"/>
        <v>9</v>
      </c>
      <c r="J1101" s="83">
        <f t="shared" si="134"/>
        <v>2021</v>
      </c>
      <c r="K1101" s="269">
        <f t="shared" si="135"/>
        <v>2</v>
      </c>
      <c r="L1101" s="21">
        <f t="shared" si="136"/>
        <v>9</v>
      </c>
      <c r="M1101" s="119">
        <v>44250</v>
      </c>
      <c r="N1101" s="119">
        <v>44250</v>
      </c>
      <c r="O1101" s="119">
        <v>44250</v>
      </c>
      <c r="P1101" s="119">
        <v>44250</v>
      </c>
      <c r="Q1101" s="166" t="s">
        <v>34</v>
      </c>
      <c r="R1101" s="21"/>
      <c r="S1101" s="21"/>
      <c r="T1101" s="21"/>
      <c r="U1101" s="21"/>
      <c r="V1101" s="174" t="s">
        <v>2778</v>
      </c>
      <c r="W1101" s="174" t="s">
        <v>2778</v>
      </c>
      <c r="X1101" s="174" t="s">
        <v>2702</v>
      </c>
      <c r="Y1101" s="58"/>
    </row>
    <row r="1102" spans="2:25">
      <c r="B1102" s="21">
        <f t="shared" si="130"/>
        <v>1096</v>
      </c>
      <c r="C1102" s="30" t="s">
        <v>2897</v>
      </c>
      <c r="D1102" s="21" t="s">
        <v>83</v>
      </c>
      <c r="E1102" s="58" t="s">
        <v>2867</v>
      </c>
      <c r="F1102" s="21" t="s">
        <v>1875</v>
      </c>
      <c r="G1102" s="269">
        <f t="shared" si="131"/>
        <v>2021</v>
      </c>
      <c r="H1102" s="269">
        <f t="shared" si="132"/>
        <v>2</v>
      </c>
      <c r="I1102" s="269">
        <f t="shared" si="133"/>
        <v>9</v>
      </c>
      <c r="J1102" s="83">
        <f t="shared" si="134"/>
        <v>2021</v>
      </c>
      <c r="K1102" s="269">
        <f t="shared" si="135"/>
        <v>2</v>
      </c>
      <c r="L1102" s="21">
        <f t="shared" si="136"/>
        <v>9</v>
      </c>
      <c r="M1102" s="119">
        <v>44250</v>
      </c>
      <c r="N1102" s="119">
        <v>44250</v>
      </c>
      <c r="O1102" s="119">
        <v>44250</v>
      </c>
      <c r="P1102" s="119">
        <v>44250</v>
      </c>
      <c r="Q1102" s="166" t="s">
        <v>34</v>
      </c>
      <c r="R1102" s="21"/>
      <c r="S1102" s="21"/>
      <c r="T1102" s="21"/>
      <c r="U1102" s="21"/>
      <c r="V1102" s="174" t="s">
        <v>1909</v>
      </c>
      <c r="W1102" s="174" t="s">
        <v>1909</v>
      </c>
      <c r="X1102" s="174" t="s">
        <v>2702</v>
      </c>
      <c r="Y1102" s="58" t="s">
        <v>2934</v>
      </c>
    </row>
    <row r="1103" spans="2:25">
      <c r="B1103" s="21">
        <f t="shared" si="130"/>
        <v>1097</v>
      </c>
      <c r="C1103" s="30" t="s">
        <v>2898</v>
      </c>
      <c r="D1103" s="21" t="s">
        <v>83</v>
      </c>
      <c r="E1103" s="58" t="s">
        <v>2868</v>
      </c>
      <c r="F1103" s="21" t="s">
        <v>2938</v>
      </c>
      <c r="G1103" s="269">
        <f t="shared" si="131"/>
        <v>2021</v>
      </c>
      <c r="H1103" s="269">
        <f t="shared" si="132"/>
        <v>2</v>
      </c>
      <c r="I1103" s="269">
        <f t="shared" si="133"/>
        <v>9</v>
      </c>
      <c r="J1103" s="83">
        <f t="shared" si="134"/>
        <v>2021</v>
      </c>
      <c r="K1103" s="269">
        <f t="shared" si="135"/>
        <v>2</v>
      </c>
      <c r="L1103" s="21">
        <f t="shared" si="136"/>
        <v>9</v>
      </c>
      <c r="M1103" s="119">
        <v>44250</v>
      </c>
      <c r="N1103" s="119">
        <v>44250</v>
      </c>
      <c r="O1103" s="119">
        <v>44250</v>
      </c>
      <c r="P1103" s="119">
        <v>44250</v>
      </c>
      <c r="Q1103" s="166" t="s">
        <v>34</v>
      </c>
      <c r="R1103" s="21"/>
      <c r="S1103" s="21"/>
      <c r="T1103" s="21"/>
      <c r="U1103" s="21"/>
      <c r="V1103" s="174" t="s">
        <v>2779</v>
      </c>
      <c r="W1103" s="174" t="s">
        <v>2779</v>
      </c>
      <c r="X1103" s="174" t="s">
        <v>2702</v>
      </c>
      <c r="Y1103" s="58"/>
    </row>
    <row r="1104" spans="2:25">
      <c r="B1104" s="21">
        <f t="shared" ref="B1104:B1167" si="137">B1103+1</f>
        <v>1098</v>
      </c>
      <c r="C1104" s="30" t="s">
        <v>2899</v>
      </c>
      <c r="D1104" s="21" t="s">
        <v>83</v>
      </c>
      <c r="E1104" s="58" t="s">
        <v>2869</v>
      </c>
      <c r="F1104" s="21" t="s">
        <v>2938</v>
      </c>
      <c r="G1104" s="269">
        <f t="shared" si="131"/>
        <v>2021</v>
      </c>
      <c r="H1104" s="269">
        <f t="shared" si="132"/>
        <v>2</v>
      </c>
      <c r="I1104" s="269">
        <f t="shared" si="133"/>
        <v>9</v>
      </c>
      <c r="J1104" s="83">
        <f t="shared" si="134"/>
        <v>2021</v>
      </c>
      <c r="K1104" s="269">
        <f t="shared" si="135"/>
        <v>2</v>
      </c>
      <c r="L1104" s="21">
        <f t="shared" si="136"/>
        <v>9</v>
      </c>
      <c r="M1104" s="119">
        <v>44250</v>
      </c>
      <c r="N1104" s="119">
        <v>44250</v>
      </c>
      <c r="O1104" s="119">
        <v>44250</v>
      </c>
      <c r="P1104" s="119">
        <v>44250</v>
      </c>
      <c r="Q1104" s="166" t="s">
        <v>34</v>
      </c>
      <c r="R1104" s="21"/>
      <c r="S1104" s="21"/>
      <c r="T1104" s="21"/>
      <c r="U1104" s="21"/>
      <c r="V1104" s="174" t="s">
        <v>2779</v>
      </c>
      <c r="W1104" s="174" t="s">
        <v>2779</v>
      </c>
      <c r="X1104" s="174" t="s">
        <v>2702</v>
      </c>
      <c r="Y1104" s="58"/>
    </row>
    <row r="1105" spans="2:25">
      <c r="B1105" s="21">
        <f t="shared" si="137"/>
        <v>1099</v>
      </c>
      <c r="C1105" s="30" t="s">
        <v>2900</v>
      </c>
      <c r="D1105" s="21" t="s">
        <v>83</v>
      </c>
      <c r="E1105" s="58" t="s">
        <v>2870</v>
      </c>
      <c r="F1105" s="21" t="s">
        <v>2938</v>
      </c>
      <c r="G1105" s="269">
        <f t="shared" si="131"/>
        <v>2021</v>
      </c>
      <c r="H1105" s="269">
        <f t="shared" si="132"/>
        <v>2</v>
      </c>
      <c r="I1105" s="269">
        <f t="shared" si="133"/>
        <v>9</v>
      </c>
      <c r="J1105" s="83">
        <f t="shared" si="134"/>
        <v>2021</v>
      </c>
      <c r="K1105" s="269">
        <f t="shared" si="135"/>
        <v>2</v>
      </c>
      <c r="L1105" s="21">
        <f t="shared" si="136"/>
        <v>9</v>
      </c>
      <c r="M1105" s="119">
        <v>44250</v>
      </c>
      <c r="N1105" s="119">
        <v>44250</v>
      </c>
      <c r="O1105" s="119">
        <v>44250</v>
      </c>
      <c r="P1105" s="119">
        <v>44250</v>
      </c>
      <c r="Q1105" s="166" t="s">
        <v>34</v>
      </c>
      <c r="R1105" s="21"/>
      <c r="S1105" s="21"/>
      <c r="T1105" s="21"/>
      <c r="U1105" s="21"/>
      <c r="V1105" s="174" t="s">
        <v>2779</v>
      </c>
      <c r="W1105" s="174" t="s">
        <v>2779</v>
      </c>
      <c r="X1105" s="174" t="s">
        <v>2702</v>
      </c>
      <c r="Y1105" s="58"/>
    </row>
    <row r="1106" spans="2:25">
      <c r="B1106" s="21">
        <f t="shared" si="137"/>
        <v>1100</v>
      </c>
      <c r="C1106" s="30" t="s">
        <v>2901</v>
      </c>
      <c r="D1106" s="21" t="s">
        <v>83</v>
      </c>
      <c r="E1106" s="58" t="s">
        <v>2871</v>
      </c>
      <c r="F1106" s="21" t="s">
        <v>2848</v>
      </c>
      <c r="G1106" s="269">
        <f t="shared" si="131"/>
        <v>2021</v>
      </c>
      <c r="H1106" s="269">
        <f t="shared" si="132"/>
        <v>2</v>
      </c>
      <c r="I1106" s="269">
        <f t="shared" si="133"/>
        <v>9</v>
      </c>
      <c r="J1106" s="83">
        <f t="shared" si="134"/>
        <v>2021</v>
      </c>
      <c r="K1106" s="269">
        <f t="shared" si="135"/>
        <v>2</v>
      </c>
      <c r="L1106" s="21">
        <f t="shared" si="136"/>
        <v>9</v>
      </c>
      <c r="M1106" s="119">
        <v>44250</v>
      </c>
      <c r="N1106" s="119">
        <v>44250</v>
      </c>
      <c r="O1106" s="119">
        <v>44250</v>
      </c>
      <c r="P1106" s="119">
        <v>44250</v>
      </c>
      <c r="Q1106" s="166" t="s">
        <v>34</v>
      </c>
      <c r="R1106" s="21"/>
      <c r="S1106" s="21"/>
      <c r="T1106" s="21"/>
      <c r="U1106" s="21"/>
      <c r="V1106" s="174" t="s">
        <v>2778</v>
      </c>
      <c r="W1106" s="174" t="s">
        <v>2778</v>
      </c>
      <c r="X1106" s="174" t="s">
        <v>2702</v>
      </c>
      <c r="Y1106" s="58"/>
    </row>
    <row r="1107" spans="2:25" ht="49.5">
      <c r="B1107" s="21">
        <f t="shared" si="137"/>
        <v>1101</v>
      </c>
      <c r="C1107" s="30" t="s">
        <v>2902</v>
      </c>
      <c r="D1107" s="21" t="s">
        <v>83</v>
      </c>
      <c r="E1107" s="58" t="s">
        <v>2872</v>
      </c>
      <c r="F1107" s="21" t="s">
        <v>2939</v>
      </c>
      <c r="G1107" s="269">
        <f t="shared" si="131"/>
        <v>2021</v>
      </c>
      <c r="H1107" s="269">
        <f t="shared" si="132"/>
        <v>2</v>
      </c>
      <c r="I1107" s="269">
        <f t="shared" si="133"/>
        <v>9</v>
      </c>
      <c r="J1107" s="83">
        <f t="shared" si="134"/>
        <v>2021</v>
      </c>
      <c r="K1107" s="269">
        <f t="shared" si="135"/>
        <v>2</v>
      </c>
      <c r="L1107" s="21">
        <f t="shared" si="136"/>
        <v>9</v>
      </c>
      <c r="M1107" s="119">
        <v>44250</v>
      </c>
      <c r="N1107" s="119">
        <v>44250</v>
      </c>
      <c r="O1107" s="119">
        <v>44250</v>
      </c>
      <c r="P1107" s="119">
        <v>44250</v>
      </c>
      <c r="Q1107" s="166" t="s">
        <v>34</v>
      </c>
      <c r="R1107" s="21"/>
      <c r="S1107" s="21"/>
      <c r="T1107" s="21"/>
      <c r="U1107" s="21"/>
      <c r="V1107" s="174" t="s">
        <v>2778</v>
      </c>
      <c r="W1107" s="174" t="s">
        <v>2778</v>
      </c>
      <c r="X1107" s="174" t="s">
        <v>2702</v>
      </c>
      <c r="Y1107" s="58"/>
    </row>
    <row r="1108" spans="2:25">
      <c r="B1108" s="21">
        <f t="shared" si="137"/>
        <v>1102</v>
      </c>
      <c r="C1108" s="30" t="s">
        <v>2903</v>
      </c>
      <c r="D1108" s="21" t="s">
        <v>83</v>
      </c>
      <c r="E1108" s="58" t="s">
        <v>2745</v>
      </c>
      <c r="F1108" s="21" t="s">
        <v>2848</v>
      </c>
      <c r="G1108" s="269">
        <f t="shared" si="131"/>
        <v>2021</v>
      </c>
      <c r="H1108" s="269">
        <f t="shared" si="132"/>
        <v>2</v>
      </c>
      <c r="I1108" s="269">
        <f t="shared" si="133"/>
        <v>9</v>
      </c>
      <c r="J1108" s="83">
        <f t="shared" si="134"/>
        <v>2021</v>
      </c>
      <c r="K1108" s="269">
        <f t="shared" si="135"/>
        <v>2</v>
      </c>
      <c r="L1108" s="21">
        <f t="shared" si="136"/>
        <v>9</v>
      </c>
      <c r="M1108" s="119">
        <v>44251</v>
      </c>
      <c r="N1108" s="119">
        <v>44251</v>
      </c>
      <c r="O1108" s="119">
        <v>44251</v>
      </c>
      <c r="P1108" s="119">
        <v>44251</v>
      </c>
      <c r="Q1108" s="166" t="s">
        <v>34</v>
      </c>
      <c r="R1108" s="21"/>
      <c r="S1108" s="21"/>
      <c r="T1108" s="21"/>
      <c r="U1108" s="21"/>
      <c r="V1108" s="174" t="s">
        <v>2778</v>
      </c>
      <c r="W1108" s="174" t="s">
        <v>2778</v>
      </c>
      <c r="X1108" s="174" t="s">
        <v>2702</v>
      </c>
      <c r="Y1108" s="58"/>
    </row>
    <row r="1109" spans="2:25">
      <c r="B1109" s="21">
        <f t="shared" si="137"/>
        <v>1103</v>
      </c>
      <c r="C1109" s="30" t="s">
        <v>2904</v>
      </c>
      <c r="D1109" s="21" t="s">
        <v>83</v>
      </c>
      <c r="E1109" s="58" t="s">
        <v>2860</v>
      </c>
      <c r="F1109" s="21" t="s">
        <v>2936</v>
      </c>
      <c r="G1109" s="269">
        <f t="shared" si="131"/>
        <v>2021</v>
      </c>
      <c r="H1109" s="269">
        <f t="shared" si="132"/>
        <v>2</v>
      </c>
      <c r="I1109" s="269">
        <f t="shared" si="133"/>
        <v>9</v>
      </c>
      <c r="J1109" s="83">
        <f t="shared" si="134"/>
        <v>2021</v>
      </c>
      <c r="K1109" s="269">
        <f t="shared" si="135"/>
        <v>2</v>
      </c>
      <c r="L1109" s="21">
        <f t="shared" si="136"/>
        <v>9</v>
      </c>
      <c r="M1109" s="119">
        <v>44251</v>
      </c>
      <c r="N1109" s="119">
        <v>44251</v>
      </c>
      <c r="O1109" s="119">
        <v>44251</v>
      </c>
      <c r="P1109" s="119">
        <v>44251</v>
      </c>
      <c r="Q1109" s="166" t="s">
        <v>34</v>
      </c>
      <c r="R1109" s="21"/>
      <c r="S1109" s="21"/>
      <c r="T1109" s="21"/>
      <c r="U1109" s="21"/>
      <c r="V1109" s="174" t="s">
        <v>2778</v>
      </c>
      <c r="W1109" s="174" t="s">
        <v>2778</v>
      </c>
      <c r="X1109" s="174" t="s">
        <v>2702</v>
      </c>
      <c r="Y1109" s="58"/>
    </row>
    <row r="1110" spans="2:25">
      <c r="B1110" s="21">
        <f t="shared" si="137"/>
        <v>1104</v>
      </c>
      <c r="C1110" s="30" t="s">
        <v>2905</v>
      </c>
      <c r="D1110" s="21" t="s">
        <v>83</v>
      </c>
      <c r="E1110" s="58" t="s">
        <v>2861</v>
      </c>
      <c r="F1110" s="21" t="s">
        <v>2937</v>
      </c>
      <c r="G1110" s="269">
        <f t="shared" si="131"/>
        <v>2021</v>
      </c>
      <c r="H1110" s="269">
        <f t="shared" si="132"/>
        <v>2</v>
      </c>
      <c r="I1110" s="269">
        <f t="shared" si="133"/>
        <v>9</v>
      </c>
      <c r="J1110" s="83">
        <f t="shared" si="134"/>
        <v>2021</v>
      </c>
      <c r="K1110" s="269">
        <f t="shared" si="135"/>
        <v>2</v>
      </c>
      <c r="L1110" s="21">
        <f t="shared" si="136"/>
        <v>9</v>
      </c>
      <c r="M1110" s="119">
        <v>44251</v>
      </c>
      <c r="N1110" s="119">
        <v>44251</v>
      </c>
      <c r="O1110" s="119">
        <v>44251</v>
      </c>
      <c r="P1110" s="119">
        <v>44251</v>
      </c>
      <c r="Q1110" s="166" t="s">
        <v>34</v>
      </c>
      <c r="R1110" s="21"/>
      <c r="S1110" s="21"/>
      <c r="T1110" s="21"/>
      <c r="U1110" s="21"/>
      <c r="V1110" s="174" t="s">
        <v>2778</v>
      </c>
      <c r="W1110" s="174" t="s">
        <v>2778</v>
      </c>
      <c r="X1110" s="174" t="s">
        <v>2702</v>
      </c>
      <c r="Y1110" s="58"/>
    </row>
    <row r="1111" spans="2:25">
      <c r="B1111" s="21">
        <f t="shared" si="137"/>
        <v>1105</v>
      </c>
      <c r="C1111" s="30" t="s">
        <v>2906</v>
      </c>
      <c r="D1111" s="21" t="s">
        <v>83</v>
      </c>
      <c r="E1111" s="58" t="s">
        <v>2862</v>
      </c>
      <c r="F1111" s="21" t="s">
        <v>2937</v>
      </c>
      <c r="G1111" s="269">
        <f t="shared" si="131"/>
        <v>2021</v>
      </c>
      <c r="H1111" s="269">
        <f t="shared" si="132"/>
        <v>2</v>
      </c>
      <c r="I1111" s="269">
        <f t="shared" si="133"/>
        <v>9</v>
      </c>
      <c r="J1111" s="83">
        <f t="shared" si="134"/>
        <v>2021</v>
      </c>
      <c r="K1111" s="269">
        <f t="shared" si="135"/>
        <v>2</v>
      </c>
      <c r="L1111" s="21">
        <f t="shared" si="136"/>
        <v>9</v>
      </c>
      <c r="M1111" s="119">
        <v>44251</v>
      </c>
      <c r="N1111" s="119">
        <v>44251</v>
      </c>
      <c r="O1111" s="119">
        <v>44251</v>
      </c>
      <c r="P1111" s="119">
        <v>44251</v>
      </c>
      <c r="Q1111" s="166" t="s">
        <v>34</v>
      </c>
      <c r="R1111" s="21"/>
      <c r="S1111" s="21"/>
      <c r="T1111" s="21"/>
      <c r="U1111" s="21"/>
      <c r="V1111" s="174" t="s">
        <v>2778</v>
      </c>
      <c r="W1111" s="174" t="s">
        <v>2778</v>
      </c>
      <c r="X1111" s="174" t="s">
        <v>2702</v>
      </c>
      <c r="Y1111" s="58"/>
    </row>
    <row r="1112" spans="2:25">
      <c r="B1112" s="21">
        <f t="shared" si="137"/>
        <v>1106</v>
      </c>
      <c r="C1112" s="30" t="s">
        <v>2907</v>
      </c>
      <c r="D1112" s="21" t="s">
        <v>83</v>
      </c>
      <c r="E1112" s="58" t="s">
        <v>2873</v>
      </c>
      <c r="F1112" s="21" t="s">
        <v>2848</v>
      </c>
      <c r="G1112" s="269">
        <f t="shared" si="131"/>
        <v>2021</v>
      </c>
      <c r="H1112" s="269">
        <f t="shared" si="132"/>
        <v>2</v>
      </c>
      <c r="I1112" s="269">
        <f t="shared" si="133"/>
        <v>9</v>
      </c>
      <c r="J1112" s="83">
        <f t="shared" si="134"/>
        <v>2021</v>
      </c>
      <c r="K1112" s="269">
        <f t="shared" si="135"/>
        <v>2</v>
      </c>
      <c r="L1112" s="21">
        <f t="shared" si="136"/>
        <v>9</v>
      </c>
      <c r="M1112" s="119">
        <v>44251</v>
      </c>
      <c r="N1112" s="119">
        <v>44251</v>
      </c>
      <c r="O1112" s="119">
        <v>44251</v>
      </c>
      <c r="P1112" s="119">
        <v>44251</v>
      </c>
      <c r="Q1112" s="166" t="s">
        <v>34</v>
      </c>
      <c r="R1112" s="21"/>
      <c r="S1112" s="21"/>
      <c r="T1112" s="21"/>
      <c r="U1112" s="21"/>
      <c r="V1112" s="174" t="s">
        <v>2778</v>
      </c>
      <c r="W1112" s="174" t="s">
        <v>2778</v>
      </c>
      <c r="X1112" s="174" t="s">
        <v>2702</v>
      </c>
      <c r="Y1112" s="58"/>
    </row>
    <row r="1113" spans="2:25">
      <c r="B1113" s="21">
        <f t="shared" si="137"/>
        <v>1107</v>
      </c>
      <c r="C1113" s="30" t="s">
        <v>2908</v>
      </c>
      <c r="D1113" s="21" t="s">
        <v>83</v>
      </c>
      <c r="E1113" s="58" t="s">
        <v>2874</v>
      </c>
      <c r="F1113" s="21" t="s">
        <v>2848</v>
      </c>
      <c r="G1113" s="269">
        <f t="shared" si="131"/>
        <v>2021</v>
      </c>
      <c r="H1113" s="269">
        <f t="shared" si="132"/>
        <v>2</v>
      </c>
      <c r="I1113" s="269">
        <f t="shared" si="133"/>
        <v>9</v>
      </c>
      <c r="J1113" s="83">
        <f t="shared" si="134"/>
        <v>2021</v>
      </c>
      <c r="K1113" s="269">
        <f t="shared" si="135"/>
        <v>2</v>
      </c>
      <c r="L1113" s="21">
        <f t="shared" si="136"/>
        <v>9</v>
      </c>
      <c r="M1113" s="119">
        <v>44251</v>
      </c>
      <c r="N1113" s="119">
        <v>44251</v>
      </c>
      <c r="O1113" s="119">
        <v>44251</v>
      </c>
      <c r="P1113" s="119">
        <v>44251</v>
      </c>
      <c r="Q1113" s="166" t="s">
        <v>34</v>
      </c>
      <c r="R1113" s="21"/>
      <c r="S1113" s="21"/>
      <c r="T1113" s="21"/>
      <c r="U1113" s="21"/>
      <c r="V1113" s="174" t="s">
        <v>2485</v>
      </c>
      <c r="W1113" s="174" t="s">
        <v>2485</v>
      </c>
      <c r="X1113" s="174" t="s">
        <v>2702</v>
      </c>
      <c r="Y1113" s="58"/>
    </row>
    <row r="1114" spans="2:25">
      <c r="B1114" s="21">
        <f t="shared" si="137"/>
        <v>1108</v>
      </c>
      <c r="C1114" s="30" t="s">
        <v>2909</v>
      </c>
      <c r="D1114" s="21" t="s">
        <v>83</v>
      </c>
      <c r="E1114" s="58" t="s">
        <v>2875</v>
      </c>
      <c r="F1114" s="21" t="s">
        <v>2062</v>
      </c>
      <c r="G1114" s="269">
        <f t="shared" si="131"/>
        <v>2021</v>
      </c>
      <c r="H1114" s="269">
        <f t="shared" si="132"/>
        <v>2</v>
      </c>
      <c r="I1114" s="269">
        <f t="shared" si="133"/>
        <v>9</v>
      </c>
      <c r="J1114" s="83">
        <f t="shared" si="134"/>
        <v>2021</v>
      </c>
      <c r="K1114" s="269">
        <f t="shared" si="135"/>
        <v>2</v>
      </c>
      <c r="L1114" s="21">
        <f t="shared" si="136"/>
        <v>9</v>
      </c>
      <c r="M1114" s="119">
        <v>44251</v>
      </c>
      <c r="N1114" s="119">
        <v>44251</v>
      </c>
      <c r="O1114" s="119">
        <v>44251</v>
      </c>
      <c r="P1114" s="119">
        <v>44251</v>
      </c>
      <c r="Q1114" s="166" t="s">
        <v>34</v>
      </c>
      <c r="R1114" s="21"/>
      <c r="S1114" s="21"/>
      <c r="T1114" s="21"/>
      <c r="U1114" s="21"/>
      <c r="V1114" s="174" t="s">
        <v>2200</v>
      </c>
      <c r="W1114" s="174" t="s">
        <v>2200</v>
      </c>
      <c r="X1114" s="174" t="s">
        <v>2702</v>
      </c>
      <c r="Y1114" s="58"/>
    </row>
    <row r="1115" spans="2:25">
      <c r="B1115" s="21">
        <f t="shared" si="137"/>
        <v>1109</v>
      </c>
      <c r="C1115" s="30" t="s">
        <v>2910</v>
      </c>
      <c r="D1115" s="21" t="s">
        <v>83</v>
      </c>
      <c r="E1115" s="58" t="s">
        <v>2745</v>
      </c>
      <c r="F1115" s="21" t="s">
        <v>2848</v>
      </c>
      <c r="G1115" s="269">
        <f t="shared" si="131"/>
        <v>2021</v>
      </c>
      <c r="H1115" s="269">
        <f t="shared" si="132"/>
        <v>2</v>
      </c>
      <c r="I1115" s="269">
        <f t="shared" si="133"/>
        <v>9</v>
      </c>
      <c r="J1115" s="83">
        <f t="shared" si="134"/>
        <v>2021</v>
      </c>
      <c r="K1115" s="269">
        <f t="shared" si="135"/>
        <v>2</v>
      </c>
      <c r="L1115" s="21">
        <f t="shared" si="136"/>
        <v>9</v>
      </c>
      <c r="M1115" s="119">
        <v>44252</v>
      </c>
      <c r="N1115" s="119">
        <v>44252</v>
      </c>
      <c r="O1115" s="119">
        <v>44252</v>
      </c>
      <c r="P1115" s="119">
        <v>44252</v>
      </c>
      <c r="Q1115" s="166" t="s">
        <v>34</v>
      </c>
      <c r="R1115" s="21"/>
      <c r="S1115" s="21"/>
      <c r="T1115" s="21"/>
      <c r="U1115" s="21"/>
      <c r="V1115" s="174" t="s">
        <v>2778</v>
      </c>
      <c r="W1115" s="174" t="s">
        <v>2778</v>
      </c>
      <c r="X1115" s="174" t="s">
        <v>2702</v>
      </c>
      <c r="Y1115" s="58"/>
    </row>
    <row r="1116" spans="2:25">
      <c r="B1116" s="21">
        <f t="shared" si="137"/>
        <v>1110</v>
      </c>
      <c r="C1116" s="30" t="s">
        <v>2911</v>
      </c>
      <c r="D1116" s="21" t="s">
        <v>83</v>
      </c>
      <c r="E1116" s="58" t="s">
        <v>2860</v>
      </c>
      <c r="F1116" s="21" t="s">
        <v>2936</v>
      </c>
      <c r="G1116" s="269">
        <f t="shared" si="131"/>
        <v>2021</v>
      </c>
      <c r="H1116" s="269">
        <f t="shared" si="132"/>
        <v>2</v>
      </c>
      <c r="I1116" s="269">
        <f t="shared" si="133"/>
        <v>9</v>
      </c>
      <c r="J1116" s="83">
        <f t="shared" si="134"/>
        <v>2021</v>
      </c>
      <c r="K1116" s="269">
        <f t="shared" si="135"/>
        <v>2</v>
      </c>
      <c r="L1116" s="21">
        <f t="shared" si="136"/>
        <v>9</v>
      </c>
      <c r="M1116" s="119">
        <v>44252</v>
      </c>
      <c r="N1116" s="119">
        <v>44252</v>
      </c>
      <c r="O1116" s="119">
        <v>44252</v>
      </c>
      <c r="P1116" s="119">
        <v>44252</v>
      </c>
      <c r="Q1116" s="166" t="s">
        <v>34</v>
      </c>
      <c r="R1116" s="21"/>
      <c r="S1116" s="21"/>
      <c r="T1116" s="21"/>
      <c r="U1116" s="21"/>
      <c r="V1116" s="174" t="s">
        <v>2778</v>
      </c>
      <c r="W1116" s="174" t="s">
        <v>2778</v>
      </c>
      <c r="X1116" s="174" t="s">
        <v>2702</v>
      </c>
      <c r="Y1116" s="58"/>
    </row>
    <row r="1117" spans="2:25">
      <c r="B1117" s="21">
        <f t="shared" si="137"/>
        <v>1111</v>
      </c>
      <c r="C1117" s="30" t="s">
        <v>2912</v>
      </c>
      <c r="D1117" s="21" t="s">
        <v>83</v>
      </c>
      <c r="E1117" s="58" t="s">
        <v>2876</v>
      </c>
      <c r="F1117" s="21" t="s">
        <v>2848</v>
      </c>
      <c r="G1117" s="269">
        <f t="shared" si="131"/>
        <v>2021</v>
      </c>
      <c r="H1117" s="269">
        <f t="shared" si="132"/>
        <v>2</v>
      </c>
      <c r="I1117" s="269">
        <f t="shared" si="133"/>
        <v>9</v>
      </c>
      <c r="J1117" s="83">
        <f t="shared" si="134"/>
        <v>2021</v>
      </c>
      <c r="K1117" s="269">
        <f t="shared" si="135"/>
        <v>2</v>
      </c>
      <c r="L1117" s="21">
        <f t="shared" si="136"/>
        <v>9</v>
      </c>
      <c r="M1117" s="119">
        <v>44252</v>
      </c>
      <c r="N1117" s="119">
        <v>44252</v>
      </c>
      <c r="O1117" s="119">
        <v>44252</v>
      </c>
      <c r="P1117" s="119">
        <v>44252</v>
      </c>
      <c r="Q1117" s="166" t="s">
        <v>34</v>
      </c>
      <c r="R1117" s="21"/>
      <c r="S1117" s="21"/>
      <c r="T1117" s="21"/>
      <c r="U1117" s="21"/>
      <c r="V1117" s="174" t="s">
        <v>2778</v>
      </c>
      <c r="W1117" s="174" t="s">
        <v>2778</v>
      </c>
      <c r="X1117" s="174" t="s">
        <v>2702</v>
      </c>
      <c r="Y1117" s="58"/>
    </row>
    <row r="1118" spans="2:25">
      <c r="B1118" s="21">
        <f t="shared" si="137"/>
        <v>1112</v>
      </c>
      <c r="C1118" s="30" t="s">
        <v>2913</v>
      </c>
      <c r="D1118" s="21" t="s">
        <v>83</v>
      </c>
      <c r="E1118" s="58" t="s">
        <v>2862</v>
      </c>
      <c r="F1118" s="21" t="s">
        <v>509</v>
      </c>
      <c r="G1118" s="269">
        <f t="shared" si="131"/>
        <v>2021</v>
      </c>
      <c r="H1118" s="269">
        <f t="shared" si="132"/>
        <v>2</v>
      </c>
      <c r="I1118" s="269">
        <f t="shared" si="133"/>
        <v>9</v>
      </c>
      <c r="J1118" s="83">
        <f t="shared" si="134"/>
        <v>2021</v>
      </c>
      <c r="K1118" s="269">
        <f t="shared" si="135"/>
        <v>2</v>
      </c>
      <c r="L1118" s="21">
        <f t="shared" si="136"/>
        <v>9</v>
      </c>
      <c r="M1118" s="119">
        <v>44252</v>
      </c>
      <c r="N1118" s="119">
        <v>44252</v>
      </c>
      <c r="O1118" s="119">
        <v>44252</v>
      </c>
      <c r="P1118" s="119">
        <v>44252</v>
      </c>
      <c r="Q1118" s="166" t="s">
        <v>34</v>
      </c>
      <c r="R1118" s="21"/>
      <c r="S1118" s="21"/>
      <c r="T1118" s="21"/>
      <c r="U1118" s="21"/>
      <c r="V1118" s="174" t="s">
        <v>2778</v>
      </c>
      <c r="W1118" s="174" t="s">
        <v>2778</v>
      </c>
      <c r="X1118" s="174" t="s">
        <v>2702</v>
      </c>
      <c r="Y1118" s="58"/>
    </row>
    <row r="1119" spans="2:25">
      <c r="B1119" s="21">
        <f t="shared" si="137"/>
        <v>1113</v>
      </c>
      <c r="C1119" s="30" t="s">
        <v>2914</v>
      </c>
      <c r="D1119" s="21" t="s">
        <v>83</v>
      </c>
      <c r="E1119" s="58" t="s">
        <v>2861</v>
      </c>
      <c r="F1119" s="21" t="s">
        <v>509</v>
      </c>
      <c r="G1119" s="269">
        <f t="shared" si="131"/>
        <v>2021</v>
      </c>
      <c r="H1119" s="269">
        <f t="shared" si="132"/>
        <v>2</v>
      </c>
      <c r="I1119" s="269">
        <f t="shared" si="133"/>
        <v>9</v>
      </c>
      <c r="J1119" s="83">
        <f t="shared" si="134"/>
        <v>2021</v>
      </c>
      <c r="K1119" s="269">
        <f t="shared" si="135"/>
        <v>2</v>
      </c>
      <c r="L1119" s="21">
        <f t="shared" si="136"/>
        <v>9</v>
      </c>
      <c r="M1119" s="119">
        <v>44252</v>
      </c>
      <c r="N1119" s="119">
        <v>44252</v>
      </c>
      <c r="O1119" s="119">
        <v>44252</v>
      </c>
      <c r="P1119" s="119">
        <v>44252</v>
      </c>
      <c r="Q1119" s="166" t="s">
        <v>34</v>
      </c>
      <c r="R1119" s="21"/>
      <c r="S1119" s="21"/>
      <c r="T1119" s="21"/>
      <c r="U1119" s="21"/>
      <c r="V1119" s="174" t="s">
        <v>2778</v>
      </c>
      <c r="W1119" s="174" t="s">
        <v>2778</v>
      </c>
      <c r="X1119" s="174" t="s">
        <v>2702</v>
      </c>
      <c r="Y1119" s="58"/>
    </row>
    <row r="1120" spans="2:25" ht="33">
      <c r="B1120" s="21">
        <f t="shared" si="137"/>
        <v>1114</v>
      </c>
      <c r="C1120" s="30" t="s">
        <v>2915</v>
      </c>
      <c r="D1120" s="21" t="s">
        <v>83</v>
      </c>
      <c r="E1120" s="58" t="s">
        <v>2877</v>
      </c>
      <c r="F1120" s="21" t="s">
        <v>2062</v>
      </c>
      <c r="G1120" s="269">
        <f t="shared" si="131"/>
        <v>2021</v>
      </c>
      <c r="H1120" s="269">
        <f t="shared" si="132"/>
        <v>2</v>
      </c>
      <c r="I1120" s="269">
        <f t="shared" si="133"/>
        <v>9</v>
      </c>
      <c r="J1120" s="83">
        <f t="shared" si="134"/>
        <v>2021</v>
      </c>
      <c r="K1120" s="269">
        <f t="shared" si="135"/>
        <v>2</v>
      </c>
      <c r="L1120" s="21">
        <f t="shared" si="136"/>
        <v>9</v>
      </c>
      <c r="M1120" s="119">
        <v>44252</v>
      </c>
      <c r="N1120" s="119">
        <v>44252</v>
      </c>
      <c r="O1120" s="119">
        <v>44252</v>
      </c>
      <c r="P1120" s="119">
        <v>44252</v>
      </c>
      <c r="Q1120" s="166" t="s">
        <v>34</v>
      </c>
      <c r="R1120" s="21"/>
      <c r="S1120" s="21"/>
      <c r="T1120" s="21"/>
      <c r="U1120" s="21"/>
      <c r="V1120" s="174" t="s">
        <v>2930</v>
      </c>
      <c r="W1120" s="174" t="s">
        <v>2930</v>
      </c>
      <c r="X1120" s="174" t="s">
        <v>2702</v>
      </c>
      <c r="Y1120" s="58"/>
    </row>
    <row r="1121" spans="2:25" ht="33">
      <c r="B1121" s="21">
        <f t="shared" si="137"/>
        <v>1115</v>
      </c>
      <c r="C1121" s="30" t="s">
        <v>2916</v>
      </c>
      <c r="D1121" s="21" t="s">
        <v>83</v>
      </c>
      <c r="E1121" s="58" t="s">
        <v>2878</v>
      </c>
      <c r="F1121" s="21" t="s">
        <v>2848</v>
      </c>
      <c r="G1121" s="269">
        <f t="shared" si="131"/>
        <v>2021</v>
      </c>
      <c r="H1121" s="269">
        <f t="shared" si="132"/>
        <v>2</v>
      </c>
      <c r="I1121" s="269">
        <f t="shared" si="133"/>
        <v>9</v>
      </c>
      <c r="J1121" s="83">
        <f t="shared" si="134"/>
        <v>2021</v>
      </c>
      <c r="K1121" s="269">
        <f t="shared" si="135"/>
        <v>2</v>
      </c>
      <c r="L1121" s="21">
        <f t="shared" si="136"/>
        <v>9</v>
      </c>
      <c r="M1121" s="119">
        <v>44252</v>
      </c>
      <c r="N1121" s="119">
        <v>44252</v>
      </c>
      <c r="O1121" s="119">
        <v>44252</v>
      </c>
      <c r="P1121" s="119">
        <v>44252</v>
      </c>
      <c r="Q1121" s="166" t="s">
        <v>34</v>
      </c>
      <c r="R1121" s="21"/>
      <c r="S1121" s="21"/>
      <c r="T1121" s="21"/>
      <c r="U1121" s="21"/>
      <c r="V1121" s="174" t="s">
        <v>2930</v>
      </c>
      <c r="W1121" s="174" t="s">
        <v>2930</v>
      </c>
      <c r="X1121" s="174" t="s">
        <v>2702</v>
      </c>
      <c r="Y1121" s="58"/>
    </row>
    <row r="1122" spans="2:25" ht="33">
      <c r="B1122" s="21">
        <f t="shared" si="137"/>
        <v>1116</v>
      </c>
      <c r="C1122" s="30" t="s">
        <v>2917</v>
      </c>
      <c r="D1122" s="21" t="s">
        <v>83</v>
      </c>
      <c r="E1122" s="58" t="s">
        <v>2879</v>
      </c>
      <c r="F1122" s="21" t="s">
        <v>2938</v>
      </c>
      <c r="G1122" s="269">
        <f t="shared" si="131"/>
        <v>2021</v>
      </c>
      <c r="H1122" s="269">
        <f t="shared" si="132"/>
        <v>2</v>
      </c>
      <c r="I1122" s="269">
        <f t="shared" si="133"/>
        <v>9</v>
      </c>
      <c r="J1122" s="83">
        <f t="shared" si="134"/>
        <v>2021</v>
      </c>
      <c r="K1122" s="269">
        <f t="shared" si="135"/>
        <v>2</v>
      </c>
      <c r="L1122" s="21">
        <f t="shared" si="136"/>
        <v>9</v>
      </c>
      <c r="M1122" s="119">
        <v>44252</v>
      </c>
      <c r="N1122" s="119">
        <v>44252</v>
      </c>
      <c r="O1122" s="119">
        <v>44252</v>
      </c>
      <c r="P1122" s="119">
        <v>44253</v>
      </c>
      <c r="Q1122" s="166" t="s">
        <v>34</v>
      </c>
      <c r="R1122" s="21"/>
      <c r="S1122" s="21"/>
      <c r="T1122" s="21"/>
      <c r="U1122" s="21"/>
      <c r="V1122" s="174" t="s">
        <v>2471</v>
      </c>
      <c r="W1122" s="174" t="s">
        <v>2471</v>
      </c>
      <c r="X1122" s="174" t="s">
        <v>2702</v>
      </c>
      <c r="Y1122" s="58" t="s">
        <v>2935</v>
      </c>
    </row>
    <row r="1123" spans="2:25">
      <c r="B1123" s="21">
        <f t="shared" si="137"/>
        <v>1117</v>
      </c>
      <c r="C1123" s="30" t="s">
        <v>2918</v>
      </c>
      <c r="D1123" s="21" t="s">
        <v>83</v>
      </c>
      <c r="E1123" s="58" t="s">
        <v>2877</v>
      </c>
      <c r="F1123" s="21" t="s">
        <v>2062</v>
      </c>
      <c r="G1123" s="269">
        <f t="shared" si="131"/>
        <v>2021</v>
      </c>
      <c r="H1123" s="269">
        <f t="shared" si="132"/>
        <v>2</v>
      </c>
      <c r="I1123" s="269">
        <f t="shared" si="133"/>
        <v>9</v>
      </c>
      <c r="J1123" s="83">
        <f t="shared" si="134"/>
        <v>2021</v>
      </c>
      <c r="K1123" s="269">
        <f t="shared" si="135"/>
        <v>2</v>
      </c>
      <c r="L1123" s="21">
        <f t="shared" si="136"/>
        <v>9</v>
      </c>
      <c r="M1123" s="119">
        <v>44252</v>
      </c>
      <c r="N1123" s="119">
        <v>44252</v>
      </c>
      <c r="O1123" s="119">
        <v>44252</v>
      </c>
      <c r="P1123" s="119">
        <v>44252</v>
      </c>
      <c r="Q1123" s="166" t="s">
        <v>34</v>
      </c>
      <c r="R1123" s="21"/>
      <c r="S1123" s="21"/>
      <c r="T1123" s="21"/>
      <c r="U1123" s="21"/>
      <c r="V1123" s="174" t="s">
        <v>2931</v>
      </c>
      <c r="W1123" s="174" t="s">
        <v>2931</v>
      </c>
      <c r="X1123" s="174" t="s">
        <v>2702</v>
      </c>
      <c r="Y1123" s="91"/>
    </row>
    <row r="1124" spans="2:25">
      <c r="B1124" s="21">
        <f t="shared" si="137"/>
        <v>1118</v>
      </c>
      <c r="C1124" s="30" t="s">
        <v>2919</v>
      </c>
      <c r="D1124" s="21" t="s">
        <v>83</v>
      </c>
      <c r="E1124" s="58" t="s">
        <v>2878</v>
      </c>
      <c r="F1124" s="21" t="s">
        <v>2848</v>
      </c>
      <c r="G1124" s="269">
        <f t="shared" si="131"/>
        <v>2021</v>
      </c>
      <c r="H1124" s="269">
        <f t="shared" si="132"/>
        <v>2</v>
      </c>
      <c r="I1124" s="269">
        <f t="shared" si="133"/>
        <v>9</v>
      </c>
      <c r="J1124" s="83">
        <f t="shared" si="134"/>
        <v>2021</v>
      </c>
      <c r="K1124" s="269">
        <f t="shared" si="135"/>
        <v>2</v>
      </c>
      <c r="L1124" s="21">
        <f t="shared" si="136"/>
        <v>9</v>
      </c>
      <c r="M1124" s="119">
        <v>44252</v>
      </c>
      <c r="N1124" s="119">
        <v>44252</v>
      </c>
      <c r="O1124" s="119">
        <v>44252</v>
      </c>
      <c r="P1124" s="119">
        <v>44252</v>
      </c>
      <c r="Q1124" s="166" t="s">
        <v>34</v>
      </c>
      <c r="R1124" s="21"/>
      <c r="S1124" s="21"/>
      <c r="T1124" s="21"/>
      <c r="U1124" s="21"/>
      <c r="V1124" s="174" t="s">
        <v>2931</v>
      </c>
      <c r="W1124" s="174" t="s">
        <v>2931</v>
      </c>
      <c r="X1124" s="174" t="s">
        <v>2702</v>
      </c>
      <c r="Y1124" s="91"/>
    </row>
    <row r="1125" spans="2:25" ht="33">
      <c r="B1125" s="21">
        <f t="shared" si="137"/>
        <v>1119</v>
      </c>
      <c r="C1125" s="30" t="s">
        <v>2920</v>
      </c>
      <c r="D1125" s="21" t="s">
        <v>83</v>
      </c>
      <c r="E1125" s="58" t="s">
        <v>2880</v>
      </c>
      <c r="F1125" s="21" t="s">
        <v>2848</v>
      </c>
      <c r="G1125" s="269">
        <f t="shared" si="131"/>
        <v>2021</v>
      </c>
      <c r="H1125" s="269">
        <f t="shared" si="132"/>
        <v>2</v>
      </c>
      <c r="I1125" s="269">
        <f t="shared" si="133"/>
        <v>9</v>
      </c>
      <c r="J1125" s="83">
        <f t="shared" si="134"/>
        <v>2021</v>
      </c>
      <c r="K1125" s="269">
        <f t="shared" si="135"/>
        <v>2</v>
      </c>
      <c r="L1125" s="21">
        <f t="shared" si="136"/>
        <v>9</v>
      </c>
      <c r="M1125" s="119">
        <v>44252</v>
      </c>
      <c r="N1125" s="119">
        <v>44252</v>
      </c>
      <c r="O1125" s="119">
        <v>44252</v>
      </c>
      <c r="P1125" s="119">
        <v>44252</v>
      </c>
      <c r="Q1125" s="166" t="s">
        <v>34</v>
      </c>
      <c r="R1125" s="21"/>
      <c r="S1125" s="21"/>
      <c r="T1125" s="21"/>
      <c r="U1125" s="21"/>
      <c r="V1125" s="174" t="s">
        <v>2471</v>
      </c>
      <c r="W1125" s="174" t="s">
        <v>2471</v>
      </c>
      <c r="X1125" s="174" t="s">
        <v>2702</v>
      </c>
      <c r="Y1125" s="91"/>
    </row>
    <row r="1126" spans="2:25" ht="33">
      <c r="B1126" s="21">
        <f t="shared" si="137"/>
        <v>1120</v>
      </c>
      <c r="C1126" s="30" t="s">
        <v>2921</v>
      </c>
      <c r="D1126" s="21" t="s">
        <v>83</v>
      </c>
      <c r="E1126" s="58" t="s">
        <v>2881</v>
      </c>
      <c r="F1126" s="21" t="s">
        <v>2848</v>
      </c>
      <c r="G1126" s="269">
        <f t="shared" si="131"/>
        <v>2021</v>
      </c>
      <c r="H1126" s="269">
        <f t="shared" si="132"/>
        <v>2</v>
      </c>
      <c r="I1126" s="269">
        <f t="shared" si="133"/>
        <v>9</v>
      </c>
      <c r="J1126" s="83">
        <f t="shared" si="134"/>
        <v>2021</v>
      </c>
      <c r="K1126" s="269">
        <f t="shared" si="135"/>
        <v>2</v>
      </c>
      <c r="L1126" s="21">
        <f t="shared" si="136"/>
        <v>9</v>
      </c>
      <c r="M1126" s="119">
        <v>44253</v>
      </c>
      <c r="N1126" s="119">
        <v>44253</v>
      </c>
      <c r="O1126" s="119">
        <v>44253</v>
      </c>
      <c r="P1126" s="119">
        <v>44253</v>
      </c>
      <c r="Q1126" s="166" t="s">
        <v>34</v>
      </c>
      <c r="R1126" s="21"/>
      <c r="S1126" s="21"/>
      <c r="T1126" s="21"/>
      <c r="U1126" s="21"/>
      <c r="V1126" s="174" t="s">
        <v>2471</v>
      </c>
      <c r="W1126" s="174" t="s">
        <v>2471</v>
      </c>
      <c r="X1126" s="174" t="s">
        <v>2702</v>
      </c>
      <c r="Y1126" s="91"/>
    </row>
    <row r="1127" spans="2:25">
      <c r="B1127" s="21">
        <f t="shared" si="137"/>
        <v>1121</v>
      </c>
      <c r="C1127" s="30" t="s">
        <v>2922</v>
      </c>
      <c r="D1127" s="21" t="s">
        <v>83</v>
      </c>
      <c r="E1127" s="58" t="s">
        <v>2882</v>
      </c>
      <c r="F1127" s="21" t="s">
        <v>2938</v>
      </c>
      <c r="G1127" s="269">
        <f t="shared" si="131"/>
        <v>2021</v>
      </c>
      <c r="H1127" s="269">
        <f t="shared" si="132"/>
        <v>2</v>
      </c>
      <c r="I1127" s="269">
        <f t="shared" si="133"/>
        <v>9</v>
      </c>
      <c r="J1127" s="83">
        <f t="shared" si="134"/>
        <v>2021</v>
      </c>
      <c r="K1127" s="269">
        <f t="shared" si="135"/>
        <v>2</v>
      </c>
      <c r="L1127" s="21">
        <f t="shared" si="136"/>
        <v>9</v>
      </c>
      <c r="M1127" s="119">
        <v>44253</v>
      </c>
      <c r="N1127" s="119">
        <v>44253</v>
      </c>
      <c r="O1127" s="119">
        <v>44253</v>
      </c>
      <c r="P1127" s="119">
        <v>44253</v>
      </c>
      <c r="Q1127" s="166" t="s">
        <v>34</v>
      </c>
      <c r="R1127" s="21"/>
      <c r="S1127" s="21"/>
      <c r="T1127" s="21"/>
      <c r="U1127" s="21"/>
      <c r="V1127" s="174" t="s">
        <v>2471</v>
      </c>
      <c r="W1127" s="174" t="s">
        <v>2471</v>
      </c>
      <c r="X1127" s="174" t="s">
        <v>2702</v>
      </c>
      <c r="Y1127" s="91"/>
    </row>
    <row r="1128" spans="2:25">
      <c r="B1128" s="21">
        <f t="shared" si="137"/>
        <v>1122</v>
      </c>
      <c r="C1128" s="30" t="s">
        <v>2923</v>
      </c>
      <c r="D1128" s="21" t="s">
        <v>83</v>
      </c>
      <c r="E1128" s="58" t="s">
        <v>2860</v>
      </c>
      <c r="F1128" s="21" t="s">
        <v>2936</v>
      </c>
      <c r="G1128" s="269">
        <f t="shared" si="131"/>
        <v>2021</v>
      </c>
      <c r="H1128" s="269">
        <f t="shared" si="132"/>
        <v>2</v>
      </c>
      <c r="I1128" s="269">
        <f t="shared" si="133"/>
        <v>9</v>
      </c>
      <c r="J1128" s="83">
        <f t="shared" si="134"/>
        <v>2021</v>
      </c>
      <c r="K1128" s="269">
        <f t="shared" si="135"/>
        <v>2</v>
      </c>
      <c r="L1128" s="21">
        <f t="shared" si="136"/>
        <v>9</v>
      </c>
      <c r="M1128" s="119">
        <v>44253</v>
      </c>
      <c r="N1128" s="119">
        <v>44253</v>
      </c>
      <c r="O1128" s="119">
        <v>44253</v>
      </c>
      <c r="P1128" s="119">
        <v>44253</v>
      </c>
      <c r="Q1128" s="166" t="s">
        <v>34</v>
      </c>
      <c r="R1128" s="21"/>
      <c r="S1128" s="21"/>
      <c r="T1128" s="21"/>
      <c r="U1128" s="21"/>
      <c r="V1128" s="174" t="s">
        <v>2778</v>
      </c>
      <c r="W1128" s="174" t="s">
        <v>2778</v>
      </c>
      <c r="X1128" s="174" t="s">
        <v>2702</v>
      </c>
      <c r="Y1128" s="91"/>
    </row>
    <row r="1129" spans="2:25">
      <c r="B1129" s="21">
        <f t="shared" si="137"/>
        <v>1123</v>
      </c>
      <c r="C1129" s="30" t="s">
        <v>2924</v>
      </c>
      <c r="D1129" s="21" t="s">
        <v>83</v>
      </c>
      <c r="E1129" s="58" t="s">
        <v>2862</v>
      </c>
      <c r="F1129" s="21" t="s">
        <v>509</v>
      </c>
      <c r="G1129" s="269">
        <f t="shared" si="131"/>
        <v>2021</v>
      </c>
      <c r="H1129" s="269">
        <f t="shared" si="132"/>
        <v>2</v>
      </c>
      <c r="I1129" s="269">
        <f t="shared" si="133"/>
        <v>9</v>
      </c>
      <c r="J1129" s="83">
        <f t="shared" si="134"/>
        <v>2021</v>
      </c>
      <c r="K1129" s="269">
        <f t="shared" si="135"/>
        <v>2</v>
      </c>
      <c r="L1129" s="21">
        <f t="shared" si="136"/>
        <v>9</v>
      </c>
      <c r="M1129" s="119">
        <v>44253</v>
      </c>
      <c r="N1129" s="119">
        <v>44253</v>
      </c>
      <c r="O1129" s="119">
        <v>44253</v>
      </c>
      <c r="P1129" s="119">
        <v>44253</v>
      </c>
      <c r="Q1129" s="166" t="s">
        <v>34</v>
      </c>
      <c r="R1129" s="21"/>
      <c r="S1129" s="21"/>
      <c r="T1129" s="21"/>
      <c r="U1129" s="21"/>
      <c r="V1129" s="174" t="s">
        <v>2778</v>
      </c>
      <c r="W1129" s="174" t="s">
        <v>2778</v>
      </c>
      <c r="X1129" s="174" t="s">
        <v>2702</v>
      </c>
      <c r="Y1129" s="91"/>
    </row>
    <row r="1130" spans="2:25">
      <c r="B1130" s="21">
        <f t="shared" si="137"/>
        <v>1124</v>
      </c>
      <c r="C1130" s="30" t="s">
        <v>2925</v>
      </c>
      <c r="D1130" s="21" t="s">
        <v>83</v>
      </c>
      <c r="E1130" s="58" t="s">
        <v>2861</v>
      </c>
      <c r="F1130" s="21" t="s">
        <v>509</v>
      </c>
      <c r="G1130" s="269">
        <f t="shared" si="131"/>
        <v>2021</v>
      </c>
      <c r="H1130" s="269">
        <f t="shared" si="132"/>
        <v>2</v>
      </c>
      <c r="I1130" s="269">
        <f t="shared" si="133"/>
        <v>9</v>
      </c>
      <c r="J1130" s="83">
        <f t="shared" si="134"/>
        <v>2021</v>
      </c>
      <c r="K1130" s="269">
        <f t="shared" si="135"/>
        <v>2</v>
      </c>
      <c r="L1130" s="21">
        <f t="shared" si="136"/>
        <v>9</v>
      </c>
      <c r="M1130" s="119">
        <v>44253</v>
      </c>
      <c r="N1130" s="119">
        <v>44253</v>
      </c>
      <c r="O1130" s="119">
        <v>44253</v>
      </c>
      <c r="P1130" s="119">
        <v>44253</v>
      </c>
      <c r="Q1130" s="166" t="s">
        <v>34</v>
      </c>
      <c r="R1130" s="21"/>
      <c r="S1130" s="21"/>
      <c r="T1130" s="21"/>
      <c r="U1130" s="21"/>
      <c r="V1130" s="174" t="s">
        <v>2778</v>
      </c>
      <c r="W1130" s="174" t="s">
        <v>2778</v>
      </c>
      <c r="X1130" s="174" t="s">
        <v>2702</v>
      </c>
      <c r="Y1130" s="91"/>
    </row>
    <row r="1131" spans="2:25">
      <c r="B1131" s="21">
        <f t="shared" si="137"/>
        <v>1125</v>
      </c>
      <c r="C1131" s="30" t="s">
        <v>2926</v>
      </c>
      <c r="D1131" s="21" t="s">
        <v>83</v>
      </c>
      <c r="E1131" s="58" t="s">
        <v>2883</v>
      </c>
      <c r="F1131" s="21" t="s">
        <v>2938</v>
      </c>
      <c r="G1131" s="269">
        <f t="shared" si="131"/>
        <v>2021</v>
      </c>
      <c r="H1131" s="269">
        <f t="shared" si="132"/>
        <v>2</v>
      </c>
      <c r="I1131" s="269">
        <f t="shared" si="133"/>
        <v>9</v>
      </c>
      <c r="J1131" s="83">
        <f t="shared" si="134"/>
        <v>2021</v>
      </c>
      <c r="K1131" s="269">
        <f t="shared" si="135"/>
        <v>2</v>
      </c>
      <c r="L1131" s="21">
        <f t="shared" si="136"/>
        <v>9</v>
      </c>
      <c r="M1131" s="119">
        <v>44253</v>
      </c>
      <c r="N1131" s="119">
        <v>44253</v>
      </c>
      <c r="O1131" s="119">
        <v>44253</v>
      </c>
      <c r="P1131" s="119">
        <v>44253</v>
      </c>
      <c r="Q1131" s="166" t="s">
        <v>34</v>
      </c>
      <c r="R1131" s="21"/>
      <c r="S1131" s="21"/>
      <c r="T1131" s="21"/>
      <c r="U1131" s="21"/>
      <c r="V1131" s="174" t="s">
        <v>2778</v>
      </c>
      <c r="W1131" s="174" t="s">
        <v>2778</v>
      </c>
      <c r="X1131" s="174" t="s">
        <v>2702</v>
      </c>
      <c r="Y1131" s="91"/>
    </row>
    <row r="1132" spans="2:25">
      <c r="B1132" s="21">
        <f t="shared" si="137"/>
        <v>1126</v>
      </c>
      <c r="C1132" s="30" t="s">
        <v>2927</v>
      </c>
      <c r="D1132" s="21" t="s">
        <v>83</v>
      </c>
      <c r="E1132" s="58" t="s">
        <v>2745</v>
      </c>
      <c r="F1132" s="21" t="s">
        <v>2848</v>
      </c>
      <c r="G1132" s="269">
        <f t="shared" si="131"/>
        <v>2021</v>
      </c>
      <c r="H1132" s="269">
        <f t="shared" si="132"/>
        <v>2</v>
      </c>
      <c r="I1132" s="269">
        <f t="shared" si="133"/>
        <v>9</v>
      </c>
      <c r="J1132" s="83">
        <f t="shared" si="134"/>
        <v>2021</v>
      </c>
      <c r="K1132" s="269">
        <f t="shared" si="135"/>
        <v>2</v>
      </c>
      <c r="L1132" s="21">
        <f t="shared" si="136"/>
        <v>9</v>
      </c>
      <c r="M1132" s="119">
        <v>44253</v>
      </c>
      <c r="N1132" s="119">
        <v>44253</v>
      </c>
      <c r="O1132" s="119">
        <v>44253</v>
      </c>
      <c r="P1132" s="119">
        <v>44253</v>
      </c>
      <c r="Q1132" s="166" t="s">
        <v>34</v>
      </c>
      <c r="R1132" s="21"/>
      <c r="S1132" s="21"/>
      <c r="T1132" s="21"/>
      <c r="U1132" s="21"/>
      <c r="V1132" s="174" t="s">
        <v>2778</v>
      </c>
      <c r="W1132" s="174" t="s">
        <v>2778</v>
      </c>
      <c r="X1132" s="174" t="s">
        <v>2702</v>
      </c>
      <c r="Y1132" s="91"/>
    </row>
    <row r="1133" spans="2:25">
      <c r="B1133" s="21">
        <f t="shared" si="137"/>
        <v>1127</v>
      </c>
      <c r="C1133" s="30" t="s">
        <v>2928</v>
      </c>
      <c r="D1133" s="21" t="s">
        <v>83</v>
      </c>
      <c r="E1133" s="58" t="s">
        <v>2884</v>
      </c>
      <c r="F1133" s="21" t="s">
        <v>2938</v>
      </c>
      <c r="G1133" s="269">
        <f t="shared" si="131"/>
        <v>2021</v>
      </c>
      <c r="H1133" s="269">
        <f t="shared" si="132"/>
        <v>2</v>
      </c>
      <c r="I1133" s="269">
        <f t="shared" si="133"/>
        <v>9</v>
      </c>
      <c r="J1133" s="83">
        <f t="shared" si="134"/>
        <v>2021</v>
      </c>
      <c r="K1133" s="269">
        <f t="shared" si="135"/>
        <v>2</v>
      </c>
      <c r="L1133" s="21">
        <f t="shared" si="136"/>
        <v>9</v>
      </c>
      <c r="M1133" s="119">
        <v>44253</v>
      </c>
      <c r="N1133" s="119">
        <v>44253</v>
      </c>
      <c r="O1133" s="119">
        <v>44253</v>
      </c>
      <c r="P1133" s="119">
        <v>44253</v>
      </c>
      <c r="Q1133" s="166" t="s">
        <v>34</v>
      </c>
      <c r="R1133" s="21"/>
      <c r="S1133" s="21"/>
      <c r="T1133" s="21"/>
      <c r="U1133" s="21"/>
      <c r="V1133" s="174" t="s">
        <v>286</v>
      </c>
      <c r="W1133" s="174" t="s">
        <v>286</v>
      </c>
      <c r="X1133" s="174" t="s">
        <v>2702</v>
      </c>
      <c r="Y1133" s="91"/>
    </row>
    <row r="1134" spans="2:25">
      <c r="B1134" s="21">
        <f t="shared" si="137"/>
        <v>1128</v>
      </c>
      <c r="C1134" s="30" t="s">
        <v>2929</v>
      </c>
      <c r="D1134" s="21" t="s">
        <v>83</v>
      </c>
      <c r="E1134" s="58" t="s">
        <v>2884</v>
      </c>
      <c r="F1134" s="21" t="s">
        <v>2938</v>
      </c>
      <c r="G1134" s="269">
        <f t="shared" si="131"/>
        <v>2021</v>
      </c>
      <c r="H1134" s="269">
        <f t="shared" si="132"/>
        <v>2</v>
      </c>
      <c r="I1134" s="269">
        <f t="shared" si="133"/>
        <v>9</v>
      </c>
      <c r="J1134" s="83">
        <f t="shared" si="134"/>
        <v>2021</v>
      </c>
      <c r="K1134" s="269">
        <f t="shared" si="135"/>
        <v>2</v>
      </c>
      <c r="L1134" s="21">
        <f t="shared" si="136"/>
        <v>9</v>
      </c>
      <c r="M1134" s="119">
        <v>44253</v>
      </c>
      <c r="N1134" s="119">
        <v>44253</v>
      </c>
      <c r="O1134" s="119">
        <v>44253</v>
      </c>
      <c r="P1134" s="119">
        <v>44253</v>
      </c>
      <c r="Q1134" s="166" t="s">
        <v>34</v>
      </c>
      <c r="R1134" s="21"/>
      <c r="S1134" s="21"/>
      <c r="T1134" s="21"/>
      <c r="U1134" s="21"/>
      <c r="V1134" s="174" t="s">
        <v>395</v>
      </c>
      <c r="W1134" s="174" t="s">
        <v>395</v>
      </c>
      <c r="X1134" s="174" t="s">
        <v>2702</v>
      </c>
      <c r="Y1134" s="91"/>
    </row>
    <row r="1135" spans="2:25">
      <c r="B1135" s="21">
        <f t="shared" si="137"/>
        <v>1129</v>
      </c>
      <c r="C1135" s="30" t="s">
        <v>2944</v>
      </c>
      <c r="D1135" s="21" t="s">
        <v>83</v>
      </c>
      <c r="E1135" s="58" t="s">
        <v>2941</v>
      </c>
      <c r="F1135" s="21" t="s">
        <v>2777</v>
      </c>
      <c r="G1135" s="269">
        <f t="shared" si="131"/>
        <v>2021</v>
      </c>
      <c r="H1135" s="269">
        <f t="shared" si="132"/>
        <v>2</v>
      </c>
      <c r="I1135" s="269">
        <f t="shared" si="133"/>
        <v>9</v>
      </c>
      <c r="J1135" s="83">
        <f t="shared" si="134"/>
        <v>2021</v>
      </c>
      <c r="K1135" s="269">
        <f t="shared" si="135"/>
        <v>3</v>
      </c>
      <c r="L1135" s="21">
        <f t="shared" si="136"/>
        <v>10</v>
      </c>
      <c r="M1135" s="119">
        <v>44253</v>
      </c>
      <c r="N1135" s="119">
        <v>44253</v>
      </c>
      <c r="O1135" s="119">
        <v>44257</v>
      </c>
      <c r="P1135" s="119">
        <v>44258</v>
      </c>
      <c r="Q1135" s="166" t="s">
        <v>124</v>
      </c>
      <c r="R1135" s="21"/>
      <c r="S1135" s="21"/>
      <c r="T1135" s="21"/>
      <c r="U1135" s="21"/>
      <c r="V1135" s="174" t="s">
        <v>2940</v>
      </c>
      <c r="W1135" s="174" t="s">
        <v>621</v>
      </c>
      <c r="X1135" s="174" t="s">
        <v>621</v>
      </c>
      <c r="Y1135" s="91"/>
    </row>
    <row r="1136" spans="2:25">
      <c r="B1136" s="21">
        <f t="shared" si="137"/>
        <v>1130</v>
      </c>
      <c r="C1136" s="30" t="s">
        <v>2945</v>
      </c>
      <c r="D1136" s="21" t="s">
        <v>83</v>
      </c>
      <c r="E1136" s="58" t="s">
        <v>2943</v>
      </c>
      <c r="F1136" s="21" t="s">
        <v>2777</v>
      </c>
      <c r="G1136" s="269">
        <f t="shared" si="131"/>
        <v>2021</v>
      </c>
      <c r="H1136" s="269">
        <f t="shared" si="132"/>
        <v>2</v>
      </c>
      <c r="I1136" s="269">
        <f t="shared" si="133"/>
        <v>9</v>
      </c>
      <c r="J1136" s="83">
        <f t="shared" si="134"/>
        <v>2021</v>
      </c>
      <c r="K1136" s="269">
        <f t="shared" si="135"/>
        <v>3</v>
      </c>
      <c r="L1136" s="21">
        <f t="shared" si="136"/>
        <v>10</v>
      </c>
      <c r="M1136" s="119">
        <v>44253</v>
      </c>
      <c r="N1136" s="119">
        <v>44253</v>
      </c>
      <c r="O1136" s="119">
        <v>44257</v>
      </c>
      <c r="P1136" s="119">
        <v>44258</v>
      </c>
      <c r="Q1136" s="166" t="s">
        <v>124</v>
      </c>
      <c r="R1136" s="21"/>
      <c r="S1136" s="21"/>
      <c r="T1136" s="21"/>
      <c r="U1136" s="21"/>
      <c r="V1136" s="174" t="s">
        <v>2942</v>
      </c>
      <c r="W1136" s="174" t="s">
        <v>621</v>
      </c>
      <c r="X1136" s="174" t="s">
        <v>621</v>
      </c>
      <c r="Y1136" s="91"/>
    </row>
    <row r="1137" spans="2:25">
      <c r="B1137" s="21">
        <f t="shared" si="137"/>
        <v>1131</v>
      </c>
      <c r="C1137" s="30" t="s">
        <v>2960</v>
      </c>
      <c r="D1137" s="21" t="s">
        <v>83</v>
      </c>
      <c r="E1137" s="58" t="s">
        <v>2947</v>
      </c>
      <c r="F1137" s="21" t="s">
        <v>2955</v>
      </c>
      <c r="G1137" s="269">
        <f t="shared" si="131"/>
        <v>2021</v>
      </c>
      <c r="H1137" s="269">
        <f t="shared" si="132"/>
        <v>3</v>
      </c>
      <c r="I1137" s="269">
        <f t="shared" si="133"/>
        <v>10</v>
      </c>
      <c r="J1137" s="83">
        <f t="shared" si="134"/>
        <v>2021</v>
      </c>
      <c r="K1137" s="269">
        <f t="shared" si="135"/>
        <v>3</v>
      </c>
      <c r="L1137" s="21">
        <f t="shared" si="136"/>
        <v>10</v>
      </c>
      <c r="M1137" s="119">
        <v>44259</v>
      </c>
      <c r="N1137" s="119">
        <v>44259</v>
      </c>
      <c r="O1137" s="119">
        <v>44259</v>
      </c>
      <c r="P1137" s="119">
        <v>44259</v>
      </c>
      <c r="Q1137" s="166" t="s">
        <v>34</v>
      </c>
      <c r="R1137" s="21"/>
      <c r="S1137" s="21"/>
      <c r="T1137" s="21"/>
      <c r="U1137" s="21"/>
      <c r="V1137" s="174" t="s">
        <v>2170</v>
      </c>
      <c r="W1137" s="174" t="s">
        <v>463</v>
      </c>
      <c r="X1137" s="174" t="s">
        <v>463</v>
      </c>
      <c r="Y1137" s="91"/>
    </row>
    <row r="1138" spans="2:25">
      <c r="B1138" s="21">
        <f t="shared" si="137"/>
        <v>1132</v>
      </c>
      <c r="C1138" s="30" t="s">
        <v>2961</v>
      </c>
      <c r="D1138" s="21" t="s">
        <v>83</v>
      </c>
      <c r="E1138" s="58" t="s">
        <v>2948</v>
      </c>
      <c r="F1138" s="21" t="s">
        <v>2955</v>
      </c>
      <c r="G1138" s="269">
        <f t="shared" si="131"/>
        <v>2021</v>
      </c>
      <c r="H1138" s="269">
        <f t="shared" si="132"/>
        <v>3</v>
      </c>
      <c r="I1138" s="269">
        <f t="shared" si="133"/>
        <v>10</v>
      </c>
      <c r="J1138" s="83">
        <f t="shared" si="134"/>
        <v>2021</v>
      </c>
      <c r="K1138" s="269">
        <f t="shared" si="135"/>
        <v>3</v>
      </c>
      <c r="L1138" s="21">
        <f t="shared" si="136"/>
        <v>10</v>
      </c>
      <c r="M1138" s="119">
        <v>44259</v>
      </c>
      <c r="N1138" s="119">
        <v>44259</v>
      </c>
      <c r="O1138" s="119">
        <v>44259</v>
      </c>
      <c r="P1138" s="119">
        <v>44259</v>
      </c>
      <c r="Q1138" s="166" t="s">
        <v>34</v>
      </c>
      <c r="R1138" s="21"/>
      <c r="S1138" s="21"/>
      <c r="T1138" s="21"/>
      <c r="U1138" s="21"/>
      <c r="V1138" s="174" t="s">
        <v>2170</v>
      </c>
      <c r="W1138" s="174" t="s">
        <v>463</v>
      </c>
      <c r="X1138" s="174" t="s">
        <v>463</v>
      </c>
      <c r="Y1138" s="91"/>
    </row>
    <row r="1139" spans="2:25">
      <c r="B1139" s="21">
        <f t="shared" si="137"/>
        <v>1133</v>
      </c>
      <c r="C1139" s="30" t="s">
        <v>2962</v>
      </c>
      <c r="D1139" s="21" t="s">
        <v>83</v>
      </c>
      <c r="E1139" s="58" t="s">
        <v>2949</v>
      </c>
      <c r="F1139" s="21" t="s">
        <v>2956</v>
      </c>
      <c r="G1139" s="269">
        <f t="shared" si="131"/>
        <v>2021</v>
      </c>
      <c r="H1139" s="269">
        <f t="shared" si="132"/>
        <v>3</v>
      </c>
      <c r="I1139" s="269">
        <f t="shared" si="133"/>
        <v>10</v>
      </c>
      <c r="J1139" s="83">
        <f t="shared" si="134"/>
        <v>2021</v>
      </c>
      <c r="K1139" s="269">
        <f t="shared" si="135"/>
        <v>3</v>
      </c>
      <c r="L1139" s="21">
        <f t="shared" si="136"/>
        <v>10</v>
      </c>
      <c r="M1139" s="119">
        <v>44259</v>
      </c>
      <c r="N1139" s="119">
        <v>44259</v>
      </c>
      <c r="O1139" s="119">
        <v>44259</v>
      </c>
      <c r="P1139" s="119">
        <v>44259</v>
      </c>
      <c r="Q1139" s="166" t="s">
        <v>34</v>
      </c>
      <c r="R1139" s="21"/>
      <c r="S1139" s="21"/>
      <c r="T1139" s="21"/>
      <c r="U1139" s="21"/>
      <c r="V1139" s="174" t="s">
        <v>2958</v>
      </c>
      <c r="W1139" s="174" t="s">
        <v>463</v>
      </c>
      <c r="X1139" s="174" t="s">
        <v>463</v>
      </c>
      <c r="Y1139" s="91"/>
    </row>
    <row r="1140" spans="2:25">
      <c r="B1140" s="21">
        <f t="shared" si="137"/>
        <v>1134</v>
      </c>
      <c r="C1140" s="30" t="s">
        <v>2963</v>
      </c>
      <c r="D1140" s="21" t="s">
        <v>83</v>
      </c>
      <c r="E1140" s="58" t="s">
        <v>2949</v>
      </c>
      <c r="F1140" s="21" t="s">
        <v>1901</v>
      </c>
      <c r="G1140" s="269">
        <f t="shared" si="131"/>
        <v>2021</v>
      </c>
      <c r="H1140" s="269">
        <f t="shared" si="132"/>
        <v>3</v>
      </c>
      <c r="I1140" s="269">
        <f t="shared" si="133"/>
        <v>10</v>
      </c>
      <c r="J1140" s="83">
        <f t="shared" si="134"/>
        <v>2021</v>
      </c>
      <c r="K1140" s="269">
        <f t="shared" si="135"/>
        <v>3</v>
      </c>
      <c r="L1140" s="21">
        <f t="shared" si="136"/>
        <v>10</v>
      </c>
      <c r="M1140" s="119">
        <v>44259</v>
      </c>
      <c r="N1140" s="119">
        <v>44259</v>
      </c>
      <c r="O1140" s="119">
        <v>44259</v>
      </c>
      <c r="P1140" s="119">
        <v>44259</v>
      </c>
      <c r="Q1140" s="166" t="s">
        <v>34</v>
      </c>
      <c r="R1140" s="21"/>
      <c r="S1140" s="21"/>
      <c r="T1140" s="21"/>
      <c r="U1140" s="21"/>
      <c r="V1140" s="174" t="s">
        <v>2959</v>
      </c>
      <c r="W1140" s="174" t="s">
        <v>463</v>
      </c>
      <c r="X1140" s="174" t="s">
        <v>463</v>
      </c>
      <c r="Y1140" s="91"/>
    </row>
    <row r="1141" spans="2:25">
      <c r="B1141" s="21">
        <f t="shared" si="137"/>
        <v>1135</v>
      </c>
      <c r="C1141" s="30" t="s">
        <v>2964</v>
      </c>
      <c r="D1141" s="21" t="s">
        <v>83</v>
      </c>
      <c r="E1141" s="58" t="s">
        <v>2950</v>
      </c>
      <c r="F1141" s="21" t="s">
        <v>2957</v>
      </c>
      <c r="G1141" s="269">
        <f t="shared" si="131"/>
        <v>2021</v>
      </c>
      <c r="H1141" s="269">
        <f t="shared" si="132"/>
        <v>3</v>
      </c>
      <c r="I1141" s="269">
        <f t="shared" si="133"/>
        <v>10</v>
      </c>
      <c r="J1141" s="83">
        <f t="shared" si="134"/>
        <v>2021</v>
      </c>
      <c r="K1141" s="269">
        <f t="shared" si="135"/>
        <v>3</v>
      </c>
      <c r="L1141" s="21">
        <f t="shared" si="136"/>
        <v>10</v>
      </c>
      <c r="M1141" s="119">
        <v>44259</v>
      </c>
      <c r="N1141" s="119">
        <v>44259</v>
      </c>
      <c r="O1141" s="119">
        <v>44259</v>
      </c>
      <c r="P1141" s="119">
        <v>44259</v>
      </c>
      <c r="Q1141" s="166" t="s">
        <v>34</v>
      </c>
      <c r="R1141" s="21"/>
      <c r="S1141" s="21"/>
      <c r="T1141" s="21"/>
      <c r="U1141" s="21"/>
      <c r="V1141" s="174" t="s">
        <v>2170</v>
      </c>
      <c r="W1141" s="174" t="s">
        <v>463</v>
      </c>
      <c r="X1141" s="174" t="s">
        <v>463</v>
      </c>
      <c r="Y1141" s="91"/>
    </row>
    <row r="1142" spans="2:25">
      <c r="B1142" s="21">
        <f t="shared" si="137"/>
        <v>1136</v>
      </c>
      <c r="C1142" s="30" t="s">
        <v>2965</v>
      </c>
      <c r="D1142" s="21" t="s">
        <v>83</v>
      </c>
      <c r="E1142" s="58" t="s">
        <v>2951</v>
      </c>
      <c r="F1142" s="21" t="s">
        <v>2957</v>
      </c>
      <c r="G1142" s="269">
        <f t="shared" si="131"/>
        <v>2021</v>
      </c>
      <c r="H1142" s="269">
        <f t="shared" si="132"/>
        <v>3</v>
      </c>
      <c r="I1142" s="269">
        <f t="shared" si="133"/>
        <v>10</v>
      </c>
      <c r="J1142" s="83">
        <f t="shared" si="134"/>
        <v>2021</v>
      </c>
      <c r="K1142" s="269">
        <f t="shared" si="135"/>
        <v>3</v>
      </c>
      <c r="L1142" s="21">
        <f t="shared" si="136"/>
        <v>10</v>
      </c>
      <c r="M1142" s="119">
        <v>44259</v>
      </c>
      <c r="N1142" s="119">
        <v>44259</v>
      </c>
      <c r="O1142" s="119">
        <v>44259</v>
      </c>
      <c r="P1142" s="119">
        <v>44259</v>
      </c>
      <c r="Q1142" s="166" t="s">
        <v>34</v>
      </c>
      <c r="R1142" s="21"/>
      <c r="S1142" s="21"/>
      <c r="T1142" s="21"/>
      <c r="U1142" s="21"/>
      <c r="V1142" s="174" t="s">
        <v>463</v>
      </c>
      <c r="W1142" s="174" t="s">
        <v>463</v>
      </c>
      <c r="X1142" s="174" t="s">
        <v>463</v>
      </c>
      <c r="Y1142" s="91"/>
    </row>
    <row r="1143" spans="2:25">
      <c r="B1143" s="21">
        <f t="shared" si="137"/>
        <v>1137</v>
      </c>
      <c r="C1143" s="30" t="s">
        <v>2966</v>
      </c>
      <c r="D1143" s="21" t="s">
        <v>83</v>
      </c>
      <c r="E1143" s="58" t="s">
        <v>2952</v>
      </c>
      <c r="F1143" s="21" t="s">
        <v>2957</v>
      </c>
      <c r="G1143" s="269">
        <f t="shared" si="131"/>
        <v>2021</v>
      </c>
      <c r="H1143" s="269">
        <f t="shared" si="132"/>
        <v>3</v>
      </c>
      <c r="I1143" s="269">
        <f t="shared" si="133"/>
        <v>10</v>
      </c>
      <c r="J1143" s="83">
        <f t="shared" si="134"/>
        <v>2021</v>
      </c>
      <c r="K1143" s="269">
        <f t="shared" si="135"/>
        <v>3</v>
      </c>
      <c r="L1143" s="21">
        <f t="shared" si="136"/>
        <v>10</v>
      </c>
      <c r="M1143" s="119">
        <v>44260</v>
      </c>
      <c r="N1143" s="119">
        <v>44260</v>
      </c>
      <c r="O1143" s="119">
        <v>44260</v>
      </c>
      <c r="P1143" s="119">
        <v>44260</v>
      </c>
      <c r="Q1143" s="166" t="s">
        <v>34</v>
      </c>
      <c r="R1143" s="21"/>
      <c r="S1143" s="21"/>
      <c r="T1143" s="21"/>
      <c r="U1143" s="21"/>
      <c r="V1143" s="174" t="s">
        <v>533</v>
      </c>
      <c r="W1143" s="174" t="s">
        <v>463</v>
      </c>
      <c r="X1143" s="174" t="s">
        <v>463</v>
      </c>
      <c r="Y1143" s="91"/>
    </row>
    <row r="1144" spans="2:25">
      <c r="B1144" s="21">
        <f t="shared" si="137"/>
        <v>1138</v>
      </c>
      <c r="C1144" s="30" t="s">
        <v>2967</v>
      </c>
      <c r="D1144" s="21" t="s">
        <v>83</v>
      </c>
      <c r="E1144" s="58" t="s">
        <v>2953</v>
      </c>
      <c r="F1144" s="21" t="s">
        <v>624</v>
      </c>
      <c r="G1144" s="269">
        <f t="shared" si="131"/>
        <v>2021</v>
      </c>
      <c r="H1144" s="269">
        <f t="shared" si="132"/>
        <v>3</v>
      </c>
      <c r="I1144" s="269">
        <f t="shared" si="133"/>
        <v>10</v>
      </c>
      <c r="J1144" s="83">
        <f t="shared" si="134"/>
        <v>2021</v>
      </c>
      <c r="K1144" s="269">
        <f t="shared" si="135"/>
        <v>3</v>
      </c>
      <c r="L1144" s="21">
        <f t="shared" si="136"/>
        <v>10</v>
      </c>
      <c r="M1144" s="119">
        <v>44260</v>
      </c>
      <c r="N1144" s="119">
        <v>44260</v>
      </c>
      <c r="O1144" s="119">
        <v>44260</v>
      </c>
      <c r="P1144" s="119">
        <v>44260</v>
      </c>
      <c r="Q1144" s="166" t="s">
        <v>34</v>
      </c>
      <c r="R1144" s="21"/>
      <c r="S1144" s="21"/>
      <c r="T1144" s="21"/>
      <c r="U1144" s="21"/>
      <c r="V1144" s="174" t="s">
        <v>2658</v>
      </c>
      <c r="W1144" s="174" t="s">
        <v>463</v>
      </c>
      <c r="X1144" s="174" t="s">
        <v>463</v>
      </c>
      <c r="Y1144" s="91"/>
    </row>
    <row r="1145" spans="2:25">
      <c r="B1145" s="21">
        <f t="shared" si="137"/>
        <v>1139</v>
      </c>
      <c r="C1145" s="30" t="s">
        <v>2968</v>
      </c>
      <c r="D1145" s="21" t="s">
        <v>83</v>
      </c>
      <c r="E1145" s="58" t="s">
        <v>2954</v>
      </c>
      <c r="F1145" s="21" t="s">
        <v>624</v>
      </c>
      <c r="G1145" s="269">
        <f t="shared" si="131"/>
        <v>2021</v>
      </c>
      <c r="H1145" s="269">
        <f t="shared" si="132"/>
        <v>3</v>
      </c>
      <c r="I1145" s="269">
        <f t="shared" si="133"/>
        <v>10</v>
      </c>
      <c r="J1145" s="83">
        <f t="shared" si="134"/>
        <v>2021</v>
      </c>
      <c r="K1145" s="269">
        <f t="shared" si="135"/>
        <v>3</v>
      </c>
      <c r="L1145" s="21">
        <f t="shared" si="136"/>
        <v>10</v>
      </c>
      <c r="M1145" s="119">
        <v>44260</v>
      </c>
      <c r="N1145" s="119">
        <v>44260</v>
      </c>
      <c r="O1145" s="119">
        <v>44260</v>
      </c>
      <c r="P1145" s="119">
        <v>44260</v>
      </c>
      <c r="Q1145" s="166" t="s">
        <v>34</v>
      </c>
      <c r="R1145" s="21"/>
      <c r="S1145" s="21"/>
      <c r="T1145" s="21"/>
      <c r="U1145" s="21"/>
      <c r="V1145" s="174" t="s">
        <v>463</v>
      </c>
      <c r="W1145" s="174" t="s">
        <v>463</v>
      </c>
      <c r="X1145" s="174" t="s">
        <v>463</v>
      </c>
      <c r="Y1145" s="91"/>
    </row>
    <row r="1146" spans="2:25">
      <c r="B1146" s="21">
        <f t="shared" si="137"/>
        <v>1140</v>
      </c>
      <c r="C1146" s="30" t="s">
        <v>2970</v>
      </c>
      <c r="D1146" s="21" t="s">
        <v>83</v>
      </c>
      <c r="E1146" s="71" t="s">
        <v>2971</v>
      </c>
      <c r="F1146" s="21" t="s">
        <v>2955</v>
      </c>
      <c r="G1146" s="269">
        <f t="shared" si="131"/>
        <v>2021</v>
      </c>
      <c r="H1146" s="269">
        <f t="shared" si="132"/>
        <v>3</v>
      </c>
      <c r="I1146" s="269">
        <f t="shared" si="133"/>
        <v>10</v>
      </c>
      <c r="J1146" s="83">
        <f t="shared" si="134"/>
        <v>2021</v>
      </c>
      <c r="K1146" s="269">
        <f t="shared" si="135"/>
        <v>3</v>
      </c>
      <c r="L1146" s="21">
        <f t="shared" si="136"/>
        <v>10</v>
      </c>
      <c r="M1146" s="178">
        <v>44256</v>
      </c>
      <c r="N1146" s="178">
        <v>44256</v>
      </c>
      <c r="O1146" s="178">
        <v>44256</v>
      </c>
      <c r="P1146" s="190">
        <v>44259</v>
      </c>
      <c r="Q1146" s="166" t="s">
        <v>2946</v>
      </c>
      <c r="R1146" s="21"/>
      <c r="S1146" s="21"/>
      <c r="T1146" s="21"/>
      <c r="U1146" s="21"/>
      <c r="V1146" s="174" t="s">
        <v>2975</v>
      </c>
      <c r="W1146" s="174" t="s">
        <v>940</v>
      </c>
      <c r="X1146" s="174" t="s">
        <v>940</v>
      </c>
      <c r="Y1146" s="91"/>
    </row>
    <row r="1147" spans="2:25">
      <c r="B1147" s="21">
        <f t="shared" si="137"/>
        <v>1141</v>
      </c>
      <c r="C1147" s="30" t="s">
        <v>2972</v>
      </c>
      <c r="D1147" s="21" t="s">
        <v>83</v>
      </c>
      <c r="E1147" s="71" t="s">
        <v>2969</v>
      </c>
      <c r="F1147" s="21" t="s">
        <v>2974</v>
      </c>
      <c r="G1147" s="269">
        <f t="shared" si="131"/>
        <v>2021</v>
      </c>
      <c r="H1147" s="269">
        <f t="shared" si="132"/>
        <v>3</v>
      </c>
      <c r="I1147" s="269">
        <f t="shared" si="133"/>
        <v>10</v>
      </c>
      <c r="J1147" s="83">
        <f t="shared" si="134"/>
        <v>2021</v>
      </c>
      <c r="K1147" s="269">
        <f t="shared" si="135"/>
        <v>3</v>
      </c>
      <c r="L1147" s="21">
        <f t="shared" si="136"/>
        <v>11</v>
      </c>
      <c r="M1147" s="178">
        <v>44259</v>
      </c>
      <c r="N1147" s="178">
        <v>44259</v>
      </c>
      <c r="O1147" s="178">
        <v>44259</v>
      </c>
      <c r="P1147" s="190">
        <v>44263</v>
      </c>
      <c r="Q1147" s="166" t="s">
        <v>34</v>
      </c>
      <c r="R1147" s="21"/>
      <c r="S1147" s="21"/>
      <c r="T1147" s="21"/>
      <c r="U1147" s="21"/>
      <c r="V1147" s="174" t="s">
        <v>2976</v>
      </c>
      <c r="W1147" s="174" t="s">
        <v>940</v>
      </c>
      <c r="X1147" s="174" t="s">
        <v>940</v>
      </c>
      <c r="Y1147" s="91"/>
    </row>
    <row r="1148" spans="2:25">
      <c r="B1148" s="21">
        <f t="shared" si="137"/>
        <v>1142</v>
      </c>
      <c r="C1148" s="30" t="s">
        <v>2973</v>
      </c>
      <c r="D1148" s="21" t="s">
        <v>83</v>
      </c>
      <c r="E1148" s="58" t="s">
        <v>2977</v>
      </c>
      <c r="F1148" s="21" t="s">
        <v>2993</v>
      </c>
      <c r="G1148" s="269">
        <f t="shared" si="131"/>
        <v>2021</v>
      </c>
      <c r="H1148" s="269">
        <f t="shared" si="132"/>
        <v>2</v>
      </c>
      <c r="I1148" s="269">
        <f t="shared" si="133"/>
        <v>9</v>
      </c>
      <c r="J1148" s="83">
        <f t="shared" si="134"/>
        <v>2021</v>
      </c>
      <c r="K1148" s="269">
        <f t="shared" si="135"/>
        <v>3</v>
      </c>
      <c r="L1148" s="21">
        <f t="shared" si="136"/>
        <v>10</v>
      </c>
      <c r="M1148" s="119">
        <v>44253</v>
      </c>
      <c r="N1148" s="119">
        <v>44253</v>
      </c>
      <c r="O1148" s="119">
        <v>44253</v>
      </c>
      <c r="P1148" s="119">
        <v>44257</v>
      </c>
      <c r="Q1148" s="166" t="s">
        <v>34</v>
      </c>
      <c r="R1148" s="21"/>
      <c r="S1148" s="21"/>
      <c r="T1148" s="21"/>
      <c r="U1148" s="21"/>
      <c r="V1148" s="174" t="s">
        <v>286</v>
      </c>
      <c r="W1148" s="174" t="s">
        <v>2702</v>
      </c>
      <c r="X1148" s="174" t="s">
        <v>2702</v>
      </c>
      <c r="Y1148" s="91"/>
    </row>
    <row r="1149" spans="2:25">
      <c r="B1149" s="21">
        <f t="shared" si="137"/>
        <v>1143</v>
      </c>
      <c r="C1149" s="30" t="s">
        <v>2996</v>
      </c>
      <c r="D1149" s="21" t="s">
        <v>83</v>
      </c>
      <c r="E1149" s="58" t="s">
        <v>2978</v>
      </c>
      <c r="F1149" s="21" t="s">
        <v>1267</v>
      </c>
      <c r="G1149" s="269">
        <f t="shared" si="131"/>
        <v>2021</v>
      </c>
      <c r="H1149" s="269">
        <f t="shared" si="132"/>
        <v>2</v>
      </c>
      <c r="I1149" s="269">
        <f t="shared" si="133"/>
        <v>9</v>
      </c>
      <c r="J1149" s="83">
        <f t="shared" si="134"/>
        <v>2021</v>
      </c>
      <c r="K1149" s="269">
        <f t="shared" si="135"/>
        <v>3</v>
      </c>
      <c r="L1149" s="21">
        <f t="shared" si="136"/>
        <v>10</v>
      </c>
      <c r="M1149" s="119">
        <v>44253</v>
      </c>
      <c r="N1149" s="119">
        <v>44253</v>
      </c>
      <c r="O1149" s="119">
        <v>44253</v>
      </c>
      <c r="P1149" s="119">
        <v>44257</v>
      </c>
      <c r="Q1149" s="166" t="s">
        <v>34</v>
      </c>
      <c r="R1149" s="21"/>
      <c r="S1149" s="21"/>
      <c r="T1149" s="21"/>
      <c r="U1149" s="21"/>
      <c r="V1149" s="174" t="s">
        <v>286</v>
      </c>
      <c r="W1149" s="174" t="s">
        <v>2702</v>
      </c>
      <c r="X1149" s="174" t="s">
        <v>2702</v>
      </c>
      <c r="Y1149" s="91"/>
    </row>
    <row r="1150" spans="2:25">
      <c r="B1150" s="21">
        <f t="shared" si="137"/>
        <v>1144</v>
      </c>
      <c r="C1150" s="30" t="s">
        <v>2997</v>
      </c>
      <c r="D1150" s="21" t="s">
        <v>83</v>
      </c>
      <c r="E1150" s="58" t="s">
        <v>2977</v>
      </c>
      <c r="F1150" s="21" t="s">
        <v>2993</v>
      </c>
      <c r="G1150" s="269">
        <f t="shared" si="131"/>
        <v>2021</v>
      </c>
      <c r="H1150" s="269">
        <f t="shared" si="132"/>
        <v>2</v>
      </c>
      <c r="I1150" s="269">
        <f t="shared" si="133"/>
        <v>9</v>
      </c>
      <c r="J1150" s="83">
        <f t="shared" si="134"/>
        <v>2021</v>
      </c>
      <c r="K1150" s="269">
        <f t="shared" si="135"/>
        <v>3</v>
      </c>
      <c r="L1150" s="21">
        <f t="shared" si="136"/>
        <v>10</v>
      </c>
      <c r="M1150" s="119">
        <v>44253</v>
      </c>
      <c r="N1150" s="119">
        <v>44253</v>
      </c>
      <c r="O1150" s="119">
        <v>44253</v>
      </c>
      <c r="P1150" s="119">
        <v>44257</v>
      </c>
      <c r="Q1150" s="166" t="s">
        <v>34</v>
      </c>
      <c r="R1150" s="21"/>
      <c r="S1150" s="21"/>
      <c r="T1150" s="21"/>
      <c r="U1150" s="21"/>
      <c r="V1150" s="174" t="s">
        <v>395</v>
      </c>
      <c r="W1150" s="174" t="s">
        <v>2702</v>
      </c>
      <c r="X1150" s="174" t="s">
        <v>2702</v>
      </c>
      <c r="Y1150" s="91"/>
    </row>
    <row r="1151" spans="2:25">
      <c r="B1151" s="21">
        <f t="shared" si="137"/>
        <v>1145</v>
      </c>
      <c r="C1151" s="30" t="s">
        <v>2998</v>
      </c>
      <c r="D1151" s="21" t="s">
        <v>83</v>
      </c>
      <c r="E1151" s="58" t="s">
        <v>2978</v>
      </c>
      <c r="F1151" s="21" t="s">
        <v>1267</v>
      </c>
      <c r="G1151" s="269">
        <f t="shared" si="131"/>
        <v>2021</v>
      </c>
      <c r="H1151" s="269">
        <f t="shared" si="132"/>
        <v>2</v>
      </c>
      <c r="I1151" s="269">
        <f t="shared" si="133"/>
        <v>9</v>
      </c>
      <c r="J1151" s="83">
        <f t="shared" si="134"/>
        <v>2021</v>
      </c>
      <c r="K1151" s="269">
        <f t="shared" si="135"/>
        <v>3</v>
      </c>
      <c r="L1151" s="21">
        <f t="shared" si="136"/>
        <v>10</v>
      </c>
      <c r="M1151" s="119">
        <v>44253</v>
      </c>
      <c r="N1151" s="119">
        <v>44253</v>
      </c>
      <c r="O1151" s="119">
        <v>44253</v>
      </c>
      <c r="P1151" s="119">
        <v>44257</v>
      </c>
      <c r="Q1151" s="166" t="s">
        <v>34</v>
      </c>
      <c r="R1151" s="21"/>
      <c r="S1151" s="21"/>
      <c r="T1151" s="21"/>
      <c r="U1151" s="21"/>
      <c r="V1151" s="174" t="s">
        <v>395</v>
      </c>
      <c r="W1151" s="174" t="s">
        <v>2702</v>
      </c>
      <c r="X1151" s="174" t="s">
        <v>2702</v>
      </c>
      <c r="Y1151" s="91"/>
    </row>
    <row r="1152" spans="2:25">
      <c r="B1152" s="21">
        <f t="shared" si="137"/>
        <v>1146</v>
      </c>
      <c r="C1152" s="30" t="s">
        <v>2999</v>
      </c>
      <c r="D1152" s="21" t="s">
        <v>83</v>
      </c>
      <c r="E1152" s="58" t="s">
        <v>2745</v>
      </c>
      <c r="F1152" s="21" t="s">
        <v>2957</v>
      </c>
      <c r="G1152" s="269">
        <f t="shared" si="131"/>
        <v>2021</v>
      </c>
      <c r="H1152" s="269">
        <f t="shared" si="132"/>
        <v>3</v>
      </c>
      <c r="I1152" s="269">
        <f t="shared" si="133"/>
        <v>10</v>
      </c>
      <c r="J1152" s="83">
        <f t="shared" si="134"/>
        <v>2021</v>
      </c>
      <c r="K1152" s="269">
        <f t="shared" si="135"/>
        <v>3</v>
      </c>
      <c r="L1152" s="21">
        <f t="shared" si="136"/>
        <v>10</v>
      </c>
      <c r="M1152" s="119">
        <v>44257</v>
      </c>
      <c r="N1152" s="119">
        <v>44257</v>
      </c>
      <c r="O1152" s="119">
        <v>44257</v>
      </c>
      <c r="P1152" s="119">
        <v>44257</v>
      </c>
      <c r="Q1152" s="166" t="s">
        <v>34</v>
      </c>
      <c r="R1152" s="21"/>
      <c r="S1152" s="21"/>
      <c r="T1152" s="21"/>
      <c r="U1152" s="21"/>
      <c r="V1152" s="174" t="s">
        <v>2778</v>
      </c>
      <c r="W1152" s="174" t="s">
        <v>2702</v>
      </c>
      <c r="X1152" s="174" t="s">
        <v>2702</v>
      </c>
      <c r="Y1152" s="91"/>
    </row>
    <row r="1153" spans="2:25">
      <c r="B1153" s="21">
        <f t="shared" si="137"/>
        <v>1147</v>
      </c>
      <c r="C1153" s="30" t="s">
        <v>3000</v>
      </c>
      <c r="D1153" s="21" t="s">
        <v>83</v>
      </c>
      <c r="E1153" s="58" t="s">
        <v>2979</v>
      </c>
      <c r="F1153" s="21" t="s">
        <v>509</v>
      </c>
      <c r="G1153" s="269">
        <f t="shared" si="131"/>
        <v>2021</v>
      </c>
      <c r="H1153" s="269">
        <f t="shared" si="132"/>
        <v>3</v>
      </c>
      <c r="I1153" s="269">
        <f t="shared" si="133"/>
        <v>10</v>
      </c>
      <c r="J1153" s="83">
        <f t="shared" si="134"/>
        <v>2021</v>
      </c>
      <c r="K1153" s="269">
        <f t="shared" si="135"/>
        <v>3</v>
      </c>
      <c r="L1153" s="21">
        <f t="shared" si="136"/>
        <v>10</v>
      </c>
      <c r="M1153" s="119">
        <v>44257</v>
      </c>
      <c r="N1153" s="119">
        <v>44257</v>
      </c>
      <c r="O1153" s="119">
        <v>44257</v>
      </c>
      <c r="P1153" s="119">
        <v>44257</v>
      </c>
      <c r="Q1153" s="166" t="s">
        <v>34</v>
      </c>
      <c r="R1153" s="21"/>
      <c r="S1153" s="21"/>
      <c r="T1153" s="21"/>
      <c r="U1153" s="21"/>
      <c r="V1153" s="174" t="s">
        <v>2778</v>
      </c>
      <c r="W1153" s="174" t="s">
        <v>2702</v>
      </c>
      <c r="X1153" s="174" t="s">
        <v>2702</v>
      </c>
      <c r="Y1153" s="91"/>
    </row>
    <row r="1154" spans="2:25">
      <c r="B1154" s="21">
        <f t="shared" si="137"/>
        <v>1148</v>
      </c>
      <c r="C1154" s="30" t="s">
        <v>3001</v>
      </c>
      <c r="D1154" s="21" t="s">
        <v>83</v>
      </c>
      <c r="E1154" s="58" t="s">
        <v>2980</v>
      </c>
      <c r="F1154" s="21" t="s">
        <v>509</v>
      </c>
      <c r="G1154" s="269">
        <f t="shared" si="131"/>
        <v>2021</v>
      </c>
      <c r="H1154" s="269">
        <f t="shared" si="132"/>
        <v>3</v>
      </c>
      <c r="I1154" s="269">
        <f t="shared" si="133"/>
        <v>10</v>
      </c>
      <c r="J1154" s="83">
        <f t="shared" si="134"/>
        <v>2021</v>
      </c>
      <c r="K1154" s="269">
        <f t="shared" si="135"/>
        <v>3</v>
      </c>
      <c r="L1154" s="21">
        <f t="shared" si="136"/>
        <v>10</v>
      </c>
      <c r="M1154" s="119">
        <v>44257</v>
      </c>
      <c r="N1154" s="119">
        <v>44257</v>
      </c>
      <c r="O1154" s="119">
        <v>44257</v>
      </c>
      <c r="P1154" s="119">
        <v>44257</v>
      </c>
      <c r="Q1154" s="166" t="s">
        <v>34</v>
      </c>
      <c r="R1154" s="21"/>
      <c r="S1154" s="21"/>
      <c r="T1154" s="21"/>
      <c r="U1154" s="21"/>
      <c r="V1154" s="174" t="s">
        <v>2778</v>
      </c>
      <c r="W1154" s="174" t="s">
        <v>2702</v>
      </c>
      <c r="X1154" s="174" t="s">
        <v>2702</v>
      </c>
      <c r="Y1154" s="91"/>
    </row>
    <row r="1155" spans="2:25">
      <c r="B1155" s="21">
        <f t="shared" si="137"/>
        <v>1149</v>
      </c>
      <c r="C1155" s="30" t="s">
        <v>3002</v>
      </c>
      <c r="D1155" s="21" t="s">
        <v>83</v>
      </c>
      <c r="E1155" s="58" t="s">
        <v>2981</v>
      </c>
      <c r="F1155" s="21" t="s">
        <v>2203</v>
      </c>
      <c r="G1155" s="269">
        <f t="shared" si="131"/>
        <v>2021</v>
      </c>
      <c r="H1155" s="269">
        <f t="shared" si="132"/>
        <v>3</v>
      </c>
      <c r="I1155" s="269">
        <f t="shared" si="133"/>
        <v>10</v>
      </c>
      <c r="J1155" s="83">
        <f t="shared" si="134"/>
        <v>2021</v>
      </c>
      <c r="K1155" s="269">
        <f t="shared" si="135"/>
        <v>3</v>
      </c>
      <c r="L1155" s="21">
        <f t="shared" si="136"/>
        <v>10</v>
      </c>
      <c r="M1155" s="119">
        <v>44257</v>
      </c>
      <c r="N1155" s="119">
        <v>44257</v>
      </c>
      <c r="O1155" s="119">
        <v>44257</v>
      </c>
      <c r="P1155" s="119">
        <v>44257</v>
      </c>
      <c r="Q1155" s="166" t="s">
        <v>34</v>
      </c>
      <c r="R1155" s="21"/>
      <c r="S1155" s="21"/>
      <c r="T1155" s="21"/>
      <c r="U1155" s="21"/>
      <c r="V1155" s="174" t="s">
        <v>2778</v>
      </c>
      <c r="W1155" s="174" t="s">
        <v>2702</v>
      </c>
      <c r="X1155" s="174" t="s">
        <v>2702</v>
      </c>
      <c r="Y1155" s="91"/>
    </row>
    <row r="1156" spans="2:25">
      <c r="B1156" s="21">
        <f t="shared" si="137"/>
        <v>1150</v>
      </c>
      <c r="C1156" s="30" t="s">
        <v>3003</v>
      </c>
      <c r="D1156" s="21" t="s">
        <v>83</v>
      </c>
      <c r="E1156" s="58" t="s">
        <v>2982</v>
      </c>
      <c r="F1156" s="21" t="s">
        <v>2203</v>
      </c>
      <c r="G1156" s="269">
        <f t="shared" si="131"/>
        <v>2021</v>
      </c>
      <c r="H1156" s="269">
        <f t="shared" si="132"/>
        <v>3</v>
      </c>
      <c r="I1156" s="269">
        <f t="shared" si="133"/>
        <v>10</v>
      </c>
      <c r="J1156" s="83">
        <f t="shared" si="134"/>
        <v>2021</v>
      </c>
      <c r="K1156" s="269">
        <f t="shared" si="135"/>
        <v>3</v>
      </c>
      <c r="L1156" s="21">
        <f t="shared" si="136"/>
        <v>10</v>
      </c>
      <c r="M1156" s="119">
        <v>44257</v>
      </c>
      <c r="N1156" s="119">
        <v>44257</v>
      </c>
      <c r="O1156" s="119">
        <v>44257</v>
      </c>
      <c r="P1156" s="119">
        <v>44257</v>
      </c>
      <c r="Q1156" s="166" t="s">
        <v>34</v>
      </c>
      <c r="R1156" s="21"/>
      <c r="S1156" s="21"/>
      <c r="T1156" s="21"/>
      <c r="U1156" s="21"/>
      <c r="V1156" s="174" t="s">
        <v>2958</v>
      </c>
      <c r="W1156" s="174" t="s">
        <v>2702</v>
      </c>
      <c r="X1156" s="174" t="s">
        <v>2702</v>
      </c>
      <c r="Y1156" s="91"/>
    </row>
    <row r="1157" spans="2:25">
      <c r="B1157" s="21">
        <f t="shared" si="137"/>
        <v>1151</v>
      </c>
      <c r="C1157" s="30" t="s">
        <v>3004</v>
      </c>
      <c r="D1157" s="21" t="s">
        <v>83</v>
      </c>
      <c r="E1157" s="58" t="s">
        <v>2983</v>
      </c>
      <c r="F1157" s="21" t="s">
        <v>2957</v>
      </c>
      <c r="G1157" s="269">
        <f t="shared" si="131"/>
        <v>2021</v>
      </c>
      <c r="H1157" s="269">
        <f t="shared" si="132"/>
        <v>3</v>
      </c>
      <c r="I1157" s="269">
        <f t="shared" si="133"/>
        <v>10</v>
      </c>
      <c r="J1157" s="83">
        <f t="shared" si="134"/>
        <v>2021</v>
      </c>
      <c r="K1157" s="269">
        <f t="shared" si="135"/>
        <v>3</v>
      </c>
      <c r="L1157" s="21">
        <f t="shared" si="136"/>
        <v>10</v>
      </c>
      <c r="M1157" s="119">
        <v>44257</v>
      </c>
      <c r="N1157" s="119">
        <v>44257</v>
      </c>
      <c r="O1157" s="119">
        <v>44257</v>
      </c>
      <c r="P1157" s="119">
        <v>44257</v>
      </c>
      <c r="Q1157" s="166" t="s">
        <v>34</v>
      </c>
      <c r="R1157" s="21"/>
      <c r="S1157" s="21"/>
      <c r="T1157" s="21"/>
      <c r="U1157" s="21"/>
      <c r="V1157" s="174" t="s">
        <v>2471</v>
      </c>
      <c r="W1157" s="174" t="s">
        <v>2702</v>
      </c>
      <c r="X1157" s="174" t="s">
        <v>2702</v>
      </c>
      <c r="Y1157" s="91"/>
    </row>
    <row r="1158" spans="2:25">
      <c r="B1158" s="21">
        <f t="shared" si="137"/>
        <v>1152</v>
      </c>
      <c r="C1158" s="30" t="s">
        <v>3005</v>
      </c>
      <c r="D1158" s="21" t="s">
        <v>83</v>
      </c>
      <c r="E1158" s="58" t="s">
        <v>2984</v>
      </c>
      <c r="F1158" s="21" t="s">
        <v>2957</v>
      </c>
      <c r="G1158" s="269">
        <f t="shared" si="131"/>
        <v>2021</v>
      </c>
      <c r="H1158" s="269">
        <f t="shared" si="132"/>
        <v>3</v>
      </c>
      <c r="I1158" s="269">
        <f t="shared" si="133"/>
        <v>10</v>
      </c>
      <c r="J1158" s="83">
        <f t="shared" si="134"/>
        <v>2021</v>
      </c>
      <c r="K1158" s="269">
        <f t="shared" si="135"/>
        <v>3</v>
      </c>
      <c r="L1158" s="21">
        <f t="shared" si="136"/>
        <v>10</v>
      </c>
      <c r="M1158" s="119">
        <v>44257</v>
      </c>
      <c r="N1158" s="119">
        <v>44257</v>
      </c>
      <c r="O1158" s="119">
        <v>44257</v>
      </c>
      <c r="P1158" s="119">
        <v>44257</v>
      </c>
      <c r="Q1158" s="166" t="s">
        <v>34</v>
      </c>
      <c r="R1158" s="21"/>
      <c r="S1158" s="21"/>
      <c r="T1158" s="21"/>
      <c r="U1158" s="21"/>
      <c r="V1158" s="174" t="s">
        <v>2210</v>
      </c>
      <c r="W1158" s="174" t="s">
        <v>2702</v>
      </c>
      <c r="X1158" s="174" t="s">
        <v>2702</v>
      </c>
      <c r="Y1158" s="91"/>
    </row>
    <row r="1159" spans="2:25" ht="33">
      <c r="B1159" s="21">
        <f t="shared" si="137"/>
        <v>1153</v>
      </c>
      <c r="C1159" s="30" t="s">
        <v>3006</v>
      </c>
      <c r="D1159" s="21" t="s">
        <v>83</v>
      </c>
      <c r="E1159" s="58" t="s">
        <v>2985</v>
      </c>
      <c r="F1159" s="21" t="s">
        <v>2203</v>
      </c>
      <c r="G1159" s="269">
        <f t="shared" ref="G1159:G1222" si="138">IF(ISBLANK(N1159),"",YEAR(N1159))</f>
        <v>2021</v>
      </c>
      <c r="H1159" s="269">
        <f t="shared" ref="H1159:H1222" si="139">IF(ISBLANK(N1159),"",MONTH(N1159))</f>
        <v>3</v>
      </c>
      <c r="I1159" s="269">
        <f t="shared" ref="I1159:I1222" si="140">IF(ISBLANK(N1159),"",WEEKNUM(N1159,1))</f>
        <v>10</v>
      </c>
      <c r="J1159" s="83">
        <f t="shared" ref="J1159:J1222" si="141">IF(ISBLANK(P1159),"",YEAR(P1159))</f>
        <v>2021</v>
      </c>
      <c r="K1159" s="269">
        <f t="shared" ref="K1159:K1222" si="142">IF(ISBLANK(P1159),"",MONTH(P1159))</f>
        <v>3</v>
      </c>
      <c r="L1159" s="21">
        <f t="shared" ref="L1159:L1222" si="143">IF(ISBLANK(P1159),"",WEEKNUM(P1159,1))</f>
        <v>10</v>
      </c>
      <c r="M1159" s="119">
        <v>44257</v>
      </c>
      <c r="N1159" s="119">
        <v>44257</v>
      </c>
      <c r="O1159" s="119">
        <v>44257</v>
      </c>
      <c r="P1159" s="119">
        <v>44257</v>
      </c>
      <c r="Q1159" s="166" t="s">
        <v>34</v>
      </c>
      <c r="R1159" s="21"/>
      <c r="S1159" s="21"/>
      <c r="T1159" s="21"/>
      <c r="U1159" s="21"/>
      <c r="V1159" s="174" t="s">
        <v>2958</v>
      </c>
      <c r="W1159" s="174" t="s">
        <v>2702</v>
      </c>
      <c r="X1159" s="174" t="s">
        <v>2702</v>
      </c>
      <c r="Y1159" s="91"/>
    </row>
    <row r="1160" spans="2:25">
      <c r="B1160" s="21">
        <f t="shared" si="137"/>
        <v>1154</v>
      </c>
      <c r="C1160" s="30" t="s">
        <v>3007</v>
      </c>
      <c r="D1160" s="21" t="s">
        <v>83</v>
      </c>
      <c r="E1160" s="58" t="s">
        <v>2986</v>
      </c>
      <c r="F1160" s="21" t="s">
        <v>1875</v>
      </c>
      <c r="G1160" s="269">
        <f t="shared" si="138"/>
        <v>2021</v>
      </c>
      <c r="H1160" s="269">
        <f t="shared" si="139"/>
        <v>3</v>
      </c>
      <c r="I1160" s="269">
        <f t="shared" si="140"/>
        <v>10</v>
      </c>
      <c r="J1160" s="83">
        <f t="shared" si="141"/>
        <v>2021</v>
      </c>
      <c r="K1160" s="269">
        <f t="shared" si="142"/>
        <v>3</v>
      </c>
      <c r="L1160" s="21">
        <f t="shared" si="143"/>
        <v>10</v>
      </c>
      <c r="M1160" s="119">
        <v>44257</v>
      </c>
      <c r="N1160" s="119">
        <v>44257</v>
      </c>
      <c r="O1160" s="119">
        <v>44257</v>
      </c>
      <c r="P1160" s="119">
        <v>44257</v>
      </c>
      <c r="Q1160" s="166" t="s">
        <v>34</v>
      </c>
      <c r="R1160" s="21"/>
      <c r="S1160" s="21"/>
      <c r="T1160" s="21"/>
      <c r="U1160" s="21"/>
      <c r="V1160" s="174" t="s">
        <v>2471</v>
      </c>
      <c r="W1160" s="174" t="s">
        <v>2702</v>
      </c>
      <c r="X1160" s="174" t="s">
        <v>2702</v>
      </c>
      <c r="Y1160" s="91"/>
    </row>
    <row r="1161" spans="2:25">
      <c r="B1161" s="21">
        <f t="shared" si="137"/>
        <v>1155</v>
      </c>
      <c r="C1161" s="30" t="s">
        <v>3008</v>
      </c>
      <c r="D1161" s="21" t="s">
        <v>83</v>
      </c>
      <c r="E1161" s="58" t="s">
        <v>2981</v>
      </c>
      <c r="F1161" s="21" t="s">
        <v>2203</v>
      </c>
      <c r="G1161" s="269">
        <f t="shared" si="138"/>
        <v>2021</v>
      </c>
      <c r="H1161" s="269">
        <f t="shared" si="139"/>
        <v>3</v>
      </c>
      <c r="I1161" s="269">
        <f t="shared" si="140"/>
        <v>10</v>
      </c>
      <c r="J1161" s="83">
        <f t="shared" si="141"/>
        <v>2021</v>
      </c>
      <c r="K1161" s="269">
        <f t="shared" si="142"/>
        <v>3</v>
      </c>
      <c r="L1161" s="21">
        <f t="shared" si="143"/>
        <v>10</v>
      </c>
      <c r="M1161" s="119">
        <v>44258</v>
      </c>
      <c r="N1161" s="119">
        <v>44258</v>
      </c>
      <c r="O1161" s="119">
        <v>44258</v>
      </c>
      <c r="P1161" s="119">
        <v>44258</v>
      </c>
      <c r="Q1161" s="166" t="s">
        <v>34</v>
      </c>
      <c r="R1161" s="21"/>
      <c r="S1161" s="21"/>
      <c r="T1161" s="21"/>
      <c r="U1161" s="21"/>
      <c r="V1161" s="174" t="s">
        <v>2778</v>
      </c>
      <c r="W1161" s="174" t="s">
        <v>2702</v>
      </c>
      <c r="X1161" s="174" t="s">
        <v>2702</v>
      </c>
      <c r="Y1161" s="91"/>
    </row>
    <row r="1162" spans="2:25">
      <c r="B1162" s="21">
        <f t="shared" si="137"/>
        <v>1156</v>
      </c>
      <c r="C1162" s="30" t="s">
        <v>3009</v>
      </c>
      <c r="D1162" s="21" t="s">
        <v>83</v>
      </c>
      <c r="E1162" s="58" t="s">
        <v>2745</v>
      </c>
      <c r="F1162" s="21" t="s">
        <v>2957</v>
      </c>
      <c r="G1162" s="269">
        <f t="shared" si="138"/>
        <v>2021</v>
      </c>
      <c r="H1162" s="269">
        <f t="shared" si="139"/>
        <v>3</v>
      </c>
      <c r="I1162" s="269">
        <f t="shared" si="140"/>
        <v>10</v>
      </c>
      <c r="J1162" s="83">
        <f t="shared" si="141"/>
        <v>2021</v>
      </c>
      <c r="K1162" s="269">
        <f t="shared" si="142"/>
        <v>3</v>
      </c>
      <c r="L1162" s="21">
        <f t="shared" si="143"/>
        <v>10</v>
      </c>
      <c r="M1162" s="119">
        <v>44258</v>
      </c>
      <c r="N1162" s="119">
        <v>44258</v>
      </c>
      <c r="O1162" s="119">
        <v>44258</v>
      </c>
      <c r="P1162" s="119">
        <v>44258</v>
      </c>
      <c r="Q1162" s="166" t="s">
        <v>34</v>
      </c>
      <c r="R1162" s="21"/>
      <c r="S1162" s="21"/>
      <c r="T1162" s="21"/>
      <c r="U1162" s="21"/>
      <c r="V1162" s="174" t="s">
        <v>2778</v>
      </c>
      <c r="W1162" s="174" t="s">
        <v>2702</v>
      </c>
      <c r="X1162" s="174" t="s">
        <v>2702</v>
      </c>
      <c r="Y1162" s="91"/>
    </row>
    <row r="1163" spans="2:25">
      <c r="B1163" s="21">
        <f t="shared" si="137"/>
        <v>1157</v>
      </c>
      <c r="C1163" s="30" t="s">
        <v>3010</v>
      </c>
      <c r="D1163" s="21" t="s">
        <v>83</v>
      </c>
      <c r="E1163" s="58" t="s">
        <v>2987</v>
      </c>
      <c r="F1163" s="21" t="s">
        <v>2994</v>
      </c>
      <c r="G1163" s="269">
        <f t="shared" si="138"/>
        <v>2021</v>
      </c>
      <c r="H1163" s="269">
        <f t="shared" si="139"/>
        <v>3</v>
      </c>
      <c r="I1163" s="269">
        <f t="shared" si="140"/>
        <v>10</v>
      </c>
      <c r="J1163" s="83">
        <f t="shared" si="141"/>
        <v>2021</v>
      </c>
      <c r="K1163" s="269">
        <f t="shared" si="142"/>
        <v>3</v>
      </c>
      <c r="L1163" s="21">
        <f t="shared" si="143"/>
        <v>10</v>
      </c>
      <c r="M1163" s="119">
        <v>44258</v>
      </c>
      <c r="N1163" s="119">
        <v>44258</v>
      </c>
      <c r="O1163" s="119">
        <v>44258</v>
      </c>
      <c r="P1163" s="119">
        <v>44258</v>
      </c>
      <c r="Q1163" s="166" t="s">
        <v>34</v>
      </c>
      <c r="R1163" s="21"/>
      <c r="S1163" s="21"/>
      <c r="T1163" s="21"/>
      <c r="U1163" s="21"/>
      <c r="V1163" s="174" t="s">
        <v>286</v>
      </c>
      <c r="W1163" s="174" t="s">
        <v>2702</v>
      </c>
      <c r="X1163" s="174" t="s">
        <v>2702</v>
      </c>
      <c r="Y1163" s="91"/>
    </row>
    <row r="1164" spans="2:25">
      <c r="B1164" s="21">
        <f t="shared" si="137"/>
        <v>1158</v>
      </c>
      <c r="C1164" s="30" t="s">
        <v>3011</v>
      </c>
      <c r="D1164" s="21" t="s">
        <v>83</v>
      </c>
      <c r="E1164" s="58" t="s">
        <v>2979</v>
      </c>
      <c r="F1164" s="21" t="s">
        <v>509</v>
      </c>
      <c r="G1164" s="269">
        <f t="shared" si="138"/>
        <v>2021</v>
      </c>
      <c r="H1164" s="269">
        <f t="shared" si="139"/>
        <v>3</v>
      </c>
      <c r="I1164" s="269">
        <f t="shared" si="140"/>
        <v>10</v>
      </c>
      <c r="J1164" s="83">
        <f t="shared" si="141"/>
        <v>2021</v>
      </c>
      <c r="K1164" s="269">
        <f t="shared" si="142"/>
        <v>3</v>
      </c>
      <c r="L1164" s="21">
        <f t="shared" si="143"/>
        <v>10</v>
      </c>
      <c r="M1164" s="119">
        <v>44258</v>
      </c>
      <c r="N1164" s="119">
        <v>44258</v>
      </c>
      <c r="O1164" s="119">
        <v>44258</v>
      </c>
      <c r="P1164" s="119">
        <v>44258</v>
      </c>
      <c r="Q1164" s="166" t="s">
        <v>34</v>
      </c>
      <c r="R1164" s="21"/>
      <c r="S1164" s="21"/>
      <c r="T1164" s="21"/>
      <c r="U1164" s="21"/>
      <c r="V1164" s="174" t="s">
        <v>2778</v>
      </c>
      <c r="W1164" s="174" t="s">
        <v>2702</v>
      </c>
      <c r="X1164" s="174" t="s">
        <v>2702</v>
      </c>
      <c r="Y1164" s="91"/>
    </row>
    <row r="1165" spans="2:25">
      <c r="B1165" s="21">
        <f t="shared" si="137"/>
        <v>1159</v>
      </c>
      <c r="C1165" s="30" t="s">
        <v>3012</v>
      </c>
      <c r="D1165" s="21" t="s">
        <v>83</v>
      </c>
      <c r="E1165" s="58" t="s">
        <v>2981</v>
      </c>
      <c r="F1165" s="21" t="s">
        <v>2203</v>
      </c>
      <c r="G1165" s="269">
        <f t="shared" si="138"/>
        <v>2021</v>
      </c>
      <c r="H1165" s="269">
        <f t="shared" si="139"/>
        <v>3</v>
      </c>
      <c r="I1165" s="269">
        <f t="shared" si="140"/>
        <v>10</v>
      </c>
      <c r="J1165" s="83">
        <f t="shared" si="141"/>
        <v>2021</v>
      </c>
      <c r="K1165" s="269">
        <f t="shared" si="142"/>
        <v>3</v>
      </c>
      <c r="L1165" s="21">
        <f t="shared" si="143"/>
        <v>10</v>
      </c>
      <c r="M1165" s="119">
        <v>44259</v>
      </c>
      <c r="N1165" s="119">
        <v>44259</v>
      </c>
      <c r="O1165" s="119">
        <v>44259</v>
      </c>
      <c r="P1165" s="119">
        <v>44259</v>
      </c>
      <c r="Q1165" s="166" t="s">
        <v>34</v>
      </c>
      <c r="R1165" s="21"/>
      <c r="S1165" s="21"/>
      <c r="T1165" s="21"/>
      <c r="U1165" s="21"/>
      <c r="V1165" s="174" t="s">
        <v>2778</v>
      </c>
      <c r="W1165" s="174" t="s">
        <v>2702</v>
      </c>
      <c r="X1165" s="174" t="s">
        <v>2702</v>
      </c>
      <c r="Y1165" s="91"/>
    </row>
    <row r="1166" spans="2:25">
      <c r="B1166" s="21">
        <f t="shared" si="137"/>
        <v>1160</v>
      </c>
      <c r="C1166" s="30" t="s">
        <v>3013</v>
      </c>
      <c r="D1166" s="21" t="s">
        <v>83</v>
      </c>
      <c r="E1166" s="58" t="s">
        <v>2988</v>
      </c>
      <c r="F1166" s="21" t="s">
        <v>2994</v>
      </c>
      <c r="G1166" s="269">
        <f t="shared" si="138"/>
        <v>2021</v>
      </c>
      <c r="H1166" s="269">
        <f t="shared" si="139"/>
        <v>3</v>
      </c>
      <c r="I1166" s="269">
        <f t="shared" si="140"/>
        <v>10</v>
      </c>
      <c r="J1166" s="83">
        <f t="shared" si="141"/>
        <v>2021</v>
      </c>
      <c r="K1166" s="269">
        <f t="shared" si="142"/>
        <v>3</v>
      </c>
      <c r="L1166" s="21">
        <f t="shared" si="143"/>
        <v>10</v>
      </c>
      <c r="M1166" s="119">
        <v>44259</v>
      </c>
      <c r="N1166" s="119">
        <v>44259</v>
      </c>
      <c r="O1166" s="119">
        <v>44259</v>
      </c>
      <c r="P1166" s="119">
        <v>44259</v>
      </c>
      <c r="Q1166" s="166" t="s">
        <v>34</v>
      </c>
      <c r="R1166" s="21"/>
      <c r="S1166" s="21"/>
      <c r="T1166" s="21"/>
      <c r="U1166" s="21"/>
      <c r="V1166" s="174" t="s">
        <v>989</v>
      </c>
      <c r="W1166" s="174" t="s">
        <v>2702</v>
      </c>
      <c r="X1166" s="174" t="s">
        <v>2702</v>
      </c>
      <c r="Y1166" s="91"/>
    </row>
    <row r="1167" spans="2:25">
      <c r="B1167" s="21">
        <f t="shared" si="137"/>
        <v>1161</v>
      </c>
      <c r="C1167" s="30" t="s">
        <v>3014</v>
      </c>
      <c r="D1167" s="21" t="s">
        <v>83</v>
      </c>
      <c r="E1167" s="58" t="s">
        <v>2979</v>
      </c>
      <c r="F1167" s="21" t="s">
        <v>509</v>
      </c>
      <c r="G1167" s="269">
        <f t="shared" si="138"/>
        <v>2021</v>
      </c>
      <c r="H1167" s="269">
        <f t="shared" si="139"/>
        <v>3</v>
      </c>
      <c r="I1167" s="269">
        <f t="shared" si="140"/>
        <v>10</v>
      </c>
      <c r="J1167" s="83">
        <f t="shared" si="141"/>
        <v>2021</v>
      </c>
      <c r="K1167" s="269">
        <f t="shared" si="142"/>
        <v>3</v>
      </c>
      <c r="L1167" s="21">
        <f t="shared" si="143"/>
        <v>10</v>
      </c>
      <c r="M1167" s="119">
        <v>44259</v>
      </c>
      <c r="N1167" s="119">
        <v>44259</v>
      </c>
      <c r="O1167" s="119">
        <v>44259</v>
      </c>
      <c r="P1167" s="119">
        <v>44259</v>
      </c>
      <c r="Q1167" s="166" t="s">
        <v>34</v>
      </c>
      <c r="R1167" s="21"/>
      <c r="S1167" s="21"/>
      <c r="T1167" s="21"/>
      <c r="U1167" s="21"/>
      <c r="V1167" s="174" t="s">
        <v>2778</v>
      </c>
      <c r="W1167" s="174" t="s">
        <v>2702</v>
      </c>
      <c r="X1167" s="174" t="s">
        <v>2702</v>
      </c>
      <c r="Y1167" s="91"/>
    </row>
    <row r="1168" spans="2:25">
      <c r="B1168" s="21">
        <f t="shared" ref="B1168:B1231" si="144">B1167+1</f>
        <v>1162</v>
      </c>
      <c r="C1168" s="30" t="s">
        <v>3015</v>
      </c>
      <c r="D1168" s="21" t="s">
        <v>83</v>
      </c>
      <c r="E1168" s="58" t="s">
        <v>2745</v>
      </c>
      <c r="F1168" s="21" t="s">
        <v>509</v>
      </c>
      <c r="G1168" s="269">
        <f t="shared" si="138"/>
        <v>2021</v>
      </c>
      <c r="H1168" s="269">
        <f t="shared" si="139"/>
        <v>3</v>
      </c>
      <c r="I1168" s="269">
        <f t="shared" si="140"/>
        <v>10</v>
      </c>
      <c r="J1168" s="83">
        <f t="shared" si="141"/>
        <v>2021</v>
      </c>
      <c r="K1168" s="269">
        <f t="shared" si="142"/>
        <v>3</v>
      </c>
      <c r="L1168" s="21">
        <f t="shared" si="143"/>
        <v>10</v>
      </c>
      <c r="M1168" s="119">
        <v>44259</v>
      </c>
      <c r="N1168" s="119">
        <v>44259</v>
      </c>
      <c r="O1168" s="119">
        <v>44259</v>
      </c>
      <c r="P1168" s="119">
        <v>44259</v>
      </c>
      <c r="Q1168" s="166" t="s">
        <v>34</v>
      </c>
      <c r="R1168" s="21"/>
      <c r="S1168" s="21"/>
      <c r="T1168" s="21"/>
      <c r="U1168" s="21"/>
      <c r="V1168" s="174" t="s">
        <v>2778</v>
      </c>
      <c r="W1168" s="174" t="s">
        <v>2702</v>
      </c>
      <c r="X1168" s="174" t="s">
        <v>2702</v>
      </c>
      <c r="Y1168" s="91"/>
    </row>
    <row r="1169" spans="2:25">
      <c r="B1169" s="21">
        <f t="shared" si="144"/>
        <v>1163</v>
      </c>
      <c r="C1169" s="30" t="s">
        <v>3016</v>
      </c>
      <c r="D1169" s="21" t="s">
        <v>83</v>
      </c>
      <c r="E1169" s="58" t="s">
        <v>2989</v>
      </c>
      <c r="F1169" s="21" t="s">
        <v>2062</v>
      </c>
      <c r="G1169" s="269">
        <f t="shared" si="138"/>
        <v>2021</v>
      </c>
      <c r="H1169" s="269">
        <f t="shared" si="139"/>
        <v>3</v>
      </c>
      <c r="I1169" s="269">
        <f t="shared" si="140"/>
        <v>10</v>
      </c>
      <c r="J1169" s="83">
        <f t="shared" si="141"/>
        <v>2021</v>
      </c>
      <c r="K1169" s="269">
        <f t="shared" si="142"/>
        <v>3</v>
      </c>
      <c r="L1169" s="21">
        <f t="shared" si="143"/>
        <v>10</v>
      </c>
      <c r="M1169" s="119">
        <v>44259</v>
      </c>
      <c r="N1169" s="119">
        <v>44259</v>
      </c>
      <c r="O1169" s="119">
        <v>44259</v>
      </c>
      <c r="P1169" s="119">
        <v>44259</v>
      </c>
      <c r="Q1169" s="166" t="s">
        <v>34</v>
      </c>
      <c r="R1169" s="21"/>
      <c r="S1169" s="21"/>
      <c r="T1169" s="21"/>
      <c r="U1169" s="21"/>
      <c r="V1169" s="174" t="s">
        <v>2995</v>
      </c>
      <c r="W1169" s="174" t="s">
        <v>2702</v>
      </c>
      <c r="X1169" s="174" t="s">
        <v>2702</v>
      </c>
      <c r="Y1169" s="91"/>
    </row>
    <row r="1170" spans="2:25">
      <c r="B1170" s="21">
        <f t="shared" si="144"/>
        <v>1164</v>
      </c>
      <c r="C1170" s="30" t="s">
        <v>3017</v>
      </c>
      <c r="D1170" s="21" t="s">
        <v>83</v>
      </c>
      <c r="E1170" s="58" t="s">
        <v>2979</v>
      </c>
      <c r="F1170" s="21" t="s">
        <v>509</v>
      </c>
      <c r="G1170" s="269">
        <f t="shared" si="138"/>
        <v>2021</v>
      </c>
      <c r="H1170" s="269">
        <f t="shared" si="139"/>
        <v>3</v>
      </c>
      <c r="I1170" s="269">
        <f t="shared" si="140"/>
        <v>10</v>
      </c>
      <c r="J1170" s="83">
        <f t="shared" si="141"/>
        <v>2021</v>
      </c>
      <c r="K1170" s="269">
        <f t="shared" si="142"/>
        <v>3</v>
      </c>
      <c r="L1170" s="21">
        <f t="shared" si="143"/>
        <v>10</v>
      </c>
      <c r="M1170" s="119">
        <v>44260</v>
      </c>
      <c r="N1170" s="119">
        <v>44260</v>
      </c>
      <c r="O1170" s="119">
        <v>44260</v>
      </c>
      <c r="P1170" s="119">
        <v>44260</v>
      </c>
      <c r="Q1170" s="166" t="s">
        <v>34</v>
      </c>
      <c r="R1170" s="21"/>
      <c r="S1170" s="21"/>
      <c r="T1170" s="21"/>
      <c r="U1170" s="21"/>
      <c r="V1170" s="174" t="s">
        <v>2778</v>
      </c>
      <c r="W1170" s="174" t="s">
        <v>2702</v>
      </c>
      <c r="X1170" s="174" t="s">
        <v>2702</v>
      </c>
      <c r="Y1170" s="91"/>
    </row>
    <row r="1171" spans="2:25">
      <c r="B1171" s="21">
        <f t="shared" si="144"/>
        <v>1165</v>
      </c>
      <c r="C1171" s="30" t="s">
        <v>3018</v>
      </c>
      <c r="D1171" s="21" t="s">
        <v>83</v>
      </c>
      <c r="E1171" s="58" t="s">
        <v>2990</v>
      </c>
      <c r="F1171" s="21" t="s">
        <v>509</v>
      </c>
      <c r="G1171" s="269">
        <f t="shared" si="138"/>
        <v>2021</v>
      </c>
      <c r="H1171" s="269">
        <f t="shared" si="139"/>
        <v>3</v>
      </c>
      <c r="I1171" s="269">
        <f t="shared" si="140"/>
        <v>10</v>
      </c>
      <c r="J1171" s="83">
        <f t="shared" si="141"/>
        <v>2021</v>
      </c>
      <c r="K1171" s="269">
        <f t="shared" si="142"/>
        <v>3</v>
      </c>
      <c r="L1171" s="21">
        <f t="shared" si="143"/>
        <v>10</v>
      </c>
      <c r="M1171" s="119">
        <v>44260</v>
      </c>
      <c r="N1171" s="119">
        <v>44260</v>
      </c>
      <c r="O1171" s="119">
        <v>44260</v>
      </c>
      <c r="P1171" s="119">
        <v>44260</v>
      </c>
      <c r="Q1171" s="166" t="s">
        <v>34</v>
      </c>
      <c r="R1171" s="21"/>
      <c r="S1171" s="21"/>
      <c r="T1171" s="21"/>
      <c r="U1171" s="21"/>
      <c r="V1171" s="174" t="s">
        <v>2778</v>
      </c>
      <c r="W1171" s="174" t="s">
        <v>2702</v>
      </c>
      <c r="X1171" s="174" t="s">
        <v>2702</v>
      </c>
      <c r="Y1171" s="91"/>
    </row>
    <row r="1172" spans="2:25">
      <c r="B1172" s="21">
        <f t="shared" si="144"/>
        <v>1166</v>
      </c>
      <c r="C1172" s="30" t="s">
        <v>3019</v>
      </c>
      <c r="D1172" s="21" t="s">
        <v>83</v>
      </c>
      <c r="E1172" s="58" t="s">
        <v>2745</v>
      </c>
      <c r="F1172" s="21" t="s">
        <v>2957</v>
      </c>
      <c r="G1172" s="269">
        <f t="shared" si="138"/>
        <v>2021</v>
      </c>
      <c r="H1172" s="269">
        <f t="shared" si="139"/>
        <v>3</v>
      </c>
      <c r="I1172" s="269">
        <f t="shared" si="140"/>
        <v>10</v>
      </c>
      <c r="J1172" s="83">
        <f t="shared" si="141"/>
        <v>2021</v>
      </c>
      <c r="K1172" s="269">
        <f t="shared" si="142"/>
        <v>3</v>
      </c>
      <c r="L1172" s="21">
        <f t="shared" si="143"/>
        <v>10</v>
      </c>
      <c r="M1172" s="119">
        <v>44260</v>
      </c>
      <c r="N1172" s="119">
        <v>44260</v>
      </c>
      <c r="O1172" s="119">
        <v>44260</v>
      </c>
      <c r="P1172" s="119">
        <v>44260</v>
      </c>
      <c r="Q1172" s="166" t="s">
        <v>34</v>
      </c>
      <c r="R1172" s="21"/>
      <c r="S1172" s="21"/>
      <c r="T1172" s="21"/>
      <c r="U1172" s="21"/>
      <c r="V1172" s="174" t="s">
        <v>2778</v>
      </c>
      <c r="W1172" s="174" t="s">
        <v>2702</v>
      </c>
      <c r="X1172" s="174" t="s">
        <v>2702</v>
      </c>
      <c r="Y1172" s="91"/>
    </row>
    <row r="1173" spans="2:25">
      <c r="B1173" s="21">
        <f t="shared" si="144"/>
        <v>1167</v>
      </c>
      <c r="C1173" s="30" t="s">
        <v>3020</v>
      </c>
      <c r="D1173" s="21" t="s">
        <v>83</v>
      </c>
      <c r="E1173" s="58" t="s">
        <v>2981</v>
      </c>
      <c r="F1173" s="21" t="s">
        <v>2203</v>
      </c>
      <c r="G1173" s="269">
        <f t="shared" si="138"/>
        <v>2021</v>
      </c>
      <c r="H1173" s="269">
        <f t="shared" si="139"/>
        <v>3</v>
      </c>
      <c r="I1173" s="269">
        <f t="shared" si="140"/>
        <v>10</v>
      </c>
      <c r="J1173" s="83">
        <f t="shared" si="141"/>
        <v>2021</v>
      </c>
      <c r="K1173" s="269">
        <f t="shared" si="142"/>
        <v>3</v>
      </c>
      <c r="L1173" s="21">
        <f t="shared" si="143"/>
        <v>10</v>
      </c>
      <c r="M1173" s="119">
        <v>44260</v>
      </c>
      <c r="N1173" s="119">
        <v>44260</v>
      </c>
      <c r="O1173" s="119">
        <v>44260</v>
      </c>
      <c r="P1173" s="119">
        <v>44260</v>
      </c>
      <c r="Q1173" s="166" t="s">
        <v>34</v>
      </c>
      <c r="R1173" s="21"/>
      <c r="S1173" s="21"/>
      <c r="T1173" s="21"/>
      <c r="U1173" s="21"/>
      <c r="V1173" s="174" t="s">
        <v>2778</v>
      </c>
      <c r="W1173" s="174" t="s">
        <v>2702</v>
      </c>
      <c r="X1173" s="174" t="s">
        <v>2702</v>
      </c>
      <c r="Y1173" s="91"/>
    </row>
    <row r="1174" spans="2:25">
      <c r="B1174" s="21">
        <f t="shared" si="144"/>
        <v>1168</v>
      </c>
      <c r="C1174" s="30" t="s">
        <v>3021</v>
      </c>
      <c r="D1174" s="21" t="s">
        <v>83</v>
      </c>
      <c r="E1174" s="58" t="s">
        <v>2991</v>
      </c>
      <c r="F1174" s="21" t="s">
        <v>2203</v>
      </c>
      <c r="G1174" s="269">
        <f t="shared" si="138"/>
        <v>2021</v>
      </c>
      <c r="H1174" s="269">
        <f t="shared" si="139"/>
        <v>3</v>
      </c>
      <c r="I1174" s="269">
        <f t="shared" si="140"/>
        <v>10</v>
      </c>
      <c r="J1174" s="83">
        <f t="shared" si="141"/>
        <v>2021</v>
      </c>
      <c r="K1174" s="269">
        <f t="shared" si="142"/>
        <v>3</v>
      </c>
      <c r="L1174" s="21">
        <f t="shared" si="143"/>
        <v>10</v>
      </c>
      <c r="M1174" s="119">
        <v>44260</v>
      </c>
      <c r="N1174" s="119">
        <v>44260</v>
      </c>
      <c r="O1174" s="119">
        <v>44260</v>
      </c>
      <c r="P1174" s="119">
        <v>44260</v>
      </c>
      <c r="Q1174" s="166" t="s">
        <v>34</v>
      </c>
      <c r="R1174" s="21"/>
      <c r="S1174" s="21"/>
      <c r="T1174" s="21"/>
      <c r="U1174" s="21"/>
      <c r="V1174" s="174" t="s">
        <v>989</v>
      </c>
      <c r="W1174" s="174" t="s">
        <v>2702</v>
      </c>
      <c r="X1174" s="174" t="s">
        <v>2702</v>
      </c>
      <c r="Y1174" s="91"/>
    </row>
    <row r="1175" spans="2:25">
      <c r="B1175" s="21">
        <f t="shared" si="144"/>
        <v>1169</v>
      </c>
      <c r="C1175" s="30" t="s">
        <v>3022</v>
      </c>
      <c r="D1175" s="21" t="s">
        <v>83</v>
      </c>
      <c r="E1175" s="58" t="s">
        <v>2992</v>
      </c>
      <c r="F1175" s="21" t="s">
        <v>2993</v>
      </c>
      <c r="G1175" s="269">
        <f t="shared" si="138"/>
        <v>2021</v>
      </c>
      <c r="H1175" s="269">
        <f t="shared" si="139"/>
        <v>3</v>
      </c>
      <c r="I1175" s="269">
        <f t="shared" si="140"/>
        <v>10</v>
      </c>
      <c r="J1175" s="83">
        <f t="shared" si="141"/>
        <v>2021</v>
      </c>
      <c r="K1175" s="269">
        <f t="shared" si="142"/>
        <v>3</v>
      </c>
      <c r="L1175" s="21">
        <f t="shared" si="143"/>
        <v>10</v>
      </c>
      <c r="M1175" s="119">
        <v>44260</v>
      </c>
      <c r="N1175" s="119">
        <v>44260</v>
      </c>
      <c r="O1175" s="119">
        <v>44260</v>
      </c>
      <c r="P1175" s="119">
        <v>44260</v>
      </c>
      <c r="Q1175" s="166" t="s">
        <v>34</v>
      </c>
      <c r="R1175" s="21"/>
      <c r="S1175" s="21"/>
      <c r="T1175" s="21"/>
      <c r="U1175" s="21"/>
      <c r="V1175" s="174" t="s">
        <v>989</v>
      </c>
      <c r="W1175" s="174" t="s">
        <v>2702</v>
      </c>
      <c r="X1175" s="174" t="s">
        <v>2702</v>
      </c>
      <c r="Y1175" s="91"/>
    </row>
    <row r="1176" spans="2:25" ht="49.5">
      <c r="B1176" s="21">
        <f t="shared" si="144"/>
        <v>1170</v>
      </c>
      <c r="C1176" s="30" t="s">
        <v>3090</v>
      </c>
      <c r="D1176" s="21" t="s">
        <v>83</v>
      </c>
      <c r="E1176" s="71" t="s">
        <v>3023</v>
      </c>
      <c r="F1176" s="21" t="s">
        <v>3089</v>
      </c>
      <c r="G1176" s="269">
        <f t="shared" si="138"/>
        <v>2021</v>
      </c>
      <c r="H1176" s="269">
        <f t="shared" si="139"/>
        <v>2</v>
      </c>
      <c r="I1176" s="269">
        <f t="shared" si="140"/>
        <v>9</v>
      </c>
      <c r="J1176" s="83">
        <f t="shared" si="141"/>
        <v>2021</v>
      </c>
      <c r="K1176" s="269">
        <f t="shared" si="142"/>
        <v>3</v>
      </c>
      <c r="L1176" s="21">
        <f t="shared" si="143"/>
        <v>10</v>
      </c>
      <c r="M1176" s="178">
        <v>44252</v>
      </c>
      <c r="N1176" s="178">
        <v>44252</v>
      </c>
      <c r="O1176" s="178">
        <v>44252</v>
      </c>
      <c r="P1176" s="178">
        <v>44257</v>
      </c>
      <c r="Q1176" s="166" t="s">
        <v>34</v>
      </c>
      <c r="R1176" s="21"/>
      <c r="S1176" s="21"/>
      <c r="T1176" s="21"/>
      <c r="U1176" s="21"/>
      <c r="V1176" s="174" t="s">
        <v>3088</v>
      </c>
      <c r="W1176" s="174" t="s">
        <v>326</v>
      </c>
      <c r="X1176" s="174" t="s">
        <v>326</v>
      </c>
      <c r="Y1176" s="103" t="s">
        <v>3052</v>
      </c>
    </row>
    <row r="1177" spans="2:25" ht="82.5">
      <c r="B1177" s="21">
        <f t="shared" si="144"/>
        <v>1171</v>
      </c>
      <c r="C1177" s="30" t="s">
        <v>3091</v>
      </c>
      <c r="D1177" s="21" t="s">
        <v>83</v>
      </c>
      <c r="E1177" s="71" t="s">
        <v>3024</v>
      </c>
      <c r="F1177" s="21" t="s">
        <v>3089</v>
      </c>
      <c r="G1177" s="269">
        <f t="shared" si="138"/>
        <v>2021</v>
      </c>
      <c r="H1177" s="269">
        <f t="shared" si="139"/>
        <v>2</v>
      </c>
      <c r="I1177" s="269">
        <f t="shared" si="140"/>
        <v>9</v>
      </c>
      <c r="J1177" s="83">
        <f t="shared" si="141"/>
        <v>2021</v>
      </c>
      <c r="K1177" s="269">
        <f t="shared" si="142"/>
        <v>3</v>
      </c>
      <c r="L1177" s="21">
        <f t="shared" si="143"/>
        <v>10</v>
      </c>
      <c r="M1177" s="178">
        <v>44252</v>
      </c>
      <c r="N1177" s="178">
        <v>44252</v>
      </c>
      <c r="O1177" s="178">
        <v>44252</v>
      </c>
      <c r="P1177" s="178">
        <v>44257</v>
      </c>
      <c r="Q1177" s="166" t="s">
        <v>34</v>
      </c>
      <c r="R1177" s="21"/>
      <c r="S1177" s="21"/>
      <c r="T1177" s="21"/>
      <c r="U1177" s="21"/>
      <c r="V1177" s="179" t="s">
        <v>1044</v>
      </c>
      <c r="W1177" s="174" t="s">
        <v>326</v>
      </c>
      <c r="X1177" s="174" t="s">
        <v>326</v>
      </c>
      <c r="Y1177" s="103" t="s">
        <v>3053</v>
      </c>
    </row>
    <row r="1178" spans="2:25">
      <c r="B1178" s="21">
        <f t="shared" si="144"/>
        <v>1172</v>
      </c>
      <c r="C1178" s="30" t="s">
        <v>3092</v>
      </c>
      <c r="D1178" s="21" t="s">
        <v>83</v>
      </c>
      <c r="E1178" s="71" t="s">
        <v>3025</v>
      </c>
      <c r="F1178" s="21" t="s">
        <v>3089</v>
      </c>
      <c r="G1178" s="269">
        <f t="shared" si="138"/>
        <v>2021</v>
      </c>
      <c r="H1178" s="269">
        <f t="shared" si="139"/>
        <v>2</v>
      </c>
      <c r="I1178" s="269">
        <f t="shared" si="140"/>
        <v>9</v>
      </c>
      <c r="J1178" s="83">
        <f t="shared" si="141"/>
        <v>2021</v>
      </c>
      <c r="K1178" s="269">
        <f t="shared" si="142"/>
        <v>3</v>
      </c>
      <c r="L1178" s="21">
        <f t="shared" si="143"/>
        <v>10</v>
      </c>
      <c r="M1178" s="178">
        <v>44252</v>
      </c>
      <c r="N1178" s="178">
        <v>44252</v>
      </c>
      <c r="O1178" s="178">
        <v>44252</v>
      </c>
      <c r="P1178" s="178">
        <v>44257</v>
      </c>
      <c r="Q1178" s="166" t="s">
        <v>34</v>
      </c>
      <c r="R1178" s="21"/>
      <c r="S1178" s="21"/>
      <c r="T1178" s="21"/>
      <c r="U1178" s="21"/>
      <c r="V1178" s="179" t="s">
        <v>3077</v>
      </c>
      <c r="W1178" s="174" t="s">
        <v>1176</v>
      </c>
      <c r="X1178" s="174" t="s">
        <v>1176</v>
      </c>
      <c r="Y1178" s="103"/>
    </row>
    <row r="1179" spans="2:25" ht="33">
      <c r="B1179" s="21">
        <f t="shared" si="144"/>
        <v>1173</v>
      </c>
      <c r="C1179" s="30" t="s">
        <v>3093</v>
      </c>
      <c r="D1179" s="21" t="s">
        <v>83</v>
      </c>
      <c r="E1179" s="71" t="s">
        <v>3026</v>
      </c>
      <c r="F1179" s="21" t="s">
        <v>3089</v>
      </c>
      <c r="G1179" s="269">
        <f t="shared" si="138"/>
        <v>2021</v>
      </c>
      <c r="H1179" s="269">
        <f t="shared" si="139"/>
        <v>2</v>
      </c>
      <c r="I1179" s="269">
        <f t="shared" si="140"/>
        <v>9</v>
      </c>
      <c r="J1179" s="83">
        <f t="shared" si="141"/>
        <v>2021</v>
      </c>
      <c r="K1179" s="269">
        <f t="shared" si="142"/>
        <v>2</v>
      </c>
      <c r="L1179" s="21">
        <f t="shared" si="143"/>
        <v>9</v>
      </c>
      <c r="M1179" s="178">
        <v>44253</v>
      </c>
      <c r="N1179" s="178">
        <v>44253</v>
      </c>
      <c r="O1179" s="178">
        <v>44253</v>
      </c>
      <c r="P1179" s="178">
        <v>44253</v>
      </c>
      <c r="Q1179" s="166" t="s">
        <v>34</v>
      </c>
      <c r="R1179" s="21"/>
      <c r="S1179" s="21"/>
      <c r="T1179" s="21"/>
      <c r="U1179" s="21"/>
      <c r="V1179" s="174" t="s">
        <v>3078</v>
      </c>
      <c r="W1179" s="174" t="s">
        <v>3079</v>
      </c>
      <c r="X1179" s="174" t="s">
        <v>3079</v>
      </c>
      <c r="Y1179" s="103" t="s">
        <v>3054</v>
      </c>
    </row>
    <row r="1180" spans="2:25" ht="33">
      <c r="B1180" s="21">
        <f t="shared" si="144"/>
        <v>1174</v>
      </c>
      <c r="C1180" s="30" t="s">
        <v>3094</v>
      </c>
      <c r="D1180" s="21" t="s">
        <v>83</v>
      </c>
      <c r="E1180" s="71" t="s">
        <v>3027</v>
      </c>
      <c r="F1180" s="21" t="s">
        <v>3089</v>
      </c>
      <c r="G1180" s="269">
        <f t="shared" si="138"/>
        <v>2021</v>
      </c>
      <c r="H1180" s="269">
        <f t="shared" si="139"/>
        <v>2</v>
      </c>
      <c r="I1180" s="269">
        <f t="shared" si="140"/>
        <v>9</v>
      </c>
      <c r="J1180" s="83">
        <f t="shared" si="141"/>
        <v>2021</v>
      </c>
      <c r="K1180" s="269">
        <f t="shared" si="142"/>
        <v>3</v>
      </c>
      <c r="L1180" s="21">
        <f t="shared" si="143"/>
        <v>10</v>
      </c>
      <c r="M1180" s="178">
        <v>44253</v>
      </c>
      <c r="N1180" s="178">
        <v>44253</v>
      </c>
      <c r="O1180" s="178">
        <v>44253</v>
      </c>
      <c r="P1180" s="178">
        <v>44257</v>
      </c>
      <c r="Q1180" s="166" t="s">
        <v>34</v>
      </c>
      <c r="R1180" s="21"/>
      <c r="S1180" s="21"/>
      <c r="T1180" s="21"/>
      <c r="U1180" s="21"/>
      <c r="V1180" s="174" t="s">
        <v>3080</v>
      </c>
      <c r="W1180" s="174" t="s">
        <v>3079</v>
      </c>
      <c r="X1180" s="174" t="s">
        <v>3079</v>
      </c>
      <c r="Y1180" s="103" t="s">
        <v>3055</v>
      </c>
    </row>
    <row r="1181" spans="2:25">
      <c r="B1181" s="21">
        <f t="shared" si="144"/>
        <v>1175</v>
      </c>
      <c r="C1181" s="30" t="s">
        <v>3095</v>
      </c>
      <c r="D1181" s="21" t="s">
        <v>83</v>
      </c>
      <c r="E1181" s="71" t="s">
        <v>3028</v>
      </c>
      <c r="F1181" s="21" t="s">
        <v>3089</v>
      </c>
      <c r="G1181" s="269">
        <f t="shared" si="138"/>
        <v>2021</v>
      </c>
      <c r="H1181" s="269">
        <f t="shared" si="139"/>
        <v>3</v>
      </c>
      <c r="I1181" s="269">
        <f t="shared" si="140"/>
        <v>10</v>
      </c>
      <c r="J1181" s="83">
        <f t="shared" si="141"/>
        <v>2021</v>
      </c>
      <c r="K1181" s="269">
        <f t="shared" si="142"/>
        <v>3</v>
      </c>
      <c r="L1181" s="21">
        <f t="shared" si="143"/>
        <v>10</v>
      </c>
      <c r="M1181" s="178">
        <v>44257</v>
      </c>
      <c r="N1181" s="178">
        <v>44257</v>
      </c>
      <c r="O1181" s="178">
        <v>44257</v>
      </c>
      <c r="P1181" s="178">
        <v>44257</v>
      </c>
      <c r="Q1181" s="166" t="s">
        <v>34</v>
      </c>
      <c r="R1181" s="21"/>
      <c r="S1181" s="21"/>
      <c r="T1181" s="21"/>
      <c r="U1181" s="21"/>
      <c r="V1181" s="179" t="s">
        <v>1029</v>
      </c>
      <c r="W1181" s="174" t="s">
        <v>1176</v>
      </c>
      <c r="X1181" s="174" t="s">
        <v>1176</v>
      </c>
      <c r="Y1181" s="103"/>
    </row>
    <row r="1182" spans="2:25" ht="33">
      <c r="B1182" s="21">
        <f t="shared" si="144"/>
        <v>1176</v>
      </c>
      <c r="C1182" s="30" t="s">
        <v>3096</v>
      </c>
      <c r="D1182" s="21" t="s">
        <v>83</v>
      </c>
      <c r="E1182" s="71" t="s">
        <v>3029</v>
      </c>
      <c r="F1182" s="21" t="s">
        <v>3089</v>
      </c>
      <c r="G1182" s="269">
        <f t="shared" si="138"/>
        <v>2021</v>
      </c>
      <c r="H1182" s="269">
        <f t="shared" si="139"/>
        <v>3</v>
      </c>
      <c r="I1182" s="269">
        <f t="shared" si="140"/>
        <v>10</v>
      </c>
      <c r="J1182" s="83">
        <f t="shared" si="141"/>
        <v>2021</v>
      </c>
      <c r="K1182" s="269">
        <f t="shared" si="142"/>
        <v>3</v>
      </c>
      <c r="L1182" s="21">
        <f t="shared" si="143"/>
        <v>10</v>
      </c>
      <c r="M1182" s="178">
        <v>44257</v>
      </c>
      <c r="N1182" s="178">
        <v>44257</v>
      </c>
      <c r="O1182" s="178">
        <v>44257</v>
      </c>
      <c r="P1182" s="178">
        <v>44257</v>
      </c>
      <c r="Q1182" s="166" t="s">
        <v>34</v>
      </c>
      <c r="R1182" s="21"/>
      <c r="S1182" s="21"/>
      <c r="T1182" s="21"/>
      <c r="U1182" s="21"/>
      <c r="V1182" s="179" t="s">
        <v>1176</v>
      </c>
      <c r="W1182" s="174" t="s">
        <v>326</v>
      </c>
      <c r="X1182" s="174" t="s">
        <v>326</v>
      </c>
      <c r="Y1182" s="103" t="s">
        <v>3056</v>
      </c>
    </row>
    <row r="1183" spans="2:25" ht="33">
      <c r="B1183" s="21">
        <f t="shared" si="144"/>
        <v>1177</v>
      </c>
      <c r="C1183" s="30" t="s">
        <v>3097</v>
      </c>
      <c r="D1183" s="21" t="s">
        <v>83</v>
      </c>
      <c r="E1183" s="71" t="s">
        <v>3030</v>
      </c>
      <c r="F1183" s="21" t="s">
        <v>3089</v>
      </c>
      <c r="G1183" s="269">
        <f t="shared" si="138"/>
        <v>2021</v>
      </c>
      <c r="H1183" s="269">
        <f t="shared" si="139"/>
        <v>3</v>
      </c>
      <c r="I1183" s="269">
        <f t="shared" si="140"/>
        <v>10</v>
      </c>
      <c r="J1183" s="83">
        <f t="shared" si="141"/>
        <v>2021</v>
      </c>
      <c r="K1183" s="269">
        <f t="shared" si="142"/>
        <v>3</v>
      </c>
      <c r="L1183" s="21">
        <f t="shared" si="143"/>
        <v>10</v>
      </c>
      <c r="M1183" s="178">
        <v>44257</v>
      </c>
      <c r="N1183" s="178">
        <v>44257</v>
      </c>
      <c r="O1183" s="178">
        <v>44257</v>
      </c>
      <c r="P1183" s="178">
        <v>44257</v>
      </c>
      <c r="Q1183" s="166" t="s">
        <v>34</v>
      </c>
      <c r="R1183" s="21"/>
      <c r="S1183" s="21"/>
      <c r="T1183" s="21"/>
      <c r="U1183" s="21"/>
      <c r="V1183" s="179" t="s">
        <v>2958</v>
      </c>
      <c r="W1183" s="174" t="s">
        <v>326</v>
      </c>
      <c r="X1183" s="174" t="s">
        <v>326</v>
      </c>
      <c r="Y1183" s="103" t="s">
        <v>3057</v>
      </c>
    </row>
    <row r="1184" spans="2:25" ht="33">
      <c r="B1184" s="21">
        <f t="shared" si="144"/>
        <v>1178</v>
      </c>
      <c r="C1184" s="30" t="s">
        <v>3098</v>
      </c>
      <c r="D1184" s="21" t="s">
        <v>83</v>
      </c>
      <c r="E1184" s="71" t="s">
        <v>3031</v>
      </c>
      <c r="F1184" s="21" t="s">
        <v>3089</v>
      </c>
      <c r="G1184" s="269">
        <f t="shared" si="138"/>
        <v>2021</v>
      </c>
      <c r="H1184" s="269">
        <f t="shared" si="139"/>
        <v>3</v>
      </c>
      <c r="I1184" s="269">
        <f t="shared" si="140"/>
        <v>10</v>
      </c>
      <c r="J1184" s="83">
        <f t="shared" si="141"/>
        <v>2021</v>
      </c>
      <c r="K1184" s="269">
        <f t="shared" si="142"/>
        <v>3</v>
      </c>
      <c r="L1184" s="21">
        <f t="shared" si="143"/>
        <v>10</v>
      </c>
      <c r="M1184" s="178">
        <v>44257</v>
      </c>
      <c r="N1184" s="178">
        <v>44257</v>
      </c>
      <c r="O1184" s="178">
        <v>44257</v>
      </c>
      <c r="P1184" s="178">
        <v>44257</v>
      </c>
      <c r="Q1184" s="166" t="s">
        <v>34</v>
      </c>
      <c r="R1184" s="21"/>
      <c r="S1184" s="21"/>
      <c r="T1184" s="21"/>
      <c r="U1184" s="21"/>
      <c r="V1184" s="179" t="s">
        <v>1492</v>
      </c>
      <c r="W1184" s="174" t="s">
        <v>326</v>
      </c>
      <c r="X1184" s="174" t="s">
        <v>326</v>
      </c>
      <c r="Y1184" s="103" t="s">
        <v>3058</v>
      </c>
    </row>
    <row r="1185" spans="2:25" ht="33">
      <c r="B1185" s="21">
        <f t="shared" si="144"/>
        <v>1179</v>
      </c>
      <c r="C1185" s="30" t="s">
        <v>3099</v>
      </c>
      <c r="D1185" s="21" t="s">
        <v>83</v>
      </c>
      <c r="E1185" s="71" t="s">
        <v>3032</v>
      </c>
      <c r="F1185" s="21" t="s">
        <v>3089</v>
      </c>
      <c r="G1185" s="269">
        <f t="shared" si="138"/>
        <v>2021</v>
      </c>
      <c r="H1185" s="269">
        <f t="shared" si="139"/>
        <v>3</v>
      </c>
      <c r="I1185" s="269">
        <f t="shared" si="140"/>
        <v>10</v>
      </c>
      <c r="J1185" s="83">
        <f t="shared" si="141"/>
        <v>2021</v>
      </c>
      <c r="K1185" s="269">
        <f t="shared" si="142"/>
        <v>3</v>
      </c>
      <c r="L1185" s="21">
        <f t="shared" si="143"/>
        <v>10</v>
      </c>
      <c r="M1185" s="178">
        <v>44257</v>
      </c>
      <c r="N1185" s="178">
        <v>44257</v>
      </c>
      <c r="O1185" s="178">
        <v>44257</v>
      </c>
      <c r="P1185" s="178">
        <v>44257</v>
      </c>
      <c r="Q1185" s="166" t="s">
        <v>34</v>
      </c>
      <c r="R1185" s="21"/>
      <c r="S1185" s="21"/>
      <c r="T1185" s="21"/>
      <c r="U1185" s="21"/>
      <c r="V1185" s="179" t="s">
        <v>12</v>
      </c>
      <c r="W1185" s="174" t="s">
        <v>326</v>
      </c>
      <c r="X1185" s="174" t="s">
        <v>326</v>
      </c>
      <c r="Y1185" s="103" t="s">
        <v>3059</v>
      </c>
    </row>
    <row r="1186" spans="2:25" ht="33">
      <c r="B1186" s="21">
        <f t="shared" si="144"/>
        <v>1180</v>
      </c>
      <c r="C1186" s="30" t="s">
        <v>3100</v>
      </c>
      <c r="D1186" s="21" t="s">
        <v>83</v>
      </c>
      <c r="E1186" s="71" t="s">
        <v>3033</v>
      </c>
      <c r="F1186" s="21" t="s">
        <v>3089</v>
      </c>
      <c r="G1186" s="269">
        <f t="shared" si="138"/>
        <v>2021</v>
      </c>
      <c r="H1186" s="269">
        <f t="shared" si="139"/>
        <v>3</v>
      </c>
      <c r="I1186" s="269">
        <f t="shared" si="140"/>
        <v>10</v>
      </c>
      <c r="J1186" s="83">
        <f t="shared" si="141"/>
        <v>2021</v>
      </c>
      <c r="K1186" s="269">
        <f t="shared" si="142"/>
        <v>3</v>
      </c>
      <c r="L1186" s="21">
        <f t="shared" si="143"/>
        <v>10</v>
      </c>
      <c r="M1186" s="178">
        <v>44257</v>
      </c>
      <c r="N1186" s="178">
        <v>44257</v>
      </c>
      <c r="O1186" s="178">
        <v>44257</v>
      </c>
      <c r="P1186" s="178">
        <v>44257</v>
      </c>
      <c r="Q1186" s="166" t="s">
        <v>34</v>
      </c>
      <c r="R1186" s="21"/>
      <c r="S1186" s="21"/>
      <c r="T1186" s="21"/>
      <c r="U1186" s="21"/>
      <c r="V1186" s="179" t="s">
        <v>2200</v>
      </c>
      <c r="W1186" s="174" t="s">
        <v>326</v>
      </c>
      <c r="X1186" s="174" t="s">
        <v>326</v>
      </c>
      <c r="Y1186" s="103" t="s">
        <v>3060</v>
      </c>
    </row>
    <row r="1187" spans="2:25" ht="33">
      <c r="B1187" s="21">
        <f t="shared" si="144"/>
        <v>1181</v>
      </c>
      <c r="C1187" s="30" t="s">
        <v>3101</v>
      </c>
      <c r="D1187" s="21" t="s">
        <v>83</v>
      </c>
      <c r="E1187" s="71" t="s">
        <v>3034</v>
      </c>
      <c r="F1187" s="21" t="s">
        <v>3089</v>
      </c>
      <c r="G1187" s="269">
        <f t="shared" si="138"/>
        <v>2021</v>
      </c>
      <c r="H1187" s="269">
        <f t="shared" si="139"/>
        <v>3</v>
      </c>
      <c r="I1187" s="269">
        <f t="shared" si="140"/>
        <v>10</v>
      </c>
      <c r="J1187" s="83">
        <f t="shared" si="141"/>
        <v>2021</v>
      </c>
      <c r="K1187" s="269">
        <f t="shared" si="142"/>
        <v>3</v>
      </c>
      <c r="L1187" s="21">
        <f t="shared" si="143"/>
        <v>10</v>
      </c>
      <c r="M1187" s="178">
        <v>44257</v>
      </c>
      <c r="N1187" s="178">
        <v>44257</v>
      </c>
      <c r="O1187" s="178">
        <v>44257</v>
      </c>
      <c r="P1187" s="178">
        <v>44257</v>
      </c>
      <c r="Q1187" s="166" t="s">
        <v>34</v>
      </c>
      <c r="R1187" s="21"/>
      <c r="S1187" s="21"/>
      <c r="T1187" s="21"/>
      <c r="U1187" s="21"/>
      <c r="V1187" s="174" t="s">
        <v>2072</v>
      </c>
      <c r="W1187" s="174" t="s">
        <v>3079</v>
      </c>
      <c r="X1187" s="174" t="s">
        <v>3079</v>
      </c>
      <c r="Y1187" s="103" t="s">
        <v>3061</v>
      </c>
    </row>
    <row r="1188" spans="2:25" ht="33">
      <c r="B1188" s="21">
        <f t="shared" si="144"/>
        <v>1182</v>
      </c>
      <c r="C1188" s="30" t="s">
        <v>3102</v>
      </c>
      <c r="D1188" s="21" t="s">
        <v>83</v>
      </c>
      <c r="E1188" s="58" t="s">
        <v>3035</v>
      </c>
      <c r="F1188" s="21" t="s">
        <v>3089</v>
      </c>
      <c r="G1188" s="269">
        <f t="shared" si="138"/>
        <v>2021</v>
      </c>
      <c r="H1188" s="269">
        <f t="shared" si="139"/>
        <v>3</v>
      </c>
      <c r="I1188" s="269">
        <f t="shared" si="140"/>
        <v>10</v>
      </c>
      <c r="J1188" s="83">
        <f t="shared" si="141"/>
        <v>2021</v>
      </c>
      <c r="K1188" s="269">
        <f t="shared" si="142"/>
        <v>3</v>
      </c>
      <c r="L1188" s="21">
        <f t="shared" si="143"/>
        <v>10</v>
      </c>
      <c r="M1188" s="178">
        <v>44257</v>
      </c>
      <c r="N1188" s="178">
        <v>44257</v>
      </c>
      <c r="O1188" s="178">
        <v>44257</v>
      </c>
      <c r="P1188" s="178">
        <v>44257</v>
      </c>
      <c r="Q1188" s="269" t="s">
        <v>34</v>
      </c>
      <c r="R1188" s="21"/>
      <c r="S1188" s="21"/>
      <c r="T1188" s="21"/>
      <c r="U1188" s="21"/>
      <c r="V1188" s="179" t="s">
        <v>3080</v>
      </c>
      <c r="W1188" s="179" t="s">
        <v>3081</v>
      </c>
      <c r="X1188" s="179" t="s">
        <v>3081</v>
      </c>
      <c r="Y1188" s="103" t="s">
        <v>3062</v>
      </c>
    </row>
    <row r="1189" spans="2:25" ht="33">
      <c r="B1189" s="21">
        <f t="shared" si="144"/>
        <v>1183</v>
      </c>
      <c r="C1189" s="30" t="s">
        <v>3103</v>
      </c>
      <c r="D1189" s="21" t="s">
        <v>83</v>
      </c>
      <c r="E1189" s="71" t="s">
        <v>3036</v>
      </c>
      <c r="F1189" s="21" t="s">
        <v>3089</v>
      </c>
      <c r="G1189" s="269">
        <f t="shared" si="138"/>
        <v>2021</v>
      </c>
      <c r="H1189" s="269">
        <f t="shared" si="139"/>
        <v>3</v>
      </c>
      <c r="I1189" s="269">
        <f t="shared" si="140"/>
        <v>10</v>
      </c>
      <c r="J1189" s="83">
        <f t="shared" si="141"/>
        <v>2021</v>
      </c>
      <c r="K1189" s="269">
        <f t="shared" si="142"/>
        <v>3</v>
      </c>
      <c r="L1189" s="21">
        <f t="shared" si="143"/>
        <v>10</v>
      </c>
      <c r="M1189" s="178">
        <v>44258</v>
      </c>
      <c r="N1189" s="178">
        <v>44258</v>
      </c>
      <c r="O1189" s="178">
        <v>44258</v>
      </c>
      <c r="P1189" s="178">
        <v>44258</v>
      </c>
      <c r="Q1189" s="166" t="s">
        <v>34</v>
      </c>
      <c r="R1189" s="21"/>
      <c r="S1189" s="21"/>
      <c r="T1189" s="21"/>
      <c r="U1189" s="21"/>
      <c r="V1189" s="179" t="s">
        <v>3082</v>
      </c>
      <c r="W1189" s="174" t="s">
        <v>326</v>
      </c>
      <c r="X1189" s="174" t="s">
        <v>326</v>
      </c>
      <c r="Y1189" s="103" t="s">
        <v>3063</v>
      </c>
    </row>
    <row r="1190" spans="2:25" ht="33">
      <c r="B1190" s="21">
        <f t="shared" si="144"/>
        <v>1184</v>
      </c>
      <c r="C1190" s="30" t="s">
        <v>3104</v>
      </c>
      <c r="D1190" s="21" t="s">
        <v>83</v>
      </c>
      <c r="E1190" s="71" t="s">
        <v>3037</v>
      </c>
      <c r="F1190" s="21" t="s">
        <v>3089</v>
      </c>
      <c r="G1190" s="269">
        <f t="shared" si="138"/>
        <v>2021</v>
      </c>
      <c r="H1190" s="269">
        <f t="shared" si="139"/>
        <v>3</v>
      </c>
      <c r="I1190" s="269">
        <f t="shared" si="140"/>
        <v>10</v>
      </c>
      <c r="J1190" s="83">
        <f t="shared" si="141"/>
        <v>2021</v>
      </c>
      <c r="K1190" s="269">
        <f t="shared" si="142"/>
        <v>3</v>
      </c>
      <c r="L1190" s="21">
        <f t="shared" si="143"/>
        <v>10</v>
      </c>
      <c r="M1190" s="178">
        <v>44258</v>
      </c>
      <c r="N1190" s="178">
        <v>44258</v>
      </c>
      <c r="O1190" s="178">
        <v>44258</v>
      </c>
      <c r="P1190" s="178">
        <v>44258</v>
      </c>
      <c r="Q1190" s="166" t="s">
        <v>34</v>
      </c>
      <c r="R1190" s="21"/>
      <c r="S1190" s="21"/>
      <c r="T1190" s="21"/>
      <c r="U1190" s="21"/>
      <c r="V1190" s="179" t="s">
        <v>430</v>
      </c>
      <c r="W1190" s="174" t="s">
        <v>326</v>
      </c>
      <c r="X1190" s="174" t="s">
        <v>326</v>
      </c>
      <c r="Y1190" s="103" t="s">
        <v>3064</v>
      </c>
    </row>
    <row r="1191" spans="2:25" ht="49.5">
      <c r="B1191" s="21">
        <f t="shared" si="144"/>
        <v>1185</v>
      </c>
      <c r="C1191" s="30" t="s">
        <v>3105</v>
      </c>
      <c r="D1191" s="21" t="s">
        <v>83</v>
      </c>
      <c r="E1191" s="71" t="s">
        <v>3038</v>
      </c>
      <c r="F1191" s="21" t="s">
        <v>3089</v>
      </c>
      <c r="G1191" s="269">
        <f t="shared" si="138"/>
        <v>2021</v>
      </c>
      <c r="H1191" s="269">
        <f t="shared" si="139"/>
        <v>3</v>
      </c>
      <c r="I1191" s="269">
        <f t="shared" si="140"/>
        <v>10</v>
      </c>
      <c r="J1191" s="83">
        <f t="shared" si="141"/>
        <v>2021</v>
      </c>
      <c r="K1191" s="269">
        <f t="shared" si="142"/>
        <v>3</v>
      </c>
      <c r="L1191" s="21">
        <f t="shared" si="143"/>
        <v>10</v>
      </c>
      <c r="M1191" s="178">
        <v>44258</v>
      </c>
      <c r="N1191" s="178">
        <v>44258</v>
      </c>
      <c r="O1191" s="178">
        <v>44258</v>
      </c>
      <c r="P1191" s="178">
        <v>44258</v>
      </c>
      <c r="Q1191" s="166" t="s">
        <v>34</v>
      </c>
      <c r="R1191" s="21"/>
      <c r="S1191" s="21"/>
      <c r="T1191" s="21"/>
      <c r="U1191" s="21"/>
      <c r="V1191" s="179" t="s">
        <v>2995</v>
      </c>
      <c r="W1191" s="174" t="s">
        <v>326</v>
      </c>
      <c r="X1191" s="174" t="s">
        <v>326</v>
      </c>
      <c r="Y1191" s="103" t="s">
        <v>3065</v>
      </c>
    </row>
    <row r="1192" spans="2:25" ht="49.5">
      <c r="B1192" s="21">
        <f t="shared" si="144"/>
        <v>1186</v>
      </c>
      <c r="C1192" s="30" t="s">
        <v>3106</v>
      </c>
      <c r="D1192" s="21" t="s">
        <v>83</v>
      </c>
      <c r="E1192" s="71" t="s">
        <v>3039</v>
      </c>
      <c r="F1192" s="21" t="s">
        <v>3089</v>
      </c>
      <c r="G1192" s="269">
        <f t="shared" si="138"/>
        <v>2021</v>
      </c>
      <c r="H1192" s="269">
        <f t="shared" si="139"/>
        <v>3</v>
      </c>
      <c r="I1192" s="269">
        <f t="shared" si="140"/>
        <v>10</v>
      </c>
      <c r="J1192" s="83">
        <f t="shared" si="141"/>
        <v>2021</v>
      </c>
      <c r="K1192" s="269">
        <f t="shared" si="142"/>
        <v>3</v>
      </c>
      <c r="L1192" s="21">
        <f t="shared" si="143"/>
        <v>10</v>
      </c>
      <c r="M1192" s="178">
        <v>44258</v>
      </c>
      <c r="N1192" s="178">
        <v>44258</v>
      </c>
      <c r="O1192" s="178">
        <v>44258</v>
      </c>
      <c r="P1192" s="178">
        <v>44258</v>
      </c>
      <c r="Q1192" s="166" t="s">
        <v>34</v>
      </c>
      <c r="R1192" s="21"/>
      <c r="S1192" s="21"/>
      <c r="T1192" s="21"/>
      <c r="U1192" s="21"/>
      <c r="V1192" s="174" t="s">
        <v>3083</v>
      </c>
      <c r="W1192" s="174" t="s">
        <v>326</v>
      </c>
      <c r="X1192" s="174" t="s">
        <v>326</v>
      </c>
      <c r="Y1192" s="103" t="s">
        <v>3066</v>
      </c>
    </row>
    <row r="1193" spans="2:25" ht="49.5">
      <c r="B1193" s="21">
        <f t="shared" si="144"/>
        <v>1187</v>
      </c>
      <c r="C1193" s="30" t="s">
        <v>3107</v>
      </c>
      <c r="D1193" s="21" t="s">
        <v>83</v>
      </c>
      <c r="E1193" s="71" t="s">
        <v>3040</v>
      </c>
      <c r="F1193" s="21" t="s">
        <v>3089</v>
      </c>
      <c r="G1193" s="269">
        <f t="shared" si="138"/>
        <v>2021</v>
      </c>
      <c r="H1193" s="269">
        <f t="shared" si="139"/>
        <v>3</v>
      </c>
      <c r="I1193" s="269">
        <f t="shared" si="140"/>
        <v>10</v>
      </c>
      <c r="J1193" s="83">
        <f t="shared" si="141"/>
        <v>2021</v>
      </c>
      <c r="K1193" s="269">
        <f t="shared" si="142"/>
        <v>3</v>
      </c>
      <c r="L1193" s="21">
        <f t="shared" si="143"/>
        <v>10</v>
      </c>
      <c r="M1193" s="178">
        <v>44258</v>
      </c>
      <c r="N1193" s="178">
        <v>44258</v>
      </c>
      <c r="O1193" s="178">
        <v>44258</v>
      </c>
      <c r="P1193" s="178">
        <v>44258</v>
      </c>
      <c r="Q1193" s="166" t="s">
        <v>34</v>
      </c>
      <c r="R1193" s="21"/>
      <c r="S1193" s="21"/>
      <c r="T1193" s="21"/>
      <c r="U1193" s="21"/>
      <c r="V1193" s="174" t="s">
        <v>1968</v>
      </c>
      <c r="W1193" s="174" t="s">
        <v>3079</v>
      </c>
      <c r="X1193" s="174" t="s">
        <v>3079</v>
      </c>
      <c r="Y1193" s="103" t="s">
        <v>3067</v>
      </c>
    </row>
    <row r="1194" spans="2:25" ht="33">
      <c r="B1194" s="21">
        <f t="shared" si="144"/>
        <v>1188</v>
      </c>
      <c r="C1194" s="30" t="s">
        <v>3108</v>
      </c>
      <c r="D1194" s="21" t="s">
        <v>83</v>
      </c>
      <c r="E1194" s="71" t="s">
        <v>3041</v>
      </c>
      <c r="F1194" s="21" t="s">
        <v>3089</v>
      </c>
      <c r="G1194" s="269">
        <f t="shared" si="138"/>
        <v>2021</v>
      </c>
      <c r="H1194" s="269">
        <f t="shared" si="139"/>
        <v>3</v>
      </c>
      <c r="I1194" s="269">
        <f t="shared" si="140"/>
        <v>10</v>
      </c>
      <c r="J1194" s="83">
        <f t="shared" si="141"/>
        <v>2021</v>
      </c>
      <c r="K1194" s="269">
        <f t="shared" si="142"/>
        <v>3</v>
      </c>
      <c r="L1194" s="21">
        <f t="shared" si="143"/>
        <v>10</v>
      </c>
      <c r="M1194" s="178">
        <v>44258</v>
      </c>
      <c r="N1194" s="178">
        <v>44258</v>
      </c>
      <c r="O1194" s="178">
        <v>44258</v>
      </c>
      <c r="P1194" s="178">
        <v>44259</v>
      </c>
      <c r="Q1194" s="166" t="s">
        <v>34</v>
      </c>
      <c r="R1194" s="21"/>
      <c r="S1194" s="21"/>
      <c r="T1194" s="21"/>
      <c r="U1194" s="21"/>
      <c r="V1194" s="174" t="s">
        <v>3080</v>
      </c>
      <c r="W1194" s="174" t="s">
        <v>3079</v>
      </c>
      <c r="X1194" s="174" t="s">
        <v>3079</v>
      </c>
      <c r="Y1194" s="103" t="s">
        <v>3068</v>
      </c>
    </row>
    <row r="1195" spans="2:25" ht="49.5">
      <c r="B1195" s="21">
        <f t="shared" si="144"/>
        <v>1189</v>
      </c>
      <c r="C1195" s="30" t="s">
        <v>3109</v>
      </c>
      <c r="D1195" s="21" t="s">
        <v>83</v>
      </c>
      <c r="E1195" s="58" t="s">
        <v>3042</v>
      </c>
      <c r="F1195" s="21" t="s">
        <v>3089</v>
      </c>
      <c r="G1195" s="269">
        <f t="shared" si="138"/>
        <v>2021</v>
      </c>
      <c r="H1195" s="269">
        <f t="shared" si="139"/>
        <v>3</v>
      </c>
      <c r="I1195" s="269">
        <f t="shared" si="140"/>
        <v>10</v>
      </c>
      <c r="J1195" s="83">
        <f t="shared" si="141"/>
        <v>2021</v>
      </c>
      <c r="K1195" s="269">
        <f t="shared" si="142"/>
        <v>3</v>
      </c>
      <c r="L1195" s="21">
        <f t="shared" si="143"/>
        <v>10</v>
      </c>
      <c r="M1195" s="178">
        <v>44259</v>
      </c>
      <c r="N1195" s="178">
        <v>44259</v>
      </c>
      <c r="O1195" s="178">
        <v>44259</v>
      </c>
      <c r="P1195" s="178">
        <v>44259</v>
      </c>
      <c r="Q1195" s="269" t="s">
        <v>34</v>
      </c>
      <c r="R1195" s="21"/>
      <c r="S1195" s="21"/>
      <c r="T1195" s="21"/>
      <c r="U1195" s="21"/>
      <c r="V1195" s="179" t="s">
        <v>3080</v>
      </c>
      <c r="W1195" s="179" t="s">
        <v>3081</v>
      </c>
      <c r="X1195" s="179" t="s">
        <v>3081</v>
      </c>
      <c r="Y1195" s="58" t="s">
        <v>3069</v>
      </c>
    </row>
    <row r="1196" spans="2:25" ht="33">
      <c r="B1196" s="21">
        <f t="shared" si="144"/>
        <v>1190</v>
      </c>
      <c r="C1196" s="30" t="s">
        <v>3110</v>
      </c>
      <c r="D1196" s="21" t="s">
        <v>83</v>
      </c>
      <c r="E1196" s="71" t="s">
        <v>3043</v>
      </c>
      <c r="F1196" s="21" t="s">
        <v>3089</v>
      </c>
      <c r="G1196" s="269">
        <f t="shared" si="138"/>
        <v>2021</v>
      </c>
      <c r="H1196" s="269">
        <f t="shared" si="139"/>
        <v>3</v>
      </c>
      <c r="I1196" s="269">
        <f t="shared" si="140"/>
        <v>10</v>
      </c>
      <c r="J1196" s="83">
        <f t="shared" si="141"/>
        <v>2021</v>
      </c>
      <c r="K1196" s="269">
        <f t="shared" si="142"/>
        <v>3</v>
      </c>
      <c r="L1196" s="21">
        <f t="shared" si="143"/>
        <v>10</v>
      </c>
      <c r="M1196" s="178">
        <v>44258</v>
      </c>
      <c r="N1196" s="178">
        <v>44258</v>
      </c>
      <c r="O1196" s="178">
        <v>44258</v>
      </c>
      <c r="P1196" s="178">
        <v>44259</v>
      </c>
      <c r="Q1196" s="166" t="s">
        <v>34</v>
      </c>
      <c r="R1196" s="21"/>
      <c r="S1196" s="21"/>
      <c r="T1196" s="21"/>
      <c r="U1196" s="21"/>
      <c r="V1196" s="174" t="s">
        <v>2598</v>
      </c>
      <c r="W1196" s="174" t="s">
        <v>326</v>
      </c>
      <c r="X1196" s="174" t="s">
        <v>326</v>
      </c>
      <c r="Y1196" s="103" t="s">
        <v>3070</v>
      </c>
    </row>
    <row r="1197" spans="2:25" ht="33">
      <c r="B1197" s="21">
        <f t="shared" si="144"/>
        <v>1191</v>
      </c>
      <c r="C1197" s="30" t="s">
        <v>3111</v>
      </c>
      <c r="D1197" s="21" t="s">
        <v>83</v>
      </c>
      <c r="E1197" s="71" t="s">
        <v>3044</v>
      </c>
      <c r="F1197" s="21" t="s">
        <v>3089</v>
      </c>
      <c r="G1197" s="269">
        <f t="shared" si="138"/>
        <v>2021</v>
      </c>
      <c r="H1197" s="269">
        <f t="shared" si="139"/>
        <v>3</v>
      </c>
      <c r="I1197" s="269">
        <f t="shared" si="140"/>
        <v>10</v>
      </c>
      <c r="J1197" s="83">
        <f t="shared" si="141"/>
        <v>2021</v>
      </c>
      <c r="K1197" s="269">
        <f t="shared" si="142"/>
        <v>3</v>
      </c>
      <c r="L1197" s="21">
        <f t="shared" si="143"/>
        <v>10</v>
      </c>
      <c r="M1197" s="178">
        <v>44259</v>
      </c>
      <c r="N1197" s="178">
        <v>44259</v>
      </c>
      <c r="O1197" s="178">
        <v>44259</v>
      </c>
      <c r="P1197" s="178">
        <v>44259</v>
      </c>
      <c r="Q1197" s="166" t="s">
        <v>34</v>
      </c>
      <c r="R1197" s="21"/>
      <c r="S1197" s="21"/>
      <c r="T1197" s="21"/>
      <c r="U1197" s="21"/>
      <c r="V1197" s="174" t="s">
        <v>2072</v>
      </c>
      <c r="W1197" s="174" t="s">
        <v>3079</v>
      </c>
      <c r="X1197" s="174" t="s">
        <v>3079</v>
      </c>
      <c r="Y1197" s="103" t="s">
        <v>3071</v>
      </c>
    </row>
    <row r="1198" spans="2:25" ht="33">
      <c r="B1198" s="21">
        <f t="shared" si="144"/>
        <v>1192</v>
      </c>
      <c r="C1198" s="30" t="s">
        <v>3112</v>
      </c>
      <c r="D1198" s="21" t="s">
        <v>83</v>
      </c>
      <c r="E1198" s="105" t="s">
        <v>3045</v>
      </c>
      <c r="F1198" s="21" t="s">
        <v>3089</v>
      </c>
      <c r="G1198" s="269">
        <f t="shared" si="138"/>
        <v>2021</v>
      </c>
      <c r="H1198" s="269">
        <f t="shared" si="139"/>
        <v>3</v>
      </c>
      <c r="I1198" s="269">
        <f t="shared" si="140"/>
        <v>10</v>
      </c>
      <c r="J1198" s="83">
        <f t="shared" si="141"/>
        <v>2021</v>
      </c>
      <c r="K1198" s="269">
        <f t="shared" si="142"/>
        <v>3</v>
      </c>
      <c r="L1198" s="21">
        <f t="shared" si="143"/>
        <v>10</v>
      </c>
      <c r="M1198" s="107">
        <v>44259</v>
      </c>
      <c r="N1198" s="107">
        <v>44259</v>
      </c>
      <c r="O1198" s="107">
        <v>44259</v>
      </c>
      <c r="P1198" s="107">
        <v>44259</v>
      </c>
      <c r="Q1198" s="120" t="s">
        <v>34</v>
      </c>
      <c r="R1198" s="21"/>
      <c r="S1198" s="21"/>
      <c r="T1198" s="21"/>
      <c r="U1198" s="21"/>
      <c r="V1198" s="108" t="s">
        <v>1661</v>
      </c>
      <c r="W1198" s="108" t="s">
        <v>3079</v>
      </c>
      <c r="X1198" s="108" t="s">
        <v>3079</v>
      </c>
      <c r="Y1198" s="109" t="s">
        <v>3072</v>
      </c>
    </row>
    <row r="1199" spans="2:25" ht="82.5">
      <c r="B1199" s="21">
        <f t="shared" si="144"/>
        <v>1193</v>
      </c>
      <c r="C1199" s="30" t="s">
        <v>3113</v>
      </c>
      <c r="D1199" s="21" t="s">
        <v>83</v>
      </c>
      <c r="E1199" s="71" t="s">
        <v>3046</v>
      </c>
      <c r="F1199" s="21" t="s">
        <v>3089</v>
      </c>
      <c r="G1199" s="269">
        <f t="shared" si="138"/>
        <v>2021</v>
      </c>
      <c r="H1199" s="269">
        <f t="shared" si="139"/>
        <v>3</v>
      </c>
      <c r="I1199" s="269">
        <f t="shared" si="140"/>
        <v>10</v>
      </c>
      <c r="J1199" s="83">
        <f t="shared" si="141"/>
        <v>2021</v>
      </c>
      <c r="K1199" s="269">
        <f t="shared" si="142"/>
        <v>3</v>
      </c>
      <c r="L1199" s="21">
        <f t="shared" si="143"/>
        <v>10</v>
      </c>
      <c r="M1199" s="178">
        <v>44259</v>
      </c>
      <c r="N1199" s="178">
        <v>44259</v>
      </c>
      <c r="O1199" s="178">
        <v>44259</v>
      </c>
      <c r="P1199" s="178">
        <v>44259</v>
      </c>
      <c r="Q1199" s="166" t="s">
        <v>34</v>
      </c>
      <c r="R1199" s="21"/>
      <c r="S1199" s="21"/>
      <c r="T1199" s="21"/>
      <c r="U1199" s="21"/>
      <c r="V1199" s="174" t="s">
        <v>2958</v>
      </c>
      <c r="W1199" s="174" t="s">
        <v>3079</v>
      </c>
      <c r="X1199" s="174" t="s">
        <v>3079</v>
      </c>
      <c r="Y1199" s="103" t="s">
        <v>3073</v>
      </c>
    </row>
    <row r="1200" spans="2:25" ht="33">
      <c r="B1200" s="21">
        <f t="shared" si="144"/>
        <v>1194</v>
      </c>
      <c r="C1200" s="30" t="s">
        <v>3114</v>
      </c>
      <c r="D1200" s="21" t="s">
        <v>83</v>
      </c>
      <c r="E1200" s="58" t="s">
        <v>3047</v>
      </c>
      <c r="F1200" s="21" t="s">
        <v>3089</v>
      </c>
      <c r="G1200" s="269">
        <f t="shared" si="138"/>
        <v>2021</v>
      </c>
      <c r="H1200" s="269">
        <f t="shared" si="139"/>
        <v>3</v>
      </c>
      <c r="I1200" s="269">
        <f t="shared" si="140"/>
        <v>10</v>
      </c>
      <c r="J1200" s="83">
        <f t="shared" si="141"/>
        <v>2021</v>
      </c>
      <c r="K1200" s="269">
        <f t="shared" si="142"/>
        <v>3</v>
      </c>
      <c r="L1200" s="21">
        <f t="shared" si="143"/>
        <v>10</v>
      </c>
      <c r="M1200" s="178">
        <v>44259</v>
      </c>
      <c r="N1200" s="178">
        <v>44259</v>
      </c>
      <c r="O1200" s="178">
        <v>44259</v>
      </c>
      <c r="P1200" s="178">
        <v>44259</v>
      </c>
      <c r="Q1200" s="269" t="s">
        <v>34</v>
      </c>
      <c r="R1200" s="21"/>
      <c r="S1200" s="21"/>
      <c r="T1200" s="21"/>
      <c r="U1200" s="21"/>
      <c r="V1200" s="179" t="s">
        <v>3080</v>
      </c>
      <c r="W1200" s="179" t="s">
        <v>1176</v>
      </c>
      <c r="X1200" s="179" t="s">
        <v>1176</v>
      </c>
      <c r="Y1200" s="103" t="s">
        <v>3074</v>
      </c>
    </row>
    <row r="1201" spans="2:25" ht="49.5">
      <c r="B1201" s="21">
        <f t="shared" si="144"/>
        <v>1195</v>
      </c>
      <c r="C1201" s="30" t="s">
        <v>3115</v>
      </c>
      <c r="D1201" s="21" t="s">
        <v>83</v>
      </c>
      <c r="E1201" s="71" t="s">
        <v>3048</v>
      </c>
      <c r="F1201" s="21" t="s">
        <v>3089</v>
      </c>
      <c r="G1201" s="269">
        <f t="shared" si="138"/>
        <v>2021</v>
      </c>
      <c r="H1201" s="269">
        <f t="shared" si="139"/>
        <v>3</v>
      </c>
      <c r="I1201" s="269">
        <f t="shared" si="140"/>
        <v>10</v>
      </c>
      <c r="J1201" s="83">
        <f t="shared" si="141"/>
        <v>2021</v>
      </c>
      <c r="K1201" s="269">
        <f t="shared" si="142"/>
        <v>3</v>
      </c>
      <c r="L1201" s="21">
        <f t="shared" si="143"/>
        <v>10</v>
      </c>
      <c r="M1201" s="178">
        <v>44260</v>
      </c>
      <c r="N1201" s="178">
        <v>44260</v>
      </c>
      <c r="O1201" s="178">
        <v>44260</v>
      </c>
      <c r="P1201" s="178">
        <v>44260</v>
      </c>
      <c r="Q1201" s="166" t="s">
        <v>34</v>
      </c>
      <c r="R1201" s="21"/>
      <c r="S1201" s="21"/>
      <c r="T1201" s="21"/>
      <c r="U1201" s="21"/>
      <c r="V1201" s="174" t="s">
        <v>3084</v>
      </c>
      <c r="W1201" s="174" t="s">
        <v>326</v>
      </c>
      <c r="X1201" s="174" t="s">
        <v>326</v>
      </c>
      <c r="Y1201" s="103" t="s">
        <v>3075</v>
      </c>
    </row>
    <row r="1202" spans="2:25">
      <c r="B1202" s="21">
        <f t="shared" si="144"/>
        <v>1196</v>
      </c>
      <c r="C1202" s="30" t="s">
        <v>3116</v>
      </c>
      <c r="D1202" s="21" t="s">
        <v>83</v>
      </c>
      <c r="E1202" s="71" t="s">
        <v>3049</v>
      </c>
      <c r="F1202" s="21" t="s">
        <v>3089</v>
      </c>
      <c r="G1202" s="269">
        <f t="shared" si="138"/>
        <v>2021</v>
      </c>
      <c r="H1202" s="269">
        <f t="shared" si="139"/>
        <v>3</v>
      </c>
      <c r="I1202" s="269">
        <f t="shared" si="140"/>
        <v>10</v>
      </c>
      <c r="J1202" s="83">
        <f t="shared" si="141"/>
        <v>2021</v>
      </c>
      <c r="K1202" s="269">
        <f t="shared" si="142"/>
        <v>3</v>
      </c>
      <c r="L1202" s="21">
        <f t="shared" si="143"/>
        <v>10</v>
      </c>
      <c r="M1202" s="178">
        <v>44260</v>
      </c>
      <c r="N1202" s="178">
        <v>44260</v>
      </c>
      <c r="O1202" s="178">
        <v>44260</v>
      </c>
      <c r="P1202" s="178">
        <v>44260</v>
      </c>
      <c r="Q1202" s="166" t="s">
        <v>34</v>
      </c>
      <c r="R1202" s="21"/>
      <c r="S1202" s="21"/>
      <c r="T1202" s="21"/>
      <c r="U1202" s="21"/>
      <c r="V1202" s="174" t="s">
        <v>2072</v>
      </c>
      <c r="W1202" s="174" t="s">
        <v>1176</v>
      </c>
      <c r="X1202" s="174" t="s">
        <v>1176</v>
      </c>
      <c r="Y1202" s="103"/>
    </row>
    <row r="1203" spans="2:25">
      <c r="B1203" s="21">
        <f t="shared" si="144"/>
        <v>1197</v>
      </c>
      <c r="C1203" s="30" t="s">
        <v>3117</v>
      </c>
      <c r="D1203" s="21" t="s">
        <v>83</v>
      </c>
      <c r="E1203" s="71" t="s">
        <v>3049</v>
      </c>
      <c r="F1203" s="21" t="s">
        <v>3089</v>
      </c>
      <c r="G1203" s="269">
        <f t="shared" si="138"/>
        <v>2021</v>
      </c>
      <c r="H1203" s="269">
        <f t="shared" si="139"/>
        <v>3</v>
      </c>
      <c r="I1203" s="269">
        <f t="shared" si="140"/>
        <v>10</v>
      </c>
      <c r="J1203" s="83">
        <f t="shared" si="141"/>
        <v>2021</v>
      </c>
      <c r="K1203" s="269">
        <f t="shared" si="142"/>
        <v>3</v>
      </c>
      <c r="L1203" s="21">
        <f t="shared" si="143"/>
        <v>10</v>
      </c>
      <c r="M1203" s="178">
        <v>44257</v>
      </c>
      <c r="N1203" s="178">
        <v>44257</v>
      </c>
      <c r="O1203" s="178">
        <v>44257</v>
      </c>
      <c r="P1203" s="178">
        <v>44257</v>
      </c>
      <c r="Q1203" s="166" t="s">
        <v>34</v>
      </c>
      <c r="R1203" s="21"/>
      <c r="S1203" s="21"/>
      <c r="T1203" s="21"/>
      <c r="U1203" s="21"/>
      <c r="V1203" s="174" t="s">
        <v>39</v>
      </c>
      <c r="W1203" s="174" t="s">
        <v>1176</v>
      </c>
      <c r="X1203" s="174" t="s">
        <v>1176</v>
      </c>
      <c r="Y1203" s="103"/>
    </row>
    <row r="1204" spans="2:25" ht="115.5">
      <c r="B1204" s="21">
        <f t="shared" si="144"/>
        <v>1198</v>
      </c>
      <c r="C1204" s="30" t="s">
        <v>3118</v>
      </c>
      <c r="D1204" s="21" t="s">
        <v>83</v>
      </c>
      <c r="E1204" s="71" t="s">
        <v>3050</v>
      </c>
      <c r="F1204" s="21" t="s">
        <v>3089</v>
      </c>
      <c r="G1204" s="269">
        <f t="shared" si="138"/>
        <v>2021</v>
      </c>
      <c r="H1204" s="269">
        <f t="shared" si="139"/>
        <v>3</v>
      </c>
      <c r="I1204" s="269">
        <f t="shared" si="140"/>
        <v>10</v>
      </c>
      <c r="J1204" s="83">
        <f t="shared" si="141"/>
        <v>2021</v>
      </c>
      <c r="K1204" s="269">
        <f t="shared" si="142"/>
        <v>4</v>
      </c>
      <c r="L1204" s="21">
        <f t="shared" si="143"/>
        <v>16</v>
      </c>
      <c r="M1204" s="178">
        <v>44260</v>
      </c>
      <c r="N1204" s="178">
        <v>44260</v>
      </c>
      <c r="O1204" s="178">
        <v>44260</v>
      </c>
      <c r="P1204" s="190">
        <v>44302</v>
      </c>
      <c r="Q1204" s="166" t="s">
        <v>3801</v>
      </c>
      <c r="R1204" s="21"/>
      <c r="S1204" s="21"/>
      <c r="T1204" s="21"/>
      <c r="U1204" s="21"/>
      <c r="V1204" s="179" t="s">
        <v>3085</v>
      </c>
      <c r="W1204" s="174" t="s">
        <v>3086</v>
      </c>
      <c r="X1204" s="174" t="s">
        <v>3086</v>
      </c>
      <c r="Y1204" s="58" t="s">
        <v>3076</v>
      </c>
    </row>
    <row r="1205" spans="2:25" ht="115.5">
      <c r="B1205" s="21">
        <f t="shared" si="144"/>
        <v>1199</v>
      </c>
      <c r="C1205" s="30" t="s">
        <v>3119</v>
      </c>
      <c r="D1205" s="21" t="s">
        <v>83</v>
      </c>
      <c r="E1205" s="71" t="s">
        <v>3051</v>
      </c>
      <c r="F1205" s="21" t="s">
        <v>3089</v>
      </c>
      <c r="G1205" s="269">
        <f t="shared" si="138"/>
        <v>2021</v>
      </c>
      <c r="H1205" s="269">
        <f t="shared" si="139"/>
        <v>3</v>
      </c>
      <c r="I1205" s="269">
        <f t="shared" si="140"/>
        <v>10</v>
      </c>
      <c r="J1205" s="83">
        <f t="shared" si="141"/>
        <v>2021</v>
      </c>
      <c r="K1205" s="269">
        <f t="shared" si="142"/>
        <v>3</v>
      </c>
      <c r="L1205" s="21">
        <f t="shared" si="143"/>
        <v>10</v>
      </c>
      <c r="M1205" s="178">
        <v>44257</v>
      </c>
      <c r="N1205" s="178">
        <v>44257</v>
      </c>
      <c r="O1205" s="178">
        <v>44257</v>
      </c>
      <c r="P1205" s="178">
        <v>44257</v>
      </c>
      <c r="Q1205" s="166" t="s">
        <v>124</v>
      </c>
      <c r="R1205" s="21"/>
      <c r="S1205" s="21"/>
      <c r="T1205" s="21"/>
      <c r="U1205" s="21"/>
      <c r="V1205" s="174" t="s">
        <v>3087</v>
      </c>
      <c r="W1205" s="174" t="s">
        <v>3085</v>
      </c>
      <c r="X1205" s="174" t="s">
        <v>3085</v>
      </c>
      <c r="Y1205" s="103"/>
    </row>
    <row r="1206" spans="2:25">
      <c r="B1206" s="21">
        <f t="shared" si="144"/>
        <v>1200</v>
      </c>
      <c r="C1206" s="30" t="s">
        <v>3143</v>
      </c>
      <c r="D1206" s="21" t="s">
        <v>83</v>
      </c>
      <c r="E1206" s="58" t="s">
        <v>3122</v>
      </c>
      <c r="F1206" s="21" t="s">
        <v>3164</v>
      </c>
      <c r="G1206" s="269">
        <f t="shared" si="138"/>
        <v>2021</v>
      </c>
      <c r="H1206" s="269">
        <f t="shared" si="139"/>
        <v>3</v>
      </c>
      <c r="I1206" s="269">
        <f t="shared" si="140"/>
        <v>11</v>
      </c>
      <c r="J1206" s="83">
        <f t="shared" si="141"/>
        <v>2021</v>
      </c>
      <c r="K1206" s="269">
        <f t="shared" si="142"/>
        <v>3</v>
      </c>
      <c r="L1206" s="21">
        <f t="shared" si="143"/>
        <v>11</v>
      </c>
      <c r="M1206" s="119">
        <v>44263</v>
      </c>
      <c r="N1206" s="119">
        <v>44263</v>
      </c>
      <c r="O1206" s="119">
        <v>44263</v>
      </c>
      <c r="P1206" s="119">
        <v>44263</v>
      </c>
      <c r="Q1206" s="166" t="s">
        <v>34</v>
      </c>
      <c r="R1206" s="21"/>
      <c r="S1206" s="21"/>
      <c r="T1206" s="21"/>
      <c r="U1206" s="21"/>
      <c r="V1206" s="174" t="s">
        <v>989</v>
      </c>
      <c r="W1206" s="174" t="s">
        <v>463</v>
      </c>
      <c r="X1206" s="174" t="s">
        <v>463</v>
      </c>
      <c r="Y1206" s="91"/>
    </row>
    <row r="1207" spans="2:25">
      <c r="B1207" s="21">
        <f t="shared" si="144"/>
        <v>1201</v>
      </c>
      <c r="C1207" s="30" t="s">
        <v>3144</v>
      </c>
      <c r="D1207" s="21" t="s">
        <v>83</v>
      </c>
      <c r="E1207" s="58" t="s">
        <v>3123</v>
      </c>
      <c r="F1207" s="21" t="s">
        <v>3164</v>
      </c>
      <c r="G1207" s="269">
        <f t="shared" si="138"/>
        <v>2021</v>
      </c>
      <c r="H1207" s="269">
        <f t="shared" si="139"/>
        <v>3</v>
      </c>
      <c r="I1207" s="269">
        <f t="shared" si="140"/>
        <v>11</v>
      </c>
      <c r="J1207" s="83">
        <f t="shared" si="141"/>
        <v>2021</v>
      </c>
      <c r="K1207" s="269">
        <f t="shared" si="142"/>
        <v>3</v>
      </c>
      <c r="L1207" s="21">
        <f t="shared" si="143"/>
        <v>11</v>
      </c>
      <c r="M1207" s="119">
        <v>44263</v>
      </c>
      <c r="N1207" s="119">
        <v>44263</v>
      </c>
      <c r="O1207" s="119">
        <v>44263</v>
      </c>
      <c r="P1207" s="119">
        <v>44263</v>
      </c>
      <c r="Q1207" s="166" t="s">
        <v>34</v>
      </c>
      <c r="R1207" s="21"/>
      <c r="S1207" s="21"/>
      <c r="T1207" s="21"/>
      <c r="U1207" s="21"/>
      <c r="V1207" s="174" t="s">
        <v>463</v>
      </c>
      <c r="W1207" s="174" t="s">
        <v>463</v>
      </c>
      <c r="X1207" s="174" t="s">
        <v>463</v>
      </c>
      <c r="Y1207" s="91"/>
    </row>
    <row r="1208" spans="2:25">
      <c r="B1208" s="21">
        <f t="shared" si="144"/>
        <v>1202</v>
      </c>
      <c r="C1208" s="30" t="s">
        <v>3145</v>
      </c>
      <c r="D1208" s="21" t="s">
        <v>83</v>
      </c>
      <c r="E1208" s="58" t="s">
        <v>3124</v>
      </c>
      <c r="F1208" s="21" t="s">
        <v>959</v>
      </c>
      <c r="G1208" s="269">
        <f t="shared" si="138"/>
        <v>2021</v>
      </c>
      <c r="H1208" s="269">
        <f t="shared" si="139"/>
        <v>3</v>
      </c>
      <c r="I1208" s="269">
        <f t="shared" si="140"/>
        <v>11</v>
      </c>
      <c r="J1208" s="83">
        <f t="shared" si="141"/>
        <v>2021</v>
      </c>
      <c r="K1208" s="269">
        <f t="shared" si="142"/>
        <v>3</v>
      </c>
      <c r="L1208" s="21">
        <f t="shared" si="143"/>
        <v>11</v>
      </c>
      <c r="M1208" s="119">
        <v>44264</v>
      </c>
      <c r="N1208" s="119">
        <v>44264</v>
      </c>
      <c r="O1208" s="119">
        <v>44264</v>
      </c>
      <c r="P1208" s="119">
        <v>44264</v>
      </c>
      <c r="Q1208" s="166" t="s">
        <v>34</v>
      </c>
      <c r="R1208" s="21"/>
      <c r="S1208" s="21"/>
      <c r="T1208" s="21"/>
      <c r="U1208" s="21"/>
      <c r="V1208" s="174" t="s">
        <v>3142</v>
      </c>
      <c r="W1208" s="174" t="s">
        <v>463</v>
      </c>
      <c r="X1208" s="174" t="s">
        <v>463</v>
      </c>
      <c r="Y1208" s="91"/>
    </row>
    <row r="1209" spans="2:25">
      <c r="B1209" s="21">
        <f t="shared" si="144"/>
        <v>1203</v>
      </c>
      <c r="C1209" s="30" t="s">
        <v>3146</v>
      </c>
      <c r="D1209" s="21" t="s">
        <v>83</v>
      </c>
      <c r="E1209" s="58" t="s">
        <v>3125</v>
      </c>
      <c r="F1209" s="21" t="s">
        <v>3164</v>
      </c>
      <c r="G1209" s="269">
        <f t="shared" si="138"/>
        <v>2021</v>
      </c>
      <c r="H1209" s="269">
        <f t="shared" si="139"/>
        <v>3</v>
      </c>
      <c r="I1209" s="269">
        <f t="shared" si="140"/>
        <v>11</v>
      </c>
      <c r="J1209" s="83">
        <f t="shared" si="141"/>
        <v>2021</v>
      </c>
      <c r="K1209" s="269">
        <f t="shared" si="142"/>
        <v>3</v>
      </c>
      <c r="L1209" s="21">
        <f t="shared" si="143"/>
        <v>11</v>
      </c>
      <c r="M1209" s="119">
        <v>44264</v>
      </c>
      <c r="N1209" s="119">
        <v>44264</v>
      </c>
      <c r="O1209" s="119">
        <v>44264</v>
      </c>
      <c r="P1209" s="119">
        <v>44264</v>
      </c>
      <c r="Q1209" s="166" t="s">
        <v>34</v>
      </c>
      <c r="R1209" s="21"/>
      <c r="S1209" s="21"/>
      <c r="T1209" s="21"/>
      <c r="U1209" s="21"/>
      <c r="V1209" s="174" t="s">
        <v>463</v>
      </c>
      <c r="W1209" s="174" t="s">
        <v>463</v>
      </c>
      <c r="X1209" s="174" t="s">
        <v>463</v>
      </c>
      <c r="Y1209" s="91"/>
    </row>
    <row r="1210" spans="2:25" ht="33">
      <c r="B1210" s="21">
        <f t="shared" si="144"/>
        <v>1204</v>
      </c>
      <c r="C1210" s="30" t="s">
        <v>3147</v>
      </c>
      <c r="D1210" s="21" t="s">
        <v>83</v>
      </c>
      <c r="E1210" s="58" t="s">
        <v>3230</v>
      </c>
      <c r="F1210" s="21" t="s">
        <v>3165</v>
      </c>
      <c r="G1210" s="269">
        <f t="shared" si="138"/>
        <v>2021</v>
      </c>
      <c r="H1210" s="269">
        <f t="shared" si="139"/>
        <v>3</v>
      </c>
      <c r="I1210" s="269">
        <f t="shared" si="140"/>
        <v>11</v>
      </c>
      <c r="J1210" s="83">
        <f t="shared" si="141"/>
        <v>2021</v>
      </c>
      <c r="K1210" s="269">
        <f t="shared" si="142"/>
        <v>3</v>
      </c>
      <c r="L1210" s="21">
        <f t="shared" si="143"/>
        <v>12</v>
      </c>
      <c r="M1210" s="119">
        <v>44264</v>
      </c>
      <c r="N1210" s="119">
        <v>44264</v>
      </c>
      <c r="O1210" s="119">
        <v>44264</v>
      </c>
      <c r="P1210" s="119">
        <v>44272</v>
      </c>
      <c r="Q1210" s="166" t="s">
        <v>34</v>
      </c>
      <c r="R1210" s="21"/>
      <c r="S1210" s="21"/>
      <c r="T1210" s="21"/>
      <c r="U1210" s="21"/>
      <c r="V1210" s="174" t="s">
        <v>1697</v>
      </c>
      <c r="W1210" s="174" t="s">
        <v>463</v>
      </c>
      <c r="X1210" s="174" t="s">
        <v>463</v>
      </c>
      <c r="Y1210" s="91"/>
    </row>
    <row r="1211" spans="2:25">
      <c r="B1211" s="21">
        <f t="shared" si="144"/>
        <v>1205</v>
      </c>
      <c r="C1211" s="30" t="s">
        <v>3148</v>
      </c>
      <c r="D1211" s="21" t="s">
        <v>83</v>
      </c>
      <c r="E1211" s="58" t="s">
        <v>3126</v>
      </c>
      <c r="F1211" s="21" t="s">
        <v>3164</v>
      </c>
      <c r="G1211" s="269">
        <f t="shared" si="138"/>
        <v>2021</v>
      </c>
      <c r="H1211" s="269">
        <f t="shared" si="139"/>
        <v>3</v>
      </c>
      <c r="I1211" s="269">
        <f t="shared" si="140"/>
        <v>11</v>
      </c>
      <c r="J1211" s="83">
        <f t="shared" si="141"/>
        <v>2021</v>
      </c>
      <c r="K1211" s="269">
        <f t="shared" si="142"/>
        <v>3</v>
      </c>
      <c r="L1211" s="21">
        <f t="shared" si="143"/>
        <v>11</v>
      </c>
      <c r="M1211" s="119">
        <v>44264</v>
      </c>
      <c r="N1211" s="119">
        <v>44264</v>
      </c>
      <c r="O1211" s="119">
        <v>44264</v>
      </c>
      <c r="P1211" s="119">
        <v>44264</v>
      </c>
      <c r="Q1211" s="166" t="s">
        <v>34</v>
      </c>
      <c r="R1211" s="21"/>
      <c r="S1211" s="21"/>
      <c r="T1211" s="21"/>
      <c r="U1211" s="21"/>
      <c r="V1211" s="174" t="s">
        <v>256</v>
      </c>
      <c r="W1211" s="174" t="s">
        <v>463</v>
      </c>
      <c r="X1211" s="174" t="s">
        <v>463</v>
      </c>
      <c r="Y1211" s="91"/>
    </row>
    <row r="1212" spans="2:25">
      <c r="B1212" s="21">
        <f t="shared" si="144"/>
        <v>1206</v>
      </c>
      <c r="C1212" s="30" t="s">
        <v>3149</v>
      </c>
      <c r="D1212" s="21" t="s">
        <v>83</v>
      </c>
      <c r="E1212" s="58" t="s">
        <v>3127</v>
      </c>
      <c r="F1212" s="21" t="s">
        <v>3164</v>
      </c>
      <c r="G1212" s="269">
        <f t="shared" si="138"/>
        <v>2021</v>
      </c>
      <c r="H1212" s="269">
        <f t="shared" si="139"/>
        <v>3</v>
      </c>
      <c r="I1212" s="269">
        <f t="shared" si="140"/>
        <v>11</v>
      </c>
      <c r="J1212" s="83">
        <f t="shared" si="141"/>
        <v>2021</v>
      </c>
      <c r="K1212" s="269">
        <f t="shared" si="142"/>
        <v>3</v>
      </c>
      <c r="L1212" s="21">
        <f t="shared" si="143"/>
        <v>11</v>
      </c>
      <c r="M1212" s="119">
        <v>44264</v>
      </c>
      <c r="N1212" s="119">
        <v>44264</v>
      </c>
      <c r="O1212" s="119">
        <v>44264</v>
      </c>
      <c r="P1212" s="119">
        <v>44264</v>
      </c>
      <c r="Q1212" s="166" t="s">
        <v>34</v>
      </c>
      <c r="R1212" s="21"/>
      <c r="S1212" s="21"/>
      <c r="T1212" s="21"/>
      <c r="U1212" s="21"/>
      <c r="V1212" s="174" t="s">
        <v>430</v>
      </c>
      <c r="W1212" s="174" t="s">
        <v>463</v>
      </c>
      <c r="X1212" s="174" t="s">
        <v>463</v>
      </c>
      <c r="Y1212" s="91"/>
    </row>
    <row r="1213" spans="2:25">
      <c r="B1213" s="21">
        <f t="shared" si="144"/>
        <v>1207</v>
      </c>
      <c r="C1213" s="30" t="s">
        <v>3150</v>
      </c>
      <c r="D1213" s="21" t="s">
        <v>83</v>
      </c>
      <c r="E1213" s="58" t="s">
        <v>3128</v>
      </c>
      <c r="F1213" s="21" t="s">
        <v>3166</v>
      </c>
      <c r="G1213" s="269">
        <f t="shared" si="138"/>
        <v>2021</v>
      </c>
      <c r="H1213" s="269">
        <f t="shared" si="139"/>
        <v>3</v>
      </c>
      <c r="I1213" s="269">
        <f t="shared" si="140"/>
        <v>11</v>
      </c>
      <c r="J1213" s="83">
        <f t="shared" si="141"/>
        <v>2021</v>
      </c>
      <c r="K1213" s="269">
        <f t="shared" si="142"/>
        <v>3</v>
      </c>
      <c r="L1213" s="21">
        <f t="shared" si="143"/>
        <v>11</v>
      </c>
      <c r="M1213" s="119">
        <v>44265</v>
      </c>
      <c r="N1213" s="119">
        <v>44265</v>
      </c>
      <c r="O1213" s="119">
        <v>44265</v>
      </c>
      <c r="P1213" s="119">
        <v>44265</v>
      </c>
      <c r="Q1213" s="166" t="s">
        <v>34</v>
      </c>
      <c r="R1213" s="21"/>
      <c r="S1213" s="21"/>
      <c r="T1213" s="21"/>
      <c r="U1213" s="21"/>
      <c r="V1213" s="174" t="s">
        <v>2170</v>
      </c>
      <c r="W1213" s="174" t="s">
        <v>463</v>
      </c>
      <c r="X1213" s="174" t="s">
        <v>463</v>
      </c>
      <c r="Y1213" s="91"/>
    </row>
    <row r="1214" spans="2:25">
      <c r="B1214" s="21">
        <f t="shared" si="144"/>
        <v>1208</v>
      </c>
      <c r="C1214" s="30" t="s">
        <v>3151</v>
      </c>
      <c r="D1214" s="21" t="s">
        <v>83</v>
      </c>
      <c r="E1214" s="58" t="s">
        <v>3129</v>
      </c>
      <c r="F1214" s="21" t="s">
        <v>1561</v>
      </c>
      <c r="G1214" s="269">
        <f t="shared" si="138"/>
        <v>2021</v>
      </c>
      <c r="H1214" s="269">
        <f t="shared" si="139"/>
        <v>3</v>
      </c>
      <c r="I1214" s="269">
        <f t="shared" si="140"/>
        <v>11</v>
      </c>
      <c r="J1214" s="83">
        <f t="shared" si="141"/>
        <v>2021</v>
      </c>
      <c r="K1214" s="269">
        <f t="shared" si="142"/>
        <v>3</v>
      </c>
      <c r="L1214" s="21">
        <f t="shared" si="143"/>
        <v>11</v>
      </c>
      <c r="M1214" s="119">
        <v>44265</v>
      </c>
      <c r="N1214" s="119">
        <v>44265</v>
      </c>
      <c r="O1214" s="119">
        <v>44265</v>
      </c>
      <c r="P1214" s="119">
        <v>44267</v>
      </c>
      <c r="Q1214" s="166" t="s">
        <v>34</v>
      </c>
      <c r="R1214" s="21"/>
      <c r="S1214" s="21"/>
      <c r="T1214" s="21"/>
      <c r="U1214" s="21"/>
      <c r="V1214" s="174" t="s">
        <v>2209</v>
      </c>
      <c r="W1214" s="174" t="s">
        <v>463</v>
      </c>
      <c r="X1214" s="174" t="s">
        <v>463</v>
      </c>
      <c r="Y1214" s="91"/>
    </row>
    <row r="1215" spans="2:25">
      <c r="B1215" s="21">
        <f t="shared" si="144"/>
        <v>1209</v>
      </c>
      <c r="C1215" s="30" t="s">
        <v>3152</v>
      </c>
      <c r="D1215" s="21" t="s">
        <v>83</v>
      </c>
      <c r="E1215" s="58" t="s">
        <v>3130</v>
      </c>
      <c r="F1215" s="21" t="s">
        <v>3164</v>
      </c>
      <c r="G1215" s="269">
        <f t="shared" si="138"/>
        <v>2021</v>
      </c>
      <c r="H1215" s="269">
        <f t="shared" si="139"/>
        <v>3</v>
      </c>
      <c r="I1215" s="269">
        <f t="shared" si="140"/>
        <v>11</v>
      </c>
      <c r="J1215" s="83">
        <f t="shared" si="141"/>
        <v>2021</v>
      </c>
      <c r="K1215" s="269">
        <f t="shared" si="142"/>
        <v>3</v>
      </c>
      <c r="L1215" s="21">
        <f t="shared" si="143"/>
        <v>11</v>
      </c>
      <c r="M1215" s="119">
        <v>44265</v>
      </c>
      <c r="N1215" s="119">
        <v>44265</v>
      </c>
      <c r="O1215" s="119">
        <v>44265</v>
      </c>
      <c r="P1215" s="119">
        <v>44265</v>
      </c>
      <c r="Q1215" s="166" t="s">
        <v>34</v>
      </c>
      <c r="R1215" s="21"/>
      <c r="S1215" s="21"/>
      <c r="T1215" s="21"/>
      <c r="U1215" s="21"/>
      <c r="V1215" s="174" t="s">
        <v>463</v>
      </c>
      <c r="W1215" s="174" t="s">
        <v>463</v>
      </c>
      <c r="X1215" s="174" t="s">
        <v>463</v>
      </c>
      <c r="Y1215" s="91"/>
    </row>
    <row r="1216" spans="2:25">
      <c r="B1216" s="21">
        <f t="shared" si="144"/>
        <v>1210</v>
      </c>
      <c r="C1216" s="30" t="s">
        <v>3153</v>
      </c>
      <c r="D1216" s="21" t="s">
        <v>83</v>
      </c>
      <c r="E1216" s="58" t="s">
        <v>3131</v>
      </c>
      <c r="F1216" s="21" t="s">
        <v>3166</v>
      </c>
      <c r="G1216" s="269">
        <f t="shared" si="138"/>
        <v>2021</v>
      </c>
      <c r="H1216" s="269">
        <f t="shared" si="139"/>
        <v>3</v>
      </c>
      <c r="I1216" s="269">
        <f t="shared" si="140"/>
        <v>11</v>
      </c>
      <c r="J1216" s="83">
        <f t="shared" si="141"/>
        <v>2021</v>
      </c>
      <c r="K1216" s="269">
        <f t="shared" si="142"/>
        <v>3</v>
      </c>
      <c r="L1216" s="21">
        <f t="shared" si="143"/>
        <v>11</v>
      </c>
      <c r="M1216" s="119">
        <v>44265</v>
      </c>
      <c r="N1216" s="119">
        <v>44265</v>
      </c>
      <c r="O1216" s="119">
        <v>44265</v>
      </c>
      <c r="P1216" s="119">
        <v>44265</v>
      </c>
      <c r="Q1216" s="166" t="s">
        <v>34</v>
      </c>
      <c r="R1216" s="21"/>
      <c r="S1216" s="21"/>
      <c r="T1216" s="21"/>
      <c r="U1216" s="21"/>
      <c r="V1216" s="174" t="s">
        <v>430</v>
      </c>
      <c r="W1216" s="174" t="s">
        <v>463</v>
      </c>
      <c r="X1216" s="174" t="s">
        <v>463</v>
      </c>
      <c r="Y1216" s="91"/>
    </row>
    <row r="1217" spans="2:25">
      <c r="B1217" s="21">
        <f t="shared" si="144"/>
        <v>1211</v>
      </c>
      <c r="C1217" s="30" t="s">
        <v>3154</v>
      </c>
      <c r="D1217" s="21" t="s">
        <v>83</v>
      </c>
      <c r="E1217" s="58" t="s">
        <v>3132</v>
      </c>
      <c r="F1217" s="21" t="s">
        <v>3164</v>
      </c>
      <c r="G1217" s="269">
        <f t="shared" si="138"/>
        <v>2021</v>
      </c>
      <c r="H1217" s="269">
        <f t="shared" si="139"/>
        <v>3</v>
      </c>
      <c r="I1217" s="269">
        <f t="shared" si="140"/>
        <v>11</v>
      </c>
      <c r="J1217" s="83">
        <f t="shared" si="141"/>
        <v>2021</v>
      </c>
      <c r="K1217" s="269">
        <f t="shared" si="142"/>
        <v>3</v>
      </c>
      <c r="L1217" s="21">
        <f t="shared" si="143"/>
        <v>11</v>
      </c>
      <c r="M1217" s="119">
        <v>44265</v>
      </c>
      <c r="N1217" s="119">
        <v>44265</v>
      </c>
      <c r="O1217" s="119">
        <v>44265</v>
      </c>
      <c r="P1217" s="119">
        <v>44265</v>
      </c>
      <c r="Q1217" s="166" t="s">
        <v>34</v>
      </c>
      <c r="R1217" s="21"/>
      <c r="S1217" s="21"/>
      <c r="T1217" s="21"/>
      <c r="U1217" s="21"/>
      <c r="V1217" s="174" t="s">
        <v>463</v>
      </c>
      <c r="W1217" s="174" t="s">
        <v>463</v>
      </c>
      <c r="X1217" s="174" t="s">
        <v>463</v>
      </c>
      <c r="Y1217" s="91"/>
    </row>
    <row r="1218" spans="2:25">
      <c r="B1218" s="21">
        <f t="shared" si="144"/>
        <v>1212</v>
      </c>
      <c r="C1218" s="30" t="s">
        <v>3155</v>
      </c>
      <c r="D1218" s="21" t="s">
        <v>83</v>
      </c>
      <c r="E1218" s="58" t="s">
        <v>3133</v>
      </c>
      <c r="F1218" s="21" t="s">
        <v>3167</v>
      </c>
      <c r="G1218" s="269">
        <f t="shared" si="138"/>
        <v>2021</v>
      </c>
      <c r="H1218" s="269">
        <f t="shared" si="139"/>
        <v>3</v>
      </c>
      <c r="I1218" s="269">
        <f t="shared" si="140"/>
        <v>11</v>
      </c>
      <c r="J1218" s="83">
        <f t="shared" si="141"/>
        <v>2021</v>
      </c>
      <c r="K1218" s="269">
        <f t="shared" si="142"/>
        <v>3</v>
      </c>
      <c r="L1218" s="21">
        <f t="shared" si="143"/>
        <v>11</v>
      </c>
      <c r="M1218" s="119">
        <v>44265</v>
      </c>
      <c r="N1218" s="119">
        <v>44265</v>
      </c>
      <c r="O1218" s="119">
        <v>44265</v>
      </c>
      <c r="P1218" s="119">
        <v>44265</v>
      </c>
      <c r="Q1218" s="166" t="s">
        <v>34</v>
      </c>
      <c r="R1218" s="21"/>
      <c r="S1218" s="21"/>
      <c r="T1218" s="21"/>
      <c r="U1218" s="21"/>
      <c r="V1218" s="174" t="s">
        <v>463</v>
      </c>
      <c r="W1218" s="174" t="s">
        <v>463</v>
      </c>
      <c r="X1218" s="174" t="s">
        <v>463</v>
      </c>
      <c r="Y1218" s="91"/>
    </row>
    <row r="1219" spans="2:25">
      <c r="B1219" s="21">
        <f t="shared" si="144"/>
        <v>1213</v>
      </c>
      <c r="C1219" s="30" t="s">
        <v>3156</v>
      </c>
      <c r="D1219" s="21" t="s">
        <v>83</v>
      </c>
      <c r="E1219" s="58" t="s">
        <v>3134</v>
      </c>
      <c r="F1219" s="21" t="s">
        <v>3164</v>
      </c>
      <c r="G1219" s="269">
        <f t="shared" si="138"/>
        <v>2021</v>
      </c>
      <c r="H1219" s="269">
        <f t="shared" si="139"/>
        <v>3</v>
      </c>
      <c r="I1219" s="269">
        <f t="shared" si="140"/>
        <v>11</v>
      </c>
      <c r="J1219" s="83">
        <f t="shared" si="141"/>
        <v>2021</v>
      </c>
      <c r="K1219" s="269">
        <f t="shared" si="142"/>
        <v>3</v>
      </c>
      <c r="L1219" s="21">
        <f t="shared" si="143"/>
        <v>11</v>
      </c>
      <c r="M1219" s="119">
        <v>44266</v>
      </c>
      <c r="N1219" s="119">
        <v>44266</v>
      </c>
      <c r="O1219" s="119">
        <v>44266</v>
      </c>
      <c r="P1219" s="119">
        <v>44266</v>
      </c>
      <c r="Q1219" s="166" t="s">
        <v>34</v>
      </c>
      <c r="R1219" s="21"/>
      <c r="S1219" s="21"/>
      <c r="T1219" s="21"/>
      <c r="U1219" s="21"/>
      <c r="V1219" s="174" t="s">
        <v>1968</v>
      </c>
      <c r="W1219" s="174" t="s">
        <v>463</v>
      </c>
      <c r="X1219" s="174" t="s">
        <v>463</v>
      </c>
      <c r="Y1219" s="91"/>
    </row>
    <row r="1220" spans="2:25">
      <c r="B1220" s="21">
        <f t="shared" si="144"/>
        <v>1214</v>
      </c>
      <c r="C1220" s="30" t="s">
        <v>3157</v>
      </c>
      <c r="D1220" s="21" t="s">
        <v>83</v>
      </c>
      <c r="E1220" s="58" t="s">
        <v>3135</v>
      </c>
      <c r="F1220" s="21" t="s">
        <v>3167</v>
      </c>
      <c r="G1220" s="269">
        <f t="shared" si="138"/>
        <v>2021</v>
      </c>
      <c r="H1220" s="269">
        <f t="shared" si="139"/>
        <v>3</v>
      </c>
      <c r="I1220" s="269">
        <f t="shared" si="140"/>
        <v>11</v>
      </c>
      <c r="J1220" s="83">
        <f t="shared" si="141"/>
        <v>2021</v>
      </c>
      <c r="K1220" s="269">
        <f t="shared" si="142"/>
        <v>3</v>
      </c>
      <c r="L1220" s="21">
        <f t="shared" si="143"/>
        <v>11</v>
      </c>
      <c r="M1220" s="119">
        <v>44266</v>
      </c>
      <c r="N1220" s="119">
        <v>44266</v>
      </c>
      <c r="O1220" s="119">
        <v>44266</v>
      </c>
      <c r="P1220" s="119">
        <v>44266</v>
      </c>
      <c r="Q1220" s="166" t="s">
        <v>34</v>
      </c>
      <c r="R1220" s="21"/>
      <c r="S1220" s="21"/>
      <c r="T1220" s="21"/>
      <c r="U1220" s="21"/>
      <c r="V1220" s="174" t="s">
        <v>463</v>
      </c>
      <c r="W1220" s="174" t="s">
        <v>463</v>
      </c>
      <c r="X1220" s="174" t="s">
        <v>463</v>
      </c>
      <c r="Y1220" s="91"/>
    </row>
    <row r="1221" spans="2:25">
      <c r="B1221" s="21">
        <f t="shared" si="144"/>
        <v>1215</v>
      </c>
      <c r="C1221" s="30" t="s">
        <v>3158</v>
      </c>
      <c r="D1221" s="21" t="s">
        <v>83</v>
      </c>
      <c r="E1221" s="58" t="s">
        <v>3136</v>
      </c>
      <c r="F1221" s="21" t="s">
        <v>3167</v>
      </c>
      <c r="G1221" s="269">
        <f t="shared" si="138"/>
        <v>2021</v>
      </c>
      <c r="H1221" s="269">
        <f t="shared" si="139"/>
        <v>3</v>
      </c>
      <c r="I1221" s="269">
        <f t="shared" si="140"/>
        <v>11</v>
      </c>
      <c r="J1221" s="83">
        <f t="shared" si="141"/>
        <v>2021</v>
      </c>
      <c r="K1221" s="269">
        <f t="shared" si="142"/>
        <v>3</v>
      </c>
      <c r="L1221" s="21">
        <f t="shared" si="143"/>
        <v>11</v>
      </c>
      <c r="M1221" s="119">
        <v>44266</v>
      </c>
      <c r="N1221" s="119">
        <v>44266</v>
      </c>
      <c r="O1221" s="119">
        <v>44266</v>
      </c>
      <c r="P1221" s="119">
        <v>44266</v>
      </c>
      <c r="Q1221" s="166" t="s">
        <v>34</v>
      </c>
      <c r="R1221" s="21"/>
      <c r="S1221" s="21"/>
      <c r="T1221" s="21"/>
      <c r="U1221" s="21"/>
      <c r="V1221" s="174" t="s">
        <v>463</v>
      </c>
      <c r="W1221" s="174" t="s">
        <v>463</v>
      </c>
      <c r="X1221" s="174" t="s">
        <v>463</v>
      </c>
      <c r="Y1221" s="91"/>
    </row>
    <row r="1222" spans="2:25">
      <c r="B1222" s="21">
        <f t="shared" si="144"/>
        <v>1216</v>
      </c>
      <c r="C1222" s="30" t="s">
        <v>3159</v>
      </c>
      <c r="D1222" s="21" t="s">
        <v>83</v>
      </c>
      <c r="E1222" s="58" t="s">
        <v>3137</v>
      </c>
      <c r="F1222" s="21" t="s">
        <v>3167</v>
      </c>
      <c r="G1222" s="269">
        <f t="shared" si="138"/>
        <v>2021</v>
      </c>
      <c r="H1222" s="269">
        <f t="shared" si="139"/>
        <v>3</v>
      </c>
      <c r="I1222" s="269">
        <f t="shared" si="140"/>
        <v>11</v>
      </c>
      <c r="J1222" s="83">
        <f t="shared" si="141"/>
        <v>2021</v>
      </c>
      <c r="K1222" s="269">
        <f t="shared" si="142"/>
        <v>3</v>
      </c>
      <c r="L1222" s="21">
        <f t="shared" si="143"/>
        <v>11</v>
      </c>
      <c r="M1222" s="119">
        <v>44266</v>
      </c>
      <c r="N1222" s="119">
        <v>44266</v>
      </c>
      <c r="O1222" s="119">
        <v>44266</v>
      </c>
      <c r="P1222" s="119">
        <v>44266</v>
      </c>
      <c r="Q1222" s="166" t="s">
        <v>34</v>
      </c>
      <c r="R1222" s="21"/>
      <c r="S1222" s="21"/>
      <c r="T1222" s="21"/>
      <c r="U1222" s="21"/>
      <c r="V1222" s="174" t="s">
        <v>463</v>
      </c>
      <c r="W1222" s="174" t="s">
        <v>463</v>
      </c>
      <c r="X1222" s="174" t="s">
        <v>463</v>
      </c>
      <c r="Y1222" s="91"/>
    </row>
    <row r="1223" spans="2:25">
      <c r="B1223" s="21">
        <f t="shared" si="144"/>
        <v>1217</v>
      </c>
      <c r="C1223" s="30" t="s">
        <v>3160</v>
      </c>
      <c r="D1223" s="21" t="s">
        <v>83</v>
      </c>
      <c r="E1223" s="58" t="s">
        <v>3138</v>
      </c>
      <c r="F1223" s="21" t="s">
        <v>3167</v>
      </c>
      <c r="G1223" s="269">
        <f t="shared" ref="G1223:G1286" si="145">IF(ISBLANK(N1223),"",YEAR(N1223))</f>
        <v>2021</v>
      </c>
      <c r="H1223" s="269">
        <f t="shared" ref="H1223:H1286" si="146">IF(ISBLANK(N1223),"",MONTH(N1223))</f>
        <v>3</v>
      </c>
      <c r="I1223" s="269">
        <f t="shared" ref="I1223:I1286" si="147">IF(ISBLANK(N1223),"",WEEKNUM(N1223,1))</f>
        <v>11</v>
      </c>
      <c r="J1223" s="83">
        <f t="shared" ref="J1223:J1286" si="148">IF(ISBLANK(P1223),"",YEAR(P1223))</f>
        <v>2021</v>
      </c>
      <c r="K1223" s="269">
        <f t="shared" ref="K1223:K1286" si="149">IF(ISBLANK(P1223),"",MONTH(P1223))</f>
        <v>3</v>
      </c>
      <c r="L1223" s="21">
        <f t="shared" ref="L1223:L1286" si="150">IF(ISBLANK(P1223),"",WEEKNUM(P1223,1))</f>
        <v>11</v>
      </c>
      <c r="M1223" s="119">
        <v>44266</v>
      </c>
      <c r="N1223" s="119">
        <v>44266</v>
      </c>
      <c r="O1223" s="119">
        <v>44266</v>
      </c>
      <c r="P1223" s="119">
        <v>44266</v>
      </c>
      <c r="Q1223" s="166" t="s">
        <v>34</v>
      </c>
      <c r="R1223" s="21"/>
      <c r="S1223" s="21"/>
      <c r="T1223" s="21"/>
      <c r="U1223" s="21"/>
      <c r="V1223" s="174" t="s">
        <v>463</v>
      </c>
      <c r="W1223" s="174" t="s">
        <v>463</v>
      </c>
      <c r="X1223" s="174" t="s">
        <v>463</v>
      </c>
      <c r="Y1223" s="91"/>
    </row>
    <row r="1224" spans="2:25">
      <c r="B1224" s="21">
        <f t="shared" si="144"/>
        <v>1218</v>
      </c>
      <c r="C1224" s="30" t="s">
        <v>3161</v>
      </c>
      <c r="D1224" s="21" t="s">
        <v>83</v>
      </c>
      <c r="E1224" s="58" t="s">
        <v>3139</v>
      </c>
      <c r="F1224" s="21" t="s">
        <v>3166</v>
      </c>
      <c r="G1224" s="269">
        <f t="shared" si="145"/>
        <v>2021</v>
      </c>
      <c r="H1224" s="269">
        <f t="shared" si="146"/>
        <v>3</v>
      </c>
      <c r="I1224" s="269">
        <f t="shared" si="147"/>
        <v>11</v>
      </c>
      <c r="J1224" s="83">
        <f t="shared" si="148"/>
        <v>2021</v>
      </c>
      <c r="K1224" s="269">
        <f t="shared" si="149"/>
        <v>3</v>
      </c>
      <c r="L1224" s="21">
        <f t="shared" si="150"/>
        <v>12</v>
      </c>
      <c r="M1224" s="119">
        <v>44266</v>
      </c>
      <c r="N1224" s="119">
        <v>44266</v>
      </c>
      <c r="O1224" s="119">
        <v>44266</v>
      </c>
      <c r="P1224" s="119">
        <v>44270</v>
      </c>
      <c r="Q1224" s="166" t="s">
        <v>34</v>
      </c>
      <c r="R1224" s="21"/>
      <c r="S1224" s="21"/>
      <c r="T1224" s="21"/>
      <c r="U1224" s="21"/>
      <c r="V1224" s="174" t="s">
        <v>430</v>
      </c>
      <c r="W1224" s="174" t="s">
        <v>463</v>
      </c>
      <c r="X1224" s="174" t="s">
        <v>463</v>
      </c>
      <c r="Y1224" s="91"/>
    </row>
    <row r="1225" spans="2:25">
      <c r="B1225" s="21">
        <f t="shared" si="144"/>
        <v>1219</v>
      </c>
      <c r="C1225" s="30" t="s">
        <v>3162</v>
      </c>
      <c r="D1225" s="21" t="s">
        <v>83</v>
      </c>
      <c r="E1225" s="58" t="s">
        <v>3140</v>
      </c>
      <c r="F1225" s="21" t="s">
        <v>3166</v>
      </c>
      <c r="G1225" s="269">
        <f t="shared" si="145"/>
        <v>2021</v>
      </c>
      <c r="H1225" s="269">
        <f t="shared" si="146"/>
        <v>3</v>
      </c>
      <c r="I1225" s="269">
        <f t="shared" si="147"/>
        <v>11</v>
      </c>
      <c r="J1225" s="83">
        <f t="shared" si="148"/>
        <v>2021</v>
      </c>
      <c r="K1225" s="269">
        <f t="shared" si="149"/>
        <v>3</v>
      </c>
      <c r="L1225" s="21">
        <f t="shared" si="150"/>
        <v>11</v>
      </c>
      <c r="M1225" s="119">
        <v>44266</v>
      </c>
      <c r="N1225" s="119">
        <v>44266</v>
      </c>
      <c r="O1225" s="119">
        <v>44266</v>
      </c>
      <c r="P1225" s="119">
        <v>44267</v>
      </c>
      <c r="Q1225" s="166" t="s">
        <v>3141</v>
      </c>
      <c r="R1225" s="21"/>
      <c r="S1225" s="21"/>
      <c r="T1225" s="21"/>
      <c r="U1225" s="21"/>
      <c r="V1225" s="174" t="s">
        <v>119</v>
      </c>
      <c r="W1225" s="174" t="s">
        <v>463</v>
      </c>
      <c r="X1225" s="174" t="s">
        <v>463</v>
      </c>
      <c r="Y1225" s="91"/>
    </row>
    <row r="1226" spans="2:25" ht="33">
      <c r="B1226" s="21">
        <f t="shared" si="144"/>
        <v>1220</v>
      </c>
      <c r="C1226" s="30" t="s">
        <v>3163</v>
      </c>
      <c r="D1226" s="21" t="s">
        <v>83</v>
      </c>
      <c r="E1226" s="58" t="s">
        <v>3229</v>
      </c>
      <c r="F1226" s="21" t="s">
        <v>3166</v>
      </c>
      <c r="G1226" s="269">
        <f t="shared" si="145"/>
        <v>2021</v>
      </c>
      <c r="H1226" s="269">
        <f t="shared" si="146"/>
        <v>3</v>
      </c>
      <c r="I1226" s="269">
        <f t="shared" si="147"/>
        <v>11</v>
      </c>
      <c r="J1226" s="83">
        <f t="shared" si="148"/>
        <v>2021</v>
      </c>
      <c r="K1226" s="269">
        <f t="shared" si="149"/>
        <v>3</v>
      </c>
      <c r="L1226" s="21">
        <f t="shared" si="150"/>
        <v>12</v>
      </c>
      <c r="M1226" s="119">
        <v>44266</v>
      </c>
      <c r="N1226" s="119">
        <v>44266</v>
      </c>
      <c r="O1226" s="119">
        <v>44266</v>
      </c>
      <c r="P1226" s="119">
        <v>44274</v>
      </c>
      <c r="Q1226" s="166" t="s">
        <v>34</v>
      </c>
      <c r="R1226" s="21"/>
      <c r="S1226" s="21"/>
      <c r="T1226" s="21"/>
      <c r="U1226" s="21"/>
      <c r="V1226" s="174" t="s">
        <v>155</v>
      </c>
      <c r="W1226" s="174" t="s">
        <v>463</v>
      </c>
      <c r="X1226" s="174" t="s">
        <v>463</v>
      </c>
      <c r="Y1226" s="91"/>
    </row>
    <row r="1227" spans="2:25" ht="49.5">
      <c r="B1227" s="21">
        <f t="shared" si="144"/>
        <v>1221</v>
      </c>
      <c r="C1227" s="30" t="s">
        <v>3168</v>
      </c>
      <c r="D1227" s="21" t="s">
        <v>83</v>
      </c>
      <c r="E1227" s="106" t="s">
        <v>3224</v>
      </c>
      <c r="F1227" s="21" t="s">
        <v>3166</v>
      </c>
      <c r="G1227" s="269">
        <f t="shared" si="145"/>
        <v>2021</v>
      </c>
      <c r="H1227" s="269">
        <f t="shared" si="146"/>
        <v>3</v>
      </c>
      <c r="I1227" s="269">
        <f t="shared" si="147"/>
        <v>11</v>
      </c>
      <c r="J1227" s="83" t="str">
        <f t="shared" si="148"/>
        <v/>
      </c>
      <c r="K1227" s="269" t="str">
        <f t="shared" si="149"/>
        <v/>
      </c>
      <c r="L1227" s="21" t="str">
        <f t="shared" si="150"/>
        <v/>
      </c>
      <c r="M1227" s="178">
        <v>44267</v>
      </c>
      <c r="N1227" s="178">
        <v>44267</v>
      </c>
      <c r="O1227" s="178">
        <v>44267</v>
      </c>
      <c r="P1227" s="190"/>
      <c r="Q1227" s="166" t="s">
        <v>34</v>
      </c>
      <c r="R1227" s="21"/>
      <c r="S1227" s="21"/>
      <c r="T1227" s="21"/>
      <c r="U1227" s="21"/>
      <c r="V1227" s="183" t="s">
        <v>256</v>
      </c>
      <c r="W1227" s="174" t="s">
        <v>940</v>
      </c>
      <c r="X1227" s="174" t="s">
        <v>3169</v>
      </c>
      <c r="Y1227" s="103" t="s">
        <v>3231</v>
      </c>
    </row>
    <row r="1228" spans="2:25">
      <c r="B1228" s="21">
        <f t="shared" si="144"/>
        <v>1222</v>
      </c>
      <c r="C1228" s="30" t="s">
        <v>3187</v>
      </c>
      <c r="D1228" s="21" t="s">
        <v>83</v>
      </c>
      <c r="E1228" s="58" t="s">
        <v>3170</v>
      </c>
      <c r="F1228" s="21" t="s">
        <v>3220</v>
      </c>
      <c r="G1228" s="269">
        <f t="shared" si="145"/>
        <v>2021</v>
      </c>
      <c r="H1228" s="269">
        <f t="shared" si="146"/>
        <v>3</v>
      </c>
      <c r="I1228" s="269">
        <f t="shared" si="147"/>
        <v>10</v>
      </c>
      <c r="J1228" s="83">
        <f t="shared" si="148"/>
        <v>2021</v>
      </c>
      <c r="K1228" s="269">
        <f t="shared" si="149"/>
        <v>3</v>
      </c>
      <c r="L1228" s="21">
        <f t="shared" si="150"/>
        <v>10</v>
      </c>
      <c r="M1228" s="119">
        <v>44260</v>
      </c>
      <c r="N1228" s="119">
        <v>44260</v>
      </c>
      <c r="O1228" s="119">
        <v>44260</v>
      </c>
      <c r="P1228" s="119">
        <v>44260</v>
      </c>
      <c r="Q1228" s="166" t="s">
        <v>34</v>
      </c>
      <c r="R1228" s="21"/>
      <c r="S1228" s="21"/>
      <c r="T1228" s="21"/>
      <c r="U1228" s="21"/>
      <c r="V1228" s="174" t="s">
        <v>989</v>
      </c>
      <c r="W1228" s="174" t="s">
        <v>2702</v>
      </c>
      <c r="X1228" s="174" t="s">
        <v>2702</v>
      </c>
      <c r="Y1228" s="91"/>
    </row>
    <row r="1229" spans="2:25">
      <c r="B1229" s="21">
        <f t="shared" si="144"/>
        <v>1223</v>
      </c>
      <c r="C1229" s="30" t="s">
        <v>3188</v>
      </c>
      <c r="D1229" s="21" t="s">
        <v>83</v>
      </c>
      <c r="E1229" s="58" t="s">
        <v>3171</v>
      </c>
      <c r="F1229" s="21" t="s">
        <v>3221</v>
      </c>
      <c r="G1229" s="269">
        <f t="shared" si="145"/>
        <v>2021</v>
      </c>
      <c r="H1229" s="269">
        <f t="shared" si="146"/>
        <v>3</v>
      </c>
      <c r="I1229" s="269">
        <f t="shared" si="147"/>
        <v>11</v>
      </c>
      <c r="J1229" s="83">
        <f t="shared" si="148"/>
        <v>2021</v>
      </c>
      <c r="K1229" s="269">
        <f t="shared" si="149"/>
        <v>3</v>
      </c>
      <c r="L1229" s="21">
        <f t="shared" si="150"/>
        <v>11</v>
      </c>
      <c r="M1229" s="119">
        <v>44263</v>
      </c>
      <c r="N1229" s="119">
        <v>44263</v>
      </c>
      <c r="O1229" s="119">
        <v>44263</v>
      </c>
      <c r="P1229" s="119">
        <v>44263</v>
      </c>
      <c r="Q1229" s="166" t="s">
        <v>34</v>
      </c>
      <c r="R1229" s="21"/>
      <c r="S1229" s="21"/>
      <c r="T1229" s="21"/>
      <c r="U1229" s="21"/>
      <c r="V1229" s="174" t="s">
        <v>2778</v>
      </c>
      <c r="W1229" s="174" t="s">
        <v>2702</v>
      </c>
      <c r="X1229" s="174" t="s">
        <v>2702</v>
      </c>
      <c r="Y1229" s="91"/>
    </row>
    <row r="1230" spans="2:25">
      <c r="B1230" s="21">
        <f t="shared" si="144"/>
        <v>1224</v>
      </c>
      <c r="C1230" s="30" t="s">
        <v>3189</v>
      </c>
      <c r="D1230" s="21" t="s">
        <v>83</v>
      </c>
      <c r="E1230" s="58" t="s">
        <v>2745</v>
      </c>
      <c r="F1230" s="21" t="s">
        <v>3164</v>
      </c>
      <c r="G1230" s="269">
        <f t="shared" si="145"/>
        <v>2021</v>
      </c>
      <c r="H1230" s="269">
        <f t="shared" si="146"/>
        <v>3</v>
      </c>
      <c r="I1230" s="269">
        <f t="shared" si="147"/>
        <v>11</v>
      </c>
      <c r="J1230" s="83">
        <f t="shared" si="148"/>
        <v>2021</v>
      </c>
      <c r="K1230" s="269">
        <f t="shared" si="149"/>
        <v>3</v>
      </c>
      <c r="L1230" s="21">
        <f t="shared" si="150"/>
        <v>11</v>
      </c>
      <c r="M1230" s="119">
        <v>44263</v>
      </c>
      <c r="N1230" s="119">
        <v>44263</v>
      </c>
      <c r="O1230" s="119">
        <v>44263</v>
      </c>
      <c r="P1230" s="119">
        <v>44263</v>
      </c>
      <c r="Q1230" s="166" t="s">
        <v>34</v>
      </c>
      <c r="R1230" s="21"/>
      <c r="S1230" s="21"/>
      <c r="T1230" s="21"/>
      <c r="U1230" s="21"/>
      <c r="V1230" s="174" t="s">
        <v>2778</v>
      </c>
      <c r="W1230" s="174" t="s">
        <v>2702</v>
      </c>
      <c r="X1230" s="174" t="s">
        <v>2702</v>
      </c>
      <c r="Y1230" s="91"/>
    </row>
    <row r="1231" spans="2:25">
      <c r="B1231" s="21">
        <f t="shared" si="144"/>
        <v>1225</v>
      </c>
      <c r="C1231" s="30" t="s">
        <v>3190</v>
      </c>
      <c r="D1231" s="21" t="s">
        <v>83</v>
      </c>
      <c r="E1231" s="58" t="s">
        <v>3172</v>
      </c>
      <c r="F1231" s="21" t="s">
        <v>3222</v>
      </c>
      <c r="G1231" s="269">
        <f t="shared" si="145"/>
        <v>2021</v>
      </c>
      <c r="H1231" s="269">
        <f t="shared" si="146"/>
        <v>3</v>
      </c>
      <c r="I1231" s="269">
        <f t="shared" si="147"/>
        <v>11</v>
      </c>
      <c r="J1231" s="83">
        <f t="shared" si="148"/>
        <v>2021</v>
      </c>
      <c r="K1231" s="269">
        <f t="shared" si="149"/>
        <v>3</v>
      </c>
      <c r="L1231" s="21">
        <f t="shared" si="150"/>
        <v>11</v>
      </c>
      <c r="M1231" s="119">
        <v>44263</v>
      </c>
      <c r="N1231" s="119">
        <v>44263</v>
      </c>
      <c r="O1231" s="119">
        <v>44263</v>
      </c>
      <c r="P1231" s="119">
        <v>44263</v>
      </c>
      <c r="Q1231" s="166" t="s">
        <v>34</v>
      </c>
      <c r="R1231" s="21"/>
      <c r="S1231" s="21"/>
      <c r="T1231" s="21"/>
      <c r="U1231" s="21"/>
      <c r="V1231" s="174" t="s">
        <v>2778</v>
      </c>
      <c r="W1231" s="174" t="s">
        <v>2702</v>
      </c>
      <c r="X1231" s="174" t="s">
        <v>2702</v>
      </c>
      <c r="Y1231" s="91"/>
    </row>
    <row r="1232" spans="2:25">
      <c r="B1232" s="21">
        <f t="shared" ref="B1232:B1295" si="151">B1231+1</f>
        <v>1226</v>
      </c>
      <c r="C1232" s="30" t="s">
        <v>3191</v>
      </c>
      <c r="D1232" s="21" t="s">
        <v>83</v>
      </c>
      <c r="E1232" s="58" t="s">
        <v>3173</v>
      </c>
      <c r="F1232" s="21" t="s">
        <v>3222</v>
      </c>
      <c r="G1232" s="269">
        <f t="shared" si="145"/>
        <v>2021</v>
      </c>
      <c r="H1232" s="269">
        <f t="shared" si="146"/>
        <v>3</v>
      </c>
      <c r="I1232" s="269">
        <f t="shared" si="147"/>
        <v>11</v>
      </c>
      <c r="J1232" s="83">
        <f t="shared" si="148"/>
        <v>2021</v>
      </c>
      <c r="K1232" s="269">
        <f t="shared" si="149"/>
        <v>3</v>
      </c>
      <c r="L1232" s="21">
        <f t="shared" si="150"/>
        <v>11</v>
      </c>
      <c r="M1232" s="119">
        <v>44263</v>
      </c>
      <c r="N1232" s="119">
        <v>44263</v>
      </c>
      <c r="O1232" s="119">
        <v>44263</v>
      </c>
      <c r="P1232" s="119">
        <v>44263</v>
      </c>
      <c r="Q1232" s="166" t="s">
        <v>34</v>
      </c>
      <c r="R1232" s="21"/>
      <c r="S1232" s="21"/>
      <c r="T1232" s="21"/>
      <c r="U1232" s="21"/>
      <c r="V1232" s="174" t="s">
        <v>2778</v>
      </c>
      <c r="W1232" s="174" t="s">
        <v>2702</v>
      </c>
      <c r="X1232" s="174" t="s">
        <v>2702</v>
      </c>
      <c r="Y1232" s="91"/>
    </row>
    <row r="1233" spans="2:25">
      <c r="B1233" s="21">
        <f t="shared" si="151"/>
        <v>1227</v>
      </c>
      <c r="C1233" s="30" t="s">
        <v>3192</v>
      </c>
      <c r="D1233" s="21" t="s">
        <v>83</v>
      </c>
      <c r="E1233" s="58" t="s">
        <v>3174</v>
      </c>
      <c r="F1233" s="21" t="s">
        <v>3164</v>
      </c>
      <c r="G1233" s="269">
        <f t="shared" si="145"/>
        <v>2021</v>
      </c>
      <c r="H1233" s="269">
        <f t="shared" si="146"/>
        <v>3</v>
      </c>
      <c r="I1233" s="269">
        <f t="shared" si="147"/>
        <v>11</v>
      </c>
      <c r="J1233" s="83">
        <f t="shared" si="148"/>
        <v>2021</v>
      </c>
      <c r="K1233" s="269">
        <f t="shared" si="149"/>
        <v>3</v>
      </c>
      <c r="L1233" s="21">
        <f t="shared" si="150"/>
        <v>11</v>
      </c>
      <c r="M1233" s="119">
        <v>44263</v>
      </c>
      <c r="N1233" s="119">
        <v>44263</v>
      </c>
      <c r="O1233" s="119">
        <v>44263</v>
      </c>
      <c r="P1233" s="119">
        <v>44263</v>
      </c>
      <c r="Q1233" s="166" t="s">
        <v>34</v>
      </c>
      <c r="R1233" s="21"/>
      <c r="S1233" s="21"/>
      <c r="T1233" s="21"/>
      <c r="U1233" s="21"/>
      <c r="V1233" s="174" t="s">
        <v>2569</v>
      </c>
      <c r="W1233" s="174" t="s">
        <v>2702</v>
      </c>
      <c r="X1233" s="174" t="s">
        <v>2702</v>
      </c>
      <c r="Y1233" s="91"/>
    </row>
    <row r="1234" spans="2:25">
      <c r="B1234" s="21">
        <f t="shared" si="151"/>
        <v>1228</v>
      </c>
      <c r="C1234" s="30" t="s">
        <v>3193</v>
      </c>
      <c r="D1234" s="21" t="s">
        <v>83</v>
      </c>
      <c r="E1234" s="58" t="s">
        <v>3175</v>
      </c>
      <c r="F1234" s="21" t="s">
        <v>3164</v>
      </c>
      <c r="G1234" s="269">
        <f t="shared" si="145"/>
        <v>2021</v>
      </c>
      <c r="H1234" s="269">
        <f t="shared" si="146"/>
        <v>3</v>
      </c>
      <c r="I1234" s="269">
        <f t="shared" si="147"/>
        <v>11</v>
      </c>
      <c r="J1234" s="83">
        <f t="shared" si="148"/>
        <v>2021</v>
      </c>
      <c r="K1234" s="269">
        <f t="shared" si="149"/>
        <v>3</v>
      </c>
      <c r="L1234" s="21">
        <f t="shared" si="150"/>
        <v>11</v>
      </c>
      <c r="M1234" s="119">
        <v>44263</v>
      </c>
      <c r="N1234" s="119">
        <v>44263</v>
      </c>
      <c r="O1234" s="119">
        <v>44263</v>
      </c>
      <c r="P1234" s="119">
        <v>44263</v>
      </c>
      <c r="Q1234" s="166" t="s">
        <v>34</v>
      </c>
      <c r="R1234" s="21"/>
      <c r="S1234" s="21"/>
      <c r="T1234" s="21"/>
      <c r="U1234" s="21"/>
      <c r="V1234" s="174" t="s">
        <v>2569</v>
      </c>
      <c r="W1234" s="174" t="s">
        <v>2702</v>
      </c>
      <c r="X1234" s="174" t="s">
        <v>2702</v>
      </c>
      <c r="Y1234" s="91"/>
    </row>
    <row r="1235" spans="2:25">
      <c r="B1235" s="21">
        <f t="shared" si="151"/>
        <v>1229</v>
      </c>
      <c r="C1235" s="30" t="s">
        <v>3194</v>
      </c>
      <c r="D1235" s="21" t="s">
        <v>83</v>
      </c>
      <c r="E1235" s="58" t="s">
        <v>3176</v>
      </c>
      <c r="F1235" s="21" t="s">
        <v>2062</v>
      </c>
      <c r="G1235" s="269">
        <f t="shared" si="145"/>
        <v>2021</v>
      </c>
      <c r="H1235" s="269">
        <f t="shared" si="146"/>
        <v>3</v>
      </c>
      <c r="I1235" s="269">
        <f t="shared" si="147"/>
        <v>11</v>
      </c>
      <c r="J1235" s="83">
        <f t="shared" si="148"/>
        <v>2021</v>
      </c>
      <c r="K1235" s="269">
        <f t="shared" si="149"/>
        <v>3</v>
      </c>
      <c r="L1235" s="21">
        <f t="shared" si="150"/>
        <v>11</v>
      </c>
      <c r="M1235" s="119">
        <v>44263</v>
      </c>
      <c r="N1235" s="119">
        <v>44263</v>
      </c>
      <c r="O1235" s="119">
        <v>44263</v>
      </c>
      <c r="P1235" s="119">
        <v>44263</v>
      </c>
      <c r="Q1235" s="166" t="s">
        <v>34</v>
      </c>
      <c r="R1235" s="21"/>
      <c r="S1235" s="21"/>
      <c r="T1235" s="21"/>
      <c r="U1235" s="21"/>
      <c r="V1235" s="174" t="s">
        <v>2256</v>
      </c>
      <c r="W1235" s="174" t="s">
        <v>2702</v>
      </c>
      <c r="X1235" s="174" t="s">
        <v>2702</v>
      </c>
      <c r="Y1235" s="91"/>
    </row>
    <row r="1236" spans="2:25">
      <c r="B1236" s="21">
        <f t="shared" si="151"/>
        <v>1230</v>
      </c>
      <c r="C1236" s="30" t="s">
        <v>3195</v>
      </c>
      <c r="D1236" s="21" t="s">
        <v>83</v>
      </c>
      <c r="E1236" s="58" t="s">
        <v>3171</v>
      </c>
      <c r="F1236" s="21" t="s">
        <v>2203</v>
      </c>
      <c r="G1236" s="269">
        <f t="shared" si="145"/>
        <v>2021</v>
      </c>
      <c r="H1236" s="269">
        <f t="shared" si="146"/>
        <v>3</v>
      </c>
      <c r="I1236" s="269">
        <f t="shared" si="147"/>
        <v>11</v>
      </c>
      <c r="J1236" s="83">
        <f t="shared" si="148"/>
        <v>2021</v>
      </c>
      <c r="K1236" s="269">
        <f t="shared" si="149"/>
        <v>3</v>
      </c>
      <c r="L1236" s="21">
        <f t="shared" si="150"/>
        <v>11</v>
      </c>
      <c r="M1236" s="119">
        <v>44264</v>
      </c>
      <c r="N1236" s="119">
        <v>44264</v>
      </c>
      <c r="O1236" s="119">
        <v>44264</v>
      </c>
      <c r="P1236" s="119">
        <v>44264</v>
      </c>
      <c r="Q1236" s="166" t="s">
        <v>34</v>
      </c>
      <c r="R1236" s="21"/>
      <c r="S1236" s="21"/>
      <c r="T1236" s="21"/>
      <c r="U1236" s="21"/>
      <c r="V1236" s="174" t="s">
        <v>2778</v>
      </c>
      <c r="W1236" s="174" t="s">
        <v>2702</v>
      </c>
      <c r="X1236" s="174" t="s">
        <v>2702</v>
      </c>
      <c r="Y1236" s="91"/>
    </row>
    <row r="1237" spans="2:25">
      <c r="B1237" s="21">
        <f t="shared" si="151"/>
        <v>1231</v>
      </c>
      <c r="C1237" s="30" t="s">
        <v>3196</v>
      </c>
      <c r="D1237" s="21" t="s">
        <v>83</v>
      </c>
      <c r="E1237" s="58" t="s">
        <v>2745</v>
      </c>
      <c r="F1237" s="21" t="s">
        <v>3164</v>
      </c>
      <c r="G1237" s="269">
        <f t="shared" si="145"/>
        <v>2021</v>
      </c>
      <c r="H1237" s="269">
        <f t="shared" si="146"/>
        <v>3</v>
      </c>
      <c r="I1237" s="269">
        <f t="shared" si="147"/>
        <v>11</v>
      </c>
      <c r="J1237" s="83">
        <f t="shared" si="148"/>
        <v>2021</v>
      </c>
      <c r="K1237" s="269">
        <f t="shared" si="149"/>
        <v>3</v>
      </c>
      <c r="L1237" s="21">
        <f t="shared" si="150"/>
        <v>11</v>
      </c>
      <c r="M1237" s="119">
        <v>44264</v>
      </c>
      <c r="N1237" s="119">
        <v>44264</v>
      </c>
      <c r="O1237" s="119">
        <v>44264</v>
      </c>
      <c r="P1237" s="119">
        <v>44264</v>
      </c>
      <c r="Q1237" s="166" t="s">
        <v>34</v>
      </c>
      <c r="R1237" s="21"/>
      <c r="S1237" s="21"/>
      <c r="T1237" s="21"/>
      <c r="U1237" s="21"/>
      <c r="V1237" s="174" t="s">
        <v>2778</v>
      </c>
      <c r="W1237" s="174" t="s">
        <v>2702</v>
      </c>
      <c r="X1237" s="174" t="s">
        <v>2702</v>
      </c>
      <c r="Y1237" s="91"/>
    </row>
    <row r="1238" spans="2:25">
      <c r="B1238" s="21">
        <f t="shared" si="151"/>
        <v>1232</v>
      </c>
      <c r="C1238" s="30" t="s">
        <v>3197</v>
      </c>
      <c r="D1238" s="21" t="s">
        <v>83</v>
      </c>
      <c r="E1238" s="58" t="s">
        <v>3172</v>
      </c>
      <c r="F1238" s="21" t="s">
        <v>3222</v>
      </c>
      <c r="G1238" s="269">
        <f t="shared" si="145"/>
        <v>2021</v>
      </c>
      <c r="H1238" s="269">
        <f t="shared" si="146"/>
        <v>3</v>
      </c>
      <c r="I1238" s="269">
        <f t="shared" si="147"/>
        <v>11</v>
      </c>
      <c r="J1238" s="83">
        <f t="shared" si="148"/>
        <v>2021</v>
      </c>
      <c r="K1238" s="269">
        <f t="shared" si="149"/>
        <v>3</v>
      </c>
      <c r="L1238" s="21">
        <f t="shared" si="150"/>
        <v>11</v>
      </c>
      <c r="M1238" s="119">
        <v>44264</v>
      </c>
      <c r="N1238" s="119">
        <v>44264</v>
      </c>
      <c r="O1238" s="119">
        <v>44264</v>
      </c>
      <c r="P1238" s="119">
        <v>44264</v>
      </c>
      <c r="Q1238" s="166" t="s">
        <v>34</v>
      </c>
      <c r="R1238" s="21"/>
      <c r="S1238" s="21"/>
      <c r="T1238" s="21"/>
      <c r="U1238" s="21"/>
      <c r="V1238" s="174" t="s">
        <v>2778</v>
      </c>
      <c r="W1238" s="174" t="s">
        <v>2702</v>
      </c>
      <c r="X1238" s="174" t="s">
        <v>2702</v>
      </c>
      <c r="Y1238" s="91"/>
    </row>
    <row r="1239" spans="2:25">
      <c r="B1239" s="21">
        <f t="shared" si="151"/>
        <v>1233</v>
      </c>
      <c r="C1239" s="30" t="s">
        <v>3198</v>
      </c>
      <c r="D1239" s="21" t="s">
        <v>83</v>
      </c>
      <c r="E1239" s="58" t="s">
        <v>3173</v>
      </c>
      <c r="F1239" s="21" t="s">
        <v>3222</v>
      </c>
      <c r="G1239" s="269">
        <f t="shared" si="145"/>
        <v>2021</v>
      </c>
      <c r="H1239" s="269">
        <f t="shared" si="146"/>
        <v>3</v>
      </c>
      <c r="I1239" s="269">
        <f t="shared" si="147"/>
        <v>11</v>
      </c>
      <c r="J1239" s="83">
        <f t="shared" si="148"/>
        <v>2021</v>
      </c>
      <c r="K1239" s="269">
        <f t="shared" si="149"/>
        <v>3</v>
      </c>
      <c r="L1239" s="21">
        <f t="shared" si="150"/>
        <v>11</v>
      </c>
      <c r="M1239" s="119">
        <v>44264</v>
      </c>
      <c r="N1239" s="119">
        <v>44264</v>
      </c>
      <c r="O1239" s="119">
        <v>44264</v>
      </c>
      <c r="P1239" s="119">
        <v>44264</v>
      </c>
      <c r="Q1239" s="166" t="s">
        <v>34</v>
      </c>
      <c r="R1239" s="21"/>
      <c r="S1239" s="21"/>
      <c r="T1239" s="21"/>
      <c r="U1239" s="21"/>
      <c r="V1239" s="174" t="s">
        <v>2778</v>
      </c>
      <c r="W1239" s="174" t="s">
        <v>2702</v>
      </c>
      <c r="X1239" s="174" t="s">
        <v>2702</v>
      </c>
      <c r="Y1239" s="91"/>
    </row>
    <row r="1240" spans="2:25">
      <c r="B1240" s="21">
        <f t="shared" si="151"/>
        <v>1234</v>
      </c>
      <c r="C1240" s="30" t="s">
        <v>3199</v>
      </c>
      <c r="D1240" s="21" t="s">
        <v>83</v>
      </c>
      <c r="E1240" s="58" t="s">
        <v>3177</v>
      </c>
      <c r="F1240" s="21" t="s">
        <v>3221</v>
      </c>
      <c r="G1240" s="269">
        <f t="shared" si="145"/>
        <v>2021</v>
      </c>
      <c r="H1240" s="269">
        <f t="shared" si="146"/>
        <v>3</v>
      </c>
      <c r="I1240" s="269">
        <f t="shared" si="147"/>
        <v>11</v>
      </c>
      <c r="J1240" s="83">
        <f t="shared" si="148"/>
        <v>2021</v>
      </c>
      <c r="K1240" s="269">
        <f t="shared" si="149"/>
        <v>3</v>
      </c>
      <c r="L1240" s="21">
        <f t="shared" si="150"/>
        <v>11</v>
      </c>
      <c r="M1240" s="119">
        <v>44264</v>
      </c>
      <c r="N1240" s="119">
        <v>44264</v>
      </c>
      <c r="O1240" s="119">
        <v>44264</v>
      </c>
      <c r="P1240" s="119">
        <v>44264</v>
      </c>
      <c r="Q1240" s="166" t="s">
        <v>34</v>
      </c>
      <c r="R1240" s="21"/>
      <c r="S1240" s="21"/>
      <c r="T1240" s="21"/>
      <c r="U1240" s="21"/>
      <c r="V1240" s="174" t="s">
        <v>2209</v>
      </c>
      <c r="W1240" s="174" t="s">
        <v>2702</v>
      </c>
      <c r="X1240" s="174" t="s">
        <v>2702</v>
      </c>
      <c r="Y1240" s="91"/>
    </row>
    <row r="1241" spans="2:25">
      <c r="B1241" s="21">
        <f t="shared" si="151"/>
        <v>1235</v>
      </c>
      <c r="C1241" s="30" t="s">
        <v>3200</v>
      </c>
      <c r="D1241" s="21" t="s">
        <v>83</v>
      </c>
      <c r="E1241" s="58" t="s">
        <v>3178</v>
      </c>
      <c r="F1241" s="21" t="s">
        <v>2062</v>
      </c>
      <c r="G1241" s="269">
        <f t="shared" si="145"/>
        <v>2021</v>
      </c>
      <c r="H1241" s="269">
        <f t="shared" si="146"/>
        <v>3</v>
      </c>
      <c r="I1241" s="269">
        <f t="shared" si="147"/>
        <v>11</v>
      </c>
      <c r="J1241" s="83">
        <f t="shared" si="148"/>
        <v>2021</v>
      </c>
      <c r="K1241" s="269">
        <f t="shared" si="149"/>
        <v>3</v>
      </c>
      <c r="L1241" s="21">
        <f t="shared" si="150"/>
        <v>11</v>
      </c>
      <c r="M1241" s="119">
        <v>44264</v>
      </c>
      <c r="N1241" s="119">
        <v>44264</v>
      </c>
      <c r="O1241" s="119">
        <v>44264</v>
      </c>
      <c r="P1241" s="119">
        <v>44264</v>
      </c>
      <c r="Q1241" s="166" t="s">
        <v>34</v>
      </c>
      <c r="R1241" s="21"/>
      <c r="S1241" s="21"/>
      <c r="T1241" s="21"/>
      <c r="U1241" s="21"/>
      <c r="V1241" s="174" t="s">
        <v>430</v>
      </c>
      <c r="W1241" s="174" t="s">
        <v>2702</v>
      </c>
      <c r="X1241" s="174" t="s">
        <v>2702</v>
      </c>
      <c r="Y1241" s="91"/>
    </row>
    <row r="1242" spans="2:25">
      <c r="B1242" s="21">
        <f t="shared" si="151"/>
        <v>1236</v>
      </c>
      <c r="C1242" s="30" t="s">
        <v>3201</v>
      </c>
      <c r="D1242" s="21" t="s">
        <v>83</v>
      </c>
      <c r="E1242" s="58" t="s">
        <v>3179</v>
      </c>
      <c r="F1242" s="21" t="s">
        <v>2062</v>
      </c>
      <c r="G1242" s="269">
        <f t="shared" si="145"/>
        <v>2021</v>
      </c>
      <c r="H1242" s="269">
        <f t="shared" si="146"/>
        <v>3</v>
      </c>
      <c r="I1242" s="269">
        <f t="shared" si="147"/>
        <v>11</v>
      </c>
      <c r="J1242" s="83">
        <f t="shared" si="148"/>
        <v>2021</v>
      </c>
      <c r="K1242" s="269">
        <f t="shared" si="149"/>
        <v>3</v>
      </c>
      <c r="L1242" s="21">
        <f t="shared" si="150"/>
        <v>11</v>
      </c>
      <c r="M1242" s="119">
        <v>44264</v>
      </c>
      <c r="N1242" s="119">
        <v>44264</v>
      </c>
      <c r="O1242" s="119">
        <v>44264</v>
      </c>
      <c r="P1242" s="119">
        <v>44264</v>
      </c>
      <c r="Q1242" s="166" t="s">
        <v>34</v>
      </c>
      <c r="R1242" s="21"/>
      <c r="S1242" s="21"/>
      <c r="T1242" s="21"/>
      <c r="U1242" s="21"/>
      <c r="V1242" s="174" t="s">
        <v>430</v>
      </c>
      <c r="W1242" s="174" t="s">
        <v>2702</v>
      </c>
      <c r="X1242" s="174" t="s">
        <v>2702</v>
      </c>
      <c r="Y1242" s="91"/>
    </row>
    <row r="1243" spans="2:25">
      <c r="B1243" s="21">
        <f t="shared" si="151"/>
        <v>1237</v>
      </c>
      <c r="C1243" s="30" t="s">
        <v>3202</v>
      </c>
      <c r="D1243" s="21" t="s">
        <v>83</v>
      </c>
      <c r="E1243" s="58" t="s">
        <v>3171</v>
      </c>
      <c r="F1243" s="21" t="s">
        <v>3221</v>
      </c>
      <c r="G1243" s="269">
        <f t="shared" si="145"/>
        <v>2021</v>
      </c>
      <c r="H1243" s="269">
        <f t="shared" si="146"/>
        <v>3</v>
      </c>
      <c r="I1243" s="269">
        <f t="shared" si="147"/>
        <v>11</v>
      </c>
      <c r="J1243" s="83">
        <f t="shared" si="148"/>
        <v>2021</v>
      </c>
      <c r="K1243" s="269">
        <f t="shared" si="149"/>
        <v>3</v>
      </c>
      <c r="L1243" s="21">
        <f t="shared" si="150"/>
        <v>11</v>
      </c>
      <c r="M1243" s="119">
        <v>44265</v>
      </c>
      <c r="N1243" s="119">
        <v>44265</v>
      </c>
      <c r="O1243" s="119">
        <v>44265</v>
      </c>
      <c r="P1243" s="119">
        <v>44265</v>
      </c>
      <c r="Q1243" s="166" t="s">
        <v>34</v>
      </c>
      <c r="R1243" s="21"/>
      <c r="S1243" s="21"/>
      <c r="T1243" s="21"/>
      <c r="U1243" s="21"/>
      <c r="V1243" s="174" t="s">
        <v>2778</v>
      </c>
      <c r="W1243" s="174" t="s">
        <v>2702</v>
      </c>
      <c r="X1243" s="174" t="s">
        <v>2702</v>
      </c>
      <c r="Y1243" s="91"/>
    </row>
    <row r="1244" spans="2:25">
      <c r="B1244" s="21">
        <f t="shared" si="151"/>
        <v>1238</v>
      </c>
      <c r="C1244" s="30" t="s">
        <v>3203</v>
      </c>
      <c r="D1244" s="21" t="s">
        <v>83</v>
      </c>
      <c r="E1244" s="58" t="s">
        <v>2745</v>
      </c>
      <c r="F1244" s="21" t="s">
        <v>3164</v>
      </c>
      <c r="G1244" s="269">
        <f t="shared" si="145"/>
        <v>2021</v>
      </c>
      <c r="H1244" s="269">
        <f t="shared" si="146"/>
        <v>3</v>
      </c>
      <c r="I1244" s="269">
        <f t="shared" si="147"/>
        <v>11</v>
      </c>
      <c r="J1244" s="83">
        <f t="shared" si="148"/>
        <v>2021</v>
      </c>
      <c r="K1244" s="269">
        <f t="shared" si="149"/>
        <v>3</v>
      </c>
      <c r="L1244" s="21">
        <f t="shared" si="150"/>
        <v>11</v>
      </c>
      <c r="M1244" s="119">
        <v>44265</v>
      </c>
      <c r="N1244" s="119">
        <v>44265</v>
      </c>
      <c r="O1244" s="119">
        <v>44265</v>
      </c>
      <c r="P1244" s="119">
        <v>44265</v>
      </c>
      <c r="Q1244" s="166" t="s">
        <v>34</v>
      </c>
      <c r="R1244" s="21"/>
      <c r="S1244" s="21"/>
      <c r="T1244" s="21"/>
      <c r="U1244" s="21"/>
      <c r="V1244" s="174" t="s">
        <v>2778</v>
      </c>
      <c r="W1244" s="174" t="s">
        <v>2702</v>
      </c>
      <c r="X1244" s="174" t="s">
        <v>2702</v>
      </c>
      <c r="Y1244" s="91"/>
    </row>
    <row r="1245" spans="2:25">
      <c r="B1245" s="21">
        <f t="shared" si="151"/>
        <v>1239</v>
      </c>
      <c r="C1245" s="30" t="s">
        <v>3204</v>
      </c>
      <c r="D1245" s="21" t="s">
        <v>83</v>
      </c>
      <c r="E1245" s="58" t="s">
        <v>3172</v>
      </c>
      <c r="F1245" s="21" t="s">
        <v>3222</v>
      </c>
      <c r="G1245" s="269">
        <f t="shared" si="145"/>
        <v>2021</v>
      </c>
      <c r="H1245" s="269">
        <f t="shared" si="146"/>
        <v>3</v>
      </c>
      <c r="I1245" s="269">
        <f t="shared" si="147"/>
        <v>11</v>
      </c>
      <c r="J1245" s="83">
        <f t="shared" si="148"/>
        <v>2021</v>
      </c>
      <c r="K1245" s="269">
        <f t="shared" si="149"/>
        <v>3</v>
      </c>
      <c r="L1245" s="21">
        <f t="shared" si="150"/>
        <v>11</v>
      </c>
      <c r="M1245" s="119">
        <v>44265</v>
      </c>
      <c r="N1245" s="119">
        <v>44265</v>
      </c>
      <c r="O1245" s="119">
        <v>44265</v>
      </c>
      <c r="P1245" s="119">
        <v>44265</v>
      </c>
      <c r="Q1245" s="166" t="s">
        <v>34</v>
      </c>
      <c r="R1245" s="21"/>
      <c r="S1245" s="21"/>
      <c r="T1245" s="21"/>
      <c r="U1245" s="21"/>
      <c r="V1245" s="174" t="s">
        <v>2778</v>
      </c>
      <c r="W1245" s="174" t="s">
        <v>2702</v>
      </c>
      <c r="X1245" s="174" t="s">
        <v>2702</v>
      </c>
      <c r="Y1245" s="91"/>
    </row>
    <row r="1246" spans="2:25">
      <c r="B1246" s="21">
        <f t="shared" si="151"/>
        <v>1240</v>
      </c>
      <c r="C1246" s="30" t="s">
        <v>3205</v>
      </c>
      <c r="D1246" s="21" t="s">
        <v>83</v>
      </c>
      <c r="E1246" s="58" t="s">
        <v>3173</v>
      </c>
      <c r="F1246" s="21" t="s">
        <v>3222</v>
      </c>
      <c r="G1246" s="269">
        <f t="shared" si="145"/>
        <v>2021</v>
      </c>
      <c r="H1246" s="269">
        <f t="shared" si="146"/>
        <v>3</v>
      </c>
      <c r="I1246" s="269">
        <f t="shared" si="147"/>
        <v>11</v>
      </c>
      <c r="J1246" s="83">
        <f t="shared" si="148"/>
        <v>2021</v>
      </c>
      <c r="K1246" s="269">
        <f t="shared" si="149"/>
        <v>3</v>
      </c>
      <c r="L1246" s="21">
        <f t="shared" si="150"/>
        <v>11</v>
      </c>
      <c r="M1246" s="119">
        <v>44265</v>
      </c>
      <c r="N1246" s="119">
        <v>44265</v>
      </c>
      <c r="O1246" s="119">
        <v>44265</v>
      </c>
      <c r="P1246" s="119">
        <v>44265</v>
      </c>
      <c r="Q1246" s="166" t="s">
        <v>34</v>
      </c>
      <c r="R1246" s="21"/>
      <c r="S1246" s="21"/>
      <c r="T1246" s="21"/>
      <c r="U1246" s="21"/>
      <c r="V1246" s="174" t="s">
        <v>2778</v>
      </c>
      <c r="W1246" s="174" t="s">
        <v>2702</v>
      </c>
      <c r="X1246" s="174" t="s">
        <v>2702</v>
      </c>
      <c r="Y1246" s="91"/>
    </row>
    <row r="1247" spans="2:25">
      <c r="B1247" s="21">
        <f t="shared" si="151"/>
        <v>1241</v>
      </c>
      <c r="C1247" s="30" t="s">
        <v>3206</v>
      </c>
      <c r="D1247" s="21" t="s">
        <v>83</v>
      </c>
      <c r="E1247" s="58" t="s">
        <v>3180</v>
      </c>
      <c r="F1247" s="21" t="s">
        <v>3220</v>
      </c>
      <c r="G1247" s="269">
        <f t="shared" si="145"/>
        <v>2021</v>
      </c>
      <c r="H1247" s="269">
        <f t="shared" si="146"/>
        <v>3</v>
      </c>
      <c r="I1247" s="269">
        <f t="shared" si="147"/>
        <v>11</v>
      </c>
      <c r="J1247" s="83">
        <f t="shared" si="148"/>
        <v>2021</v>
      </c>
      <c r="K1247" s="269">
        <f t="shared" si="149"/>
        <v>3</v>
      </c>
      <c r="L1247" s="21">
        <f t="shared" si="150"/>
        <v>11</v>
      </c>
      <c r="M1247" s="119">
        <v>44265</v>
      </c>
      <c r="N1247" s="119">
        <v>44265</v>
      </c>
      <c r="O1247" s="119">
        <v>44265</v>
      </c>
      <c r="P1247" s="119">
        <v>44265</v>
      </c>
      <c r="Q1247" s="166" t="s">
        <v>34</v>
      </c>
      <c r="R1247" s="21"/>
      <c r="S1247" s="21"/>
      <c r="T1247" s="21"/>
      <c r="U1247" s="21"/>
      <c r="V1247" s="174" t="s">
        <v>411</v>
      </c>
      <c r="W1247" s="174" t="s">
        <v>2702</v>
      </c>
      <c r="X1247" s="174" t="s">
        <v>2702</v>
      </c>
      <c r="Y1247" s="91"/>
    </row>
    <row r="1248" spans="2:25">
      <c r="B1248" s="21">
        <f t="shared" si="151"/>
        <v>1242</v>
      </c>
      <c r="C1248" s="30" t="s">
        <v>3207</v>
      </c>
      <c r="D1248" s="21" t="s">
        <v>83</v>
      </c>
      <c r="E1248" s="58" t="s">
        <v>3181</v>
      </c>
      <c r="F1248" s="21" t="s">
        <v>2062</v>
      </c>
      <c r="G1248" s="269">
        <f t="shared" si="145"/>
        <v>2021</v>
      </c>
      <c r="H1248" s="269">
        <f t="shared" si="146"/>
        <v>3</v>
      </c>
      <c r="I1248" s="269">
        <f t="shared" si="147"/>
        <v>11</v>
      </c>
      <c r="J1248" s="83">
        <f t="shared" si="148"/>
        <v>2021</v>
      </c>
      <c r="K1248" s="269">
        <f t="shared" si="149"/>
        <v>3</v>
      </c>
      <c r="L1248" s="21">
        <f t="shared" si="150"/>
        <v>11</v>
      </c>
      <c r="M1248" s="119">
        <v>44265</v>
      </c>
      <c r="N1248" s="119">
        <v>44265</v>
      </c>
      <c r="O1248" s="119">
        <v>44265</v>
      </c>
      <c r="P1248" s="119">
        <v>44265</v>
      </c>
      <c r="Q1248" s="166" t="s">
        <v>34</v>
      </c>
      <c r="R1248" s="21"/>
      <c r="S1248" s="21"/>
      <c r="T1248" s="21"/>
      <c r="U1248" s="21"/>
      <c r="V1248" s="174" t="s">
        <v>2470</v>
      </c>
      <c r="W1248" s="174" t="s">
        <v>2702</v>
      </c>
      <c r="X1248" s="174" t="s">
        <v>2702</v>
      </c>
      <c r="Y1248" s="91"/>
    </row>
    <row r="1249" spans="2:25">
      <c r="B1249" s="21">
        <f t="shared" si="151"/>
        <v>1243</v>
      </c>
      <c r="C1249" s="30" t="s">
        <v>3208</v>
      </c>
      <c r="D1249" s="21" t="s">
        <v>83</v>
      </c>
      <c r="E1249" s="58" t="s">
        <v>3182</v>
      </c>
      <c r="F1249" s="21" t="s">
        <v>3220</v>
      </c>
      <c r="G1249" s="269">
        <f t="shared" si="145"/>
        <v>2021</v>
      </c>
      <c r="H1249" s="269">
        <f t="shared" si="146"/>
        <v>3</v>
      </c>
      <c r="I1249" s="269">
        <f t="shared" si="147"/>
        <v>11</v>
      </c>
      <c r="J1249" s="83">
        <f t="shared" si="148"/>
        <v>2021</v>
      </c>
      <c r="K1249" s="269">
        <f t="shared" si="149"/>
        <v>3</v>
      </c>
      <c r="L1249" s="21">
        <f t="shared" si="150"/>
        <v>11</v>
      </c>
      <c r="M1249" s="119">
        <v>44265</v>
      </c>
      <c r="N1249" s="119">
        <v>44265</v>
      </c>
      <c r="O1249" s="119">
        <v>44265</v>
      </c>
      <c r="P1249" s="119">
        <v>44265</v>
      </c>
      <c r="Q1249" s="166" t="s">
        <v>34</v>
      </c>
      <c r="R1249" s="21"/>
      <c r="S1249" s="21"/>
      <c r="T1249" s="21"/>
      <c r="U1249" s="21"/>
      <c r="V1249" s="174" t="s">
        <v>2958</v>
      </c>
      <c r="W1249" s="174" t="s">
        <v>2702</v>
      </c>
      <c r="X1249" s="174" t="s">
        <v>2702</v>
      </c>
      <c r="Y1249" s="91"/>
    </row>
    <row r="1250" spans="2:25">
      <c r="B1250" s="21">
        <f t="shared" si="151"/>
        <v>1244</v>
      </c>
      <c r="C1250" s="30" t="s">
        <v>3209</v>
      </c>
      <c r="D1250" s="21" t="s">
        <v>83</v>
      </c>
      <c r="E1250" s="58" t="s">
        <v>3183</v>
      </c>
      <c r="F1250" s="21" t="s">
        <v>3220</v>
      </c>
      <c r="G1250" s="269">
        <f t="shared" si="145"/>
        <v>2021</v>
      </c>
      <c r="H1250" s="269">
        <f t="shared" si="146"/>
        <v>3</v>
      </c>
      <c r="I1250" s="269">
        <f t="shared" si="147"/>
        <v>11</v>
      </c>
      <c r="J1250" s="83">
        <f t="shared" si="148"/>
        <v>2021</v>
      </c>
      <c r="K1250" s="269">
        <f t="shared" si="149"/>
        <v>3</v>
      </c>
      <c r="L1250" s="21">
        <f t="shared" si="150"/>
        <v>11</v>
      </c>
      <c r="M1250" s="119">
        <v>44266</v>
      </c>
      <c r="N1250" s="119">
        <v>44266</v>
      </c>
      <c r="O1250" s="119">
        <v>44266</v>
      </c>
      <c r="P1250" s="119">
        <v>44266</v>
      </c>
      <c r="Q1250" s="166" t="s">
        <v>34</v>
      </c>
      <c r="R1250" s="21"/>
      <c r="S1250" s="21"/>
      <c r="T1250" s="21"/>
      <c r="U1250" s="21"/>
      <c r="V1250" s="174" t="s">
        <v>2958</v>
      </c>
      <c r="W1250" s="174" t="s">
        <v>2702</v>
      </c>
      <c r="X1250" s="174" t="s">
        <v>2702</v>
      </c>
      <c r="Y1250" s="91"/>
    </row>
    <row r="1251" spans="2:25">
      <c r="B1251" s="21">
        <f t="shared" si="151"/>
        <v>1245</v>
      </c>
      <c r="C1251" s="30" t="s">
        <v>3210</v>
      </c>
      <c r="D1251" s="21" t="s">
        <v>83</v>
      </c>
      <c r="E1251" s="58" t="s">
        <v>3171</v>
      </c>
      <c r="F1251" s="21" t="s">
        <v>3221</v>
      </c>
      <c r="G1251" s="269">
        <f t="shared" si="145"/>
        <v>2021</v>
      </c>
      <c r="H1251" s="269">
        <f t="shared" si="146"/>
        <v>3</v>
      </c>
      <c r="I1251" s="269">
        <f t="shared" si="147"/>
        <v>11</v>
      </c>
      <c r="J1251" s="83">
        <f t="shared" si="148"/>
        <v>2021</v>
      </c>
      <c r="K1251" s="269">
        <f t="shared" si="149"/>
        <v>3</v>
      </c>
      <c r="L1251" s="21">
        <f t="shared" si="150"/>
        <v>11</v>
      </c>
      <c r="M1251" s="119">
        <v>44266</v>
      </c>
      <c r="N1251" s="119">
        <v>44266</v>
      </c>
      <c r="O1251" s="119">
        <v>44266</v>
      </c>
      <c r="P1251" s="119">
        <v>44266</v>
      </c>
      <c r="Q1251" s="166" t="s">
        <v>34</v>
      </c>
      <c r="R1251" s="21"/>
      <c r="S1251" s="21"/>
      <c r="T1251" s="21"/>
      <c r="U1251" s="21"/>
      <c r="V1251" s="174" t="s">
        <v>2778</v>
      </c>
      <c r="W1251" s="174" t="s">
        <v>2702</v>
      </c>
      <c r="X1251" s="174" t="s">
        <v>2702</v>
      </c>
      <c r="Y1251" s="91"/>
    </row>
    <row r="1252" spans="2:25">
      <c r="B1252" s="21">
        <f t="shared" si="151"/>
        <v>1246</v>
      </c>
      <c r="C1252" s="30" t="s">
        <v>3211</v>
      </c>
      <c r="D1252" s="21" t="s">
        <v>83</v>
      </c>
      <c r="E1252" s="58" t="s">
        <v>2745</v>
      </c>
      <c r="F1252" s="21" t="s">
        <v>3164</v>
      </c>
      <c r="G1252" s="269">
        <f t="shared" si="145"/>
        <v>2021</v>
      </c>
      <c r="H1252" s="269">
        <f t="shared" si="146"/>
        <v>3</v>
      </c>
      <c r="I1252" s="269">
        <f t="shared" si="147"/>
        <v>11</v>
      </c>
      <c r="J1252" s="83">
        <f t="shared" si="148"/>
        <v>2021</v>
      </c>
      <c r="K1252" s="269">
        <f t="shared" si="149"/>
        <v>3</v>
      </c>
      <c r="L1252" s="21">
        <f t="shared" si="150"/>
        <v>11</v>
      </c>
      <c r="M1252" s="119">
        <v>44266</v>
      </c>
      <c r="N1252" s="119">
        <v>44266</v>
      </c>
      <c r="O1252" s="119">
        <v>44266</v>
      </c>
      <c r="P1252" s="119">
        <v>44266</v>
      </c>
      <c r="Q1252" s="166" t="s">
        <v>34</v>
      </c>
      <c r="R1252" s="21"/>
      <c r="S1252" s="21"/>
      <c r="T1252" s="21"/>
      <c r="U1252" s="21"/>
      <c r="V1252" s="174" t="s">
        <v>2778</v>
      </c>
      <c r="W1252" s="174" t="s">
        <v>2702</v>
      </c>
      <c r="X1252" s="174" t="s">
        <v>2702</v>
      </c>
      <c r="Y1252" s="91"/>
    </row>
    <row r="1253" spans="2:25">
      <c r="B1253" s="21">
        <f t="shared" si="151"/>
        <v>1247</v>
      </c>
      <c r="C1253" s="30" t="s">
        <v>3212</v>
      </c>
      <c r="D1253" s="21" t="s">
        <v>83</v>
      </c>
      <c r="E1253" s="58" t="s">
        <v>3172</v>
      </c>
      <c r="F1253" s="21" t="s">
        <v>3222</v>
      </c>
      <c r="G1253" s="269">
        <f t="shared" si="145"/>
        <v>2021</v>
      </c>
      <c r="H1253" s="269">
        <f t="shared" si="146"/>
        <v>3</v>
      </c>
      <c r="I1253" s="269">
        <f t="shared" si="147"/>
        <v>11</v>
      </c>
      <c r="J1253" s="83">
        <f t="shared" si="148"/>
        <v>2021</v>
      </c>
      <c r="K1253" s="269">
        <f t="shared" si="149"/>
        <v>3</v>
      </c>
      <c r="L1253" s="21">
        <f t="shared" si="150"/>
        <v>11</v>
      </c>
      <c r="M1253" s="119">
        <v>44266</v>
      </c>
      <c r="N1253" s="119">
        <v>44266</v>
      </c>
      <c r="O1253" s="119">
        <v>44266</v>
      </c>
      <c r="P1253" s="119">
        <v>44266</v>
      </c>
      <c r="Q1253" s="166" t="s">
        <v>34</v>
      </c>
      <c r="R1253" s="21"/>
      <c r="S1253" s="21"/>
      <c r="T1253" s="21"/>
      <c r="U1253" s="21"/>
      <c r="V1253" s="174" t="s">
        <v>2778</v>
      </c>
      <c r="W1253" s="174" t="s">
        <v>2702</v>
      </c>
      <c r="X1253" s="174" t="s">
        <v>2702</v>
      </c>
      <c r="Y1253" s="91"/>
    </row>
    <row r="1254" spans="2:25">
      <c r="B1254" s="21">
        <f t="shared" si="151"/>
        <v>1248</v>
      </c>
      <c r="C1254" s="30" t="s">
        <v>3213</v>
      </c>
      <c r="D1254" s="21" t="s">
        <v>83</v>
      </c>
      <c r="E1254" s="58" t="s">
        <v>3184</v>
      </c>
      <c r="F1254" s="21" t="s">
        <v>1561</v>
      </c>
      <c r="G1254" s="269">
        <f t="shared" si="145"/>
        <v>2021</v>
      </c>
      <c r="H1254" s="269">
        <f t="shared" si="146"/>
        <v>3</v>
      </c>
      <c r="I1254" s="269">
        <f t="shared" si="147"/>
        <v>11</v>
      </c>
      <c r="J1254" s="83">
        <f t="shared" si="148"/>
        <v>2021</v>
      </c>
      <c r="K1254" s="269">
        <f t="shared" si="149"/>
        <v>3</v>
      </c>
      <c r="L1254" s="21">
        <f t="shared" si="150"/>
        <v>11</v>
      </c>
      <c r="M1254" s="119">
        <v>44266</v>
      </c>
      <c r="N1254" s="119">
        <v>44266</v>
      </c>
      <c r="O1254" s="119">
        <v>44266</v>
      </c>
      <c r="P1254" s="119">
        <v>44266</v>
      </c>
      <c r="Q1254" s="166" t="s">
        <v>34</v>
      </c>
      <c r="R1254" s="21"/>
      <c r="S1254" s="21"/>
      <c r="T1254" s="21"/>
      <c r="U1254" s="21"/>
      <c r="V1254" s="174" t="s">
        <v>2778</v>
      </c>
      <c r="W1254" s="174" t="s">
        <v>2702</v>
      </c>
      <c r="X1254" s="174" t="s">
        <v>2702</v>
      </c>
      <c r="Y1254" s="91"/>
    </row>
    <row r="1255" spans="2:25">
      <c r="B1255" s="21">
        <f t="shared" si="151"/>
        <v>1249</v>
      </c>
      <c r="C1255" s="30" t="s">
        <v>3214</v>
      </c>
      <c r="D1255" s="21" t="s">
        <v>83</v>
      </c>
      <c r="E1255" s="58" t="s">
        <v>3173</v>
      </c>
      <c r="F1255" s="21" t="s">
        <v>3222</v>
      </c>
      <c r="G1255" s="269">
        <f t="shared" si="145"/>
        <v>2021</v>
      </c>
      <c r="H1255" s="269">
        <f t="shared" si="146"/>
        <v>3</v>
      </c>
      <c r="I1255" s="269">
        <f t="shared" si="147"/>
        <v>11</v>
      </c>
      <c r="J1255" s="83">
        <f t="shared" si="148"/>
        <v>2021</v>
      </c>
      <c r="K1255" s="269">
        <f t="shared" si="149"/>
        <v>3</v>
      </c>
      <c r="L1255" s="21">
        <f t="shared" si="150"/>
        <v>11</v>
      </c>
      <c r="M1255" s="119">
        <v>44266</v>
      </c>
      <c r="N1255" s="119">
        <v>44266</v>
      </c>
      <c r="O1255" s="119">
        <v>44266</v>
      </c>
      <c r="P1255" s="119">
        <v>44266</v>
      </c>
      <c r="Q1255" s="166" t="s">
        <v>34</v>
      </c>
      <c r="R1255" s="21"/>
      <c r="S1255" s="21"/>
      <c r="T1255" s="21"/>
      <c r="U1255" s="21"/>
      <c r="V1255" s="174" t="s">
        <v>2778</v>
      </c>
      <c r="W1255" s="174" t="s">
        <v>2702</v>
      </c>
      <c r="X1255" s="174" t="s">
        <v>2702</v>
      </c>
      <c r="Y1255" s="91"/>
    </row>
    <row r="1256" spans="2:25">
      <c r="B1256" s="21">
        <f t="shared" si="151"/>
        <v>1250</v>
      </c>
      <c r="C1256" s="30" t="s">
        <v>3215</v>
      </c>
      <c r="D1256" s="21" t="s">
        <v>83</v>
      </c>
      <c r="E1256" s="58" t="s">
        <v>3171</v>
      </c>
      <c r="F1256" s="21" t="s">
        <v>3221</v>
      </c>
      <c r="G1256" s="269">
        <f t="shared" si="145"/>
        <v>2021</v>
      </c>
      <c r="H1256" s="269">
        <f t="shared" si="146"/>
        <v>3</v>
      </c>
      <c r="I1256" s="269">
        <f t="shared" si="147"/>
        <v>11</v>
      </c>
      <c r="J1256" s="83">
        <f t="shared" si="148"/>
        <v>2021</v>
      </c>
      <c r="K1256" s="269">
        <f t="shared" si="149"/>
        <v>3</v>
      </c>
      <c r="L1256" s="21">
        <f t="shared" si="150"/>
        <v>11</v>
      </c>
      <c r="M1256" s="119">
        <v>44267</v>
      </c>
      <c r="N1256" s="119">
        <v>44267</v>
      </c>
      <c r="O1256" s="119">
        <v>44267</v>
      </c>
      <c r="P1256" s="119">
        <v>44267</v>
      </c>
      <c r="Q1256" s="166" t="s">
        <v>34</v>
      </c>
      <c r="R1256" s="21"/>
      <c r="S1256" s="21"/>
      <c r="T1256" s="21"/>
      <c r="U1256" s="21"/>
      <c r="V1256" s="174" t="s">
        <v>2778</v>
      </c>
      <c r="W1256" s="174" t="s">
        <v>2702</v>
      </c>
      <c r="X1256" s="174" t="s">
        <v>2702</v>
      </c>
      <c r="Y1256" s="91"/>
    </row>
    <row r="1257" spans="2:25">
      <c r="B1257" s="21">
        <f t="shared" si="151"/>
        <v>1251</v>
      </c>
      <c r="C1257" s="30" t="s">
        <v>3216</v>
      </c>
      <c r="D1257" s="21" t="s">
        <v>83</v>
      </c>
      <c r="E1257" s="58" t="s">
        <v>2745</v>
      </c>
      <c r="F1257" s="21" t="s">
        <v>3164</v>
      </c>
      <c r="G1257" s="269">
        <f t="shared" si="145"/>
        <v>2021</v>
      </c>
      <c r="H1257" s="269">
        <f t="shared" si="146"/>
        <v>3</v>
      </c>
      <c r="I1257" s="269">
        <f t="shared" si="147"/>
        <v>11</v>
      </c>
      <c r="J1257" s="83">
        <f t="shared" si="148"/>
        <v>2021</v>
      </c>
      <c r="K1257" s="269">
        <f t="shared" si="149"/>
        <v>3</v>
      </c>
      <c r="L1257" s="21">
        <f t="shared" si="150"/>
        <v>11</v>
      </c>
      <c r="M1257" s="119">
        <v>44267</v>
      </c>
      <c r="N1257" s="119">
        <v>44267</v>
      </c>
      <c r="O1257" s="119">
        <v>44267</v>
      </c>
      <c r="P1257" s="119">
        <v>44267</v>
      </c>
      <c r="Q1257" s="166" t="s">
        <v>34</v>
      </c>
      <c r="R1257" s="21"/>
      <c r="S1257" s="21"/>
      <c r="T1257" s="21"/>
      <c r="U1257" s="21"/>
      <c r="V1257" s="174" t="s">
        <v>2778</v>
      </c>
      <c r="W1257" s="174" t="s">
        <v>2702</v>
      </c>
      <c r="X1257" s="174" t="s">
        <v>2702</v>
      </c>
      <c r="Y1257" s="91"/>
    </row>
    <row r="1258" spans="2:25">
      <c r="B1258" s="21">
        <f t="shared" si="151"/>
        <v>1252</v>
      </c>
      <c r="C1258" s="30" t="s">
        <v>3217</v>
      </c>
      <c r="D1258" s="21" t="s">
        <v>83</v>
      </c>
      <c r="E1258" s="58" t="s">
        <v>3172</v>
      </c>
      <c r="F1258" s="21" t="s">
        <v>3222</v>
      </c>
      <c r="G1258" s="269">
        <f t="shared" si="145"/>
        <v>2021</v>
      </c>
      <c r="H1258" s="269">
        <f t="shared" si="146"/>
        <v>3</v>
      </c>
      <c r="I1258" s="269">
        <f t="shared" si="147"/>
        <v>11</v>
      </c>
      <c r="J1258" s="83">
        <f t="shared" si="148"/>
        <v>2021</v>
      </c>
      <c r="K1258" s="269">
        <f t="shared" si="149"/>
        <v>3</v>
      </c>
      <c r="L1258" s="21">
        <f t="shared" si="150"/>
        <v>11</v>
      </c>
      <c r="M1258" s="119">
        <v>44267</v>
      </c>
      <c r="N1258" s="119">
        <v>44267</v>
      </c>
      <c r="O1258" s="119">
        <v>44267</v>
      </c>
      <c r="P1258" s="119">
        <v>44267</v>
      </c>
      <c r="Q1258" s="166" t="s">
        <v>34</v>
      </c>
      <c r="R1258" s="21"/>
      <c r="S1258" s="21"/>
      <c r="T1258" s="21"/>
      <c r="U1258" s="21"/>
      <c r="V1258" s="174" t="s">
        <v>2778</v>
      </c>
      <c r="W1258" s="174" t="s">
        <v>2702</v>
      </c>
      <c r="X1258" s="174" t="s">
        <v>2702</v>
      </c>
      <c r="Y1258" s="91"/>
    </row>
    <row r="1259" spans="2:25">
      <c r="B1259" s="21">
        <f t="shared" si="151"/>
        <v>1253</v>
      </c>
      <c r="C1259" s="30" t="s">
        <v>3218</v>
      </c>
      <c r="D1259" s="21" t="s">
        <v>83</v>
      </c>
      <c r="E1259" s="58" t="s">
        <v>3173</v>
      </c>
      <c r="F1259" s="21" t="s">
        <v>3222</v>
      </c>
      <c r="G1259" s="269">
        <f t="shared" si="145"/>
        <v>2021</v>
      </c>
      <c r="H1259" s="269">
        <f t="shared" si="146"/>
        <v>3</v>
      </c>
      <c r="I1259" s="269">
        <f t="shared" si="147"/>
        <v>11</v>
      </c>
      <c r="J1259" s="83">
        <f t="shared" si="148"/>
        <v>2021</v>
      </c>
      <c r="K1259" s="269">
        <f t="shared" si="149"/>
        <v>3</v>
      </c>
      <c r="L1259" s="21">
        <f t="shared" si="150"/>
        <v>11</v>
      </c>
      <c r="M1259" s="119">
        <v>44267</v>
      </c>
      <c r="N1259" s="119">
        <v>44267</v>
      </c>
      <c r="O1259" s="119">
        <v>44267</v>
      </c>
      <c r="P1259" s="119">
        <v>44267</v>
      </c>
      <c r="Q1259" s="166" t="s">
        <v>34</v>
      </c>
      <c r="R1259" s="21"/>
      <c r="S1259" s="21"/>
      <c r="T1259" s="21"/>
      <c r="U1259" s="21"/>
      <c r="V1259" s="174" t="s">
        <v>2778</v>
      </c>
      <c r="W1259" s="174" t="s">
        <v>2702</v>
      </c>
      <c r="X1259" s="174" t="s">
        <v>2702</v>
      </c>
      <c r="Y1259" s="91"/>
    </row>
    <row r="1260" spans="2:25">
      <c r="B1260" s="21">
        <f t="shared" si="151"/>
        <v>1254</v>
      </c>
      <c r="C1260" s="30" t="s">
        <v>3219</v>
      </c>
      <c r="D1260" s="21" t="s">
        <v>83</v>
      </c>
      <c r="E1260" s="58" t="s">
        <v>3185</v>
      </c>
      <c r="F1260" s="21" t="s">
        <v>3223</v>
      </c>
      <c r="G1260" s="269">
        <f t="shared" si="145"/>
        <v>2021</v>
      </c>
      <c r="H1260" s="269">
        <f t="shared" si="146"/>
        <v>3</v>
      </c>
      <c r="I1260" s="269">
        <f t="shared" si="147"/>
        <v>11</v>
      </c>
      <c r="J1260" s="83">
        <f t="shared" si="148"/>
        <v>2021</v>
      </c>
      <c r="K1260" s="269">
        <f t="shared" si="149"/>
        <v>3</v>
      </c>
      <c r="L1260" s="21">
        <f t="shared" si="150"/>
        <v>11</v>
      </c>
      <c r="M1260" s="119">
        <v>44267</v>
      </c>
      <c r="N1260" s="119">
        <v>44267</v>
      </c>
      <c r="O1260" s="119">
        <v>44267</v>
      </c>
      <c r="P1260" s="119">
        <v>44267</v>
      </c>
      <c r="Q1260" s="166" t="s">
        <v>34</v>
      </c>
      <c r="R1260" s="21"/>
      <c r="S1260" s="21"/>
      <c r="T1260" s="21"/>
      <c r="U1260" s="21"/>
      <c r="V1260" s="174" t="s">
        <v>3186</v>
      </c>
      <c r="W1260" s="174" t="s">
        <v>2702</v>
      </c>
      <c r="X1260" s="174" t="s">
        <v>2702</v>
      </c>
      <c r="Y1260" s="91"/>
    </row>
    <row r="1261" spans="2:25">
      <c r="B1261" s="21">
        <f t="shared" si="151"/>
        <v>1255</v>
      </c>
      <c r="C1261" s="30" t="s">
        <v>3226</v>
      </c>
      <c r="D1261" s="21" t="s">
        <v>83</v>
      </c>
      <c r="E1261" s="58" t="s">
        <v>3225</v>
      </c>
      <c r="F1261" s="21" t="s">
        <v>3227</v>
      </c>
      <c r="G1261" s="269">
        <f t="shared" si="145"/>
        <v>2021</v>
      </c>
      <c r="H1261" s="269">
        <f t="shared" si="146"/>
        <v>3</v>
      </c>
      <c r="I1261" s="269">
        <f t="shared" si="147"/>
        <v>11</v>
      </c>
      <c r="J1261" s="83">
        <f t="shared" si="148"/>
        <v>2021</v>
      </c>
      <c r="K1261" s="269">
        <f t="shared" si="149"/>
        <v>6</v>
      </c>
      <c r="L1261" s="21">
        <f t="shared" si="150"/>
        <v>26</v>
      </c>
      <c r="M1261" s="119">
        <v>44266</v>
      </c>
      <c r="N1261" s="119">
        <v>44266</v>
      </c>
      <c r="O1261" s="119">
        <v>44266</v>
      </c>
      <c r="P1261" s="119">
        <v>44372</v>
      </c>
      <c r="Q1261" s="166" t="s">
        <v>34</v>
      </c>
      <c r="R1261" s="21"/>
      <c r="S1261" s="21"/>
      <c r="T1261" s="21"/>
      <c r="U1261" s="21"/>
      <c r="V1261" s="174" t="s">
        <v>2791</v>
      </c>
      <c r="W1261" s="174" t="s">
        <v>621</v>
      </c>
      <c r="X1261" s="174" t="s">
        <v>621</v>
      </c>
      <c r="Y1261" s="91"/>
    </row>
    <row r="1262" spans="2:25">
      <c r="B1262" s="21">
        <f t="shared" si="151"/>
        <v>1256</v>
      </c>
      <c r="C1262" s="30" t="s">
        <v>3235</v>
      </c>
      <c r="D1262" s="21" t="s">
        <v>83</v>
      </c>
      <c r="E1262" s="71" t="s">
        <v>3232</v>
      </c>
      <c r="F1262" s="21" t="s">
        <v>3238</v>
      </c>
      <c r="G1262" s="269">
        <f t="shared" si="145"/>
        <v>2021</v>
      </c>
      <c r="H1262" s="269">
        <f t="shared" si="146"/>
        <v>3</v>
      </c>
      <c r="I1262" s="269">
        <f t="shared" si="147"/>
        <v>12</v>
      </c>
      <c r="J1262" s="83">
        <f t="shared" si="148"/>
        <v>2021</v>
      </c>
      <c r="K1262" s="269">
        <f t="shared" si="149"/>
        <v>3</v>
      </c>
      <c r="L1262" s="21">
        <f t="shared" si="150"/>
        <v>12</v>
      </c>
      <c r="M1262" s="178">
        <v>44271</v>
      </c>
      <c r="N1262" s="178">
        <v>44271</v>
      </c>
      <c r="O1262" s="178">
        <v>44271</v>
      </c>
      <c r="P1262" s="190">
        <v>44273</v>
      </c>
      <c r="Q1262" s="166" t="s">
        <v>34</v>
      </c>
      <c r="R1262" s="21"/>
      <c r="S1262" s="21"/>
      <c r="T1262" s="21"/>
      <c r="U1262" s="21"/>
      <c r="V1262" s="179" t="s">
        <v>12</v>
      </c>
      <c r="W1262" s="174" t="s">
        <v>940</v>
      </c>
      <c r="X1262" s="174" t="s">
        <v>940</v>
      </c>
      <c r="Y1262" s="103" t="s">
        <v>3239</v>
      </c>
    </row>
    <row r="1263" spans="2:25" ht="33">
      <c r="B1263" s="21">
        <f t="shared" si="151"/>
        <v>1257</v>
      </c>
      <c r="C1263" s="30" t="s">
        <v>3236</v>
      </c>
      <c r="D1263" s="21" t="s">
        <v>83</v>
      </c>
      <c r="E1263" s="106" t="s">
        <v>3233</v>
      </c>
      <c r="F1263" s="21" t="s">
        <v>3238</v>
      </c>
      <c r="G1263" s="269">
        <f t="shared" si="145"/>
        <v>2021</v>
      </c>
      <c r="H1263" s="269">
        <f t="shared" si="146"/>
        <v>3</v>
      </c>
      <c r="I1263" s="269">
        <f t="shared" si="147"/>
        <v>12</v>
      </c>
      <c r="J1263" s="83">
        <f t="shared" si="148"/>
        <v>2021</v>
      </c>
      <c r="K1263" s="269">
        <f t="shared" si="149"/>
        <v>3</v>
      </c>
      <c r="L1263" s="21">
        <f t="shared" si="150"/>
        <v>13</v>
      </c>
      <c r="M1263" s="178">
        <v>44273</v>
      </c>
      <c r="N1263" s="178">
        <v>44273</v>
      </c>
      <c r="O1263" s="178">
        <v>44273</v>
      </c>
      <c r="P1263" s="190">
        <v>44277</v>
      </c>
      <c r="Q1263" s="166" t="s">
        <v>34</v>
      </c>
      <c r="R1263" s="21"/>
      <c r="S1263" s="21"/>
      <c r="T1263" s="21"/>
      <c r="U1263" s="21"/>
      <c r="V1263" s="183" t="s">
        <v>9</v>
      </c>
      <c r="W1263" s="174" t="s">
        <v>940</v>
      </c>
      <c r="X1263" s="174" t="s">
        <v>940</v>
      </c>
      <c r="Y1263" s="103" t="s">
        <v>3240</v>
      </c>
    </row>
    <row r="1264" spans="2:25">
      <c r="B1264" s="21">
        <f t="shared" si="151"/>
        <v>1258</v>
      </c>
      <c r="C1264" s="30" t="s">
        <v>3237</v>
      </c>
      <c r="D1264" s="21" t="s">
        <v>83</v>
      </c>
      <c r="E1264" s="106" t="s">
        <v>3234</v>
      </c>
      <c r="F1264" s="21" t="s">
        <v>3238</v>
      </c>
      <c r="G1264" s="269">
        <f t="shared" si="145"/>
        <v>2021</v>
      </c>
      <c r="H1264" s="269">
        <f t="shared" si="146"/>
        <v>3</v>
      </c>
      <c r="I1264" s="269">
        <f t="shared" si="147"/>
        <v>12</v>
      </c>
      <c r="J1264" s="83">
        <f t="shared" si="148"/>
        <v>2021</v>
      </c>
      <c r="K1264" s="269">
        <f t="shared" si="149"/>
        <v>3</v>
      </c>
      <c r="L1264" s="21">
        <f t="shared" si="150"/>
        <v>13</v>
      </c>
      <c r="M1264" s="178">
        <v>44273</v>
      </c>
      <c r="N1264" s="178">
        <v>44273</v>
      </c>
      <c r="O1264" s="178">
        <v>44273</v>
      </c>
      <c r="P1264" s="190">
        <v>44277</v>
      </c>
      <c r="Q1264" s="166" t="s">
        <v>34</v>
      </c>
      <c r="R1264" s="21"/>
      <c r="S1264" s="21"/>
      <c r="T1264" s="21"/>
      <c r="U1264" s="21"/>
      <c r="V1264" s="183" t="s">
        <v>9</v>
      </c>
      <c r="W1264" s="174" t="s">
        <v>940</v>
      </c>
      <c r="X1264" s="174" t="s">
        <v>940</v>
      </c>
      <c r="Y1264" s="91"/>
    </row>
    <row r="1265" spans="2:30">
      <c r="B1265" s="21">
        <f t="shared" si="151"/>
        <v>1259</v>
      </c>
      <c r="C1265" s="30" t="s">
        <v>3264</v>
      </c>
      <c r="D1265" s="21" t="s">
        <v>83</v>
      </c>
      <c r="E1265" s="58" t="s">
        <v>3241</v>
      </c>
      <c r="F1265" s="21" t="s">
        <v>3284</v>
      </c>
      <c r="G1265" s="269">
        <f t="shared" si="145"/>
        <v>2021</v>
      </c>
      <c r="H1265" s="269">
        <f t="shared" si="146"/>
        <v>3</v>
      </c>
      <c r="I1265" s="269">
        <f t="shared" si="147"/>
        <v>12</v>
      </c>
      <c r="J1265" s="83">
        <f t="shared" si="148"/>
        <v>2021</v>
      </c>
      <c r="K1265" s="269">
        <f t="shared" si="149"/>
        <v>3</v>
      </c>
      <c r="L1265" s="21">
        <f t="shared" si="150"/>
        <v>12</v>
      </c>
      <c r="M1265" s="119">
        <v>44270</v>
      </c>
      <c r="N1265" s="119">
        <v>44270</v>
      </c>
      <c r="O1265" s="119">
        <v>44270</v>
      </c>
      <c r="P1265" s="119">
        <v>44270</v>
      </c>
      <c r="Q1265" s="166" t="s">
        <v>34</v>
      </c>
      <c r="R1265" s="21"/>
      <c r="S1265" s="21"/>
      <c r="T1265" s="21"/>
      <c r="U1265" s="21"/>
      <c r="V1265" s="174" t="s">
        <v>2568</v>
      </c>
      <c r="W1265" s="174" t="s">
        <v>463</v>
      </c>
      <c r="X1265" s="174" t="s">
        <v>463</v>
      </c>
      <c r="Y1265" s="91"/>
    </row>
    <row r="1266" spans="2:30">
      <c r="B1266" s="21">
        <f t="shared" si="151"/>
        <v>1260</v>
      </c>
      <c r="C1266" s="30" t="s">
        <v>3265</v>
      </c>
      <c r="D1266" s="21" t="s">
        <v>83</v>
      </c>
      <c r="E1266" s="58" t="s">
        <v>2853</v>
      </c>
      <c r="F1266" s="21" t="s">
        <v>3285</v>
      </c>
      <c r="G1266" s="269">
        <f t="shared" si="145"/>
        <v>2021</v>
      </c>
      <c r="H1266" s="269">
        <f t="shared" si="146"/>
        <v>3</v>
      </c>
      <c r="I1266" s="269">
        <f t="shared" si="147"/>
        <v>12</v>
      </c>
      <c r="J1266" s="83">
        <f t="shared" si="148"/>
        <v>2021</v>
      </c>
      <c r="K1266" s="269">
        <f t="shared" si="149"/>
        <v>3</v>
      </c>
      <c r="L1266" s="21">
        <f t="shared" si="150"/>
        <v>12</v>
      </c>
      <c r="M1266" s="119">
        <v>44270</v>
      </c>
      <c r="N1266" s="119">
        <v>44270</v>
      </c>
      <c r="O1266" s="119">
        <v>44270</v>
      </c>
      <c r="P1266" s="119">
        <v>44270</v>
      </c>
      <c r="Q1266" s="166" t="s">
        <v>34</v>
      </c>
      <c r="R1266" s="21"/>
      <c r="S1266" s="21"/>
      <c r="T1266" s="21"/>
      <c r="U1266" s="21"/>
      <c r="V1266" s="174" t="s">
        <v>3259</v>
      </c>
      <c r="W1266" s="174" t="s">
        <v>463</v>
      </c>
      <c r="X1266" s="174" t="s">
        <v>463</v>
      </c>
      <c r="Y1266" s="91"/>
      <c r="AC1266" s="36" t="s">
        <v>770</v>
      </c>
      <c r="AD1266" s="36" t="s">
        <v>765</v>
      </c>
    </row>
    <row r="1267" spans="2:30">
      <c r="B1267" s="21">
        <f t="shared" si="151"/>
        <v>1261</v>
      </c>
      <c r="C1267" s="30" t="s">
        <v>3266</v>
      </c>
      <c r="D1267" s="21" t="s">
        <v>83</v>
      </c>
      <c r="E1267" s="58" t="s">
        <v>3242</v>
      </c>
      <c r="F1267" s="21" t="s">
        <v>2698</v>
      </c>
      <c r="G1267" s="269">
        <f t="shared" si="145"/>
        <v>2021</v>
      </c>
      <c r="H1267" s="269">
        <f t="shared" si="146"/>
        <v>3</v>
      </c>
      <c r="I1267" s="269">
        <f t="shared" si="147"/>
        <v>12</v>
      </c>
      <c r="J1267" s="83">
        <f t="shared" si="148"/>
        <v>2021</v>
      </c>
      <c r="K1267" s="269">
        <f t="shared" si="149"/>
        <v>3</v>
      </c>
      <c r="L1267" s="21">
        <f t="shared" si="150"/>
        <v>12</v>
      </c>
      <c r="M1267" s="119">
        <v>44270</v>
      </c>
      <c r="N1267" s="119">
        <v>44270</v>
      </c>
      <c r="O1267" s="119">
        <v>44270</v>
      </c>
      <c r="P1267" s="119">
        <v>44270</v>
      </c>
      <c r="Q1267" s="166" t="s">
        <v>34</v>
      </c>
      <c r="R1267" s="21"/>
      <c r="S1267" s="21"/>
      <c r="T1267" s="21"/>
      <c r="U1267" s="21"/>
      <c r="V1267" s="174" t="s">
        <v>3259</v>
      </c>
      <c r="W1267" s="174" t="s">
        <v>463</v>
      </c>
      <c r="X1267" s="174" t="s">
        <v>463</v>
      </c>
      <c r="Y1267" s="91"/>
    </row>
    <row r="1268" spans="2:30">
      <c r="B1268" s="21">
        <f t="shared" si="151"/>
        <v>1262</v>
      </c>
      <c r="C1268" s="30" t="s">
        <v>3267</v>
      </c>
      <c r="D1268" s="21" t="s">
        <v>83</v>
      </c>
      <c r="E1268" s="58" t="s">
        <v>2853</v>
      </c>
      <c r="F1268" s="21" t="s">
        <v>959</v>
      </c>
      <c r="G1268" s="269">
        <f t="shared" si="145"/>
        <v>2021</v>
      </c>
      <c r="H1268" s="269">
        <f t="shared" si="146"/>
        <v>3</v>
      </c>
      <c r="I1268" s="269">
        <f t="shared" si="147"/>
        <v>12</v>
      </c>
      <c r="J1268" s="83">
        <f t="shared" si="148"/>
        <v>2021</v>
      </c>
      <c r="K1268" s="269">
        <f t="shared" si="149"/>
        <v>3</v>
      </c>
      <c r="L1268" s="21">
        <f t="shared" si="150"/>
        <v>12</v>
      </c>
      <c r="M1268" s="119">
        <v>44270</v>
      </c>
      <c r="N1268" s="119">
        <v>44270</v>
      </c>
      <c r="O1268" s="119">
        <v>44270</v>
      </c>
      <c r="P1268" s="119">
        <v>44270</v>
      </c>
      <c r="Q1268" s="166" t="s">
        <v>34</v>
      </c>
      <c r="R1268" s="21"/>
      <c r="S1268" s="21"/>
      <c r="T1268" s="21"/>
      <c r="U1268" s="21"/>
      <c r="V1268" s="174" t="s">
        <v>3260</v>
      </c>
      <c r="W1268" s="174" t="s">
        <v>463</v>
      </c>
      <c r="X1268" s="174" t="s">
        <v>463</v>
      </c>
      <c r="Y1268" s="91"/>
    </row>
    <row r="1269" spans="2:30">
      <c r="B1269" s="21">
        <f t="shared" si="151"/>
        <v>1263</v>
      </c>
      <c r="C1269" s="30" t="s">
        <v>3268</v>
      </c>
      <c r="D1269" s="21" t="s">
        <v>83</v>
      </c>
      <c r="E1269" s="58" t="s">
        <v>3243</v>
      </c>
      <c r="F1269" s="21" t="s">
        <v>3238</v>
      </c>
      <c r="G1269" s="269">
        <f t="shared" si="145"/>
        <v>2021</v>
      </c>
      <c r="H1269" s="269">
        <f t="shared" si="146"/>
        <v>3</v>
      </c>
      <c r="I1269" s="269">
        <f t="shared" si="147"/>
        <v>12</v>
      </c>
      <c r="J1269" s="83">
        <f t="shared" si="148"/>
        <v>2021</v>
      </c>
      <c r="K1269" s="269">
        <f t="shared" si="149"/>
        <v>3</v>
      </c>
      <c r="L1269" s="21">
        <f t="shared" si="150"/>
        <v>12</v>
      </c>
      <c r="M1269" s="119">
        <v>44270</v>
      </c>
      <c r="N1269" s="119">
        <v>44270</v>
      </c>
      <c r="O1269" s="119">
        <v>44270</v>
      </c>
      <c r="P1269" s="119">
        <v>44271</v>
      </c>
      <c r="Q1269" s="166" t="s">
        <v>34</v>
      </c>
      <c r="R1269" s="21"/>
      <c r="S1269" s="21"/>
      <c r="T1269" s="21"/>
      <c r="U1269" s="21"/>
      <c r="V1269" s="174" t="s">
        <v>395</v>
      </c>
      <c r="W1269" s="174" t="s">
        <v>463</v>
      </c>
      <c r="X1269" s="174" t="s">
        <v>463</v>
      </c>
      <c r="Y1269" s="91"/>
    </row>
    <row r="1270" spans="2:30">
      <c r="B1270" s="21">
        <f t="shared" si="151"/>
        <v>1264</v>
      </c>
      <c r="C1270" s="30" t="s">
        <v>3269</v>
      </c>
      <c r="D1270" s="21" t="s">
        <v>83</v>
      </c>
      <c r="E1270" s="58" t="s">
        <v>3244</v>
      </c>
      <c r="F1270" s="21" t="s">
        <v>3284</v>
      </c>
      <c r="G1270" s="269">
        <f t="shared" si="145"/>
        <v>2021</v>
      </c>
      <c r="H1270" s="269">
        <f t="shared" si="146"/>
        <v>3</v>
      </c>
      <c r="I1270" s="269">
        <f t="shared" si="147"/>
        <v>12</v>
      </c>
      <c r="J1270" s="83">
        <f t="shared" si="148"/>
        <v>2021</v>
      </c>
      <c r="K1270" s="269">
        <f t="shared" si="149"/>
        <v>3</v>
      </c>
      <c r="L1270" s="21">
        <f t="shared" si="150"/>
        <v>12</v>
      </c>
      <c r="M1270" s="119">
        <v>44270</v>
      </c>
      <c r="N1270" s="119">
        <v>44270</v>
      </c>
      <c r="O1270" s="119">
        <v>44270</v>
      </c>
      <c r="P1270" s="119">
        <v>44273</v>
      </c>
      <c r="Q1270" s="166" t="s">
        <v>34</v>
      </c>
      <c r="R1270" s="21"/>
      <c r="S1270" s="21"/>
      <c r="T1270" s="21"/>
      <c r="U1270" s="21"/>
      <c r="V1270" s="174" t="s">
        <v>39</v>
      </c>
      <c r="W1270" s="174" t="s">
        <v>463</v>
      </c>
      <c r="X1270" s="174" t="s">
        <v>463</v>
      </c>
      <c r="Y1270" s="91"/>
    </row>
    <row r="1271" spans="2:30">
      <c r="B1271" s="21">
        <f t="shared" si="151"/>
        <v>1265</v>
      </c>
      <c r="C1271" s="30" t="s">
        <v>3270</v>
      </c>
      <c r="D1271" s="21" t="s">
        <v>83</v>
      </c>
      <c r="E1271" s="58" t="s">
        <v>3245</v>
      </c>
      <c r="F1271" s="21" t="s">
        <v>3284</v>
      </c>
      <c r="G1271" s="269">
        <f t="shared" si="145"/>
        <v>2021</v>
      </c>
      <c r="H1271" s="269">
        <f t="shared" si="146"/>
        <v>3</v>
      </c>
      <c r="I1271" s="269">
        <f t="shared" si="147"/>
        <v>12</v>
      </c>
      <c r="J1271" s="83">
        <f t="shared" si="148"/>
        <v>2021</v>
      </c>
      <c r="K1271" s="269">
        <f t="shared" si="149"/>
        <v>3</v>
      </c>
      <c r="L1271" s="21">
        <f t="shared" si="150"/>
        <v>12</v>
      </c>
      <c r="M1271" s="119">
        <v>44271</v>
      </c>
      <c r="N1271" s="119">
        <v>44271</v>
      </c>
      <c r="O1271" s="119">
        <v>44271</v>
      </c>
      <c r="P1271" s="119">
        <v>44273</v>
      </c>
      <c r="Q1271" s="166" t="s">
        <v>34</v>
      </c>
      <c r="R1271" s="21"/>
      <c r="S1271" s="21"/>
      <c r="T1271" s="21"/>
      <c r="U1271" s="21"/>
      <c r="V1271" s="174" t="s">
        <v>39</v>
      </c>
      <c r="W1271" s="174" t="s">
        <v>463</v>
      </c>
      <c r="X1271" s="174" t="s">
        <v>463</v>
      </c>
      <c r="Y1271" s="91"/>
    </row>
    <row r="1272" spans="2:30">
      <c r="B1272" s="21">
        <f t="shared" si="151"/>
        <v>1266</v>
      </c>
      <c r="C1272" s="30" t="s">
        <v>3271</v>
      </c>
      <c r="D1272" s="21" t="s">
        <v>83</v>
      </c>
      <c r="E1272" s="58" t="s">
        <v>3246</v>
      </c>
      <c r="F1272" s="21" t="s">
        <v>1875</v>
      </c>
      <c r="G1272" s="269">
        <f t="shared" si="145"/>
        <v>2021</v>
      </c>
      <c r="H1272" s="269">
        <f t="shared" si="146"/>
        <v>3</v>
      </c>
      <c r="I1272" s="269">
        <f t="shared" si="147"/>
        <v>12</v>
      </c>
      <c r="J1272" s="83">
        <f t="shared" si="148"/>
        <v>2021</v>
      </c>
      <c r="K1272" s="269">
        <f t="shared" si="149"/>
        <v>3</v>
      </c>
      <c r="L1272" s="21">
        <f t="shared" si="150"/>
        <v>12</v>
      </c>
      <c r="M1272" s="119">
        <v>44271</v>
      </c>
      <c r="N1272" s="119">
        <v>44271</v>
      </c>
      <c r="O1272" s="119">
        <v>44271</v>
      </c>
      <c r="P1272" s="119">
        <v>44271</v>
      </c>
      <c r="Q1272" s="166" t="s">
        <v>34</v>
      </c>
      <c r="R1272" s="21"/>
      <c r="S1272" s="21"/>
      <c r="T1272" s="21"/>
      <c r="U1272" s="21"/>
      <c r="V1272" s="174" t="s">
        <v>3260</v>
      </c>
      <c r="W1272" s="174" t="s">
        <v>463</v>
      </c>
      <c r="X1272" s="174" t="s">
        <v>463</v>
      </c>
      <c r="Y1272" s="91"/>
    </row>
    <row r="1273" spans="2:30">
      <c r="B1273" s="21">
        <f t="shared" si="151"/>
        <v>1267</v>
      </c>
      <c r="C1273" s="30" t="s">
        <v>3272</v>
      </c>
      <c r="D1273" s="21" t="s">
        <v>83</v>
      </c>
      <c r="E1273" s="58" t="s">
        <v>3247</v>
      </c>
      <c r="F1273" s="21" t="s">
        <v>1875</v>
      </c>
      <c r="G1273" s="269">
        <f t="shared" si="145"/>
        <v>2021</v>
      </c>
      <c r="H1273" s="269">
        <f t="shared" si="146"/>
        <v>3</v>
      </c>
      <c r="I1273" s="269">
        <f t="shared" si="147"/>
        <v>12</v>
      </c>
      <c r="J1273" s="83">
        <f t="shared" si="148"/>
        <v>2021</v>
      </c>
      <c r="K1273" s="269">
        <f t="shared" si="149"/>
        <v>3</v>
      </c>
      <c r="L1273" s="21">
        <f t="shared" si="150"/>
        <v>12</v>
      </c>
      <c r="M1273" s="119">
        <v>44271</v>
      </c>
      <c r="N1273" s="119">
        <v>44271</v>
      </c>
      <c r="O1273" s="119">
        <v>44271</v>
      </c>
      <c r="P1273" s="119">
        <v>44271</v>
      </c>
      <c r="Q1273" s="166" t="s">
        <v>34</v>
      </c>
      <c r="R1273" s="21"/>
      <c r="S1273" s="21"/>
      <c r="T1273" s="21"/>
      <c r="U1273" s="21"/>
      <c r="V1273" s="174" t="s">
        <v>3260</v>
      </c>
      <c r="W1273" s="174" t="s">
        <v>463</v>
      </c>
      <c r="X1273" s="174" t="s">
        <v>463</v>
      </c>
      <c r="Y1273" s="91"/>
    </row>
    <row r="1274" spans="2:30">
      <c r="B1274" s="21">
        <f t="shared" si="151"/>
        <v>1268</v>
      </c>
      <c r="C1274" s="30" t="s">
        <v>3273</v>
      </c>
      <c r="D1274" s="21" t="s">
        <v>83</v>
      </c>
      <c r="E1274" s="58" t="s">
        <v>3248</v>
      </c>
      <c r="F1274" s="21" t="s">
        <v>2062</v>
      </c>
      <c r="G1274" s="269">
        <f t="shared" si="145"/>
        <v>2021</v>
      </c>
      <c r="H1274" s="269">
        <f t="shared" si="146"/>
        <v>3</v>
      </c>
      <c r="I1274" s="269">
        <f t="shared" si="147"/>
        <v>12</v>
      </c>
      <c r="J1274" s="83">
        <f t="shared" si="148"/>
        <v>2021</v>
      </c>
      <c r="K1274" s="269">
        <f t="shared" si="149"/>
        <v>3</v>
      </c>
      <c r="L1274" s="21">
        <f t="shared" si="150"/>
        <v>12</v>
      </c>
      <c r="M1274" s="119">
        <v>44271</v>
      </c>
      <c r="N1274" s="119">
        <v>44271</v>
      </c>
      <c r="O1274" s="119">
        <v>44271</v>
      </c>
      <c r="P1274" s="119">
        <v>44271</v>
      </c>
      <c r="Q1274" s="166" t="s">
        <v>34</v>
      </c>
      <c r="R1274" s="21"/>
      <c r="S1274" s="21"/>
      <c r="T1274" s="21"/>
      <c r="U1274" s="21"/>
      <c r="V1274" s="174" t="s">
        <v>1925</v>
      </c>
      <c r="W1274" s="174" t="s">
        <v>463</v>
      </c>
      <c r="X1274" s="174" t="s">
        <v>463</v>
      </c>
      <c r="Y1274" s="91"/>
    </row>
    <row r="1275" spans="2:30">
      <c r="B1275" s="21">
        <f t="shared" si="151"/>
        <v>1269</v>
      </c>
      <c r="C1275" s="30" t="s">
        <v>3274</v>
      </c>
      <c r="D1275" s="21" t="s">
        <v>83</v>
      </c>
      <c r="E1275" s="58" t="s">
        <v>3249</v>
      </c>
      <c r="F1275" s="21" t="s">
        <v>1875</v>
      </c>
      <c r="G1275" s="269">
        <f t="shared" si="145"/>
        <v>2021</v>
      </c>
      <c r="H1275" s="269">
        <f t="shared" si="146"/>
        <v>3</v>
      </c>
      <c r="I1275" s="269">
        <f t="shared" si="147"/>
        <v>12</v>
      </c>
      <c r="J1275" s="83">
        <f t="shared" si="148"/>
        <v>2021</v>
      </c>
      <c r="K1275" s="269">
        <f t="shared" si="149"/>
        <v>3</v>
      </c>
      <c r="L1275" s="21">
        <f t="shared" si="150"/>
        <v>12</v>
      </c>
      <c r="M1275" s="119">
        <v>44272</v>
      </c>
      <c r="N1275" s="119">
        <v>44272</v>
      </c>
      <c r="O1275" s="119">
        <v>44272</v>
      </c>
      <c r="P1275" s="119">
        <v>44272</v>
      </c>
      <c r="Q1275" s="166" t="s">
        <v>34</v>
      </c>
      <c r="R1275" s="21"/>
      <c r="S1275" s="21"/>
      <c r="T1275" s="21"/>
      <c r="U1275" s="21"/>
      <c r="V1275" s="174" t="s">
        <v>3260</v>
      </c>
      <c r="W1275" s="174" t="s">
        <v>463</v>
      </c>
      <c r="X1275" s="174" t="s">
        <v>463</v>
      </c>
      <c r="Y1275" s="91"/>
      <c r="AC1275" s="36" t="s">
        <v>770</v>
      </c>
      <c r="AD1275" s="36" t="s">
        <v>765</v>
      </c>
    </row>
    <row r="1276" spans="2:30">
      <c r="B1276" s="21">
        <f t="shared" si="151"/>
        <v>1270</v>
      </c>
      <c r="C1276" s="30" t="s">
        <v>3275</v>
      </c>
      <c r="D1276" s="21" t="s">
        <v>83</v>
      </c>
      <c r="E1276" s="58" t="s">
        <v>2853</v>
      </c>
      <c r="F1276" s="21" t="s">
        <v>959</v>
      </c>
      <c r="G1276" s="269">
        <f t="shared" si="145"/>
        <v>2021</v>
      </c>
      <c r="H1276" s="269">
        <f t="shared" si="146"/>
        <v>3</v>
      </c>
      <c r="I1276" s="269">
        <f t="shared" si="147"/>
        <v>12</v>
      </c>
      <c r="J1276" s="83">
        <f t="shared" si="148"/>
        <v>2021</v>
      </c>
      <c r="K1276" s="269">
        <f t="shared" si="149"/>
        <v>3</v>
      </c>
      <c r="L1276" s="21">
        <f t="shared" si="150"/>
        <v>12</v>
      </c>
      <c r="M1276" s="119">
        <v>44272</v>
      </c>
      <c r="N1276" s="119">
        <v>44272</v>
      </c>
      <c r="O1276" s="119">
        <v>44272</v>
      </c>
      <c r="P1276" s="119">
        <v>44272</v>
      </c>
      <c r="Q1276" s="166" t="s">
        <v>34</v>
      </c>
      <c r="R1276" s="21"/>
      <c r="S1276" s="21"/>
      <c r="T1276" s="21"/>
      <c r="U1276" s="21"/>
      <c r="V1276" s="174" t="s">
        <v>3261</v>
      </c>
      <c r="W1276" s="174" t="s">
        <v>463</v>
      </c>
      <c r="X1276" s="174" t="s">
        <v>463</v>
      </c>
      <c r="Y1276" s="91"/>
    </row>
    <row r="1277" spans="2:30">
      <c r="B1277" s="21">
        <f t="shared" si="151"/>
        <v>1271</v>
      </c>
      <c r="C1277" s="30" t="s">
        <v>3276</v>
      </c>
      <c r="D1277" s="21" t="s">
        <v>83</v>
      </c>
      <c r="E1277" s="58" t="s">
        <v>3250</v>
      </c>
      <c r="F1277" s="21" t="s">
        <v>3287</v>
      </c>
      <c r="G1277" s="269">
        <f t="shared" si="145"/>
        <v>2021</v>
      </c>
      <c r="H1277" s="269">
        <f t="shared" si="146"/>
        <v>3</v>
      </c>
      <c r="I1277" s="269">
        <f t="shared" si="147"/>
        <v>12</v>
      </c>
      <c r="J1277" s="83">
        <f t="shared" si="148"/>
        <v>2021</v>
      </c>
      <c r="K1277" s="269">
        <f t="shared" si="149"/>
        <v>3</v>
      </c>
      <c r="L1277" s="21">
        <f t="shared" si="150"/>
        <v>12</v>
      </c>
      <c r="M1277" s="119">
        <v>44272</v>
      </c>
      <c r="N1277" s="119">
        <v>44272</v>
      </c>
      <c r="O1277" s="119">
        <v>44272</v>
      </c>
      <c r="P1277" s="119">
        <v>44272</v>
      </c>
      <c r="Q1277" s="166" t="s">
        <v>34</v>
      </c>
      <c r="R1277" s="21"/>
      <c r="S1277" s="21"/>
      <c r="T1277" s="21"/>
      <c r="U1277" s="21"/>
      <c r="V1277" s="174" t="s">
        <v>395</v>
      </c>
      <c r="W1277" s="174" t="s">
        <v>463</v>
      </c>
      <c r="X1277" s="174" t="s">
        <v>463</v>
      </c>
      <c r="Y1277" s="91"/>
    </row>
    <row r="1278" spans="2:30">
      <c r="B1278" s="21">
        <f t="shared" si="151"/>
        <v>1272</v>
      </c>
      <c r="C1278" s="30" t="s">
        <v>3277</v>
      </c>
      <c r="D1278" s="21" t="s">
        <v>83</v>
      </c>
      <c r="E1278" s="58" t="s">
        <v>3251</v>
      </c>
      <c r="F1278" s="21" t="s">
        <v>1512</v>
      </c>
      <c r="G1278" s="269">
        <f t="shared" si="145"/>
        <v>2021</v>
      </c>
      <c r="H1278" s="269">
        <f t="shared" si="146"/>
        <v>3</v>
      </c>
      <c r="I1278" s="269">
        <f t="shared" si="147"/>
        <v>12</v>
      </c>
      <c r="J1278" s="83">
        <f t="shared" si="148"/>
        <v>2021</v>
      </c>
      <c r="K1278" s="269">
        <f t="shared" si="149"/>
        <v>3</v>
      </c>
      <c r="L1278" s="21">
        <f t="shared" si="150"/>
        <v>12</v>
      </c>
      <c r="M1278" s="119">
        <v>44272</v>
      </c>
      <c r="N1278" s="119">
        <v>44272</v>
      </c>
      <c r="O1278" s="119">
        <v>44272</v>
      </c>
      <c r="P1278" s="119">
        <v>44272</v>
      </c>
      <c r="Q1278" s="166" t="s">
        <v>34</v>
      </c>
      <c r="R1278" s="21"/>
      <c r="S1278" s="21"/>
      <c r="T1278" s="21"/>
      <c r="U1278" s="21"/>
      <c r="V1278" s="174" t="s">
        <v>2173</v>
      </c>
      <c r="W1278" s="174" t="s">
        <v>463</v>
      </c>
      <c r="X1278" s="174" t="s">
        <v>463</v>
      </c>
      <c r="Y1278" s="91"/>
    </row>
    <row r="1279" spans="2:30">
      <c r="B1279" s="21">
        <f t="shared" si="151"/>
        <v>1273</v>
      </c>
      <c r="C1279" s="30" t="s">
        <v>3278</v>
      </c>
      <c r="D1279" s="21" t="s">
        <v>83</v>
      </c>
      <c r="E1279" s="58" t="s">
        <v>3252</v>
      </c>
      <c r="F1279" s="21" t="s">
        <v>3284</v>
      </c>
      <c r="G1279" s="269">
        <f t="shared" si="145"/>
        <v>2021</v>
      </c>
      <c r="H1279" s="269">
        <f t="shared" si="146"/>
        <v>3</v>
      </c>
      <c r="I1279" s="269">
        <f t="shared" si="147"/>
        <v>12</v>
      </c>
      <c r="J1279" s="83">
        <f t="shared" si="148"/>
        <v>2021</v>
      </c>
      <c r="K1279" s="269">
        <f t="shared" si="149"/>
        <v>3</v>
      </c>
      <c r="L1279" s="21">
        <f t="shared" si="150"/>
        <v>12</v>
      </c>
      <c r="M1279" s="119">
        <v>44272</v>
      </c>
      <c r="N1279" s="119">
        <v>44272</v>
      </c>
      <c r="O1279" s="119">
        <v>44272</v>
      </c>
      <c r="P1279" s="119">
        <v>44272</v>
      </c>
      <c r="Q1279" s="166" t="s">
        <v>34</v>
      </c>
      <c r="R1279" s="21"/>
      <c r="S1279" s="21"/>
      <c r="T1279" s="21"/>
      <c r="U1279" s="21"/>
      <c r="V1279" s="174" t="s">
        <v>2171</v>
      </c>
      <c r="W1279" s="174" t="s">
        <v>463</v>
      </c>
      <c r="X1279" s="174" t="s">
        <v>463</v>
      </c>
      <c r="Y1279" s="91"/>
    </row>
    <row r="1280" spans="2:30">
      <c r="B1280" s="21">
        <f t="shared" si="151"/>
        <v>1274</v>
      </c>
      <c r="C1280" s="30" t="s">
        <v>3279</v>
      </c>
      <c r="D1280" s="21" t="s">
        <v>83</v>
      </c>
      <c r="E1280" s="58" t="s">
        <v>3253</v>
      </c>
      <c r="F1280" s="21" t="s">
        <v>3238</v>
      </c>
      <c r="G1280" s="269">
        <f t="shared" si="145"/>
        <v>2021</v>
      </c>
      <c r="H1280" s="269">
        <f t="shared" si="146"/>
        <v>3</v>
      </c>
      <c r="I1280" s="269">
        <f t="shared" si="147"/>
        <v>12</v>
      </c>
      <c r="J1280" s="83">
        <f t="shared" si="148"/>
        <v>2021</v>
      </c>
      <c r="K1280" s="269">
        <f t="shared" si="149"/>
        <v>3</v>
      </c>
      <c r="L1280" s="21">
        <f t="shared" si="150"/>
        <v>12</v>
      </c>
      <c r="M1280" s="119">
        <v>44272</v>
      </c>
      <c r="N1280" s="119">
        <v>44272</v>
      </c>
      <c r="O1280" s="119">
        <v>44272</v>
      </c>
      <c r="P1280" s="119">
        <v>44273</v>
      </c>
      <c r="Q1280" s="166" t="s">
        <v>34</v>
      </c>
      <c r="R1280" s="21"/>
      <c r="S1280" s="21"/>
      <c r="T1280" s="21"/>
      <c r="U1280" s="21"/>
      <c r="V1280" s="174" t="s">
        <v>1697</v>
      </c>
      <c r="W1280" s="174" t="s">
        <v>463</v>
      </c>
      <c r="X1280" s="174" t="s">
        <v>463</v>
      </c>
      <c r="Y1280" s="91"/>
    </row>
    <row r="1281" spans="2:30">
      <c r="B1281" s="21">
        <f t="shared" si="151"/>
        <v>1275</v>
      </c>
      <c r="C1281" s="30" t="s">
        <v>3280</v>
      </c>
      <c r="D1281" s="21" t="s">
        <v>83</v>
      </c>
      <c r="E1281" s="58" t="s">
        <v>3254</v>
      </c>
      <c r="F1281" s="21" t="s">
        <v>2062</v>
      </c>
      <c r="G1281" s="269">
        <f t="shared" si="145"/>
        <v>2021</v>
      </c>
      <c r="H1281" s="269">
        <f t="shared" si="146"/>
        <v>3</v>
      </c>
      <c r="I1281" s="269">
        <f t="shared" si="147"/>
        <v>12</v>
      </c>
      <c r="J1281" s="83">
        <f t="shared" si="148"/>
        <v>2021</v>
      </c>
      <c r="K1281" s="269">
        <f t="shared" si="149"/>
        <v>3</v>
      </c>
      <c r="L1281" s="21">
        <f t="shared" si="150"/>
        <v>12</v>
      </c>
      <c r="M1281" s="119">
        <v>44273</v>
      </c>
      <c r="N1281" s="119">
        <v>44273</v>
      </c>
      <c r="O1281" s="119">
        <v>44273</v>
      </c>
      <c r="P1281" s="119">
        <v>44273</v>
      </c>
      <c r="Q1281" s="166" t="s">
        <v>34</v>
      </c>
      <c r="R1281" s="21"/>
      <c r="S1281" s="21"/>
      <c r="T1281" s="21"/>
      <c r="U1281" s="21"/>
      <c r="V1281" s="174" t="s">
        <v>3080</v>
      </c>
      <c r="W1281" s="174" t="s">
        <v>463</v>
      </c>
      <c r="X1281" s="174" t="s">
        <v>463</v>
      </c>
      <c r="Y1281" s="91"/>
    </row>
    <row r="1282" spans="2:30">
      <c r="B1282" s="21">
        <f t="shared" si="151"/>
        <v>1276</v>
      </c>
      <c r="C1282" s="30" t="s">
        <v>3281</v>
      </c>
      <c r="D1282" s="21" t="s">
        <v>83</v>
      </c>
      <c r="E1282" s="58" t="s">
        <v>3255</v>
      </c>
      <c r="F1282" s="21" t="s">
        <v>3238</v>
      </c>
      <c r="G1282" s="269">
        <f t="shared" si="145"/>
        <v>2021</v>
      </c>
      <c r="H1282" s="269">
        <f t="shared" si="146"/>
        <v>3</v>
      </c>
      <c r="I1282" s="269">
        <f t="shared" si="147"/>
        <v>12</v>
      </c>
      <c r="J1282" s="83">
        <f t="shared" si="148"/>
        <v>2021</v>
      </c>
      <c r="K1282" s="269">
        <f t="shared" si="149"/>
        <v>3</v>
      </c>
      <c r="L1282" s="21">
        <f t="shared" si="150"/>
        <v>12</v>
      </c>
      <c r="M1282" s="119">
        <v>44273</v>
      </c>
      <c r="N1282" s="119">
        <v>44273</v>
      </c>
      <c r="O1282" s="119">
        <v>44273</v>
      </c>
      <c r="P1282" s="119">
        <v>44274</v>
      </c>
      <c r="Q1282" s="166" t="s">
        <v>34</v>
      </c>
      <c r="R1282" s="21"/>
      <c r="S1282" s="21"/>
      <c r="T1282" s="21"/>
      <c r="U1282" s="21"/>
      <c r="V1282" s="174" t="s">
        <v>23</v>
      </c>
      <c r="W1282" s="174" t="s">
        <v>463</v>
      </c>
      <c r="X1282" s="174" t="s">
        <v>463</v>
      </c>
      <c r="Y1282" s="91"/>
      <c r="AC1282" s="36" t="s">
        <v>770</v>
      </c>
      <c r="AD1282" s="36" t="s">
        <v>765</v>
      </c>
    </row>
    <row r="1283" spans="2:30" ht="33">
      <c r="B1283" s="21">
        <f t="shared" si="151"/>
        <v>1277</v>
      </c>
      <c r="C1283" s="30" t="s">
        <v>3282</v>
      </c>
      <c r="D1283" s="21" t="s">
        <v>83</v>
      </c>
      <c r="E1283" s="58" t="s">
        <v>3256</v>
      </c>
      <c r="F1283" s="21" t="s">
        <v>3288</v>
      </c>
      <c r="G1283" s="269">
        <f t="shared" si="145"/>
        <v>2021</v>
      </c>
      <c r="H1283" s="269">
        <f t="shared" si="146"/>
        <v>3</v>
      </c>
      <c r="I1283" s="269">
        <f t="shared" si="147"/>
        <v>12</v>
      </c>
      <c r="J1283" s="83">
        <f t="shared" si="148"/>
        <v>2021</v>
      </c>
      <c r="K1283" s="269">
        <f t="shared" si="149"/>
        <v>4</v>
      </c>
      <c r="L1283" s="21">
        <f t="shared" si="150"/>
        <v>15</v>
      </c>
      <c r="M1283" s="119">
        <v>44273</v>
      </c>
      <c r="N1283" s="119">
        <v>44273</v>
      </c>
      <c r="O1283" s="119">
        <v>44273</v>
      </c>
      <c r="P1283" s="119">
        <v>44295</v>
      </c>
      <c r="Q1283" s="166" t="s">
        <v>34</v>
      </c>
      <c r="R1283" s="21"/>
      <c r="S1283" s="21"/>
      <c r="T1283" s="21"/>
      <c r="U1283" s="21"/>
      <c r="V1283" s="174" t="s">
        <v>155</v>
      </c>
      <c r="W1283" s="174" t="s">
        <v>463</v>
      </c>
      <c r="X1283" s="174" t="s">
        <v>463</v>
      </c>
      <c r="Y1283" s="91"/>
    </row>
    <row r="1284" spans="2:30">
      <c r="B1284" s="21">
        <f t="shared" si="151"/>
        <v>1278</v>
      </c>
      <c r="C1284" s="30" t="s">
        <v>3283</v>
      </c>
      <c r="D1284" s="21" t="s">
        <v>83</v>
      </c>
      <c r="E1284" s="58" t="s">
        <v>3257</v>
      </c>
      <c r="F1284" s="21" t="s">
        <v>3286</v>
      </c>
      <c r="G1284" s="269">
        <f t="shared" si="145"/>
        <v>2021</v>
      </c>
      <c r="H1284" s="269">
        <f t="shared" si="146"/>
        <v>3</v>
      </c>
      <c r="I1284" s="269">
        <f t="shared" si="147"/>
        <v>12</v>
      </c>
      <c r="J1284" s="83">
        <f t="shared" si="148"/>
        <v>2021</v>
      </c>
      <c r="K1284" s="269">
        <f t="shared" si="149"/>
        <v>3</v>
      </c>
      <c r="L1284" s="21">
        <f t="shared" si="150"/>
        <v>12</v>
      </c>
      <c r="M1284" s="119">
        <v>44274</v>
      </c>
      <c r="N1284" s="119">
        <v>44274</v>
      </c>
      <c r="O1284" s="119">
        <v>44274</v>
      </c>
      <c r="P1284" s="119">
        <v>44274</v>
      </c>
      <c r="Q1284" s="166" t="s">
        <v>3258</v>
      </c>
      <c r="R1284" s="21"/>
      <c r="S1284" s="21"/>
      <c r="T1284" s="21"/>
      <c r="U1284" s="21"/>
      <c r="V1284" s="174" t="s">
        <v>3262</v>
      </c>
      <c r="W1284" s="174" t="s">
        <v>3263</v>
      </c>
      <c r="X1284" s="174" t="s">
        <v>3263</v>
      </c>
      <c r="Y1284" s="91"/>
    </row>
    <row r="1285" spans="2:30">
      <c r="B1285" s="21">
        <f t="shared" si="151"/>
        <v>1279</v>
      </c>
      <c r="C1285" s="30" t="s">
        <v>3320</v>
      </c>
      <c r="D1285" s="21" t="s">
        <v>83</v>
      </c>
      <c r="E1285" s="58" t="s">
        <v>3171</v>
      </c>
      <c r="F1285" s="21" t="s">
        <v>3309</v>
      </c>
      <c r="G1285" s="269">
        <f t="shared" si="145"/>
        <v>2021</v>
      </c>
      <c r="H1285" s="269">
        <f t="shared" si="146"/>
        <v>3</v>
      </c>
      <c r="I1285" s="269">
        <f t="shared" si="147"/>
        <v>12</v>
      </c>
      <c r="J1285" s="83">
        <f t="shared" si="148"/>
        <v>2021</v>
      </c>
      <c r="K1285" s="269">
        <f t="shared" si="149"/>
        <v>3</v>
      </c>
      <c r="L1285" s="21">
        <f t="shared" si="150"/>
        <v>12</v>
      </c>
      <c r="M1285" s="119">
        <v>44270</v>
      </c>
      <c r="N1285" s="119">
        <v>44270</v>
      </c>
      <c r="O1285" s="119">
        <v>44270</v>
      </c>
      <c r="P1285" s="119">
        <v>44270</v>
      </c>
      <c r="Q1285" s="166" t="s">
        <v>34</v>
      </c>
      <c r="R1285" s="21"/>
      <c r="S1285" s="21"/>
      <c r="T1285" s="21"/>
      <c r="U1285" s="21"/>
      <c r="V1285" s="174" t="s">
        <v>3314</v>
      </c>
      <c r="W1285" s="174" t="s">
        <v>2702</v>
      </c>
      <c r="X1285" s="174" t="s">
        <v>2702</v>
      </c>
      <c r="Y1285" s="91"/>
    </row>
    <row r="1286" spans="2:30">
      <c r="B1286" s="21">
        <f t="shared" si="151"/>
        <v>1280</v>
      </c>
      <c r="C1286" s="30" t="s">
        <v>3321</v>
      </c>
      <c r="D1286" s="21" t="s">
        <v>83</v>
      </c>
      <c r="E1286" s="58" t="s">
        <v>3290</v>
      </c>
      <c r="F1286" s="21" t="s">
        <v>3310</v>
      </c>
      <c r="G1286" s="269">
        <f t="shared" si="145"/>
        <v>2021</v>
      </c>
      <c r="H1286" s="269">
        <f t="shared" si="146"/>
        <v>3</v>
      </c>
      <c r="I1286" s="269">
        <f t="shared" si="147"/>
        <v>12</v>
      </c>
      <c r="J1286" s="83">
        <f t="shared" si="148"/>
        <v>2021</v>
      </c>
      <c r="K1286" s="269">
        <f t="shared" si="149"/>
        <v>3</v>
      </c>
      <c r="L1286" s="21">
        <f t="shared" si="150"/>
        <v>12</v>
      </c>
      <c r="M1286" s="119">
        <v>44270</v>
      </c>
      <c r="N1286" s="119">
        <v>44270</v>
      </c>
      <c r="O1286" s="119">
        <v>44270</v>
      </c>
      <c r="P1286" s="119">
        <v>44270</v>
      </c>
      <c r="Q1286" s="166" t="s">
        <v>34</v>
      </c>
      <c r="R1286" s="21"/>
      <c r="S1286" s="21"/>
      <c r="T1286" s="21"/>
      <c r="U1286" s="21"/>
      <c r="V1286" s="174" t="s">
        <v>3314</v>
      </c>
      <c r="W1286" s="174" t="s">
        <v>2702</v>
      </c>
      <c r="X1286" s="174" t="s">
        <v>2702</v>
      </c>
      <c r="Y1286" s="91"/>
    </row>
    <row r="1287" spans="2:30">
      <c r="B1287" s="21">
        <f t="shared" si="151"/>
        <v>1281</v>
      </c>
      <c r="C1287" s="30" t="s">
        <v>3322</v>
      </c>
      <c r="D1287" s="21" t="s">
        <v>83</v>
      </c>
      <c r="E1287" s="58" t="s">
        <v>3291</v>
      </c>
      <c r="F1287" s="21" t="s">
        <v>3310</v>
      </c>
      <c r="G1287" s="269">
        <f t="shared" ref="G1287:G1350" si="152">IF(ISBLANK(N1287),"",YEAR(N1287))</f>
        <v>2021</v>
      </c>
      <c r="H1287" s="269">
        <f t="shared" ref="H1287:H1350" si="153">IF(ISBLANK(N1287),"",MONTH(N1287))</f>
        <v>3</v>
      </c>
      <c r="I1287" s="269">
        <f t="shared" ref="I1287:I1350" si="154">IF(ISBLANK(N1287),"",WEEKNUM(N1287,1))</f>
        <v>12</v>
      </c>
      <c r="J1287" s="83">
        <f t="shared" ref="J1287:J1350" si="155">IF(ISBLANK(P1287),"",YEAR(P1287))</f>
        <v>2021</v>
      </c>
      <c r="K1287" s="269">
        <f t="shared" ref="K1287:K1350" si="156">IF(ISBLANK(P1287),"",MONTH(P1287))</f>
        <v>3</v>
      </c>
      <c r="L1287" s="21">
        <f t="shared" ref="L1287:L1350" si="157">IF(ISBLANK(P1287),"",WEEKNUM(P1287,1))</f>
        <v>12</v>
      </c>
      <c r="M1287" s="119">
        <v>44270</v>
      </c>
      <c r="N1287" s="119">
        <v>44270</v>
      </c>
      <c r="O1287" s="119">
        <v>44270</v>
      </c>
      <c r="P1287" s="119">
        <v>44270</v>
      </c>
      <c r="Q1287" s="166" t="s">
        <v>34</v>
      </c>
      <c r="R1287" s="21"/>
      <c r="S1287" s="21"/>
      <c r="T1287" s="21"/>
      <c r="U1287" s="21"/>
      <c r="V1287" s="174" t="s">
        <v>3314</v>
      </c>
      <c r="W1287" s="174" t="s">
        <v>2702</v>
      </c>
      <c r="X1287" s="174" t="s">
        <v>2702</v>
      </c>
      <c r="Y1287" s="91"/>
    </row>
    <row r="1288" spans="2:30">
      <c r="B1288" s="21">
        <f t="shared" si="151"/>
        <v>1282</v>
      </c>
      <c r="C1288" s="30" t="s">
        <v>3323</v>
      </c>
      <c r="D1288" s="21" t="s">
        <v>83</v>
      </c>
      <c r="E1288" s="58" t="s">
        <v>3292</v>
      </c>
      <c r="F1288" s="21" t="s">
        <v>3311</v>
      </c>
      <c r="G1288" s="269">
        <f t="shared" si="152"/>
        <v>2021</v>
      </c>
      <c r="H1288" s="269">
        <f t="shared" si="153"/>
        <v>3</v>
      </c>
      <c r="I1288" s="269">
        <f t="shared" si="154"/>
        <v>12</v>
      </c>
      <c r="J1288" s="83">
        <f t="shared" si="155"/>
        <v>2021</v>
      </c>
      <c r="K1288" s="269">
        <f t="shared" si="156"/>
        <v>3</v>
      </c>
      <c r="L1288" s="21">
        <f t="shared" si="157"/>
        <v>12</v>
      </c>
      <c r="M1288" s="119">
        <v>44270</v>
      </c>
      <c r="N1288" s="119">
        <v>44270</v>
      </c>
      <c r="O1288" s="119">
        <v>44270</v>
      </c>
      <c r="P1288" s="119">
        <v>44270</v>
      </c>
      <c r="Q1288" s="166" t="s">
        <v>34</v>
      </c>
      <c r="R1288" s="21"/>
      <c r="S1288" s="21"/>
      <c r="T1288" s="21"/>
      <c r="U1288" s="21"/>
      <c r="V1288" s="174" t="s">
        <v>3314</v>
      </c>
      <c r="W1288" s="174" t="s">
        <v>2702</v>
      </c>
      <c r="X1288" s="174" t="s">
        <v>2702</v>
      </c>
      <c r="Y1288" s="91"/>
    </row>
    <row r="1289" spans="2:30">
      <c r="B1289" s="21">
        <f t="shared" si="151"/>
        <v>1283</v>
      </c>
      <c r="C1289" s="30" t="s">
        <v>3324</v>
      </c>
      <c r="D1289" s="21" t="s">
        <v>83</v>
      </c>
      <c r="E1289" s="58" t="s">
        <v>3293</v>
      </c>
      <c r="F1289" s="21" t="s">
        <v>3311</v>
      </c>
      <c r="G1289" s="269">
        <f t="shared" si="152"/>
        <v>2021</v>
      </c>
      <c r="H1289" s="269">
        <f t="shared" si="153"/>
        <v>3</v>
      </c>
      <c r="I1289" s="269">
        <f t="shared" si="154"/>
        <v>12</v>
      </c>
      <c r="J1289" s="83">
        <f t="shared" si="155"/>
        <v>2021</v>
      </c>
      <c r="K1289" s="269">
        <f t="shared" si="156"/>
        <v>3</v>
      </c>
      <c r="L1289" s="21">
        <f t="shared" si="157"/>
        <v>12</v>
      </c>
      <c r="M1289" s="119">
        <v>44270</v>
      </c>
      <c r="N1289" s="119">
        <v>44270</v>
      </c>
      <c r="O1289" s="119">
        <v>44270</v>
      </c>
      <c r="P1289" s="119">
        <v>44270</v>
      </c>
      <c r="Q1289" s="166" t="s">
        <v>34</v>
      </c>
      <c r="R1289" s="21"/>
      <c r="S1289" s="21"/>
      <c r="T1289" s="21"/>
      <c r="U1289" s="21"/>
      <c r="V1289" s="174" t="s">
        <v>3142</v>
      </c>
      <c r="W1289" s="174" t="s">
        <v>2702</v>
      </c>
      <c r="X1289" s="174" t="s">
        <v>2702</v>
      </c>
      <c r="Y1289" s="91"/>
    </row>
    <row r="1290" spans="2:30">
      <c r="B1290" s="21">
        <f t="shared" si="151"/>
        <v>1284</v>
      </c>
      <c r="C1290" s="30" t="s">
        <v>3325</v>
      </c>
      <c r="D1290" s="21" t="s">
        <v>83</v>
      </c>
      <c r="E1290" s="58" t="s">
        <v>3294</v>
      </c>
      <c r="F1290" s="21" t="s">
        <v>2698</v>
      </c>
      <c r="G1290" s="269">
        <f t="shared" si="152"/>
        <v>2021</v>
      </c>
      <c r="H1290" s="269">
        <f t="shared" si="153"/>
        <v>3</v>
      </c>
      <c r="I1290" s="269">
        <f t="shared" si="154"/>
        <v>12</v>
      </c>
      <c r="J1290" s="83">
        <f t="shared" si="155"/>
        <v>2021</v>
      </c>
      <c r="K1290" s="269">
        <f t="shared" si="156"/>
        <v>3</v>
      </c>
      <c r="L1290" s="21">
        <f t="shared" si="157"/>
        <v>12</v>
      </c>
      <c r="M1290" s="119">
        <v>44270</v>
      </c>
      <c r="N1290" s="119">
        <v>44270</v>
      </c>
      <c r="O1290" s="119">
        <v>44270</v>
      </c>
      <c r="P1290" s="119">
        <v>44270</v>
      </c>
      <c r="Q1290" s="166" t="s">
        <v>34</v>
      </c>
      <c r="R1290" s="21"/>
      <c r="S1290" s="21"/>
      <c r="T1290" s="21"/>
      <c r="U1290" s="21"/>
      <c r="V1290" s="174" t="s">
        <v>3260</v>
      </c>
      <c r="W1290" s="174" t="s">
        <v>2702</v>
      </c>
      <c r="X1290" s="174" t="s">
        <v>2702</v>
      </c>
      <c r="Y1290" s="91"/>
    </row>
    <row r="1291" spans="2:30">
      <c r="B1291" s="21">
        <f t="shared" si="151"/>
        <v>1285</v>
      </c>
      <c r="C1291" s="30" t="s">
        <v>3326</v>
      </c>
      <c r="D1291" s="21" t="s">
        <v>83</v>
      </c>
      <c r="E1291" s="58" t="s">
        <v>3295</v>
      </c>
      <c r="F1291" s="21" t="s">
        <v>3312</v>
      </c>
      <c r="G1291" s="269">
        <f t="shared" si="152"/>
        <v>2021</v>
      </c>
      <c r="H1291" s="269">
        <f t="shared" si="153"/>
        <v>3</v>
      </c>
      <c r="I1291" s="269">
        <f t="shared" si="154"/>
        <v>12</v>
      </c>
      <c r="J1291" s="83">
        <f t="shared" si="155"/>
        <v>2021</v>
      </c>
      <c r="K1291" s="269">
        <f t="shared" si="156"/>
        <v>3</v>
      </c>
      <c r="L1291" s="21">
        <f t="shared" si="157"/>
        <v>12</v>
      </c>
      <c r="M1291" s="119">
        <v>44270</v>
      </c>
      <c r="N1291" s="119">
        <v>44270</v>
      </c>
      <c r="O1291" s="119">
        <v>44270</v>
      </c>
      <c r="P1291" s="119">
        <v>44270</v>
      </c>
      <c r="Q1291" s="166" t="s">
        <v>34</v>
      </c>
      <c r="R1291" s="21"/>
      <c r="S1291" s="21"/>
      <c r="T1291" s="21"/>
      <c r="U1291" s="21"/>
      <c r="V1291" s="174" t="s">
        <v>3260</v>
      </c>
      <c r="W1291" s="174" t="s">
        <v>2702</v>
      </c>
      <c r="X1291" s="174" t="s">
        <v>2702</v>
      </c>
      <c r="Y1291" s="91"/>
      <c r="AC1291" s="36" t="s">
        <v>770</v>
      </c>
      <c r="AD1291" s="36" t="s">
        <v>765</v>
      </c>
    </row>
    <row r="1292" spans="2:30">
      <c r="B1292" s="21">
        <f t="shared" si="151"/>
        <v>1286</v>
      </c>
      <c r="C1292" s="30" t="s">
        <v>3327</v>
      </c>
      <c r="D1292" s="21" t="s">
        <v>83</v>
      </c>
      <c r="E1292" s="58" t="s">
        <v>3294</v>
      </c>
      <c r="F1292" s="21" t="s">
        <v>2698</v>
      </c>
      <c r="G1292" s="269">
        <f t="shared" si="152"/>
        <v>2021</v>
      </c>
      <c r="H1292" s="269">
        <f t="shared" si="153"/>
        <v>3</v>
      </c>
      <c r="I1292" s="269">
        <f t="shared" si="154"/>
        <v>12</v>
      </c>
      <c r="J1292" s="83">
        <f t="shared" si="155"/>
        <v>2021</v>
      </c>
      <c r="K1292" s="269">
        <f t="shared" si="156"/>
        <v>3</v>
      </c>
      <c r="L1292" s="21">
        <f t="shared" si="157"/>
        <v>12</v>
      </c>
      <c r="M1292" s="119">
        <v>44270</v>
      </c>
      <c r="N1292" s="119">
        <v>44270</v>
      </c>
      <c r="O1292" s="119">
        <v>44270</v>
      </c>
      <c r="P1292" s="119">
        <v>44270</v>
      </c>
      <c r="Q1292" s="166" t="s">
        <v>34</v>
      </c>
      <c r="R1292" s="21"/>
      <c r="S1292" s="21"/>
      <c r="T1292" s="21"/>
      <c r="U1292" s="21"/>
      <c r="V1292" s="174" t="s">
        <v>3259</v>
      </c>
      <c r="W1292" s="174" t="s">
        <v>2702</v>
      </c>
      <c r="X1292" s="174" t="s">
        <v>2702</v>
      </c>
      <c r="Y1292" s="91"/>
    </row>
    <row r="1293" spans="2:30">
      <c r="B1293" s="21">
        <f t="shared" si="151"/>
        <v>1287</v>
      </c>
      <c r="C1293" s="30" t="s">
        <v>3328</v>
      </c>
      <c r="D1293" s="21" t="s">
        <v>83</v>
      </c>
      <c r="E1293" s="58" t="s">
        <v>3171</v>
      </c>
      <c r="F1293" s="21" t="s">
        <v>3309</v>
      </c>
      <c r="G1293" s="269">
        <f t="shared" si="152"/>
        <v>2021</v>
      </c>
      <c r="H1293" s="269">
        <f t="shared" si="153"/>
        <v>3</v>
      </c>
      <c r="I1293" s="269">
        <f t="shared" si="154"/>
        <v>12</v>
      </c>
      <c r="J1293" s="83">
        <f t="shared" si="155"/>
        <v>2021</v>
      </c>
      <c r="K1293" s="269">
        <f t="shared" si="156"/>
        <v>3</v>
      </c>
      <c r="L1293" s="21">
        <f t="shared" si="157"/>
        <v>12</v>
      </c>
      <c r="M1293" s="119">
        <v>44271</v>
      </c>
      <c r="N1293" s="119">
        <v>44271</v>
      </c>
      <c r="O1293" s="119">
        <v>44271</v>
      </c>
      <c r="P1293" s="119">
        <v>44271</v>
      </c>
      <c r="Q1293" s="166" t="s">
        <v>34</v>
      </c>
      <c r="R1293" s="21"/>
      <c r="S1293" s="21"/>
      <c r="T1293" s="21"/>
      <c r="U1293" s="21"/>
      <c r="V1293" s="174" t="s">
        <v>3314</v>
      </c>
      <c r="W1293" s="174" t="s">
        <v>2702</v>
      </c>
      <c r="X1293" s="174" t="s">
        <v>2702</v>
      </c>
      <c r="Y1293" s="91"/>
    </row>
    <row r="1294" spans="2:30">
      <c r="B1294" s="21">
        <f t="shared" si="151"/>
        <v>1288</v>
      </c>
      <c r="C1294" s="30" t="s">
        <v>3329</v>
      </c>
      <c r="D1294" s="21" t="s">
        <v>83</v>
      </c>
      <c r="E1294" s="58" t="s">
        <v>3290</v>
      </c>
      <c r="F1294" s="21" t="s">
        <v>3310</v>
      </c>
      <c r="G1294" s="269">
        <f t="shared" si="152"/>
        <v>2021</v>
      </c>
      <c r="H1294" s="269">
        <f t="shared" si="153"/>
        <v>3</v>
      </c>
      <c r="I1294" s="269">
        <f t="shared" si="154"/>
        <v>12</v>
      </c>
      <c r="J1294" s="83">
        <f t="shared" si="155"/>
        <v>2021</v>
      </c>
      <c r="K1294" s="269">
        <f t="shared" si="156"/>
        <v>3</v>
      </c>
      <c r="L1294" s="21">
        <f t="shared" si="157"/>
        <v>12</v>
      </c>
      <c r="M1294" s="119">
        <v>44271</v>
      </c>
      <c r="N1294" s="119">
        <v>44271</v>
      </c>
      <c r="O1294" s="119">
        <v>44271</v>
      </c>
      <c r="P1294" s="119">
        <v>44271</v>
      </c>
      <c r="Q1294" s="166" t="s">
        <v>34</v>
      </c>
      <c r="R1294" s="21"/>
      <c r="S1294" s="21"/>
      <c r="T1294" s="21"/>
      <c r="U1294" s="21"/>
      <c r="V1294" s="174" t="s">
        <v>3314</v>
      </c>
      <c r="W1294" s="174" t="s">
        <v>2702</v>
      </c>
      <c r="X1294" s="174" t="s">
        <v>2702</v>
      </c>
      <c r="Y1294" s="91"/>
    </row>
    <row r="1295" spans="2:30">
      <c r="B1295" s="21">
        <f t="shared" si="151"/>
        <v>1289</v>
      </c>
      <c r="C1295" s="30" t="s">
        <v>3330</v>
      </c>
      <c r="D1295" s="21" t="s">
        <v>83</v>
      </c>
      <c r="E1295" s="58" t="s">
        <v>3291</v>
      </c>
      <c r="F1295" s="21" t="s">
        <v>3310</v>
      </c>
      <c r="G1295" s="269">
        <f t="shared" si="152"/>
        <v>2021</v>
      </c>
      <c r="H1295" s="269">
        <f t="shared" si="153"/>
        <v>3</v>
      </c>
      <c r="I1295" s="269">
        <f t="shared" si="154"/>
        <v>12</v>
      </c>
      <c r="J1295" s="83">
        <f t="shared" si="155"/>
        <v>2021</v>
      </c>
      <c r="K1295" s="269">
        <f t="shared" si="156"/>
        <v>3</v>
      </c>
      <c r="L1295" s="21">
        <f t="shared" si="157"/>
        <v>12</v>
      </c>
      <c r="M1295" s="119">
        <v>44271</v>
      </c>
      <c r="N1295" s="119">
        <v>44271</v>
      </c>
      <c r="O1295" s="119">
        <v>44271</v>
      </c>
      <c r="P1295" s="119">
        <v>44271</v>
      </c>
      <c r="Q1295" s="166" t="s">
        <v>34</v>
      </c>
      <c r="R1295" s="21"/>
      <c r="S1295" s="21"/>
      <c r="T1295" s="21"/>
      <c r="U1295" s="21"/>
      <c r="V1295" s="174" t="s">
        <v>3314</v>
      </c>
      <c r="W1295" s="174" t="s">
        <v>2702</v>
      </c>
      <c r="X1295" s="174" t="s">
        <v>2702</v>
      </c>
      <c r="Y1295" s="91"/>
    </row>
    <row r="1296" spans="2:30">
      <c r="B1296" s="21">
        <f t="shared" ref="B1296:B1359" si="158">B1295+1</f>
        <v>1290</v>
      </c>
      <c r="C1296" s="30" t="s">
        <v>3331</v>
      </c>
      <c r="D1296" s="21" t="s">
        <v>83</v>
      </c>
      <c r="E1296" s="58" t="s">
        <v>3292</v>
      </c>
      <c r="F1296" s="21" t="s">
        <v>3310</v>
      </c>
      <c r="G1296" s="269">
        <f t="shared" si="152"/>
        <v>2021</v>
      </c>
      <c r="H1296" s="269">
        <f t="shared" si="153"/>
        <v>3</v>
      </c>
      <c r="I1296" s="269">
        <f t="shared" si="154"/>
        <v>12</v>
      </c>
      <c r="J1296" s="83">
        <f t="shared" si="155"/>
        <v>2021</v>
      </c>
      <c r="K1296" s="269">
        <f t="shared" si="156"/>
        <v>3</v>
      </c>
      <c r="L1296" s="21">
        <f t="shared" si="157"/>
        <v>12</v>
      </c>
      <c r="M1296" s="119">
        <v>44271</v>
      </c>
      <c r="N1296" s="119">
        <v>44271</v>
      </c>
      <c r="O1296" s="119">
        <v>44271</v>
      </c>
      <c r="P1296" s="119">
        <v>44271</v>
      </c>
      <c r="Q1296" s="166" t="s">
        <v>34</v>
      </c>
      <c r="R1296" s="21"/>
      <c r="S1296" s="21"/>
      <c r="T1296" s="21"/>
      <c r="U1296" s="21"/>
      <c r="V1296" s="174" t="s">
        <v>3314</v>
      </c>
      <c r="W1296" s="174" t="s">
        <v>2702</v>
      </c>
      <c r="X1296" s="174" t="s">
        <v>2702</v>
      </c>
      <c r="Y1296" s="91"/>
    </row>
    <row r="1297" spans="2:30">
      <c r="B1297" s="21">
        <f t="shared" si="158"/>
        <v>1291</v>
      </c>
      <c r="C1297" s="30" t="s">
        <v>3332</v>
      </c>
      <c r="D1297" s="21" t="s">
        <v>83</v>
      </c>
      <c r="E1297" s="58" t="s">
        <v>3296</v>
      </c>
      <c r="F1297" s="21" t="s">
        <v>2698</v>
      </c>
      <c r="G1297" s="269">
        <f t="shared" si="152"/>
        <v>2021</v>
      </c>
      <c r="H1297" s="269">
        <f t="shared" si="153"/>
        <v>3</v>
      </c>
      <c r="I1297" s="269">
        <f t="shared" si="154"/>
        <v>12</v>
      </c>
      <c r="J1297" s="83">
        <f t="shared" si="155"/>
        <v>2021</v>
      </c>
      <c r="K1297" s="269">
        <f t="shared" si="156"/>
        <v>3</v>
      </c>
      <c r="L1297" s="21">
        <f t="shared" si="157"/>
        <v>12</v>
      </c>
      <c r="M1297" s="119">
        <v>44271</v>
      </c>
      <c r="N1297" s="119">
        <v>44271</v>
      </c>
      <c r="O1297" s="119">
        <v>44271</v>
      </c>
      <c r="P1297" s="119">
        <v>44271</v>
      </c>
      <c r="Q1297" s="166" t="s">
        <v>34</v>
      </c>
      <c r="R1297" s="21"/>
      <c r="S1297" s="21"/>
      <c r="T1297" s="21"/>
      <c r="U1297" s="21"/>
      <c r="V1297" s="174" t="s">
        <v>3142</v>
      </c>
      <c r="W1297" s="174" t="s">
        <v>2702</v>
      </c>
      <c r="X1297" s="174" t="s">
        <v>2702</v>
      </c>
      <c r="Y1297" s="91"/>
    </row>
    <row r="1298" spans="2:30">
      <c r="B1298" s="21">
        <f t="shared" si="158"/>
        <v>1292</v>
      </c>
      <c r="C1298" s="30" t="s">
        <v>3333</v>
      </c>
      <c r="D1298" s="21" t="s">
        <v>83</v>
      </c>
      <c r="E1298" s="58" t="s">
        <v>3297</v>
      </c>
      <c r="F1298" s="21" t="s">
        <v>2062</v>
      </c>
      <c r="G1298" s="269">
        <f t="shared" si="152"/>
        <v>2021</v>
      </c>
      <c r="H1298" s="269">
        <f t="shared" si="153"/>
        <v>3</v>
      </c>
      <c r="I1298" s="269">
        <f t="shared" si="154"/>
        <v>12</v>
      </c>
      <c r="J1298" s="83">
        <f t="shared" si="155"/>
        <v>2021</v>
      </c>
      <c r="K1298" s="269">
        <f t="shared" si="156"/>
        <v>3</v>
      </c>
      <c r="L1298" s="21">
        <f t="shared" si="157"/>
        <v>12</v>
      </c>
      <c r="M1298" s="119">
        <v>44271</v>
      </c>
      <c r="N1298" s="119">
        <v>44271</v>
      </c>
      <c r="O1298" s="119">
        <v>44271</v>
      </c>
      <c r="P1298" s="119">
        <v>44271</v>
      </c>
      <c r="Q1298" s="166" t="s">
        <v>34</v>
      </c>
      <c r="R1298" s="21"/>
      <c r="S1298" s="21"/>
      <c r="T1298" s="21"/>
      <c r="U1298" s="21"/>
      <c r="V1298" s="174" t="s">
        <v>3315</v>
      </c>
      <c r="W1298" s="174" t="s">
        <v>2702</v>
      </c>
      <c r="X1298" s="174" t="s">
        <v>2702</v>
      </c>
      <c r="Y1298" s="91"/>
    </row>
    <row r="1299" spans="2:30">
      <c r="B1299" s="21">
        <f t="shared" si="158"/>
        <v>1293</v>
      </c>
      <c r="C1299" s="30" t="s">
        <v>3334</v>
      </c>
      <c r="D1299" s="21" t="s">
        <v>83</v>
      </c>
      <c r="E1299" s="58" t="s">
        <v>3298</v>
      </c>
      <c r="F1299" s="21" t="s">
        <v>2062</v>
      </c>
      <c r="G1299" s="269">
        <f t="shared" si="152"/>
        <v>2021</v>
      </c>
      <c r="H1299" s="269">
        <f t="shared" si="153"/>
        <v>3</v>
      </c>
      <c r="I1299" s="269">
        <f t="shared" si="154"/>
        <v>12</v>
      </c>
      <c r="J1299" s="83">
        <f t="shared" si="155"/>
        <v>2021</v>
      </c>
      <c r="K1299" s="269">
        <f t="shared" si="156"/>
        <v>3</v>
      </c>
      <c r="L1299" s="21">
        <f t="shared" si="157"/>
        <v>12</v>
      </c>
      <c r="M1299" s="119">
        <v>44271</v>
      </c>
      <c r="N1299" s="119">
        <v>44271</v>
      </c>
      <c r="O1299" s="119">
        <v>44271</v>
      </c>
      <c r="P1299" s="119">
        <v>44271</v>
      </c>
      <c r="Q1299" s="166" t="s">
        <v>34</v>
      </c>
      <c r="R1299" s="21"/>
      <c r="S1299" s="21"/>
      <c r="T1299" s="21"/>
      <c r="U1299" s="21"/>
      <c r="V1299" s="174" t="s">
        <v>3316</v>
      </c>
      <c r="W1299" s="174" t="s">
        <v>2702</v>
      </c>
      <c r="X1299" s="174" t="s">
        <v>2702</v>
      </c>
      <c r="Y1299" s="91"/>
    </row>
    <row r="1300" spans="2:30">
      <c r="B1300" s="21">
        <f t="shared" si="158"/>
        <v>1294</v>
      </c>
      <c r="C1300" s="30" t="s">
        <v>3335</v>
      </c>
      <c r="D1300" s="21" t="s">
        <v>83</v>
      </c>
      <c r="E1300" s="58" t="s">
        <v>3299</v>
      </c>
      <c r="F1300" s="21" t="s">
        <v>509</v>
      </c>
      <c r="G1300" s="269">
        <f t="shared" si="152"/>
        <v>2021</v>
      </c>
      <c r="H1300" s="269">
        <f t="shared" si="153"/>
        <v>3</v>
      </c>
      <c r="I1300" s="269">
        <f t="shared" si="154"/>
        <v>12</v>
      </c>
      <c r="J1300" s="83">
        <f t="shared" si="155"/>
        <v>2021</v>
      </c>
      <c r="K1300" s="269">
        <f t="shared" si="156"/>
        <v>3</v>
      </c>
      <c r="L1300" s="21">
        <f t="shared" si="157"/>
        <v>12</v>
      </c>
      <c r="M1300" s="119">
        <v>44271</v>
      </c>
      <c r="N1300" s="119">
        <v>44271</v>
      </c>
      <c r="O1300" s="119">
        <v>44271</v>
      </c>
      <c r="P1300" s="119">
        <v>44271</v>
      </c>
      <c r="Q1300" s="166" t="s">
        <v>34</v>
      </c>
      <c r="R1300" s="21"/>
      <c r="S1300" s="21"/>
      <c r="T1300" s="21"/>
      <c r="U1300" s="21"/>
      <c r="V1300" s="174" t="s">
        <v>3314</v>
      </c>
      <c r="W1300" s="174" t="s">
        <v>2702</v>
      </c>
      <c r="X1300" s="174" t="s">
        <v>2702</v>
      </c>
      <c r="Y1300" s="91"/>
    </row>
    <row r="1301" spans="2:30">
      <c r="B1301" s="21">
        <f t="shared" si="158"/>
        <v>1295</v>
      </c>
      <c r="C1301" s="30" t="s">
        <v>3336</v>
      </c>
      <c r="D1301" s="21" t="s">
        <v>83</v>
      </c>
      <c r="E1301" s="58" t="s">
        <v>3300</v>
      </c>
      <c r="F1301" s="21" t="s">
        <v>509</v>
      </c>
      <c r="G1301" s="269">
        <f t="shared" si="152"/>
        <v>2021</v>
      </c>
      <c r="H1301" s="269">
        <f t="shared" si="153"/>
        <v>3</v>
      </c>
      <c r="I1301" s="269">
        <f t="shared" si="154"/>
        <v>12</v>
      </c>
      <c r="J1301" s="83">
        <f t="shared" si="155"/>
        <v>2021</v>
      </c>
      <c r="K1301" s="269">
        <f t="shared" si="156"/>
        <v>3</v>
      </c>
      <c r="L1301" s="21">
        <f t="shared" si="157"/>
        <v>12</v>
      </c>
      <c r="M1301" s="119">
        <v>44271</v>
      </c>
      <c r="N1301" s="119">
        <v>44271</v>
      </c>
      <c r="O1301" s="119">
        <v>44271</v>
      </c>
      <c r="P1301" s="119">
        <v>44271</v>
      </c>
      <c r="Q1301" s="166" t="s">
        <v>34</v>
      </c>
      <c r="R1301" s="21"/>
      <c r="S1301" s="21"/>
      <c r="T1301" s="21"/>
      <c r="U1301" s="21"/>
      <c r="V1301" s="174" t="s">
        <v>3314</v>
      </c>
      <c r="W1301" s="174" t="s">
        <v>2702</v>
      </c>
      <c r="X1301" s="174" t="s">
        <v>2702</v>
      </c>
      <c r="Y1301" s="91"/>
      <c r="AC1301" s="36" t="s">
        <v>770</v>
      </c>
      <c r="AD1301" s="36" t="s">
        <v>765</v>
      </c>
    </row>
    <row r="1302" spans="2:30">
      <c r="B1302" s="21">
        <f t="shared" si="158"/>
        <v>1296</v>
      </c>
      <c r="C1302" s="30" t="s">
        <v>3337</v>
      </c>
      <c r="D1302" s="21" t="s">
        <v>83</v>
      </c>
      <c r="E1302" s="58" t="s">
        <v>3301</v>
      </c>
      <c r="F1302" s="21" t="s">
        <v>2062</v>
      </c>
      <c r="G1302" s="269">
        <f t="shared" si="152"/>
        <v>2021</v>
      </c>
      <c r="H1302" s="269">
        <f t="shared" si="153"/>
        <v>3</v>
      </c>
      <c r="I1302" s="269">
        <f t="shared" si="154"/>
        <v>12</v>
      </c>
      <c r="J1302" s="83">
        <f t="shared" si="155"/>
        <v>2021</v>
      </c>
      <c r="K1302" s="269">
        <f t="shared" si="156"/>
        <v>3</v>
      </c>
      <c r="L1302" s="21">
        <f t="shared" si="157"/>
        <v>12</v>
      </c>
      <c r="M1302" s="119">
        <v>44271</v>
      </c>
      <c r="N1302" s="119">
        <v>44271</v>
      </c>
      <c r="O1302" s="119">
        <v>44271</v>
      </c>
      <c r="P1302" s="119">
        <v>44271</v>
      </c>
      <c r="Q1302" s="166" t="s">
        <v>34</v>
      </c>
      <c r="R1302" s="21"/>
      <c r="S1302" s="21"/>
      <c r="T1302" s="21"/>
      <c r="U1302" s="21"/>
      <c r="V1302" s="174" t="s">
        <v>447</v>
      </c>
      <c r="W1302" s="174" t="s">
        <v>2702</v>
      </c>
      <c r="X1302" s="174" t="s">
        <v>2702</v>
      </c>
      <c r="Y1302" s="91"/>
    </row>
    <row r="1303" spans="2:30">
      <c r="B1303" s="21">
        <f t="shared" si="158"/>
        <v>1297</v>
      </c>
      <c r="C1303" s="30" t="s">
        <v>3338</v>
      </c>
      <c r="D1303" s="21" t="s">
        <v>83</v>
      </c>
      <c r="E1303" s="58" t="s">
        <v>3293</v>
      </c>
      <c r="F1303" s="21" t="s">
        <v>3311</v>
      </c>
      <c r="G1303" s="269">
        <f t="shared" si="152"/>
        <v>2021</v>
      </c>
      <c r="H1303" s="269">
        <f t="shared" si="153"/>
        <v>3</v>
      </c>
      <c r="I1303" s="269">
        <f t="shared" si="154"/>
        <v>12</v>
      </c>
      <c r="J1303" s="83">
        <f t="shared" si="155"/>
        <v>2021</v>
      </c>
      <c r="K1303" s="269">
        <f t="shared" si="156"/>
        <v>3</v>
      </c>
      <c r="L1303" s="21">
        <f t="shared" si="157"/>
        <v>12</v>
      </c>
      <c r="M1303" s="119">
        <v>44271</v>
      </c>
      <c r="N1303" s="119">
        <v>44271</v>
      </c>
      <c r="O1303" s="119">
        <v>44271</v>
      </c>
      <c r="P1303" s="119">
        <v>44271</v>
      </c>
      <c r="Q1303" s="166" t="s">
        <v>34</v>
      </c>
      <c r="R1303" s="21"/>
      <c r="S1303" s="21"/>
      <c r="T1303" s="21"/>
      <c r="U1303" s="21"/>
      <c r="V1303" s="174" t="s">
        <v>983</v>
      </c>
      <c r="W1303" s="174" t="s">
        <v>2702</v>
      </c>
      <c r="X1303" s="174" t="s">
        <v>2702</v>
      </c>
      <c r="Y1303" s="91"/>
    </row>
    <row r="1304" spans="2:30">
      <c r="B1304" s="21">
        <f t="shared" si="158"/>
        <v>1298</v>
      </c>
      <c r="C1304" s="30" t="s">
        <v>3339</v>
      </c>
      <c r="D1304" s="21" t="s">
        <v>83</v>
      </c>
      <c r="E1304" s="58" t="s">
        <v>3171</v>
      </c>
      <c r="F1304" s="21" t="s">
        <v>2203</v>
      </c>
      <c r="G1304" s="269">
        <f t="shared" si="152"/>
        <v>2021</v>
      </c>
      <c r="H1304" s="269">
        <f t="shared" si="153"/>
        <v>3</v>
      </c>
      <c r="I1304" s="269">
        <f t="shared" si="154"/>
        <v>12</v>
      </c>
      <c r="J1304" s="83">
        <f t="shared" si="155"/>
        <v>2021</v>
      </c>
      <c r="K1304" s="269">
        <f t="shared" si="156"/>
        <v>3</v>
      </c>
      <c r="L1304" s="21">
        <f t="shared" si="157"/>
        <v>12</v>
      </c>
      <c r="M1304" s="119">
        <v>44272</v>
      </c>
      <c r="N1304" s="119">
        <v>44272</v>
      </c>
      <c r="O1304" s="119">
        <v>44272</v>
      </c>
      <c r="P1304" s="119">
        <v>44272</v>
      </c>
      <c r="Q1304" s="166" t="s">
        <v>34</v>
      </c>
      <c r="R1304" s="21"/>
      <c r="S1304" s="21"/>
      <c r="T1304" s="21"/>
      <c r="U1304" s="21"/>
      <c r="V1304" s="174" t="s">
        <v>3314</v>
      </c>
      <c r="W1304" s="174" t="s">
        <v>2702</v>
      </c>
      <c r="X1304" s="174" t="s">
        <v>2702</v>
      </c>
      <c r="Y1304" s="91"/>
    </row>
    <row r="1305" spans="2:30">
      <c r="B1305" s="21">
        <f t="shared" si="158"/>
        <v>1299</v>
      </c>
      <c r="C1305" s="30" t="s">
        <v>3340</v>
      </c>
      <c r="D1305" s="21" t="s">
        <v>83</v>
      </c>
      <c r="E1305" s="58" t="s">
        <v>3290</v>
      </c>
      <c r="F1305" s="21" t="s">
        <v>509</v>
      </c>
      <c r="G1305" s="269">
        <f t="shared" si="152"/>
        <v>2021</v>
      </c>
      <c r="H1305" s="269">
        <f t="shared" si="153"/>
        <v>3</v>
      </c>
      <c r="I1305" s="269">
        <f t="shared" si="154"/>
        <v>12</v>
      </c>
      <c r="J1305" s="83">
        <f t="shared" si="155"/>
        <v>2021</v>
      </c>
      <c r="K1305" s="269">
        <f t="shared" si="156"/>
        <v>3</v>
      </c>
      <c r="L1305" s="21">
        <f t="shared" si="157"/>
        <v>12</v>
      </c>
      <c r="M1305" s="119">
        <v>44272</v>
      </c>
      <c r="N1305" s="119">
        <v>44272</v>
      </c>
      <c r="O1305" s="119">
        <v>44272</v>
      </c>
      <c r="P1305" s="119">
        <v>44272</v>
      </c>
      <c r="Q1305" s="166" t="s">
        <v>34</v>
      </c>
      <c r="R1305" s="21"/>
      <c r="S1305" s="21"/>
      <c r="T1305" s="21"/>
      <c r="U1305" s="21"/>
      <c r="V1305" s="174" t="s">
        <v>3314</v>
      </c>
      <c r="W1305" s="174" t="s">
        <v>2702</v>
      </c>
      <c r="X1305" s="174" t="s">
        <v>2702</v>
      </c>
      <c r="Y1305" s="91"/>
    </row>
    <row r="1306" spans="2:30">
      <c r="B1306" s="21">
        <f t="shared" si="158"/>
        <v>1300</v>
      </c>
      <c r="C1306" s="30" t="s">
        <v>3341</v>
      </c>
      <c r="D1306" s="21" t="s">
        <v>83</v>
      </c>
      <c r="E1306" s="58" t="s">
        <v>3291</v>
      </c>
      <c r="F1306" s="21" t="s">
        <v>509</v>
      </c>
      <c r="G1306" s="269">
        <f t="shared" si="152"/>
        <v>2021</v>
      </c>
      <c r="H1306" s="269">
        <f t="shared" si="153"/>
        <v>3</v>
      </c>
      <c r="I1306" s="269">
        <f t="shared" si="154"/>
        <v>12</v>
      </c>
      <c r="J1306" s="83">
        <f t="shared" si="155"/>
        <v>2021</v>
      </c>
      <c r="K1306" s="269">
        <f t="shared" si="156"/>
        <v>3</v>
      </c>
      <c r="L1306" s="21">
        <f t="shared" si="157"/>
        <v>12</v>
      </c>
      <c r="M1306" s="119">
        <v>44272</v>
      </c>
      <c r="N1306" s="119">
        <v>44272</v>
      </c>
      <c r="O1306" s="119">
        <v>44272</v>
      </c>
      <c r="P1306" s="119">
        <v>44272</v>
      </c>
      <c r="Q1306" s="166" t="s">
        <v>34</v>
      </c>
      <c r="R1306" s="21"/>
      <c r="S1306" s="21"/>
      <c r="T1306" s="21"/>
      <c r="U1306" s="21"/>
      <c r="V1306" s="174" t="s">
        <v>3314</v>
      </c>
      <c r="W1306" s="174" t="s">
        <v>2702</v>
      </c>
      <c r="X1306" s="174" t="s">
        <v>2702</v>
      </c>
      <c r="Y1306" s="91"/>
    </row>
    <row r="1307" spans="2:30">
      <c r="B1307" s="21">
        <f t="shared" si="158"/>
        <v>1301</v>
      </c>
      <c r="C1307" s="30" t="s">
        <v>3342</v>
      </c>
      <c r="D1307" s="21" t="s">
        <v>83</v>
      </c>
      <c r="E1307" s="58" t="s">
        <v>3292</v>
      </c>
      <c r="F1307" s="21" t="s">
        <v>509</v>
      </c>
      <c r="G1307" s="269">
        <f t="shared" si="152"/>
        <v>2021</v>
      </c>
      <c r="H1307" s="269">
        <f t="shared" si="153"/>
        <v>3</v>
      </c>
      <c r="I1307" s="269">
        <f t="shared" si="154"/>
        <v>12</v>
      </c>
      <c r="J1307" s="83">
        <f t="shared" si="155"/>
        <v>2021</v>
      </c>
      <c r="K1307" s="269">
        <f t="shared" si="156"/>
        <v>3</v>
      </c>
      <c r="L1307" s="21">
        <f t="shared" si="157"/>
        <v>12</v>
      </c>
      <c r="M1307" s="119">
        <v>44272</v>
      </c>
      <c r="N1307" s="119">
        <v>44272</v>
      </c>
      <c r="O1307" s="119">
        <v>44272</v>
      </c>
      <c r="P1307" s="119">
        <v>44272</v>
      </c>
      <c r="Q1307" s="166" t="s">
        <v>34</v>
      </c>
      <c r="R1307" s="21"/>
      <c r="S1307" s="21"/>
      <c r="T1307" s="21"/>
      <c r="U1307" s="21"/>
      <c r="V1307" s="174" t="s">
        <v>3314</v>
      </c>
      <c r="W1307" s="174" t="s">
        <v>2702</v>
      </c>
      <c r="X1307" s="174" t="s">
        <v>2702</v>
      </c>
      <c r="Y1307" s="91"/>
    </row>
    <row r="1308" spans="2:30">
      <c r="B1308" s="21">
        <f t="shared" si="158"/>
        <v>1302</v>
      </c>
      <c r="C1308" s="30" t="s">
        <v>3343</v>
      </c>
      <c r="D1308" s="21" t="s">
        <v>83</v>
      </c>
      <c r="E1308" s="58" t="s">
        <v>3181</v>
      </c>
      <c r="F1308" s="21" t="s">
        <v>2062</v>
      </c>
      <c r="G1308" s="269">
        <f t="shared" si="152"/>
        <v>2021</v>
      </c>
      <c r="H1308" s="269">
        <f t="shared" si="153"/>
        <v>3</v>
      </c>
      <c r="I1308" s="269">
        <f t="shared" si="154"/>
        <v>12</v>
      </c>
      <c r="J1308" s="83">
        <f t="shared" si="155"/>
        <v>2021</v>
      </c>
      <c r="K1308" s="269">
        <f t="shared" si="156"/>
        <v>3</v>
      </c>
      <c r="L1308" s="21">
        <f t="shared" si="157"/>
        <v>12</v>
      </c>
      <c r="M1308" s="119">
        <v>44272</v>
      </c>
      <c r="N1308" s="119">
        <v>44272</v>
      </c>
      <c r="O1308" s="119">
        <v>44272</v>
      </c>
      <c r="P1308" s="119">
        <v>44272</v>
      </c>
      <c r="Q1308" s="166" t="s">
        <v>34</v>
      </c>
      <c r="R1308" s="21"/>
      <c r="S1308" s="21"/>
      <c r="T1308" s="21"/>
      <c r="U1308" s="21"/>
      <c r="V1308" s="174" t="s">
        <v>2555</v>
      </c>
      <c r="W1308" s="174" t="s">
        <v>2702</v>
      </c>
      <c r="X1308" s="174" t="s">
        <v>2702</v>
      </c>
      <c r="Y1308" s="91"/>
    </row>
    <row r="1309" spans="2:30">
      <c r="B1309" s="21">
        <f t="shared" si="158"/>
        <v>1303</v>
      </c>
      <c r="C1309" s="30" t="s">
        <v>3344</v>
      </c>
      <c r="D1309" s="21" t="s">
        <v>83</v>
      </c>
      <c r="E1309" s="58" t="s">
        <v>3302</v>
      </c>
      <c r="F1309" s="21" t="s">
        <v>3313</v>
      </c>
      <c r="G1309" s="269">
        <f t="shared" si="152"/>
        <v>2021</v>
      </c>
      <c r="H1309" s="269">
        <f t="shared" si="153"/>
        <v>3</v>
      </c>
      <c r="I1309" s="269">
        <f t="shared" si="154"/>
        <v>12</v>
      </c>
      <c r="J1309" s="83">
        <f t="shared" si="155"/>
        <v>2021</v>
      </c>
      <c r="K1309" s="269">
        <f t="shared" si="156"/>
        <v>3</v>
      </c>
      <c r="L1309" s="21">
        <f t="shared" si="157"/>
        <v>12</v>
      </c>
      <c r="M1309" s="119">
        <v>44272</v>
      </c>
      <c r="N1309" s="119">
        <v>44272</v>
      </c>
      <c r="O1309" s="119">
        <v>44272</v>
      </c>
      <c r="P1309" s="119">
        <v>44272</v>
      </c>
      <c r="Q1309" s="166" t="s">
        <v>34</v>
      </c>
      <c r="R1309" s="21"/>
      <c r="S1309" s="21"/>
      <c r="T1309" s="21"/>
      <c r="U1309" s="21"/>
      <c r="V1309" s="174" t="s">
        <v>2555</v>
      </c>
      <c r="W1309" s="174" t="s">
        <v>2702</v>
      </c>
      <c r="X1309" s="174" t="s">
        <v>2702</v>
      </c>
      <c r="Y1309" s="91"/>
    </row>
    <row r="1310" spans="2:30">
      <c r="B1310" s="21">
        <f t="shared" si="158"/>
        <v>1304</v>
      </c>
      <c r="C1310" s="30" t="s">
        <v>3345</v>
      </c>
      <c r="D1310" s="21" t="s">
        <v>83</v>
      </c>
      <c r="E1310" s="58" t="s">
        <v>3303</v>
      </c>
      <c r="F1310" s="21" t="s">
        <v>3311</v>
      </c>
      <c r="G1310" s="269">
        <f t="shared" si="152"/>
        <v>2021</v>
      </c>
      <c r="H1310" s="269">
        <f t="shared" si="153"/>
        <v>3</v>
      </c>
      <c r="I1310" s="269">
        <f t="shared" si="154"/>
        <v>12</v>
      </c>
      <c r="J1310" s="83">
        <f t="shared" si="155"/>
        <v>2021</v>
      </c>
      <c r="K1310" s="269">
        <f t="shared" si="156"/>
        <v>3</v>
      </c>
      <c r="L1310" s="21">
        <f t="shared" si="157"/>
        <v>12</v>
      </c>
      <c r="M1310" s="119">
        <v>44272</v>
      </c>
      <c r="N1310" s="119">
        <v>44272</v>
      </c>
      <c r="O1310" s="119">
        <v>44272</v>
      </c>
      <c r="P1310" s="119">
        <v>44272</v>
      </c>
      <c r="Q1310" s="166" t="s">
        <v>34</v>
      </c>
      <c r="R1310" s="21"/>
      <c r="S1310" s="21"/>
      <c r="T1310" s="21"/>
      <c r="U1310" s="21"/>
      <c r="V1310" s="174" t="s">
        <v>395</v>
      </c>
      <c r="W1310" s="174" t="s">
        <v>2702</v>
      </c>
      <c r="X1310" s="174" t="s">
        <v>2702</v>
      </c>
      <c r="Y1310" s="91"/>
    </row>
    <row r="1311" spans="2:30">
      <c r="B1311" s="21">
        <f t="shared" si="158"/>
        <v>1305</v>
      </c>
      <c r="C1311" s="30" t="s">
        <v>3346</v>
      </c>
      <c r="D1311" s="21" t="s">
        <v>83</v>
      </c>
      <c r="E1311" s="58" t="s">
        <v>3304</v>
      </c>
      <c r="F1311" s="21" t="s">
        <v>3311</v>
      </c>
      <c r="G1311" s="269">
        <f t="shared" si="152"/>
        <v>2021</v>
      </c>
      <c r="H1311" s="269">
        <f t="shared" si="153"/>
        <v>3</v>
      </c>
      <c r="I1311" s="269">
        <f t="shared" si="154"/>
        <v>12</v>
      </c>
      <c r="J1311" s="83">
        <f t="shared" si="155"/>
        <v>2021</v>
      </c>
      <c r="K1311" s="269">
        <f t="shared" si="156"/>
        <v>3</v>
      </c>
      <c r="L1311" s="21">
        <f t="shared" si="157"/>
        <v>12</v>
      </c>
      <c r="M1311" s="119">
        <v>44272</v>
      </c>
      <c r="N1311" s="119">
        <v>44272</v>
      </c>
      <c r="O1311" s="119">
        <v>44272</v>
      </c>
      <c r="P1311" s="119">
        <v>44272</v>
      </c>
      <c r="Q1311" s="166" t="s">
        <v>34</v>
      </c>
      <c r="R1311" s="21"/>
      <c r="S1311" s="21"/>
      <c r="T1311" s="21"/>
      <c r="U1311" s="21"/>
      <c r="V1311" s="174" t="s">
        <v>3261</v>
      </c>
      <c r="W1311" s="174" t="s">
        <v>2702</v>
      </c>
      <c r="X1311" s="174" t="s">
        <v>2702</v>
      </c>
      <c r="Y1311" s="91"/>
    </row>
    <row r="1312" spans="2:30">
      <c r="B1312" s="21">
        <f t="shared" si="158"/>
        <v>1306</v>
      </c>
      <c r="C1312" s="30" t="s">
        <v>3347</v>
      </c>
      <c r="D1312" s="21" t="s">
        <v>83</v>
      </c>
      <c r="E1312" s="58" t="s">
        <v>3171</v>
      </c>
      <c r="F1312" s="21" t="s">
        <v>2203</v>
      </c>
      <c r="G1312" s="269">
        <f t="shared" si="152"/>
        <v>2021</v>
      </c>
      <c r="H1312" s="269">
        <f t="shared" si="153"/>
        <v>3</v>
      </c>
      <c r="I1312" s="269">
        <f t="shared" si="154"/>
        <v>12</v>
      </c>
      <c r="J1312" s="83">
        <f t="shared" si="155"/>
        <v>2021</v>
      </c>
      <c r="K1312" s="269">
        <f t="shared" si="156"/>
        <v>3</v>
      </c>
      <c r="L1312" s="21">
        <f t="shared" si="157"/>
        <v>12</v>
      </c>
      <c r="M1312" s="119">
        <v>44273</v>
      </c>
      <c r="N1312" s="119">
        <v>44273</v>
      </c>
      <c r="O1312" s="119">
        <v>44273</v>
      </c>
      <c r="P1312" s="119">
        <v>44273</v>
      </c>
      <c r="Q1312" s="166" t="s">
        <v>34</v>
      </c>
      <c r="R1312" s="21"/>
      <c r="S1312" s="21"/>
      <c r="T1312" s="21"/>
      <c r="U1312" s="21"/>
      <c r="V1312" s="174" t="s">
        <v>3314</v>
      </c>
      <c r="W1312" s="174" t="s">
        <v>2702</v>
      </c>
      <c r="X1312" s="174" t="s">
        <v>2702</v>
      </c>
      <c r="Y1312" s="91"/>
    </row>
    <row r="1313" spans="2:30">
      <c r="B1313" s="21">
        <f t="shared" si="158"/>
        <v>1307</v>
      </c>
      <c r="C1313" s="30" t="s">
        <v>3348</v>
      </c>
      <c r="D1313" s="21" t="s">
        <v>83</v>
      </c>
      <c r="E1313" s="58" t="s">
        <v>3290</v>
      </c>
      <c r="F1313" s="21" t="s">
        <v>509</v>
      </c>
      <c r="G1313" s="269">
        <f t="shared" si="152"/>
        <v>2021</v>
      </c>
      <c r="H1313" s="269">
        <f t="shared" si="153"/>
        <v>3</v>
      </c>
      <c r="I1313" s="269">
        <f t="shared" si="154"/>
        <v>12</v>
      </c>
      <c r="J1313" s="83">
        <f t="shared" si="155"/>
        <v>2021</v>
      </c>
      <c r="K1313" s="269">
        <f t="shared" si="156"/>
        <v>3</v>
      </c>
      <c r="L1313" s="21">
        <f t="shared" si="157"/>
        <v>12</v>
      </c>
      <c r="M1313" s="119">
        <v>44273</v>
      </c>
      <c r="N1313" s="119">
        <v>44273</v>
      </c>
      <c r="O1313" s="119">
        <v>44273</v>
      </c>
      <c r="P1313" s="119">
        <v>44273</v>
      </c>
      <c r="Q1313" s="166" t="s">
        <v>34</v>
      </c>
      <c r="R1313" s="21"/>
      <c r="S1313" s="21"/>
      <c r="T1313" s="21"/>
      <c r="U1313" s="21"/>
      <c r="V1313" s="174" t="s">
        <v>3314</v>
      </c>
      <c r="W1313" s="174" t="s">
        <v>2702</v>
      </c>
      <c r="X1313" s="174" t="s">
        <v>2702</v>
      </c>
      <c r="Y1313" s="91"/>
      <c r="AC1313" s="36" t="s">
        <v>770</v>
      </c>
      <c r="AD1313" s="36" t="s">
        <v>765</v>
      </c>
    </row>
    <row r="1314" spans="2:30">
      <c r="B1314" s="21">
        <f t="shared" si="158"/>
        <v>1308</v>
      </c>
      <c r="C1314" s="30" t="s">
        <v>3349</v>
      </c>
      <c r="D1314" s="21" t="s">
        <v>83</v>
      </c>
      <c r="E1314" s="58" t="s">
        <v>3291</v>
      </c>
      <c r="F1314" s="21" t="s">
        <v>509</v>
      </c>
      <c r="G1314" s="269">
        <f t="shared" si="152"/>
        <v>2021</v>
      </c>
      <c r="H1314" s="269">
        <f t="shared" si="153"/>
        <v>3</v>
      </c>
      <c r="I1314" s="269">
        <f t="shared" si="154"/>
        <v>12</v>
      </c>
      <c r="J1314" s="83">
        <f t="shared" si="155"/>
        <v>2021</v>
      </c>
      <c r="K1314" s="269">
        <f t="shared" si="156"/>
        <v>3</v>
      </c>
      <c r="L1314" s="21">
        <f t="shared" si="157"/>
        <v>12</v>
      </c>
      <c r="M1314" s="119">
        <v>44273</v>
      </c>
      <c r="N1314" s="119">
        <v>44273</v>
      </c>
      <c r="O1314" s="119">
        <v>44273</v>
      </c>
      <c r="P1314" s="119">
        <v>44273</v>
      </c>
      <c r="Q1314" s="166" t="s">
        <v>34</v>
      </c>
      <c r="R1314" s="21"/>
      <c r="S1314" s="21"/>
      <c r="T1314" s="21"/>
      <c r="U1314" s="21"/>
      <c r="V1314" s="174" t="s">
        <v>3314</v>
      </c>
      <c r="W1314" s="174" t="s">
        <v>2702</v>
      </c>
      <c r="X1314" s="174" t="s">
        <v>2702</v>
      </c>
      <c r="Y1314" s="91"/>
    </row>
    <row r="1315" spans="2:30">
      <c r="B1315" s="21">
        <f t="shared" si="158"/>
        <v>1309</v>
      </c>
      <c r="C1315" s="30" t="s">
        <v>3350</v>
      </c>
      <c r="D1315" s="21" t="s">
        <v>83</v>
      </c>
      <c r="E1315" s="58" t="s">
        <v>3292</v>
      </c>
      <c r="F1315" s="21" t="s">
        <v>509</v>
      </c>
      <c r="G1315" s="269">
        <f t="shared" si="152"/>
        <v>2021</v>
      </c>
      <c r="H1315" s="269">
        <f t="shared" si="153"/>
        <v>3</v>
      </c>
      <c r="I1315" s="269">
        <f t="shared" si="154"/>
        <v>12</v>
      </c>
      <c r="J1315" s="83">
        <f t="shared" si="155"/>
        <v>2021</v>
      </c>
      <c r="K1315" s="269">
        <f t="shared" si="156"/>
        <v>3</v>
      </c>
      <c r="L1315" s="21">
        <f t="shared" si="157"/>
        <v>12</v>
      </c>
      <c r="M1315" s="119">
        <v>44273</v>
      </c>
      <c r="N1315" s="119">
        <v>44273</v>
      </c>
      <c r="O1315" s="119">
        <v>44273</v>
      </c>
      <c r="P1315" s="119">
        <v>44273</v>
      </c>
      <c r="Q1315" s="166" t="s">
        <v>34</v>
      </c>
      <c r="R1315" s="21"/>
      <c r="S1315" s="21"/>
      <c r="T1315" s="21"/>
      <c r="U1315" s="21"/>
      <c r="V1315" s="174" t="s">
        <v>3314</v>
      </c>
      <c r="W1315" s="174" t="s">
        <v>2702</v>
      </c>
      <c r="X1315" s="174" t="s">
        <v>2702</v>
      </c>
      <c r="Y1315" s="91"/>
    </row>
    <row r="1316" spans="2:30">
      <c r="B1316" s="21">
        <f t="shared" si="158"/>
        <v>1310</v>
      </c>
      <c r="C1316" s="30" t="s">
        <v>3351</v>
      </c>
      <c r="D1316" s="21" t="s">
        <v>83</v>
      </c>
      <c r="E1316" s="58" t="s">
        <v>3305</v>
      </c>
      <c r="F1316" s="21" t="s">
        <v>2062</v>
      </c>
      <c r="G1316" s="269">
        <f t="shared" si="152"/>
        <v>2021</v>
      </c>
      <c r="H1316" s="269">
        <f t="shared" si="153"/>
        <v>3</v>
      </c>
      <c r="I1316" s="269">
        <f t="shared" si="154"/>
        <v>12</v>
      </c>
      <c r="J1316" s="83">
        <f t="shared" si="155"/>
        <v>2021</v>
      </c>
      <c r="K1316" s="269">
        <f t="shared" si="156"/>
        <v>3</v>
      </c>
      <c r="L1316" s="21">
        <f t="shared" si="157"/>
        <v>12</v>
      </c>
      <c r="M1316" s="119">
        <v>44273</v>
      </c>
      <c r="N1316" s="119">
        <v>44273</v>
      </c>
      <c r="O1316" s="119">
        <v>44273</v>
      </c>
      <c r="P1316" s="119">
        <v>44273</v>
      </c>
      <c r="Q1316" s="166" t="s">
        <v>34</v>
      </c>
      <c r="R1316" s="21"/>
      <c r="S1316" s="21"/>
      <c r="T1316" s="21"/>
      <c r="U1316" s="21"/>
      <c r="V1316" s="174" t="s">
        <v>3317</v>
      </c>
      <c r="W1316" s="174" t="s">
        <v>2702</v>
      </c>
      <c r="X1316" s="174" t="s">
        <v>2702</v>
      </c>
      <c r="Y1316" s="91"/>
    </row>
    <row r="1317" spans="2:30">
      <c r="B1317" s="21">
        <f t="shared" si="158"/>
        <v>1311</v>
      </c>
      <c r="C1317" s="30" t="s">
        <v>3352</v>
      </c>
      <c r="D1317" s="21" t="s">
        <v>83</v>
      </c>
      <c r="E1317" s="58" t="s">
        <v>3306</v>
      </c>
      <c r="F1317" s="21" t="s">
        <v>2062</v>
      </c>
      <c r="G1317" s="269">
        <f t="shared" si="152"/>
        <v>2021</v>
      </c>
      <c r="H1317" s="269">
        <f t="shared" si="153"/>
        <v>3</v>
      </c>
      <c r="I1317" s="269">
        <f t="shared" si="154"/>
        <v>12</v>
      </c>
      <c r="J1317" s="83">
        <f t="shared" si="155"/>
        <v>2021</v>
      </c>
      <c r="K1317" s="269">
        <f t="shared" si="156"/>
        <v>3</v>
      </c>
      <c r="L1317" s="21">
        <f t="shared" si="157"/>
        <v>12</v>
      </c>
      <c r="M1317" s="119">
        <v>44273</v>
      </c>
      <c r="N1317" s="119">
        <v>44273</v>
      </c>
      <c r="O1317" s="119">
        <v>44273</v>
      </c>
      <c r="P1317" s="119">
        <v>44273</v>
      </c>
      <c r="Q1317" s="166" t="s">
        <v>34</v>
      </c>
      <c r="R1317" s="21"/>
      <c r="S1317" s="21"/>
      <c r="T1317" s="21"/>
      <c r="U1317" s="21"/>
      <c r="V1317" s="174" t="s">
        <v>3318</v>
      </c>
      <c r="W1317" s="174" t="s">
        <v>2702</v>
      </c>
      <c r="X1317" s="174" t="s">
        <v>2702</v>
      </c>
      <c r="Y1317" s="91"/>
    </row>
    <row r="1318" spans="2:30">
      <c r="B1318" s="21">
        <f t="shared" si="158"/>
        <v>1312</v>
      </c>
      <c r="C1318" s="30" t="s">
        <v>3353</v>
      </c>
      <c r="D1318" s="21" t="s">
        <v>83</v>
      </c>
      <c r="E1318" s="58" t="s">
        <v>3307</v>
      </c>
      <c r="F1318" s="21" t="s">
        <v>3311</v>
      </c>
      <c r="G1318" s="269">
        <f t="shared" si="152"/>
        <v>2021</v>
      </c>
      <c r="H1318" s="269">
        <f t="shared" si="153"/>
        <v>3</v>
      </c>
      <c r="I1318" s="269">
        <f t="shared" si="154"/>
        <v>12</v>
      </c>
      <c r="J1318" s="83">
        <f t="shared" si="155"/>
        <v>2021</v>
      </c>
      <c r="K1318" s="269">
        <f t="shared" si="156"/>
        <v>3</v>
      </c>
      <c r="L1318" s="21">
        <f t="shared" si="157"/>
        <v>12</v>
      </c>
      <c r="M1318" s="119">
        <v>44273</v>
      </c>
      <c r="N1318" s="119">
        <v>44273</v>
      </c>
      <c r="O1318" s="119">
        <v>44273</v>
      </c>
      <c r="P1318" s="119">
        <v>44273</v>
      </c>
      <c r="Q1318" s="166" t="s">
        <v>34</v>
      </c>
      <c r="R1318" s="21"/>
      <c r="S1318" s="21"/>
      <c r="T1318" s="21"/>
      <c r="U1318" s="21"/>
      <c r="V1318" s="174" t="s">
        <v>3319</v>
      </c>
      <c r="W1318" s="174" t="s">
        <v>2702</v>
      </c>
      <c r="X1318" s="174" t="s">
        <v>2702</v>
      </c>
      <c r="Y1318" s="91"/>
    </row>
    <row r="1319" spans="2:30">
      <c r="B1319" s="21">
        <f t="shared" si="158"/>
        <v>1313</v>
      </c>
      <c r="C1319" s="30" t="s">
        <v>3354</v>
      </c>
      <c r="D1319" s="21" t="s">
        <v>83</v>
      </c>
      <c r="E1319" s="58" t="s">
        <v>3308</v>
      </c>
      <c r="F1319" s="21" t="s">
        <v>2203</v>
      </c>
      <c r="G1319" s="269">
        <f t="shared" si="152"/>
        <v>2021</v>
      </c>
      <c r="H1319" s="269">
        <f t="shared" si="153"/>
        <v>3</v>
      </c>
      <c r="I1319" s="269">
        <f t="shared" si="154"/>
        <v>12</v>
      </c>
      <c r="J1319" s="83">
        <f t="shared" si="155"/>
        <v>2021</v>
      </c>
      <c r="K1319" s="269">
        <f t="shared" si="156"/>
        <v>3</v>
      </c>
      <c r="L1319" s="21">
        <f t="shared" si="157"/>
        <v>12</v>
      </c>
      <c r="M1319" s="119">
        <v>44273</v>
      </c>
      <c r="N1319" s="119">
        <v>44273</v>
      </c>
      <c r="O1319" s="119">
        <v>44273</v>
      </c>
      <c r="P1319" s="119">
        <v>44273</v>
      </c>
      <c r="Q1319" s="166" t="s">
        <v>34</v>
      </c>
      <c r="R1319" s="21"/>
      <c r="S1319" s="21"/>
      <c r="T1319" s="21"/>
      <c r="U1319" s="21"/>
      <c r="V1319" s="174" t="s">
        <v>3319</v>
      </c>
      <c r="W1319" s="174" t="s">
        <v>2702</v>
      </c>
      <c r="X1319" s="174" t="s">
        <v>2702</v>
      </c>
      <c r="Y1319" s="91"/>
    </row>
    <row r="1320" spans="2:30" ht="33">
      <c r="B1320" s="21">
        <f t="shared" si="158"/>
        <v>1314</v>
      </c>
      <c r="C1320" s="30" t="s">
        <v>3375</v>
      </c>
      <c r="D1320" s="21" t="s">
        <v>83</v>
      </c>
      <c r="E1320" s="71" t="s">
        <v>3355</v>
      </c>
      <c r="F1320" s="21" t="s">
        <v>3089</v>
      </c>
      <c r="G1320" s="269">
        <f t="shared" si="152"/>
        <v>2021</v>
      </c>
      <c r="H1320" s="269">
        <f t="shared" si="153"/>
        <v>3</v>
      </c>
      <c r="I1320" s="269">
        <f t="shared" si="154"/>
        <v>12</v>
      </c>
      <c r="J1320" s="83">
        <f t="shared" si="155"/>
        <v>2021</v>
      </c>
      <c r="K1320" s="269">
        <f t="shared" si="156"/>
        <v>3</v>
      </c>
      <c r="L1320" s="21">
        <f t="shared" si="157"/>
        <v>12</v>
      </c>
      <c r="M1320" s="178">
        <v>44270</v>
      </c>
      <c r="N1320" s="178">
        <v>44270</v>
      </c>
      <c r="O1320" s="178">
        <v>44270</v>
      </c>
      <c r="P1320" s="178">
        <v>44270</v>
      </c>
      <c r="Q1320" s="166" t="s">
        <v>34</v>
      </c>
      <c r="R1320" s="21"/>
      <c r="S1320" s="21"/>
      <c r="T1320" s="21"/>
      <c r="U1320" s="21"/>
      <c r="V1320" s="179" t="s">
        <v>3367</v>
      </c>
      <c r="W1320" s="174" t="s">
        <v>326</v>
      </c>
      <c r="X1320" s="174" t="s">
        <v>326</v>
      </c>
      <c r="Y1320" s="103" t="s">
        <v>3371</v>
      </c>
    </row>
    <row r="1321" spans="2:30" ht="33">
      <c r="B1321" s="21">
        <f t="shared" si="158"/>
        <v>1315</v>
      </c>
      <c r="C1321" s="30" t="s">
        <v>3376</v>
      </c>
      <c r="D1321" s="21" t="s">
        <v>83</v>
      </c>
      <c r="E1321" s="71" t="s">
        <v>3356</v>
      </c>
      <c r="F1321" s="21" t="s">
        <v>3089</v>
      </c>
      <c r="G1321" s="269">
        <f t="shared" si="152"/>
        <v>2021</v>
      </c>
      <c r="H1321" s="269">
        <f t="shared" si="153"/>
        <v>3</v>
      </c>
      <c r="I1321" s="269">
        <f t="shared" si="154"/>
        <v>12</v>
      </c>
      <c r="J1321" s="83">
        <f t="shared" si="155"/>
        <v>2021</v>
      </c>
      <c r="K1321" s="269">
        <f t="shared" si="156"/>
        <v>3</v>
      </c>
      <c r="L1321" s="21">
        <f t="shared" si="157"/>
        <v>12</v>
      </c>
      <c r="M1321" s="178">
        <v>44270</v>
      </c>
      <c r="N1321" s="178">
        <v>44270</v>
      </c>
      <c r="O1321" s="178">
        <v>44270</v>
      </c>
      <c r="P1321" s="178">
        <v>44270</v>
      </c>
      <c r="Q1321" s="166" t="s">
        <v>34</v>
      </c>
      <c r="R1321" s="21"/>
      <c r="S1321" s="21"/>
      <c r="T1321" s="21"/>
      <c r="U1321" s="21"/>
      <c r="V1321" s="179" t="s">
        <v>3261</v>
      </c>
      <c r="W1321" s="174" t="s">
        <v>326</v>
      </c>
      <c r="X1321" s="174" t="s">
        <v>326</v>
      </c>
      <c r="Y1321" s="103"/>
    </row>
    <row r="1322" spans="2:30" ht="33">
      <c r="B1322" s="21">
        <f t="shared" si="158"/>
        <v>1316</v>
      </c>
      <c r="C1322" s="30" t="s">
        <v>3377</v>
      </c>
      <c r="D1322" s="21" t="s">
        <v>83</v>
      </c>
      <c r="E1322" s="71" t="s">
        <v>3357</v>
      </c>
      <c r="F1322" s="21" t="s">
        <v>3089</v>
      </c>
      <c r="G1322" s="269">
        <f t="shared" si="152"/>
        <v>2021</v>
      </c>
      <c r="H1322" s="269">
        <f t="shared" si="153"/>
        <v>3</v>
      </c>
      <c r="I1322" s="269">
        <f t="shared" si="154"/>
        <v>12</v>
      </c>
      <c r="J1322" s="83">
        <f t="shared" si="155"/>
        <v>2021</v>
      </c>
      <c r="K1322" s="269">
        <f t="shared" si="156"/>
        <v>3</v>
      </c>
      <c r="L1322" s="21">
        <f t="shared" si="157"/>
        <v>12</v>
      </c>
      <c r="M1322" s="178">
        <v>44271</v>
      </c>
      <c r="N1322" s="178">
        <v>44271</v>
      </c>
      <c r="O1322" s="178">
        <v>44271</v>
      </c>
      <c r="P1322" s="178">
        <v>44271</v>
      </c>
      <c r="Q1322" s="166" t="s">
        <v>34</v>
      </c>
      <c r="R1322" s="21"/>
      <c r="S1322" s="21"/>
      <c r="T1322" s="21"/>
      <c r="U1322" s="21"/>
      <c r="V1322" s="179" t="s">
        <v>12</v>
      </c>
      <c r="W1322" s="174" t="s">
        <v>326</v>
      </c>
      <c r="X1322" s="174" t="s">
        <v>326</v>
      </c>
      <c r="Y1322" s="103"/>
    </row>
    <row r="1323" spans="2:30" ht="66">
      <c r="B1323" s="21">
        <f t="shared" si="158"/>
        <v>1317</v>
      </c>
      <c r="C1323" s="30" t="s">
        <v>3378</v>
      </c>
      <c r="D1323" s="21" t="s">
        <v>83</v>
      </c>
      <c r="E1323" s="71" t="s">
        <v>3358</v>
      </c>
      <c r="F1323" s="21" t="s">
        <v>3089</v>
      </c>
      <c r="G1323" s="269">
        <f t="shared" si="152"/>
        <v>2021</v>
      </c>
      <c r="H1323" s="269">
        <f t="shared" si="153"/>
        <v>3</v>
      </c>
      <c r="I1323" s="269">
        <f t="shared" si="154"/>
        <v>12</v>
      </c>
      <c r="J1323" s="83">
        <f t="shared" si="155"/>
        <v>2021</v>
      </c>
      <c r="K1323" s="269">
        <f t="shared" si="156"/>
        <v>3</v>
      </c>
      <c r="L1323" s="21">
        <f t="shared" si="157"/>
        <v>12</v>
      </c>
      <c r="M1323" s="178">
        <v>44271</v>
      </c>
      <c r="N1323" s="178">
        <v>44271</v>
      </c>
      <c r="O1323" s="178">
        <v>44271</v>
      </c>
      <c r="P1323" s="178">
        <v>44271</v>
      </c>
      <c r="Q1323" s="166" t="s">
        <v>34</v>
      </c>
      <c r="R1323" s="21"/>
      <c r="S1323" s="21"/>
      <c r="T1323" s="21"/>
      <c r="U1323" s="21"/>
      <c r="V1323" s="179" t="s">
        <v>3368</v>
      </c>
      <c r="W1323" s="174" t="s">
        <v>326</v>
      </c>
      <c r="X1323" s="174" t="s">
        <v>326</v>
      </c>
      <c r="Y1323" s="103" t="s">
        <v>3372</v>
      </c>
      <c r="AC1323" s="36" t="s">
        <v>770</v>
      </c>
      <c r="AD1323" s="36" t="s">
        <v>765</v>
      </c>
    </row>
    <row r="1324" spans="2:30" ht="49.5">
      <c r="B1324" s="21">
        <f t="shared" si="158"/>
        <v>1318</v>
      </c>
      <c r="C1324" s="30" t="s">
        <v>3379</v>
      </c>
      <c r="D1324" s="21" t="s">
        <v>83</v>
      </c>
      <c r="E1324" s="71" t="s">
        <v>3359</v>
      </c>
      <c r="F1324" s="21" t="s">
        <v>3089</v>
      </c>
      <c r="G1324" s="269">
        <f t="shared" si="152"/>
        <v>2021</v>
      </c>
      <c r="H1324" s="269">
        <f t="shared" si="153"/>
        <v>3</v>
      </c>
      <c r="I1324" s="269">
        <f t="shared" si="154"/>
        <v>12</v>
      </c>
      <c r="J1324" s="83">
        <f t="shared" si="155"/>
        <v>2021</v>
      </c>
      <c r="K1324" s="269">
        <f t="shared" si="156"/>
        <v>3</v>
      </c>
      <c r="L1324" s="21">
        <f t="shared" si="157"/>
        <v>12</v>
      </c>
      <c r="M1324" s="178">
        <v>44272</v>
      </c>
      <c r="N1324" s="178">
        <v>44272</v>
      </c>
      <c r="O1324" s="178">
        <v>44272</v>
      </c>
      <c r="P1324" s="178">
        <v>44272</v>
      </c>
      <c r="Q1324" s="166" t="s">
        <v>34</v>
      </c>
      <c r="R1324" s="21"/>
      <c r="S1324" s="21"/>
      <c r="T1324" s="21"/>
      <c r="U1324" s="21"/>
      <c r="V1324" s="179" t="s">
        <v>3367</v>
      </c>
      <c r="W1324" s="174" t="s">
        <v>326</v>
      </c>
      <c r="X1324" s="174" t="s">
        <v>326</v>
      </c>
      <c r="Y1324" s="103" t="s">
        <v>3373</v>
      </c>
    </row>
    <row r="1325" spans="2:30" ht="49.5">
      <c r="B1325" s="21">
        <f t="shared" si="158"/>
        <v>1319</v>
      </c>
      <c r="C1325" s="30" t="s">
        <v>3380</v>
      </c>
      <c r="D1325" s="21" t="s">
        <v>83</v>
      </c>
      <c r="E1325" s="71" t="s">
        <v>3027</v>
      </c>
      <c r="F1325" s="21" t="s">
        <v>3089</v>
      </c>
      <c r="G1325" s="269">
        <f t="shared" si="152"/>
        <v>2021</v>
      </c>
      <c r="H1325" s="269">
        <f t="shared" si="153"/>
        <v>3</v>
      </c>
      <c r="I1325" s="269">
        <f t="shared" si="154"/>
        <v>12</v>
      </c>
      <c r="J1325" s="83">
        <f t="shared" si="155"/>
        <v>2021</v>
      </c>
      <c r="K1325" s="269">
        <f t="shared" si="156"/>
        <v>3</v>
      </c>
      <c r="L1325" s="21">
        <f t="shared" si="157"/>
        <v>12</v>
      </c>
      <c r="M1325" s="178">
        <v>44270</v>
      </c>
      <c r="N1325" s="178">
        <v>44270</v>
      </c>
      <c r="O1325" s="178">
        <v>44270</v>
      </c>
      <c r="P1325" s="178">
        <v>44271</v>
      </c>
      <c r="Q1325" s="166" t="s">
        <v>34</v>
      </c>
      <c r="R1325" s="21"/>
      <c r="S1325" s="21"/>
      <c r="T1325" s="21"/>
      <c r="U1325" s="21"/>
      <c r="V1325" s="174" t="s">
        <v>3080</v>
      </c>
      <c r="W1325" s="174" t="s">
        <v>3079</v>
      </c>
      <c r="X1325" s="174" t="s">
        <v>3079</v>
      </c>
      <c r="Y1325" s="103" t="s">
        <v>3374</v>
      </c>
    </row>
    <row r="1326" spans="2:30">
      <c r="B1326" s="21">
        <f t="shared" si="158"/>
        <v>1320</v>
      </c>
      <c r="C1326" s="30" t="s">
        <v>3381</v>
      </c>
      <c r="D1326" s="21" t="s">
        <v>83</v>
      </c>
      <c r="E1326" s="71" t="s">
        <v>3360</v>
      </c>
      <c r="F1326" s="21" t="s">
        <v>3089</v>
      </c>
      <c r="G1326" s="269">
        <f t="shared" si="152"/>
        <v>2021</v>
      </c>
      <c r="H1326" s="269">
        <f t="shared" si="153"/>
        <v>3</v>
      </c>
      <c r="I1326" s="269">
        <f t="shared" si="154"/>
        <v>12</v>
      </c>
      <c r="J1326" s="83">
        <f t="shared" si="155"/>
        <v>2021</v>
      </c>
      <c r="K1326" s="269">
        <f t="shared" si="156"/>
        <v>3</v>
      </c>
      <c r="L1326" s="21">
        <f t="shared" si="157"/>
        <v>12</v>
      </c>
      <c r="M1326" s="178">
        <v>44272</v>
      </c>
      <c r="N1326" s="178">
        <v>44272</v>
      </c>
      <c r="O1326" s="178">
        <v>44272</v>
      </c>
      <c r="P1326" s="178">
        <v>44272</v>
      </c>
      <c r="Q1326" s="166" t="s">
        <v>34</v>
      </c>
      <c r="R1326" s="21"/>
      <c r="S1326" s="21"/>
      <c r="T1326" s="21"/>
      <c r="U1326" s="21"/>
      <c r="V1326" s="179" t="s">
        <v>3260</v>
      </c>
      <c r="W1326" s="174" t="s">
        <v>1176</v>
      </c>
      <c r="X1326" s="174" t="s">
        <v>1176</v>
      </c>
      <c r="Y1326" s="103"/>
    </row>
    <row r="1327" spans="2:30">
      <c r="B1327" s="21">
        <f t="shared" si="158"/>
        <v>1321</v>
      </c>
      <c r="C1327" s="30" t="s">
        <v>3382</v>
      </c>
      <c r="D1327" s="21" t="s">
        <v>83</v>
      </c>
      <c r="E1327" s="71" t="s">
        <v>3361</v>
      </c>
      <c r="F1327" s="21" t="s">
        <v>3089</v>
      </c>
      <c r="G1327" s="269">
        <f t="shared" si="152"/>
        <v>2021</v>
      </c>
      <c r="H1327" s="269">
        <f t="shared" si="153"/>
        <v>3</v>
      </c>
      <c r="I1327" s="269">
        <f t="shared" si="154"/>
        <v>12</v>
      </c>
      <c r="J1327" s="83">
        <f t="shared" si="155"/>
        <v>2021</v>
      </c>
      <c r="K1327" s="269">
        <f t="shared" si="156"/>
        <v>3</v>
      </c>
      <c r="L1327" s="21">
        <f t="shared" si="157"/>
        <v>12</v>
      </c>
      <c r="M1327" s="178">
        <v>44272</v>
      </c>
      <c r="N1327" s="178">
        <v>44272</v>
      </c>
      <c r="O1327" s="178">
        <v>44272</v>
      </c>
      <c r="P1327" s="178">
        <v>44272</v>
      </c>
      <c r="Q1327" s="166" t="s">
        <v>34</v>
      </c>
      <c r="R1327" s="21"/>
      <c r="S1327" s="21"/>
      <c r="T1327" s="21"/>
      <c r="U1327" s="21"/>
      <c r="V1327" s="179" t="s">
        <v>39</v>
      </c>
      <c r="W1327" s="174" t="s">
        <v>1176</v>
      </c>
      <c r="X1327" s="174" t="s">
        <v>1176</v>
      </c>
      <c r="Y1327" s="103"/>
    </row>
    <row r="1328" spans="2:30">
      <c r="B1328" s="21">
        <f t="shared" si="158"/>
        <v>1322</v>
      </c>
      <c r="C1328" s="30" t="s">
        <v>3383</v>
      </c>
      <c r="D1328" s="21" t="s">
        <v>83</v>
      </c>
      <c r="E1328" s="71" t="s">
        <v>3362</v>
      </c>
      <c r="F1328" s="21" t="s">
        <v>3089</v>
      </c>
      <c r="G1328" s="269">
        <f t="shared" si="152"/>
        <v>2021</v>
      </c>
      <c r="H1328" s="269">
        <f t="shared" si="153"/>
        <v>3</v>
      </c>
      <c r="I1328" s="269">
        <f t="shared" si="154"/>
        <v>12</v>
      </c>
      <c r="J1328" s="83">
        <f t="shared" si="155"/>
        <v>2021</v>
      </c>
      <c r="K1328" s="269">
        <f t="shared" si="156"/>
        <v>3</v>
      </c>
      <c r="L1328" s="21">
        <f t="shared" si="157"/>
        <v>12</v>
      </c>
      <c r="M1328" s="178">
        <v>44272</v>
      </c>
      <c r="N1328" s="178">
        <v>44272</v>
      </c>
      <c r="O1328" s="178">
        <v>44272</v>
      </c>
      <c r="P1328" s="178">
        <v>44272</v>
      </c>
      <c r="Q1328" s="166" t="s">
        <v>34</v>
      </c>
      <c r="R1328" s="21"/>
      <c r="S1328" s="21"/>
      <c r="T1328" s="21"/>
      <c r="U1328" s="21"/>
      <c r="V1328" s="179" t="s">
        <v>12</v>
      </c>
      <c r="W1328" s="174" t="s">
        <v>1176</v>
      </c>
      <c r="X1328" s="174" t="s">
        <v>1176</v>
      </c>
      <c r="Y1328" s="103"/>
    </row>
    <row r="1329" spans="2:30">
      <c r="B1329" s="21">
        <f t="shared" si="158"/>
        <v>1323</v>
      </c>
      <c r="C1329" s="30" t="s">
        <v>3384</v>
      </c>
      <c r="D1329" s="21" t="s">
        <v>83</v>
      </c>
      <c r="E1329" s="71" t="s">
        <v>3362</v>
      </c>
      <c r="F1329" s="21" t="s">
        <v>3089</v>
      </c>
      <c r="G1329" s="269">
        <f t="shared" si="152"/>
        <v>2021</v>
      </c>
      <c r="H1329" s="269">
        <f t="shared" si="153"/>
        <v>3</v>
      </c>
      <c r="I1329" s="269">
        <f t="shared" si="154"/>
        <v>12</v>
      </c>
      <c r="J1329" s="83">
        <f t="shared" si="155"/>
        <v>2021</v>
      </c>
      <c r="K1329" s="269">
        <f t="shared" si="156"/>
        <v>3</v>
      </c>
      <c r="L1329" s="21">
        <f t="shared" si="157"/>
        <v>12</v>
      </c>
      <c r="M1329" s="178">
        <v>44273</v>
      </c>
      <c r="N1329" s="178">
        <v>44273</v>
      </c>
      <c r="O1329" s="178">
        <v>44273</v>
      </c>
      <c r="P1329" s="178">
        <v>44273</v>
      </c>
      <c r="Q1329" s="166" t="s">
        <v>34</v>
      </c>
      <c r="R1329" s="21"/>
      <c r="S1329" s="21"/>
      <c r="T1329" s="21"/>
      <c r="U1329" s="21"/>
      <c r="V1329" s="179" t="s">
        <v>3369</v>
      </c>
      <c r="W1329" s="174" t="s">
        <v>1176</v>
      </c>
      <c r="X1329" s="174" t="s">
        <v>1176</v>
      </c>
      <c r="Y1329" s="103"/>
    </row>
    <row r="1330" spans="2:30">
      <c r="B1330" s="21">
        <f t="shared" si="158"/>
        <v>1324</v>
      </c>
      <c r="C1330" s="30" t="s">
        <v>3385</v>
      </c>
      <c r="D1330" s="21" t="s">
        <v>83</v>
      </c>
      <c r="E1330" s="71" t="s">
        <v>3363</v>
      </c>
      <c r="F1330" s="21" t="s">
        <v>3089</v>
      </c>
      <c r="G1330" s="269">
        <f t="shared" si="152"/>
        <v>2021</v>
      </c>
      <c r="H1330" s="269">
        <f t="shared" si="153"/>
        <v>3</v>
      </c>
      <c r="I1330" s="269">
        <f t="shared" si="154"/>
        <v>12</v>
      </c>
      <c r="J1330" s="83">
        <f t="shared" si="155"/>
        <v>2021</v>
      </c>
      <c r="K1330" s="269">
        <f t="shared" si="156"/>
        <v>3</v>
      </c>
      <c r="L1330" s="21">
        <f t="shared" si="157"/>
        <v>12</v>
      </c>
      <c r="M1330" s="178">
        <v>44274</v>
      </c>
      <c r="N1330" s="178">
        <v>44274</v>
      </c>
      <c r="O1330" s="178">
        <v>44274</v>
      </c>
      <c r="P1330" s="178">
        <v>44274</v>
      </c>
      <c r="Q1330" s="166" t="s">
        <v>34</v>
      </c>
      <c r="R1330" s="21"/>
      <c r="S1330" s="21"/>
      <c r="T1330" s="21"/>
      <c r="U1330" s="21"/>
      <c r="V1330" s="174" t="s">
        <v>3080</v>
      </c>
      <c r="W1330" s="174" t="s">
        <v>1176</v>
      </c>
      <c r="X1330" s="174" t="s">
        <v>1176</v>
      </c>
      <c r="Y1330" s="103"/>
    </row>
    <row r="1331" spans="2:30">
      <c r="B1331" s="21">
        <f t="shared" si="158"/>
        <v>1325</v>
      </c>
      <c r="C1331" s="30" t="s">
        <v>3386</v>
      </c>
      <c r="D1331" s="21" t="s">
        <v>83</v>
      </c>
      <c r="E1331" s="71" t="s">
        <v>3364</v>
      </c>
      <c r="F1331" s="21" t="s">
        <v>3089</v>
      </c>
      <c r="G1331" s="269">
        <f t="shared" si="152"/>
        <v>2021</v>
      </c>
      <c r="H1331" s="269">
        <f t="shared" si="153"/>
        <v>3</v>
      </c>
      <c r="I1331" s="269">
        <f t="shared" si="154"/>
        <v>12</v>
      </c>
      <c r="J1331" s="83">
        <f t="shared" si="155"/>
        <v>2021</v>
      </c>
      <c r="K1331" s="269">
        <f t="shared" si="156"/>
        <v>3</v>
      </c>
      <c r="L1331" s="21">
        <f t="shared" si="157"/>
        <v>12</v>
      </c>
      <c r="M1331" s="178">
        <v>44274</v>
      </c>
      <c r="N1331" s="178">
        <v>44274</v>
      </c>
      <c r="O1331" s="178">
        <v>44274</v>
      </c>
      <c r="P1331" s="178">
        <v>44274</v>
      </c>
      <c r="Q1331" s="166" t="s">
        <v>34</v>
      </c>
      <c r="R1331" s="21"/>
      <c r="S1331" s="21"/>
      <c r="T1331" s="21"/>
      <c r="U1331" s="21"/>
      <c r="V1331" s="174" t="s">
        <v>2598</v>
      </c>
      <c r="W1331" s="174" t="s">
        <v>1176</v>
      </c>
      <c r="X1331" s="174" t="s">
        <v>1176</v>
      </c>
      <c r="Y1331" s="103"/>
    </row>
    <row r="1332" spans="2:30" ht="99">
      <c r="B1332" s="21">
        <f t="shared" si="158"/>
        <v>1326</v>
      </c>
      <c r="C1332" s="30" t="s">
        <v>3387</v>
      </c>
      <c r="D1332" s="21" t="s">
        <v>83</v>
      </c>
      <c r="E1332" s="71" t="s">
        <v>3365</v>
      </c>
      <c r="F1332" s="21" t="s">
        <v>3089</v>
      </c>
      <c r="G1332" s="269">
        <f t="shared" si="152"/>
        <v>2021</v>
      </c>
      <c r="H1332" s="269">
        <f t="shared" si="153"/>
        <v>3</v>
      </c>
      <c r="I1332" s="269">
        <f t="shared" si="154"/>
        <v>12</v>
      </c>
      <c r="J1332" s="83">
        <f t="shared" si="155"/>
        <v>2021</v>
      </c>
      <c r="K1332" s="269">
        <f t="shared" si="156"/>
        <v>3</v>
      </c>
      <c r="L1332" s="21">
        <f t="shared" si="157"/>
        <v>12</v>
      </c>
      <c r="M1332" s="178">
        <v>44270</v>
      </c>
      <c r="N1332" s="178">
        <v>44270</v>
      </c>
      <c r="O1332" s="178">
        <v>44270</v>
      </c>
      <c r="P1332" s="178">
        <v>44270</v>
      </c>
      <c r="Q1332" s="166" t="s">
        <v>34</v>
      </c>
      <c r="R1332" s="21"/>
      <c r="S1332" s="21"/>
      <c r="T1332" s="21"/>
      <c r="U1332" s="21"/>
      <c r="V1332" s="174" t="s">
        <v>1176</v>
      </c>
      <c r="W1332" s="174" t="s">
        <v>3085</v>
      </c>
      <c r="X1332" s="174" t="s">
        <v>3085</v>
      </c>
      <c r="Y1332" s="103"/>
    </row>
    <row r="1333" spans="2:30" ht="148.5">
      <c r="B1333" s="21">
        <f t="shared" si="158"/>
        <v>1327</v>
      </c>
      <c r="C1333" s="30" t="s">
        <v>3388</v>
      </c>
      <c r="D1333" s="21" t="s">
        <v>83</v>
      </c>
      <c r="E1333" s="71" t="s">
        <v>3366</v>
      </c>
      <c r="F1333" s="21" t="s">
        <v>3089</v>
      </c>
      <c r="G1333" s="269">
        <f t="shared" si="152"/>
        <v>2021</v>
      </c>
      <c r="H1333" s="269">
        <f t="shared" si="153"/>
        <v>3</v>
      </c>
      <c r="I1333" s="269">
        <f t="shared" si="154"/>
        <v>12</v>
      </c>
      <c r="J1333" s="83">
        <f t="shared" si="155"/>
        <v>2021</v>
      </c>
      <c r="K1333" s="269">
        <f t="shared" si="156"/>
        <v>3</v>
      </c>
      <c r="L1333" s="21">
        <f t="shared" si="157"/>
        <v>12</v>
      </c>
      <c r="M1333" s="178">
        <v>44273</v>
      </c>
      <c r="N1333" s="178">
        <v>44273</v>
      </c>
      <c r="O1333" s="178">
        <v>44273</v>
      </c>
      <c r="P1333" s="178">
        <v>44273</v>
      </c>
      <c r="Q1333" s="166" t="s">
        <v>124</v>
      </c>
      <c r="R1333" s="21"/>
      <c r="S1333" s="21"/>
      <c r="T1333" s="21"/>
      <c r="U1333" s="21"/>
      <c r="V1333" s="174" t="s">
        <v>3370</v>
      </c>
      <c r="W1333" s="174" t="s">
        <v>3085</v>
      </c>
      <c r="X1333" s="174" t="s">
        <v>3085</v>
      </c>
      <c r="Y1333" s="103"/>
      <c r="AC1333" s="36" t="s">
        <v>770</v>
      </c>
      <c r="AD1333" s="36" t="s">
        <v>765</v>
      </c>
    </row>
    <row r="1334" spans="2:30">
      <c r="B1334" s="21">
        <f t="shared" si="158"/>
        <v>1328</v>
      </c>
      <c r="C1334" s="30" t="s">
        <v>3398</v>
      </c>
      <c r="D1334" s="21" t="s">
        <v>83</v>
      </c>
      <c r="E1334" s="106" t="s">
        <v>3389</v>
      </c>
      <c r="F1334" s="21" t="s">
        <v>3393</v>
      </c>
      <c r="G1334" s="269">
        <f t="shared" si="152"/>
        <v>2021</v>
      </c>
      <c r="H1334" s="269">
        <f t="shared" si="153"/>
        <v>3</v>
      </c>
      <c r="I1334" s="269">
        <f t="shared" si="154"/>
        <v>13</v>
      </c>
      <c r="J1334" s="83">
        <f t="shared" si="155"/>
        <v>2021</v>
      </c>
      <c r="K1334" s="269">
        <f t="shared" si="156"/>
        <v>3</v>
      </c>
      <c r="L1334" s="21">
        <f t="shared" si="157"/>
        <v>13</v>
      </c>
      <c r="M1334" s="178">
        <v>44277</v>
      </c>
      <c r="N1334" s="178">
        <v>44277</v>
      </c>
      <c r="O1334" s="178">
        <v>44277</v>
      </c>
      <c r="P1334" s="190">
        <v>44277</v>
      </c>
      <c r="Q1334" s="166" t="s">
        <v>34</v>
      </c>
      <c r="R1334" s="21"/>
      <c r="S1334" s="21"/>
      <c r="T1334" s="21"/>
      <c r="U1334" s="21"/>
      <c r="V1334" s="183" t="s">
        <v>12</v>
      </c>
      <c r="W1334" s="174" t="s">
        <v>940</v>
      </c>
      <c r="X1334" s="174" t="s">
        <v>940</v>
      </c>
      <c r="Y1334" s="103" t="s">
        <v>3394</v>
      </c>
    </row>
    <row r="1335" spans="2:30">
      <c r="B1335" s="21">
        <f t="shared" si="158"/>
        <v>1329</v>
      </c>
      <c r="C1335" s="30" t="s">
        <v>3399</v>
      </c>
      <c r="D1335" s="21" t="s">
        <v>83</v>
      </c>
      <c r="E1335" s="106" t="s">
        <v>3390</v>
      </c>
      <c r="F1335" s="21" t="s">
        <v>3393</v>
      </c>
      <c r="G1335" s="269">
        <f t="shared" si="152"/>
        <v>2021</v>
      </c>
      <c r="H1335" s="269">
        <f t="shared" si="153"/>
        <v>3</v>
      </c>
      <c r="I1335" s="269">
        <f t="shared" si="154"/>
        <v>13</v>
      </c>
      <c r="J1335" s="83">
        <f t="shared" si="155"/>
        <v>2021</v>
      </c>
      <c r="K1335" s="269">
        <f t="shared" si="156"/>
        <v>3</v>
      </c>
      <c r="L1335" s="21">
        <f t="shared" si="157"/>
        <v>13</v>
      </c>
      <c r="M1335" s="178">
        <v>44278</v>
      </c>
      <c r="N1335" s="178">
        <v>44278</v>
      </c>
      <c r="O1335" s="178">
        <v>44278</v>
      </c>
      <c r="P1335" s="190">
        <v>44279</v>
      </c>
      <c r="Q1335" s="166" t="s">
        <v>34</v>
      </c>
      <c r="R1335" s="21"/>
      <c r="S1335" s="21"/>
      <c r="T1335" s="21"/>
      <c r="U1335" s="21"/>
      <c r="V1335" s="183" t="s">
        <v>395</v>
      </c>
      <c r="W1335" s="174" t="s">
        <v>940</v>
      </c>
      <c r="X1335" s="174" t="s">
        <v>940</v>
      </c>
      <c r="Y1335" s="103" t="s">
        <v>3395</v>
      </c>
    </row>
    <row r="1336" spans="2:30" ht="33">
      <c r="B1336" s="21">
        <f t="shared" si="158"/>
        <v>1330</v>
      </c>
      <c r="C1336" s="30" t="s">
        <v>3400</v>
      </c>
      <c r="D1336" s="21" t="s">
        <v>83</v>
      </c>
      <c r="E1336" s="106" t="s">
        <v>3391</v>
      </c>
      <c r="F1336" s="21" t="s">
        <v>3393</v>
      </c>
      <c r="G1336" s="269">
        <f t="shared" si="152"/>
        <v>2021</v>
      </c>
      <c r="H1336" s="269">
        <f t="shared" si="153"/>
        <v>3</v>
      </c>
      <c r="I1336" s="269">
        <f t="shared" si="154"/>
        <v>13</v>
      </c>
      <c r="J1336" s="83">
        <f t="shared" si="155"/>
        <v>2021</v>
      </c>
      <c r="K1336" s="269">
        <f t="shared" si="156"/>
        <v>3</v>
      </c>
      <c r="L1336" s="21">
        <f t="shared" si="157"/>
        <v>14</v>
      </c>
      <c r="M1336" s="178">
        <v>44280</v>
      </c>
      <c r="N1336" s="178">
        <v>44280</v>
      </c>
      <c r="O1336" s="178">
        <v>44280</v>
      </c>
      <c r="P1336" s="190">
        <v>44284</v>
      </c>
      <c r="Q1336" s="166" t="s">
        <v>34</v>
      </c>
      <c r="R1336" s="21"/>
      <c r="S1336" s="21"/>
      <c r="T1336" s="21"/>
      <c r="U1336" s="21"/>
      <c r="V1336" s="183" t="s">
        <v>2170</v>
      </c>
      <c r="W1336" s="174" t="s">
        <v>940</v>
      </c>
      <c r="X1336" s="174" t="s">
        <v>940</v>
      </c>
      <c r="Y1336" s="103" t="s">
        <v>3396</v>
      </c>
    </row>
    <row r="1337" spans="2:30">
      <c r="B1337" s="21">
        <f t="shared" si="158"/>
        <v>1331</v>
      </c>
      <c r="C1337" s="30" t="s">
        <v>3401</v>
      </c>
      <c r="D1337" s="21" t="s">
        <v>83</v>
      </c>
      <c r="E1337" s="71" t="s">
        <v>3392</v>
      </c>
      <c r="F1337" s="21" t="s">
        <v>3393</v>
      </c>
      <c r="G1337" s="269">
        <f t="shared" si="152"/>
        <v>2021</v>
      </c>
      <c r="H1337" s="269">
        <f t="shared" si="153"/>
        <v>3</v>
      </c>
      <c r="I1337" s="269">
        <f t="shared" si="154"/>
        <v>13</v>
      </c>
      <c r="J1337" s="83">
        <f t="shared" si="155"/>
        <v>2021</v>
      </c>
      <c r="K1337" s="269">
        <f t="shared" si="156"/>
        <v>3</v>
      </c>
      <c r="L1337" s="21">
        <f t="shared" si="157"/>
        <v>14</v>
      </c>
      <c r="M1337" s="178">
        <v>44280</v>
      </c>
      <c r="N1337" s="178">
        <v>44280</v>
      </c>
      <c r="O1337" s="178">
        <v>44280</v>
      </c>
      <c r="P1337" s="190">
        <v>44285</v>
      </c>
      <c r="Q1337" s="166" t="s">
        <v>34</v>
      </c>
      <c r="R1337" s="21"/>
      <c r="S1337" s="21"/>
      <c r="T1337" s="21"/>
      <c r="U1337" s="21"/>
      <c r="V1337" s="179" t="s">
        <v>2170</v>
      </c>
      <c r="W1337" s="174" t="s">
        <v>940</v>
      </c>
      <c r="X1337" s="174" t="s">
        <v>940</v>
      </c>
      <c r="Y1337" s="103" t="s">
        <v>3397</v>
      </c>
    </row>
    <row r="1338" spans="2:30">
      <c r="B1338" s="21">
        <f t="shared" si="158"/>
        <v>1332</v>
      </c>
      <c r="C1338" s="30" t="s">
        <v>3444</v>
      </c>
      <c r="D1338" s="21" t="s">
        <v>83</v>
      </c>
      <c r="E1338" s="58" t="s">
        <v>3402</v>
      </c>
      <c r="F1338" s="21" t="s">
        <v>1561</v>
      </c>
      <c r="G1338" s="269">
        <f t="shared" si="152"/>
        <v>2021</v>
      </c>
      <c r="H1338" s="269">
        <f t="shared" si="153"/>
        <v>3</v>
      </c>
      <c r="I1338" s="269">
        <f t="shared" si="154"/>
        <v>13</v>
      </c>
      <c r="J1338" s="83">
        <f t="shared" si="155"/>
        <v>2021</v>
      </c>
      <c r="K1338" s="269">
        <f t="shared" si="156"/>
        <v>3</v>
      </c>
      <c r="L1338" s="21">
        <f t="shared" si="157"/>
        <v>13</v>
      </c>
      <c r="M1338" s="119">
        <v>44277</v>
      </c>
      <c r="N1338" s="119">
        <v>44277</v>
      </c>
      <c r="O1338" s="119">
        <v>44277</v>
      </c>
      <c r="P1338" s="119">
        <v>44277</v>
      </c>
      <c r="Q1338" s="166" t="s">
        <v>34</v>
      </c>
      <c r="R1338" s="21"/>
      <c r="S1338" s="21"/>
      <c r="T1338" s="21"/>
      <c r="U1338" s="21"/>
      <c r="V1338" s="174" t="s">
        <v>3142</v>
      </c>
      <c r="W1338" s="174" t="s">
        <v>463</v>
      </c>
      <c r="X1338" s="174" t="s">
        <v>463</v>
      </c>
      <c r="Y1338" s="91"/>
    </row>
    <row r="1339" spans="2:30">
      <c r="B1339" s="21">
        <f t="shared" si="158"/>
        <v>1333</v>
      </c>
      <c r="C1339" s="30" t="s">
        <v>3445</v>
      </c>
      <c r="D1339" s="21" t="s">
        <v>83</v>
      </c>
      <c r="E1339" s="58" t="s">
        <v>3403</v>
      </c>
      <c r="F1339" s="21" t="s">
        <v>2062</v>
      </c>
      <c r="G1339" s="269">
        <f t="shared" si="152"/>
        <v>2021</v>
      </c>
      <c r="H1339" s="269">
        <f t="shared" si="153"/>
        <v>3</v>
      </c>
      <c r="I1339" s="269">
        <f t="shared" si="154"/>
        <v>13</v>
      </c>
      <c r="J1339" s="83">
        <f t="shared" si="155"/>
        <v>2021</v>
      </c>
      <c r="K1339" s="269">
        <f t="shared" si="156"/>
        <v>3</v>
      </c>
      <c r="L1339" s="21">
        <f t="shared" si="157"/>
        <v>13</v>
      </c>
      <c r="M1339" s="119">
        <v>44277</v>
      </c>
      <c r="N1339" s="119">
        <v>44277</v>
      </c>
      <c r="O1339" s="119">
        <v>44277</v>
      </c>
      <c r="P1339" s="119">
        <v>44277</v>
      </c>
      <c r="Q1339" s="166" t="s">
        <v>34</v>
      </c>
      <c r="R1339" s="21"/>
      <c r="S1339" s="21"/>
      <c r="T1339" s="21"/>
      <c r="U1339" s="21"/>
      <c r="V1339" s="174" t="s">
        <v>2210</v>
      </c>
      <c r="W1339" s="174" t="s">
        <v>463</v>
      </c>
      <c r="X1339" s="174" t="s">
        <v>463</v>
      </c>
      <c r="Y1339" s="91"/>
    </row>
    <row r="1340" spans="2:30">
      <c r="B1340" s="21">
        <f t="shared" si="158"/>
        <v>1334</v>
      </c>
      <c r="C1340" s="30" t="s">
        <v>3446</v>
      </c>
      <c r="D1340" s="21" t="s">
        <v>83</v>
      </c>
      <c r="E1340" s="58" t="s">
        <v>3404</v>
      </c>
      <c r="F1340" s="21" t="s">
        <v>3393</v>
      </c>
      <c r="G1340" s="269">
        <f t="shared" si="152"/>
        <v>2021</v>
      </c>
      <c r="H1340" s="269">
        <f t="shared" si="153"/>
        <v>3</v>
      </c>
      <c r="I1340" s="269">
        <f t="shared" si="154"/>
        <v>13</v>
      </c>
      <c r="J1340" s="83">
        <f t="shared" si="155"/>
        <v>2021</v>
      </c>
      <c r="K1340" s="269">
        <f t="shared" si="156"/>
        <v>3</v>
      </c>
      <c r="L1340" s="21">
        <f t="shared" si="157"/>
        <v>13</v>
      </c>
      <c r="M1340" s="119">
        <v>44277</v>
      </c>
      <c r="N1340" s="119">
        <v>44277</v>
      </c>
      <c r="O1340" s="119">
        <v>44277</v>
      </c>
      <c r="P1340" s="119">
        <v>44277</v>
      </c>
      <c r="Q1340" s="166" t="s">
        <v>34</v>
      </c>
      <c r="R1340" s="21"/>
      <c r="S1340" s="21"/>
      <c r="T1340" s="21"/>
      <c r="U1340" s="21"/>
      <c r="V1340" s="174" t="s">
        <v>2170</v>
      </c>
      <c r="W1340" s="174" t="s">
        <v>463</v>
      </c>
      <c r="X1340" s="174" t="s">
        <v>463</v>
      </c>
      <c r="Y1340" s="91"/>
    </row>
    <row r="1341" spans="2:30">
      <c r="B1341" s="21">
        <f t="shared" si="158"/>
        <v>1335</v>
      </c>
      <c r="C1341" s="30" t="s">
        <v>3447</v>
      </c>
      <c r="D1341" s="21" t="s">
        <v>83</v>
      </c>
      <c r="E1341" s="58" t="s">
        <v>3405</v>
      </c>
      <c r="F1341" s="21" t="s">
        <v>3393</v>
      </c>
      <c r="G1341" s="269">
        <f t="shared" si="152"/>
        <v>2021</v>
      </c>
      <c r="H1341" s="269">
        <f t="shared" si="153"/>
        <v>3</v>
      </c>
      <c r="I1341" s="269">
        <f t="shared" si="154"/>
        <v>13</v>
      </c>
      <c r="J1341" s="83">
        <f t="shared" si="155"/>
        <v>2021</v>
      </c>
      <c r="K1341" s="269">
        <f t="shared" si="156"/>
        <v>3</v>
      </c>
      <c r="L1341" s="21">
        <f t="shared" si="157"/>
        <v>13</v>
      </c>
      <c r="M1341" s="119">
        <v>44277</v>
      </c>
      <c r="N1341" s="119">
        <v>44277</v>
      </c>
      <c r="O1341" s="119">
        <v>44277</v>
      </c>
      <c r="P1341" s="119">
        <v>44277</v>
      </c>
      <c r="Q1341" s="166" t="s">
        <v>34</v>
      </c>
      <c r="R1341" s="21"/>
      <c r="S1341" s="21"/>
      <c r="T1341" s="21"/>
      <c r="U1341" s="21"/>
      <c r="V1341" s="174" t="s">
        <v>463</v>
      </c>
      <c r="W1341" s="174" t="s">
        <v>463</v>
      </c>
      <c r="X1341" s="174" t="s">
        <v>463</v>
      </c>
      <c r="Y1341" s="91"/>
    </row>
    <row r="1342" spans="2:30">
      <c r="B1342" s="21">
        <f t="shared" si="158"/>
        <v>1336</v>
      </c>
      <c r="C1342" s="30" t="s">
        <v>3448</v>
      </c>
      <c r="D1342" s="21" t="s">
        <v>83</v>
      </c>
      <c r="E1342" s="58" t="s">
        <v>3406</v>
      </c>
      <c r="F1342" s="21" t="s">
        <v>3393</v>
      </c>
      <c r="G1342" s="269">
        <f t="shared" si="152"/>
        <v>2021</v>
      </c>
      <c r="H1342" s="269">
        <f t="shared" si="153"/>
        <v>3</v>
      </c>
      <c r="I1342" s="269">
        <f t="shared" si="154"/>
        <v>13</v>
      </c>
      <c r="J1342" s="83">
        <f t="shared" si="155"/>
        <v>2021</v>
      </c>
      <c r="K1342" s="269">
        <f t="shared" si="156"/>
        <v>3</v>
      </c>
      <c r="L1342" s="21">
        <f t="shared" si="157"/>
        <v>13</v>
      </c>
      <c r="M1342" s="119">
        <v>44277</v>
      </c>
      <c r="N1342" s="119">
        <v>44277</v>
      </c>
      <c r="O1342" s="119">
        <v>44277</v>
      </c>
      <c r="P1342" s="119">
        <v>44277</v>
      </c>
      <c r="Q1342" s="166" t="s">
        <v>34</v>
      </c>
      <c r="R1342" s="21"/>
      <c r="S1342" s="21"/>
      <c r="T1342" s="21"/>
      <c r="U1342" s="21"/>
      <c r="V1342" s="174" t="s">
        <v>463</v>
      </c>
      <c r="W1342" s="174" t="s">
        <v>463</v>
      </c>
      <c r="X1342" s="174" t="s">
        <v>463</v>
      </c>
      <c r="Y1342" s="91"/>
    </row>
    <row r="1343" spans="2:30">
      <c r="B1343" s="21">
        <f t="shared" si="158"/>
        <v>1337</v>
      </c>
      <c r="C1343" s="30" t="s">
        <v>3449</v>
      </c>
      <c r="D1343" s="21" t="s">
        <v>83</v>
      </c>
      <c r="E1343" s="58" t="s">
        <v>3407</v>
      </c>
      <c r="F1343" s="21" t="s">
        <v>3484</v>
      </c>
      <c r="G1343" s="269">
        <f t="shared" si="152"/>
        <v>2021</v>
      </c>
      <c r="H1343" s="269">
        <f t="shared" si="153"/>
        <v>3</v>
      </c>
      <c r="I1343" s="269">
        <f t="shared" si="154"/>
        <v>13</v>
      </c>
      <c r="J1343" s="83">
        <f t="shared" si="155"/>
        <v>2021</v>
      </c>
      <c r="K1343" s="269">
        <f t="shared" si="156"/>
        <v>3</v>
      </c>
      <c r="L1343" s="21">
        <f t="shared" si="157"/>
        <v>13</v>
      </c>
      <c r="M1343" s="119">
        <v>44277</v>
      </c>
      <c r="N1343" s="119">
        <v>44277</v>
      </c>
      <c r="O1343" s="119">
        <v>44277</v>
      </c>
      <c r="P1343" s="119">
        <v>44277</v>
      </c>
      <c r="Q1343" s="166" t="s">
        <v>34</v>
      </c>
      <c r="R1343" s="21"/>
      <c r="S1343" s="21"/>
      <c r="T1343" s="21"/>
      <c r="U1343" s="21"/>
      <c r="V1343" s="174" t="s">
        <v>411</v>
      </c>
      <c r="W1343" s="174" t="s">
        <v>463</v>
      </c>
      <c r="X1343" s="174" t="s">
        <v>463</v>
      </c>
      <c r="Y1343" s="91"/>
    </row>
    <row r="1344" spans="2:30">
      <c r="B1344" s="21">
        <f t="shared" si="158"/>
        <v>1338</v>
      </c>
      <c r="C1344" s="30" t="s">
        <v>3450</v>
      </c>
      <c r="D1344" s="21" t="s">
        <v>83</v>
      </c>
      <c r="E1344" s="58" t="s">
        <v>3408</v>
      </c>
      <c r="F1344" s="21" t="s">
        <v>3485</v>
      </c>
      <c r="G1344" s="269">
        <f t="shared" si="152"/>
        <v>2021</v>
      </c>
      <c r="H1344" s="269">
        <f t="shared" si="153"/>
        <v>3</v>
      </c>
      <c r="I1344" s="269">
        <f t="shared" si="154"/>
        <v>13</v>
      </c>
      <c r="J1344" s="83">
        <f t="shared" si="155"/>
        <v>2021</v>
      </c>
      <c r="K1344" s="269">
        <f t="shared" si="156"/>
        <v>3</v>
      </c>
      <c r="L1344" s="21">
        <f t="shared" si="157"/>
        <v>13</v>
      </c>
      <c r="M1344" s="119">
        <v>44278</v>
      </c>
      <c r="N1344" s="119">
        <v>44278</v>
      </c>
      <c r="O1344" s="119">
        <v>44278</v>
      </c>
      <c r="P1344" s="119">
        <v>44278</v>
      </c>
      <c r="Q1344" s="166" t="s">
        <v>34</v>
      </c>
      <c r="R1344" s="21"/>
      <c r="S1344" s="21"/>
      <c r="T1344" s="21"/>
      <c r="U1344" s="21"/>
      <c r="V1344" s="174" t="s">
        <v>2556</v>
      </c>
      <c r="W1344" s="174" t="s">
        <v>463</v>
      </c>
      <c r="X1344" s="174" t="s">
        <v>463</v>
      </c>
      <c r="Y1344" s="91"/>
    </row>
    <row r="1345" spans="2:30">
      <c r="B1345" s="21">
        <f t="shared" si="158"/>
        <v>1339</v>
      </c>
      <c r="C1345" s="30" t="s">
        <v>3451</v>
      </c>
      <c r="D1345" s="21" t="s">
        <v>83</v>
      </c>
      <c r="E1345" s="58" t="s">
        <v>3409</v>
      </c>
      <c r="F1345" s="21" t="s">
        <v>3393</v>
      </c>
      <c r="G1345" s="269">
        <f t="shared" si="152"/>
        <v>2021</v>
      </c>
      <c r="H1345" s="269">
        <f t="shared" si="153"/>
        <v>3</v>
      </c>
      <c r="I1345" s="269">
        <f t="shared" si="154"/>
        <v>13</v>
      </c>
      <c r="J1345" s="83">
        <f t="shared" si="155"/>
        <v>2021</v>
      </c>
      <c r="K1345" s="269">
        <f t="shared" si="156"/>
        <v>3</v>
      </c>
      <c r="L1345" s="21">
        <f t="shared" si="157"/>
        <v>13</v>
      </c>
      <c r="M1345" s="119">
        <v>44278</v>
      </c>
      <c r="N1345" s="119">
        <v>44278</v>
      </c>
      <c r="O1345" s="119">
        <v>44278</v>
      </c>
      <c r="P1345" s="119">
        <v>44278</v>
      </c>
      <c r="Q1345" s="166" t="s">
        <v>34</v>
      </c>
      <c r="R1345" s="21"/>
      <c r="S1345" s="21"/>
      <c r="T1345" s="21"/>
      <c r="U1345" s="21"/>
      <c r="V1345" s="174" t="s">
        <v>463</v>
      </c>
      <c r="W1345" s="174" t="s">
        <v>463</v>
      </c>
      <c r="X1345" s="174" t="s">
        <v>463</v>
      </c>
      <c r="Y1345" s="91"/>
    </row>
    <row r="1346" spans="2:30">
      <c r="B1346" s="21">
        <f t="shared" si="158"/>
        <v>1340</v>
      </c>
      <c r="C1346" s="30" t="s">
        <v>3452</v>
      </c>
      <c r="D1346" s="21" t="s">
        <v>83</v>
      </c>
      <c r="E1346" s="58" t="s">
        <v>3410</v>
      </c>
      <c r="F1346" s="21" t="s">
        <v>2062</v>
      </c>
      <c r="G1346" s="269">
        <f t="shared" si="152"/>
        <v>2021</v>
      </c>
      <c r="H1346" s="269">
        <f t="shared" si="153"/>
        <v>3</v>
      </c>
      <c r="I1346" s="269">
        <f t="shared" si="154"/>
        <v>13</v>
      </c>
      <c r="J1346" s="83">
        <f t="shared" si="155"/>
        <v>2021</v>
      </c>
      <c r="K1346" s="269">
        <f t="shared" si="156"/>
        <v>3</v>
      </c>
      <c r="L1346" s="21">
        <f t="shared" si="157"/>
        <v>13</v>
      </c>
      <c r="M1346" s="119">
        <v>44278</v>
      </c>
      <c r="N1346" s="119">
        <v>44278</v>
      </c>
      <c r="O1346" s="119">
        <v>44278</v>
      </c>
      <c r="P1346" s="119">
        <v>44278</v>
      </c>
      <c r="Q1346" s="166" t="s">
        <v>34</v>
      </c>
      <c r="R1346" s="21"/>
      <c r="S1346" s="21"/>
      <c r="T1346" s="21"/>
      <c r="U1346" s="21"/>
      <c r="V1346" s="174" t="s">
        <v>2851</v>
      </c>
      <c r="W1346" s="174" t="s">
        <v>463</v>
      </c>
      <c r="X1346" s="174" t="s">
        <v>463</v>
      </c>
      <c r="Y1346" s="91"/>
    </row>
    <row r="1347" spans="2:30">
      <c r="B1347" s="21">
        <f t="shared" si="158"/>
        <v>1341</v>
      </c>
      <c r="C1347" s="30" t="s">
        <v>3453</v>
      </c>
      <c r="D1347" s="21" t="s">
        <v>83</v>
      </c>
      <c r="E1347" s="58" t="s">
        <v>3411</v>
      </c>
      <c r="F1347" s="21" t="s">
        <v>3484</v>
      </c>
      <c r="G1347" s="269">
        <f t="shared" si="152"/>
        <v>2021</v>
      </c>
      <c r="H1347" s="269">
        <f t="shared" si="153"/>
        <v>3</v>
      </c>
      <c r="I1347" s="269">
        <f t="shared" si="154"/>
        <v>13</v>
      </c>
      <c r="J1347" s="83">
        <f t="shared" si="155"/>
        <v>2021</v>
      </c>
      <c r="K1347" s="269">
        <f t="shared" si="156"/>
        <v>3</v>
      </c>
      <c r="L1347" s="21">
        <f t="shared" si="157"/>
        <v>13</v>
      </c>
      <c r="M1347" s="119">
        <v>44278</v>
      </c>
      <c r="N1347" s="119">
        <v>44278</v>
      </c>
      <c r="O1347" s="119">
        <v>44278</v>
      </c>
      <c r="P1347" s="119">
        <v>44279</v>
      </c>
      <c r="Q1347" s="166" t="s">
        <v>34</v>
      </c>
      <c r="R1347" s="21"/>
      <c r="S1347" s="21"/>
      <c r="T1347" s="21"/>
      <c r="U1347" s="21"/>
      <c r="V1347" s="174" t="s">
        <v>2209</v>
      </c>
      <c r="W1347" s="174" t="s">
        <v>463</v>
      </c>
      <c r="X1347" s="174" t="s">
        <v>463</v>
      </c>
      <c r="Y1347" s="91"/>
    </row>
    <row r="1348" spans="2:30">
      <c r="B1348" s="21">
        <f t="shared" si="158"/>
        <v>1342</v>
      </c>
      <c r="C1348" s="30" t="s">
        <v>3454</v>
      </c>
      <c r="D1348" s="21" t="s">
        <v>83</v>
      </c>
      <c r="E1348" s="58" t="s">
        <v>3412</v>
      </c>
      <c r="F1348" s="21" t="s">
        <v>3393</v>
      </c>
      <c r="G1348" s="269">
        <f t="shared" si="152"/>
        <v>2021</v>
      </c>
      <c r="H1348" s="269">
        <f t="shared" si="153"/>
        <v>3</v>
      </c>
      <c r="I1348" s="269">
        <f t="shared" si="154"/>
        <v>13</v>
      </c>
      <c r="J1348" s="83">
        <f t="shared" si="155"/>
        <v>2021</v>
      </c>
      <c r="K1348" s="269">
        <f t="shared" si="156"/>
        <v>3</v>
      </c>
      <c r="L1348" s="21">
        <f t="shared" si="157"/>
        <v>13</v>
      </c>
      <c r="M1348" s="119">
        <v>44278</v>
      </c>
      <c r="N1348" s="119">
        <v>44278</v>
      </c>
      <c r="O1348" s="119">
        <v>44278</v>
      </c>
      <c r="P1348" s="119">
        <v>44278</v>
      </c>
      <c r="Q1348" s="166" t="s">
        <v>34</v>
      </c>
      <c r="R1348" s="21"/>
      <c r="S1348" s="21"/>
      <c r="T1348" s="21"/>
      <c r="U1348" s="21"/>
      <c r="V1348" s="174" t="s">
        <v>2170</v>
      </c>
      <c r="W1348" s="174" t="s">
        <v>463</v>
      </c>
      <c r="X1348" s="174" t="s">
        <v>463</v>
      </c>
      <c r="Y1348" s="91"/>
    </row>
    <row r="1349" spans="2:30">
      <c r="B1349" s="21">
        <f t="shared" si="158"/>
        <v>1343</v>
      </c>
      <c r="C1349" s="30" t="s">
        <v>3455</v>
      </c>
      <c r="D1349" s="21" t="s">
        <v>83</v>
      </c>
      <c r="E1349" s="58" t="s">
        <v>3413</v>
      </c>
      <c r="F1349" s="21" t="s">
        <v>3484</v>
      </c>
      <c r="G1349" s="269">
        <f t="shared" si="152"/>
        <v>2021</v>
      </c>
      <c r="H1349" s="269">
        <f t="shared" si="153"/>
        <v>3</v>
      </c>
      <c r="I1349" s="269">
        <f t="shared" si="154"/>
        <v>13</v>
      </c>
      <c r="J1349" s="83">
        <f t="shared" si="155"/>
        <v>2021</v>
      </c>
      <c r="K1349" s="269">
        <f t="shared" si="156"/>
        <v>3</v>
      </c>
      <c r="L1349" s="21">
        <f t="shared" si="157"/>
        <v>13</v>
      </c>
      <c r="M1349" s="119">
        <v>44278</v>
      </c>
      <c r="N1349" s="119">
        <v>44278</v>
      </c>
      <c r="O1349" s="119">
        <v>44278</v>
      </c>
      <c r="P1349" s="119">
        <v>44278</v>
      </c>
      <c r="Q1349" s="166" t="s">
        <v>34</v>
      </c>
      <c r="R1349" s="21"/>
      <c r="S1349" s="21"/>
      <c r="T1349" s="21"/>
      <c r="U1349" s="21"/>
      <c r="V1349" s="174" t="s">
        <v>463</v>
      </c>
      <c r="W1349" s="174" t="s">
        <v>463</v>
      </c>
      <c r="X1349" s="174" t="s">
        <v>463</v>
      </c>
      <c r="Y1349" s="91"/>
    </row>
    <row r="1350" spans="2:30">
      <c r="B1350" s="21">
        <f t="shared" si="158"/>
        <v>1344</v>
      </c>
      <c r="C1350" s="30" t="s">
        <v>3456</v>
      </c>
      <c r="D1350" s="21" t="s">
        <v>83</v>
      </c>
      <c r="E1350" s="58" t="s">
        <v>3414</v>
      </c>
      <c r="F1350" s="21" t="s">
        <v>3484</v>
      </c>
      <c r="G1350" s="269">
        <f t="shared" si="152"/>
        <v>2021</v>
      </c>
      <c r="H1350" s="269">
        <f t="shared" si="153"/>
        <v>3</v>
      </c>
      <c r="I1350" s="269">
        <f t="shared" si="154"/>
        <v>13</v>
      </c>
      <c r="J1350" s="83">
        <f t="shared" si="155"/>
        <v>2021</v>
      </c>
      <c r="K1350" s="269">
        <f t="shared" si="156"/>
        <v>3</v>
      </c>
      <c r="L1350" s="21">
        <f t="shared" si="157"/>
        <v>13</v>
      </c>
      <c r="M1350" s="119">
        <v>44278</v>
      </c>
      <c r="N1350" s="119">
        <v>44278</v>
      </c>
      <c r="O1350" s="119">
        <v>44278</v>
      </c>
      <c r="P1350" s="119">
        <v>44278</v>
      </c>
      <c r="Q1350" s="166" t="s">
        <v>34</v>
      </c>
      <c r="R1350" s="21"/>
      <c r="S1350" s="21"/>
      <c r="T1350" s="21"/>
      <c r="U1350" s="21"/>
      <c r="V1350" s="174" t="s">
        <v>3259</v>
      </c>
      <c r="W1350" s="174" t="s">
        <v>463</v>
      </c>
      <c r="X1350" s="174" t="s">
        <v>463</v>
      </c>
      <c r="Y1350" s="91"/>
      <c r="AC1350" s="36" t="s">
        <v>770</v>
      </c>
      <c r="AD1350" s="36" t="s">
        <v>765</v>
      </c>
    </row>
    <row r="1351" spans="2:30">
      <c r="B1351" s="21">
        <f t="shared" si="158"/>
        <v>1345</v>
      </c>
      <c r="C1351" s="30" t="s">
        <v>3457</v>
      </c>
      <c r="D1351" s="21" t="s">
        <v>83</v>
      </c>
      <c r="E1351" s="58" t="s">
        <v>3415</v>
      </c>
      <c r="F1351" s="21" t="s">
        <v>3484</v>
      </c>
      <c r="G1351" s="269">
        <f t="shared" ref="G1351:G1414" si="159">IF(ISBLANK(N1351),"",YEAR(N1351))</f>
        <v>2021</v>
      </c>
      <c r="H1351" s="269">
        <f t="shared" ref="H1351:H1414" si="160">IF(ISBLANK(N1351),"",MONTH(N1351))</f>
        <v>3</v>
      </c>
      <c r="I1351" s="269">
        <f t="shared" ref="I1351:I1414" si="161">IF(ISBLANK(N1351),"",WEEKNUM(N1351,1))</f>
        <v>13</v>
      </c>
      <c r="J1351" s="83">
        <f t="shared" ref="J1351:J1414" si="162">IF(ISBLANK(P1351),"",YEAR(P1351))</f>
        <v>2021</v>
      </c>
      <c r="K1351" s="269">
        <f t="shared" ref="K1351:K1414" si="163">IF(ISBLANK(P1351),"",MONTH(P1351))</f>
        <v>3</v>
      </c>
      <c r="L1351" s="21">
        <f t="shared" ref="L1351:L1414" si="164">IF(ISBLANK(P1351),"",WEEKNUM(P1351,1))</f>
        <v>13</v>
      </c>
      <c r="M1351" s="119">
        <v>44279</v>
      </c>
      <c r="N1351" s="119">
        <v>44279</v>
      </c>
      <c r="O1351" s="119">
        <v>44279</v>
      </c>
      <c r="P1351" s="119">
        <v>44279</v>
      </c>
      <c r="Q1351" s="166" t="s">
        <v>34</v>
      </c>
      <c r="R1351" s="21"/>
      <c r="S1351" s="21"/>
      <c r="T1351" s="21"/>
      <c r="U1351" s="21"/>
      <c r="V1351" s="174" t="s">
        <v>2485</v>
      </c>
      <c r="W1351" s="174" t="s">
        <v>463</v>
      </c>
      <c r="X1351" s="174" t="s">
        <v>463</v>
      </c>
      <c r="Y1351" s="91"/>
    </row>
    <row r="1352" spans="2:30">
      <c r="B1352" s="21">
        <f t="shared" si="158"/>
        <v>1346</v>
      </c>
      <c r="C1352" s="30" t="s">
        <v>3458</v>
      </c>
      <c r="D1352" s="21" t="s">
        <v>83</v>
      </c>
      <c r="E1352" s="58" t="s">
        <v>3416</v>
      </c>
      <c r="F1352" s="21" t="s">
        <v>2062</v>
      </c>
      <c r="G1352" s="269">
        <f t="shared" si="159"/>
        <v>2021</v>
      </c>
      <c r="H1352" s="269">
        <f t="shared" si="160"/>
        <v>3</v>
      </c>
      <c r="I1352" s="269">
        <f t="shared" si="161"/>
        <v>13</v>
      </c>
      <c r="J1352" s="83">
        <f t="shared" si="162"/>
        <v>2021</v>
      </c>
      <c r="K1352" s="269">
        <f t="shared" si="163"/>
        <v>3</v>
      </c>
      <c r="L1352" s="21">
        <f t="shared" si="164"/>
        <v>13</v>
      </c>
      <c r="M1352" s="119">
        <v>44279</v>
      </c>
      <c r="N1352" s="119">
        <v>44279</v>
      </c>
      <c r="O1352" s="119">
        <v>44279</v>
      </c>
      <c r="P1352" s="119">
        <v>44279</v>
      </c>
      <c r="Q1352" s="166" t="s">
        <v>34</v>
      </c>
      <c r="R1352" s="21"/>
      <c r="S1352" s="21"/>
      <c r="T1352" s="21"/>
      <c r="U1352" s="21"/>
      <c r="V1352" s="174" t="s">
        <v>3441</v>
      </c>
      <c r="W1352" s="174" t="s">
        <v>463</v>
      </c>
      <c r="X1352" s="174" t="s">
        <v>463</v>
      </c>
      <c r="Y1352" s="91"/>
    </row>
    <row r="1353" spans="2:30">
      <c r="B1353" s="21">
        <f t="shared" si="158"/>
        <v>1347</v>
      </c>
      <c r="C1353" s="30" t="s">
        <v>3459</v>
      </c>
      <c r="D1353" s="21" t="s">
        <v>83</v>
      </c>
      <c r="E1353" s="58" t="s">
        <v>3417</v>
      </c>
      <c r="F1353" s="21" t="s">
        <v>3393</v>
      </c>
      <c r="G1353" s="269">
        <f t="shared" si="159"/>
        <v>2021</v>
      </c>
      <c r="H1353" s="269">
        <f t="shared" si="160"/>
        <v>3</v>
      </c>
      <c r="I1353" s="269">
        <f t="shared" si="161"/>
        <v>13</v>
      </c>
      <c r="J1353" s="83">
        <f t="shared" si="162"/>
        <v>2021</v>
      </c>
      <c r="K1353" s="269">
        <f t="shared" si="163"/>
        <v>3</v>
      </c>
      <c r="L1353" s="21">
        <f t="shared" si="164"/>
        <v>13</v>
      </c>
      <c r="M1353" s="119">
        <v>44279</v>
      </c>
      <c r="N1353" s="119">
        <v>44279</v>
      </c>
      <c r="O1353" s="119">
        <v>44279</v>
      </c>
      <c r="P1353" s="119">
        <v>44279</v>
      </c>
      <c r="Q1353" s="166" t="s">
        <v>34</v>
      </c>
      <c r="R1353" s="21"/>
      <c r="S1353" s="21"/>
      <c r="T1353" s="21"/>
      <c r="U1353" s="21"/>
      <c r="V1353" s="174" t="s">
        <v>2170</v>
      </c>
      <c r="W1353" s="174" t="s">
        <v>463</v>
      </c>
      <c r="X1353" s="174" t="s">
        <v>463</v>
      </c>
      <c r="Y1353" s="91"/>
    </row>
    <row r="1354" spans="2:30">
      <c r="B1354" s="21">
        <f t="shared" si="158"/>
        <v>1348</v>
      </c>
      <c r="C1354" s="30" t="s">
        <v>3460</v>
      </c>
      <c r="D1354" s="21" t="s">
        <v>83</v>
      </c>
      <c r="E1354" s="58" t="s">
        <v>3416</v>
      </c>
      <c r="F1354" s="21" t="s">
        <v>2062</v>
      </c>
      <c r="G1354" s="269">
        <f t="shared" si="159"/>
        <v>2021</v>
      </c>
      <c r="H1354" s="269">
        <f t="shared" si="160"/>
        <v>3</v>
      </c>
      <c r="I1354" s="269">
        <f t="shared" si="161"/>
        <v>13</v>
      </c>
      <c r="J1354" s="83">
        <f t="shared" si="162"/>
        <v>2021</v>
      </c>
      <c r="K1354" s="269">
        <f t="shared" si="163"/>
        <v>3</v>
      </c>
      <c r="L1354" s="21">
        <f t="shared" si="164"/>
        <v>13</v>
      </c>
      <c r="M1354" s="119">
        <v>44279</v>
      </c>
      <c r="N1354" s="119">
        <v>44279</v>
      </c>
      <c r="O1354" s="119">
        <v>44279</v>
      </c>
      <c r="P1354" s="119">
        <v>44279</v>
      </c>
      <c r="Q1354" s="166" t="s">
        <v>34</v>
      </c>
      <c r="R1354" s="21"/>
      <c r="S1354" s="21"/>
      <c r="T1354" s="21"/>
      <c r="U1354" s="21"/>
      <c r="V1354" s="174" t="s">
        <v>3442</v>
      </c>
      <c r="W1354" s="174" t="s">
        <v>463</v>
      </c>
      <c r="X1354" s="174" t="s">
        <v>463</v>
      </c>
      <c r="Y1354" s="91"/>
    </row>
    <row r="1355" spans="2:30">
      <c r="B1355" s="21">
        <f t="shared" si="158"/>
        <v>1349</v>
      </c>
      <c r="C1355" s="30" t="s">
        <v>3461</v>
      </c>
      <c r="D1355" s="21" t="s">
        <v>83</v>
      </c>
      <c r="E1355" s="58" t="s">
        <v>3418</v>
      </c>
      <c r="F1355" s="21" t="s">
        <v>3393</v>
      </c>
      <c r="G1355" s="269">
        <f t="shared" si="159"/>
        <v>2021</v>
      </c>
      <c r="H1355" s="269">
        <f t="shared" si="160"/>
        <v>3</v>
      </c>
      <c r="I1355" s="269">
        <f t="shared" si="161"/>
        <v>13</v>
      </c>
      <c r="J1355" s="83">
        <f t="shared" si="162"/>
        <v>2021</v>
      </c>
      <c r="K1355" s="269">
        <f t="shared" si="163"/>
        <v>4</v>
      </c>
      <c r="L1355" s="21">
        <f t="shared" si="164"/>
        <v>15</v>
      </c>
      <c r="M1355" s="119">
        <v>44279</v>
      </c>
      <c r="N1355" s="119">
        <v>44279</v>
      </c>
      <c r="O1355" s="119">
        <v>44279</v>
      </c>
      <c r="P1355" s="119">
        <v>44292</v>
      </c>
      <c r="Q1355" s="166" t="s">
        <v>34</v>
      </c>
      <c r="R1355" s="21"/>
      <c r="S1355" s="21"/>
      <c r="T1355" s="21"/>
      <c r="U1355" s="21"/>
      <c r="V1355" s="174" t="s">
        <v>119</v>
      </c>
      <c r="W1355" s="174" t="s">
        <v>463</v>
      </c>
      <c r="X1355" s="174" t="s">
        <v>463</v>
      </c>
      <c r="Y1355" s="91"/>
    </row>
    <row r="1356" spans="2:30">
      <c r="B1356" s="21">
        <f t="shared" si="158"/>
        <v>1350</v>
      </c>
      <c r="C1356" s="30" t="s">
        <v>3462</v>
      </c>
      <c r="D1356" s="21" t="s">
        <v>83</v>
      </c>
      <c r="E1356" s="58" t="s">
        <v>3419</v>
      </c>
      <c r="F1356" s="21" t="s">
        <v>3484</v>
      </c>
      <c r="G1356" s="269">
        <f t="shared" si="159"/>
        <v>2021</v>
      </c>
      <c r="H1356" s="269">
        <f t="shared" si="160"/>
        <v>3</v>
      </c>
      <c r="I1356" s="269">
        <f t="shared" si="161"/>
        <v>13</v>
      </c>
      <c r="J1356" s="83">
        <f t="shared" si="162"/>
        <v>2021</v>
      </c>
      <c r="K1356" s="269">
        <f t="shared" si="163"/>
        <v>3</v>
      </c>
      <c r="L1356" s="21">
        <f t="shared" si="164"/>
        <v>13</v>
      </c>
      <c r="M1356" s="119">
        <v>44280</v>
      </c>
      <c r="N1356" s="119">
        <v>44280</v>
      </c>
      <c r="O1356" s="119">
        <v>44280</v>
      </c>
      <c r="P1356" s="119">
        <v>44280</v>
      </c>
      <c r="Q1356" s="166" t="s">
        <v>34</v>
      </c>
      <c r="R1356" s="21"/>
      <c r="S1356" s="21"/>
      <c r="T1356" s="21"/>
      <c r="U1356" s="21"/>
      <c r="V1356" s="174" t="s">
        <v>2851</v>
      </c>
      <c r="W1356" s="174" t="s">
        <v>463</v>
      </c>
      <c r="X1356" s="174" t="s">
        <v>463</v>
      </c>
      <c r="Y1356" s="91"/>
    </row>
    <row r="1357" spans="2:30">
      <c r="B1357" s="21">
        <f t="shared" si="158"/>
        <v>1351</v>
      </c>
      <c r="C1357" s="30" t="s">
        <v>3463</v>
      </c>
      <c r="D1357" s="21" t="s">
        <v>83</v>
      </c>
      <c r="E1357" s="58" t="s">
        <v>3420</v>
      </c>
      <c r="F1357" s="21" t="s">
        <v>1875</v>
      </c>
      <c r="G1357" s="269">
        <f t="shared" si="159"/>
        <v>2021</v>
      </c>
      <c r="H1357" s="269">
        <f t="shared" si="160"/>
        <v>3</v>
      </c>
      <c r="I1357" s="269">
        <f t="shared" si="161"/>
        <v>13</v>
      </c>
      <c r="J1357" s="83">
        <f t="shared" si="162"/>
        <v>2021</v>
      </c>
      <c r="K1357" s="269">
        <f t="shared" si="163"/>
        <v>3</v>
      </c>
      <c r="L1357" s="21">
        <f t="shared" si="164"/>
        <v>13</v>
      </c>
      <c r="M1357" s="119">
        <v>44280</v>
      </c>
      <c r="N1357" s="119">
        <v>44280</v>
      </c>
      <c r="O1357" s="119">
        <v>44280</v>
      </c>
      <c r="P1357" s="119">
        <v>44280</v>
      </c>
      <c r="Q1357" s="166" t="s">
        <v>34</v>
      </c>
      <c r="R1357" s="21"/>
      <c r="S1357" s="21"/>
      <c r="T1357" s="21"/>
      <c r="U1357" s="21"/>
      <c r="V1357" s="174" t="s">
        <v>2959</v>
      </c>
      <c r="W1357" s="174" t="s">
        <v>463</v>
      </c>
      <c r="X1357" s="174" t="s">
        <v>463</v>
      </c>
      <c r="Y1357" s="91"/>
    </row>
    <row r="1358" spans="2:30">
      <c r="B1358" s="21">
        <f t="shared" si="158"/>
        <v>1352</v>
      </c>
      <c r="C1358" s="30" t="s">
        <v>3464</v>
      </c>
      <c r="D1358" s="21" t="s">
        <v>83</v>
      </c>
      <c r="E1358" s="58" t="s">
        <v>3421</v>
      </c>
      <c r="F1358" s="21" t="s">
        <v>3484</v>
      </c>
      <c r="G1358" s="269">
        <f t="shared" si="159"/>
        <v>2021</v>
      </c>
      <c r="H1358" s="269">
        <f t="shared" si="160"/>
        <v>3</v>
      </c>
      <c r="I1358" s="269">
        <f t="shared" si="161"/>
        <v>13</v>
      </c>
      <c r="J1358" s="83">
        <f t="shared" si="162"/>
        <v>2021</v>
      </c>
      <c r="K1358" s="269">
        <f t="shared" si="163"/>
        <v>3</v>
      </c>
      <c r="L1358" s="21">
        <f t="shared" si="164"/>
        <v>13</v>
      </c>
      <c r="M1358" s="119">
        <v>44280</v>
      </c>
      <c r="N1358" s="119">
        <v>44280</v>
      </c>
      <c r="O1358" s="119">
        <v>44280</v>
      </c>
      <c r="P1358" s="119">
        <v>44280</v>
      </c>
      <c r="Q1358" s="166" t="s">
        <v>34</v>
      </c>
      <c r="R1358" s="21"/>
      <c r="S1358" s="21"/>
      <c r="T1358" s="21"/>
      <c r="U1358" s="21"/>
      <c r="V1358" s="174" t="s">
        <v>463</v>
      </c>
      <c r="W1358" s="174" t="s">
        <v>463</v>
      </c>
      <c r="X1358" s="174" t="s">
        <v>463</v>
      </c>
      <c r="Y1358" s="91"/>
    </row>
    <row r="1359" spans="2:30">
      <c r="B1359" s="21">
        <f t="shared" si="158"/>
        <v>1353</v>
      </c>
      <c r="C1359" s="30" t="s">
        <v>3465</v>
      </c>
      <c r="D1359" s="21" t="s">
        <v>83</v>
      </c>
      <c r="E1359" s="58" t="s">
        <v>3422</v>
      </c>
      <c r="F1359" s="21" t="s">
        <v>3484</v>
      </c>
      <c r="G1359" s="269">
        <f t="shared" si="159"/>
        <v>2021</v>
      </c>
      <c r="H1359" s="269">
        <f t="shared" si="160"/>
        <v>3</v>
      </c>
      <c r="I1359" s="269">
        <f t="shared" si="161"/>
        <v>13</v>
      </c>
      <c r="J1359" s="83">
        <f t="shared" si="162"/>
        <v>2021</v>
      </c>
      <c r="K1359" s="269">
        <f t="shared" si="163"/>
        <v>3</v>
      </c>
      <c r="L1359" s="21">
        <f t="shared" si="164"/>
        <v>13</v>
      </c>
      <c r="M1359" s="119">
        <v>44280</v>
      </c>
      <c r="N1359" s="119">
        <v>44280</v>
      </c>
      <c r="O1359" s="119">
        <v>44280</v>
      </c>
      <c r="P1359" s="119">
        <v>44280</v>
      </c>
      <c r="Q1359" s="166" t="s">
        <v>34</v>
      </c>
      <c r="R1359" s="21"/>
      <c r="S1359" s="21"/>
      <c r="T1359" s="21"/>
      <c r="U1359" s="21"/>
      <c r="V1359" s="174" t="s">
        <v>3261</v>
      </c>
      <c r="W1359" s="174" t="s">
        <v>463</v>
      </c>
      <c r="X1359" s="174" t="s">
        <v>463</v>
      </c>
      <c r="Y1359" s="91"/>
    </row>
    <row r="1360" spans="2:30">
      <c r="B1360" s="21">
        <f t="shared" ref="B1360:B1423" si="165">B1359+1</f>
        <v>1354</v>
      </c>
      <c r="C1360" s="30" t="s">
        <v>3466</v>
      </c>
      <c r="D1360" s="21" t="s">
        <v>83</v>
      </c>
      <c r="E1360" s="58" t="s">
        <v>3423</v>
      </c>
      <c r="F1360" s="21" t="s">
        <v>3484</v>
      </c>
      <c r="G1360" s="269">
        <f t="shared" si="159"/>
        <v>2021</v>
      </c>
      <c r="H1360" s="269">
        <f t="shared" si="160"/>
        <v>3</v>
      </c>
      <c r="I1360" s="269">
        <f t="shared" si="161"/>
        <v>13</v>
      </c>
      <c r="J1360" s="83">
        <f t="shared" si="162"/>
        <v>2021</v>
      </c>
      <c r="K1360" s="269">
        <f t="shared" si="163"/>
        <v>3</v>
      </c>
      <c r="L1360" s="21">
        <f t="shared" si="164"/>
        <v>13</v>
      </c>
      <c r="M1360" s="119">
        <v>44280</v>
      </c>
      <c r="N1360" s="119">
        <v>44280</v>
      </c>
      <c r="O1360" s="119">
        <v>44280</v>
      </c>
      <c r="P1360" s="119">
        <v>44280</v>
      </c>
      <c r="Q1360" s="166" t="s">
        <v>34</v>
      </c>
      <c r="R1360" s="21"/>
      <c r="S1360" s="21"/>
      <c r="T1360" s="21"/>
      <c r="U1360" s="21"/>
      <c r="V1360" s="174" t="s">
        <v>2485</v>
      </c>
      <c r="W1360" s="174" t="s">
        <v>463</v>
      </c>
      <c r="X1360" s="174" t="s">
        <v>463</v>
      </c>
      <c r="Y1360" s="91"/>
    </row>
    <row r="1361" spans="2:30">
      <c r="B1361" s="21">
        <f t="shared" si="165"/>
        <v>1355</v>
      </c>
      <c r="C1361" s="30" t="s">
        <v>3467</v>
      </c>
      <c r="D1361" s="21" t="s">
        <v>83</v>
      </c>
      <c r="E1361" s="58" t="s">
        <v>3424</v>
      </c>
      <c r="F1361" s="21" t="s">
        <v>3484</v>
      </c>
      <c r="G1361" s="269">
        <f t="shared" si="159"/>
        <v>2021</v>
      </c>
      <c r="H1361" s="269">
        <f t="shared" si="160"/>
        <v>3</v>
      </c>
      <c r="I1361" s="269">
        <f t="shared" si="161"/>
        <v>13</v>
      </c>
      <c r="J1361" s="83">
        <f t="shared" si="162"/>
        <v>2021</v>
      </c>
      <c r="K1361" s="269">
        <f t="shared" si="163"/>
        <v>3</v>
      </c>
      <c r="L1361" s="21">
        <f t="shared" si="164"/>
        <v>13</v>
      </c>
      <c r="M1361" s="119">
        <v>44280</v>
      </c>
      <c r="N1361" s="119">
        <v>44280</v>
      </c>
      <c r="O1361" s="119">
        <v>44280</v>
      </c>
      <c r="P1361" s="119">
        <v>44280</v>
      </c>
      <c r="Q1361" s="166" t="s">
        <v>34</v>
      </c>
      <c r="R1361" s="21"/>
      <c r="S1361" s="21"/>
      <c r="T1361" s="21"/>
      <c r="U1361" s="21"/>
      <c r="V1361" s="174" t="s">
        <v>3261</v>
      </c>
      <c r="W1361" s="174" t="s">
        <v>463</v>
      </c>
      <c r="X1361" s="174" t="s">
        <v>463</v>
      </c>
      <c r="Y1361" s="91"/>
    </row>
    <row r="1362" spans="2:30">
      <c r="B1362" s="21">
        <f t="shared" si="165"/>
        <v>1356</v>
      </c>
      <c r="C1362" s="30" t="s">
        <v>3468</v>
      </c>
      <c r="D1362" s="21" t="s">
        <v>83</v>
      </c>
      <c r="E1362" s="58" t="s">
        <v>3425</v>
      </c>
      <c r="F1362" s="21" t="s">
        <v>3484</v>
      </c>
      <c r="G1362" s="269">
        <f t="shared" si="159"/>
        <v>2021</v>
      </c>
      <c r="H1362" s="269">
        <f t="shared" si="160"/>
        <v>3</v>
      </c>
      <c r="I1362" s="269">
        <f t="shared" si="161"/>
        <v>13</v>
      </c>
      <c r="J1362" s="83">
        <f t="shared" si="162"/>
        <v>2021</v>
      </c>
      <c r="K1362" s="269">
        <f t="shared" si="163"/>
        <v>4</v>
      </c>
      <c r="L1362" s="21">
        <f t="shared" si="164"/>
        <v>18</v>
      </c>
      <c r="M1362" s="119">
        <v>44280</v>
      </c>
      <c r="N1362" s="119">
        <v>44280</v>
      </c>
      <c r="O1362" s="119">
        <v>44280</v>
      </c>
      <c r="P1362" s="119">
        <v>44316</v>
      </c>
      <c r="Q1362" s="166" t="s">
        <v>34</v>
      </c>
      <c r="R1362" s="21"/>
      <c r="S1362" s="21"/>
      <c r="T1362" s="21"/>
      <c r="U1362" s="21"/>
      <c r="V1362" s="174" t="s">
        <v>2851</v>
      </c>
      <c r="W1362" s="174" t="s">
        <v>463</v>
      </c>
      <c r="X1362" s="174" t="s">
        <v>463</v>
      </c>
      <c r="Y1362" s="58" t="s">
        <v>3439</v>
      </c>
      <c r="AC1362" s="36" t="s">
        <v>770</v>
      </c>
      <c r="AD1362" s="36" t="s">
        <v>765</v>
      </c>
    </row>
    <row r="1363" spans="2:30">
      <c r="B1363" s="21">
        <f t="shared" si="165"/>
        <v>1357</v>
      </c>
      <c r="C1363" s="30" t="s">
        <v>3469</v>
      </c>
      <c r="D1363" s="21" t="s">
        <v>83</v>
      </c>
      <c r="E1363" s="58" t="s">
        <v>3426</v>
      </c>
      <c r="F1363" s="21" t="s">
        <v>3393</v>
      </c>
      <c r="G1363" s="269">
        <f t="shared" si="159"/>
        <v>2021</v>
      </c>
      <c r="H1363" s="269">
        <f t="shared" si="160"/>
        <v>3</v>
      </c>
      <c r="I1363" s="269">
        <f t="shared" si="161"/>
        <v>13</v>
      </c>
      <c r="J1363" s="83">
        <f t="shared" si="162"/>
        <v>2021</v>
      </c>
      <c r="K1363" s="269">
        <f t="shared" si="163"/>
        <v>3</v>
      </c>
      <c r="L1363" s="21">
        <f t="shared" si="164"/>
        <v>13</v>
      </c>
      <c r="M1363" s="119">
        <v>44280</v>
      </c>
      <c r="N1363" s="119">
        <v>44280</v>
      </c>
      <c r="O1363" s="119">
        <v>44280</v>
      </c>
      <c r="P1363" s="119">
        <v>44280</v>
      </c>
      <c r="Q1363" s="166" t="s">
        <v>34</v>
      </c>
      <c r="R1363" s="21"/>
      <c r="S1363" s="21"/>
      <c r="T1363" s="21"/>
      <c r="U1363" s="21"/>
      <c r="V1363" s="174" t="s">
        <v>533</v>
      </c>
      <c r="W1363" s="174" t="s">
        <v>463</v>
      </c>
      <c r="X1363" s="174" t="s">
        <v>463</v>
      </c>
      <c r="Y1363" s="58"/>
    </row>
    <row r="1364" spans="2:30">
      <c r="B1364" s="21">
        <f t="shared" si="165"/>
        <v>1358</v>
      </c>
      <c r="C1364" s="30" t="s">
        <v>3470</v>
      </c>
      <c r="D1364" s="21" t="s">
        <v>83</v>
      </c>
      <c r="E1364" s="58" t="s">
        <v>3427</v>
      </c>
      <c r="F1364" s="21" t="s">
        <v>3484</v>
      </c>
      <c r="G1364" s="269">
        <f t="shared" si="159"/>
        <v>2021</v>
      </c>
      <c r="H1364" s="269">
        <f t="shared" si="160"/>
        <v>3</v>
      </c>
      <c r="I1364" s="269">
        <f t="shared" si="161"/>
        <v>13</v>
      </c>
      <c r="J1364" s="83">
        <f t="shared" si="162"/>
        <v>2021</v>
      </c>
      <c r="K1364" s="269">
        <f t="shared" si="163"/>
        <v>4</v>
      </c>
      <c r="L1364" s="21">
        <f t="shared" si="164"/>
        <v>15</v>
      </c>
      <c r="M1364" s="119">
        <v>44280</v>
      </c>
      <c r="N1364" s="119">
        <v>44280</v>
      </c>
      <c r="O1364" s="119">
        <v>44280</v>
      </c>
      <c r="P1364" s="119">
        <v>44292</v>
      </c>
      <c r="Q1364" s="166" t="s">
        <v>34</v>
      </c>
      <c r="R1364" s="21"/>
      <c r="S1364" s="21"/>
      <c r="T1364" s="21"/>
      <c r="U1364" s="21"/>
      <c r="V1364" s="174" t="s">
        <v>463</v>
      </c>
      <c r="W1364" s="174" t="s">
        <v>463</v>
      </c>
      <c r="X1364" s="174" t="s">
        <v>463</v>
      </c>
      <c r="Y1364" s="58" t="s">
        <v>3440</v>
      </c>
    </row>
    <row r="1365" spans="2:30">
      <c r="B1365" s="21">
        <f t="shared" si="165"/>
        <v>1359</v>
      </c>
      <c r="C1365" s="30" t="s">
        <v>3471</v>
      </c>
      <c r="D1365" s="21" t="s">
        <v>83</v>
      </c>
      <c r="E1365" s="58" t="s">
        <v>3428</v>
      </c>
      <c r="F1365" s="21" t="s">
        <v>3484</v>
      </c>
      <c r="G1365" s="269">
        <f t="shared" si="159"/>
        <v>2021</v>
      </c>
      <c r="H1365" s="269">
        <f t="shared" si="160"/>
        <v>3</v>
      </c>
      <c r="I1365" s="269">
        <f t="shared" si="161"/>
        <v>13</v>
      </c>
      <c r="J1365" s="83">
        <f t="shared" si="162"/>
        <v>2021</v>
      </c>
      <c r="K1365" s="269">
        <f t="shared" si="163"/>
        <v>3</v>
      </c>
      <c r="L1365" s="21">
        <f t="shared" si="164"/>
        <v>13</v>
      </c>
      <c r="M1365" s="119">
        <v>44281</v>
      </c>
      <c r="N1365" s="119">
        <v>44281</v>
      </c>
      <c r="O1365" s="119">
        <v>44281</v>
      </c>
      <c r="P1365" s="119">
        <v>44281</v>
      </c>
      <c r="Q1365" s="166" t="s">
        <v>34</v>
      </c>
      <c r="R1365" s="21"/>
      <c r="S1365" s="21"/>
      <c r="T1365" s="21"/>
      <c r="U1365" s="21"/>
      <c r="V1365" s="174" t="s">
        <v>39</v>
      </c>
      <c r="W1365" s="174" t="s">
        <v>463</v>
      </c>
      <c r="X1365" s="174" t="s">
        <v>463</v>
      </c>
      <c r="Y1365" s="91"/>
    </row>
    <row r="1366" spans="2:30">
      <c r="B1366" s="21">
        <f t="shared" si="165"/>
        <v>1360</v>
      </c>
      <c r="C1366" s="30" t="s">
        <v>3472</v>
      </c>
      <c r="D1366" s="21" t="s">
        <v>83</v>
      </c>
      <c r="E1366" s="70" t="s">
        <v>3429</v>
      </c>
      <c r="F1366" s="21" t="s">
        <v>3486</v>
      </c>
      <c r="G1366" s="269">
        <f t="shared" si="159"/>
        <v>2021</v>
      </c>
      <c r="H1366" s="269">
        <f t="shared" si="160"/>
        <v>3</v>
      </c>
      <c r="I1366" s="269">
        <f t="shared" si="161"/>
        <v>13</v>
      </c>
      <c r="J1366" s="83">
        <f t="shared" si="162"/>
        <v>2021</v>
      </c>
      <c r="K1366" s="269">
        <f t="shared" si="163"/>
        <v>7</v>
      </c>
      <c r="L1366" s="21">
        <f t="shared" si="164"/>
        <v>29</v>
      </c>
      <c r="M1366" s="119">
        <v>44277</v>
      </c>
      <c r="N1366" s="119">
        <v>44277</v>
      </c>
      <c r="O1366" s="119">
        <v>44277</v>
      </c>
      <c r="P1366" s="119">
        <v>44393</v>
      </c>
      <c r="Q1366" s="166" t="s">
        <v>34</v>
      </c>
      <c r="R1366" s="21"/>
      <c r="S1366" s="21"/>
      <c r="T1366" s="21"/>
      <c r="U1366" s="21"/>
      <c r="V1366" s="174" t="s">
        <v>2209</v>
      </c>
      <c r="W1366" s="174" t="s">
        <v>463</v>
      </c>
      <c r="X1366" s="174" t="s">
        <v>463</v>
      </c>
      <c r="Y1366" s="91"/>
    </row>
    <row r="1367" spans="2:30">
      <c r="B1367" s="21">
        <f t="shared" si="165"/>
        <v>1361</v>
      </c>
      <c r="C1367" s="30" t="s">
        <v>3473</v>
      </c>
      <c r="D1367" s="21" t="s">
        <v>83</v>
      </c>
      <c r="E1367" s="70" t="s">
        <v>3430</v>
      </c>
      <c r="F1367" s="21" t="s">
        <v>3486</v>
      </c>
      <c r="G1367" s="269">
        <f t="shared" si="159"/>
        <v>2021</v>
      </c>
      <c r="H1367" s="269">
        <f t="shared" si="160"/>
        <v>3</v>
      </c>
      <c r="I1367" s="269">
        <f t="shared" si="161"/>
        <v>13</v>
      </c>
      <c r="J1367" s="83">
        <f t="shared" si="162"/>
        <v>2021</v>
      </c>
      <c r="K1367" s="269">
        <f t="shared" si="163"/>
        <v>7</v>
      </c>
      <c r="L1367" s="21">
        <f t="shared" si="164"/>
        <v>29</v>
      </c>
      <c r="M1367" s="119">
        <v>44277</v>
      </c>
      <c r="N1367" s="119">
        <v>44277</v>
      </c>
      <c r="O1367" s="119">
        <v>44277</v>
      </c>
      <c r="P1367" s="119">
        <v>44393</v>
      </c>
      <c r="Q1367" s="166" t="s">
        <v>34</v>
      </c>
      <c r="R1367" s="21"/>
      <c r="S1367" s="21"/>
      <c r="T1367" s="21"/>
      <c r="U1367" s="21"/>
      <c r="V1367" s="174" t="s">
        <v>2209</v>
      </c>
      <c r="W1367" s="174" t="s">
        <v>463</v>
      </c>
      <c r="X1367" s="174" t="s">
        <v>463</v>
      </c>
      <c r="Y1367" s="91"/>
    </row>
    <row r="1368" spans="2:30">
      <c r="B1368" s="21">
        <f t="shared" si="165"/>
        <v>1362</v>
      </c>
      <c r="C1368" s="30" t="s">
        <v>3474</v>
      </c>
      <c r="D1368" s="21" t="s">
        <v>83</v>
      </c>
      <c r="E1368" s="70" t="s">
        <v>3431</v>
      </c>
      <c r="F1368" s="21" t="s">
        <v>3486</v>
      </c>
      <c r="G1368" s="269">
        <f t="shared" si="159"/>
        <v>2021</v>
      </c>
      <c r="H1368" s="269">
        <f t="shared" si="160"/>
        <v>3</v>
      </c>
      <c r="I1368" s="269">
        <f t="shared" si="161"/>
        <v>13</v>
      </c>
      <c r="J1368" s="83">
        <f t="shared" si="162"/>
        <v>2021</v>
      </c>
      <c r="K1368" s="269">
        <f t="shared" si="163"/>
        <v>4</v>
      </c>
      <c r="L1368" s="21">
        <f t="shared" si="164"/>
        <v>18</v>
      </c>
      <c r="M1368" s="119">
        <v>44277</v>
      </c>
      <c r="N1368" s="119">
        <v>44277</v>
      </c>
      <c r="O1368" s="119">
        <v>44277</v>
      </c>
      <c r="P1368" s="119">
        <v>44312</v>
      </c>
      <c r="Q1368" s="166" t="s">
        <v>34</v>
      </c>
      <c r="R1368" s="21"/>
      <c r="S1368" s="21"/>
      <c r="T1368" s="21"/>
      <c r="U1368" s="21"/>
      <c r="V1368" s="174" t="s">
        <v>2171</v>
      </c>
      <c r="W1368" s="174" t="s">
        <v>463</v>
      </c>
      <c r="X1368" s="174" t="s">
        <v>463</v>
      </c>
      <c r="Y1368" s="91"/>
    </row>
    <row r="1369" spans="2:30">
      <c r="B1369" s="21">
        <f t="shared" si="165"/>
        <v>1363</v>
      </c>
      <c r="C1369" s="30" t="s">
        <v>3475</v>
      </c>
      <c r="D1369" s="21" t="s">
        <v>83</v>
      </c>
      <c r="E1369" s="58" t="s">
        <v>3432</v>
      </c>
      <c r="F1369" s="21" t="s">
        <v>1561</v>
      </c>
      <c r="G1369" s="269">
        <f t="shared" si="159"/>
        <v>2021</v>
      </c>
      <c r="H1369" s="269">
        <f t="shared" si="160"/>
        <v>3</v>
      </c>
      <c r="I1369" s="269">
        <f t="shared" si="161"/>
        <v>13</v>
      </c>
      <c r="J1369" s="83">
        <f t="shared" si="162"/>
        <v>2021</v>
      </c>
      <c r="K1369" s="269">
        <f t="shared" si="163"/>
        <v>3</v>
      </c>
      <c r="L1369" s="21">
        <f t="shared" si="164"/>
        <v>13</v>
      </c>
      <c r="M1369" s="119">
        <v>44281</v>
      </c>
      <c r="N1369" s="119">
        <v>44281</v>
      </c>
      <c r="O1369" s="119">
        <v>44281</v>
      </c>
      <c r="P1369" s="119">
        <v>44281</v>
      </c>
      <c r="Q1369" s="166" t="s">
        <v>34</v>
      </c>
      <c r="R1369" s="21"/>
      <c r="S1369" s="21"/>
      <c r="T1369" s="21"/>
      <c r="U1369" s="21"/>
      <c r="V1369" s="174" t="s">
        <v>463</v>
      </c>
      <c r="W1369" s="174" t="s">
        <v>463</v>
      </c>
      <c r="X1369" s="174" t="s">
        <v>463</v>
      </c>
      <c r="Y1369" s="91"/>
    </row>
    <row r="1370" spans="2:30">
      <c r="B1370" s="21">
        <f t="shared" si="165"/>
        <v>1364</v>
      </c>
      <c r="C1370" s="30" t="s">
        <v>3476</v>
      </c>
      <c r="D1370" s="21" t="s">
        <v>83</v>
      </c>
      <c r="E1370" s="58" t="s">
        <v>3433</v>
      </c>
      <c r="F1370" s="21" t="s">
        <v>3484</v>
      </c>
      <c r="G1370" s="269">
        <f t="shared" si="159"/>
        <v>2021</v>
      </c>
      <c r="H1370" s="269">
        <f t="shared" si="160"/>
        <v>3</v>
      </c>
      <c r="I1370" s="269">
        <f t="shared" si="161"/>
        <v>13</v>
      </c>
      <c r="J1370" s="83">
        <f t="shared" si="162"/>
        <v>2021</v>
      </c>
      <c r="K1370" s="269">
        <f t="shared" si="163"/>
        <v>3</v>
      </c>
      <c r="L1370" s="21">
        <f t="shared" si="164"/>
        <v>13</v>
      </c>
      <c r="M1370" s="119">
        <v>44281</v>
      </c>
      <c r="N1370" s="119">
        <v>44281</v>
      </c>
      <c r="O1370" s="119">
        <v>44281</v>
      </c>
      <c r="P1370" s="119">
        <v>44281</v>
      </c>
      <c r="Q1370" s="166" t="s">
        <v>34</v>
      </c>
      <c r="R1370" s="21"/>
      <c r="S1370" s="21"/>
      <c r="T1370" s="21"/>
      <c r="U1370" s="21"/>
      <c r="V1370" s="174" t="s">
        <v>463</v>
      </c>
      <c r="W1370" s="174" t="s">
        <v>463</v>
      </c>
      <c r="X1370" s="174" t="s">
        <v>463</v>
      </c>
      <c r="Y1370" s="91"/>
    </row>
    <row r="1371" spans="2:30">
      <c r="B1371" s="21">
        <f t="shared" si="165"/>
        <v>1365</v>
      </c>
      <c r="C1371" s="30" t="s">
        <v>3477</v>
      </c>
      <c r="D1371" s="21" t="s">
        <v>83</v>
      </c>
      <c r="E1371" s="58" t="s">
        <v>3434</v>
      </c>
      <c r="F1371" s="21" t="s">
        <v>3484</v>
      </c>
      <c r="G1371" s="269">
        <f t="shared" si="159"/>
        <v>2021</v>
      </c>
      <c r="H1371" s="269">
        <f t="shared" si="160"/>
        <v>3</v>
      </c>
      <c r="I1371" s="269">
        <f t="shared" si="161"/>
        <v>13</v>
      </c>
      <c r="J1371" s="83">
        <f t="shared" si="162"/>
        <v>2021</v>
      </c>
      <c r="K1371" s="269">
        <f t="shared" si="163"/>
        <v>3</v>
      </c>
      <c r="L1371" s="21">
        <f t="shared" si="164"/>
        <v>13</v>
      </c>
      <c r="M1371" s="119">
        <v>44281</v>
      </c>
      <c r="N1371" s="119">
        <v>44281</v>
      </c>
      <c r="O1371" s="119">
        <v>44281</v>
      </c>
      <c r="P1371" s="119">
        <v>44281</v>
      </c>
      <c r="Q1371" s="166" t="s">
        <v>34</v>
      </c>
      <c r="R1371" s="21"/>
      <c r="S1371" s="21"/>
      <c r="T1371" s="21"/>
      <c r="U1371" s="21"/>
      <c r="V1371" s="174" t="s">
        <v>285</v>
      </c>
      <c r="W1371" s="174" t="s">
        <v>463</v>
      </c>
      <c r="X1371" s="174" t="s">
        <v>463</v>
      </c>
      <c r="Y1371" s="91"/>
    </row>
    <row r="1372" spans="2:30">
      <c r="B1372" s="21">
        <f t="shared" si="165"/>
        <v>1366</v>
      </c>
      <c r="C1372" s="30" t="s">
        <v>3478</v>
      </c>
      <c r="D1372" s="21" t="s">
        <v>83</v>
      </c>
      <c r="E1372" s="58" t="s">
        <v>3435</v>
      </c>
      <c r="F1372" s="21" t="s">
        <v>47</v>
      </c>
      <c r="G1372" s="269">
        <f t="shared" si="159"/>
        <v>2021</v>
      </c>
      <c r="H1372" s="269">
        <f t="shared" si="160"/>
        <v>3</v>
      </c>
      <c r="I1372" s="269">
        <f t="shared" si="161"/>
        <v>13</v>
      </c>
      <c r="J1372" s="83">
        <f t="shared" si="162"/>
        <v>2021</v>
      </c>
      <c r="K1372" s="269">
        <f t="shared" si="163"/>
        <v>3</v>
      </c>
      <c r="L1372" s="21">
        <f t="shared" si="164"/>
        <v>14</v>
      </c>
      <c r="M1372" s="119">
        <v>44281</v>
      </c>
      <c r="N1372" s="119">
        <v>44281</v>
      </c>
      <c r="O1372" s="119">
        <v>44281</v>
      </c>
      <c r="P1372" s="119">
        <v>44286</v>
      </c>
      <c r="Q1372" s="166" t="s">
        <v>34</v>
      </c>
      <c r="R1372" s="21"/>
      <c r="S1372" s="21"/>
      <c r="T1372" s="21"/>
      <c r="U1372" s="21"/>
      <c r="V1372" s="174" t="s">
        <v>285</v>
      </c>
      <c r="W1372" s="174" t="s">
        <v>463</v>
      </c>
      <c r="X1372" s="174" t="s">
        <v>463</v>
      </c>
      <c r="Y1372" s="91"/>
    </row>
    <row r="1373" spans="2:30">
      <c r="B1373" s="21">
        <f t="shared" si="165"/>
        <v>1367</v>
      </c>
      <c r="C1373" s="30" t="s">
        <v>3479</v>
      </c>
      <c r="D1373" s="21" t="s">
        <v>83</v>
      </c>
      <c r="E1373" s="58" t="s">
        <v>3436</v>
      </c>
      <c r="F1373" s="21" t="s">
        <v>3484</v>
      </c>
      <c r="G1373" s="269">
        <f t="shared" si="159"/>
        <v>2021</v>
      </c>
      <c r="H1373" s="269">
        <f t="shared" si="160"/>
        <v>3</v>
      </c>
      <c r="I1373" s="269">
        <f t="shared" si="161"/>
        <v>13</v>
      </c>
      <c r="J1373" s="83">
        <f t="shared" si="162"/>
        <v>2021</v>
      </c>
      <c r="K1373" s="269">
        <f t="shared" si="163"/>
        <v>3</v>
      </c>
      <c r="L1373" s="21">
        <f t="shared" si="164"/>
        <v>13</v>
      </c>
      <c r="M1373" s="119">
        <v>44281</v>
      </c>
      <c r="N1373" s="119">
        <v>44281</v>
      </c>
      <c r="O1373" s="119">
        <v>44281</v>
      </c>
      <c r="P1373" s="119">
        <v>44281</v>
      </c>
      <c r="Q1373" s="166" t="s">
        <v>34</v>
      </c>
      <c r="R1373" s="21"/>
      <c r="S1373" s="21"/>
      <c r="T1373" s="21"/>
      <c r="U1373" s="21"/>
      <c r="V1373" s="174" t="s">
        <v>3261</v>
      </c>
      <c r="W1373" s="174" t="s">
        <v>463</v>
      </c>
      <c r="X1373" s="174" t="s">
        <v>463</v>
      </c>
      <c r="Y1373" s="91"/>
    </row>
    <row r="1374" spans="2:30" ht="17.25">
      <c r="B1374" s="21">
        <f t="shared" si="165"/>
        <v>1368</v>
      </c>
      <c r="C1374" s="30" t="s">
        <v>3480</v>
      </c>
      <c r="D1374" s="21" t="s">
        <v>83</v>
      </c>
      <c r="E1374" s="104" t="s">
        <v>3437</v>
      </c>
      <c r="F1374" s="21" t="s">
        <v>3484</v>
      </c>
      <c r="G1374" s="269">
        <f t="shared" si="159"/>
        <v>2021</v>
      </c>
      <c r="H1374" s="269">
        <f t="shared" si="160"/>
        <v>3</v>
      </c>
      <c r="I1374" s="269">
        <f t="shared" si="161"/>
        <v>13</v>
      </c>
      <c r="J1374" s="83">
        <f t="shared" si="162"/>
        <v>2021</v>
      </c>
      <c r="K1374" s="269">
        <f t="shared" si="163"/>
        <v>3</v>
      </c>
      <c r="L1374" s="21">
        <f t="shared" si="164"/>
        <v>13</v>
      </c>
      <c r="M1374" s="119">
        <v>44281</v>
      </c>
      <c r="N1374" s="119">
        <v>44281</v>
      </c>
      <c r="O1374" s="119">
        <v>44281</v>
      </c>
      <c r="P1374" s="119">
        <v>44281</v>
      </c>
      <c r="Q1374" s="166" t="s">
        <v>34</v>
      </c>
      <c r="R1374" s="21"/>
      <c r="S1374" s="21"/>
      <c r="T1374" s="21"/>
      <c r="U1374" s="21"/>
      <c r="V1374" s="174" t="s">
        <v>3443</v>
      </c>
      <c r="W1374" s="174" t="s">
        <v>463</v>
      </c>
      <c r="X1374" s="174" t="s">
        <v>463</v>
      </c>
      <c r="Y1374" s="91"/>
    </row>
    <row r="1375" spans="2:30">
      <c r="B1375" s="21">
        <f t="shared" si="165"/>
        <v>1369</v>
      </c>
      <c r="C1375" s="30" t="s">
        <v>3481</v>
      </c>
      <c r="D1375" s="21" t="s">
        <v>83</v>
      </c>
      <c r="E1375" s="58" t="s">
        <v>3410</v>
      </c>
      <c r="F1375" s="21" t="s">
        <v>2062</v>
      </c>
      <c r="G1375" s="269">
        <f t="shared" si="159"/>
        <v>2021</v>
      </c>
      <c r="H1375" s="269">
        <f t="shared" si="160"/>
        <v>3</v>
      </c>
      <c r="I1375" s="269">
        <f t="shared" si="161"/>
        <v>13</v>
      </c>
      <c r="J1375" s="83">
        <f t="shared" si="162"/>
        <v>2021</v>
      </c>
      <c r="K1375" s="269">
        <f t="shared" si="163"/>
        <v>3</v>
      </c>
      <c r="L1375" s="21">
        <f t="shared" si="164"/>
        <v>13</v>
      </c>
      <c r="M1375" s="119">
        <v>44281</v>
      </c>
      <c r="N1375" s="119">
        <v>44281</v>
      </c>
      <c r="O1375" s="119">
        <v>44281</v>
      </c>
      <c r="P1375" s="119">
        <v>44281</v>
      </c>
      <c r="Q1375" s="166" t="s">
        <v>34</v>
      </c>
      <c r="R1375" s="21"/>
      <c r="S1375" s="21"/>
      <c r="T1375" s="21"/>
      <c r="U1375" s="21"/>
      <c r="V1375" s="174" t="s">
        <v>2958</v>
      </c>
      <c r="W1375" s="174" t="s">
        <v>463</v>
      </c>
      <c r="X1375" s="174" t="s">
        <v>463</v>
      </c>
      <c r="Y1375" s="91"/>
    </row>
    <row r="1376" spans="2:30">
      <c r="B1376" s="21">
        <f t="shared" si="165"/>
        <v>1370</v>
      </c>
      <c r="C1376" s="30" t="s">
        <v>3482</v>
      </c>
      <c r="D1376" s="21" t="s">
        <v>83</v>
      </c>
      <c r="E1376" s="58" t="s">
        <v>3438</v>
      </c>
      <c r="F1376" s="21" t="s">
        <v>3487</v>
      </c>
      <c r="G1376" s="269">
        <f t="shared" si="159"/>
        <v>2021</v>
      </c>
      <c r="H1376" s="269">
        <f t="shared" si="160"/>
        <v>3</v>
      </c>
      <c r="I1376" s="269">
        <f t="shared" si="161"/>
        <v>13</v>
      </c>
      <c r="J1376" s="83">
        <f t="shared" si="162"/>
        <v>2021</v>
      </c>
      <c r="K1376" s="269">
        <f t="shared" si="163"/>
        <v>3</v>
      </c>
      <c r="L1376" s="21">
        <f t="shared" si="164"/>
        <v>13</v>
      </c>
      <c r="M1376" s="119">
        <v>44281</v>
      </c>
      <c r="N1376" s="119">
        <v>44281</v>
      </c>
      <c r="O1376" s="119">
        <v>44281</v>
      </c>
      <c r="P1376" s="119">
        <v>44281</v>
      </c>
      <c r="Q1376" s="166" t="s">
        <v>34</v>
      </c>
      <c r="R1376" s="21"/>
      <c r="S1376" s="21"/>
      <c r="T1376" s="21"/>
      <c r="U1376" s="21"/>
      <c r="V1376" s="174" t="s">
        <v>3443</v>
      </c>
      <c r="W1376" s="174" t="s">
        <v>463</v>
      </c>
      <c r="X1376" s="174" t="s">
        <v>463</v>
      </c>
      <c r="Y1376" s="91"/>
    </row>
    <row r="1377" spans="2:30">
      <c r="B1377" s="21">
        <f t="shared" si="165"/>
        <v>1371</v>
      </c>
      <c r="C1377" s="30" t="s">
        <v>3483</v>
      </c>
      <c r="D1377" s="21" t="s">
        <v>83</v>
      </c>
      <c r="E1377" s="58" t="s">
        <v>3410</v>
      </c>
      <c r="F1377" s="21" t="s">
        <v>2062</v>
      </c>
      <c r="G1377" s="269">
        <f t="shared" si="159"/>
        <v>2021</v>
      </c>
      <c r="H1377" s="269">
        <f t="shared" si="160"/>
        <v>3</v>
      </c>
      <c r="I1377" s="269">
        <f t="shared" si="161"/>
        <v>13</v>
      </c>
      <c r="J1377" s="83">
        <f t="shared" si="162"/>
        <v>2021</v>
      </c>
      <c r="K1377" s="269">
        <f t="shared" si="163"/>
        <v>3</v>
      </c>
      <c r="L1377" s="21">
        <f t="shared" si="164"/>
        <v>13</v>
      </c>
      <c r="M1377" s="119">
        <v>44281</v>
      </c>
      <c r="N1377" s="119">
        <v>44281</v>
      </c>
      <c r="O1377" s="119">
        <v>44281</v>
      </c>
      <c r="P1377" s="119">
        <v>44281</v>
      </c>
      <c r="Q1377" s="166" t="s">
        <v>34</v>
      </c>
      <c r="R1377" s="21"/>
      <c r="S1377" s="21"/>
      <c r="T1377" s="21"/>
      <c r="U1377" s="21"/>
      <c r="V1377" s="174" t="s">
        <v>155</v>
      </c>
      <c r="W1377" s="174" t="s">
        <v>463</v>
      </c>
      <c r="X1377" s="174" t="s">
        <v>463</v>
      </c>
      <c r="Y1377" s="91"/>
    </row>
    <row r="1378" spans="2:30" ht="33">
      <c r="B1378" s="21">
        <f t="shared" si="165"/>
        <v>1372</v>
      </c>
      <c r="C1378" s="30" t="s">
        <v>3513</v>
      </c>
      <c r="D1378" s="21" t="s">
        <v>83</v>
      </c>
      <c r="E1378" s="71" t="s">
        <v>3488</v>
      </c>
      <c r="F1378" s="21" t="s">
        <v>3089</v>
      </c>
      <c r="G1378" s="269">
        <f t="shared" si="159"/>
        <v>2021</v>
      </c>
      <c r="H1378" s="269">
        <f t="shared" si="160"/>
        <v>3</v>
      </c>
      <c r="I1378" s="269">
        <f t="shared" si="161"/>
        <v>13</v>
      </c>
      <c r="J1378" s="83">
        <f t="shared" si="162"/>
        <v>2021</v>
      </c>
      <c r="K1378" s="269">
        <f t="shared" si="163"/>
        <v>3</v>
      </c>
      <c r="L1378" s="21">
        <f t="shared" si="164"/>
        <v>13</v>
      </c>
      <c r="M1378" s="178">
        <v>44277</v>
      </c>
      <c r="N1378" s="178">
        <v>44277</v>
      </c>
      <c r="O1378" s="178">
        <v>44277</v>
      </c>
      <c r="P1378" s="178">
        <v>44277</v>
      </c>
      <c r="Q1378" s="166" t="s">
        <v>34</v>
      </c>
      <c r="R1378" s="21"/>
      <c r="S1378" s="21"/>
      <c r="T1378" s="21"/>
      <c r="U1378" s="21"/>
      <c r="V1378" s="179" t="s">
        <v>3367</v>
      </c>
      <c r="W1378" s="174" t="s">
        <v>326</v>
      </c>
      <c r="X1378" s="174" t="s">
        <v>326</v>
      </c>
      <c r="Y1378" s="103" t="s">
        <v>3371</v>
      </c>
    </row>
    <row r="1379" spans="2:30" ht="33">
      <c r="B1379" s="21">
        <f t="shared" si="165"/>
        <v>1373</v>
      </c>
      <c r="C1379" s="30" t="s">
        <v>3514</v>
      </c>
      <c r="D1379" s="21" t="s">
        <v>83</v>
      </c>
      <c r="E1379" s="71" t="s">
        <v>3489</v>
      </c>
      <c r="F1379" s="21" t="s">
        <v>3089</v>
      </c>
      <c r="G1379" s="269">
        <f t="shared" si="159"/>
        <v>2021</v>
      </c>
      <c r="H1379" s="269">
        <f t="shared" si="160"/>
        <v>3</v>
      </c>
      <c r="I1379" s="269">
        <f t="shared" si="161"/>
        <v>13</v>
      </c>
      <c r="J1379" s="83">
        <f t="shared" si="162"/>
        <v>2021</v>
      </c>
      <c r="K1379" s="269">
        <f t="shared" si="163"/>
        <v>3</v>
      </c>
      <c r="L1379" s="21">
        <f t="shared" si="164"/>
        <v>13</v>
      </c>
      <c r="M1379" s="178">
        <v>44277</v>
      </c>
      <c r="N1379" s="178">
        <v>44277</v>
      </c>
      <c r="O1379" s="178">
        <v>44277</v>
      </c>
      <c r="P1379" s="178">
        <v>44277</v>
      </c>
      <c r="Q1379" s="166" t="s">
        <v>34</v>
      </c>
      <c r="R1379" s="21"/>
      <c r="S1379" s="21"/>
      <c r="T1379" s="21"/>
      <c r="U1379" s="21"/>
      <c r="V1379" s="179" t="s">
        <v>430</v>
      </c>
      <c r="W1379" s="174" t="s">
        <v>326</v>
      </c>
      <c r="X1379" s="174" t="s">
        <v>326</v>
      </c>
      <c r="Y1379" s="103" t="s">
        <v>3507</v>
      </c>
    </row>
    <row r="1380" spans="2:30" ht="49.5">
      <c r="B1380" s="21">
        <f t="shared" si="165"/>
        <v>1374</v>
      </c>
      <c r="C1380" s="30" t="s">
        <v>3515</v>
      </c>
      <c r="D1380" s="21" t="s">
        <v>83</v>
      </c>
      <c r="E1380" s="71" t="s">
        <v>3490</v>
      </c>
      <c r="F1380" s="21" t="s">
        <v>3089</v>
      </c>
      <c r="G1380" s="269">
        <f t="shared" si="159"/>
        <v>2021</v>
      </c>
      <c r="H1380" s="269">
        <f t="shared" si="160"/>
        <v>3</v>
      </c>
      <c r="I1380" s="269">
        <f t="shared" si="161"/>
        <v>13</v>
      </c>
      <c r="J1380" s="83">
        <f t="shared" si="162"/>
        <v>2021</v>
      </c>
      <c r="K1380" s="269">
        <f t="shared" si="163"/>
        <v>3</v>
      </c>
      <c r="L1380" s="21">
        <f t="shared" si="164"/>
        <v>13</v>
      </c>
      <c r="M1380" s="178">
        <v>44278</v>
      </c>
      <c r="N1380" s="178">
        <v>44278</v>
      </c>
      <c r="O1380" s="178">
        <v>44278</v>
      </c>
      <c r="P1380" s="178">
        <v>44278</v>
      </c>
      <c r="Q1380" s="166" t="s">
        <v>34</v>
      </c>
      <c r="R1380" s="21"/>
      <c r="S1380" s="21"/>
      <c r="T1380" s="21"/>
      <c r="U1380" s="21"/>
      <c r="V1380" s="179" t="s">
        <v>2200</v>
      </c>
      <c r="W1380" s="174" t="s">
        <v>326</v>
      </c>
      <c r="X1380" s="174" t="s">
        <v>326</v>
      </c>
      <c r="Y1380" s="103" t="s">
        <v>3508</v>
      </c>
      <c r="AC1380" s="36" t="s">
        <v>770</v>
      </c>
      <c r="AD1380" s="36" t="s">
        <v>765</v>
      </c>
    </row>
    <row r="1381" spans="2:30" ht="33">
      <c r="B1381" s="21">
        <f t="shared" si="165"/>
        <v>1375</v>
      </c>
      <c r="C1381" s="30" t="s">
        <v>3516</v>
      </c>
      <c r="D1381" s="21" t="s">
        <v>83</v>
      </c>
      <c r="E1381" s="71" t="s">
        <v>3491</v>
      </c>
      <c r="F1381" s="21" t="s">
        <v>3089</v>
      </c>
      <c r="G1381" s="269">
        <f t="shared" si="159"/>
        <v>2021</v>
      </c>
      <c r="H1381" s="269">
        <f t="shared" si="160"/>
        <v>3</v>
      </c>
      <c r="I1381" s="269">
        <f t="shared" si="161"/>
        <v>13</v>
      </c>
      <c r="J1381" s="83">
        <f t="shared" si="162"/>
        <v>2021</v>
      </c>
      <c r="K1381" s="269">
        <f t="shared" si="163"/>
        <v>3</v>
      </c>
      <c r="L1381" s="21">
        <f t="shared" si="164"/>
        <v>13</v>
      </c>
      <c r="M1381" s="178">
        <v>44278</v>
      </c>
      <c r="N1381" s="178">
        <v>44278</v>
      </c>
      <c r="O1381" s="178">
        <v>44278</v>
      </c>
      <c r="P1381" s="178">
        <v>44278</v>
      </c>
      <c r="Q1381" s="166" t="s">
        <v>34</v>
      </c>
      <c r="R1381" s="21"/>
      <c r="S1381" s="21"/>
      <c r="T1381" s="21"/>
      <c r="U1381" s="21"/>
      <c r="V1381" s="179" t="s">
        <v>395</v>
      </c>
      <c r="W1381" s="174" t="s">
        <v>326</v>
      </c>
      <c r="X1381" s="174" t="s">
        <v>326</v>
      </c>
      <c r="Y1381" s="103" t="s">
        <v>3509</v>
      </c>
    </row>
    <row r="1382" spans="2:30" ht="33">
      <c r="B1382" s="21">
        <f t="shared" si="165"/>
        <v>1376</v>
      </c>
      <c r="C1382" s="30" t="s">
        <v>3517</v>
      </c>
      <c r="D1382" s="21" t="s">
        <v>83</v>
      </c>
      <c r="E1382" s="71" t="s">
        <v>3492</v>
      </c>
      <c r="F1382" s="21" t="s">
        <v>3089</v>
      </c>
      <c r="G1382" s="269">
        <f t="shared" si="159"/>
        <v>2021</v>
      </c>
      <c r="H1382" s="269">
        <f t="shared" si="160"/>
        <v>3</v>
      </c>
      <c r="I1382" s="269">
        <f t="shared" si="161"/>
        <v>13</v>
      </c>
      <c r="J1382" s="83">
        <f t="shared" si="162"/>
        <v>2021</v>
      </c>
      <c r="K1382" s="269">
        <f t="shared" si="163"/>
        <v>3</v>
      </c>
      <c r="L1382" s="21">
        <f t="shared" si="164"/>
        <v>13</v>
      </c>
      <c r="M1382" s="178">
        <v>44280</v>
      </c>
      <c r="N1382" s="178">
        <v>44280</v>
      </c>
      <c r="O1382" s="178">
        <v>44280</v>
      </c>
      <c r="P1382" s="178">
        <v>44280</v>
      </c>
      <c r="Q1382" s="166" t="s">
        <v>34</v>
      </c>
      <c r="R1382" s="21"/>
      <c r="S1382" s="21"/>
      <c r="T1382" s="21"/>
      <c r="U1382" s="21"/>
      <c r="V1382" s="179" t="s">
        <v>3502</v>
      </c>
      <c r="W1382" s="174" t="s">
        <v>326</v>
      </c>
      <c r="X1382" s="174" t="s">
        <v>326</v>
      </c>
      <c r="Y1382" s="103" t="s">
        <v>3510</v>
      </c>
    </row>
    <row r="1383" spans="2:30" ht="33">
      <c r="B1383" s="21">
        <f t="shared" si="165"/>
        <v>1377</v>
      </c>
      <c r="C1383" s="30" t="s">
        <v>3518</v>
      </c>
      <c r="D1383" s="21" t="s">
        <v>83</v>
      </c>
      <c r="E1383" s="71" t="s">
        <v>3493</v>
      </c>
      <c r="F1383" s="21" t="s">
        <v>3089</v>
      </c>
      <c r="G1383" s="269">
        <f t="shared" si="159"/>
        <v>2021</v>
      </c>
      <c r="H1383" s="269">
        <f t="shared" si="160"/>
        <v>3</v>
      </c>
      <c r="I1383" s="269">
        <f t="shared" si="161"/>
        <v>13</v>
      </c>
      <c r="J1383" s="83">
        <f t="shared" si="162"/>
        <v>2021</v>
      </c>
      <c r="K1383" s="269">
        <f t="shared" si="163"/>
        <v>4</v>
      </c>
      <c r="L1383" s="21">
        <f t="shared" si="164"/>
        <v>16</v>
      </c>
      <c r="M1383" s="178">
        <v>44280</v>
      </c>
      <c r="N1383" s="178">
        <v>44280</v>
      </c>
      <c r="O1383" s="178">
        <v>44280</v>
      </c>
      <c r="P1383" s="178">
        <v>44302</v>
      </c>
      <c r="Q1383" s="166" t="s">
        <v>34</v>
      </c>
      <c r="R1383" s="21"/>
      <c r="S1383" s="21"/>
      <c r="T1383" s="21"/>
      <c r="U1383" s="21"/>
      <c r="V1383" s="179" t="s">
        <v>3502</v>
      </c>
      <c r="W1383" s="174" t="s">
        <v>326</v>
      </c>
      <c r="X1383" s="174" t="s">
        <v>326</v>
      </c>
      <c r="Y1383" s="103" t="s">
        <v>3511</v>
      </c>
    </row>
    <row r="1384" spans="2:30">
      <c r="B1384" s="21">
        <f t="shared" si="165"/>
        <v>1378</v>
      </c>
      <c r="C1384" s="30" t="s">
        <v>3519</v>
      </c>
      <c r="D1384" s="21" t="s">
        <v>83</v>
      </c>
      <c r="E1384" s="71" t="s">
        <v>3494</v>
      </c>
      <c r="F1384" s="21" t="s">
        <v>3089</v>
      </c>
      <c r="G1384" s="269">
        <f t="shared" si="159"/>
        <v>2021</v>
      </c>
      <c r="H1384" s="269">
        <f t="shared" si="160"/>
        <v>3</v>
      </c>
      <c r="I1384" s="269">
        <f t="shared" si="161"/>
        <v>13</v>
      </c>
      <c r="J1384" s="83">
        <f t="shared" si="162"/>
        <v>2021</v>
      </c>
      <c r="K1384" s="269">
        <f t="shared" si="163"/>
        <v>3</v>
      </c>
      <c r="L1384" s="21">
        <f t="shared" si="164"/>
        <v>13</v>
      </c>
      <c r="M1384" s="178">
        <v>44278</v>
      </c>
      <c r="N1384" s="178">
        <v>44278</v>
      </c>
      <c r="O1384" s="178">
        <v>44278</v>
      </c>
      <c r="P1384" s="178">
        <v>44278</v>
      </c>
      <c r="Q1384" s="166" t="s">
        <v>34</v>
      </c>
      <c r="R1384" s="21"/>
      <c r="S1384" s="21"/>
      <c r="T1384" s="21"/>
      <c r="U1384" s="21"/>
      <c r="V1384" s="179" t="s">
        <v>3259</v>
      </c>
      <c r="W1384" s="174" t="s">
        <v>1176</v>
      </c>
      <c r="X1384" s="174" t="s">
        <v>1176</v>
      </c>
      <c r="Y1384" s="103"/>
    </row>
    <row r="1385" spans="2:30">
      <c r="B1385" s="21">
        <f t="shared" si="165"/>
        <v>1379</v>
      </c>
      <c r="C1385" s="30" t="s">
        <v>3520</v>
      </c>
      <c r="D1385" s="21" t="s">
        <v>83</v>
      </c>
      <c r="E1385" s="71" t="s">
        <v>3495</v>
      </c>
      <c r="F1385" s="21" t="s">
        <v>3089</v>
      </c>
      <c r="G1385" s="269">
        <f t="shared" si="159"/>
        <v>2021</v>
      </c>
      <c r="H1385" s="269">
        <f t="shared" si="160"/>
        <v>3</v>
      </c>
      <c r="I1385" s="269">
        <f t="shared" si="161"/>
        <v>13</v>
      </c>
      <c r="J1385" s="83">
        <f t="shared" si="162"/>
        <v>2021</v>
      </c>
      <c r="K1385" s="269">
        <f t="shared" si="163"/>
        <v>3</v>
      </c>
      <c r="L1385" s="21">
        <f t="shared" si="164"/>
        <v>13</v>
      </c>
      <c r="M1385" s="178">
        <v>44278</v>
      </c>
      <c r="N1385" s="178">
        <v>44278</v>
      </c>
      <c r="O1385" s="178">
        <v>44278</v>
      </c>
      <c r="P1385" s="178">
        <v>44278</v>
      </c>
      <c r="Q1385" s="166" t="s">
        <v>34</v>
      </c>
      <c r="R1385" s="21"/>
      <c r="S1385" s="21"/>
      <c r="T1385" s="21"/>
      <c r="U1385" s="21"/>
      <c r="V1385" s="179" t="s">
        <v>1969</v>
      </c>
      <c r="W1385" s="174" t="s">
        <v>1176</v>
      </c>
      <c r="X1385" s="174" t="s">
        <v>1176</v>
      </c>
      <c r="Y1385" s="103"/>
    </row>
    <row r="1386" spans="2:30">
      <c r="B1386" s="21">
        <f t="shared" si="165"/>
        <v>1380</v>
      </c>
      <c r="C1386" s="30" t="s">
        <v>3521</v>
      </c>
      <c r="D1386" s="21" t="s">
        <v>83</v>
      </c>
      <c r="E1386" s="71" t="s">
        <v>3494</v>
      </c>
      <c r="F1386" s="21" t="s">
        <v>3089</v>
      </c>
      <c r="G1386" s="269">
        <f t="shared" si="159"/>
        <v>2021</v>
      </c>
      <c r="H1386" s="269">
        <f t="shared" si="160"/>
        <v>3</v>
      </c>
      <c r="I1386" s="269">
        <f t="shared" si="161"/>
        <v>13</v>
      </c>
      <c r="J1386" s="83">
        <f t="shared" si="162"/>
        <v>2021</v>
      </c>
      <c r="K1386" s="269">
        <f t="shared" si="163"/>
        <v>3</v>
      </c>
      <c r="L1386" s="21">
        <f t="shared" si="164"/>
        <v>13</v>
      </c>
      <c r="M1386" s="178">
        <v>44281</v>
      </c>
      <c r="N1386" s="178">
        <v>44281</v>
      </c>
      <c r="O1386" s="178">
        <v>44281</v>
      </c>
      <c r="P1386" s="178">
        <v>44281</v>
      </c>
      <c r="Q1386" s="166" t="s">
        <v>34</v>
      </c>
      <c r="R1386" s="21"/>
      <c r="S1386" s="21"/>
      <c r="T1386" s="21"/>
      <c r="U1386" s="21"/>
      <c r="V1386" s="179" t="s">
        <v>463</v>
      </c>
      <c r="W1386" s="174" t="s">
        <v>1176</v>
      </c>
      <c r="X1386" s="174" t="s">
        <v>1176</v>
      </c>
      <c r="Y1386" s="103"/>
      <c r="AC1386" s="36" t="s">
        <v>770</v>
      </c>
      <c r="AD1386" s="36" t="s">
        <v>765</v>
      </c>
    </row>
    <row r="1387" spans="2:30">
      <c r="B1387" s="21">
        <f t="shared" si="165"/>
        <v>1381</v>
      </c>
      <c r="C1387" s="30" t="s">
        <v>3522</v>
      </c>
      <c r="D1387" s="21" t="s">
        <v>83</v>
      </c>
      <c r="E1387" s="71" t="s">
        <v>3363</v>
      </c>
      <c r="F1387" s="21" t="s">
        <v>3089</v>
      </c>
      <c r="G1387" s="269">
        <f t="shared" si="159"/>
        <v>2021</v>
      </c>
      <c r="H1387" s="269">
        <f t="shared" si="160"/>
        <v>3</v>
      </c>
      <c r="I1387" s="269">
        <f t="shared" si="161"/>
        <v>13</v>
      </c>
      <c r="J1387" s="83">
        <f t="shared" si="162"/>
        <v>2021</v>
      </c>
      <c r="K1387" s="269">
        <f t="shared" si="163"/>
        <v>3</v>
      </c>
      <c r="L1387" s="21">
        <f t="shared" si="164"/>
        <v>13</v>
      </c>
      <c r="M1387" s="178">
        <v>44281</v>
      </c>
      <c r="N1387" s="178">
        <v>44281</v>
      </c>
      <c r="O1387" s="178">
        <v>44281</v>
      </c>
      <c r="P1387" s="178">
        <v>44281</v>
      </c>
      <c r="Q1387" s="166" t="s">
        <v>34</v>
      </c>
      <c r="R1387" s="21"/>
      <c r="S1387" s="21"/>
      <c r="T1387" s="21"/>
      <c r="U1387" s="21"/>
      <c r="V1387" s="179" t="s">
        <v>3080</v>
      </c>
      <c r="W1387" s="174" t="s">
        <v>1176</v>
      </c>
      <c r="X1387" s="174" t="s">
        <v>1176</v>
      </c>
      <c r="Y1387" s="103"/>
    </row>
    <row r="1388" spans="2:30">
      <c r="B1388" s="21">
        <f t="shared" si="165"/>
        <v>1382</v>
      </c>
      <c r="C1388" s="30" t="s">
        <v>3523</v>
      </c>
      <c r="D1388" s="21" t="s">
        <v>83</v>
      </c>
      <c r="E1388" s="71" t="s">
        <v>3496</v>
      </c>
      <c r="F1388" s="21" t="s">
        <v>3089</v>
      </c>
      <c r="G1388" s="269">
        <f t="shared" si="159"/>
        <v>2021</v>
      </c>
      <c r="H1388" s="269">
        <f t="shared" si="160"/>
        <v>3</v>
      </c>
      <c r="I1388" s="269">
        <f t="shared" si="161"/>
        <v>13</v>
      </c>
      <c r="J1388" s="83">
        <f t="shared" si="162"/>
        <v>2021</v>
      </c>
      <c r="K1388" s="269">
        <f t="shared" si="163"/>
        <v>3</v>
      </c>
      <c r="L1388" s="21">
        <f t="shared" si="164"/>
        <v>13</v>
      </c>
      <c r="M1388" s="178">
        <v>44281</v>
      </c>
      <c r="N1388" s="178">
        <v>44281</v>
      </c>
      <c r="O1388" s="178">
        <v>44281</v>
      </c>
      <c r="P1388" s="178">
        <v>44281</v>
      </c>
      <c r="Q1388" s="166" t="s">
        <v>34</v>
      </c>
      <c r="R1388" s="21"/>
      <c r="S1388" s="21"/>
      <c r="T1388" s="21"/>
      <c r="U1388" s="21"/>
      <c r="V1388" s="179" t="s">
        <v>463</v>
      </c>
      <c r="W1388" s="174" t="s">
        <v>326</v>
      </c>
      <c r="X1388" s="174" t="s">
        <v>326</v>
      </c>
      <c r="Y1388" s="103"/>
    </row>
    <row r="1389" spans="2:30" ht="99">
      <c r="B1389" s="21">
        <f t="shared" si="165"/>
        <v>1383</v>
      </c>
      <c r="C1389" s="30" t="s">
        <v>3524</v>
      </c>
      <c r="D1389" s="21" t="s">
        <v>83</v>
      </c>
      <c r="E1389" s="71" t="s">
        <v>3497</v>
      </c>
      <c r="F1389" s="21" t="s">
        <v>3089</v>
      </c>
      <c r="G1389" s="269">
        <f t="shared" si="159"/>
        <v>2021</v>
      </c>
      <c r="H1389" s="269">
        <f t="shared" si="160"/>
        <v>3</v>
      </c>
      <c r="I1389" s="269">
        <f t="shared" si="161"/>
        <v>13</v>
      </c>
      <c r="J1389" s="83">
        <f t="shared" si="162"/>
        <v>2021</v>
      </c>
      <c r="K1389" s="269">
        <f t="shared" si="163"/>
        <v>3</v>
      </c>
      <c r="L1389" s="21">
        <f t="shared" si="164"/>
        <v>13</v>
      </c>
      <c r="M1389" s="178">
        <v>44277</v>
      </c>
      <c r="N1389" s="178">
        <v>44277</v>
      </c>
      <c r="O1389" s="178">
        <v>44277</v>
      </c>
      <c r="P1389" s="178">
        <v>44277</v>
      </c>
      <c r="Q1389" s="166" t="s">
        <v>34</v>
      </c>
      <c r="R1389" s="21"/>
      <c r="S1389" s="21"/>
      <c r="T1389" s="21"/>
      <c r="U1389" s="21"/>
      <c r="V1389" s="174" t="s">
        <v>3503</v>
      </c>
      <c r="W1389" s="174" t="s">
        <v>3503</v>
      </c>
      <c r="X1389" s="174" t="s">
        <v>3503</v>
      </c>
      <c r="Y1389" s="103"/>
    </row>
    <row r="1390" spans="2:30" ht="66">
      <c r="B1390" s="21">
        <f t="shared" si="165"/>
        <v>1384</v>
      </c>
      <c r="C1390" s="30" t="s">
        <v>3525</v>
      </c>
      <c r="D1390" s="21" t="s">
        <v>83</v>
      </c>
      <c r="E1390" s="71" t="s">
        <v>3498</v>
      </c>
      <c r="F1390" s="21" t="s">
        <v>3089</v>
      </c>
      <c r="G1390" s="269">
        <f t="shared" si="159"/>
        <v>2021</v>
      </c>
      <c r="H1390" s="269">
        <f t="shared" si="160"/>
        <v>3</v>
      </c>
      <c r="I1390" s="269">
        <f t="shared" si="161"/>
        <v>13</v>
      </c>
      <c r="J1390" s="83">
        <f t="shared" si="162"/>
        <v>2021</v>
      </c>
      <c r="K1390" s="269">
        <f t="shared" si="163"/>
        <v>3</v>
      </c>
      <c r="L1390" s="21">
        <f t="shared" si="164"/>
        <v>13</v>
      </c>
      <c r="M1390" s="178">
        <v>44278</v>
      </c>
      <c r="N1390" s="178">
        <v>44278</v>
      </c>
      <c r="O1390" s="178">
        <v>44278</v>
      </c>
      <c r="P1390" s="178">
        <v>44278</v>
      </c>
      <c r="Q1390" s="166" t="s">
        <v>34</v>
      </c>
      <c r="R1390" s="21"/>
      <c r="S1390" s="21"/>
      <c r="T1390" s="21"/>
      <c r="U1390" s="21"/>
      <c r="V1390" s="174" t="s">
        <v>3504</v>
      </c>
      <c r="W1390" s="174" t="s">
        <v>3503</v>
      </c>
      <c r="X1390" s="174" t="s">
        <v>3503</v>
      </c>
      <c r="Y1390" s="103" t="s">
        <v>3512</v>
      </c>
    </row>
    <row r="1391" spans="2:30" ht="231">
      <c r="B1391" s="21">
        <f t="shared" si="165"/>
        <v>1385</v>
      </c>
      <c r="C1391" s="30" t="s">
        <v>3526</v>
      </c>
      <c r="D1391" s="21" t="s">
        <v>83</v>
      </c>
      <c r="E1391" s="71" t="s">
        <v>3499</v>
      </c>
      <c r="F1391" s="21" t="s">
        <v>3089</v>
      </c>
      <c r="G1391" s="269">
        <f t="shared" si="159"/>
        <v>2021</v>
      </c>
      <c r="H1391" s="269">
        <f t="shared" si="160"/>
        <v>3</v>
      </c>
      <c r="I1391" s="269">
        <f t="shared" si="161"/>
        <v>13</v>
      </c>
      <c r="J1391" s="83">
        <f t="shared" si="162"/>
        <v>2021</v>
      </c>
      <c r="K1391" s="269">
        <f t="shared" si="163"/>
        <v>3</v>
      </c>
      <c r="L1391" s="21">
        <f t="shared" si="164"/>
        <v>13</v>
      </c>
      <c r="M1391" s="178">
        <v>44280</v>
      </c>
      <c r="N1391" s="178">
        <v>44280</v>
      </c>
      <c r="O1391" s="178">
        <v>44280</v>
      </c>
      <c r="P1391" s="178">
        <v>44280</v>
      </c>
      <c r="Q1391" s="166" t="s">
        <v>34</v>
      </c>
      <c r="R1391" s="21"/>
      <c r="S1391" s="21"/>
      <c r="T1391" s="21"/>
      <c r="U1391" s="21"/>
      <c r="V1391" s="174" t="s">
        <v>1176</v>
      </c>
      <c r="W1391" s="174" t="s">
        <v>3505</v>
      </c>
      <c r="X1391" s="174" t="s">
        <v>3505</v>
      </c>
      <c r="Y1391" s="91"/>
      <c r="AC1391" s="36" t="s">
        <v>770</v>
      </c>
      <c r="AD1391" s="36" t="s">
        <v>765</v>
      </c>
    </row>
    <row r="1392" spans="2:30" ht="66">
      <c r="B1392" s="21">
        <f t="shared" si="165"/>
        <v>1386</v>
      </c>
      <c r="C1392" s="30" t="s">
        <v>3527</v>
      </c>
      <c r="D1392" s="21" t="s">
        <v>83</v>
      </c>
      <c r="E1392" s="71" t="s">
        <v>3500</v>
      </c>
      <c r="F1392" s="21" t="s">
        <v>3089</v>
      </c>
      <c r="G1392" s="269">
        <f t="shared" si="159"/>
        <v>2021</v>
      </c>
      <c r="H1392" s="269">
        <f t="shared" si="160"/>
        <v>3</v>
      </c>
      <c r="I1392" s="269">
        <f t="shared" si="161"/>
        <v>13</v>
      </c>
      <c r="J1392" s="83">
        <f t="shared" si="162"/>
        <v>2021</v>
      </c>
      <c r="K1392" s="269">
        <f t="shared" si="163"/>
        <v>3</v>
      </c>
      <c r="L1392" s="21">
        <f t="shared" si="164"/>
        <v>13</v>
      </c>
      <c r="M1392" s="178">
        <v>44281</v>
      </c>
      <c r="N1392" s="178">
        <v>44281</v>
      </c>
      <c r="O1392" s="178">
        <v>44281</v>
      </c>
      <c r="P1392" s="178">
        <v>44281</v>
      </c>
      <c r="Q1392" s="166" t="s">
        <v>34</v>
      </c>
      <c r="R1392" s="21"/>
      <c r="S1392" s="21"/>
      <c r="T1392" s="21"/>
      <c r="U1392" s="21"/>
      <c r="V1392" s="174" t="s">
        <v>3503</v>
      </c>
      <c r="W1392" s="174" t="s">
        <v>3503</v>
      </c>
      <c r="X1392" s="174" t="s">
        <v>3503</v>
      </c>
      <c r="Y1392" s="91"/>
    </row>
    <row r="1393" spans="2:25" ht="49.5">
      <c r="B1393" s="21">
        <f t="shared" si="165"/>
        <v>1387</v>
      </c>
      <c r="C1393" s="30" t="s">
        <v>3528</v>
      </c>
      <c r="D1393" s="21" t="s">
        <v>83</v>
      </c>
      <c r="E1393" s="71" t="s">
        <v>3501</v>
      </c>
      <c r="F1393" s="21" t="s">
        <v>3089</v>
      </c>
      <c r="G1393" s="269">
        <f t="shared" si="159"/>
        <v>2021</v>
      </c>
      <c r="H1393" s="269">
        <f t="shared" si="160"/>
        <v>3</v>
      </c>
      <c r="I1393" s="269">
        <f t="shared" si="161"/>
        <v>13</v>
      </c>
      <c r="J1393" s="83">
        <f t="shared" si="162"/>
        <v>2021</v>
      </c>
      <c r="K1393" s="269">
        <f t="shared" si="163"/>
        <v>3</v>
      </c>
      <c r="L1393" s="21">
        <f t="shared" si="164"/>
        <v>13</v>
      </c>
      <c r="M1393" s="178">
        <v>44281</v>
      </c>
      <c r="N1393" s="178">
        <v>44281</v>
      </c>
      <c r="O1393" s="178">
        <v>44281</v>
      </c>
      <c r="P1393" s="178">
        <v>44281</v>
      </c>
      <c r="Q1393" s="166" t="s">
        <v>34</v>
      </c>
      <c r="R1393" s="21"/>
      <c r="S1393" s="21"/>
      <c r="T1393" s="21"/>
      <c r="U1393" s="21"/>
      <c r="V1393" s="179" t="s">
        <v>3503</v>
      </c>
      <c r="W1393" s="174" t="s">
        <v>3506</v>
      </c>
      <c r="X1393" s="174" t="s">
        <v>3506</v>
      </c>
      <c r="Y1393" s="91"/>
    </row>
    <row r="1394" spans="2:25">
      <c r="B1394" s="21">
        <f t="shared" si="165"/>
        <v>1388</v>
      </c>
      <c r="C1394" s="30" t="s">
        <v>3529</v>
      </c>
      <c r="D1394" s="21" t="s">
        <v>83</v>
      </c>
      <c r="E1394" s="58" t="s">
        <v>3531</v>
      </c>
      <c r="F1394" s="21"/>
      <c r="G1394" s="269">
        <f t="shared" si="159"/>
        <v>2021</v>
      </c>
      <c r="H1394" s="269">
        <f t="shared" si="160"/>
        <v>3</v>
      </c>
      <c r="I1394" s="269">
        <f t="shared" si="161"/>
        <v>13</v>
      </c>
      <c r="J1394" s="83">
        <f t="shared" si="162"/>
        <v>2021</v>
      </c>
      <c r="K1394" s="269">
        <f t="shared" si="163"/>
        <v>3</v>
      </c>
      <c r="L1394" s="21">
        <f t="shared" si="164"/>
        <v>13</v>
      </c>
      <c r="M1394" s="119">
        <v>44280</v>
      </c>
      <c r="N1394" s="119">
        <v>44280</v>
      </c>
      <c r="O1394" s="119">
        <v>44280</v>
      </c>
      <c r="P1394" s="119">
        <v>44280</v>
      </c>
      <c r="Q1394" s="166" t="s">
        <v>124</v>
      </c>
      <c r="R1394" s="21"/>
      <c r="S1394" s="21"/>
      <c r="T1394" s="21"/>
      <c r="U1394" s="21"/>
      <c r="V1394" s="174" t="s">
        <v>3530</v>
      </c>
      <c r="W1394" s="174" t="s">
        <v>621</v>
      </c>
      <c r="X1394" s="174" t="s">
        <v>621</v>
      </c>
      <c r="Y1394" s="91"/>
    </row>
    <row r="1395" spans="2:25">
      <c r="B1395" s="21">
        <f t="shared" si="165"/>
        <v>1389</v>
      </c>
      <c r="C1395" s="30" t="s">
        <v>3532</v>
      </c>
      <c r="D1395" s="21" t="s">
        <v>83</v>
      </c>
      <c r="E1395" s="58" t="s">
        <v>3533</v>
      </c>
      <c r="F1395" s="21"/>
      <c r="G1395" s="269">
        <f t="shared" si="159"/>
        <v>2021</v>
      </c>
      <c r="H1395" s="269">
        <f t="shared" si="160"/>
        <v>3</v>
      </c>
      <c r="I1395" s="269">
        <f t="shared" si="161"/>
        <v>13</v>
      </c>
      <c r="J1395" s="83">
        <f t="shared" si="162"/>
        <v>2021</v>
      </c>
      <c r="K1395" s="269">
        <f t="shared" si="163"/>
        <v>3</v>
      </c>
      <c r="L1395" s="21">
        <f t="shared" si="164"/>
        <v>13</v>
      </c>
      <c r="M1395" s="119">
        <v>44279</v>
      </c>
      <c r="N1395" s="119">
        <v>44280</v>
      </c>
      <c r="O1395" s="119">
        <v>44280</v>
      </c>
      <c r="P1395" s="119">
        <v>44280</v>
      </c>
      <c r="Q1395" s="116" t="s">
        <v>124</v>
      </c>
      <c r="R1395" s="21"/>
      <c r="S1395" s="21"/>
      <c r="T1395" s="21"/>
      <c r="U1395" s="21"/>
      <c r="V1395" s="174" t="s">
        <v>3534</v>
      </c>
      <c r="W1395" s="174" t="s">
        <v>621</v>
      </c>
      <c r="X1395" s="174" t="s">
        <v>621</v>
      </c>
      <c r="Y1395" s="91"/>
    </row>
    <row r="1396" spans="2:25">
      <c r="B1396" s="21">
        <f t="shared" si="165"/>
        <v>1390</v>
      </c>
      <c r="C1396" s="30" t="s">
        <v>3539</v>
      </c>
      <c r="D1396" s="21" t="s">
        <v>83</v>
      </c>
      <c r="E1396" s="106" t="s">
        <v>3535</v>
      </c>
      <c r="F1396" s="21" t="s">
        <v>3544</v>
      </c>
      <c r="G1396" s="269">
        <f t="shared" si="159"/>
        <v>2021</v>
      </c>
      <c r="H1396" s="269">
        <f t="shared" si="160"/>
        <v>3</v>
      </c>
      <c r="I1396" s="269">
        <f t="shared" si="161"/>
        <v>14</v>
      </c>
      <c r="J1396" s="83">
        <f t="shared" si="162"/>
        <v>2021</v>
      </c>
      <c r="K1396" s="269">
        <f t="shared" si="163"/>
        <v>3</v>
      </c>
      <c r="L1396" s="21">
        <f t="shared" si="164"/>
        <v>14</v>
      </c>
      <c r="M1396" s="178">
        <v>44284</v>
      </c>
      <c r="N1396" s="178">
        <v>44284</v>
      </c>
      <c r="O1396" s="178">
        <v>44284</v>
      </c>
      <c r="P1396" s="190">
        <v>44284</v>
      </c>
      <c r="Q1396" s="166" t="s">
        <v>3538</v>
      </c>
      <c r="R1396" s="21"/>
      <c r="S1396" s="21"/>
      <c r="T1396" s="21"/>
      <c r="U1396" s="21"/>
      <c r="V1396" s="183" t="s">
        <v>395</v>
      </c>
      <c r="W1396" s="174" t="s">
        <v>940</v>
      </c>
      <c r="X1396" s="174" t="s">
        <v>940</v>
      </c>
      <c r="Y1396" s="103"/>
    </row>
    <row r="1397" spans="2:25" ht="33">
      <c r="B1397" s="21">
        <f t="shared" si="165"/>
        <v>1391</v>
      </c>
      <c r="C1397" s="30" t="s">
        <v>3540</v>
      </c>
      <c r="D1397" s="21" t="s">
        <v>83</v>
      </c>
      <c r="E1397" s="106" t="s">
        <v>3536</v>
      </c>
      <c r="F1397" s="21" t="s">
        <v>3544</v>
      </c>
      <c r="G1397" s="269">
        <f t="shared" si="159"/>
        <v>2021</v>
      </c>
      <c r="H1397" s="269">
        <f t="shared" si="160"/>
        <v>3</v>
      </c>
      <c r="I1397" s="269">
        <f t="shared" si="161"/>
        <v>14</v>
      </c>
      <c r="J1397" s="83">
        <f t="shared" si="162"/>
        <v>2021</v>
      </c>
      <c r="K1397" s="269">
        <f t="shared" si="163"/>
        <v>4</v>
      </c>
      <c r="L1397" s="21">
        <f t="shared" si="164"/>
        <v>14</v>
      </c>
      <c r="M1397" s="178">
        <v>44285</v>
      </c>
      <c r="N1397" s="178">
        <v>44285</v>
      </c>
      <c r="O1397" s="178">
        <v>44285</v>
      </c>
      <c r="P1397" s="190">
        <v>44287</v>
      </c>
      <c r="Q1397" s="166" t="s">
        <v>3538</v>
      </c>
      <c r="R1397" s="21"/>
      <c r="S1397" s="21"/>
      <c r="T1397" s="21"/>
      <c r="U1397" s="21"/>
      <c r="V1397" s="183" t="s">
        <v>12</v>
      </c>
      <c r="W1397" s="174" t="s">
        <v>940</v>
      </c>
      <c r="X1397" s="174" t="s">
        <v>940</v>
      </c>
      <c r="Y1397" s="103" t="s">
        <v>3542</v>
      </c>
    </row>
    <row r="1398" spans="2:25">
      <c r="B1398" s="21">
        <f t="shared" si="165"/>
        <v>1392</v>
      </c>
      <c r="C1398" s="30" t="s">
        <v>3541</v>
      </c>
      <c r="D1398" s="21" t="s">
        <v>83</v>
      </c>
      <c r="E1398" s="106" t="s">
        <v>3537</v>
      </c>
      <c r="F1398" s="21" t="s">
        <v>3544</v>
      </c>
      <c r="G1398" s="269">
        <f t="shared" si="159"/>
        <v>2021</v>
      </c>
      <c r="H1398" s="269">
        <f t="shared" si="160"/>
        <v>3</v>
      </c>
      <c r="I1398" s="269">
        <f t="shared" si="161"/>
        <v>14</v>
      </c>
      <c r="J1398" s="83">
        <f t="shared" si="162"/>
        <v>2021</v>
      </c>
      <c r="K1398" s="269">
        <f t="shared" si="163"/>
        <v>4</v>
      </c>
      <c r="L1398" s="21">
        <f t="shared" si="164"/>
        <v>14</v>
      </c>
      <c r="M1398" s="178">
        <v>44285</v>
      </c>
      <c r="N1398" s="178">
        <v>44285</v>
      </c>
      <c r="O1398" s="178">
        <v>44285</v>
      </c>
      <c r="P1398" s="190">
        <v>44287</v>
      </c>
      <c r="Q1398" s="166" t="s">
        <v>3538</v>
      </c>
      <c r="R1398" s="21"/>
      <c r="S1398" s="21"/>
      <c r="T1398" s="21"/>
      <c r="U1398" s="21"/>
      <c r="V1398" s="183" t="s">
        <v>256</v>
      </c>
      <c r="W1398" s="174" t="s">
        <v>940</v>
      </c>
      <c r="X1398" s="174" t="s">
        <v>940</v>
      </c>
      <c r="Y1398" s="103" t="s">
        <v>3543</v>
      </c>
    </row>
    <row r="1399" spans="2:25">
      <c r="B1399" s="21">
        <f t="shared" si="165"/>
        <v>1393</v>
      </c>
      <c r="C1399" s="30" t="s">
        <v>3581</v>
      </c>
      <c r="D1399" s="21" t="s">
        <v>83</v>
      </c>
      <c r="E1399" s="58" t="s">
        <v>3545</v>
      </c>
      <c r="F1399" s="21" t="s">
        <v>3544</v>
      </c>
      <c r="G1399" s="269">
        <f t="shared" si="159"/>
        <v>2021</v>
      </c>
      <c r="H1399" s="269">
        <f t="shared" si="160"/>
        <v>3</v>
      </c>
      <c r="I1399" s="269">
        <f t="shared" si="161"/>
        <v>14</v>
      </c>
      <c r="J1399" s="83">
        <f t="shared" si="162"/>
        <v>2021</v>
      </c>
      <c r="K1399" s="269">
        <f t="shared" si="163"/>
        <v>5</v>
      </c>
      <c r="L1399" s="21">
        <f t="shared" si="164"/>
        <v>19</v>
      </c>
      <c r="M1399" s="119">
        <v>44284</v>
      </c>
      <c r="N1399" s="119">
        <v>44284</v>
      </c>
      <c r="O1399" s="119">
        <v>44284</v>
      </c>
      <c r="P1399" s="119">
        <v>44323</v>
      </c>
      <c r="Q1399" s="166" t="s">
        <v>34</v>
      </c>
      <c r="R1399" s="21"/>
      <c r="S1399" s="21"/>
      <c r="T1399" s="21"/>
      <c r="U1399" s="21"/>
      <c r="V1399" s="174" t="s">
        <v>2170</v>
      </c>
      <c r="W1399" s="174" t="s">
        <v>463</v>
      </c>
      <c r="X1399" s="174" t="s">
        <v>463</v>
      </c>
      <c r="Y1399" s="58"/>
    </row>
    <row r="1400" spans="2:25">
      <c r="B1400" s="21">
        <f t="shared" si="165"/>
        <v>1394</v>
      </c>
      <c r="C1400" s="30" t="s">
        <v>3582</v>
      </c>
      <c r="D1400" s="21" t="s">
        <v>83</v>
      </c>
      <c r="E1400" s="58" t="s">
        <v>3546</v>
      </c>
      <c r="F1400" s="21" t="s">
        <v>2062</v>
      </c>
      <c r="G1400" s="269">
        <f t="shared" si="159"/>
        <v>2021</v>
      </c>
      <c r="H1400" s="269">
        <f t="shared" si="160"/>
        <v>3</v>
      </c>
      <c r="I1400" s="269">
        <f t="shared" si="161"/>
        <v>14</v>
      </c>
      <c r="J1400" s="83">
        <f t="shared" si="162"/>
        <v>2021</v>
      </c>
      <c r="K1400" s="269">
        <f t="shared" si="163"/>
        <v>3</v>
      </c>
      <c r="L1400" s="21">
        <f t="shared" si="164"/>
        <v>14</v>
      </c>
      <c r="M1400" s="119">
        <v>44284</v>
      </c>
      <c r="N1400" s="119">
        <v>44284</v>
      </c>
      <c r="O1400" s="119">
        <v>44284</v>
      </c>
      <c r="P1400" s="119">
        <v>44284</v>
      </c>
      <c r="Q1400" s="166" t="s">
        <v>3538</v>
      </c>
      <c r="R1400" s="21"/>
      <c r="S1400" s="21"/>
      <c r="T1400" s="21"/>
      <c r="U1400" s="21"/>
      <c r="V1400" s="174" t="s">
        <v>2367</v>
      </c>
      <c r="W1400" s="182" t="s">
        <v>463</v>
      </c>
      <c r="X1400" s="182" t="s">
        <v>463</v>
      </c>
      <c r="Y1400" s="58"/>
    </row>
    <row r="1401" spans="2:25">
      <c r="B1401" s="21">
        <f t="shared" si="165"/>
        <v>1395</v>
      </c>
      <c r="C1401" s="30" t="s">
        <v>3583</v>
      </c>
      <c r="D1401" s="21" t="s">
        <v>83</v>
      </c>
      <c r="E1401" s="58" t="s">
        <v>3547</v>
      </c>
      <c r="F1401" s="21" t="s">
        <v>3611</v>
      </c>
      <c r="G1401" s="269">
        <f t="shared" si="159"/>
        <v>2021</v>
      </c>
      <c r="H1401" s="269">
        <f t="shared" si="160"/>
        <v>3</v>
      </c>
      <c r="I1401" s="269">
        <f t="shared" si="161"/>
        <v>14</v>
      </c>
      <c r="J1401" s="83">
        <f t="shared" si="162"/>
        <v>2021</v>
      </c>
      <c r="K1401" s="269">
        <f t="shared" si="163"/>
        <v>3</v>
      </c>
      <c r="L1401" s="21">
        <f t="shared" si="164"/>
        <v>14</v>
      </c>
      <c r="M1401" s="119">
        <v>44284</v>
      </c>
      <c r="N1401" s="119">
        <v>44284</v>
      </c>
      <c r="O1401" s="119">
        <v>44284</v>
      </c>
      <c r="P1401" s="119">
        <v>44284</v>
      </c>
      <c r="Q1401" s="166" t="s">
        <v>3538</v>
      </c>
      <c r="R1401" s="21"/>
      <c r="S1401" s="21"/>
      <c r="T1401" s="21"/>
      <c r="U1401" s="21"/>
      <c r="V1401" s="174" t="s">
        <v>463</v>
      </c>
      <c r="W1401" s="174" t="s">
        <v>463</v>
      </c>
      <c r="X1401" s="174" t="s">
        <v>463</v>
      </c>
      <c r="Y1401" s="58"/>
    </row>
    <row r="1402" spans="2:25">
      <c r="B1402" s="21">
        <f t="shared" si="165"/>
        <v>1396</v>
      </c>
      <c r="C1402" s="30" t="s">
        <v>3584</v>
      </c>
      <c r="D1402" s="21" t="s">
        <v>83</v>
      </c>
      <c r="E1402" s="58" t="s">
        <v>3548</v>
      </c>
      <c r="F1402" s="21" t="s">
        <v>3544</v>
      </c>
      <c r="G1402" s="269">
        <f t="shared" si="159"/>
        <v>2021</v>
      </c>
      <c r="H1402" s="269">
        <f t="shared" si="160"/>
        <v>3</v>
      </c>
      <c r="I1402" s="269">
        <f t="shared" si="161"/>
        <v>14</v>
      </c>
      <c r="J1402" s="83">
        <f t="shared" si="162"/>
        <v>2021</v>
      </c>
      <c r="K1402" s="269">
        <f t="shared" si="163"/>
        <v>3</v>
      </c>
      <c r="L1402" s="21">
        <f t="shared" si="164"/>
        <v>14</v>
      </c>
      <c r="M1402" s="119">
        <v>44284</v>
      </c>
      <c r="N1402" s="119">
        <v>44284</v>
      </c>
      <c r="O1402" s="119">
        <v>44284</v>
      </c>
      <c r="P1402" s="119">
        <v>44284</v>
      </c>
      <c r="Q1402" s="166" t="s">
        <v>3538</v>
      </c>
      <c r="R1402" s="21"/>
      <c r="S1402" s="21"/>
      <c r="T1402" s="21"/>
      <c r="U1402" s="21"/>
      <c r="V1402" s="174" t="s">
        <v>463</v>
      </c>
      <c r="W1402" s="174" t="s">
        <v>463</v>
      </c>
      <c r="X1402" s="174" t="s">
        <v>463</v>
      </c>
      <c r="Y1402" s="58"/>
    </row>
    <row r="1403" spans="2:25">
      <c r="B1403" s="21">
        <f t="shared" si="165"/>
        <v>1397</v>
      </c>
      <c r="C1403" s="30" t="s">
        <v>3585</v>
      </c>
      <c r="D1403" s="21" t="s">
        <v>83</v>
      </c>
      <c r="E1403" s="58" t="s">
        <v>3549</v>
      </c>
      <c r="F1403" s="21" t="s">
        <v>3544</v>
      </c>
      <c r="G1403" s="269">
        <f t="shared" si="159"/>
        <v>2021</v>
      </c>
      <c r="H1403" s="269">
        <f t="shared" si="160"/>
        <v>3</v>
      </c>
      <c r="I1403" s="269">
        <f t="shared" si="161"/>
        <v>14</v>
      </c>
      <c r="J1403" s="83">
        <f t="shared" si="162"/>
        <v>2021</v>
      </c>
      <c r="K1403" s="269">
        <f t="shared" si="163"/>
        <v>3</v>
      </c>
      <c r="L1403" s="21">
        <f t="shared" si="164"/>
        <v>14</v>
      </c>
      <c r="M1403" s="119">
        <v>44284</v>
      </c>
      <c r="N1403" s="119">
        <v>44284</v>
      </c>
      <c r="O1403" s="119">
        <v>44284</v>
      </c>
      <c r="P1403" s="119">
        <v>44284</v>
      </c>
      <c r="Q1403" s="166" t="s">
        <v>3538</v>
      </c>
      <c r="R1403" s="21"/>
      <c r="S1403" s="21"/>
      <c r="T1403" s="21"/>
      <c r="U1403" s="21"/>
      <c r="V1403" s="174" t="s">
        <v>430</v>
      </c>
      <c r="W1403" s="174" t="s">
        <v>463</v>
      </c>
      <c r="X1403" s="174" t="s">
        <v>463</v>
      </c>
      <c r="Y1403" s="58"/>
    </row>
    <row r="1404" spans="2:25">
      <c r="B1404" s="21">
        <f t="shared" si="165"/>
        <v>1398</v>
      </c>
      <c r="C1404" s="30" t="s">
        <v>3586</v>
      </c>
      <c r="D1404" s="21" t="s">
        <v>83</v>
      </c>
      <c r="E1404" s="58" t="s">
        <v>3550</v>
      </c>
      <c r="F1404" s="21" t="s">
        <v>3612</v>
      </c>
      <c r="G1404" s="269">
        <f t="shared" si="159"/>
        <v>2021</v>
      </c>
      <c r="H1404" s="269">
        <f t="shared" si="160"/>
        <v>3</v>
      </c>
      <c r="I1404" s="269">
        <f t="shared" si="161"/>
        <v>14</v>
      </c>
      <c r="J1404" s="83">
        <f t="shared" si="162"/>
        <v>2021</v>
      </c>
      <c r="K1404" s="269">
        <f t="shared" si="163"/>
        <v>5</v>
      </c>
      <c r="L1404" s="21">
        <f t="shared" si="164"/>
        <v>21</v>
      </c>
      <c r="M1404" s="119">
        <v>44284</v>
      </c>
      <c r="N1404" s="119">
        <v>44284</v>
      </c>
      <c r="O1404" s="119">
        <v>44284</v>
      </c>
      <c r="P1404" s="119">
        <v>44337</v>
      </c>
      <c r="Q1404" s="166" t="s">
        <v>34</v>
      </c>
      <c r="R1404" s="21"/>
      <c r="S1404" s="21"/>
      <c r="T1404" s="21"/>
      <c r="U1404" s="21"/>
      <c r="V1404" s="174" t="s">
        <v>993</v>
      </c>
      <c r="W1404" s="174" t="s">
        <v>463</v>
      </c>
      <c r="X1404" s="174" t="s">
        <v>463</v>
      </c>
      <c r="Y1404" s="58"/>
    </row>
    <row r="1405" spans="2:25">
      <c r="B1405" s="21">
        <f t="shared" si="165"/>
        <v>1399</v>
      </c>
      <c r="C1405" s="30" t="s">
        <v>3587</v>
      </c>
      <c r="D1405" s="21" t="s">
        <v>83</v>
      </c>
      <c r="E1405" s="58" t="s">
        <v>3551</v>
      </c>
      <c r="F1405" s="21" t="s">
        <v>3613</v>
      </c>
      <c r="G1405" s="269">
        <f t="shared" si="159"/>
        <v>2021</v>
      </c>
      <c r="H1405" s="269">
        <f t="shared" si="160"/>
        <v>3</v>
      </c>
      <c r="I1405" s="269">
        <f t="shared" si="161"/>
        <v>14</v>
      </c>
      <c r="J1405" s="83">
        <f t="shared" si="162"/>
        <v>2021</v>
      </c>
      <c r="K1405" s="269">
        <f t="shared" si="163"/>
        <v>3</v>
      </c>
      <c r="L1405" s="21">
        <f t="shared" si="164"/>
        <v>14</v>
      </c>
      <c r="M1405" s="119">
        <v>44284</v>
      </c>
      <c r="N1405" s="119">
        <v>44284</v>
      </c>
      <c r="O1405" s="119">
        <v>44284</v>
      </c>
      <c r="P1405" s="119">
        <v>44284</v>
      </c>
      <c r="Q1405" s="166" t="s">
        <v>3538</v>
      </c>
      <c r="R1405" s="21"/>
      <c r="S1405" s="21"/>
      <c r="T1405" s="21"/>
      <c r="U1405" s="21"/>
      <c r="V1405" s="174" t="s">
        <v>1900</v>
      </c>
      <c r="W1405" s="174" t="s">
        <v>463</v>
      </c>
      <c r="X1405" s="174" t="s">
        <v>463</v>
      </c>
      <c r="Y1405" s="58"/>
    </row>
    <row r="1406" spans="2:25">
      <c r="B1406" s="21">
        <f t="shared" si="165"/>
        <v>1400</v>
      </c>
      <c r="C1406" s="30" t="s">
        <v>3588</v>
      </c>
      <c r="D1406" s="21" t="s">
        <v>83</v>
      </c>
      <c r="E1406" s="58" t="s">
        <v>3552</v>
      </c>
      <c r="F1406" s="21" t="s">
        <v>3544</v>
      </c>
      <c r="G1406" s="269">
        <f t="shared" si="159"/>
        <v>2021</v>
      </c>
      <c r="H1406" s="269">
        <f t="shared" si="160"/>
        <v>3</v>
      </c>
      <c r="I1406" s="269">
        <f t="shared" si="161"/>
        <v>14</v>
      </c>
      <c r="J1406" s="83">
        <f t="shared" si="162"/>
        <v>2021</v>
      </c>
      <c r="K1406" s="269">
        <f t="shared" si="163"/>
        <v>3</v>
      </c>
      <c r="L1406" s="21">
        <f t="shared" si="164"/>
        <v>14</v>
      </c>
      <c r="M1406" s="119">
        <v>44284</v>
      </c>
      <c r="N1406" s="119">
        <v>44284</v>
      </c>
      <c r="O1406" s="119">
        <v>44284</v>
      </c>
      <c r="P1406" s="119">
        <v>44284</v>
      </c>
      <c r="Q1406" s="166" t="s">
        <v>3538</v>
      </c>
      <c r="R1406" s="21"/>
      <c r="S1406" s="21"/>
      <c r="T1406" s="21"/>
      <c r="U1406" s="21"/>
      <c r="V1406" s="174" t="s">
        <v>2569</v>
      </c>
      <c r="W1406" s="174" t="s">
        <v>463</v>
      </c>
      <c r="X1406" s="174" t="s">
        <v>463</v>
      </c>
      <c r="Y1406" s="58"/>
    </row>
    <row r="1407" spans="2:25">
      <c r="B1407" s="21">
        <f t="shared" si="165"/>
        <v>1401</v>
      </c>
      <c r="C1407" s="30" t="s">
        <v>3589</v>
      </c>
      <c r="D1407" s="21" t="s">
        <v>83</v>
      </c>
      <c r="E1407" s="58" t="s">
        <v>3553</v>
      </c>
      <c r="F1407" s="21" t="s">
        <v>3614</v>
      </c>
      <c r="G1407" s="269">
        <f t="shared" si="159"/>
        <v>2021</v>
      </c>
      <c r="H1407" s="269">
        <f t="shared" si="160"/>
        <v>3</v>
      </c>
      <c r="I1407" s="269">
        <f t="shared" si="161"/>
        <v>13</v>
      </c>
      <c r="J1407" s="83">
        <f t="shared" si="162"/>
        <v>2021</v>
      </c>
      <c r="K1407" s="269">
        <f t="shared" si="163"/>
        <v>3</v>
      </c>
      <c r="L1407" s="21">
        <f t="shared" si="164"/>
        <v>14</v>
      </c>
      <c r="M1407" s="119">
        <v>44277</v>
      </c>
      <c r="N1407" s="119">
        <v>44277</v>
      </c>
      <c r="O1407" s="119">
        <v>44277</v>
      </c>
      <c r="P1407" s="119">
        <v>44284</v>
      </c>
      <c r="Q1407" s="166" t="s">
        <v>3538</v>
      </c>
      <c r="R1407" s="21"/>
      <c r="S1407" s="21"/>
      <c r="T1407" s="21"/>
      <c r="U1407" s="21"/>
      <c r="V1407" s="174" t="s">
        <v>463</v>
      </c>
      <c r="W1407" s="174" t="s">
        <v>463</v>
      </c>
      <c r="X1407" s="174" t="s">
        <v>463</v>
      </c>
      <c r="Y1407" s="58"/>
    </row>
    <row r="1408" spans="2:25">
      <c r="B1408" s="21">
        <f t="shared" si="165"/>
        <v>1402</v>
      </c>
      <c r="C1408" s="30" t="s">
        <v>3590</v>
      </c>
      <c r="D1408" s="21" t="s">
        <v>83</v>
      </c>
      <c r="E1408" s="58" t="s">
        <v>3554</v>
      </c>
      <c r="F1408" s="21" t="s">
        <v>3614</v>
      </c>
      <c r="G1408" s="269">
        <f t="shared" si="159"/>
        <v>2021</v>
      </c>
      <c r="H1408" s="269">
        <f t="shared" si="160"/>
        <v>3</v>
      </c>
      <c r="I1408" s="269">
        <f t="shared" si="161"/>
        <v>14</v>
      </c>
      <c r="J1408" s="83">
        <f t="shared" si="162"/>
        <v>2021</v>
      </c>
      <c r="K1408" s="269">
        <f t="shared" si="163"/>
        <v>5</v>
      </c>
      <c r="L1408" s="21">
        <f t="shared" si="164"/>
        <v>21</v>
      </c>
      <c r="M1408" s="119">
        <v>44285</v>
      </c>
      <c r="N1408" s="119">
        <v>44285</v>
      </c>
      <c r="O1408" s="119">
        <v>44285</v>
      </c>
      <c r="P1408" s="119">
        <v>44337</v>
      </c>
      <c r="Q1408" s="166" t="s">
        <v>34</v>
      </c>
      <c r="R1408" s="21"/>
      <c r="S1408" s="21"/>
      <c r="T1408" s="21"/>
      <c r="U1408" s="21"/>
      <c r="V1408" s="174" t="s">
        <v>463</v>
      </c>
      <c r="W1408" s="174" t="s">
        <v>463</v>
      </c>
      <c r="X1408" s="174" t="s">
        <v>463</v>
      </c>
      <c r="Y1408" s="58"/>
    </row>
    <row r="1409" spans="2:25">
      <c r="B1409" s="21">
        <f t="shared" si="165"/>
        <v>1403</v>
      </c>
      <c r="C1409" s="30" t="s">
        <v>3591</v>
      </c>
      <c r="D1409" s="21" t="s">
        <v>83</v>
      </c>
      <c r="E1409" s="58" t="s">
        <v>3555</v>
      </c>
      <c r="F1409" s="21" t="s">
        <v>3614</v>
      </c>
      <c r="G1409" s="269">
        <f t="shared" si="159"/>
        <v>2021</v>
      </c>
      <c r="H1409" s="269">
        <f t="shared" si="160"/>
        <v>3</v>
      </c>
      <c r="I1409" s="269">
        <f t="shared" si="161"/>
        <v>14</v>
      </c>
      <c r="J1409" s="83">
        <f t="shared" si="162"/>
        <v>2021</v>
      </c>
      <c r="K1409" s="269">
        <f t="shared" si="163"/>
        <v>3</v>
      </c>
      <c r="L1409" s="21">
        <f t="shared" si="164"/>
        <v>14</v>
      </c>
      <c r="M1409" s="119">
        <v>44285</v>
      </c>
      <c r="N1409" s="119">
        <v>44285</v>
      </c>
      <c r="O1409" s="119">
        <v>44285</v>
      </c>
      <c r="P1409" s="119">
        <v>44285</v>
      </c>
      <c r="Q1409" s="166" t="s">
        <v>3538</v>
      </c>
      <c r="R1409" s="21"/>
      <c r="S1409" s="21"/>
      <c r="T1409" s="21"/>
      <c r="U1409" s="21"/>
      <c r="V1409" s="174" t="s">
        <v>3575</v>
      </c>
      <c r="W1409" s="174" t="s">
        <v>463</v>
      </c>
      <c r="X1409" s="174" t="s">
        <v>463</v>
      </c>
      <c r="Y1409" s="58"/>
    </row>
    <row r="1410" spans="2:25">
      <c r="B1410" s="21">
        <f t="shared" si="165"/>
        <v>1404</v>
      </c>
      <c r="C1410" s="30" t="s">
        <v>3592</v>
      </c>
      <c r="D1410" s="21" t="s">
        <v>83</v>
      </c>
      <c r="E1410" s="58" t="s">
        <v>3556</v>
      </c>
      <c r="F1410" s="21" t="s">
        <v>3614</v>
      </c>
      <c r="G1410" s="269">
        <f t="shared" si="159"/>
        <v>2021</v>
      </c>
      <c r="H1410" s="269">
        <f t="shared" si="160"/>
        <v>3</v>
      </c>
      <c r="I1410" s="269">
        <f t="shared" si="161"/>
        <v>14</v>
      </c>
      <c r="J1410" s="83">
        <f t="shared" si="162"/>
        <v>2021</v>
      </c>
      <c r="K1410" s="269">
        <f t="shared" si="163"/>
        <v>3</v>
      </c>
      <c r="L1410" s="21">
        <f t="shared" si="164"/>
        <v>14</v>
      </c>
      <c r="M1410" s="119">
        <v>44285</v>
      </c>
      <c r="N1410" s="119">
        <v>44285</v>
      </c>
      <c r="O1410" s="119">
        <v>44285</v>
      </c>
      <c r="P1410" s="119">
        <v>44285</v>
      </c>
      <c r="Q1410" s="166" t="s">
        <v>3538</v>
      </c>
      <c r="R1410" s="21"/>
      <c r="S1410" s="21"/>
      <c r="T1410" s="21"/>
      <c r="U1410" s="21"/>
      <c r="V1410" s="174" t="s">
        <v>3576</v>
      </c>
      <c r="W1410" s="174" t="s">
        <v>463</v>
      </c>
      <c r="X1410" s="174" t="s">
        <v>463</v>
      </c>
      <c r="Y1410" s="58" t="s">
        <v>3578</v>
      </c>
    </row>
    <row r="1411" spans="2:25">
      <c r="B1411" s="21">
        <f t="shared" si="165"/>
        <v>1405</v>
      </c>
      <c r="C1411" s="30" t="s">
        <v>3593</v>
      </c>
      <c r="D1411" s="21" t="s">
        <v>83</v>
      </c>
      <c r="E1411" s="58" t="s">
        <v>3557</v>
      </c>
      <c r="F1411" s="21" t="s">
        <v>3544</v>
      </c>
      <c r="G1411" s="269">
        <f t="shared" si="159"/>
        <v>2021</v>
      </c>
      <c r="H1411" s="269">
        <f t="shared" si="160"/>
        <v>3</v>
      </c>
      <c r="I1411" s="269">
        <f t="shared" si="161"/>
        <v>14</v>
      </c>
      <c r="J1411" s="83">
        <f t="shared" si="162"/>
        <v>2021</v>
      </c>
      <c r="K1411" s="269">
        <f t="shared" si="163"/>
        <v>3</v>
      </c>
      <c r="L1411" s="21">
        <f t="shared" si="164"/>
        <v>14</v>
      </c>
      <c r="M1411" s="119">
        <v>44285</v>
      </c>
      <c r="N1411" s="119">
        <v>44285</v>
      </c>
      <c r="O1411" s="119">
        <v>44285</v>
      </c>
      <c r="P1411" s="119">
        <v>44285</v>
      </c>
      <c r="Q1411" s="166" t="s">
        <v>3538</v>
      </c>
      <c r="R1411" s="21"/>
      <c r="S1411" s="21"/>
      <c r="T1411" s="21"/>
      <c r="U1411" s="21"/>
      <c r="V1411" s="174" t="s">
        <v>2170</v>
      </c>
      <c r="W1411" s="174" t="s">
        <v>463</v>
      </c>
      <c r="X1411" s="174" t="s">
        <v>463</v>
      </c>
      <c r="Y1411" s="58"/>
    </row>
    <row r="1412" spans="2:25">
      <c r="B1412" s="21">
        <f t="shared" si="165"/>
        <v>1406</v>
      </c>
      <c r="C1412" s="30" t="s">
        <v>3594</v>
      </c>
      <c r="D1412" s="21" t="s">
        <v>83</v>
      </c>
      <c r="E1412" s="58" t="s">
        <v>3558</v>
      </c>
      <c r="F1412" s="21" t="s">
        <v>2062</v>
      </c>
      <c r="G1412" s="269">
        <f t="shared" si="159"/>
        <v>2021</v>
      </c>
      <c r="H1412" s="269">
        <f t="shared" si="160"/>
        <v>3</v>
      </c>
      <c r="I1412" s="269">
        <f t="shared" si="161"/>
        <v>14</v>
      </c>
      <c r="J1412" s="83">
        <f t="shared" si="162"/>
        <v>2021</v>
      </c>
      <c r="K1412" s="269">
        <f t="shared" si="163"/>
        <v>3</v>
      </c>
      <c r="L1412" s="21">
        <f t="shared" si="164"/>
        <v>14</v>
      </c>
      <c r="M1412" s="119">
        <v>44285</v>
      </c>
      <c r="N1412" s="119">
        <v>44285</v>
      </c>
      <c r="O1412" s="119">
        <v>44285</v>
      </c>
      <c r="P1412" s="119">
        <v>44285</v>
      </c>
      <c r="Q1412" s="166" t="s">
        <v>3538</v>
      </c>
      <c r="R1412" s="21"/>
      <c r="S1412" s="21"/>
      <c r="T1412" s="21"/>
      <c r="U1412" s="21"/>
      <c r="V1412" s="174" t="s">
        <v>3577</v>
      </c>
      <c r="W1412" s="174" t="s">
        <v>463</v>
      </c>
      <c r="X1412" s="174" t="s">
        <v>463</v>
      </c>
      <c r="Y1412" s="58"/>
    </row>
    <row r="1413" spans="2:25">
      <c r="B1413" s="21">
        <f t="shared" si="165"/>
        <v>1407</v>
      </c>
      <c r="C1413" s="30" t="s">
        <v>3595</v>
      </c>
      <c r="D1413" s="21" t="s">
        <v>83</v>
      </c>
      <c r="E1413" s="58" t="s">
        <v>3559</v>
      </c>
      <c r="F1413" s="21" t="s">
        <v>3544</v>
      </c>
      <c r="G1413" s="269">
        <f t="shared" si="159"/>
        <v>2021</v>
      </c>
      <c r="H1413" s="269">
        <f t="shared" si="160"/>
        <v>3</v>
      </c>
      <c r="I1413" s="269">
        <f t="shared" si="161"/>
        <v>14</v>
      </c>
      <c r="J1413" s="83">
        <f t="shared" si="162"/>
        <v>2021</v>
      </c>
      <c r="K1413" s="269">
        <f t="shared" si="163"/>
        <v>3</v>
      </c>
      <c r="L1413" s="21">
        <f t="shared" si="164"/>
        <v>14</v>
      </c>
      <c r="M1413" s="119">
        <v>44285</v>
      </c>
      <c r="N1413" s="119">
        <v>44285</v>
      </c>
      <c r="O1413" s="119">
        <v>44285</v>
      </c>
      <c r="P1413" s="119">
        <v>44285</v>
      </c>
      <c r="Q1413" s="166" t="s">
        <v>3538</v>
      </c>
      <c r="R1413" s="21"/>
      <c r="S1413" s="21"/>
      <c r="T1413" s="21"/>
      <c r="U1413" s="21"/>
      <c r="V1413" s="174" t="s">
        <v>2170</v>
      </c>
      <c r="W1413" s="174" t="s">
        <v>463</v>
      </c>
      <c r="X1413" s="174" t="s">
        <v>463</v>
      </c>
      <c r="Y1413" s="58"/>
    </row>
    <row r="1414" spans="2:25">
      <c r="B1414" s="21">
        <f t="shared" si="165"/>
        <v>1408</v>
      </c>
      <c r="C1414" s="30" t="s">
        <v>3596</v>
      </c>
      <c r="D1414" s="21" t="s">
        <v>83</v>
      </c>
      <c r="E1414" s="58" t="s">
        <v>3560</v>
      </c>
      <c r="F1414" s="21" t="s">
        <v>3614</v>
      </c>
      <c r="G1414" s="269">
        <f t="shared" si="159"/>
        <v>2021</v>
      </c>
      <c r="H1414" s="269">
        <f t="shared" si="160"/>
        <v>3</v>
      </c>
      <c r="I1414" s="269">
        <f t="shared" si="161"/>
        <v>14</v>
      </c>
      <c r="J1414" s="83">
        <f t="shared" si="162"/>
        <v>2021</v>
      </c>
      <c r="K1414" s="269">
        <f t="shared" si="163"/>
        <v>5</v>
      </c>
      <c r="L1414" s="21">
        <f t="shared" si="164"/>
        <v>21</v>
      </c>
      <c r="M1414" s="119">
        <v>44286</v>
      </c>
      <c r="N1414" s="119">
        <v>44286</v>
      </c>
      <c r="O1414" s="119">
        <v>44286</v>
      </c>
      <c r="P1414" s="119">
        <v>44337</v>
      </c>
      <c r="Q1414" s="166" t="s">
        <v>34</v>
      </c>
      <c r="R1414" s="21"/>
      <c r="S1414" s="21"/>
      <c r="T1414" s="21"/>
      <c r="U1414" s="21"/>
      <c r="V1414" s="174" t="s">
        <v>463</v>
      </c>
      <c r="W1414" s="174" t="s">
        <v>463</v>
      </c>
      <c r="X1414" s="174" t="s">
        <v>463</v>
      </c>
      <c r="Y1414" s="58"/>
    </row>
    <row r="1415" spans="2:25">
      <c r="B1415" s="21">
        <f t="shared" si="165"/>
        <v>1409</v>
      </c>
      <c r="C1415" s="30" t="s">
        <v>3597</v>
      </c>
      <c r="D1415" s="21" t="s">
        <v>83</v>
      </c>
      <c r="E1415" s="58" t="s">
        <v>3561</v>
      </c>
      <c r="F1415" s="21" t="s">
        <v>3486</v>
      </c>
      <c r="G1415" s="269">
        <f t="shared" ref="G1415:G1478" si="166">IF(ISBLANK(N1415),"",YEAR(N1415))</f>
        <v>2021</v>
      </c>
      <c r="H1415" s="269">
        <f t="shared" ref="H1415:H1478" si="167">IF(ISBLANK(N1415),"",MONTH(N1415))</f>
        <v>3</v>
      </c>
      <c r="I1415" s="269">
        <f t="shared" ref="I1415:I1478" si="168">IF(ISBLANK(N1415),"",WEEKNUM(N1415,1))</f>
        <v>14</v>
      </c>
      <c r="J1415" s="83">
        <f t="shared" ref="J1415:J1478" si="169">IF(ISBLANK(P1415),"",YEAR(P1415))</f>
        <v>2021</v>
      </c>
      <c r="K1415" s="269">
        <f t="shared" ref="K1415:K1478" si="170">IF(ISBLANK(P1415),"",MONTH(P1415))</f>
        <v>5</v>
      </c>
      <c r="L1415" s="21">
        <f t="shared" ref="L1415:L1478" si="171">IF(ISBLANK(P1415),"",WEEKNUM(P1415,1))</f>
        <v>20</v>
      </c>
      <c r="M1415" s="119">
        <v>44286</v>
      </c>
      <c r="N1415" s="119">
        <v>44286</v>
      </c>
      <c r="O1415" s="119">
        <v>44286</v>
      </c>
      <c r="P1415" s="119">
        <v>44328</v>
      </c>
      <c r="Q1415" s="166" t="s">
        <v>34</v>
      </c>
      <c r="R1415" s="21"/>
      <c r="S1415" s="21"/>
      <c r="T1415" s="21"/>
      <c r="U1415" s="21"/>
      <c r="V1415" s="174" t="s">
        <v>463</v>
      </c>
      <c r="W1415" s="174" t="s">
        <v>463</v>
      </c>
      <c r="X1415" s="174" t="s">
        <v>463</v>
      </c>
      <c r="Y1415" s="58"/>
    </row>
    <row r="1416" spans="2:25">
      <c r="B1416" s="21">
        <f t="shared" si="165"/>
        <v>1410</v>
      </c>
      <c r="C1416" s="30" t="s">
        <v>3598</v>
      </c>
      <c r="D1416" s="21" t="s">
        <v>83</v>
      </c>
      <c r="E1416" s="58" t="s">
        <v>3562</v>
      </c>
      <c r="F1416" s="21" t="s">
        <v>3611</v>
      </c>
      <c r="G1416" s="269">
        <f t="shared" si="166"/>
        <v>2021</v>
      </c>
      <c r="H1416" s="269">
        <f t="shared" si="167"/>
        <v>3</v>
      </c>
      <c r="I1416" s="269">
        <f t="shared" si="168"/>
        <v>14</v>
      </c>
      <c r="J1416" s="83">
        <f t="shared" si="169"/>
        <v>2021</v>
      </c>
      <c r="K1416" s="269">
        <f t="shared" si="170"/>
        <v>4</v>
      </c>
      <c r="L1416" s="21">
        <f t="shared" si="171"/>
        <v>15</v>
      </c>
      <c r="M1416" s="119">
        <v>44286</v>
      </c>
      <c r="N1416" s="119">
        <v>44286</v>
      </c>
      <c r="O1416" s="119">
        <v>44286</v>
      </c>
      <c r="P1416" s="119">
        <v>44293</v>
      </c>
      <c r="Q1416" s="166" t="s">
        <v>34</v>
      </c>
      <c r="R1416" s="21"/>
      <c r="S1416" s="21"/>
      <c r="T1416" s="21"/>
      <c r="U1416" s="21"/>
      <c r="V1416" s="174" t="s">
        <v>463</v>
      </c>
      <c r="W1416" s="174" t="s">
        <v>463</v>
      </c>
      <c r="X1416" s="174" t="s">
        <v>463</v>
      </c>
      <c r="Y1416" s="58"/>
    </row>
    <row r="1417" spans="2:25" ht="33">
      <c r="B1417" s="21">
        <f t="shared" si="165"/>
        <v>1411</v>
      </c>
      <c r="C1417" s="30" t="s">
        <v>3599</v>
      </c>
      <c r="D1417" s="21" t="s">
        <v>83</v>
      </c>
      <c r="E1417" s="58" t="s">
        <v>3563</v>
      </c>
      <c r="F1417" s="21" t="s">
        <v>3611</v>
      </c>
      <c r="G1417" s="269">
        <f t="shared" si="166"/>
        <v>2021</v>
      </c>
      <c r="H1417" s="269">
        <f t="shared" si="167"/>
        <v>3</v>
      </c>
      <c r="I1417" s="269">
        <f t="shared" si="168"/>
        <v>14</v>
      </c>
      <c r="J1417" s="83">
        <f t="shared" si="169"/>
        <v>2021</v>
      </c>
      <c r="K1417" s="269">
        <f t="shared" si="170"/>
        <v>4</v>
      </c>
      <c r="L1417" s="21">
        <f t="shared" si="171"/>
        <v>15</v>
      </c>
      <c r="M1417" s="119">
        <v>44286</v>
      </c>
      <c r="N1417" s="119">
        <v>44286</v>
      </c>
      <c r="O1417" s="119">
        <v>44286</v>
      </c>
      <c r="P1417" s="119">
        <v>44293</v>
      </c>
      <c r="Q1417" s="166" t="s">
        <v>34</v>
      </c>
      <c r="R1417" s="21"/>
      <c r="S1417" s="21"/>
      <c r="T1417" s="21"/>
      <c r="U1417" s="21"/>
      <c r="V1417" s="174" t="s">
        <v>463</v>
      </c>
      <c r="W1417" s="174" t="s">
        <v>463</v>
      </c>
      <c r="X1417" s="174" t="s">
        <v>463</v>
      </c>
      <c r="Y1417" s="58"/>
    </row>
    <row r="1418" spans="2:25">
      <c r="B1418" s="21">
        <f t="shared" si="165"/>
        <v>1412</v>
      </c>
      <c r="C1418" s="30" t="s">
        <v>3600</v>
      </c>
      <c r="D1418" s="21" t="s">
        <v>83</v>
      </c>
      <c r="E1418" s="58" t="s">
        <v>3564</v>
      </c>
      <c r="F1418" s="21" t="s">
        <v>3611</v>
      </c>
      <c r="G1418" s="269">
        <f t="shared" si="166"/>
        <v>2021</v>
      </c>
      <c r="H1418" s="269">
        <f t="shared" si="167"/>
        <v>3</v>
      </c>
      <c r="I1418" s="269">
        <f t="shared" si="168"/>
        <v>14</v>
      </c>
      <c r="J1418" s="83">
        <f t="shared" si="169"/>
        <v>2021</v>
      </c>
      <c r="K1418" s="269">
        <f t="shared" si="170"/>
        <v>4</v>
      </c>
      <c r="L1418" s="21">
        <f t="shared" si="171"/>
        <v>14</v>
      </c>
      <c r="M1418" s="119">
        <v>44286</v>
      </c>
      <c r="N1418" s="119">
        <v>44286</v>
      </c>
      <c r="O1418" s="119">
        <v>44286</v>
      </c>
      <c r="P1418" s="119">
        <v>44287</v>
      </c>
      <c r="Q1418" s="166" t="s">
        <v>3538</v>
      </c>
      <c r="R1418" s="21"/>
      <c r="S1418" s="21"/>
      <c r="T1418" s="21"/>
      <c r="U1418" s="21"/>
      <c r="V1418" s="174" t="s">
        <v>463</v>
      </c>
      <c r="W1418" s="174" t="s">
        <v>463</v>
      </c>
      <c r="X1418" s="174" t="s">
        <v>463</v>
      </c>
      <c r="Y1418" s="58"/>
    </row>
    <row r="1419" spans="2:25">
      <c r="B1419" s="21">
        <f t="shared" si="165"/>
        <v>1413</v>
      </c>
      <c r="C1419" s="30" t="s">
        <v>3601</v>
      </c>
      <c r="D1419" s="21" t="s">
        <v>83</v>
      </c>
      <c r="E1419" s="70" t="s">
        <v>3565</v>
      </c>
      <c r="F1419" s="21" t="s">
        <v>3544</v>
      </c>
      <c r="G1419" s="269">
        <f t="shared" si="166"/>
        <v>2021</v>
      </c>
      <c r="H1419" s="269">
        <f t="shared" si="167"/>
        <v>3</v>
      </c>
      <c r="I1419" s="269">
        <f t="shared" si="168"/>
        <v>14</v>
      </c>
      <c r="J1419" s="83">
        <f t="shared" si="169"/>
        <v>2021</v>
      </c>
      <c r="K1419" s="269">
        <f t="shared" si="170"/>
        <v>3</v>
      </c>
      <c r="L1419" s="21">
        <f t="shared" si="171"/>
        <v>14</v>
      </c>
      <c r="M1419" s="119">
        <v>44286</v>
      </c>
      <c r="N1419" s="119">
        <v>44286</v>
      </c>
      <c r="O1419" s="119">
        <v>44286</v>
      </c>
      <c r="P1419" s="119">
        <v>44286</v>
      </c>
      <c r="Q1419" s="166" t="s">
        <v>3538</v>
      </c>
      <c r="R1419" s="21"/>
      <c r="S1419" s="21"/>
      <c r="T1419" s="21"/>
      <c r="U1419" s="21"/>
      <c r="V1419" s="174" t="s">
        <v>256</v>
      </c>
      <c r="W1419" s="174" t="s">
        <v>463</v>
      </c>
      <c r="X1419" s="174" t="s">
        <v>463</v>
      </c>
      <c r="Y1419" s="58"/>
    </row>
    <row r="1420" spans="2:25">
      <c r="B1420" s="21">
        <f t="shared" si="165"/>
        <v>1414</v>
      </c>
      <c r="C1420" s="30" t="s">
        <v>3602</v>
      </c>
      <c r="D1420" s="21" t="s">
        <v>83</v>
      </c>
      <c r="E1420" s="58" t="s">
        <v>3566</v>
      </c>
      <c r="F1420" s="21" t="s">
        <v>3615</v>
      </c>
      <c r="G1420" s="269">
        <f t="shared" si="166"/>
        <v>2021</v>
      </c>
      <c r="H1420" s="269">
        <f t="shared" si="167"/>
        <v>3</v>
      </c>
      <c r="I1420" s="269">
        <f t="shared" si="168"/>
        <v>14</v>
      </c>
      <c r="J1420" s="83">
        <f t="shared" si="169"/>
        <v>2021</v>
      </c>
      <c r="K1420" s="269">
        <f t="shared" si="170"/>
        <v>5</v>
      </c>
      <c r="L1420" s="21">
        <f t="shared" si="171"/>
        <v>19</v>
      </c>
      <c r="M1420" s="119">
        <v>44286</v>
      </c>
      <c r="N1420" s="119">
        <v>44286</v>
      </c>
      <c r="O1420" s="119">
        <v>44286</v>
      </c>
      <c r="P1420" s="119">
        <v>44323</v>
      </c>
      <c r="Q1420" s="166" t="s">
        <v>34</v>
      </c>
      <c r="R1420" s="21"/>
      <c r="S1420" s="21"/>
      <c r="T1420" s="21"/>
      <c r="U1420" s="21"/>
      <c r="V1420" s="174" t="s">
        <v>533</v>
      </c>
      <c r="W1420" s="174" t="s">
        <v>463</v>
      </c>
      <c r="X1420" s="174" t="s">
        <v>463</v>
      </c>
      <c r="Y1420" s="58"/>
    </row>
    <row r="1421" spans="2:25">
      <c r="B1421" s="21">
        <f t="shared" si="165"/>
        <v>1415</v>
      </c>
      <c r="C1421" s="30" t="s">
        <v>3603</v>
      </c>
      <c r="D1421" s="21" t="s">
        <v>83</v>
      </c>
      <c r="E1421" s="70" t="s">
        <v>3567</v>
      </c>
      <c r="F1421" s="21" t="s">
        <v>3544</v>
      </c>
      <c r="G1421" s="269">
        <f t="shared" si="166"/>
        <v>2021</v>
      </c>
      <c r="H1421" s="269">
        <f t="shared" si="167"/>
        <v>3</v>
      </c>
      <c r="I1421" s="269">
        <f t="shared" si="168"/>
        <v>14</v>
      </c>
      <c r="J1421" s="83">
        <f t="shared" si="169"/>
        <v>2021</v>
      </c>
      <c r="K1421" s="269">
        <f t="shared" si="170"/>
        <v>3</v>
      </c>
      <c r="L1421" s="21">
        <f t="shared" si="171"/>
        <v>14</v>
      </c>
      <c r="M1421" s="119">
        <v>44286</v>
      </c>
      <c r="N1421" s="119">
        <v>44286</v>
      </c>
      <c r="O1421" s="119">
        <v>44286</v>
      </c>
      <c r="P1421" s="119">
        <v>44286</v>
      </c>
      <c r="Q1421" s="166" t="s">
        <v>3538</v>
      </c>
      <c r="R1421" s="21"/>
      <c r="S1421" s="21"/>
      <c r="T1421" s="21"/>
      <c r="U1421" s="21"/>
      <c r="V1421" s="174" t="s">
        <v>1697</v>
      </c>
      <c r="W1421" s="174" t="s">
        <v>463</v>
      </c>
      <c r="X1421" s="174" t="s">
        <v>463</v>
      </c>
      <c r="Y1421" s="58"/>
    </row>
    <row r="1422" spans="2:25">
      <c r="B1422" s="21">
        <f t="shared" si="165"/>
        <v>1416</v>
      </c>
      <c r="C1422" s="30" t="s">
        <v>3604</v>
      </c>
      <c r="D1422" s="21" t="s">
        <v>83</v>
      </c>
      <c r="E1422" s="110" t="s">
        <v>3568</v>
      </c>
      <c r="F1422" s="21" t="s">
        <v>3614</v>
      </c>
      <c r="G1422" s="269">
        <f t="shared" si="166"/>
        <v>2021</v>
      </c>
      <c r="H1422" s="269">
        <f t="shared" si="167"/>
        <v>3</v>
      </c>
      <c r="I1422" s="269">
        <f t="shared" si="168"/>
        <v>14</v>
      </c>
      <c r="J1422" s="83">
        <f t="shared" si="169"/>
        <v>2021</v>
      </c>
      <c r="K1422" s="269">
        <f t="shared" si="170"/>
        <v>3</v>
      </c>
      <c r="L1422" s="21">
        <f t="shared" si="171"/>
        <v>14</v>
      </c>
      <c r="M1422" s="119">
        <v>44286</v>
      </c>
      <c r="N1422" s="119">
        <v>44286</v>
      </c>
      <c r="O1422" s="119">
        <v>44286</v>
      </c>
      <c r="P1422" s="119">
        <v>44286</v>
      </c>
      <c r="Q1422" s="166" t="s">
        <v>3538</v>
      </c>
      <c r="R1422" s="21"/>
      <c r="S1422" s="21"/>
      <c r="T1422" s="21"/>
      <c r="U1422" s="21"/>
      <c r="V1422" s="174" t="s">
        <v>2209</v>
      </c>
      <c r="W1422" s="174" t="s">
        <v>463</v>
      </c>
      <c r="X1422" s="174" t="s">
        <v>463</v>
      </c>
      <c r="Y1422" s="58"/>
    </row>
    <row r="1423" spans="2:25">
      <c r="B1423" s="21">
        <f t="shared" si="165"/>
        <v>1417</v>
      </c>
      <c r="C1423" s="30" t="s">
        <v>3605</v>
      </c>
      <c r="D1423" s="21" t="s">
        <v>83</v>
      </c>
      <c r="E1423" s="58" t="s">
        <v>3569</v>
      </c>
      <c r="F1423" s="21" t="s">
        <v>3614</v>
      </c>
      <c r="G1423" s="269">
        <f t="shared" si="166"/>
        <v>2021</v>
      </c>
      <c r="H1423" s="269">
        <f t="shared" si="167"/>
        <v>3</v>
      </c>
      <c r="I1423" s="269">
        <f t="shared" si="168"/>
        <v>14</v>
      </c>
      <c r="J1423" s="83">
        <f t="shared" si="169"/>
        <v>2021</v>
      </c>
      <c r="K1423" s="269">
        <f t="shared" si="170"/>
        <v>3</v>
      </c>
      <c r="L1423" s="21">
        <f t="shared" si="171"/>
        <v>14</v>
      </c>
      <c r="M1423" s="119">
        <v>44286</v>
      </c>
      <c r="N1423" s="119">
        <v>44286</v>
      </c>
      <c r="O1423" s="119">
        <v>44286</v>
      </c>
      <c r="P1423" s="119">
        <v>44286</v>
      </c>
      <c r="Q1423" s="166" t="s">
        <v>3538</v>
      </c>
      <c r="R1423" s="21"/>
      <c r="S1423" s="21"/>
      <c r="T1423" s="21"/>
      <c r="U1423" s="21"/>
      <c r="V1423" s="174" t="s">
        <v>2209</v>
      </c>
      <c r="W1423" s="174" t="s">
        <v>463</v>
      </c>
      <c r="X1423" s="174" t="s">
        <v>463</v>
      </c>
      <c r="Y1423" s="58"/>
    </row>
    <row r="1424" spans="2:25">
      <c r="B1424" s="21">
        <f t="shared" ref="B1424:B1487" si="172">B1423+1</f>
        <v>1418</v>
      </c>
      <c r="C1424" s="30" t="s">
        <v>3606</v>
      </c>
      <c r="D1424" s="21" t="s">
        <v>83</v>
      </c>
      <c r="E1424" s="58" t="s">
        <v>3570</v>
      </c>
      <c r="F1424" s="21" t="s">
        <v>3614</v>
      </c>
      <c r="G1424" s="269">
        <f t="shared" si="166"/>
        <v>2021</v>
      </c>
      <c r="H1424" s="269">
        <f t="shared" si="167"/>
        <v>3</v>
      </c>
      <c r="I1424" s="269">
        <f t="shared" si="168"/>
        <v>14</v>
      </c>
      <c r="J1424" s="83">
        <f t="shared" si="169"/>
        <v>2021</v>
      </c>
      <c r="K1424" s="269">
        <f t="shared" si="170"/>
        <v>3</v>
      </c>
      <c r="L1424" s="21">
        <f t="shared" si="171"/>
        <v>14</v>
      </c>
      <c r="M1424" s="119">
        <v>44286</v>
      </c>
      <c r="N1424" s="119">
        <v>44286</v>
      </c>
      <c r="O1424" s="119">
        <v>44286</v>
      </c>
      <c r="P1424" s="119">
        <v>44286</v>
      </c>
      <c r="Q1424" s="166" t="s">
        <v>3538</v>
      </c>
      <c r="R1424" s="21"/>
      <c r="S1424" s="21"/>
      <c r="T1424" s="21"/>
      <c r="U1424" s="21"/>
      <c r="V1424" s="174" t="s">
        <v>286</v>
      </c>
      <c r="W1424" s="182" t="s">
        <v>463</v>
      </c>
      <c r="X1424" s="182" t="s">
        <v>463</v>
      </c>
      <c r="Y1424" s="58" t="s">
        <v>3579</v>
      </c>
    </row>
    <row r="1425" spans="2:25">
      <c r="B1425" s="21">
        <f t="shared" si="172"/>
        <v>1419</v>
      </c>
      <c r="C1425" s="30" t="s">
        <v>3607</v>
      </c>
      <c r="D1425" s="21" t="s">
        <v>83</v>
      </c>
      <c r="E1425" s="58" t="s">
        <v>3571</v>
      </c>
      <c r="F1425" s="21" t="s">
        <v>3614</v>
      </c>
      <c r="G1425" s="269">
        <f t="shared" si="166"/>
        <v>2021</v>
      </c>
      <c r="H1425" s="269">
        <f t="shared" si="167"/>
        <v>4</v>
      </c>
      <c r="I1425" s="269">
        <f t="shared" si="168"/>
        <v>14</v>
      </c>
      <c r="J1425" s="83">
        <f t="shared" si="169"/>
        <v>2021</v>
      </c>
      <c r="K1425" s="269">
        <f t="shared" si="170"/>
        <v>4</v>
      </c>
      <c r="L1425" s="21">
        <f t="shared" si="171"/>
        <v>14</v>
      </c>
      <c r="M1425" s="119">
        <v>44287</v>
      </c>
      <c r="N1425" s="119">
        <v>44287</v>
      </c>
      <c r="O1425" s="119">
        <v>44287</v>
      </c>
      <c r="P1425" s="119">
        <v>44287</v>
      </c>
      <c r="Q1425" s="166" t="s">
        <v>3538</v>
      </c>
      <c r="R1425" s="21"/>
      <c r="S1425" s="21"/>
      <c r="T1425" s="21"/>
      <c r="U1425" s="21"/>
      <c r="V1425" s="174" t="s">
        <v>286</v>
      </c>
      <c r="W1425" s="174" t="s">
        <v>463</v>
      </c>
      <c r="X1425" s="174" t="s">
        <v>463</v>
      </c>
      <c r="Y1425" s="58"/>
    </row>
    <row r="1426" spans="2:25">
      <c r="B1426" s="21">
        <f t="shared" si="172"/>
        <v>1420</v>
      </c>
      <c r="C1426" s="30" t="s">
        <v>3608</v>
      </c>
      <c r="D1426" s="21" t="s">
        <v>83</v>
      </c>
      <c r="E1426" s="58" t="s">
        <v>3572</v>
      </c>
      <c r="F1426" s="21" t="s">
        <v>2062</v>
      </c>
      <c r="G1426" s="269">
        <f t="shared" si="166"/>
        <v>2021</v>
      </c>
      <c r="H1426" s="269">
        <f t="shared" si="167"/>
        <v>4</v>
      </c>
      <c r="I1426" s="269">
        <f t="shared" si="168"/>
        <v>14</v>
      </c>
      <c r="J1426" s="83">
        <f t="shared" si="169"/>
        <v>2021</v>
      </c>
      <c r="K1426" s="269">
        <f t="shared" si="170"/>
        <v>4</v>
      </c>
      <c r="L1426" s="21">
        <f t="shared" si="171"/>
        <v>14</v>
      </c>
      <c r="M1426" s="119">
        <v>44287</v>
      </c>
      <c r="N1426" s="119">
        <v>44287</v>
      </c>
      <c r="O1426" s="119">
        <v>44287</v>
      </c>
      <c r="P1426" s="119">
        <v>44287</v>
      </c>
      <c r="Q1426" s="166" t="s">
        <v>3538</v>
      </c>
      <c r="R1426" s="21"/>
      <c r="S1426" s="21"/>
      <c r="T1426" s="21"/>
      <c r="U1426" s="21"/>
      <c r="V1426" s="174" t="s">
        <v>3318</v>
      </c>
      <c r="W1426" s="174" t="s">
        <v>463</v>
      </c>
      <c r="X1426" s="174" t="s">
        <v>463</v>
      </c>
      <c r="Y1426" s="58"/>
    </row>
    <row r="1427" spans="2:25" ht="33">
      <c r="B1427" s="21">
        <f t="shared" si="172"/>
        <v>1421</v>
      </c>
      <c r="C1427" s="30" t="s">
        <v>3609</v>
      </c>
      <c r="D1427" s="21" t="s">
        <v>83</v>
      </c>
      <c r="E1427" s="110" t="s">
        <v>3573</v>
      </c>
      <c r="F1427" s="21" t="s">
        <v>3544</v>
      </c>
      <c r="G1427" s="269">
        <f t="shared" si="166"/>
        <v>2021</v>
      </c>
      <c r="H1427" s="269">
        <f t="shared" si="167"/>
        <v>4</v>
      </c>
      <c r="I1427" s="269">
        <f t="shared" si="168"/>
        <v>14</v>
      </c>
      <c r="J1427" s="83">
        <f t="shared" si="169"/>
        <v>2021</v>
      </c>
      <c r="K1427" s="269">
        <f t="shared" si="170"/>
        <v>5</v>
      </c>
      <c r="L1427" s="21">
        <f t="shared" si="171"/>
        <v>22</v>
      </c>
      <c r="M1427" s="119">
        <v>44287</v>
      </c>
      <c r="N1427" s="119">
        <v>44287</v>
      </c>
      <c r="O1427" s="119">
        <v>44287</v>
      </c>
      <c r="P1427" s="119">
        <v>44343</v>
      </c>
      <c r="Q1427" s="166" t="s">
        <v>34</v>
      </c>
      <c r="R1427" s="21"/>
      <c r="S1427" s="21"/>
      <c r="T1427" s="21"/>
      <c r="U1427" s="21"/>
      <c r="V1427" s="174" t="s">
        <v>2170</v>
      </c>
      <c r="W1427" s="174" t="s">
        <v>463</v>
      </c>
      <c r="X1427" s="174" t="s">
        <v>463</v>
      </c>
      <c r="Y1427" s="58" t="s">
        <v>3580</v>
      </c>
    </row>
    <row r="1428" spans="2:25">
      <c r="B1428" s="21">
        <f t="shared" si="172"/>
        <v>1422</v>
      </c>
      <c r="C1428" s="30" t="s">
        <v>3610</v>
      </c>
      <c r="D1428" s="21" t="s">
        <v>83</v>
      </c>
      <c r="E1428" s="58" t="s">
        <v>3574</v>
      </c>
      <c r="F1428" s="21" t="s">
        <v>3544</v>
      </c>
      <c r="G1428" s="269">
        <f t="shared" si="166"/>
        <v>2021</v>
      </c>
      <c r="H1428" s="269">
        <f t="shared" si="167"/>
        <v>4</v>
      </c>
      <c r="I1428" s="269">
        <f t="shared" si="168"/>
        <v>14</v>
      </c>
      <c r="J1428" s="83">
        <f t="shared" si="169"/>
        <v>2021</v>
      </c>
      <c r="K1428" s="269">
        <f t="shared" si="170"/>
        <v>4</v>
      </c>
      <c r="L1428" s="21">
        <f t="shared" si="171"/>
        <v>14</v>
      </c>
      <c r="M1428" s="119">
        <v>44287</v>
      </c>
      <c r="N1428" s="119">
        <v>44287</v>
      </c>
      <c r="O1428" s="119">
        <v>44287</v>
      </c>
      <c r="P1428" s="119">
        <v>44287</v>
      </c>
      <c r="Q1428" s="166" t="s">
        <v>3538</v>
      </c>
      <c r="R1428" s="21"/>
      <c r="S1428" s="21"/>
      <c r="T1428" s="21"/>
      <c r="U1428" s="21"/>
      <c r="V1428" s="174" t="s">
        <v>430</v>
      </c>
      <c r="W1428" s="174" t="s">
        <v>463</v>
      </c>
      <c r="X1428" s="174" t="s">
        <v>463</v>
      </c>
      <c r="Y1428" s="58"/>
    </row>
    <row r="1429" spans="2:25" ht="33">
      <c r="B1429" s="21">
        <f t="shared" si="172"/>
        <v>1423</v>
      </c>
      <c r="C1429" s="30" t="s">
        <v>3645</v>
      </c>
      <c r="D1429" s="21" t="s">
        <v>83</v>
      </c>
      <c r="E1429" s="71" t="s">
        <v>3616</v>
      </c>
      <c r="F1429" s="21" t="s">
        <v>3089</v>
      </c>
      <c r="G1429" s="269">
        <f t="shared" si="166"/>
        <v>2021</v>
      </c>
      <c r="H1429" s="269">
        <f t="shared" si="167"/>
        <v>3</v>
      </c>
      <c r="I1429" s="269">
        <f t="shared" si="168"/>
        <v>14</v>
      </c>
      <c r="J1429" s="83">
        <f t="shared" si="169"/>
        <v>2021</v>
      </c>
      <c r="K1429" s="269">
        <f t="shared" si="170"/>
        <v>3</v>
      </c>
      <c r="L1429" s="21">
        <f t="shared" si="171"/>
        <v>14</v>
      </c>
      <c r="M1429" s="178">
        <v>44284</v>
      </c>
      <c r="N1429" s="178">
        <v>44284</v>
      </c>
      <c r="O1429" s="178">
        <v>44284</v>
      </c>
      <c r="P1429" s="178">
        <v>44284</v>
      </c>
      <c r="Q1429" s="166" t="s">
        <v>34</v>
      </c>
      <c r="R1429" s="21"/>
      <c r="S1429" s="21"/>
      <c r="T1429" s="21"/>
      <c r="U1429" s="21"/>
      <c r="V1429" s="179" t="s">
        <v>2072</v>
      </c>
      <c r="W1429" s="174" t="s">
        <v>3079</v>
      </c>
      <c r="X1429" s="174" t="s">
        <v>3079</v>
      </c>
      <c r="Y1429" s="103" t="s">
        <v>3633</v>
      </c>
    </row>
    <row r="1430" spans="2:25" ht="82.5">
      <c r="B1430" s="21">
        <f t="shared" si="172"/>
        <v>1424</v>
      </c>
      <c r="C1430" s="30" t="s">
        <v>3646</v>
      </c>
      <c r="D1430" s="21" t="s">
        <v>83</v>
      </c>
      <c r="E1430" s="71" t="s">
        <v>3617</v>
      </c>
      <c r="F1430" s="21" t="s">
        <v>3089</v>
      </c>
      <c r="G1430" s="269">
        <f t="shared" si="166"/>
        <v>2021</v>
      </c>
      <c r="H1430" s="269">
        <f t="shared" si="167"/>
        <v>3</v>
      </c>
      <c r="I1430" s="269">
        <f t="shared" si="168"/>
        <v>14</v>
      </c>
      <c r="J1430" s="83">
        <f t="shared" si="169"/>
        <v>2021</v>
      </c>
      <c r="K1430" s="269">
        <f t="shared" si="170"/>
        <v>3</v>
      </c>
      <c r="L1430" s="21">
        <f t="shared" si="171"/>
        <v>14</v>
      </c>
      <c r="M1430" s="178">
        <v>44285</v>
      </c>
      <c r="N1430" s="178">
        <v>44285</v>
      </c>
      <c r="O1430" s="178">
        <v>44285</v>
      </c>
      <c r="P1430" s="178">
        <v>44285</v>
      </c>
      <c r="Q1430" s="166" t="s">
        <v>34</v>
      </c>
      <c r="R1430" s="21"/>
      <c r="S1430" s="21"/>
      <c r="T1430" s="21"/>
      <c r="U1430" s="21"/>
      <c r="V1430" s="179" t="s">
        <v>2367</v>
      </c>
      <c r="W1430" s="174" t="s">
        <v>3079</v>
      </c>
      <c r="X1430" s="174" t="s">
        <v>3079</v>
      </c>
      <c r="Y1430" s="103" t="s">
        <v>3634</v>
      </c>
    </row>
    <row r="1431" spans="2:25" ht="33">
      <c r="B1431" s="21">
        <f t="shared" si="172"/>
        <v>1425</v>
      </c>
      <c r="C1431" s="30" t="s">
        <v>3647</v>
      </c>
      <c r="D1431" s="21" t="s">
        <v>83</v>
      </c>
      <c r="E1431" s="71" t="s">
        <v>3618</v>
      </c>
      <c r="F1431" s="21" t="s">
        <v>3089</v>
      </c>
      <c r="G1431" s="269">
        <f t="shared" si="166"/>
        <v>2021</v>
      </c>
      <c r="H1431" s="269">
        <f t="shared" si="167"/>
        <v>3</v>
      </c>
      <c r="I1431" s="269">
        <f t="shared" si="168"/>
        <v>14</v>
      </c>
      <c r="J1431" s="83">
        <f t="shared" si="169"/>
        <v>2021</v>
      </c>
      <c r="K1431" s="269">
        <f t="shared" si="170"/>
        <v>3</v>
      </c>
      <c r="L1431" s="21">
        <f t="shared" si="171"/>
        <v>14</v>
      </c>
      <c r="M1431" s="178">
        <v>44286</v>
      </c>
      <c r="N1431" s="178">
        <v>44286</v>
      </c>
      <c r="O1431" s="178">
        <v>44286</v>
      </c>
      <c r="P1431" s="178">
        <v>44286</v>
      </c>
      <c r="Q1431" s="166" t="s">
        <v>34</v>
      </c>
      <c r="R1431" s="21"/>
      <c r="S1431" s="21"/>
      <c r="T1431" s="21"/>
      <c r="U1431" s="21"/>
      <c r="V1431" s="179" t="s">
        <v>2072</v>
      </c>
      <c r="W1431" s="174" t="s">
        <v>3079</v>
      </c>
      <c r="X1431" s="174" t="s">
        <v>3079</v>
      </c>
      <c r="Y1431" s="103" t="s">
        <v>3635</v>
      </c>
    </row>
    <row r="1432" spans="2:25" ht="49.5">
      <c r="B1432" s="21">
        <f t="shared" si="172"/>
        <v>1426</v>
      </c>
      <c r="C1432" s="30" t="s">
        <v>3648</v>
      </c>
      <c r="D1432" s="21" t="s">
        <v>83</v>
      </c>
      <c r="E1432" s="71" t="s">
        <v>3619</v>
      </c>
      <c r="F1432" s="21" t="s">
        <v>3089</v>
      </c>
      <c r="G1432" s="269">
        <f t="shared" si="166"/>
        <v>2021</v>
      </c>
      <c r="H1432" s="269">
        <f t="shared" si="167"/>
        <v>3</v>
      </c>
      <c r="I1432" s="269">
        <f t="shared" si="168"/>
        <v>14</v>
      </c>
      <c r="J1432" s="83">
        <f t="shared" si="169"/>
        <v>2021</v>
      </c>
      <c r="K1432" s="269">
        <f t="shared" si="170"/>
        <v>3</v>
      </c>
      <c r="L1432" s="21">
        <f t="shared" si="171"/>
        <v>14</v>
      </c>
      <c r="M1432" s="178">
        <v>44284</v>
      </c>
      <c r="N1432" s="178">
        <v>44284</v>
      </c>
      <c r="O1432" s="178">
        <v>44284</v>
      </c>
      <c r="P1432" s="178">
        <v>44284</v>
      </c>
      <c r="Q1432" s="166" t="s">
        <v>34</v>
      </c>
      <c r="R1432" s="21"/>
      <c r="S1432" s="21"/>
      <c r="T1432" s="21"/>
      <c r="U1432" s="21"/>
      <c r="V1432" s="179" t="s">
        <v>3632</v>
      </c>
      <c r="W1432" s="174" t="s">
        <v>326</v>
      </c>
      <c r="X1432" s="174" t="s">
        <v>326</v>
      </c>
      <c r="Y1432" s="103" t="s">
        <v>3636</v>
      </c>
    </row>
    <row r="1433" spans="2:25" ht="49.5">
      <c r="B1433" s="21">
        <f t="shared" si="172"/>
        <v>1427</v>
      </c>
      <c r="C1433" s="30" t="s">
        <v>3649</v>
      </c>
      <c r="D1433" s="21" t="s">
        <v>83</v>
      </c>
      <c r="E1433" s="71" t="s">
        <v>3620</v>
      </c>
      <c r="F1433" s="21" t="s">
        <v>3089</v>
      </c>
      <c r="G1433" s="269">
        <f t="shared" si="166"/>
        <v>2021</v>
      </c>
      <c r="H1433" s="269">
        <f t="shared" si="167"/>
        <v>3</v>
      </c>
      <c r="I1433" s="269">
        <f t="shared" si="168"/>
        <v>14</v>
      </c>
      <c r="J1433" s="83">
        <f t="shared" si="169"/>
        <v>2021</v>
      </c>
      <c r="K1433" s="269">
        <f t="shared" si="170"/>
        <v>3</v>
      </c>
      <c r="L1433" s="21">
        <f t="shared" si="171"/>
        <v>14</v>
      </c>
      <c r="M1433" s="178">
        <v>44284</v>
      </c>
      <c r="N1433" s="178">
        <v>44284</v>
      </c>
      <c r="O1433" s="178">
        <v>44284</v>
      </c>
      <c r="P1433" s="178">
        <v>44284</v>
      </c>
      <c r="Q1433" s="166" t="s">
        <v>34</v>
      </c>
      <c r="R1433" s="21"/>
      <c r="S1433" s="21"/>
      <c r="T1433" s="21"/>
      <c r="U1433" s="21"/>
      <c r="V1433" s="179" t="s">
        <v>2209</v>
      </c>
      <c r="W1433" s="174" t="s">
        <v>326</v>
      </c>
      <c r="X1433" s="174" t="s">
        <v>326</v>
      </c>
      <c r="Y1433" s="103" t="s">
        <v>3637</v>
      </c>
    </row>
    <row r="1434" spans="2:25" ht="49.5">
      <c r="B1434" s="21">
        <f t="shared" si="172"/>
        <v>1428</v>
      </c>
      <c r="C1434" s="30" t="s">
        <v>3650</v>
      </c>
      <c r="D1434" s="21" t="s">
        <v>83</v>
      </c>
      <c r="E1434" s="71" t="s">
        <v>3621</v>
      </c>
      <c r="F1434" s="21" t="s">
        <v>3089</v>
      </c>
      <c r="G1434" s="269">
        <f t="shared" si="166"/>
        <v>2021</v>
      </c>
      <c r="H1434" s="269">
        <f t="shared" si="167"/>
        <v>3</v>
      </c>
      <c r="I1434" s="269">
        <f t="shared" si="168"/>
        <v>14</v>
      </c>
      <c r="J1434" s="83">
        <f t="shared" si="169"/>
        <v>2021</v>
      </c>
      <c r="K1434" s="269">
        <f t="shared" si="170"/>
        <v>3</v>
      </c>
      <c r="L1434" s="21">
        <f t="shared" si="171"/>
        <v>14</v>
      </c>
      <c r="M1434" s="178">
        <v>44285</v>
      </c>
      <c r="N1434" s="178">
        <v>44285</v>
      </c>
      <c r="O1434" s="178">
        <v>44285</v>
      </c>
      <c r="P1434" s="178">
        <v>44285</v>
      </c>
      <c r="Q1434" s="166" t="s">
        <v>34</v>
      </c>
      <c r="R1434" s="21"/>
      <c r="S1434" s="21"/>
      <c r="T1434" s="21"/>
      <c r="U1434" s="21"/>
      <c r="V1434" s="179" t="s">
        <v>2200</v>
      </c>
      <c r="W1434" s="174" t="s">
        <v>326</v>
      </c>
      <c r="X1434" s="174" t="s">
        <v>326</v>
      </c>
      <c r="Y1434" s="103" t="s">
        <v>3638</v>
      </c>
    </row>
    <row r="1435" spans="2:25" ht="33">
      <c r="B1435" s="21">
        <f t="shared" si="172"/>
        <v>1429</v>
      </c>
      <c r="C1435" s="30" t="s">
        <v>3651</v>
      </c>
      <c r="D1435" s="21" t="s">
        <v>83</v>
      </c>
      <c r="E1435" s="71" t="s">
        <v>3622</v>
      </c>
      <c r="F1435" s="21" t="s">
        <v>3089</v>
      </c>
      <c r="G1435" s="269">
        <f t="shared" si="166"/>
        <v>2021</v>
      </c>
      <c r="H1435" s="269">
        <f t="shared" si="167"/>
        <v>3</v>
      </c>
      <c r="I1435" s="269">
        <f t="shared" si="168"/>
        <v>14</v>
      </c>
      <c r="J1435" s="83">
        <f t="shared" si="169"/>
        <v>2021</v>
      </c>
      <c r="K1435" s="269">
        <f t="shared" si="170"/>
        <v>3</v>
      </c>
      <c r="L1435" s="21">
        <f t="shared" si="171"/>
        <v>14</v>
      </c>
      <c r="M1435" s="178">
        <v>44285</v>
      </c>
      <c r="N1435" s="178">
        <v>44285</v>
      </c>
      <c r="O1435" s="178">
        <v>44285</v>
      </c>
      <c r="P1435" s="178">
        <v>44285</v>
      </c>
      <c r="Q1435" s="166" t="s">
        <v>34</v>
      </c>
      <c r="R1435" s="21"/>
      <c r="S1435" s="21"/>
      <c r="T1435" s="21"/>
      <c r="U1435" s="21"/>
      <c r="V1435" s="179" t="s">
        <v>286</v>
      </c>
      <c r="W1435" s="174" t="s">
        <v>326</v>
      </c>
      <c r="X1435" s="174" t="s">
        <v>326</v>
      </c>
      <c r="Y1435" s="103" t="s">
        <v>3639</v>
      </c>
    </row>
    <row r="1436" spans="2:25" ht="33">
      <c r="B1436" s="21">
        <f t="shared" si="172"/>
        <v>1430</v>
      </c>
      <c r="C1436" s="30" t="s">
        <v>3652</v>
      </c>
      <c r="D1436" s="21" t="s">
        <v>83</v>
      </c>
      <c r="E1436" s="71" t="s">
        <v>3623</v>
      </c>
      <c r="F1436" s="21" t="s">
        <v>3089</v>
      </c>
      <c r="G1436" s="269">
        <f t="shared" si="166"/>
        <v>2021</v>
      </c>
      <c r="H1436" s="269">
        <f t="shared" si="167"/>
        <v>3</v>
      </c>
      <c r="I1436" s="269">
        <f t="shared" si="168"/>
        <v>14</v>
      </c>
      <c r="J1436" s="83">
        <f t="shared" si="169"/>
        <v>2021</v>
      </c>
      <c r="K1436" s="269">
        <f t="shared" si="170"/>
        <v>3</v>
      </c>
      <c r="L1436" s="21">
        <f t="shared" si="171"/>
        <v>14</v>
      </c>
      <c r="M1436" s="178">
        <v>44286</v>
      </c>
      <c r="N1436" s="178">
        <v>44286</v>
      </c>
      <c r="O1436" s="178">
        <v>44286</v>
      </c>
      <c r="P1436" s="178">
        <v>44286</v>
      </c>
      <c r="Q1436" s="166" t="s">
        <v>34</v>
      </c>
      <c r="R1436" s="21"/>
      <c r="S1436" s="21"/>
      <c r="T1436" s="21"/>
      <c r="U1436" s="21"/>
      <c r="V1436" s="179" t="s">
        <v>430</v>
      </c>
      <c r="W1436" s="174" t="s">
        <v>326</v>
      </c>
      <c r="X1436" s="174" t="s">
        <v>326</v>
      </c>
      <c r="Y1436" s="103" t="s">
        <v>3640</v>
      </c>
    </row>
    <row r="1437" spans="2:25" ht="33">
      <c r="B1437" s="21">
        <f t="shared" si="172"/>
        <v>1431</v>
      </c>
      <c r="C1437" s="30" t="s">
        <v>3653</v>
      </c>
      <c r="D1437" s="21" t="s">
        <v>83</v>
      </c>
      <c r="E1437" s="71" t="s">
        <v>3624</v>
      </c>
      <c r="F1437" s="21" t="s">
        <v>3089</v>
      </c>
      <c r="G1437" s="269">
        <f t="shared" si="166"/>
        <v>2021</v>
      </c>
      <c r="H1437" s="269">
        <f t="shared" si="167"/>
        <v>4</v>
      </c>
      <c r="I1437" s="269">
        <f t="shared" si="168"/>
        <v>14</v>
      </c>
      <c r="J1437" s="83">
        <f t="shared" si="169"/>
        <v>2021</v>
      </c>
      <c r="K1437" s="269">
        <f t="shared" si="170"/>
        <v>4</v>
      </c>
      <c r="L1437" s="21">
        <f t="shared" si="171"/>
        <v>14</v>
      </c>
      <c r="M1437" s="178">
        <v>44287</v>
      </c>
      <c r="N1437" s="178">
        <v>44287</v>
      </c>
      <c r="O1437" s="178">
        <v>44287</v>
      </c>
      <c r="P1437" s="178">
        <v>44287</v>
      </c>
      <c r="Q1437" s="166" t="s">
        <v>34</v>
      </c>
      <c r="R1437" s="21"/>
      <c r="S1437" s="21"/>
      <c r="T1437" s="21"/>
      <c r="U1437" s="21"/>
      <c r="V1437" s="179" t="s">
        <v>2598</v>
      </c>
      <c r="W1437" s="174" t="s">
        <v>326</v>
      </c>
      <c r="X1437" s="174" t="s">
        <v>326</v>
      </c>
      <c r="Y1437" s="103" t="s">
        <v>3641</v>
      </c>
    </row>
    <row r="1438" spans="2:25" ht="33">
      <c r="B1438" s="21">
        <f t="shared" si="172"/>
        <v>1432</v>
      </c>
      <c r="C1438" s="30" t="s">
        <v>3654</v>
      </c>
      <c r="D1438" s="21" t="s">
        <v>83</v>
      </c>
      <c r="E1438" s="71" t="s">
        <v>3625</v>
      </c>
      <c r="F1438" s="21" t="s">
        <v>3089</v>
      </c>
      <c r="G1438" s="269">
        <f t="shared" si="166"/>
        <v>2021</v>
      </c>
      <c r="H1438" s="269">
        <f t="shared" si="167"/>
        <v>4</v>
      </c>
      <c r="I1438" s="269">
        <f t="shared" si="168"/>
        <v>14</v>
      </c>
      <c r="J1438" s="83">
        <f t="shared" si="169"/>
        <v>2021</v>
      </c>
      <c r="K1438" s="269">
        <f t="shared" si="170"/>
        <v>4</v>
      </c>
      <c r="L1438" s="21">
        <f t="shared" si="171"/>
        <v>14</v>
      </c>
      <c r="M1438" s="178">
        <v>44287</v>
      </c>
      <c r="N1438" s="178">
        <v>44287</v>
      </c>
      <c r="O1438" s="178">
        <v>44287</v>
      </c>
      <c r="P1438" s="178">
        <v>44287</v>
      </c>
      <c r="Q1438" s="166" t="s">
        <v>34</v>
      </c>
      <c r="R1438" s="21"/>
      <c r="S1438" s="21"/>
      <c r="T1438" s="21"/>
      <c r="U1438" s="21"/>
      <c r="V1438" s="179" t="s">
        <v>286</v>
      </c>
      <c r="W1438" s="174" t="s">
        <v>326</v>
      </c>
      <c r="X1438" s="174" t="s">
        <v>326</v>
      </c>
      <c r="Y1438" s="103" t="s">
        <v>3642</v>
      </c>
    </row>
    <row r="1439" spans="2:25" ht="33">
      <c r="B1439" s="21">
        <f t="shared" si="172"/>
        <v>1433</v>
      </c>
      <c r="C1439" s="30" t="s">
        <v>3655</v>
      </c>
      <c r="D1439" s="21" t="s">
        <v>83</v>
      </c>
      <c r="E1439" s="71" t="s">
        <v>3626</v>
      </c>
      <c r="F1439" s="21" t="s">
        <v>3089</v>
      </c>
      <c r="G1439" s="269">
        <f t="shared" si="166"/>
        <v>2021</v>
      </c>
      <c r="H1439" s="269">
        <f t="shared" si="167"/>
        <v>4</v>
      </c>
      <c r="I1439" s="269">
        <f t="shared" si="168"/>
        <v>14</v>
      </c>
      <c r="J1439" s="83">
        <f t="shared" si="169"/>
        <v>2021</v>
      </c>
      <c r="K1439" s="269">
        <f t="shared" si="170"/>
        <v>4</v>
      </c>
      <c r="L1439" s="21">
        <f t="shared" si="171"/>
        <v>14</v>
      </c>
      <c r="M1439" s="178">
        <v>44288</v>
      </c>
      <c r="N1439" s="178">
        <v>44288</v>
      </c>
      <c r="O1439" s="178">
        <v>44288</v>
      </c>
      <c r="P1439" s="178">
        <v>44288</v>
      </c>
      <c r="Q1439" s="166" t="s">
        <v>34</v>
      </c>
      <c r="R1439" s="21"/>
      <c r="S1439" s="21"/>
      <c r="T1439" s="21"/>
      <c r="U1439" s="21"/>
      <c r="V1439" s="179" t="s">
        <v>2485</v>
      </c>
      <c r="W1439" s="174" t="s">
        <v>326</v>
      </c>
      <c r="X1439" s="174" t="s">
        <v>326</v>
      </c>
      <c r="Y1439" s="103" t="s">
        <v>3643</v>
      </c>
    </row>
    <row r="1440" spans="2:25" ht="33">
      <c r="B1440" s="21">
        <f t="shared" si="172"/>
        <v>1434</v>
      </c>
      <c r="C1440" s="30" t="s">
        <v>3656</v>
      </c>
      <c r="D1440" s="21" t="s">
        <v>83</v>
      </c>
      <c r="E1440" s="71" t="s">
        <v>3627</v>
      </c>
      <c r="F1440" s="21" t="s">
        <v>3089</v>
      </c>
      <c r="G1440" s="269">
        <f t="shared" si="166"/>
        <v>2021</v>
      </c>
      <c r="H1440" s="269">
        <f t="shared" si="167"/>
        <v>4</v>
      </c>
      <c r="I1440" s="269">
        <f t="shared" si="168"/>
        <v>14</v>
      </c>
      <c r="J1440" s="83">
        <f t="shared" si="169"/>
        <v>2021</v>
      </c>
      <c r="K1440" s="269">
        <f t="shared" si="170"/>
        <v>4</v>
      </c>
      <c r="L1440" s="21">
        <f t="shared" si="171"/>
        <v>14</v>
      </c>
      <c r="M1440" s="178">
        <v>44288</v>
      </c>
      <c r="N1440" s="178">
        <v>44288</v>
      </c>
      <c r="O1440" s="178">
        <v>44288</v>
      </c>
      <c r="P1440" s="178">
        <v>44288</v>
      </c>
      <c r="Q1440" s="166" t="s">
        <v>34</v>
      </c>
      <c r="R1440" s="21"/>
      <c r="S1440" s="21"/>
      <c r="T1440" s="21"/>
      <c r="U1440" s="21"/>
      <c r="V1440" s="179" t="s">
        <v>3082</v>
      </c>
      <c r="W1440" s="174" t="s">
        <v>326</v>
      </c>
      <c r="X1440" s="174" t="s">
        <v>326</v>
      </c>
      <c r="Y1440" s="103" t="s">
        <v>3644</v>
      </c>
    </row>
    <row r="1441" spans="2:25">
      <c r="B1441" s="21">
        <f t="shared" si="172"/>
        <v>1435</v>
      </c>
      <c r="C1441" s="30" t="s">
        <v>3657</v>
      </c>
      <c r="D1441" s="21" t="s">
        <v>83</v>
      </c>
      <c r="E1441" s="71" t="s">
        <v>3628</v>
      </c>
      <c r="F1441" s="21" t="s">
        <v>3089</v>
      </c>
      <c r="G1441" s="269">
        <f t="shared" si="166"/>
        <v>2021</v>
      </c>
      <c r="H1441" s="269">
        <f t="shared" si="167"/>
        <v>3</v>
      </c>
      <c r="I1441" s="269">
        <f t="shared" si="168"/>
        <v>14</v>
      </c>
      <c r="J1441" s="83">
        <f t="shared" si="169"/>
        <v>2021</v>
      </c>
      <c r="K1441" s="269">
        <f t="shared" si="170"/>
        <v>3</v>
      </c>
      <c r="L1441" s="21">
        <f t="shared" si="171"/>
        <v>14</v>
      </c>
      <c r="M1441" s="178">
        <v>44286</v>
      </c>
      <c r="N1441" s="178">
        <v>44286</v>
      </c>
      <c r="O1441" s="178">
        <v>44286</v>
      </c>
      <c r="P1441" s="178">
        <v>44286</v>
      </c>
      <c r="Q1441" s="166" t="s">
        <v>34</v>
      </c>
      <c r="R1441" s="21"/>
      <c r="S1441" s="21"/>
      <c r="T1441" s="21"/>
      <c r="U1441" s="21"/>
      <c r="V1441" s="174" t="s">
        <v>957</v>
      </c>
      <c r="W1441" s="174" t="s">
        <v>1176</v>
      </c>
      <c r="X1441" s="174" t="s">
        <v>1176</v>
      </c>
      <c r="Y1441" s="103"/>
    </row>
    <row r="1442" spans="2:25">
      <c r="B1442" s="21">
        <f t="shared" si="172"/>
        <v>1436</v>
      </c>
      <c r="C1442" s="30" t="s">
        <v>3658</v>
      </c>
      <c r="D1442" s="21" t="s">
        <v>83</v>
      </c>
      <c r="E1442" s="71" t="s">
        <v>3629</v>
      </c>
      <c r="F1442" s="21" t="s">
        <v>3089</v>
      </c>
      <c r="G1442" s="269">
        <f t="shared" si="166"/>
        <v>2021</v>
      </c>
      <c r="H1442" s="269">
        <f t="shared" si="167"/>
        <v>4</v>
      </c>
      <c r="I1442" s="269">
        <f t="shared" si="168"/>
        <v>14</v>
      </c>
      <c r="J1442" s="83">
        <f t="shared" si="169"/>
        <v>2021</v>
      </c>
      <c r="K1442" s="269">
        <f t="shared" si="170"/>
        <v>4</v>
      </c>
      <c r="L1442" s="21">
        <f t="shared" si="171"/>
        <v>14</v>
      </c>
      <c r="M1442" s="178">
        <v>44288</v>
      </c>
      <c r="N1442" s="178">
        <v>44288</v>
      </c>
      <c r="O1442" s="178">
        <v>44288</v>
      </c>
      <c r="P1442" s="178">
        <v>44288</v>
      </c>
      <c r="Q1442" s="166" t="s">
        <v>34</v>
      </c>
      <c r="R1442" s="21"/>
      <c r="S1442" s="21"/>
      <c r="T1442" s="21"/>
      <c r="U1442" s="21"/>
      <c r="V1442" s="174" t="s">
        <v>3080</v>
      </c>
      <c r="W1442" s="174" t="s">
        <v>1176</v>
      </c>
      <c r="X1442" s="174" t="s">
        <v>1176</v>
      </c>
      <c r="Y1442" s="58"/>
    </row>
    <row r="1443" spans="2:25" ht="66">
      <c r="B1443" s="21">
        <f t="shared" si="172"/>
        <v>1437</v>
      </c>
      <c r="C1443" s="30" t="s">
        <v>3659</v>
      </c>
      <c r="D1443" s="21" t="s">
        <v>83</v>
      </c>
      <c r="E1443" s="71" t="s">
        <v>3630</v>
      </c>
      <c r="F1443" s="21" t="s">
        <v>3089</v>
      </c>
      <c r="G1443" s="269">
        <f t="shared" si="166"/>
        <v>2021</v>
      </c>
      <c r="H1443" s="269">
        <f t="shared" si="167"/>
        <v>4</v>
      </c>
      <c r="I1443" s="269">
        <f t="shared" si="168"/>
        <v>14</v>
      </c>
      <c r="J1443" s="83">
        <f t="shared" si="169"/>
        <v>2021</v>
      </c>
      <c r="K1443" s="269">
        <f t="shared" si="170"/>
        <v>4</v>
      </c>
      <c r="L1443" s="21">
        <f t="shared" si="171"/>
        <v>14</v>
      </c>
      <c r="M1443" s="178">
        <v>44287</v>
      </c>
      <c r="N1443" s="178">
        <v>44287</v>
      </c>
      <c r="O1443" s="178">
        <v>44287</v>
      </c>
      <c r="P1443" s="178">
        <v>44287</v>
      </c>
      <c r="Q1443" s="166" t="s">
        <v>34</v>
      </c>
      <c r="R1443" s="21"/>
      <c r="S1443" s="21"/>
      <c r="T1443" s="21"/>
      <c r="U1443" s="21"/>
      <c r="V1443" s="174" t="s">
        <v>1176</v>
      </c>
      <c r="W1443" s="174" t="s">
        <v>3503</v>
      </c>
      <c r="X1443" s="174" t="s">
        <v>3503</v>
      </c>
      <c r="Y1443" s="58"/>
    </row>
    <row r="1444" spans="2:25">
      <c r="B1444" s="21">
        <f t="shared" si="172"/>
        <v>1438</v>
      </c>
      <c r="C1444" s="30" t="s">
        <v>3660</v>
      </c>
      <c r="D1444" s="21" t="s">
        <v>83</v>
      </c>
      <c r="E1444" s="111" t="s">
        <v>3631</v>
      </c>
      <c r="F1444" s="21" t="s">
        <v>3089</v>
      </c>
      <c r="G1444" s="269">
        <f t="shared" si="166"/>
        <v>2021</v>
      </c>
      <c r="H1444" s="269">
        <f t="shared" si="167"/>
        <v>4</v>
      </c>
      <c r="I1444" s="269">
        <f t="shared" si="168"/>
        <v>14</v>
      </c>
      <c r="J1444" s="83">
        <f t="shared" si="169"/>
        <v>2021</v>
      </c>
      <c r="K1444" s="269">
        <f t="shared" si="170"/>
        <v>4</v>
      </c>
      <c r="L1444" s="21">
        <f t="shared" si="171"/>
        <v>14</v>
      </c>
      <c r="M1444" s="178">
        <v>44288</v>
      </c>
      <c r="N1444" s="178">
        <v>44288</v>
      </c>
      <c r="O1444" s="178">
        <v>44288</v>
      </c>
      <c r="P1444" s="178">
        <v>44288</v>
      </c>
      <c r="Q1444" s="166" t="s">
        <v>34</v>
      </c>
      <c r="R1444" s="21"/>
      <c r="S1444" s="21"/>
      <c r="T1444" s="21"/>
      <c r="U1444" s="21"/>
      <c r="V1444" s="179" t="s">
        <v>1404</v>
      </c>
      <c r="W1444" s="174" t="s">
        <v>1176</v>
      </c>
      <c r="X1444" s="174" t="s">
        <v>1176</v>
      </c>
      <c r="Y1444" s="58"/>
    </row>
    <row r="1445" spans="2:25">
      <c r="B1445" s="30">
        <f t="shared" si="172"/>
        <v>1439</v>
      </c>
      <c r="C1445" s="30" t="s">
        <v>3663</v>
      </c>
      <c r="D1445" s="30" t="s">
        <v>83</v>
      </c>
      <c r="E1445" s="112" t="s">
        <v>3661</v>
      </c>
      <c r="F1445" s="114" t="s">
        <v>3665</v>
      </c>
      <c r="G1445" s="269">
        <f t="shared" si="166"/>
        <v>2021</v>
      </c>
      <c r="H1445" s="269">
        <f t="shared" si="167"/>
        <v>4</v>
      </c>
      <c r="I1445" s="269">
        <f t="shared" si="168"/>
        <v>14</v>
      </c>
      <c r="J1445" s="83">
        <f t="shared" si="169"/>
        <v>2021</v>
      </c>
      <c r="K1445" s="269">
        <f t="shared" si="170"/>
        <v>4</v>
      </c>
      <c r="L1445" s="21">
        <f t="shared" si="171"/>
        <v>16</v>
      </c>
      <c r="M1445" s="119">
        <v>44288</v>
      </c>
      <c r="N1445" s="119">
        <v>44288</v>
      </c>
      <c r="O1445" s="119">
        <v>44288</v>
      </c>
      <c r="P1445" s="119">
        <v>44302</v>
      </c>
      <c r="Q1445" s="166" t="s">
        <v>34</v>
      </c>
      <c r="R1445" s="114"/>
      <c r="S1445" s="114"/>
      <c r="T1445" s="114"/>
      <c r="U1445" s="177"/>
      <c r="V1445" s="166" t="s">
        <v>3668</v>
      </c>
      <c r="W1445" s="166" t="s">
        <v>3669</v>
      </c>
      <c r="X1445" s="166" t="s">
        <v>3669</v>
      </c>
      <c r="Y1445" s="75"/>
    </row>
    <row r="1446" spans="2:25">
      <c r="B1446" s="30">
        <f t="shared" si="172"/>
        <v>1440</v>
      </c>
      <c r="C1446" s="30" t="s">
        <v>3664</v>
      </c>
      <c r="D1446" s="30" t="s">
        <v>83</v>
      </c>
      <c r="E1446" s="113" t="s">
        <v>3662</v>
      </c>
      <c r="F1446" s="114" t="s">
        <v>3666</v>
      </c>
      <c r="G1446" s="269">
        <f t="shared" si="166"/>
        <v>2021</v>
      </c>
      <c r="H1446" s="269">
        <f t="shared" si="167"/>
        <v>4</v>
      </c>
      <c r="I1446" s="269">
        <f t="shared" si="168"/>
        <v>14</v>
      </c>
      <c r="J1446" s="83">
        <f t="shared" si="169"/>
        <v>2021</v>
      </c>
      <c r="K1446" s="269">
        <f t="shared" si="170"/>
        <v>4</v>
      </c>
      <c r="L1446" s="21">
        <f t="shared" si="171"/>
        <v>14</v>
      </c>
      <c r="M1446" s="192">
        <v>44288</v>
      </c>
      <c r="N1446" s="192">
        <v>44288</v>
      </c>
      <c r="O1446" s="192">
        <v>44288</v>
      </c>
      <c r="P1446" s="192">
        <v>44288</v>
      </c>
      <c r="Q1446" s="166" t="s">
        <v>3667</v>
      </c>
      <c r="R1446" s="114"/>
      <c r="S1446" s="114"/>
      <c r="T1446" s="114"/>
      <c r="U1446" s="177"/>
      <c r="V1446" s="177" t="s">
        <v>3669</v>
      </c>
      <c r="W1446" s="166" t="s">
        <v>3669</v>
      </c>
      <c r="X1446" s="166" t="s">
        <v>3669</v>
      </c>
      <c r="Y1446" s="75" t="s">
        <v>3670</v>
      </c>
    </row>
    <row r="1447" spans="2:25" ht="17.25">
      <c r="B1447" s="30">
        <f t="shared" si="172"/>
        <v>1441</v>
      </c>
      <c r="C1447" s="30" t="s">
        <v>3710</v>
      </c>
      <c r="D1447" s="30" t="s">
        <v>83</v>
      </c>
      <c r="E1447" s="115" t="s">
        <v>3672</v>
      </c>
      <c r="F1447" s="114" t="s">
        <v>3697</v>
      </c>
      <c r="G1447" s="269">
        <f t="shared" si="166"/>
        <v>2021</v>
      </c>
      <c r="H1447" s="269">
        <f t="shared" si="167"/>
        <v>4</v>
      </c>
      <c r="I1447" s="269">
        <f t="shared" si="168"/>
        <v>14</v>
      </c>
      <c r="J1447" s="83">
        <f t="shared" si="169"/>
        <v>2021</v>
      </c>
      <c r="K1447" s="269">
        <f t="shared" si="170"/>
        <v>4</v>
      </c>
      <c r="L1447" s="21">
        <f t="shared" si="171"/>
        <v>15</v>
      </c>
      <c r="M1447" s="119">
        <v>44288</v>
      </c>
      <c r="N1447" s="119">
        <v>44288</v>
      </c>
      <c r="O1447" s="119">
        <v>44288</v>
      </c>
      <c r="P1447" s="119">
        <v>44292</v>
      </c>
      <c r="Q1447" s="166" t="s">
        <v>34</v>
      </c>
      <c r="R1447" s="114"/>
      <c r="S1447" s="114"/>
      <c r="T1447" s="114"/>
      <c r="U1447" s="177"/>
      <c r="V1447" s="174" t="s">
        <v>119</v>
      </c>
      <c r="W1447" s="174" t="s">
        <v>463</v>
      </c>
      <c r="X1447" s="174" t="s">
        <v>463</v>
      </c>
      <c r="Y1447" s="58"/>
    </row>
    <row r="1448" spans="2:25">
      <c r="B1448" s="30">
        <f t="shared" si="172"/>
        <v>1442</v>
      </c>
      <c r="C1448" s="30" t="s">
        <v>3711</v>
      </c>
      <c r="D1448" s="30" t="s">
        <v>83</v>
      </c>
      <c r="E1448" s="58" t="s">
        <v>3673</v>
      </c>
      <c r="F1448" s="114" t="s">
        <v>3698</v>
      </c>
      <c r="G1448" s="269">
        <f t="shared" si="166"/>
        <v>2021</v>
      </c>
      <c r="H1448" s="269">
        <f t="shared" si="167"/>
        <v>4</v>
      </c>
      <c r="I1448" s="269">
        <f t="shared" si="168"/>
        <v>15</v>
      </c>
      <c r="J1448" s="83">
        <f t="shared" si="169"/>
        <v>2021</v>
      </c>
      <c r="K1448" s="269">
        <f t="shared" si="170"/>
        <v>4</v>
      </c>
      <c r="L1448" s="21">
        <f t="shared" si="171"/>
        <v>15</v>
      </c>
      <c r="M1448" s="119">
        <v>44291</v>
      </c>
      <c r="N1448" s="119">
        <v>44291</v>
      </c>
      <c r="O1448" s="119">
        <v>44291</v>
      </c>
      <c r="P1448" s="119">
        <v>44291</v>
      </c>
      <c r="Q1448" s="166" t="s">
        <v>34</v>
      </c>
      <c r="R1448" s="114"/>
      <c r="S1448" s="114"/>
      <c r="T1448" s="114"/>
      <c r="U1448" s="177"/>
      <c r="V1448" s="174" t="s">
        <v>430</v>
      </c>
      <c r="W1448" s="174" t="s">
        <v>463</v>
      </c>
      <c r="X1448" s="174" t="s">
        <v>463</v>
      </c>
      <c r="Y1448" s="58"/>
    </row>
    <row r="1449" spans="2:25">
      <c r="B1449" s="30">
        <f t="shared" si="172"/>
        <v>1443</v>
      </c>
      <c r="C1449" s="30" t="s">
        <v>3712</v>
      </c>
      <c r="D1449" s="30" t="s">
        <v>83</v>
      </c>
      <c r="E1449" s="58" t="s">
        <v>3674</v>
      </c>
      <c r="F1449" s="114" t="s">
        <v>1875</v>
      </c>
      <c r="G1449" s="269">
        <f t="shared" si="166"/>
        <v>2021</v>
      </c>
      <c r="H1449" s="269">
        <f t="shared" si="167"/>
        <v>4</v>
      </c>
      <c r="I1449" s="269">
        <f t="shared" si="168"/>
        <v>15</v>
      </c>
      <c r="J1449" s="83">
        <f t="shared" si="169"/>
        <v>2021</v>
      </c>
      <c r="K1449" s="269">
        <f t="shared" si="170"/>
        <v>4</v>
      </c>
      <c r="L1449" s="21">
        <f t="shared" si="171"/>
        <v>15</v>
      </c>
      <c r="M1449" s="119">
        <v>44291</v>
      </c>
      <c r="N1449" s="119">
        <v>44291</v>
      </c>
      <c r="O1449" s="119">
        <v>44291</v>
      </c>
      <c r="P1449" s="119">
        <v>44291</v>
      </c>
      <c r="Q1449" s="166" t="s">
        <v>34</v>
      </c>
      <c r="R1449" s="114"/>
      <c r="S1449" s="114"/>
      <c r="T1449" s="114"/>
      <c r="U1449" s="177"/>
      <c r="V1449" s="174" t="s">
        <v>3670</v>
      </c>
      <c r="W1449" s="174" t="s">
        <v>463</v>
      </c>
      <c r="X1449" s="174" t="s">
        <v>463</v>
      </c>
      <c r="Y1449" s="58"/>
    </row>
    <row r="1450" spans="2:25">
      <c r="B1450" s="30">
        <f t="shared" si="172"/>
        <v>1444</v>
      </c>
      <c r="C1450" s="30" t="s">
        <v>3713</v>
      </c>
      <c r="D1450" s="30" t="s">
        <v>83</v>
      </c>
      <c r="E1450" s="58" t="s">
        <v>3675</v>
      </c>
      <c r="F1450" s="114" t="s">
        <v>1561</v>
      </c>
      <c r="G1450" s="269">
        <f t="shared" si="166"/>
        <v>2021</v>
      </c>
      <c r="H1450" s="269">
        <f t="shared" si="167"/>
        <v>4</v>
      </c>
      <c r="I1450" s="269">
        <f t="shared" si="168"/>
        <v>15</v>
      </c>
      <c r="J1450" s="83">
        <f t="shared" si="169"/>
        <v>2021</v>
      </c>
      <c r="K1450" s="269">
        <f t="shared" si="170"/>
        <v>4</v>
      </c>
      <c r="L1450" s="21">
        <f t="shared" si="171"/>
        <v>15</v>
      </c>
      <c r="M1450" s="119">
        <v>44291</v>
      </c>
      <c r="N1450" s="119">
        <v>44291</v>
      </c>
      <c r="O1450" s="119">
        <v>44291</v>
      </c>
      <c r="P1450" s="119">
        <v>44291</v>
      </c>
      <c r="Q1450" s="166" t="s">
        <v>34</v>
      </c>
      <c r="R1450" s="114"/>
      <c r="S1450" s="114"/>
      <c r="T1450" s="114"/>
      <c r="U1450" s="177"/>
      <c r="V1450" s="174" t="s">
        <v>3670</v>
      </c>
      <c r="W1450" s="174" t="s">
        <v>463</v>
      </c>
      <c r="X1450" s="174" t="s">
        <v>463</v>
      </c>
      <c r="Y1450" s="58"/>
    </row>
    <row r="1451" spans="2:25">
      <c r="B1451" s="30">
        <f t="shared" si="172"/>
        <v>1445</v>
      </c>
      <c r="C1451" s="30" t="s">
        <v>3714</v>
      </c>
      <c r="D1451" s="30" t="s">
        <v>83</v>
      </c>
      <c r="E1451" s="104" t="s">
        <v>3676</v>
      </c>
      <c r="F1451" s="114" t="s">
        <v>2698</v>
      </c>
      <c r="G1451" s="269">
        <f t="shared" si="166"/>
        <v>2021</v>
      </c>
      <c r="H1451" s="269">
        <f t="shared" si="167"/>
        <v>4</v>
      </c>
      <c r="I1451" s="269">
        <f t="shared" si="168"/>
        <v>15</v>
      </c>
      <c r="J1451" s="83">
        <f t="shared" si="169"/>
        <v>2021</v>
      </c>
      <c r="K1451" s="269">
        <f t="shared" si="170"/>
        <v>4</v>
      </c>
      <c r="L1451" s="21">
        <f t="shared" si="171"/>
        <v>15</v>
      </c>
      <c r="M1451" s="119">
        <v>44292</v>
      </c>
      <c r="N1451" s="119">
        <v>44292</v>
      </c>
      <c r="O1451" s="119">
        <v>44292</v>
      </c>
      <c r="P1451" s="119">
        <v>44292</v>
      </c>
      <c r="Q1451" s="166" t="s">
        <v>34</v>
      </c>
      <c r="R1451" s="114"/>
      <c r="S1451" s="114"/>
      <c r="T1451" s="114"/>
      <c r="U1451" s="177"/>
      <c r="V1451" s="174" t="s">
        <v>3701</v>
      </c>
      <c r="W1451" s="174" t="s">
        <v>463</v>
      </c>
      <c r="X1451" s="174" t="s">
        <v>463</v>
      </c>
      <c r="Y1451" s="58"/>
    </row>
    <row r="1452" spans="2:25">
      <c r="B1452" s="30">
        <f t="shared" si="172"/>
        <v>1446</v>
      </c>
      <c r="C1452" s="30" t="s">
        <v>3715</v>
      </c>
      <c r="D1452" s="30" t="s">
        <v>83</v>
      </c>
      <c r="E1452" s="58" t="s">
        <v>3677</v>
      </c>
      <c r="F1452" s="114" t="s">
        <v>3698</v>
      </c>
      <c r="G1452" s="269">
        <f t="shared" si="166"/>
        <v>2021</v>
      </c>
      <c r="H1452" s="269">
        <f t="shared" si="167"/>
        <v>4</v>
      </c>
      <c r="I1452" s="269">
        <f t="shared" si="168"/>
        <v>15</v>
      </c>
      <c r="J1452" s="83">
        <f t="shared" si="169"/>
        <v>2021</v>
      </c>
      <c r="K1452" s="269">
        <f t="shared" si="170"/>
        <v>4</v>
      </c>
      <c r="L1452" s="21">
        <f t="shared" si="171"/>
        <v>15</v>
      </c>
      <c r="M1452" s="119">
        <v>44292</v>
      </c>
      <c r="N1452" s="119">
        <v>44292</v>
      </c>
      <c r="O1452" s="119">
        <v>44292</v>
      </c>
      <c r="P1452" s="119">
        <v>44292</v>
      </c>
      <c r="Q1452" s="166" t="s">
        <v>34</v>
      </c>
      <c r="R1452" s="114"/>
      <c r="S1452" s="114"/>
      <c r="T1452" s="114"/>
      <c r="U1452" s="177"/>
      <c r="V1452" s="174" t="s">
        <v>2072</v>
      </c>
      <c r="W1452" s="174" t="s">
        <v>463</v>
      </c>
      <c r="X1452" s="174" t="s">
        <v>463</v>
      </c>
      <c r="Y1452" s="58"/>
    </row>
    <row r="1453" spans="2:25">
      <c r="B1453" s="30">
        <f t="shared" si="172"/>
        <v>1447</v>
      </c>
      <c r="C1453" s="30" t="s">
        <v>3716</v>
      </c>
      <c r="D1453" s="30" t="s">
        <v>83</v>
      </c>
      <c r="E1453" s="58" t="s">
        <v>3678</v>
      </c>
      <c r="F1453" s="114" t="s">
        <v>3697</v>
      </c>
      <c r="G1453" s="269">
        <f t="shared" si="166"/>
        <v>2021</v>
      </c>
      <c r="H1453" s="269">
        <f t="shared" si="167"/>
        <v>4</v>
      </c>
      <c r="I1453" s="269">
        <f t="shared" si="168"/>
        <v>15</v>
      </c>
      <c r="J1453" s="83">
        <f t="shared" si="169"/>
        <v>2021</v>
      </c>
      <c r="K1453" s="269">
        <f t="shared" si="170"/>
        <v>4</v>
      </c>
      <c r="L1453" s="21">
        <f t="shared" si="171"/>
        <v>15</v>
      </c>
      <c r="M1453" s="119">
        <v>44293</v>
      </c>
      <c r="N1453" s="119">
        <v>44293</v>
      </c>
      <c r="O1453" s="119">
        <v>44293</v>
      </c>
      <c r="P1453" s="119">
        <v>44293</v>
      </c>
      <c r="Q1453" s="166" t="s">
        <v>34</v>
      </c>
      <c r="R1453" s="114"/>
      <c r="S1453" s="114"/>
      <c r="T1453" s="114"/>
      <c r="U1453" s="177"/>
      <c r="V1453" s="174" t="s">
        <v>119</v>
      </c>
      <c r="W1453" s="174" t="s">
        <v>463</v>
      </c>
      <c r="X1453" s="174" t="s">
        <v>463</v>
      </c>
      <c r="Y1453" s="58"/>
    </row>
    <row r="1454" spans="2:25">
      <c r="B1454" s="30">
        <f t="shared" si="172"/>
        <v>1448</v>
      </c>
      <c r="C1454" s="30" t="s">
        <v>3717</v>
      </c>
      <c r="D1454" s="30" t="s">
        <v>83</v>
      </c>
      <c r="E1454" s="58" t="s">
        <v>3679</v>
      </c>
      <c r="F1454" s="114" t="s">
        <v>3699</v>
      </c>
      <c r="G1454" s="269">
        <f t="shared" si="166"/>
        <v>2021</v>
      </c>
      <c r="H1454" s="269">
        <f t="shared" si="167"/>
        <v>4</v>
      </c>
      <c r="I1454" s="269">
        <f t="shared" si="168"/>
        <v>15</v>
      </c>
      <c r="J1454" s="83">
        <f t="shared" si="169"/>
        <v>2021</v>
      </c>
      <c r="K1454" s="269">
        <f t="shared" si="170"/>
        <v>4</v>
      </c>
      <c r="L1454" s="21">
        <f t="shared" si="171"/>
        <v>15</v>
      </c>
      <c r="M1454" s="119">
        <v>44293</v>
      </c>
      <c r="N1454" s="119">
        <v>44293</v>
      </c>
      <c r="O1454" s="119">
        <v>44293</v>
      </c>
      <c r="P1454" s="119">
        <v>44293</v>
      </c>
      <c r="Q1454" s="166" t="s">
        <v>34</v>
      </c>
      <c r="R1454" s="114"/>
      <c r="S1454" s="114"/>
      <c r="T1454" s="114"/>
      <c r="U1454" s="177"/>
      <c r="V1454" s="174" t="s">
        <v>3702</v>
      </c>
      <c r="W1454" s="174" t="s">
        <v>463</v>
      </c>
      <c r="X1454" s="174" t="s">
        <v>463</v>
      </c>
      <c r="Y1454" s="58"/>
    </row>
    <row r="1455" spans="2:25">
      <c r="B1455" s="30">
        <f t="shared" si="172"/>
        <v>1449</v>
      </c>
      <c r="C1455" s="30" t="s">
        <v>3718</v>
      </c>
      <c r="D1455" s="30" t="s">
        <v>83</v>
      </c>
      <c r="E1455" s="58" t="s">
        <v>3680</v>
      </c>
      <c r="F1455" s="114" t="s">
        <v>3699</v>
      </c>
      <c r="G1455" s="269">
        <f t="shared" si="166"/>
        <v>2021</v>
      </c>
      <c r="H1455" s="269">
        <f t="shared" si="167"/>
        <v>4</v>
      </c>
      <c r="I1455" s="269">
        <f t="shared" si="168"/>
        <v>15</v>
      </c>
      <c r="J1455" s="83">
        <f t="shared" si="169"/>
        <v>2021</v>
      </c>
      <c r="K1455" s="269">
        <f t="shared" si="170"/>
        <v>4</v>
      </c>
      <c r="L1455" s="21">
        <f t="shared" si="171"/>
        <v>15</v>
      </c>
      <c r="M1455" s="119">
        <v>44294</v>
      </c>
      <c r="N1455" s="119">
        <v>44294</v>
      </c>
      <c r="O1455" s="119">
        <v>44294</v>
      </c>
      <c r="P1455" s="119">
        <v>44294</v>
      </c>
      <c r="Q1455" s="166" t="s">
        <v>34</v>
      </c>
      <c r="R1455" s="114"/>
      <c r="S1455" s="114"/>
      <c r="T1455" s="114"/>
      <c r="U1455" s="177"/>
      <c r="V1455" s="174" t="s">
        <v>3702</v>
      </c>
      <c r="W1455" s="174" t="s">
        <v>463</v>
      </c>
      <c r="X1455" s="174" t="s">
        <v>463</v>
      </c>
      <c r="Y1455" s="58"/>
    </row>
    <row r="1456" spans="2:25">
      <c r="B1456" s="30">
        <f t="shared" si="172"/>
        <v>1450</v>
      </c>
      <c r="C1456" s="30" t="s">
        <v>3719</v>
      </c>
      <c r="D1456" s="30" t="s">
        <v>83</v>
      </c>
      <c r="E1456" s="58" t="s">
        <v>3681</v>
      </c>
      <c r="F1456" s="114" t="s">
        <v>3699</v>
      </c>
      <c r="G1456" s="269">
        <f t="shared" si="166"/>
        <v>2021</v>
      </c>
      <c r="H1456" s="269">
        <f t="shared" si="167"/>
        <v>4</v>
      </c>
      <c r="I1456" s="269">
        <f t="shared" si="168"/>
        <v>15</v>
      </c>
      <c r="J1456" s="83">
        <f t="shared" si="169"/>
        <v>2021</v>
      </c>
      <c r="K1456" s="269">
        <f t="shared" si="170"/>
        <v>4</v>
      </c>
      <c r="L1456" s="21">
        <f t="shared" si="171"/>
        <v>15</v>
      </c>
      <c r="M1456" s="119">
        <v>44294</v>
      </c>
      <c r="N1456" s="119">
        <v>44294</v>
      </c>
      <c r="O1456" s="119">
        <v>44294</v>
      </c>
      <c r="P1456" s="119">
        <v>44294</v>
      </c>
      <c r="Q1456" s="166" t="s">
        <v>34</v>
      </c>
      <c r="R1456" s="114"/>
      <c r="S1456" s="114"/>
      <c r="T1456" s="114"/>
      <c r="U1456" s="177"/>
      <c r="V1456" s="174" t="s">
        <v>3702</v>
      </c>
      <c r="W1456" s="174" t="s">
        <v>463</v>
      </c>
      <c r="X1456" s="174" t="s">
        <v>463</v>
      </c>
      <c r="Y1456" s="58"/>
    </row>
    <row r="1457" spans="2:25">
      <c r="B1457" s="30">
        <f t="shared" si="172"/>
        <v>1451</v>
      </c>
      <c r="C1457" s="30" t="s">
        <v>3720</v>
      </c>
      <c r="D1457" s="30" t="s">
        <v>83</v>
      </c>
      <c r="E1457" s="58" t="s">
        <v>3682</v>
      </c>
      <c r="F1457" s="114" t="s">
        <v>3699</v>
      </c>
      <c r="G1457" s="269">
        <f t="shared" si="166"/>
        <v>2021</v>
      </c>
      <c r="H1457" s="269">
        <f t="shared" si="167"/>
        <v>4</v>
      </c>
      <c r="I1457" s="269">
        <f t="shared" si="168"/>
        <v>15</v>
      </c>
      <c r="J1457" s="83">
        <f t="shared" si="169"/>
        <v>2021</v>
      </c>
      <c r="K1457" s="269">
        <f t="shared" si="170"/>
        <v>4</v>
      </c>
      <c r="L1457" s="21">
        <f t="shared" si="171"/>
        <v>15</v>
      </c>
      <c r="M1457" s="119">
        <v>44294</v>
      </c>
      <c r="N1457" s="119">
        <v>44294</v>
      </c>
      <c r="O1457" s="119">
        <v>44294</v>
      </c>
      <c r="P1457" s="119">
        <v>44294</v>
      </c>
      <c r="Q1457" s="166" t="s">
        <v>34</v>
      </c>
      <c r="R1457" s="114"/>
      <c r="S1457" s="114"/>
      <c r="T1457" s="114"/>
      <c r="U1457" s="177"/>
      <c r="V1457" s="174" t="s">
        <v>3702</v>
      </c>
      <c r="W1457" s="174" t="s">
        <v>463</v>
      </c>
      <c r="X1457" s="174" t="s">
        <v>463</v>
      </c>
      <c r="Y1457" s="58"/>
    </row>
    <row r="1458" spans="2:25">
      <c r="B1458" s="30">
        <f t="shared" si="172"/>
        <v>1452</v>
      </c>
      <c r="C1458" s="30" t="s">
        <v>3721</v>
      </c>
      <c r="D1458" s="30" t="s">
        <v>83</v>
      </c>
      <c r="E1458" s="58" t="s">
        <v>3683</v>
      </c>
      <c r="F1458" s="21" t="s">
        <v>2062</v>
      </c>
      <c r="G1458" s="269">
        <f t="shared" si="166"/>
        <v>2021</v>
      </c>
      <c r="H1458" s="269">
        <f t="shared" si="167"/>
        <v>4</v>
      </c>
      <c r="I1458" s="269">
        <f t="shared" si="168"/>
        <v>15</v>
      </c>
      <c r="J1458" s="83">
        <f t="shared" si="169"/>
        <v>2021</v>
      </c>
      <c r="K1458" s="269">
        <f t="shared" si="170"/>
        <v>4</v>
      </c>
      <c r="L1458" s="21">
        <f t="shared" si="171"/>
        <v>15</v>
      </c>
      <c r="M1458" s="119">
        <v>44294</v>
      </c>
      <c r="N1458" s="119">
        <v>44294</v>
      </c>
      <c r="O1458" s="119">
        <v>44294</v>
      </c>
      <c r="P1458" s="119">
        <v>44294</v>
      </c>
      <c r="Q1458" s="166" t="s">
        <v>34</v>
      </c>
      <c r="R1458" s="114"/>
      <c r="S1458" s="114"/>
      <c r="T1458" s="114"/>
      <c r="U1458" s="177"/>
      <c r="V1458" s="174" t="s">
        <v>3082</v>
      </c>
      <c r="W1458" s="174" t="s">
        <v>463</v>
      </c>
      <c r="X1458" s="174" t="s">
        <v>463</v>
      </c>
      <c r="Y1458" s="58"/>
    </row>
    <row r="1459" spans="2:25">
      <c r="B1459" s="30">
        <f t="shared" si="172"/>
        <v>1453</v>
      </c>
      <c r="C1459" s="30" t="s">
        <v>3722</v>
      </c>
      <c r="D1459" s="30" t="s">
        <v>83</v>
      </c>
      <c r="E1459" s="110" t="s">
        <v>3684</v>
      </c>
      <c r="F1459" s="114" t="s">
        <v>3698</v>
      </c>
      <c r="G1459" s="269">
        <f t="shared" si="166"/>
        <v>2021</v>
      </c>
      <c r="H1459" s="269">
        <f t="shared" si="167"/>
        <v>4</v>
      </c>
      <c r="I1459" s="269">
        <f t="shared" si="168"/>
        <v>15</v>
      </c>
      <c r="J1459" s="83">
        <f t="shared" si="169"/>
        <v>2021</v>
      </c>
      <c r="K1459" s="269">
        <f t="shared" si="170"/>
        <v>4</v>
      </c>
      <c r="L1459" s="21">
        <f t="shared" si="171"/>
        <v>15</v>
      </c>
      <c r="M1459" s="119">
        <v>44294</v>
      </c>
      <c r="N1459" s="119">
        <v>44294</v>
      </c>
      <c r="O1459" s="119">
        <v>44294</v>
      </c>
      <c r="P1459" s="119">
        <v>44294</v>
      </c>
      <c r="Q1459" s="166" t="s">
        <v>34</v>
      </c>
      <c r="R1459" s="114"/>
      <c r="S1459" s="114"/>
      <c r="T1459" s="114"/>
      <c r="U1459" s="177"/>
      <c r="V1459" s="174" t="s">
        <v>395</v>
      </c>
      <c r="W1459" s="174" t="s">
        <v>463</v>
      </c>
      <c r="X1459" s="174" t="s">
        <v>463</v>
      </c>
      <c r="Y1459" s="58"/>
    </row>
    <row r="1460" spans="2:25">
      <c r="B1460" s="30">
        <f t="shared" si="172"/>
        <v>1454</v>
      </c>
      <c r="C1460" s="30" t="s">
        <v>3723</v>
      </c>
      <c r="D1460" s="30" t="s">
        <v>83</v>
      </c>
      <c r="E1460" s="110" t="s">
        <v>3685</v>
      </c>
      <c r="F1460" s="114" t="s">
        <v>3699</v>
      </c>
      <c r="G1460" s="269">
        <f t="shared" si="166"/>
        <v>2021</v>
      </c>
      <c r="H1460" s="269">
        <f t="shared" si="167"/>
        <v>4</v>
      </c>
      <c r="I1460" s="269">
        <f t="shared" si="168"/>
        <v>15</v>
      </c>
      <c r="J1460" s="83">
        <f t="shared" si="169"/>
        <v>2021</v>
      </c>
      <c r="K1460" s="269">
        <f t="shared" si="170"/>
        <v>4</v>
      </c>
      <c r="L1460" s="21">
        <f t="shared" si="171"/>
        <v>15</v>
      </c>
      <c r="M1460" s="119">
        <v>44294</v>
      </c>
      <c r="N1460" s="119">
        <v>44294</v>
      </c>
      <c r="O1460" s="119">
        <v>44294</v>
      </c>
      <c r="P1460" s="119">
        <v>44294</v>
      </c>
      <c r="Q1460" s="166" t="s">
        <v>34</v>
      </c>
      <c r="R1460" s="114"/>
      <c r="S1460" s="114"/>
      <c r="T1460" s="114"/>
      <c r="U1460" s="177"/>
      <c r="V1460" s="174" t="s">
        <v>3702</v>
      </c>
      <c r="W1460" s="174" t="s">
        <v>463</v>
      </c>
      <c r="X1460" s="174" t="s">
        <v>463</v>
      </c>
      <c r="Y1460" s="58"/>
    </row>
    <row r="1461" spans="2:25">
      <c r="B1461" s="30">
        <f t="shared" si="172"/>
        <v>1455</v>
      </c>
      <c r="C1461" s="30" t="s">
        <v>3724</v>
      </c>
      <c r="D1461" s="30" t="s">
        <v>83</v>
      </c>
      <c r="E1461" s="110" t="s">
        <v>3686</v>
      </c>
      <c r="F1461" s="114" t="s">
        <v>3699</v>
      </c>
      <c r="G1461" s="269">
        <f t="shared" si="166"/>
        <v>2021</v>
      </c>
      <c r="H1461" s="269">
        <f t="shared" si="167"/>
        <v>4</v>
      </c>
      <c r="I1461" s="269">
        <f t="shared" si="168"/>
        <v>15</v>
      </c>
      <c r="J1461" s="83">
        <f t="shared" si="169"/>
        <v>2021</v>
      </c>
      <c r="K1461" s="269">
        <f t="shared" si="170"/>
        <v>4</v>
      </c>
      <c r="L1461" s="21">
        <f t="shared" si="171"/>
        <v>15</v>
      </c>
      <c r="M1461" s="119">
        <v>44294</v>
      </c>
      <c r="N1461" s="119">
        <v>44294</v>
      </c>
      <c r="O1461" s="119">
        <v>44294</v>
      </c>
      <c r="P1461" s="119">
        <v>44294</v>
      </c>
      <c r="Q1461" s="166" t="s">
        <v>34</v>
      </c>
      <c r="R1461" s="114"/>
      <c r="S1461" s="114"/>
      <c r="T1461" s="114"/>
      <c r="U1461" s="177"/>
      <c r="V1461" s="174" t="s">
        <v>411</v>
      </c>
      <c r="W1461" s="174" t="s">
        <v>463</v>
      </c>
      <c r="X1461" s="174" t="s">
        <v>463</v>
      </c>
      <c r="Y1461" s="58"/>
    </row>
    <row r="1462" spans="2:25" ht="33">
      <c r="B1462" s="30">
        <f t="shared" si="172"/>
        <v>1456</v>
      </c>
      <c r="C1462" s="30" t="s">
        <v>3725</v>
      </c>
      <c r="D1462" s="30" t="s">
        <v>83</v>
      </c>
      <c r="E1462" s="110" t="s">
        <v>3687</v>
      </c>
      <c r="F1462" s="114" t="s">
        <v>3699</v>
      </c>
      <c r="G1462" s="269">
        <f t="shared" si="166"/>
        <v>2021</v>
      </c>
      <c r="H1462" s="269">
        <f t="shared" si="167"/>
        <v>4</v>
      </c>
      <c r="I1462" s="269">
        <f t="shared" si="168"/>
        <v>15</v>
      </c>
      <c r="J1462" s="83">
        <f t="shared" si="169"/>
        <v>2021</v>
      </c>
      <c r="K1462" s="269">
        <f t="shared" si="170"/>
        <v>4</v>
      </c>
      <c r="L1462" s="21">
        <f t="shared" si="171"/>
        <v>15</v>
      </c>
      <c r="M1462" s="119">
        <v>44294</v>
      </c>
      <c r="N1462" s="119">
        <v>44294</v>
      </c>
      <c r="O1462" s="119">
        <v>44294</v>
      </c>
      <c r="P1462" s="119">
        <v>44294</v>
      </c>
      <c r="Q1462" s="166" t="s">
        <v>34</v>
      </c>
      <c r="R1462" s="114"/>
      <c r="S1462" s="114"/>
      <c r="T1462" s="114"/>
      <c r="U1462" s="177"/>
      <c r="V1462" s="174" t="s">
        <v>411</v>
      </c>
      <c r="W1462" s="174" t="s">
        <v>463</v>
      </c>
      <c r="X1462" s="174" t="s">
        <v>463</v>
      </c>
      <c r="Y1462" s="58"/>
    </row>
    <row r="1463" spans="2:25">
      <c r="B1463" s="30">
        <f t="shared" si="172"/>
        <v>1457</v>
      </c>
      <c r="C1463" s="30" t="s">
        <v>3726</v>
      </c>
      <c r="D1463" s="30" t="s">
        <v>83</v>
      </c>
      <c r="E1463" s="110" t="s">
        <v>3683</v>
      </c>
      <c r="F1463" s="21" t="s">
        <v>2062</v>
      </c>
      <c r="G1463" s="269">
        <f t="shared" si="166"/>
        <v>2021</v>
      </c>
      <c r="H1463" s="269">
        <f t="shared" si="167"/>
        <v>4</v>
      </c>
      <c r="I1463" s="269">
        <f t="shared" si="168"/>
        <v>15</v>
      </c>
      <c r="J1463" s="83">
        <f t="shared" si="169"/>
        <v>2021</v>
      </c>
      <c r="K1463" s="269">
        <f t="shared" si="170"/>
        <v>4</v>
      </c>
      <c r="L1463" s="21">
        <f t="shared" si="171"/>
        <v>15</v>
      </c>
      <c r="M1463" s="119">
        <v>44294</v>
      </c>
      <c r="N1463" s="119">
        <v>44294</v>
      </c>
      <c r="O1463" s="119">
        <v>44294</v>
      </c>
      <c r="P1463" s="119">
        <v>44294</v>
      </c>
      <c r="Q1463" s="166" t="s">
        <v>34</v>
      </c>
      <c r="R1463" s="114"/>
      <c r="S1463" s="114"/>
      <c r="T1463" s="114"/>
      <c r="U1463" s="177"/>
      <c r="V1463" s="174" t="s">
        <v>2851</v>
      </c>
      <c r="W1463" s="174" t="s">
        <v>463</v>
      </c>
      <c r="X1463" s="174" t="s">
        <v>463</v>
      </c>
      <c r="Y1463" s="58"/>
    </row>
    <row r="1464" spans="2:25">
      <c r="B1464" s="30">
        <f t="shared" si="172"/>
        <v>1458</v>
      </c>
      <c r="C1464" s="30" t="s">
        <v>3727</v>
      </c>
      <c r="D1464" s="30" t="s">
        <v>83</v>
      </c>
      <c r="E1464" s="110" t="s">
        <v>3688</v>
      </c>
      <c r="F1464" s="114" t="s">
        <v>3698</v>
      </c>
      <c r="G1464" s="269">
        <f t="shared" si="166"/>
        <v>2021</v>
      </c>
      <c r="H1464" s="269">
        <f t="shared" si="167"/>
        <v>4</v>
      </c>
      <c r="I1464" s="269">
        <f t="shared" si="168"/>
        <v>15</v>
      </c>
      <c r="J1464" s="83">
        <f t="shared" si="169"/>
        <v>2021</v>
      </c>
      <c r="K1464" s="269">
        <f t="shared" si="170"/>
        <v>4</v>
      </c>
      <c r="L1464" s="21">
        <f t="shared" si="171"/>
        <v>15</v>
      </c>
      <c r="M1464" s="119">
        <v>44295</v>
      </c>
      <c r="N1464" s="119">
        <v>44295</v>
      </c>
      <c r="O1464" s="119">
        <v>44295</v>
      </c>
      <c r="P1464" s="119">
        <v>44295</v>
      </c>
      <c r="Q1464" s="166" t="s">
        <v>3700</v>
      </c>
      <c r="R1464" s="114"/>
      <c r="S1464" s="114"/>
      <c r="T1464" s="114"/>
      <c r="U1464" s="177"/>
      <c r="V1464" s="174" t="s">
        <v>3703</v>
      </c>
      <c r="W1464" s="174" t="s">
        <v>3704</v>
      </c>
      <c r="X1464" s="174" t="s">
        <v>3704</v>
      </c>
      <c r="Y1464" s="58"/>
    </row>
    <row r="1465" spans="2:25" ht="33">
      <c r="B1465" s="30">
        <f t="shared" si="172"/>
        <v>1459</v>
      </c>
      <c r="C1465" s="30" t="s">
        <v>3728</v>
      </c>
      <c r="D1465" s="30" t="s">
        <v>83</v>
      </c>
      <c r="E1465" s="110" t="s">
        <v>3689</v>
      </c>
      <c r="F1465" s="114" t="s">
        <v>3699</v>
      </c>
      <c r="G1465" s="269">
        <f t="shared" si="166"/>
        <v>2021</v>
      </c>
      <c r="H1465" s="269">
        <f t="shared" si="167"/>
        <v>4</v>
      </c>
      <c r="I1465" s="269">
        <f t="shared" si="168"/>
        <v>15</v>
      </c>
      <c r="J1465" s="83">
        <f t="shared" si="169"/>
        <v>2021</v>
      </c>
      <c r="K1465" s="269">
        <f t="shared" si="170"/>
        <v>4</v>
      </c>
      <c r="L1465" s="21">
        <f t="shared" si="171"/>
        <v>15</v>
      </c>
      <c r="M1465" s="119">
        <v>44295</v>
      </c>
      <c r="N1465" s="119">
        <v>44295</v>
      </c>
      <c r="O1465" s="119">
        <v>44295</v>
      </c>
      <c r="P1465" s="119">
        <v>44295</v>
      </c>
      <c r="Q1465" s="166" t="s">
        <v>3700</v>
      </c>
      <c r="R1465" s="114"/>
      <c r="S1465" s="114"/>
      <c r="T1465" s="114"/>
      <c r="U1465" s="177"/>
      <c r="V1465" s="174" t="s">
        <v>3705</v>
      </c>
      <c r="W1465" s="174" t="s">
        <v>3704</v>
      </c>
      <c r="X1465" s="174" t="s">
        <v>3704</v>
      </c>
      <c r="Y1465" s="58"/>
    </row>
    <row r="1466" spans="2:25" ht="33">
      <c r="B1466" s="30">
        <f t="shared" si="172"/>
        <v>1460</v>
      </c>
      <c r="C1466" s="30" t="s">
        <v>3729</v>
      </c>
      <c r="D1466" s="30" t="s">
        <v>83</v>
      </c>
      <c r="E1466" s="110" t="s">
        <v>3690</v>
      </c>
      <c r="F1466" s="114" t="s">
        <v>3699</v>
      </c>
      <c r="G1466" s="269">
        <f t="shared" si="166"/>
        <v>2021</v>
      </c>
      <c r="H1466" s="269">
        <f t="shared" si="167"/>
        <v>4</v>
      </c>
      <c r="I1466" s="269">
        <f t="shared" si="168"/>
        <v>15</v>
      </c>
      <c r="J1466" s="83">
        <f t="shared" si="169"/>
        <v>2021</v>
      </c>
      <c r="K1466" s="269">
        <f t="shared" si="170"/>
        <v>4</v>
      </c>
      <c r="L1466" s="21">
        <f t="shared" si="171"/>
        <v>15</v>
      </c>
      <c r="M1466" s="119">
        <v>44295</v>
      </c>
      <c r="N1466" s="119">
        <v>44295</v>
      </c>
      <c r="O1466" s="119">
        <v>44295</v>
      </c>
      <c r="P1466" s="119">
        <v>44295</v>
      </c>
      <c r="Q1466" s="166" t="s">
        <v>3700</v>
      </c>
      <c r="R1466" s="114"/>
      <c r="S1466" s="114"/>
      <c r="T1466" s="114"/>
      <c r="U1466" s="177"/>
      <c r="V1466" s="174" t="s">
        <v>3705</v>
      </c>
      <c r="W1466" s="174" t="s">
        <v>3704</v>
      </c>
      <c r="X1466" s="174" t="s">
        <v>3704</v>
      </c>
      <c r="Y1466" s="58"/>
    </row>
    <row r="1467" spans="2:25" ht="33">
      <c r="B1467" s="30">
        <f t="shared" si="172"/>
        <v>1461</v>
      </c>
      <c r="C1467" s="30" t="s">
        <v>3730</v>
      </c>
      <c r="D1467" s="30" t="s">
        <v>83</v>
      </c>
      <c r="E1467" s="110" t="s">
        <v>3691</v>
      </c>
      <c r="F1467" s="114" t="s">
        <v>3699</v>
      </c>
      <c r="G1467" s="269">
        <f t="shared" si="166"/>
        <v>2021</v>
      </c>
      <c r="H1467" s="269">
        <f t="shared" si="167"/>
        <v>4</v>
      </c>
      <c r="I1467" s="269">
        <f t="shared" si="168"/>
        <v>15</v>
      </c>
      <c r="J1467" s="83">
        <f t="shared" si="169"/>
        <v>2021</v>
      </c>
      <c r="K1467" s="269">
        <f t="shared" si="170"/>
        <v>4</v>
      </c>
      <c r="L1467" s="21">
        <f t="shared" si="171"/>
        <v>15</v>
      </c>
      <c r="M1467" s="119">
        <v>44295</v>
      </c>
      <c r="N1467" s="119">
        <v>44295</v>
      </c>
      <c r="O1467" s="119">
        <v>44295</v>
      </c>
      <c r="P1467" s="119">
        <v>44295</v>
      </c>
      <c r="Q1467" s="166" t="s">
        <v>3700</v>
      </c>
      <c r="R1467" s="114"/>
      <c r="S1467" s="114"/>
      <c r="T1467" s="114"/>
      <c r="U1467" s="177"/>
      <c r="V1467" s="174" t="s">
        <v>3705</v>
      </c>
      <c r="W1467" s="174" t="s">
        <v>3704</v>
      </c>
      <c r="X1467" s="174" t="s">
        <v>3704</v>
      </c>
      <c r="Y1467" s="58"/>
    </row>
    <row r="1468" spans="2:25">
      <c r="B1468" s="30">
        <f t="shared" si="172"/>
        <v>1462</v>
      </c>
      <c r="C1468" s="30" t="s">
        <v>3731</v>
      </c>
      <c r="D1468" s="30" t="s">
        <v>83</v>
      </c>
      <c r="E1468" s="110" t="s">
        <v>3692</v>
      </c>
      <c r="F1468" s="114" t="s">
        <v>3698</v>
      </c>
      <c r="G1468" s="269">
        <f t="shared" si="166"/>
        <v>2021</v>
      </c>
      <c r="H1468" s="269">
        <f t="shared" si="167"/>
        <v>4</v>
      </c>
      <c r="I1468" s="269">
        <f t="shared" si="168"/>
        <v>15</v>
      </c>
      <c r="J1468" s="83">
        <f t="shared" si="169"/>
        <v>2021</v>
      </c>
      <c r="K1468" s="269">
        <f t="shared" si="170"/>
        <v>4</v>
      </c>
      <c r="L1468" s="21">
        <f t="shared" si="171"/>
        <v>15</v>
      </c>
      <c r="M1468" s="119">
        <v>44295</v>
      </c>
      <c r="N1468" s="119">
        <v>44295</v>
      </c>
      <c r="O1468" s="119">
        <v>44295</v>
      </c>
      <c r="P1468" s="119">
        <v>44295</v>
      </c>
      <c r="Q1468" s="166" t="s">
        <v>3700</v>
      </c>
      <c r="R1468" s="114"/>
      <c r="S1468" s="114"/>
      <c r="T1468" s="114"/>
      <c r="U1468" s="177"/>
      <c r="V1468" s="174" t="s">
        <v>3706</v>
      </c>
      <c r="W1468" s="174" t="s">
        <v>3704</v>
      </c>
      <c r="X1468" s="174" t="s">
        <v>3704</v>
      </c>
      <c r="Y1468" s="58"/>
    </row>
    <row r="1469" spans="2:25">
      <c r="B1469" s="30">
        <f t="shared" si="172"/>
        <v>1463</v>
      </c>
      <c r="C1469" s="30" t="s">
        <v>3732</v>
      </c>
      <c r="D1469" s="30" t="s">
        <v>83</v>
      </c>
      <c r="E1469" s="110" t="s">
        <v>3693</v>
      </c>
      <c r="F1469" s="114" t="s">
        <v>3699</v>
      </c>
      <c r="G1469" s="269">
        <f t="shared" si="166"/>
        <v>2021</v>
      </c>
      <c r="H1469" s="269">
        <f t="shared" si="167"/>
        <v>4</v>
      </c>
      <c r="I1469" s="269">
        <f t="shared" si="168"/>
        <v>15</v>
      </c>
      <c r="J1469" s="83">
        <f t="shared" si="169"/>
        <v>2021</v>
      </c>
      <c r="K1469" s="269">
        <f t="shared" si="170"/>
        <v>4</v>
      </c>
      <c r="L1469" s="21">
        <f t="shared" si="171"/>
        <v>15</v>
      </c>
      <c r="M1469" s="119">
        <v>44295</v>
      </c>
      <c r="N1469" s="119">
        <v>44295</v>
      </c>
      <c r="O1469" s="119">
        <v>44295</v>
      </c>
      <c r="P1469" s="119">
        <v>44295</v>
      </c>
      <c r="Q1469" s="166" t="s">
        <v>3700</v>
      </c>
      <c r="R1469" s="114"/>
      <c r="S1469" s="114"/>
      <c r="T1469" s="114"/>
      <c r="U1469" s="177"/>
      <c r="V1469" s="174" t="s">
        <v>3705</v>
      </c>
      <c r="W1469" s="174" t="s">
        <v>3704</v>
      </c>
      <c r="X1469" s="174" t="s">
        <v>3704</v>
      </c>
      <c r="Y1469" s="58" t="s">
        <v>3736</v>
      </c>
    </row>
    <row r="1470" spans="2:25">
      <c r="B1470" s="30">
        <f t="shared" si="172"/>
        <v>1464</v>
      </c>
      <c r="C1470" s="30" t="s">
        <v>3733</v>
      </c>
      <c r="D1470" s="30" t="s">
        <v>83</v>
      </c>
      <c r="E1470" s="110" t="s">
        <v>3694</v>
      </c>
      <c r="F1470" s="114" t="s">
        <v>47</v>
      </c>
      <c r="G1470" s="269">
        <f t="shared" si="166"/>
        <v>2021</v>
      </c>
      <c r="H1470" s="269">
        <f t="shared" si="167"/>
        <v>4</v>
      </c>
      <c r="I1470" s="269">
        <f t="shared" si="168"/>
        <v>15</v>
      </c>
      <c r="J1470" s="83">
        <f t="shared" si="169"/>
        <v>2021</v>
      </c>
      <c r="K1470" s="269">
        <f t="shared" si="170"/>
        <v>4</v>
      </c>
      <c r="L1470" s="21">
        <f t="shared" si="171"/>
        <v>17</v>
      </c>
      <c r="M1470" s="119">
        <v>44295</v>
      </c>
      <c r="N1470" s="119">
        <v>44295</v>
      </c>
      <c r="O1470" s="119">
        <v>44295</v>
      </c>
      <c r="P1470" s="119">
        <v>44309</v>
      </c>
      <c r="Q1470" s="166" t="s">
        <v>34</v>
      </c>
      <c r="R1470" s="114"/>
      <c r="S1470" s="114"/>
      <c r="T1470" s="114"/>
      <c r="U1470" s="177"/>
      <c r="V1470" s="174" t="s">
        <v>3705</v>
      </c>
      <c r="W1470" s="174" t="s">
        <v>3704</v>
      </c>
      <c r="X1470" s="174" t="s">
        <v>3704</v>
      </c>
      <c r="Y1470" s="58"/>
    </row>
    <row r="1471" spans="2:25">
      <c r="B1471" s="30">
        <f t="shared" si="172"/>
        <v>1465</v>
      </c>
      <c r="C1471" s="30" t="s">
        <v>3734</v>
      </c>
      <c r="D1471" s="30" t="s">
        <v>83</v>
      </c>
      <c r="E1471" s="110" t="s">
        <v>3695</v>
      </c>
      <c r="F1471" s="114" t="s">
        <v>3698</v>
      </c>
      <c r="G1471" s="269">
        <f t="shared" si="166"/>
        <v>2021</v>
      </c>
      <c r="H1471" s="269">
        <f t="shared" si="167"/>
        <v>4</v>
      </c>
      <c r="I1471" s="269">
        <f t="shared" si="168"/>
        <v>15</v>
      </c>
      <c r="J1471" s="83">
        <f t="shared" si="169"/>
        <v>2021</v>
      </c>
      <c r="K1471" s="269">
        <f t="shared" si="170"/>
        <v>4</v>
      </c>
      <c r="L1471" s="21">
        <f t="shared" si="171"/>
        <v>15</v>
      </c>
      <c r="M1471" s="119">
        <v>44295</v>
      </c>
      <c r="N1471" s="119">
        <v>44295</v>
      </c>
      <c r="O1471" s="119">
        <v>44295</v>
      </c>
      <c r="P1471" s="119">
        <v>44295</v>
      </c>
      <c r="Q1471" s="166" t="s">
        <v>34</v>
      </c>
      <c r="R1471" s="114"/>
      <c r="S1471" s="114"/>
      <c r="T1471" s="114"/>
      <c r="U1471" s="177"/>
      <c r="V1471" s="174" t="s">
        <v>3707</v>
      </c>
      <c r="W1471" s="174" t="s">
        <v>3704</v>
      </c>
      <c r="X1471" s="174" t="s">
        <v>3704</v>
      </c>
      <c r="Y1471" s="58"/>
    </row>
    <row r="1472" spans="2:25">
      <c r="B1472" s="30">
        <f t="shared" si="172"/>
        <v>1466</v>
      </c>
      <c r="C1472" s="30" t="s">
        <v>3735</v>
      </c>
      <c r="D1472" s="30" t="s">
        <v>83</v>
      </c>
      <c r="E1472" s="113" t="s">
        <v>3696</v>
      </c>
      <c r="F1472" s="114" t="s">
        <v>47</v>
      </c>
      <c r="G1472" s="269">
        <f t="shared" si="166"/>
        <v>2021</v>
      </c>
      <c r="H1472" s="269">
        <f t="shared" si="167"/>
        <v>4</v>
      </c>
      <c r="I1472" s="269">
        <f t="shared" si="168"/>
        <v>15</v>
      </c>
      <c r="J1472" s="83">
        <f t="shared" si="169"/>
        <v>2021</v>
      </c>
      <c r="K1472" s="269">
        <f t="shared" si="170"/>
        <v>5</v>
      </c>
      <c r="L1472" s="21">
        <f t="shared" si="171"/>
        <v>19</v>
      </c>
      <c r="M1472" s="119">
        <v>44295</v>
      </c>
      <c r="N1472" s="119">
        <v>44295</v>
      </c>
      <c r="O1472" s="119">
        <v>44295</v>
      </c>
      <c r="P1472" s="119">
        <v>44323</v>
      </c>
      <c r="Q1472" s="166" t="s">
        <v>34</v>
      </c>
      <c r="R1472" s="114"/>
      <c r="S1472" s="114"/>
      <c r="T1472" s="114"/>
      <c r="U1472" s="177"/>
      <c r="V1472" s="166" t="s">
        <v>3708</v>
      </c>
      <c r="W1472" s="166" t="s">
        <v>3709</v>
      </c>
      <c r="X1472" s="166" t="s">
        <v>3709</v>
      </c>
      <c r="Y1472" s="113" t="s">
        <v>3737</v>
      </c>
    </row>
    <row r="1473" spans="2:25">
      <c r="B1473" s="30">
        <f t="shared" si="172"/>
        <v>1467</v>
      </c>
      <c r="C1473" s="30" t="s">
        <v>3747</v>
      </c>
      <c r="D1473" s="30" t="s">
        <v>83</v>
      </c>
      <c r="E1473" s="106" t="s">
        <v>3738</v>
      </c>
      <c r="F1473" s="114" t="s">
        <v>3697</v>
      </c>
      <c r="G1473" s="269">
        <f t="shared" si="166"/>
        <v>2021</v>
      </c>
      <c r="H1473" s="269">
        <f t="shared" si="167"/>
        <v>4</v>
      </c>
      <c r="I1473" s="269">
        <f t="shared" si="168"/>
        <v>15</v>
      </c>
      <c r="J1473" s="83">
        <f t="shared" si="169"/>
        <v>2021</v>
      </c>
      <c r="K1473" s="269">
        <f t="shared" si="170"/>
        <v>4</v>
      </c>
      <c r="L1473" s="21">
        <f t="shared" si="171"/>
        <v>15</v>
      </c>
      <c r="M1473" s="178">
        <v>44291</v>
      </c>
      <c r="N1473" s="178">
        <v>44291</v>
      </c>
      <c r="O1473" s="178">
        <v>44291</v>
      </c>
      <c r="P1473" s="190">
        <v>44291</v>
      </c>
      <c r="Q1473" s="166" t="s">
        <v>3743</v>
      </c>
      <c r="R1473" s="114"/>
      <c r="S1473" s="114"/>
      <c r="T1473" s="114"/>
      <c r="U1473" s="177"/>
      <c r="V1473" s="183" t="s">
        <v>286</v>
      </c>
      <c r="W1473" s="174" t="s">
        <v>940</v>
      </c>
      <c r="X1473" s="174" t="s">
        <v>940</v>
      </c>
      <c r="Y1473" s="75"/>
    </row>
    <row r="1474" spans="2:25">
      <c r="B1474" s="30">
        <f t="shared" si="172"/>
        <v>1468</v>
      </c>
      <c r="C1474" s="30" t="s">
        <v>3748</v>
      </c>
      <c r="D1474" s="30" t="s">
        <v>83</v>
      </c>
      <c r="E1474" s="71" t="s">
        <v>3739</v>
      </c>
      <c r="F1474" s="114" t="s">
        <v>3742</v>
      </c>
      <c r="G1474" s="269">
        <f t="shared" si="166"/>
        <v>2021</v>
      </c>
      <c r="H1474" s="269">
        <f t="shared" si="167"/>
        <v>4</v>
      </c>
      <c r="I1474" s="269">
        <f t="shared" si="168"/>
        <v>15</v>
      </c>
      <c r="J1474" s="83">
        <f t="shared" si="169"/>
        <v>2021</v>
      </c>
      <c r="K1474" s="269">
        <f t="shared" si="170"/>
        <v>4</v>
      </c>
      <c r="L1474" s="21">
        <f t="shared" si="171"/>
        <v>16</v>
      </c>
      <c r="M1474" s="178">
        <v>44291</v>
      </c>
      <c r="N1474" s="178">
        <v>44291</v>
      </c>
      <c r="O1474" s="178">
        <v>44291</v>
      </c>
      <c r="P1474" s="190">
        <v>44298</v>
      </c>
      <c r="Q1474" s="166" t="s">
        <v>34</v>
      </c>
      <c r="R1474" s="114"/>
      <c r="S1474" s="114"/>
      <c r="T1474" s="114"/>
      <c r="U1474" s="177"/>
      <c r="V1474" s="179" t="s">
        <v>463</v>
      </c>
      <c r="W1474" s="174" t="s">
        <v>940</v>
      </c>
      <c r="X1474" s="174" t="s">
        <v>940</v>
      </c>
      <c r="Y1474" s="103" t="s">
        <v>3744</v>
      </c>
    </row>
    <row r="1475" spans="2:25" ht="66">
      <c r="B1475" s="30">
        <f t="shared" si="172"/>
        <v>1469</v>
      </c>
      <c r="C1475" s="30" t="s">
        <v>3749</v>
      </c>
      <c r="D1475" s="30" t="s">
        <v>83</v>
      </c>
      <c r="E1475" s="106" t="s">
        <v>3740</v>
      </c>
      <c r="F1475" s="114" t="s">
        <v>3697</v>
      </c>
      <c r="G1475" s="269">
        <f t="shared" si="166"/>
        <v>2021</v>
      </c>
      <c r="H1475" s="269">
        <f t="shared" si="167"/>
        <v>4</v>
      </c>
      <c r="I1475" s="269">
        <f t="shared" si="168"/>
        <v>15</v>
      </c>
      <c r="J1475" s="83">
        <f t="shared" si="169"/>
        <v>2021</v>
      </c>
      <c r="K1475" s="269">
        <f t="shared" si="170"/>
        <v>4</v>
      </c>
      <c r="L1475" s="21">
        <f t="shared" si="171"/>
        <v>16</v>
      </c>
      <c r="M1475" s="178">
        <v>44293</v>
      </c>
      <c r="N1475" s="178">
        <v>44293</v>
      </c>
      <c r="O1475" s="178">
        <v>44293</v>
      </c>
      <c r="P1475" s="190">
        <v>44299</v>
      </c>
      <c r="Q1475" s="166" t="s">
        <v>34</v>
      </c>
      <c r="R1475" s="114"/>
      <c r="S1475" s="114"/>
      <c r="T1475" s="114"/>
      <c r="U1475" s="177"/>
      <c r="V1475" s="183" t="s">
        <v>9</v>
      </c>
      <c r="W1475" s="174" t="s">
        <v>940</v>
      </c>
      <c r="X1475" s="174" t="s">
        <v>940</v>
      </c>
      <c r="Y1475" s="103" t="s">
        <v>3745</v>
      </c>
    </row>
    <row r="1476" spans="2:25">
      <c r="B1476" s="30">
        <f t="shared" si="172"/>
        <v>1470</v>
      </c>
      <c r="C1476" s="30" t="s">
        <v>3750</v>
      </c>
      <c r="D1476" s="30" t="s">
        <v>83</v>
      </c>
      <c r="E1476" s="106" t="s">
        <v>3741</v>
      </c>
      <c r="F1476" s="114" t="s">
        <v>3697</v>
      </c>
      <c r="G1476" s="269">
        <f t="shared" si="166"/>
        <v>2021</v>
      </c>
      <c r="H1476" s="269">
        <f t="shared" si="167"/>
        <v>4</v>
      </c>
      <c r="I1476" s="269">
        <f t="shared" si="168"/>
        <v>15</v>
      </c>
      <c r="J1476" s="83">
        <f t="shared" si="169"/>
        <v>2021</v>
      </c>
      <c r="K1476" s="269">
        <f t="shared" si="170"/>
        <v>4</v>
      </c>
      <c r="L1476" s="21">
        <f t="shared" si="171"/>
        <v>15</v>
      </c>
      <c r="M1476" s="178">
        <v>44294</v>
      </c>
      <c r="N1476" s="178">
        <v>44294</v>
      </c>
      <c r="O1476" s="178">
        <v>44294</v>
      </c>
      <c r="P1476" s="190">
        <v>44294</v>
      </c>
      <c r="Q1476" s="166" t="s">
        <v>3743</v>
      </c>
      <c r="R1476" s="114"/>
      <c r="S1476" s="114"/>
      <c r="T1476" s="114"/>
      <c r="U1476" s="177"/>
      <c r="V1476" s="183" t="s">
        <v>286</v>
      </c>
      <c r="W1476" s="174" t="s">
        <v>940</v>
      </c>
      <c r="X1476" s="174" t="s">
        <v>940</v>
      </c>
      <c r="Y1476" s="103" t="s">
        <v>3746</v>
      </c>
    </row>
    <row r="1477" spans="2:25">
      <c r="B1477" s="30">
        <f t="shared" si="172"/>
        <v>1471</v>
      </c>
      <c r="C1477" s="30" t="s">
        <v>3761</v>
      </c>
      <c r="D1477" s="30" t="s">
        <v>83</v>
      </c>
      <c r="E1477" s="58" t="s">
        <v>3751</v>
      </c>
      <c r="F1477" s="21" t="s">
        <v>2062</v>
      </c>
      <c r="G1477" s="269">
        <f t="shared" si="166"/>
        <v>2021</v>
      </c>
      <c r="H1477" s="269">
        <f t="shared" si="167"/>
        <v>4</v>
      </c>
      <c r="I1477" s="269">
        <f t="shared" si="168"/>
        <v>15</v>
      </c>
      <c r="J1477" s="83">
        <f t="shared" si="169"/>
        <v>2021</v>
      </c>
      <c r="K1477" s="269">
        <f t="shared" si="170"/>
        <v>4</v>
      </c>
      <c r="L1477" s="21">
        <f t="shared" si="171"/>
        <v>15</v>
      </c>
      <c r="M1477" s="119">
        <v>44291</v>
      </c>
      <c r="N1477" s="119">
        <v>44291</v>
      </c>
      <c r="O1477" s="119">
        <v>44291</v>
      </c>
      <c r="P1477" s="119">
        <v>44291</v>
      </c>
      <c r="Q1477" s="267" t="s">
        <v>34</v>
      </c>
      <c r="R1477" s="114"/>
      <c r="S1477" s="114"/>
      <c r="T1477" s="114"/>
      <c r="U1477" s="177"/>
      <c r="V1477" s="174" t="s">
        <v>286</v>
      </c>
      <c r="W1477" s="174" t="s">
        <v>3670</v>
      </c>
      <c r="X1477" s="174" t="s">
        <v>3670</v>
      </c>
      <c r="Y1477" s="58"/>
    </row>
    <row r="1478" spans="2:25" ht="82.5">
      <c r="B1478" s="30">
        <f t="shared" si="172"/>
        <v>1472</v>
      </c>
      <c r="C1478" s="30" t="s">
        <v>3762</v>
      </c>
      <c r="D1478" s="30" t="s">
        <v>83</v>
      </c>
      <c r="E1478" s="58" t="s">
        <v>3752</v>
      </c>
      <c r="F1478" s="114" t="s">
        <v>3698</v>
      </c>
      <c r="G1478" s="269">
        <f t="shared" si="166"/>
        <v>2021</v>
      </c>
      <c r="H1478" s="269">
        <f t="shared" si="167"/>
        <v>4</v>
      </c>
      <c r="I1478" s="269">
        <f t="shared" si="168"/>
        <v>15</v>
      </c>
      <c r="J1478" s="83">
        <f t="shared" si="169"/>
        <v>2021</v>
      </c>
      <c r="K1478" s="269">
        <f t="shared" si="170"/>
        <v>4</v>
      </c>
      <c r="L1478" s="21">
        <f t="shared" si="171"/>
        <v>15</v>
      </c>
      <c r="M1478" s="119">
        <v>44291</v>
      </c>
      <c r="N1478" s="119">
        <v>44291</v>
      </c>
      <c r="O1478" s="119">
        <v>44291</v>
      </c>
      <c r="P1478" s="119">
        <v>44291</v>
      </c>
      <c r="Q1478" s="267" t="s">
        <v>34</v>
      </c>
      <c r="R1478" s="114"/>
      <c r="S1478" s="114"/>
      <c r="T1478" s="114"/>
      <c r="U1478" s="177"/>
      <c r="V1478" s="174" t="s">
        <v>2072</v>
      </c>
      <c r="W1478" s="174" t="s">
        <v>3670</v>
      </c>
      <c r="X1478" s="174" t="s">
        <v>3670</v>
      </c>
      <c r="Y1478" s="58" t="s">
        <v>3771</v>
      </c>
    </row>
    <row r="1479" spans="2:25">
      <c r="B1479" s="30">
        <f t="shared" si="172"/>
        <v>1473</v>
      </c>
      <c r="C1479" s="30" t="s">
        <v>3763</v>
      </c>
      <c r="D1479" s="30" t="s">
        <v>83</v>
      </c>
      <c r="E1479" s="58" t="s">
        <v>3753</v>
      </c>
      <c r="F1479" s="114" t="s">
        <v>509</v>
      </c>
      <c r="G1479" s="269">
        <f t="shared" ref="G1479:G1542" si="173">IF(ISBLANK(N1479),"",YEAR(N1479))</f>
        <v>2021</v>
      </c>
      <c r="H1479" s="269">
        <f t="shared" ref="H1479:H1542" si="174">IF(ISBLANK(N1479),"",MONTH(N1479))</f>
        <v>4</v>
      </c>
      <c r="I1479" s="269">
        <f t="shared" ref="I1479:I1542" si="175">IF(ISBLANK(N1479),"",WEEKNUM(N1479,1))</f>
        <v>15</v>
      </c>
      <c r="J1479" s="83">
        <f t="shared" ref="J1479:J1542" si="176">IF(ISBLANK(P1479),"",YEAR(P1479))</f>
        <v>2021</v>
      </c>
      <c r="K1479" s="269">
        <f t="shared" ref="K1479:K1542" si="177">IF(ISBLANK(P1479),"",MONTH(P1479))</f>
        <v>4</v>
      </c>
      <c r="L1479" s="21">
        <f t="shared" ref="L1479:L1542" si="178">IF(ISBLANK(P1479),"",WEEKNUM(P1479,1))</f>
        <v>15</v>
      </c>
      <c r="M1479" s="119">
        <v>44291</v>
      </c>
      <c r="N1479" s="119">
        <v>44291</v>
      </c>
      <c r="O1479" s="119">
        <v>44291</v>
      </c>
      <c r="P1479" s="119">
        <v>44295</v>
      </c>
      <c r="Q1479" s="267" t="s">
        <v>34</v>
      </c>
      <c r="R1479" s="114"/>
      <c r="S1479" s="114"/>
      <c r="T1479" s="114"/>
      <c r="U1479" s="177"/>
      <c r="V1479" s="174" t="s">
        <v>3670</v>
      </c>
      <c r="W1479" s="174" t="s">
        <v>3670</v>
      </c>
      <c r="X1479" s="174" t="s">
        <v>3670</v>
      </c>
      <c r="Y1479" s="58"/>
    </row>
    <row r="1480" spans="2:25">
      <c r="B1480" s="30">
        <f t="shared" si="172"/>
        <v>1474</v>
      </c>
      <c r="C1480" s="30" t="s">
        <v>3764</v>
      </c>
      <c r="D1480" s="30" t="s">
        <v>83</v>
      </c>
      <c r="E1480" s="58" t="s">
        <v>3754</v>
      </c>
      <c r="F1480" s="114" t="s">
        <v>3698</v>
      </c>
      <c r="G1480" s="269">
        <f t="shared" si="173"/>
        <v>2021</v>
      </c>
      <c r="H1480" s="269">
        <f t="shared" si="174"/>
        <v>4</v>
      </c>
      <c r="I1480" s="269">
        <f t="shared" si="175"/>
        <v>15</v>
      </c>
      <c r="J1480" s="83">
        <f t="shared" si="176"/>
        <v>2021</v>
      </c>
      <c r="K1480" s="269">
        <f t="shared" si="177"/>
        <v>4</v>
      </c>
      <c r="L1480" s="21">
        <f t="shared" si="178"/>
        <v>15</v>
      </c>
      <c r="M1480" s="119">
        <v>44291</v>
      </c>
      <c r="N1480" s="119">
        <v>44291</v>
      </c>
      <c r="O1480" s="119">
        <v>44291</v>
      </c>
      <c r="P1480" s="119">
        <v>44295</v>
      </c>
      <c r="Q1480" s="267" t="s">
        <v>34</v>
      </c>
      <c r="R1480" s="114"/>
      <c r="S1480" s="114"/>
      <c r="T1480" s="114"/>
      <c r="U1480" s="177"/>
      <c r="V1480" s="174" t="s">
        <v>3670</v>
      </c>
      <c r="W1480" s="174" t="s">
        <v>3670</v>
      </c>
      <c r="X1480" s="174" t="s">
        <v>3670</v>
      </c>
      <c r="Y1480" s="58"/>
    </row>
    <row r="1481" spans="2:25" ht="33">
      <c r="B1481" s="30">
        <f t="shared" si="172"/>
        <v>1475</v>
      </c>
      <c r="C1481" s="30" t="s">
        <v>3765</v>
      </c>
      <c r="D1481" s="30" t="s">
        <v>83</v>
      </c>
      <c r="E1481" s="58" t="s">
        <v>3755</v>
      </c>
      <c r="F1481" s="114" t="s">
        <v>3698</v>
      </c>
      <c r="G1481" s="269">
        <f t="shared" si="173"/>
        <v>2021</v>
      </c>
      <c r="H1481" s="269">
        <f t="shared" si="174"/>
        <v>4</v>
      </c>
      <c r="I1481" s="269">
        <f t="shared" si="175"/>
        <v>15</v>
      </c>
      <c r="J1481" s="83">
        <f t="shared" si="176"/>
        <v>2021</v>
      </c>
      <c r="K1481" s="269">
        <f t="shared" si="177"/>
        <v>4</v>
      </c>
      <c r="L1481" s="21">
        <f t="shared" si="178"/>
        <v>15</v>
      </c>
      <c r="M1481" s="119">
        <v>44291</v>
      </c>
      <c r="N1481" s="119">
        <v>44291</v>
      </c>
      <c r="O1481" s="119">
        <v>44291</v>
      </c>
      <c r="P1481" s="119">
        <v>44292</v>
      </c>
      <c r="Q1481" s="267" t="s">
        <v>34</v>
      </c>
      <c r="R1481" s="114"/>
      <c r="S1481" s="114"/>
      <c r="T1481" s="114"/>
      <c r="U1481" s="177"/>
      <c r="V1481" s="174" t="s">
        <v>3670</v>
      </c>
      <c r="W1481" s="174" t="s">
        <v>3670</v>
      </c>
      <c r="X1481" s="174" t="s">
        <v>3670</v>
      </c>
      <c r="Y1481" s="58" t="s">
        <v>3772</v>
      </c>
    </row>
    <row r="1482" spans="2:25">
      <c r="B1482" s="30">
        <f t="shared" si="172"/>
        <v>1476</v>
      </c>
      <c r="C1482" s="30" t="s">
        <v>3766</v>
      </c>
      <c r="D1482" s="30" t="s">
        <v>83</v>
      </c>
      <c r="E1482" s="58" t="s">
        <v>3756</v>
      </c>
      <c r="F1482" s="114" t="s">
        <v>3698</v>
      </c>
      <c r="G1482" s="269">
        <f t="shared" si="173"/>
        <v>2021</v>
      </c>
      <c r="H1482" s="269">
        <f t="shared" si="174"/>
        <v>4</v>
      </c>
      <c r="I1482" s="269">
        <f t="shared" si="175"/>
        <v>15</v>
      </c>
      <c r="J1482" s="83">
        <f t="shared" si="176"/>
        <v>2021</v>
      </c>
      <c r="K1482" s="269">
        <f t="shared" si="177"/>
        <v>4</v>
      </c>
      <c r="L1482" s="21">
        <f t="shared" si="178"/>
        <v>15</v>
      </c>
      <c r="M1482" s="119">
        <v>44293</v>
      </c>
      <c r="N1482" s="119">
        <v>44293</v>
      </c>
      <c r="O1482" s="119">
        <v>44293</v>
      </c>
      <c r="P1482" s="119">
        <v>44292</v>
      </c>
      <c r="Q1482" s="267" t="s">
        <v>34</v>
      </c>
      <c r="R1482" s="114"/>
      <c r="S1482" s="114"/>
      <c r="T1482" s="114"/>
      <c r="U1482" s="177"/>
      <c r="V1482" s="174" t="s">
        <v>463</v>
      </c>
      <c r="W1482" s="174" t="s">
        <v>3670</v>
      </c>
      <c r="X1482" s="174" t="s">
        <v>3670</v>
      </c>
      <c r="Y1482" s="58"/>
    </row>
    <row r="1483" spans="2:25" ht="33">
      <c r="B1483" s="30">
        <f t="shared" si="172"/>
        <v>1477</v>
      </c>
      <c r="C1483" s="30" t="s">
        <v>3767</v>
      </c>
      <c r="D1483" s="30" t="s">
        <v>83</v>
      </c>
      <c r="E1483" s="58" t="s">
        <v>3757</v>
      </c>
      <c r="F1483" s="114" t="s">
        <v>3698</v>
      </c>
      <c r="G1483" s="269">
        <f t="shared" si="173"/>
        <v>2021</v>
      </c>
      <c r="H1483" s="269">
        <f t="shared" si="174"/>
        <v>4</v>
      </c>
      <c r="I1483" s="269">
        <f t="shared" si="175"/>
        <v>15</v>
      </c>
      <c r="J1483" s="83">
        <f t="shared" si="176"/>
        <v>2021</v>
      </c>
      <c r="K1483" s="269">
        <f t="shared" si="177"/>
        <v>4</v>
      </c>
      <c r="L1483" s="21">
        <f t="shared" si="178"/>
        <v>15</v>
      </c>
      <c r="M1483" s="119">
        <v>44293</v>
      </c>
      <c r="N1483" s="119">
        <v>44293</v>
      </c>
      <c r="O1483" s="119">
        <v>44293</v>
      </c>
      <c r="P1483" s="119">
        <v>44293</v>
      </c>
      <c r="Q1483" s="267" t="s">
        <v>34</v>
      </c>
      <c r="R1483" s="114"/>
      <c r="S1483" s="114"/>
      <c r="T1483" s="114"/>
      <c r="U1483" s="177"/>
      <c r="V1483" s="174" t="s">
        <v>463</v>
      </c>
      <c r="W1483" s="174" t="s">
        <v>3670</v>
      </c>
      <c r="X1483" s="174" t="s">
        <v>3670</v>
      </c>
      <c r="Y1483" s="58" t="s">
        <v>3773</v>
      </c>
    </row>
    <row r="1484" spans="2:25" ht="33">
      <c r="B1484" s="30">
        <f t="shared" si="172"/>
        <v>1478</v>
      </c>
      <c r="C1484" s="30" t="s">
        <v>3768</v>
      </c>
      <c r="D1484" s="30" t="s">
        <v>83</v>
      </c>
      <c r="E1484" s="58" t="s">
        <v>3758</v>
      </c>
      <c r="F1484" s="114" t="s">
        <v>3698</v>
      </c>
      <c r="G1484" s="269">
        <f t="shared" si="173"/>
        <v>2021</v>
      </c>
      <c r="H1484" s="269">
        <f t="shared" si="174"/>
        <v>4</v>
      </c>
      <c r="I1484" s="269">
        <f t="shared" si="175"/>
        <v>15</v>
      </c>
      <c r="J1484" s="83">
        <f t="shared" si="176"/>
        <v>2021</v>
      </c>
      <c r="K1484" s="269">
        <f t="shared" si="177"/>
        <v>4</v>
      </c>
      <c r="L1484" s="21">
        <f t="shared" si="178"/>
        <v>15</v>
      </c>
      <c r="M1484" s="119">
        <v>44293</v>
      </c>
      <c r="N1484" s="119">
        <v>44293</v>
      </c>
      <c r="O1484" s="119">
        <v>44293</v>
      </c>
      <c r="P1484" s="119">
        <v>44293</v>
      </c>
      <c r="Q1484" s="267" t="s">
        <v>34</v>
      </c>
      <c r="R1484" s="114"/>
      <c r="S1484" s="114"/>
      <c r="T1484" s="114"/>
      <c r="U1484" s="177"/>
      <c r="V1484" s="174" t="s">
        <v>463</v>
      </c>
      <c r="W1484" s="174" t="s">
        <v>3670</v>
      </c>
      <c r="X1484" s="174" t="s">
        <v>3670</v>
      </c>
      <c r="Y1484" s="58" t="s">
        <v>3773</v>
      </c>
    </row>
    <row r="1485" spans="2:25" ht="33">
      <c r="B1485" s="30">
        <f t="shared" si="172"/>
        <v>1479</v>
      </c>
      <c r="C1485" s="30" t="s">
        <v>3769</v>
      </c>
      <c r="D1485" s="30" t="s">
        <v>83</v>
      </c>
      <c r="E1485" s="58" t="s">
        <v>3759</v>
      </c>
      <c r="F1485" s="114" t="s">
        <v>3698</v>
      </c>
      <c r="G1485" s="269">
        <f t="shared" si="173"/>
        <v>2021</v>
      </c>
      <c r="H1485" s="269">
        <f t="shared" si="174"/>
        <v>4</v>
      </c>
      <c r="I1485" s="269">
        <f t="shared" si="175"/>
        <v>15</v>
      </c>
      <c r="J1485" s="83">
        <f t="shared" si="176"/>
        <v>2021</v>
      </c>
      <c r="K1485" s="269">
        <f t="shared" si="177"/>
        <v>4</v>
      </c>
      <c r="L1485" s="21">
        <f t="shared" si="178"/>
        <v>15</v>
      </c>
      <c r="M1485" s="119">
        <v>44293</v>
      </c>
      <c r="N1485" s="119">
        <v>44293</v>
      </c>
      <c r="O1485" s="119">
        <v>44293</v>
      </c>
      <c r="P1485" s="119">
        <v>44293</v>
      </c>
      <c r="Q1485" s="267" t="s">
        <v>34</v>
      </c>
      <c r="R1485" s="114"/>
      <c r="S1485" s="114"/>
      <c r="T1485" s="114"/>
      <c r="U1485" s="177"/>
      <c r="V1485" s="174" t="s">
        <v>1696</v>
      </c>
      <c r="W1485" s="174" t="s">
        <v>3670</v>
      </c>
      <c r="X1485" s="174" t="s">
        <v>3670</v>
      </c>
      <c r="Y1485" s="58" t="s">
        <v>3774</v>
      </c>
    </row>
    <row r="1486" spans="2:25">
      <c r="B1486" s="30">
        <f t="shared" si="172"/>
        <v>1480</v>
      </c>
      <c r="C1486" s="30" t="s">
        <v>3770</v>
      </c>
      <c r="D1486" s="30" t="s">
        <v>83</v>
      </c>
      <c r="E1486" s="58" t="s">
        <v>3760</v>
      </c>
      <c r="F1486" s="114" t="s">
        <v>3698</v>
      </c>
      <c r="G1486" s="269">
        <f t="shared" si="173"/>
        <v>2021</v>
      </c>
      <c r="H1486" s="269">
        <f t="shared" si="174"/>
        <v>4</v>
      </c>
      <c r="I1486" s="269">
        <f t="shared" si="175"/>
        <v>15</v>
      </c>
      <c r="J1486" s="83">
        <f t="shared" si="176"/>
        <v>2021</v>
      </c>
      <c r="K1486" s="269">
        <f t="shared" si="177"/>
        <v>4</v>
      </c>
      <c r="L1486" s="21">
        <f t="shared" si="178"/>
        <v>15</v>
      </c>
      <c r="M1486" s="119">
        <v>44295</v>
      </c>
      <c r="N1486" s="119">
        <v>44295</v>
      </c>
      <c r="O1486" s="119">
        <v>44295</v>
      </c>
      <c r="P1486" s="119">
        <v>44295</v>
      </c>
      <c r="Q1486" s="267" t="s">
        <v>34</v>
      </c>
      <c r="R1486" s="114"/>
      <c r="S1486" s="114"/>
      <c r="T1486" s="114"/>
      <c r="U1486" s="177"/>
      <c r="V1486" s="174" t="s">
        <v>3670</v>
      </c>
      <c r="W1486" s="174" t="s">
        <v>3670</v>
      </c>
      <c r="X1486" s="174" t="s">
        <v>3670</v>
      </c>
      <c r="Y1486" s="58"/>
    </row>
    <row r="1487" spans="2:25" ht="66">
      <c r="B1487" s="30">
        <f t="shared" si="172"/>
        <v>1481</v>
      </c>
      <c r="C1487" s="30" t="s">
        <v>3791</v>
      </c>
      <c r="D1487" s="30" t="s">
        <v>83</v>
      </c>
      <c r="E1487" s="71" t="s">
        <v>3775</v>
      </c>
      <c r="F1487" s="114" t="s">
        <v>3089</v>
      </c>
      <c r="G1487" s="269">
        <f t="shared" si="173"/>
        <v>2021</v>
      </c>
      <c r="H1487" s="269">
        <f t="shared" si="174"/>
        <v>4</v>
      </c>
      <c r="I1487" s="269">
        <f t="shared" si="175"/>
        <v>15</v>
      </c>
      <c r="J1487" s="83">
        <f t="shared" si="176"/>
        <v>2021</v>
      </c>
      <c r="K1487" s="269">
        <f t="shared" si="177"/>
        <v>4</v>
      </c>
      <c r="L1487" s="21">
        <f t="shared" si="178"/>
        <v>15</v>
      </c>
      <c r="M1487" s="178">
        <v>44291</v>
      </c>
      <c r="N1487" s="178">
        <v>44291</v>
      </c>
      <c r="O1487" s="178">
        <v>44291</v>
      </c>
      <c r="P1487" s="178">
        <v>44291</v>
      </c>
      <c r="Q1487" s="267" t="s">
        <v>34</v>
      </c>
      <c r="R1487" s="114"/>
      <c r="S1487" s="114"/>
      <c r="T1487" s="114"/>
      <c r="U1487" s="177"/>
      <c r="V1487" s="179" t="s">
        <v>2072</v>
      </c>
      <c r="W1487" s="174" t="s">
        <v>3079</v>
      </c>
      <c r="X1487" s="174" t="s">
        <v>3079</v>
      </c>
      <c r="Y1487" s="103" t="s">
        <v>3785</v>
      </c>
    </row>
    <row r="1488" spans="2:25" ht="66">
      <c r="B1488" s="30">
        <f t="shared" ref="B1488:B1551" si="179">B1487+1</f>
        <v>1482</v>
      </c>
      <c r="C1488" s="30" t="s">
        <v>3792</v>
      </c>
      <c r="D1488" s="30" t="s">
        <v>83</v>
      </c>
      <c r="E1488" s="71" t="s">
        <v>3776</v>
      </c>
      <c r="F1488" s="114" t="s">
        <v>3089</v>
      </c>
      <c r="G1488" s="269">
        <f t="shared" si="173"/>
        <v>2021</v>
      </c>
      <c r="H1488" s="269">
        <f t="shared" si="174"/>
        <v>4</v>
      </c>
      <c r="I1488" s="269">
        <f t="shared" si="175"/>
        <v>15</v>
      </c>
      <c r="J1488" s="83">
        <f t="shared" si="176"/>
        <v>2021</v>
      </c>
      <c r="K1488" s="269">
        <f t="shared" si="177"/>
        <v>4</v>
      </c>
      <c r="L1488" s="21">
        <f t="shared" si="178"/>
        <v>15</v>
      </c>
      <c r="M1488" s="178">
        <v>44291</v>
      </c>
      <c r="N1488" s="178">
        <v>44291</v>
      </c>
      <c r="O1488" s="178">
        <v>44291</v>
      </c>
      <c r="P1488" s="178">
        <v>44291</v>
      </c>
      <c r="Q1488" s="267" t="s">
        <v>34</v>
      </c>
      <c r="R1488" s="114"/>
      <c r="S1488" s="114"/>
      <c r="T1488" s="114"/>
      <c r="U1488" s="177"/>
      <c r="V1488" s="179" t="s">
        <v>2367</v>
      </c>
      <c r="W1488" s="174" t="s">
        <v>3079</v>
      </c>
      <c r="X1488" s="174" t="s">
        <v>3079</v>
      </c>
      <c r="Y1488" s="103" t="s">
        <v>3786</v>
      </c>
    </row>
    <row r="1489" spans="2:25" ht="66">
      <c r="B1489" s="30">
        <f t="shared" si="179"/>
        <v>1483</v>
      </c>
      <c r="C1489" s="30" t="s">
        <v>3793</v>
      </c>
      <c r="D1489" s="30" t="s">
        <v>83</v>
      </c>
      <c r="E1489" s="71" t="s">
        <v>3777</v>
      </c>
      <c r="F1489" s="114" t="s">
        <v>3089</v>
      </c>
      <c r="G1489" s="269">
        <f t="shared" si="173"/>
        <v>2021</v>
      </c>
      <c r="H1489" s="269">
        <f t="shared" si="174"/>
        <v>4</v>
      </c>
      <c r="I1489" s="269">
        <f t="shared" si="175"/>
        <v>15</v>
      </c>
      <c r="J1489" s="83">
        <f t="shared" si="176"/>
        <v>2021</v>
      </c>
      <c r="K1489" s="269">
        <f t="shared" si="177"/>
        <v>4</v>
      </c>
      <c r="L1489" s="21">
        <f t="shared" si="178"/>
        <v>15</v>
      </c>
      <c r="M1489" s="178">
        <v>44292</v>
      </c>
      <c r="N1489" s="178">
        <v>44292</v>
      </c>
      <c r="O1489" s="178">
        <v>44292</v>
      </c>
      <c r="P1489" s="178">
        <v>44292</v>
      </c>
      <c r="Q1489" s="267" t="s">
        <v>34</v>
      </c>
      <c r="R1489" s="114"/>
      <c r="S1489" s="114"/>
      <c r="T1489" s="114"/>
      <c r="U1489" s="177"/>
      <c r="V1489" s="179" t="s">
        <v>2072</v>
      </c>
      <c r="W1489" s="174" t="s">
        <v>3079</v>
      </c>
      <c r="X1489" s="174" t="s">
        <v>3079</v>
      </c>
      <c r="Y1489" s="103" t="s">
        <v>3785</v>
      </c>
    </row>
    <row r="1490" spans="2:25" ht="82.5">
      <c r="B1490" s="30">
        <f t="shared" si="179"/>
        <v>1484</v>
      </c>
      <c r="C1490" s="30" t="s">
        <v>3794</v>
      </c>
      <c r="D1490" s="30" t="s">
        <v>83</v>
      </c>
      <c r="E1490" s="71" t="s">
        <v>3778</v>
      </c>
      <c r="F1490" s="114" t="s">
        <v>3089</v>
      </c>
      <c r="G1490" s="269">
        <f t="shared" si="173"/>
        <v>2021</v>
      </c>
      <c r="H1490" s="269">
        <f t="shared" si="174"/>
        <v>4</v>
      </c>
      <c r="I1490" s="269">
        <f t="shared" si="175"/>
        <v>15</v>
      </c>
      <c r="J1490" s="83">
        <f t="shared" si="176"/>
        <v>2021</v>
      </c>
      <c r="K1490" s="269">
        <f t="shared" si="177"/>
        <v>4</v>
      </c>
      <c r="L1490" s="21">
        <f t="shared" si="178"/>
        <v>15</v>
      </c>
      <c r="M1490" s="178">
        <v>44293</v>
      </c>
      <c r="N1490" s="178">
        <v>44293</v>
      </c>
      <c r="O1490" s="178">
        <v>44293</v>
      </c>
      <c r="P1490" s="178">
        <v>44293</v>
      </c>
      <c r="Q1490" s="267" t="s">
        <v>34</v>
      </c>
      <c r="R1490" s="114"/>
      <c r="S1490" s="114"/>
      <c r="T1490" s="114"/>
      <c r="U1490" s="177"/>
      <c r="V1490" s="179" t="s">
        <v>2958</v>
      </c>
      <c r="W1490" s="174" t="s">
        <v>3079</v>
      </c>
      <c r="X1490" s="174" t="s">
        <v>3079</v>
      </c>
      <c r="Y1490" s="103" t="s">
        <v>3787</v>
      </c>
    </row>
    <row r="1491" spans="2:25" ht="33">
      <c r="B1491" s="30">
        <f t="shared" si="179"/>
        <v>1485</v>
      </c>
      <c r="C1491" s="30" t="s">
        <v>3795</v>
      </c>
      <c r="D1491" s="30" t="s">
        <v>83</v>
      </c>
      <c r="E1491" s="71" t="s">
        <v>3779</v>
      </c>
      <c r="F1491" s="114" t="s">
        <v>3089</v>
      </c>
      <c r="G1491" s="269">
        <f t="shared" si="173"/>
        <v>2021</v>
      </c>
      <c r="H1491" s="269">
        <f t="shared" si="174"/>
        <v>4</v>
      </c>
      <c r="I1491" s="269">
        <f t="shared" si="175"/>
        <v>15</v>
      </c>
      <c r="J1491" s="83">
        <f t="shared" si="176"/>
        <v>2021</v>
      </c>
      <c r="K1491" s="269">
        <f t="shared" si="177"/>
        <v>4</v>
      </c>
      <c r="L1491" s="21">
        <f t="shared" si="178"/>
        <v>15</v>
      </c>
      <c r="M1491" s="178">
        <v>44292</v>
      </c>
      <c r="N1491" s="178">
        <v>44292</v>
      </c>
      <c r="O1491" s="178">
        <v>44292</v>
      </c>
      <c r="P1491" s="178">
        <v>44292</v>
      </c>
      <c r="Q1491" s="267" t="s">
        <v>34</v>
      </c>
      <c r="R1491" s="114"/>
      <c r="S1491" s="114"/>
      <c r="T1491" s="114"/>
      <c r="U1491" s="177"/>
      <c r="V1491" s="179" t="s">
        <v>12</v>
      </c>
      <c r="W1491" s="174" t="s">
        <v>326</v>
      </c>
      <c r="X1491" s="174" t="s">
        <v>326</v>
      </c>
      <c r="Y1491" s="103" t="s">
        <v>3788</v>
      </c>
    </row>
    <row r="1492" spans="2:25" ht="49.5">
      <c r="B1492" s="30">
        <f t="shared" si="179"/>
        <v>1486</v>
      </c>
      <c r="C1492" s="30" t="s">
        <v>3796</v>
      </c>
      <c r="D1492" s="30" t="s">
        <v>83</v>
      </c>
      <c r="E1492" s="71" t="s">
        <v>3780</v>
      </c>
      <c r="F1492" s="114" t="s">
        <v>3089</v>
      </c>
      <c r="G1492" s="269">
        <f t="shared" si="173"/>
        <v>2021</v>
      </c>
      <c r="H1492" s="269">
        <f t="shared" si="174"/>
        <v>4</v>
      </c>
      <c r="I1492" s="269">
        <f t="shared" si="175"/>
        <v>15</v>
      </c>
      <c r="J1492" s="83">
        <f t="shared" si="176"/>
        <v>2021</v>
      </c>
      <c r="K1492" s="269">
        <f t="shared" si="177"/>
        <v>4</v>
      </c>
      <c r="L1492" s="21">
        <f t="shared" si="178"/>
        <v>15</v>
      </c>
      <c r="M1492" s="178">
        <v>44293</v>
      </c>
      <c r="N1492" s="178">
        <v>44293</v>
      </c>
      <c r="O1492" s="178">
        <v>44293</v>
      </c>
      <c r="P1492" s="178">
        <v>44293</v>
      </c>
      <c r="Q1492" s="267" t="s">
        <v>34</v>
      </c>
      <c r="R1492" s="114"/>
      <c r="S1492" s="114"/>
      <c r="T1492" s="114"/>
      <c r="U1492" s="177"/>
      <c r="V1492" s="179" t="s">
        <v>12</v>
      </c>
      <c r="W1492" s="174" t="s">
        <v>326</v>
      </c>
      <c r="X1492" s="174" t="s">
        <v>326</v>
      </c>
      <c r="Y1492" s="103" t="s">
        <v>3789</v>
      </c>
    </row>
    <row r="1493" spans="2:25" ht="49.5">
      <c r="B1493" s="30">
        <f t="shared" si="179"/>
        <v>1487</v>
      </c>
      <c r="C1493" s="30" t="s">
        <v>3797</v>
      </c>
      <c r="D1493" s="30" t="s">
        <v>83</v>
      </c>
      <c r="E1493" s="71" t="s">
        <v>3781</v>
      </c>
      <c r="F1493" s="114" t="s">
        <v>3089</v>
      </c>
      <c r="G1493" s="269">
        <f t="shared" si="173"/>
        <v>2021</v>
      </c>
      <c r="H1493" s="269">
        <f t="shared" si="174"/>
        <v>4</v>
      </c>
      <c r="I1493" s="269">
        <f t="shared" si="175"/>
        <v>15</v>
      </c>
      <c r="J1493" s="83">
        <f t="shared" si="176"/>
        <v>2021</v>
      </c>
      <c r="K1493" s="269">
        <f t="shared" si="177"/>
        <v>4</v>
      </c>
      <c r="L1493" s="21">
        <f t="shared" si="178"/>
        <v>16</v>
      </c>
      <c r="M1493" s="178">
        <v>44294</v>
      </c>
      <c r="N1493" s="178">
        <v>44294</v>
      </c>
      <c r="O1493" s="178">
        <v>44294</v>
      </c>
      <c r="P1493" s="178">
        <v>44302</v>
      </c>
      <c r="Q1493" s="267" t="s">
        <v>34</v>
      </c>
      <c r="R1493" s="114"/>
      <c r="S1493" s="114"/>
      <c r="T1493" s="114"/>
      <c r="U1493" s="177"/>
      <c r="V1493" s="179" t="s">
        <v>12</v>
      </c>
      <c r="W1493" s="174" t="s">
        <v>326</v>
      </c>
      <c r="X1493" s="174" t="s">
        <v>326</v>
      </c>
      <c r="Y1493" s="103" t="s">
        <v>3790</v>
      </c>
    </row>
    <row r="1494" spans="2:25" ht="33">
      <c r="B1494" s="30">
        <f t="shared" si="179"/>
        <v>1488</v>
      </c>
      <c r="C1494" s="30" t="s">
        <v>3798</v>
      </c>
      <c r="D1494" s="30" t="s">
        <v>83</v>
      </c>
      <c r="E1494" s="71" t="s">
        <v>3782</v>
      </c>
      <c r="F1494" s="114" t="s">
        <v>3089</v>
      </c>
      <c r="G1494" s="269">
        <f t="shared" si="173"/>
        <v>2021</v>
      </c>
      <c r="H1494" s="269">
        <f t="shared" si="174"/>
        <v>4</v>
      </c>
      <c r="I1494" s="269">
        <f t="shared" si="175"/>
        <v>15</v>
      </c>
      <c r="J1494" s="83">
        <f t="shared" si="176"/>
        <v>2021</v>
      </c>
      <c r="K1494" s="269">
        <f t="shared" si="177"/>
        <v>4</v>
      </c>
      <c r="L1494" s="21">
        <f t="shared" si="178"/>
        <v>15</v>
      </c>
      <c r="M1494" s="178">
        <v>44291</v>
      </c>
      <c r="N1494" s="178">
        <v>44291</v>
      </c>
      <c r="O1494" s="178">
        <v>44291</v>
      </c>
      <c r="P1494" s="178">
        <v>44291</v>
      </c>
      <c r="Q1494" s="267" t="s">
        <v>34</v>
      </c>
      <c r="R1494" s="114"/>
      <c r="S1494" s="114"/>
      <c r="T1494" s="114"/>
      <c r="U1494" s="177"/>
      <c r="V1494" s="179" t="s">
        <v>3080</v>
      </c>
      <c r="W1494" s="174" t="s">
        <v>1176</v>
      </c>
      <c r="X1494" s="174" t="s">
        <v>1176</v>
      </c>
      <c r="Y1494" s="103"/>
    </row>
    <row r="1495" spans="2:25" ht="33">
      <c r="B1495" s="30">
        <f t="shared" si="179"/>
        <v>1489</v>
      </c>
      <c r="C1495" s="30" t="s">
        <v>3799</v>
      </c>
      <c r="D1495" s="30" t="s">
        <v>83</v>
      </c>
      <c r="E1495" s="71" t="s">
        <v>3783</v>
      </c>
      <c r="F1495" s="114" t="s">
        <v>3089</v>
      </c>
      <c r="G1495" s="269">
        <f t="shared" si="173"/>
        <v>2021</v>
      </c>
      <c r="H1495" s="269">
        <f t="shared" si="174"/>
        <v>4</v>
      </c>
      <c r="I1495" s="269">
        <f t="shared" si="175"/>
        <v>15</v>
      </c>
      <c r="J1495" s="83">
        <f t="shared" si="176"/>
        <v>2021</v>
      </c>
      <c r="K1495" s="269">
        <f t="shared" si="177"/>
        <v>4</v>
      </c>
      <c r="L1495" s="21">
        <f t="shared" si="178"/>
        <v>15</v>
      </c>
      <c r="M1495" s="178">
        <v>44291</v>
      </c>
      <c r="N1495" s="178">
        <v>44291</v>
      </c>
      <c r="O1495" s="178">
        <v>44291</v>
      </c>
      <c r="P1495" s="178">
        <v>44291</v>
      </c>
      <c r="Q1495" s="267" t="s">
        <v>34</v>
      </c>
      <c r="R1495" s="114"/>
      <c r="S1495" s="114"/>
      <c r="T1495" s="114"/>
      <c r="U1495" s="177"/>
      <c r="V1495" s="179" t="s">
        <v>463</v>
      </c>
      <c r="W1495" s="174" t="s">
        <v>1176</v>
      </c>
      <c r="X1495" s="174" t="s">
        <v>1176</v>
      </c>
      <c r="Y1495" s="103"/>
    </row>
    <row r="1496" spans="2:25">
      <c r="B1496" s="30">
        <f t="shared" si="179"/>
        <v>1490</v>
      </c>
      <c r="C1496" s="30" t="s">
        <v>3800</v>
      </c>
      <c r="D1496" s="30" t="s">
        <v>83</v>
      </c>
      <c r="E1496" s="71" t="s">
        <v>3784</v>
      </c>
      <c r="F1496" s="114" t="s">
        <v>3089</v>
      </c>
      <c r="G1496" s="269">
        <f t="shared" si="173"/>
        <v>2021</v>
      </c>
      <c r="H1496" s="269">
        <f t="shared" si="174"/>
        <v>4</v>
      </c>
      <c r="I1496" s="269">
        <f t="shared" si="175"/>
        <v>15</v>
      </c>
      <c r="J1496" s="83">
        <f t="shared" si="176"/>
        <v>2021</v>
      </c>
      <c r="K1496" s="269">
        <f t="shared" si="177"/>
        <v>4</v>
      </c>
      <c r="L1496" s="21">
        <f t="shared" si="178"/>
        <v>15</v>
      </c>
      <c r="M1496" s="178">
        <v>44293</v>
      </c>
      <c r="N1496" s="178">
        <v>44293</v>
      </c>
      <c r="O1496" s="178">
        <v>44293</v>
      </c>
      <c r="P1496" s="178">
        <v>44293</v>
      </c>
      <c r="Q1496" s="267" t="s">
        <v>34</v>
      </c>
      <c r="R1496" s="114"/>
      <c r="S1496" s="114"/>
      <c r="T1496" s="114"/>
      <c r="U1496" s="177"/>
      <c r="V1496" s="174" t="s">
        <v>1176</v>
      </c>
      <c r="W1496" s="174" t="s">
        <v>3503</v>
      </c>
      <c r="X1496" s="174" t="s">
        <v>3503</v>
      </c>
      <c r="Y1496" s="103"/>
    </row>
    <row r="1497" spans="2:25">
      <c r="B1497" s="30">
        <f t="shared" si="179"/>
        <v>1491</v>
      </c>
      <c r="C1497" s="30" t="s">
        <v>3802</v>
      </c>
      <c r="D1497" s="30" t="s">
        <v>83</v>
      </c>
      <c r="E1497" s="58" t="s">
        <v>3753</v>
      </c>
      <c r="F1497" s="114" t="s">
        <v>3804</v>
      </c>
      <c r="G1497" s="269">
        <f t="shared" si="173"/>
        <v>2021</v>
      </c>
      <c r="H1497" s="269">
        <f t="shared" si="174"/>
        <v>4</v>
      </c>
      <c r="I1497" s="269">
        <f t="shared" si="175"/>
        <v>16</v>
      </c>
      <c r="J1497" s="83">
        <f t="shared" si="176"/>
        <v>2021</v>
      </c>
      <c r="K1497" s="269">
        <f t="shared" si="177"/>
        <v>4</v>
      </c>
      <c r="L1497" s="21">
        <f t="shared" si="178"/>
        <v>16</v>
      </c>
      <c r="M1497" s="119">
        <v>44298</v>
      </c>
      <c r="N1497" s="119">
        <v>44298</v>
      </c>
      <c r="O1497" s="119">
        <v>44298</v>
      </c>
      <c r="P1497" s="119">
        <v>44302</v>
      </c>
      <c r="Q1497" s="267" t="s">
        <v>34</v>
      </c>
      <c r="R1497" s="114"/>
      <c r="S1497" s="114"/>
      <c r="T1497" s="114"/>
      <c r="U1497" s="177"/>
      <c r="V1497" s="174" t="s">
        <v>3670</v>
      </c>
      <c r="W1497" s="174" t="s">
        <v>3670</v>
      </c>
      <c r="X1497" s="174" t="s">
        <v>3670</v>
      </c>
      <c r="Y1497" s="75"/>
    </row>
    <row r="1498" spans="2:25">
      <c r="B1498" s="30">
        <f t="shared" si="179"/>
        <v>1492</v>
      </c>
      <c r="C1498" s="30" t="s">
        <v>3803</v>
      </c>
      <c r="D1498" s="30" t="s">
        <v>83</v>
      </c>
      <c r="E1498" s="58" t="s">
        <v>3754</v>
      </c>
      <c r="F1498" s="114" t="s">
        <v>3805</v>
      </c>
      <c r="G1498" s="269">
        <f t="shared" si="173"/>
        <v>2021</v>
      </c>
      <c r="H1498" s="269">
        <f t="shared" si="174"/>
        <v>4</v>
      </c>
      <c r="I1498" s="269">
        <f t="shared" si="175"/>
        <v>16</v>
      </c>
      <c r="J1498" s="83">
        <f t="shared" si="176"/>
        <v>2021</v>
      </c>
      <c r="K1498" s="269">
        <f t="shared" si="177"/>
        <v>4</v>
      </c>
      <c r="L1498" s="21">
        <f t="shared" si="178"/>
        <v>16</v>
      </c>
      <c r="M1498" s="119">
        <v>44298</v>
      </c>
      <c r="N1498" s="119">
        <v>44298</v>
      </c>
      <c r="O1498" s="119">
        <v>44298</v>
      </c>
      <c r="P1498" s="119">
        <v>44302</v>
      </c>
      <c r="Q1498" s="267" t="s">
        <v>34</v>
      </c>
      <c r="R1498" s="114"/>
      <c r="S1498" s="114"/>
      <c r="T1498" s="114"/>
      <c r="U1498" s="177"/>
      <c r="V1498" s="174" t="s">
        <v>3670</v>
      </c>
      <c r="W1498" s="174" t="s">
        <v>3670</v>
      </c>
      <c r="X1498" s="174" t="s">
        <v>3670</v>
      </c>
      <c r="Y1498" s="75"/>
    </row>
    <row r="1499" spans="2:25">
      <c r="B1499" s="30">
        <f t="shared" si="179"/>
        <v>1493</v>
      </c>
      <c r="C1499" s="30" t="s">
        <v>3819</v>
      </c>
      <c r="D1499" s="30" t="s">
        <v>83</v>
      </c>
      <c r="E1499" s="58" t="s">
        <v>3806</v>
      </c>
      <c r="F1499" s="114" t="s">
        <v>3805</v>
      </c>
      <c r="G1499" s="269">
        <f t="shared" si="173"/>
        <v>2021</v>
      </c>
      <c r="H1499" s="269">
        <f t="shared" si="174"/>
        <v>4</v>
      </c>
      <c r="I1499" s="269">
        <f t="shared" si="175"/>
        <v>16</v>
      </c>
      <c r="J1499" s="83">
        <f t="shared" si="176"/>
        <v>2021</v>
      </c>
      <c r="K1499" s="269">
        <f t="shared" si="177"/>
        <v>6</v>
      </c>
      <c r="L1499" s="21">
        <f t="shared" si="178"/>
        <v>24</v>
      </c>
      <c r="M1499" s="119">
        <v>44298</v>
      </c>
      <c r="N1499" s="119">
        <v>44298</v>
      </c>
      <c r="O1499" s="119">
        <v>44298</v>
      </c>
      <c r="P1499" s="119">
        <v>44358</v>
      </c>
      <c r="Q1499" s="267" t="s">
        <v>34</v>
      </c>
      <c r="R1499" s="114"/>
      <c r="S1499" s="114"/>
      <c r="T1499" s="114"/>
      <c r="U1499" s="177"/>
      <c r="V1499" s="174" t="s">
        <v>3670</v>
      </c>
      <c r="W1499" s="174" t="s">
        <v>3670</v>
      </c>
      <c r="X1499" s="174" t="s">
        <v>3670</v>
      </c>
      <c r="Y1499" s="58"/>
    </row>
    <row r="1500" spans="2:25">
      <c r="B1500" s="30">
        <f t="shared" si="179"/>
        <v>1494</v>
      </c>
      <c r="C1500" s="30" t="s">
        <v>3820</v>
      </c>
      <c r="D1500" s="30" t="s">
        <v>83</v>
      </c>
      <c r="E1500" s="58" t="s">
        <v>3807</v>
      </c>
      <c r="F1500" s="21" t="s">
        <v>2062</v>
      </c>
      <c r="G1500" s="269">
        <f t="shared" si="173"/>
        <v>2021</v>
      </c>
      <c r="H1500" s="269">
        <f t="shared" si="174"/>
        <v>4</v>
      </c>
      <c r="I1500" s="269">
        <f t="shared" si="175"/>
        <v>16</v>
      </c>
      <c r="J1500" s="83">
        <f t="shared" si="176"/>
        <v>2021</v>
      </c>
      <c r="K1500" s="269">
        <f t="shared" si="177"/>
        <v>4</v>
      </c>
      <c r="L1500" s="21">
        <f t="shared" si="178"/>
        <v>16</v>
      </c>
      <c r="M1500" s="119">
        <v>44298</v>
      </c>
      <c r="N1500" s="119">
        <v>44298</v>
      </c>
      <c r="O1500" s="119">
        <v>44298</v>
      </c>
      <c r="P1500" s="119">
        <v>44301</v>
      </c>
      <c r="Q1500" s="267" t="s">
        <v>34</v>
      </c>
      <c r="R1500" s="114"/>
      <c r="S1500" s="114"/>
      <c r="T1500" s="114"/>
      <c r="U1500" s="177"/>
      <c r="V1500" s="174" t="s">
        <v>3670</v>
      </c>
      <c r="W1500" s="174" t="s">
        <v>3670</v>
      </c>
      <c r="X1500" s="174" t="s">
        <v>3670</v>
      </c>
      <c r="Y1500" s="58"/>
    </row>
    <row r="1501" spans="2:25" ht="33">
      <c r="B1501" s="30">
        <f t="shared" si="179"/>
        <v>1495</v>
      </c>
      <c r="C1501" s="30" t="s">
        <v>3821</v>
      </c>
      <c r="D1501" s="30" t="s">
        <v>83</v>
      </c>
      <c r="E1501" s="58" t="s">
        <v>3808</v>
      </c>
      <c r="F1501" s="114" t="s">
        <v>3817</v>
      </c>
      <c r="G1501" s="269">
        <f t="shared" si="173"/>
        <v>2021</v>
      </c>
      <c r="H1501" s="269">
        <f t="shared" si="174"/>
        <v>4</v>
      </c>
      <c r="I1501" s="269">
        <f t="shared" si="175"/>
        <v>16</v>
      </c>
      <c r="J1501" s="83">
        <f t="shared" si="176"/>
        <v>2021</v>
      </c>
      <c r="K1501" s="269">
        <f t="shared" si="177"/>
        <v>4</v>
      </c>
      <c r="L1501" s="21">
        <f t="shared" si="178"/>
        <v>16</v>
      </c>
      <c r="M1501" s="119">
        <v>44298</v>
      </c>
      <c r="N1501" s="119">
        <v>44298</v>
      </c>
      <c r="O1501" s="119">
        <v>44298</v>
      </c>
      <c r="P1501" s="119">
        <v>44299</v>
      </c>
      <c r="Q1501" s="267" t="s">
        <v>34</v>
      </c>
      <c r="R1501" s="114"/>
      <c r="S1501" s="114"/>
      <c r="T1501" s="114"/>
      <c r="U1501" s="177"/>
      <c r="V1501" s="174" t="s">
        <v>1174</v>
      </c>
      <c r="W1501" s="174" t="s">
        <v>1174</v>
      </c>
      <c r="X1501" s="174" t="s">
        <v>3670</v>
      </c>
      <c r="Y1501" s="58" t="s">
        <v>3832</v>
      </c>
    </row>
    <row r="1502" spans="2:25" ht="33">
      <c r="B1502" s="30">
        <f t="shared" si="179"/>
        <v>1496</v>
      </c>
      <c r="C1502" s="30" t="s">
        <v>3822</v>
      </c>
      <c r="D1502" s="30" t="s">
        <v>83</v>
      </c>
      <c r="E1502" s="58" t="s">
        <v>3809</v>
      </c>
      <c r="F1502" s="114" t="s">
        <v>3817</v>
      </c>
      <c r="G1502" s="269">
        <f t="shared" si="173"/>
        <v>2021</v>
      </c>
      <c r="H1502" s="269">
        <f t="shared" si="174"/>
        <v>4</v>
      </c>
      <c r="I1502" s="269">
        <f t="shared" si="175"/>
        <v>16</v>
      </c>
      <c r="J1502" s="83">
        <f t="shared" si="176"/>
        <v>2021</v>
      </c>
      <c r="K1502" s="269">
        <f t="shared" si="177"/>
        <v>4</v>
      </c>
      <c r="L1502" s="21">
        <f t="shared" si="178"/>
        <v>16</v>
      </c>
      <c r="M1502" s="119">
        <v>44299</v>
      </c>
      <c r="N1502" s="119">
        <v>44299</v>
      </c>
      <c r="O1502" s="119">
        <v>44299</v>
      </c>
      <c r="P1502" s="119">
        <v>44299</v>
      </c>
      <c r="Q1502" s="267" t="s">
        <v>34</v>
      </c>
      <c r="R1502" s="114"/>
      <c r="S1502" s="114"/>
      <c r="T1502" s="114"/>
      <c r="U1502" s="177"/>
      <c r="V1502" s="174" t="s">
        <v>411</v>
      </c>
      <c r="W1502" s="174" t="s">
        <v>411</v>
      </c>
      <c r="X1502" s="174" t="s">
        <v>3670</v>
      </c>
      <c r="Y1502" s="58" t="s">
        <v>3833</v>
      </c>
    </row>
    <row r="1503" spans="2:25" ht="49.5">
      <c r="B1503" s="30">
        <f t="shared" si="179"/>
        <v>1497</v>
      </c>
      <c r="C1503" s="30" t="s">
        <v>3823</v>
      </c>
      <c r="D1503" s="30" t="s">
        <v>83</v>
      </c>
      <c r="E1503" s="58" t="s">
        <v>3810</v>
      </c>
      <c r="F1503" s="114" t="s">
        <v>3817</v>
      </c>
      <c r="G1503" s="269">
        <f t="shared" si="173"/>
        <v>2021</v>
      </c>
      <c r="H1503" s="269">
        <f t="shared" si="174"/>
        <v>4</v>
      </c>
      <c r="I1503" s="269">
        <f t="shared" si="175"/>
        <v>16</v>
      </c>
      <c r="J1503" s="83">
        <f t="shared" si="176"/>
        <v>2021</v>
      </c>
      <c r="K1503" s="269">
        <f t="shared" si="177"/>
        <v>4</v>
      </c>
      <c r="L1503" s="21">
        <f t="shared" si="178"/>
        <v>16</v>
      </c>
      <c r="M1503" s="119">
        <v>44299</v>
      </c>
      <c r="N1503" s="119">
        <v>44299</v>
      </c>
      <c r="O1503" s="119">
        <v>44299</v>
      </c>
      <c r="P1503" s="119">
        <v>44299</v>
      </c>
      <c r="Q1503" s="267" t="s">
        <v>34</v>
      </c>
      <c r="R1503" s="114"/>
      <c r="S1503" s="114"/>
      <c r="T1503" s="114"/>
      <c r="U1503" s="177"/>
      <c r="V1503" s="174" t="s">
        <v>411</v>
      </c>
      <c r="W1503" s="174" t="s">
        <v>411</v>
      </c>
      <c r="X1503" s="174" t="s">
        <v>3670</v>
      </c>
      <c r="Y1503" s="58" t="s">
        <v>3834</v>
      </c>
    </row>
    <row r="1504" spans="2:25" ht="33">
      <c r="B1504" s="30">
        <f t="shared" si="179"/>
        <v>1498</v>
      </c>
      <c r="C1504" s="30" t="s">
        <v>3824</v>
      </c>
      <c r="D1504" s="30" t="s">
        <v>83</v>
      </c>
      <c r="E1504" s="58" t="s">
        <v>3811</v>
      </c>
      <c r="F1504" s="114" t="s">
        <v>3805</v>
      </c>
      <c r="G1504" s="269">
        <f t="shared" si="173"/>
        <v>2021</v>
      </c>
      <c r="H1504" s="269">
        <f t="shared" si="174"/>
        <v>4</v>
      </c>
      <c r="I1504" s="269">
        <f t="shared" si="175"/>
        <v>16</v>
      </c>
      <c r="J1504" s="83">
        <f t="shared" si="176"/>
        <v>2021</v>
      </c>
      <c r="K1504" s="269">
        <f t="shared" si="177"/>
        <v>4</v>
      </c>
      <c r="L1504" s="21">
        <f t="shared" si="178"/>
        <v>16</v>
      </c>
      <c r="M1504" s="119">
        <v>44300</v>
      </c>
      <c r="N1504" s="119">
        <v>44300</v>
      </c>
      <c r="O1504" s="119">
        <v>44300</v>
      </c>
      <c r="P1504" s="119">
        <v>44300</v>
      </c>
      <c r="Q1504" s="267" t="s">
        <v>34</v>
      </c>
      <c r="R1504" s="114"/>
      <c r="S1504" s="114"/>
      <c r="T1504" s="114"/>
      <c r="U1504" s="177"/>
      <c r="V1504" s="174" t="s">
        <v>3670</v>
      </c>
      <c r="W1504" s="174" t="s">
        <v>3670</v>
      </c>
      <c r="X1504" s="174" t="s">
        <v>3670</v>
      </c>
      <c r="Y1504" s="58" t="s">
        <v>3835</v>
      </c>
    </row>
    <row r="1505" spans="2:25">
      <c r="B1505" s="30">
        <f t="shared" si="179"/>
        <v>1499</v>
      </c>
      <c r="C1505" s="30" t="s">
        <v>3825</v>
      </c>
      <c r="D1505" s="30" t="s">
        <v>83</v>
      </c>
      <c r="E1505" s="58" t="s">
        <v>3812</v>
      </c>
      <c r="F1505" s="114" t="s">
        <v>2698</v>
      </c>
      <c r="G1505" s="269">
        <f t="shared" si="173"/>
        <v>2021</v>
      </c>
      <c r="H1505" s="269">
        <f t="shared" si="174"/>
        <v>4</v>
      </c>
      <c r="I1505" s="269">
        <f t="shared" si="175"/>
        <v>16</v>
      </c>
      <c r="J1505" s="83">
        <f t="shared" si="176"/>
        <v>2021</v>
      </c>
      <c r="K1505" s="269">
        <f t="shared" si="177"/>
        <v>4</v>
      </c>
      <c r="L1505" s="21">
        <f t="shared" si="178"/>
        <v>16</v>
      </c>
      <c r="M1505" s="119">
        <v>44300</v>
      </c>
      <c r="N1505" s="119">
        <v>44300</v>
      </c>
      <c r="O1505" s="119">
        <v>44300</v>
      </c>
      <c r="P1505" s="119">
        <v>44300</v>
      </c>
      <c r="Q1505" s="267" t="s">
        <v>34</v>
      </c>
      <c r="R1505" s="114"/>
      <c r="S1505" s="114"/>
      <c r="T1505" s="114"/>
      <c r="U1505" s="177"/>
      <c r="V1505" s="174" t="s">
        <v>411</v>
      </c>
      <c r="W1505" s="174" t="s">
        <v>411</v>
      </c>
      <c r="X1505" s="174" t="s">
        <v>3670</v>
      </c>
      <c r="Y1505" s="58" t="s">
        <v>3836</v>
      </c>
    </row>
    <row r="1506" spans="2:25">
      <c r="B1506" s="30">
        <f t="shared" si="179"/>
        <v>1500</v>
      </c>
      <c r="C1506" s="30" t="s">
        <v>3826</v>
      </c>
      <c r="D1506" s="30" t="s">
        <v>83</v>
      </c>
      <c r="E1506" s="76" t="s">
        <v>3813</v>
      </c>
      <c r="F1506" s="114" t="s">
        <v>2698</v>
      </c>
      <c r="G1506" s="269">
        <f t="shared" si="173"/>
        <v>2021</v>
      </c>
      <c r="H1506" s="269">
        <f t="shared" si="174"/>
        <v>4</v>
      </c>
      <c r="I1506" s="269">
        <f t="shared" si="175"/>
        <v>16</v>
      </c>
      <c r="J1506" s="83">
        <f t="shared" si="176"/>
        <v>2021</v>
      </c>
      <c r="K1506" s="269">
        <f t="shared" si="177"/>
        <v>4</v>
      </c>
      <c r="L1506" s="21">
        <f t="shared" si="178"/>
        <v>16</v>
      </c>
      <c r="M1506" s="119">
        <v>44300</v>
      </c>
      <c r="N1506" s="119">
        <v>44300</v>
      </c>
      <c r="O1506" s="119">
        <v>44300</v>
      </c>
      <c r="P1506" s="119">
        <v>44300</v>
      </c>
      <c r="Q1506" s="267" t="s">
        <v>34</v>
      </c>
      <c r="R1506" s="114"/>
      <c r="S1506" s="114"/>
      <c r="T1506" s="114"/>
      <c r="U1506" s="177"/>
      <c r="V1506" s="174" t="s">
        <v>2480</v>
      </c>
      <c r="W1506" s="174" t="s">
        <v>2480</v>
      </c>
      <c r="X1506" s="174" t="s">
        <v>3670</v>
      </c>
      <c r="Y1506" s="58" t="s">
        <v>3837</v>
      </c>
    </row>
    <row r="1507" spans="2:25">
      <c r="B1507" s="30">
        <f t="shared" si="179"/>
        <v>1501</v>
      </c>
      <c r="C1507" s="30" t="s">
        <v>3827</v>
      </c>
      <c r="D1507" s="30" t="s">
        <v>83</v>
      </c>
      <c r="E1507" s="58" t="s">
        <v>3814</v>
      </c>
      <c r="F1507" s="21" t="s">
        <v>2062</v>
      </c>
      <c r="G1507" s="269">
        <f t="shared" si="173"/>
        <v>2021</v>
      </c>
      <c r="H1507" s="269">
        <f t="shared" si="174"/>
        <v>4</v>
      </c>
      <c r="I1507" s="269">
        <f t="shared" si="175"/>
        <v>16</v>
      </c>
      <c r="J1507" s="83">
        <f t="shared" si="176"/>
        <v>2021</v>
      </c>
      <c r="K1507" s="269">
        <f t="shared" si="177"/>
        <v>4</v>
      </c>
      <c r="L1507" s="21">
        <f t="shared" si="178"/>
        <v>16</v>
      </c>
      <c r="M1507" s="119">
        <v>44302</v>
      </c>
      <c r="N1507" s="119">
        <v>44302</v>
      </c>
      <c r="O1507" s="119">
        <v>44302</v>
      </c>
      <c r="P1507" s="119">
        <v>44302</v>
      </c>
      <c r="Q1507" s="267" t="s">
        <v>34</v>
      </c>
      <c r="R1507" s="114"/>
      <c r="S1507" s="114"/>
      <c r="T1507" s="114"/>
      <c r="U1507" s="177"/>
      <c r="V1507" s="174" t="s">
        <v>2210</v>
      </c>
      <c r="W1507" s="174" t="s">
        <v>2210</v>
      </c>
      <c r="X1507" s="174" t="s">
        <v>3670</v>
      </c>
      <c r="Y1507" s="58" t="s">
        <v>3838</v>
      </c>
    </row>
    <row r="1508" spans="2:25">
      <c r="B1508" s="30">
        <f t="shared" si="179"/>
        <v>1502</v>
      </c>
      <c r="C1508" s="30" t="s">
        <v>3828</v>
      </c>
      <c r="D1508" s="30" t="s">
        <v>83</v>
      </c>
      <c r="E1508" s="58" t="s">
        <v>3815</v>
      </c>
      <c r="F1508" s="114" t="s">
        <v>3805</v>
      </c>
      <c r="G1508" s="269">
        <f t="shared" si="173"/>
        <v>2021</v>
      </c>
      <c r="H1508" s="269">
        <f t="shared" si="174"/>
        <v>4</v>
      </c>
      <c r="I1508" s="269">
        <f t="shared" si="175"/>
        <v>16</v>
      </c>
      <c r="J1508" s="83">
        <f t="shared" si="176"/>
        <v>2021</v>
      </c>
      <c r="K1508" s="269">
        <f t="shared" si="177"/>
        <v>4</v>
      </c>
      <c r="L1508" s="21">
        <f t="shared" si="178"/>
        <v>16</v>
      </c>
      <c r="M1508" s="119">
        <v>44300</v>
      </c>
      <c r="N1508" s="119">
        <v>44300</v>
      </c>
      <c r="O1508" s="119">
        <v>44300</v>
      </c>
      <c r="P1508" s="119">
        <v>44302</v>
      </c>
      <c r="Q1508" s="267" t="s">
        <v>34</v>
      </c>
      <c r="R1508" s="114"/>
      <c r="S1508" s="114"/>
      <c r="T1508" s="114"/>
      <c r="U1508" s="177"/>
      <c r="V1508" s="174" t="s">
        <v>463</v>
      </c>
      <c r="W1508" s="174" t="s">
        <v>463</v>
      </c>
      <c r="X1508" s="174" t="s">
        <v>3670</v>
      </c>
      <c r="Y1508" s="58"/>
    </row>
    <row r="1509" spans="2:25" ht="33">
      <c r="B1509" s="30">
        <f t="shared" si="179"/>
        <v>1503</v>
      </c>
      <c r="C1509" s="30" t="s">
        <v>3829</v>
      </c>
      <c r="D1509" s="30" t="s">
        <v>83</v>
      </c>
      <c r="E1509" s="58" t="s">
        <v>3816</v>
      </c>
      <c r="F1509" s="114" t="s">
        <v>3817</v>
      </c>
      <c r="G1509" s="269">
        <f t="shared" si="173"/>
        <v>2021</v>
      </c>
      <c r="H1509" s="269">
        <f t="shared" si="174"/>
        <v>4</v>
      </c>
      <c r="I1509" s="269">
        <f t="shared" si="175"/>
        <v>16</v>
      </c>
      <c r="J1509" s="83">
        <f t="shared" si="176"/>
        <v>2021</v>
      </c>
      <c r="K1509" s="269">
        <f t="shared" si="177"/>
        <v>4</v>
      </c>
      <c r="L1509" s="21">
        <f t="shared" si="178"/>
        <v>16</v>
      </c>
      <c r="M1509" s="119">
        <v>44302</v>
      </c>
      <c r="N1509" s="119">
        <v>44302</v>
      </c>
      <c r="O1509" s="119">
        <v>44302</v>
      </c>
      <c r="P1509" s="119">
        <v>44302</v>
      </c>
      <c r="Q1509" s="267" t="s">
        <v>124</v>
      </c>
      <c r="R1509" s="114"/>
      <c r="S1509" s="114"/>
      <c r="T1509" s="114"/>
      <c r="U1509" s="177"/>
      <c r="V1509" s="174" t="s">
        <v>3830</v>
      </c>
      <c r="W1509" s="174" t="s">
        <v>3830</v>
      </c>
      <c r="X1509" s="174" t="s">
        <v>3831</v>
      </c>
      <c r="Y1509" s="58" t="s">
        <v>3839</v>
      </c>
    </row>
    <row r="1510" spans="2:25">
      <c r="B1510" s="30">
        <f t="shared" si="179"/>
        <v>1504</v>
      </c>
      <c r="C1510" s="30" t="s">
        <v>3844</v>
      </c>
      <c r="D1510" s="30" t="s">
        <v>83</v>
      </c>
      <c r="E1510" s="106" t="s">
        <v>3840</v>
      </c>
      <c r="F1510" s="114" t="s">
        <v>3848</v>
      </c>
      <c r="G1510" s="269">
        <f t="shared" si="173"/>
        <v>2021</v>
      </c>
      <c r="H1510" s="269">
        <f t="shared" si="174"/>
        <v>4</v>
      </c>
      <c r="I1510" s="269">
        <f t="shared" si="175"/>
        <v>16</v>
      </c>
      <c r="J1510" s="83">
        <f t="shared" si="176"/>
        <v>2021</v>
      </c>
      <c r="K1510" s="269">
        <f t="shared" si="177"/>
        <v>4</v>
      </c>
      <c r="L1510" s="21">
        <f t="shared" si="178"/>
        <v>16</v>
      </c>
      <c r="M1510" s="178">
        <v>44298</v>
      </c>
      <c r="N1510" s="178">
        <v>44298</v>
      </c>
      <c r="O1510" s="178">
        <v>44298</v>
      </c>
      <c r="P1510" s="190">
        <v>44298</v>
      </c>
      <c r="Q1510" s="166" t="s">
        <v>34</v>
      </c>
      <c r="R1510" s="114"/>
      <c r="S1510" s="114"/>
      <c r="T1510" s="114"/>
      <c r="U1510" s="177"/>
      <c r="V1510" s="183" t="s">
        <v>9</v>
      </c>
      <c r="W1510" s="183" t="s">
        <v>9</v>
      </c>
      <c r="X1510" s="174" t="s">
        <v>940</v>
      </c>
      <c r="Y1510" s="75"/>
    </row>
    <row r="1511" spans="2:25">
      <c r="B1511" s="30">
        <f t="shared" si="179"/>
        <v>1505</v>
      </c>
      <c r="C1511" s="30" t="s">
        <v>3845</v>
      </c>
      <c r="D1511" s="30" t="s">
        <v>83</v>
      </c>
      <c r="E1511" s="106" t="s">
        <v>3841</v>
      </c>
      <c r="F1511" s="114" t="s">
        <v>3848</v>
      </c>
      <c r="G1511" s="269">
        <f t="shared" si="173"/>
        <v>2021</v>
      </c>
      <c r="H1511" s="269">
        <f t="shared" si="174"/>
        <v>4</v>
      </c>
      <c r="I1511" s="269">
        <f t="shared" si="175"/>
        <v>16</v>
      </c>
      <c r="J1511" s="83">
        <f t="shared" si="176"/>
        <v>2021</v>
      </c>
      <c r="K1511" s="269">
        <f t="shared" si="177"/>
        <v>4</v>
      </c>
      <c r="L1511" s="21">
        <f t="shared" si="178"/>
        <v>16</v>
      </c>
      <c r="M1511" s="178">
        <v>44298</v>
      </c>
      <c r="N1511" s="178">
        <v>44298</v>
      </c>
      <c r="O1511" s="178">
        <v>44298</v>
      </c>
      <c r="P1511" s="190">
        <v>44299</v>
      </c>
      <c r="Q1511" s="166" t="s">
        <v>34</v>
      </c>
      <c r="R1511" s="114"/>
      <c r="S1511" s="114"/>
      <c r="T1511" s="114"/>
      <c r="U1511" s="177"/>
      <c r="V1511" s="183" t="s">
        <v>9</v>
      </c>
      <c r="W1511" s="183" t="s">
        <v>9</v>
      </c>
      <c r="X1511" s="174" t="s">
        <v>940</v>
      </c>
      <c r="Y1511" s="75"/>
    </row>
    <row r="1512" spans="2:25">
      <c r="B1512" s="30">
        <f t="shared" si="179"/>
        <v>1506</v>
      </c>
      <c r="C1512" s="30" t="s">
        <v>3846</v>
      </c>
      <c r="D1512" s="30" t="s">
        <v>83</v>
      </c>
      <c r="E1512" s="58" t="s">
        <v>3842</v>
      </c>
      <c r="F1512" s="114" t="s">
        <v>3849</v>
      </c>
      <c r="G1512" s="269">
        <f t="shared" si="173"/>
        <v>2021</v>
      </c>
      <c r="H1512" s="269">
        <f t="shared" si="174"/>
        <v>4</v>
      </c>
      <c r="I1512" s="269">
        <f t="shared" si="175"/>
        <v>16</v>
      </c>
      <c r="J1512" s="83">
        <f t="shared" si="176"/>
        <v>2021</v>
      </c>
      <c r="K1512" s="269">
        <f t="shared" si="177"/>
        <v>4</v>
      </c>
      <c r="L1512" s="21">
        <f t="shared" si="178"/>
        <v>16</v>
      </c>
      <c r="M1512" s="119">
        <v>44300</v>
      </c>
      <c r="N1512" s="119">
        <v>44300</v>
      </c>
      <c r="O1512" s="119">
        <v>44300</v>
      </c>
      <c r="P1512" s="119">
        <v>44300</v>
      </c>
      <c r="Q1512" s="166" t="s">
        <v>34</v>
      </c>
      <c r="R1512" s="114"/>
      <c r="S1512" s="114"/>
      <c r="T1512" s="114"/>
      <c r="U1512" s="177"/>
      <c r="V1512" s="174" t="s">
        <v>286</v>
      </c>
      <c r="W1512" s="174" t="s">
        <v>286</v>
      </c>
      <c r="X1512" s="174" t="s">
        <v>940</v>
      </c>
      <c r="Y1512" s="75"/>
    </row>
    <row r="1513" spans="2:25">
      <c r="B1513" s="30">
        <f t="shared" si="179"/>
        <v>1507</v>
      </c>
      <c r="C1513" s="30" t="s">
        <v>3847</v>
      </c>
      <c r="D1513" s="30" t="s">
        <v>83</v>
      </c>
      <c r="E1513" s="58" t="s">
        <v>3843</v>
      </c>
      <c r="F1513" s="114" t="s">
        <v>3848</v>
      </c>
      <c r="G1513" s="269">
        <f t="shared" si="173"/>
        <v>2021</v>
      </c>
      <c r="H1513" s="269">
        <f t="shared" si="174"/>
        <v>4</v>
      </c>
      <c r="I1513" s="269">
        <f t="shared" si="175"/>
        <v>16</v>
      </c>
      <c r="J1513" s="83">
        <f t="shared" si="176"/>
        <v>2021</v>
      </c>
      <c r="K1513" s="269">
        <f t="shared" si="177"/>
        <v>4</v>
      </c>
      <c r="L1513" s="21">
        <f t="shared" si="178"/>
        <v>17</v>
      </c>
      <c r="M1513" s="119">
        <v>44301</v>
      </c>
      <c r="N1513" s="119">
        <v>44301</v>
      </c>
      <c r="O1513" s="119">
        <v>44301</v>
      </c>
      <c r="P1513" s="119">
        <v>44305</v>
      </c>
      <c r="Q1513" s="166" t="s">
        <v>34</v>
      </c>
      <c r="R1513" s="114"/>
      <c r="S1513" s="114"/>
      <c r="T1513" s="114"/>
      <c r="U1513" s="177"/>
      <c r="V1513" s="174" t="s">
        <v>32</v>
      </c>
      <c r="W1513" s="174" t="s">
        <v>32</v>
      </c>
      <c r="X1513" s="174" t="s">
        <v>940</v>
      </c>
      <c r="Y1513" s="75"/>
    </row>
    <row r="1514" spans="2:25">
      <c r="B1514" s="30">
        <f t="shared" si="179"/>
        <v>1508</v>
      </c>
      <c r="C1514" s="30" t="s">
        <v>3887</v>
      </c>
      <c r="D1514" s="30" t="s">
        <v>83</v>
      </c>
      <c r="E1514" s="58" t="s">
        <v>3850</v>
      </c>
      <c r="F1514" s="114" t="s">
        <v>3805</v>
      </c>
      <c r="G1514" s="269">
        <f t="shared" si="173"/>
        <v>2021</v>
      </c>
      <c r="H1514" s="269">
        <f t="shared" si="174"/>
        <v>4</v>
      </c>
      <c r="I1514" s="269">
        <f t="shared" si="175"/>
        <v>16</v>
      </c>
      <c r="J1514" s="83">
        <f t="shared" si="176"/>
        <v>2021</v>
      </c>
      <c r="K1514" s="269">
        <f t="shared" si="177"/>
        <v>4</v>
      </c>
      <c r="L1514" s="21">
        <f t="shared" si="178"/>
        <v>16</v>
      </c>
      <c r="M1514" s="119">
        <v>44298</v>
      </c>
      <c r="N1514" s="119">
        <v>44298</v>
      </c>
      <c r="O1514" s="119">
        <v>44298</v>
      </c>
      <c r="P1514" s="119">
        <v>44298</v>
      </c>
      <c r="Q1514" s="267" t="s">
        <v>34</v>
      </c>
      <c r="R1514" s="114"/>
      <c r="S1514" s="114"/>
      <c r="T1514" s="114"/>
      <c r="U1514" s="177"/>
      <c r="V1514" s="174" t="s">
        <v>1900</v>
      </c>
      <c r="W1514" s="174" t="s">
        <v>1900</v>
      </c>
      <c r="X1514" s="174" t="s">
        <v>463</v>
      </c>
      <c r="Y1514" s="75"/>
    </row>
    <row r="1515" spans="2:25">
      <c r="B1515" s="30">
        <f t="shared" si="179"/>
        <v>1509</v>
      </c>
      <c r="C1515" s="30" t="s">
        <v>3888</v>
      </c>
      <c r="D1515" s="30" t="s">
        <v>83</v>
      </c>
      <c r="E1515" s="110" t="s">
        <v>3851</v>
      </c>
      <c r="F1515" s="114" t="s">
        <v>345</v>
      </c>
      <c r="G1515" s="269">
        <f t="shared" si="173"/>
        <v>2021</v>
      </c>
      <c r="H1515" s="269">
        <f t="shared" si="174"/>
        <v>4</v>
      </c>
      <c r="I1515" s="269">
        <f t="shared" si="175"/>
        <v>16</v>
      </c>
      <c r="J1515" s="83">
        <f t="shared" si="176"/>
        <v>2021</v>
      </c>
      <c r="K1515" s="269">
        <f t="shared" si="177"/>
        <v>4</v>
      </c>
      <c r="L1515" s="21">
        <f t="shared" si="178"/>
        <v>16</v>
      </c>
      <c r="M1515" s="119">
        <v>44299</v>
      </c>
      <c r="N1515" s="119">
        <v>44299</v>
      </c>
      <c r="O1515" s="119">
        <v>44299</v>
      </c>
      <c r="P1515" s="119">
        <v>44299</v>
      </c>
      <c r="Q1515" s="267" t="s">
        <v>34</v>
      </c>
      <c r="R1515" s="114"/>
      <c r="S1515" s="114"/>
      <c r="T1515" s="114"/>
      <c r="U1515" s="177"/>
      <c r="V1515" s="174" t="s">
        <v>463</v>
      </c>
      <c r="W1515" s="174" t="s">
        <v>463</v>
      </c>
      <c r="X1515" s="174" t="s">
        <v>463</v>
      </c>
      <c r="Y1515" s="75"/>
    </row>
    <row r="1516" spans="2:25">
      <c r="B1516" s="30">
        <f t="shared" si="179"/>
        <v>1510</v>
      </c>
      <c r="C1516" s="30" t="s">
        <v>3889</v>
      </c>
      <c r="D1516" s="30" t="s">
        <v>83</v>
      </c>
      <c r="E1516" s="110" t="s">
        <v>3852</v>
      </c>
      <c r="F1516" s="114" t="s">
        <v>345</v>
      </c>
      <c r="G1516" s="269">
        <f t="shared" si="173"/>
        <v>2021</v>
      </c>
      <c r="H1516" s="269">
        <f t="shared" si="174"/>
        <v>4</v>
      </c>
      <c r="I1516" s="269">
        <f t="shared" si="175"/>
        <v>16</v>
      </c>
      <c r="J1516" s="83">
        <f t="shared" si="176"/>
        <v>2021</v>
      </c>
      <c r="K1516" s="269">
        <f t="shared" si="177"/>
        <v>4</v>
      </c>
      <c r="L1516" s="21">
        <f t="shared" si="178"/>
        <v>16</v>
      </c>
      <c r="M1516" s="119">
        <v>44299</v>
      </c>
      <c r="N1516" s="119">
        <v>44299</v>
      </c>
      <c r="O1516" s="119">
        <v>44299</v>
      </c>
      <c r="P1516" s="119">
        <v>44299</v>
      </c>
      <c r="Q1516" s="267" t="s">
        <v>34</v>
      </c>
      <c r="R1516" s="114"/>
      <c r="S1516" s="114"/>
      <c r="T1516" s="114"/>
      <c r="U1516" s="177"/>
      <c r="V1516" s="174" t="s">
        <v>533</v>
      </c>
      <c r="W1516" s="174" t="s">
        <v>533</v>
      </c>
      <c r="X1516" s="174" t="s">
        <v>463</v>
      </c>
      <c r="Y1516" s="75"/>
    </row>
    <row r="1517" spans="2:25">
      <c r="B1517" s="30">
        <f t="shared" si="179"/>
        <v>1511</v>
      </c>
      <c r="C1517" s="30" t="s">
        <v>3890</v>
      </c>
      <c r="D1517" s="30" t="s">
        <v>83</v>
      </c>
      <c r="E1517" s="113" t="s">
        <v>3853</v>
      </c>
      <c r="F1517" s="114" t="s">
        <v>3805</v>
      </c>
      <c r="G1517" s="269">
        <f t="shared" si="173"/>
        <v>2021</v>
      </c>
      <c r="H1517" s="269">
        <f t="shared" si="174"/>
        <v>4</v>
      </c>
      <c r="I1517" s="269">
        <f t="shared" si="175"/>
        <v>16</v>
      </c>
      <c r="J1517" s="83">
        <f t="shared" si="176"/>
        <v>2021</v>
      </c>
      <c r="K1517" s="269">
        <f t="shared" si="177"/>
        <v>4</v>
      </c>
      <c r="L1517" s="21">
        <f t="shared" si="178"/>
        <v>16</v>
      </c>
      <c r="M1517" s="119">
        <v>44299</v>
      </c>
      <c r="N1517" s="119">
        <v>44299</v>
      </c>
      <c r="O1517" s="119">
        <v>44299</v>
      </c>
      <c r="P1517" s="119">
        <v>44299</v>
      </c>
      <c r="Q1517" s="166" t="s">
        <v>34</v>
      </c>
      <c r="R1517" s="114"/>
      <c r="S1517" s="114"/>
      <c r="T1517" s="114"/>
      <c r="U1517" s="177"/>
      <c r="V1517" s="166" t="s">
        <v>2560</v>
      </c>
      <c r="W1517" s="166" t="s">
        <v>2560</v>
      </c>
      <c r="X1517" s="166" t="s">
        <v>463</v>
      </c>
      <c r="Y1517" s="75"/>
    </row>
    <row r="1518" spans="2:25">
      <c r="B1518" s="30">
        <f t="shared" si="179"/>
        <v>1512</v>
      </c>
      <c r="C1518" s="30" t="s">
        <v>3891</v>
      </c>
      <c r="D1518" s="30" t="s">
        <v>83</v>
      </c>
      <c r="E1518" s="113" t="s">
        <v>3854</v>
      </c>
      <c r="F1518" s="114" t="s">
        <v>3223</v>
      </c>
      <c r="G1518" s="269">
        <f t="shared" si="173"/>
        <v>2021</v>
      </c>
      <c r="H1518" s="269">
        <f t="shared" si="174"/>
        <v>4</v>
      </c>
      <c r="I1518" s="269">
        <f t="shared" si="175"/>
        <v>16</v>
      </c>
      <c r="J1518" s="83">
        <f t="shared" si="176"/>
        <v>2021</v>
      </c>
      <c r="K1518" s="269">
        <f t="shared" si="177"/>
        <v>4</v>
      </c>
      <c r="L1518" s="21">
        <f t="shared" si="178"/>
        <v>16</v>
      </c>
      <c r="M1518" s="119">
        <v>44299</v>
      </c>
      <c r="N1518" s="119">
        <v>44299</v>
      </c>
      <c r="O1518" s="119">
        <v>44299</v>
      </c>
      <c r="P1518" s="119">
        <v>44299</v>
      </c>
      <c r="Q1518" s="166" t="s">
        <v>34</v>
      </c>
      <c r="R1518" s="114"/>
      <c r="S1518" s="114"/>
      <c r="T1518" s="114"/>
      <c r="U1518" s="177"/>
      <c r="V1518" s="166" t="s">
        <v>3318</v>
      </c>
      <c r="W1518" s="166" t="s">
        <v>3318</v>
      </c>
      <c r="X1518" s="166" t="s">
        <v>463</v>
      </c>
      <c r="Y1518" s="75"/>
    </row>
    <row r="1519" spans="2:25">
      <c r="B1519" s="30">
        <f t="shared" si="179"/>
        <v>1513</v>
      </c>
      <c r="C1519" s="30" t="s">
        <v>3892</v>
      </c>
      <c r="D1519" s="30" t="s">
        <v>83</v>
      </c>
      <c r="E1519" s="110" t="s">
        <v>3855</v>
      </c>
      <c r="F1519" s="114" t="s">
        <v>3805</v>
      </c>
      <c r="G1519" s="269">
        <f t="shared" si="173"/>
        <v>2021</v>
      </c>
      <c r="H1519" s="269">
        <f t="shared" si="174"/>
        <v>4</v>
      </c>
      <c r="I1519" s="269">
        <f t="shared" si="175"/>
        <v>16</v>
      </c>
      <c r="J1519" s="83">
        <f t="shared" si="176"/>
        <v>2021</v>
      </c>
      <c r="K1519" s="269">
        <f t="shared" si="177"/>
        <v>4</v>
      </c>
      <c r="L1519" s="21">
        <f t="shared" si="178"/>
        <v>16</v>
      </c>
      <c r="M1519" s="119">
        <v>44299</v>
      </c>
      <c r="N1519" s="119">
        <v>44299</v>
      </c>
      <c r="O1519" s="119">
        <v>44299</v>
      </c>
      <c r="P1519" s="119">
        <v>44299</v>
      </c>
      <c r="Q1519" s="267" t="s">
        <v>34</v>
      </c>
      <c r="R1519" s="114"/>
      <c r="S1519" s="114"/>
      <c r="T1519" s="114"/>
      <c r="U1519" s="177"/>
      <c r="V1519" s="174" t="s">
        <v>533</v>
      </c>
      <c r="W1519" s="174" t="s">
        <v>533</v>
      </c>
      <c r="X1519" s="174" t="s">
        <v>463</v>
      </c>
      <c r="Y1519" s="75"/>
    </row>
    <row r="1520" spans="2:25">
      <c r="B1520" s="30">
        <f t="shared" si="179"/>
        <v>1514</v>
      </c>
      <c r="C1520" s="30" t="s">
        <v>3893</v>
      </c>
      <c r="D1520" s="30" t="s">
        <v>83</v>
      </c>
      <c r="E1520" s="113" t="s">
        <v>3856</v>
      </c>
      <c r="F1520" s="114" t="s">
        <v>3805</v>
      </c>
      <c r="G1520" s="269">
        <f t="shared" si="173"/>
        <v>2021</v>
      </c>
      <c r="H1520" s="269">
        <f t="shared" si="174"/>
        <v>4</v>
      </c>
      <c r="I1520" s="269">
        <f t="shared" si="175"/>
        <v>16</v>
      </c>
      <c r="J1520" s="83">
        <f t="shared" si="176"/>
        <v>2021</v>
      </c>
      <c r="K1520" s="269">
        <f t="shared" si="177"/>
        <v>4</v>
      </c>
      <c r="L1520" s="21">
        <f t="shared" si="178"/>
        <v>16</v>
      </c>
      <c r="M1520" s="119">
        <v>44299</v>
      </c>
      <c r="N1520" s="119">
        <v>44299</v>
      </c>
      <c r="O1520" s="119">
        <v>44299</v>
      </c>
      <c r="P1520" s="119">
        <v>44299</v>
      </c>
      <c r="Q1520" s="166" t="s">
        <v>34</v>
      </c>
      <c r="R1520" s="114"/>
      <c r="S1520" s="114"/>
      <c r="T1520" s="114"/>
      <c r="U1520" s="177"/>
      <c r="V1520" s="166" t="s">
        <v>256</v>
      </c>
      <c r="W1520" s="166" t="s">
        <v>256</v>
      </c>
      <c r="X1520" s="166" t="s">
        <v>463</v>
      </c>
      <c r="Y1520" s="75"/>
    </row>
    <row r="1521" spans="2:25">
      <c r="B1521" s="30">
        <f t="shared" si="179"/>
        <v>1515</v>
      </c>
      <c r="C1521" s="30" t="s">
        <v>3894</v>
      </c>
      <c r="D1521" s="30" t="s">
        <v>83</v>
      </c>
      <c r="E1521" s="58" t="s">
        <v>3857</v>
      </c>
      <c r="F1521" s="114" t="s">
        <v>1267</v>
      </c>
      <c r="G1521" s="269">
        <f t="shared" si="173"/>
        <v>2021</v>
      </c>
      <c r="H1521" s="269">
        <f t="shared" si="174"/>
        <v>4</v>
      </c>
      <c r="I1521" s="269">
        <f t="shared" si="175"/>
        <v>16</v>
      </c>
      <c r="J1521" s="83">
        <f t="shared" si="176"/>
        <v>2021</v>
      </c>
      <c r="K1521" s="269">
        <f t="shared" si="177"/>
        <v>4</v>
      </c>
      <c r="L1521" s="21">
        <f t="shared" si="178"/>
        <v>16</v>
      </c>
      <c r="M1521" s="119">
        <v>44299</v>
      </c>
      <c r="N1521" s="119">
        <v>44299</v>
      </c>
      <c r="O1521" s="119">
        <v>44299</v>
      </c>
      <c r="P1521" s="119">
        <v>44299</v>
      </c>
      <c r="Q1521" s="267" t="s">
        <v>34</v>
      </c>
      <c r="R1521" s="114"/>
      <c r="S1521" s="114"/>
      <c r="T1521" s="114"/>
      <c r="U1521" s="177"/>
      <c r="V1521" s="174" t="s">
        <v>463</v>
      </c>
      <c r="W1521" s="174" t="s">
        <v>463</v>
      </c>
      <c r="X1521" s="174" t="s">
        <v>463</v>
      </c>
      <c r="Y1521" s="75"/>
    </row>
    <row r="1522" spans="2:25">
      <c r="B1522" s="30">
        <f t="shared" si="179"/>
        <v>1516</v>
      </c>
      <c r="C1522" s="30" t="s">
        <v>3895</v>
      </c>
      <c r="D1522" s="30" t="s">
        <v>83</v>
      </c>
      <c r="E1522" s="112" t="s">
        <v>3858</v>
      </c>
      <c r="F1522" s="114" t="s">
        <v>3818</v>
      </c>
      <c r="G1522" s="269">
        <f t="shared" si="173"/>
        <v>2021</v>
      </c>
      <c r="H1522" s="269">
        <f t="shared" si="174"/>
        <v>4</v>
      </c>
      <c r="I1522" s="269">
        <f t="shared" si="175"/>
        <v>16</v>
      </c>
      <c r="J1522" s="83">
        <f t="shared" si="176"/>
        <v>2021</v>
      </c>
      <c r="K1522" s="269">
        <f t="shared" si="177"/>
        <v>4</v>
      </c>
      <c r="L1522" s="21">
        <f t="shared" si="178"/>
        <v>16</v>
      </c>
      <c r="M1522" s="119">
        <v>44299</v>
      </c>
      <c r="N1522" s="119">
        <v>44299</v>
      </c>
      <c r="O1522" s="119">
        <v>44299</v>
      </c>
      <c r="P1522" s="119">
        <v>44299</v>
      </c>
      <c r="Q1522" s="267" t="s">
        <v>34</v>
      </c>
      <c r="R1522" s="114"/>
      <c r="S1522" s="114"/>
      <c r="T1522" s="114"/>
      <c r="U1522" s="177"/>
      <c r="V1522" s="174" t="s">
        <v>2564</v>
      </c>
      <c r="W1522" s="174" t="s">
        <v>2564</v>
      </c>
      <c r="X1522" s="174" t="s">
        <v>463</v>
      </c>
      <c r="Y1522" s="75"/>
    </row>
    <row r="1523" spans="2:25">
      <c r="B1523" s="30">
        <f t="shared" si="179"/>
        <v>1517</v>
      </c>
      <c r="C1523" s="30" t="s">
        <v>3896</v>
      </c>
      <c r="D1523" s="30" t="s">
        <v>83</v>
      </c>
      <c r="E1523" s="58" t="s">
        <v>3859</v>
      </c>
      <c r="F1523" s="114" t="s">
        <v>3849</v>
      </c>
      <c r="G1523" s="269">
        <f t="shared" si="173"/>
        <v>2021</v>
      </c>
      <c r="H1523" s="269">
        <f t="shared" si="174"/>
        <v>4</v>
      </c>
      <c r="I1523" s="269">
        <f t="shared" si="175"/>
        <v>16</v>
      </c>
      <c r="J1523" s="83">
        <f t="shared" si="176"/>
        <v>2021</v>
      </c>
      <c r="K1523" s="269">
        <f t="shared" si="177"/>
        <v>4</v>
      </c>
      <c r="L1523" s="21">
        <f t="shared" si="178"/>
        <v>16</v>
      </c>
      <c r="M1523" s="119">
        <v>44299</v>
      </c>
      <c r="N1523" s="119">
        <v>44299</v>
      </c>
      <c r="O1523" s="119">
        <v>44299</v>
      </c>
      <c r="P1523" s="119">
        <v>44300</v>
      </c>
      <c r="Q1523" s="267" t="s">
        <v>34</v>
      </c>
      <c r="R1523" s="114"/>
      <c r="S1523" s="114"/>
      <c r="T1523" s="114"/>
      <c r="U1523" s="177"/>
      <c r="V1523" s="174" t="s">
        <v>463</v>
      </c>
      <c r="W1523" s="174" t="s">
        <v>463</v>
      </c>
      <c r="X1523" s="174" t="s">
        <v>463</v>
      </c>
      <c r="Y1523" s="75"/>
    </row>
    <row r="1524" spans="2:25">
      <c r="B1524" s="30">
        <f t="shared" si="179"/>
        <v>1518</v>
      </c>
      <c r="C1524" s="30" t="s">
        <v>3897</v>
      </c>
      <c r="D1524" s="30" t="s">
        <v>83</v>
      </c>
      <c r="E1524" s="58" t="s">
        <v>3860</v>
      </c>
      <c r="F1524" s="114" t="s">
        <v>1267</v>
      </c>
      <c r="G1524" s="269">
        <f t="shared" si="173"/>
        <v>2021</v>
      </c>
      <c r="H1524" s="269">
        <f t="shared" si="174"/>
        <v>4</v>
      </c>
      <c r="I1524" s="269">
        <f t="shared" si="175"/>
        <v>16</v>
      </c>
      <c r="J1524" s="83">
        <f t="shared" si="176"/>
        <v>2021</v>
      </c>
      <c r="K1524" s="269">
        <f t="shared" si="177"/>
        <v>4</v>
      </c>
      <c r="L1524" s="21">
        <f t="shared" si="178"/>
        <v>16</v>
      </c>
      <c r="M1524" s="119">
        <v>44299</v>
      </c>
      <c r="N1524" s="119">
        <v>44299</v>
      </c>
      <c r="O1524" s="119">
        <v>44299</v>
      </c>
      <c r="P1524" s="119">
        <v>44301</v>
      </c>
      <c r="Q1524" s="267" t="s">
        <v>34</v>
      </c>
      <c r="R1524" s="114"/>
      <c r="S1524" s="114"/>
      <c r="T1524" s="114"/>
      <c r="U1524" s="177"/>
      <c r="V1524" s="174" t="s">
        <v>463</v>
      </c>
      <c r="W1524" s="174" t="s">
        <v>463</v>
      </c>
      <c r="X1524" s="174" t="s">
        <v>463</v>
      </c>
      <c r="Y1524" s="75"/>
    </row>
    <row r="1525" spans="2:25">
      <c r="B1525" s="30">
        <f t="shared" si="179"/>
        <v>1519</v>
      </c>
      <c r="C1525" s="30" t="s">
        <v>3898</v>
      </c>
      <c r="D1525" s="30" t="s">
        <v>83</v>
      </c>
      <c r="E1525" s="58" t="s">
        <v>3861</v>
      </c>
      <c r="F1525" s="114" t="s">
        <v>3805</v>
      </c>
      <c r="G1525" s="269">
        <f t="shared" si="173"/>
        <v>2021</v>
      </c>
      <c r="H1525" s="269">
        <f t="shared" si="174"/>
        <v>4</v>
      </c>
      <c r="I1525" s="269">
        <f t="shared" si="175"/>
        <v>16</v>
      </c>
      <c r="J1525" s="83">
        <f t="shared" si="176"/>
        <v>2021</v>
      </c>
      <c r="K1525" s="269">
        <f t="shared" si="177"/>
        <v>4</v>
      </c>
      <c r="L1525" s="21">
        <f t="shared" si="178"/>
        <v>16</v>
      </c>
      <c r="M1525" s="119">
        <v>44299</v>
      </c>
      <c r="N1525" s="119">
        <v>44299</v>
      </c>
      <c r="O1525" s="119">
        <v>44299</v>
      </c>
      <c r="P1525" s="119">
        <v>44299</v>
      </c>
      <c r="Q1525" s="267" t="s">
        <v>34</v>
      </c>
      <c r="R1525" s="114"/>
      <c r="S1525" s="114"/>
      <c r="T1525" s="114"/>
      <c r="U1525" s="177"/>
      <c r="V1525" s="174" t="s">
        <v>411</v>
      </c>
      <c r="W1525" s="174" t="s">
        <v>411</v>
      </c>
      <c r="X1525" s="174" t="s">
        <v>463</v>
      </c>
      <c r="Y1525" s="75"/>
    </row>
    <row r="1526" spans="2:25">
      <c r="B1526" s="30">
        <f t="shared" si="179"/>
        <v>1520</v>
      </c>
      <c r="C1526" s="30" t="s">
        <v>3899</v>
      </c>
      <c r="D1526" s="30" t="s">
        <v>83</v>
      </c>
      <c r="E1526" s="58" t="s">
        <v>3862</v>
      </c>
      <c r="F1526" s="114" t="s">
        <v>3848</v>
      </c>
      <c r="G1526" s="269">
        <f t="shared" si="173"/>
        <v>2021</v>
      </c>
      <c r="H1526" s="269">
        <f t="shared" si="174"/>
        <v>4</v>
      </c>
      <c r="I1526" s="269">
        <f t="shared" si="175"/>
        <v>16</v>
      </c>
      <c r="J1526" s="83">
        <f t="shared" si="176"/>
        <v>2021</v>
      </c>
      <c r="K1526" s="269">
        <f t="shared" si="177"/>
        <v>4</v>
      </c>
      <c r="L1526" s="21">
        <f t="shared" si="178"/>
        <v>16</v>
      </c>
      <c r="M1526" s="119">
        <v>44300</v>
      </c>
      <c r="N1526" s="119">
        <v>44300</v>
      </c>
      <c r="O1526" s="119">
        <v>44300</v>
      </c>
      <c r="P1526" s="119">
        <v>44300</v>
      </c>
      <c r="Q1526" s="267" t="s">
        <v>34</v>
      </c>
      <c r="R1526" s="114"/>
      <c r="S1526" s="114"/>
      <c r="T1526" s="114"/>
      <c r="U1526" s="177"/>
      <c r="V1526" s="174" t="s">
        <v>119</v>
      </c>
      <c r="W1526" s="174" t="s">
        <v>119</v>
      </c>
      <c r="X1526" s="174" t="s">
        <v>463</v>
      </c>
      <c r="Y1526" s="75"/>
    </row>
    <row r="1527" spans="2:25">
      <c r="B1527" s="30">
        <f t="shared" si="179"/>
        <v>1521</v>
      </c>
      <c r="C1527" s="30" t="s">
        <v>3900</v>
      </c>
      <c r="D1527" s="30" t="s">
        <v>83</v>
      </c>
      <c r="E1527" s="58" t="s">
        <v>3863</v>
      </c>
      <c r="F1527" s="114" t="s">
        <v>3805</v>
      </c>
      <c r="G1527" s="269">
        <f t="shared" si="173"/>
        <v>2021</v>
      </c>
      <c r="H1527" s="269">
        <f t="shared" si="174"/>
        <v>4</v>
      </c>
      <c r="I1527" s="269">
        <f t="shared" si="175"/>
        <v>16</v>
      </c>
      <c r="J1527" s="83">
        <f t="shared" si="176"/>
        <v>2021</v>
      </c>
      <c r="K1527" s="269">
        <f t="shared" si="177"/>
        <v>4</v>
      </c>
      <c r="L1527" s="21">
        <f t="shared" si="178"/>
        <v>16</v>
      </c>
      <c r="M1527" s="119">
        <v>44300</v>
      </c>
      <c r="N1527" s="119">
        <v>44300</v>
      </c>
      <c r="O1527" s="119">
        <v>44300</v>
      </c>
      <c r="P1527" s="119">
        <v>44300</v>
      </c>
      <c r="Q1527" s="267" t="s">
        <v>34</v>
      </c>
      <c r="R1527" s="114"/>
      <c r="S1527" s="114"/>
      <c r="T1527" s="114"/>
      <c r="U1527" s="177"/>
      <c r="V1527" s="174" t="s">
        <v>2485</v>
      </c>
      <c r="W1527" s="174" t="s">
        <v>2485</v>
      </c>
      <c r="X1527" s="174" t="s">
        <v>463</v>
      </c>
      <c r="Y1527" s="75"/>
    </row>
    <row r="1528" spans="2:25">
      <c r="B1528" s="30">
        <f t="shared" si="179"/>
        <v>1522</v>
      </c>
      <c r="C1528" s="30" t="s">
        <v>3901</v>
      </c>
      <c r="D1528" s="30" t="s">
        <v>83</v>
      </c>
      <c r="E1528" s="58" t="s">
        <v>3864</v>
      </c>
      <c r="F1528" s="114" t="s">
        <v>345</v>
      </c>
      <c r="G1528" s="269">
        <f t="shared" si="173"/>
        <v>2021</v>
      </c>
      <c r="H1528" s="269">
        <f t="shared" si="174"/>
        <v>4</v>
      </c>
      <c r="I1528" s="269">
        <f t="shared" si="175"/>
        <v>16</v>
      </c>
      <c r="J1528" s="83">
        <f t="shared" si="176"/>
        <v>2021</v>
      </c>
      <c r="K1528" s="269">
        <f t="shared" si="177"/>
        <v>4</v>
      </c>
      <c r="L1528" s="21">
        <f t="shared" si="178"/>
        <v>16</v>
      </c>
      <c r="M1528" s="119">
        <v>44300</v>
      </c>
      <c r="N1528" s="119">
        <v>44300</v>
      </c>
      <c r="O1528" s="119">
        <v>44300</v>
      </c>
      <c r="P1528" s="119">
        <v>44300</v>
      </c>
      <c r="Q1528" s="267" t="s">
        <v>34</v>
      </c>
      <c r="R1528" s="114"/>
      <c r="S1528" s="114"/>
      <c r="T1528" s="114"/>
      <c r="U1528" s="177"/>
      <c r="V1528" s="174" t="s">
        <v>411</v>
      </c>
      <c r="W1528" s="174" t="s">
        <v>411</v>
      </c>
      <c r="X1528" s="174" t="s">
        <v>463</v>
      </c>
      <c r="Y1528" s="75"/>
    </row>
    <row r="1529" spans="2:25">
      <c r="B1529" s="30">
        <f t="shared" si="179"/>
        <v>1523</v>
      </c>
      <c r="C1529" s="30" t="s">
        <v>3902</v>
      </c>
      <c r="D1529" s="30" t="s">
        <v>83</v>
      </c>
      <c r="E1529" s="58" t="s">
        <v>3865</v>
      </c>
      <c r="F1529" s="114" t="s">
        <v>345</v>
      </c>
      <c r="G1529" s="269">
        <f t="shared" si="173"/>
        <v>2021</v>
      </c>
      <c r="H1529" s="269">
        <f t="shared" si="174"/>
        <v>4</v>
      </c>
      <c r="I1529" s="269">
        <f t="shared" si="175"/>
        <v>16</v>
      </c>
      <c r="J1529" s="83">
        <f t="shared" si="176"/>
        <v>2021</v>
      </c>
      <c r="K1529" s="269">
        <f t="shared" si="177"/>
        <v>4</v>
      </c>
      <c r="L1529" s="21">
        <f t="shared" si="178"/>
        <v>16</v>
      </c>
      <c r="M1529" s="119">
        <v>44300</v>
      </c>
      <c r="N1529" s="119">
        <v>44300</v>
      </c>
      <c r="O1529" s="119">
        <v>44300</v>
      </c>
      <c r="P1529" s="119">
        <v>44300</v>
      </c>
      <c r="Q1529" s="267" t="s">
        <v>34</v>
      </c>
      <c r="R1529" s="114"/>
      <c r="S1529" s="114"/>
      <c r="T1529" s="114"/>
      <c r="U1529" s="177"/>
      <c r="V1529" s="174" t="s">
        <v>411</v>
      </c>
      <c r="W1529" s="174" t="s">
        <v>411</v>
      </c>
      <c r="X1529" s="174" t="s">
        <v>463</v>
      </c>
      <c r="Y1529" s="75"/>
    </row>
    <row r="1530" spans="2:25">
      <c r="B1530" s="30">
        <f t="shared" si="179"/>
        <v>1524</v>
      </c>
      <c r="C1530" s="30" t="s">
        <v>3903</v>
      </c>
      <c r="D1530" s="30" t="s">
        <v>83</v>
      </c>
      <c r="E1530" s="110" t="s">
        <v>3866</v>
      </c>
      <c r="F1530" s="114" t="s">
        <v>47</v>
      </c>
      <c r="G1530" s="269">
        <f t="shared" si="173"/>
        <v>2021</v>
      </c>
      <c r="H1530" s="269">
        <f t="shared" si="174"/>
        <v>4</v>
      </c>
      <c r="I1530" s="269">
        <f t="shared" si="175"/>
        <v>16</v>
      </c>
      <c r="J1530" s="83">
        <f t="shared" si="176"/>
        <v>2021</v>
      </c>
      <c r="K1530" s="269">
        <f t="shared" si="177"/>
        <v>4</v>
      </c>
      <c r="L1530" s="21">
        <f t="shared" si="178"/>
        <v>16</v>
      </c>
      <c r="M1530" s="119">
        <v>44300</v>
      </c>
      <c r="N1530" s="119">
        <v>44300</v>
      </c>
      <c r="O1530" s="119">
        <v>44300</v>
      </c>
      <c r="P1530" s="119">
        <v>44300</v>
      </c>
      <c r="Q1530" s="267" t="s">
        <v>34</v>
      </c>
      <c r="R1530" s="114"/>
      <c r="S1530" s="114"/>
      <c r="T1530" s="114"/>
      <c r="U1530" s="177"/>
      <c r="V1530" s="174" t="s">
        <v>2173</v>
      </c>
      <c r="W1530" s="174" t="s">
        <v>2173</v>
      </c>
      <c r="X1530" s="174" t="s">
        <v>463</v>
      </c>
      <c r="Y1530" s="75"/>
    </row>
    <row r="1531" spans="2:25">
      <c r="B1531" s="30">
        <f t="shared" si="179"/>
        <v>1525</v>
      </c>
      <c r="C1531" s="30" t="s">
        <v>3904</v>
      </c>
      <c r="D1531" s="30" t="s">
        <v>83</v>
      </c>
      <c r="E1531" s="110" t="s">
        <v>3867</v>
      </c>
      <c r="F1531" s="114" t="s">
        <v>3849</v>
      </c>
      <c r="G1531" s="269">
        <f t="shared" si="173"/>
        <v>2021</v>
      </c>
      <c r="H1531" s="269">
        <f t="shared" si="174"/>
        <v>4</v>
      </c>
      <c r="I1531" s="269">
        <f t="shared" si="175"/>
        <v>16</v>
      </c>
      <c r="J1531" s="83">
        <f t="shared" si="176"/>
        <v>2021</v>
      </c>
      <c r="K1531" s="269">
        <f t="shared" si="177"/>
        <v>4</v>
      </c>
      <c r="L1531" s="21">
        <f t="shared" si="178"/>
        <v>17</v>
      </c>
      <c r="M1531" s="119">
        <v>44300</v>
      </c>
      <c r="N1531" s="119">
        <v>44300</v>
      </c>
      <c r="O1531" s="119">
        <v>44300</v>
      </c>
      <c r="P1531" s="119">
        <v>44305</v>
      </c>
      <c r="Q1531" s="267" t="s">
        <v>34</v>
      </c>
      <c r="R1531" s="114"/>
      <c r="S1531" s="114"/>
      <c r="T1531" s="114"/>
      <c r="U1531" s="177"/>
      <c r="V1531" s="174" t="s">
        <v>2173</v>
      </c>
      <c r="W1531" s="174" t="s">
        <v>2173</v>
      </c>
      <c r="X1531" s="174" t="s">
        <v>463</v>
      </c>
      <c r="Y1531" s="75"/>
    </row>
    <row r="1532" spans="2:25">
      <c r="B1532" s="30">
        <f t="shared" si="179"/>
        <v>1526</v>
      </c>
      <c r="C1532" s="30" t="s">
        <v>3905</v>
      </c>
      <c r="D1532" s="30" t="s">
        <v>83</v>
      </c>
      <c r="E1532" s="110" t="s">
        <v>3868</v>
      </c>
      <c r="F1532" s="114" t="s">
        <v>345</v>
      </c>
      <c r="G1532" s="269">
        <f t="shared" si="173"/>
        <v>2021</v>
      </c>
      <c r="H1532" s="269">
        <f t="shared" si="174"/>
        <v>4</v>
      </c>
      <c r="I1532" s="269">
        <f t="shared" si="175"/>
        <v>16</v>
      </c>
      <c r="J1532" s="83">
        <f t="shared" si="176"/>
        <v>2021</v>
      </c>
      <c r="K1532" s="269">
        <f t="shared" si="177"/>
        <v>4</v>
      </c>
      <c r="L1532" s="21">
        <f t="shared" si="178"/>
        <v>16</v>
      </c>
      <c r="M1532" s="119">
        <v>44300</v>
      </c>
      <c r="N1532" s="119">
        <v>44300</v>
      </c>
      <c r="O1532" s="119">
        <v>44300</v>
      </c>
      <c r="P1532" s="119">
        <v>44300</v>
      </c>
      <c r="Q1532" s="267" t="s">
        <v>34</v>
      </c>
      <c r="R1532" s="114"/>
      <c r="S1532" s="114"/>
      <c r="T1532" s="114"/>
      <c r="U1532" s="177"/>
      <c r="V1532" s="174" t="s">
        <v>411</v>
      </c>
      <c r="W1532" s="174" t="s">
        <v>411</v>
      </c>
      <c r="X1532" s="174" t="s">
        <v>463</v>
      </c>
      <c r="Y1532" s="75"/>
    </row>
    <row r="1533" spans="2:25">
      <c r="B1533" s="30">
        <f t="shared" si="179"/>
        <v>1527</v>
      </c>
      <c r="C1533" s="30" t="s">
        <v>3906</v>
      </c>
      <c r="D1533" s="30" t="s">
        <v>83</v>
      </c>
      <c r="E1533" s="110" t="s">
        <v>3869</v>
      </c>
      <c r="F1533" s="114" t="s">
        <v>345</v>
      </c>
      <c r="G1533" s="269">
        <f t="shared" si="173"/>
        <v>2021</v>
      </c>
      <c r="H1533" s="269">
        <f t="shared" si="174"/>
        <v>4</v>
      </c>
      <c r="I1533" s="269">
        <f t="shared" si="175"/>
        <v>16</v>
      </c>
      <c r="J1533" s="83">
        <f t="shared" si="176"/>
        <v>2021</v>
      </c>
      <c r="K1533" s="269">
        <f t="shared" si="177"/>
        <v>4</v>
      </c>
      <c r="L1533" s="21">
        <f t="shared" si="178"/>
        <v>16</v>
      </c>
      <c r="M1533" s="119">
        <v>44300</v>
      </c>
      <c r="N1533" s="119">
        <v>44300</v>
      </c>
      <c r="O1533" s="119">
        <v>44300</v>
      </c>
      <c r="P1533" s="119">
        <v>44300</v>
      </c>
      <c r="Q1533" s="267" t="s">
        <v>34</v>
      </c>
      <c r="R1533" s="114"/>
      <c r="S1533" s="114"/>
      <c r="T1533" s="114"/>
      <c r="U1533" s="177"/>
      <c r="V1533" s="174" t="s">
        <v>411</v>
      </c>
      <c r="W1533" s="174" t="s">
        <v>411</v>
      </c>
      <c r="X1533" s="174" t="s">
        <v>463</v>
      </c>
      <c r="Y1533" s="75"/>
    </row>
    <row r="1534" spans="2:25">
      <c r="B1534" s="30">
        <f t="shared" si="179"/>
        <v>1528</v>
      </c>
      <c r="C1534" s="30" t="s">
        <v>3907</v>
      </c>
      <c r="D1534" s="30" t="s">
        <v>83</v>
      </c>
      <c r="E1534" s="110" t="s">
        <v>3870</v>
      </c>
      <c r="F1534" s="114" t="s">
        <v>345</v>
      </c>
      <c r="G1534" s="269">
        <f t="shared" si="173"/>
        <v>2021</v>
      </c>
      <c r="H1534" s="269">
        <f t="shared" si="174"/>
        <v>4</v>
      </c>
      <c r="I1534" s="269">
        <f t="shared" si="175"/>
        <v>16</v>
      </c>
      <c r="J1534" s="83">
        <f t="shared" si="176"/>
        <v>2021</v>
      </c>
      <c r="K1534" s="269">
        <f t="shared" si="177"/>
        <v>4</v>
      </c>
      <c r="L1534" s="21">
        <f t="shared" si="178"/>
        <v>16</v>
      </c>
      <c r="M1534" s="119">
        <v>44300</v>
      </c>
      <c r="N1534" s="119">
        <v>44300</v>
      </c>
      <c r="O1534" s="119">
        <v>44300</v>
      </c>
      <c r="P1534" s="119">
        <v>44300</v>
      </c>
      <c r="Q1534" s="267" t="s">
        <v>34</v>
      </c>
      <c r="R1534" s="114"/>
      <c r="S1534" s="114"/>
      <c r="T1534" s="114"/>
      <c r="U1534" s="177"/>
      <c r="V1534" s="174" t="s">
        <v>411</v>
      </c>
      <c r="W1534" s="174" t="s">
        <v>411</v>
      </c>
      <c r="X1534" s="174" t="s">
        <v>463</v>
      </c>
      <c r="Y1534" s="75"/>
    </row>
    <row r="1535" spans="2:25">
      <c r="B1535" s="30">
        <f t="shared" si="179"/>
        <v>1529</v>
      </c>
      <c r="C1535" s="30" t="s">
        <v>3908</v>
      </c>
      <c r="D1535" s="30" t="s">
        <v>83</v>
      </c>
      <c r="E1535" s="110" t="s">
        <v>3871</v>
      </c>
      <c r="F1535" s="114" t="s">
        <v>47</v>
      </c>
      <c r="G1535" s="269">
        <f t="shared" si="173"/>
        <v>2021</v>
      </c>
      <c r="H1535" s="269">
        <f t="shared" si="174"/>
        <v>4</v>
      </c>
      <c r="I1535" s="269">
        <f t="shared" si="175"/>
        <v>16</v>
      </c>
      <c r="J1535" s="83">
        <f t="shared" si="176"/>
        <v>2021</v>
      </c>
      <c r="K1535" s="269">
        <f t="shared" si="177"/>
        <v>4</v>
      </c>
      <c r="L1535" s="21">
        <f t="shared" si="178"/>
        <v>16</v>
      </c>
      <c r="M1535" s="119">
        <v>44301</v>
      </c>
      <c r="N1535" s="119">
        <v>44301</v>
      </c>
      <c r="O1535" s="119">
        <v>44301</v>
      </c>
      <c r="P1535" s="119">
        <v>44301</v>
      </c>
      <c r="Q1535" s="267" t="s">
        <v>34</v>
      </c>
      <c r="R1535" s="114"/>
      <c r="S1535" s="114"/>
      <c r="T1535" s="114"/>
      <c r="U1535" s="177"/>
      <c r="V1535" s="174" t="s">
        <v>2170</v>
      </c>
      <c r="W1535" s="174" t="s">
        <v>2170</v>
      </c>
      <c r="X1535" s="174" t="s">
        <v>463</v>
      </c>
      <c r="Y1535" s="75"/>
    </row>
    <row r="1536" spans="2:25">
      <c r="B1536" s="30">
        <f t="shared" si="179"/>
        <v>1530</v>
      </c>
      <c r="C1536" s="30" t="s">
        <v>3909</v>
      </c>
      <c r="D1536" s="30" t="s">
        <v>83</v>
      </c>
      <c r="E1536" s="110" t="s">
        <v>3872</v>
      </c>
      <c r="F1536" s="114" t="s">
        <v>3805</v>
      </c>
      <c r="G1536" s="269">
        <f t="shared" si="173"/>
        <v>2021</v>
      </c>
      <c r="H1536" s="269">
        <f t="shared" si="174"/>
        <v>4</v>
      </c>
      <c r="I1536" s="269">
        <f t="shared" si="175"/>
        <v>16</v>
      </c>
      <c r="J1536" s="83">
        <f t="shared" si="176"/>
        <v>2021</v>
      </c>
      <c r="K1536" s="269">
        <f t="shared" si="177"/>
        <v>4</v>
      </c>
      <c r="L1536" s="21">
        <f t="shared" si="178"/>
        <v>16</v>
      </c>
      <c r="M1536" s="119">
        <v>44301</v>
      </c>
      <c r="N1536" s="119">
        <v>44301</v>
      </c>
      <c r="O1536" s="119">
        <v>44301</v>
      </c>
      <c r="P1536" s="119">
        <v>44301</v>
      </c>
      <c r="Q1536" s="267" t="s">
        <v>34</v>
      </c>
      <c r="R1536" s="114"/>
      <c r="S1536" s="114"/>
      <c r="T1536" s="114"/>
      <c r="U1536" s="177"/>
      <c r="V1536" s="174" t="s">
        <v>256</v>
      </c>
      <c r="W1536" s="174" t="s">
        <v>256</v>
      </c>
      <c r="X1536" s="174" t="s">
        <v>463</v>
      </c>
      <c r="Y1536" s="75"/>
    </row>
    <row r="1537" spans="2:25">
      <c r="B1537" s="30">
        <f t="shared" si="179"/>
        <v>1531</v>
      </c>
      <c r="C1537" s="30" t="s">
        <v>3910</v>
      </c>
      <c r="D1537" s="30" t="s">
        <v>83</v>
      </c>
      <c r="E1537" s="110" t="s">
        <v>3873</v>
      </c>
      <c r="F1537" s="114" t="s">
        <v>345</v>
      </c>
      <c r="G1537" s="269">
        <f t="shared" si="173"/>
        <v>2021</v>
      </c>
      <c r="H1537" s="269">
        <f t="shared" si="174"/>
        <v>4</v>
      </c>
      <c r="I1537" s="269">
        <f t="shared" si="175"/>
        <v>16</v>
      </c>
      <c r="J1537" s="83">
        <f t="shared" si="176"/>
        <v>2021</v>
      </c>
      <c r="K1537" s="269">
        <f t="shared" si="177"/>
        <v>4</v>
      </c>
      <c r="L1537" s="21">
        <f t="shared" si="178"/>
        <v>16</v>
      </c>
      <c r="M1537" s="119">
        <v>44301</v>
      </c>
      <c r="N1537" s="119">
        <v>44301</v>
      </c>
      <c r="O1537" s="119">
        <v>44301</v>
      </c>
      <c r="P1537" s="119">
        <v>44301</v>
      </c>
      <c r="Q1537" s="267" t="s">
        <v>34</v>
      </c>
      <c r="R1537" s="114"/>
      <c r="S1537" s="114"/>
      <c r="T1537" s="114"/>
      <c r="U1537" s="177"/>
      <c r="V1537" s="174" t="s">
        <v>411</v>
      </c>
      <c r="W1537" s="174" t="s">
        <v>411</v>
      </c>
      <c r="X1537" s="174" t="s">
        <v>463</v>
      </c>
      <c r="Y1537" s="75"/>
    </row>
    <row r="1538" spans="2:25">
      <c r="B1538" s="30">
        <f t="shared" si="179"/>
        <v>1532</v>
      </c>
      <c r="C1538" s="30" t="s">
        <v>3911</v>
      </c>
      <c r="D1538" s="30" t="s">
        <v>83</v>
      </c>
      <c r="E1538" s="110" t="s">
        <v>3874</v>
      </c>
      <c r="F1538" s="114" t="s">
        <v>345</v>
      </c>
      <c r="G1538" s="269">
        <f t="shared" si="173"/>
        <v>2021</v>
      </c>
      <c r="H1538" s="269">
        <f t="shared" si="174"/>
        <v>4</v>
      </c>
      <c r="I1538" s="269">
        <f t="shared" si="175"/>
        <v>16</v>
      </c>
      <c r="J1538" s="83">
        <f t="shared" si="176"/>
        <v>2021</v>
      </c>
      <c r="K1538" s="269">
        <f t="shared" si="177"/>
        <v>4</v>
      </c>
      <c r="L1538" s="21">
        <f t="shared" si="178"/>
        <v>16</v>
      </c>
      <c r="M1538" s="119">
        <v>44301</v>
      </c>
      <c r="N1538" s="119">
        <v>44301</v>
      </c>
      <c r="O1538" s="119">
        <v>44301</v>
      </c>
      <c r="P1538" s="119">
        <v>44301</v>
      </c>
      <c r="Q1538" s="267" t="s">
        <v>34</v>
      </c>
      <c r="R1538" s="114"/>
      <c r="S1538" s="114"/>
      <c r="T1538" s="114"/>
      <c r="U1538" s="177"/>
      <c r="V1538" s="174" t="s">
        <v>411</v>
      </c>
      <c r="W1538" s="174" t="s">
        <v>411</v>
      </c>
      <c r="X1538" s="174" t="s">
        <v>463</v>
      </c>
      <c r="Y1538" s="75"/>
    </row>
    <row r="1539" spans="2:25">
      <c r="B1539" s="30">
        <f t="shared" si="179"/>
        <v>1533</v>
      </c>
      <c r="C1539" s="30" t="s">
        <v>3912</v>
      </c>
      <c r="D1539" s="30" t="s">
        <v>83</v>
      </c>
      <c r="E1539" s="110" t="s">
        <v>3875</v>
      </c>
      <c r="F1539" s="114" t="s">
        <v>3805</v>
      </c>
      <c r="G1539" s="269">
        <f t="shared" si="173"/>
        <v>2021</v>
      </c>
      <c r="H1539" s="269">
        <f t="shared" si="174"/>
        <v>4</v>
      </c>
      <c r="I1539" s="269">
        <f t="shared" si="175"/>
        <v>16</v>
      </c>
      <c r="J1539" s="83">
        <f t="shared" si="176"/>
        <v>2021</v>
      </c>
      <c r="K1539" s="269">
        <f t="shared" si="177"/>
        <v>4</v>
      </c>
      <c r="L1539" s="21">
        <f t="shared" si="178"/>
        <v>16</v>
      </c>
      <c r="M1539" s="119">
        <v>44301</v>
      </c>
      <c r="N1539" s="119">
        <v>44301</v>
      </c>
      <c r="O1539" s="119">
        <v>44301</v>
      </c>
      <c r="P1539" s="119">
        <v>44301</v>
      </c>
      <c r="Q1539" s="267" t="s">
        <v>34</v>
      </c>
      <c r="R1539" s="114"/>
      <c r="S1539" s="114"/>
      <c r="T1539" s="114"/>
      <c r="U1539" s="177"/>
      <c r="V1539" s="174" t="s">
        <v>2851</v>
      </c>
      <c r="W1539" s="174" t="s">
        <v>2851</v>
      </c>
      <c r="X1539" s="174" t="s">
        <v>463</v>
      </c>
      <c r="Y1539" s="75"/>
    </row>
    <row r="1540" spans="2:25">
      <c r="B1540" s="30">
        <f t="shared" si="179"/>
        <v>1534</v>
      </c>
      <c r="C1540" s="30" t="s">
        <v>3913</v>
      </c>
      <c r="D1540" s="30" t="s">
        <v>83</v>
      </c>
      <c r="E1540" s="110" t="s">
        <v>3876</v>
      </c>
      <c r="F1540" s="114" t="s">
        <v>3805</v>
      </c>
      <c r="G1540" s="269">
        <f t="shared" si="173"/>
        <v>2021</v>
      </c>
      <c r="H1540" s="269">
        <f t="shared" si="174"/>
        <v>4</v>
      </c>
      <c r="I1540" s="269">
        <f t="shared" si="175"/>
        <v>16</v>
      </c>
      <c r="J1540" s="83">
        <f t="shared" si="176"/>
        <v>2021</v>
      </c>
      <c r="K1540" s="269">
        <f t="shared" si="177"/>
        <v>4</v>
      </c>
      <c r="L1540" s="21">
        <f t="shared" si="178"/>
        <v>16</v>
      </c>
      <c r="M1540" s="119">
        <v>44302</v>
      </c>
      <c r="N1540" s="119">
        <v>44302</v>
      </c>
      <c r="O1540" s="119">
        <v>44302</v>
      </c>
      <c r="P1540" s="119">
        <v>44302</v>
      </c>
      <c r="Q1540" s="267" t="s">
        <v>34</v>
      </c>
      <c r="R1540" s="114"/>
      <c r="S1540" s="114"/>
      <c r="T1540" s="114"/>
      <c r="U1540" s="177"/>
      <c r="V1540" s="174" t="s">
        <v>395</v>
      </c>
      <c r="W1540" s="174" t="s">
        <v>395</v>
      </c>
      <c r="X1540" s="174" t="s">
        <v>463</v>
      </c>
      <c r="Y1540" s="75"/>
    </row>
    <row r="1541" spans="2:25">
      <c r="B1541" s="30">
        <f t="shared" si="179"/>
        <v>1535</v>
      </c>
      <c r="C1541" s="30" t="s">
        <v>3914</v>
      </c>
      <c r="D1541" s="30" t="s">
        <v>83</v>
      </c>
      <c r="E1541" s="110" t="s">
        <v>3877</v>
      </c>
      <c r="F1541" s="114" t="s">
        <v>345</v>
      </c>
      <c r="G1541" s="269">
        <f t="shared" si="173"/>
        <v>2021</v>
      </c>
      <c r="H1541" s="269">
        <f t="shared" si="174"/>
        <v>4</v>
      </c>
      <c r="I1541" s="269">
        <f t="shared" si="175"/>
        <v>16</v>
      </c>
      <c r="J1541" s="83">
        <f t="shared" si="176"/>
        <v>2021</v>
      </c>
      <c r="K1541" s="269">
        <f t="shared" si="177"/>
        <v>4</v>
      </c>
      <c r="L1541" s="21">
        <f t="shared" si="178"/>
        <v>16</v>
      </c>
      <c r="M1541" s="119">
        <v>44302</v>
      </c>
      <c r="N1541" s="119">
        <v>44302</v>
      </c>
      <c r="O1541" s="119">
        <v>44302</v>
      </c>
      <c r="P1541" s="119">
        <v>44302</v>
      </c>
      <c r="Q1541" s="267" t="s">
        <v>34</v>
      </c>
      <c r="R1541" s="114"/>
      <c r="S1541" s="114"/>
      <c r="T1541" s="114"/>
      <c r="U1541" s="177"/>
      <c r="V1541" s="174" t="s">
        <v>411</v>
      </c>
      <c r="W1541" s="174" t="s">
        <v>411</v>
      </c>
      <c r="X1541" s="174" t="s">
        <v>463</v>
      </c>
      <c r="Y1541" s="75"/>
    </row>
    <row r="1542" spans="2:25">
      <c r="B1542" s="30">
        <f t="shared" si="179"/>
        <v>1536</v>
      </c>
      <c r="C1542" s="30" t="s">
        <v>3915</v>
      </c>
      <c r="D1542" s="30" t="s">
        <v>83</v>
      </c>
      <c r="E1542" s="110" t="s">
        <v>3878</v>
      </c>
      <c r="F1542" s="114" t="s">
        <v>345</v>
      </c>
      <c r="G1542" s="269">
        <f t="shared" si="173"/>
        <v>2021</v>
      </c>
      <c r="H1542" s="269">
        <f t="shared" si="174"/>
        <v>4</v>
      </c>
      <c r="I1542" s="269">
        <f t="shared" si="175"/>
        <v>16</v>
      </c>
      <c r="J1542" s="83">
        <f t="shared" si="176"/>
        <v>2021</v>
      </c>
      <c r="K1542" s="269">
        <f t="shared" si="177"/>
        <v>4</v>
      </c>
      <c r="L1542" s="21">
        <f t="shared" si="178"/>
        <v>16</v>
      </c>
      <c r="M1542" s="119">
        <v>44302</v>
      </c>
      <c r="N1542" s="119">
        <v>44302</v>
      </c>
      <c r="O1542" s="119">
        <v>44302</v>
      </c>
      <c r="P1542" s="119">
        <v>44302</v>
      </c>
      <c r="Q1542" s="267" t="s">
        <v>34</v>
      </c>
      <c r="R1542" s="114"/>
      <c r="S1542" s="114"/>
      <c r="T1542" s="114"/>
      <c r="U1542" s="177"/>
      <c r="V1542" s="174" t="s">
        <v>411</v>
      </c>
      <c r="W1542" s="174" t="s">
        <v>411</v>
      </c>
      <c r="X1542" s="174" t="s">
        <v>463</v>
      </c>
      <c r="Y1542" s="75"/>
    </row>
    <row r="1543" spans="2:25" ht="33">
      <c r="B1543" s="30">
        <f t="shared" si="179"/>
        <v>1537</v>
      </c>
      <c r="C1543" s="30" t="s">
        <v>3916</v>
      </c>
      <c r="D1543" s="30" t="s">
        <v>83</v>
      </c>
      <c r="E1543" s="113" t="s">
        <v>3879</v>
      </c>
      <c r="F1543" s="114" t="s">
        <v>345</v>
      </c>
      <c r="G1543" s="269">
        <f t="shared" ref="G1543:G1606" si="180">IF(ISBLANK(N1543),"",YEAR(N1543))</f>
        <v>2021</v>
      </c>
      <c r="H1543" s="269">
        <f t="shared" ref="H1543:H1606" si="181">IF(ISBLANK(N1543),"",MONTH(N1543))</f>
        <v>4</v>
      </c>
      <c r="I1543" s="269">
        <f t="shared" ref="I1543:I1606" si="182">IF(ISBLANK(N1543),"",WEEKNUM(N1543,1))</f>
        <v>16</v>
      </c>
      <c r="J1543" s="83">
        <f t="shared" ref="J1543:J1606" si="183">IF(ISBLANK(P1543),"",YEAR(P1543))</f>
        <v>2021</v>
      </c>
      <c r="K1543" s="269">
        <f t="shared" ref="K1543:K1606" si="184">IF(ISBLANK(P1543),"",MONTH(P1543))</f>
        <v>4</v>
      </c>
      <c r="L1543" s="21">
        <f t="shared" ref="L1543:L1606" si="185">IF(ISBLANK(P1543),"",WEEKNUM(P1543,1))</f>
        <v>16</v>
      </c>
      <c r="M1543" s="119">
        <v>44302</v>
      </c>
      <c r="N1543" s="119">
        <v>44302</v>
      </c>
      <c r="O1543" s="119">
        <v>44302</v>
      </c>
      <c r="P1543" s="119">
        <v>44302</v>
      </c>
      <c r="Q1543" s="267" t="s">
        <v>34</v>
      </c>
      <c r="R1543" s="114"/>
      <c r="S1543" s="114"/>
      <c r="T1543" s="114"/>
      <c r="U1543" s="177"/>
      <c r="V1543" s="174" t="s">
        <v>411</v>
      </c>
      <c r="W1543" s="174" t="s">
        <v>411</v>
      </c>
      <c r="X1543" s="174" t="s">
        <v>463</v>
      </c>
      <c r="Y1543" s="75"/>
    </row>
    <row r="1544" spans="2:25">
      <c r="B1544" s="30">
        <f t="shared" si="179"/>
        <v>1538</v>
      </c>
      <c r="C1544" s="30" t="s">
        <v>3917</v>
      </c>
      <c r="D1544" s="30" t="s">
        <v>83</v>
      </c>
      <c r="E1544" s="113" t="s">
        <v>3880</v>
      </c>
      <c r="F1544" s="114" t="s">
        <v>47</v>
      </c>
      <c r="G1544" s="269">
        <f t="shared" si="180"/>
        <v>2021</v>
      </c>
      <c r="H1544" s="269">
        <f t="shared" si="181"/>
        <v>4</v>
      </c>
      <c r="I1544" s="269">
        <f t="shared" si="182"/>
        <v>16</v>
      </c>
      <c r="J1544" s="83">
        <f t="shared" si="183"/>
        <v>2021</v>
      </c>
      <c r="K1544" s="269">
        <f t="shared" si="184"/>
        <v>4</v>
      </c>
      <c r="L1544" s="21">
        <f t="shared" si="185"/>
        <v>16</v>
      </c>
      <c r="M1544" s="119">
        <v>44302</v>
      </c>
      <c r="N1544" s="119">
        <v>44302</v>
      </c>
      <c r="O1544" s="119">
        <v>44302</v>
      </c>
      <c r="P1544" s="119">
        <v>44302</v>
      </c>
      <c r="Q1544" s="166" t="s">
        <v>3881</v>
      </c>
      <c r="R1544" s="114"/>
      <c r="S1544" s="114"/>
      <c r="T1544" s="114"/>
      <c r="U1544" s="177"/>
      <c r="V1544" s="166" t="s">
        <v>3882</v>
      </c>
      <c r="W1544" s="166" t="s">
        <v>3882</v>
      </c>
      <c r="X1544" s="166" t="s">
        <v>3883</v>
      </c>
      <c r="Y1544" s="75"/>
    </row>
    <row r="1545" spans="2:25">
      <c r="B1545" s="30">
        <f t="shared" si="179"/>
        <v>1539</v>
      </c>
      <c r="C1545" s="30" t="s">
        <v>3918</v>
      </c>
      <c r="D1545" s="30" t="s">
        <v>83</v>
      </c>
      <c r="E1545" s="113" t="s">
        <v>3886</v>
      </c>
      <c r="F1545" s="114" t="s">
        <v>3848</v>
      </c>
      <c r="G1545" s="269">
        <f t="shared" si="180"/>
        <v>2021</v>
      </c>
      <c r="H1545" s="269">
        <f t="shared" si="181"/>
        <v>4</v>
      </c>
      <c r="I1545" s="269">
        <f t="shared" si="182"/>
        <v>16</v>
      </c>
      <c r="J1545" s="83">
        <f t="shared" si="183"/>
        <v>2021</v>
      </c>
      <c r="K1545" s="269">
        <f t="shared" si="184"/>
        <v>4</v>
      </c>
      <c r="L1545" s="21">
        <f t="shared" si="185"/>
        <v>16</v>
      </c>
      <c r="M1545" s="119">
        <v>44302</v>
      </c>
      <c r="N1545" s="119">
        <v>44302</v>
      </c>
      <c r="O1545" s="119">
        <v>44302</v>
      </c>
      <c r="P1545" s="119">
        <v>44302</v>
      </c>
      <c r="Q1545" s="166" t="s">
        <v>3801</v>
      </c>
      <c r="R1545" s="114"/>
      <c r="S1545" s="114"/>
      <c r="T1545" s="114"/>
      <c r="U1545" s="177"/>
      <c r="V1545" s="166" t="s">
        <v>3884</v>
      </c>
      <c r="W1545" s="166" t="s">
        <v>3884</v>
      </c>
      <c r="X1545" s="184" t="s">
        <v>3885</v>
      </c>
      <c r="Y1545" s="75"/>
    </row>
    <row r="1546" spans="2:25" ht="49.5">
      <c r="B1546" s="30">
        <f t="shared" si="179"/>
        <v>1540</v>
      </c>
      <c r="C1546" s="30" t="s">
        <v>3952</v>
      </c>
      <c r="D1546" s="30" t="s">
        <v>83</v>
      </c>
      <c r="E1546" s="71" t="s">
        <v>3919</v>
      </c>
      <c r="F1546" s="114" t="s">
        <v>3089</v>
      </c>
      <c r="G1546" s="269">
        <f t="shared" si="180"/>
        <v>2021</v>
      </c>
      <c r="H1546" s="269">
        <f t="shared" si="181"/>
        <v>4</v>
      </c>
      <c r="I1546" s="269">
        <f t="shared" si="182"/>
        <v>16</v>
      </c>
      <c r="J1546" s="83">
        <f t="shared" si="183"/>
        <v>2021</v>
      </c>
      <c r="K1546" s="269">
        <f t="shared" si="184"/>
        <v>4</v>
      </c>
      <c r="L1546" s="21">
        <f t="shared" si="185"/>
        <v>16</v>
      </c>
      <c r="M1546" s="178">
        <v>44298</v>
      </c>
      <c r="N1546" s="178">
        <v>44298</v>
      </c>
      <c r="O1546" s="178">
        <v>44298</v>
      </c>
      <c r="P1546" s="178">
        <v>44298</v>
      </c>
      <c r="Q1546" s="270" t="s">
        <v>34</v>
      </c>
      <c r="R1546" s="114"/>
      <c r="S1546" s="114"/>
      <c r="T1546" s="114"/>
      <c r="U1546" s="177"/>
      <c r="V1546" s="179" t="s">
        <v>286</v>
      </c>
      <c r="W1546" s="179" t="s">
        <v>286</v>
      </c>
      <c r="X1546" s="174" t="s">
        <v>326</v>
      </c>
      <c r="Y1546" s="103" t="s">
        <v>3937</v>
      </c>
    </row>
    <row r="1547" spans="2:25" ht="33">
      <c r="B1547" s="30">
        <f t="shared" si="179"/>
        <v>1541</v>
      </c>
      <c r="C1547" s="30" t="s">
        <v>3953</v>
      </c>
      <c r="D1547" s="30" t="s">
        <v>83</v>
      </c>
      <c r="E1547" s="71" t="s">
        <v>3920</v>
      </c>
      <c r="F1547" s="114" t="s">
        <v>3089</v>
      </c>
      <c r="G1547" s="269">
        <f t="shared" si="180"/>
        <v>2021</v>
      </c>
      <c r="H1547" s="269">
        <f t="shared" si="181"/>
        <v>4</v>
      </c>
      <c r="I1547" s="269">
        <f t="shared" si="182"/>
        <v>16</v>
      </c>
      <c r="J1547" s="83">
        <f t="shared" si="183"/>
        <v>2021</v>
      </c>
      <c r="K1547" s="269">
        <f t="shared" si="184"/>
        <v>4</v>
      </c>
      <c r="L1547" s="21">
        <f t="shared" si="185"/>
        <v>16</v>
      </c>
      <c r="M1547" s="178">
        <v>44299</v>
      </c>
      <c r="N1547" s="178">
        <v>44299</v>
      </c>
      <c r="O1547" s="178">
        <v>44299</v>
      </c>
      <c r="P1547" s="178">
        <v>44299</v>
      </c>
      <c r="Q1547" s="270" t="s">
        <v>34</v>
      </c>
      <c r="R1547" s="114"/>
      <c r="S1547" s="114"/>
      <c r="T1547" s="114"/>
      <c r="U1547" s="177"/>
      <c r="V1547" s="179" t="s">
        <v>2560</v>
      </c>
      <c r="W1547" s="179" t="s">
        <v>2560</v>
      </c>
      <c r="X1547" s="174" t="s">
        <v>326</v>
      </c>
      <c r="Y1547" s="103" t="s">
        <v>3938</v>
      </c>
    </row>
    <row r="1548" spans="2:25" ht="33">
      <c r="B1548" s="30">
        <f t="shared" si="179"/>
        <v>1542</v>
      </c>
      <c r="C1548" s="30" t="s">
        <v>3954</v>
      </c>
      <c r="D1548" s="30" t="s">
        <v>83</v>
      </c>
      <c r="E1548" s="71" t="s">
        <v>3921</v>
      </c>
      <c r="F1548" s="114" t="s">
        <v>3089</v>
      </c>
      <c r="G1548" s="269">
        <f t="shared" si="180"/>
        <v>2021</v>
      </c>
      <c r="H1548" s="269">
        <f t="shared" si="181"/>
        <v>4</v>
      </c>
      <c r="I1548" s="269">
        <f t="shared" si="182"/>
        <v>16</v>
      </c>
      <c r="J1548" s="83">
        <f t="shared" si="183"/>
        <v>2021</v>
      </c>
      <c r="K1548" s="269">
        <f t="shared" si="184"/>
        <v>4</v>
      </c>
      <c r="L1548" s="21">
        <f t="shared" si="185"/>
        <v>16</v>
      </c>
      <c r="M1548" s="178">
        <v>44299</v>
      </c>
      <c r="N1548" s="178">
        <v>44299</v>
      </c>
      <c r="O1548" s="178">
        <v>44299</v>
      </c>
      <c r="P1548" s="178">
        <v>44299</v>
      </c>
      <c r="Q1548" s="270" t="s">
        <v>34</v>
      </c>
      <c r="R1548" s="114"/>
      <c r="S1548" s="114"/>
      <c r="T1548" s="114"/>
      <c r="U1548" s="177"/>
      <c r="V1548" s="179" t="s">
        <v>3367</v>
      </c>
      <c r="W1548" s="179" t="s">
        <v>3367</v>
      </c>
      <c r="X1548" s="174" t="s">
        <v>326</v>
      </c>
      <c r="Y1548" s="103" t="s">
        <v>3939</v>
      </c>
    </row>
    <row r="1549" spans="2:25" ht="33">
      <c r="B1549" s="30">
        <f t="shared" si="179"/>
        <v>1543</v>
      </c>
      <c r="C1549" s="30" t="s">
        <v>3955</v>
      </c>
      <c r="D1549" s="30" t="s">
        <v>83</v>
      </c>
      <c r="E1549" s="71" t="s">
        <v>3922</v>
      </c>
      <c r="F1549" s="114" t="s">
        <v>3089</v>
      </c>
      <c r="G1549" s="269">
        <f t="shared" si="180"/>
        <v>2021</v>
      </c>
      <c r="H1549" s="269">
        <f t="shared" si="181"/>
        <v>4</v>
      </c>
      <c r="I1549" s="269">
        <f t="shared" si="182"/>
        <v>16</v>
      </c>
      <c r="J1549" s="83">
        <f t="shared" si="183"/>
        <v>2021</v>
      </c>
      <c r="K1549" s="269">
        <f t="shared" si="184"/>
        <v>4</v>
      </c>
      <c r="L1549" s="21">
        <f t="shared" si="185"/>
        <v>16</v>
      </c>
      <c r="M1549" s="178">
        <v>44301</v>
      </c>
      <c r="N1549" s="178">
        <v>44301</v>
      </c>
      <c r="O1549" s="178">
        <v>44301</v>
      </c>
      <c r="P1549" s="178">
        <v>44301</v>
      </c>
      <c r="Q1549" s="268" t="s">
        <v>34</v>
      </c>
      <c r="R1549" s="114"/>
      <c r="S1549" s="114"/>
      <c r="T1549" s="114"/>
      <c r="U1549" s="177"/>
      <c r="V1549" s="179" t="s">
        <v>2315</v>
      </c>
      <c r="W1549" s="179" t="s">
        <v>2315</v>
      </c>
      <c r="X1549" s="174" t="s">
        <v>326</v>
      </c>
      <c r="Y1549" s="121" t="s">
        <v>3940</v>
      </c>
    </row>
    <row r="1550" spans="2:25" ht="49.5">
      <c r="B1550" s="30">
        <f t="shared" si="179"/>
        <v>1544</v>
      </c>
      <c r="C1550" s="30" t="s">
        <v>3956</v>
      </c>
      <c r="D1550" s="30" t="s">
        <v>83</v>
      </c>
      <c r="E1550" s="71" t="s">
        <v>3923</v>
      </c>
      <c r="F1550" s="114" t="s">
        <v>3089</v>
      </c>
      <c r="G1550" s="269">
        <f t="shared" si="180"/>
        <v>2021</v>
      </c>
      <c r="H1550" s="269">
        <f t="shared" si="181"/>
        <v>4</v>
      </c>
      <c r="I1550" s="269">
        <f t="shared" si="182"/>
        <v>16</v>
      </c>
      <c r="J1550" s="83">
        <f t="shared" si="183"/>
        <v>2021</v>
      </c>
      <c r="K1550" s="269">
        <f t="shared" si="184"/>
        <v>4</v>
      </c>
      <c r="L1550" s="21">
        <f t="shared" si="185"/>
        <v>16</v>
      </c>
      <c r="M1550" s="178">
        <v>44301</v>
      </c>
      <c r="N1550" s="178">
        <v>44301</v>
      </c>
      <c r="O1550" s="178">
        <v>44301</v>
      </c>
      <c r="P1550" s="178">
        <v>44301</v>
      </c>
      <c r="Q1550" s="268" t="s">
        <v>34</v>
      </c>
      <c r="R1550" s="114"/>
      <c r="S1550" s="114"/>
      <c r="T1550" s="114"/>
      <c r="U1550" s="177"/>
      <c r="V1550" s="179" t="s">
        <v>3935</v>
      </c>
      <c r="W1550" s="179" t="s">
        <v>3935</v>
      </c>
      <c r="X1550" s="174" t="s">
        <v>326</v>
      </c>
      <c r="Y1550" s="121" t="s">
        <v>3941</v>
      </c>
    </row>
    <row r="1551" spans="2:25" ht="33">
      <c r="B1551" s="30">
        <f t="shared" si="179"/>
        <v>1545</v>
      </c>
      <c r="C1551" s="30" t="s">
        <v>3957</v>
      </c>
      <c r="D1551" s="30" t="s">
        <v>83</v>
      </c>
      <c r="E1551" s="71" t="s">
        <v>3924</v>
      </c>
      <c r="F1551" s="114" t="s">
        <v>3089</v>
      </c>
      <c r="G1551" s="269">
        <f t="shared" si="180"/>
        <v>2021</v>
      </c>
      <c r="H1551" s="269">
        <f t="shared" si="181"/>
        <v>4</v>
      </c>
      <c r="I1551" s="269">
        <f t="shared" si="182"/>
        <v>16</v>
      </c>
      <c r="J1551" s="83">
        <f t="shared" si="183"/>
        <v>2021</v>
      </c>
      <c r="K1551" s="269">
        <f t="shared" si="184"/>
        <v>4</v>
      </c>
      <c r="L1551" s="21">
        <f t="shared" si="185"/>
        <v>16</v>
      </c>
      <c r="M1551" s="178">
        <v>44301</v>
      </c>
      <c r="N1551" s="178">
        <v>44301</v>
      </c>
      <c r="O1551" s="178">
        <v>44301</v>
      </c>
      <c r="P1551" s="178">
        <v>44301</v>
      </c>
      <c r="Q1551" s="268" t="s">
        <v>34</v>
      </c>
      <c r="R1551" s="114"/>
      <c r="S1551" s="114"/>
      <c r="T1551" s="114"/>
      <c r="U1551" s="177"/>
      <c r="V1551" s="179" t="s">
        <v>2560</v>
      </c>
      <c r="W1551" s="179" t="s">
        <v>2560</v>
      </c>
      <c r="X1551" s="174" t="s">
        <v>326</v>
      </c>
      <c r="Y1551" s="121" t="s">
        <v>3942</v>
      </c>
    </row>
    <row r="1552" spans="2:25" ht="33">
      <c r="B1552" s="30">
        <f t="shared" ref="B1552:B1615" si="186">B1551+1</f>
        <v>1546</v>
      </c>
      <c r="C1552" s="30" t="s">
        <v>3958</v>
      </c>
      <c r="D1552" s="30" t="s">
        <v>83</v>
      </c>
      <c r="E1552" s="71" t="s">
        <v>3925</v>
      </c>
      <c r="F1552" s="114" t="s">
        <v>3089</v>
      </c>
      <c r="G1552" s="269">
        <f t="shared" si="180"/>
        <v>2021</v>
      </c>
      <c r="H1552" s="269">
        <f t="shared" si="181"/>
        <v>4</v>
      </c>
      <c r="I1552" s="269">
        <f t="shared" si="182"/>
        <v>16</v>
      </c>
      <c r="J1552" s="83">
        <f t="shared" si="183"/>
        <v>2021</v>
      </c>
      <c r="K1552" s="269">
        <f t="shared" si="184"/>
        <v>4</v>
      </c>
      <c r="L1552" s="21">
        <f t="shared" si="185"/>
        <v>16</v>
      </c>
      <c r="M1552" s="178">
        <v>44302</v>
      </c>
      <c r="N1552" s="178">
        <v>44302</v>
      </c>
      <c r="O1552" s="178">
        <v>44302</v>
      </c>
      <c r="P1552" s="178">
        <v>44302</v>
      </c>
      <c r="Q1552" s="268" t="s">
        <v>34</v>
      </c>
      <c r="R1552" s="114"/>
      <c r="S1552" s="114"/>
      <c r="T1552" s="114"/>
      <c r="U1552" s="177"/>
      <c r="V1552" s="179" t="s">
        <v>12</v>
      </c>
      <c r="W1552" s="179" t="s">
        <v>12</v>
      </c>
      <c r="X1552" s="174" t="s">
        <v>326</v>
      </c>
      <c r="Y1552" s="121" t="s">
        <v>3943</v>
      </c>
    </row>
    <row r="1553" spans="2:25" ht="33">
      <c r="B1553" s="30">
        <f t="shared" si="186"/>
        <v>1547</v>
      </c>
      <c r="C1553" s="30" t="s">
        <v>3959</v>
      </c>
      <c r="D1553" s="30" t="s">
        <v>83</v>
      </c>
      <c r="E1553" s="71" t="s">
        <v>3926</v>
      </c>
      <c r="F1553" s="114" t="s">
        <v>3089</v>
      </c>
      <c r="G1553" s="269">
        <f t="shared" si="180"/>
        <v>2021</v>
      </c>
      <c r="H1553" s="269">
        <f t="shared" si="181"/>
        <v>4</v>
      </c>
      <c r="I1553" s="269">
        <f t="shared" si="182"/>
        <v>16</v>
      </c>
      <c r="J1553" s="83">
        <f t="shared" si="183"/>
        <v>2021</v>
      </c>
      <c r="K1553" s="269">
        <f t="shared" si="184"/>
        <v>4</v>
      </c>
      <c r="L1553" s="21">
        <f t="shared" si="185"/>
        <v>16</v>
      </c>
      <c r="M1553" s="178">
        <v>44302</v>
      </c>
      <c r="N1553" s="178">
        <v>44302</v>
      </c>
      <c r="O1553" s="178">
        <v>44302</v>
      </c>
      <c r="P1553" s="178">
        <v>44302</v>
      </c>
      <c r="Q1553" s="268" t="s">
        <v>34</v>
      </c>
      <c r="R1553" s="114"/>
      <c r="S1553" s="114"/>
      <c r="T1553" s="114"/>
      <c r="U1553" s="177"/>
      <c r="V1553" s="179" t="s">
        <v>430</v>
      </c>
      <c r="W1553" s="179" t="s">
        <v>430</v>
      </c>
      <c r="X1553" s="174" t="s">
        <v>326</v>
      </c>
      <c r="Y1553" s="121" t="s">
        <v>3944</v>
      </c>
    </row>
    <row r="1554" spans="2:25" ht="33">
      <c r="B1554" s="30">
        <f t="shared" si="186"/>
        <v>1548</v>
      </c>
      <c r="C1554" s="30" t="s">
        <v>3960</v>
      </c>
      <c r="D1554" s="30" t="s">
        <v>83</v>
      </c>
      <c r="E1554" s="71" t="s">
        <v>3927</v>
      </c>
      <c r="F1554" s="114" t="s">
        <v>3089</v>
      </c>
      <c r="G1554" s="269">
        <f t="shared" si="180"/>
        <v>2021</v>
      </c>
      <c r="H1554" s="269">
        <f t="shared" si="181"/>
        <v>4</v>
      </c>
      <c r="I1554" s="269">
        <f t="shared" si="182"/>
        <v>16</v>
      </c>
      <c r="J1554" s="83">
        <f t="shared" si="183"/>
        <v>2021</v>
      </c>
      <c r="K1554" s="269">
        <f t="shared" si="184"/>
        <v>6</v>
      </c>
      <c r="L1554" s="21">
        <f t="shared" si="185"/>
        <v>24</v>
      </c>
      <c r="M1554" s="178">
        <v>44299</v>
      </c>
      <c r="N1554" s="178">
        <v>44299</v>
      </c>
      <c r="O1554" s="178">
        <v>44299</v>
      </c>
      <c r="P1554" s="178">
        <v>44358</v>
      </c>
      <c r="Q1554" s="268" t="s">
        <v>34</v>
      </c>
      <c r="R1554" s="114"/>
      <c r="S1554" s="114"/>
      <c r="T1554" s="114"/>
      <c r="U1554" s="177"/>
      <c r="V1554" s="179" t="s">
        <v>12</v>
      </c>
      <c r="W1554" s="179" t="s">
        <v>12</v>
      </c>
      <c r="X1554" s="174" t="s">
        <v>326</v>
      </c>
      <c r="Y1554" s="121" t="s">
        <v>3945</v>
      </c>
    </row>
    <row r="1555" spans="2:25" ht="66">
      <c r="B1555" s="30">
        <f t="shared" si="186"/>
        <v>1549</v>
      </c>
      <c r="C1555" s="30" t="s">
        <v>3961</v>
      </c>
      <c r="D1555" s="30" t="s">
        <v>83</v>
      </c>
      <c r="E1555" s="71" t="s">
        <v>3928</v>
      </c>
      <c r="F1555" s="114" t="s">
        <v>3089</v>
      </c>
      <c r="G1555" s="269">
        <f t="shared" si="180"/>
        <v>2021</v>
      </c>
      <c r="H1555" s="269">
        <f t="shared" si="181"/>
        <v>4</v>
      </c>
      <c r="I1555" s="269">
        <f t="shared" si="182"/>
        <v>16</v>
      </c>
      <c r="J1555" s="83">
        <f t="shared" si="183"/>
        <v>2021</v>
      </c>
      <c r="K1555" s="269">
        <f t="shared" si="184"/>
        <v>4</v>
      </c>
      <c r="L1555" s="21">
        <f t="shared" si="185"/>
        <v>16</v>
      </c>
      <c r="M1555" s="178">
        <v>44299</v>
      </c>
      <c r="N1555" s="178">
        <v>44299</v>
      </c>
      <c r="O1555" s="178">
        <v>44299</v>
      </c>
      <c r="P1555" s="178">
        <v>44299</v>
      </c>
      <c r="Q1555" s="267" t="s">
        <v>34</v>
      </c>
      <c r="R1555" s="114"/>
      <c r="S1555" s="114"/>
      <c r="T1555" s="114"/>
      <c r="U1555" s="177"/>
      <c r="V1555" s="174" t="s">
        <v>1176</v>
      </c>
      <c r="W1555" s="174" t="s">
        <v>1176</v>
      </c>
      <c r="X1555" s="174" t="s">
        <v>3085</v>
      </c>
      <c r="Y1555" s="103" t="s">
        <v>3946</v>
      </c>
    </row>
    <row r="1556" spans="2:25" ht="49.5">
      <c r="B1556" s="30">
        <f t="shared" si="186"/>
        <v>1550</v>
      </c>
      <c r="C1556" s="30" t="s">
        <v>3962</v>
      </c>
      <c r="D1556" s="30" t="s">
        <v>83</v>
      </c>
      <c r="E1556" s="71" t="s">
        <v>3929</v>
      </c>
      <c r="F1556" s="114" t="s">
        <v>3089</v>
      </c>
      <c r="G1556" s="269">
        <f t="shared" si="180"/>
        <v>2021</v>
      </c>
      <c r="H1556" s="269">
        <f t="shared" si="181"/>
        <v>4</v>
      </c>
      <c r="I1556" s="269">
        <f t="shared" si="182"/>
        <v>16</v>
      </c>
      <c r="J1556" s="83">
        <f t="shared" si="183"/>
        <v>2021</v>
      </c>
      <c r="K1556" s="269">
        <f t="shared" si="184"/>
        <v>4</v>
      </c>
      <c r="L1556" s="21">
        <f t="shared" si="185"/>
        <v>16</v>
      </c>
      <c r="M1556" s="178">
        <v>44302</v>
      </c>
      <c r="N1556" s="178">
        <v>44302</v>
      </c>
      <c r="O1556" s="178">
        <v>44302</v>
      </c>
      <c r="P1556" s="178">
        <v>44302</v>
      </c>
      <c r="Q1556" s="267" t="s">
        <v>34</v>
      </c>
      <c r="R1556" s="114"/>
      <c r="S1556" s="114"/>
      <c r="T1556" s="114"/>
      <c r="U1556" s="177"/>
      <c r="V1556" s="174" t="s">
        <v>1176</v>
      </c>
      <c r="W1556" s="174" t="s">
        <v>1176</v>
      </c>
      <c r="X1556" s="174" t="s">
        <v>3085</v>
      </c>
      <c r="Y1556" s="103"/>
    </row>
    <row r="1557" spans="2:25" ht="33">
      <c r="B1557" s="30">
        <f t="shared" si="186"/>
        <v>1551</v>
      </c>
      <c r="C1557" s="30" t="s">
        <v>3963</v>
      </c>
      <c r="D1557" s="30" t="s">
        <v>83</v>
      </c>
      <c r="E1557" s="71" t="s">
        <v>3930</v>
      </c>
      <c r="F1557" s="114" t="s">
        <v>3089</v>
      </c>
      <c r="G1557" s="269">
        <f t="shared" si="180"/>
        <v>2021</v>
      </c>
      <c r="H1557" s="269">
        <f t="shared" si="181"/>
        <v>4</v>
      </c>
      <c r="I1557" s="269">
        <f t="shared" si="182"/>
        <v>16</v>
      </c>
      <c r="J1557" s="83">
        <f t="shared" si="183"/>
        <v>2021</v>
      </c>
      <c r="K1557" s="269">
        <f t="shared" si="184"/>
        <v>4</v>
      </c>
      <c r="L1557" s="21">
        <f t="shared" si="185"/>
        <v>16</v>
      </c>
      <c r="M1557" s="178">
        <v>44299</v>
      </c>
      <c r="N1557" s="178">
        <v>44299</v>
      </c>
      <c r="O1557" s="178">
        <v>44299</v>
      </c>
      <c r="P1557" s="178">
        <v>44299</v>
      </c>
      <c r="Q1557" s="270" t="s">
        <v>34</v>
      </c>
      <c r="R1557" s="114"/>
      <c r="S1557" s="114"/>
      <c r="T1557" s="114"/>
      <c r="U1557" s="177"/>
      <c r="V1557" s="179" t="s">
        <v>2958</v>
      </c>
      <c r="W1557" s="179" t="s">
        <v>2958</v>
      </c>
      <c r="X1557" s="174" t="s">
        <v>3079</v>
      </c>
      <c r="Y1557" s="103" t="s">
        <v>3947</v>
      </c>
    </row>
    <row r="1558" spans="2:25" ht="49.5">
      <c r="B1558" s="30">
        <f t="shared" si="186"/>
        <v>1552</v>
      </c>
      <c r="C1558" s="30" t="s">
        <v>3964</v>
      </c>
      <c r="D1558" s="30" t="s">
        <v>83</v>
      </c>
      <c r="E1558" s="71" t="s">
        <v>3931</v>
      </c>
      <c r="F1558" s="114" t="s">
        <v>3089</v>
      </c>
      <c r="G1558" s="269">
        <f t="shared" si="180"/>
        <v>2021</v>
      </c>
      <c r="H1558" s="269">
        <f t="shared" si="181"/>
        <v>4</v>
      </c>
      <c r="I1558" s="269">
        <f t="shared" si="182"/>
        <v>16</v>
      </c>
      <c r="J1558" s="83">
        <f t="shared" si="183"/>
        <v>2021</v>
      </c>
      <c r="K1558" s="269">
        <f t="shared" si="184"/>
        <v>4</v>
      </c>
      <c r="L1558" s="21">
        <f t="shared" si="185"/>
        <v>16</v>
      </c>
      <c r="M1558" s="178">
        <v>44300</v>
      </c>
      <c r="N1558" s="178">
        <v>44300</v>
      </c>
      <c r="O1558" s="178">
        <v>44300</v>
      </c>
      <c r="P1558" s="178">
        <v>44300</v>
      </c>
      <c r="Q1558" s="270" t="s">
        <v>34</v>
      </c>
      <c r="R1558" s="114"/>
      <c r="S1558" s="114"/>
      <c r="T1558" s="114"/>
      <c r="U1558" s="177"/>
      <c r="V1558" s="179" t="s">
        <v>2072</v>
      </c>
      <c r="W1558" s="179" t="s">
        <v>2072</v>
      </c>
      <c r="X1558" s="174" t="s">
        <v>3079</v>
      </c>
      <c r="Y1558" s="103" t="s">
        <v>3948</v>
      </c>
    </row>
    <row r="1559" spans="2:25">
      <c r="B1559" s="30">
        <f t="shared" si="186"/>
        <v>1553</v>
      </c>
      <c r="C1559" s="30" t="s">
        <v>3965</v>
      </c>
      <c r="D1559" s="30" t="s">
        <v>83</v>
      </c>
      <c r="E1559" s="71" t="s">
        <v>3932</v>
      </c>
      <c r="F1559" s="114" t="s">
        <v>3089</v>
      </c>
      <c r="G1559" s="269">
        <f t="shared" si="180"/>
        <v>2021</v>
      </c>
      <c r="H1559" s="269">
        <f t="shared" si="181"/>
        <v>4</v>
      </c>
      <c r="I1559" s="269">
        <f t="shared" si="182"/>
        <v>16</v>
      </c>
      <c r="J1559" s="83">
        <f t="shared" si="183"/>
        <v>2021</v>
      </c>
      <c r="K1559" s="269">
        <f t="shared" si="184"/>
        <v>4</v>
      </c>
      <c r="L1559" s="21">
        <f t="shared" si="185"/>
        <v>16</v>
      </c>
      <c r="M1559" s="178">
        <v>44301</v>
      </c>
      <c r="N1559" s="178">
        <v>44301</v>
      </c>
      <c r="O1559" s="178">
        <v>44301</v>
      </c>
      <c r="P1559" s="178">
        <v>44301</v>
      </c>
      <c r="Q1559" s="267" t="s">
        <v>34</v>
      </c>
      <c r="R1559" s="114"/>
      <c r="S1559" s="114"/>
      <c r="T1559" s="114"/>
      <c r="U1559" s="177"/>
      <c r="V1559" s="174" t="s">
        <v>3142</v>
      </c>
      <c r="W1559" s="174" t="s">
        <v>3142</v>
      </c>
      <c r="X1559" s="174" t="s">
        <v>1176</v>
      </c>
      <c r="Y1559" s="58" t="s">
        <v>3949</v>
      </c>
    </row>
    <row r="1560" spans="2:25">
      <c r="B1560" s="30">
        <f t="shared" si="186"/>
        <v>1554</v>
      </c>
      <c r="C1560" s="30" t="s">
        <v>3966</v>
      </c>
      <c r="D1560" s="30" t="s">
        <v>83</v>
      </c>
      <c r="E1560" s="71" t="s">
        <v>3933</v>
      </c>
      <c r="F1560" s="114" t="s">
        <v>3089</v>
      </c>
      <c r="G1560" s="269">
        <f t="shared" si="180"/>
        <v>2021</v>
      </c>
      <c r="H1560" s="269">
        <f t="shared" si="181"/>
        <v>4</v>
      </c>
      <c r="I1560" s="269">
        <f t="shared" si="182"/>
        <v>16</v>
      </c>
      <c r="J1560" s="83">
        <f t="shared" si="183"/>
        <v>2021</v>
      </c>
      <c r="K1560" s="269">
        <f t="shared" si="184"/>
        <v>4</v>
      </c>
      <c r="L1560" s="21">
        <f t="shared" si="185"/>
        <v>16</v>
      </c>
      <c r="M1560" s="178">
        <v>44299</v>
      </c>
      <c r="N1560" s="178">
        <v>44299</v>
      </c>
      <c r="O1560" s="178">
        <v>44299</v>
      </c>
      <c r="P1560" s="178">
        <v>44299</v>
      </c>
      <c r="Q1560" s="267" t="s">
        <v>34</v>
      </c>
      <c r="R1560" s="114"/>
      <c r="S1560" s="114"/>
      <c r="T1560" s="114"/>
      <c r="U1560" s="177"/>
      <c r="V1560" s="174" t="s">
        <v>3080</v>
      </c>
      <c r="W1560" s="174" t="s">
        <v>3080</v>
      </c>
      <c r="X1560" s="174" t="s">
        <v>1176</v>
      </c>
      <c r="Y1560" s="58" t="s">
        <v>3950</v>
      </c>
    </row>
    <row r="1561" spans="2:25">
      <c r="B1561" s="30">
        <f t="shared" si="186"/>
        <v>1555</v>
      </c>
      <c r="C1561" s="30" t="s">
        <v>3967</v>
      </c>
      <c r="D1561" s="30" t="s">
        <v>83</v>
      </c>
      <c r="E1561" s="71" t="s">
        <v>3932</v>
      </c>
      <c r="F1561" s="114" t="s">
        <v>3089</v>
      </c>
      <c r="G1561" s="269">
        <f t="shared" si="180"/>
        <v>2021</v>
      </c>
      <c r="H1561" s="269">
        <f t="shared" si="181"/>
        <v>4</v>
      </c>
      <c r="I1561" s="269">
        <f t="shared" si="182"/>
        <v>16</v>
      </c>
      <c r="J1561" s="83">
        <f t="shared" si="183"/>
        <v>2021</v>
      </c>
      <c r="K1561" s="269">
        <f t="shared" si="184"/>
        <v>4</v>
      </c>
      <c r="L1561" s="21">
        <f t="shared" si="185"/>
        <v>16</v>
      </c>
      <c r="M1561" s="178">
        <v>44298</v>
      </c>
      <c r="N1561" s="178">
        <v>44298</v>
      </c>
      <c r="O1561" s="178">
        <v>44298</v>
      </c>
      <c r="P1561" s="178">
        <v>44298</v>
      </c>
      <c r="Q1561" s="267" t="s">
        <v>34</v>
      </c>
      <c r="R1561" s="114"/>
      <c r="S1561" s="114"/>
      <c r="T1561" s="114"/>
      <c r="U1561" s="177"/>
      <c r="V1561" s="179" t="s">
        <v>3936</v>
      </c>
      <c r="W1561" s="179" t="s">
        <v>3936</v>
      </c>
      <c r="X1561" s="174" t="s">
        <v>1176</v>
      </c>
      <c r="Y1561" s="58" t="s">
        <v>3949</v>
      </c>
    </row>
    <row r="1562" spans="2:25">
      <c r="B1562" s="30">
        <f t="shared" si="186"/>
        <v>1556</v>
      </c>
      <c r="C1562" s="30" t="s">
        <v>3968</v>
      </c>
      <c r="D1562" s="30" t="s">
        <v>83</v>
      </c>
      <c r="E1562" s="71" t="s">
        <v>3934</v>
      </c>
      <c r="F1562" s="114" t="s">
        <v>3089</v>
      </c>
      <c r="G1562" s="269">
        <f t="shared" si="180"/>
        <v>2021</v>
      </c>
      <c r="H1562" s="269">
        <f t="shared" si="181"/>
        <v>4</v>
      </c>
      <c r="I1562" s="269">
        <f t="shared" si="182"/>
        <v>16</v>
      </c>
      <c r="J1562" s="83">
        <f t="shared" si="183"/>
        <v>2021</v>
      </c>
      <c r="K1562" s="269">
        <f t="shared" si="184"/>
        <v>4</v>
      </c>
      <c r="L1562" s="21">
        <f t="shared" si="185"/>
        <v>16</v>
      </c>
      <c r="M1562" s="178">
        <v>44298</v>
      </c>
      <c r="N1562" s="178">
        <v>44298</v>
      </c>
      <c r="O1562" s="178">
        <v>44298</v>
      </c>
      <c r="P1562" s="178">
        <v>44298</v>
      </c>
      <c r="Q1562" s="267" t="s">
        <v>34</v>
      </c>
      <c r="R1562" s="114"/>
      <c r="S1562" s="114"/>
      <c r="T1562" s="114"/>
      <c r="U1562" s="177"/>
      <c r="V1562" s="174" t="s">
        <v>3080</v>
      </c>
      <c r="W1562" s="174" t="s">
        <v>3080</v>
      </c>
      <c r="X1562" s="174" t="s">
        <v>1176</v>
      </c>
      <c r="Y1562" s="103" t="s">
        <v>3951</v>
      </c>
    </row>
    <row r="1563" spans="2:25">
      <c r="B1563" s="30">
        <f t="shared" si="186"/>
        <v>1557</v>
      </c>
      <c r="C1563" s="30" t="s">
        <v>4002</v>
      </c>
      <c r="D1563" s="30" t="s">
        <v>83</v>
      </c>
      <c r="E1563" s="113" t="s">
        <v>3969</v>
      </c>
      <c r="F1563" s="114" t="s">
        <v>3998</v>
      </c>
      <c r="G1563" s="269">
        <f t="shared" si="180"/>
        <v>2021</v>
      </c>
      <c r="H1563" s="269">
        <f t="shared" si="181"/>
        <v>4</v>
      </c>
      <c r="I1563" s="269">
        <f t="shared" si="182"/>
        <v>17</v>
      </c>
      <c r="J1563" s="83">
        <f t="shared" si="183"/>
        <v>2021</v>
      </c>
      <c r="K1563" s="269">
        <f t="shared" si="184"/>
        <v>4</v>
      </c>
      <c r="L1563" s="21">
        <f t="shared" si="185"/>
        <v>17</v>
      </c>
      <c r="M1563" s="119">
        <v>44305</v>
      </c>
      <c r="N1563" s="119">
        <v>44305</v>
      </c>
      <c r="O1563" s="119">
        <v>44305</v>
      </c>
      <c r="P1563" s="119">
        <v>44305</v>
      </c>
      <c r="Q1563" s="267" t="s">
        <v>34</v>
      </c>
      <c r="R1563" s="114"/>
      <c r="S1563" s="114"/>
      <c r="T1563" s="114"/>
      <c r="U1563" s="177"/>
      <c r="V1563" s="166" t="s">
        <v>395</v>
      </c>
      <c r="W1563" s="184" t="s">
        <v>463</v>
      </c>
      <c r="X1563" s="184" t="s">
        <v>463</v>
      </c>
      <c r="Y1563" s="75"/>
    </row>
    <row r="1564" spans="2:25">
      <c r="B1564" s="30">
        <f t="shared" si="186"/>
        <v>1558</v>
      </c>
      <c r="C1564" s="30" t="s">
        <v>4003</v>
      </c>
      <c r="D1564" s="30" t="s">
        <v>83</v>
      </c>
      <c r="E1564" s="110" t="s">
        <v>3970</v>
      </c>
      <c r="F1564" s="114" t="s">
        <v>345</v>
      </c>
      <c r="G1564" s="269">
        <f t="shared" si="180"/>
        <v>2021</v>
      </c>
      <c r="H1564" s="269">
        <f t="shared" si="181"/>
        <v>4</v>
      </c>
      <c r="I1564" s="269">
        <f t="shared" si="182"/>
        <v>17</v>
      </c>
      <c r="J1564" s="83">
        <f t="shared" si="183"/>
        <v>2021</v>
      </c>
      <c r="K1564" s="269">
        <f t="shared" si="184"/>
        <v>4</v>
      </c>
      <c r="L1564" s="21">
        <f t="shared" si="185"/>
        <v>17</v>
      </c>
      <c r="M1564" s="119">
        <v>44305</v>
      </c>
      <c r="N1564" s="119">
        <v>44305</v>
      </c>
      <c r="O1564" s="119">
        <v>44305</v>
      </c>
      <c r="P1564" s="119">
        <v>44305</v>
      </c>
      <c r="Q1564" s="267" t="s">
        <v>34</v>
      </c>
      <c r="R1564" s="114"/>
      <c r="S1564" s="114"/>
      <c r="T1564" s="114"/>
      <c r="U1564" s="177"/>
      <c r="V1564" s="174" t="s">
        <v>411</v>
      </c>
      <c r="W1564" s="174" t="s">
        <v>463</v>
      </c>
      <c r="X1564" s="174" t="s">
        <v>463</v>
      </c>
      <c r="Y1564" s="75"/>
    </row>
    <row r="1565" spans="2:25" ht="33">
      <c r="B1565" s="30">
        <f t="shared" si="186"/>
        <v>1559</v>
      </c>
      <c r="C1565" s="30" t="s">
        <v>4004</v>
      </c>
      <c r="D1565" s="30" t="s">
        <v>83</v>
      </c>
      <c r="E1565" s="113" t="s">
        <v>3971</v>
      </c>
      <c r="F1565" s="114" t="s">
        <v>345</v>
      </c>
      <c r="G1565" s="269">
        <f t="shared" si="180"/>
        <v>2021</v>
      </c>
      <c r="H1565" s="269">
        <f t="shared" si="181"/>
        <v>4</v>
      </c>
      <c r="I1565" s="269">
        <f t="shared" si="182"/>
        <v>17</v>
      </c>
      <c r="J1565" s="83">
        <f t="shared" si="183"/>
        <v>2021</v>
      </c>
      <c r="K1565" s="269">
        <f t="shared" si="184"/>
        <v>4</v>
      </c>
      <c r="L1565" s="21">
        <f t="shared" si="185"/>
        <v>17</v>
      </c>
      <c r="M1565" s="119">
        <v>44305</v>
      </c>
      <c r="N1565" s="119">
        <v>44305</v>
      </c>
      <c r="O1565" s="119">
        <v>44305</v>
      </c>
      <c r="P1565" s="119">
        <v>44305</v>
      </c>
      <c r="Q1565" s="166" t="s">
        <v>34</v>
      </c>
      <c r="R1565" s="114"/>
      <c r="S1565" s="114"/>
      <c r="T1565" s="114"/>
      <c r="U1565" s="177"/>
      <c r="V1565" s="166" t="s">
        <v>411</v>
      </c>
      <c r="W1565" s="166" t="s">
        <v>463</v>
      </c>
      <c r="X1565" s="166" t="s">
        <v>463</v>
      </c>
      <c r="Y1565" s="75"/>
    </row>
    <row r="1566" spans="2:25">
      <c r="B1566" s="30">
        <f t="shared" si="186"/>
        <v>1560</v>
      </c>
      <c r="C1566" s="30" t="s">
        <v>4005</v>
      </c>
      <c r="D1566" s="30" t="s">
        <v>83</v>
      </c>
      <c r="E1566" s="113" t="s">
        <v>3972</v>
      </c>
      <c r="F1566" s="114" t="s">
        <v>509</v>
      </c>
      <c r="G1566" s="269">
        <f t="shared" si="180"/>
        <v>2021</v>
      </c>
      <c r="H1566" s="269">
        <f t="shared" si="181"/>
        <v>4</v>
      </c>
      <c r="I1566" s="269">
        <f t="shared" si="182"/>
        <v>17</v>
      </c>
      <c r="J1566" s="83">
        <f t="shared" si="183"/>
        <v>2021</v>
      </c>
      <c r="K1566" s="269">
        <f t="shared" si="184"/>
        <v>4</v>
      </c>
      <c r="L1566" s="21">
        <f t="shared" si="185"/>
        <v>17</v>
      </c>
      <c r="M1566" s="119">
        <v>44305</v>
      </c>
      <c r="N1566" s="119">
        <v>44305</v>
      </c>
      <c r="O1566" s="119">
        <v>44305</v>
      </c>
      <c r="P1566" s="119">
        <v>44305</v>
      </c>
      <c r="Q1566" s="166" t="s">
        <v>34</v>
      </c>
      <c r="R1566" s="114"/>
      <c r="S1566" s="114"/>
      <c r="T1566" s="114"/>
      <c r="U1566" s="177"/>
      <c r="V1566" s="166" t="s">
        <v>9</v>
      </c>
      <c r="W1566" s="166" t="s">
        <v>463</v>
      </c>
      <c r="X1566" s="166" t="s">
        <v>463</v>
      </c>
      <c r="Y1566" s="75"/>
    </row>
    <row r="1567" spans="2:25">
      <c r="B1567" s="30">
        <f t="shared" si="186"/>
        <v>1561</v>
      </c>
      <c r="C1567" s="30" t="s">
        <v>4006</v>
      </c>
      <c r="D1567" s="30" t="s">
        <v>83</v>
      </c>
      <c r="E1567" s="110" t="s">
        <v>3973</v>
      </c>
      <c r="F1567" s="114" t="s">
        <v>509</v>
      </c>
      <c r="G1567" s="269">
        <f t="shared" si="180"/>
        <v>2021</v>
      </c>
      <c r="H1567" s="269">
        <f t="shared" si="181"/>
        <v>4</v>
      </c>
      <c r="I1567" s="269">
        <f t="shared" si="182"/>
        <v>17</v>
      </c>
      <c r="J1567" s="83">
        <f t="shared" si="183"/>
        <v>2021</v>
      </c>
      <c r="K1567" s="269">
        <f t="shared" si="184"/>
        <v>4</v>
      </c>
      <c r="L1567" s="21">
        <f t="shared" si="185"/>
        <v>17</v>
      </c>
      <c r="M1567" s="119">
        <v>44305</v>
      </c>
      <c r="N1567" s="119">
        <v>44305</v>
      </c>
      <c r="O1567" s="119">
        <v>44305</v>
      </c>
      <c r="P1567" s="119">
        <v>44305</v>
      </c>
      <c r="Q1567" s="267" t="s">
        <v>34</v>
      </c>
      <c r="R1567" s="114"/>
      <c r="S1567" s="114"/>
      <c r="T1567" s="114"/>
      <c r="U1567" s="177"/>
      <c r="V1567" s="174" t="s">
        <v>155</v>
      </c>
      <c r="W1567" s="174" t="s">
        <v>463</v>
      </c>
      <c r="X1567" s="174" t="s">
        <v>463</v>
      </c>
      <c r="Y1567" s="75"/>
    </row>
    <row r="1568" spans="2:25">
      <c r="B1568" s="30">
        <f t="shared" si="186"/>
        <v>1562</v>
      </c>
      <c r="C1568" s="30" t="s">
        <v>4007</v>
      </c>
      <c r="D1568" s="30" t="s">
        <v>83</v>
      </c>
      <c r="E1568" s="113" t="s">
        <v>3974</v>
      </c>
      <c r="F1568" s="114" t="s">
        <v>509</v>
      </c>
      <c r="G1568" s="269">
        <f t="shared" si="180"/>
        <v>2021</v>
      </c>
      <c r="H1568" s="269">
        <f t="shared" si="181"/>
        <v>4</v>
      </c>
      <c r="I1568" s="269">
        <f t="shared" si="182"/>
        <v>17</v>
      </c>
      <c r="J1568" s="83">
        <f t="shared" si="183"/>
        <v>2021</v>
      </c>
      <c r="K1568" s="269">
        <f t="shared" si="184"/>
        <v>4</v>
      </c>
      <c r="L1568" s="21">
        <f t="shared" si="185"/>
        <v>17</v>
      </c>
      <c r="M1568" s="119">
        <v>44305</v>
      </c>
      <c r="N1568" s="119">
        <v>44305</v>
      </c>
      <c r="O1568" s="119">
        <v>44305</v>
      </c>
      <c r="P1568" s="119">
        <v>44306</v>
      </c>
      <c r="Q1568" s="166" t="s">
        <v>34</v>
      </c>
      <c r="R1568" s="114"/>
      <c r="S1568" s="114"/>
      <c r="T1568" s="114"/>
      <c r="U1568" s="177"/>
      <c r="V1568" s="166" t="s">
        <v>155</v>
      </c>
      <c r="W1568" s="166" t="s">
        <v>463</v>
      </c>
      <c r="X1568" s="166" t="s">
        <v>463</v>
      </c>
      <c r="Y1568" s="75"/>
    </row>
    <row r="1569" spans="2:25">
      <c r="B1569" s="30">
        <f t="shared" si="186"/>
        <v>1563</v>
      </c>
      <c r="C1569" s="30" t="s">
        <v>4008</v>
      </c>
      <c r="D1569" s="30" t="s">
        <v>83</v>
      </c>
      <c r="E1569" s="58" t="s">
        <v>3975</v>
      </c>
      <c r="F1569" s="114" t="s">
        <v>509</v>
      </c>
      <c r="G1569" s="269">
        <f t="shared" si="180"/>
        <v>2021</v>
      </c>
      <c r="H1569" s="269">
        <f t="shared" si="181"/>
        <v>4</v>
      </c>
      <c r="I1569" s="269">
        <f t="shared" si="182"/>
        <v>17</v>
      </c>
      <c r="J1569" s="83">
        <f t="shared" si="183"/>
        <v>2021</v>
      </c>
      <c r="K1569" s="269">
        <f t="shared" si="184"/>
        <v>4</v>
      </c>
      <c r="L1569" s="21">
        <f t="shared" si="185"/>
        <v>17</v>
      </c>
      <c r="M1569" s="119">
        <v>44305</v>
      </c>
      <c r="N1569" s="119">
        <v>44305</v>
      </c>
      <c r="O1569" s="119">
        <v>44305</v>
      </c>
      <c r="P1569" s="119">
        <v>44306</v>
      </c>
      <c r="Q1569" s="267" t="s">
        <v>34</v>
      </c>
      <c r="R1569" s="114"/>
      <c r="S1569" s="114"/>
      <c r="T1569" s="114"/>
      <c r="U1569" s="177"/>
      <c r="V1569" s="174" t="s">
        <v>155</v>
      </c>
      <c r="W1569" s="174" t="s">
        <v>463</v>
      </c>
      <c r="X1569" s="174" t="s">
        <v>463</v>
      </c>
      <c r="Y1569" s="75"/>
    </row>
    <row r="1570" spans="2:25">
      <c r="B1570" s="30">
        <f t="shared" si="186"/>
        <v>1564</v>
      </c>
      <c r="C1570" s="30" t="s">
        <v>4009</v>
      </c>
      <c r="D1570" s="30" t="s">
        <v>83</v>
      </c>
      <c r="E1570" s="122" t="s">
        <v>3976</v>
      </c>
      <c r="F1570" s="114" t="s">
        <v>47</v>
      </c>
      <c r="G1570" s="269">
        <f t="shared" si="180"/>
        <v>2021</v>
      </c>
      <c r="H1570" s="269">
        <f t="shared" si="181"/>
        <v>4</v>
      </c>
      <c r="I1570" s="269">
        <f t="shared" si="182"/>
        <v>17</v>
      </c>
      <c r="J1570" s="83">
        <f t="shared" si="183"/>
        <v>2021</v>
      </c>
      <c r="K1570" s="269">
        <f t="shared" si="184"/>
        <v>4</v>
      </c>
      <c r="L1570" s="21">
        <f t="shared" si="185"/>
        <v>17</v>
      </c>
      <c r="M1570" s="119">
        <v>44305</v>
      </c>
      <c r="N1570" s="119">
        <v>44305</v>
      </c>
      <c r="O1570" s="119">
        <v>44305</v>
      </c>
      <c r="P1570" s="119">
        <v>44305</v>
      </c>
      <c r="Q1570" s="267" t="s">
        <v>34</v>
      </c>
      <c r="R1570" s="114"/>
      <c r="S1570" s="114"/>
      <c r="T1570" s="114"/>
      <c r="U1570" s="177"/>
      <c r="V1570" s="174" t="s">
        <v>2170</v>
      </c>
      <c r="W1570" s="174" t="s">
        <v>463</v>
      </c>
      <c r="X1570" s="174" t="s">
        <v>463</v>
      </c>
      <c r="Y1570" s="75"/>
    </row>
    <row r="1571" spans="2:25">
      <c r="B1571" s="30">
        <f t="shared" si="186"/>
        <v>1565</v>
      </c>
      <c r="C1571" s="30" t="s">
        <v>4010</v>
      </c>
      <c r="D1571" s="30" t="s">
        <v>83</v>
      </c>
      <c r="E1571" s="58" t="s">
        <v>3977</v>
      </c>
      <c r="F1571" s="114" t="s">
        <v>47</v>
      </c>
      <c r="G1571" s="269">
        <f t="shared" si="180"/>
        <v>2021</v>
      </c>
      <c r="H1571" s="269">
        <f t="shared" si="181"/>
        <v>4</v>
      </c>
      <c r="I1571" s="269">
        <f t="shared" si="182"/>
        <v>17</v>
      </c>
      <c r="J1571" s="83">
        <f t="shared" si="183"/>
        <v>2021</v>
      </c>
      <c r="K1571" s="269">
        <f t="shared" si="184"/>
        <v>4</v>
      </c>
      <c r="L1571" s="21">
        <f t="shared" si="185"/>
        <v>17</v>
      </c>
      <c r="M1571" s="119">
        <v>44306</v>
      </c>
      <c r="N1571" s="119">
        <v>44306</v>
      </c>
      <c r="O1571" s="119">
        <v>44306</v>
      </c>
      <c r="P1571" s="119">
        <v>44306</v>
      </c>
      <c r="Q1571" s="267" t="s">
        <v>34</v>
      </c>
      <c r="R1571" s="114"/>
      <c r="S1571" s="114"/>
      <c r="T1571" s="114"/>
      <c r="U1571" s="177"/>
      <c r="V1571" s="174" t="s">
        <v>2659</v>
      </c>
      <c r="W1571" s="174" t="s">
        <v>463</v>
      </c>
      <c r="X1571" s="174" t="s">
        <v>463</v>
      </c>
      <c r="Y1571" s="75"/>
    </row>
    <row r="1572" spans="2:25">
      <c r="B1572" s="30">
        <f t="shared" si="186"/>
        <v>1566</v>
      </c>
      <c r="C1572" s="30" t="s">
        <v>4011</v>
      </c>
      <c r="D1572" s="30" t="s">
        <v>83</v>
      </c>
      <c r="E1572" s="58" t="s">
        <v>3978</v>
      </c>
      <c r="F1572" s="114" t="s">
        <v>509</v>
      </c>
      <c r="G1572" s="269">
        <f t="shared" si="180"/>
        <v>2021</v>
      </c>
      <c r="H1572" s="269">
        <f t="shared" si="181"/>
        <v>4</v>
      </c>
      <c r="I1572" s="269">
        <f t="shared" si="182"/>
        <v>17</v>
      </c>
      <c r="J1572" s="83">
        <f t="shared" si="183"/>
        <v>2021</v>
      </c>
      <c r="K1572" s="269">
        <f t="shared" si="184"/>
        <v>4</v>
      </c>
      <c r="L1572" s="21">
        <f t="shared" si="185"/>
        <v>17</v>
      </c>
      <c r="M1572" s="119">
        <v>44306</v>
      </c>
      <c r="N1572" s="119">
        <v>44306</v>
      </c>
      <c r="O1572" s="119">
        <v>44306</v>
      </c>
      <c r="P1572" s="119">
        <v>44306</v>
      </c>
      <c r="Q1572" s="267" t="s">
        <v>34</v>
      </c>
      <c r="R1572" s="114"/>
      <c r="S1572" s="114"/>
      <c r="T1572" s="114"/>
      <c r="U1572" s="177"/>
      <c r="V1572" s="174" t="s">
        <v>1697</v>
      </c>
      <c r="W1572" s="174" t="s">
        <v>463</v>
      </c>
      <c r="X1572" s="174" t="s">
        <v>463</v>
      </c>
      <c r="Y1572" s="75"/>
    </row>
    <row r="1573" spans="2:25">
      <c r="B1573" s="30">
        <f t="shared" si="186"/>
        <v>1567</v>
      </c>
      <c r="C1573" s="30" t="s">
        <v>4012</v>
      </c>
      <c r="D1573" s="30" t="s">
        <v>83</v>
      </c>
      <c r="E1573" s="58" t="s">
        <v>3979</v>
      </c>
      <c r="F1573" s="114" t="s">
        <v>47</v>
      </c>
      <c r="G1573" s="269">
        <f t="shared" si="180"/>
        <v>2021</v>
      </c>
      <c r="H1573" s="269">
        <f t="shared" si="181"/>
        <v>4</v>
      </c>
      <c r="I1573" s="269">
        <f t="shared" si="182"/>
        <v>17</v>
      </c>
      <c r="J1573" s="83">
        <f t="shared" si="183"/>
        <v>2021</v>
      </c>
      <c r="K1573" s="269">
        <f t="shared" si="184"/>
        <v>4</v>
      </c>
      <c r="L1573" s="21">
        <f t="shared" si="185"/>
        <v>17</v>
      </c>
      <c r="M1573" s="119">
        <v>44306</v>
      </c>
      <c r="N1573" s="119">
        <v>44306</v>
      </c>
      <c r="O1573" s="119">
        <v>44306</v>
      </c>
      <c r="P1573" s="119">
        <v>44307</v>
      </c>
      <c r="Q1573" s="267" t="s">
        <v>34</v>
      </c>
      <c r="R1573" s="114"/>
      <c r="S1573" s="114"/>
      <c r="T1573" s="114"/>
      <c r="U1573" s="177"/>
      <c r="V1573" s="174" t="s">
        <v>2170</v>
      </c>
      <c r="W1573" s="174" t="s">
        <v>463</v>
      </c>
      <c r="X1573" s="174" t="s">
        <v>463</v>
      </c>
      <c r="Y1573" s="75"/>
    </row>
    <row r="1574" spans="2:25">
      <c r="B1574" s="30">
        <f t="shared" si="186"/>
        <v>1568</v>
      </c>
      <c r="C1574" s="30" t="s">
        <v>4013</v>
      </c>
      <c r="D1574" s="30" t="s">
        <v>83</v>
      </c>
      <c r="E1574" s="58" t="s">
        <v>3980</v>
      </c>
      <c r="F1574" s="114" t="s">
        <v>509</v>
      </c>
      <c r="G1574" s="269">
        <f t="shared" si="180"/>
        <v>2021</v>
      </c>
      <c r="H1574" s="269">
        <f t="shared" si="181"/>
        <v>4</v>
      </c>
      <c r="I1574" s="269">
        <f t="shared" si="182"/>
        <v>17</v>
      </c>
      <c r="J1574" s="83">
        <f t="shared" si="183"/>
        <v>2021</v>
      </c>
      <c r="K1574" s="269">
        <f t="shared" si="184"/>
        <v>4</v>
      </c>
      <c r="L1574" s="21">
        <f t="shared" si="185"/>
        <v>17</v>
      </c>
      <c r="M1574" s="119">
        <v>44307</v>
      </c>
      <c r="N1574" s="119">
        <v>44307</v>
      </c>
      <c r="O1574" s="119">
        <v>44307</v>
      </c>
      <c r="P1574" s="119">
        <v>44307</v>
      </c>
      <c r="Q1574" s="267" t="s">
        <v>34</v>
      </c>
      <c r="R1574" s="114"/>
      <c r="S1574" s="114"/>
      <c r="T1574" s="114"/>
      <c r="U1574" s="177"/>
      <c r="V1574" s="174" t="s">
        <v>9</v>
      </c>
      <c r="W1574" s="174" t="s">
        <v>463</v>
      </c>
      <c r="X1574" s="174" t="s">
        <v>463</v>
      </c>
      <c r="Y1574" s="75"/>
    </row>
    <row r="1575" spans="2:25">
      <c r="B1575" s="30">
        <f t="shared" si="186"/>
        <v>1569</v>
      </c>
      <c r="C1575" s="30" t="s">
        <v>4014</v>
      </c>
      <c r="D1575" s="30" t="s">
        <v>83</v>
      </c>
      <c r="E1575" s="58" t="s">
        <v>3981</v>
      </c>
      <c r="F1575" s="114" t="s">
        <v>3999</v>
      </c>
      <c r="G1575" s="269">
        <f t="shared" si="180"/>
        <v>2021</v>
      </c>
      <c r="H1575" s="269">
        <f t="shared" si="181"/>
        <v>4</v>
      </c>
      <c r="I1575" s="269">
        <f t="shared" si="182"/>
        <v>17</v>
      </c>
      <c r="J1575" s="83">
        <f t="shared" si="183"/>
        <v>2021</v>
      </c>
      <c r="K1575" s="269">
        <f t="shared" si="184"/>
        <v>4</v>
      </c>
      <c r="L1575" s="21">
        <f t="shared" si="185"/>
        <v>17</v>
      </c>
      <c r="M1575" s="119">
        <v>44307</v>
      </c>
      <c r="N1575" s="119">
        <v>44307</v>
      </c>
      <c r="O1575" s="119">
        <v>44307</v>
      </c>
      <c r="P1575" s="119">
        <v>44307</v>
      </c>
      <c r="Q1575" s="267" t="s">
        <v>34</v>
      </c>
      <c r="R1575" s="114"/>
      <c r="S1575" s="114"/>
      <c r="T1575" s="114"/>
      <c r="U1575" s="177"/>
      <c r="V1575" s="174" t="s">
        <v>3701</v>
      </c>
      <c r="W1575" s="174" t="s">
        <v>463</v>
      </c>
      <c r="X1575" s="174" t="s">
        <v>463</v>
      </c>
      <c r="Y1575" s="75"/>
    </row>
    <row r="1576" spans="2:25">
      <c r="B1576" s="30">
        <f t="shared" si="186"/>
        <v>1570</v>
      </c>
      <c r="C1576" s="30" t="s">
        <v>4015</v>
      </c>
      <c r="D1576" s="30" t="s">
        <v>83</v>
      </c>
      <c r="E1576" s="58" t="s">
        <v>3982</v>
      </c>
      <c r="F1576" s="114" t="s">
        <v>47</v>
      </c>
      <c r="G1576" s="269">
        <f t="shared" si="180"/>
        <v>2021</v>
      </c>
      <c r="H1576" s="269">
        <f t="shared" si="181"/>
        <v>4</v>
      </c>
      <c r="I1576" s="269">
        <f t="shared" si="182"/>
        <v>17</v>
      </c>
      <c r="J1576" s="83">
        <f t="shared" si="183"/>
        <v>2021</v>
      </c>
      <c r="K1576" s="269">
        <f t="shared" si="184"/>
        <v>4</v>
      </c>
      <c r="L1576" s="21">
        <f t="shared" si="185"/>
        <v>18</v>
      </c>
      <c r="M1576" s="119">
        <v>44307</v>
      </c>
      <c r="N1576" s="119">
        <v>44307</v>
      </c>
      <c r="O1576" s="119">
        <v>44307</v>
      </c>
      <c r="P1576" s="119">
        <v>44312</v>
      </c>
      <c r="Q1576" s="267" t="s">
        <v>34</v>
      </c>
      <c r="R1576" s="114"/>
      <c r="S1576" s="114"/>
      <c r="T1576" s="114"/>
      <c r="U1576" s="177"/>
      <c r="V1576" s="174" t="s">
        <v>155</v>
      </c>
      <c r="W1576" s="174" t="s">
        <v>463</v>
      </c>
      <c r="X1576" s="174" t="s">
        <v>463</v>
      </c>
      <c r="Y1576" s="75"/>
    </row>
    <row r="1577" spans="2:25">
      <c r="B1577" s="30">
        <f t="shared" si="186"/>
        <v>1571</v>
      </c>
      <c r="C1577" s="30" t="s">
        <v>4016</v>
      </c>
      <c r="D1577" s="30" t="s">
        <v>83</v>
      </c>
      <c r="E1577" s="58" t="s">
        <v>3983</v>
      </c>
      <c r="F1577" s="114" t="s">
        <v>509</v>
      </c>
      <c r="G1577" s="269">
        <f t="shared" si="180"/>
        <v>2021</v>
      </c>
      <c r="H1577" s="269">
        <f t="shared" si="181"/>
        <v>4</v>
      </c>
      <c r="I1577" s="269">
        <f t="shared" si="182"/>
        <v>17</v>
      </c>
      <c r="J1577" s="83">
        <f t="shared" si="183"/>
        <v>2021</v>
      </c>
      <c r="K1577" s="269">
        <f t="shared" si="184"/>
        <v>4</v>
      </c>
      <c r="L1577" s="21">
        <f t="shared" si="185"/>
        <v>17</v>
      </c>
      <c r="M1577" s="119">
        <v>44307</v>
      </c>
      <c r="N1577" s="119">
        <v>44307</v>
      </c>
      <c r="O1577" s="119">
        <v>44307</v>
      </c>
      <c r="P1577" s="119">
        <v>44307</v>
      </c>
      <c r="Q1577" s="267" t="s">
        <v>34</v>
      </c>
      <c r="R1577" s="114"/>
      <c r="S1577" s="114"/>
      <c r="T1577" s="114"/>
      <c r="U1577" s="177"/>
      <c r="V1577" s="174" t="s">
        <v>155</v>
      </c>
      <c r="W1577" s="174" t="s">
        <v>463</v>
      </c>
      <c r="X1577" s="174" t="s">
        <v>463</v>
      </c>
      <c r="Y1577" s="75"/>
    </row>
    <row r="1578" spans="2:25">
      <c r="B1578" s="30">
        <f t="shared" si="186"/>
        <v>1572</v>
      </c>
      <c r="C1578" s="30" t="s">
        <v>4017</v>
      </c>
      <c r="D1578" s="30" t="s">
        <v>83</v>
      </c>
      <c r="E1578" s="110" t="s">
        <v>3984</v>
      </c>
      <c r="F1578" s="114" t="s">
        <v>345</v>
      </c>
      <c r="G1578" s="269">
        <f t="shared" si="180"/>
        <v>2021</v>
      </c>
      <c r="H1578" s="269">
        <f t="shared" si="181"/>
        <v>4</v>
      </c>
      <c r="I1578" s="269">
        <f t="shared" si="182"/>
        <v>17</v>
      </c>
      <c r="J1578" s="83">
        <f t="shared" si="183"/>
        <v>2021</v>
      </c>
      <c r="K1578" s="269">
        <f t="shared" si="184"/>
        <v>4</v>
      </c>
      <c r="L1578" s="21">
        <f t="shared" si="185"/>
        <v>17</v>
      </c>
      <c r="M1578" s="119">
        <v>44307</v>
      </c>
      <c r="N1578" s="119">
        <v>44307</v>
      </c>
      <c r="O1578" s="119">
        <v>44307</v>
      </c>
      <c r="P1578" s="119">
        <v>44307</v>
      </c>
      <c r="Q1578" s="267" t="s">
        <v>34</v>
      </c>
      <c r="R1578" s="114"/>
      <c r="S1578" s="114"/>
      <c r="T1578" s="114"/>
      <c r="U1578" s="177"/>
      <c r="V1578" s="174" t="s">
        <v>411</v>
      </c>
      <c r="W1578" s="174" t="s">
        <v>463</v>
      </c>
      <c r="X1578" s="174" t="s">
        <v>463</v>
      </c>
      <c r="Y1578" s="75"/>
    </row>
    <row r="1579" spans="2:25">
      <c r="B1579" s="30">
        <f t="shared" si="186"/>
        <v>1573</v>
      </c>
      <c r="C1579" s="30" t="s">
        <v>4018</v>
      </c>
      <c r="D1579" s="30" t="s">
        <v>83</v>
      </c>
      <c r="E1579" s="110" t="s">
        <v>3985</v>
      </c>
      <c r="F1579" s="114" t="s">
        <v>345</v>
      </c>
      <c r="G1579" s="269">
        <f t="shared" si="180"/>
        <v>2021</v>
      </c>
      <c r="H1579" s="269">
        <f t="shared" si="181"/>
        <v>4</v>
      </c>
      <c r="I1579" s="269">
        <f t="shared" si="182"/>
        <v>17</v>
      </c>
      <c r="J1579" s="83">
        <f t="shared" si="183"/>
        <v>2021</v>
      </c>
      <c r="K1579" s="269">
        <f t="shared" si="184"/>
        <v>4</v>
      </c>
      <c r="L1579" s="21">
        <f t="shared" si="185"/>
        <v>17</v>
      </c>
      <c r="M1579" s="119">
        <v>44307</v>
      </c>
      <c r="N1579" s="119">
        <v>44307</v>
      </c>
      <c r="O1579" s="119">
        <v>44307</v>
      </c>
      <c r="P1579" s="119">
        <v>44307</v>
      </c>
      <c r="Q1579" s="267" t="s">
        <v>34</v>
      </c>
      <c r="R1579" s="114"/>
      <c r="S1579" s="114"/>
      <c r="T1579" s="114"/>
      <c r="U1579" s="177"/>
      <c r="V1579" s="174" t="s">
        <v>411</v>
      </c>
      <c r="W1579" s="174" t="s">
        <v>463</v>
      </c>
      <c r="X1579" s="174" t="s">
        <v>463</v>
      </c>
      <c r="Y1579" s="75"/>
    </row>
    <row r="1580" spans="2:25">
      <c r="B1580" s="30">
        <f t="shared" si="186"/>
        <v>1574</v>
      </c>
      <c r="C1580" s="30" t="s">
        <v>4019</v>
      </c>
      <c r="D1580" s="30" t="s">
        <v>83</v>
      </c>
      <c r="E1580" s="110" t="s">
        <v>3986</v>
      </c>
      <c r="F1580" s="114" t="s">
        <v>345</v>
      </c>
      <c r="G1580" s="269">
        <f t="shared" si="180"/>
        <v>2021</v>
      </c>
      <c r="H1580" s="269">
        <f t="shared" si="181"/>
        <v>4</v>
      </c>
      <c r="I1580" s="269">
        <f t="shared" si="182"/>
        <v>17</v>
      </c>
      <c r="J1580" s="83">
        <f t="shared" si="183"/>
        <v>2021</v>
      </c>
      <c r="K1580" s="269">
        <f t="shared" si="184"/>
        <v>4</v>
      </c>
      <c r="L1580" s="21">
        <f t="shared" si="185"/>
        <v>17</v>
      </c>
      <c r="M1580" s="119">
        <v>44307</v>
      </c>
      <c r="N1580" s="119">
        <v>44307</v>
      </c>
      <c r="O1580" s="119">
        <v>44307</v>
      </c>
      <c r="P1580" s="119">
        <v>44308</v>
      </c>
      <c r="Q1580" s="267" t="s">
        <v>34</v>
      </c>
      <c r="R1580" s="114"/>
      <c r="S1580" s="114"/>
      <c r="T1580" s="114"/>
      <c r="U1580" s="177"/>
      <c r="V1580" s="174" t="s">
        <v>411</v>
      </c>
      <c r="W1580" s="174" t="s">
        <v>463</v>
      </c>
      <c r="X1580" s="174" t="s">
        <v>463</v>
      </c>
      <c r="Y1580" s="75"/>
    </row>
    <row r="1581" spans="2:25">
      <c r="B1581" s="30">
        <f t="shared" si="186"/>
        <v>1575</v>
      </c>
      <c r="C1581" s="30" t="s">
        <v>4020</v>
      </c>
      <c r="D1581" s="30" t="s">
        <v>83</v>
      </c>
      <c r="E1581" s="110" t="s">
        <v>3987</v>
      </c>
      <c r="F1581" s="114" t="s">
        <v>345</v>
      </c>
      <c r="G1581" s="269">
        <f t="shared" si="180"/>
        <v>2021</v>
      </c>
      <c r="H1581" s="269">
        <f t="shared" si="181"/>
        <v>4</v>
      </c>
      <c r="I1581" s="269">
        <f t="shared" si="182"/>
        <v>17</v>
      </c>
      <c r="J1581" s="83">
        <f t="shared" si="183"/>
        <v>2021</v>
      </c>
      <c r="K1581" s="269">
        <f t="shared" si="184"/>
        <v>4</v>
      </c>
      <c r="L1581" s="21">
        <f t="shared" si="185"/>
        <v>17</v>
      </c>
      <c r="M1581" s="119">
        <v>44308</v>
      </c>
      <c r="N1581" s="119">
        <v>44308</v>
      </c>
      <c r="O1581" s="119">
        <v>44308</v>
      </c>
      <c r="P1581" s="119">
        <v>44308</v>
      </c>
      <c r="Q1581" s="267" t="s">
        <v>34</v>
      </c>
      <c r="R1581" s="114"/>
      <c r="S1581" s="114"/>
      <c r="T1581" s="114"/>
      <c r="U1581" s="177"/>
      <c r="V1581" s="174" t="s">
        <v>411</v>
      </c>
      <c r="W1581" s="174" t="s">
        <v>463</v>
      </c>
      <c r="X1581" s="174" t="s">
        <v>463</v>
      </c>
      <c r="Y1581" s="75"/>
    </row>
    <row r="1582" spans="2:25">
      <c r="B1582" s="30">
        <f t="shared" si="186"/>
        <v>1576</v>
      </c>
      <c r="C1582" s="30" t="s">
        <v>4021</v>
      </c>
      <c r="D1582" s="30" t="s">
        <v>83</v>
      </c>
      <c r="E1582" s="110" t="s">
        <v>3988</v>
      </c>
      <c r="F1582" s="114" t="s">
        <v>509</v>
      </c>
      <c r="G1582" s="269">
        <f t="shared" si="180"/>
        <v>2021</v>
      </c>
      <c r="H1582" s="269">
        <f t="shared" si="181"/>
        <v>4</v>
      </c>
      <c r="I1582" s="269">
        <f t="shared" si="182"/>
        <v>17</v>
      </c>
      <c r="J1582" s="83">
        <f t="shared" si="183"/>
        <v>2021</v>
      </c>
      <c r="K1582" s="269">
        <f t="shared" si="184"/>
        <v>4</v>
      </c>
      <c r="L1582" s="21">
        <f t="shared" si="185"/>
        <v>17</v>
      </c>
      <c r="M1582" s="119">
        <v>44308</v>
      </c>
      <c r="N1582" s="119">
        <v>44308</v>
      </c>
      <c r="O1582" s="119">
        <v>44308</v>
      </c>
      <c r="P1582" s="119">
        <v>44308</v>
      </c>
      <c r="Q1582" s="267" t="s">
        <v>34</v>
      </c>
      <c r="R1582" s="114"/>
      <c r="S1582" s="114"/>
      <c r="T1582" s="114"/>
      <c r="U1582" s="177"/>
      <c r="V1582" s="174" t="s">
        <v>155</v>
      </c>
      <c r="W1582" s="174" t="s">
        <v>463</v>
      </c>
      <c r="X1582" s="174" t="s">
        <v>463</v>
      </c>
      <c r="Y1582" s="75"/>
    </row>
    <row r="1583" spans="2:25">
      <c r="B1583" s="30">
        <f t="shared" si="186"/>
        <v>1577</v>
      </c>
      <c r="C1583" s="30" t="s">
        <v>4022</v>
      </c>
      <c r="D1583" s="30" t="s">
        <v>83</v>
      </c>
      <c r="E1583" s="110" t="s">
        <v>3989</v>
      </c>
      <c r="F1583" s="21" t="s">
        <v>2062</v>
      </c>
      <c r="G1583" s="269">
        <f t="shared" si="180"/>
        <v>2021</v>
      </c>
      <c r="H1583" s="269">
        <f t="shared" si="181"/>
        <v>4</v>
      </c>
      <c r="I1583" s="269">
        <f t="shared" si="182"/>
        <v>17</v>
      </c>
      <c r="J1583" s="83">
        <f t="shared" si="183"/>
        <v>2021</v>
      </c>
      <c r="K1583" s="269">
        <f t="shared" si="184"/>
        <v>4</v>
      </c>
      <c r="L1583" s="21">
        <f t="shared" si="185"/>
        <v>17</v>
      </c>
      <c r="M1583" s="119">
        <v>44308</v>
      </c>
      <c r="N1583" s="119">
        <v>44308</v>
      </c>
      <c r="O1583" s="119">
        <v>44308</v>
      </c>
      <c r="P1583" s="119">
        <v>44308</v>
      </c>
      <c r="Q1583" s="267" t="s">
        <v>34</v>
      </c>
      <c r="R1583" s="114"/>
      <c r="S1583" s="114"/>
      <c r="T1583" s="114"/>
      <c r="U1583" s="177"/>
      <c r="V1583" s="174" t="s">
        <v>3443</v>
      </c>
      <c r="W1583" s="174" t="s">
        <v>463</v>
      </c>
      <c r="X1583" s="174" t="s">
        <v>463</v>
      </c>
      <c r="Y1583" s="75"/>
    </row>
    <row r="1584" spans="2:25">
      <c r="B1584" s="30">
        <f t="shared" si="186"/>
        <v>1578</v>
      </c>
      <c r="C1584" s="30" t="s">
        <v>4023</v>
      </c>
      <c r="D1584" s="30" t="s">
        <v>83</v>
      </c>
      <c r="E1584" s="110" t="s">
        <v>3990</v>
      </c>
      <c r="F1584" s="114" t="s">
        <v>345</v>
      </c>
      <c r="G1584" s="269">
        <f t="shared" si="180"/>
        <v>2021</v>
      </c>
      <c r="H1584" s="269">
        <f t="shared" si="181"/>
        <v>4</v>
      </c>
      <c r="I1584" s="269">
        <f t="shared" si="182"/>
        <v>17</v>
      </c>
      <c r="J1584" s="83">
        <f t="shared" si="183"/>
        <v>2021</v>
      </c>
      <c r="K1584" s="269">
        <f t="shared" si="184"/>
        <v>4</v>
      </c>
      <c r="L1584" s="21">
        <f t="shared" si="185"/>
        <v>17</v>
      </c>
      <c r="M1584" s="119">
        <v>44308</v>
      </c>
      <c r="N1584" s="119">
        <v>44308</v>
      </c>
      <c r="O1584" s="119">
        <v>44308</v>
      </c>
      <c r="P1584" s="119">
        <v>44308</v>
      </c>
      <c r="Q1584" s="267" t="s">
        <v>34</v>
      </c>
      <c r="R1584" s="114"/>
      <c r="S1584" s="114"/>
      <c r="T1584" s="114"/>
      <c r="U1584" s="177"/>
      <c r="V1584" s="174" t="s">
        <v>411</v>
      </c>
      <c r="W1584" s="174" t="s">
        <v>463</v>
      </c>
      <c r="X1584" s="174" t="s">
        <v>463</v>
      </c>
      <c r="Y1584" s="75"/>
    </row>
    <row r="1585" spans="2:25">
      <c r="B1585" s="30">
        <f t="shared" si="186"/>
        <v>1579</v>
      </c>
      <c r="C1585" s="30" t="s">
        <v>4024</v>
      </c>
      <c r="D1585" s="30" t="s">
        <v>83</v>
      </c>
      <c r="E1585" s="110" t="s">
        <v>3991</v>
      </c>
      <c r="F1585" s="114" t="s">
        <v>47</v>
      </c>
      <c r="G1585" s="269">
        <f t="shared" si="180"/>
        <v>2021</v>
      </c>
      <c r="H1585" s="269">
        <f t="shared" si="181"/>
        <v>4</v>
      </c>
      <c r="I1585" s="269">
        <f t="shared" si="182"/>
        <v>17</v>
      </c>
      <c r="J1585" s="83">
        <f t="shared" si="183"/>
        <v>2021</v>
      </c>
      <c r="K1585" s="269">
        <f t="shared" si="184"/>
        <v>4</v>
      </c>
      <c r="L1585" s="21">
        <f t="shared" si="185"/>
        <v>17</v>
      </c>
      <c r="M1585" s="119">
        <v>44308</v>
      </c>
      <c r="N1585" s="119">
        <v>44308</v>
      </c>
      <c r="O1585" s="119">
        <v>44308</v>
      </c>
      <c r="P1585" s="119">
        <v>44308</v>
      </c>
      <c r="Q1585" s="267" t="s">
        <v>34</v>
      </c>
      <c r="R1585" s="114"/>
      <c r="S1585" s="114"/>
      <c r="T1585" s="114"/>
      <c r="U1585" s="177"/>
      <c r="V1585" s="174" t="s">
        <v>2170</v>
      </c>
      <c r="W1585" s="174" t="s">
        <v>463</v>
      </c>
      <c r="X1585" s="174" t="s">
        <v>463</v>
      </c>
      <c r="Y1585" s="75"/>
    </row>
    <row r="1586" spans="2:25">
      <c r="B1586" s="30">
        <f t="shared" si="186"/>
        <v>1580</v>
      </c>
      <c r="C1586" s="30" t="s">
        <v>4025</v>
      </c>
      <c r="D1586" s="30" t="s">
        <v>83</v>
      </c>
      <c r="E1586" s="110" t="s">
        <v>3992</v>
      </c>
      <c r="F1586" s="114" t="s">
        <v>1561</v>
      </c>
      <c r="G1586" s="269">
        <f t="shared" si="180"/>
        <v>2021</v>
      </c>
      <c r="H1586" s="269">
        <f t="shared" si="181"/>
        <v>4</v>
      </c>
      <c r="I1586" s="269">
        <f t="shared" si="182"/>
        <v>17</v>
      </c>
      <c r="J1586" s="83">
        <f t="shared" si="183"/>
        <v>2021</v>
      </c>
      <c r="K1586" s="269">
        <f t="shared" si="184"/>
        <v>4</v>
      </c>
      <c r="L1586" s="21">
        <f t="shared" si="185"/>
        <v>17</v>
      </c>
      <c r="M1586" s="119">
        <v>44308</v>
      </c>
      <c r="N1586" s="119">
        <v>44308</v>
      </c>
      <c r="O1586" s="119">
        <v>44308</v>
      </c>
      <c r="P1586" s="119">
        <v>44308</v>
      </c>
      <c r="Q1586" s="267" t="s">
        <v>34</v>
      </c>
      <c r="R1586" s="114"/>
      <c r="S1586" s="114"/>
      <c r="T1586" s="114"/>
      <c r="U1586" s="177"/>
      <c r="V1586" s="174" t="s">
        <v>12</v>
      </c>
      <c r="W1586" s="174" t="s">
        <v>463</v>
      </c>
      <c r="X1586" s="174" t="s">
        <v>463</v>
      </c>
      <c r="Y1586" s="75"/>
    </row>
    <row r="1587" spans="2:25">
      <c r="B1587" s="30">
        <f t="shared" si="186"/>
        <v>1581</v>
      </c>
      <c r="C1587" s="30" t="s">
        <v>4026</v>
      </c>
      <c r="D1587" s="30" t="s">
        <v>83</v>
      </c>
      <c r="E1587" s="110" t="s">
        <v>3993</v>
      </c>
      <c r="F1587" s="114" t="s">
        <v>4000</v>
      </c>
      <c r="G1587" s="269">
        <f t="shared" si="180"/>
        <v>2021</v>
      </c>
      <c r="H1587" s="269">
        <f t="shared" si="181"/>
        <v>4</v>
      </c>
      <c r="I1587" s="269">
        <f t="shared" si="182"/>
        <v>17</v>
      </c>
      <c r="J1587" s="83">
        <f t="shared" si="183"/>
        <v>2021</v>
      </c>
      <c r="K1587" s="269">
        <f t="shared" si="184"/>
        <v>4</v>
      </c>
      <c r="L1587" s="21">
        <f t="shared" si="185"/>
        <v>17</v>
      </c>
      <c r="M1587" s="119">
        <v>44308</v>
      </c>
      <c r="N1587" s="119">
        <v>44308</v>
      </c>
      <c r="O1587" s="119">
        <v>44308</v>
      </c>
      <c r="P1587" s="119">
        <v>44308</v>
      </c>
      <c r="Q1587" s="267" t="s">
        <v>34</v>
      </c>
      <c r="R1587" s="114"/>
      <c r="S1587" s="114"/>
      <c r="T1587" s="114"/>
      <c r="U1587" s="177"/>
      <c r="V1587" s="174" t="s">
        <v>39</v>
      </c>
      <c r="W1587" s="174" t="s">
        <v>463</v>
      </c>
      <c r="X1587" s="174" t="s">
        <v>463</v>
      </c>
      <c r="Y1587" s="75"/>
    </row>
    <row r="1588" spans="2:25">
      <c r="B1588" s="30">
        <f t="shared" si="186"/>
        <v>1582</v>
      </c>
      <c r="C1588" s="30" t="s">
        <v>4027</v>
      </c>
      <c r="D1588" s="30" t="s">
        <v>83</v>
      </c>
      <c r="E1588" s="110" t="s">
        <v>3994</v>
      </c>
      <c r="F1588" s="114" t="s">
        <v>345</v>
      </c>
      <c r="G1588" s="269">
        <f t="shared" si="180"/>
        <v>2021</v>
      </c>
      <c r="H1588" s="269">
        <f t="shared" si="181"/>
        <v>4</v>
      </c>
      <c r="I1588" s="269">
        <f t="shared" si="182"/>
        <v>17</v>
      </c>
      <c r="J1588" s="83">
        <f t="shared" si="183"/>
        <v>2021</v>
      </c>
      <c r="K1588" s="269">
        <f t="shared" si="184"/>
        <v>4</v>
      </c>
      <c r="L1588" s="21">
        <f t="shared" si="185"/>
        <v>17</v>
      </c>
      <c r="M1588" s="119">
        <v>44308</v>
      </c>
      <c r="N1588" s="119">
        <v>44308</v>
      </c>
      <c r="O1588" s="119">
        <v>44308</v>
      </c>
      <c r="P1588" s="119">
        <v>44308</v>
      </c>
      <c r="Q1588" s="267" t="s">
        <v>34</v>
      </c>
      <c r="R1588" s="114"/>
      <c r="S1588" s="114"/>
      <c r="T1588" s="114"/>
      <c r="U1588" s="177"/>
      <c r="V1588" s="174" t="s">
        <v>411</v>
      </c>
      <c r="W1588" s="174" t="s">
        <v>463</v>
      </c>
      <c r="X1588" s="174" t="s">
        <v>463</v>
      </c>
      <c r="Y1588" s="75"/>
    </row>
    <row r="1589" spans="2:25">
      <c r="B1589" s="30">
        <f t="shared" si="186"/>
        <v>1583</v>
      </c>
      <c r="C1589" s="30" t="s">
        <v>4028</v>
      </c>
      <c r="D1589" s="30" t="s">
        <v>83</v>
      </c>
      <c r="E1589" s="110" t="s">
        <v>3995</v>
      </c>
      <c r="F1589" s="114" t="s">
        <v>345</v>
      </c>
      <c r="G1589" s="269">
        <f t="shared" si="180"/>
        <v>2021</v>
      </c>
      <c r="H1589" s="269">
        <f t="shared" si="181"/>
        <v>4</v>
      </c>
      <c r="I1589" s="269">
        <f t="shared" si="182"/>
        <v>17</v>
      </c>
      <c r="J1589" s="83">
        <f t="shared" si="183"/>
        <v>2021</v>
      </c>
      <c r="K1589" s="269">
        <f t="shared" si="184"/>
        <v>4</v>
      </c>
      <c r="L1589" s="21">
        <f t="shared" si="185"/>
        <v>17</v>
      </c>
      <c r="M1589" s="119">
        <v>44308</v>
      </c>
      <c r="N1589" s="119">
        <v>44308</v>
      </c>
      <c r="O1589" s="119">
        <v>44308</v>
      </c>
      <c r="P1589" s="119">
        <v>44308</v>
      </c>
      <c r="Q1589" s="267" t="s">
        <v>34</v>
      </c>
      <c r="R1589" s="114"/>
      <c r="S1589" s="114"/>
      <c r="T1589" s="114"/>
      <c r="U1589" s="177"/>
      <c r="V1589" s="174" t="s">
        <v>411</v>
      </c>
      <c r="W1589" s="174" t="s">
        <v>463</v>
      </c>
      <c r="X1589" s="174" t="s">
        <v>463</v>
      </c>
      <c r="Y1589" s="75"/>
    </row>
    <row r="1590" spans="2:25">
      <c r="B1590" s="30">
        <f t="shared" si="186"/>
        <v>1584</v>
      </c>
      <c r="C1590" s="30" t="s">
        <v>4029</v>
      </c>
      <c r="D1590" s="30" t="s">
        <v>83</v>
      </c>
      <c r="E1590" s="110" t="s">
        <v>3996</v>
      </c>
      <c r="F1590" s="114" t="s">
        <v>345</v>
      </c>
      <c r="G1590" s="269">
        <f t="shared" si="180"/>
        <v>2021</v>
      </c>
      <c r="H1590" s="269">
        <f t="shared" si="181"/>
        <v>4</v>
      </c>
      <c r="I1590" s="269">
        <f t="shared" si="182"/>
        <v>17</v>
      </c>
      <c r="J1590" s="83">
        <f t="shared" si="183"/>
        <v>2021</v>
      </c>
      <c r="K1590" s="269">
        <f t="shared" si="184"/>
        <v>4</v>
      </c>
      <c r="L1590" s="21">
        <f t="shared" si="185"/>
        <v>17</v>
      </c>
      <c r="M1590" s="119">
        <v>44308</v>
      </c>
      <c r="N1590" s="119">
        <v>44308</v>
      </c>
      <c r="O1590" s="119">
        <v>44308</v>
      </c>
      <c r="P1590" s="119">
        <v>44308</v>
      </c>
      <c r="Q1590" s="267" t="s">
        <v>34</v>
      </c>
      <c r="R1590" s="114"/>
      <c r="S1590" s="114"/>
      <c r="T1590" s="114"/>
      <c r="U1590" s="177"/>
      <c r="V1590" s="174" t="s">
        <v>411</v>
      </c>
      <c r="W1590" s="174" t="s">
        <v>463</v>
      </c>
      <c r="X1590" s="174" t="s">
        <v>463</v>
      </c>
      <c r="Y1590" s="75"/>
    </row>
    <row r="1591" spans="2:25">
      <c r="B1591" s="30">
        <f t="shared" si="186"/>
        <v>1585</v>
      </c>
      <c r="C1591" s="30" t="s">
        <v>4030</v>
      </c>
      <c r="D1591" s="30" t="s">
        <v>83</v>
      </c>
      <c r="E1591" s="113" t="s">
        <v>3997</v>
      </c>
      <c r="F1591" s="114" t="s">
        <v>4000</v>
      </c>
      <c r="G1591" s="269">
        <f t="shared" si="180"/>
        <v>2021</v>
      </c>
      <c r="H1591" s="269">
        <f t="shared" si="181"/>
        <v>4</v>
      </c>
      <c r="I1591" s="269">
        <f t="shared" si="182"/>
        <v>17</v>
      </c>
      <c r="J1591" s="83">
        <f t="shared" si="183"/>
        <v>2021</v>
      </c>
      <c r="K1591" s="269">
        <f t="shared" si="184"/>
        <v>4</v>
      </c>
      <c r="L1591" s="21">
        <f t="shared" si="185"/>
        <v>17</v>
      </c>
      <c r="M1591" s="119">
        <v>44309</v>
      </c>
      <c r="N1591" s="119">
        <v>44309</v>
      </c>
      <c r="O1591" s="119">
        <v>44309</v>
      </c>
      <c r="P1591" s="119">
        <v>44309</v>
      </c>
      <c r="Q1591" s="267" t="s">
        <v>4001</v>
      </c>
      <c r="R1591" s="114"/>
      <c r="S1591" s="114"/>
      <c r="T1591" s="114"/>
      <c r="U1591" s="177"/>
      <c r="V1591" s="174" t="s">
        <v>4031</v>
      </c>
      <c r="W1591" s="174" t="s">
        <v>4032</v>
      </c>
      <c r="X1591" s="174" t="s">
        <v>4032</v>
      </c>
      <c r="Y1591" s="75"/>
    </row>
    <row r="1592" spans="2:25" ht="33">
      <c r="B1592" s="30">
        <f t="shared" si="186"/>
        <v>1586</v>
      </c>
      <c r="C1592" s="30" t="s">
        <v>4043</v>
      </c>
      <c r="D1592" s="30" t="s">
        <v>83</v>
      </c>
      <c r="E1592" s="106" t="s">
        <v>4033</v>
      </c>
      <c r="F1592" s="114" t="s">
        <v>4000</v>
      </c>
      <c r="G1592" s="269">
        <f t="shared" si="180"/>
        <v>2021</v>
      </c>
      <c r="H1592" s="269">
        <f t="shared" si="181"/>
        <v>4</v>
      </c>
      <c r="I1592" s="269">
        <f t="shared" si="182"/>
        <v>17</v>
      </c>
      <c r="J1592" s="83">
        <f t="shared" si="183"/>
        <v>2021</v>
      </c>
      <c r="K1592" s="269">
        <f t="shared" si="184"/>
        <v>4</v>
      </c>
      <c r="L1592" s="21">
        <f t="shared" si="185"/>
        <v>17</v>
      </c>
      <c r="M1592" s="178">
        <v>44306</v>
      </c>
      <c r="N1592" s="178">
        <v>44306</v>
      </c>
      <c r="O1592" s="178">
        <v>44306</v>
      </c>
      <c r="P1592" s="190">
        <v>44307</v>
      </c>
      <c r="Q1592" s="267" t="s">
        <v>34</v>
      </c>
      <c r="R1592" s="114"/>
      <c r="S1592" s="114"/>
      <c r="T1592" s="114"/>
      <c r="U1592" s="177"/>
      <c r="V1592" s="183" t="s">
        <v>2170</v>
      </c>
      <c r="W1592" s="174" t="s">
        <v>940</v>
      </c>
      <c r="X1592" s="174" t="s">
        <v>940</v>
      </c>
      <c r="Y1592" s="103" t="s">
        <v>4039</v>
      </c>
    </row>
    <row r="1593" spans="2:25" ht="33">
      <c r="B1593" s="30">
        <f t="shared" si="186"/>
        <v>1587</v>
      </c>
      <c r="C1593" s="30" t="s">
        <v>4044</v>
      </c>
      <c r="D1593" s="30" t="s">
        <v>83</v>
      </c>
      <c r="E1593" s="106" t="s">
        <v>4034</v>
      </c>
      <c r="F1593" s="114" t="s">
        <v>4000</v>
      </c>
      <c r="G1593" s="269">
        <f t="shared" si="180"/>
        <v>2021</v>
      </c>
      <c r="H1593" s="269">
        <f t="shared" si="181"/>
        <v>4</v>
      </c>
      <c r="I1593" s="269">
        <f t="shared" si="182"/>
        <v>17</v>
      </c>
      <c r="J1593" s="83">
        <f t="shared" si="183"/>
        <v>2021</v>
      </c>
      <c r="K1593" s="269">
        <f t="shared" si="184"/>
        <v>4</v>
      </c>
      <c r="L1593" s="21">
        <f t="shared" si="185"/>
        <v>18</v>
      </c>
      <c r="M1593" s="178">
        <v>44308</v>
      </c>
      <c r="N1593" s="178">
        <v>44308</v>
      </c>
      <c r="O1593" s="178">
        <v>44308</v>
      </c>
      <c r="P1593" s="190">
        <v>44316</v>
      </c>
      <c r="Q1593" s="267" t="s">
        <v>34</v>
      </c>
      <c r="R1593" s="114"/>
      <c r="S1593" s="114"/>
      <c r="T1593" s="114"/>
      <c r="U1593" s="177"/>
      <c r="V1593" s="183" t="s">
        <v>4038</v>
      </c>
      <c r="W1593" s="174" t="s">
        <v>940</v>
      </c>
      <c r="X1593" s="174" t="s">
        <v>940</v>
      </c>
      <c r="Y1593" s="103" t="s">
        <v>4040</v>
      </c>
    </row>
    <row r="1594" spans="2:25">
      <c r="B1594" s="30">
        <f t="shared" si="186"/>
        <v>1588</v>
      </c>
      <c r="C1594" s="30" t="s">
        <v>4045</v>
      </c>
      <c r="D1594" s="30" t="s">
        <v>83</v>
      </c>
      <c r="E1594" s="58" t="s">
        <v>4035</v>
      </c>
      <c r="F1594" s="114" t="s">
        <v>4000</v>
      </c>
      <c r="G1594" s="269">
        <f t="shared" si="180"/>
        <v>2021</v>
      </c>
      <c r="H1594" s="269">
        <f t="shared" si="181"/>
        <v>4</v>
      </c>
      <c r="I1594" s="269">
        <f t="shared" si="182"/>
        <v>17</v>
      </c>
      <c r="J1594" s="83">
        <f t="shared" si="183"/>
        <v>2021</v>
      </c>
      <c r="K1594" s="269">
        <f t="shared" si="184"/>
        <v>5</v>
      </c>
      <c r="L1594" s="21">
        <f t="shared" si="185"/>
        <v>22</v>
      </c>
      <c r="M1594" s="119">
        <v>44308</v>
      </c>
      <c r="N1594" s="119">
        <v>44308</v>
      </c>
      <c r="O1594" s="119">
        <v>44308</v>
      </c>
      <c r="P1594" s="119">
        <v>44344</v>
      </c>
      <c r="Q1594" s="267" t="s">
        <v>34</v>
      </c>
      <c r="R1594" s="114"/>
      <c r="S1594" s="114"/>
      <c r="T1594" s="114"/>
      <c r="U1594" s="177"/>
      <c r="V1594" s="174" t="s">
        <v>4038</v>
      </c>
      <c r="W1594" s="174" t="s">
        <v>940</v>
      </c>
      <c r="X1594" s="174" t="s">
        <v>940</v>
      </c>
      <c r="Y1594" s="103" t="s">
        <v>4041</v>
      </c>
    </row>
    <row r="1595" spans="2:25" ht="33">
      <c r="B1595" s="30">
        <f t="shared" si="186"/>
        <v>1589</v>
      </c>
      <c r="C1595" s="30" t="s">
        <v>4046</v>
      </c>
      <c r="D1595" s="30" t="s">
        <v>83</v>
      </c>
      <c r="E1595" s="58" t="s">
        <v>4036</v>
      </c>
      <c r="F1595" s="114" t="s">
        <v>4000</v>
      </c>
      <c r="G1595" s="269">
        <f t="shared" si="180"/>
        <v>2021</v>
      </c>
      <c r="H1595" s="269">
        <f t="shared" si="181"/>
        <v>4</v>
      </c>
      <c r="I1595" s="269">
        <f t="shared" si="182"/>
        <v>17</v>
      </c>
      <c r="J1595" s="83">
        <f t="shared" si="183"/>
        <v>2021</v>
      </c>
      <c r="K1595" s="269">
        <f t="shared" si="184"/>
        <v>5</v>
      </c>
      <c r="L1595" s="21">
        <f t="shared" si="185"/>
        <v>22</v>
      </c>
      <c r="M1595" s="119">
        <v>44308</v>
      </c>
      <c r="N1595" s="119">
        <v>44308</v>
      </c>
      <c r="O1595" s="119">
        <v>44308</v>
      </c>
      <c r="P1595" s="119">
        <v>44340</v>
      </c>
      <c r="Q1595" s="267" t="s">
        <v>34</v>
      </c>
      <c r="R1595" s="114"/>
      <c r="S1595" s="114"/>
      <c r="T1595" s="114"/>
      <c r="U1595" s="177"/>
      <c r="V1595" s="174" t="s">
        <v>9</v>
      </c>
      <c r="W1595" s="174" t="s">
        <v>940</v>
      </c>
      <c r="X1595" s="174" t="s">
        <v>940</v>
      </c>
      <c r="Y1595" s="103" t="s">
        <v>4042</v>
      </c>
    </row>
    <row r="1596" spans="2:25">
      <c r="B1596" s="30">
        <f t="shared" si="186"/>
        <v>1590</v>
      </c>
      <c r="C1596" s="30" t="s">
        <v>4047</v>
      </c>
      <c r="D1596" s="30" t="s">
        <v>83</v>
      </c>
      <c r="E1596" s="58" t="s">
        <v>4037</v>
      </c>
      <c r="F1596" s="114" t="s">
        <v>4000</v>
      </c>
      <c r="G1596" s="269">
        <f t="shared" si="180"/>
        <v>2021</v>
      </c>
      <c r="H1596" s="269">
        <f t="shared" si="181"/>
        <v>4</v>
      </c>
      <c r="I1596" s="269">
        <f t="shared" si="182"/>
        <v>17</v>
      </c>
      <c r="J1596" s="83">
        <f t="shared" si="183"/>
        <v>2021</v>
      </c>
      <c r="K1596" s="269">
        <f t="shared" si="184"/>
        <v>4</v>
      </c>
      <c r="L1596" s="21">
        <f t="shared" si="185"/>
        <v>18</v>
      </c>
      <c r="M1596" s="119">
        <v>44308</v>
      </c>
      <c r="N1596" s="119">
        <v>44308</v>
      </c>
      <c r="O1596" s="119">
        <v>44308</v>
      </c>
      <c r="P1596" s="119">
        <v>44316</v>
      </c>
      <c r="Q1596" s="267" t="s">
        <v>34</v>
      </c>
      <c r="R1596" s="114"/>
      <c r="S1596" s="114"/>
      <c r="T1596" s="114"/>
      <c r="U1596" s="177"/>
      <c r="V1596" s="174" t="s">
        <v>286</v>
      </c>
      <c r="W1596" s="174" t="s">
        <v>940</v>
      </c>
      <c r="X1596" s="174" t="s">
        <v>940</v>
      </c>
      <c r="Y1596" s="58"/>
    </row>
    <row r="1597" spans="2:25">
      <c r="B1597" s="30">
        <f t="shared" si="186"/>
        <v>1591</v>
      </c>
      <c r="C1597" s="30" t="s">
        <v>4068</v>
      </c>
      <c r="D1597" s="30" t="s">
        <v>83</v>
      </c>
      <c r="E1597" s="58" t="s">
        <v>3753</v>
      </c>
      <c r="F1597" s="114" t="s">
        <v>4000</v>
      </c>
      <c r="G1597" s="269">
        <f t="shared" si="180"/>
        <v>2021</v>
      </c>
      <c r="H1597" s="269">
        <f t="shared" si="181"/>
        <v>4</v>
      </c>
      <c r="I1597" s="269">
        <f t="shared" si="182"/>
        <v>17</v>
      </c>
      <c r="J1597" s="83">
        <f t="shared" si="183"/>
        <v>2021</v>
      </c>
      <c r="K1597" s="269">
        <f t="shared" si="184"/>
        <v>4</v>
      </c>
      <c r="L1597" s="21">
        <f t="shared" si="185"/>
        <v>17</v>
      </c>
      <c r="M1597" s="119">
        <v>44305</v>
      </c>
      <c r="N1597" s="119">
        <v>44305</v>
      </c>
      <c r="O1597" s="119">
        <v>44305</v>
      </c>
      <c r="P1597" s="119">
        <v>44309</v>
      </c>
      <c r="Q1597" s="267" t="s">
        <v>34</v>
      </c>
      <c r="R1597" s="114"/>
      <c r="S1597" s="114"/>
      <c r="T1597" s="114"/>
      <c r="U1597" s="177"/>
      <c r="V1597" s="174" t="s">
        <v>3670</v>
      </c>
      <c r="W1597" s="174" t="s">
        <v>3670</v>
      </c>
      <c r="X1597" s="174" t="s">
        <v>3670</v>
      </c>
      <c r="Y1597" s="75"/>
    </row>
    <row r="1598" spans="2:25">
      <c r="B1598" s="30">
        <f t="shared" si="186"/>
        <v>1592</v>
      </c>
      <c r="C1598" s="30" t="s">
        <v>4069</v>
      </c>
      <c r="D1598" s="30" t="s">
        <v>83</v>
      </c>
      <c r="E1598" s="58" t="s">
        <v>3754</v>
      </c>
      <c r="F1598" s="114" t="s">
        <v>4000</v>
      </c>
      <c r="G1598" s="269">
        <f t="shared" si="180"/>
        <v>2021</v>
      </c>
      <c r="H1598" s="269">
        <f t="shared" si="181"/>
        <v>4</v>
      </c>
      <c r="I1598" s="269">
        <f t="shared" si="182"/>
        <v>17</v>
      </c>
      <c r="J1598" s="83">
        <f t="shared" si="183"/>
        <v>2021</v>
      </c>
      <c r="K1598" s="269">
        <f t="shared" si="184"/>
        <v>4</v>
      </c>
      <c r="L1598" s="21">
        <f t="shared" si="185"/>
        <v>17</v>
      </c>
      <c r="M1598" s="119">
        <v>44305</v>
      </c>
      <c r="N1598" s="119">
        <v>44305</v>
      </c>
      <c r="O1598" s="119">
        <v>44305</v>
      </c>
      <c r="P1598" s="119">
        <v>44309</v>
      </c>
      <c r="Q1598" s="267" t="s">
        <v>34</v>
      </c>
      <c r="R1598" s="114"/>
      <c r="S1598" s="114"/>
      <c r="T1598" s="114"/>
      <c r="U1598" s="177"/>
      <c r="V1598" s="174" t="s">
        <v>3670</v>
      </c>
      <c r="W1598" s="174" t="s">
        <v>3670</v>
      </c>
      <c r="X1598" s="174" t="s">
        <v>3670</v>
      </c>
      <c r="Y1598" s="75"/>
    </row>
    <row r="1599" spans="2:25">
      <c r="B1599" s="30">
        <f t="shared" si="186"/>
        <v>1593</v>
      </c>
      <c r="C1599" s="30" t="s">
        <v>4070</v>
      </c>
      <c r="D1599" s="30" t="s">
        <v>83</v>
      </c>
      <c r="E1599" s="58" t="s">
        <v>3806</v>
      </c>
      <c r="F1599" s="114" t="s">
        <v>4000</v>
      </c>
      <c r="G1599" s="269">
        <f t="shared" si="180"/>
        <v>2021</v>
      </c>
      <c r="H1599" s="269">
        <f t="shared" si="181"/>
        <v>4</v>
      </c>
      <c r="I1599" s="269">
        <f t="shared" si="182"/>
        <v>16</v>
      </c>
      <c r="J1599" s="83">
        <f t="shared" si="183"/>
        <v>2021</v>
      </c>
      <c r="K1599" s="269">
        <f t="shared" si="184"/>
        <v>6</v>
      </c>
      <c r="L1599" s="21">
        <f t="shared" si="185"/>
        <v>23</v>
      </c>
      <c r="M1599" s="119">
        <v>44298</v>
      </c>
      <c r="N1599" s="119">
        <v>44298</v>
      </c>
      <c r="O1599" s="119">
        <v>44298</v>
      </c>
      <c r="P1599" s="119">
        <v>44351</v>
      </c>
      <c r="Q1599" s="267" t="s">
        <v>34</v>
      </c>
      <c r="R1599" s="114"/>
      <c r="S1599" s="114"/>
      <c r="T1599" s="114"/>
      <c r="U1599" s="177"/>
      <c r="V1599" s="174" t="s">
        <v>3670</v>
      </c>
      <c r="W1599" s="174" t="s">
        <v>3670</v>
      </c>
      <c r="X1599" s="174" t="s">
        <v>3670</v>
      </c>
      <c r="Y1599" s="75"/>
    </row>
    <row r="1600" spans="2:25" ht="33">
      <c r="B1600" s="30">
        <f t="shared" si="186"/>
        <v>1594</v>
      </c>
      <c r="C1600" s="30" t="s">
        <v>4071</v>
      </c>
      <c r="D1600" s="30" t="s">
        <v>83</v>
      </c>
      <c r="E1600" s="58" t="s">
        <v>4048</v>
      </c>
      <c r="F1600" s="114" t="s">
        <v>4000</v>
      </c>
      <c r="G1600" s="269">
        <f t="shared" si="180"/>
        <v>2021</v>
      </c>
      <c r="H1600" s="269">
        <f t="shared" si="181"/>
        <v>4</v>
      </c>
      <c r="I1600" s="269">
        <f t="shared" si="182"/>
        <v>17</v>
      </c>
      <c r="J1600" s="83">
        <f t="shared" si="183"/>
        <v>2021</v>
      </c>
      <c r="K1600" s="269">
        <f t="shared" si="184"/>
        <v>4</v>
      </c>
      <c r="L1600" s="21">
        <f t="shared" si="185"/>
        <v>17</v>
      </c>
      <c r="M1600" s="119">
        <v>44305</v>
      </c>
      <c r="N1600" s="119">
        <v>44305</v>
      </c>
      <c r="O1600" s="119">
        <v>44305</v>
      </c>
      <c r="P1600" s="119">
        <v>44305</v>
      </c>
      <c r="Q1600" s="267" t="s">
        <v>34</v>
      </c>
      <c r="R1600" s="114"/>
      <c r="S1600" s="114"/>
      <c r="T1600" s="114"/>
      <c r="U1600" s="177"/>
      <c r="V1600" s="174" t="s">
        <v>3670</v>
      </c>
      <c r="W1600" s="174" t="s">
        <v>3670</v>
      </c>
      <c r="X1600" s="174" t="s">
        <v>3670</v>
      </c>
      <c r="Y1600" s="58" t="s">
        <v>4062</v>
      </c>
    </row>
    <row r="1601" spans="2:25">
      <c r="B1601" s="30">
        <f t="shared" si="186"/>
        <v>1595</v>
      </c>
      <c r="C1601" s="30" t="s">
        <v>4072</v>
      </c>
      <c r="D1601" s="30" t="s">
        <v>83</v>
      </c>
      <c r="E1601" s="58" t="s">
        <v>4049</v>
      </c>
      <c r="F1601" s="21" t="s">
        <v>2062</v>
      </c>
      <c r="G1601" s="269">
        <f t="shared" si="180"/>
        <v>2021</v>
      </c>
      <c r="H1601" s="269">
        <f t="shared" si="181"/>
        <v>4</v>
      </c>
      <c r="I1601" s="269">
        <f t="shared" si="182"/>
        <v>17</v>
      </c>
      <c r="J1601" s="83">
        <f t="shared" si="183"/>
        <v>2021</v>
      </c>
      <c r="K1601" s="269">
        <f t="shared" si="184"/>
        <v>4</v>
      </c>
      <c r="L1601" s="21">
        <f t="shared" si="185"/>
        <v>17</v>
      </c>
      <c r="M1601" s="119">
        <v>44305</v>
      </c>
      <c r="N1601" s="119">
        <v>44305</v>
      </c>
      <c r="O1601" s="119">
        <v>44305</v>
      </c>
      <c r="P1601" s="119">
        <v>44305</v>
      </c>
      <c r="Q1601" s="267" t="s">
        <v>34</v>
      </c>
      <c r="R1601" s="114"/>
      <c r="S1601" s="114"/>
      <c r="T1601" s="114"/>
      <c r="U1601" s="177"/>
      <c r="V1601" s="174" t="s">
        <v>1174</v>
      </c>
      <c r="W1601" s="174" t="s">
        <v>1174</v>
      </c>
      <c r="X1601" s="174" t="s">
        <v>3670</v>
      </c>
      <c r="Y1601" s="58" t="s">
        <v>4063</v>
      </c>
    </row>
    <row r="1602" spans="2:25">
      <c r="B1602" s="30">
        <f t="shared" si="186"/>
        <v>1596</v>
      </c>
      <c r="C1602" s="30" t="s">
        <v>4073</v>
      </c>
      <c r="D1602" s="30" t="s">
        <v>83</v>
      </c>
      <c r="E1602" s="58" t="s">
        <v>4050</v>
      </c>
      <c r="F1602" s="21" t="s">
        <v>2062</v>
      </c>
      <c r="G1602" s="269">
        <f t="shared" si="180"/>
        <v>2021</v>
      </c>
      <c r="H1602" s="269">
        <f t="shared" si="181"/>
        <v>4</v>
      </c>
      <c r="I1602" s="269">
        <f t="shared" si="182"/>
        <v>17</v>
      </c>
      <c r="J1602" s="83">
        <f t="shared" si="183"/>
        <v>2021</v>
      </c>
      <c r="K1602" s="269">
        <f t="shared" si="184"/>
        <v>4</v>
      </c>
      <c r="L1602" s="21">
        <f t="shared" si="185"/>
        <v>17</v>
      </c>
      <c r="M1602" s="119">
        <v>44305</v>
      </c>
      <c r="N1602" s="119">
        <v>44305</v>
      </c>
      <c r="O1602" s="119">
        <v>44305</v>
      </c>
      <c r="P1602" s="119">
        <v>44305</v>
      </c>
      <c r="Q1602" s="267" t="s">
        <v>34</v>
      </c>
      <c r="R1602" s="114"/>
      <c r="S1602" s="114"/>
      <c r="T1602" s="114"/>
      <c r="U1602" s="177"/>
      <c r="V1602" s="174" t="s">
        <v>2480</v>
      </c>
      <c r="W1602" s="174" t="s">
        <v>2480</v>
      </c>
      <c r="X1602" s="174" t="s">
        <v>3670</v>
      </c>
      <c r="Y1602" s="58" t="s">
        <v>4064</v>
      </c>
    </row>
    <row r="1603" spans="2:25">
      <c r="B1603" s="30">
        <f t="shared" si="186"/>
        <v>1597</v>
      </c>
      <c r="C1603" s="30" t="s">
        <v>4074</v>
      </c>
      <c r="D1603" s="30" t="s">
        <v>83</v>
      </c>
      <c r="E1603" s="58" t="s">
        <v>4051</v>
      </c>
      <c r="F1603" s="114" t="s">
        <v>3999</v>
      </c>
      <c r="G1603" s="269">
        <f t="shared" si="180"/>
        <v>2021</v>
      </c>
      <c r="H1603" s="269">
        <f t="shared" si="181"/>
        <v>4</v>
      </c>
      <c r="I1603" s="269">
        <f t="shared" si="182"/>
        <v>17</v>
      </c>
      <c r="J1603" s="83">
        <f t="shared" si="183"/>
        <v>2021</v>
      </c>
      <c r="K1603" s="269">
        <f t="shared" si="184"/>
        <v>4</v>
      </c>
      <c r="L1603" s="21">
        <f t="shared" si="185"/>
        <v>17</v>
      </c>
      <c r="M1603" s="119">
        <v>44305</v>
      </c>
      <c r="N1603" s="119">
        <v>44305</v>
      </c>
      <c r="O1603" s="119">
        <v>44305</v>
      </c>
      <c r="P1603" s="119">
        <v>44305</v>
      </c>
      <c r="Q1603" s="267" t="s">
        <v>34</v>
      </c>
      <c r="R1603" s="114"/>
      <c r="S1603" s="114"/>
      <c r="T1603" s="114"/>
      <c r="U1603" s="177"/>
      <c r="V1603" s="174" t="s">
        <v>989</v>
      </c>
      <c r="W1603" s="174" t="s">
        <v>989</v>
      </c>
      <c r="X1603" s="174" t="s">
        <v>3670</v>
      </c>
      <c r="Y1603" s="58"/>
    </row>
    <row r="1604" spans="2:25" ht="33">
      <c r="B1604" s="30">
        <f t="shared" si="186"/>
        <v>1598</v>
      </c>
      <c r="C1604" s="30" t="s">
        <v>4075</v>
      </c>
      <c r="D1604" s="30" t="s">
        <v>83</v>
      </c>
      <c r="E1604" s="58" t="s">
        <v>4052</v>
      </c>
      <c r="F1604" s="114" t="s">
        <v>1875</v>
      </c>
      <c r="G1604" s="269">
        <f t="shared" si="180"/>
        <v>2021</v>
      </c>
      <c r="H1604" s="269">
        <f t="shared" si="181"/>
        <v>4</v>
      </c>
      <c r="I1604" s="269">
        <f t="shared" si="182"/>
        <v>17</v>
      </c>
      <c r="J1604" s="83">
        <f t="shared" si="183"/>
        <v>2021</v>
      </c>
      <c r="K1604" s="269">
        <f t="shared" si="184"/>
        <v>4</v>
      </c>
      <c r="L1604" s="21">
        <f t="shared" si="185"/>
        <v>17</v>
      </c>
      <c r="M1604" s="119">
        <v>44306</v>
      </c>
      <c r="N1604" s="119">
        <v>44306</v>
      </c>
      <c r="O1604" s="119">
        <v>44306</v>
      </c>
      <c r="P1604" s="119">
        <v>44306</v>
      </c>
      <c r="Q1604" s="267" t="s">
        <v>34</v>
      </c>
      <c r="R1604" s="114"/>
      <c r="S1604" s="114"/>
      <c r="T1604" s="114"/>
      <c r="U1604" s="177"/>
      <c r="V1604" s="174" t="s">
        <v>4061</v>
      </c>
      <c r="W1604" s="174" t="s">
        <v>4061</v>
      </c>
      <c r="X1604" s="174" t="s">
        <v>3670</v>
      </c>
      <c r="Y1604" s="58" t="s">
        <v>4065</v>
      </c>
    </row>
    <row r="1605" spans="2:25">
      <c r="B1605" s="30">
        <f t="shared" si="186"/>
        <v>1599</v>
      </c>
      <c r="C1605" s="30" t="s">
        <v>4076</v>
      </c>
      <c r="D1605" s="30" t="s">
        <v>83</v>
      </c>
      <c r="E1605" s="58" t="s">
        <v>4053</v>
      </c>
      <c r="F1605" s="114" t="s">
        <v>1875</v>
      </c>
      <c r="G1605" s="269">
        <f t="shared" si="180"/>
        <v>2021</v>
      </c>
      <c r="H1605" s="269">
        <f t="shared" si="181"/>
        <v>4</v>
      </c>
      <c r="I1605" s="269">
        <f t="shared" si="182"/>
        <v>17</v>
      </c>
      <c r="J1605" s="83">
        <f t="shared" si="183"/>
        <v>2021</v>
      </c>
      <c r="K1605" s="269">
        <f t="shared" si="184"/>
        <v>4</v>
      </c>
      <c r="L1605" s="21">
        <f t="shared" si="185"/>
        <v>17</v>
      </c>
      <c r="M1605" s="119">
        <v>44306</v>
      </c>
      <c r="N1605" s="119">
        <v>44306</v>
      </c>
      <c r="O1605" s="119">
        <v>44306</v>
      </c>
      <c r="P1605" s="119">
        <v>44306</v>
      </c>
      <c r="Q1605" s="267" t="s">
        <v>34</v>
      </c>
      <c r="R1605" s="114"/>
      <c r="S1605" s="114"/>
      <c r="T1605" s="114"/>
      <c r="U1605" s="177"/>
      <c r="V1605" s="174" t="s">
        <v>4061</v>
      </c>
      <c r="W1605" s="174" t="s">
        <v>4061</v>
      </c>
      <c r="X1605" s="174" t="s">
        <v>3670</v>
      </c>
      <c r="Y1605" s="58" t="s">
        <v>4066</v>
      </c>
    </row>
    <row r="1606" spans="2:25">
      <c r="B1606" s="30">
        <f t="shared" si="186"/>
        <v>1600</v>
      </c>
      <c r="C1606" s="30" t="s">
        <v>4077</v>
      </c>
      <c r="D1606" s="30" t="s">
        <v>83</v>
      </c>
      <c r="E1606" s="76" t="s">
        <v>4054</v>
      </c>
      <c r="F1606" s="21" t="s">
        <v>2062</v>
      </c>
      <c r="G1606" s="269">
        <f t="shared" si="180"/>
        <v>2021</v>
      </c>
      <c r="H1606" s="269">
        <f t="shared" si="181"/>
        <v>4</v>
      </c>
      <c r="I1606" s="269">
        <f t="shared" si="182"/>
        <v>17</v>
      </c>
      <c r="J1606" s="83">
        <f t="shared" si="183"/>
        <v>2021</v>
      </c>
      <c r="K1606" s="269">
        <f t="shared" si="184"/>
        <v>4</v>
      </c>
      <c r="L1606" s="21">
        <f t="shared" si="185"/>
        <v>17</v>
      </c>
      <c r="M1606" s="119">
        <v>44306</v>
      </c>
      <c r="N1606" s="119">
        <v>44306</v>
      </c>
      <c r="O1606" s="119">
        <v>44306</v>
      </c>
      <c r="P1606" s="119">
        <v>44307</v>
      </c>
      <c r="Q1606" s="267" t="s">
        <v>34</v>
      </c>
      <c r="R1606" s="114"/>
      <c r="S1606" s="114"/>
      <c r="T1606" s="114"/>
      <c r="U1606" s="177"/>
      <c r="V1606" s="174" t="s">
        <v>3670</v>
      </c>
      <c r="W1606" s="174" t="s">
        <v>3670</v>
      </c>
      <c r="X1606" s="174" t="s">
        <v>3670</v>
      </c>
      <c r="Y1606" s="58"/>
    </row>
    <row r="1607" spans="2:25">
      <c r="B1607" s="30">
        <f t="shared" si="186"/>
        <v>1601</v>
      </c>
      <c r="C1607" s="30" t="s">
        <v>4078</v>
      </c>
      <c r="D1607" s="30" t="s">
        <v>83</v>
      </c>
      <c r="E1607" s="76" t="s">
        <v>4055</v>
      </c>
      <c r="F1607" s="114" t="s">
        <v>4000</v>
      </c>
      <c r="G1607" s="269">
        <f t="shared" ref="G1607:G1670" si="187">IF(ISBLANK(N1607),"",YEAR(N1607))</f>
        <v>2021</v>
      </c>
      <c r="H1607" s="269">
        <f t="shared" ref="H1607:H1670" si="188">IF(ISBLANK(N1607),"",MONTH(N1607))</f>
        <v>4</v>
      </c>
      <c r="I1607" s="269">
        <f t="shared" ref="I1607:I1670" si="189">IF(ISBLANK(N1607),"",WEEKNUM(N1607,1))</f>
        <v>17</v>
      </c>
      <c r="J1607" s="83">
        <f t="shared" ref="J1607:J1670" si="190">IF(ISBLANK(P1607),"",YEAR(P1607))</f>
        <v>2021</v>
      </c>
      <c r="K1607" s="269">
        <f t="shared" ref="K1607:K1670" si="191">IF(ISBLANK(P1607),"",MONTH(P1607))</f>
        <v>4</v>
      </c>
      <c r="L1607" s="21">
        <f t="shared" ref="L1607:L1670" si="192">IF(ISBLANK(P1607),"",WEEKNUM(P1607,1))</f>
        <v>17</v>
      </c>
      <c r="M1607" s="119">
        <v>44307</v>
      </c>
      <c r="N1607" s="119">
        <v>44307</v>
      </c>
      <c r="O1607" s="119">
        <v>44307</v>
      </c>
      <c r="P1607" s="119">
        <v>44307</v>
      </c>
      <c r="Q1607" s="267" t="s">
        <v>34</v>
      </c>
      <c r="R1607" s="114"/>
      <c r="S1607" s="114"/>
      <c r="T1607" s="114"/>
      <c r="U1607" s="177"/>
      <c r="V1607" s="174" t="s">
        <v>3369</v>
      </c>
      <c r="W1607" s="174" t="s">
        <v>3369</v>
      </c>
      <c r="X1607" s="174" t="s">
        <v>3670</v>
      </c>
      <c r="Y1607" s="58"/>
    </row>
    <row r="1608" spans="2:25">
      <c r="B1608" s="30">
        <f t="shared" si="186"/>
        <v>1602</v>
      </c>
      <c r="C1608" s="30" t="s">
        <v>4079</v>
      </c>
      <c r="D1608" s="30" t="s">
        <v>83</v>
      </c>
      <c r="E1608" s="58" t="s">
        <v>4056</v>
      </c>
      <c r="F1608" s="114" t="s">
        <v>4000</v>
      </c>
      <c r="G1608" s="269">
        <f t="shared" si="187"/>
        <v>2021</v>
      </c>
      <c r="H1608" s="269">
        <f t="shared" si="188"/>
        <v>4</v>
      </c>
      <c r="I1608" s="269">
        <f t="shared" si="189"/>
        <v>17</v>
      </c>
      <c r="J1608" s="83">
        <f t="shared" si="190"/>
        <v>2021</v>
      </c>
      <c r="K1608" s="269">
        <f t="shared" si="191"/>
        <v>6</v>
      </c>
      <c r="L1608" s="21">
        <f t="shared" si="192"/>
        <v>23</v>
      </c>
      <c r="M1608" s="119">
        <v>44308</v>
      </c>
      <c r="N1608" s="119">
        <v>44308</v>
      </c>
      <c r="O1608" s="119">
        <v>44308</v>
      </c>
      <c r="P1608" s="119">
        <v>44351</v>
      </c>
      <c r="Q1608" s="267" t="s">
        <v>34</v>
      </c>
      <c r="R1608" s="114"/>
      <c r="S1608" s="114"/>
      <c r="T1608" s="114"/>
      <c r="U1608" s="177"/>
      <c r="V1608" s="174" t="s">
        <v>3670</v>
      </c>
      <c r="W1608" s="174" t="s">
        <v>3670</v>
      </c>
      <c r="X1608" s="174" t="s">
        <v>3670</v>
      </c>
      <c r="Y1608" s="58"/>
    </row>
    <row r="1609" spans="2:25">
      <c r="B1609" s="30">
        <f t="shared" si="186"/>
        <v>1603</v>
      </c>
      <c r="C1609" s="30" t="s">
        <v>4080</v>
      </c>
      <c r="D1609" s="30" t="s">
        <v>83</v>
      </c>
      <c r="E1609" s="58" t="s">
        <v>4057</v>
      </c>
      <c r="F1609" s="114" t="s">
        <v>4000</v>
      </c>
      <c r="G1609" s="269">
        <f t="shared" si="187"/>
        <v>2021</v>
      </c>
      <c r="H1609" s="269">
        <f t="shared" si="188"/>
        <v>4</v>
      </c>
      <c r="I1609" s="269">
        <f t="shared" si="189"/>
        <v>17</v>
      </c>
      <c r="J1609" s="83">
        <f t="shared" si="190"/>
        <v>2021</v>
      </c>
      <c r="K1609" s="269">
        <f t="shared" si="191"/>
        <v>5</v>
      </c>
      <c r="L1609" s="21">
        <f t="shared" si="192"/>
        <v>21</v>
      </c>
      <c r="M1609" s="119">
        <v>44308</v>
      </c>
      <c r="N1609" s="119">
        <v>44308</v>
      </c>
      <c r="O1609" s="119">
        <v>44308</v>
      </c>
      <c r="P1609" s="119">
        <v>44337</v>
      </c>
      <c r="Q1609" s="267" t="s">
        <v>34</v>
      </c>
      <c r="R1609" s="114"/>
      <c r="S1609" s="114"/>
      <c r="T1609" s="114"/>
      <c r="U1609" s="177"/>
      <c r="V1609" s="174" t="s">
        <v>3670</v>
      </c>
      <c r="W1609" s="174" t="s">
        <v>3670</v>
      </c>
      <c r="X1609" s="174" t="s">
        <v>3670</v>
      </c>
      <c r="Y1609" s="58"/>
    </row>
    <row r="1610" spans="2:25">
      <c r="B1610" s="30">
        <f t="shared" si="186"/>
        <v>1604</v>
      </c>
      <c r="C1610" s="30" t="s">
        <v>4081</v>
      </c>
      <c r="D1610" s="30" t="s">
        <v>83</v>
      </c>
      <c r="E1610" s="58" t="s">
        <v>4058</v>
      </c>
      <c r="F1610" s="114" t="s">
        <v>4000</v>
      </c>
      <c r="G1610" s="269">
        <f t="shared" si="187"/>
        <v>2021</v>
      </c>
      <c r="H1610" s="269">
        <f t="shared" si="188"/>
        <v>4</v>
      </c>
      <c r="I1610" s="269">
        <f t="shared" si="189"/>
        <v>17</v>
      </c>
      <c r="J1610" s="83">
        <f t="shared" si="190"/>
        <v>2021</v>
      </c>
      <c r="K1610" s="269">
        <f t="shared" si="191"/>
        <v>5</v>
      </c>
      <c r="L1610" s="21">
        <f t="shared" si="192"/>
        <v>21</v>
      </c>
      <c r="M1610" s="119">
        <v>44308</v>
      </c>
      <c r="N1610" s="119">
        <v>44308</v>
      </c>
      <c r="O1610" s="119">
        <v>44308</v>
      </c>
      <c r="P1610" s="119">
        <v>44337</v>
      </c>
      <c r="Q1610" s="267" t="s">
        <v>34</v>
      </c>
      <c r="R1610" s="114"/>
      <c r="S1610" s="114"/>
      <c r="T1610" s="114"/>
      <c r="U1610" s="177"/>
      <c r="V1610" s="174" t="s">
        <v>3670</v>
      </c>
      <c r="W1610" s="174" t="s">
        <v>3670</v>
      </c>
      <c r="X1610" s="174" t="s">
        <v>3670</v>
      </c>
      <c r="Y1610" s="58"/>
    </row>
    <row r="1611" spans="2:25">
      <c r="B1611" s="30">
        <f t="shared" si="186"/>
        <v>1605</v>
      </c>
      <c r="C1611" s="30" t="s">
        <v>4082</v>
      </c>
      <c r="D1611" s="30" t="s">
        <v>83</v>
      </c>
      <c r="E1611" s="58" t="s">
        <v>4059</v>
      </c>
      <c r="F1611" s="114" t="s">
        <v>4000</v>
      </c>
      <c r="G1611" s="269">
        <f t="shared" si="187"/>
        <v>2021</v>
      </c>
      <c r="H1611" s="269">
        <f t="shared" si="188"/>
        <v>4</v>
      </c>
      <c r="I1611" s="269">
        <f t="shared" si="189"/>
        <v>17</v>
      </c>
      <c r="J1611" s="83">
        <f t="shared" si="190"/>
        <v>2021</v>
      </c>
      <c r="K1611" s="269">
        <f t="shared" si="191"/>
        <v>5</v>
      </c>
      <c r="L1611" s="21">
        <f t="shared" si="192"/>
        <v>21</v>
      </c>
      <c r="M1611" s="119">
        <v>44308</v>
      </c>
      <c r="N1611" s="119">
        <v>44308</v>
      </c>
      <c r="O1611" s="119">
        <v>44308</v>
      </c>
      <c r="P1611" s="119">
        <v>44337</v>
      </c>
      <c r="Q1611" s="267" t="s">
        <v>34</v>
      </c>
      <c r="R1611" s="114"/>
      <c r="S1611" s="114"/>
      <c r="T1611" s="114"/>
      <c r="U1611" s="177"/>
      <c r="V1611" s="174" t="s">
        <v>3670</v>
      </c>
      <c r="W1611" s="174" t="s">
        <v>3670</v>
      </c>
      <c r="X1611" s="174" t="s">
        <v>3670</v>
      </c>
      <c r="Y1611" s="58"/>
    </row>
    <row r="1612" spans="2:25">
      <c r="B1612" s="30">
        <f t="shared" si="186"/>
        <v>1606</v>
      </c>
      <c r="C1612" s="30" t="s">
        <v>4083</v>
      </c>
      <c r="D1612" s="30" t="s">
        <v>83</v>
      </c>
      <c r="E1612" s="58" t="s">
        <v>4060</v>
      </c>
      <c r="F1612" s="114" t="s">
        <v>4000</v>
      </c>
      <c r="G1612" s="269">
        <f t="shared" si="187"/>
        <v>2021</v>
      </c>
      <c r="H1612" s="269">
        <f t="shared" si="188"/>
        <v>4</v>
      </c>
      <c r="I1612" s="269">
        <f t="shared" si="189"/>
        <v>17</v>
      </c>
      <c r="J1612" s="83">
        <f t="shared" si="190"/>
        <v>2021</v>
      </c>
      <c r="K1612" s="269">
        <f t="shared" si="191"/>
        <v>4</v>
      </c>
      <c r="L1612" s="21">
        <f t="shared" si="192"/>
        <v>17</v>
      </c>
      <c r="M1612" s="119">
        <v>44309</v>
      </c>
      <c r="N1612" s="119">
        <v>44309</v>
      </c>
      <c r="O1612" s="119">
        <v>44309</v>
      </c>
      <c r="P1612" s="119">
        <v>44309</v>
      </c>
      <c r="Q1612" s="267" t="s">
        <v>34</v>
      </c>
      <c r="R1612" s="114"/>
      <c r="S1612" s="114"/>
      <c r="T1612" s="114"/>
      <c r="U1612" s="177"/>
      <c r="V1612" s="174" t="s">
        <v>3670</v>
      </c>
      <c r="W1612" s="174" t="s">
        <v>3670</v>
      </c>
      <c r="X1612" s="174" t="s">
        <v>3670</v>
      </c>
      <c r="Y1612" s="58" t="s">
        <v>4067</v>
      </c>
    </row>
    <row r="1613" spans="2:25" ht="49.5">
      <c r="B1613" s="30">
        <f t="shared" si="186"/>
        <v>1607</v>
      </c>
      <c r="C1613" s="30" t="s">
        <v>4100</v>
      </c>
      <c r="D1613" s="30" t="s">
        <v>83</v>
      </c>
      <c r="E1613" s="71" t="s">
        <v>4084</v>
      </c>
      <c r="F1613" s="114" t="s">
        <v>3089</v>
      </c>
      <c r="G1613" s="269">
        <f t="shared" si="187"/>
        <v>2021</v>
      </c>
      <c r="H1613" s="269">
        <f t="shared" si="188"/>
        <v>4</v>
      </c>
      <c r="I1613" s="269">
        <f t="shared" si="189"/>
        <v>17</v>
      </c>
      <c r="J1613" s="83">
        <f t="shared" si="190"/>
        <v>2021</v>
      </c>
      <c r="K1613" s="269">
        <f t="shared" si="191"/>
        <v>6</v>
      </c>
      <c r="L1613" s="21">
        <f t="shared" si="192"/>
        <v>24</v>
      </c>
      <c r="M1613" s="119">
        <v>44309</v>
      </c>
      <c r="N1613" s="119">
        <v>44309</v>
      </c>
      <c r="O1613" s="178">
        <v>44299</v>
      </c>
      <c r="P1613" s="178">
        <v>44358</v>
      </c>
      <c r="Q1613" s="268" t="s">
        <v>34</v>
      </c>
      <c r="R1613" s="114"/>
      <c r="S1613" s="114"/>
      <c r="T1613" s="114"/>
      <c r="U1613" s="177"/>
      <c r="V1613" s="179" t="s">
        <v>12</v>
      </c>
      <c r="W1613" s="179" t="s">
        <v>12</v>
      </c>
      <c r="X1613" s="174" t="s">
        <v>326</v>
      </c>
      <c r="Y1613" s="121" t="s">
        <v>4095</v>
      </c>
    </row>
    <row r="1614" spans="2:25">
      <c r="B1614" s="30">
        <f t="shared" si="186"/>
        <v>1608</v>
      </c>
      <c r="C1614" s="30" t="s">
        <v>4101</v>
      </c>
      <c r="D1614" s="30" t="s">
        <v>83</v>
      </c>
      <c r="E1614" s="71" t="s">
        <v>4085</v>
      </c>
      <c r="F1614" s="114" t="s">
        <v>3089</v>
      </c>
      <c r="G1614" s="269">
        <f t="shared" si="187"/>
        <v>2021</v>
      </c>
      <c r="H1614" s="269">
        <f t="shared" si="188"/>
        <v>4</v>
      </c>
      <c r="I1614" s="269">
        <f t="shared" si="189"/>
        <v>17</v>
      </c>
      <c r="J1614" s="83">
        <f t="shared" si="190"/>
        <v>2021</v>
      </c>
      <c r="K1614" s="269">
        <f t="shared" si="191"/>
        <v>4</v>
      </c>
      <c r="L1614" s="21">
        <f t="shared" si="192"/>
        <v>17</v>
      </c>
      <c r="M1614" s="119">
        <v>44309</v>
      </c>
      <c r="N1614" s="119">
        <v>44309</v>
      </c>
      <c r="O1614" s="178">
        <v>44305</v>
      </c>
      <c r="P1614" s="178">
        <v>44305</v>
      </c>
      <c r="Q1614" s="267" t="s">
        <v>4099</v>
      </c>
      <c r="R1614" s="114"/>
      <c r="S1614" s="114"/>
      <c r="T1614" s="114"/>
      <c r="U1614" s="177"/>
      <c r="V1614" s="179" t="s">
        <v>1174</v>
      </c>
      <c r="W1614" s="179" t="s">
        <v>1174</v>
      </c>
      <c r="X1614" s="174" t="s">
        <v>1176</v>
      </c>
      <c r="Y1614" s="58"/>
    </row>
    <row r="1615" spans="2:25" ht="33">
      <c r="B1615" s="30">
        <f t="shared" si="186"/>
        <v>1609</v>
      </c>
      <c r="C1615" s="30" t="s">
        <v>4102</v>
      </c>
      <c r="D1615" s="30" t="s">
        <v>83</v>
      </c>
      <c r="E1615" s="71" t="s">
        <v>4086</v>
      </c>
      <c r="F1615" s="114" t="s">
        <v>3089</v>
      </c>
      <c r="G1615" s="269">
        <f t="shared" si="187"/>
        <v>2021</v>
      </c>
      <c r="H1615" s="269">
        <f t="shared" si="188"/>
        <v>4</v>
      </c>
      <c r="I1615" s="269">
        <f t="shared" si="189"/>
        <v>17</v>
      </c>
      <c r="J1615" s="83">
        <f t="shared" si="190"/>
        <v>2021</v>
      </c>
      <c r="K1615" s="269">
        <f t="shared" si="191"/>
        <v>4</v>
      </c>
      <c r="L1615" s="21">
        <f t="shared" si="192"/>
        <v>17</v>
      </c>
      <c r="M1615" s="119">
        <v>44309</v>
      </c>
      <c r="N1615" s="119">
        <v>44309</v>
      </c>
      <c r="O1615" s="178">
        <v>44305</v>
      </c>
      <c r="P1615" s="178">
        <v>44305</v>
      </c>
      <c r="Q1615" s="267" t="s">
        <v>34</v>
      </c>
      <c r="R1615" s="114"/>
      <c r="S1615" s="114"/>
      <c r="T1615" s="114"/>
      <c r="U1615" s="177"/>
      <c r="V1615" s="174" t="s">
        <v>430</v>
      </c>
      <c r="W1615" s="174" t="s">
        <v>430</v>
      </c>
      <c r="X1615" s="174" t="s">
        <v>326</v>
      </c>
      <c r="Y1615" s="103" t="s">
        <v>4096</v>
      </c>
    </row>
    <row r="1616" spans="2:25" ht="49.5">
      <c r="B1616" s="30">
        <f t="shared" ref="B1616:B1679" si="193">B1615+1</f>
        <v>1610</v>
      </c>
      <c r="C1616" s="30" t="s">
        <v>4103</v>
      </c>
      <c r="D1616" s="30" t="s">
        <v>83</v>
      </c>
      <c r="E1616" s="71" t="s">
        <v>4087</v>
      </c>
      <c r="F1616" s="114" t="s">
        <v>3089</v>
      </c>
      <c r="G1616" s="269">
        <f t="shared" si="187"/>
        <v>2021</v>
      </c>
      <c r="H1616" s="269">
        <f t="shared" si="188"/>
        <v>4</v>
      </c>
      <c r="I1616" s="269">
        <f t="shared" si="189"/>
        <v>17</v>
      </c>
      <c r="J1616" s="83">
        <f t="shared" si="190"/>
        <v>2021</v>
      </c>
      <c r="K1616" s="269">
        <f t="shared" si="191"/>
        <v>4</v>
      </c>
      <c r="L1616" s="21">
        <f t="shared" si="192"/>
        <v>17</v>
      </c>
      <c r="M1616" s="119">
        <v>44309</v>
      </c>
      <c r="N1616" s="119">
        <v>44309</v>
      </c>
      <c r="O1616" s="178">
        <v>44308</v>
      </c>
      <c r="P1616" s="178">
        <v>44308</v>
      </c>
      <c r="Q1616" s="267" t="s">
        <v>34</v>
      </c>
      <c r="R1616" s="114"/>
      <c r="S1616" s="114"/>
      <c r="T1616" s="114"/>
      <c r="U1616" s="177"/>
      <c r="V1616" s="174" t="s">
        <v>4092</v>
      </c>
      <c r="W1616" s="174" t="s">
        <v>4092</v>
      </c>
      <c r="X1616" s="174" t="s">
        <v>326</v>
      </c>
      <c r="Y1616" s="103" t="s">
        <v>4097</v>
      </c>
    </row>
    <row r="1617" spans="2:30" ht="49.5">
      <c r="B1617" s="30">
        <f t="shared" si="193"/>
        <v>1611</v>
      </c>
      <c r="C1617" s="30" t="s">
        <v>4104</v>
      </c>
      <c r="D1617" s="30" t="s">
        <v>83</v>
      </c>
      <c r="E1617" s="71" t="s">
        <v>4088</v>
      </c>
      <c r="F1617" s="114" t="s">
        <v>3089</v>
      </c>
      <c r="G1617" s="269">
        <f t="shared" si="187"/>
        <v>2021</v>
      </c>
      <c r="H1617" s="269">
        <f t="shared" si="188"/>
        <v>4</v>
      </c>
      <c r="I1617" s="269">
        <f t="shared" si="189"/>
        <v>17</v>
      </c>
      <c r="J1617" s="83">
        <f t="shared" si="190"/>
        <v>2021</v>
      </c>
      <c r="K1617" s="269">
        <f t="shared" si="191"/>
        <v>4</v>
      </c>
      <c r="L1617" s="21">
        <f t="shared" si="192"/>
        <v>17</v>
      </c>
      <c r="M1617" s="119">
        <v>44309</v>
      </c>
      <c r="N1617" s="119">
        <v>44309</v>
      </c>
      <c r="O1617" s="178">
        <v>44307</v>
      </c>
      <c r="P1617" s="178">
        <v>44308</v>
      </c>
      <c r="Q1617" s="267" t="s">
        <v>34</v>
      </c>
      <c r="R1617" s="114"/>
      <c r="S1617" s="114"/>
      <c r="T1617" s="114"/>
      <c r="U1617" s="177"/>
      <c r="V1617" s="174" t="s">
        <v>4093</v>
      </c>
      <c r="W1617" s="174" t="s">
        <v>4093</v>
      </c>
      <c r="X1617" s="174" t="s">
        <v>3079</v>
      </c>
      <c r="Y1617" s="103" t="s">
        <v>4098</v>
      </c>
    </row>
    <row r="1618" spans="2:30">
      <c r="B1618" s="30">
        <f t="shared" si="193"/>
        <v>1612</v>
      </c>
      <c r="C1618" s="30" t="s">
        <v>4105</v>
      </c>
      <c r="D1618" s="30" t="s">
        <v>83</v>
      </c>
      <c r="E1618" s="71" t="s">
        <v>4089</v>
      </c>
      <c r="F1618" s="114" t="s">
        <v>3089</v>
      </c>
      <c r="G1618" s="269">
        <f t="shared" si="187"/>
        <v>2021</v>
      </c>
      <c r="H1618" s="269">
        <f t="shared" si="188"/>
        <v>4</v>
      </c>
      <c r="I1618" s="269">
        <f t="shared" si="189"/>
        <v>17</v>
      </c>
      <c r="J1618" s="83">
        <f t="shared" si="190"/>
        <v>2021</v>
      </c>
      <c r="K1618" s="269">
        <f t="shared" si="191"/>
        <v>4</v>
      </c>
      <c r="L1618" s="21">
        <f t="shared" si="192"/>
        <v>17</v>
      </c>
      <c r="M1618" s="119">
        <v>44309</v>
      </c>
      <c r="N1618" s="119">
        <v>44309</v>
      </c>
      <c r="O1618" s="178">
        <v>44307</v>
      </c>
      <c r="P1618" s="178">
        <v>44307</v>
      </c>
      <c r="Q1618" s="267" t="s">
        <v>34</v>
      </c>
      <c r="R1618" s="114"/>
      <c r="S1618" s="114"/>
      <c r="T1618" s="114"/>
      <c r="U1618" s="177"/>
      <c r="V1618" s="174" t="s">
        <v>3080</v>
      </c>
      <c r="W1618" s="174" t="s">
        <v>3080</v>
      </c>
      <c r="X1618" s="174" t="s">
        <v>1176</v>
      </c>
      <c r="Y1618" s="75"/>
    </row>
    <row r="1619" spans="2:30">
      <c r="B1619" s="30">
        <f t="shared" si="193"/>
        <v>1613</v>
      </c>
      <c r="C1619" s="30" t="s">
        <v>4106</v>
      </c>
      <c r="D1619" s="30" t="s">
        <v>83</v>
      </c>
      <c r="E1619" s="71" t="s">
        <v>4090</v>
      </c>
      <c r="F1619" s="114" t="s">
        <v>3089</v>
      </c>
      <c r="G1619" s="269">
        <f t="shared" si="187"/>
        <v>2021</v>
      </c>
      <c r="H1619" s="269">
        <f t="shared" si="188"/>
        <v>4</v>
      </c>
      <c r="I1619" s="269">
        <f t="shared" si="189"/>
        <v>17</v>
      </c>
      <c r="J1619" s="83">
        <f t="shared" si="190"/>
        <v>2021</v>
      </c>
      <c r="K1619" s="269">
        <f t="shared" si="191"/>
        <v>4</v>
      </c>
      <c r="L1619" s="21">
        <f t="shared" si="192"/>
        <v>17</v>
      </c>
      <c r="M1619" s="119">
        <v>44309</v>
      </c>
      <c r="N1619" s="119">
        <v>44309</v>
      </c>
      <c r="O1619" s="178">
        <v>44309</v>
      </c>
      <c r="P1619" s="178">
        <v>44309</v>
      </c>
      <c r="Q1619" s="267" t="s">
        <v>34</v>
      </c>
      <c r="R1619" s="114"/>
      <c r="S1619" s="114"/>
      <c r="T1619" s="114"/>
      <c r="U1619" s="177"/>
      <c r="V1619" s="174" t="s">
        <v>3078</v>
      </c>
      <c r="W1619" s="174" t="s">
        <v>3078</v>
      </c>
      <c r="X1619" s="174" t="s">
        <v>1176</v>
      </c>
      <c r="Y1619" s="75"/>
    </row>
    <row r="1620" spans="2:30" ht="33">
      <c r="B1620" s="30">
        <f t="shared" si="193"/>
        <v>1614</v>
      </c>
      <c r="C1620" s="30" t="s">
        <v>4107</v>
      </c>
      <c r="D1620" s="30" t="s">
        <v>83</v>
      </c>
      <c r="E1620" s="71" t="s">
        <v>4091</v>
      </c>
      <c r="F1620" s="114" t="s">
        <v>3089</v>
      </c>
      <c r="G1620" s="269">
        <f t="shared" si="187"/>
        <v>2021</v>
      </c>
      <c r="H1620" s="269">
        <f t="shared" si="188"/>
        <v>4</v>
      </c>
      <c r="I1620" s="269">
        <f t="shared" si="189"/>
        <v>17</v>
      </c>
      <c r="J1620" s="83">
        <f t="shared" si="190"/>
        <v>2021</v>
      </c>
      <c r="K1620" s="269">
        <f t="shared" si="191"/>
        <v>4</v>
      </c>
      <c r="L1620" s="21">
        <f t="shared" si="192"/>
        <v>17</v>
      </c>
      <c r="M1620" s="119">
        <v>44309</v>
      </c>
      <c r="N1620" s="119">
        <v>44309</v>
      </c>
      <c r="O1620" s="178">
        <v>44307</v>
      </c>
      <c r="P1620" s="178">
        <v>44308</v>
      </c>
      <c r="Q1620" s="267" t="s">
        <v>34</v>
      </c>
      <c r="R1620" s="114"/>
      <c r="S1620" s="114"/>
      <c r="T1620" s="114"/>
      <c r="U1620" s="177"/>
      <c r="V1620" s="174" t="s">
        <v>39</v>
      </c>
      <c r="W1620" s="174" t="s">
        <v>39</v>
      </c>
      <c r="X1620" s="174" t="s">
        <v>4094</v>
      </c>
      <c r="Y1620" s="75"/>
    </row>
    <row r="1621" spans="2:30">
      <c r="B1621" s="30">
        <f t="shared" si="193"/>
        <v>1615</v>
      </c>
      <c r="C1621" s="30" t="s">
        <v>4151</v>
      </c>
      <c r="D1621" s="30" t="s">
        <v>83</v>
      </c>
      <c r="E1621" s="58" t="s">
        <v>4145</v>
      </c>
      <c r="F1621" s="114" t="s">
        <v>4146</v>
      </c>
      <c r="G1621" s="269">
        <f t="shared" si="187"/>
        <v>2021</v>
      </c>
      <c r="H1621" s="269">
        <f t="shared" si="188"/>
        <v>4</v>
      </c>
      <c r="I1621" s="269">
        <f t="shared" si="189"/>
        <v>18</v>
      </c>
      <c r="J1621" s="83">
        <f t="shared" si="190"/>
        <v>2021</v>
      </c>
      <c r="K1621" s="269">
        <f t="shared" si="191"/>
        <v>4</v>
      </c>
      <c r="L1621" s="21">
        <f t="shared" si="192"/>
        <v>18</v>
      </c>
      <c r="M1621" s="119">
        <v>44312</v>
      </c>
      <c r="N1621" s="119">
        <v>44312</v>
      </c>
      <c r="O1621" s="119">
        <v>44312</v>
      </c>
      <c r="P1621" s="119">
        <v>44313</v>
      </c>
      <c r="Q1621" s="267" t="s">
        <v>34</v>
      </c>
      <c r="R1621" s="114"/>
      <c r="S1621" s="114"/>
      <c r="T1621" s="114"/>
      <c r="U1621" s="177"/>
      <c r="V1621" s="174" t="s">
        <v>2171</v>
      </c>
      <c r="W1621" s="174" t="s">
        <v>463</v>
      </c>
      <c r="X1621" s="174" t="s">
        <v>463</v>
      </c>
      <c r="Y1621" s="58"/>
    </row>
    <row r="1622" spans="2:30">
      <c r="B1622" s="30">
        <f t="shared" si="193"/>
        <v>1616</v>
      </c>
      <c r="C1622" s="30" t="s">
        <v>4152</v>
      </c>
      <c r="D1622" s="30" t="s">
        <v>83</v>
      </c>
      <c r="E1622" s="58" t="s">
        <v>4108</v>
      </c>
      <c r="F1622" s="114" t="s">
        <v>4146</v>
      </c>
      <c r="G1622" s="269">
        <f t="shared" si="187"/>
        <v>2021</v>
      </c>
      <c r="H1622" s="269">
        <f t="shared" si="188"/>
        <v>4</v>
      </c>
      <c r="I1622" s="269">
        <f t="shared" si="189"/>
        <v>18</v>
      </c>
      <c r="J1622" s="83">
        <f t="shared" si="190"/>
        <v>2021</v>
      </c>
      <c r="K1622" s="269">
        <f t="shared" si="191"/>
        <v>4</v>
      </c>
      <c r="L1622" s="21">
        <f t="shared" si="192"/>
        <v>18</v>
      </c>
      <c r="M1622" s="119">
        <v>44312</v>
      </c>
      <c r="N1622" s="119">
        <v>44312</v>
      </c>
      <c r="O1622" s="119">
        <v>44312</v>
      </c>
      <c r="P1622" s="119">
        <v>44312</v>
      </c>
      <c r="Q1622" s="267" t="s">
        <v>34</v>
      </c>
      <c r="R1622" s="114"/>
      <c r="S1622" s="114"/>
      <c r="T1622" s="114"/>
      <c r="U1622" s="177"/>
      <c r="V1622" s="174" t="s">
        <v>463</v>
      </c>
      <c r="W1622" s="174" t="s">
        <v>463</v>
      </c>
      <c r="X1622" s="174" t="s">
        <v>463</v>
      </c>
      <c r="Y1622" s="58"/>
    </row>
    <row r="1623" spans="2:30">
      <c r="B1623" s="30">
        <f t="shared" si="193"/>
        <v>1617</v>
      </c>
      <c r="C1623" s="30" t="s">
        <v>4153</v>
      </c>
      <c r="D1623" s="30" t="s">
        <v>83</v>
      </c>
      <c r="E1623" s="113" t="s">
        <v>4109</v>
      </c>
      <c r="F1623" s="114" t="s">
        <v>4146</v>
      </c>
      <c r="G1623" s="269">
        <f t="shared" si="187"/>
        <v>2021</v>
      </c>
      <c r="H1623" s="269">
        <f t="shared" si="188"/>
        <v>4</v>
      </c>
      <c r="I1623" s="269">
        <f t="shared" si="189"/>
        <v>18</v>
      </c>
      <c r="J1623" s="83">
        <f t="shared" si="190"/>
        <v>2021</v>
      </c>
      <c r="K1623" s="269">
        <f t="shared" si="191"/>
        <v>4</v>
      </c>
      <c r="L1623" s="21">
        <f t="shared" si="192"/>
        <v>18</v>
      </c>
      <c r="M1623" s="119">
        <v>44312</v>
      </c>
      <c r="N1623" s="119">
        <v>44312</v>
      </c>
      <c r="O1623" s="119">
        <v>44312</v>
      </c>
      <c r="P1623" s="119">
        <v>44312</v>
      </c>
      <c r="Q1623" s="267" t="s">
        <v>34</v>
      </c>
      <c r="R1623" s="114"/>
      <c r="S1623" s="114"/>
      <c r="T1623" s="114"/>
      <c r="U1623" s="177"/>
      <c r="V1623" s="174" t="s">
        <v>463</v>
      </c>
      <c r="W1623" s="174" t="s">
        <v>463</v>
      </c>
      <c r="X1623" s="174" t="s">
        <v>463</v>
      </c>
      <c r="Y1623" s="58"/>
      <c r="AC1623" s="36" t="s">
        <v>770</v>
      </c>
      <c r="AD1623" s="36" t="s">
        <v>765</v>
      </c>
    </row>
    <row r="1624" spans="2:30">
      <c r="B1624" s="30">
        <f t="shared" si="193"/>
        <v>1618</v>
      </c>
      <c r="C1624" s="30" t="s">
        <v>4154</v>
      </c>
      <c r="D1624" s="30" t="s">
        <v>83</v>
      </c>
      <c r="E1624" s="110" t="s">
        <v>4110</v>
      </c>
      <c r="F1624" s="114" t="s">
        <v>4146</v>
      </c>
      <c r="G1624" s="269">
        <f t="shared" si="187"/>
        <v>2021</v>
      </c>
      <c r="H1624" s="269">
        <f t="shared" si="188"/>
        <v>4</v>
      </c>
      <c r="I1624" s="269">
        <f t="shared" si="189"/>
        <v>18</v>
      </c>
      <c r="J1624" s="83">
        <f t="shared" si="190"/>
        <v>2021</v>
      </c>
      <c r="K1624" s="269">
        <f t="shared" si="191"/>
        <v>4</v>
      </c>
      <c r="L1624" s="21">
        <f t="shared" si="192"/>
        <v>18</v>
      </c>
      <c r="M1624" s="119">
        <v>44312</v>
      </c>
      <c r="N1624" s="119">
        <v>44312</v>
      </c>
      <c r="O1624" s="119">
        <v>44312</v>
      </c>
      <c r="P1624" s="119">
        <v>44312</v>
      </c>
      <c r="Q1624" s="267" t="s">
        <v>34</v>
      </c>
      <c r="R1624" s="114"/>
      <c r="S1624" s="114"/>
      <c r="T1624" s="114"/>
      <c r="U1624" s="177"/>
      <c r="V1624" s="174" t="s">
        <v>463</v>
      </c>
      <c r="W1624" s="174" t="s">
        <v>463</v>
      </c>
      <c r="X1624" s="174" t="s">
        <v>463</v>
      </c>
      <c r="Y1624" s="58"/>
    </row>
    <row r="1625" spans="2:30">
      <c r="B1625" s="30">
        <f t="shared" si="193"/>
        <v>1619</v>
      </c>
      <c r="C1625" s="30" t="s">
        <v>4155</v>
      </c>
      <c r="D1625" s="30" t="s">
        <v>83</v>
      </c>
      <c r="E1625" s="113" t="s">
        <v>4111</v>
      </c>
      <c r="F1625" s="114" t="s">
        <v>4146</v>
      </c>
      <c r="G1625" s="269">
        <f t="shared" si="187"/>
        <v>2021</v>
      </c>
      <c r="H1625" s="269">
        <f t="shared" si="188"/>
        <v>4</v>
      </c>
      <c r="I1625" s="269">
        <f t="shared" si="189"/>
        <v>18</v>
      </c>
      <c r="J1625" s="83">
        <f t="shared" si="190"/>
        <v>2021</v>
      </c>
      <c r="K1625" s="269">
        <f t="shared" si="191"/>
        <v>4</v>
      </c>
      <c r="L1625" s="21">
        <f t="shared" si="192"/>
        <v>18</v>
      </c>
      <c r="M1625" s="119">
        <v>44313</v>
      </c>
      <c r="N1625" s="119">
        <v>44313</v>
      </c>
      <c r="O1625" s="119">
        <v>44313</v>
      </c>
      <c r="P1625" s="119">
        <v>44313</v>
      </c>
      <c r="Q1625" s="166" t="s">
        <v>34</v>
      </c>
      <c r="R1625" s="114"/>
      <c r="S1625" s="114"/>
      <c r="T1625" s="114"/>
      <c r="U1625" s="177"/>
      <c r="V1625" s="166" t="s">
        <v>463</v>
      </c>
      <c r="W1625" s="166" t="s">
        <v>463</v>
      </c>
      <c r="X1625" s="166" t="s">
        <v>463</v>
      </c>
      <c r="Y1625" s="58"/>
    </row>
    <row r="1626" spans="2:30">
      <c r="B1626" s="30">
        <f t="shared" si="193"/>
        <v>1620</v>
      </c>
      <c r="C1626" s="30" t="s">
        <v>4156</v>
      </c>
      <c r="D1626" s="30" t="s">
        <v>83</v>
      </c>
      <c r="E1626" s="113" t="s">
        <v>4112</v>
      </c>
      <c r="F1626" s="114" t="s">
        <v>4146</v>
      </c>
      <c r="G1626" s="269">
        <f t="shared" si="187"/>
        <v>2021</v>
      </c>
      <c r="H1626" s="269">
        <f t="shared" si="188"/>
        <v>4</v>
      </c>
      <c r="I1626" s="269">
        <f t="shared" si="189"/>
        <v>18</v>
      </c>
      <c r="J1626" s="83">
        <f t="shared" si="190"/>
        <v>2021</v>
      </c>
      <c r="K1626" s="269">
        <f t="shared" si="191"/>
        <v>4</v>
      </c>
      <c r="L1626" s="21">
        <f t="shared" si="192"/>
        <v>18</v>
      </c>
      <c r="M1626" s="119">
        <v>44313</v>
      </c>
      <c r="N1626" s="119">
        <v>44313</v>
      </c>
      <c r="O1626" s="119">
        <v>44313</v>
      </c>
      <c r="P1626" s="119">
        <v>44313</v>
      </c>
      <c r="Q1626" s="166" t="s">
        <v>34</v>
      </c>
      <c r="R1626" s="114"/>
      <c r="S1626" s="114"/>
      <c r="T1626" s="114"/>
      <c r="U1626" s="177"/>
      <c r="V1626" s="166" t="s">
        <v>463</v>
      </c>
      <c r="W1626" s="166" t="s">
        <v>463</v>
      </c>
      <c r="X1626" s="166" t="s">
        <v>463</v>
      </c>
      <c r="Y1626" s="58"/>
      <c r="AC1626" s="36" t="s">
        <v>770</v>
      </c>
      <c r="AD1626" s="36" t="s">
        <v>765</v>
      </c>
    </row>
    <row r="1627" spans="2:30">
      <c r="B1627" s="30">
        <f t="shared" si="193"/>
        <v>1621</v>
      </c>
      <c r="C1627" s="30" t="s">
        <v>4157</v>
      </c>
      <c r="D1627" s="30" t="s">
        <v>83</v>
      </c>
      <c r="E1627" s="110" t="s">
        <v>4113</v>
      </c>
      <c r="F1627" s="114" t="s">
        <v>4147</v>
      </c>
      <c r="G1627" s="269">
        <f t="shared" si="187"/>
        <v>2021</v>
      </c>
      <c r="H1627" s="269">
        <f t="shared" si="188"/>
        <v>4</v>
      </c>
      <c r="I1627" s="269">
        <f t="shared" si="189"/>
        <v>18</v>
      </c>
      <c r="J1627" s="83">
        <f t="shared" si="190"/>
        <v>2021</v>
      </c>
      <c r="K1627" s="269">
        <f t="shared" si="191"/>
        <v>4</v>
      </c>
      <c r="L1627" s="21">
        <f t="shared" si="192"/>
        <v>18</v>
      </c>
      <c r="M1627" s="119">
        <v>44313</v>
      </c>
      <c r="N1627" s="119">
        <v>44313</v>
      </c>
      <c r="O1627" s="119">
        <v>44313</v>
      </c>
      <c r="P1627" s="119">
        <v>44313</v>
      </c>
      <c r="Q1627" s="267" t="s">
        <v>34</v>
      </c>
      <c r="R1627" s="114"/>
      <c r="S1627" s="114"/>
      <c r="T1627" s="114"/>
      <c r="U1627" s="177"/>
      <c r="V1627" s="174" t="s">
        <v>463</v>
      </c>
      <c r="W1627" s="174" t="s">
        <v>463</v>
      </c>
      <c r="X1627" s="174" t="s">
        <v>463</v>
      </c>
      <c r="Y1627" s="58" t="s">
        <v>4149</v>
      </c>
    </row>
    <row r="1628" spans="2:30">
      <c r="B1628" s="30">
        <f t="shared" si="193"/>
        <v>1622</v>
      </c>
      <c r="C1628" s="30" t="s">
        <v>4158</v>
      </c>
      <c r="D1628" s="30" t="s">
        <v>83</v>
      </c>
      <c r="E1628" s="113" t="s">
        <v>4114</v>
      </c>
      <c r="F1628" s="114" t="s">
        <v>4147</v>
      </c>
      <c r="G1628" s="269">
        <f t="shared" si="187"/>
        <v>2021</v>
      </c>
      <c r="H1628" s="269">
        <f t="shared" si="188"/>
        <v>4</v>
      </c>
      <c r="I1628" s="269">
        <f t="shared" si="189"/>
        <v>18</v>
      </c>
      <c r="J1628" s="83">
        <f t="shared" si="190"/>
        <v>2021</v>
      </c>
      <c r="K1628" s="269">
        <f t="shared" si="191"/>
        <v>4</v>
      </c>
      <c r="L1628" s="21">
        <f t="shared" si="192"/>
        <v>18</v>
      </c>
      <c r="M1628" s="119">
        <v>44313</v>
      </c>
      <c r="N1628" s="119">
        <v>44313</v>
      </c>
      <c r="O1628" s="119">
        <v>44313</v>
      </c>
      <c r="P1628" s="119">
        <v>44313</v>
      </c>
      <c r="Q1628" s="166" t="s">
        <v>34</v>
      </c>
      <c r="R1628" s="114"/>
      <c r="S1628" s="114"/>
      <c r="T1628" s="114"/>
      <c r="U1628" s="177"/>
      <c r="V1628" s="166" t="s">
        <v>411</v>
      </c>
      <c r="W1628" s="166" t="s">
        <v>463</v>
      </c>
      <c r="X1628" s="166" t="s">
        <v>463</v>
      </c>
      <c r="Y1628" s="58"/>
    </row>
    <row r="1629" spans="2:30">
      <c r="B1629" s="30">
        <f t="shared" si="193"/>
        <v>1623</v>
      </c>
      <c r="C1629" s="30" t="s">
        <v>4159</v>
      </c>
      <c r="D1629" s="30" t="s">
        <v>83</v>
      </c>
      <c r="E1629" s="58" t="s">
        <v>4115</v>
      </c>
      <c r="F1629" s="114" t="s">
        <v>4147</v>
      </c>
      <c r="G1629" s="269">
        <f t="shared" si="187"/>
        <v>2021</v>
      </c>
      <c r="H1629" s="269">
        <f t="shared" si="188"/>
        <v>4</v>
      </c>
      <c r="I1629" s="269">
        <f t="shared" si="189"/>
        <v>18</v>
      </c>
      <c r="J1629" s="83">
        <f t="shared" si="190"/>
        <v>2021</v>
      </c>
      <c r="K1629" s="269">
        <f t="shared" si="191"/>
        <v>4</v>
      </c>
      <c r="L1629" s="21">
        <f t="shared" si="192"/>
        <v>18</v>
      </c>
      <c r="M1629" s="119">
        <v>44313</v>
      </c>
      <c r="N1629" s="119">
        <v>44313</v>
      </c>
      <c r="O1629" s="119">
        <v>44313</v>
      </c>
      <c r="P1629" s="119">
        <v>44313</v>
      </c>
      <c r="Q1629" s="267" t="s">
        <v>34</v>
      </c>
      <c r="R1629" s="114"/>
      <c r="S1629" s="114"/>
      <c r="T1629" s="114"/>
      <c r="U1629" s="177"/>
      <c r="V1629" s="174" t="s">
        <v>39</v>
      </c>
      <c r="W1629" s="174" t="s">
        <v>463</v>
      </c>
      <c r="X1629" s="174" t="s">
        <v>463</v>
      </c>
      <c r="Y1629" s="58"/>
      <c r="AC1629" s="36" t="s">
        <v>770</v>
      </c>
      <c r="AD1629" s="36" t="s">
        <v>765</v>
      </c>
    </row>
    <row r="1630" spans="2:30">
      <c r="B1630" s="30">
        <f t="shared" si="193"/>
        <v>1624</v>
      </c>
      <c r="C1630" s="30" t="s">
        <v>4160</v>
      </c>
      <c r="D1630" s="30" t="s">
        <v>83</v>
      </c>
      <c r="E1630" s="122" t="s">
        <v>4116</v>
      </c>
      <c r="F1630" s="114" t="s">
        <v>4147</v>
      </c>
      <c r="G1630" s="269">
        <f t="shared" si="187"/>
        <v>2021</v>
      </c>
      <c r="H1630" s="269">
        <f t="shared" si="188"/>
        <v>4</v>
      </c>
      <c r="I1630" s="269">
        <f t="shared" si="189"/>
        <v>18</v>
      </c>
      <c r="J1630" s="83">
        <f t="shared" si="190"/>
        <v>2021</v>
      </c>
      <c r="K1630" s="269">
        <f t="shared" si="191"/>
        <v>4</v>
      </c>
      <c r="L1630" s="21">
        <f t="shared" si="192"/>
        <v>18</v>
      </c>
      <c r="M1630" s="119">
        <v>44313</v>
      </c>
      <c r="N1630" s="119">
        <v>44313</v>
      </c>
      <c r="O1630" s="119">
        <v>44313</v>
      </c>
      <c r="P1630" s="119">
        <v>44313</v>
      </c>
      <c r="Q1630" s="267" t="s">
        <v>34</v>
      </c>
      <c r="R1630" s="114"/>
      <c r="S1630" s="114"/>
      <c r="T1630" s="114"/>
      <c r="U1630" s="177"/>
      <c r="V1630" s="174" t="s">
        <v>463</v>
      </c>
      <c r="W1630" s="174" t="s">
        <v>463</v>
      </c>
      <c r="X1630" s="174" t="s">
        <v>463</v>
      </c>
      <c r="Y1630" s="58" t="s">
        <v>4150</v>
      </c>
    </row>
    <row r="1631" spans="2:30">
      <c r="B1631" s="30">
        <f t="shared" si="193"/>
        <v>1625</v>
      </c>
      <c r="C1631" s="30" t="s">
        <v>4161</v>
      </c>
      <c r="D1631" s="30" t="s">
        <v>83</v>
      </c>
      <c r="E1631" s="58" t="s">
        <v>4117</v>
      </c>
      <c r="F1631" s="114" t="s">
        <v>345</v>
      </c>
      <c r="G1631" s="269">
        <f t="shared" si="187"/>
        <v>2021</v>
      </c>
      <c r="H1631" s="269">
        <f t="shared" si="188"/>
        <v>4</v>
      </c>
      <c r="I1631" s="269">
        <f t="shared" si="189"/>
        <v>18</v>
      </c>
      <c r="J1631" s="83">
        <f t="shared" si="190"/>
        <v>2021</v>
      </c>
      <c r="K1631" s="269">
        <f t="shared" si="191"/>
        <v>4</v>
      </c>
      <c r="L1631" s="21">
        <f t="shared" si="192"/>
        <v>18</v>
      </c>
      <c r="M1631" s="119">
        <v>44314</v>
      </c>
      <c r="N1631" s="119">
        <v>44314</v>
      </c>
      <c r="O1631" s="119">
        <v>44314</v>
      </c>
      <c r="P1631" s="119">
        <v>44314</v>
      </c>
      <c r="Q1631" s="267" t="s">
        <v>34</v>
      </c>
      <c r="R1631" s="114"/>
      <c r="S1631" s="114"/>
      <c r="T1631" s="114"/>
      <c r="U1631" s="177"/>
      <c r="V1631" s="174" t="s">
        <v>411</v>
      </c>
      <c r="W1631" s="174" t="s">
        <v>463</v>
      </c>
      <c r="X1631" s="174" t="s">
        <v>463</v>
      </c>
      <c r="Y1631" s="58"/>
    </row>
    <row r="1632" spans="2:30">
      <c r="B1632" s="30">
        <f t="shared" si="193"/>
        <v>1626</v>
      </c>
      <c r="C1632" s="30" t="s">
        <v>4162</v>
      </c>
      <c r="D1632" s="30" t="s">
        <v>83</v>
      </c>
      <c r="E1632" s="58" t="s">
        <v>4118</v>
      </c>
      <c r="F1632" s="114" t="s">
        <v>345</v>
      </c>
      <c r="G1632" s="269">
        <f t="shared" si="187"/>
        <v>2021</v>
      </c>
      <c r="H1632" s="269">
        <f t="shared" si="188"/>
        <v>4</v>
      </c>
      <c r="I1632" s="269">
        <f t="shared" si="189"/>
        <v>18</v>
      </c>
      <c r="J1632" s="83">
        <f t="shared" si="190"/>
        <v>2021</v>
      </c>
      <c r="K1632" s="269">
        <f t="shared" si="191"/>
        <v>4</v>
      </c>
      <c r="L1632" s="21">
        <f t="shared" si="192"/>
        <v>18</v>
      </c>
      <c r="M1632" s="119">
        <v>44314</v>
      </c>
      <c r="N1632" s="119">
        <v>44314</v>
      </c>
      <c r="O1632" s="119">
        <v>44314</v>
      </c>
      <c r="P1632" s="119">
        <v>44314</v>
      </c>
      <c r="Q1632" s="267" t="s">
        <v>34</v>
      </c>
      <c r="R1632" s="114"/>
      <c r="S1632" s="114"/>
      <c r="T1632" s="114"/>
      <c r="U1632" s="177"/>
      <c r="V1632" s="174" t="s">
        <v>411</v>
      </c>
      <c r="W1632" s="174" t="s">
        <v>463</v>
      </c>
      <c r="X1632" s="174" t="s">
        <v>463</v>
      </c>
      <c r="Y1632" s="58"/>
    </row>
    <row r="1633" spans="2:30">
      <c r="B1633" s="30">
        <f t="shared" si="193"/>
        <v>1627</v>
      </c>
      <c r="C1633" s="30" t="s">
        <v>4163</v>
      </c>
      <c r="D1633" s="30" t="s">
        <v>83</v>
      </c>
      <c r="E1633" s="58" t="s">
        <v>4119</v>
      </c>
      <c r="F1633" s="114" t="s">
        <v>345</v>
      </c>
      <c r="G1633" s="269">
        <f t="shared" si="187"/>
        <v>2021</v>
      </c>
      <c r="H1633" s="269">
        <f t="shared" si="188"/>
        <v>4</v>
      </c>
      <c r="I1633" s="269">
        <f t="shared" si="189"/>
        <v>18</v>
      </c>
      <c r="J1633" s="83">
        <f t="shared" si="190"/>
        <v>2021</v>
      </c>
      <c r="K1633" s="269">
        <f t="shared" si="191"/>
        <v>4</v>
      </c>
      <c r="L1633" s="21">
        <f t="shared" si="192"/>
        <v>18</v>
      </c>
      <c r="M1633" s="119">
        <v>44314</v>
      </c>
      <c r="N1633" s="119">
        <v>44314</v>
      </c>
      <c r="O1633" s="119">
        <v>44314</v>
      </c>
      <c r="P1633" s="119">
        <v>44314</v>
      </c>
      <c r="Q1633" s="267" t="s">
        <v>34</v>
      </c>
      <c r="R1633" s="114"/>
      <c r="S1633" s="114"/>
      <c r="T1633" s="114"/>
      <c r="U1633" s="177"/>
      <c r="V1633" s="174" t="s">
        <v>411</v>
      </c>
      <c r="W1633" s="174" t="s">
        <v>463</v>
      </c>
      <c r="X1633" s="174" t="s">
        <v>463</v>
      </c>
      <c r="Y1633" s="58"/>
      <c r="AC1633" s="36" t="s">
        <v>770</v>
      </c>
      <c r="AD1633" s="36" t="s">
        <v>765</v>
      </c>
    </row>
    <row r="1634" spans="2:30">
      <c r="B1634" s="30">
        <f t="shared" si="193"/>
        <v>1628</v>
      </c>
      <c r="C1634" s="30" t="s">
        <v>4164</v>
      </c>
      <c r="D1634" s="30" t="s">
        <v>83</v>
      </c>
      <c r="E1634" s="58" t="s">
        <v>4120</v>
      </c>
      <c r="F1634" s="114" t="s">
        <v>345</v>
      </c>
      <c r="G1634" s="269">
        <f t="shared" si="187"/>
        <v>2021</v>
      </c>
      <c r="H1634" s="269">
        <f t="shared" si="188"/>
        <v>4</v>
      </c>
      <c r="I1634" s="269">
        <f t="shared" si="189"/>
        <v>18</v>
      </c>
      <c r="J1634" s="83">
        <f t="shared" si="190"/>
        <v>2021</v>
      </c>
      <c r="K1634" s="269">
        <f t="shared" si="191"/>
        <v>4</v>
      </c>
      <c r="L1634" s="21">
        <f t="shared" si="192"/>
        <v>18</v>
      </c>
      <c r="M1634" s="119">
        <v>44314</v>
      </c>
      <c r="N1634" s="119">
        <v>44314</v>
      </c>
      <c r="O1634" s="119">
        <v>44314</v>
      </c>
      <c r="P1634" s="119">
        <v>44314</v>
      </c>
      <c r="Q1634" s="267" t="s">
        <v>34</v>
      </c>
      <c r="R1634" s="114"/>
      <c r="S1634" s="114"/>
      <c r="T1634" s="114"/>
      <c r="U1634" s="177"/>
      <c r="V1634" s="174" t="s">
        <v>411</v>
      </c>
      <c r="W1634" s="174" t="s">
        <v>463</v>
      </c>
      <c r="X1634" s="174" t="s">
        <v>463</v>
      </c>
      <c r="Y1634" s="58"/>
    </row>
    <row r="1635" spans="2:30">
      <c r="B1635" s="30">
        <f t="shared" si="193"/>
        <v>1629</v>
      </c>
      <c r="C1635" s="30" t="s">
        <v>4165</v>
      </c>
      <c r="D1635" s="30" t="s">
        <v>83</v>
      </c>
      <c r="E1635" s="58" t="s">
        <v>4121</v>
      </c>
      <c r="F1635" s="114" t="s">
        <v>345</v>
      </c>
      <c r="G1635" s="269">
        <f t="shared" si="187"/>
        <v>2021</v>
      </c>
      <c r="H1635" s="269">
        <f t="shared" si="188"/>
        <v>4</v>
      </c>
      <c r="I1635" s="269">
        <f t="shared" si="189"/>
        <v>18</v>
      </c>
      <c r="J1635" s="83">
        <f t="shared" si="190"/>
        <v>2021</v>
      </c>
      <c r="K1635" s="269">
        <f t="shared" si="191"/>
        <v>4</v>
      </c>
      <c r="L1635" s="21">
        <f t="shared" si="192"/>
        <v>18</v>
      </c>
      <c r="M1635" s="119">
        <v>44314</v>
      </c>
      <c r="N1635" s="119">
        <v>44314</v>
      </c>
      <c r="O1635" s="119">
        <v>44314</v>
      </c>
      <c r="P1635" s="119">
        <v>44314</v>
      </c>
      <c r="Q1635" s="267" t="s">
        <v>34</v>
      </c>
      <c r="R1635" s="114"/>
      <c r="S1635" s="114"/>
      <c r="T1635" s="114"/>
      <c r="U1635" s="177"/>
      <c r="V1635" s="174" t="s">
        <v>411</v>
      </c>
      <c r="W1635" s="174" t="s">
        <v>463</v>
      </c>
      <c r="X1635" s="174" t="s">
        <v>463</v>
      </c>
      <c r="Y1635" s="58"/>
    </row>
    <row r="1636" spans="2:30">
      <c r="B1636" s="30">
        <f t="shared" si="193"/>
        <v>1630</v>
      </c>
      <c r="C1636" s="30" t="s">
        <v>4166</v>
      </c>
      <c r="D1636" s="30" t="s">
        <v>83</v>
      </c>
      <c r="E1636" s="58" t="s">
        <v>4122</v>
      </c>
      <c r="F1636" s="114" t="s">
        <v>47</v>
      </c>
      <c r="G1636" s="269">
        <f t="shared" si="187"/>
        <v>2021</v>
      </c>
      <c r="H1636" s="269">
        <f t="shared" si="188"/>
        <v>4</v>
      </c>
      <c r="I1636" s="269">
        <f t="shared" si="189"/>
        <v>18</v>
      </c>
      <c r="J1636" s="83">
        <f t="shared" si="190"/>
        <v>2021</v>
      </c>
      <c r="K1636" s="269">
        <f t="shared" si="191"/>
        <v>5</v>
      </c>
      <c r="L1636" s="21">
        <f t="shared" si="192"/>
        <v>19</v>
      </c>
      <c r="M1636" s="119">
        <v>44314</v>
      </c>
      <c r="N1636" s="119">
        <v>44314</v>
      </c>
      <c r="O1636" s="119">
        <v>44314</v>
      </c>
      <c r="P1636" s="119">
        <v>44320</v>
      </c>
      <c r="Q1636" s="267" t="s">
        <v>34</v>
      </c>
      <c r="R1636" s="114"/>
      <c r="S1636" s="114"/>
      <c r="T1636" s="114"/>
      <c r="U1636" s="177"/>
      <c r="V1636" s="174" t="s">
        <v>411</v>
      </c>
      <c r="W1636" s="174" t="s">
        <v>463</v>
      </c>
      <c r="X1636" s="174" t="s">
        <v>463</v>
      </c>
      <c r="Y1636" s="58"/>
      <c r="AC1636" s="36" t="s">
        <v>770</v>
      </c>
      <c r="AD1636" s="36" t="s">
        <v>765</v>
      </c>
    </row>
    <row r="1637" spans="2:30">
      <c r="B1637" s="30">
        <f t="shared" si="193"/>
        <v>1631</v>
      </c>
      <c r="C1637" s="30" t="s">
        <v>4167</v>
      </c>
      <c r="D1637" s="30" t="s">
        <v>83</v>
      </c>
      <c r="E1637" s="58" t="s">
        <v>4123</v>
      </c>
      <c r="F1637" s="114" t="s">
        <v>47</v>
      </c>
      <c r="G1637" s="269">
        <f t="shared" si="187"/>
        <v>2021</v>
      </c>
      <c r="H1637" s="269">
        <f t="shared" si="188"/>
        <v>4</v>
      </c>
      <c r="I1637" s="269">
        <f t="shared" si="189"/>
        <v>18</v>
      </c>
      <c r="J1637" s="83">
        <f t="shared" si="190"/>
        <v>2021</v>
      </c>
      <c r="K1637" s="269">
        <f t="shared" si="191"/>
        <v>5</v>
      </c>
      <c r="L1637" s="21">
        <f t="shared" si="192"/>
        <v>19</v>
      </c>
      <c r="M1637" s="119">
        <v>44314</v>
      </c>
      <c r="N1637" s="119">
        <v>44314</v>
      </c>
      <c r="O1637" s="119">
        <v>44314</v>
      </c>
      <c r="P1637" s="119">
        <v>44320</v>
      </c>
      <c r="Q1637" s="267" t="s">
        <v>34</v>
      </c>
      <c r="R1637" s="114"/>
      <c r="S1637" s="114"/>
      <c r="T1637" s="114"/>
      <c r="U1637" s="177"/>
      <c r="V1637" s="174" t="s">
        <v>411</v>
      </c>
      <c r="W1637" s="174" t="s">
        <v>463</v>
      </c>
      <c r="X1637" s="174" t="s">
        <v>463</v>
      </c>
      <c r="Y1637" s="58"/>
    </row>
    <row r="1638" spans="2:30">
      <c r="B1638" s="30">
        <f t="shared" si="193"/>
        <v>1632</v>
      </c>
      <c r="C1638" s="30" t="s">
        <v>4168</v>
      </c>
      <c r="D1638" s="30" t="s">
        <v>83</v>
      </c>
      <c r="E1638" s="110" t="s">
        <v>4124</v>
      </c>
      <c r="F1638" s="114" t="s">
        <v>345</v>
      </c>
      <c r="G1638" s="269">
        <f t="shared" si="187"/>
        <v>2021</v>
      </c>
      <c r="H1638" s="269">
        <f t="shared" si="188"/>
        <v>4</v>
      </c>
      <c r="I1638" s="269">
        <f t="shared" si="189"/>
        <v>18</v>
      </c>
      <c r="J1638" s="83">
        <f t="shared" si="190"/>
        <v>2021</v>
      </c>
      <c r="K1638" s="269">
        <f t="shared" si="191"/>
        <v>5</v>
      </c>
      <c r="L1638" s="21">
        <f t="shared" si="192"/>
        <v>19</v>
      </c>
      <c r="M1638" s="119">
        <v>44316</v>
      </c>
      <c r="N1638" s="119">
        <v>44316</v>
      </c>
      <c r="O1638" s="119">
        <v>44316</v>
      </c>
      <c r="P1638" s="119">
        <v>44323</v>
      </c>
      <c r="Q1638" s="267" t="s">
        <v>34</v>
      </c>
      <c r="R1638" s="114"/>
      <c r="S1638" s="114"/>
      <c r="T1638" s="114"/>
      <c r="U1638" s="177"/>
      <c r="V1638" s="174" t="s">
        <v>411</v>
      </c>
      <c r="W1638" s="174" t="s">
        <v>463</v>
      </c>
      <c r="X1638" s="174" t="s">
        <v>463</v>
      </c>
      <c r="Y1638" s="58" t="s">
        <v>4232</v>
      </c>
    </row>
    <row r="1639" spans="2:30" ht="33">
      <c r="B1639" s="30">
        <f t="shared" si="193"/>
        <v>1633</v>
      </c>
      <c r="C1639" s="30" t="s">
        <v>4169</v>
      </c>
      <c r="D1639" s="30" t="s">
        <v>83</v>
      </c>
      <c r="E1639" s="110" t="s">
        <v>4125</v>
      </c>
      <c r="F1639" s="114" t="s">
        <v>345</v>
      </c>
      <c r="G1639" s="269">
        <f t="shared" si="187"/>
        <v>2021</v>
      </c>
      <c r="H1639" s="269">
        <f t="shared" si="188"/>
        <v>4</v>
      </c>
      <c r="I1639" s="269">
        <f t="shared" si="189"/>
        <v>18</v>
      </c>
      <c r="J1639" s="83">
        <f t="shared" si="190"/>
        <v>2021</v>
      </c>
      <c r="K1639" s="269">
        <f t="shared" si="191"/>
        <v>5</v>
      </c>
      <c r="L1639" s="21">
        <f t="shared" si="192"/>
        <v>19</v>
      </c>
      <c r="M1639" s="119">
        <v>44316</v>
      </c>
      <c r="N1639" s="119">
        <v>44316</v>
      </c>
      <c r="O1639" s="119">
        <v>44316</v>
      </c>
      <c r="P1639" s="119">
        <v>44323</v>
      </c>
      <c r="Q1639" s="267" t="s">
        <v>34</v>
      </c>
      <c r="R1639" s="114"/>
      <c r="S1639" s="114"/>
      <c r="T1639" s="114"/>
      <c r="U1639" s="177"/>
      <c r="V1639" s="174" t="s">
        <v>411</v>
      </c>
      <c r="W1639" s="174" t="s">
        <v>463</v>
      </c>
      <c r="X1639" s="174" t="s">
        <v>463</v>
      </c>
      <c r="Y1639" s="58" t="s">
        <v>4232</v>
      </c>
      <c r="AC1639" s="36" t="s">
        <v>770</v>
      </c>
      <c r="AD1639" s="36" t="s">
        <v>765</v>
      </c>
    </row>
    <row r="1640" spans="2:30">
      <c r="B1640" s="30">
        <f t="shared" si="193"/>
        <v>1634</v>
      </c>
      <c r="C1640" s="30" t="s">
        <v>4170</v>
      </c>
      <c r="D1640" s="30" t="s">
        <v>83</v>
      </c>
      <c r="E1640" s="110" t="s">
        <v>4126</v>
      </c>
      <c r="F1640" s="114" t="s">
        <v>345</v>
      </c>
      <c r="G1640" s="269">
        <f t="shared" si="187"/>
        <v>2021</v>
      </c>
      <c r="H1640" s="269">
        <f t="shared" si="188"/>
        <v>4</v>
      </c>
      <c r="I1640" s="269">
        <f t="shared" si="189"/>
        <v>18</v>
      </c>
      <c r="J1640" s="83">
        <f t="shared" si="190"/>
        <v>2021</v>
      </c>
      <c r="K1640" s="269">
        <f t="shared" si="191"/>
        <v>5</v>
      </c>
      <c r="L1640" s="21">
        <f t="shared" si="192"/>
        <v>19</v>
      </c>
      <c r="M1640" s="119">
        <v>44316</v>
      </c>
      <c r="N1640" s="119">
        <v>44316</v>
      </c>
      <c r="O1640" s="119">
        <v>44316</v>
      </c>
      <c r="P1640" s="119">
        <v>44323</v>
      </c>
      <c r="Q1640" s="267" t="s">
        <v>34</v>
      </c>
      <c r="R1640" s="114"/>
      <c r="S1640" s="114"/>
      <c r="T1640" s="114"/>
      <c r="U1640" s="177"/>
      <c r="V1640" s="174" t="s">
        <v>411</v>
      </c>
      <c r="W1640" s="174" t="s">
        <v>463</v>
      </c>
      <c r="X1640" s="174" t="s">
        <v>463</v>
      </c>
      <c r="Y1640" s="58" t="s">
        <v>4232</v>
      </c>
    </row>
    <row r="1641" spans="2:30">
      <c r="B1641" s="30">
        <f t="shared" si="193"/>
        <v>1635</v>
      </c>
      <c r="C1641" s="30" t="s">
        <v>4171</v>
      </c>
      <c r="D1641" s="30" t="s">
        <v>83</v>
      </c>
      <c r="E1641" s="110" t="s">
        <v>4127</v>
      </c>
      <c r="F1641" s="114" t="s">
        <v>345</v>
      </c>
      <c r="G1641" s="269">
        <f t="shared" si="187"/>
        <v>2021</v>
      </c>
      <c r="H1641" s="269">
        <f t="shared" si="188"/>
        <v>4</v>
      </c>
      <c r="I1641" s="269">
        <f t="shared" si="189"/>
        <v>18</v>
      </c>
      <c r="J1641" s="83">
        <f t="shared" si="190"/>
        <v>2021</v>
      </c>
      <c r="K1641" s="269">
        <f t="shared" si="191"/>
        <v>5</v>
      </c>
      <c r="L1641" s="21">
        <f t="shared" si="192"/>
        <v>19</v>
      </c>
      <c r="M1641" s="119">
        <v>44316</v>
      </c>
      <c r="N1641" s="119">
        <v>44316</v>
      </c>
      <c r="O1641" s="119">
        <v>44316</v>
      </c>
      <c r="P1641" s="119">
        <v>44323</v>
      </c>
      <c r="Q1641" s="267" t="s">
        <v>34</v>
      </c>
      <c r="R1641" s="114"/>
      <c r="S1641" s="114"/>
      <c r="T1641" s="114"/>
      <c r="U1641" s="177"/>
      <c r="V1641" s="174" t="s">
        <v>411</v>
      </c>
      <c r="W1641" s="174" t="s">
        <v>463</v>
      </c>
      <c r="X1641" s="174" t="s">
        <v>463</v>
      </c>
      <c r="Y1641" s="58" t="s">
        <v>4232</v>
      </c>
    </row>
    <row r="1642" spans="2:30">
      <c r="B1642" s="30">
        <f t="shared" si="193"/>
        <v>1636</v>
      </c>
      <c r="C1642" s="30" t="s">
        <v>4172</v>
      </c>
      <c r="D1642" s="30" t="s">
        <v>83</v>
      </c>
      <c r="E1642" s="110" t="s">
        <v>4128</v>
      </c>
      <c r="F1642" s="114" t="s">
        <v>345</v>
      </c>
      <c r="G1642" s="269">
        <f t="shared" si="187"/>
        <v>2021</v>
      </c>
      <c r="H1642" s="269">
        <f t="shared" si="188"/>
        <v>4</v>
      </c>
      <c r="I1642" s="269">
        <f t="shared" si="189"/>
        <v>18</v>
      </c>
      <c r="J1642" s="83">
        <f t="shared" si="190"/>
        <v>2021</v>
      </c>
      <c r="K1642" s="269">
        <f t="shared" si="191"/>
        <v>5</v>
      </c>
      <c r="L1642" s="21">
        <f t="shared" si="192"/>
        <v>19</v>
      </c>
      <c r="M1642" s="119">
        <v>44316</v>
      </c>
      <c r="N1642" s="119">
        <v>44316</v>
      </c>
      <c r="O1642" s="119">
        <v>44316</v>
      </c>
      <c r="P1642" s="119">
        <v>44323</v>
      </c>
      <c r="Q1642" s="267" t="s">
        <v>34</v>
      </c>
      <c r="R1642" s="114"/>
      <c r="S1642" s="114"/>
      <c r="T1642" s="114"/>
      <c r="U1642" s="177"/>
      <c r="V1642" s="174" t="s">
        <v>411</v>
      </c>
      <c r="W1642" s="174" t="s">
        <v>463</v>
      </c>
      <c r="X1642" s="174" t="s">
        <v>463</v>
      </c>
      <c r="Y1642" s="58" t="s">
        <v>4232</v>
      </c>
    </row>
    <row r="1643" spans="2:30">
      <c r="B1643" s="30">
        <f t="shared" si="193"/>
        <v>1637</v>
      </c>
      <c r="C1643" s="30" t="s">
        <v>4173</v>
      </c>
      <c r="D1643" s="30" t="s">
        <v>83</v>
      </c>
      <c r="E1643" s="110" t="s">
        <v>4129</v>
      </c>
      <c r="F1643" s="114" t="s">
        <v>345</v>
      </c>
      <c r="G1643" s="269">
        <f t="shared" si="187"/>
        <v>2021</v>
      </c>
      <c r="H1643" s="269">
        <f t="shared" si="188"/>
        <v>4</v>
      </c>
      <c r="I1643" s="269">
        <f t="shared" si="189"/>
        <v>18</v>
      </c>
      <c r="J1643" s="83">
        <f t="shared" si="190"/>
        <v>2021</v>
      </c>
      <c r="K1643" s="269">
        <f t="shared" si="191"/>
        <v>5</v>
      </c>
      <c r="L1643" s="21">
        <f t="shared" si="192"/>
        <v>19</v>
      </c>
      <c r="M1643" s="119">
        <v>44316</v>
      </c>
      <c r="N1643" s="119">
        <v>44316</v>
      </c>
      <c r="O1643" s="119">
        <v>44316</v>
      </c>
      <c r="P1643" s="119">
        <v>44323</v>
      </c>
      <c r="Q1643" s="267" t="s">
        <v>34</v>
      </c>
      <c r="R1643" s="114"/>
      <c r="S1643" s="114"/>
      <c r="T1643" s="114"/>
      <c r="U1643" s="177"/>
      <c r="V1643" s="174" t="s">
        <v>411</v>
      </c>
      <c r="W1643" s="174" t="s">
        <v>463</v>
      </c>
      <c r="X1643" s="174" t="s">
        <v>463</v>
      </c>
      <c r="Y1643" s="58" t="s">
        <v>4232</v>
      </c>
    </row>
    <row r="1644" spans="2:30">
      <c r="B1644" s="30">
        <f t="shared" si="193"/>
        <v>1638</v>
      </c>
      <c r="C1644" s="30" t="s">
        <v>4174</v>
      </c>
      <c r="D1644" s="30" t="s">
        <v>83</v>
      </c>
      <c r="E1644" s="110" t="s">
        <v>4130</v>
      </c>
      <c r="F1644" s="114" t="s">
        <v>47</v>
      </c>
      <c r="G1644" s="269">
        <f t="shared" si="187"/>
        <v>2021</v>
      </c>
      <c r="H1644" s="269">
        <f t="shared" si="188"/>
        <v>4</v>
      </c>
      <c r="I1644" s="269">
        <f t="shared" si="189"/>
        <v>18</v>
      </c>
      <c r="J1644" s="83">
        <f t="shared" si="190"/>
        <v>2021</v>
      </c>
      <c r="K1644" s="269">
        <f t="shared" si="191"/>
        <v>4</v>
      </c>
      <c r="L1644" s="21">
        <f t="shared" si="192"/>
        <v>18</v>
      </c>
      <c r="M1644" s="119">
        <v>44314</v>
      </c>
      <c r="N1644" s="119">
        <v>44314</v>
      </c>
      <c r="O1644" s="119">
        <v>44314</v>
      </c>
      <c r="P1644" s="119">
        <v>44314</v>
      </c>
      <c r="Q1644" s="267" t="s">
        <v>34</v>
      </c>
      <c r="R1644" s="114"/>
      <c r="S1644" s="114"/>
      <c r="T1644" s="114"/>
      <c r="U1644" s="177"/>
      <c r="V1644" s="174" t="s">
        <v>1697</v>
      </c>
      <c r="W1644" s="174" t="s">
        <v>463</v>
      </c>
      <c r="X1644" s="174" t="s">
        <v>463</v>
      </c>
      <c r="Y1644" s="58"/>
      <c r="AC1644" s="36" t="s">
        <v>770</v>
      </c>
      <c r="AD1644" s="36" t="s">
        <v>765</v>
      </c>
    </row>
    <row r="1645" spans="2:30">
      <c r="B1645" s="30">
        <f t="shared" si="193"/>
        <v>1639</v>
      </c>
      <c r="C1645" s="30" t="s">
        <v>4175</v>
      </c>
      <c r="D1645" s="30" t="s">
        <v>83</v>
      </c>
      <c r="E1645" s="110" t="s">
        <v>4131</v>
      </c>
      <c r="F1645" s="114" t="s">
        <v>345</v>
      </c>
      <c r="G1645" s="269">
        <f t="shared" si="187"/>
        <v>2021</v>
      </c>
      <c r="H1645" s="269">
        <f t="shared" si="188"/>
        <v>4</v>
      </c>
      <c r="I1645" s="269">
        <f t="shared" si="189"/>
        <v>18</v>
      </c>
      <c r="J1645" s="83">
        <f t="shared" si="190"/>
        <v>2021</v>
      </c>
      <c r="K1645" s="269">
        <f t="shared" si="191"/>
        <v>5</v>
      </c>
      <c r="L1645" s="21">
        <f t="shared" si="192"/>
        <v>19</v>
      </c>
      <c r="M1645" s="119">
        <v>44316</v>
      </c>
      <c r="N1645" s="119">
        <v>44316</v>
      </c>
      <c r="O1645" s="119">
        <v>44316</v>
      </c>
      <c r="P1645" s="119">
        <v>44320</v>
      </c>
      <c r="Q1645" s="267" t="s">
        <v>34</v>
      </c>
      <c r="R1645" s="114"/>
      <c r="S1645" s="114"/>
      <c r="T1645" s="114"/>
      <c r="U1645" s="177"/>
      <c r="V1645" s="174" t="s">
        <v>411</v>
      </c>
      <c r="W1645" s="174" t="s">
        <v>463</v>
      </c>
      <c r="X1645" s="174" t="s">
        <v>463</v>
      </c>
      <c r="Y1645" s="58"/>
    </row>
    <row r="1646" spans="2:30">
      <c r="B1646" s="30">
        <f t="shared" si="193"/>
        <v>1640</v>
      </c>
      <c r="C1646" s="30" t="s">
        <v>4176</v>
      </c>
      <c r="D1646" s="30" t="s">
        <v>83</v>
      </c>
      <c r="E1646" s="110" t="s">
        <v>4132</v>
      </c>
      <c r="F1646" s="114" t="s">
        <v>345</v>
      </c>
      <c r="G1646" s="269">
        <f t="shared" si="187"/>
        <v>2021</v>
      </c>
      <c r="H1646" s="269">
        <f t="shared" si="188"/>
        <v>4</v>
      </c>
      <c r="I1646" s="269">
        <f t="shared" si="189"/>
        <v>18</v>
      </c>
      <c r="J1646" s="83">
        <f t="shared" si="190"/>
        <v>2021</v>
      </c>
      <c r="K1646" s="269">
        <f t="shared" si="191"/>
        <v>5</v>
      </c>
      <c r="L1646" s="21">
        <f t="shared" si="192"/>
        <v>19</v>
      </c>
      <c r="M1646" s="119">
        <v>44316</v>
      </c>
      <c r="N1646" s="119">
        <v>44316</v>
      </c>
      <c r="O1646" s="119">
        <v>44316</v>
      </c>
      <c r="P1646" s="119">
        <v>44320</v>
      </c>
      <c r="Q1646" s="267" t="s">
        <v>34</v>
      </c>
      <c r="R1646" s="114"/>
      <c r="S1646" s="114"/>
      <c r="T1646" s="114"/>
      <c r="U1646" s="177"/>
      <c r="V1646" s="174" t="s">
        <v>411</v>
      </c>
      <c r="W1646" s="174" t="s">
        <v>463</v>
      </c>
      <c r="X1646" s="174" t="s">
        <v>463</v>
      </c>
      <c r="Y1646" s="58"/>
    </row>
    <row r="1647" spans="2:30">
      <c r="B1647" s="30">
        <f t="shared" si="193"/>
        <v>1641</v>
      </c>
      <c r="C1647" s="30" t="s">
        <v>4177</v>
      </c>
      <c r="D1647" s="30" t="s">
        <v>83</v>
      </c>
      <c r="E1647" s="110" t="s">
        <v>4133</v>
      </c>
      <c r="F1647" s="114" t="s">
        <v>47</v>
      </c>
      <c r="G1647" s="269">
        <f t="shared" si="187"/>
        <v>2021</v>
      </c>
      <c r="H1647" s="269">
        <f t="shared" si="188"/>
        <v>4</v>
      </c>
      <c r="I1647" s="269">
        <f t="shared" si="189"/>
        <v>18</v>
      </c>
      <c r="J1647" s="83">
        <f t="shared" si="190"/>
        <v>2021</v>
      </c>
      <c r="K1647" s="269">
        <f t="shared" si="191"/>
        <v>4</v>
      </c>
      <c r="L1647" s="21">
        <f t="shared" si="192"/>
        <v>18</v>
      </c>
      <c r="M1647" s="119">
        <v>44316</v>
      </c>
      <c r="N1647" s="119">
        <v>44316</v>
      </c>
      <c r="O1647" s="119">
        <v>44316</v>
      </c>
      <c r="P1647" s="119">
        <v>44316</v>
      </c>
      <c r="Q1647" s="267" t="s">
        <v>34</v>
      </c>
      <c r="R1647" s="114"/>
      <c r="S1647" s="114"/>
      <c r="T1647" s="114"/>
      <c r="U1647" s="177"/>
      <c r="V1647" s="174" t="s">
        <v>1697</v>
      </c>
      <c r="W1647" s="174" t="s">
        <v>463</v>
      </c>
      <c r="X1647" s="174" t="s">
        <v>463</v>
      </c>
      <c r="Y1647" s="58"/>
      <c r="AC1647" s="36" t="s">
        <v>770</v>
      </c>
      <c r="AD1647" s="36" t="s">
        <v>765</v>
      </c>
    </row>
    <row r="1648" spans="2:30">
      <c r="B1648" s="30">
        <f t="shared" si="193"/>
        <v>1642</v>
      </c>
      <c r="C1648" s="30" t="s">
        <v>4178</v>
      </c>
      <c r="D1648" s="30" t="s">
        <v>83</v>
      </c>
      <c r="E1648" s="110" t="s">
        <v>4134</v>
      </c>
      <c r="F1648" s="114" t="s">
        <v>47</v>
      </c>
      <c r="G1648" s="269">
        <f t="shared" si="187"/>
        <v>2021</v>
      </c>
      <c r="H1648" s="269">
        <f t="shared" si="188"/>
        <v>4</v>
      </c>
      <c r="I1648" s="269">
        <f t="shared" si="189"/>
        <v>18</v>
      </c>
      <c r="J1648" s="83">
        <f t="shared" si="190"/>
        <v>2021</v>
      </c>
      <c r="K1648" s="269">
        <f t="shared" si="191"/>
        <v>5</v>
      </c>
      <c r="L1648" s="21">
        <f t="shared" si="192"/>
        <v>19</v>
      </c>
      <c r="M1648" s="119">
        <v>44316</v>
      </c>
      <c r="N1648" s="119">
        <v>44316</v>
      </c>
      <c r="O1648" s="119">
        <v>44316</v>
      </c>
      <c r="P1648" s="119">
        <v>44319</v>
      </c>
      <c r="Q1648" s="267" t="s">
        <v>34</v>
      </c>
      <c r="R1648" s="114"/>
      <c r="S1648" s="114"/>
      <c r="T1648" s="114"/>
      <c r="U1648" s="177"/>
      <c r="V1648" s="174" t="s">
        <v>23</v>
      </c>
      <c r="W1648" s="174" t="s">
        <v>463</v>
      </c>
      <c r="X1648" s="174" t="s">
        <v>463</v>
      </c>
      <c r="Y1648" s="58"/>
    </row>
    <row r="1649" spans="2:30">
      <c r="B1649" s="30">
        <f t="shared" si="193"/>
        <v>1643</v>
      </c>
      <c r="C1649" s="30" t="s">
        <v>4179</v>
      </c>
      <c r="D1649" s="30" t="s">
        <v>83</v>
      </c>
      <c r="E1649" s="110" t="s">
        <v>4135</v>
      </c>
      <c r="F1649" s="114" t="s">
        <v>4148</v>
      </c>
      <c r="G1649" s="269">
        <f t="shared" si="187"/>
        <v>2021</v>
      </c>
      <c r="H1649" s="269">
        <f t="shared" si="188"/>
        <v>4</v>
      </c>
      <c r="I1649" s="269">
        <f t="shared" si="189"/>
        <v>18</v>
      </c>
      <c r="J1649" s="83">
        <f t="shared" si="190"/>
        <v>2021</v>
      </c>
      <c r="K1649" s="269">
        <f t="shared" si="191"/>
        <v>4</v>
      </c>
      <c r="L1649" s="21">
        <f t="shared" si="192"/>
        <v>18</v>
      </c>
      <c r="M1649" s="119">
        <v>44316</v>
      </c>
      <c r="N1649" s="119">
        <v>44316</v>
      </c>
      <c r="O1649" s="119">
        <v>44316</v>
      </c>
      <c r="P1649" s="119">
        <v>44316</v>
      </c>
      <c r="Q1649" s="267" t="s">
        <v>34</v>
      </c>
      <c r="R1649" s="114"/>
      <c r="S1649" s="114"/>
      <c r="T1649" s="114"/>
      <c r="U1649" s="177"/>
      <c r="V1649" s="174" t="s">
        <v>1697</v>
      </c>
      <c r="W1649" s="174" t="s">
        <v>463</v>
      </c>
      <c r="X1649" s="174" t="s">
        <v>463</v>
      </c>
      <c r="Y1649" s="58"/>
    </row>
    <row r="1650" spans="2:30">
      <c r="B1650" s="30">
        <f t="shared" si="193"/>
        <v>1644</v>
      </c>
      <c r="C1650" s="30" t="s">
        <v>4180</v>
      </c>
      <c r="D1650" s="30" t="s">
        <v>83</v>
      </c>
      <c r="E1650" s="110" t="s">
        <v>4136</v>
      </c>
      <c r="F1650" s="114" t="s">
        <v>345</v>
      </c>
      <c r="G1650" s="269">
        <f t="shared" si="187"/>
        <v>2021</v>
      </c>
      <c r="H1650" s="269">
        <f t="shared" si="188"/>
        <v>4</v>
      </c>
      <c r="I1650" s="269">
        <f t="shared" si="189"/>
        <v>18</v>
      </c>
      <c r="J1650" s="83">
        <f t="shared" si="190"/>
        <v>2021</v>
      </c>
      <c r="K1650" s="269">
        <f t="shared" si="191"/>
        <v>4</v>
      </c>
      <c r="L1650" s="21">
        <f t="shared" si="192"/>
        <v>18</v>
      </c>
      <c r="M1650" s="119">
        <v>44316</v>
      </c>
      <c r="N1650" s="119">
        <v>44316</v>
      </c>
      <c r="O1650" s="119">
        <v>44316</v>
      </c>
      <c r="P1650" s="119">
        <v>44316</v>
      </c>
      <c r="Q1650" s="267" t="s">
        <v>34</v>
      </c>
      <c r="R1650" s="114"/>
      <c r="S1650" s="114"/>
      <c r="T1650" s="114"/>
      <c r="U1650" s="177"/>
      <c r="V1650" s="174" t="s">
        <v>411</v>
      </c>
      <c r="W1650" s="174" t="s">
        <v>463</v>
      </c>
      <c r="X1650" s="174" t="s">
        <v>463</v>
      </c>
      <c r="Y1650" s="58"/>
      <c r="AC1650" s="36" t="s">
        <v>770</v>
      </c>
      <c r="AD1650" s="36" t="s">
        <v>765</v>
      </c>
    </row>
    <row r="1651" spans="2:30">
      <c r="B1651" s="30">
        <f t="shared" si="193"/>
        <v>1645</v>
      </c>
      <c r="C1651" s="30" t="s">
        <v>4181</v>
      </c>
      <c r="D1651" s="30" t="s">
        <v>83</v>
      </c>
      <c r="E1651" s="110" t="s">
        <v>4137</v>
      </c>
      <c r="F1651" s="114" t="s">
        <v>345</v>
      </c>
      <c r="G1651" s="269">
        <f t="shared" si="187"/>
        <v>2021</v>
      </c>
      <c r="H1651" s="269">
        <f t="shared" si="188"/>
        <v>4</v>
      </c>
      <c r="I1651" s="269">
        <f t="shared" si="189"/>
        <v>18</v>
      </c>
      <c r="J1651" s="83">
        <f t="shared" si="190"/>
        <v>2021</v>
      </c>
      <c r="K1651" s="269">
        <f t="shared" si="191"/>
        <v>4</v>
      </c>
      <c r="L1651" s="21">
        <f t="shared" si="192"/>
        <v>18</v>
      </c>
      <c r="M1651" s="119">
        <v>44316</v>
      </c>
      <c r="N1651" s="119">
        <v>44316</v>
      </c>
      <c r="O1651" s="119">
        <v>44316</v>
      </c>
      <c r="P1651" s="119">
        <v>44316</v>
      </c>
      <c r="Q1651" s="267" t="s">
        <v>34</v>
      </c>
      <c r="R1651" s="114"/>
      <c r="S1651" s="114"/>
      <c r="T1651" s="114"/>
      <c r="U1651" s="177"/>
      <c r="V1651" s="174" t="s">
        <v>411</v>
      </c>
      <c r="W1651" s="174" t="s">
        <v>463</v>
      </c>
      <c r="X1651" s="174" t="s">
        <v>463</v>
      </c>
      <c r="Y1651" s="58"/>
    </row>
    <row r="1652" spans="2:30">
      <c r="B1652" s="30">
        <f t="shared" si="193"/>
        <v>1646</v>
      </c>
      <c r="C1652" s="30" t="s">
        <v>4182</v>
      </c>
      <c r="D1652" s="30" t="s">
        <v>83</v>
      </c>
      <c r="E1652" s="110" t="s">
        <v>4138</v>
      </c>
      <c r="F1652" s="114" t="s">
        <v>345</v>
      </c>
      <c r="G1652" s="269">
        <f t="shared" si="187"/>
        <v>2021</v>
      </c>
      <c r="H1652" s="269">
        <f t="shared" si="188"/>
        <v>4</v>
      </c>
      <c r="I1652" s="269">
        <f t="shared" si="189"/>
        <v>18</v>
      </c>
      <c r="J1652" s="83">
        <f t="shared" si="190"/>
        <v>2021</v>
      </c>
      <c r="K1652" s="269">
        <f t="shared" si="191"/>
        <v>4</v>
      </c>
      <c r="L1652" s="21">
        <f t="shared" si="192"/>
        <v>18</v>
      </c>
      <c r="M1652" s="119">
        <v>44316</v>
      </c>
      <c r="N1652" s="119">
        <v>44316</v>
      </c>
      <c r="O1652" s="119">
        <v>44316</v>
      </c>
      <c r="P1652" s="119">
        <v>44316</v>
      </c>
      <c r="Q1652" s="267" t="s">
        <v>34</v>
      </c>
      <c r="R1652" s="114"/>
      <c r="S1652" s="114"/>
      <c r="T1652" s="114"/>
      <c r="U1652" s="177"/>
      <c r="V1652" s="174" t="s">
        <v>411</v>
      </c>
      <c r="W1652" s="174" t="s">
        <v>463</v>
      </c>
      <c r="X1652" s="174" t="s">
        <v>463</v>
      </c>
      <c r="Y1652" s="58"/>
    </row>
    <row r="1653" spans="2:30">
      <c r="B1653" s="30">
        <f t="shared" si="193"/>
        <v>1647</v>
      </c>
      <c r="C1653" s="30" t="s">
        <v>4183</v>
      </c>
      <c r="D1653" s="30" t="s">
        <v>83</v>
      </c>
      <c r="E1653" s="110" t="s">
        <v>4139</v>
      </c>
      <c r="F1653" s="114" t="s">
        <v>345</v>
      </c>
      <c r="G1653" s="269">
        <f t="shared" si="187"/>
        <v>2021</v>
      </c>
      <c r="H1653" s="269">
        <f t="shared" si="188"/>
        <v>4</v>
      </c>
      <c r="I1653" s="269">
        <f t="shared" si="189"/>
        <v>18</v>
      </c>
      <c r="J1653" s="83">
        <f t="shared" si="190"/>
        <v>2021</v>
      </c>
      <c r="K1653" s="269">
        <f t="shared" si="191"/>
        <v>4</v>
      </c>
      <c r="L1653" s="21">
        <f t="shared" si="192"/>
        <v>18</v>
      </c>
      <c r="M1653" s="119">
        <v>44316</v>
      </c>
      <c r="N1653" s="119">
        <v>44316</v>
      </c>
      <c r="O1653" s="119">
        <v>44316</v>
      </c>
      <c r="P1653" s="119">
        <v>44316</v>
      </c>
      <c r="Q1653" s="267" t="s">
        <v>34</v>
      </c>
      <c r="R1653" s="114"/>
      <c r="S1653" s="114"/>
      <c r="T1653" s="114"/>
      <c r="U1653" s="177"/>
      <c r="V1653" s="174" t="s">
        <v>411</v>
      </c>
      <c r="W1653" s="174" t="s">
        <v>463</v>
      </c>
      <c r="X1653" s="174" t="s">
        <v>463</v>
      </c>
      <c r="Y1653" s="58"/>
    </row>
    <row r="1654" spans="2:30">
      <c r="B1654" s="30">
        <f t="shared" si="193"/>
        <v>1648</v>
      </c>
      <c r="C1654" s="30" t="s">
        <v>4184</v>
      </c>
      <c r="D1654" s="30" t="s">
        <v>83</v>
      </c>
      <c r="E1654" s="110" t="s">
        <v>4140</v>
      </c>
      <c r="F1654" s="114" t="s">
        <v>345</v>
      </c>
      <c r="G1654" s="269">
        <f t="shared" si="187"/>
        <v>2021</v>
      </c>
      <c r="H1654" s="269">
        <f t="shared" si="188"/>
        <v>4</v>
      </c>
      <c r="I1654" s="269">
        <f t="shared" si="189"/>
        <v>18</v>
      </c>
      <c r="J1654" s="83">
        <f t="shared" si="190"/>
        <v>2021</v>
      </c>
      <c r="K1654" s="269">
        <f t="shared" si="191"/>
        <v>4</v>
      </c>
      <c r="L1654" s="21">
        <f t="shared" si="192"/>
        <v>18</v>
      </c>
      <c r="M1654" s="119">
        <v>44316</v>
      </c>
      <c r="N1654" s="119">
        <v>44316</v>
      </c>
      <c r="O1654" s="119">
        <v>44316</v>
      </c>
      <c r="P1654" s="119">
        <v>44316</v>
      </c>
      <c r="Q1654" s="267" t="s">
        <v>34</v>
      </c>
      <c r="R1654" s="114"/>
      <c r="S1654" s="114"/>
      <c r="T1654" s="114"/>
      <c r="U1654" s="177"/>
      <c r="V1654" s="174" t="s">
        <v>411</v>
      </c>
      <c r="W1654" s="174" t="s">
        <v>463</v>
      </c>
      <c r="X1654" s="174" t="s">
        <v>463</v>
      </c>
      <c r="Y1654" s="58"/>
      <c r="AC1654" s="36" t="s">
        <v>770</v>
      </c>
      <c r="AD1654" s="36" t="s">
        <v>765</v>
      </c>
    </row>
    <row r="1655" spans="2:30">
      <c r="B1655" s="30">
        <f t="shared" si="193"/>
        <v>1649</v>
      </c>
      <c r="C1655" s="30" t="s">
        <v>4185</v>
      </c>
      <c r="D1655" s="30" t="s">
        <v>83</v>
      </c>
      <c r="E1655" s="110" t="s">
        <v>4141</v>
      </c>
      <c r="F1655" s="114" t="s">
        <v>345</v>
      </c>
      <c r="G1655" s="269">
        <f t="shared" si="187"/>
        <v>2021</v>
      </c>
      <c r="H1655" s="269">
        <f t="shared" si="188"/>
        <v>4</v>
      </c>
      <c r="I1655" s="269">
        <f t="shared" si="189"/>
        <v>18</v>
      </c>
      <c r="J1655" s="83">
        <f t="shared" si="190"/>
        <v>2021</v>
      </c>
      <c r="K1655" s="269">
        <f t="shared" si="191"/>
        <v>4</v>
      </c>
      <c r="L1655" s="21">
        <f t="shared" si="192"/>
        <v>18</v>
      </c>
      <c r="M1655" s="119">
        <v>44316</v>
      </c>
      <c r="N1655" s="119">
        <v>44316</v>
      </c>
      <c r="O1655" s="119">
        <v>44316</v>
      </c>
      <c r="P1655" s="119">
        <v>44316</v>
      </c>
      <c r="Q1655" s="267" t="s">
        <v>34</v>
      </c>
      <c r="R1655" s="114"/>
      <c r="S1655" s="114"/>
      <c r="T1655" s="114"/>
      <c r="U1655" s="177"/>
      <c r="V1655" s="174" t="s">
        <v>411</v>
      </c>
      <c r="W1655" s="174" t="s">
        <v>463</v>
      </c>
      <c r="X1655" s="174" t="s">
        <v>463</v>
      </c>
      <c r="Y1655" s="58"/>
    </row>
    <row r="1656" spans="2:30">
      <c r="B1656" s="30">
        <f t="shared" si="193"/>
        <v>1650</v>
      </c>
      <c r="C1656" s="30" t="s">
        <v>4186</v>
      </c>
      <c r="D1656" s="30" t="s">
        <v>83</v>
      </c>
      <c r="E1656" s="110" t="s">
        <v>4142</v>
      </c>
      <c r="F1656" s="114" t="s">
        <v>345</v>
      </c>
      <c r="G1656" s="269">
        <f t="shared" si="187"/>
        <v>2021</v>
      </c>
      <c r="H1656" s="269">
        <f t="shared" si="188"/>
        <v>4</v>
      </c>
      <c r="I1656" s="269">
        <f t="shared" si="189"/>
        <v>18</v>
      </c>
      <c r="J1656" s="83">
        <f t="shared" si="190"/>
        <v>2021</v>
      </c>
      <c r="K1656" s="269">
        <f t="shared" si="191"/>
        <v>4</v>
      </c>
      <c r="L1656" s="21">
        <f t="shared" si="192"/>
        <v>18</v>
      </c>
      <c r="M1656" s="119">
        <v>44316</v>
      </c>
      <c r="N1656" s="119">
        <v>44316</v>
      </c>
      <c r="O1656" s="119">
        <v>44316</v>
      </c>
      <c r="P1656" s="119">
        <v>44316</v>
      </c>
      <c r="Q1656" s="267" t="s">
        <v>34</v>
      </c>
      <c r="R1656" s="114"/>
      <c r="S1656" s="114"/>
      <c r="T1656" s="114"/>
      <c r="U1656" s="177"/>
      <c r="V1656" s="174" t="s">
        <v>411</v>
      </c>
      <c r="W1656" s="174" t="s">
        <v>463</v>
      </c>
      <c r="X1656" s="174" t="s">
        <v>463</v>
      </c>
      <c r="Y1656" s="58"/>
    </row>
    <row r="1657" spans="2:30">
      <c r="B1657" s="30">
        <f t="shared" si="193"/>
        <v>1651</v>
      </c>
      <c r="C1657" s="30" t="s">
        <v>4187</v>
      </c>
      <c r="D1657" s="30" t="s">
        <v>83</v>
      </c>
      <c r="E1657" s="110" t="s">
        <v>4143</v>
      </c>
      <c r="F1657" s="114" t="s">
        <v>4147</v>
      </c>
      <c r="G1657" s="269">
        <f t="shared" si="187"/>
        <v>2021</v>
      </c>
      <c r="H1657" s="269">
        <f t="shared" si="188"/>
        <v>4</v>
      </c>
      <c r="I1657" s="269">
        <f t="shared" si="189"/>
        <v>18</v>
      </c>
      <c r="J1657" s="83">
        <f t="shared" si="190"/>
        <v>2021</v>
      </c>
      <c r="K1657" s="269">
        <f t="shared" si="191"/>
        <v>4</v>
      </c>
      <c r="L1657" s="21">
        <f t="shared" si="192"/>
        <v>18</v>
      </c>
      <c r="M1657" s="119">
        <v>44316</v>
      </c>
      <c r="N1657" s="119">
        <v>44316</v>
      </c>
      <c r="O1657" s="119">
        <v>44316</v>
      </c>
      <c r="P1657" s="119">
        <v>44316</v>
      </c>
      <c r="Q1657" s="267" t="s">
        <v>34</v>
      </c>
      <c r="R1657" s="114"/>
      <c r="S1657" s="114"/>
      <c r="T1657" s="114"/>
      <c r="U1657" s="177"/>
      <c r="V1657" s="174" t="s">
        <v>533</v>
      </c>
      <c r="W1657" s="174" t="s">
        <v>463</v>
      </c>
      <c r="X1657" s="174" t="s">
        <v>463</v>
      </c>
      <c r="Y1657" s="58"/>
      <c r="AC1657" s="36" t="s">
        <v>770</v>
      </c>
      <c r="AD1657" s="36" t="s">
        <v>765</v>
      </c>
    </row>
    <row r="1658" spans="2:30">
      <c r="B1658" s="30">
        <f t="shared" si="193"/>
        <v>1652</v>
      </c>
      <c r="C1658" s="30" t="s">
        <v>4188</v>
      </c>
      <c r="D1658" s="30" t="s">
        <v>83</v>
      </c>
      <c r="E1658" s="110" t="s">
        <v>4144</v>
      </c>
      <c r="F1658" s="114" t="s">
        <v>4147</v>
      </c>
      <c r="G1658" s="269">
        <f t="shared" si="187"/>
        <v>2021</v>
      </c>
      <c r="H1658" s="269">
        <f t="shared" si="188"/>
        <v>4</v>
      </c>
      <c r="I1658" s="269">
        <f t="shared" si="189"/>
        <v>18</v>
      </c>
      <c r="J1658" s="83">
        <f t="shared" si="190"/>
        <v>2021</v>
      </c>
      <c r="K1658" s="269">
        <f t="shared" si="191"/>
        <v>4</v>
      </c>
      <c r="L1658" s="21">
        <f t="shared" si="192"/>
        <v>18</v>
      </c>
      <c r="M1658" s="119">
        <v>44316</v>
      </c>
      <c r="N1658" s="119">
        <v>44316</v>
      </c>
      <c r="O1658" s="119">
        <v>44316</v>
      </c>
      <c r="P1658" s="119">
        <v>44316</v>
      </c>
      <c r="Q1658" s="267" t="s">
        <v>34</v>
      </c>
      <c r="R1658" s="114"/>
      <c r="S1658" s="114"/>
      <c r="T1658" s="114"/>
      <c r="U1658" s="177"/>
      <c r="V1658" s="174" t="s">
        <v>3259</v>
      </c>
      <c r="W1658" s="174" t="s">
        <v>463</v>
      </c>
      <c r="X1658" s="174" t="s">
        <v>463</v>
      </c>
      <c r="Y1658" s="58"/>
    </row>
    <row r="1659" spans="2:30">
      <c r="B1659" s="30">
        <f t="shared" si="193"/>
        <v>1653</v>
      </c>
      <c r="C1659" s="30" t="s">
        <v>4197</v>
      </c>
      <c r="D1659" s="30" t="s">
        <v>83</v>
      </c>
      <c r="E1659" s="58" t="s">
        <v>4189</v>
      </c>
      <c r="F1659" s="114" t="s">
        <v>47</v>
      </c>
      <c r="G1659" s="269">
        <f t="shared" si="187"/>
        <v>2021</v>
      </c>
      <c r="H1659" s="269">
        <f t="shared" si="188"/>
        <v>4</v>
      </c>
      <c r="I1659" s="269">
        <f t="shared" si="189"/>
        <v>18</v>
      </c>
      <c r="J1659" s="83">
        <f t="shared" si="190"/>
        <v>2021</v>
      </c>
      <c r="K1659" s="269">
        <f t="shared" si="191"/>
        <v>4</v>
      </c>
      <c r="L1659" s="21">
        <f t="shared" si="192"/>
        <v>18</v>
      </c>
      <c r="M1659" s="119">
        <v>44312</v>
      </c>
      <c r="N1659" s="119">
        <v>44312</v>
      </c>
      <c r="O1659" s="119">
        <v>44312</v>
      </c>
      <c r="P1659" s="119">
        <v>44312</v>
      </c>
      <c r="Q1659" s="267" t="s">
        <v>34</v>
      </c>
      <c r="R1659" s="114"/>
      <c r="S1659" s="114"/>
      <c r="T1659" s="114"/>
      <c r="U1659" s="177"/>
      <c r="V1659" s="174" t="s">
        <v>32</v>
      </c>
      <c r="W1659" s="174" t="s">
        <v>940</v>
      </c>
      <c r="X1659" s="174" t="s">
        <v>940</v>
      </c>
      <c r="Y1659" s="58"/>
    </row>
    <row r="1660" spans="2:30">
      <c r="B1660" s="30">
        <f t="shared" si="193"/>
        <v>1654</v>
      </c>
      <c r="C1660" s="30" t="s">
        <v>4198</v>
      </c>
      <c r="D1660" s="30" t="s">
        <v>83</v>
      </c>
      <c r="E1660" s="71" t="s">
        <v>4190</v>
      </c>
      <c r="F1660" s="114" t="s">
        <v>47</v>
      </c>
      <c r="G1660" s="269">
        <f t="shared" si="187"/>
        <v>2021</v>
      </c>
      <c r="H1660" s="269">
        <f t="shared" si="188"/>
        <v>4</v>
      </c>
      <c r="I1660" s="269">
        <f t="shared" si="189"/>
        <v>18</v>
      </c>
      <c r="J1660" s="83">
        <f t="shared" si="190"/>
        <v>2021</v>
      </c>
      <c r="K1660" s="269">
        <f t="shared" si="191"/>
        <v>4</v>
      </c>
      <c r="L1660" s="21">
        <f t="shared" si="192"/>
        <v>18</v>
      </c>
      <c r="M1660" s="178">
        <v>44312</v>
      </c>
      <c r="N1660" s="178">
        <v>44312</v>
      </c>
      <c r="O1660" s="178">
        <v>44312</v>
      </c>
      <c r="P1660" s="190">
        <v>44313</v>
      </c>
      <c r="Q1660" s="267" t="s">
        <v>34</v>
      </c>
      <c r="R1660" s="114"/>
      <c r="S1660" s="114"/>
      <c r="T1660" s="114"/>
      <c r="U1660" s="177"/>
      <c r="V1660" s="179" t="s">
        <v>9</v>
      </c>
      <c r="W1660" s="174" t="s">
        <v>940</v>
      </c>
      <c r="X1660" s="174" t="s">
        <v>940</v>
      </c>
      <c r="Y1660" s="103"/>
      <c r="AC1660" s="36" t="s">
        <v>770</v>
      </c>
      <c r="AD1660" s="36" t="s">
        <v>765</v>
      </c>
    </row>
    <row r="1661" spans="2:30">
      <c r="B1661" s="30">
        <f t="shared" si="193"/>
        <v>1655</v>
      </c>
      <c r="C1661" s="30" t="s">
        <v>4199</v>
      </c>
      <c r="D1661" s="30" t="s">
        <v>83</v>
      </c>
      <c r="E1661" s="106" t="s">
        <v>4191</v>
      </c>
      <c r="F1661" s="114" t="s">
        <v>47</v>
      </c>
      <c r="G1661" s="269">
        <f t="shared" si="187"/>
        <v>2021</v>
      </c>
      <c r="H1661" s="269">
        <f t="shared" si="188"/>
        <v>4</v>
      </c>
      <c r="I1661" s="269">
        <f t="shared" si="189"/>
        <v>18</v>
      </c>
      <c r="J1661" s="83">
        <f t="shared" si="190"/>
        <v>2021</v>
      </c>
      <c r="K1661" s="269">
        <f t="shared" si="191"/>
        <v>4</v>
      </c>
      <c r="L1661" s="21">
        <f t="shared" si="192"/>
        <v>18</v>
      </c>
      <c r="M1661" s="178">
        <v>44312</v>
      </c>
      <c r="N1661" s="178">
        <v>44312</v>
      </c>
      <c r="O1661" s="178">
        <v>44312</v>
      </c>
      <c r="P1661" s="190">
        <v>44313</v>
      </c>
      <c r="Q1661" s="267" t="s">
        <v>34</v>
      </c>
      <c r="R1661" s="114"/>
      <c r="S1661" s="114"/>
      <c r="T1661" s="114"/>
      <c r="U1661" s="177"/>
      <c r="V1661" s="183" t="s">
        <v>9</v>
      </c>
      <c r="W1661" s="174" t="s">
        <v>940</v>
      </c>
      <c r="X1661" s="174" t="s">
        <v>940</v>
      </c>
      <c r="Y1661" s="103"/>
    </row>
    <row r="1662" spans="2:30">
      <c r="B1662" s="30">
        <f t="shared" si="193"/>
        <v>1656</v>
      </c>
      <c r="C1662" s="30" t="s">
        <v>4200</v>
      </c>
      <c r="D1662" s="30" t="s">
        <v>83</v>
      </c>
      <c r="E1662" s="106" t="s">
        <v>4192</v>
      </c>
      <c r="F1662" s="114" t="s">
        <v>47</v>
      </c>
      <c r="G1662" s="269">
        <f t="shared" si="187"/>
        <v>2021</v>
      </c>
      <c r="H1662" s="269">
        <f t="shared" si="188"/>
        <v>4</v>
      </c>
      <c r="I1662" s="269">
        <f t="shared" si="189"/>
        <v>18</v>
      </c>
      <c r="J1662" s="83">
        <f t="shared" si="190"/>
        <v>2021</v>
      </c>
      <c r="K1662" s="269">
        <f t="shared" si="191"/>
        <v>4</v>
      </c>
      <c r="L1662" s="21">
        <f t="shared" si="192"/>
        <v>18</v>
      </c>
      <c r="M1662" s="178">
        <v>44313</v>
      </c>
      <c r="N1662" s="178">
        <v>44313</v>
      </c>
      <c r="O1662" s="178">
        <v>44313</v>
      </c>
      <c r="P1662" s="190">
        <v>44313</v>
      </c>
      <c r="Q1662" s="267" t="s">
        <v>34</v>
      </c>
      <c r="R1662" s="114"/>
      <c r="S1662" s="114"/>
      <c r="T1662" s="114"/>
      <c r="U1662" s="177"/>
      <c r="V1662" s="183" t="s">
        <v>23</v>
      </c>
      <c r="W1662" s="174" t="s">
        <v>940</v>
      </c>
      <c r="X1662" s="174" t="s">
        <v>940</v>
      </c>
      <c r="Y1662" s="103"/>
    </row>
    <row r="1663" spans="2:30" ht="49.5">
      <c r="B1663" s="30">
        <f t="shared" si="193"/>
        <v>1657</v>
      </c>
      <c r="C1663" s="30" t="s">
        <v>4201</v>
      </c>
      <c r="D1663" s="30" t="s">
        <v>83</v>
      </c>
      <c r="E1663" s="58" t="s">
        <v>4193</v>
      </c>
      <c r="F1663" s="114" t="s">
        <v>47</v>
      </c>
      <c r="G1663" s="269">
        <f t="shared" si="187"/>
        <v>2021</v>
      </c>
      <c r="H1663" s="269">
        <f t="shared" si="188"/>
        <v>4</v>
      </c>
      <c r="I1663" s="269">
        <f t="shared" si="189"/>
        <v>18</v>
      </c>
      <c r="J1663" s="83">
        <f t="shared" si="190"/>
        <v>2021</v>
      </c>
      <c r="K1663" s="269">
        <f t="shared" si="191"/>
        <v>4</v>
      </c>
      <c r="L1663" s="21">
        <f t="shared" si="192"/>
        <v>18</v>
      </c>
      <c r="M1663" s="119">
        <v>44312</v>
      </c>
      <c r="N1663" s="119">
        <v>44312</v>
      </c>
      <c r="O1663" s="119">
        <v>44312</v>
      </c>
      <c r="P1663" s="119">
        <v>44316</v>
      </c>
      <c r="Q1663" s="267" t="s">
        <v>34</v>
      </c>
      <c r="R1663" s="114"/>
      <c r="S1663" s="114"/>
      <c r="T1663" s="114"/>
      <c r="U1663" s="177"/>
      <c r="V1663" s="174" t="s">
        <v>100</v>
      </c>
      <c r="W1663" s="174" t="s">
        <v>940</v>
      </c>
      <c r="X1663" s="174" t="s">
        <v>940</v>
      </c>
      <c r="Y1663" s="103" t="s">
        <v>4205</v>
      </c>
      <c r="AC1663" s="36" t="s">
        <v>770</v>
      </c>
      <c r="AD1663" s="36" t="s">
        <v>765</v>
      </c>
    </row>
    <row r="1664" spans="2:30">
      <c r="B1664" s="30">
        <f t="shared" si="193"/>
        <v>1658</v>
      </c>
      <c r="C1664" s="30" t="s">
        <v>4202</v>
      </c>
      <c r="D1664" s="30" t="s">
        <v>83</v>
      </c>
      <c r="E1664" s="71" t="s">
        <v>4194</v>
      </c>
      <c r="F1664" s="114" t="s">
        <v>47</v>
      </c>
      <c r="G1664" s="269">
        <f t="shared" si="187"/>
        <v>2021</v>
      </c>
      <c r="H1664" s="269">
        <f t="shared" si="188"/>
        <v>4</v>
      </c>
      <c r="I1664" s="269">
        <f t="shared" si="189"/>
        <v>18</v>
      </c>
      <c r="J1664" s="83">
        <f t="shared" si="190"/>
        <v>2021</v>
      </c>
      <c r="K1664" s="269">
        <f t="shared" si="191"/>
        <v>4</v>
      </c>
      <c r="L1664" s="21">
        <f t="shared" si="192"/>
        <v>18</v>
      </c>
      <c r="M1664" s="178">
        <v>44314</v>
      </c>
      <c r="N1664" s="178">
        <v>44314</v>
      </c>
      <c r="O1664" s="178">
        <v>44314</v>
      </c>
      <c r="P1664" s="190">
        <v>44314</v>
      </c>
      <c r="Q1664" s="267" t="s">
        <v>34</v>
      </c>
      <c r="R1664" s="114"/>
      <c r="S1664" s="114"/>
      <c r="T1664" s="114"/>
      <c r="U1664" s="177"/>
      <c r="V1664" s="179" t="s">
        <v>9</v>
      </c>
      <c r="W1664" s="174" t="s">
        <v>940</v>
      </c>
      <c r="X1664" s="174" t="s">
        <v>940</v>
      </c>
      <c r="Y1664" s="103"/>
    </row>
    <row r="1665" spans="2:30">
      <c r="B1665" s="30">
        <f t="shared" si="193"/>
        <v>1659</v>
      </c>
      <c r="C1665" s="30" t="s">
        <v>4203</v>
      </c>
      <c r="D1665" s="30" t="s">
        <v>83</v>
      </c>
      <c r="E1665" s="71" t="s">
        <v>4195</v>
      </c>
      <c r="F1665" s="114" t="s">
        <v>47</v>
      </c>
      <c r="G1665" s="269">
        <f t="shared" si="187"/>
        <v>2021</v>
      </c>
      <c r="H1665" s="269">
        <f t="shared" si="188"/>
        <v>4</v>
      </c>
      <c r="I1665" s="269">
        <f t="shared" si="189"/>
        <v>18</v>
      </c>
      <c r="J1665" s="83">
        <f t="shared" si="190"/>
        <v>2021</v>
      </c>
      <c r="K1665" s="269">
        <f t="shared" si="191"/>
        <v>5</v>
      </c>
      <c r="L1665" s="21">
        <f t="shared" si="192"/>
        <v>19</v>
      </c>
      <c r="M1665" s="178">
        <v>44314</v>
      </c>
      <c r="N1665" s="178">
        <v>44314</v>
      </c>
      <c r="O1665" s="178">
        <v>44314</v>
      </c>
      <c r="P1665" s="190">
        <v>44319</v>
      </c>
      <c r="Q1665" s="267" t="s">
        <v>34</v>
      </c>
      <c r="R1665" s="114"/>
      <c r="S1665" s="114"/>
      <c r="T1665" s="114"/>
      <c r="U1665" s="177"/>
      <c r="V1665" s="179" t="s">
        <v>9</v>
      </c>
      <c r="W1665" s="174" t="s">
        <v>940</v>
      </c>
      <c r="X1665" s="174" t="s">
        <v>940</v>
      </c>
      <c r="Y1665" s="103" t="s">
        <v>4206</v>
      </c>
    </row>
    <row r="1666" spans="2:30" ht="33">
      <c r="B1666" s="30">
        <f t="shared" si="193"/>
        <v>1660</v>
      </c>
      <c r="C1666" s="30" t="s">
        <v>4204</v>
      </c>
      <c r="D1666" s="30" t="s">
        <v>83</v>
      </c>
      <c r="E1666" s="71" t="s">
        <v>4196</v>
      </c>
      <c r="F1666" s="114" t="s">
        <v>47</v>
      </c>
      <c r="G1666" s="269">
        <f t="shared" si="187"/>
        <v>2021</v>
      </c>
      <c r="H1666" s="269">
        <f t="shared" si="188"/>
        <v>4</v>
      </c>
      <c r="I1666" s="269">
        <f t="shared" si="189"/>
        <v>18</v>
      </c>
      <c r="J1666" s="83">
        <f t="shared" si="190"/>
        <v>2021</v>
      </c>
      <c r="K1666" s="269">
        <f t="shared" si="191"/>
        <v>4</v>
      </c>
      <c r="L1666" s="21">
        <f t="shared" si="192"/>
        <v>18</v>
      </c>
      <c r="M1666" s="178">
        <v>44316</v>
      </c>
      <c r="N1666" s="178">
        <v>44316</v>
      </c>
      <c r="O1666" s="178">
        <v>44316</v>
      </c>
      <c r="P1666" s="190">
        <v>44316</v>
      </c>
      <c r="Q1666" s="267" t="s">
        <v>34</v>
      </c>
      <c r="R1666" s="114"/>
      <c r="S1666" s="114"/>
      <c r="T1666" s="114"/>
      <c r="U1666" s="177"/>
      <c r="V1666" s="179" t="s">
        <v>9</v>
      </c>
      <c r="W1666" s="174" t="s">
        <v>940</v>
      </c>
      <c r="X1666" s="174" t="s">
        <v>940</v>
      </c>
      <c r="Y1666" s="103" t="s">
        <v>4207</v>
      </c>
      <c r="AC1666" s="36" t="s">
        <v>770</v>
      </c>
      <c r="AD1666" s="36" t="s">
        <v>765</v>
      </c>
    </row>
    <row r="1667" spans="2:30">
      <c r="B1667" s="30">
        <f t="shared" si="193"/>
        <v>1661</v>
      </c>
      <c r="C1667" s="30" t="s">
        <v>4220</v>
      </c>
      <c r="D1667" s="30" t="s">
        <v>83</v>
      </c>
      <c r="E1667" s="58" t="s">
        <v>3753</v>
      </c>
      <c r="F1667" s="114" t="s">
        <v>4147</v>
      </c>
      <c r="G1667" s="269">
        <f t="shared" si="187"/>
        <v>2021</v>
      </c>
      <c r="H1667" s="269">
        <f t="shared" si="188"/>
        <v>4</v>
      </c>
      <c r="I1667" s="269">
        <f t="shared" si="189"/>
        <v>18</v>
      </c>
      <c r="J1667" s="83">
        <f t="shared" si="190"/>
        <v>2021</v>
      </c>
      <c r="K1667" s="269">
        <f t="shared" si="191"/>
        <v>4</v>
      </c>
      <c r="L1667" s="21">
        <f t="shared" si="192"/>
        <v>18</v>
      </c>
      <c r="M1667" s="119">
        <v>44312</v>
      </c>
      <c r="N1667" s="119">
        <v>44312</v>
      </c>
      <c r="O1667" s="119">
        <v>44312</v>
      </c>
      <c r="P1667" s="119">
        <v>44316</v>
      </c>
      <c r="Q1667" s="267" t="s">
        <v>34</v>
      </c>
      <c r="R1667" s="114"/>
      <c r="S1667" s="114"/>
      <c r="T1667" s="114"/>
      <c r="U1667" s="177"/>
      <c r="V1667" s="174" t="s">
        <v>3670</v>
      </c>
      <c r="W1667" s="174" t="s">
        <v>3670</v>
      </c>
      <c r="X1667" s="174" t="s">
        <v>3670</v>
      </c>
      <c r="Y1667" s="75"/>
    </row>
    <row r="1668" spans="2:30">
      <c r="B1668" s="30">
        <f t="shared" si="193"/>
        <v>1662</v>
      </c>
      <c r="C1668" s="30" t="s">
        <v>4221</v>
      </c>
      <c r="D1668" s="30" t="s">
        <v>83</v>
      </c>
      <c r="E1668" s="58" t="s">
        <v>3754</v>
      </c>
      <c r="F1668" s="114" t="s">
        <v>4147</v>
      </c>
      <c r="G1668" s="269">
        <f t="shared" si="187"/>
        <v>2021</v>
      </c>
      <c r="H1668" s="269">
        <f t="shared" si="188"/>
        <v>4</v>
      </c>
      <c r="I1668" s="269">
        <f t="shared" si="189"/>
        <v>18</v>
      </c>
      <c r="J1668" s="83">
        <f t="shared" si="190"/>
        <v>2021</v>
      </c>
      <c r="K1668" s="269">
        <f t="shared" si="191"/>
        <v>4</v>
      </c>
      <c r="L1668" s="21">
        <f t="shared" si="192"/>
        <v>18</v>
      </c>
      <c r="M1668" s="119">
        <v>44312</v>
      </c>
      <c r="N1668" s="119">
        <v>44312</v>
      </c>
      <c r="O1668" s="119">
        <v>44312</v>
      </c>
      <c r="P1668" s="119">
        <v>44316</v>
      </c>
      <c r="Q1668" s="267" t="s">
        <v>34</v>
      </c>
      <c r="R1668" s="114"/>
      <c r="S1668" s="114"/>
      <c r="T1668" s="114"/>
      <c r="U1668" s="177"/>
      <c r="V1668" s="174" t="s">
        <v>3670</v>
      </c>
      <c r="W1668" s="174" t="s">
        <v>3670</v>
      </c>
      <c r="X1668" s="174" t="s">
        <v>3670</v>
      </c>
      <c r="Y1668" s="75"/>
    </row>
    <row r="1669" spans="2:30">
      <c r="B1669" s="30">
        <f t="shared" si="193"/>
        <v>1663</v>
      </c>
      <c r="C1669" s="30" t="s">
        <v>4222</v>
      </c>
      <c r="D1669" s="30" t="s">
        <v>83</v>
      </c>
      <c r="E1669" s="58" t="s">
        <v>4056</v>
      </c>
      <c r="F1669" s="114" t="s">
        <v>4147</v>
      </c>
      <c r="G1669" s="269">
        <f t="shared" si="187"/>
        <v>2021</v>
      </c>
      <c r="H1669" s="269">
        <f t="shared" si="188"/>
        <v>4</v>
      </c>
      <c r="I1669" s="269">
        <f t="shared" si="189"/>
        <v>18</v>
      </c>
      <c r="J1669" s="83">
        <f t="shared" si="190"/>
        <v>2021</v>
      </c>
      <c r="K1669" s="269">
        <f t="shared" si="191"/>
        <v>6</v>
      </c>
      <c r="L1669" s="21">
        <f t="shared" si="192"/>
        <v>23</v>
      </c>
      <c r="M1669" s="119">
        <v>44312</v>
      </c>
      <c r="N1669" s="119">
        <v>44312</v>
      </c>
      <c r="O1669" s="119">
        <v>44312</v>
      </c>
      <c r="P1669" s="119">
        <v>44351</v>
      </c>
      <c r="Q1669" s="267" t="s">
        <v>34</v>
      </c>
      <c r="R1669" s="114"/>
      <c r="S1669" s="114"/>
      <c r="T1669" s="114"/>
      <c r="U1669" s="177"/>
      <c r="V1669" s="174" t="s">
        <v>3670</v>
      </c>
      <c r="W1669" s="174" t="s">
        <v>3670</v>
      </c>
      <c r="X1669" s="174" t="s">
        <v>3670</v>
      </c>
      <c r="Y1669" s="58"/>
      <c r="AC1669" s="36" t="s">
        <v>770</v>
      </c>
      <c r="AD1669" s="36" t="s">
        <v>765</v>
      </c>
    </row>
    <row r="1670" spans="2:30">
      <c r="B1670" s="30">
        <f t="shared" si="193"/>
        <v>1664</v>
      </c>
      <c r="C1670" s="30" t="s">
        <v>4223</v>
      </c>
      <c r="D1670" s="30" t="s">
        <v>83</v>
      </c>
      <c r="E1670" s="58" t="s">
        <v>4208</v>
      </c>
      <c r="F1670" s="114" t="s">
        <v>4216</v>
      </c>
      <c r="G1670" s="269">
        <f t="shared" si="187"/>
        <v>2021</v>
      </c>
      <c r="H1670" s="269">
        <f t="shared" si="188"/>
        <v>4</v>
      </c>
      <c r="I1670" s="269">
        <f t="shared" si="189"/>
        <v>17</v>
      </c>
      <c r="J1670" s="83">
        <f t="shared" si="190"/>
        <v>2021</v>
      </c>
      <c r="K1670" s="269">
        <f t="shared" si="191"/>
        <v>4</v>
      </c>
      <c r="L1670" s="21">
        <f t="shared" si="192"/>
        <v>18</v>
      </c>
      <c r="M1670" s="119">
        <v>44308</v>
      </c>
      <c r="N1670" s="119">
        <v>44308</v>
      </c>
      <c r="O1670" s="119">
        <v>44308</v>
      </c>
      <c r="P1670" s="119">
        <v>44313</v>
      </c>
      <c r="Q1670" s="267" t="s">
        <v>34</v>
      </c>
      <c r="R1670" s="114"/>
      <c r="S1670" s="114"/>
      <c r="T1670" s="114"/>
      <c r="U1670" s="177"/>
      <c r="V1670" s="174" t="s">
        <v>3670</v>
      </c>
      <c r="W1670" s="174" t="s">
        <v>3670</v>
      </c>
      <c r="X1670" s="174" t="s">
        <v>3670</v>
      </c>
      <c r="Y1670" s="58"/>
    </row>
    <row r="1671" spans="2:30">
      <c r="B1671" s="30">
        <f t="shared" si="193"/>
        <v>1665</v>
      </c>
      <c r="C1671" s="30" t="s">
        <v>4224</v>
      </c>
      <c r="D1671" s="30" t="s">
        <v>83</v>
      </c>
      <c r="E1671" s="58" t="s">
        <v>4209</v>
      </c>
      <c r="F1671" s="114" t="s">
        <v>4216</v>
      </c>
      <c r="G1671" s="269">
        <f t="shared" ref="G1671:G1734" si="194">IF(ISBLANK(N1671),"",YEAR(N1671))</f>
        <v>2021</v>
      </c>
      <c r="H1671" s="269">
        <f t="shared" ref="H1671:H1734" si="195">IF(ISBLANK(N1671),"",MONTH(N1671))</f>
        <v>4</v>
      </c>
      <c r="I1671" s="269">
        <f t="shared" ref="I1671:I1734" si="196">IF(ISBLANK(N1671),"",WEEKNUM(N1671,1))</f>
        <v>18</v>
      </c>
      <c r="J1671" s="83">
        <f t="shared" ref="J1671:J1734" si="197">IF(ISBLANK(P1671),"",YEAR(P1671))</f>
        <v>2021</v>
      </c>
      <c r="K1671" s="269">
        <f t="shared" ref="K1671:K1734" si="198">IF(ISBLANK(P1671),"",MONTH(P1671))</f>
        <v>5</v>
      </c>
      <c r="L1671" s="21">
        <f t="shared" ref="L1671:L1734" si="199">IF(ISBLANK(P1671),"",WEEKNUM(P1671,1))</f>
        <v>20</v>
      </c>
      <c r="M1671" s="119">
        <v>44312</v>
      </c>
      <c r="N1671" s="119">
        <v>44312</v>
      </c>
      <c r="O1671" s="119">
        <v>44312</v>
      </c>
      <c r="P1671" s="119">
        <v>44330</v>
      </c>
      <c r="Q1671" s="267" t="s">
        <v>34</v>
      </c>
      <c r="R1671" s="114"/>
      <c r="S1671" s="114"/>
      <c r="T1671" s="114"/>
      <c r="U1671" s="177"/>
      <c r="V1671" s="174" t="s">
        <v>3670</v>
      </c>
      <c r="W1671" s="174" t="s">
        <v>3670</v>
      </c>
      <c r="X1671" s="174" t="s">
        <v>3670</v>
      </c>
      <c r="Y1671" s="58" t="s">
        <v>4217</v>
      </c>
    </row>
    <row r="1672" spans="2:30">
      <c r="B1672" s="30">
        <f t="shared" si="193"/>
        <v>1666</v>
      </c>
      <c r="C1672" s="30" t="s">
        <v>4225</v>
      </c>
      <c r="D1672" s="30" t="s">
        <v>83</v>
      </c>
      <c r="E1672" s="58" t="s">
        <v>4059</v>
      </c>
      <c r="F1672" s="114" t="s">
        <v>4147</v>
      </c>
      <c r="G1672" s="269">
        <f t="shared" si="194"/>
        <v>2021</v>
      </c>
      <c r="H1672" s="269">
        <f t="shared" si="195"/>
        <v>4</v>
      </c>
      <c r="I1672" s="269">
        <f t="shared" si="196"/>
        <v>17</v>
      </c>
      <c r="J1672" s="83">
        <f t="shared" si="197"/>
        <v>2021</v>
      </c>
      <c r="K1672" s="269">
        <f t="shared" si="198"/>
        <v>4</v>
      </c>
      <c r="L1672" s="21">
        <f t="shared" si="199"/>
        <v>18</v>
      </c>
      <c r="M1672" s="119">
        <v>44308</v>
      </c>
      <c r="N1672" s="119">
        <v>44308</v>
      </c>
      <c r="O1672" s="119">
        <v>44308</v>
      </c>
      <c r="P1672" s="119">
        <v>44312</v>
      </c>
      <c r="Q1672" s="267" t="s">
        <v>34</v>
      </c>
      <c r="R1672" s="114"/>
      <c r="S1672" s="114"/>
      <c r="T1672" s="114"/>
      <c r="U1672" s="177"/>
      <c r="V1672" s="174" t="s">
        <v>3670</v>
      </c>
      <c r="W1672" s="174" t="s">
        <v>3670</v>
      </c>
      <c r="X1672" s="174" t="s">
        <v>3670</v>
      </c>
      <c r="Y1672" s="58"/>
    </row>
    <row r="1673" spans="2:30">
      <c r="B1673" s="30">
        <f t="shared" si="193"/>
        <v>1667</v>
      </c>
      <c r="C1673" s="30" t="s">
        <v>4226</v>
      </c>
      <c r="D1673" s="30" t="s">
        <v>83</v>
      </c>
      <c r="E1673" s="58" t="s">
        <v>4210</v>
      </c>
      <c r="F1673" s="114" t="s">
        <v>4216</v>
      </c>
      <c r="G1673" s="269">
        <f t="shared" si="194"/>
        <v>2021</v>
      </c>
      <c r="H1673" s="269">
        <f t="shared" si="195"/>
        <v>4</v>
      </c>
      <c r="I1673" s="269">
        <f t="shared" si="196"/>
        <v>18</v>
      </c>
      <c r="J1673" s="83">
        <f t="shared" si="197"/>
        <v>2021</v>
      </c>
      <c r="K1673" s="269">
        <f t="shared" si="198"/>
        <v>5</v>
      </c>
      <c r="L1673" s="21">
        <f t="shared" si="199"/>
        <v>19</v>
      </c>
      <c r="M1673" s="119">
        <v>44313</v>
      </c>
      <c r="N1673" s="119">
        <v>44313</v>
      </c>
      <c r="O1673" s="119">
        <v>44313</v>
      </c>
      <c r="P1673" s="119">
        <v>44320</v>
      </c>
      <c r="Q1673" s="267" t="s">
        <v>34</v>
      </c>
      <c r="R1673" s="114"/>
      <c r="S1673" s="114"/>
      <c r="T1673" s="114"/>
      <c r="U1673" s="177"/>
      <c r="V1673" s="174" t="s">
        <v>3670</v>
      </c>
      <c r="W1673" s="174" t="s">
        <v>3670</v>
      </c>
      <c r="X1673" s="174" t="s">
        <v>3670</v>
      </c>
      <c r="Y1673" s="58"/>
      <c r="AC1673" s="36" t="s">
        <v>770</v>
      </c>
      <c r="AD1673" s="36" t="s">
        <v>765</v>
      </c>
    </row>
    <row r="1674" spans="2:30">
      <c r="B1674" s="30">
        <f t="shared" si="193"/>
        <v>1668</v>
      </c>
      <c r="C1674" s="30" t="s">
        <v>4227</v>
      </c>
      <c r="D1674" s="30" t="s">
        <v>83</v>
      </c>
      <c r="E1674" s="58" t="s">
        <v>4211</v>
      </c>
      <c r="F1674" s="114" t="s">
        <v>4216</v>
      </c>
      <c r="G1674" s="269">
        <f t="shared" si="194"/>
        <v>2021</v>
      </c>
      <c r="H1674" s="269">
        <f t="shared" si="195"/>
        <v>4</v>
      </c>
      <c r="I1674" s="269">
        <f t="shared" si="196"/>
        <v>18</v>
      </c>
      <c r="J1674" s="83">
        <f t="shared" si="197"/>
        <v>2021</v>
      </c>
      <c r="K1674" s="269">
        <f t="shared" si="198"/>
        <v>4</v>
      </c>
      <c r="L1674" s="21">
        <f t="shared" si="199"/>
        <v>18</v>
      </c>
      <c r="M1674" s="119">
        <v>44314</v>
      </c>
      <c r="N1674" s="119">
        <v>44314</v>
      </c>
      <c r="O1674" s="119">
        <v>44314</v>
      </c>
      <c r="P1674" s="119">
        <v>44314</v>
      </c>
      <c r="Q1674" s="267" t="s">
        <v>34</v>
      </c>
      <c r="R1674" s="114"/>
      <c r="S1674" s="114"/>
      <c r="T1674" s="114"/>
      <c r="U1674" s="177"/>
      <c r="V1674" s="174" t="s">
        <v>32</v>
      </c>
      <c r="W1674" s="174" t="s">
        <v>32</v>
      </c>
      <c r="X1674" s="174" t="s">
        <v>3670</v>
      </c>
      <c r="Y1674" s="58"/>
    </row>
    <row r="1675" spans="2:30" ht="49.5">
      <c r="B1675" s="30">
        <f t="shared" si="193"/>
        <v>1669</v>
      </c>
      <c r="C1675" s="30" t="s">
        <v>4228</v>
      </c>
      <c r="D1675" s="30" t="s">
        <v>83</v>
      </c>
      <c r="E1675" s="58" t="s">
        <v>4212</v>
      </c>
      <c r="F1675" s="21" t="s">
        <v>2062</v>
      </c>
      <c r="G1675" s="269">
        <f t="shared" si="194"/>
        <v>2021</v>
      </c>
      <c r="H1675" s="269">
        <f t="shared" si="195"/>
        <v>4</v>
      </c>
      <c r="I1675" s="269">
        <f t="shared" si="196"/>
        <v>18</v>
      </c>
      <c r="J1675" s="83">
        <f t="shared" si="197"/>
        <v>2021</v>
      </c>
      <c r="K1675" s="269">
        <f t="shared" si="198"/>
        <v>4</v>
      </c>
      <c r="L1675" s="21">
        <f t="shared" si="199"/>
        <v>18</v>
      </c>
      <c r="M1675" s="119">
        <v>44314</v>
      </c>
      <c r="N1675" s="119">
        <v>44314</v>
      </c>
      <c r="O1675" s="119">
        <v>44314</v>
      </c>
      <c r="P1675" s="119">
        <v>44314</v>
      </c>
      <c r="Q1675" s="267" t="s">
        <v>34</v>
      </c>
      <c r="R1675" s="114"/>
      <c r="S1675" s="114"/>
      <c r="T1675" s="114"/>
      <c r="U1675" s="177"/>
      <c r="V1675" s="174" t="s">
        <v>3441</v>
      </c>
      <c r="W1675" s="174" t="s">
        <v>3441</v>
      </c>
      <c r="X1675" s="174" t="s">
        <v>3670</v>
      </c>
      <c r="Y1675" s="58" t="s">
        <v>4218</v>
      </c>
    </row>
    <row r="1676" spans="2:30">
      <c r="B1676" s="30">
        <f t="shared" si="193"/>
        <v>1670</v>
      </c>
      <c r="C1676" s="30" t="s">
        <v>4229</v>
      </c>
      <c r="D1676" s="30" t="s">
        <v>83</v>
      </c>
      <c r="E1676" s="76" t="s">
        <v>4213</v>
      </c>
      <c r="F1676" s="114" t="s">
        <v>4216</v>
      </c>
      <c r="G1676" s="269">
        <f t="shared" si="194"/>
        <v>2021</v>
      </c>
      <c r="H1676" s="269">
        <f t="shared" si="195"/>
        <v>4</v>
      </c>
      <c r="I1676" s="269">
        <f t="shared" si="196"/>
        <v>18</v>
      </c>
      <c r="J1676" s="83">
        <f t="shared" si="197"/>
        <v>2021</v>
      </c>
      <c r="K1676" s="269">
        <f t="shared" si="198"/>
        <v>4</v>
      </c>
      <c r="L1676" s="21">
        <f t="shared" si="199"/>
        <v>18</v>
      </c>
      <c r="M1676" s="119">
        <v>44315</v>
      </c>
      <c r="N1676" s="119">
        <v>44315</v>
      </c>
      <c r="O1676" s="119">
        <v>44315</v>
      </c>
      <c r="P1676" s="119">
        <v>44315</v>
      </c>
      <c r="Q1676" s="267" t="s">
        <v>34</v>
      </c>
      <c r="R1676" s="114"/>
      <c r="S1676" s="114"/>
      <c r="T1676" s="114"/>
      <c r="U1676" s="177"/>
      <c r="V1676" s="174" t="s">
        <v>3259</v>
      </c>
      <c r="W1676" s="174" t="s">
        <v>3259</v>
      </c>
      <c r="X1676" s="174" t="s">
        <v>3670</v>
      </c>
      <c r="Y1676" s="58"/>
      <c r="AC1676" s="36" t="s">
        <v>770</v>
      </c>
      <c r="AD1676" s="36" t="s">
        <v>765</v>
      </c>
    </row>
    <row r="1677" spans="2:30">
      <c r="B1677" s="30">
        <f t="shared" si="193"/>
        <v>1671</v>
      </c>
      <c r="C1677" s="30" t="s">
        <v>4230</v>
      </c>
      <c r="D1677" s="30" t="s">
        <v>83</v>
      </c>
      <c r="E1677" s="76" t="s">
        <v>4214</v>
      </c>
      <c r="F1677" s="114" t="s">
        <v>4147</v>
      </c>
      <c r="G1677" s="269">
        <f t="shared" si="194"/>
        <v>2021</v>
      </c>
      <c r="H1677" s="269">
        <f t="shared" si="195"/>
        <v>4</v>
      </c>
      <c r="I1677" s="269">
        <f t="shared" si="196"/>
        <v>18</v>
      </c>
      <c r="J1677" s="83">
        <f t="shared" si="197"/>
        <v>2021</v>
      </c>
      <c r="K1677" s="269">
        <f t="shared" si="198"/>
        <v>5</v>
      </c>
      <c r="L1677" s="21">
        <f t="shared" si="199"/>
        <v>21</v>
      </c>
      <c r="M1677" s="119">
        <v>44316</v>
      </c>
      <c r="N1677" s="119">
        <v>44316</v>
      </c>
      <c r="O1677" s="119">
        <v>44316</v>
      </c>
      <c r="P1677" s="119">
        <v>44337</v>
      </c>
      <c r="Q1677" s="267" t="s">
        <v>34</v>
      </c>
      <c r="R1677" s="114"/>
      <c r="S1677" s="114"/>
      <c r="T1677" s="114"/>
      <c r="U1677" s="177"/>
      <c r="V1677" s="174" t="s">
        <v>463</v>
      </c>
      <c r="W1677" s="174" t="s">
        <v>463</v>
      </c>
      <c r="X1677" s="174" t="s">
        <v>3670</v>
      </c>
      <c r="Y1677" s="58"/>
    </row>
    <row r="1678" spans="2:30">
      <c r="B1678" s="30">
        <f t="shared" si="193"/>
        <v>1672</v>
      </c>
      <c r="C1678" s="30" t="s">
        <v>4231</v>
      </c>
      <c r="D1678" s="30" t="s">
        <v>83</v>
      </c>
      <c r="E1678" s="58" t="s">
        <v>4215</v>
      </c>
      <c r="F1678" s="114" t="s">
        <v>4147</v>
      </c>
      <c r="G1678" s="269">
        <f t="shared" si="194"/>
        <v>2021</v>
      </c>
      <c r="H1678" s="269">
        <f t="shared" si="195"/>
        <v>4</v>
      </c>
      <c r="I1678" s="269">
        <f t="shared" si="196"/>
        <v>18</v>
      </c>
      <c r="J1678" s="83">
        <f t="shared" si="197"/>
        <v>2021</v>
      </c>
      <c r="K1678" s="269">
        <f t="shared" si="198"/>
        <v>4</v>
      </c>
      <c r="L1678" s="21">
        <f t="shared" si="199"/>
        <v>18</v>
      </c>
      <c r="M1678" s="119">
        <v>44316</v>
      </c>
      <c r="N1678" s="119">
        <v>44316</v>
      </c>
      <c r="O1678" s="119">
        <v>44316</v>
      </c>
      <c r="P1678" s="119">
        <v>44316</v>
      </c>
      <c r="Q1678" s="267" t="s">
        <v>34</v>
      </c>
      <c r="R1678" s="114"/>
      <c r="S1678" s="114"/>
      <c r="T1678" s="114"/>
      <c r="U1678" s="177"/>
      <c r="V1678" s="174" t="s">
        <v>3670</v>
      </c>
      <c r="W1678" s="174" t="s">
        <v>3670</v>
      </c>
      <c r="X1678" s="174" t="s">
        <v>3670</v>
      </c>
      <c r="Y1678" s="58" t="s">
        <v>4219</v>
      </c>
    </row>
    <row r="1679" spans="2:30">
      <c r="B1679" s="30">
        <f t="shared" si="193"/>
        <v>1673</v>
      </c>
      <c r="C1679" s="30" t="s">
        <v>4270</v>
      </c>
      <c r="D1679" s="30" t="s">
        <v>83</v>
      </c>
      <c r="E1679" s="122" t="s">
        <v>4233</v>
      </c>
      <c r="F1679" s="114" t="s">
        <v>4263</v>
      </c>
      <c r="G1679" s="269">
        <f t="shared" si="194"/>
        <v>2021</v>
      </c>
      <c r="H1679" s="269">
        <f t="shared" si="195"/>
        <v>5</v>
      </c>
      <c r="I1679" s="269">
        <f t="shared" si="196"/>
        <v>19</v>
      </c>
      <c r="J1679" s="83">
        <f t="shared" si="197"/>
        <v>2021</v>
      </c>
      <c r="K1679" s="269">
        <f t="shared" si="198"/>
        <v>5</v>
      </c>
      <c r="L1679" s="21">
        <f t="shared" si="199"/>
        <v>19</v>
      </c>
      <c r="M1679" s="119">
        <v>44319</v>
      </c>
      <c r="N1679" s="119">
        <v>44319</v>
      </c>
      <c r="O1679" s="119">
        <v>44319</v>
      </c>
      <c r="P1679" s="119">
        <v>44319</v>
      </c>
      <c r="Q1679" s="267" t="s">
        <v>34</v>
      </c>
      <c r="R1679" s="114"/>
      <c r="S1679" s="114"/>
      <c r="T1679" s="114"/>
      <c r="U1679" s="177"/>
      <c r="V1679" s="174" t="s">
        <v>463</v>
      </c>
      <c r="W1679" s="174" t="s">
        <v>463</v>
      </c>
      <c r="X1679" s="174" t="s">
        <v>463</v>
      </c>
      <c r="Y1679" s="75"/>
      <c r="AC1679" s="36" t="s">
        <v>770</v>
      </c>
      <c r="AD1679" s="36" t="s">
        <v>765</v>
      </c>
    </row>
    <row r="1680" spans="2:30">
      <c r="B1680" s="30">
        <f t="shared" ref="B1680:B1743" si="200">B1679+1</f>
        <v>1674</v>
      </c>
      <c r="C1680" s="30" t="s">
        <v>4271</v>
      </c>
      <c r="D1680" s="30" t="s">
        <v>83</v>
      </c>
      <c r="E1680" s="58" t="s">
        <v>4234</v>
      </c>
      <c r="F1680" s="114" t="s">
        <v>4263</v>
      </c>
      <c r="G1680" s="269">
        <f t="shared" si="194"/>
        <v>2021</v>
      </c>
      <c r="H1680" s="269">
        <f t="shared" si="195"/>
        <v>5</v>
      </c>
      <c r="I1680" s="269">
        <f t="shared" si="196"/>
        <v>19</v>
      </c>
      <c r="J1680" s="83">
        <f t="shared" si="197"/>
        <v>2021</v>
      </c>
      <c r="K1680" s="269">
        <f t="shared" si="198"/>
        <v>5</v>
      </c>
      <c r="L1680" s="21">
        <f t="shared" si="199"/>
        <v>19</v>
      </c>
      <c r="M1680" s="119">
        <v>44319</v>
      </c>
      <c r="N1680" s="119">
        <v>44319</v>
      </c>
      <c r="O1680" s="119">
        <v>44319</v>
      </c>
      <c r="P1680" s="119">
        <v>44319</v>
      </c>
      <c r="Q1680" s="267" t="s">
        <v>34</v>
      </c>
      <c r="R1680" s="114"/>
      <c r="S1680" s="114"/>
      <c r="T1680" s="114"/>
      <c r="U1680" s="177"/>
      <c r="V1680" s="174" t="s">
        <v>3142</v>
      </c>
      <c r="W1680" s="174" t="s">
        <v>463</v>
      </c>
      <c r="X1680" s="174" t="s">
        <v>463</v>
      </c>
      <c r="Y1680" s="75"/>
    </row>
    <row r="1681" spans="2:30">
      <c r="B1681" s="30">
        <f t="shared" si="200"/>
        <v>1675</v>
      </c>
      <c r="C1681" s="30" t="s">
        <v>4272</v>
      </c>
      <c r="D1681" s="30" t="s">
        <v>83</v>
      </c>
      <c r="E1681" s="58" t="s">
        <v>4235</v>
      </c>
      <c r="F1681" s="114" t="s">
        <v>4264</v>
      </c>
      <c r="G1681" s="269">
        <f t="shared" si="194"/>
        <v>2021</v>
      </c>
      <c r="H1681" s="269">
        <f t="shared" si="195"/>
        <v>5</v>
      </c>
      <c r="I1681" s="269">
        <f t="shared" si="196"/>
        <v>19</v>
      </c>
      <c r="J1681" s="83">
        <f t="shared" si="197"/>
        <v>2021</v>
      </c>
      <c r="K1681" s="269">
        <f t="shared" si="198"/>
        <v>5</v>
      </c>
      <c r="L1681" s="21">
        <f t="shared" si="199"/>
        <v>19</v>
      </c>
      <c r="M1681" s="119">
        <v>44320</v>
      </c>
      <c r="N1681" s="119">
        <v>44320</v>
      </c>
      <c r="O1681" s="119">
        <v>44320</v>
      </c>
      <c r="P1681" s="119">
        <v>44322</v>
      </c>
      <c r="Q1681" s="267" t="s">
        <v>34</v>
      </c>
      <c r="R1681" s="114"/>
      <c r="S1681" s="114"/>
      <c r="T1681" s="114"/>
      <c r="U1681" s="177"/>
      <c r="V1681" s="174" t="s">
        <v>23</v>
      </c>
      <c r="W1681" s="174" t="s">
        <v>463</v>
      </c>
      <c r="X1681" s="174" t="s">
        <v>463</v>
      </c>
      <c r="Y1681" s="75"/>
    </row>
    <row r="1682" spans="2:30">
      <c r="B1682" s="30">
        <f t="shared" si="200"/>
        <v>1676</v>
      </c>
      <c r="C1682" s="30" t="s">
        <v>4273</v>
      </c>
      <c r="D1682" s="30" t="s">
        <v>83</v>
      </c>
      <c r="E1682" s="58" t="s">
        <v>4236</v>
      </c>
      <c r="F1682" s="114" t="s">
        <v>4263</v>
      </c>
      <c r="G1682" s="269">
        <f t="shared" si="194"/>
        <v>2021</v>
      </c>
      <c r="H1682" s="269">
        <f t="shared" si="195"/>
        <v>5</v>
      </c>
      <c r="I1682" s="269">
        <f t="shared" si="196"/>
        <v>19</v>
      </c>
      <c r="J1682" s="83">
        <f t="shared" si="197"/>
        <v>2021</v>
      </c>
      <c r="K1682" s="269">
        <f t="shared" si="198"/>
        <v>5</v>
      </c>
      <c r="L1682" s="21">
        <f t="shared" si="199"/>
        <v>19</v>
      </c>
      <c r="M1682" s="119">
        <v>44320</v>
      </c>
      <c r="N1682" s="119">
        <v>44320</v>
      </c>
      <c r="O1682" s="119">
        <v>44320</v>
      </c>
      <c r="P1682" s="119">
        <v>44320</v>
      </c>
      <c r="Q1682" s="267" t="s">
        <v>34</v>
      </c>
      <c r="R1682" s="114"/>
      <c r="S1682" s="114"/>
      <c r="T1682" s="114"/>
      <c r="U1682" s="177"/>
      <c r="V1682" s="174" t="s">
        <v>4267</v>
      </c>
      <c r="W1682" s="174" t="s">
        <v>463</v>
      </c>
      <c r="X1682" s="174" t="s">
        <v>463</v>
      </c>
      <c r="Y1682" s="75"/>
    </row>
    <row r="1683" spans="2:30">
      <c r="B1683" s="30">
        <f t="shared" si="200"/>
        <v>1677</v>
      </c>
      <c r="C1683" s="30" t="s">
        <v>4274</v>
      </c>
      <c r="D1683" s="30" t="s">
        <v>83</v>
      </c>
      <c r="E1683" s="58" t="s">
        <v>4237</v>
      </c>
      <c r="F1683" s="114" t="s">
        <v>4263</v>
      </c>
      <c r="G1683" s="269">
        <f t="shared" si="194"/>
        <v>2021</v>
      </c>
      <c r="H1683" s="269">
        <f t="shared" si="195"/>
        <v>5</v>
      </c>
      <c r="I1683" s="269">
        <f t="shared" si="196"/>
        <v>19</v>
      </c>
      <c r="J1683" s="83">
        <f t="shared" si="197"/>
        <v>2021</v>
      </c>
      <c r="K1683" s="269">
        <f t="shared" si="198"/>
        <v>5</v>
      </c>
      <c r="L1683" s="21">
        <f t="shared" si="199"/>
        <v>19</v>
      </c>
      <c r="M1683" s="119">
        <v>44320</v>
      </c>
      <c r="N1683" s="119">
        <v>44320</v>
      </c>
      <c r="O1683" s="119">
        <v>44320</v>
      </c>
      <c r="P1683" s="119">
        <v>44320</v>
      </c>
      <c r="Q1683" s="267" t="s">
        <v>34</v>
      </c>
      <c r="R1683" s="114"/>
      <c r="S1683" s="114"/>
      <c r="T1683" s="114"/>
      <c r="U1683" s="177"/>
      <c r="V1683" s="174" t="s">
        <v>4268</v>
      </c>
      <c r="W1683" s="174" t="s">
        <v>463</v>
      </c>
      <c r="X1683" s="174" t="s">
        <v>463</v>
      </c>
      <c r="Y1683" s="75"/>
    </row>
    <row r="1684" spans="2:30">
      <c r="B1684" s="30">
        <f t="shared" si="200"/>
        <v>1678</v>
      </c>
      <c r="C1684" s="30" t="s">
        <v>4275</v>
      </c>
      <c r="D1684" s="30" t="s">
        <v>83</v>
      </c>
      <c r="E1684" s="58" t="s">
        <v>4238</v>
      </c>
      <c r="F1684" s="114" t="s">
        <v>4265</v>
      </c>
      <c r="G1684" s="269">
        <f t="shared" si="194"/>
        <v>2021</v>
      </c>
      <c r="H1684" s="269">
        <f t="shared" si="195"/>
        <v>5</v>
      </c>
      <c r="I1684" s="269">
        <f t="shared" si="196"/>
        <v>19</v>
      </c>
      <c r="J1684" s="83">
        <f t="shared" si="197"/>
        <v>2021</v>
      </c>
      <c r="K1684" s="269">
        <f t="shared" si="198"/>
        <v>5</v>
      </c>
      <c r="L1684" s="21">
        <f t="shared" si="199"/>
        <v>19</v>
      </c>
      <c r="M1684" s="119">
        <v>44320</v>
      </c>
      <c r="N1684" s="119">
        <v>44320</v>
      </c>
      <c r="O1684" s="119">
        <v>44320</v>
      </c>
      <c r="P1684" s="119">
        <v>44320</v>
      </c>
      <c r="Q1684" s="267" t="s">
        <v>34</v>
      </c>
      <c r="R1684" s="114"/>
      <c r="S1684" s="114"/>
      <c r="T1684" s="114"/>
      <c r="U1684" s="177"/>
      <c r="V1684" s="174" t="s">
        <v>533</v>
      </c>
      <c r="W1684" s="174" t="s">
        <v>463</v>
      </c>
      <c r="X1684" s="174" t="s">
        <v>463</v>
      </c>
      <c r="Y1684" s="75"/>
      <c r="AC1684" s="36" t="s">
        <v>770</v>
      </c>
      <c r="AD1684" s="36" t="s">
        <v>765</v>
      </c>
    </row>
    <row r="1685" spans="2:30">
      <c r="B1685" s="30">
        <f t="shared" si="200"/>
        <v>1679</v>
      </c>
      <c r="C1685" s="30" t="s">
        <v>4276</v>
      </c>
      <c r="D1685" s="30" t="s">
        <v>83</v>
      </c>
      <c r="E1685" s="58" t="s">
        <v>4239</v>
      </c>
      <c r="F1685" s="114" t="s">
        <v>4264</v>
      </c>
      <c r="G1685" s="269">
        <f t="shared" si="194"/>
        <v>2021</v>
      </c>
      <c r="H1685" s="269">
        <f t="shared" si="195"/>
        <v>5</v>
      </c>
      <c r="I1685" s="269">
        <f t="shared" si="196"/>
        <v>19</v>
      </c>
      <c r="J1685" s="83">
        <f t="shared" si="197"/>
        <v>2021</v>
      </c>
      <c r="K1685" s="269">
        <f t="shared" si="198"/>
        <v>5</v>
      </c>
      <c r="L1685" s="21">
        <f t="shared" si="199"/>
        <v>19</v>
      </c>
      <c r="M1685" s="119">
        <v>44320</v>
      </c>
      <c r="N1685" s="119">
        <v>44320</v>
      </c>
      <c r="O1685" s="119">
        <v>44320</v>
      </c>
      <c r="P1685" s="119">
        <v>44320</v>
      </c>
      <c r="Q1685" s="267" t="s">
        <v>34</v>
      </c>
      <c r="R1685" s="114"/>
      <c r="S1685" s="114"/>
      <c r="T1685" s="114"/>
      <c r="U1685" s="177"/>
      <c r="V1685" s="174" t="s">
        <v>1696</v>
      </c>
      <c r="W1685" s="174" t="s">
        <v>463</v>
      </c>
      <c r="X1685" s="174" t="s">
        <v>463</v>
      </c>
      <c r="Y1685" s="75"/>
    </row>
    <row r="1686" spans="2:30">
      <c r="B1686" s="30">
        <f t="shared" si="200"/>
        <v>1680</v>
      </c>
      <c r="C1686" s="30" t="s">
        <v>4277</v>
      </c>
      <c r="D1686" s="30" t="s">
        <v>83</v>
      </c>
      <c r="E1686" s="58" t="s">
        <v>4240</v>
      </c>
      <c r="F1686" s="114" t="s">
        <v>47</v>
      </c>
      <c r="G1686" s="269">
        <f t="shared" si="194"/>
        <v>2021</v>
      </c>
      <c r="H1686" s="269">
        <f t="shared" si="195"/>
        <v>5</v>
      </c>
      <c r="I1686" s="269">
        <f t="shared" si="196"/>
        <v>19</v>
      </c>
      <c r="J1686" s="83">
        <f t="shared" si="197"/>
        <v>2021</v>
      </c>
      <c r="K1686" s="269">
        <f t="shared" si="198"/>
        <v>5</v>
      </c>
      <c r="L1686" s="21">
        <f t="shared" si="199"/>
        <v>19</v>
      </c>
      <c r="M1686" s="119">
        <v>44320</v>
      </c>
      <c r="N1686" s="119">
        <v>44320</v>
      </c>
      <c r="O1686" s="119">
        <v>44320</v>
      </c>
      <c r="P1686" s="119">
        <v>44320</v>
      </c>
      <c r="Q1686" s="267" t="s">
        <v>34</v>
      </c>
      <c r="R1686" s="114"/>
      <c r="S1686" s="114"/>
      <c r="T1686" s="114"/>
      <c r="U1686" s="177"/>
      <c r="V1686" s="174" t="s">
        <v>1696</v>
      </c>
      <c r="W1686" s="174" t="s">
        <v>463</v>
      </c>
      <c r="X1686" s="174" t="s">
        <v>463</v>
      </c>
      <c r="Y1686" s="75"/>
    </row>
    <row r="1687" spans="2:30">
      <c r="B1687" s="30">
        <f t="shared" si="200"/>
        <v>1681</v>
      </c>
      <c r="C1687" s="30" t="s">
        <v>4278</v>
      </c>
      <c r="D1687" s="30" t="s">
        <v>83</v>
      </c>
      <c r="E1687" s="110" t="s">
        <v>4241</v>
      </c>
      <c r="F1687" s="114" t="s">
        <v>4263</v>
      </c>
      <c r="G1687" s="269">
        <f t="shared" si="194"/>
        <v>2021</v>
      </c>
      <c r="H1687" s="269">
        <f t="shared" si="195"/>
        <v>5</v>
      </c>
      <c r="I1687" s="269">
        <f t="shared" si="196"/>
        <v>19</v>
      </c>
      <c r="J1687" s="83">
        <f t="shared" si="197"/>
        <v>2021</v>
      </c>
      <c r="K1687" s="269">
        <f t="shared" si="198"/>
        <v>5</v>
      </c>
      <c r="L1687" s="21">
        <f t="shared" si="199"/>
        <v>19</v>
      </c>
      <c r="M1687" s="119">
        <v>44322</v>
      </c>
      <c r="N1687" s="119">
        <v>44322</v>
      </c>
      <c r="O1687" s="119">
        <v>44322</v>
      </c>
      <c r="P1687" s="119">
        <v>44322</v>
      </c>
      <c r="Q1687" s="267" t="s">
        <v>34</v>
      </c>
      <c r="R1687" s="114"/>
      <c r="S1687" s="114"/>
      <c r="T1687" s="114"/>
      <c r="U1687" s="177"/>
      <c r="V1687" s="174" t="s">
        <v>2210</v>
      </c>
      <c r="W1687" s="174" t="s">
        <v>463</v>
      </c>
      <c r="X1687" s="174" t="s">
        <v>463</v>
      </c>
      <c r="Y1687" s="75"/>
      <c r="AC1687" s="36" t="s">
        <v>770</v>
      </c>
      <c r="AD1687" s="36" t="s">
        <v>765</v>
      </c>
    </row>
    <row r="1688" spans="2:30">
      <c r="B1688" s="30">
        <f t="shared" si="200"/>
        <v>1682</v>
      </c>
      <c r="C1688" s="30" t="s">
        <v>4279</v>
      </c>
      <c r="D1688" s="30" t="s">
        <v>83</v>
      </c>
      <c r="E1688" s="110" t="s">
        <v>4242</v>
      </c>
      <c r="F1688" s="114" t="s">
        <v>4263</v>
      </c>
      <c r="G1688" s="269">
        <f t="shared" si="194"/>
        <v>2021</v>
      </c>
      <c r="H1688" s="269">
        <f t="shared" si="195"/>
        <v>5</v>
      </c>
      <c r="I1688" s="269">
        <f t="shared" si="196"/>
        <v>19</v>
      </c>
      <c r="J1688" s="83">
        <f t="shared" si="197"/>
        <v>2021</v>
      </c>
      <c r="K1688" s="269">
        <f t="shared" si="198"/>
        <v>5</v>
      </c>
      <c r="L1688" s="21">
        <f t="shared" si="199"/>
        <v>19</v>
      </c>
      <c r="M1688" s="119">
        <v>44322</v>
      </c>
      <c r="N1688" s="119">
        <v>44322</v>
      </c>
      <c r="O1688" s="119">
        <v>44322</v>
      </c>
      <c r="P1688" s="119">
        <v>44322</v>
      </c>
      <c r="Q1688" s="267" t="s">
        <v>34</v>
      </c>
      <c r="R1688" s="114"/>
      <c r="S1688" s="114"/>
      <c r="T1688" s="114"/>
      <c r="U1688" s="177"/>
      <c r="V1688" s="174" t="s">
        <v>3142</v>
      </c>
      <c r="W1688" s="174" t="s">
        <v>463</v>
      </c>
      <c r="X1688" s="174" t="s">
        <v>463</v>
      </c>
      <c r="Y1688" s="75"/>
    </row>
    <row r="1689" spans="2:30">
      <c r="B1689" s="30">
        <f t="shared" si="200"/>
        <v>1683</v>
      </c>
      <c r="C1689" s="30" t="s">
        <v>4280</v>
      </c>
      <c r="D1689" s="30" t="s">
        <v>83</v>
      </c>
      <c r="E1689" s="110" t="s">
        <v>4243</v>
      </c>
      <c r="F1689" s="114" t="s">
        <v>4263</v>
      </c>
      <c r="G1689" s="269">
        <f t="shared" si="194"/>
        <v>2021</v>
      </c>
      <c r="H1689" s="269">
        <f t="shared" si="195"/>
        <v>5</v>
      </c>
      <c r="I1689" s="269">
        <f t="shared" si="196"/>
        <v>19</v>
      </c>
      <c r="J1689" s="83">
        <f t="shared" si="197"/>
        <v>2021</v>
      </c>
      <c r="K1689" s="269">
        <f t="shared" si="198"/>
        <v>5</v>
      </c>
      <c r="L1689" s="21">
        <f t="shared" si="199"/>
        <v>19</v>
      </c>
      <c r="M1689" s="119">
        <v>44322</v>
      </c>
      <c r="N1689" s="119">
        <v>44322</v>
      </c>
      <c r="O1689" s="119">
        <v>44322</v>
      </c>
      <c r="P1689" s="119">
        <v>44322</v>
      </c>
      <c r="Q1689" s="267" t="s">
        <v>34</v>
      </c>
      <c r="R1689" s="114"/>
      <c r="S1689" s="114"/>
      <c r="T1689" s="114"/>
      <c r="U1689" s="177"/>
      <c r="V1689" s="174" t="s">
        <v>1920</v>
      </c>
      <c r="W1689" s="174" t="s">
        <v>463</v>
      </c>
      <c r="X1689" s="174" t="s">
        <v>463</v>
      </c>
      <c r="Y1689" s="75"/>
    </row>
    <row r="1690" spans="2:30">
      <c r="B1690" s="30">
        <f t="shared" si="200"/>
        <v>1684</v>
      </c>
      <c r="C1690" s="30" t="s">
        <v>4281</v>
      </c>
      <c r="D1690" s="30" t="s">
        <v>83</v>
      </c>
      <c r="E1690" s="110" t="s">
        <v>4244</v>
      </c>
      <c r="F1690" s="114" t="s">
        <v>4263</v>
      </c>
      <c r="G1690" s="269">
        <f t="shared" si="194"/>
        <v>2021</v>
      </c>
      <c r="H1690" s="269">
        <f t="shared" si="195"/>
        <v>5</v>
      </c>
      <c r="I1690" s="269">
        <f t="shared" si="196"/>
        <v>19</v>
      </c>
      <c r="J1690" s="83">
        <f t="shared" si="197"/>
        <v>2021</v>
      </c>
      <c r="K1690" s="269">
        <f t="shared" si="198"/>
        <v>5</v>
      </c>
      <c r="L1690" s="21">
        <f t="shared" si="199"/>
        <v>19</v>
      </c>
      <c r="M1690" s="119">
        <v>44322</v>
      </c>
      <c r="N1690" s="119">
        <v>44322</v>
      </c>
      <c r="O1690" s="119">
        <v>44322</v>
      </c>
      <c r="P1690" s="119">
        <v>44322</v>
      </c>
      <c r="Q1690" s="267" t="s">
        <v>34</v>
      </c>
      <c r="R1690" s="114"/>
      <c r="S1690" s="114"/>
      <c r="T1690" s="114"/>
      <c r="U1690" s="177"/>
      <c r="V1690" s="174" t="s">
        <v>993</v>
      </c>
      <c r="W1690" s="174" t="s">
        <v>463</v>
      </c>
      <c r="X1690" s="174" t="s">
        <v>463</v>
      </c>
      <c r="Y1690" s="75"/>
      <c r="AC1690" s="36" t="s">
        <v>770</v>
      </c>
      <c r="AD1690" s="36" t="s">
        <v>765</v>
      </c>
    </row>
    <row r="1691" spans="2:30">
      <c r="B1691" s="30">
        <f t="shared" si="200"/>
        <v>1685</v>
      </c>
      <c r="C1691" s="30" t="s">
        <v>4282</v>
      </c>
      <c r="D1691" s="30" t="s">
        <v>83</v>
      </c>
      <c r="E1691" s="110" t="s">
        <v>4245</v>
      </c>
      <c r="F1691" s="114" t="s">
        <v>47</v>
      </c>
      <c r="G1691" s="269">
        <f t="shared" si="194"/>
        <v>2021</v>
      </c>
      <c r="H1691" s="269">
        <f t="shared" si="195"/>
        <v>5</v>
      </c>
      <c r="I1691" s="269">
        <f t="shared" si="196"/>
        <v>19</v>
      </c>
      <c r="J1691" s="83">
        <f t="shared" si="197"/>
        <v>2021</v>
      </c>
      <c r="K1691" s="269">
        <f t="shared" si="198"/>
        <v>5</v>
      </c>
      <c r="L1691" s="21">
        <f t="shared" si="199"/>
        <v>19</v>
      </c>
      <c r="M1691" s="119">
        <v>44322</v>
      </c>
      <c r="N1691" s="119">
        <v>44322</v>
      </c>
      <c r="O1691" s="119">
        <v>44322</v>
      </c>
      <c r="P1691" s="119">
        <v>44322</v>
      </c>
      <c r="Q1691" s="267" t="s">
        <v>34</v>
      </c>
      <c r="R1691" s="114"/>
      <c r="S1691" s="114"/>
      <c r="T1691" s="114"/>
      <c r="U1691" s="177"/>
      <c r="V1691" s="174" t="s">
        <v>4269</v>
      </c>
      <c r="W1691" s="174" t="s">
        <v>463</v>
      </c>
      <c r="X1691" s="174" t="s">
        <v>463</v>
      </c>
      <c r="Y1691" s="75"/>
    </row>
    <row r="1692" spans="2:30">
      <c r="B1692" s="30">
        <f t="shared" si="200"/>
        <v>1686</v>
      </c>
      <c r="C1692" s="30" t="s">
        <v>4283</v>
      </c>
      <c r="D1692" s="30" t="s">
        <v>83</v>
      </c>
      <c r="E1692" s="110" t="s">
        <v>4246</v>
      </c>
      <c r="F1692" s="114" t="s">
        <v>47</v>
      </c>
      <c r="G1692" s="269">
        <f t="shared" si="194"/>
        <v>2021</v>
      </c>
      <c r="H1692" s="269">
        <f t="shared" si="195"/>
        <v>5</v>
      </c>
      <c r="I1692" s="269">
        <f t="shared" si="196"/>
        <v>19</v>
      </c>
      <c r="J1692" s="83">
        <f t="shared" si="197"/>
        <v>2021</v>
      </c>
      <c r="K1692" s="269">
        <f t="shared" si="198"/>
        <v>5</v>
      </c>
      <c r="L1692" s="21">
        <f t="shared" si="199"/>
        <v>19</v>
      </c>
      <c r="M1692" s="119">
        <v>44322</v>
      </c>
      <c r="N1692" s="119">
        <v>44322</v>
      </c>
      <c r="O1692" s="119">
        <v>44322</v>
      </c>
      <c r="P1692" s="119">
        <v>44322</v>
      </c>
      <c r="Q1692" s="267" t="s">
        <v>34</v>
      </c>
      <c r="R1692" s="114"/>
      <c r="S1692" s="114"/>
      <c r="T1692" s="114"/>
      <c r="U1692" s="177"/>
      <c r="V1692" s="174" t="s">
        <v>2170</v>
      </c>
      <c r="W1692" s="174" t="s">
        <v>463</v>
      </c>
      <c r="X1692" s="174" t="s">
        <v>463</v>
      </c>
      <c r="Y1692" s="75"/>
    </row>
    <row r="1693" spans="2:30">
      <c r="B1693" s="30">
        <f t="shared" si="200"/>
        <v>1687</v>
      </c>
      <c r="C1693" s="30" t="s">
        <v>4284</v>
      </c>
      <c r="D1693" s="30" t="s">
        <v>83</v>
      </c>
      <c r="E1693" s="110" t="s">
        <v>4247</v>
      </c>
      <c r="F1693" s="114" t="s">
        <v>47</v>
      </c>
      <c r="G1693" s="269">
        <f t="shared" si="194"/>
        <v>2021</v>
      </c>
      <c r="H1693" s="269">
        <f t="shared" si="195"/>
        <v>5</v>
      </c>
      <c r="I1693" s="269">
        <f t="shared" si="196"/>
        <v>19</v>
      </c>
      <c r="J1693" s="83">
        <f t="shared" si="197"/>
        <v>2021</v>
      </c>
      <c r="K1693" s="269">
        <f t="shared" si="198"/>
        <v>5</v>
      </c>
      <c r="L1693" s="21">
        <f t="shared" si="199"/>
        <v>19</v>
      </c>
      <c r="M1693" s="119">
        <v>44322</v>
      </c>
      <c r="N1693" s="119">
        <v>44322</v>
      </c>
      <c r="O1693" s="119">
        <v>44322</v>
      </c>
      <c r="P1693" s="119">
        <v>44322</v>
      </c>
      <c r="Q1693" s="267" t="s">
        <v>34</v>
      </c>
      <c r="R1693" s="114"/>
      <c r="S1693" s="114"/>
      <c r="T1693" s="114"/>
      <c r="U1693" s="177"/>
      <c r="V1693" s="174" t="s">
        <v>2170</v>
      </c>
      <c r="W1693" s="174" t="s">
        <v>463</v>
      </c>
      <c r="X1693" s="174" t="s">
        <v>463</v>
      </c>
      <c r="Y1693" s="75"/>
    </row>
    <row r="1694" spans="2:30" ht="33">
      <c r="B1694" s="30">
        <f t="shared" si="200"/>
        <v>1688</v>
      </c>
      <c r="C1694" s="30" t="s">
        <v>4285</v>
      </c>
      <c r="D1694" s="30" t="s">
        <v>83</v>
      </c>
      <c r="E1694" s="110" t="s">
        <v>4248</v>
      </c>
      <c r="F1694" s="114" t="s">
        <v>47</v>
      </c>
      <c r="G1694" s="269">
        <f t="shared" si="194"/>
        <v>2021</v>
      </c>
      <c r="H1694" s="269">
        <f t="shared" si="195"/>
        <v>5</v>
      </c>
      <c r="I1694" s="269">
        <f t="shared" si="196"/>
        <v>19</v>
      </c>
      <c r="J1694" s="83">
        <f t="shared" si="197"/>
        <v>2021</v>
      </c>
      <c r="K1694" s="269">
        <f t="shared" si="198"/>
        <v>5</v>
      </c>
      <c r="L1694" s="21">
        <f t="shared" si="199"/>
        <v>19</v>
      </c>
      <c r="M1694" s="119">
        <v>44322</v>
      </c>
      <c r="N1694" s="119">
        <v>44322</v>
      </c>
      <c r="O1694" s="119">
        <v>44322</v>
      </c>
      <c r="P1694" s="119">
        <v>44322</v>
      </c>
      <c r="Q1694" s="267" t="s">
        <v>34</v>
      </c>
      <c r="R1694" s="114"/>
      <c r="S1694" s="114"/>
      <c r="T1694" s="114"/>
      <c r="U1694" s="177"/>
      <c r="V1694" s="174" t="s">
        <v>1238</v>
      </c>
      <c r="W1694" s="174" t="s">
        <v>463</v>
      </c>
      <c r="X1694" s="174" t="s">
        <v>463</v>
      </c>
      <c r="Y1694" s="75"/>
      <c r="AC1694" s="36" t="s">
        <v>770</v>
      </c>
      <c r="AD1694" s="36" t="s">
        <v>765</v>
      </c>
    </row>
    <row r="1695" spans="2:30">
      <c r="B1695" s="30">
        <f t="shared" si="200"/>
        <v>1689</v>
      </c>
      <c r="C1695" s="30" t="s">
        <v>4286</v>
      </c>
      <c r="D1695" s="30" t="s">
        <v>83</v>
      </c>
      <c r="E1695" s="110" t="s">
        <v>4249</v>
      </c>
      <c r="F1695" s="114" t="s">
        <v>47</v>
      </c>
      <c r="G1695" s="269">
        <f t="shared" si="194"/>
        <v>2021</v>
      </c>
      <c r="H1695" s="269">
        <f t="shared" si="195"/>
        <v>5</v>
      </c>
      <c r="I1695" s="269">
        <f t="shared" si="196"/>
        <v>19</v>
      </c>
      <c r="J1695" s="83">
        <f t="shared" si="197"/>
        <v>2021</v>
      </c>
      <c r="K1695" s="269">
        <f t="shared" si="198"/>
        <v>5</v>
      </c>
      <c r="L1695" s="21">
        <f t="shared" si="199"/>
        <v>22</v>
      </c>
      <c r="M1695" s="119">
        <v>44323</v>
      </c>
      <c r="N1695" s="119">
        <v>44323</v>
      </c>
      <c r="O1695" s="119">
        <v>44323</v>
      </c>
      <c r="P1695" s="119">
        <v>44343</v>
      </c>
      <c r="Q1695" s="267" t="s">
        <v>34</v>
      </c>
      <c r="R1695" s="114"/>
      <c r="S1695" s="114"/>
      <c r="T1695" s="114"/>
      <c r="U1695" s="177"/>
      <c r="V1695" s="174" t="s">
        <v>2658</v>
      </c>
      <c r="W1695" s="174" t="s">
        <v>463</v>
      </c>
      <c r="X1695" s="174" t="s">
        <v>463</v>
      </c>
      <c r="Y1695" s="75"/>
    </row>
    <row r="1696" spans="2:30" ht="33">
      <c r="B1696" s="30">
        <f t="shared" si="200"/>
        <v>1690</v>
      </c>
      <c r="C1696" s="30" t="s">
        <v>4287</v>
      </c>
      <c r="D1696" s="30" t="s">
        <v>83</v>
      </c>
      <c r="E1696" s="110" t="s">
        <v>4250</v>
      </c>
      <c r="F1696" s="114" t="s">
        <v>47</v>
      </c>
      <c r="G1696" s="269">
        <f t="shared" si="194"/>
        <v>2021</v>
      </c>
      <c r="H1696" s="269">
        <f t="shared" si="195"/>
        <v>5</v>
      </c>
      <c r="I1696" s="269">
        <f t="shared" si="196"/>
        <v>19</v>
      </c>
      <c r="J1696" s="83">
        <f t="shared" si="197"/>
        <v>2021</v>
      </c>
      <c r="K1696" s="269">
        <f t="shared" si="198"/>
        <v>5</v>
      </c>
      <c r="L1696" s="21">
        <f t="shared" si="199"/>
        <v>22</v>
      </c>
      <c r="M1696" s="119">
        <v>44323</v>
      </c>
      <c r="N1696" s="119">
        <v>44323</v>
      </c>
      <c r="O1696" s="119">
        <v>44323</v>
      </c>
      <c r="P1696" s="119">
        <v>44343</v>
      </c>
      <c r="Q1696" s="267" t="s">
        <v>34</v>
      </c>
      <c r="R1696" s="114"/>
      <c r="S1696" s="114"/>
      <c r="T1696" s="114"/>
      <c r="U1696" s="177"/>
      <c r="V1696" s="174" t="s">
        <v>2658</v>
      </c>
      <c r="W1696" s="174" t="s">
        <v>463</v>
      </c>
      <c r="X1696" s="174" t="s">
        <v>463</v>
      </c>
      <c r="Y1696" s="75"/>
    </row>
    <row r="1697" spans="2:30" ht="33">
      <c r="B1697" s="30">
        <f t="shared" si="200"/>
        <v>1691</v>
      </c>
      <c r="C1697" s="30" t="s">
        <v>4288</v>
      </c>
      <c r="D1697" s="30" t="s">
        <v>83</v>
      </c>
      <c r="E1697" s="110" t="s">
        <v>4251</v>
      </c>
      <c r="F1697" s="114" t="s">
        <v>47</v>
      </c>
      <c r="G1697" s="269">
        <f t="shared" si="194"/>
        <v>2021</v>
      </c>
      <c r="H1697" s="269">
        <f t="shared" si="195"/>
        <v>5</v>
      </c>
      <c r="I1697" s="269">
        <f t="shared" si="196"/>
        <v>19</v>
      </c>
      <c r="J1697" s="83">
        <f t="shared" si="197"/>
        <v>2021</v>
      </c>
      <c r="K1697" s="269">
        <f t="shared" si="198"/>
        <v>5</v>
      </c>
      <c r="L1697" s="21">
        <f t="shared" si="199"/>
        <v>22</v>
      </c>
      <c r="M1697" s="119">
        <v>44323</v>
      </c>
      <c r="N1697" s="119">
        <v>44323</v>
      </c>
      <c r="O1697" s="119">
        <v>44323</v>
      </c>
      <c r="P1697" s="119">
        <v>44343</v>
      </c>
      <c r="Q1697" s="267" t="s">
        <v>34</v>
      </c>
      <c r="R1697" s="114"/>
      <c r="S1697" s="114"/>
      <c r="T1697" s="114"/>
      <c r="U1697" s="177"/>
      <c r="V1697" s="174" t="s">
        <v>2658</v>
      </c>
      <c r="W1697" s="174" t="s">
        <v>463</v>
      </c>
      <c r="X1697" s="174" t="s">
        <v>463</v>
      </c>
      <c r="Y1697" s="75"/>
      <c r="AC1697" s="36" t="s">
        <v>770</v>
      </c>
      <c r="AD1697" s="36" t="s">
        <v>765</v>
      </c>
    </row>
    <row r="1698" spans="2:30" ht="33">
      <c r="B1698" s="30">
        <f t="shared" si="200"/>
        <v>1692</v>
      </c>
      <c r="C1698" s="30" t="s">
        <v>4289</v>
      </c>
      <c r="D1698" s="30" t="s">
        <v>83</v>
      </c>
      <c r="E1698" s="70" t="s">
        <v>4252</v>
      </c>
      <c r="F1698" s="114" t="s">
        <v>4266</v>
      </c>
      <c r="G1698" s="269">
        <f t="shared" si="194"/>
        <v>2021</v>
      </c>
      <c r="H1698" s="269">
        <f t="shared" si="195"/>
        <v>5</v>
      </c>
      <c r="I1698" s="269">
        <f t="shared" si="196"/>
        <v>19</v>
      </c>
      <c r="J1698" s="83">
        <f t="shared" si="197"/>
        <v>2021</v>
      </c>
      <c r="K1698" s="269">
        <f t="shared" si="198"/>
        <v>7</v>
      </c>
      <c r="L1698" s="21">
        <f t="shared" si="199"/>
        <v>31</v>
      </c>
      <c r="M1698" s="119">
        <v>44323</v>
      </c>
      <c r="N1698" s="119">
        <v>44323</v>
      </c>
      <c r="O1698" s="119">
        <v>44323</v>
      </c>
      <c r="P1698" s="119">
        <v>44406</v>
      </c>
      <c r="Q1698" s="267" t="s">
        <v>34</v>
      </c>
      <c r="R1698" s="114"/>
      <c r="S1698" s="114"/>
      <c r="T1698" s="114"/>
      <c r="U1698" s="177"/>
      <c r="V1698" s="179" t="s">
        <v>1044</v>
      </c>
      <c r="W1698" s="174" t="s">
        <v>463</v>
      </c>
      <c r="X1698" s="174" t="s">
        <v>463</v>
      </c>
      <c r="Y1698" s="75"/>
    </row>
    <row r="1699" spans="2:30" ht="33">
      <c r="B1699" s="30">
        <f t="shared" si="200"/>
        <v>1693</v>
      </c>
      <c r="C1699" s="30" t="s">
        <v>4290</v>
      </c>
      <c r="D1699" s="30" t="s">
        <v>83</v>
      </c>
      <c r="E1699" s="70" t="s">
        <v>4253</v>
      </c>
      <c r="F1699" s="114" t="s">
        <v>4266</v>
      </c>
      <c r="G1699" s="269">
        <f t="shared" si="194"/>
        <v>2021</v>
      </c>
      <c r="H1699" s="269">
        <f t="shared" si="195"/>
        <v>5</v>
      </c>
      <c r="I1699" s="269">
        <f t="shared" si="196"/>
        <v>19</v>
      </c>
      <c r="J1699" s="83">
        <f t="shared" si="197"/>
        <v>2021</v>
      </c>
      <c r="K1699" s="269">
        <f t="shared" si="198"/>
        <v>7</v>
      </c>
      <c r="L1699" s="21">
        <f t="shared" si="199"/>
        <v>31</v>
      </c>
      <c r="M1699" s="119">
        <v>44323</v>
      </c>
      <c r="N1699" s="119">
        <v>44323</v>
      </c>
      <c r="O1699" s="119">
        <v>44323</v>
      </c>
      <c r="P1699" s="119">
        <v>44406</v>
      </c>
      <c r="Q1699" s="267" t="s">
        <v>34</v>
      </c>
      <c r="R1699" s="114"/>
      <c r="S1699" s="114"/>
      <c r="T1699" s="114"/>
      <c r="U1699" s="177"/>
      <c r="V1699" s="179" t="s">
        <v>1044</v>
      </c>
      <c r="W1699" s="174" t="s">
        <v>463</v>
      </c>
      <c r="X1699" s="174" t="s">
        <v>463</v>
      </c>
      <c r="Y1699" s="75"/>
      <c r="AC1699" s="36" t="s">
        <v>770</v>
      </c>
      <c r="AD1699" s="36" t="s">
        <v>765</v>
      </c>
    </row>
    <row r="1700" spans="2:30">
      <c r="B1700" s="30">
        <f t="shared" si="200"/>
        <v>1694</v>
      </c>
      <c r="C1700" s="30" t="s">
        <v>4291</v>
      </c>
      <c r="D1700" s="30" t="s">
        <v>83</v>
      </c>
      <c r="E1700" s="70" t="s">
        <v>4254</v>
      </c>
      <c r="F1700" s="114" t="s">
        <v>4266</v>
      </c>
      <c r="G1700" s="269">
        <f t="shared" si="194"/>
        <v>2021</v>
      </c>
      <c r="H1700" s="269">
        <f t="shared" si="195"/>
        <v>5</v>
      </c>
      <c r="I1700" s="269">
        <f t="shared" si="196"/>
        <v>19</v>
      </c>
      <c r="J1700" s="83">
        <f t="shared" si="197"/>
        <v>2021</v>
      </c>
      <c r="K1700" s="269">
        <f t="shared" si="198"/>
        <v>7</v>
      </c>
      <c r="L1700" s="21">
        <f t="shared" si="199"/>
        <v>29</v>
      </c>
      <c r="M1700" s="119">
        <v>44323</v>
      </c>
      <c r="N1700" s="119">
        <v>44323</v>
      </c>
      <c r="O1700" s="119">
        <v>44323</v>
      </c>
      <c r="P1700" s="119">
        <v>44393</v>
      </c>
      <c r="Q1700" s="267" t="s">
        <v>34</v>
      </c>
      <c r="R1700" s="114"/>
      <c r="S1700" s="114"/>
      <c r="T1700" s="114"/>
      <c r="U1700" s="177"/>
      <c r="V1700" s="179" t="s">
        <v>1044</v>
      </c>
      <c r="W1700" s="174" t="s">
        <v>463</v>
      </c>
      <c r="X1700" s="174" t="s">
        <v>463</v>
      </c>
      <c r="Y1700" s="75"/>
    </row>
    <row r="1701" spans="2:30" ht="33">
      <c r="B1701" s="30">
        <f t="shared" si="200"/>
        <v>1695</v>
      </c>
      <c r="C1701" s="30" t="s">
        <v>4292</v>
      </c>
      <c r="D1701" s="30" t="s">
        <v>83</v>
      </c>
      <c r="E1701" s="70" t="s">
        <v>4255</v>
      </c>
      <c r="F1701" s="114" t="s">
        <v>4266</v>
      </c>
      <c r="G1701" s="269">
        <f t="shared" si="194"/>
        <v>2021</v>
      </c>
      <c r="H1701" s="269">
        <f t="shared" si="195"/>
        <v>5</v>
      </c>
      <c r="I1701" s="269">
        <f t="shared" si="196"/>
        <v>19</v>
      </c>
      <c r="J1701" s="83">
        <f t="shared" si="197"/>
        <v>2021</v>
      </c>
      <c r="K1701" s="269">
        <f t="shared" si="198"/>
        <v>7</v>
      </c>
      <c r="L1701" s="21">
        <f t="shared" si="199"/>
        <v>31</v>
      </c>
      <c r="M1701" s="119">
        <v>44323</v>
      </c>
      <c r="N1701" s="119">
        <v>44323</v>
      </c>
      <c r="O1701" s="119">
        <v>44323</v>
      </c>
      <c r="P1701" s="119">
        <v>44404</v>
      </c>
      <c r="Q1701" s="267" t="s">
        <v>34</v>
      </c>
      <c r="R1701" s="114"/>
      <c r="S1701" s="114"/>
      <c r="T1701" s="114"/>
      <c r="U1701" s="177"/>
      <c r="V1701" s="179" t="s">
        <v>1044</v>
      </c>
      <c r="W1701" s="174" t="s">
        <v>463</v>
      </c>
      <c r="X1701" s="174" t="s">
        <v>463</v>
      </c>
      <c r="Y1701" s="75"/>
    </row>
    <row r="1702" spans="2:30" ht="33">
      <c r="B1702" s="30">
        <f t="shared" si="200"/>
        <v>1696</v>
      </c>
      <c r="C1702" s="30" t="s">
        <v>4293</v>
      </c>
      <c r="D1702" s="30" t="s">
        <v>83</v>
      </c>
      <c r="E1702" s="70" t="s">
        <v>4256</v>
      </c>
      <c r="F1702" s="114" t="s">
        <v>4266</v>
      </c>
      <c r="G1702" s="269">
        <f t="shared" si="194"/>
        <v>2021</v>
      </c>
      <c r="H1702" s="269">
        <f t="shared" si="195"/>
        <v>5</v>
      </c>
      <c r="I1702" s="269">
        <f t="shared" si="196"/>
        <v>19</v>
      </c>
      <c r="J1702" s="83">
        <f t="shared" si="197"/>
        <v>2021</v>
      </c>
      <c r="K1702" s="269">
        <f t="shared" si="198"/>
        <v>7</v>
      </c>
      <c r="L1702" s="21">
        <f t="shared" si="199"/>
        <v>31</v>
      </c>
      <c r="M1702" s="119">
        <v>44323</v>
      </c>
      <c r="N1702" s="119">
        <v>44323</v>
      </c>
      <c r="O1702" s="119">
        <v>44323</v>
      </c>
      <c r="P1702" s="119">
        <v>44404</v>
      </c>
      <c r="Q1702" s="267" t="s">
        <v>34</v>
      </c>
      <c r="R1702" s="114"/>
      <c r="S1702" s="114"/>
      <c r="T1702" s="114"/>
      <c r="U1702" s="177"/>
      <c r="V1702" s="179" t="s">
        <v>1044</v>
      </c>
      <c r="W1702" s="174" t="s">
        <v>463</v>
      </c>
      <c r="X1702" s="174" t="s">
        <v>463</v>
      </c>
      <c r="Y1702" s="75"/>
    </row>
    <row r="1703" spans="2:30">
      <c r="B1703" s="30">
        <f t="shared" si="200"/>
        <v>1697</v>
      </c>
      <c r="C1703" s="30" t="s">
        <v>4294</v>
      </c>
      <c r="D1703" s="30" t="s">
        <v>83</v>
      </c>
      <c r="E1703" s="70" t="s">
        <v>4257</v>
      </c>
      <c r="F1703" s="114" t="s">
        <v>4266</v>
      </c>
      <c r="G1703" s="269">
        <f t="shared" si="194"/>
        <v>2021</v>
      </c>
      <c r="H1703" s="269">
        <f t="shared" si="195"/>
        <v>5</v>
      </c>
      <c r="I1703" s="269">
        <f t="shared" si="196"/>
        <v>19</v>
      </c>
      <c r="J1703" s="83">
        <f t="shared" si="197"/>
        <v>2021</v>
      </c>
      <c r="K1703" s="269">
        <f t="shared" si="198"/>
        <v>7</v>
      </c>
      <c r="L1703" s="21">
        <f t="shared" si="199"/>
        <v>29</v>
      </c>
      <c r="M1703" s="119">
        <v>44323</v>
      </c>
      <c r="N1703" s="119">
        <v>44323</v>
      </c>
      <c r="O1703" s="119">
        <v>44323</v>
      </c>
      <c r="P1703" s="119">
        <v>44393</v>
      </c>
      <c r="Q1703" s="267" t="s">
        <v>34</v>
      </c>
      <c r="R1703" s="114"/>
      <c r="S1703" s="114"/>
      <c r="T1703" s="114"/>
      <c r="U1703" s="177"/>
      <c r="V1703" s="179" t="s">
        <v>2171</v>
      </c>
      <c r="W1703" s="174" t="s">
        <v>463</v>
      </c>
      <c r="X1703" s="174" t="s">
        <v>463</v>
      </c>
      <c r="Y1703" s="75"/>
    </row>
    <row r="1704" spans="2:30">
      <c r="B1704" s="30">
        <f t="shared" si="200"/>
        <v>1698</v>
      </c>
      <c r="C1704" s="30" t="s">
        <v>4295</v>
      </c>
      <c r="D1704" s="30" t="s">
        <v>83</v>
      </c>
      <c r="E1704" s="70" t="s">
        <v>4258</v>
      </c>
      <c r="F1704" s="114" t="s">
        <v>4266</v>
      </c>
      <c r="G1704" s="269">
        <f t="shared" si="194"/>
        <v>2021</v>
      </c>
      <c r="H1704" s="269">
        <f t="shared" si="195"/>
        <v>5</v>
      </c>
      <c r="I1704" s="269">
        <f t="shared" si="196"/>
        <v>19</v>
      </c>
      <c r="J1704" s="83">
        <f t="shared" si="197"/>
        <v>2021</v>
      </c>
      <c r="K1704" s="269">
        <f t="shared" si="198"/>
        <v>5</v>
      </c>
      <c r="L1704" s="21">
        <f t="shared" si="199"/>
        <v>20</v>
      </c>
      <c r="M1704" s="119">
        <v>44323</v>
      </c>
      <c r="N1704" s="119">
        <v>44323</v>
      </c>
      <c r="O1704" s="119">
        <v>44323</v>
      </c>
      <c r="P1704" s="119">
        <v>44330</v>
      </c>
      <c r="Q1704" s="267" t="s">
        <v>34</v>
      </c>
      <c r="R1704" s="114"/>
      <c r="S1704" s="114"/>
      <c r="T1704" s="114"/>
      <c r="U1704" s="177"/>
      <c r="V1704" s="179" t="s">
        <v>2171</v>
      </c>
      <c r="W1704" s="174" t="s">
        <v>463</v>
      </c>
      <c r="X1704" s="174" t="s">
        <v>463</v>
      </c>
      <c r="Y1704" s="75"/>
      <c r="AC1704" s="36" t="s">
        <v>770</v>
      </c>
      <c r="AD1704" s="36" t="s">
        <v>765</v>
      </c>
    </row>
    <row r="1705" spans="2:30">
      <c r="B1705" s="30">
        <f t="shared" si="200"/>
        <v>1699</v>
      </c>
      <c r="C1705" s="30" t="s">
        <v>4296</v>
      </c>
      <c r="D1705" s="30" t="s">
        <v>83</v>
      </c>
      <c r="E1705" s="70" t="s">
        <v>3429</v>
      </c>
      <c r="F1705" s="114" t="s">
        <v>4266</v>
      </c>
      <c r="G1705" s="269">
        <f t="shared" si="194"/>
        <v>2021</v>
      </c>
      <c r="H1705" s="269">
        <f t="shared" si="195"/>
        <v>5</v>
      </c>
      <c r="I1705" s="269">
        <f t="shared" si="196"/>
        <v>19</v>
      </c>
      <c r="J1705" s="83">
        <f t="shared" si="197"/>
        <v>2021</v>
      </c>
      <c r="K1705" s="269">
        <f t="shared" si="198"/>
        <v>8</v>
      </c>
      <c r="L1705" s="21">
        <f t="shared" si="199"/>
        <v>32</v>
      </c>
      <c r="M1705" s="119">
        <v>44323</v>
      </c>
      <c r="N1705" s="119">
        <v>44323</v>
      </c>
      <c r="O1705" s="119">
        <v>44323</v>
      </c>
      <c r="P1705" s="119">
        <v>44411</v>
      </c>
      <c r="Q1705" s="267" t="s">
        <v>34</v>
      </c>
      <c r="R1705" s="114"/>
      <c r="S1705" s="114"/>
      <c r="T1705" s="114"/>
      <c r="U1705" s="177"/>
      <c r="V1705" s="179" t="s">
        <v>2209</v>
      </c>
      <c r="W1705" s="174" t="s">
        <v>463</v>
      </c>
      <c r="X1705" s="174" t="s">
        <v>463</v>
      </c>
      <c r="Y1705" s="75"/>
    </row>
    <row r="1706" spans="2:30">
      <c r="B1706" s="30">
        <f t="shared" si="200"/>
        <v>1700</v>
      </c>
      <c r="C1706" s="30" t="s">
        <v>4297</v>
      </c>
      <c r="D1706" s="30" t="s">
        <v>83</v>
      </c>
      <c r="E1706" s="70" t="s">
        <v>3430</v>
      </c>
      <c r="F1706" s="114" t="s">
        <v>4266</v>
      </c>
      <c r="G1706" s="269">
        <f t="shared" si="194"/>
        <v>2021</v>
      </c>
      <c r="H1706" s="269">
        <f t="shared" si="195"/>
        <v>5</v>
      </c>
      <c r="I1706" s="269">
        <f t="shared" si="196"/>
        <v>19</v>
      </c>
      <c r="J1706" s="83">
        <f t="shared" si="197"/>
        <v>2021</v>
      </c>
      <c r="K1706" s="269">
        <f t="shared" si="198"/>
        <v>8</v>
      </c>
      <c r="L1706" s="21">
        <f t="shared" si="199"/>
        <v>32</v>
      </c>
      <c r="M1706" s="119">
        <v>44323</v>
      </c>
      <c r="N1706" s="119">
        <v>44323</v>
      </c>
      <c r="O1706" s="119">
        <v>44323</v>
      </c>
      <c r="P1706" s="119">
        <v>44411</v>
      </c>
      <c r="Q1706" s="267" t="s">
        <v>34</v>
      </c>
      <c r="R1706" s="114"/>
      <c r="S1706" s="114"/>
      <c r="T1706" s="114"/>
      <c r="U1706" s="177"/>
      <c r="V1706" s="179" t="s">
        <v>2209</v>
      </c>
      <c r="W1706" s="174" t="s">
        <v>463</v>
      </c>
      <c r="X1706" s="174" t="s">
        <v>463</v>
      </c>
      <c r="Y1706" s="75"/>
    </row>
    <row r="1707" spans="2:30">
      <c r="B1707" s="30">
        <f t="shared" si="200"/>
        <v>1701</v>
      </c>
      <c r="C1707" s="30" t="s">
        <v>4298</v>
      </c>
      <c r="D1707" s="30" t="s">
        <v>83</v>
      </c>
      <c r="E1707" s="70" t="s">
        <v>5869</v>
      </c>
      <c r="F1707" s="114" t="s">
        <v>4266</v>
      </c>
      <c r="G1707" s="269">
        <f t="shared" si="194"/>
        <v>2021</v>
      </c>
      <c r="H1707" s="269">
        <f t="shared" si="195"/>
        <v>5</v>
      </c>
      <c r="I1707" s="269">
        <f t="shared" si="196"/>
        <v>19</v>
      </c>
      <c r="J1707" s="83">
        <f t="shared" si="197"/>
        <v>2021</v>
      </c>
      <c r="K1707" s="269">
        <f t="shared" si="198"/>
        <v>8</v>
      </c>
      <c r="L1707" s="21">
        <f t="shared" si="199"/>
        <v>32</v>
      </c>
      <c r="M1707" s="119">
        <v>44323</v>
      </c>
      <c r="N1707" s="119">
        <v>44323</v>
      </c>
      <c r="O1707" s="119">
        <v>44323</v>
      </c>
      <c r="P1707" s="119">
        <v>44411</v>
      </c>
      <c r="Q1707" s="267" t="s">
        <v>34</v>
      </c>
      <c r="R1707" s="114"/>
      <c r="S1707" s="114"/>
      <c r="T1707" s="114"/>
      <c r="U1707" s="177"/>
      <c r="V1707" s="179" t="s">
        <v>2171</v>
      </c>
      <c r="W1707" s="174" t="s">
        <v>463</v>
      </c>
      <c r="X1707" s="174" t="s">
        <v>463</v>
      </c>
      <c r="Y1707" s="130" t="s">
        <v>5875</v>
      </c>
      <c r="AC1707" s="36" t="s">
        <v>770</v>
      </c>
      <c r="AD1707" s="36" t="s">
        <v>765</v>
      </c>
    </row>
    <row r="1708" spans="2:30">
      <c r="B1708" s="30">
        <f t="shared" si="200"/>
        <v>1702</v>
      </c>
      <c r="C1708" s="30" t="s">
        <v>4299</v>
      </c>
      <c r="D1708" s="30" t="s">
        <v>83</v>
      </c>
      <c r="E1708" s="70" t="s">
        <v>4259</v>
      </c>
      <c r="F1708" s="114" t="s">
        <v>4266</v>
      </c>
      <c r="G1708" s="269">
        <f t="shared" si="194"/>
        <v>2021</v>
      </c>
      <c r="H1708" s="269">
        <f t="shared" si="195"/>
        <v>5</v>
      </c>
      <c r="I1708" s="269">
        <f t="shared" si="196"/>
        <v>19</v>
      </c>
      <c r="J1708" s="83">
        <f t="shared" si="197"/>
        <v>2021</v>
      </c>
      <c r="K1708" s="269">
        <f t="shared" si="198"/>
        <v>7</v>
      </c>
      <c r="L1708" s="21">
        <f t="shared" si="199"/>
        <v>31</v>
      </c>
      <c r="M1708" s="119">
        <v>44323</v>
      </c>
      <c r="N1708" s="119">
        <v>44323</v>
      </c>
      <c r="O1708" s="119">
        <v>44323</v>
      </c>
      <c r="P1708" s="119">
        <v>44404</v>
      </c>
      <c r="Q1708" s="267" t="s">
        <v>34</v>
      </c>
      <c r="R1708" s="114"/>
      <c r="S1708" s="114"/>
      <c r="T1708" s="114"/>
      <c r="U1708" s="177"/>
      <c r="V1708" s="179" t="s">
        <v>2171</v>
      </c>
      <c r="W1708" s="174" t="s">
        <v>463</v>
      </c>
      <c r="X1708" s="174" t="s">
        <v>463</v>
      </c>
      <c r="Y1708" s="130" t="s">
        <v>5876</v>
      </c>
    </row>
    <row r="1709" spans="2:30" ht="33">
      <c r="B1709" s="30">
        <f t="shared" si="200"/>
        <v>1703</v>
      </c>
      <c r="C1709" s="30" t="s">
        <v>4300</v>
      </c>
      <c r="D1709" s="30" t="s">
        <v>83</v>
      </c>
      <c r="E1709" s="70" t="s">
        <v>4260</v>
      </c>
      <c r="F1709" s="114" t="s">
        <v>4266</v>
      </c>
      <c r="G1709" s="269">
        <f t="shared" si="194"/>
        <v>2021</v>
      </c>
      <c r="H1709" s="269">
        <f t="shared" si="195"/>
        <v>5</v>
      </c>
      <c r="I1709" s="269">
        <f t="shared" si="196"/>
        <v>19</v>
      </c>
      <c r="J1709" s="83">
        <f t="shared" si="197"/>
        <v>2021</v>
      </c>
      <c r="K1709" s="269">
        <f t="shared" si="198"/>
        <v>7</v>
      </c>
      <c r="L1709" s="21">
        <f t="shared" si="199"/>
        <v>29</v>
      </c>
      <c r="M1709" s="119">
        <v>44323</v>
      </c>
      <c r="N1709" s="119">
        <v>44323</v>
      </c>
      <c r="O1709" s="119">
        <v>44323</v>
      </c>
      <c r="P1709" s="119">
        <v>44393</v>
      </c>
      <c r="Q1709" s="267" t="s">
        <v>34</v>
      </c>
      <c r="R1709" s="114"/>
      <c r="S1709" s="114"/>
      <c r="T1709" s="114"/>
      <c r="U1709" s="177"/>
      <c r="V1709" s="179" t="s">
        <v>2171</v>
      </c>
      <c r="W1709" s="174" t="s">
        <v>463</v>
      </c>
      <c r="X1709" s="174" t="s">
        <v>463</v>
      </c>
      <c r="Y1709" s="75"/>
    </row>
    <row r="1710" spans="2:30" ht="33">
      <c r="B1710" s="30">
        <f t="shared" si="200"/>
        <v>1704</v>
      </c>
      <c r="C1710" s="30" t="s">
        <v>4301</v>
      </c>
      <c r="D1710" s="30" t="s">
        <v>83</v>
      </c>
      <c r="E1710" s="70" t="s">
        <v>4261</v>
      </c>
      <c r="F1710" s="114" t="s">
        <v>4266</v>
      </c>
      <c r="G1710" s="269">
        <f t="shared" si="194"/>
        <v>2021</v>
      </c>
      <c r="H1710" s="269">
        <f t="shared" si="195"/>
        <v>5</v>
      </c>
      <c r="I1710" s="269">
        <f t="shared" si="196"/>
        <v>19</v>
      </c>
      <c r="J1710" s="83">
        <f t="shared" si="197"/>
        <v>2021</v>
      </c>
      <c r="K1710" s="269">
        <f t="shared" si="198"/>
        <v>7</v>
      </c>
      <c r="L1710" s="21">
        <f t="shared" si="199"/>
        <v>29</v>
      </c>
      <c r="M1710" s="119">
        <v>44323</v>
      </c>
      <c r="N1710" s="119">
        <v>44323</v>
      </c>
      <c r="O1710" s="119">
        <v>44323</v>
      </c>
      <c r="P1710" s="119">
        <v>44393</v>
      </c>
      <c r="Q1710" s="267" t="s">
        <v>34</v>
      </c>
      <c r="R1710" s="114"/>
      <c r="S1710" s="114"/>
      <c r="T1710" s="114"/>
      <c r="U1710" s="177"/>
      <c r="V1710" s="179" t="s">
        <v>2171</v>
      </c>
      <c r="W1710" s="174" t="s">
        <v>463</v>
      </c>
      <c r="X1710" s="174" t="s">
        <v>463</v>
      </c>
      <c r="Y1710" s="75"/>
      <c r="AC1710" s="36" t="s">
        <v>770</v>
      </c>
      <c r="AD1710" s="36" t="s">
        <v>765</v>
      </c>
    </row>
    <row r="1711" spans="2:30" ht="82.5">
      <c r="B1711" s="30">
        <f t="shared" si="200"/>
        <v>1705</v>
      </c>
      <c r="C1711" s="30" t="s">
        <v>4302</v>
      </c>
      <c r="D1711" s="30" t="s">
        <v>83</v>
      </c>
      <c r="E1711" s="70" t="s">
        <v>4262</v>
      </c>
      <c r="F1711" s="114" t="s">
        <v>4266</v>
      </c>
      <c r="G1711" s="269">
        <f t="shared" si="194"/>
        <v>2021</v>
      </c>
      <c r="H1711" s="269">
        <f t="shared" si="195"/>
        <v>5</v>
      </c>
      <c r="I1711" s="269">
        <f t="shared" si="196"/>
        <v>19</v>
      </c>
      <c r="J1711" s="83">
        <f t="shared" si="197"/>
        <v>2021</v>
      </c>
      <c r="K1711" s="269">
        <f t="shared" si="198"/>
        <v>8</v>
      </c>
      <c r="L1711" s="21">
        <f t="shared" si="199"/>
        <v>32</v>
      </c>
      <c r="M1711" s="119">
        <v>44323</v>
      </c>
      <c r="N1711" s="119">
        <v>44323</v>
      </c>
      <c r="O1711" s="119">
        <v>44323</v>
      </c>
      <c r="P1711" s="119">
        <v>44411</v>
      </c>
      <c r="Q1711" s="267" t="s">
        <v>34</v>
      </c>
      <c r="R1711" s="114"/>
      <c r="S1711" s="114"/>
      <c r="T1711" s="114"/>
      <c r="U1711" s="177"/>
      <c r="V1711" s="179" t="s">
        <v>2171</v>
      </c>
      <c r="W1711" s="174" t="s">
        <v>463</v>
      </c>
      <c r="X1711" s="174" t="s">
        <v>463</v>
      </c>
      <c r="Y1711" s="130" t="s">
        <v>5877</v>
      </c>
    </row>
    <row r="1712" spans="2:30">
      <c r="B1712" s="30">
        <f t="shared" si="200"/>
        <v>1706</v>
      </c>
      <c r="C1712" s="30" t="s">
        <v>4310</v>
      </c>
      <c r="D1712" s="30" t="s">
        <v>83</v>
      </c>
      <c r="E1712" s="58" t="s">
        <v>4303</v>
      </c>
      <c r="F1712" s="114" t="s">
        <v>4264</v>
      </c>
      <c r="G1712" s="269">
        <f t="shared" si="194"/>
        <v>2021</v>
      </c>
      <c r="H1712" s="269">
        <f t="shared" si="195"/>
        <v>5</v>
      </c>
      <c r="I1712" s="269">
        <f t="shared" si="196"/>
        <v>19</v>
      </c>
      <c r="J1712" s="83">
        <f t="shared" si="197"/>
        <v>2021</v>
      </c>
      <c r="K1712" s="269">
        <f t="shared" si="198"/>
        <v>5</v>
      </c>
      <c r="L1712" s="21">
        <f t="shared" si="199"/>
        <v>19</v>
      </c>
      <c r="M1712" s="119">
        <v>44320</v>
      </c>
      <c r="N1712" s="119">
        <v>44320</v>
      </c>
      <c r="O1712" s="119">
        <v>44320</v>
      </c>
      <c r="P1712" s="119">
        <v>44320</v>
      </c>
      <c r="Q1712" s="267" t="s">
        <v>34</v>
      </c>
      <c r="R1712" s="114"/>
      <c r="S1712" s="114"/>
      <c r="T1712" s="114"/>
      <c r="U1712" s="177"/>
      <c r="V1712" s="174" t="s">
        <v>395</v>
      </c>
      <c r="W1712" s="174" t="s">
        <v>940</v>
      </c>
      <c r="X1712" s="174" t="s">
        <v>940</v>
      </c>
      <c r="Y1712" s="75"/>
    </row>
    <row r="1713" spans="2:30">
      <c r="B1713" s="30">
        <f t="shared" si="200"/>
        <v>1707</v>
      </c>
      <c r="C1713" s="30" t="s">
        <v>4311</v>
      </c>
      <c r="D1713" s="30" t="s">
        <v>83</v>
      </c>
      <c r="E1713" s="58" t="s">
        <v>4304</v>
      </c>
      <c r="F1713" s="114" t="s">
        <v>4264</v>
      </c>
      <c r="G1713" s="269">
        <f t="shared" si="194"/>
        <v>2021</v>
      </c>
      <c r="H1713" s="269">
        <f t="shared" si="195"/>
        <v>5</v>
      </c>
      <c r="I1713" s="269">
        <f t="shared" si="196"/>
        <v>19</v>
      </c>
      <c r="J1713" s="83">
        <f t="shared" si="197"/>
        <v>2021</v>
      </c>
      <c r="K1713" s="269">
        <f t="shared" si="198"/>
        <v>5</v>
      </c>
      <c r="L1713" s="21">
        <f t="shared" si="199"/>
        <v>19</v>
      </c>
      <c r="M1713" s="119">
        <v>44320</v>
      </c>
      <c r="N1713" s="119">
        <v>44320</v>
      </c>
      <c r="O1713" s="119">
        <v>44320</v>
      </c>
      <c r="P1713" s="119">
        <v>44320</v>
      </c>
      <c r="Q1713" s="267" t="s">
        <v>34</v>
      </c>
      <c r="R1713" s="114"/>
      <c r="S1713" s="114"/>
      <c r="T1713" s="114"/>
      <c r="U1713" s="177"/>
      <c r="V1713" s="174" t="s">
        <v>395</v>
      </c>
      <c r="W1713" s="174" t="s">
        <v>940</v>
      </c>
      <c r="X1713" s="174" t="s">
        <v>940</v>
      </c>
      <c r="Y1713" s="75"/>
    </row>
    <row r="1714" spans="2:30">
      <c r="B1714" s="30">
        <f t="shared" si="200"/>
        <v>1708</v>
      </c>
      <c r="C1714" s="30" t="s">
        <v>4312</v>
      </c>
      <c r="D1714" s="30" t="s">
        <v>83</v>
      </c>
      <c r="E1714" s="71" t="s">
        <v>4305</v>
      </c>
      <c r="F1714" s="114" t="s">
        <v>4264</v>
      </c>
      <c r="G1714" s="269">
        <f t="shared" si="194"/>
        <v>2021</v>
      </c>
      <c r="H1714" s="269">
        <f t="shared" si="195"/>
        <v>5</v>
      </c>
      <c r="I1714" s="269">
        <f t="shared" si="196"/>
        <v>19</v>
      </c>
      <c r="J1714" s="83">
        <f t="shared" si="197"/>
        <v>2021</v>
      </c>
      <c r="K1714" s="269">
        <f t="shared" si="198"/>
        <v>5</v>
      </c>
      <c r="L1714" s="21">
        <f t="shared" si="199"/>
        <v>19</v>
      </c>
      <c r="M1714" s="178">
        <v>44322</v>
      </c>
      <c r="N1714" s="178">
        <v>44322</v>
      </c>
      <c r="O1714" s="178">
        <v>44322</v>
      </c>
      <c r="P1714" s="190">
        <v>44322</v>
      </c>
      <c r="Q1714" s="267" t="s">
        <v>34</v>
      </c>
      <c r="R1714" s="114"/>
      <c r="S1714" s="114"/>
      <c r="T1714" s="114"/>
      <c r="U1714" s="177"/>
      <c r="V1714" s="179" t="s">
        <v>9</v>
      </c>
      <c r="W1714" s="174" t="s">
        <v>940</v>
      </c>
      <c r="X1714" s="174" t="s">
        <v>940</v>
      </c>
      <c r="Y1714" s="75"/>
      <c r="AC1714" s="36" t="s">
        <v>770</v>
      </c>
      <c r="AD1714" s="36" t="s">
        <v>765</v>
      </c>
    </row>
    <row r="1715" spans="2:30">
      <c r="B1715" s="30">
        <f t="shared" si="200"/>
        <v>1709</v>
      </c>
      <c r="C1715" s="30" t="s">
        <v>4313</v>
      </c>
      <c r="D1715" s="30" t="s">
        <v>83</v>
      </c>
      <c r="E1715" s="106" t="s">
        <v>4306</v>
      </c>
      <c r="F1715" s="114" t="s">
        <v>4264</v>
      </c>
      <c r="G1715" s="269">
        <f t="shared" si="194"/>
        <v>2021</v>
      </c>
      <c r="H1715" s="269">
        <f t="shared" si="195"/>
        <v>5</v>
      </c>
      <c r="I1715" s="269">
        <f t="shared" si="196"/>
        <v>19</v>
      </c>
      <c r="J1715" s="83">
        <f t="shared" si="197"/>
        <v>2021</v>
      </c>
      <c r="K1715" s="269">
        <f t="shared" si="198"/>
        <v>5</v>
      </c>
      <c r="L1715" s="21">
        <f t="shared" si="199"/>
        <v>20</v>
      </c>
      <c r="M1715" s="178">
        <v>44323</v>
      </c>
      <c r="N1715" s="178">
        <v>44323</v>
      </c>
      <c r="O1715" s="178">
        <v>44323</v>
      </c>
      <c r="P1715" s="190">
        <v>44328</v>
      </c>
      <c r="Q1715" s="267" t="s">
        <v>34</v>
      </c>
      <c r="R1715" s="114"/>
      <c r="S1715" s="114"/>
      <c r="T1715" s="114"/>
      <c r="U1715" s="177"/>
      <c r="V1715" s="183" t="s">
        <v>9</v>
      </c>
      <c r="W1715" s="174" t="s">
        <v>940</v>
      </c>
      <c r="X1715" s="174" t="s">
        <v>940</v>
      </c>
      <c r="Y1715" s="103" t="s">
        <v>4308</v>
      </c>
    </row>
    <row r="1716" spans="2:30" ht="33">
      <c r="B1716" s="30">
        <f t="shared" si="200"/>
        <v>1710</v>
      </c>
      <c r="C1716" s="30" t="s">
        <v>4314</v>
      </c>
      <c r="D1716" s="30" t="s">
        <v>83</v>
      </c>
      <c r="E1716" s="106" t="s">
        <v>4307</v>
      </c>
      <c r="F1716" s="114" t="s">
        <v>4264</v>
      </c>
      <c r="G1716" s="269">
        <f t="shared" si="194"/>
        <v>2021</v>
      </c>
      <c r="H1716" s="269">
        <f t="shared" si="195"/>
        <v>5</v>
      </c>
      <c r="I1716" s="269">
        <f t="shared" si="196"/>
        <v>19</v>
      </c>
      <c r="J1716" s="83">
        <f t="shared" si="197"/>
        <v>2021</v>
      </c>
      <c r="K1716" s="269">
        <f t="shared" si="198"/>
        <v>5</v>
      </c>
      <c r="L1716" s="21">
        <f t="shared" si="199"/>
        <v>20</v>
      </c>
      <c r="M1716" s="178">
        <v>44322</v>
      </c>
      <c r="N1716" s="178">
        <v>44322</v>
      </c>
      <c r="O1716" s="178">
        <v>44322</v>
      </c>
      <c r="P1716" s="190">
        <v>44326</v>
      </c>
      <c r="Q1716" s="267" t="s">
        <v>34</v>
      </c>
      <c r="R1716" s="114"/>
      <c r="S1716" s="114"/>
      <c r="T1716" s="114"/>
      <c r="U1716" s="177"/>
      <c r="V1716" s="183" t="s">
        <v>395</v>
      </c>
      <c r="W1716" s="174" t="s">
        <v>940</v>
      </c>
      <c r="X1716" s="174" t="s">
        <v>940</v>
      </c>
      <c r="Y1716" s="103" t="s">
        <v>4309</v>
      </c>
    </row>
    <row r="1717" spans="2:30" ht="33">
      <c r="B1717" s="30">
        <f t="shared" si="200"/>
        <v>1711</v>
      </c>
      <c r="C1717" s="30" t="s">
        <v>4335</v>
      </c>
      <c r="D1717" s="30" t="s">
        <v>83</v>
      </c>
      <c r="E1717" s="58" t="s">
        <v>4315</v>
      </c>
      <c r="F1717" s="114" t="s">
        <v>4390</v>
      </c>
      <c r="G1717" s="269">
        <f t="shared" si="194"/>
        <v>2021</v>
      </c>
      <c r="H1717" s="269">
        <f t="shared" si="195"/>
        <v>2</v>
      </c>
      <c r="I1717" s="269">
        <f t="shared" si="196"/>
        <v>8</v>
      </c>
      <c r="J1717" s="83">
        <f t="shared" si="197"/>
        <v>2021</v>
      </c>
      <c r="K1717" s="269">
        <f t="shared" si="198"/>
        <v>6</v>
      </c>
      <c r="L1717" s="21">
        <f t="shared" si="199"/>
        <v>24</v>
      </c>
      <c r="M1717" s="119">
        <v>44245</v>
      </c>
      <c r="N1717" s="119">
        <v>44245</v>
      </c>
      <c r="O1717" s="119">
        <v>44245</v>
      </c>
      <c r="P1717" s="119">
        <v>44358</v>
      </c>
      <c r="Q1717" s="267" t="s">
        <v>34</v>
      </c>
      <c r="R1717" s="114"/>
      <c r="S1717" s="114"/>
      <c r="T1717" s="114"/>
      <c r="U1717" s="177"/>
      <c r="V1717" s="174" t="s">
        <v>1238</v>
      </c>
      <c r="W1717" s="174" t="s">
        <v>3670</v>
      </c>
      <c r="X1717" s="174" t="s">
        <v>3670</v>
      </c>
      <c r="Y1717" s="58" t="s">
        <v>4357</v>
      </c>
      <c r="AC1717" s="36" t="s">
        <v>770</v>
      </c>
      <c r="AD1717" s="36" t="s">
        <v>765</v>
      </c>
    </row>
    <row r="1718" spans="2:30">
      <c r="B1718" s="30">
        <f t="shared" si="200"/>
        <v>1712</v>
      </c>
      <c r="C1718" s="30" t="s">
        <v>4336</v>
      </c>
      <c r="D1718" s="30" t="s">
        <v>83</v>
      </c>
      <c r="E1718" s="58" t="s">
        <v>4316</v>
      </c>
      <c r="F1718" s="114" t="s">
        <v>4390</v>
      </c>
      <c r="G1718" s="269">
        <f t="shared" si="194"/>
        <v>2021</v>
      </c>
      <c r="H1718" s="269">
        <f t="shared" si="195"/>
        <v>2</v>
      </c>
      <c r="I1718" s="269">
        <f t="shared" si="196"/>
        <v>9</v>
      </c>
      <c r="J1718" s="83">
        <f t="shared" si="197"/>
        <v>2021</v>
      </c>
      <c r="K1718" s="269">
        <f t="shared" si="198"/>
        <v>6</v>
      </c>
      <c r="L1718" s="21">
        <f t="shared" si="199"/>
        <v>24</v>
      </c>
      <c r="M1718" s="119">
        <v>44250</v>
      </c>
      <c r="N1718" s="119">
        <v>44250</v>
      </c>
      <c r="O1718" s="119">
        <v>44250</v>
      </c>
      <c r="P1718" s="119">
        <v>44358</v>
      </c>
      <c r="Q1718" s="267" t="s">
        <v>34</v>
      </c>
      <c r="R1718" s="114"/>
      <c r="S1718" s="114"/>
      <c r="T1718" s="114"/>
      <c r="U1718" s="177"/>
      <c r="V1718" s="174" t="s">
        <v>411</v>
      </c>
      <c r="W1718" s="174" t="s">
        <v>3670</v>
      </c>
      <c r="X1718" s="174" t="s">
        <v>3670</v>
      </c>
      <c r="Y1718" s="58"/>
    </row>
    <row r="1719" spans="2:30">
      <c r="B1719" s="30">
        <f t="shared" si="200"/>
        <v>1713</v>
      </c>
      <c r="C1719" s="30" t="s">
        <v>4337</v>
      </c>
      <c r="D1719" s="30" t="s">
        <v>83</v>
      </c>
      <c r="E1719" s="58" t="s">
        <v>4317</v>
      </c>
      <c r="F1719" s="21" t="s">
        <v>2062</v>
      </c>
      <c r="G1719" s="269">
        <f t="shared" si="194"/>
        <v>2021</v>
      </c>
      <c r="H1719" s="269">
        <f t="shared" si="195"/>
        <v>5</v>
      </c>
      <c r="I1719" s="269">
        <f t="shared" si="196"/>
        <v>19</v>
      </c>
      <c r="J1719" s="83">
        <f t="shared" si="197"/>
        <v>2021</v>
      </c>
      <c r="K1719" s="269">
        <f t="shared" si="198"/>
        <v>5</v>
      </c>
      <c r="L1719" s="21">
        <f t="shared" si="199"/>
        <v>19</v>
      </c>
      <c r="M1719" s="119">
        <v>44319</v>
      </c>
      <c r="N1719" s="119">
        <v>44319</v>
      </c>
      <c r="O1719" s="119">
        <v>44319</v>
      </c>
      <c r="P1719" s="119">
        <v>44319</v>
      </c>
      <c r="Q1719" s="267" t="s">
        <v>34</v>
      </c>
      <c r="R1719" s="114"/>
      <c r="S1719" s="114"/>
      <c r="T1719" s="114"/>
      <c r="U1719" s="177"/>
      <c r="V1719" s="174" t="s">
        <v>3259</v>
      </c>
      <c r="W1719" s="174" t="s">
        <v>3670</v>
      </c>
      <c r="X1719" s="174" t="s">
        <v>3670</v>
      </c>
      <c r="Y1719" s="58"/>
    </row>
    <row r="1720" spans="2:30">
      <c r="B1720" s="30">
        <f t="shared" si="200"/>
        <v>1714</v>
      </c>
      <c r="C1720" s="30" t="s">
        <v>4338</v>
      </c>
      <c r="D1720" s="30" t="s">
        <v>83</v>
      </c>
      <c r="E1720" s="58" t="s">
        <v>4318</v>
      </c>
      <c r="F1720" s="114" t="s">
        <v>4390</v>
      </c>
      <c r="G1720" s="269">
        <f t="shared" si="194"/>
        <v>2021</v>
      </c>
      <c r="H1720" s="269">
        <f t="shared" si="195"/>
        <v>5</v>
      </c>
      <c r="I1720" s="269">
        <f t="shared" si="196"/>
        <v>19</v>
      </c>
      <c r="J1720" s="83">
        <f t="shared" si="197"/>
        <v>2021</v>
      </c>
      <c r="K1720" s="269">
        <f t="shared" si="198"/>
        <v>5</v>
      </c>
      <c r="L1720" s="21">
        <f t="shared" si="199"/>
        <v>19</v>
      </c>
      <c r="M1720" s="119">
        <v>44319</v>
      </c>
      <c r="N1720" s="119">
        <v>44319</v>
      </c>
      <c r="O1720" s="119">
        <v>44319</v>
      </c>
      <c r="P1720" s="119">
        <v>44319</v>
      </c>
      <c r="Q1720" s="267" t="s">
        <v>34</v>
      </c>
      <c r="R1720" s="114"/>
      <c r="S1720" s="114"/>
      <c r="T1720" s="114"/>
      <c r="U1720" s="177"/>
      <c r="V1720" s="174" t="s">
        <v>32</v>
      </c>
      <c r="W1720" s="174" t="s">
        <v>3670</v>
      </c>
      <c r="X1720" s="174" t="s">
        <v>3670</v>
      </c>
      <c r="Y1720" s="58"/>
      <c r="AC1720" s="36" t="s">
        <v>770</v>
      </c>
      <c r="AD1720" s="36" t="s">
        <v>765</v>
      </c>
    </row>
    <row r="1721" spans="2:30">
      <c r="B1721" s="30">
        <f t="shared" si="200"/>
        <v>1715</v>
      </c>
      <c r="C1721" s="30" t="s">
        <v>4339</v>
      </c>
      <c r="D1721" s="30" t="s">
        <v>83</v>
      </c>
      <c r="E1721" s="58" t="s">
        <v>4319</v>
      </c>
      <c r="F1721" s="114" t="s">
        <v>4390</v>
      </c>
      <c r="G1721" s="269">
        <f t="shared" si="194"/>
        <v>2021</v>
      </c>
      <c r="H1721" s="269">
        <f t="shared" si="195"/>
        <v>5</v>
      </c>
      <c r="I1721" s="269">
        <f t="shared" si="196"/>
        <v>19</v>
      </c>
      <c r="J1721" s="83">
        <f t="shared" si="197"/>
        <v>2021</v>
      </c>
      <c r="K1721" s="269">
        <f t="shared" si="198"/>
        <v>5</v>
      </c>
      <c r="L1721" s="21">
        <f t="shared" si="199"/>
        <v>19</v>
      </c>
      <c r="M1721" s="119">
        <v>44319</v>
      </c>
      <c r="N1721" s="119">
        <v>44319</v>
      </c>
      <c r="O1721" s="119">
        <v>44319</v>
      </c>
      <c r="P1721" s="119">
        <v>44319</v>
      </c>
      <c r="Q1721" s="267" t="s">
        <v>34</v>
      </c>
      <c r="R1721" s="114"/>
      <c r="S1721" s="114"/>
      <c r="T1721" s="114"/>
      <c r="U1721" s="177"/>
      <c r="V1721" s="174" t="s">
        <v>32</v>
      </c>
      <c r="W1721" s="174" t="s">
        <v>3670</v>
      </c>
      <c r="X1721" s="174" t="s">
        <v>3670</v>
      </c>
      <c r="Y1721" s="58"/>
    </row>
    <row r="1722" spans="2:30">
      <c r="B1722" s="30">
        <f t="shared" si="200"/>
        <v>1716</v>
      </c>
      <c r="C1722" s="30" t="s">
        <v>4340</v>
      </c>
      <c r="D1722" s="30" t="s">
        <v>83</v>
      </c>
      <c r="E1722" s="76" t="s">
        <v>4320</v>
      </c>
      <c r="F1722" s="114" t="s">
        <v>4390</v>
      </c>
      <c r="G1722" s="269">
        <f t="shared" si="194"/>
        <v>2021</v>
      </c>
      <c r="H1722" s="269">
        <f t="shared" si="195"/>
        <v>5</v>
      </c>
      <c r="I1722" s="269">
        <f t="shared" si="196"/>
        <v>19</v>
      </c>
      <c r="J1722" s="83">
        <f t="shared" si="197"/>
        <v>2021</v>
      </c>
      <c r="K1722" s="269">
        <f t="shared" si="198"/>
        <v>5</v>
      </c>
      <c r="L1722" s="21">
        <f t="shared" si="199"/>
        <v>19</v>
      </c>
      <c r="M1722" s="119">
        <v>44319</v>
      </c>
      <c r="N1722" s="119">
        <v>44319</v>
      </c>
      <c r="O1722" s="119">
        <v>44319</v>
      </c>
      <c r="P1722" s="119">
        <v>44319</v>
      </c>
      <c r="Q1722" s="267" t="s">
        <v>34</v>
      </c>
      <c r="R1722" s="114"/>
      <c r="S1722" s="114"/>
      <c r="T1722" s="114"/>
      <c r="U1722" s="177"/>
      <c r="V1722" s="174" t="s">
        <v>4363</v>
      </c>
      <c r="W1722" s="174" t="s">
        <v>3670</v>
      </c>
      <c r="X1722" s="174" t="s">
        <v>3670</v>
      </c>
      <c r="Y1722" s="58"/>
    </row>
    <row r="1723" spans="2:30">
      <c r="B1723" s="30">
        <f t="shared" si="200"/>
        <v>1717</v>
      </c>
      <c r="C1723" s="30" t="s">
        <v>4341</v>
      </c>
      <c r="D1723" s="30" t="s">
        <v>83</v>
      </c>
      <c r="E1723" s="58" t="s">
        <v>4321</v>
      </c>
      <c r="F1723" s="21" t="s">
        <v>2062</v>
      </c>
      <c r="G1723" s="269">
        <f t="shared" si="194"/>
        <v>2021</v>
      </c>
      <c r="H1723" s="269">
        <f t="shared" si="195"/>
        <v>5</v>
      </c>
      <c r="I1723" s="269">
        <f t="shared" si="196"/>
        <v>19</v>
      </c>
      <c r="J1723" s="83">
        <f t="shared" si="197"/>
        <v>2021</v>
      </c>
      <c r="K1723" s="269">
        <f t="shared" si="198"/>
        <v>5</v>
      </c>
      <c r="L1723" s="21">
        <f t="shared" si="199"/>
        <v>19</v>
      </c>
      <c r="M1723" s="119">
        <v>44320</v>
      </c>
      <c r="N1723" s="119">
        <v>44320</v>
      </c>
      <c r="O1723" s="119">
        <v>44320</v>
      </c>
      <c r="P1723" s="119">
        <v>44320</v>
      </c>
      <c r="Q1723" s="267" t="s">
        <v>34</v>
      </c>
      <c r="R1723" s="114"/>
      <c r="S1723" s="114"/>
      <c r="T1723" s="114"/>
      <c r="U1723" s="177"/>
      <c r="V1723" s="174" t="s">
        <v>4364</v>
      </c>
      <c r="W1723" s="174" t="s">
        <v>3670</v>
      </c>
      <c r="X1723" s="174" t="s">
        <v>3670</v>
      </c>
      <c r="Y1723" s="58"/>
      <c r="AC1723" s="36" t="s">
        <v>770</v>
      </c>
      <c r="AD1723" s="36" t="s">
        <v>765</v>
      </c>
    </row>
    <row r="1724" spans="2:30">
      <c r="B1724" s="30">
        <f t="shared" si="200"/>
        <v>1718</v>
      </c>
      <c r="C1724" s="30" t="s">
        <v>4342</v>
      </c>
      <c r="D1724" s="30" t="s">
        <v>83</v>
      </c>
      <c r="E1724" s="58" t="s">
        <v>4319</v>
      </c>
      <c r="F1724" s="114" t="s">
        <v>4390</v>
      </c>
      <c r="G1724" s="269">
        <f t="shared" si="194"/>
        <v>2021</v>
      </c>
      <c r="H1724" s="269">
        <f t="shared" si="195"/>
        <v>5</v>
      </c>
      <c r="I1724" s="269">
        <f t="shared" si="196"/>
        <v>19</v>
      </c>
      <c r="J1724" s="83">
        <f t="shared" si="197"/>
        <v>2021</v>
      </c>
      <c r="K1724" s="269">
        <f t="shared" si="198"/>
        <v>5</v>
      </c>
      <c r="L1724" s="21">
        <f t="shared" si="199"/>
        <v>19</v>
      </c>
      <c r="M1724" s="119">
        <v>44320</v>
      </c>
      <c r="N1724" s="119">
        <v>44320</v>
      </c>
      <c r="O1724" s="119">
        <v>44320</v>
      </c>
      <c r="P1724" s="119">
        <v>44320</v>
      </c>
      <c r="Q1724" s="267" t="s">
        <v>34</v>
      </c>
      <c r="R1724" s="114"/>
      <c r="S1724" s="114"/>
      <c r="T1724" s="114"/>
      <c r="U1724" s="177"/>
      <c r="V1724" s="174" t="s">
        <v>3259</v>
      </c>
      <c r="W1724" s="174" t="s">
        <v>3670</v>
      </c>
      <c r="X1724" s="174" t="s">
        <v>3670</v>
      </c>
      <c r="Y1724" s="58"/>
    </row>
    <row r="1725" spans="2:30">
      <c r="B1725" s="30">
        <f t="shared" si="200"/>
        <v>1719</v>
      </c>
      <c r="C1725" s="30" t="s">
        <v>4343</v>
      </c>
      <c r="D1725" s="30" t="s">
        <v>83</v>
      </c>
      <c r="E1725" s="58" t="s">
        <v>4322</v>
      </c>
      <c r="F1725" s="114" t="s">
        <v>4390</v>
      </c>
      <c r="G1725" s="269">
        <f t="shared" si="194"/>
        <v>2021</v>
      </c>
      <c r="H1725" s="269">
        <f t="shared" si="195"/>
        <v>5</v>
      </c>
      <c r="I1725" s="269">
        <f t="shared" si="196"/>
        <v>19</v>
      </c>
      <c r="J1725" s="83">
        <f t="shared" si="197"/>
        <v>2021</v>
      </c>
      <c r="K1725" s="269">
        <f t="shared" si="198"/>
        <v>5</v>
      </c>
      <c r="L1725" s="21">
        <f t="shared" si="199"/>
        <v>19</v>
      </c>
      <c r="M1725" s="119">
        <v>44320</v>
      </c>
      <c r="N1725" s="119">
        <v>44320</v>
      </c>
      <c r="O1725" s="119">
        <v>44320</v>
      </c>
      <c r="P1725" s="119">
        <v>44320</v>
      </c>
      <c r="Q1725" s="267" t="s">
        <v>34</v>
      </c>
      <c r="R1725" s="114"/>
      <c r="S1725" s="114"/>
      <c r="T1725" s="114"/>
      <c r="U1725" s="177"/>
      <c r="V1725" s="174" t="s">
        <v>4363</v>
      </c>
      <c r="W1725" s="174" t="s">
        <v>3670</v>
      </c>
      <c r="X1725" s="174" t="s">
        <v>3670</v>
      </c>
      <c r="Y1725" s="58"/>
    </row>
    <row r="1726" spans="2:30">
      <c r="B1726" s="30">
        <f t="shared" si="200"/>
        <v>1720</v>
      </c>
      <c r="C1726" s="30" t="s">
        <v>4344</v>
      </c>
      <c r="D1726" s="30" t="s">
        <v>83</v>
      </c>
      <c r="E1726" s="58" t="s">
        <v>4323</v>
      </c>
      <c r="F1726" s="114" t="s">
        <v>4390</v>
      </c>
      <c r="G1726" s="269">
        <f t="shared" si="194"/>
        <v>2021</v>
      </c>
      <c r="H1726" s="269">
        <f t="shared" si="195"/>
        <v>5</v>
      </c>
      <c r="I1726" s="269">
        <f t="shared" si="196"/>
        <v>19</v>
      </c>
      <c r="J1726" s="83">
        <f t="shared" si="197"/>
        <v>2021</v>
      </c>
      <c r="K1726" s="269">
        <f t="shared" si="198"/>
        <v>5</v>
      </c>
      <c r="L1726" s="21">
        <f t="shared" si="199"/>
        <v>19</v>
      </c>
      <c r="M1726" s="119">
        <v>44320</v>
      </c>
      <c r="N1726" s="119">
        <v>44320</v>
      </c>
      <c r="O1726" s="119">
        <v>44320</v>
      </c>
      <c r="P1726" s="119">
        <v>44320</v>
      </c>
      <c r="Q1726" s="267" t="s">
        <v>34</v>
      </c>
      <c r="R1726" s="114"/>
      <c r="S1726" s="114"/>
      <c r="T1726" s="114"/>
      <c r="U1726" s="177"/>
      <c r="V1726" s="174" t="s">
        <v>4363</v>
      </c>
      <c r="W1726" s="174" t="s">
        <v>3670</v>
      </c>
      <c r="X1726" s="174" t="s">
        <v>3670</v>
      </c>
      <c r="Y1726" s="58" t="s">
        <v>4358</v>
      </c>
      <c r="AC1726" s="36" t="s">
        <v>770</v>
      </c>
      <c r="AD1726" s="36" t="s">
        <v>765</v>
      </c>
    </row>
    <row r="1727" spans="2:30">
      <c r="B1727" s="30">
        <f t="shared" si="200"/>
        <v>1721</v>
      </c>
      <c r="C1727" s="30" t="s">
        <v>4345</v>
      </c>
      <c r="D1727" s="30" t="s">
        <v>83</v>
      </c>
      <c r="E1727" s="58" t="s">
        <v>4324</v>
      </c>
      <c r="F1727" s="21" t="s">
        <v>2062</v>
      </c>
      <c r="G1727" s="269">
        <f t="shared" si="194"/>
        <v>2021</v>
      </c>
      <c r="H1727" s="269">
        <f t="shared" si="195"/>
        <v>5</v>
      </c>
      <c r="I1727" s="269">
        <f t="shared" si="196"/>
        <v>19</v>
      </c>
      <c r="J1727" s="83">
        <f t="shared" si="197"/>
        <v>2021</v>
      </c>
      <c r="K1727" s="269">
        <f t="shared" si="198"/>
        <v>5</v>
      </c>
      <c r="L1727" s="21">
        <f t="shared" si="199"/>
        <v>19</v>
      </c>
      <c r="M1727" s="119">
        <v>44322</v>
      </c>
      <c r="N1727" s="119">
        <v>44322</v>
      </c>
      <c r="O1727" s="119">
        <v>44322</v>
      </c>
      <c r="P1727" s="119">
        <v>44322</v>
      </c>
      <c r="Q1727" s="267" t="s">
        <v>34</v>
      </c>
      <c r="R1727" s="114"/>
      <c r="S1727" s="114"/>
      <c r="T1727" s="114"/>
      <c r="U1727" s="177"/>
      <c r="V1727" s="174" t="s">
        <v>4365</v>
      </c>
      <c r="W1727" s="174" t="s">
        <v>3670</v>
      </c>
      <c r="X1727" s="174" t="s">
        <v>3670</v>
      </c>
      <c r="Y1727" s="58"/>
    </row>
    <row r="1728" spans="2:30">
      <c r="B1728" s="30">
        <f t="shared" si="200"/>
        <v>1722</v>
      </c>
      <c r="C1728" s="30" t="s">
        <v>4346</v>
      </c>
      <c r="D1728" s="30" t="s">
        <v>83</v>
      </c>
      <c r="E1728" s="58" t="s">
        <v>4325</v>
      </c>
      <c r="F1728" s="114" t="s">
        <v>4390</v>
      </c>
      <c r="G1728" s="269">
        <f t="shared" si="194"/>
        <v>2021</v>
      </c>
      <c r="H1728" s="269">
        <f t="shared" si="195"/>
        <v>5</v>
      </c>
      <c r="I1728" s="269">
        <f t="shared" si="196"/>
        <v>19</v>
      </c>
      <c r="J1728" s="83">
        <f t="shared" si="197"/>
        <v>2021</v>
      </c>
      <c r="K1728" s="269">
        <f t="shared" si="198"/>
        <v>5</v>
      </c>
      <c r="L1728" s="21">
        <f t="shared" si="199"/>
        <v>19</v>
      </c>
      <c r="M1728" s="119">
        <v>44322</v>
      </c>
      <c r="N1728" s="119">
        <v>44322</v>
      </c>
      <c r="O1728" s="119">
        <v>44322</v>
      </c>
      <c r="P1728" s="119">
        <v>44322</v>
      </c>
      <c r="Q1728" s="267" t="s">
        <v>34</v>
      </c>
      <c r="R1728" s="114"/>
      <c r="S1728" s="114"/>
      <c r="T1728" s="114"/>
      <c r="U1728" s="177"/>
      <c r="V1728" s="174" t="s">
        <v>2995</v>
      </c>
      <c r="W1728" s="174" t="s">
        <v>3670</v>
      </c>
      <c r="X1728" s="174" t="s">
        <v>3670</v>
      </c>
      <c r="Y1728" s="58"/>
    </row>
    <row r="1729" spans="2:30">
      <c r="B1729" s="30">
        <f t="shared" si="200"/>
        <v>1723</v>
      </c>
      <c r="C1729" s="30" t="s">
        <v>4347</v>
      </c>
      <c r="D1729" s="30" t="s">
        <v>83</v>
      </c>
      <c r="E1729" s="58" t="s">
        <v>4326</v>
      </c>
      <c r="F1729" s="114" t="s">
        <v>4390</v>
      </c>
      <c r="G1729" s="269">
        <f t="shared" si="194"/>
        <v>2021</v>
      </c>
      <c r="H1729" s="269">
        <f t="shared" si="195"/>
        <v>5</v>
      </c>
      <c r="I1729" s="269">
        <f t="shared" si="196"/>
        <v>19</v>
      </c>
      <c r="J1729" s="83">
        <f t="shared" si="197"/>
        <v>2021</v>
      </c>
      <c r="K1729" s="269">
        <f t="shared" si="198"/>
        <v>5</v>
      </c>
      <c r="L1729" s="21">
        <f t="shared" si="199"/>
        <v>19</v>
      </c>
      <c r="M1729" s="119">
        <v>44322</v>
      </c>
      <c r="N1729" s="119">
        <v>44322</v>
      </c>
      <c r="O1729" s="119">
        <v>44322</v>
      </c>
      <c r="P1729" s="119">
        <v>44322</v>
      </c>
      <c r="Q1729" s="267" t="s">
        <v>34</v>
      </c>
      <c r="R1729" s="114"/>
      <c r="S1729" s="114"/>
      <c r="T1729" s="114"/>
      <c r="U1729" s="177"/>
      <c r="V1729" s="174" t="s">
        <v>2851</v>
      </c>
      <c r="W1729" s="174" t="s">
        <v>3670</v>
      </c>
      <c r="X1729" s="174" t="s">
        <v>3670</v>
      </c>
      <c r="Y1729" s="58" t="s">
        <v>4359</v>
      </c>
      <c r="AC1729" s="36" t="s">
        <v>770</v>
      </c>
      <c r="AD1729" s="36" t="s">
        <v>765</v>
      </c>
    </row>
    <row r="1730" spans="2:30">
      <c r="B1730" s="30">
        <f t="shared" si="200"/>
        <v>1724</v>
      </c>
      <c r="C1730" s="30" t="s">
        <v>4348</v>
      </c>
      <c r="D1730" s="30" t="s">
        <v>83</v>
      </c>
      <c r="E1730" s="58" t="s">
        <v>4327</v>
      </c>
      <c r="F1730" s="114" t="s">
        <v>4390</v>
      </c>
      <c r="G1730" s="269">
        <f t="shared" si="194"/>
        <v>2021</v>
      </c>
      <c r="H1730" s="269">
        <f t="shared" si="195"/>
        <v>5</v>
      </c>
      <c r="I1730" s="269">
        <f t="shared" si="196"/>
        <v>19</v>
      </c>
      <c r="J1730" s="83">
        <f t="shared" si="197"/>
        <v>2021</v>
      </c>
      <c r="K1730" s="269">
        <f t="shared" si="198"/>
        <v>5</v>
      </c>
      <c r="L1730" s="21">
        <f t="shared" si="199"/>
        <v>19</v>
      </c>
      <c r="M1730" s="119">
        <v>44322</v>
      </c>
      <c r="N1730" s="119">
        <v>44322</v>
      </c>
      <c r="O1730" s="119">
        <v>44322</v>
      </c>
      <c r="P1730" s="119">
        <v>44323</v>
      </c>
      <c r="Q1730" s="267" t="s">
        <v>34</v>
      </c>
      <c r="R1730" s="114"/>
      <c r="S1730" s="114"/>
      <c r="T1730" s="114"/>
      <c r="U1730" s="177"/>
      <c r="V1730" s="174" t="s">
        <v>2995</v>
      </c>
      <c r="W1730" s="174" t="s">
        <v>3670</v>
      </c>
      <c r="X1730" s="174" t="s">
        <v>3670</v>
      </c>
      <c r="Y1730" s="58"/>
      <c r="AC1730" s="36" t="s">
        <v>770</v>
      </c>
      <c r="AD1730" s="36" t="s">
        <v>765</v>
      </c>
    </row>
    <row r="1731" spans="2:30">
      <c r="B1731" s="30">
        <f t="shared" si="200"/>
        <v>1725</v>
      </c>
      <c r="C1731" s="30" t="s">
        <v>4349</v>
      </c>
      <c r="D1731" s="30" t="s">
        <v>83</v>
      </c>
      <c r="E1731" s="58" t="s">
        <v>4328</v>
      </c>
      <c r="F1731" s="114" t="s">
        <v>4390</v>
      </c>
      <c r="G1731" s="269">
        <f t="shared" si="194"/>
        <v>2021</v>
      </c>
      <c r="H1731" s="269">
        <f t="shared" si="195"/>
        <v>5</v>
      </c>
      <c r="I1731" s="269">
        <f t="shared" si="196"/>
        <v>19</v>
      </c>
      <c r="J1731" s="83">
        <f t="shared" si="197"/>
        <v>2021</v>
      </c>
      <c r="K1731" s="269">
        <f t="shared" si="198"/>
        <v>5</v>
      </c>
      <c r="L1731" s="21">
        <f t="shared" si="199"/>
        <v>19</v>
      </c>
      <c r="M1731" s="119">
        <v>44323</v>
      </c>
      <c r="N1731" s="119">
        <v>44323</v>
      </c>
      <c r="O1731" s="119">
        <v>44323</v>
      </c>
      <c r="P1731" s="119">
        <v>44323</v>
      </c>
      <c r="Q1731" s="267" t="s">
        <v>34</v>
      </c>
      <c r="R1731" s="114"/>
      <c r="S1731" s="114"/>
      <c r="T1731" s="114"/>
      <c r="U1731" s="177"/>
      <c r="V1731" s="174" t="s">
        <v>2995</v>
      </c>
      <c r="W1731" s="174" t="s">
        <v>3670</v>
      </c>
      <c r="X1731" s="174" t="s">
        <v>3670</v>
      </c>
      <c r="Y1731" s="58" t="s">
        <v>4360</v>
      </c>
    </row>
    <row r="1732" spans="2:30">
      <c r="B1732" s="30">
        <f t="shared" si="200"/>
        <v>1726</v>
      </c>
      <c r="C1732" s="30" t="s">
        <v>4350</v>
      </c>
      <c r="D1732" s="30" t="s">
        <v>83</v>
      </c>
      <c r="E1732" s="58" t="s">
        <v>4329</v>
      </c>
      <c r="F1732" s="114" t="s">
        <v>4390</v>
      </c>
      <c r="G1732" s="269">
        <f t="shared" si="194"/>
        <v>2021</v>
      </c>
      <c r="H1732" s="269">
        <f t="shared" si="195"/>
        <v>5</v>
      </c>
      <c r="I1732" s="269">
        <f t="shared" si="196"/>
        <v>19</v>
      </c>
      <c r="J1732" s="83">
        <f t="shared" si="197"/>
        <v>2021</v>
      </c>
      <c r="K1732" s="269">
        <f t="shared" si="198"/>
        <v>5</v>
      </c>
      <c r="L1732" s="21">
        <f t="shared" si="199"/>
        <v>19</v>
      </c>
      <c r="M1732" s="119">
        <v>44323</v>
      </c>
      <c r="N1732" s="119">
        <v>44323</v>
      </c>
      <c r="O1732" s="119">
        <v>44323</v>
      </c>
      <c r="P1732" s="119">
        <v>44323</v>
      </c>
      <c r="Q1732" s="267" t="s">
        <v>34</v>
      </c>
      <c r="R1732" s="114"/>
      <c r="S1732" s="114"/>
      <c r="T1732" s="114"/>
      <c r="U1732" s="177"/>
      <c r="V1732" s="174" t="s">
        <v>993</v>
      </c>
      <c r="W1732" s="174" t="s">
        <v>3670</v>
      </c>
      <c r="X1732" s="174" t="s">
        <v>3670</v>
      </c>
      <c r="Y1732" s="58" t="s">
        <v>4361</v>
      </c>
    </row>
    <row r="1733" spans="2:30">
      <c r="B1733" s="30">
        <f t="shared" si="200"/>
        <v>1727</v>
      </c>
      <c r="C1733" s="30" t="s">
        <v>4351</v>
      </c>
      <c r="D1733" s="30" t="s">
        <v>83</v>
      </c>
      <c r="E1733" s="58" t="s">
        <v>4330</v>
      </c>
      <c r="F1733" s="114" t="s">
        <v>4390</v>
      </c>
      <c r="G1733" s="269">
        <f t="shared" si="194"/>
        <v>2021</v>
      </c>
      <c r="H1733" s="269">
        <f t="shared" si="195"/>
        <v>3</v>
      </c>
      <c r="I1733" s="269">
        <f t="shared" si="196"/>
        <v>12</v>
      </c>
      <c r="J1733" s="83">
        <f t="shared" si="197"/>
        <v>2021</v>
      </c>
      <c r="K1733" s="269">
        <f t="shared" si="198"/>
        <v>5</v>
      </c>
      <c r="L1733" s="21">
        <f t="shared" si="199"/>
        <v>19</v>
      </c>
      <c r="M1733" s="119">
        <v>44270</v>
      </c>
      <c r="N1733" s="119">
        <v>44270</v>
      </c>
      <c r="O1733" s="119">
        <v>44270</v>
      </c>
      <c r="P1733" s="119">
        <v>44323</v>
      </c>
      <c r="Q1733" s="267" t="s">
        <v>34</v>
      </c>
      <c r="R1733" s="114"/>
      <c r="S1733" s="114"/>
      <c r="T1733" s="114"/>
      <c r="U1733" s="177"/>
      <c r="V1733" s="174" t="s">
        <v>4366</v>
      </c>
      <c r="W1733" s="174" t="s">
        <v>3670</v>
      </c>
      <c r="X1733" s="174" t="s">
        <v>3670</v>
      </c>
      <c r="Y1733" s="58" t="s">
        <v>4362</v>
      </c>
      <c r="AC1733" s="36" t="s">
        <v>770</v>
      </c>
      <c r="AD1733" s="36" t="s">
        <v>765</v>
      </c>
    </row>
    <row r="1734" spans="2:30">
      <c r="B1734" s="30">
        <f t="shared" si="200"/>
        <v>1728</v>
      </c>
      <c r="C1734" s="30" t="s">
        <v>4352</v>
      </c>
      <c r="D1734" s="30" t="s">
        <v>83</v>
      </c>
      <c r="E1734" s="58" t="s">
        <v>4331</v>
      </c>
      <c r="F1734" s="114" t="s">
        <v>4390</v>
      </c>
      <c r="G1734" s="269">
        <f t="shared" si="194"/>
        <v>2021</v>
      </c>
      <c r="H1734" s="269">
        <f t="shared" si="195"/>
        <v>5</v>
      </c>
      <c r="I1734" s="269">
        <f t="shared" si="196"/>
        <v>19</v>
      </c>
      <c r="J1734" s="83">
        <f t="shared" si="197"/>
        <v>2021</v>
      </c>
      <c r="K1734" s="269">
        <f t="shared" si="198"/>
        <v>5</v>
      </c>
      <c r="L1734" s="21">
        <f t="shared" si="199"/>
        <v>21</v>
      </c>
      <c r="M1734" s="119">
        <v>44323</v>
      </c>
      <c r="N1734" s="119">
        <v>44323</v>
      </c>
      <c r="O1734" s="119">
        <v>44323</v>
      </c>
      <c r="P1734" s="119">
        <v>44337</v>
      </c>
      <c r="Q1734" s="267" t="s">
        <v>34</v>
      </c>
      <c r="R1734" s="114"/>
      <c r="S1734" s="114"/>
      <c r="T1734" s="114"/>
      <c r="U1734" s="177"/>
      <c r="V1734" s="174" t="s">
        <v>993</v>
      </c>
      <c r="W1734" s="174" t="s">
        <v>3670</v>
      </c>
      <c r="X1734" s="174" t="s">
        <v>3670</v>
      </c>
      <c r="Y1734" s="58"/>
    </row>
    <row r="1735" spans="2:30">
      <c r="B1735" s="30">
        <f t="shared" si="200"/>
        <v>1729</v>
      </c>
      <c r="C1735" s="30" t="s">
        <v>4353</v>
      </c>
      <c r="D1735" s="30" t="s">
        <v>83</v>
      </c>
      <c r="E1735" s="58" t="s">
        <v>4332</v>
      </c>
      <c r="F1735" s="114" t="s">
        <v>4390</v>
      </c>
      <c r="G1735" s="269">
        <f t="shared" ref="G1735:G1798" si="201">IF(ISBLANK(N1735),"",YEAR(N1735))</f>
        <v>2021</v>
      </c>
      <c r="H1735" s="269">
        <f t="shared" ref="H1735:H1798" si="202">IF(ISBLANK(N1735),"",MONTH(N1735))</f>
        <v>5</v>
      </c>
      <c r="I1735" s="269">
        <f t="shared" ref="I1735:I1798" si="203">IF(ISBLANK(N1735),"",WEEKNUM(N1735,1))</f>
        <v>19</v>
      </c>
      <c r="J1735" s="83">
        <f t="shared" ref="J1735:J1798" si="204">IF(ISBLANK(P1735),"",YEAR(P1735))</f>
        <v>2021</v>
      </c>
      <c r="K1735" s="269">
        <f t="shared" ref="K1735:K1798" si="205">IF(ISBLANK(P1735),"",MONTH(P1735))</f>
        <v>5</v>
      </c>
      <c r="L1735" s="21">
        <f t="shared" ref="L1735:L1798" si="206">IF(ISBLANK(P1735),"",WEEKNUM(P1735,1))</f>
        <v>19</v>
      </c>
      <c r="M1735" s="119">
        <v>44323</v>
      </c>
      <c r="N1735" s="119">
        <v>44323</v>
      </c>
      <c r="O1735" s="119">
        <v>44323</v>
      </c>
      <c r="P1735" s="119">
        <v>44323</v>
      </c>
      <c r="Q1735" s="267" t="s">
        <v>4333</v>
      </c>
      <c r="R1735" s="114"/>
      <c r="S1735" s="114"/>
      <c r="T1735" s="114"/>
      <c r="U1735" s="177"/>
      <c r="V1735" s="174" t="s">
        <v>4367</v>
      </c>
      <c r="W1735" s="174" t="s">
        <v>4368</v>
      </c>
      <c r="X1735" s="174" t="s">
        <v>4368</v>
      </c>
      <c r="Y1735" s="58"/>
    </row>
    <row r="1736" spans="2:30">
      <c r="B1736" s="30">
        <f t="shared" si="200"/>
        <v>1730</v>
      </c>
      <c r="C1736" s="30" t="s">
        <v>4354</v>
      </c>
      <c r="D1736" s="30" t="s">
        <v>83</v>
      </c>
      <c r="E1736" s="58" t="s">
        <v>3753</v>
      </c>
      <c r="F1736" s="114" t="s">
        <v>4390</v>
      </c>
      <c r="G1736" s="269">
        <f t="shared" si="201"/>
        <v>2021</v>
      </c>
      <c r="H1736" s="269">
        <f t="shared" si="202"/>
        <v>5</v>
      </c>
      <c r="I1736" s="269">
        <f t="shared" si="203"/>
        <v>19</v>
      </c>
      <c r="J1736" s="83">
        <f t="shared" si="204"/>
        <v>2021</v>
      </c>
      <c r="K1736" s="269">
        <f t="shared" si="205"/>
        <v>5</v>
      </c>
      <c r="L1736" s="21">
        <f t="shared" si="206"/>
        <v>19</v>
      </c>
      <c r="M1736" s="119">
        <v>44323</v>
      </c>
      <c r="N1736" s="119">
        <v>44323</v>
      </c>
      <c r="O1736" s="119">
        <v>44323</v>
      </c>
      <c r="P1736" s="119">
        <v>44323</v>
      </c>
      <c r="Q1736" s="267" t="s">
        <v>4333</v>
      </c>
      <c r="R1736" s="114"/>
      <c r="S1736" s="114"/>
      <c r="T1736" s="114"/>
      <c r="U1736" s="177"/>
      <c r="V1736" s="174" t="s">
        <v>4368</v>
      </c>
      <c r="W1736" s="174" t="s">
        <v>4368</v>
      </c>
      <c r="X1736" s="174" t="s">
        <v>4368</v>
      </c>
      <c r="Y1736" s="75"/>
      <c r="AC1736" s="36" t="s">
        <v>770</v>
      </c>
      <c r="AD1736" s="36" t="s">
        <v>765</v>
      </c>
    </row>
    <row r="1737" spans="2:30">
      <c r="B1737" s="30">
        <f t="shared" si="200"/>
        <v>1731</v>
      </c>
      <c r="C1737" s="30" t="s">
        <v>4355</v>
      </c>
      <c r="D1737" s="30" t="s">
        <v>83</v>
      </c>
      <c r="E1737" s="58" t="s">
        <v>3754</v>
      </c>
      <c r="F1737" s="114" t="s">
        <v>4390</v>
      </c>
      <c r="G1737" s="269">
        <f t="shared" si="201"/>
        <v>2021</v>
      </c>
      <c r="H1737" s="269">
        <f t="shared" si="202"/>
        <v>5</v>
      </c>
      <c r="I1737" s="269">
        <f t="shared" si="203"/>
        <v>19</v>
      </c>
      <c r="J1737" s="83">
        <f t="shared" si="204"/>
        <v>2021</v>
      </c>
      <c r="K1737" s="269">
        <f t="shared" si="205"/>
        <v>5</v>
      </c>
      <c r="L1737" s="21">
        <f t="shared" si="206"/>
        <v>19</v>
      </c>
      <c r="M1737" s="119">
        <v>44323</v>
      </c>
      <c r="N1737" s="119">
        <v>44323</v>
      </c>
      <c r="O1737" s="119">
        <v>44323</v>
      </c>
      <c r="P1737" s="119">
        <v>44323</v>
      </c>
      <c r="Q1737" s="267" t="s">
        <v>4333</v>
      </c>
      <c r="R1737" s="114"/>
      <c r="S1737" s="114"/>
      <c r="T1737" s="114"/>
      <c r="U1737" s="177"/>
      <c r="V1737" s="174" t="s">
        <v>4368</v>
      </c>
      <c r="W1737" s="174" t="s">
        <v>4368</v>
      </c>
      <c r="X1737" s="174" t="s">
        <v>4368</v>
      </c>
      <c r="Y1737" s="75"/>
    </row>
    <row r="1738" spans="2:30">
      <c r="B1738" s="30">
        <f t="shared" si="200"/>
        <v>1732</v>
      </c>
      <c r="C1738" s="30" t="s">
        <v>4356</v>
      </c>
      <c r="D1738" s="30" t="s">
        <v>83</v>
      </c>
      <c r="E1738" s="58" t="s">
        <v>4334</v>
      </c>
      <c r="F1738" s="114" t="s">
        <v>4390</v>
      </c>
      <c r="G1738" s="269">
        <f t="shared" si="201"/>
        <v>2021</v>
      </c>
      <c r="H1738" s="269">
        <f t="shared" si="202"/>
        <v>5</v>
      </c>
      <c r="I1738" s="269">
        <f t="shared" si="203"/>
        <v>19</v>
      </c>
      <c r="J1738" s="83">
        <f t="shared" si="204"/>
        <v>2021</v>
      </c>
      <c r="K1738" s="269">
        <f t="shared" si="205"/>
        <v>5</v>
      </c>
      <c r="L1738" s="21">
        <f t="shared" si="206"/>
        <v>19</v>
      </c>
      <c r="M1738" s="119">
        <v>44323</v>
      </c>
      <c r="N1738" s="119">
        <v>44323</v>
      </c>
      <c r="O1738" s="119">
        <v>44323</v>
      </c>
      <c r="P1738" s="119">
        <v>44323</v>
      </c>
      <c r="Q1738" s="267" t="s">
        <v>4333</v>
      </c>
      <c r="R1738" s="114"/>
      <c r="S1738" s="114"/>
      <c r="T1738" s="114"/>
      <c r="U1738" s="177"/>
      <c r="V1738" s="174" t="s">
        <v>4368</v>
      </c>
      <c r="W1738" s="174" t="s">
        <v>4368</v>
      </c>
      <c r="X1738" s="174" t="s">
        <v>4368</v>
      </c>
      <c r="Y1738" s="75"/>
    </row>
    <row r="1739" spans="2:30" ht="33">
      <c r="B1739" s="30">
        <f t="shared" si="200"/>
        <v>1733</v>
      </c>
      <c r="C1739" s="30" t="s">
        <v>4379</v>
      </c>
      <c r="D1739" s="30" t="s">
        <v>83</v>
      </c>
      <c r="E1739" s="71" t="s">
        <v>4369</v>
      </c>
      <c r="F1739" s="114" t="s">
        <v>3089</v>
      </c>
      <c r="G1739" s="269">
        <f t="shared" si="201"/>
        <v>2021</v>
      </c>
      <c r="H1739" s="269">
        <f t="shared" si="202"/>
        <v>5</v>
      </c>
      <c r="I1739" s="269">
        <f t="shared" si="203"/>
        <v>19</v>
      </c>
      <c r="J1739" s="83">
        <f t="shared" si="204"/>
        <v>2021</v>
      </c>
      <c r="K1739" s="269">
        <f t="shared" si="205"/>
        <v>5</v>
      </c>
      <c r="L1739" s="21">
        <f t="shared" si="206"/>
        <v>19</v>
      </c>
      <c r="M1739" s="178">
        <v>44319</v>
      </c>
      <c r="N1739" s="178">
        <v>44319</v>
      </c>
      <c r="O1739" s="178">
        <v>44319</v>
      </c>
      <c r="P1739" s="178">
        <v>44319</v>
      </c>
      <c r="Q1739" s="268" t="s">
        <v>34</v>
      </c>
      <c r="R1739" s="114"/>
      <c r="S1739" s="114"/>
      <c r="T1739" s="114"/>
      <c r="U1739" s="177"/>
      <c r="V1739" s="179" t="s">
        <v>4391</v>
      </c>
      <c r="W1739" s="174" t="s">
        <v>326</v>
      </c>
      <c r="X1739" s="174" t="s">
        <v>326</v>
      </c>
      <c r="Y1739" s="121" t="s">
        <v>4393</v>
      </c>
      <c r="AC1739" s="36" t="s">
        <v>770</v>
      </c>
      <c r="AD1739" s="36" t="s">
        <v>765</v>
      </c>
    </row>
    <row r="1740" spans="2:30" ht="33">
      <c r="B1740" s="30">
        <f t="shared" si="200"/>
        <v>1734</v>
      </c>
      <c r="C1740" s="30" t="s">
        <v>4380</v>
      </c>
      <c r="D1740" s="30" t="s">
        <v>83</v>
      </c>
      <c r="E1740" s="71" t="s">
        <v>4370</v>
      </c>
      <c r="F1740" s="114" t="s">
        <v>3089</v>
      </c>
      <c r="G1740" s="269">
        <f t="shared" si="201"/>
        <v>2021</v>
      </c>
      <c r="H1740" s="269">
        <f t="shared" si="202"/>
        <v>5</v>
      </c>
      <c r="I1740" s="269">
        <f t="shared" si="203"/>
        <v>19</v>
      </c>
      <c r="J1740" s="83">
        <f t="shared" si="204"/>
        <v>2021</v>
      </c>
      <c r="K1740" s="269">
        <f t="shared" si="205"/>
        <v>5</v>
      </c>
      <c r="L1740" s="21">
        <f t="shared" si="206"/>
        <v>19</v>
      </c>
      <c r="M1740" s="178">
        <v>44319</v>
      </c>
      <c r="N1740" s="178">
        <v>44319</v>
      </c>
      <c r="O1740" s="178">
        <v>44319</v>
      </c>
      <c r="P1740" s="178">
        <v>44319</v>
      </c>
      <c r="Q1740" s="268" t="s">
        <v>34</v>
      </c>
      <c r="R1740" s="114"/>
      <c r="S1740" s="114"/>
      <c r="T1740" s="114"/>
      <c r="U1740" s="177"/>
      <c r="V1740" s="179" t="s">
        <v>4392</v>
      </c>
      <c r="W1740" s="174" t="s">
        <v>326</v>
      </c>
      <c r="X1740" s="174" t="s">
        <v>326</v>
      </c>
      <c r="Y1740" s="58" t="s">
        <v>4394</v>
      </c>
    </row>
    <row r="1741" spans="2:30" ht="33">
      <c r="B1741" s="30">
        <f t="shared" si="200"/>
        <v>1735</v>
      </c>
      <c r="C1741" s="30" t="s">
        <v>4381</v>
      </c>
      <c r="D1741" s="30" t="s">
        <v>83</v>
      </c>
      <c r="E1741" s="71" t="s">
        <v>4371</v>
      </c>
      <c r="F1741" s="114" t="s">
        <v>3089</v>
      </c>
      <c r="G1741" s="269">
        <f t="shared" si="201"/>
        <v>2021</v>
      </c>
      <c r="H1741" s="269">
        <f t="shared" si="202"/>
        <v>5</v>
      </c>
      <c r="I1741" s="269">
        <f t="shared" si="203"/>
        <v>19</v>
      </c>
      <c r="J1741" s="83">
        <f t="shared" si="204"/>
        <v>2021</v>
      </c>
      <c r="K1741" s="269">
        <f t="shared" si="205"/>
        <v>5</v>
      </c>
      <c r="L1741" s="21">
        <f t="shared" si="206"/>
        <v>19</v>
      </c>
      <c r="M1741" s="178">
        <v>44320</v>
      </c>
      <c r="N1741" s="178">
        <v>44320</v>
      </c>
      <c r="O1741" s="178">
        <v>44320</v>
      </c>
      <c r="P1741" s="178">
        <v>44320</v>
      </c>
      <c r="Q1741" s="268" t="s">
        <v>34</v>
      </c>
      <c r="R1741" s="114"/>
      <c r="S1741" s="114"/>
      <c r="T1741" s="114"/>
      <c r="U1741" s="177"/>
      <c r="V1741" s="174" t="s">
        <v>3082</v>
      </c>
      <c r="W1741" s="174" t="s">
        <v>326</v>
      </c>
      <c r="X1741" s="174" t="s">
        <v>326</v>
      </c>
      <c r="Y1741" s="103" t="s">
        <v>4395</v>
      </c>
    </row>
    <row r="1742" spans="2:30" ht="33">
      <c r="B1742" s="30">
        <f t="shared" si="200"/>
        <v>1736</v>
      </c>
      <c r="C1742" s="30" t="s">
        <v>4382</v>
      </c>
      <c r="D1742" s="30" t="s">
        <v>83</v>
      </c>
      <c r="E1742" s="71" t="s">
        <v>4372</v>
      </c>
      <c r="F1742" s="114" t="s">
        <v>3089</v>
      </c>
      <c r="G1742" s="269">
        <f t="shared" si="201"/>
        <v>2021</v>
      </c>
      <c r="H1742" s="269">
        <f t="shared" si="202"/>
        <v>5</v>
      </c>
      <c r="I1742" s="269">
        <f t="shared" si="203"/>
        <v>19</v>
      </c>
      <c r="J1742" s="83">
        <f t="shared" si="204"/>
        <v>2021</v>
      </c>
      <c r="K1742" s="269">
        <f t="shared" si="205"/>
        <v>5</v>
      </c>
      <c r="L1742" s="21">
        <f t="shared" si="206"/>
        <v>19</v>
      </c>
      <c r="M1742" s="178">
        <v>44320</v>
      </c>
      <c r="N1742" s="178">
        <v>44320</v>
      </c>
      <c r="O1742" s="178">
        <v>44320</v>
      </c>
      <c r="P1742" s="178">
        <v>44320</v>
      </c>
      <c r="Q1742" s="268" t="s">
        <v>34</v>
      </c>
      <c r="R1742" s="114"/>
      <c r="S1742" s="114"/>
      <c r="T1742" s="114"/>
      <c r="U1742" s="177"/>
      <c r="V1742" s="174" t="s">
        <v>2072</v>
      </c>
      <c r="W1742" s="174" t="s">
        <v>326</v>
      </c>
      <c r="X1742" s="174" t="s">
        <v>326</v>
      </c>
      <c r="Y1742" s="103"/>
      <c r="AC1742" s="36" t="s">
        <v>770</v>
      </c>
      <c r="AD1742" s="36" t="s">
        <v>765</v>
      </c>
    </row>
    <row r="1743" spans="2:30" ht="33">
      <c r="B1743" s="30">
        <f t="shared" si="200"/>
        <v>1737</v>
      </c>
      <c r="C1743" s="30" t="s">
        <v>4383</v>
      </c>
      <c r="D1743" s="30" t="s">
        <v>83</v>
      </c>
      <c r="E1743" s="71" t="s">
        <v>4373</v>
      </c>
      <c r="F1743" s="114" t="s">
        <v>3089</v>
      </c>
      <c r="G1743" s="269">
        <f t="shared" si="201"/>
        <v>2021</v>
      </c>
      <c r="H1743" s="269">
        <f t="shared" si="202"/>
        <v>5</v>
      </c>
      <c r="I1743" s="269">
        <f t="shared" si="203"/>
        <v>19</v>
      </c>
      <c r="J1743" s="83">
        <f t="shared" si="204"/>
        <v>2021</v>
      </c>
      <c r="K1743" s="269">
        <f t="shared" si="205"/>
        <v>6</v>
      </c>
      <c r="L1743" s="21">
        <f t="shared" si="206"/>
        <v>24</v>
      </c>
      <c r="M1743" s="178">
        <v>44322</v>
      </c>
      <c r="N1743" s="178">
        <v>44322</v>
      </c>
      <c r="O1743" s="178">
        <v>44322</v>
      </c>
      <c r="P1743" s="178">
        <v>44358</v>
      </c>
      <c r="Q1743" s="268" t="s">
        <v>34</v>
      </c>
      <c r="R1743" s="114"/>
      <c r="S1743" s="114"/>
      <c r="T1743" s="114"/>
      <c r="U1743" s="177"/>
      <c r="V1743" s="174" t="s">
        <v>2995</v>
      </c>
      <c r="W1743" s="174" t="s">
        <v>326</v>
      </c>
      <c r="X1743" s="174" t="s">
        <v>326</v>
      </c>
      <c r="Y1743" s="103" t="s">
        <v>4396</v>
      </c>
    </row>
    <row r="1744" spans="2:30" ht="33">
      <c r="B1744" s="30">
        <f t="shared" ref="B1744:B1749" si="207">B1743+1</f>
        <v>1738</v>
      </c>
      <c r="C1744" s="30" t="s">
        <v>4384</v>
      </c>
      <c r="D1744" s="30" t="s">
        <v>83</v>
      </c>
      <c r="E1744" s="71" t="s">
        <v>4374</v>
      </c>
      <c r="F1744" s="114" t="s">
        <v>3089</v>
      </c>
      <c r="G1744" s="269">
        <f t="shared" si="201"/>
        <v>2021</v>
      </c>
      <c r="H1744" s="269">
        <f t="shared" si="202"/>
        <v>5</v>
      </c>
      <c r="I1744" s="269">
        <f t="shared" si="203"/>
        <v>19</v>
      </c>
      <c r="J1744" s="83">
        <f t="shared" si="204"/>
        <v>2021</v>
      </c>
      <c r="K1744" s="269">
        <f t="shared" si="205"/>
        <v>6</v>
      </c>
      <c r="L1744" s="21">
        <f t="shared" si="206"/>
        <v>24</v>
      </c>
      <c r="M1744" s="178">
        <v>44323</v>
      </c>
      <c r="N1744" s="178">
        <v>44323</v>
      </c>
      <c r="O1744" s="178">
        <v>44323</v>
      </c>
      <c r="P1744" s="178">
        <v>44358</v>
      </c>
      <c r="Q1744" s="268" t="s">
        <v>34</v>
      </c>
      <c r="R1744" s="114"/>
      <c r="S1744" s="114"/>
      <c r="T1744" s="114"/>
      <c r="U1744" s="177"/>
      <c r="V1744" s="174" t="s">
        <v>395</v>
      </c>
      <c r="W1744" s="174" t="s">
        <v>326</v>
      </c>
      <c r="X1744" s="174" t="s">
        <v>326</v>
      </c>
      <c r="Y1744" s="103" t="s">
        <v>4397</v>
      </c>
    </row>
    <row r="1745" spans="2:30" ht="33">
      <c r="B1745" s="30">
        <f t="shared" si="207"/>
        <v>1739</v>
      </c>
      <c r="C1745" s="30" t="s">
        <v>4385</v>
      </c>
      <c r="D1745" s="30" t="s">
        <v>83</v>
      </c>
      <c r="E1745" s="71" t="s">
        <v>4375</v>
      </c>
      <c r="F1745" s="114" t="s">
        <v>3089</v>
      </c>
      <c r="G1745" s="269">
        <f t="shared" si="201"/>
        <v>2021</v>
      </c>
      <c r="H1745" s="269">
        <f t="shared" si="202"/>
        <v>5</v>
      </c>
      <c r="I1745" s="269">
        <f t="shared" si="203"/>
        <v>19</v>
      </c>
      <c r="J1745" s="83">
        <f t="shared" si="204"/>
        <v>2021</v>
      </c>
      <c r="K1745" s="269">
        <f t="shared" si="205"/>
        <v>5</v>
      </c>
      <c r="L1745" s="21">
        <f t="shared" si="206"/>
        <v>19</v>
      </c>
      <c r="M1745" s="178">
        <v>44319</v>
      </c>
      <c r="N1745" s="178">
        <v>44319</v>
      </c>
      <c r="O1745" s="178">
        <v>44319</v>
      </c>
      <c r="P1745" s="178">
        <v>44319</v>
      </c>
      <c r="Q1745" s="268" t="s">
        <v>34</v>
      </c>
      <c r="R1745" s="114"/>
      <c r="S1745" s="114"/>
      <c r="T1745" s="114"/>
      <c r="U1745" s="177"/>
      <c r="V1745" s="174" t="s">
        <v>2471</v>
      </c>
      <c r="W1745" s="174" t="s">
        <v>1176</v>
      </c>
      <c r="X1745" s="174" t="s">
        <v>1176</v>
      </c>
      <c r="Y1745" s="103"/>
      <c r="AC1745" s="36" t="s">
        <v>770</v>
      </c>
      <c r="AD1745" s="36" t="s">
        <v>765</v>
      </c>
    </row>
    <row r="1746" spans="2:30">
      <c r="B1746" s="30">
        <f t="shared" si="207"/>
        <v>1740</v>
      </c>
      <c r="C1746" s="30" t="s">
        <v>4386</v>
      </c>
      <c r="D1746" s="30" t="s">
        <v>83</v>
      </c>
      <c r="E1746" s="71" t="s">
        <v>4376</v>
      </c>
      <c r="F1746" s="114" t="s">
        <v>3089</v>
      </c>
      <c r="G1746" s="269">
        <f t="shared" si="201"/>
        <v>2021</v>
      </c>
      <c r="H1746" s="269">
        <f t="shared" si="202"/>
        <v>5</v>
      </c>
      <c r="I1746" s="269">
        <f t="shared" si="203"/>
        <v>19</v>
      </c>
      <c r="J1746" s="83">
        <f t="shared" si="204"/>
        <v>2021</v>
      </c>
      <c r="K1746" s="269">
        <f t="shared" si="205"/>
        <v>5</v>
      </c>
      <c r="L1746" s="21">
        <f t="shared" si="206"/>
        <v>19</v>
      </c>
      <c r="M1746" s="178">
        <v>44319</v>
      </c>
      <c r="N1746" s="178">
        <v>44319</v>
      </c>
      <c r="O1746" s="178">
        <v>44319</v>
      </c>
      <c r="P1746" s="178">
        <v>44319</v>
      </c>
      <c r="Q1746" s="268" t="s">
        <v>34</v>
      </c>
      <c r="R1746" s="114"/>
      <c r="S1746" s="114"/>
      <c r="T1746" s="114"/>
      <c r="U1746" s="177"/>
      <c r="V1746" s="174" t="s">
        <v>1925</v>
      </c>
      <c r="W1746" s="174" t="s">
        <v>1176</v>
      </c>
      <c r="X1746" s="174" t="s">
        <v>1176</v>
      </c>
      <c r="Y1746" s="103" t="s">
        <v>4398</v>
      </c>
    </row>
    <row r="1747" spans="2:30">
      <c r="B1747" s="30">
        <f t="shared" si="207"/>
        <v>1741</v>
      </c>
      <c r="C1747" s="30" t="s">
        <v>4387</v>
      </c>
      <c r="D1747" s="30" t="s">
        <v>83</v>
      </c>
      <c r="E1747" s="71" t="s">
        <v>4376</v>
      </c>
      <c r="F1747" s="114" t="s">
        <v>3089</v>
      </c>
      <c r="G1747" s="269">
        <f t="shared" si="201"/>
        <v>2021</v>
      </c>
      <c r="H1747" s="269">
        <f t="shared" si="202"/>
        <v>5</v>
      </c>
      <c r="I1747" s="269">
        <f t="shared" si="203"/>
        <v>19</v>
      </c>
      <c r="J1747" s="83">
        <f t="shared" si="204"/>
        <v>2021</v>
      </c>
      <c r="K1747" s="269">
        <f t="shared" si="205"/>
        <v>5</v>
      </c>
      <c r="L1747" s="21">
        <f t="shared" si="206"/>
        <v>19</v>
      </c>
      <c r="M1747" s="178">
        <v>44319</v>
      </c>
      <c r="N1747" s="178">
        <v>44319</v>
      </c>
      <c r="O1747" s="178">
        <v>44319</v>
      </c>
      <c r="P1747" s="178">
        <v>44319</v>
      </c>
      <c r="Q1747" s="268" t="s">
        <v>34</v>
      </c>
      <c r="R1747" s="114"/>
      <c r="S1747" s="114"/>
      <c r="T1747" s="114"/>
      <c r="U1747" s="177"/>
      <c r="V1747" s="174" t="s">
        <v>3080</v>
      </c>
      <c r="W1747" s="174" t="s">
        <v>1176</v>
      </c>
      <c r="X1747" s="174" t="s">
        <v>1176</v>
      </c>
      <c r="Y1747" s="103" t="s">
        <v>4399</v>
      </c>
    </row>
    <row r="1748" spans="2:30">
      <c r="B1748" s="30">
        <f t="shared" si="207"/>
        <v>1742</v>
      </c>
      <c r="C1748" s="30" t="s">
        <v>4388</v>
      </c>
      <c r="D1748" s="30" t="s">
        <v>83</v>
      </c>
      <c r="E1748" s="71" t="s">
        <v>4377</v>
      </c>
      <c r="F1748" s="114" t="s">
        <v>3089</v>
      </c>
      <c r="G1748" s="269">
        <f t="shared" si="201"/>
        <v>2021</v>
      </c>
      <c r="H1748" s="269">
        <f t="shared" si="202"/>
        <v>5</v>
      </c>
      <c r="I1748" s="269">
        <f t="shared" si="203"/>
        <v>19</v>
      </c>
      <c r="J1748" s="83">
        <f t="shared" si="204"/>
        <v>2021</v>
      </c>
      <c r="K1748" s="269">
        <f t="shared" si="205"/>
        <v>5</v>
      </c>
      <c r="L1748" s="21">
        <f t="shared" si="206"/>
        <v>19</v>
      </c>
      <c r="M1748" s="178">
        <v>44322</v>
      </c>
      <c r="N1748" s="178">
        <v>44322</v>
      </c>
      <c r="O1748" s="178">
        <v>44322</v>
      </c>
      <c r="P1748" s="178">
        <v>44322</v>
      </c>
      <c r="Q1748" s="268" t="s">
        <v>34</v>
      </c>
      <c r="R1748" s="114"/>
      <c r="S1748" s="114"/>
      <c r="T1748" s="114"/>
      <c r="U1748" s="177"/>
      <c r="V1748" s="174" t="s">
        <v>3670</v>
      </c>
      <c r="W1748" s="174" t="s">
        <v>1176</v>
      </c>
      <c r="X1748" s="174" t="s">
        <v>1176</v>
      </c>
      <c r="Y1748" s="103"/>
      <c r="AC1748" s="36" t="s">
        <v>770</v>
      </c>
      <c r="AD1748" s="36" t="s">
        <v>765</v>
      </c>
    </row>
    <row r="1749" spans="2:30" ht="33">
      <c r="B1749" s="30">
        <f t="shared" si="207"/>
        <v>1743</v>
      </c>
      <c r="C1749" s="30" t="s">
        <v>4389</v>
      </c>
      <c r="D1749" s="30" t="s">
        <v>83</v>
      </c>
      <c r="E1749" s="71" t="s">
        <v>4378</v>
      </c>
      <c r="F1749" s="114" t="s">
        <v>3089</v>
      </c>
      <c r="G1749" s="269">
        <f t="shared" si="201"/>
        <v>2021</v>
      </c>
      <c r="H1749" s="269">
        <f t="shared" si="202"/>
        <v>5</v>
      </c>
      <c r="I1749" s="269">
        <f t="shared" si="203"/>
        <v>19</v>
      </c>
      <c r="J1749" s="83">
        <f t="shared" si="204"/>
        <v>2021</v>
      </c>
      <c r="K1749" s="269">
        <f t="shared" si="205"/>
        <v>5</v>
      </c>
      <c r="L1749" s="21">
        <f t="shared" si="206"/>
        <v>19</v>
      </c>
      <c r="M1749" s="178">
        <v>44323</v>
      </c>
      <c r="N1749" s="178">
        <v>44323</v>
      </c>
      <c r="O1749" s="178">
        <v>44323</v>
      </c>
      <c r="P1749" s="178">
        <v>44323</v>
      </c>
      <c r="Q1749" s="268" t="s">
        <v>34</v>
      </c>
      <c r="R1749" s="114"/>
      <c r="S1749" s="114"/>
      <c r="T1749" s="114"/>
      <c r="U1749" s="177"/>
      <c r="V1749" s="174" t="s">
        <v>3259</v>
      </c>
      <c r="W1749" s="174" t="s">
        <v>1176</v>
      </c>
      <c r="X1749" s="174" t="s">
        <v>1176</v>
      </c>
      <c r="Y1749" s="103"/>
    </row>
    <row r="1750" spans="2:30">
      <c r="B1750" s="30">
        <v>1744</v>
      </c>
      <c r="C1750" s="30" t="s">
        <v>4426</v>
      </c>
      <c r="D1750" s="30" t="s">
        <v>83</v>
      </c>
      <c r="E1750" s="70" t="s">
        <v>4400</v>
      </c>
      <c r="F1750" s="114" t="s">
        <v>4451</v>
      </c>
      <c r="G1750" s="269">
        <f t="shared" si="201"/>
        <v>2021</v>
      </c>
      <c r="H1750" s="269">
        <f t="shared" si="202"/>
        <v>5</v>
      </c>
      <c r="I1750" s="269">
        <f t="shared" si="203"/>
        <v>20</v>
      </c>
      <c r="J1750" s="83">
        <f t="shared" si="204"/>
        <v>2021</v>
      </c>
      <c r="K1750" s="269">
        <f t="shared" si="205"/>
        <v>5</v>
      </c>
      <c r="L1750" s="21">
        <f t="shared" si="206"/>
        <v>20</v>
      </c>
      <c r="M1750" s="119">
        <v>44326</v>
      </c>
      <c r="N1750" s="119">
        <v>44326</v>
      </c>
      <c r="O1750" s="119">
        <v>44326</v>
      </c>
      <c r="P1750" s="119">
        <v>44326</v>
      </c>
      <c r="Q1750" s="267" t="s">
        <v>34</v>
      </c>
      <c r="R1750" s="114"/>
      <c r="S1750" s="114"/>
      <c r="T1750" s="114"/>
      <c r="U1750" s="177"/>
      <c r="V1750" s="179" t="s">
        <v>2469</v>
      </c>
      <c r="W1750" s="174" t="s">
        <v>463</v>
      </c>
      <c r="X1750" s="174" t="s">
        <v>463</v>
      </c>
      <c r="Y1750" s="103"/>
    </row>
    <row r="1751" spans="2:30">
      <c r="B1751" s="30">
        <v>1745</v>
      </c>
      <c r="C1751" s="30" t="s">
        <v>4427</v>
      </c>
      <c r="D1751" s="30" t="s">
        <v>83</v>
      </c>
      <c r="E1751" s="70" t="s">
        <v>4401</v>
      </c>
      <c r="F1751" s="114" t="s">
        <v>4452</v>
      </c>
      <c r="G1751" s="269">
        <f t="shared" si="201"/>
        <v>2021</v>
      </c>
      <c r="H1751" s="269">
        <f t="shared" si="202"/>
        <v>5</v>
      </c>
      <c r="I1751" s="269">
        <f t="shared" si="203"/>
        <v>20</v>
      </c>
      <c r="J1751" s="83">
        <f t="shared" si="204"/>
        <v>2021</v>
      </c>
      <c r="K1751" s="269">
        <f t="shared" si="205"/>
        <v>5</v>
      </c>
      <c r="L1751" s="21">
        <f t="shared" si="206"/>
        <v>20</v>
      </c>
      <c r="M1751" s="119">
        <v>44326</v>
      </c>
      <c r="N1751" s="119">
        <v>44326</v>
      </c>
      <c r="O1751" s="119">
        <v>44326</v>
      </c>
      <c r="P1751" s="119">
        <v>44326</v>
      </c>
      <c r="Q1751" s="267" t="s">
        <v>34</v>
      </c>
      <c r="R1751" s="114"/>
      <c r="S1751" s="114"/>
      <c r="T1751" s="114"/>
      <c r="U1751" s="177"/>
      <c r="V1751" s="179" t="s">
        <v>286</v>
      </c>
      <c r="W1751" s="174" t="s">
        <v>463</v>
      </c>
      <c r="X1751" s="174" t="s">
        <v>463</v>
      </c>
      <c r="Y1751" s="103"/>
    </row>
    <row r="1752" spans="2:30">
      <c r="B1752" s="30">
        <v>1746</v>
      </c>
      <c r="C1752" s="30" t="s">
        <v>4428</v>
      </c>
      <c r="D1752" s="30" t="s">
        <v>83</v>
      </c>
      <c r="E1752" s="58" t="s">
        <v>4402</v>
      </c>
      <c r="F1752" s="114" t="s">
        <v>6857</v>
      </c>
      <c r="G1752" s="269">
        <f t="shared" si="201"/>
        <v>2021</v>
      </c>
      <c r="H1752" s="269">
        <f t="shared" si="202"/>
        <v>5</v>
      </c>
      <c r="I1752" s="269">
        <f t="shared" si="203"/>
        <v>20</v>
      </c>
      <c r="J1752" s="83">
        <f t="shared" si="204"/>
        <v>2021</v>
      </c>
      <c r="K1752" s="269">
        <f t="shared" si="205"/>
        <v>5</v>
      </c>
      <c r="L1752" s="21">
        <f t="shared" si="206"/>
        <v>20</v>
      </c>
      <c r="M1752" s="119">
        <v>44326</v>
      </c>
      <c r="N1752" s="119">
        <v>44326</v>
      </c>
      <c r="O1752" s="119">
        <v>44326</v>
      </c>
      <c r="P1752" s="119">
        <v>44326</v>
      </c>
      <c r="Q1752" s="267" t="s">
        <v>34</v>
      </c>
      <c r="R1752" s="114"/>
      <c r="S1752" s="114"/>
      <c r="T1752" s="114"/>
      <c r="U1752" s="177"/>
      <c r="V1752" s="174" t="s">
        <v>463</v>
      </c>
      <c r="W1752" s="174" t="s">
        <v>463</v>
      </c>
      <c r="X1752" s="174" t="s">
        <v>463</v>
      </c>
      <c r="Y1752" s="103"/>
    </row>
    <row r="1753" spans="2:30">
      <c r="B1753" s="30">
        <v>1747</v>
      </c>
      <c r="C1753" s="30" t="s">
        <v>4429</v>
      </c>
      <c r="D1753" s="30" t="s">
        <v>83</v>
      </c>
      <c r="E1753" s="58" t="s">
        <v>4403</v>
      </c>
      <c r="F1753" s="114" t="s">
        <v>4451</v>
      </c>
      <c r="G1753" s="269">
        <f t="shared" si="201"/>
        <v>2021</v>
      </c>
      <c r="H1753" s="269">
        <f t="shared" si="202"/>
        <v>5</v>
      </c>
      <c r="I1753" s="269">
        <f t="shared" si="203"/>
        <v>20</v>
      </c>
      <c r="J1753" s="83">
        <f t="shared" si="204"/>
        <v>2021</v>
      </c>
      <c r="K1753" s="269">
        <f t="shared" si="205"/>
        <v>5</v>
      </c>
      <c r="L1753" s="21">
        <f t="shared" si="206"/>
        <v>20</v>
      </c>
      <c r="M1753" s="119">
        <v>44326</v>
      </c>
      <c r="N1753" s="119">
        <v>44326</v>
      </c>
      <c r="O1753" s="119">
        <v>44326</v>
      </c>
      <c r="P1753" s="119">
        <v>44326</v>
      </c>
      <c r="Q1753" s="267" t="s">
        <v>34</v>
      </c>
      <c r="R1753" s="114"/>
      <c r="S1753" s="114"/>
      <c r="T1753" s="114"/>
      <c r="U1753" s="177"/>
      <c r="V1753" s="174" t="s">
        <v>3701</v>
      </c>
      <c r="W1753" s="174" t="s">
        <v>463</v>
      </c>
      <c r="X1753" s="174" t="s">
        <v>463</v>
      </c>
      <c r="Y1753" s="103"/>
    </row>
    <row r="1754" spans="2:30">
      <c r="B1754" s="30">
        <v>1748</v>
      </c>
      <c r="C1754" s="30" t="s">
        <v>4430</v>
      </c>
      <c r="D1754" s="30" t="s">
        <v>83</v>
      </c>
      <c r="E1754" s="58" t="s">
        <v>4404</v>
      </c>
      <c r="F1754" s="114" t="s">
        <v>4451</v>
      </c>
      <c r="G1754" s="269">
        <f t="shared" si="201"/>
        <v>2021</v>
      </c>
      <c r="H1754" s="269">
        <f t="shared" si="202"/>
        <v>5</v>
      </c>
      <c r="I1754" s="269">
        <f t="shared" si="203"/>
        <v>20</v>
      </c>
      <c r="J1754" s="83">
        <f t="shared" si="204"/>
        <v>2021</v>
      </c>
      <c r="K1754" s="269">
        <f t="shared" si="205"/>
        <v>5</v>
      </c>
      <c r="L1754" s="21">
        <f t="shared" si="206"/>
        <v>20</v>
      </c>
      <c r="M1754" s="119">
        <v>44326</v>
      </c>
      <c r="N1754" s="119">
        <v>44326</v>
      </c>
      <c r="O1754" s="119">
        <v>44326</v>
      </c>
      <c r="P1754" s="119">
        <v>44326</v>
      </c>
      <c r="Q1754" s="267" t="s">
        <v>34</v>
      </c>
      <c r="R1754" s="114"/>
      <c r="S1754" s="114"/>
      <c r="T1754" s="114"/>
      <c r="U1754" s="177"/>
      <c r="V1754" s="174" t="s">
        <v>3142</v>
      </c>
      <c r="W1754" s="174" t="s">
        <v>463</v>
      </c>
      <c r="X1754" s="174" t="s">
        <v>463</v>
      </c>
      <c r="Y1754" s="103"/>
    </row>
    <row r="1755" spans="2:30">
      <c r="B1755" s="30">
        <v>1749</v>
      </c>
      <c r="C1755" s="30" t="s">
        <v>4431</v>
      </c>
      <c r="D1755" s="30" t="s">
        <v>83</v>
      </c>
      <c r="E1755" s="110" t="s">
        <v>4405</v>
      </c>
      <c r="F1755" s="114" t="s">
        <v>4451</v>
      </c>
      <c r="G1755" s="269">
        <f t="shared" si="201"/>
        <v>2021</v>
      </c>
      <c r="H1755" s="269">
        <f t="shared" si="202"/>
        <v>5</v>
      </c>
      <c r="I1755" s="269">
        <f t="shared" si="203"/>
        <v>20</v>
      </c>
      <c r="J1755" s="83">
        <f t="shared" si="204"/>
        <v>2021</v>
      </c>
      <c r="K1755" s="269">
        <f t="shared" si="205"/>
        <v>5</v>
      </c>
      <c r="L1755" s="21">
        <f t="shared" si="206"/>
        <v>20</v>
      </c>
      <c r="M1755" s="119">
        <v>44326</v>
      </c>
      <c r="N1755" s="119">
        <v>44326</v>
      </c>
      <c r="O1755" s="119">
        <v>44326</v>
      </c>
      <c r="P1755" s="119">
        <v>44326</v>
      </c>
      <c r="Q1755" s="267" t="s">
        <v>34</v>
      </c>
      <c r="R1755" s="114"/>
      <c r="S1755" s="114"/>
      <c r="T1755" s="114"/>
      <c r="U1755" s="177"/>
      <c r="V1755" s="174" t="s">
        <v>3261</v>
      </c>
      <c r="W1755" s="174" t="s">
        <v>463</v>
      </c>
      <c r="X1755" s="174" t="s">
        <v>463</v>
      </c>
      <c r="Y1755" s="103"/>
    </row>
    <row r="1756" spans="2:30">
      <c r="B1756" s="30">
        <v>1750</v>
      </c>
      <c r="C1756" s="30" t="s">
        <v>4432</v>
      </c>
      <c r="D1756" s="30" t="s">
        <v>83</v>
      </c>
      <c r="E1756" s="110" t="s">
        <v>4406</v>
      </c>
      <c r="F1756" s="114" t="s">
        <v>4451</v>
      </c>
      <c r="G1756" s="269">
        <f t="shared" si="201"/>
        <v>2021</v>
      </c>
      <c r="H1756" s="269">
        <f t="shared" si="202"/>
        <v>5</v>
      </c>
      <c r="I1756" s="269">
        <f t="shared" si="203"/>
        <v>20</v>
      </c>
      <c r="J1756" s="83">
        <f t="shared" si="204"/>
        <v>2021</v>
      </c>
      <c r="K1756" s="269">
        <f t="shared" si="205"/>
        <v>5</v>
      </c>
      <c r="L1756" s="21">
        <f t="shared" si="206"/>
        <v>20</v>
      </c>
      <c r="M1756" s="119">
        <v>44326</v>
      </c>
      <c r="N1756" s="119">
        <v>44326</v>
      </c>
      <c r="O1756" s="119">
        <v>44326</v>
      </c>
      <c r="P1756" s="119">
        <v>44326</v>
      </c>
      <c r="Q1756" s="267" t="s">
        <v>34</v>
      </c>
      <c r="R1756" s="114"/>
      <c r="S1756" s="114"/>
      <c r="T1756" s="114"/>
      <c r="U1756" s="177"/>
      <c r="V1756" s="174" t="s">
        <v>2469</v>
      </c>
      <c r="W1756" s="174" t="s">
        <v>463</v>
      </c>
      <c r="X1756" s="174" t="s">
        <v>463</v>
      </c>
      <c r="Y1756" s="103"/>
    </row>
    <row r="1757" spans="2:30">
      <c r="B1757" s="30">
        <v>1751</v>
      </c>
      <c r="C1757" s="30" t="s">
        <v>4433</v>
      </c>
      <c r="D1757" s="30" t="s">
        <v>83</v>
      </c>
      <c r="E1757" s="110" t="s">
        <v>4407</v>
      </c>
      <c r="F1757" s="114" t="s">
        <v>4451</v>
      </c>
      <c r="G1757" s="269">
        <f t="shared" si="201"/>
        <v>2021</v>
      </c>
      <c r="H1757" s="269">
        <f t="shared" si="202"/>
        <v>5</v>
      </c>
      <c r="I1757" s="269">
        <f t="shared" si="203"/>
        <v>20</v>
      </c>
      <c r="J1757" s="83">
        <f t="shared" si="204"/>
        <v>2021</v>
      </c>
      <c r="K1757" s="269">
        <f t="shared" si="205"/>
        <v>5</v>
      </c>
      <c r="L1757" s="21">
        <f t="shared" si="206"/>
        <v>20</v>
      </c>
      <c r="M1757" s="119">
        <v>44326</v>
      </c>
      <c r="N1757" s="119">
        <v>44326</v>
      </c>
      <c r="O1757" s="119">
        <v>44326</v>
      </c>
      <c r="P1757" s="119">
        <v>44326</v>
      </c>
      <c r="Q1757" s="267" t="s">
        <v>34</v>
      </c>
      <c r="R1757" s="114"/>
      <c r="S1757" s="114"/>
      <c r="T1757" s="114"/>
      <c r="U1757" s="177"/>
      <c r="V1757" s="174" t="s">
        <v>2469</v>
      </c>
      <c r="W1757" s="174" t="s">
        <v>463</v>
      </c>
      <c r="X1757" s="174" t="s">
        <v>463</v>
      </c>
      <c r="Y1757" s="75"/>
    </row>
    <row r="1758" spans="2:30">
      <c r="B1758" s="30">
        <v>1752</v>
      </c>
      <c r="C1758" s="30" t="s">
        <v>4434</v>
      </c>
      <c r="D1758" s="30" t="s">
        <v>83</v>
      </c>
      <c r="E1758" s="110" t="s">
        <v>4408</v>
      </c>
      <c r="F1758" s="114" t="s">
        <v>4451</v>
      </c>
      <c r="G1758" s="269">
        <f t="shared" si="201"/>
        <v>2021</v>
      </c>
      <c r="H1758" s="269">
        <f t="shared" si="202"/>
        <v>5</v>
      </c>
      <c r="I1758" s="269">
        <f t="shared" si="203"/>
        <v>20</v>
      </c>
      <c r="J1758" s="83">
        <f t="shared" si="204"/>
        <v>2021</v>
      </c>
      <c r="K1758" s="269">
        <f t="shared" si="205"/>
        <v>5</v>
      </c>
      <c r="L1758" s="21">
        <f t="shared" si="206"/>
        <v>20</v>
      </c>
      <c r="M1758" s="119">
        <v>44327</v>
      </c>
      <c r="N1758" s="119">
        <v>44327</v>
      </c>
      <c r="O1758" s="119">
        <v>44327</v>
      </c>
      <c r="P1758" s="119">
        <v>44327</v>
      </c>
      <c r="Q1758" s="267" t="s">
        <v>34</v>
      </c>
      <c r="R1758" s="114"/>
      <c r="S1758" s="114"/>
      <c r="T1758" s="114"/>
      <c r="U1758" s="177"/>
      <c r="V1758" s="174" t="s">
        <v>3259</v>
      </c>
      <c r="W1758" s="174" t="s">
        <v>463</v>
      </c>
      <c r="X1758" s="174" t="s">
        <v>463</v>
      </c>
      <c r="Y1758" s="75"/>
      <c r="AC1758" s="36" t="s">
        <v>770</v>
      </c>
      <c r="AD1758" s="36" t="s">
        <v>765</v>
      </c>
    </row>
    <row r="1759" spans="2:30">
      <c r="B1759" s="30">
        <v>1753</v>
      </c>
      <c r="C1759" s="30" t="s">
        <v>4435</v>
      </c>
      <c r="D1759" s="30" t="s">
        <v>83</v>
      </c>
      <c r="E1759" s="110" t="s">
        <v>4409</v>
      </c>
      <c r="F1759" s="114" t="s">
        <v>4453</v>
      </c>
      <c r="G1759" s="269">
        <f t="shared" si="201"/>
        <v>2021</v>
      </c>
      <c r="H1759" s="269">
        <f t="shared" si="202"/>
        <v>5</v>
      </c>
      <c r="I1759" s="269">
        <f t="shared" si="203"/>
        <v>20</v>
      </c>
      <c r="J1759" s="83">
        <f t="shared" si="204"/>
        <v>2021</v>
      </c>
      <c r="K1759" s="269">
        <f t="shared" si="205"/>
        <v>5</v>
      </c>
      <c r="L1759" s="21">
        <f t="shared" si="206"/>
        <v>20</v>
      </c>
      <c r="M1759" s="119">
        <v>44327</v>
      </c>
      <c r="N1759" s="119">
        <v>44327</v>
      </c>
      <c r="O1759" s="119">
        <v>44327</v>
      </c>
      <c r="P1759" s="119">
        <v>44327</v>
      </c>
      <c r="Q1759" s="267" t="s">
        <v>34</v>
      </c>
      <c r="R1759" s="114"/>
      <c r="S1759" s="114"/>
      <c r="T1759" s="114"/>
      <c r="U1759" s="177"/>
      <c r="V1759" s="174" t="s">
        <v>463</v>
      </c>
      <c r="W1759" s="174" t="s">
        <v>463</v>
      </c>
      <c r="X1759" s="174" t="s">
        <v>463</v>
      </c>
      <c r="Y1759" s="103"/>
    </row>
    <row r="1760" spans="2:30">
      <c r="B1760" s="30">
        <v>1754</v>
      </c>
      <c r="C1760" s="30" t="s">
        <v>4436</v>
      </c>
      <c r="D1760" s="30" t="s">
        <v>83</v>
      </c>
      <c r="E1760" s="110" t="s">
        <v>4410</v>
      </c>
      <c r="F1760" s="114" t="s">
        <v>4452</v>
      </c>
      <c r="G1760" s="269">
        <f t="shared" si="201"/>
        <v>2021</v>
      </c>
      <c r="H1760" s="269">
        <f t="shared" si="202"/>
        <v>5</v>
      </c>
      <c r="I1760" s="269">
        <f t="shared" si="203"/>
        <v>20</v>
      </c>
      <c r="J1760" s="83">
        <f t="shared" si="204"/>
        <v>2021</v>
      </c>
      <c r="K1760" s="269">
        <f t="shared" si="205"/>
        <v>5</v>
      </c>
      <c r="L1760" s="21">
        <f t="shared" si="206"/>
        <v>20</v>
      </c>
      <c r="M1760" s="119">
        <v>44327</v>
      </c>
      <c r="N1760" s="119">
        <v>44327</v>
      </c>
      <c r="O1760" s="119">
        <v>44327</v>
      </c>
      <c r="P1760" s="119">
        <v>44327</v>
      </c>
      <c r="Q1760" s="267" t="s">
        <v>34</v>
      </c>
      <c r="R1760" s="114"/>
      <c r="S1760" s="114"/>
      <c r="T1760" s="114"/>
      <c r="U1760" s="177"/>
      <c r="V1760" s="174" t="s">
        <v>463</v>
      </c>
      <c r="W1760" s="174" t="s">
        <v>463</v>
      </c>
      <c r="X1760" s="174" t="s">
        <v>463</v>
      </c>
      <c r="Y1760" s="103"/>
    </row>
    <row r="1761" spans="2:30">
      <c r="B1761" s="30">
        <v>1755</v>
      </c>
      <c r="C1761" s="30" t="s">
        <v>4437</v>
      </c>
      <c r="D1761" s="30" t="s">
        <v>83</v>
      </c>
      <c r="E1761" s="110" t="s">
        <v>4411</v>
      </c>
      <c r="F1761" s="114" t="s">
        <v>47</v>
      </c>
      <c r="G1761" s="269">
        <f t="shared" si="201"/>
        <v>2021</v>
      </c>
      <c r="H1761" s="269">
        <f t="shared" si="202"/>
        <v>5</v>
      </c>
      <c r="I1761" s="269">
        <f t="shared" si="203"/>
        <v>20</v>
      </c>
      <c r="J1761" s="83">
        <f t="shared" si="204"/>
        <v>2021</v>
      </c>
      <c r="K1761" s="269">
        <f t="shared" si="205"/>
        <v>5</v>
      </c>
      <c r="L1761" s="21">
        <f t="shared" si="206"/>
        <v>20</v>
      </c>
      <c r="M1761" s="119">
        <v>44327</v>
      </c>
      <c r="N1761" s="119">
        <v>44327</v>
      </c>
      <c r="O1761" s="119">
        <v>44327</v>
      </c>
      <c r="P1761" s="119">
        <v>44327</v>
      </c>
      <c r="Q1761" s="267" t="s">
        <v>34</v>
      </c>
      <c r="R1761" s="114"/>
      <c r="S1761" s="114"/>
      <c r="T1761" s="114"/>
      <c r="U1761" s="177"/>
      <c r="V1761" s="174" t="s">
        <v>463</v>
      </c>
      <c r="W1761" s="174" t="s">
        <v>463</v>
      </c>
      <c r="X1761" s="174" t="s">
        <v>463</v>
      </c>
      <c r="Y1761" s="103"/>
    </row>
    <row r="1762" spans="2:30">
      <c r="B1762" s="30">
        <v>1756</v>
      </c>
      <c r="C1762" s="30" t="s">
        <v>4438</v>
      </c>
      <c r="D1762" s="30" t="s">
        <v>83</v>
      </c>
      <c r="E1762" s="110" t="s">
        <v>4412</v>
      </c>
      <c r="F1762" s="114" t="s">
        <v>47</v>
      </c>
      <c r="G1762" s="269">
        <f t="shared" si="201"/>
        <v>2021</v>
      </c>
      <c r="H1762" s="269">
        <f t="shared" si="202"/>
        <v>5</v>
      </c>
      <c r="I1762" s="269">
        <f t="shared" si="203"/>
        <v>20</v>
      </c>
      <c r="J1762" s="83">
        <f t="shared" si="204"/>
        <v>2021</v>
      </c>
      <c r="K1762" s="269">
        <f t="shared" si="205"/>
        <v>5</v>
      </c>
      <c r="L1762" s="21">
        <f t="shared" si="206"/>
        <v>20</v>
      </c>
      <c r="M1762" s="119">
        <v>44327</v>
      </c>
      <c r="N1762" s="119">
        <v>44327</v>
      </c>
      <c r="O1762" s="119">
        <v>44327</v>
      </c>
      <c r="P1762" s="119">
        <v>44327</v>
      </c>
      <c r="Q1762" s="267" t="s">
        <v>34</v>
      </c>
      <c r="R1762" s="114"/>
      <c r="S1762" s="114"/>
      <c r="T1762" s="114"/>
      <c r="U1762" s="177"/>
      <c r="V1762" s="174" t="s">
        <v>411</v>
      </c>
      <c r="W1762" s="174" t="s">
        <v>463</v>
      </c>
      <c r="X1762" s="174" t="s">
        <v>463</v>
      </c>
      <c r="Y1762" s="103"/>
    </row>
    <row r="1763" spans="2:30">
      <c r="B1763" s="30">
        <v>1757</v>
      </c>
      <c r="C1763" s="30" t="s">
        <v>4439</v>
      </c>
      <c r="D1763" s="30" t="s">
        <v>83</v>
      </c>
      <c r="E1763" s="110" t="s">
        <v>4413</v>
      </c>
      <c r="F1763" s="114" t="s">
        <v>47</v>
      </c>
      <c r="G1763" s="269">
        <f t="shared" si="201"/>
        <v>2021</v>
      </c>
      <c r="H1763" s="269">
        <f t="shared" si="202"/>
        <v>5</v>
      </c>
      <c r="I1763" s="269">
        <f t="shared" si="203"/>
        <v>20</v>
      </c>
      <c r="J1763" s="83">
        <f t="shared" si="204"/>
        <v>2021</v>
      </c>
      <c r="K1763" s="269">
        <f t="shared" si="205"/>
        <v>5</v>
      </c>
      <c r="L1763" s="21">
        <f t="shared" si="206"/>
        <v>20</v>
      </c>
      <c r="M1763" s="119">
        <v>44327</v>
      </c>
      <c r="N1763" s="119">
        <v>44327</v>
      </c>
      <c r="O1763" s="119">
        <v>44327</v>
      </c>
      <c r="P1763" s="119">
        <v>44327</v>
      </c>
      <c r="Q1763" s="267" t="s">
        <v>34</v>
      </c>
      <c r="R1763" s="114"/>
      <c r="S1763" s="114"/>
      <c r="T1763" s="114"/>
      <c r="U1763" s="177"/>
      <c r="V1763" s="174" t="s">
        <v>411</v>
      </c>
      <c r="W1763" s="174" t="s">
        <v>463</v>
      </c>
      <c r="X1763" s="174" t="s">
        <v>463</v>
      </c>
      <c r="Y1763" s="103"/>
    </row>
    <row r="1764" spans="2:30">
      <c r="B1764" s="30">
        <v>1758</v>
      </c>
      <c r="C1764" s="30" t="s">
        <v>4440</v>
      </c>
      <c r="D1764" s="30" t="s">
        <v>83</v>
      </c>
      <c r="E1764" s="110" t="s">
        <v>4414</v>
      </c>
      <c r="F1764" s="114" t="s">
        <v>4452</v>
      </c>
      <c r="G1764" s="269">
        <f t="shared" si="201"/>
        <v>2021</v>
      </c>
      <c r="H1764" s="269">
        <f t="shared" si="202"/>
        <v>5</v>
      </c>
      <c r="I1764" s="269">
        <f t="shared" si="203"/>
        <v>20</v>
      </c>
      <c r="J1764" s="83">
        <f t="shared" si="204"/>
        <v>2021</v>
      </c>
      <c r="K1764" s="269">
        <f t="shared" si="205"/>
        <v>5</v>
      </c>
      <c r="L1764" s="21">
        <f t="shared" si="206"/>
        <v>20</v>
      </c>
      <c r="M1764" s="119">
        <v>44328</v>
      </c>
      <c r="N1764" s="119">
        <v>44328</v>
      </c>
      <c r="O1764" s="119">
        <v>44328</v>
      </c>
      <c r="P1764" s="119">
        <v>44328</v>
      </c>
      <c r="Q1764" s="267" t="s">
        <v>34</v>
      </c>
      <c r="R1764" s="114"/>
      <c r="S1764" s="114"/>
      <c r="T1764" s="114"/>
      <c r="U1764" s="177"/>
      <c r="V1764" s="174" t="s">
        <v>286</v>
      </c>
      <c r="W1764" s="174" t="s">
        <v>463</v>
      </c>
      <c r="X1764" s="174" t="s">
        <v>463</v>
      </c>
      <c r="Y1764" s="103"/>
    </row>
    <row r="1765" spans="2:30">
      <c r="B1765" s="30">
        <v>1759</v>
      </c>
      <c r="C1765" s="30" t="s">
        <v>4441</v>
      </c>
      <c r="D1765" s="30" t="s">
        <v>83</v>
      </c>
      <c r="E1765" s="110" t="s">
        <v>4415</v>
      </c>
      <c r="F1765" s="114" t="s">
        <v>47</v>
      </c>
      <c r="G1765" s="269">
        <f t="shared" si="201"/>
        <v>2021</v>
      </c>
      <c r="H1765" s="269">
        <f t="shared" si="202"/>
        <v>5</v>
      </c>
      <c r="I1765" s="269">
        <f t="shared" si="203"/>
        <v>20</v>
      </c>
      <c r="J1765" s="83">
        <f t="shared" si="204"/>
        <v>2021</v>
      </c>
      <c r="K1765" s="269">
        <f t="shared" si="205"/>
        <v>5</v>
      </c>
      <c r="L1765" s="21">
        <f t="shared" si="206"/>
        <v>20</v>
      </c>
      <c r="M1765" s="119">
        <v>44328</v>
      </c>
      <c r="N1765" s="119">
        <v>44328</v>
      </c>
      <c r="O1765" s="119">
        <v>44328</v>
      </c>
      <c r="P1765" s="119">
        <v>44329</v>
      </c>
      <c r="Q1765" s="267" t="s">
        <v>34</v>
      </c>
      <c r="R1765" s="114"/>
      <c r="S1765" s="114"/>
      <c r="T1765" s="114"/>
      <c r="U1765" s="177"/>
      <c r="V1765" s="174" t="s">
        <v>1697</v>
      </c>
      <c r="W1765" s="174" t="s">
        <v>463</v>
      </c>
      <c r="X1765" s="174" t="s">
        <v>463</v>
      </c>
      <c r="Y1765" s="103"/>
    </row>
    <row r="1766" spans="2:30">
      <c r="B1766" s="30">
        <v>1760</v>
      </c>
      <c r="C1766" s="30" t="s">
        <v>4442</v>
      </c>
      <c r="D1766" s="30" t="s">
        <v>83</v>
      </c>
      <c r="E1766" s="70" t="s">
        <v>4416</v>
      </c>
      <c r="F1766" s="114" t="s">
        <v>4452</v>
      </c>
      <c r="G1766" s="269">
        <f t="shared" si="201"/>
        <v>2021</v>
      </c>
      <c r="H1766" s="269">
        <f t="shared" si="202"/>
        <v>5</v>
      </c>
      <c r="I1766" s="269">
        <f t="shared" si="203"/>
        <v>20</v>
      </c>
      <c r="J1766" s="83">
        <f t="shared" si="204"/>
        <v>2021</v>
      </c>
      <c r="K1766" s="269">
        <f t="shared" si="205"/>
        <v>5</v>
      </c>
      <c r="L1766" s="21">
        <f t="shared" si="206"/>
        <v>20</v>
      </c>
      <c r="M1766" s="119">
        <v>44328</v>
      </c>
      <c r="N1766" s="119">
        <v>44328</v>
      </c>
      <c r="O1766" s="119">
        <v>44328</v>
      </c>
      <c r="P1766" s="119">
        <v>44328</v>
      </c>
      <c r="Q1766" s="267" t="s">
        <v>34</v>
      </c>
      <c r="R1766" s="114"/>
      <c r="S1766" s="114"/>
      <c r="T1766" s="114"/>
      <c r="U1766" s="177"/>
      <c r="V1766" s="179" t="s">
        <v>463</v>
      </c>
      <c r="W1766" s="174" t="s">
        <v>463</v>
      </c>
      <c r="X1766" s="174" t="s">
        <v>463</v>
      </c>
      <c r="Y1766" s="75"/>
    </row>
    <row r="1767" spans="2:30">
      <c r="B1767" s="30">
        <v>1761</v>
      </c>
      <c r="C1767" s="30" t="s">
        <v>4443</v>
      </c>
      <c r="D1767" s="30" t="s">
        <v>83</v>
      </c>
      <c r="E1767" s="70" t="s">
        <v>4417</v>
      </c>
      <c r="F1767" s="114" t="s">
        <v>4452</v>
      </c>
      <c r="G1767" s="269">
        <f t="shared" si="201"/>
        <v>2021</v>
      </c>
      <c r="H1767" s="269">
        <f t="shared" si="202"/>
        <v>5</v>
      </c>
      <c r="I1767" s="269">
        <f t="shared" si="203"/>
        <v>20</v>
      </c>
      <c r="J1767" s="83">
        <f t="shared" si="204"/>
        <v>2021</v>
      </c>
      <c r="K1767" s="269">
        <f t="shared" si="205"/>
        <v>5</v>
      </c>
      <c r="L1767" s="21">
        <f t="shared" si="206"/>
        <v>20</v>
      </c>
      <c r="M1767" s="119">
        <v>44328</v>
      </c>
      <c r="N1767" s="119">
        <v>44328</v>
      </c>
      <c r="O1767" s="119">
        <v>44328</v>
      </c>
      <c r="P1767" s="119">
        <v>44328</v>
      </c>
      <c r="Q1767" s="267" t="s">
        <v>34</v>
      </c>
      <c r="R1767" s="114"/>
      <c r="S1767" s="114"/>
      <c r="T1767" s="114"/>
      <c r="U1767" s="177"/>
      <c r="V1767" s="179" t="s">
        <v>463</v>
      </c>
      <c r="W1767" s="174" t="s">
        <v>463</v>
      </c>
      <c r="X1767" s="174" t="s">
        <v>463</v>
      </c>
      <c r="Y1767" s="103"/>
    </row>
    <row r="1768" spans="2:30">
      <c r="B1768" s="30">
        <v>1762</v>
      </c>
      <c r="C1768" s="30" t="s">
        <v>4444</v>
      </c>
      <c r="D1768" s="30" t="s">
        <v>83</v>
      </c>
      <c r="E1768" s="70" t="s">
        <v>4418</v>
      </c>
      <c r="F1768" s="114" t="s">
        <v>4451</v>
      </c>
      <c r="G1768" s="269">
        <f t="shared" si="201"/>
        <v>2021</v>
      </c>
      <c r="H1768" s="269">
        <f t="shared" si="202"/>
        <v>5</v>
      </c>
      <c r="I1768" s="269">
        <f t="shared" si="203"/>
        <v>20</v>
      </c>
      <c r="J1768" s="83">
        <f t="shared" si="204"/>
        <v>2021</v>
      </c>
      <c r="K1768" s="269">
        <f t="shared" si="205"/>
        <v>5</v>
      </c>
      <c r="L1768" s="21">
        <f t="shared" si="206"/>
        <v>20</v>
      </c>
      <c r="M1768" s="119">
        <v>44329</v>
      </c>
      <c r="N1768" s="119">
        <v>44329</v>
      </c>
      <c r="O1768" s="119">
        <v>44329</v>
      </c>
      <c r="P1768" s="119">
        <v>44329</v>
      </c>
      <c r="Q1768" s="267" t="s">
        <v>34</v>
      </c>
      <c r="R1768" s="114"/>
      <c r="S1768" s="114"/>
      <c r="T1768" s="114"/>
      <c r="U1768" s="177"/>
      <c r="V1768" s="179" t="s">
        <v>4093</v>
      </c>
      <c r="W1768" s="174" t="s">
        <v>463</v>
      </c>
      <c r="X1768" s="174" t="s">
        <v>463</v>
      </c>
      <c r="Y1768" s="103"/>
    </row>
    <row r="1769" spans="2:30">
      <c r="B1769" s="30">
        <v>1763</v>
      </c>
      <c r="C1769" s="30" t="s">
        <v>4445</v>
      </c>
      <c r="D1769" s="30" t="s">
        <v>83</v>
      </c>
      <c r="E1769" s="70" t="s">
        <v>4419</v>
      </c>
      <c r="F1769" s="114" t="s">
        <v>4451</v>
      </c>
      <c r="G1769" s="269">
        <f t="shared" si="201"/>
        <v>2021</v>
      </c>
      <c r="H1769" s="269">
        <f t="shared" si="202"/>
        <v>5</v>
      </c>
      <c r="I1769" s="269">
        <f t="shared" si="203"/>
        <v>20</v>
      </c>
      <c r="J1769" s="83">
        <f t="shared" si="204"/>
        <v>2021</v>
      </c>
      <c r="K1769" s="269">
        <f t="shared" si="205"/>
        <v>5</v>
      </c>
      <c r="L1769" s="21">
        <f t="shared" si="206"/>
        <v>20</v>
      </c>
      <c r="M1769" s="119">
        <v>44329</v>
      </c>
      <c r="N1769" s="119">
        <v>44329</v>
      </c>
      <c r="O1769" s="119">
        <v>44329</v>
      </c>
      <c r="P1769" s="119">
        <v>44329</v>
      </c>
      <c r="Q1769" s="267" t="s">
        <v>34</v>
      </c>
      <c r="R1769" s="114"/>
      <c r="S1769" s="114"/>
      <c r="T1769" s="114"/>
      <c r="U1769" s="177"/>
      <c r="V1769" s="179" t="s">
        <v>4425</v>
      </c>
      <c r="W1769" s="174" t="s">
        <v>463</v>
      </c>
      <c r="X1769" s="174" t="s">
        <v>463</v>
      </c>
      <c r="Y1769" s="103"/>
    </row>
    <row r="1770" spans="2:30">
      <c r="B1770" s="30">
        <v>1764</v>
      </c>
      <c r="C1770" s="30" t="s">
        <v>4446</v>
      </c>
      <c r="D1770" s="30" t="s">
        <v>83</v>
      </c>
      <c r="E1770" s="70" t="s">
        <v>4420</v>
      </c>
      <c r="F1770" s="114" t="s">
        <v>4451</v>
      </c>
      <c r="G1770" s="269">
        <f t="shared" si="201"/>
        <v>2021</v>
      </c>
      <c r="H1770" s="269">
        <f t="shared" si="202"/>
        <v>5</v>
      </c>
      <c r="I1770" s="269">
        <f t="shared" si="203"/>
        <v>20</v>
      </c>
      <c r="J1770" s="83">
        <f t="shared" si="204"/>
        <v>2021</v>
      </c>
      <c r="K1770" s="269">
        <f t="shared" si="205"/>
        <v>5</v>
      </c>
      <c r="L1770" s="21">
        <f t="shared" si="206"/>
        <v>20</v>
      </c>
      <c r="M1770" s="119">
        <v>44329</v>
      </c>
      <c r="N1770" s="119">
        <v>44329</v>
      </c>
      <c r="O1770" s="119">
        <v>44329</v>
      </c>
      <c r="P1770" s="119">
        <v>44329</v>
      </c>
      <c r="Q1770" s="267" t="s">
        <v>34</v>
      </c>
      <c r="R1770" s="114"/>
      <c r="S1770" s="114"/>
      <c r="T1770" s="114"/>
      <c r="U1770" s="177"/>
      <c r="V1770" s="179" t="s">
        <v>4425</v>
      </c>
      <c r="W1770" s="174" t="s">
        <v>463</v>
      </c>
      <c r="X1770" s="174" t="s">
        <v>463</v>
      </c>
      <c r="Y1770" s="103"/>
    </row>
    <row r="1771" spans="2:30">
      <c r="B1771" s="30">
        <v>1765</v>
      </c>
      <c r="C1771" s="30" t="s">
        <v>4447</v>
      </c>
      <c r="D1771" s="30" t="s">
        <v>83</v>
      </c>
      <c r="E1771" s="70" t="s">
        <v>4421</v>
      </c>
      <c r="F1771" s="114" t="s">
        <v>345</v>
      </c>
      <c r="G1771" s="269">
        <f t="shared" si="201"/>
        <v>2021</v>
      </c>
      <c r="H1771" s="269">
        <f t="shared" si="202"/>
        <v>5</v>
      </c>
      <c r="I1771" s="269">
        <f t="shared" si="203"/>
        <v>20</v>
      </c>
      <c r="J1771" s="83">
        <f t="shared" si="204"/>
        <v>2021</v>
      </c>
      <c r="K1771" s="269">
        <f t="shared" si="205"/>
        <v>5</v>
      </c>
      <c r="L1771" s="21">
        <f t="shared" si="206"/>
        <v>21</v>
      </c>
      <c r="M1771" s="119">
        <v>44330</v>
      </c>
      <c r="N1771" s="119">
        <v>44330</v>
      </c>
      <c r="O1771" s="119">
        <v>44330</v>
      </c>
      <c r="P1771" s="119">
        <v>44337</v>
      </c>
      <c r="Q1771" s="267" t="s">
        <v>34</v>
      </c>
      <c r="R1771" s="114"/>
      <c r="S1771" s="114"/>
      <c r="T1771" s="114"/>
      <c r="U1771" s="177"/>
      <c r="V1771" s="179" t="s">
        <v>533</v>
      </c>
      <c r="W1771" s="174" t="s">
        <v>463</v>
      </c>
      <c r="X1771" s="174" t="s">
        <v>463</v>
      </c>
      <c r="Y1771" s="103"/>
    </row>
    <row r="1772" spans="2:30">
      <c r="B1772" s="30">
        <v>1766</v>
      </c>
      <c r="C1772" s="30" t="s">
        <v>4448</v>
      </c>
      <c r="D1772" s="30" t="s">
        <v>83</v>
      </c>
      <c r="E1772" s="70" t="s">
        <v>4422</v>
      </c>
      <c r="F1772" s="114" t="s">
        <v>345</v>
      </c>
      <c r="G1772" s="269">
        <f t="shared" si="201"/>
        <v>2021</v>
      </c>
      <c r="H1772" s="269">
        <f t="shared" si="202"/>
        <v>5</v>
      </c>
      <c r="I1772" s="269">
        <f t="shared" si="203"/>
        <v>20</v>
      </c>
      <c r="J1772" s="83">
        <f t="shared" si="204"/>
        <v>2021</v>
      </c>
      <c r="K1772" s="269">
        <f t="shared" si="205"/>
        <v>5</v>
      </c>
      <c r="L1772" s="21">
        <f t="shared" si="206"/>
        <v>21</v>
      </c>
      <c r="M1772" s="119">
        <v>44330</v>
      </c>
      <c r="N1772" s="119">
        <v>44330</v>
      </c>
      <c r="O1772" s="119">
        <v>44330</v>
      </c>
      <c r="P1772" s="119">
        <v>44337</v>
      </c>
      <c r="Q1772" s="267" t="s">
        <v>34</v>
      </c>
      <c r="R1772" s="114"/>
      <c r="S1772" s="114"/>
      <c r="T1772" s="114"/>
      <c r="U1772" s="177"/>
      <c r="V1772" s="179" t="s">
        <v>533</v>
      </c>
      <c r="W1772" s="174" t="s">
        <v>463</v>
      </c>
      <c r="X1772" s="174" t="s">
        <v>463</v>
      </c>
      <c r="Y1772" s="103"/>
    </row>
    <row r="1773" spans="2:30">
      <c r="B1773" s="30">
        <v>1767</v>
      </c>
      <c r="C1773" s="30" t="s">
        <v>4449</v>
      </c>
      <c r="D1773" s="30" t="s">
        <v>83</v>
      </c>
      <c r="E1773" s="70" t="s">
        <v>4423</v>
      </c>
      <c r="F1773" s="114" t="s">
        <v>4452</v>
      </c>
      <c r="G1773" s="269">
        <f t="shared" si="201"/>
        <v>2021</v>
      </c>
      <c r="H1773" s="269">
        <f t="shared" si="202"/>
        <v>5</v>
      </c>
      <c r="I1773" s="269">
        <f t="shared" si="203"/>
        <v>20</v>
      </c>
      <c r="J1773" s="83">
        <f t="shared" si="204"/>
        <v>2021</v>
      </c>
      <c r="K1773" s="269">
        <f t="shared" si="205"/>
        <v>5</v>
      </c>
      <c r="L1773" s="21">
        <f t="shared" si="206"/>
        <v>20</v>
      </c>
      <c r="M1773" s="119">
        <v>44330</v>
      </c>
      <c r="N1773" s="119">
        <v>44330</v>
      </c>
      <c r="O1773" s="119">
        <v>44330</v>
      </c>
      <c r="P1773" s="119">
        <v>44330</v>
      </c>
      <c r="Q1773" s="267" t="s">
        <v>34</v>
      </c>
      <c r="R1773" s="114"/>
      <c r="S1773" s="114"/>
      <c r="T1773" s="114"/>
      <c r="U1773" s="177"/>
      <c r="V1773" s="179" t="s">
        <v>286</v>
      </c>
      <c r="W1773" s="174" t="s">
        <v>463</v>
      </c>
      <c r="X1773" s="174" t="s">
        <v>463</v>
      </c>
      <c r="Y1773" s="103"/>
    </row>
    <row r="1774" spans="2:30">
      <c r="B1774" s="30">
        <v>1768</v>
      </c>
      <c r="C1774" s="30" t="s">
        <v>4450</v>
      </c>
      <c r="D1774" s="30" t="s">
        <v>83</v>
      </c>
      <c r="E1774" s="70" t="s">
        <v>4424</v>
      </c>
      <c r="F1774" s="114" t="s">
        <v>4452</v>
      </c>
      <c r="G1774" s="269">
        <f t="shared" si="201"/>
        <v>2021</v>
      </c>
      <c r="H1774" s="269">
        <f t="shared" si="202"/>
        <v>5</v>
      </c>
      <c r="I1774" s="269">
        <f t="shared" si="203"/>
        <v>20</v>
      </c>
      <c r="J1774" s="83">
        <f t="shared" si="204"/>
        <v>2021</v>
      </c>
      <c r="K1774" s="269">
        <f t="shared" si="205"/>
        <v>5</v>
      </c>
      <c r="L1774" s="21">
        <f t="shared" si="206"/>
        <v>22</v>
      </c>
      <c r="M1774" s="119">
        <v>44330</v>
      </c>
      <c r="N1774" s="119">
        <v>44330</v>
      </c>
      <c r="O1774" s="119">
        <v>44330</v>
      </c>
      <c r="P1774" s="119">
        <v>44344</v>
      </c>
      <c r="Q1774" s="267" t="s">
        <v>34</v>
      </c>
      <c r="R1774" s="114"/>
      <c r="S1774" s="114"/>
      <c r="T1774" s="114"/>
      <c r="U1774" s="177"/>
      <c r="V1774" s="179" t="s">
        <v>286</v>
      </c>
      <c r="W1774" s="174" t="s">
        <v>463</v>
      </c>
      <c r="X1774" s="174" t="s">
        <v>463</v>
      </c>
      <c r="Y1774" s="75"/>
    </row>
    <row r="1775" spans="2:30">
      <c r="B1775" s="30">
        <v>1769</v>
      </c>
      <c r="C1775" s="30" t="s">
        <v>4462</v>
      </c>
      <c r="D1775" s="30" t="s">
        <v>83</v>
      </c>
      <c r="E1775" s="58" t="s">
        <v>4194</v>
      </c>
      <c r="F1775" s="114" t="s">
        <v>47</v>
      </c>
      <c r="G1775" s="269">
        <f t="shared" si="201"/>
        <v>2021</v>
      </c>
      <c r="H1775" s="269">
        <f t="shared" si="202"/>
        <v>5</v>
      </c>
      <c r="I1775" s="269">
        <f t="shared" si="203"/>
        <v>20</v>
      </c>
      <c r="J1775" s="83">
        <f t="shared" si="204"/>
        <v>2021</v>
      </c>
      <c r="K1775" s="269">
        <f t="shared" si="205"/>
        <v>5</v>
      </c>
      <c r="L1775" s="21">
        <f t="shared" si="206"/>
        <v>20</v>
      </c>
      <c r="M1775" s="119">
        <v>44327</v>
      </c>
      <c r="N1775" s="119">
        <v>44327</v>
      </c>
      <c r="O1775" s="119">
        <v>44327</v>
      </c>
      <c r="P1775" s="119">
        <v>44327</v>
      </c>
      <c r="Q1775" s="267" t="s">
        <v>34</v>
      </c>
      <c r="R1775" s="114"/>
      <c r="S1775" s="114"/>
      <c r="T1775" s="114"/>
      <c r="U1775" s="177"/>
      <c r="V1775" s="174" t="s">
        <v>9</v>
      </c>
      <c r="W1775" s="174" t="s">
        <v>940</v>
      </c>
      <c r="X1775" s="174" t="s">
        <v>940</v>
      </c>
      <c r="Y1775" s="58"/>
      <c r="AC1775" s="36" t="s">
        <v>770</v>
      </c>
      <c r="AD1775" s="36" t="s">
        <v>765</v>
      </c>
    </row>
    <row r="1776" spans="2:30" ht="33">
      <c r="B1776" s="30">
        <v>1770</v>
      </c>
      <c r="C1776" s="30" t="s">
        <v>4463</v>
      </c>
      <c r="D1776" s="30" t="s">
        <v>83</v>
      </c>
      <c r="E1776" s="71" t="s">
        <v>4454</v>
      </c>
      <c r="F1776" s="114" t="s">
        <v>4461</v>
      </c>
      <c r="G1776" s="269">
        <f t="shared" si="201"/>
        <v>2021</v>
      </c>
      <c r="H1776" s="269">
        <f t="shared" si="202"/>
        <v>5</v>
      </c>
      <c r="I1776" s="269">
        <f t="shared" si="203"/>
        <v>20</v>
      </c>
      <c r="J1776" s="83">
        <f t="shared" si="204"/>
        <v>2021</v>
      </c>
      <c r="K1776" s="269">
        <f t="shared" si="205"/>
        <v>5</v>
      </c>
      <c r="L1776" s="21">
        <f t="shared" si="206"/>
        <v>20</v>
      </c>
      <c r="M1776" s="178">
        <v>44326</v>
      </c>
      <c r="N1776" s="178">
        <v>44326</v>
      </c>
      <c r="O1776" s="178">
        <v>44326</v>
      </c>
      <c r="P1776" s="190">
        <v>44326</v>
      </c>
      <c r="Q1776" s="267" t="s">
        <v>34</v>
      </c>
      <c r="R1776" s="114"/>
      <c r="S1776" s="114"/>
      <c r="T1776" s="114"/>
      <c r="U1776" s="177"/>
      <c r="V1776" s="179" t="s">
        <v>286</v>
      </c>
      <c r="W1776" s="174" t="s">
        <v>940</v>
      </c>
      <c r="X1776" s="174" t="s">
        <v>940</v>
      </c>
      <c r="Y1776" s="103" t="s">
        <v>4458</v>
      </c>
    </row>
    <row r="1777" spans="2:30">
      <c r="B1777" s="30">
        <v>1771</v>
      </c>
      <c r="C1777" s="30" t="s">
        <v>4464</v>
      </c>
      <c r="D1777" s="30" t="s">
        <v>83</v>
      </c>
      <c r="E1777" s="106" t="s">
        <v>4455</v>
      </c>
      <c r="F1777" s="114" t="s">
        <v>47</v>
      </c>
      <c r="G1777" s="269">
        <f t="shared" si="201"/>
        <v>2021</v>
      </c>
      <c r="H1777" s="269">
        <f t="shared" si="202"/>
        <v>5</v>
      </c>
      <c r="I1777" s="269">
        <f t="shared" si="203"/>
        <v>20</v>
      </c>
      <c r="J1777" s="83">
        <f t="shared" si="204"/>
        <v>2021</v>
      </c>
      <c r="K1777" s="269">
        <f t="shared" si="205"/>
        <v>5</v>
      </c>
      <c r="L1777" s="21">
        <f t="shared" si="206"/>
        <v>20</v>
      </c>
      <c r="M1777" s="178">
        <v>44327</v>
      </c>
      <c r="N1777" s="178">
        <v>44327</v>
      </c>
      <c r="O1777" s="178">
        <v>44327</v>
      </c>
      <c r="P1777" s="190">
        <v>44327</v>
      </c>
      <c r="Q1777" s="267" t="s">
        <v>34</v>
      </c>
      <c r="R1777" s="114"/>
      <c r="S1777" s="114"/>
      <c r="T1777" s="114"/>
      <c r="U1777" s="177"/>
      <c r="V1777" s="183" t="s">
        <v>395</v>
      </c>
      <c r="W1777" s="174" t="s">
        <v>940</v>
      </c>
      <c r="X1777" s="174" t="s">
        <v>940</v>
      </c>
      <c r="Y1777" s="103"/>
    </row>
    <row r="1778" spans="2:30">
      <c r="B1778" s="30">
        <v>1772</v>
      </c>
      <c r="C1778" s="30" t="s">
        <v>4465</v>
      </c>
      <c r="D1778" s="30" t="s">
        <v>83</v>
      </c>
      <c r="E1778" s="106" t="s">
        <v>4456</v>
      </c>
      <c r="F1778" s="114" t="s">
        <v>47</v>
      </c>
      <c r="G1778" s="269">
        <f t="shared" si="201"/>
        <v>2021</v>
      </c>
      <c r="H1778" s="269">
        <f t="shared" si="202"/>
        <v>5</v>
      </c>
      <c r="I1778" s="269">
        <f t="shared" si="203"/>
        <v>20</v>
      </c>
      <c r="J1778" s="83">
        <f t="shared" si="204"/>
        <v>2021</v>
      </c>
      <c r="K1778" s="269">
        <f t="shared" si="205"/>
        <v>5</v>
      </c>
      <c r="L1778" s="21">
        <f t="shared" si="206"/>
        <v>21</v>
      </c>
      <c r="M1778" s="178">
        <v>44328</v>
      </c>
      <c r="N1778" s="178">
        <v>44328</v>
      </c>
      <c r="O1778" s="178">
        <v>44328</v>
      </c>
      <c r="P1778" s="190">
        <v>44333</v>
      </c>
      <c r="Q1778" s="267" t="s">
        <v>34</v>
      </c>
      <c r="R1778" s="114"/>
      <c r="S1778" s="114"/>
      <c r="T1778" s="114"/>
      <c r="U1778" s="177"/>
      <c r="V1778" s="183" t="s">
        <v>9</v>
      </c>
      <c r="W1778" s="174" t="s">
        <v>940</v>
      </c>
      <c r="X1778" s="174" t="s">
        <v>940</v>
      </c>
      <c r="Y1778" s="103" t="s">
        <v>4459</v>
      </c>
    </row>
    <row r="1779" spans="2:30" ht="33">
      <c r="B1779" s="30">
        <v>1773</v>
      </c>
      <c r="C1779" s="30" t="s">
        <v>4466</v>
      </c>
      <c r="D1779" s="30" t="s">
        <v>83</v>
      </c>
      <c r="E1779" s="106" t="s">
        <v>4457</v>
      </c>
      <c r="F1779" s="114" t="s">
        <v>47</v>
      </c>
      <c r="G1779" s="269">
        <f t="shared" si="201"/>
        <v>2021</v>
      </c>
      <c r="H1779" s="269">
        <f t="shared" si="202"/>
        <v>5</v>
      </c>
      <c r="I1779" s="269">
        <f t="shared" si="203"/>
        <v>20</v>
      </c>
      <c r="J1779" s="83">
        <f t="shared" si="204"/>
        <v>2021</v>
      </c>
      <c r="K1779" s="269">
        <f t="shared" si="205"/>
        <v>5</v>
      </c>
      <c r="L1779" s="21">
        <f t="shared" si="206"/>
        <v>20</v>
      </c>
      <c r="M1779" s="178">
        <v>44329</v>
      </c>
      <c r="N1779" s="178">
        <v>44329</v>
      </c>
      <c r="O1779" s="178">
        <v>44329</v>
      </c>
      <c r="P1779" s="190">
        <v>44330</v>
      </c>
      <c r="Q1779" s="267" t="s">
        <v>34</v>
      </c>
      <c r="R1779" s="114"/>
      <c r="S1779" s="114"/>
      <c r="T1779" s="114"/>
      <c r="U1779" s="177"/>
      <c r="V1779" s="183" t="s">
        <v>9</v>
      </c>
      <c r="W1779" s="174" t="s">
        <v>940</v>
      </c>
      <c r="X1779" s="174" t="s">
        <v>940</v>
      </c>
      <c r="Y1779" s="103" t="s">
        <v>4460</v>
      </c>
    </row>
    <row r="1780" spans="2:30">
      <c r="B1780" s="30">
        <v>1774</v>
      </c>
      <c r="C1780" s="30" t="s">
        <v>4475</v>
      </c>
      <c r="D1780" s="30" t="s">
        <v>83</v>
      </c>
      <c r="E1780" s="58" t="s">
        <v>4331</v>
      </c>
      <c r="F1780" s="114" t="s">
        <v>4451</v>
      </c>
      <c r="G1780" s="269">
        <f t="shared" si="201"/>
        <v>2021</v>
      </c>
      <c r="H1780" s="269">
        <f t="shared" si="202"/>
        <v>5</v>
      </c>
      <c r="I1780" s="269">
        <f t="shared" si="203"/>
        <v>19</v>
      </c>
      <c r="J1780" s="83">
        <f t="shared" si="204"/>
        <v>2021</v>
      </c>
      <c r="K1780" s="269">
        <f t="shared" si="205"/>
        <v>5</v>
      </c>
      <c r="L1780" s="21">
        <f t="shared" si="206"/>
        <v>20</v>
      </c>
      <c r="M1780" s="119">
        <v>44323</v>
      </c>
      <c r="N1780" s="119">
        <v>44323</v>
      </c>
      <c r="O1780" s="119">
        <v>44323</v>
      </c>
      <c r="P1780" s="119">
        <v>44326</v>
      </c>
      <c r="Q1780" s="267" t="s">
        <v>34</v>
      </c>
      <c r="R1780" s="114"/>
      <c r="S1780" s="114"/>
      <c r="T1780" s="114"/>
      <c r="U1780" s="177"/>
      <c r="V1780" s="174" t="s">
        <v>993</v>
      </c>
      <c r="W1780" s="174" t="s">
        <v>3670</v>
      </c>
      <c r="X1780" s="174" t="s">
        <v>3670</v>
      </c>
      <c r="Y1780" s="58"/>
    </row>
    <row r="1781" spans="2:30" ht="33">
      <c r="B1781" s="30">
        <v>1775</v>
      </c>
      <c r="C1781" s="30" t="s">
        <v>4476</v>
      </c>
      <c r="D1781" s="30" t="s">
        <v>83</v>
      </c>
      <c r="E1781" s="58" t="s">
        <v>4315</v>
      </c>
      <c r="F1781" s="114" t="s">
        <v>4474</v>
      </c>
      <c r="G1781" s="269">
        <f t="shared" si="201"/>
        <v>2021</v>
      </c>
      <c r="H1781" s="269">
        <f t="shared" si="202"/>
        <v>2</v>
      </c>
      <c r="I1781" s="269">
        <f t="shared" si="203"/>
        <v>8</v>
      </c>
      <c r="J1781" s="83">
        <f t="shared" si="204"/>
        <v>2021</v>
      </c>
      <c r="K1781" s="269">
        <f t="shared" si="205"/>
        <v>6</v>
      </c>
      <c r="L1781" s="21">
        <f t="shared" si="206"/>
        <v>23</v>
      </c>
      <c r="M1781" s="119">
        <v>44245</v>
      </c>
      <c r="N1781" s="119">
        <v>44245</v>
      </c>
      <c r="O1781" s="119">
        <v>44245</v>
      </c>
      <c r="P1781" s="119">
        <v>44350</v>
      </c>
      <c r="Q1781" s="267" t="s">
        <v>34</v>
      </c>
      <c r="R1781" s="114"/>
      <c r="S1781" s="114"/>
      <c r="T1781" s="114"/>
      <c r="U1781" s="177"/>
      <c r="V1781" s="174" t="s">
        <v>1238</v>
      </c>
      <c r="W1781" s="174" t="s">
        <v>3670</v>
      </c>
      <c r="X1781" s="174" t="s">
        <v>3670</v>
      </c>
      <c r="Y1781" s="58" t="s">
        <v>4485</v>
      </c>
    </row>
    <row r="1782" spans="2:30">
      <c r="B1782" s="30">
        <v>1776</v>
      </c>
      <c r="C1782" s="30" t="s">
        <v>4477</v>
      </c>
      <c r="D1782" s="30" t="s">
        <v>83</v>
      </c>
      <c r="E1782" s="58" t="s">
        <v>4316</v>
      </c>
      <c r="F1782" s="114" t="s">
        <v>4451</v>
      </c>
      <c r="G1782" s="269">
        <f t="shared" si="201"/>
        <v>2021</v>
      </c>
      <c r="H1782" s="269">
        <f t="shared" si="202"/>
        <v>2</v>
      </c>
      <c r="I1782" s="269">
        <f t="shared" si="203"/>
        <v>9</v>
      </c>
      <c r="J1782" s="83">
        <f t="shared" si="204"/>
        <v>2021</v>
      </c>
      <c r="K1782" s="269">
        <f t="shared" si="205"/>
        <v>5</v>
      </c>
      <c r="L1782" s="21">
        <f t="shared" si="206"/>
        <v>21</v>
      </c>
      <c r="M1782" s="119">
        <v>44250</v>
      </c>
      <c r="N1782" s="119">
        <v>44250</v>
      </c>
      <c r="O1782" s="119">
        <v>44250</v>
      </c>
      <c r="P1782" s="119">
        <v>44337</v>
      </c>
      <c r="Q1782" s="267" t="s">
        <v>34</v>
      </c>
      <c r="R1782" s="114"/>
      <c r="S1782" s="114"/>
      <c r="T1782" s="114"/>
      <c r="U1782" s="177"/>
      <c r="V1782" s="174" t="s">
        <v>411</v>
      </c>
      <c r="W1782" s="174" t="s">
        <v>3670</v>
      </c>
      <c r="X1782" s="174" t="s">
        <v>3670</v>
      </c>
      <c r="Y1782" s="58"/>
    </row>
    <row r="1783" spans="2:30" ht="33">
      <c r="B1783" s="30">
        <v>1777</v>
      </c>
      <c r="C1783" s="30" t="s">
        <v>4478</v>
      </c>
      <c r="D1783" s="30" t="s">
        <v>83</v>
      </c>
      <c r="E1783" s="58" t="s">
        <v>4467</v>
      </c>
      <c r="F1783" s="114" t="s">
        <v>4451</v>
      </c>
      <c r="G1783" s="269">
        <f t="shared" si="201"/>
        <v>2021</v>
      </c>
      <c r="H1783" s="269">
        <f t="shared" si="202"/>
        <v>5</v>
      </c>
      <c r="I1783" s="269">
        <f t="shared" si="203"/>
        <v>20</v>
      </c>
      <c r="J1783" s="83">
        <f t="shared" si="204"/>
        <v>2021</v>
      </c>
      <c r="K1783" s="269">
        <f t="shared" si="205"/>
        <v>5</v>
      </c>
      <c r="L1783" s="21">
        <f t="shared" si="206"/>
        <v>20</v>
      </c>
      <c r="M1783" s="119">
        <v>44326</v>
      </c>
      <c r="N1783" s="119">
        <v>44326</v>
      </c>
      <c r="O1783" s="119">
        <v>44326</v>
      </c>
      <c r="P1783" s="119">
        <v>44326</v>
      </c>
      <c r="Q1783" s="267" t="s">
        <v>34</v>
      </c>
      <c r="R1783" s="114"/>
      <c r="S1783" s="114"/>
      <c r="T1783" s="114"/>
      <c r="U1783" s="177"/>
      <c r="V1783" s="174" t="s">
        <v>1238</v>
      </c>
      <c r="W1783" s="174" t="s">
        <v>3670</v>
      </c>
      <c r="X1783" s="174" t="s">
        <v>3670</v>
      </c>
      <c r="Y1783" s="58" t="s">
        <v>4486</v>
      </c>
    </row>
    <row r="1784" spans="2:30">
      <c r="B1784" s="30">
        <v>1778</v>
      </c>
      <c r="C1784" s="30" t="s">
        <v>4479</v>
      </c>
      <c r="D1784" s="30" t="s">
        <v>83</v>
      </c>
      <c r="E1784" s="58" t="s">
        <v>4468</v>
      </c>
      <c r="F1784" s="114" t="s">
        <v>4474</v>
      </c>
      <c r="G1784" s="269">
        <f t="shared" si="201"/>
        <v>2021</v>
      </c>
      <c r="H1784" s="269">
        <f t="shared" si="202"/>
        <v>5</v>
      </c>
      <c r="I1784" s="269">
        <f t="shared" si="203"/>
        <v>20</v>
      </c>
      <c r="J1784" s="83">
        <f t="shared" si="204"/>
        <v>2021</v>
      </c>
      <c r="K1784" s="269">
        <f t="shared" si="205"/>
        <v>5</v>
      </c>
      <c r="L1784" s="21">
        <f t="shared" si="206"/>
        <v>20</v>
      </c>
      <c r="M1784" s="119">
        <v>44327</v>
      </c>
      <c r="N1784" s="119">
        <v>44327</v>
      </c>
      <c r="O1784" s="119">
        <v>44327</v>
      </c>
      <c r="P1784" s="119">
        <v>44327</v>
      </c>
      <c r="Q1784" s="267" t="s">
        <v>34</v>
      </c>
      <c r="R1784" s="114"/>
      <c r="S1784" s="114"/>
      <c r="T1784" s="114"/>
      <c r="U1784" s="177"/>
      <c r="V1784" s="174" t="s">
        <v>3259</v>
      </c>
      <c r="W1784" s="174" t="s">
        <v>3670</v>
      </c>
      <c r="X1784" s="174" t="s">
        <v>3670</v>
      </c>
      <c r="Y1784" s="58"/>
      <c r="AC1784" s="36" t="s">
        <v>770</v>
      </c>
      <c r="AD1784" s="36" t="s">
        <v>765</v>
      </c>
    </row>
    <row r="1785" spans="2:30">
      <c r="B1785" s="30">
        <v>1779</v>
      </c>
      <c r="C1785" s="30" t="s">
        <v>4480</v>
      </c>
      <c r="D1785" s="30" t="s">
        <v>83</v>
      </c>
      <c r="E1785" s="58" t="s">
        <v>4469</v>
      </c>
      <c r="F1785" s="114" t="s">
        <v>4474</v>
      </c>
      <c r="G1785" s="269">
        <f t="shared" si="201"/>
        <v>2021</v>
      </c>
      <c r="H1785" s="269">
        <f t="shared" si="202"/>
        <v>5</v>
      </c>
      <c r="I1785" s="269">
        <f t="shared" si="203"/>
        <v>20</v>
      </c>
      <c r="J1785" s="83">
        <f t="shared" si="204"/>
        <v>2021</v>
      </c>
      <c r="K1785" s="269">
        <f t="shared" si="205"/>
        <v>5</v>
      </c>
      <c r="L1785" s="21">
        <f t="shared" si="206"/>
        <v>20</v>
      </c>
      <c r="M1785" s="119">
        <v>44328</v>
      </c>
      <c r="N1785" s="119">
        <v>44328</v>
      </c>
      <c r="O1785" s="119">
        <v>44328</v>
      </c>
      <c r="P1785" s="119">
        <v>44328</v>
      </c>
      <c r="Q1785" s="267" t="s">
        <v>34</v>
      </c>
      <c r="R1785" s="114"/>
      <c r="S1785" s="114"/>
      <c r="T1785" s="114"/>
      <c r="U1785" s="177"/>
      <c r="V1785" s="174" t="s">
        <v>2995</v>
      </c>
      <c r="W1785" s="174" t="s">
        <v>3670</v>
      </c>
      <c r="X1785" s="174" t="s">
        <v>3670</v>
      </c>
      <c r="Y1785" s="58"/>
      <c r="AC1785" s="36" t="s">
        <v>770</v>
      </c>
      <c r="AD1785" s="36" t="s">
        <v>765</v>
      </c>
    </row>
    <row r="1786" spans="2:30" ht="33">
      <c r="B1786" s="30">
        <v>1780</v>
      </c>
      <c r="C1786" s="30" t="s">
        <v>4481</v>
      </c>
      <c r="D1786" s="30" t="s">
        <v>83</v>
      </c>
      <c r="E1786" s="75" t="s">
        <v>4470</v>
      </c>
      <c r="F1786" s="114" t="s">
        <v>4474</v>
      </c>
      <c r="G1786" s="269">
        <f t="shared" si="201"/>
        <v>2021</v>
      </c>
      <c r="H1786" s="269">
        <f t="shared" si="202"/>
        <v>5</v>
      </c>
      <c r="I1786" s="269">
        <f t="shared" si="203"/>
        <v>20</v>
      </c>
      <c r="J1786" s="83">
        <f t="shared" si="204"/>
        <v>2021</v>
      </c>
      <c r="K1786" s="269">
        <f t="shared" si="205"/>
        <v>5</v>
      </c>
      <c r="L1786" s="21">
        <f t="shared" si="206"/>
        <v>21</v>
      </c>
      <c r="M1786" s="119">
        <v>44328</v>
      </c>
      <c r="N1786" s="119">
        <v>44328</v>
      </c>
      <c r="O1786" s="119">
        <v>44328</v>
      </c>
      <c r="P1786" s="119">
        <v>44337</v>
      </c>
      <c r="Q1786" s="267" t="s">
        <v>34</v>
      </c>
      <c r="R1786" s="114"/>
      <c r="S1786" s="114"/>
      <c r="T1786" s="114"/>
      <c r="U1786" s="177"/>
      <c r="V1786" s="174" t="s">
        <v>3670</v>
      </c>
      <c r="W1786" s="174" t="s">
        <v>3670</v>
      </c>
      <c r="X1786" s="174" t="s">
        <v>3670</v>
      </c>
      <c r="Y1786" s="58" t="s">
        <v>4487</v>
      </c>
    </row>
    <row r="1787" spans="2:30">
      <c r="B1787" s="30">
        <v>1781</v>
      </c>
      <c r="C1787" s="30" t="s">
        <v>4482</v>
      </c>
      <c r="D1787" s="30" t="s">
        <v>83</v>
      </c>
      <c r="E1787" s="58" t="s">
        <v>4471</v>
      </c>
      <c r="F1787" s="114" t="s">
        <v>4451</v>
      </c>
      <c r="G1787" s="269">
        <f t="shared" si="201"/>
        <v>2021</v>
      </c>
      <c r="H1787" s="269">
        <f t="shared" si="202"/>
        <v>5</v>
      </c>
      <c r="I1787" s="269">
        <f t="shared" si="203"/>
        <v>20</v>
      </c>
      <c r="J1787" s="83">
        <f t="shared" si="204"/>
        <v>2021</v>
      </c>
      <c r="K1787" s="269">
        <f t="shared" si="205"/>
        <v>5</v>
      </c>
      <c r="L1787" s="21">
        <f t="shared" si="206"/>
        <v>20</v>
      </c>
      <c r="M1787" s="119">
        <v>44328</v>
      </c>
      <c r="N1787" s="119">
        <v>44328</v>
      </c>
      <c r="O1787" s="119">
        <v>44328</v>
      </c>
      <c r="P1787" s="119">
        <v>44328</v>
      </c>
      <c r="Q1787" s="267" t="s">
        <v>34</v>
      </c>
      <c r="R1787" s="114"/>
      <c r="S1787" s="114"/>
      <c r="T1787" s="114"/>
      <c r="U1787" s="177"/>
      <c r="V1787" s="174" t="s">
        <v>3259</v>
      </c>
      <c r="W1787" s="174" t="s">
        <v>3670</v>
      </c>
      <c r="X1787" s="174" t="s">
        <v>3670</v>
      </c>
      <c r="Y1787" s="58"/>
    </row>
    <row r="1788" spans="2:30">
      <c r="B1788" s="30">
        <v>1782</v>
      </c>
      <c r="C1788" s="30" t="s">
        <v>4483</v>
      </c>
      <c r="D1788" s="30" t="s">
        <v>83</v>
      </c>
      <c r="E1788" s="58" t="s">
        <v>4472</v>
      </c>
      <c r="F1788" s="114" t="s">
        <v>1561</v>
      </c>
      <c r="G1788" s="269">
        <f t="shared" si="201"/>
        <v>2021</v>
      </c>
      <c r="H1788" s="269">
        <f t="shared" si="202"/>
        <v>5</v>
      </c>
      <c r="I1788" s="269">
        <f t="shared" si="203"/>
        <v>20</v>
      </c>
      <c r="J1788" s="83">
        <f t="shared" si="204"/>
        <v>2021</v>
      </c>
      <c r="K1788" s="269">
        <f t="shared" si="205"/>
        <v>5</v>
      </c>
      <c r="L1788" s="21">
        <f t="shared" si="206"/>
        <v>20</v>
      </c>
      <c r="M1788" s="119">
        <v>44330</v>
      </c>
      <c r="N1788" s="119">
        <v>44330</v>
      </c>
      <c r="O1788" s="119">
        <v>44330</v>
      </c>
      <c r="P1788" s="119">
        <v>44330</v>
      </c>
      <c r="Q1788" s="267" t="s">
        <v>34</v>
      </c>
      <c r="R1788" s="114"/>
      <c r="S1788" s="114"/>
      <c r="T1788" s="114"/>
      <c r="U1788" s="177"/>
      <c r="V1788" s="174" t="s">
        <v>3670</v>
      </c>
      <c r="W1788" s="174" t="s">
        <v>3670</v>
      </c>
      <c r="X1788" s="174" t="s">
        <v>3670</v>
      </c>
      <c r="Y1788" s="58" t="s">
        <v>4488</v>
      </c>
    </row>
    <row r="1789" spans="2:30" ht="33">
      <c r="B1789" s="30">
        <v>1783</v>
      </c>
      <c r="C1789" s="30" t="s">
        <v>4484</v>
      </c>
      <c r="D1789" s="30" t="s">
        <v>83</v>
      </c>
      <c r="E1789" s="58" t="s">
        <v>4473</v>
      </c>
      <c r="F1789" s="114" t="s">
        <v>4474</v>
      </c>
      <c r="G1789" s="269">
        <f t="shared" si="201"/>
        <v>2021</v>
      </c>
      <c r="H1789" s="269">
        <f t="shared" si="202"/>
        <v>5</v>
      </c>
      <c r="I1789" s="269">
        <f t="shared" si="203"/>
        <v>20</v>
      </c>
      <c r="J1789" s="83">
        <f t="shared" si="204"/>
        <v>2021</v>
      </c>
      <c r="K1789" s="269">
        <f t="shared" si="205"/>
        <v>5</v>
      </c>
      <c r="L1789" s="21">
        <f t="shared" si="206"/>
        <v>20</v>
      </c>
      <c r="M1789" s="119">
        <v>44330</v>
      </c>
      <c r="N1789" s="119">
        <v>44330</v>
      </c>
      <c r="O1789" s="119">
        <v>44330</v>
      </c>
      <c r="P1789" s="119">
        <v>44330</v>
      </c>
      <c r="Q1789" s="267" t="s">
        <v>34</v>
      </c>
      <c r="R1789" s="114"/>
      <c r="S1789" s="114"/>
      <c r="T1789" s="114"/>
      <c r="U1789" s="177"/>
      <c r="V1789" s="174" t="s">
        <v>4061</v>
      </c>
      <c r="W1789" s="174" t="s">
        <v>3670</v>
      </c>
      <c r="X1789" s="174" t="s">
        <v>3670</v>
      </c>
      <c r="Y1789" s="58" t="s">
        <v>4489</v>
      </c>
    </row>
    <row r="1790" spans="2:30">
      <c r="B1790" s="30">
        <v>1784</v>
      </c>
      <c r="C1790" s="30" t="s">
        <v>4490</v>
      </c>
      <c r="D1790" s="30" t="s">
        <v>83</v>
      </c>
      <c r="E1790" s="58" t="s">
        <v>3753</v>
      </c>
      <c r="F1790" s="114" t="s">
        <v>4451</v>
      </c>
      <c r="G1790" s="269">
        <f t="shared" si="201"/>
        <v>2021</v>
      </c>
      <c r="H1790" s="269">
        <f t="shared" si="202"/>
        <v>5</v>
      </c>
      <c r="I1790" s="269">
        <f t="shared" si="203"/>
        <v>20</v>
      </c>
      <c r="J1790" s="83">
        <f t="shared" si="204"/>
        <v>2021</v>
      </c>
      <c r="K1790" s="269">
        <f t="shared" si="205"/>
        <v>5</v>
      </c>
      <c r="L1790" s="21">
        <f t="shared" si="206"/>
        <v>20</v>
      </c>
      <c r="M1790" s="119">
        <v>44326</v>
      </c>
      <c r="N1790" s="119">
        <v>44326</v>
      </c>
      <c r="O1790" s="119">
        <v>44326</v>
      </c>
      <c r="P1790" s="119">
        <v>44330</v>
      </c>
      <c r="Q1790" s="267" t="s">
        <v>34</v>
      </c>
      <c r="R1790" s="114"/>
      <c r="S1790" s="114"/>
      <c r="T1790" s="114"/>
      <c r="U1790" s="177"/>
      <c r="V1790" s="174" t="s">
        <v>3670</v>
      </c>
      <c r="W1790" s="174" t="s">
        <v>3670</v>
      </c>
      <c r="X1790" s="174" t="s">
        <v>3670</v>
      </c>
      <c r="Y1790" s="103"/>
    </row>
    <row r="1791" spans="2:30">
      <c r="B1791" s="30">
        <v>1785</v>
      </c>
      <c r="C1791" s="30" t="s">
        <v>4491</v>
      </c>
      <c r="D1791" s="30" t="s">
        <v>83</v>
      </c>
      <c r="E1791" s="58" t="s">
        <v>3754</v>
      </c>
      <c r="F1791" s="114" t="s">
        <v>4451</v>
      </c>
      <c r="G1791" s="269">
        <f t="shared" si="201"/>
        <v>2021</v>
      </c>
      <c r="H1791" s="269">
        <f t="shared" si="202"/>
        <v>5</v>
      </c>
      <c r="I1791" s="269">
        <f t="shared" si="203"/>
        <v>20</v>
      </c>
      <c r="J1791" s="83">
        <f t="shared" si="204"/>
        <v>2021</v>
      </c>
      <c r="K1791" s="269">
        <f t="shared" si="205"/>
        <v>5</v>
      </c>
      <c r="L1791" s="21">
        <f t="shared" si="206"/>
        <v>20</v>
      </c>
      <c r="M1791" s="119">
        <v>44326</v>
      </c>
      <c r="N1791" s="119">
        <v>44326</v>
      </c>
      <c r="O1791" s="119">
        <v>44326</v>
      </c>
      <c r="P1791" s="119">
        <v>44330</v>
      </c>
      <c r="Q1791" s="267" t="s">
        <v>34</v>
      </c>
      <c r="R1791" s="114"/>
      <c r="S1791" s="114"/>
      <c r="T1791" s="114"/>
      <c r="U1791" s="177"/>
      <c r="V1791" s="174" t="s">
        <v>3670</v>
      </c>
      <c r="W1791" s="174" t="s">
        <v>3670</v>
      </c>
      <c r="X1791" s="174" t="s">
        <v>3670</v>
      </c>
      <c r="Y1791" s="103"/>
    </row>
    <row r="1792" spans="2:30">
      <c r="B1792" s="30">
        <v>1786</v>
      </c>
      <c r="C1792" s="30" t="s">
        <v>4492</v>
      </c>
      <c r="D1792" s="30" t="s">
        <v>83</v>
      </c>
      <c r="E1792" s="76" t="s">
        <v>4214</v>
      </c>
      <c r="F1792" s="114" t="s">
        <v>4451</v>
      </c>
      <c r="G1792" s="269">
        <f t="shared" si="201"/>
        <v>2021</v>
      </c>
      <c r="H1792" s="269">
        <f t="shared" si="202"/>
        <v>4</v>
      </c>
      <c r="I1792" s="269">
        <f t="shared" si="203"/>
        <v>18</v>
      </c>
      <c r="J1792" s="83">
        <f t="shared" si="204"/>
        <v>2021</v>
      </c>
      <c r="K1792" s="269">
        <f t="shared" si="205"/>
        <v>6</v>
      </c>
      <c r="L1792" s="21">
        <f t="shared" si="206"/>
        <v>23</v>
      </c>
      <c r="M1792" s="119">
        <v>44316</v>
      </c>
      <c r="N1792" s="119">
        <v>44316</v>
      </c>
      <c r="O1792" s="119">
        <v>44316</v>
      </c>
      <c r="P1792" s="119">
        <v>44351</v>
      </c>
      <c r="Q1792" s="267" t="s">
        <v>34</v>
      </c>
      <c r="R1792" s="114"/>
      <c r="S1792" s="114"/>
      <c r="T1792" s="114"/>
      <c r="U1792" s="177"/>
      <c r="V1792" s="174" t="s">
        <v>463</v>
      </c>
      <c r="W1792" s="174" t="s">
        <v>3670</v>
      </c>
      <c r="X1792" s="174" t="s">
        <v>3670</v>
      </c>
      <c r="Y1792" s="103"/>
    </row>
    <row r="1793" spans="2:30">
      <c r="B1793" s="30">
        <v>1787</v>
      </c>
      <c r="C1793" s="30" t="s">
        <v>4493</v>
      </c>
      <c r="D1793" s="30" t="s">
        <v>83</v>
      </c>
      <c r="E1793" s="58" t="s">
        <v>4334</v>
      </c>
      <c r="F1793" s="114" t="s">
        <v>4451</v>
      </c>
      <c r="G1793" s="269">
        <f t="shared" si="201"/>
        <v>2021</v>
      </c>
      <c r="H1793" s="269">
        <f t="shared" si="202"/>
        <v>5</v>
      </c>
      <c r="I1793" s="269">
        <f t="shared" si="203"/>
        <v>20</v>
      </c>
      <c r="J1793" s="83">
        <f t="shared" si="204"/>
        <v>2021</v>
      </c>
      <c r="K1793" s="269">
        <f t="shared" si="205"/>
        <v>5</v>
      </c>
      <c r="L1793" s="21">
        <f t="shared" si="206"/>
        <v>20</v>
      </c>
      <c r="M1793" s="119">
        <v>44326</v>
      </c>
      <c r="N1793" s="119">
        <v>44326</v>
      </c>
      <c r="O1793" s="119">
        <v>44326</v>
      </c>
      <c r="P1793" s="119">
        <v>44330</v>
      </c>
      <c r="Q1793" s="267" t="s">
        <v>34</v>
      </c>
      <c r="R1793" s="114"/>
      <c r="S1793" s="114"/>
      <c r="T1793" s="114"/>
      <c r="U1793" s="177"/>
      <c r="V1793" s="174" t="s">
        <v>463</v>
      </c>
      <c r="W1793" s="174" t="s">
        <v>3670</v>
      </c>
      <c r="X1793" s="174" t="s">
        <v>3670</v>
      </c>
      <c r="Y1793" s="75"/>
      <c r="AC1793" s="36" t="s">
        <v>770</v>
      </c>
      <c r="AD1793" s="36" t="s">
        <v>765</v>
      </c>
    </row>
    <row r="1794" spans="2:30" ht="66">
      <c r="B1794" s="30">
        <v>1788</v>
      </c>
      <c r="C1794" s="30" t="s">
        <v>4523</v>
      </c>
      <c r="D1794" s="30" t="s">
        <v>83</v>
      </c>
      <c r="E1794" s="71" t="s">
        <v>4494</v>
      </c>
      <c r="F1794" s="114" t="s">
        <v>3089</v>
      </c>
      <c r="G1794" s="269">
        <f t="shared" si="201"/>
        <v>2021</v>
      </c>
      <c r="H1794" s="269">
        <f t="shared" si="202"/>
        <v>5</v>
      </c>
      <c r="I1794" s="269">
        <f t="shared" si="203"/>
        <v>20</v>
      </c>
      <c r="J1794" s="83">
        <f t="shared" si="204"/>
        <v>2021</v>
      </c>
      <c r="K1794" s="269">
        <f t="shared" si="205"/>
        <v>5</v>
      </c>
      <c r="L1794" s="21">
        <f t="shared" si="206"/>
        <v>20</v>
      </c>
      <c r="M1794" s="178">
        <v>44326</v>
      </c>
      <c r="N1794" s="178">
        <v>44326</v>
      </c>
      <c r="O1794" s="178">
        <v>44326</v>
      </c>
      <c r="P1794" s="178">
        <v>44326</v>
      </c>
      <c r="Q1794" s="268" t="s">
        <v>34</v>
      </c>
      <c r="R1794" s="114"/>
      <c r="S1794" s="114"/>
      <c r="T1794" s="114"/>
      <c r="U1794" s="177"/>
      <c r="V1794" s="179" t="s">
        <v>2958</v>
      </c>
      <c r="W1794" s="174" t="s">
        <v>326</v>
      </c>
      <c r="X1794" s="174" t="s">
        <v>326</v>
      </c>
      <c r="Y1794" s="121" t="s">
        <v>4508</v>
      </c>
    </row>
    <row r="1795" spans="2:30" ht="49.5">
      <c r="B1795" s="30">
        <v>1789</v>
      </c>
      <c r="C1795" s="30" t="s">
        <v>4524</v>
      </c>
      <c r="D1795" s="30" t="s">
        <v>83</v>
      </c>
      <c r="E1795" s="71" t="s">
        <v>4495</v>
      </c>
      <c r="F1795" s="114" t="s">
        <v>3089</v>
      </c>
      <c r="G1795" s="269">
        <f t="shared" si="201"/>
        <v>2021</v>
      </c>
      <c r="H1795" s="269">
        <f t="shared" si="202"/>
        <v>5</v>
      </c>
      <c r="I1795" s="269">
        <f t="shared" si="203"/>
        <v>20</v>
      </c>
      <c r="J1795" s="83">
        <f t="shared" si="204"/>
        <v>2021</v>
      </c>
      <c r="K1795" s="269">
        <f t="shared" si="205"/>
        <v>5</v>
      </c>
      <c r="L1795" s="21">
        <f t="shared" si="206"/>
        <v>20</v>
      </c>
      <c r="M1795" s="178">
        <v>44326</v>
      </c>
      <c r="N1795" s="178">
        <v>44326</v>
      </c>
      <c r="O1795" s="178">
        <v>44326</v>
      </c>
      <c r="P1795" s="178">
        <v>44326</v>
      </c>
      <c r="Q1795" s="268" t="s">
        <v>34</v>
      </c>
      <c r="R1795" s="114"/>
      <c r="S1795" s="114"/>
      <c r="T1795" s="114"/>
      <c r="U1795" s="177"/>
      <c r="V1795" s="179" t="s">
        <v>286</v>
      </c>
      <c r="W1795" s="174" t="s">
        <v>326</v>
      </c>
      <c r="X1795" s="174" t="s">
        <v>326</v>
      </c>
      <c r="Y1795" s="58" t="s">
        <v>4509</v>
      </c>
    </row>
    <row r="1796" spans="2:30" ht="49.5">
      <c r="B1796" s="30">
        <v>1790</v>
      </c>
      <c r="C1796" s="30" t="s">
        <v>4525</v>
      </c>
      <c r="D1796" s="30" t="s">
        <v>83</v>
      </c>
      <c r="E1796" s="71" t="s">
        <v>4496</v>
      </c>
      <c r="F1796" s="114" t="s">
        <v>3089</v>
      </c>
      <c r="G1796" s="269">
        <f t="shared" si="201"/>
        <v>2021</v>
      </c>
      <c r="H1796" s="269">
        <f t="shared" si="202"/>
        <v>5</v>
      </c>
      <c r="I1796" s="269">
        <f t="shared" si="203"/>
        <v>20</v>
      </c>
      <c r="J1796" s="83">
        <f t="shared" si="204"/>
        <v>2021</v>
      </c>
      <c r="K1796" s="269">
        <f t="shared" si="205"/>
        <v>5</v>
      </c>
      <c r="L1796" s="21">
        <f t="shared" si="206"/>
        <v>20</v>
      </c>
      <c r="M1796" s="178">
        <v>44326</v>
      </c>
      <c r="N1796" s="178">
        <v>44326</v>
      </c>
      <c r="O1796" s="178">
        <v>44326</v>
      </c>
      <c r="P1796" s="178">
        <v>44326</v>
      </c>
      <c r="Q1796" s="268" t="s">
        <v>34</v>
      </c>
      <c r="R1796" s="114"/>
      <c r="S1796" s="114"/>
      <c r="T1796" s="114"/>
      <c r="U1796" s="177"/>
      <c r="V1796" s="174" t="s">
        <v>4520</v>
      </c>
      <c r="W1796" s="174" t="s">
        <v>326</v>
      </c>
      <c r="X1796" s="174" t="s">
        <v>326</v>
      </c>
      <c r="Y1796" s="103" t="s">
        <v>4510</v>
      </c>
    </row>
    <row r="1797" spans="2:30" ht="33">
      <c r="B1797" s="30">
        <v>1791</v>
      </c>
      <c r="C1797" s="30" t="s">
        <v>4526</v>
      </c>
      <c r="D1797" s="30" t="s">
        <v>83</v>
      </c>
      <c r="E1797" s="71" t="s">
        <v>4497</v>
      </c>
      <c r="F1797" s="114" t="s">
        <v>3089</v>
      </c>
      <c r="G1797" s="269">
        <f t="shared" si="201"/>
        <v>2021</v>
      </c>
      <c r="H1797" s="269">
        <f t="shared" si="202"/>
        <v>5</v>
      </c>
      <c r="I1797" s="269">
        <f t="shared" si="203"/>
        <v>20</v>
      </c>
      <c r="J1797" s="83">
        <f t="shared" si="204"/>
        <v>2021</v>
      </c>
      <c r="K1797" s="269">
        <f t="shared" si="205"/>
        <v>5</v>
      </c>
      <c r="L1797" s="21">
        <f t="shared" si="206"/>
        <v>20</v>
      </c>
      <c r="M1797" s="178">
        <v>44327</v>
      </c>
      <c r="N1797" s="178">
        <v>44327</v>
      </c>
      <c r="O1797" s="178">
        <v>44327</v>
      </c>
      <c r="P1797" s="178">
        <v>44327</v>
      </c>
      <c r="Q1797" s="268" t="s">
        <v>34</v>
      </c>
      <c r="R1797" s="114"/>
      <c r="S1797" s="114"/>
      <c r="T1797" s="114"/>
      <c r="U1797" s="177"/>
      <c r="V1797" s="174" t="s">
        <v>2072</v>
      </c>
      <c r="W1797" s="174" t="s">
        <v>326</v>
      </c>
      <c r="X1797" s="174" t="s">
        <v>326</v>
      </c>
      <c r="Y1797" s="103" t="s">
        <v>4511</v>
      </c>
    </row>
    <row r="1798" spans="2:30" ht="33">
      <c r="B1798" s="30">
        <v>1792</v>
      </c>
      <c r="C1798" s="30" t="s">
        <v>4527</v>
      </c>
      <c r="D1798" s="30" t="s">
        <v>83</v>
      </c>
      <c r="E1798" s="71" t="s">
        <v>4498</v>
      </c>
      <c r="F1798" s="114" t="s">
        <v>3089</v>
      </c>
      <c r="G1798" s="269">
        <f t="shared" si="201"/>
        <v>2021</v>
      </c>
      <c r="H1798" s="269">
        <f t="shared" si="202"/>
        <v>5</v>
      </c>
      <c r="I1798" s="269">
        <f t="shared" si="203"/>
        <v>20</v>
      </c>
      <c r="J1798" s="83">
        <f t="shared" si="204"/>
        <v>2021</v>
      </c>
      <c r="K1798" s="269">
        <f t="shared" si="205"/>
        <v>5</v>
      </c>
      <c r="L1798" s="21">
        <f t="shared" si="206"/>
        <v>20</v>
      </c>
      <c r="M1798" s="178">
        <v>44327</v>
      </c>
      <c r="N1798" s="178">
        <v>44327</v>
      </c>
      <c r="O1798" s="178">
        <v>44327</v>
      </c>
      <c r="P1798" s="178">
        <v>44327</v>
      </c>
      <c r="Q1798" s="268" t="s">
        <v>34</v>
      </c>
      <c r="R1798" s="114"/>
      <c r="S1798" s="114"/>
      <c r="T1798" s="114"/>
      <c r="U1798" s="177"/>
      <c r="V1798" s="174" t="s">
        <v>2959</v>
      </c>
      <c r="W1798" s="174" t="s">
        <v>326</v>
      </c>
      <c r="X1798" s="174" t="s">
        <v>326</v>
      </c>
      <c r="Y1798" s="103" t="s">
        <v>4512</v>
      </c>
    </row>
    <row r="1799" spans="2:30" ht="33">
      <c r="B1799" s="30">
        <v>1793</v>
      </c>
      <c r="C1799" s="30" t="s">
        <v>4528</v>
      </c>
      <c r="D1799" s="30" t="s">
        <v>83</v>
      </c>
      <c r="E1799" s="71" t="s">
        <v>4499</v>
      </c>
      <c r="F1799" s="114" t="s">
        <v>3089</v>
      </c>
      <c r="G1799" s="269">
        <f t="shared" ref="G1799:G1862" si="208">IF(ISBLANK(N1799),"",YEAR(N1799))</f>
        <v>2021</v>
      </c>
      <c r="H1799" s="269">
        <f t="shared" ref="H1799:H1862" si="209">IF(ISBLANK(N1799),"",MONTH(N1799))</f>
        <v>5</v>
      </c>
      <c r="I1799" s="269">
        <f t="shared" ref="I1799:I1862" si="210">IF(ISBLANK(N1799),"",WEEKNUM(N1799,1))</f>
        <v>20</v>
      </c>
      <c r="J1799" s="83">
        <f t="shared" ref="J1799:J1862" si="211">IF(ISBLANK(P1799),"",YEAR(P1799))</f>
        <v>2021</v>
      </c>
      <c r="K1799" s="269">
        <f t="shared" ref="K1799:K1862" si="212">IF(ISBLANK(P1799),"",MONTH(P1799))</f>
        <v>5</v>
      </c>
      <c r="L1799" s="21">
        <f t="shared" ref="L1799:L1862" si="213">IF(ISBLANK(P1799),"",WEEKNUM(P1799,1))</f>
        <v>20</v>
      </c>
      <c r="M1799" s="178">
        <v>44327</v>
      </c>
      <c r="N1799" s="178">
        <v>44327</v>
      </c>
      <c r="O1799" s="178">
        <v>44327</v>
      </c>
      <c r="P1799" s="178">
        <v>44327</v>
      </c>
      <c r="Q1799" s="268" t="s">
        <v>34</v>
      </c>
      <c r="R1799" s="114"/>
      <c r="S1799" s="114"/>
      <c r="T1799" s="114"/>
      <c r="U1799" s="177"/>
      <c r="V1799" s="174" t="s">
        <v>430</v>
      </c>
      <c r="W1799" s="174" t="s">
        <v>326</v>
      </c>
      <c r="X1799" s="174" t="s">
        <v>326</v>
      </c>
      <c r="Y1799" s="103" t="s">
        <v>4513</v>
      </c>
    </row>
    <row r="1800" spans="2:30" ht="33">
      <c r="B1800" s="30">
        <v>1794</v>
      </c>
      <c r="C1800" s="30" t="s">
        <v>4529</v>
      </c>
      <c r="D1800" s="30" t="s">
        <v>83</v>
      </c>
      <c r="E1800" s="71" t="s">
        <v>4500</v>
      </c>
      <c r="F1800" s="114" t="s">
        <v>3089</v>
      </c>
      <c r="G1800" s="269">
        <f t="shared" si="208"/>
        <v>2021</v>
      </c>
      <c r="H1800" s="269">
        <f t="shared" si="209"/>
        <v>5</v>
      </c>
      <c r="I1800" s="269">
        <f t="shared" si="210"/>
        <v>20</v>
      </c>
      <c r="J1800" s="83">
        <f t="shared" si="211"/>
        <v>2021</v>
      </c>
      <c r="K1800" s="269">
        <f t="shared" si="212"/>
        <v>5</v>
      </c>
      <c r="L1800" s="21">
        <f t="shared" si="213"/>
        <v>20</v>
      </c>
      <c r="M1800" s="178">
        <v>44328</v>
      </c>
      <c r="N1800" s="178">
        <v>44328</v>
      </c>
      <c r="O1800" s="178">
        <v>44328</v>
      </c>
      <c r="P1800" s="178">
        <v>44328</v>
      </c>
      <c r="Q1800" s="268" t="s">
        <v>34</v>
      </c>
      <c r="R1800" s="114"/>
      <c r="S1800" s="114"/>
      <c r="T1800" s="114"/>
      <c r="U1800" s="177"/>
      <c r="V1800" s="174" t="s">
        <v>12</v>
      </c>
      <c r="W1800" s="174" t="s">
        <v>326</v>
      </c>
      <c r="X1800" s="174" t="s">
        <v>326</v>
      </c>
      <c r="Y1800" s="103" t="s">
        <v>4514</v>
      </c>
    </row>
    <row r="1801" spans="2:30" ht="82.5">
      <c r="B1801" s="30">
        <v>1795</v>
      </c>
      <c r="C1801" s="30" t="s">
        <v>4530</v>
      </c>
      <c r="D1801" s="30" t="s">
        <v>83</v>
      </c>
      <c r="E1801" s="71" t="s">
        <v>4501</v>
      </c>
      <c r="F1801" s="114" t="s">
        <v>3089</v>
      </c>
      <c r="G1801" s="269">
        <f t="shared" si="208"/>
        <v>2021</v>
      </c>
      <c r="H1801" s="269">
        <f t="shared" si="209"/>
        <v>5</v>
      </c>
      <c r="I1801" s="269">
        <f t="shared" si="210"/>
        <v>20</v>
      </c>
      <c r="J1801" s="83">
        <f t="shared" si="211"/>
        <v>2021</v>
      </c>
      <c r="K1801" s="269">
        <f t="shared" si="212"/>
        <v>5</v>
      </c>
      <c r="L1801" s="21">
        <f t="shared" si="213"/>
        <v>20</v>
      </c>
      <c r="M1801" s="178">
        <v>44329</v>
      </c>
      <c r="N1801" s="178">
        <v>44329</v>
      </c>
      <c r="O1801" s="178">
        <v>44329</v>
      </c>
      <c r="P1801" s="178">
        <v>44329</v>
      </c>
      <c r="Q1801" s="268" t="s">
        <v>34</v>
      </c>
      <c r="R1801" s="114"/>
      <c r="S1801" s="114"/>
      <c r="T1801" s="114"/>
      <c r="U1801" s="177"/>
      <c r="V1801" s="174" t="s">
        <v>4521</v>
      </c>
      <c r="W1801" s="174" t="s">
        <v>326</v>
      </c>
      <c r="X1801" s="174" t="s">
        <v>326</v>
      </c>
      <c r="Y1801" s="103" t="s">
        <v>4515</v>
      </c>
    </row>
    <row r="1802" spans="2:30" ht="66">
      <c r="B1802" s="30">
        <v>1796</v>
      </c>
      <c r="C1802" s="30" t="s">
        <v>4531</v>
      </c>
      <c r="D1802" s="30" t="s">
        <v>83</v>
      </c>
      <c r="E1802" s="71" t="s">
        <v>4502</v>
      </c>
      <c r="F1802" s="114" t="s">
        <v>3089</v>
      </c>
      <c r="G1802" s="269">
        <f t="shared" si="208"/>
        <v>2021</v>
      </c>
      <c r="H1802" s="269">
        <f t="shared" si="209"/>
        <v>5</v>
      </c>
      <c r="I1802" s="269">
        <f t="shared" si="210"/>
        <v>20</v>
      </c>
      <c r="J1802" s="83">
        <f t="shared" si="211"/>
        <v>2021</v>
      </c>
      <c r="K1802" s="269">
        <f t="shared" si="212"/>
        <v>5</v>
      </c>
      <c r="L1802" s="21">
        <f t="shared" si="213"/>
        <v>20</v>
      </c>
      <c r="M1802" s="178">
        <v>44329</v>
      </c>
      <c r="N1802" s="178">
        <v>44329</v>
      </c>
      <c r="O1802" s="178">
        <v>44329</v>
      </c>
      <c r="P1802" s="178">
        <v>44329</v>
      </c>
      <c r="Q1802" s="268" t="s">
        <v>34</v>
      </c>
      <c r="R1802" s="114"/>
      <c r="S1802" s="114"/>
      <c r="T1802" s="114"/>
      <c r="U1802" s="177"/>
      <c r="V1802" s="174" t="s">
        <v>3261</v>
      </c>
      <c r="W1802" s="174" t="s">
        <v>326</v>
      </c>
      <c r="X1802" s="174" t="s">
        <v>326</v>
      </c>
      <c r="Y1802" s="103" t="s">
        <v>4516</v>
      </c>
      <c r="AC1802" s="36" t="s">
        <v>770</v>
      </c>
      <c r="AD1802" s="36" t="s">
        <v>765</v>
      </c>
    </row>
    <row r="1803" spans="2:30" ht="115.5">
      <c r="B1803" s="30">
        <v>1797</v>
      </c>
      <c r="C1803" s="30" t="s">
        <v>4532</v>
      </c>
      <c r="D1803" s="30" t="s">
        <v>83</v>
      </c>
      <c r="E1803" s="71" t="s">
        <v>4503</v>
      </c>
      <c r="F1803" s="114" t="s">
        <v>3089</v>
      </c>
      <c r="G1803" s="269">
        <f t="shared" si="208"/>
        <v>2021</v>
      </c>
      <c r="H1803" s="269">
        <f t="shared" si="209"/>
        <v>5</v>
      </c>
      <c r="I1803" s="269">
        <f t="shared" si="210"/>
        <v>20</v>
      </c>
      <c r="J1803" s="83">
        <f t="shared" si="211"/>
        <v>2021</v>
      </c>
      <c r="K1803" s="269">
        <f t="shared" si="212"/>
        <v>5</v>
      </c>
      <c r="L1803" s="21">
        <f t="shared" si="213"/>
        <v>20</v>
      </c>
      <c r="M1803" s="178">
        <v>44326</v>
      </c>
      <c r="N1803" s="178">
        <v>44326</v>
      </c>
      <c r="O1803" s="178">
        <v>44326</v>
      </c>
      <c r="P1803" s="178">
        <v>44326</v>
      </c>
      <c r="Q1803" s="267" t="s">
        <v>124</v>
      </c>
      <c r="R1803" s="114"/>
      <c r="S1803" s="114"/>
      <c r="T1803" s="114"/>
      <c r="U1803" s="177"/>
      <c r="V1803" s="174" t="s">
        <v>3085</v>
      </c>
      <c r="W1803" s="174" t="s">
        <v>4522</v>
      </c>
      <c r="X1803" s="174" t="s">
        <v>4522</v>
      </c>
      <c r="Y1803" s="103" t="s">
        <v>4517</v>
      </c>
      <c r="AC1803" s="36" t="s">
        <v>770</v>
      </c>
      <c r="AD1803" s="36" t="s">
        <v>765</v>
      </c>
    </row>
    <row r="1804" spans="2:30" ht="33">
      <c r="B1804" s="30">
        <v>1798</v>
      </c>
      <c r="C1804" s="30" t="s">
        <v>4533</v>
      </c>
      <c r="D1804" s="30" t="s">
        <v>83</v>
      </c>
      <c r="E1804" s="71" t="s">
        <v>4504</v>
      </c>
      <c r="F1804" s="114" t="s">
        <v>3089</v>
      </c>
      <c r="G1804" s="269">
        <f t="shared" si="208"/>
        <v>2021</v>
      </c>
      <c r="H1804" s="269">
        <f t="shared" si="209"/>
        <v>5</v>
      </c>
      <c r="I1804" s="269">
        <f t="shared" si="210"/>
        <v>20</v>
      </c>
      <c r="J1804" s="83">
        <f t="shared" si="211"/>
        <v>2021</v>
      </c>
      <c r="K1804" s="269">
        <f t="shared" si="212"/>
        <v>5</v>
      </c>
      <c r="L1804" s="21">
        <f t="shared" si="213"/>
        <v>20</v>
      </c>
      <c r="M1804" s="178">
        <v>44326</v>
      </c>
      <c r="N1804" s="178">
        <v>44326</v>
      </c>
      <c r="O1804" s="178">
        <v>44326</v>
      </c>
      <c r="P1804" s="178">
        <v>44326</v>
      </c>
      <c r="Q1804" s="267" t="s">
        <v>124</v>
      </c>
      <c r="R1804" s="114"/>
      <c r="S1804" s="114"/>
      <c r="T1804" s="114"/>
      <c r="U1804" s="177"/>
      <c r="V1804" s="174" t="s">
        <v>3080</v>
      </c>
      <c r="W1804" s="174" t="s">
        <v>1176</v>
      </c>
      <c r="X1804" s="174" t="s">
        <v>1176</v>
      </c>
      <c r="Y1804" s="103" t="s">
        <v>4518</v>
      </c>
    </row>
    <row r="1805" spans="2:30" ht="33">
      <c r="B1805" s="30">
        <v>1799</v>
      </c>
      <c r="C1805" s="30" t="s">
        <v>4534</v>
      </c>
      <c r="D1805" s="30" t="s">
        <v>83</v>
      </c>
      <c r="E1805" s="71" t="s">
        <v>4505</v>
      </c>
      <c r="F1805" s="114" t="s">
        <v>3089</v>
      </c>
      <c r="G1805" s="269">
        <f t="shared" si="208"/>
        <v>2021</v>
      </c>
      <c r="H1805" s="269">
        <f t="shared" si="209"/>
        <v>5</v>
      </c>
      <c r="I1805" s="269">
        <f t="shared" si="210"/>
        <v>20</v>
      </c>
      <c r="J1805" s="83">
        <f t="shared" si="211"/>
        <v>2021</v>
      </c>
      <c r="K1805" s="269">
        <f t="shared" si="212"/>
        <v>5</v>
      </c>
      <c r="L1805" s="21">
        <f t="shared" si="213"/>
        <v>20</v>
      </c>
      <c r="M1805" s="178">
        <v>44326</v>
      </c>
      <c r="N1805" s="178">
        <v>44326</v>
      </c>
      <c r="O1805" s="178">
        <v>44326</v>
      </c>
      <c r="P1805" s="178">
        <v>44326</v>
      </c>
      <c r="Q1805" s="267" t="s">
        <v>124</v>
      </c>
      <c r="R1805" s="114"/>
      <c r="S1805" s="114"/>
      <c r="T1805" s="114"/>
      <c r="U1805" s="177"/>
      <c r="V1805" s="174" t="s">
        <v>3142</v>
      </c>
      <c r="W1805" s="174" t="s">
        <v>1176</v>
      </c>
      <c r="X1805" s="174" t="s">
        <v>1176</v>
      </c>
      <c r="Y1805" s="103"/>
    </row>
    <row r="1806" spans="2:30" ht="33">
      <c r="B1806" s="30">
        <v>1800</v>
      </c>
      <c r="C1806" s="30" t="s">
        <v>4535</v>
      </c>
      <c r="D1806" s="30" t="s">
        <v>83</v>
      </c>
      <c r="E1806" s="71" t="s">
        <v>4506</v>
      </c>
      <c r="F1806" s="114" t="s">
        <v>3089</v>
      </c>
      <c r="G1806" s="269">
        <f t="shared" si="208"/>
        <v>2021</v>
      </c>
      <c r="H1806" s="269">
        <f t="shared" si="209"/>
        <v>5</v>
      </c>
      <c r="I1806" s="269">
        <f t="shared" si="210"/>
        <v>20</v>
      </c>
      <c r="J1806" s="83">
        <f t="shared" si="211"/>
        <v>2021</v>
      </c>
      <c r="K1806" s="269">
        <f t="shared" si="212"/>
        <v>5</v>
      </c>
      <c r="L1806" s="21">
        <f t="shared" si="213"/>
        <v>20</v>
      </c>
      <c r="M1806" s="178">
        <v>44326</v>
      </c>
      <c r="N1806" s="178">
        <v>44326</v>
      </c>
      <c r="O1806" s="178">
        <v>44326</v>
      </c>
      <c r="P1806" s="178">
        <v>44326</v>
      </c>
      <c r="Q1806" s="267" t="s">
        <v>124</v>
      </c>
      <c r="R1806" s="114"/>
      <c r="S1806" s="114"/>
      <c r="T1806" s="114"/>
      <c r="U1806" s="177"/>
      <c r="V1806" s="174" t="s">
        <v>3080</v>
      </c>
      <c r="W1806" s="174" t="s">
        <v>1176</v>
      </c>
      <c r="X1806" s="174" t="s">
        <v>1176</v>
      </c>
      <c r="Y1806" s="103" t="s">
        <v>4519</v>
      </c>
    </row>
    <row r="1807" spans="2:30" ht="33">
      <c r="B1807" s="30">
        <v>1801</v>
      </c>
      <c r="C1807" s="30" t="s">
        <v>4536</v>
      </c>
      <c r="D1807" s="30" t="s">
        <v>83</v>
      </c>
      <c r="E1807" s="71" t="s">
        <v>4507</v>
      </c>
      <c r="F1807" s="114" t="s">
        <v>3089</v>
      </c>
      <c r="G1807" s="269">
        <f t="shared" si="208"/>
        <v>2021</v>
      </c>
      <c r="H1807" s="269">
        <f t="shared" si="209"/>
        <v>5</v>
      </c>
      <c r="I1807" s="269">
        <f t="shared" si="210"/>
        <v>20</v>
      </c>
      <c r="J1807" s="83">
        <f t="shared" si="211"/>
        <v>2021</v>
      </c>
      <c r="K1807" s="269">
        <f t="shared" si="212"/>
        <v>5</v>
      </c>
      <c r="L1807" s="21">
        <f t="shared" si="213"/>
        <v>20</v>
      </c>
      <c r="M1807" s="178">
        <v>44327</v>
      </c>
      <c r="N1807" s="178">
        <v>44327</v>
      </c>
      <c r="O1807" s="178">
        <v>44327</v>
      </c>
      <c r="P1807" s="178">
        <v>44327</v>
      </c>
      <c r="Q1807" s="268" t="s">
        <v>34</v>
      </c>
      <c r="R1807" s="114"/>
      <c r="S1807" s="114"/>
      <c r="T1807" s="114"/>
      <c r="U1807" s="177"/>
      <c r="V1807" s="174" t="s">
        <v>3259</v>
      </c>
      <c r="W1807" s="174" t="s">
        <v>1176</v>
      </c>
      <c r="X1807" s="174" t="s">
        <v>1176</v>
      </c>
      <c r="Y1807" s="103"/>
    </row>
    <row r="1808" spans="2:30">
      <c r="B1808" s="30">
        <v>1802</v>
      </c>
      <c r="C1808" s="30" t="s">
        <v>4561</v>
      </c>
      <c r="D1808" s="30" t="s">
        <v>83</v>
      </c>
      <c r="E1808" s="70" t="s">
        <v>4537</v>
      </c>
      <c r="F1808" s="114" t="s">
        <v>4560</v>
      </c>
      <c r="G1808" s="269">
        <f t="shared" si="208"/>
        <v>2021</v>
      </c>
      <c r="H1808" s="269">
        <f t="shared" si="209"/>
        <v>5</v>
      </c>
      <c r="I1808" s="269">
        <f t="shared" si="210"/>
        <v>21</v>
      </c>
      <c r="J1808" s="83">
        <f t="shared" si="211"/>
        <v>2021</v>
      </c>
      <c r="K1808" s="269">
        <f t="shared" si="212"/>
        <v>5</v>
      </c>
      <c r="L1808" s="21">
        <f t="shared" si="213"/>
        <v>21</v>
      </c>
      <c r="M1808" s="119">
        <v>44333</v>
      </c>
      <c r="N1808" s="119">
        <v>44333</v>
      </c>
      <c r="O1808" s="119">
        <v>44333</v>
      </c>
      <c r="P1808" s="119">
        <v>44333</v>
      </c>
      <c r="Q1808" s="267" t="s">
        <v>34</v>
      </c>
      <c r="R1808" s="114"/>
      <c r="S1808" s="114"/>
      <c r="T1808" s="114"/>
      <c r="U1808" s="177"/>
      <c r="V1808" s="179" t="s">
        <v>463</v>
      </c>
      <c r="W1808" s="174" t="s">
        <v>463</v>
      </c>
      <c r="X1808" s="174" t="s">
        <v>463</v>
      </c>
      <c r="Y1808" s="103"/>
    </row>
    <row r="1809" spans="2:25">
      <c r="B1809" s="30">
        <v>1803</v>
      </c>
      <c r="C1809" s="30" t="s">
        <v>4562</v>
      </c>
      <c r="D1809" s="30" t="s">
        <v>83</v>
      </c>
      <c r="E1809" s="70" t="s">
        <v>4538</v>
      </c>
      <c r="F1809" s="21" t="s">
        <v>2062</v>
      </c>
      <c r="G1809" s="269">
        <f t="shared" si="208"/>
        <v>2021</v>
      </c>
      <c r="H1809" s="269">
        <f t="shared" si="209"/>
        <v>5</v>
      </c>
      <c r="I1809" s="269">
        <f t="shared" si="210"/>
        <v>21</v>
      </c>
      <c r="J1809" s="83">
        <f t="shared" si="211"/>
        <v>2021</v>
      </c>
      <c r="K1809" s="269">
        <f t="shared" si="212"/>
        <v>5</v>
      </c>
      <c r="L1809" s="21">
        <f t="shared" si="213"/>
        <v>21</v>
      </c>
      <c r="M1809" s="119">
        <v>44333</v>
      </c>
      <c r="N1809" s="119">
        <v>44333</v>
      </c>
      <c r="O1809" s="119">
        <v>44333</v>
      </c>
      <c r="P1809" s="119">
        <v>44333</v>
      </c>
      <c r="Q1809" s="267" t="s">
        <v>34</v>
      </c>
      <c r="R1809" s="114"/>
      <c r="S1809" s="114"/>
      <c r="T1809" s="114"/>
      <c r="U1809" s="177"/>
      <c r="V1809" s="179" t="s">
        <v>3318</v>
      </c>
      <c r="W1809" s="174" t="s">
        <v>463</v>
      </c>
      <c r="X1809" s="174" t="s">
        <v>463</v>
      </c>
      <c r="Y1809" s="103"/>
    </row>
    <row r="1810" spans="2:25">
      <c r="B1810" s="30">
        <v>1804</v>
      </c>
      <c r="C1810" s="30" t="s">
        <v>4563</v>
      </c>
      <c r="D1810" s="30" t="s">
        <v>83</v>
      </c>
      <c r="E1810" s="70" t="s">
        <v>4539</v>
      </c>
      <c r="F1810" s="114" t="s">
        <v>4560</v>
      </c>
      <c r="G1810" s="269">
        <f t="shared" si="208"/>
        <v>2021</v>
      </c>
      <c r="H1810" s="269">
        <f t="shared" si="209"/>
        <v>5</v>
      </c>
      <c r="I1810" s="269">
        <f t="shared" si="210"/>
        <v>21</v>
      </c>
      <c r="J1810" s="83">
        <f t="shared" si="211"/>
        <v>2021</v>
      </c>
      <c r="K1810" s="269">
        <f t="shared" si="212"/>
        <v>5</v>
      </c>
      <c r="L1810" s="21">
        <f t="shared" si="213"/>
        <v>21</v>
      </c>
      <c r="M1810" s="119">
        <v>44333</v>
      </c>
      <c r="N1810" s="119">
        <v>44333</v>
      </c>
      <c r="O1810" s="119">
        <v>44333</v>
      </c>
      <c r="P1810" s="119">
        <v>44333</v>
      </c>
      <c r="Q1810" s="267" t="s">
        <v>34</v>
      </c>
      <c r="R1810" s="114"/>
      <c r="S1810" s="114"/>
      <c r="T1810" s="114"/>
      <c r="U1810" s="177"/>
      <c r="V1810" s="179" t="s">
        <v>463</v>
      </c>
      <c r="W1810" s="174" t="s">
        <v>463</v>
      </c>
      <c r="X1810" s="174" t="s">
        <v>463</v>
      </c>
      <c r="Y1810" s="103"/>
    </row>
    <row r="1811" spans="2:25">
      <c r="B1811" s="30">
        <v>1805</v>
      </c>
      <c r="C1811" s="30" t="s">
        <v>4564</v>
      </c>
      <c r="D1811" s="30" t="s">
        <v>83</v>
      </c>
      <c r="E1811" s="58" t="s">
        <v>4540</v>
      </c>
      <c r="F1811" s="114" t="s">
        <v>4560</v>
      </c>
      <c r="G1811" s="269">
        <f t="shared" si="208"/>
        <v>2021</v>
      </c>
      <c r="H1811" s="269">
        <f t="shared" si="209"/>
        <v>5</v>
      </c>
      <c r="I1811" s="269">
        <f t="shared" si="210"/>
        <v>21</v>
      </c>
      <c r="J1811" s="83">
        <f t="shared" si="211"/>
        <v>2021</v>
      </c>
      <c r="K1811" s="269">
        <f t="shared" si="212"/>
        <v>5</v>
      </c>
      <c r="L1811" s="21">
        <f t="shared" si="213"/>
        <v>21</v>
      </c>
      <c r="M1811" s="119">
        <v>44334</v>
      </c>
      <c r="N1811" s="119">
        <v>44334</v>
      </c>
      <c r="O1811" s="119">
        <v>44334</v>
      </c>
      <c r="P1811" s="119">
        <v>44334</v>
      </c>
      <c r="Q1811" s="267" t="s">
        <v>34</v>
      </c>
      <c r="R1811" s="114"/>
      <c r="S1811" s="114"/>
      <c r="T1811" s="114"/>
      <c r="U1811" s="177"/>
      <c r="V1811" s="174" t="s">
        <v>2779</v>
      </c>
      <c r="W1811" s="174" t="s">
        <v>463</v>
      </c>
      <c r="X1811" s="174" t="s">
        <v>463</v>
      </c>
      <c r="Y1811" s="103"/>
    </row>
    <row r="1812" spans="2:25">
      <c r="B1812" s="30">
        <v>1806</v>
      </c>
      <c r="C1812" s="30" t="s">
        <v>4565</v>
      </c>
      <c r="D1812" s="30" t="s">
        <v>83</v>
      </c>
      <c r="E1812" s="58" t="s">
        <v>4541</v>
      </c>
      <c r="F1812" s="114" t="s">
        <v>47</v>
      </c>
      <c r="G1812" s="269">
        <f t="shared" si="208"/>
        <v>2021</v>
      </c>
      <c r="H1812" s="269">
        <f t="shared" si="209"/>
        <v>5</v>
      </c>
      <c r="I1812" s="269">
        <f t="shared" si="210"/>
        <v>21</v>
      </c>
      <c r="J1812" s="83">
        <f t="shared" si="211"/>
        <v>2021</v>
      </c>
      <c r="K1812" s="269">
        <f t="shared" si="212"/>
        <v>5</v>
      </c>
      <c r="L1812" s="21">
        <f t="shared" si="213"/>
        <v>21</v>
      </c>
      <c r="M1812" s="119">
        <v>44334</v>
      </c>
      <c r="N1812" s="119">
        <v>44334</v>
      </c>
      <c r="O1812" s="119">
        <v>44334</v>
      </c>
      <c r="P1812" s="119">
        <v>44334</v>
      </c>
      <c r="Q1812" s="267" t="s">
        <v>34</v>
      </c>
      <c r="R1812" s="114"/>
      <c r="S1812" s="114"/>
      <c r="T1812" s="114"/>
      <c r="U1812" s="177"/>
      <c r="V1812" s="174" t="s">
        <v>23</v>
      </c>
      <c r="W1812" s="174" t="s">
        <v>463</v>
      </c>
      <c r="X1812" s="174" t="s">
        <v>463</v>
      </c>
      <c r="Y1812" s="103"/>
    </row>
    <row r="1813" spans="2:25">
      <c r="B1813" s="30">
        <v>1807</v>
      </c>
      <c r="C1813" s="30" t="s">
        <v>4566</v>
      </c>
      <c r="D1813" s="30" t="s">
        <v>83</v>
      </c>
      <c r="E1813" s="58" t="s">
        <v>4542</v>
      </c>
      <c r="F1813" s="114" t="s">
        <v>4560</v>
      </c>
      <c r="G1813" s="269">
        <f t="shared" si="208"/>
        <v>2021</v>
      </c>
      <c r="H1813" s="269">
        <f t="shared" si="209"/>
        <v>5</v>
      </c>
      <c r="I1813" s="269">
        <f t="shared" si="210"/>
        <v>21</v>
      </c>
      <c r="J1813" s="83">
        <f t="shared" si="211"/>
        <v>2021</v>
      </c>
      <c r="K1813" s="269">
        <f t="shared" si="212"/>
        <v>5</v>
      </c>
      <c r="L1813" s="21">
        <f t="shared" si="213"/>
        <v>21</v>
      </c>
      <c r="M1813" s="119">
        <v>44334</v>
      </c>
      <c r="N1813" s="119">
        <v>44334</v>
      </c>
      <c r="O1813" s="119">
        <v>44334</v>
      </c>
      <c r="P1813" s="119">
        <v>44334</v>
      </c>
      <c r="Q1813" s="267" t="s">
        <v>34</v>
      </c>
      <c r="R1813" s="114"/>
      <c r="S1813" s="114"/>
      <c r="T1813" s="114"/>
      <c r="U1813" s="177"/>
      <c r="V1813" s="174" t="s">
        <v>1893</v>
      </c>
      <c r="W1813" s="174" t="s">
        <v>463</v>
      </c>
      <c r="X1813" s="174" t="s">
        <v>463</v>
      </c>
      <c r="Y1813" s="103"/>
    </row>
    <row r="1814" spans="2:25">
      <c r="B1814" s="30">
        <v>1808</v>
      </c>
      <c r="C1814" s="30" t="s">
        <v>4567</v>
      </c>
      <c r="D1814" s="30" t="s">
        <v>83</v>
      </c>
      <c r="E1814" s="110" t="s">
        <v>4543</v>
      </c>
      <c r="F1814" s="114" t="s">
        <v>4560</v>
      </c>
      <c r="G1814" s="269">
        <f t="shared" si="208"/>
        <v>2021</v>
      </c>
      <c r="H1814" s="269">
        <f t="shared" si="209"/>
        <v>5</v>
      </c>
      <c r="I1814" s="269">
        <f t="shared" si="210"/>
        <v>21</v>
      </c>
      <c r="J1814" s="83">
        <f t="shared" si="211"/>
        <v>2021</v>
      </c>
      <c r="K1814" s="269">
        <f t="shared" si="212"/>
        <v>5</v>
      </c>
      <c r="L1814" s="21">
        <f t="shared" si="213"/>
        <v>21</v>
      </c>
      <c r="M1814" s="119">
        <v>44334</v>
      </c>
      <c r="N1814" s="119">
        <v>44334</v>
      </c>
      <c r="O1814" s="119">
        <v>44334</v>
      </c>
      <c r="P1814" s="119">
        <v>44334</v>
      </c>
      <c r="Q1814" s="267" t="s">
        <v>34</v>
      </c>
      <c r="R1814" s="114"/>
      <c r="S1814" s="114"/>
      <c r="T1814" s="114"/>
      <c r="U1814" s="177"/>
      <c r="V1814" s="174" t="s">
        <v>2485</v>
      </c>
      <c r="W1814" s="174" t="s">
        <v>463</v>
      </c>
      <c r="X1814" s="174" t="s">
        <v>463</v>
      </c>
      <c r="Y1814" s="103"/>
    </row>
    <row r="1815" spans="2:25">
      <c r="B1815" s="30">
        <v>1809</v>
      </c>
      <c r="C1815" s="30" t="s">
        <v>4568</v>
      </c>
      <c r="D1815" s="30" t="s">
        <v>83</v>
      </c>
      <c r="E1815" s="110" t="s">
        <v>4544</v>
      </c>
      <c r="F1815" s="114" t="s">
        <v>47</v>
      </c>
      <c r="G1815" s="269">
        <f t="shared" si="208"/>
        <v>2021</v>
      </c>
      <c r="H1815" s="269">
        <f t="shared" si="209"/>
        <v>5</v>
      </c>
      <c r="I1815" s="269">
        <f t="shared" si="210"/>
        <v>21</v>
      </c>
      <c r="J1815" s="83">
        <f t="shared" si="211"/>
        <v>2021</v>
      </c>
      <c r="K1815" s="269">
        <f t="shared" si="212"/>
        <v>5</v>
      </c>
      <c r="L1815" s="21">
        <f t="shared" si="213"/>
        <v>21</v>
      </c>
      <c r="M1815" s="119">
        <v>44334</v>
      </c>
      <c r="N1815" s="119">
        <v>44334</v>
      </c>
      <c r="O1815" s="119">
        <v>44334</v>
      </c>
      <c r="P1815" s="119">
        <v>44334</v>
      </c>
      <c r="Q1815" s="267" t="s">
        <v>34</v>
      </c>
      <c r="R1815" s="114"/>
      <c r="S1815" s="114"/>
      <c r="T1815" s="114"/>
      <c r="U1815" s="177"/>
      <c r="V1815" s="174" t="s">
        <v>463</v>
      </c>
      <c r="W1815" s="174" t="s">
        <v>463</v>
      </c>
      <c r="X1815" s="174" t="s">
        <v>463</v>
      </c>
      <c r="Y1815" s="103"/>
    </row>
    <row r="1816" spans="2:25">
      <c r="B1816" s="30">
        <v>1810</v>
      </c>
      <c r="C1816" s="30" t="s">
        <v>4569</v>
      </c>
      <c r="D1816" s="30" t="s">
        <v>83</v>
      </c>
      <c r="E1816" s="110" t="s">
        <v>4545</v>
      </c>
      <c r="F1816" s="114" t="s">
        <v>47</v>
      </c>
      <c r="G1816" s="269">
        <f t="shared" si="208"/>
        <v>2021</v>
      </c>
      <c r="H1816" s="269">
        <f t="shared" si="209"/>
        <v>5</v>
      </c>
      <c r="I1816" s="269">
        <f t="shared" si="210"/>
        <v>21</v>
      </c>
      <c r="J1816" s="83">
        <f t="shared" si="211"/>
        <v>2021</v>
      </c>
      <c r="K1816" s="269">
        <f t="shared" si="212"/>
        <v>5</v>
      </c>
      <c r="L1816" s="21">
        <f t="shared" si="213"/>
        <v>21</v>
      </c>
      <c r="M1816" s="119">
        <v>44334</v>
      </c>
      <c r="N1816" s="119">
        <v>44334</v>
      </c>
      <c r="O1816" s="119">
        <v>44334</v>
      </c>
      <c r="P1816" s="119">
        <v>44334</v>
      </c>
      <c r="Q1816" s="267" t="s">
        <v>34</v>
      </c>
      <c r="R1816" s="114"/>
      <c r="S1816" s="114"/>
      <c r="T1816" s="114"/>
      <c r="U1816" s="177"/>
      <c r="V1816" s="174" t="s">
        <v>463</v>
      </c>
      <c r="W1816" s="174" t="s">
        <v>463</v>
      </c>
      <c r="X1816" s="174" t="s">
        <v>463</v>
      </c>
      <c r="Y1816" s="103"/>
    </row>
    <row r="1817" spans="2:25" ht="49.5">
      <c r="B1817" s="30">
        <v>1811</v>
      </c>
      <c r="C1817" s="30" t="s">
        <v>4570</v>
      </c>
      <c r="D1817" s="30" t="s">
        <v>83</v>
      </c>
      <c r="E1817" s="110" t="s">
        <v>4546</v>
      </c>
      <c r="F1817" s="114" t="s">
        <v>47</v>
      </c>
      <c r="G1817" s="269">
        <f t="shared" si="208"/>
        <v>2021</v>
      </c>
      <c r="H1817" s="269">
        <f t="shared" si="209"/>
        <v>5</v>
      </c>
      <c r="I1817" s="269">
        <f t="shared" si="210"/>
        <v>21</v>
      </c>
      <c r="J1817" s="83">
        <f t="shared" si="211"/>
        <v>2021</v>
      </c>
      <c r="K1817" s="269">
        <f t="shared" si="212"/>
        <v>5</v>
      </c>
      <c r="L1817" s="21">
        <f t="shared" si="213"/>
        <v>21</v>
      </c>
      <c r="M1817" s="119">
        <v>44334</v>
      </c>
      <c r="N1817" s="119">
        <v>44334</v>
      </c>
      <c r="O1817" s="119">
        <v>44334</v>
      </c>
      <c r="P1817" s="119">
        <v>44336</v>
      </c>
      <c r="Q1817" s="267" t="s">
        <v>34</v>
      </c>
      <c r="R1817" s="114"/>
      <c r="S1817" s="114"/>
      <c r="T1817" s="114"/>
      <c r="U1817" s="177"/>
      <c r="V1817" s="174" t="s">
        <v>430</v>
      </c>
      <c r="W1817" s="174" t="s">
        <v>463</v>
      </c>
      <c r="X1817" s="174" t="s">
        <v>463</v>
      </c>
      <c r="Y1817" s="58" t="s">
        <v>4559</v>
      </c>
    </row>
    <row r="1818" spans="2:25">
      <c r="B1818" s="30">
        <v>1812</v>
      </c>
      <c r="C1818" s="30" t="s">
        <v>4571</v>
      </c>
      <c r="D1818" s="30" t="s">
        <v>83</v>
      </c>
      <c r="E1818" s="110" t="s">
        <v>4547</v>
      </c>
      <c r="F1818" s="114" t="s">
        <v>47</v>
      </c>
      <c r="G1818" s="269">
        <f t="shared" si="208"/>
        <v>2021</v>
      </c>
      <c r="H1818" s="269">
        <f t="shared" si="209"/>
        <v>5</v>
      </c>
      <c r="I1818" s="269">
        <f t="shared" si="210"/>
        <v>21</v>
      </c>
      <c r="J1818" s="83">
        <f t="shared" si="211"/>
        <v>2021</v>
      </c>
      <c r="K1818" s="269">
        <f t="shared" si="212"/>
        <v>5</v>
      </c>
      <c r="L1818" s="21">
        <f t="shared" si="213"/>
        <v>21</v>
      </c>
      <c r="M1818" s="119">
        <v>44336</v>
      </c>
      <c r="N1818" s="119">
        <v>44336</v>
      </c>
      <c r="O1818" s="119">
        <v>44336</v>
      </c>
      <c r="P1818" s="119">
        <v>44336</v>
      </c>
      <c r="Q1818" s="267" t="s">
        <v>34</v>
      </c>
      <c r="R1818" s="114"/>
      <c r="S1818" s="114"/>
      <c r="T1818" s="114"/>
      <c r="U1818" s="177"/>
      <c r="V1818" s="174" t="s">
        <v>23</v>
      </c>
      <c r="W1818" s="174" t="s">
        <v>463</v>
      </c>
      <c r="X1818" s="174" t="s">
        <v>463</v>
      </c>
      <c r="Y1818" s="103"/>
    </row>
    <row r="1819" spans="2:25">
      <c r="B1819" s="30">
        <v>1813</v>
      </c>
      <c r="C1819" s="30" t="s">
        <v>4572</v>
      </c>
      <c r="D1819" s="30" t="s">
        <v>83</v>
      </c>
      <c r="E1819" s="110" t="s">
        <v>4548</v>
      </c>
      <c r="F1819" s="114" t="s">
        <v>47</v>
      </c>
      <c r="G1819" s="269">
        <f t="shared" si="208"/>
        <v>2021</v>
      </c>
      <c r="H1819" s="269">
        <f t="shared" si="209"/>
        <v>5</v>
      </c>
      <c r="I1819" s="269">
        <f t="shared" si="210"/>
        <v>21</v>
      </c>
      <c r="J1819" s="83">
        <f t="shared" si="211"/>
        <v>2021</v>
      </c>
      <c r="K1819" s="269">
        <f t="shared" si="212"/>
        <v>5</v>
      </c>
      <c r="L1819" s="21">
        <f t="shared" si="213"/>
        <v>21</v>
      </c>
      <c r="M1819" s="119">
        <v>44336</v>
      </c>
      <c r="N1819" s="119">
        <v>44336</v>
      </c>
      <c r="O1819" s="119">
        <v>44336</v>
      </c>
      <c r="P1819" s="119">
        <v>44336</v>
      </c>
      <c r="Q1819" s="267" t="s">
        <v>34</v>
      </c>
      <c r="R1819" s="114"/>
      <c r="S1819" s="114"/>
      <c r="T1819" s="114"/>
      <c r="U1819" s="177"/>
      <c r="V1819" s="174" t="s">
        <v>463</v>
      </c>
      <c r="W1819" s="174" t="s">
        <v>463</v>
      </c>
      <c r="X1819" s="174" t="s">
        <v>463</v>
      </c>
      <c r="Y1819" s="103"/>
    </row>
    <row r="1820" spans="2:25">
      <c r="B1820" s="30">
        <v>1814</v>
      </c>
      <c r="C1820" s="30" t="s">
        <v>4573</v>
      </c>
      <c r="D1820" s="30" t="s">
        <v>83</v>
      </c>
      <c r="E1820" s="110" t="s">
        <v>4549</v>
      </c>
      <c r="F1820" s="114" t="s">
        <v>47</v>
      </c>
      <c r="G1820" s="269">
        <f t="shared" si="208"/>
        <v>2021</v>
      </c>
      <c r="H1820" s="269">
        <f t="shared" si="209"/>
        <v>5</v>
      </c>
      <c r="I1820" s="269">
        <f t="shared" si="210"/>
        <v>21</v>
      </c>
      <c r="J1820" s="83">
        <f t="shared" si="211"/>
        <v>2021</v>
      </c>
      <c r="K1820" s="269">
        <f t="shared" si="212"/>
        <v>5</v>
      </c>
      <c r="L1820" s="21">
        <f t="shared" si="213"/>
        <v>21</v>
      </c>
      <c r="M1820" s="119">
        <v>44336</v>
      </c>
      <c r="N1820" s="119">
        <v>44336</v>
      </c>
      <c r="O1820" s="119">
        <v>44336</v>
      </c>
      <c r="P1820" s="119">
        <v>44336</v>
      </c>
      <c r="Q1820" s="267" t="s">
        <v>34</v>
      </c>
      <c r="R1820" s="114"/>
      <c r="S1820" s="114"/>
      <c r="T1820" s="114"/>
      <c r="U1820" s="177"/>
      <c r="V1820" s="174" t="s">
        <v>23</v>
      </c>
      <c r="W1820" s="174" t="s">
        <v>463</v>
      </c>
      <c r="X1820" s="174" t="s">
        <v>463</v>
      </c>
      <c r="Y1820" s="103"/>
    </row>
    <row r="1821" spans="2:25">
      <c r="B1821" s="30">
        <v>1815</v>
      </c>
      <c r="C1821" s="30" t="s">
        <v>4574</v>
      </c>
      <c r="D1821" s="30" t="s">
        <v>83</v>
      </c>
      <c r="E1821" s="110" t="s">
        <v>4550</v>
      </c>
      <c r="F1821" s="114" t="s">
        <v>47</v>
      </c>
      <c r="G1821" s="269">
        <f t="shared" si="208"/>
        <v>2021</v>
      </c>
      <c r="H1821" s="269">
        <f t="shared" si="209"/>
        <v>5</v>
      </c>
      <c r="I1821" s="269">
        <f t="shared" si="210"/>
        <v>21</v>
      </c>
      <c r="J1821" s="83">
        <f t="shared" si="211"/>
        <v>2021</v>
      </c>
      <c r="K1821" s="269">
        <f t="shared" si="212"/>
        <v>5</v>
      </c>
      <c r="L1821" s="21">
        <f t="shared" si="213"/>
        <v>21</v>
      </c>
      <c r="M1821" s="119">
        <v>44337</v>
      </c>
      <c r="N1821" s="119">
        <v>44337</v>
      </c>
      <c r="O1821" s="119">
        <v>44337</v>
      </c>
      <c r="P1821" s="119">
        <v>44337</v>
      </c>
      <c r="Q1821" s="267" t="s">
        <v>34</v>
      </c>
      <c r="R1821" s="114"/>
      <c r="S1821" s="114"/>
      <c r="T1821" s="114"/>
      <c r="U1821" s="177"/>
      <c r="V1821" s="174" t="s">
        <v>23</v>
      </c>
      <c r="W1821" s="174" t="s">
        <v>463</v>
      </c>
      <c r="X1821" s="174" t="s">
        <v>463</v>
      </c>
      <c r="Y1821" s="103"/>
    </row>
    <row r="1822" spans="2:25">
      <c r="B1822" s="30">
        <v>1816</v>
      </c>
      <c r="C1822" s="30" t="s">
        <v>4575</v>
      </c>
      <c r="D1822" s="30" t="s">
        <v>83</v>
      </c>
      <c r="E1822" s="110" t="s">
        <v>4551</v>
      </c>
      <c r="F1822" s="114" t="s">
        <v>47</v>
      </c>
      <c r="G1822" s="269">
        <f t="shared" si="208"/>
        <v>2021</v>
      </c>
      <c r="H1822" s="269">
        <f t="shared" si="209"/>
        <v>5</v>
      </c>
      <c r="I1822" s="269">
        <f t="shared" si="210"/>
        <v>21</v>
      </c>
      <c r="J1822" s="83">
        <f t="shared" si="211"/>
        <v>2021</v>
      </c>
      <c r="K1822" s="269">
        <f t="shared" si="212"/>
        <v>5</v>
      </c>
      <c r="L1822" s="21">
        <f t="shared" si="213"/>
        <v>21</v>
      </c>
      <c r="M1822" s="119">
        <v>44337</v>
      </c>
      <c r="N1822" s="119">
        <v>44337</v>
      </c>
      <c r="O1822" s="119">
        <v>44337</v>
      </c>
      <c r="P1822" s="119">
        <v>44337</v>
      </c>
      <c r="Q1822" s="267" t="s">
        <v>34</v>
      </c>
      <c r="R1822" s="114"/>
      <c r="S1822" s="114"/>
      <c r="T1822" s="114"/>
      <c r="U1822" s="177"/>
      <c r="V1822" s="174" t="s">
        <v>23</v>
      </c>
      <c r="W1822" s="174" t="s">
        <v>463</v>
      </c>
      <c r="X1822" s="174" t="s">
        <v>463</v>
      </c>
      <c r="Y1822" s="103"/>
    </row>
    <row r="1823" spans="2:25">
      <c r="B1823" s="30">
        <v>1817</v>
      </c>
      <c r="C1823" s="30" t="s">
        <v>4576</v>
      </c>
      <c r="D1823" s="30" t="s">
        <v>83</v>
      </c>
      <c r="E1823" s="110" t="s">
        <v>4552</v>
      </c>
      <c r="F1823" s="114" t="s">
        <v>4560</v>
      </c>
      <c r="G1823" s="269">
        <f t="shared" si="208"/>
        <v>2021</v>
      </c>
      <c r="H1823" s="269">
        <f t="shared" si="209"/>
        <v>5</v>
      </c>
      <c r="I1823" s="269">
        <f t="shared" si="210"/>
        <v>21</v>
      </c>
      <c r="J1823" s="83">
        <f t="shared" si="211"/>
        <v>2021</v>
      </c>
      <c r="K1823" s="269">
        <f t="shared" si="212"/>
        <v>5</v>
      </c>
      <c r="L1823" s="21">
        <f t="shared" si="213"/>
        <v>21</v>
      </c>
      <c r="M1823" s="119">
        <v>44337</v>
      </c>
      <c r="N1823" s="119">
        <v>44337</v>
      </c>
      <c r="O1823" s="119">
        <v>44337</v>
      </c>
      <c r="P1823" s="119">
        <v>44337</v>
      </c>
      <c r="Q1823" s="267" t="s">
        <v>34</v>
      </c>
      <c r="R1823" s="114"/>
      <c r="S1823" s="114"/>
      <c r="T1823" s="114"/>
      <c r="U1823" s="177"/>
      <c r="V1823" s="174" t="s">
        <v>4425</v>
      </c>
      <c r="W1823" s="174" t="s">
        <v>463</v>
      </c>
      <c r="X1823" s="174" t="s">
        <v>463</v>
      </c>
      <c r="Y1823" s="103"/>
    </row>
    <row r="1824" spans="2:25">
      <c r="B1824" s="30">
        <v>1818</v>
      </c>
      <c r="C1824" s="30" t="s">
        <v>4577</v>
      </c>
      <c r="D1824" s="30" t="s">
        <v>83</v>
      </c>
      <c r="E1824" s="110" t="s">
        <v>4553</v>
      </c>
      <c r="F1824" s="114" t="s">
        <v>47</v>
      </c>
      <c r="G1824" s="269">
        <f t="shared" si="208"/>
        <v>2021</v>
      </c>
      <c r="H1824" s="269">
        <f t="shared" si="209"/>
        <v>5</v>
      </c>
      <c r="I1824" s="269">
        <f t="shared" si="210"/>
        <v>21</v>
      </c>
      <c r="J1824" s="83">
        <f t="shared" si="211"/>
        <v>2021</v>
      </c>
      <c r="K1824" s="269">
        <f t="shared" si="212"/>
        <v>5</v>
      </c>
      <c r="L1824" s="21">
        <f t="shared" si="213"/>
        <v>21</v>
      </c>
      <c r="M1824" s="119">
        <v>44337</v>
      </c>
      <c r="N1824" s="119">
        <v>44337</v>
      </c>
      <c r="O1824" s="119">
        <v>44337</v>
      </c>
      <c r="P1824" s="119">
        <v>44337</v>
      </c>
      <c r="Q1824" s="267" t="s">
        <v>34</v>
      </c>
      <c r="R1824" s="114"/>
      <c r="S1824" s="114"/>
      <c r="T1824" s="114"/>
      <c r="U1824" s="177"/>
      <c r="V1824" s="174" t="s">
        <v>23</v>
      </c>
      <c r="W1824" s="174" t="s">
        <v>463</v>
      </c>
      <c r="X1824" s="174" t="s">
        <v>463</v>
      </c>
      <c r="Y1824" s="103"/>
    </row>
    <row r="1825" spans="2:30">
      <c r="B1825" s="30">
        <v>1819</v>
      </c>
      <c r="C1825" s="30" t="s">
        <v>4578</v>
      </c>
      <c r="D1825" s="30" t="s">
        <v>83</v>
      </c>
      <c r="E1825" s="70" t="s">
        <v>4554</v>
      </c>
      <c r="F1825" s="114" t="s">
        <v>47</v>
      </c>
      <c r="G1825" s="269">
        <f t="shared" si="208"/>
        <v>2021</v>
      </c>
      <c r="H1825" s="269">
        <f t="shared" si="209"/>
        <v>5</v>
      </c>
      <c r="I1825" s="269">
        <f t="shared" si="210"/>
        <v>21</v>
      </c>
      <c r="J1825" s="83">
        <f t="shared" si="211"/>
        <v>2021</v>
      </c>
      <c r="K1825" s="269">
        <f t="shared" si="212"/>
        <v>5</v>
      </c>
      <c r="L1825" s="21">
        <f t="shared" si="213"/>
        <v>21</v>
      </c>
      <c r="M1825" s="119">
        <v>44337</v>
      </c>
      <c r="N1825" s="119">
        <v>44337</v>
      </c>
      <c r="O1825" s="119">
        <v>44337</v>
      </c>
      <c r="P1825" s="119">
        <v>44337</v>
      </c>
      <c r="Q1825" s="267" t="s">
        <v>34</v>
      </c>
      <c r="R1825" s="114"/>
      <c r="S1825" s="114"/>
      <c r="T1825" s="114"/>
      <c r="U1825" s="177"/>
      <c r="V1825" s="179" t="s">
        <v>23</v>
      </c>
      <c r="W1825" s="174" t="s">
        <v>463</v>
      </c>
      <c r="X1825" s="174" t="s">
        <v>463</v>
      </c>
      <c r="Y1825" s="103"/>
    </row>
    <row r="1826" spans="2:30">
      <c r="B1826" s="30">
        <v>1820</v>
      </c>
      <c r="C1826" s="30" t="s">
        <v>4579</v>
      </c>
      <c r="D1826" s="30" t="s">
        <v>83</v>
      </c>
      <c r="E1826" s="70" t="s">
        <v>4555</v>
      </c>
      <c r="F1826" s="114" t="s">
        <v>4560</v>
      </c>
      <c r="G1826" s="269">
        <f t="shared" si="208"/>
        <v>2021</v>
      </c>
      <c r="H1826" s="269">
        <f t="shared" si="209"/>
        <v>5</v>
      </c>
      <c r="I1826" s="269">
        <f t="shared" si="210"/>
        <v>21</v>
      </c>
      <c r="J1826" s="83">
        <f t="shared" si="211"/>
        <v>2021</v>
      </c>
      <c r="K1826" s="269">
        <f t="shared" si="212"/>
        <v>5</v>
      </c>
      <c r="L1826" s="21">
        <f t="shared" si="213"/>
        <v>21</v>
      </c>
      <c r="M1826" s="119">
        <v>44337</v>
      </c>
      <c r="N1826" s="119">
        <v>44337</v>
      </c>
      <c r="O1826" s="119">
        <v>44337</v>
      </c>
      <c r="P1826" s="119">
        <v>44337</v>
      </c>
      <c r="Q1826" s="267" t="s">
        <v>4558</v>
      </c>
      <c r="R1826" s="114"/>
      <c r="S1826" s="114"/>
      <c r="T1826" s="114"/>
      <c r="U1826" s="177"/>
      <c r="V1826" s="179" t="s">
        <v>4556</v>
      </c>
      <c r="W1826" s="174" t="s">
        <v>4557</v>
      </c>
      <c r="X1826" s="174" t="s">
        <v>4557</v>
      </c>
      <c r="Y1826" s="103"/>
    </row>
    <row r="1827" spans="2:30">
      <c r="B1827" s="30">
        <v>1821</v>
      </c>
      <c r="C1827" s="30" t="s">
        <v>4581</v>
      </c>
      <c r="D1827" s="30" t="s">
        <v>83</v>
      </c>
      <c r="E1827" s="106" t="s">
        <v>4580</v>
      </c>
      <c r="F1827" s="114" t="s">
        <v>47</v>
      </c>
      <c r="G1827" s="269">
        <f t="shared" si="208"/>
        <v>2021</v>
      </c>
      <c r="H1827" s="269">
        <f t="shared" si="209"/>
        <v>5</v>
      </c>
      <c r="I1827" s="269">
        <f t="shared" si="210"/>
        <v>21</v>
      </c>
      <c r="J1827" s="83">
        <f t="shared" si="211"/>
        <v>2021</v>
      </c>
      <c r="K1827" s="269">
        <f t="shared" si="212"/>
        <v>5</v>
      </c>
      <c r="L1827" s="21">
        <f t="shared" si="213"/>
        <v>21</v>
      </c>
      <c r="M1827" s="178">
        <v>44336</v>
      </c>
      <c r="N1827" s="178">
        <v>44336</v>
      </c>
      <c r="O1827" s="178">
        <v>44336</v>
      </c>
      <c r="P1827" s="190">
        <v>44336</v>
      </c>
      <c r="Q1827" s="267" t="s">
        <v>34</v>
      </c>
      <c r="R1827" s="114"/>
      <c r="S1827" s="114"/>
      <c r="T1827" s="114"/>
      <c r="U1827" s="177"/>
      <c r="V1827" s="183" t="s">
        <v>9</v>
      </c>
      <c r="W1827" s="174" t="s">
        <v>940</v>
      </c>
      <c r="X1827" s="174" t="s">
        <v>940</v>
      </c>
      <c r="Y1827" s="103"/>
    </row>
    <row r="1828" spans="2:30">
      <c r="B1828" s="30">
        <v>1822</v>
      </c>
      <c r="C1828" s="30" t="s">
        <v>4604</v>
      </c>
      <c r="D1828" s="30" t="s">
        <v>83</v>
      </c>
      <c r="E1828" s="58" t="s">
        <v>3753</v>
      </c>
      <c r="F1828" s="114" t="s">
        <v>4560</v>
      </c>
      <c r="G1828" s="269">
        <f t="shared" si="208"/>
        <v>2021</v>
      </c>
      <c r="H1828" s="269">
        <f t="shared" si="209"/>
        <v>5</v>
      </c>
      <c r="I1828" s="269">
        <f t="shared" si="210"/>
        <v>21</v>
      </c>
      <c r="J1828" s="83">
        <f t="shared" si="211"/>
        <v>2021</v>
      </c>
      <c r="K1828" s="269">
        <f t="shared" si="212"/>
        <v>5</v>
      </c>
      <c r="L1828" s="21">
        <f t="shared" si="213"/>
        <v>21</v>
      </c>
      <c r="M1828" s="119">
        <v>44333</v>
      </c>
      <c r="N1828" s="119">
        <v>44333</v>
      </c>
      <c r="O1828" s="119">
        <v>44333</v>
      </c>
      <c r="P1828" s="119">
        <v>44337</v>
      </c>
      <c r="Q1828" s="267" t="s">
        <v>34</v>
      </c>
      <c r="R1828" s="114"/>
      <c r="S1828" s="114"/>
      <c r="T1828" s="114"/>
      <c r="U1828" s="177"/>
      <c r="V1828" s="174" t="s">
        <v>3670</v>
      </c>
      <c r="W1828" s="174" t="s">
        <v>3670</v>
      </c>
      <c r="X1828" s="174" t="s">
        <v>3670</v>
      </c>
      <c r="Y1828" s="103"/>
    </row>
    <row r="1829" spans="2:30">
      <c r="B1829" s="30">
        <v>1823</v>
      </c>
      <c r="C1829" s="30" t="s">
        <v>4605</v>
      </c>
      <c r="D1829" s="30" t="s">
        <v>83</v>
      </c>
      <c r="E1829" s="58" t="s">
        <v>3754</v>
      </c>
      <c r="F1829" s="114" t="s">
        <v>4560</v>
      </c>
      <c r="G1829" s="269">
        <f t="shared" si="208"/>
        <v>2021</v>
      </c>
      <c r="H1829" s="269">
        <f t="shared" si="209"/>
        <v>5</v>
      </c>
      <c r="I1829" s="269">
        <f t="shared" si="210"/>
        <v>21</v>
      </c>
      <c r="J1829" s="83">
        <f t="shared" si="211"/>
        <v>2021</v>
      </c>
      <c r="K1829" s="269">
        <f t="shared" si="212"/>
        <v>5</v>
      </c>
      <c r="L1829" s="21">
        <f t="shared" si="213"/>
        <v>21</v>
      </c>
      <c r="M1829" s="119">
        <v>44333</v>
      </c>
      <c r="N1829" s="119">
        <v>44333</v>
      </c>
      <c r="O1829" s="119">
        <v>44333</v>
      </c>
      <c r="P1829" s="119">
        <v>44337</v>
      </c>
      <c r="Q1829" s="267" t="s">
        <v>34</v>
      </c>
      <c r="R1829" s="114"/>
      <c r="S1829" s="114"/>
      <c r="T1829" s="114"/>
      <c r="U1829" s="177"/>
      <c r="V1829" s="174" t="s">
        <v>3670</v>
      </c>
      <c r="W1829" s="174" t="s">
        <v>3670</v>
      </c>
      <c r="X1829" s="174" t="s">
        <v>3670</v>
      </c>
      <c r="Y1829" s="103"/>
    </row>
    <row r="1830" spans="2:30">
      <c r="B1830" s="30">
        <v>1824</v>
      </c>
      <c r="C1830" s="30" t="s">
        <v>4606</v>
      </c>
      <c r="D1830" s="30" t="s">
        <v>83</v>
      </c>
      <c r="E1830" s="58" t="s">
        <v>4334</v>
      </c>
      <c r="F1830" s="114" t="s">
        <v>4560</v>
      </c>
      <c r="G1830" s="269">
        <f t="shared" si="208"/>
        <v>2021</v>
      </c>
      <c r="H1830" s="269">
        <f t="shared" si="209"/>
        <v>5</v>
      </c>
      <c r="I1830" s="269">
        <f t="shared" si="210"/>
        <v>21</v>
      </c>
      <c r="J1830" s="83">
        <f t="shared" si="211"/>
        <v>2021</v>
      </c>
      <c r="K1830" s="269">
        <f t="shared" si="212"/>
        <v>5</v>
      </c>
      <c r="L1830" s="21">
        <f t="shared" si="213"/>
        <v>21</v>
      </c>
      <c r="M1830" s="119">
        <v>44333</v>
      </c>
      <c r="N1830" s="119">
        <v>44333</v>
      </c>
      <c r="O1830" s="119">
        <v>44333</v>
      </c>
      <c r="P1830" s="119">
        <v>44337</v>
      </c>
      <c r="Q1830" s="267" t="s">
        <v>34</v>
      </c>
      <c r="R1830" s="114"/>
      <c r="S1830" s="114"/>
      <c r="T1830" s="114"/>
      <c r="U1830" s="177"/>
      <c r="V1830" s="174" t="s">
        <v>3670</v>
      </c>
      <c r="W1830" s="174" t="s">
        <v>3670</v>
      </c>
      <c r="X1830" s="174" t="s">
        <v>3670</v>
      </c>
      <c r="Y1830" s="103"/>
    </row>
    <row r="1831" spans="2:30" ht="33">
      <c r="B1831" s="30">
        <v>1825</v>
      </c>
      <c r="C1831" s="30" t="s">
        <v>4607</v>
      </c>
      <c r="D1831" s="30" t="s">
        <v>83</v>
      </c>
      <c r="E1831" s="58" t="s">
        <v>4316</v>
      </c>
      <c r="F1831" s="114" t="s">
        <v>4560</v>
      </c>
      <c r="G1831" s="269">
        <f t="shared" si="208"/>
        <v>2021</v>
      </c>
      <c r="H1831" s="269">
        <f t="shared" si="209"/>
        <v>5</v>
      </c>
      <c r="I1831" s="269">
        <f t="shared" si="210"/>
        <v>21</v>
      </c>
      <c r="J1831" s="83">
        <f t="shared" si="211"/>
        <v>2021</v>
      </c>
      <c r="K1831" s="269">
        <f t="shared" si="212"/>
        <v>5</v>
      </c>
      <c r="L1831" s="21">
        <f t="shared" si="213"/>
        <v>21</v>
      </c>
      <c r="M1831" s="119">
        <v>44336</v>
      </c>
      <c r="N1831" s="119">
        <v>44336</v>
      </c>
      <c r="O1831" s="119">
        <v>44336</v>
      </c>
      <c r="P1831" s="119">
        <v>44336</v>
      </c>
      <c r="Q1831" s="267" t="s">
        <v>34</v>
      </c>
      <c r="R1831" s="114"/>
      <c r="S1831" s="114"/>
      <c r="T1831" s="114"/>
      <c r="U1831" s="177"/>
      <c r="V1831" s="174" t="s">
        <v>411</v>
      </c>
      <c r="W1831" s="174" t="s">
        <v>411</v>
      </c>
      <c r="X1831" s="174" t="s">
        <v>3670</v>
      </c>
      <c r="Y1831" s="58" t="s">
        <v>4594</v>
      </c>
    </row>
    <row r="1832" spans="2:30" ht="33">
      <c r="B1832" s="30">
        <v>1826</v>
      </c>
      <c r="C1832" s="30" t="s">
        <v>4608</v>
      </c>
      <c r="D1832" s="30" t="s">
        <v>83</v>
      </c>
      <c r="E1832" s="75" t="s">
        <v>4470</v>
      </c>
      <c r="F1832" s="114" t="s">
        <v>4560</v>
      </c>
      <c r="G1832" s="269">
        <f t="shared" si="208"/>
        <v>2021</v>
      </c>
      <c r="H1832" s="269">
        <f t="shared" si="209"/>
        <v>5</v>
      </c>
      <c r="I1832" s="269">
        <f t="shared" si="210"/>
        <v>21</v>
      </c>
      <c r="J1832" s="83">
        <f t="shared" si="211"/>
        <v>2021</v>
      </c>
      <c r="K1832" s="269">
        <f t="shared" si="212"/>
        <v>5</v>
      </c>
      <c r="L1832" s="21">
        <f t="shared" si="213"/>
        <v>21</v>
      </c>
      <c r="M1832" s="119">
        <v>44333</v>
      </c>
      <c r="N1832" s="119">
        <v>44333</v>
      </c>
      <c r="O1832" s="119">
        <v>44333</v>
      </c>
      <c r="P1832" s="119">
        <v>44333</v>
      </c>
      <c r="Q1832" s="267" t="s">
        <v>34</v>
      </c>
      <c r="R1832" s="114"/>
      <c r="S1832" s="114"/>
      <c r="T1832" s="114"/>
      <c r="U1832" s="177"/>
      <c r="V1832" s="174" t="s">
        <v>3670</v>
      </c>
      <c r="W1832" s="174" t="s">
        <v>3670</v>
      </c>
      <c r="X1832" s="174" t="s">
        <v>3670</v>
      </c>
      <c r="Y1832" s="58" t="s">
        <v>4595</v>
      </c>
    </row>
    <row r="1833" spans="2:30">
      <c r="B1833" s="30">
        <v>1827</v>
      </c>
      <c r="C1833" s="30" t="s">
        <v>4609</v>
      </c>
      <c r="D1833" s="30" t="s">
        <v>83</v>
      </c>
      <c r="E1833" s="58" t="s">
        <v>4582</v>
      </c>
      <c r="F1833" s="114" t="s">
        <v>4560</v>
      </c>
      <c r="G1833" s="269">
        <f t="shared" si="208"/>
        <v>2021</v>
      </c>
      <c r="H1833" s="269">
        <f t="shared" si="209"/>
        <v>5</v>
      </c>
      <c r="I1833" s="269">
        <f t="shared" si="210"/>
        <v>21</v>
      </c>
      <c r="J1833" s="83">
        <f t="shared" si="211"/>
        <v>2021</v>
      </c>
      <c r="K1833" s="269">
        <f t="shared" si="212"/>
        <v>5</v>
      </c>
      <c r="L1833" s="21">
        <f t="shared" si="213"/>
        <v>21</v>
      </c>
      <c r="M1833" s="119">
        <v>44333</v>
      </c>
      <c r="N1833" s="119">
        <v>44333</v>
      </c>
      <c r="O1833" s="119">
        <v>44333</v>
      </c>
      <c r="P1833" s="119">
        <v>44333</v>
      </c>
      <c r="Q1833" s="267" t="s">
        <v>34</v>
      </c>
      <c r="R1833" s="114"/>
      <c r="S1833" s="114"/>
      <c r="T1833" s="114"/>
      <c r="U1833" s="177"/>
      <c r="V1833" s="174" t="s">
        <v>9</v>
      </c>
      <c r="W1833" s="174" t="s">
        <v>9</v>
      </c>
      <c r="X1833" s="174" t="s">
        <v>3670</v>
      </c>
      <c r="Y1833" s="58" t="s">
        <v>4596</v>
      </c>
    </row>
    <row r="1834" spans="2:30">
      <c r="B1834" s="30">
        <v>1828</v>
      </c>
      <c r="C1834" s="30" t="s">
        <v>4610</v>
      </c>
      <c r="D1834" s="30" t="s">
        <v>83</v>
      </c>
      <c r="E1834" s="75" t="s">
        <v>4583</v>
      </c>
      <c r="F1834" s="114" t="s">
        <v>4560</v>
      </c>
      <c r="G1834" s="269">
        <f t="shared" si="208"/>
        <v>2021</v>
      </c>
      <c r="H1834" s="269">
        <f t="shared" si="209"/>
        <v>5</v>
      </c>
      <c r="I1834" s="269">
        <f t="shared" si="210"/>
        <v>21</v>
      </c>
      <c r="J1834" s="83">
        <f t="shared" si="211"/>
        <v>2021</v>
      </c>
      <c r="K1834" s="269">
        <f t="shared" si="212"/>
        <v>5</v>
      </c>
      <c r="L1834" s="21">
        <f t="shared" si="213"/>
        <v>21</v>
      </c>
      <c r="M1834" s="119">
        <v>44333</v>
      </c>
      <c r="N1834" s="119">
        <v>44333</v>
      </c>
      <c r="O1834" s="119">
        <v>44333</v>
      </c>
      <c r="P1834" s="119">
        <v>44333</v>
      </c>
      <c r="Q1834" s="267" t="s">
        <v>34</v>
      </c>
      <c r="R1834" s="114"/>
      <c r="S1834" s="114"/>
      <c r="T1834" s="114"/>
      <c r="U1834" s="177"/>
      <c r="V1834" s="174" t="s">
        <v>3670</v>
      </c>
      <c r="W1834" s="174" t="s">
        <v>3670</v>
      </c>
      <c r="X1834" s="174" t="s">
        <v>3670</v>
      </c>
      <c r="Y1834" s="58" t="s">
        <v>4597</v>
      </c>
      <c r="AC1834" s="36" t="s">
        <v>770</v>
      </c>
      <c r="AD1834" s="36" t="s">
        <v>765</v>
      </c>
    </row>
    <row r="1835" spans="2:30">
      <c r="B1835" s="30">
        <v>1829</v>
      </c>
      <c r="C1835" s="30" t="s">
        <v>4611</v>
      </c>
      <c r="D1835" s="30" t="s">
        <v>83</v>
      </c>
      <c r="E1835" s="58" t="s">
        <v>4584</v>
      </c>
      <c r="F1835" s="114" t="s">
        <v>4560</v>
      </c>
      <c r="G1835" s="269">
        <f t="shared" si="208"/>
        <v>2021</v>
      </c>
      <c r="H1835" s="269">
        <f t="shared" si="209"/>
        <v>5</v>
      </c>
      <c r="I1835" s="269">
        <f t="shared" si="210"/>
        <v>21</v>
      </c>
      <c r="J1835" s="83">
        <f t="shared" si="211"/>
        <v>2021</v>
      </c>
      <c r="K1835" s="269">
        <f t="shared" si="212"/>
        <v>5</v>
      </c>
      <c r="L1835" s="21">
        <f t="shared" si="213"/>
        <v>21</v>
      </c>
      <c r="M1835" s="119">
        <v>44333</v>
      </c>
      <c r="N1835" s="119">
        <v>44333</v>
      </c>
      <c r="O1835" s="119">
        <v>44333</v>
      </c>
      <c r="P1835" s="119">
        <v>44333</v>
      </c>
      <c r="Q1835" s="267" t="s">
        <v>34</v>
      </c>
      <c r="R1835" s="114"/>
      <c r="S1835" s="114"/>
      <c r="T1835" s="114"/>
      <c r="U1835" s="177"/>
      <c r="V1835" s="174" t="s">
        <v>411</v>
      </c>
      <c r="W1835" s="174" t="s">
        <v>411</v>
      </c>
      <c r="X1835" s="174" t="s">
        <v>3670</v>
      </c>
      <c r="Y1835" s="58" t="s">
        <v>4598</v>
      </c>
    </row>
    <row r="1836" spans="2:30">
      <c r="B1836" s="30">
        <v>1830</v>
      </c>
      <c r="C1836" s="30" t="s">
        <v>4612</v>
      </c>
      <c r="D1836" s="30" t="s">
        <v>83</v>
      </c>
      <c r="E1836" s="58" t="s">
        <v>4585</v>
      </c>
      <c r="F1836" s="114" t="s">
        <v>4560</v>
      </c>
      <c r="G1836" s="269">
        <f t="shared" si="208"/>
        <v>2021</v>
      </c>
      <c r="H1836" s="269">
        <f t="shared" si="209"/>
        <v>5</v>
      </c>
      <c r="I1836" s="269">
        <f t="shared" si="210"/>
        <v>21</v>
      </c>
      <c r="J1836" s="83">
        <f t="shared" si="211"/>
        <v>2021</v>
      </c>
      <c r="K1836" s="269">
        <f t="shared" si="212"/>
        <v>5</v>
      </c>
      <c r="L1836" s="21">
        <f t="shared" si="213"/>
        <v>21</v>
      </c>
      <c r="M1836" s="119">
        <v>44333</v>
      </c>
      <c r="N1836" s="119">
        <v>44333</v>
      </c>
      <c r="O1836" s="119">
        <v>44333</v>
      </c>
      <c r="P1836" s="119">
        <v>44333</v>
      </c>
      <c r="Q1836" s="267" t="s">
        <v>34</v>
      </c>
      <c r="R1836" s="114"/>
      <c r="S1836" s="114"/>
      <c r="T1836" s="114"/>
      <c r="U1836" s="177"/>
      <c r="V1836" s="174" t="s">
        <v>4425</v>
      </c>
      <c r="W1836" s="174" t="s">
        <v>4425</v>
      </c>
      <c r="X1836" s="174" t="s">
        <v>3670</v>
      </c>
      <c r="Y1836" s="58" t="s">
        <v>4599</v>
      </c>
    </row>
    <row r="1837" spans="2:30">
      <c r="B1837" s="30">
        <v>1831</v>
      </c>
      <c r="C1837" s="30" t="s">
        <v>4613</v>
      </c>
      <c r="D1837" s="30" t="s">
        <v>83</v>
      </c>
      <c r="E1837" s="58" t="s">
        <v>4586</v>
      </c>
      <c r="F1837" s="114" t="s">
        <v>4560</v>
      </c>
      <c r="G1837" s="269">
        <f t="shared" si="208"/>
        <v>2021</v>
      </c>
      <c r="H1837" s="269">
        <f t="shared" si="209"/>
        <v>5</v>
      </c>
      <c r="I1837" s="269">
        <f t="shared" si="210"/>
        <v>21</v>
      </c>
      <c r="J1837" s="83">
        <f t="shared" si="211"/>
        <v>2021</v>
      </c>
      <c r="K1837" s="269">
        <f t="shared" si="212"/>
        <v>5</v>
      </c>
      <c r="L1837" s="21">
        <f t="shared" si="213"/>
        <v>21</v>
      </c>
      <c r="M1837" s="119">
        <v>44334</v>
      </c>
      <c r="N1837" s="119">
        <v>44334</v>
      </c>
      <c r="O1837" s="119">
        <v>44334</v>
      </c>
      <c r="P1837" s="119">
        <v>44334</v>
      </c>
      <c r="Q1837" s="267" t="s">
        <v>34</v>
      </c>
      <c r="R1837" s="114"/>
      <c r="S1837" s="114"/>
      <c r="T1837" s="114"/>
      <c r="U1837" s="177"/>
      <c r="V1837" s="174" t="s">
        <v>4592</v>
      </c>
      <c r="W1837" s="174" t="s">
        <v>4592</v>
      </c>
      <c r="X1837" s="174" t="s">
        <v>3670</v>
      </c>
      <c r="Y1837" s="70" t="s">
        <v>4600</v>
      </c>
    </row>
    <row r="1838" spans="2:30">
      <c r="B1838" s="30">
        <v>1832</v>
      </c>
      <c r="C1838" s="30" t="s">
        <v>4614</v>
      </c>
      <c r="D1838" s="30" t="s">
        <v>83</v>
      </c>
      <c r="E1838" s="58" t="s">
        <v>4587</v>
      </c>
      <c r="F1838" s="114" t="s">
        <v>4560</v>
      </c>
      <c r="G1838" s="269">
        <f t="shared" si="208"/>
        <v>2021</v>
      </c>
      <c r="H1838" s="269">
        <f t="shared" si="209"/>
        <v>5</v>
      </c>
      <c r="I1838" s="269">
        <f t="shared" si="210"/>
        <v>21</v>
      </c>
      <c r="J1838" s="83">
        <f t="shared" si="211"/>
        <v>2021</v>
      </c>
      <c r="K1838" s="269">
        <f t="shared" si="212"/>
        <v>5</v>
      </c>
      <c r="L1838" s="21">
        <f t="shared" si="213"/>
        <v>21</v>
      </c>
      <c r="M1838" s="119">
        <v>44334</v>
      </c>
      <c r="N1838" s="119">
        <v>44334</v>
      </c>
      <c r="O1838" s="119">
        <v>44334</v>
      </c>
      <c r="P1838" s="119">
        <v>44334</v>
      </c>
      <c r="Q1838" s="267" t="s">
        <v>34</v>
      </c>
      <c r="R1838" s="114"/>
      <c r="S1838" s="114"/>
      <c r="T1838" s="114"/>
      <c r="U1838" s="177"/>
      <c r="V1838" s="174" t="s">
        <v>2367</v>
      </c>
      <c r="W1838" s="174" t="s">
        <v>2367</v>
      </c>
      <c r="X1838" s="174" t="s">
        <v>3670</v>
      </c>
      <c r="Y1838" s="58" t="s">
        <v>4601</v>
      </c>
    </row>
    <row r="1839" spans="2:30">
      <c r="B1839" s="30">
        <v>1833</v>
      </c>
      <c r="C1839" s="30" t="s">
        <v>4615</v>
      </c>
      <c r="D1839" s="30" t="s">
        <v>83</v>
      </c>
      <c r="E1839" s="122" t="s">
        <v>4588</v>
      </c>
      <c r="F1839" s="114" t="s">
        <v>4560</v>
      </c>
      <c r="G1839" s="269">
        <f t="shared" si="208"/>
        <v>2021</v>
      </c>
      <c r="H1839" s="269">
        <f t="shared" si="209"/>
        <v>5</v>
      </c>
      <c r="I1839" s="269">
        <f t="shared" si="210"/>
        <v>21</v>
      </c>
      <c r="J1839" s="83">
        <f t="shared" si="211"/>
        <v>2021</v>
      </c>
      <c r="K1839" s="269">
        <f t="shared" si="212"/>
        <v>5</v>
      </c>
      <c r="L1839" s="21">
        <f t="shared" si="213"/>
        <v>21</v>
      </c>
      <c r="M1839" s="119">
        <v>44336</v>
      </c>
      <c r="N1839" s="119">
        <v>44336</v>
      </c>
      <c r="O1839" s="119">
        <v>44336</v>
      </c>
      <c r="P1839" s="119">
        <v>44336</v>
      </c>
      <c r="Q1839" s="267" t="s">
        <v>34</v>
      </c>
      <c r="R1839" s="114"/>
      <c r="S1839" s="114"/>
      <c r="T1839" s="114"/>
      <c r="U1839" s="177"/>
      <c r="V1839" s="174" t="s">
        <v>1121</v>
      </c>
      <c r="W1839" s="174" t="s">
        <v>1121</v>
      </c>
      <c r="X1839" s="174" t="s">
        <v>3670</v>
      </c>
      <c r="Y1839" s="58" t="s">
        <v>4596</v>
      </c>
    </row>
    <row r="1840" spans="2:30" ht="33">
      <c r="B1840" s="30">
        <v>1834</v>
      </c>
      <c r="C1840" s="30" t="s">
        <v>4616</v>
      </c>
      <c r="D1840" s="30" t="s">
        <v>83</v>
      </c>
      <c r="E1840" s="58" t="s">
        <v>4589</v>
      </c>
      <c r="F1840" s="21" t="s">
        <v>2062</v>
      </c>
      <c r="G1840" s="269">
        <f t="shared" si="208"/>
        <v>2021</v>
      </c>
      <c r="H1840" s="269">
        <f t="shared" si="209"/>
        <v>5</v>
      </c>
      <c r="I1840" s="269">
        <f t="shared" si="210"/>
        <v>21</v>
      </c>
      <c r="J1840" s="83">
        <f t="shared" si="211"/>
        <v>2021</v>
      </c>
      <c r="K1840" s="269">
        <f t="shared" si="212"/>
        <v>5</v>
      </c>
      <c r="L1840" s="21">
        <f t="shared" si="213"/>
        <v>21</v>
      </c>
      <c r="M1840" s="119">
        <v>44337</v>
      </c>
      <c r="N1840" s="119">
        <v>44337</v>
      </c>
      <c r="O1840" s="119">
        <v>44337</v>
      </c>
      <c r="P1840" s="119">
        <v>44337</v>
      </c>
      <c r="Q1840" s="267" t="s">
        <v>34</v>
      </c>
      <c r="R1840" s="114"/>
      <c r="S1840" s="114"/>
      <c r="T1840" s="114"/>
      <c r="U1840" s="177"/>
      <c r="V1840" s="174" t="s">
        <v>4593</v>
      </c>
      <c r="W1840" s="174" t="s">
        <v>4593</v>
      </c>
      <c r="X1840" s="174" t="s">
        <v>3670</v>
      </c>
      <c r="Y1840" s="58" t="s">
        <v>4602</v>
      </c>
    </row>
    <row r="1841" spans="2:30">
      <c r="B1841" s="30">
        <v>1835</v>
      </c>
      <c r="C1841" s="30" t="s">
        <v>4617</v>
      </c>
      <c r="D1841" s="30" t="s">
        <v>83</v>
      </c>
      <c r="E1841" s="58" t="s">
        <v>4590</v>
      </c>
      <c r="F1841" s="114" t="s">
        <v>4560</v>
      </c>
      <c r="G1841" s="269">
        <f t="shared" si="208"/>
        <v>2021</v>
      </c>
      <c r="H1841" s="269">
        <f t="shared" si="209"/>
        <v>5</v>
      </c>
      <c r="I1841" s="269">
        <f t="shared" si="210"/>
        <v>21</v>
      </c>
      <c r="J1841" s="83">
        <f t="shared" si="211"/>
        <v>2021</v>
      </c>
      <c r="K1841" s="269">
        <f t="shared" si="212"/>
        <v>5</v>
      </c>
      <c r="L1841" s="21">
        <f t="shared" si="213"/>
        <v>21</v>
      </c>
      <c r="M1841" s="119">
        <v>44337</v>
      </c>
      <c r="N1841" s="119">
        <v>44337</v>
      </c>
      <c r="O1841" s="119">
        <v>44337</v>
      </c>
      <c r="P1841" s="119">
        <v>44337</v>
      </c>
      <c r="Q1841" s="267" t="s">
        <v>34</v>
      </c>
      <c r="R1841" s="114"/>
      <c r="S1841" s="114"/>
      <c r="T1841" s="114"/>
      <c r="U1841" s="177"/>
      <c r="V1841" s="174" t="s">
        <v>2209</v>
      </c>
      <c r="W1841" s="174" t="s">
        <v>2209</v>
      </c>
      <c r="X1841" s="174" t="s">
        <v>3670</v>
      </c>
      <c r="Y1841" s="58"/>
    </row>
    <row r="1842" spans="2:30" ht="33">
      <c r="B1842" s="30">
        <v>1836</v>
      </c>
      <c r="C1842" s="30" t="s">
        <v>4618</v>
      </c>
      <c r="D1842" s="30" t="s">
        <v>83</v>
      </c>
      <c r="E1842" s="58" t="s">
        <v>4591</v>
      </c>
      <c r="F1842" s="114" t="s">
        <v>4560</v>
      </c>
      <c r="G1842" s="269">
        <f t="shared" si="208"/>
        <v>2021</v>
      </c>
      <c r="H1842" s="269">
        <f t="shared" si="209"/>
        <v>5</v>
      </c>
      <c r="I1842" s="269">
        <f t="shared" si="210"/>
        <v>21</v>
      </c>
      <c r="J1842" s="83">
        <f t="shared" si="211"/>
        <v>2021</v>
      </c>
      <c r="K1842" s="269">
        <f t="shared" si="212"/>
        <v>5</v>
      </c>
      <c r="L1842" s="21">
        <f t="shared" si="213"/>
        <v>21</v>
      </c>
      <c r="M1842" s="119">
        <v>44337</v>
      </c>
      <c r="N1842" s="119">
        <v>44337</v>
      </c>
      <c r="O1842" s="119">
        <v>44337</v>
      </c>
      <c r="P1842" s="119">
        <v>44337</v>
      </c>
      <c r="Q1842" s="267" t="s">
        <v>34</v>
      </c>
      <c r="R1842" s="114"/>
      <c r="S1842" s="114"/>
      <c r="T1842" s="114"/>
      <c r="U1842" s="177"/>
      <c r="V1842" s="174" t="s">
        <v>3142</v>
      </c>
      <c r="W1842" s="174" t="s">
        <v>3142</v>
      </c>
      <c r="X1842" s="174" t="s">
        <v>3670</v>
      </c>
      <c r="Y1842" s="58" t="s">
        <v>4603</v>
      </c>
    </row>
    <row r="1843" spans="2:30" ht="66">
      <c r="B1843" s="30">
        <v>1837</v>
      </c>
      <c r="C1843" s="30" t="s">
        <v>4645</v>
      </c>
      <c r="D1843" s="30" t="s">
        <v>83</v>
      </c>
      <c r="E1843" s="71" t="s">
        <v>4619</v>
      </c>
      <c r="F1843" s="114" t="s">
        <v>4632</v>
      </c>
      <c r="G1843" s="269">
        <f t="shared" si="208"/>
        <v>2021</v>
      </c>
      <c r="H1843" s="269">
        <f t="shared" si="209"/>
        <v>5</v>
      </c>
      <c r="I1843" s="269">
        <f t="shared" si="210"/>
        <v>21</v>
      </c>
      <c r="J1843" s="83">
        <f t="shared" si="211"/>
        <v>2021</v>
      </c>
      <c r="K1843" s="269">
        <f t="shared" si="212"/>
        <v>5</v>
      </c>
      <c r="L1843" s="21">
        <f t="shared" si="213"/>
        <v>21</v>
      </c>
      <c r="M1843" s="178">
        <v>44333</v>
      </c>
      <c r="N1843" s="178">
        <v>44333</v>
      </c>
      <c r="O1843" s="178">
        <v>44333</v>
      </c>
      <c r="P1843" s="178">
        <v>44333</v>
      </c>
      <c r="Q1843" s="268" t="s">
        <v>34</v>
      </c>
      <c r="R1843" s="114"/>
      <c r="S1843" s="114"/>
      <c r="T1843" s="114"/>
      <c r="U1843" s="177"/>
      <c r="V1843" s="179" t="s">
        <v>2995</v>
      </c>
      <c r="W1843" s="174" t="s">
        <v>326</v>
      </c>
      <c r="X1843" s="174" t="s">
        <v>326</v>
      </c>
      <c r="Y1843" s="121" t="s">
        <v>4636</v>
      </c>
      <c r="AC1843" s="36" t="s">
        <v>770</v>
      </c>
      <c r="AD1843" s="36" t="s">
        <v>765</v>
      </c>
    </row>
    <row r="1844" spans="2:30" ht="33">
      <c r="B1844" s="30">
        <v>1838</v>
      </c>
      <c r="C1844" s="30" t="s">
        <v>4646</v>
      </c>
      <c r="D1844" s="30" t="s">
        <v>83</v>
      </c>
      <c r="E1844" s="71" t="s">
        <v>4620</v>
      </c>
      <c r="F1844" s="114" t="s">
        <v>4632</v>
      </c>
      <c r="G1844" s="269">
        <f t="shared" si="208"/>
        <v>2021</v>
      </c>
      <c r="H1844" s="269">
        <f t="shared" si="209"/>
        <v>5</v>
      </c>
      <c r="I1844" s="269">
        <f t="shared" si="210"/>
        <v>21</v>
      </c>
      <c r="J1844" s="83">
        <f t="shared" si="211"/>
        <v>2021</v>
      </c>
      <c r="K1844" s="269">
        <f t="shared" si="212"/>
        <v>5</v>
      </c>
      <c r="L1844" s="21">
        <f t="shared" si="213"/>
        <v>21</v>
      </c>
      <c r="M1844" s="178">
        <v>44333</v>
      </c>
      <c r="N1844" s="178">
        <v>44333</v>
      </c>
      <c r="O1844" s="178">
        <v>44333</v>
      </c>
      <c r="P1844" s="178">
        <v>44333</v>
      </c>
      <c r="Q1844" s="268" t="s">
        <v>34</v>
      </c>
      <c r="R1844" s="114"/>
      <c r="S1844" s="114"/>
      <c r="T1844" s="114"/>
      <c r="U1844" s="177"/>
      <c r="V1844" s="179" t="s">
        <v>4093</v>
      </c>
      <c r="W1844" s="174" t="s">
        <v>326</v>
      </c>
      <c r="X1844" s="174" t="s">
        <v>326</v>
      </c>
      <c r="Y1844" s="58" t="s">
        <v>4637</v>
      </c>
    </row>
    <row r="1845" spans="2:30" ht="33">
      <c r="B1845" s="30">
        <v>1839</v>
      </c>
      <c r="C1845" s="30" t="s">
        <v>4647</v>
      </c>
      <c r="D1845" s="30" t="s">
        <v>83</v>
      </c>
      <c r="E1845" s="71" t="s">
        <v>4621</v>
      </c>
      <c r="F1845" s="114" t="s">
        <v>4632</v>
      </c>
      <c r="G1845" s="269">
        <f t="shared" si="208"/>
        <v>2021</v>
      </c>
      <c r="H1845" s="269">
        <f t="shared" si="209"/>
        <v>5</v>
      </c>
      <c r="I1845" s="269">
        <f t="shared" si="210"/>
        <v>21</v>
      </c>
      <c r="J1845" s="83">
        <f t="shared" si="211"/>
        <v>2021</v>
      </c>
      <c r="K1845" s="269">
        <f t="shared" si="212"/>
        <v>5</v>
      </c>
      <c r="L1845" s="21">
        <f t="shared" si="213"/>
        <v>21</v>
      </c>
      <c r="M1845" s="178">
        <v>44334</v>
      </c>
      <c r="N1845" s="178">
        <v>44334</v>
      </c>
      <c r="O1845" s="178">
        <v>44334</v>
      </c>
      <c r="P1845" s="178">
        <v>44334</v>
      </c>
      <c r="Q1845" s="268" t="s">
        <v>34</v>
      </c>
      <c r="R1845" s="114"/>
      <c r="S1845" s="114"/>
      <c r="T1845" s="114"/>
      <c r="U1845" s="177"/>
      <c r="V1845" s="174" t="s">
        <v>4633</v>
      </c>
      <c r="W1845" s="174" t="s">
        <v>326</v>
      </c>
      <c r="X1845" s="174" t="s">
        <v>326</v>
      </c>
      <c r="Y1845" s="103" t="s">
        <v>4638</v>
      </c>
    </row>
    <row r="1846" spans="2:30" ht="49.5">
      <c r="B1846" s="30">
        <v>1840</v>
      </c>
      <c r="C1846" s="30" t="s">
        <v>4648</v>
      </c>
      <c r="D1846" s="30" t="s">
        <v>83</v>
      </c>
      <c r="E1846" s="71" t="s">
        <v>4622</v>
      </c>
      <c r="F1846" s="114" t="s">
        <v>4632</v>
      </c>
      <c r="G1846" s="269">
        <f t="shared" si="208"/>
        <v>2021</v>
      </c>
      <c r="H1846" s="269">
        <f t="shared" si="209"/>
        <v>5</v>
      </c>
      <c r="I1846" s="269">
        <f t="shared" si="210"/>
        <v>21</v>
      </c>
      <c r="J1846" s="83">
        <f t="shared" si="211"/>
        <v>2021</v>
      </c>
      <c r="K1846" s="269">
        <f t="shared" si="212"/>
        <v>5</v>
      </c>
      <c r="L1846" s="21">
        <f t="shared" si="213"/>
        <v>21</v>
      </c>
      <c r="M1846" s="178">
        <v>44336</v>
      </c>
      <c r="N1846" s="178">
        <v>44336</v>
      </c>
      <c r="O1846" s="178">
        <v>44336</v>
      </c>
      <c r="P1846" s="178">
        <v>44336</v>
      </c>
      <c r="Q1846" s="268" t="s">
        <v>34</v>
      </c>
      <c r="R1846" s="114"/>
      <c r="S1846" s="114"/>
      <c r="T1846" s="114"/>
      <c r="U1846" s="177"/>
      <c r="V1846" s="174" t="s">
        <v>4634</v>
      </c>
      <c r="W1846" s="174" t="s">
        <v>326</v>
      </c>
      <c r="X1846" s="174" t="s">
        <v>326</v>
      </c>
      <c r="Y1846" s="103" t="s">
        <v>4639</v>
      </c>
    </row>
    <row r="1847" spans="2:30" ht="33">
      <c r="B1847" s="30">
        <v>1841</v>
      </c>
      <c r="C1847" s="30" t="s">
        <v>4649</v>
      </c>
      <c r="D1847" s="30" t="s">
        <v>83</v>
      </c>
      <c r="E1847" s="71" t="s">
        <v>4623</v>
      </c>
      <c r="F1847" s="114" t="s">
        <v>4632</v>
      </c>
      <c r="G1847" s="269">
        <f t="shared" si="208"/>
        <v>2021</v>
      </c>
      <c r="H1847" s="269">
        <f t="shared" si="209"/>
        <v>5</v>
      </c>
      <c r="I1847" s="269">
        <f t="shared" si="210"/>
        <v>21</v>
      </c>
      <c r="J1847" s="83">
        <f t="shared" si="211"/>
        <v>2021</v>
      </c>
      <c r="K1847" s="269">
        <f t="shared" si="212"/>
        <v>5</v>
      </c>
      <c r="L1847" s="21">
        <f t="shared" si="213"/>
        <v>21</v>
      </c>
      <c r="M1847" s="178">
        <v>44336</v>
      </c>
      <c r="N1847" s="178">
        <v>44336</v>
      </c>
      <c r="O1847" s="178">
        <v>44336</v>
      </c>
      <c r="P1847" s="178">
        <v>44336</v>
      </c>
      <c r="Q1847" s="268" t="s">
        <v>34</v>
      </c>
      <c r="R1847" s="114"/>
      <c r="S1847" s="114"/>
      <c r="T1847" s="114"/>
      <c r="U1847" s="177"/>
      <c r="V1847" s="174" t="s">
        <v>4267</v>
      </c>
      <c r="W1847" s="174" t="s">
        <v>326</v>
      </c>
      <c r="X1847" s="174" t="s">
        <v>326</v>
      </c>
      <c r="Y1847" s="103" t="s">
        <v>4640</v>
      </c>
    </row>
    <row r="1848" spans="2:30" ht="49.5">
      <c r="B1848" s="30">
        <v>1842</v>
      </c>
      <c r="C1848" s="30" t="s">
        <v>4650</v>
      </c>
      <c r="D1848" s="30" t="s">
        <v>83</v>
      </c>
      <c r="E1848" s="71" t="s">
        <v>4624</v>
      </c>
      <c r="F1848" s="114" t="s">
        <v>4632</v>
      </c>
      <c r="G1848" s="269">
        <f t="shared" si="208"/>
        <v>2021</v>
      </c>
      <c r="H1848" s="269">
        <f t="shared" si="209"/>
        <v>5</v>
      </c>
      <c r="I1848" s="269">
        <f t="shared" si="210"/>
        <v>21</v>
      </c>
      <c r="J1848" s="83">
        <f t="shared" si="211"/>
        <v>2021</v>
      </c>
      <c r="K1848" s="269">
        <f t="shared" si="212"/>
        <v>5</v>
      </c>
      <c r="L1848" s="21">
        <f t="shared" si="213"/>
        <v>21</v>
      </c>
      <c r="M1848" s="178">
        <v>44337</v>
      </c>
      <c r="N1848" s="178">
        <v>44337</v>
      </c>
      <c r="O1848" s="178">
        <v>44337</v>
      </c>
      <c r="P1848" s="178">
        <v>44337</v>
      </c>
      <c r="Q1848" s="268" t="s">
        <v>34</v>
      </c>
      <c r="R1848" s="114"/>
      <c r="S1848" s="114"/>
      <c r="T1848" s="114"/>
      <c r="U1848" s="177"/>
      <c r="V1848" s="174" t="s">
        <v>12</v>
      </c>
      <c r="W1848" s="174" t="s">
        <v>326</v>
      </c>
      <c r="X1848" s="174" t="s">
        <v>326</v>
      </c>
      <c r="Y1848" s="103" t="s">
        <v>4641</v>
      </c>
    </row>
    <row r="1849" spans="2:30" ht="33">
      <c r="B1849" s="30">
        <v>1843</v>
      </c>
      <c r="C1849" s="30" t="s">
        <v>4651</v>
      </c>
      <c r="D1849" s="30" t="s">
        <v>83</v>
      </c>
      <c r="E1849" s="71" t="s">
        <v>4625</v>
      </c>
      <c r="F1849" s="114" t="s">
        <v>4632</v>
      </c>
      <c r="G1849" s="269">
        <f t="shared" si="208"/>
        <v>2021</v>
      </c>
      <c r="H1849" s="269">
        <f t="shared" si="209"/>
        <v>5</v>
      </c>
      <c r="I1849" s="269">
        <f t="shared" si="210"/>
        <v>21</v>
      </c>
      <c r="J1849" s="83">
        <f t="shared" si="211"/>
        <v>2021</v>
      </c>
      <c r="K1849" s="269">
        <f t="shared" si="212"/>
        <v>5</v>
      </c>
      <c r="L1849" s="21">
        <f t="shared" si="213"/>
        <v>21</v>
      </c>
      <c r="M1849" s="178">
        <v>44337</v>
      </c>
      <c r="N1849" s="178">
        <v>44337</v>
      </c>
      <c r="O1849" s="178">
        <v>44337</v>
      </c>
      <c r="P1849" s="178">
        <v>44337</v>
      </c>
      <c r="Q1849" s="268" t="s">
        <v>34</v>
      </c>
      <c r="R1849" s="114"/>
      <c r="S1849" s="114"/>
      <c r="T1849" s="114"/>
      <c r="U1849" s="177"/>
      <c r="V1849" s="174" t="s">
        <v>2209</v>
      </c>
      <c r="W1849" s="174" t="s">
        <v>1176</v>
      </c>
      <c r="X1849" s="174" t="s">
        <v>1176</v>
      </c>
      <c r="Y1849" s="103"/>
    </row>
    <row r="1850" spans="2:30" ht="33">
      <c r="B1850" s="30">
        <v>1844</v>
      </c>
      <c r="C1850" s="30" t="s">
        <v>4652</v>
      </c>
      <c r="D1850" s="30" t="s">
        <v>83</v>
      </c>
      <c r="E1850" s="71" t="s">
        <v>4626</v>
      </c>
      <c r="F1850" s="114" t="s">
        <v>4632</v>
      </c>
      <c r="G1850" s="269">
        <f t="shared" si="208"/>
        <v>2021</v>
      </c>
      <c r="H1850" s="269">
        <f t="shared" si="209"/>
        <v>5</v>
      </c>
      <c r="I1850" s="269">
        <f t="shared" si="210"/>
        <v>21</v>
      </c>
      <c r="J1850" s="83">
        <f t="shared" si="211"/>
        <v>2021</v>
      </c>
      <c r="K1850" s="269">
        <f t="shared" si="212"/>
        <v>5</v>
      </c>
      <c r="L1850" s="21">
        <f t="shared" si="213"/>
        <v>21</v>
      </c>
      <c r="M1850" s="178">
        <v>44333</v>
      </c>
      <c r="N1850" s="178">
        <v>44333</v>
      </c>
      <c r="O1850" s="178">
        <v>44333</v>
      </c>
      <c r="P1850" s="178">
        <v>44333</v>
      </c>
      <c r="Q1850" s="268" t="s">
        <v>34</v>
      </c>
      <c r="R1850" s="114"/>
      <c r="S1850" s="114"/>
      <c r="T1850" s="114"/>
      <c r="U1850" s="177"/>
      <c r="V1850" s="174" t="s">
        <v>39</v>
      </c>
      <c r="W1850" s="174" t="s">
        <v>4635</v>
      </c>
      <c r="X1850" s="174" t="s">
        <v>4635</v>
      </c>
      <c r="Y1850" s="103" t="s">
        <v>4642</v>
      </c>
    </row>
    <row r="1851" spans="2:30" ht="33">
      <c r="B1851" s="30">
        <v>1845</v>
      </c>
      <c r="C1851" s="30" t="s">
        <v>4653</v>
      </c>
      <c r="D1851" s="30" t="s">
        <v>83</v>
      </c>
      <c r="E1851" s="71" t="s">
        <v>4627</v>
      </c>
      <c r="F1851" s="114" t="s">
        <v>4632</v>
      </c>
      <c r="G1851" s="269">
        <f t="shared" si="208"/>
        <v>2021</v>
      </c>
      <c r="H1851" s="269">
        <f t="shared" si="209"/>
        <v>5</v>
      </c>
      <c r="I1851" s="269">
        <f t="shared" si="210"/>
        <v>21</v>
      </c>
      <c r="J1851" s="83">
        <f t="shared" si="211"/>
        <v>2021</v>
      </c>
      <c r="K1851" s="269">
        <f t="shared" si="212"/>
        <v>5</v>
      </c>
      <c r="L1851" s="21">
        <f t="shared" si="213"/>
        <v>21</v>
      </c>
      <c r="M1851" s="178">
        <v>44337</v>
      </c>
      <c r="N1851" s="178">
        <v>44337</v>
      </c>
      <c r="O1851" s="178">
        <v>44337</v>
      </c>
      <c r="P1851" s="178">
        <v>44337</v>
      </c>
      <c r="Q1851" s="268" t="s">
        <v>124</v>
      </c>
      <c r="R1851" s="114"/>
      <c r="S1851" s="114"/>
      <c r="T1851" s="114"/>
      <c r="U1851" s="177"/>
      <c r="V1851" s="174" t="s">
        <v>3080</v>
      </c>
      <c r="W1851" s="174" t="s">
        <v>3087</v>
      </c>
      <c r="X1851" s="174" t="s">
        <v>3087</v>
      </c>
      <c r="Y1851" s="103"/>
    </row>
    <row r="1852" spans="2:30" ht="33">
      <c r="B1852" s="30">
        <v>1846</v>
      </c>
      <c r="C1852" s="30" t="s">
        <v>4654</v>
      </c>
      <c r="D1852" s="30" t="s">
        <v>83</v>
      </c>
      <c r="E1852" s="71" t="s">
        <v>4628</v>
      </c>
      <c r="F1852" s="114" t="s">
        <v>4632</v>
      </c>
      <c r="G1852" s="269">
        <f t="shared" si="208"/>
        <v>2021</v>
      </c>
      <c r="H1852" s="269">
        <f t="shared" si="209"/>
        <v>5</v>
      </c>
      <c r="I1852" s="269">
        <f t="shared" si="210"/>
        <v>21</v>
      </c>
      <c r="J1852" s="83">
        <f t="shared" si="211"/>
        <v>2021</v>
      </c>
      <c r="K1852" s="269">
        <f t="shared" si="212"/>
        <v>5</v>
      </c>
      <c r="L1852" s="21">
        <f t="shared" si="213"/>
        <v>21</v>
      </c>
      <c r="M1852" s="178">
        <v>44337</v>
      </c>
      <c r="N1852" s="178">
        <v>44337</v>
      </c>
      <c r="O1852" s="178">
        <v>44337</v>
      </c>
      <c r="P1852" s="178">
        <v>44337</v>
      </c>
      <c r="Q1852" s="268" t="s">
        <v>34</v>
      </c>
      <c r="R1852" s="114"/>
      <c r="S1852" s="114"/>
      <c r="T1852" s="114"/>
      <c r="U1852" s="177"/>
      <c r="V1852" s="174" t="s">
        <v>4267</v>
      </c>
      <c r="W1852" s="174" t="s">
        <v>1176</v>
      </c>
      <c r="X1852" s="174" t="s">
        <v>1176</v>
      </c>
      <c r="Y1852" s="103" t="s">
        <v>4643</v>
      </c>
      <c r="AC1852" s="36" t="s">
        <v>770</v>
      </c>
      <c r="AD1852" s="36" t="s">
        <v>765</v>
      </c>
    </row>
    <row r="1853" spans="2:30" ht="33">
      <c r="B1853" s="30">
        <v>1847</v>
      </c>
      <c r="C1853" s="30" t="s">
        <v>4655</v>
      </c>
      <c r="D1853" s="30" t="s">
        <v>83</v>
      </c>
      <c r="E1853" s="71" t="s">
        <v>4629</v>
      </c>
      <c r="F1853" s="114" t="s">
        <v>4632</v>
      </c>
      <c r="G1853" s="269">
        <f t="shared" si="208"/>
        <v>2021</v>
      </c>
      <c r="H1853" s="269">
        <f t="shared" si="209"/>
        <v>5</v>
      </c>
      <c r="I1853" s="269">
        <f t="shared" si="210"/>
        <v>21</v>
      </c>
      <c r="J1853" s="83">
        <f t="shared" si="211"/>
        <v>2021</v>
      </c>
      <c r="K1853" s="269">
        <f t="shared" si="212"/>
        <v>5</v>
      </c>
      <c r="L1853" s="21">
        <f t="shared" si="213"/>
        <v>21</v>
      </c>
      <c r="M1853" s="178">
        <v>44337</v>
      </c>
      <c r="N1853" s="178">
        <v>44337</v>
      </c>
      <c r="O1853" s="178">
        <v>44337</v>
      </c>
      <c r="P1853" s="178">
        <v>44337</v>
      </c>
      <c r="Q1853" s="268" t="s">
        <v>34</v>
      </c>
      <c r="R1853" s="114"/>
      <c r="S1853" s="114"/>
      <c r="T1853" s="114"/>
      <c r="U1853" s="177"/>
      <c r="V1853" s="174" t="s">
        <v>4267</v>
      </c>
      <c r="W1853" s="174" t="s">
        <v>1176</v>
      </c>
      <c r="X1853" s="174" t="s">
        <v>1176</v>
      </c>
      <c r="Y1853" s="103"/>
    </row>
    <row r="1854" spans="2:30" ht="33">
      <c r="B1854" s="30">
        <v>1848</v>
      </c>
      <c r="C1854" s="30" t="s">
        <v>4656</v>
      </c>
      <c r="D1854" s="30" t="s">
        <v>83</v>
      </c>
      <c r="E1854" s="71" t="s">
        <v>4630</v>
      </c>
      <c r="F1854" s="114" t="s">
        <v>4632</v>
      </c>
      <c r="G1854" s="269">
        <f t="shared" si="208"/>
        <v>2021</v>
      </c>
      <c r="H1854" s="269">
        <f t="shared" si="209"/>
        <v>5</v>
      </c>
      <c r="I1854" s="269">
        <f t="shared" si="210"/>
        <v>21</v>
      </c>
      <c r="J1854" s="83">
        <f t="shared" si="211"/>
        <v>2021</v>
      </c>
      <c r="K1854" s="269">
        <f t="shared" si="212"/>
        <v>5</v>
      </c>
      <c r="L1854" s="21">
        <f t="shared" si="213"/>
        <v>21</v>
      </c>
      <c r="M1854" s="178">
        <v>44335</v>
      </c>
      <c r="N1854" s="178">
        <v>44335</v>
      </c>
      <c r="O1854" s="178">
        <v>44335</v>
      </c>
      <c r="P1854" s="178">
        <v>44335</v>
      </c>
      <c r="Q1854" s="267" t="s">
        <v>124</v>
      </c>
      <c r="R1854" s="114"/>
      <c r="S1854" s="114"/>
      <c r="T1854" s="114"/>
      <c r="U1854" s="177"/>
      <c r="V1854" s="174" t="s">
        <v>3085</v>
      </c>
      <c r="W1854" s="174" t="s">
        <v>3085</v>
      </c>
      <c r="X1854" s="174" t="s">
        <v>3085</v>
      </c>
      <c r="Y1854" s="103" t="s">
        <v>4644</v>
      </c>
    </row>
    <row r="1855" spans="2:30" ht="33">
      <c r="B1855" s="30">
        <v>1849</v>
      </c>
      <c r="C1855" s="30" t="s">
        <v>4657</v>
      </c>
      <c r="D1855" s="30" t="s">
        <v>83</v>
      </c>
      <c r="E1855" s="71" t="s">
        <v>4631</v>
      </c>
      <c r="F1855" s="114" t="s">
        <v>4632</v>
      </c>
      <c r="G1855" s="269">
        <f t="shared" si="208"/>
        <v>2021</v>
      </c>
      <c r="H1855" s="269">
        <f t="shared" si="209"/>
        <v>5</v>
      </c>
      <c r="I1855" s="269">
        <f t="shared" si="210"/>
        <v>21</v>
      </c>
      <c r="J1855" s="83">
        <f t="shared" si="211"/>
        <v>2021</v>
      </c>
      <c r="K1855" s="269">
        <f t="shared" si="212"/>
        <v>5</v>
      </c>
      <c r="L1855" s="21">
        <f t="shared" si="213"/>
        <v>21</v>
      </c>
      <c r="M1855" s="178">
        <v>44334</v>
      </c>
      <c r="N1855" s="178">
        <v>44334</v>
      </c>
      <c r="O1855" s="178">
        <v>44334</v>
      </c>
      <c r="P1855" s="178">
        <v>44334</v>
      </c>
      <c r="Q1855" s="268" t="s">
        <v>34</v>
      </c>
      <c r="R1855" s="114"/>
      <c r="S1855" s="114"/>
      <c r="T1855" s="114"/>
      <c r="U1855" s="177"/>
      <c r="V1855" s="174" t="s">
        <v>2485</v>
      </c>
      <c r="W1855" s="174" t="s">
        <v>1176</v>
      </c>
      <c r="X1855" s="174" t="s">
        <v>1176</v>
      </c>
      <c r="Y1855" s="103"/>
    </row>
    <row r="1856" spans="2:30">
      <c r="B1856" s="30">
        <v>1850</v>
      </c>
      <c r="C1856" s="30" t="s">
        <v>4683</v>
      </c>
      <c r="D1856" s="30" t="s">
        <v>83</v>
      </c>
      <c r="E1856" s="70" t="s">
        <v>4658</v>
      </c>
      <c r="F1856" s="114" t="s">
        <v>4681</v>
      </c>
      <c r="G1856" s="269">
        <f t="shared" si="208"/>
        <v>2021</v>
      </c>
      <c r="H1856" s="269">
        <f t="shared" si="209"/>
        <v>5</v>
      </c>
      <c r="I1856" s="269">
        <f t="shared" si="210"/>
        <v>22</v>
      </c>
      <c r="J1856" s="83">
        <f t="shared" si="211"/>
        <v>2021</v>
      </c>
      <c r="K1856" s="269">
        <f t="shared" si="212"/>
        <v>5</v>
      </c>
      <c r="L1856" s="21">
        <f t="shared" si="213"/>
        <v>22</v>
      </c>
      <c r="M1856" s="119">
        <v>44340</v>
      </c>
      <c r="N1856" s="119">
        <v>44340</v>
      </c>
      <c r="O1856" s="119">
        <v>44340</v>
      </c>
      <c r="P1856" s="119">
        <v>44340</v>
      </c>
      <c r="Q1856" s="267" t="s">
        <v>34</v>
      </c>
      <c r="R1856" s="114"/>
      <c r="S1856" s="114"/>
      <c r="T1856" s="114"/>
      <c r="U1856" s="177"/>
      <c r="V1856" s="179" t="s">
        <v>4425</v>
      </c>
      <c r="W1856" s="174" t="s">
        <v>463</v>
      </c>
      <c r="X1856" s="174" t="s">
        <v>463</v>
      </c>
      <c r="Y1856" s="103"/>
    </row>
    <row r="1857" spans="2:30">
      <c r="B1857" s="30">
        <v>1851</v>
      </c>
      <c r="C1857" s="30" t="s">
        <v>4684</v>
      </c>
      <c r="D1857" s="30" t="s">
        <v>83</v>
      </c>
      <c r="E1857" s="70" t="s">
        <v>4659</v>
      </c>
      <c r="F1857" s="114" t="s">
        <v>47</v>
      </c>
      <c r="G1857" s="269">
        <f t="shared" si="208"/>
        <v>2021</v>
      </c>
      <c r="H1857" s="269">
        <f t="shared" si="209"/>
        <v>5</v>
      </c>
      <c r="I1857" s="269">
        <f t="shared" si="210"/>
        <v>22</v>
      </c>
      <c r="J1857" s="83">
        <f t="shared" si="211"/>
        <v>2021</v>
      </c>
      <c r="K1857" s="269">
        <f t="shared" si="212"/>
        <v>5</v>
      </c>
      <c r="L1857" s="21">
        <f t="shared" si="213"/>
        <v>22</v>
      </c>
      <c r="M1857" s="119">
        <v>44340</v>
      </c>
      <c r="N1857" s="119">
        <v>44340</v>
      </c>
      <c r="O1857" s="119">
        <v>44340</v>
      </c>
      <c r="P1857" s="119">
        <v>44341</v>
      </c>
      <c r="Q1857" s="267" t="s">
        <v>34</v>
      </c>
      <c r="R1857" s="114"/>
      <c r="S1857" s="114"/>
      <c r="T1857" s="114"/>
      <c r="U1857" s="177"/>
      <c r="V1857" s="179" t="s">
        <v>2170</v>
      </c>
      <c r="W1857" s="174" t="s">
        <v>463</v>
      </c>
      <c r="X1857" s="174" t="s">
        <v>463</v>
      </c>
      <c r="Y1857" s="103"/>
    </row>
    <row r="1858" spans="2:30">
      <c r="B1858" s="30">
        <v>1852</v>
      </c>
      <c r="C1858" s="30" t="s">
        <v>4685</v>
      </c>
      <c r="D1858" s="30" t="s">
        <v>83</v>
      </c>
      <c r="E1858" s="70" t="s">
        <v>4660</v>
      </c>
      <c r="F1858" s="114" t="s">
        <v>47</v>
      </c>
      <c r="G1858" s="269">
        <f t="shared" si="208"/>
        <v>2021</v>
      </c>
      <c r="H1858" s="269">
        <f t="shared" si="209"/>
        <v>5</v>
      </c>
      <c r="I1858" s="269">
        <f t="shared" si="210"/>
        <v>22</v>
      </c>
      <c r="J1858" s="83">
        <f t="shared" si="211"/>
        <v>2021</v>
      </c>
      <c r="K1858" s="269">
        <f t="shared" si="212"/>
        <v>5</v>
      </c>
      <c r="L1858" s="21">
        <f t="shared" si="213"/>
        <v>22</v>
      </c>
      <c r="M1858" s="119">
        <v>44340</v>
      </c>
      <c r="N1858" s="119">
        <v>44340</v>
      </c>
      <c r="O1858" s="119">
        <v>44340</v>
      </c>
      <c r="P1858" s="119">
        <v>44340</v>
      </c>
      <c r="Q1858" s="267" t="s">
        <v>34</v>
      </c>
      <c r="R1858" s="114"/>
      <c r="S1858" s="114"/>
      <c r="T1858" s="114"/>
      <c r="U1858" s="177"/>
      <c r="V1858" s="179" t="s">
        <v>23</v>
      </c>
      <c r="W1858" s="174" t="s">
        <v>463</v>
      </c>
      <c r="X1858" s="174" t="s">
        <v>463</v>
      </c>
      <c r="Y1858" s="103"/>
    </row>
    <row r="1859" spans="2:30">
      <c r="B1859" s="30">
        <v>1853</v>
      </c>
      <c r="C1859" s="30" t="s">
        <v>4686</v>
      </c>
      <c r="D1859" s="30" t="s">
        <v>83</v>
      </c>
      <c r="E1859" s="70" t="s">
        <v>4661</v>
      </c>
      <c r="F1859" s="114" t="s">
        <v>47</v>
      </c>
      <c r="G1859" s="269">
        <f t="shared" si="208"/>
        <v>2021</v>
      </c>
      <c r="H1859" s="269">
        <f t="shared" si="209"/>
        <v>5</v>
      </c>
      <c r="I1859" s="269">
        <f t="shared" si="210"/>
        <v>22</v>
      </c>
      <c r="J1859" s="83">
        <f t="shared" si="211"/>
        <v>2021</v>
      </c>
      <c r="K1859" s="269">
        <f t="shared" si="212"/>
        <v>5</v>
      </c>
      <c r="L1859" s="21">
        <f t="shared" si="213"/>
        <v>22</v>
      </c>
      <c r="M1859" s="119">
        <v>44340</v>
      </c>
      <c r="N1859" s="119">
        <v>44340</v>
      </c>
      <c r="O1859" s="119">
        <v>44340</v>
      </c>
      <c r="P1859" s="119">
        <v>44340</v>
      </c>
      <c r="Q1859" s="267" t="s">
        <v>34</v>
      </c>
      <c r="R1859" s="114"/>
      <c r="S1859" s="114"/>
      <c r="T1859" s="114"/>
      <c r="U1859" s="177"/>
      <c r="V1859" s="179" t="s">
        <v>23</v>
      </c>
      <c r="W1859" s="174" t="s">
        <v>463</v>
      </c>
      <c r="X1859" s="174" t="s">
        <v>463</v>
      </c>
      <c r="Y1859" s="103"/>
    </row>
    <row r="1860" spans="2:30">
      <c r="B1860" s="30">
        <v>1854</v>
      </c>
      <c r="C1860" s="30" t="s">
        <v>4687</v>
      </c>
      <c r="D1860" s="30" t="s">
        <v>83</v>
      </c>
      <c r="E1860" s="70" t="s">
        <v>4662</v>
      </c>
      <c r="F1860" s="114" t="s">
        <v>47</v>
      </c>
      <c r="G1860" s="269">
        <f t="shared" si="208"/>
        <v>2021</v>
      </c>
      <c r="H1860" s="269">
        <f t="shared" si="209"/>
        <v>5</v>
      </c>
      <c r="I1860" s="269">
        <f t="shared" si="210"/>
        <v>22</v>
      </c>
      <c r="J1860" s="83">
        <f t="shared" si="211"/>
        <v>2021</v>
      </c>
      <c r="K1860" s="269">
        <f t="shared" si="212"/>
        <v>7</v>
      </c>
      <c r="L1860" s="21">
        <f t="shared" si="213"/>
        <v>29</v>
      </c>
      <c r="M1860" s="119">
        <v>44341</v>
      </c>
      <c r="N1860" s="119">
        <v>44341</v>
      </c>
      <c r="O1860" s="119">
        <v>44341</v>
      </c>
      <c r="P1860" s="119">
        <v>44390</v>
      </c>
      <c r="Q1860" s="267" t="s">
        <v>34</v>
      </c>
      <c r="R1860" s="114"/>
      <c r="S1860" s="114"/>
      <c r="T1860" s="114"/>
      <c r="U1860" s="177"/>
      <c r="V1860" s="179" t="s">
        <v>256</v>
      </c>
      <c r="W1860" s="174" t="s">
        <v>463</v>
      </c>
      <c r="X1860" s="174" t="s">
        <v>463</v>
      </c>
      <c r="Y1860" s="75"/>
    </row>
    <row r="1861" spans="2:30">
      <c r="B1861" s="30">
        <v>1855</v>
      </c>
      <c r="C1861" s="30" t="s">
        <v>4688</v>
      </c>
      <c r="D1861" s="30" t="s">
        <v>83</v>
      </c>
      <c r="E1861" s="70" t="s">
        <v>4663</v>
      </c>
      <c r="F1861" s="114" t="s">
        <v>47</v>
      </c>
      <c r="G1861" s="269">
        <f t="shared" si="208"/>
        <v>2021</v>
      </c>
      <c r="H1861" s="269">
        <f t="shared" si="209"/>
        <v>5</v>
      </c>
      <c r="I1861" s="269">
        <f t="shared" si="210"/>
        <v>22</v>
      </c>
      <c r="J1861" s="83">
        <f t="shared" si="211"/>
        <v>2021</v>
      </c>
      <c r="K1861" s="269">
        <f t="shared" si="212"/>
        <v>5</v>
      </c>
      <c r="L1861" s="21">
        <f t="shared" si="213"/>
        <v>22</v>
      </c>
      <c r="M1861" s="119">
        <v>44341</v>
      </c>
      <c r="N1861" s="119">
        <v>44341</v>
      </c>
      <c r="O1861" s="119">
        <v>44341</v>
      </c>
      <c r="P1861" s="119">
        <v>44341</v>
      </c>
      <c r="Q1861" s="267" t="s">
        <v>34</v>
      </c>
      <c r="R1861" s="114"/>
      <c r="S1861" s="114"/>
      <c r="T1861" s="114"/>
      <c r="U1861" s="177"/>
      <c r="V1861" s="179" t="s">
        <v>430</v>
      </c>
      <c r="W1861" s="174" t="s">
        <v>463</v>
      </c>
      <c r="X1861" s="174" t="s">
        <v>463</v>
      </c>
      <c r="Y1861" s="75"/>
      <c r="AC1861" s="36" t="s">
        <v>770</v>
      </c>
      <c r="AD1861" s="36" t="s">
        <v>765</v>
      </c>
    </row>
    <row r="1862" spans="2:30">
      <c r="B1862" s="30">
        <v>1856</v>
      </c>
      <c r="C1862" s="30" t="s">
        <v>4689</v>
      </c>
      <c r="D1862" s="30" t="s">
        <v>83</v>
      </c>
      <c r="E1862" s="70" t="s">
        <v>4664</v>
      </c>
      <c r="F1862" s="114" t="s">
        <v>47</v>
      </c>
      <c r="G1862" s="269">
        <f t="shared" si="208"/>
        <v>2021</v>
      </c>
      <c r="H1862" s="269">
        <f t="shared" si="209"/>
        <v>5</v>
      </c>
      <c r="I1862" s="269">
        <f t="shared" si="210"/>
        <v>22</v>
      </c>
      <c r="J1862" s="83">
        <f t="shared" si="211"/>
        <v>2021</v>
      </c>
      <c r="K1862" s="269">
        <f t="shared" si="212"/>
        <v>5</v>
      </c>
      <c r="L1862" s="21">
        <f t="shared" si="213"/>
        <v>22</v>
      </c>
      <c r="M1862" s="119">
        <v>44341</v>
      </c>
      <c r="N1862" s="119">
        <v>44341</v>
      </c>
      <c r="O1862" s="119">
        <v>44341</v>
      </c>
      <c r="P1862" s="119">
        <v>44341</v>
      </c>
      <c r="Q1862" s="267" t="s">
        <v>34</v>
      </c>
      <c r="R1862" s="114"/>
      <c r="S1862" s="114"/>
      <c r="T1862" s="114"/>
      <c r="U1862" s="177"/>
      <c r="V1862" s="179" t="s">
        <v>430</v>
      </c>
      <c r="W1862" s="174" t="s">
        <v>463</v>
      </c>
      <c r="X1862" s="174" t="s">
        <v>463</v>
      </c>
      <c r="Y1862" s="103"/>
    </row>
    <row r="1863" spans="2:30">
      <c r="B1863" s="30">
        <v>1857</v>
      </c>
      <c r="C1863" s="30" t="s">
        <v>4690</v>
      </c>
      <c r="D1863" s="30" t="s">
        <v>83</v>
      </c>
      <c r="E1863" s="70" t="s">
        <v>4665</v>
      </c>
      <c r="F1863" s="114" t="s">
        <v>4681</v>
      </c>
      <c r="G1863" s="269">
        <f t="shared" ref="G1863:G1926" si="214">IF(ISBLANK(N1863),"",YEAR(N1863))</f>
        <v>2021</v>
      </c>
      <c r="H1863" s="269">
        <f t="shared" ref="H1863:H1926" si="215">IF(ISBLANK(N1863),"",MONTH(N1863))</f>
        <v>5</v>
      </c>
      <c r="I1863" s="269">
        <f t="shared" ref="I1863:I1926" si="216">IF(ISBLANK(N1863),"",WEEKNUM(N1863,1))</f>
        <v>22</v>
      </c>
      <c r="J1863" s="83">
        <f t="shared" ref="J1863:J1926" si="217">IF(ISBLANK(P1863),"",YEAR(P1863))</f>
        <v>2021</v>
      </c>
      <c r="K1863" s="269">
        <f t="shared" ref="K1863:K1926" si="218">IF(ISBLANK(P1863),"",MONTH(P1863))</f>
        <v>5</v>
      </c>
      <c r="L1863" s="21">
        <f t="shared" ref="L1863:L1926" si="219">IF(ISBLANK(P1863),"",WEEKNUM(P1863,1))</f>
        <v>22</v>
      </c>
      <c r="M1863" s="119">
        <v>44341</v>
      </c>
      <c r="N1863" s="119">
        <v>44341</v>
      </c>
      <c r="O1863" s="119">
        <v>44341</v>
      </c>
      <c r="P1863" s="119">
        <v>44341</v>
      </c>
      <c r="Q1863" s="267" t="s">
        <v>34</v>
      </c>
      <c r="R1863" s="114"/>
      <c r="S1863" s="114"/>
      <c r="T1863" s="114"/>
      <c r="U1863" s="177"/>
      <c r="V1863" s="179" t="s">
        <v>4682</v>
      </c>
      <c r="W1863" s="174" t="s">
        <v>463</v>
      </c>
      <c r="X1863" s="174" t="s">
        <v>463</v>
      </c>
      <c r="Y1863" s="103"/>
    </row>
    <row r="1864" spans="2:30">
      <c r="B1864" s="30">
        <v>1858</v>
      </c>
      <c r="C1864" s="30" t="s">
        <v>4691</v>
      </c>
      <c r="D1864" s="30" t="s">
        <v>83</v>
      </c>
      <c r="E1864" s="58" t="s">
        <v>4666</v>
      </c>
      <c r="F1864" s="114" t="s">
        <v>47</v>
      </c>
      <c r="G1864" s="269">
        <f t="shared" si="214"/>
        <v>2021</v>
      </c>
      <c r="H1864" s="269">
        <f t="shared" si="215"/>
        <v>5</v>
      </c>
      <c r="I1864" s="269">
        <f t="shared" si="216"/>
        <v>22</v>
      </c>
      <c r="J1864" s="83">
        <f t="shared" si="217"/>
        <v>2021</v>
      </c>
      <c r="K1864" s="269">
        <f t="shared" si="218"/>
        <v>5</v>
      </c>
      <c r="L1864" s="21">
        <f t="shared" si="219"/>
        <v>22</v>
      </c>
      <c r="M1864" s="119">
        <v>44341</v>
      </c>
      <c r="N1864" s="119">
        <v>44341</v>
      </c>
      <c r="O1864" s="119">
        <v>44341</v>
      </c>
      <c r="P1864" s="119">
        <v>44341</v>
      </c>
      <c r="Q1864" s="267" t="s">
        <v>34</v>
      </c>
      <c r="R1864" s="114"/>
      <c r="S1864" s="114"/>
      <c r="T1864" s="114"/>
      <c r="U1864" s="177"/>
      <c r="V1864" s="174" t="s">
        <v>23</v>
      </c>
      <c r="W1864" s="174" t="s">
        <v>463</v>
      </c>
      <c r="X1864" s="174" t="s">
        <v>463</v>
      </c>
      <c r="Y1864" s="103"/>
    </row>
    <row r="1865" spans="2:30">
      <c r="B1865" s="30">
        <v>1859</v>
      </c>
      <c r="C1865" s="30" t="s">
        <v>4692</v>
      </c>
      <c r="D1865" s="30" t="s">
        <v>83</v>
      </c>
      <c r="E1865" s="58" t="s">
        <v>4667</v>
      </c>
      <c r="F1865" s="114" t="s">
        <v>47</v>
      </c>
      <c r="G1865" s="269">
        <f t="shared" si="214"/>
        <v>2021</v>
      </c>
      <c r="H1865" s="269">
        <f t="shared" si="215"/>
        <v>5</v>
      </c>
      <c r="I1865" s="269">
        <f t="shared" si="216"/>
        <v>22</v>
      </c>
      <c r="J1865" s="83">
        <f t="shared" si="217"/>
        <v>2021</v>
      </c>
      <c r="K1865" s="269">
        <f t="shared" si="218"/>
        <v>5</v>
      </c>
      <c r="L1865" s="21">
        <f t="shared" si="219"/>
        <v>22</v>
      </c>
      <c r="M1865" s="119">
        <v>44341</v>
      </c>
      <c r="N1865" s="119">
        <v>44341</v>
      </c>
      <c r="O1865" s="119">
        <v>44341</v>
      </c>
      <c r="P1865" s="119">
        <v>44341</v>
      </c>
      <c r="Q1865" s="267" t="s">
        <v>34</v>
      </c>
      <c r="R1865" s="114"/>
      <c r="S1865" s="114"/>
      <c r="T1865" s="114"/>
      <c r="U1865" s="177"/>
      <c r="V1865" s="174" t="s">
        <v>23</v>
      </c>
      <c r="W1865" s="174" t="s">
        <v>463</v>
      </c>
      <c r="X1865" s="174" t="s">
        <v>463</v>
      </c>
      <c r="Y1865" s="103"/>
    </row>
    <row r="1866" spans="2:30">
      <c r="B1866" s="30">
        <v>1860</v>
      </c>
      <c r="C1866" s="30" t="s">
        <v>4693</v>
      </c>
      <c r="D1866" s="30" t="s">
        <v>83</v>
      </c>
      <c r="E1866" s="58" t="s">
        <v>4668</v>
      </c>
      <c r="F1866" s="114" t="s">
        <v>4681</v>
      </c>
      <c r="G1866" s="269">
        <f t="shared" si="214"/>
        <v>2021</v>
      </c>
      <c r="H1866" s="269">
        <f t="shared" si="215"/>
        <v>5</v>
      </c>
      <c r="I1866" s="269">
        <f t="shared" si="216"/>
        <v>22</v>
      </c>
      <c r="J1866" s="83">
        <f t="shared" si="217"/>
        <v>2021</v>
      </c>
      <c r="K1866" s="269">
        <f t="shared" si="218"/>
        <v>5</v>
      </c>
      <c r="L1866" s="21">
        <f t="shared" si="219"/>
        <v>22</v>
      </c>
      <c r="M1866" s="119">
        <v>44341</v>
      </c>
      <c r="N1866" s="119">
        <v>44341</v>
      </c>
      <c r="O1866" s="119">
        <v>44341</v>
      </c>
      <c r="P1866" s="119">
        <v>44341</v>
      </c>
      <c r="Q1866" s="267" t="s">
        <v>34</v>
      </c>
      <c r="R1866" s="114"/>
      <c r="S1866" s="114"/>
      <c r="T1866" s="114"/>
      <c r="U1866" s="177"/>
      <c r="V1866" s="174" t="s">
        <v>463</v>
      </c>
      <c r="W1866" s="174" t="s">
        <v>463</v>
      </c>
      <c r="X1866" s="174" t="s">
        <v>463</v>
      </c>
      <c r="Y1866" s="103"/>
    </row>
    <row r="1867" spans="2:30">
      <c r="B1867" s="30">
        <v>1861</v>
      </c>
      <c r="C1867" s="30" t="s">
        <v>4694</v>
      </c>
      <c r="D1867" s="30" t="s">
        <v>83</v>
      </c>
      <c r="E1867" s="110" t="s">
        <v>4669</v>
      </c>
      <c r="F1867" s="114" t="s">
        <v>47</v>
      </c>
      <c r="G1867" s="269">
        <f t="shared" si="214"/>
        <v>2021</v>
      </c>
      <c r="H1867" s="269">
        <f t="shared" si="215"/>
        <v>5</v>
      </c>
      <c r="I1867" s="269">
        <f t="shared" si="216"/>
        <v>22</v>
      </c>
      <c r="J1867" s="83">
        <f t="shared" si="217"/>
        <v>2021</v>
      </c>
      <c r="K1867" s="269">
        <f t="shared" si="218"/>
        <v>5</v>
      </c>
      <c r="L1867" s="21">
        <f t="shared" si="219"/>
        <v>22</v>
      </c>
      <c r="M1867" s="119">
        <v>44342</v>
      </c>
      <c r="N1867" s="119">
        <v>44342</v>
      </c>
      <c r="O1867" s="119">
        <v>44342</v>
      </c>
      <c r="P1867" s="119">
        <v>44342</v>
      </c>
      <c r="Q1867" s="267" t="s">
        <v>34</v>
      </c>
      <c r="R1867" s="114"/>
      <c r="S1867" s="114"/>
      <c r="T1867" s="114"/>
      <c r="U1867" s="177"/>
      <c r="V1867" s="174" t="s">
        <v>1238</v>
      </c>
      <c r="W1867" s="174" t="s">
        <v>463</v>
      </c>
      <c r="X1867" s="174" t="s">
        <v>463</v>
      </c>
      <c r="Y1867" s="103"/>
    </row>
    <row r="1868" spans="2:30">
      <c r="B1868" s="30">
        <v>1862</v>
      </c>
      <c r="C1868" s="30" t="s">
        <v>4695</v>
      </c>
      <c r="D1868" s="30" t="s">
        <v>83</v>
      </c>
      <c r="E1868" s="110" t="s">
        <v>4670</v>
      </c>
      <c r="F1868" s="114" t="s">
        <v>47</v>
      </c>
      <c r="G1868" s="269">
        <f t="shared" si="214"/>
        <v>2021</v>
      </c>
      <c r="H1868" s="269">
        <f t="shared" si="215"/>
        <v>5</v>
      </c>
      <c r="I1868" s="269">
        <f t="shared" si="216"/>
        <v>22</v>
      </c>
      <c r="J1868" s="83">
        <f t="shared" si="217"/>
        <v>2021</v>
      </c>
      <c r="K1868" s="269">
        <f t="shared" si="218"/>
        <v>7</v>
      </c>
      <c r="L1868" s="21">
        <f t="shared" si="219"/>
        <v>29</v>
      </c>
      <c r="M1868" s="119">
        <v>44342</v>
      </c>
      <c r="N1868" s="119">
        <v>44342</v>
      </c>
      <c r="O1868" s="119">
        <v>44342</v>
      </c>
      <c r="P1868" s="119">
        <v>44390</v>
      </c>
      <c r="Q1868" s="267" t="s">
        <v>34</v>
      </c>
      <c r="R1868" s="114"/>
      <c r="S1868" s="114"/>
      <c r="T1868" s="114"/>
      <c r="U1868" s="177"/>
      <c r="V1868" s="174" t="s">
        <v>23</v>
      </c>
      <c r="W1868" s="174" t="s">
        <v>463</v>
      </c>
      <c r="X1868" s="174" t="s">
        <v>463</v>
      </c>
      <c r="Y1868" s="103"/>
    </row>
    <row r="1869" spans="2:30">
      <c r="B1869" s="30">
        <v>1863</v>
      </c>
      <c r="C1869" s="30" t="s">
        <v>4696</v>
      </c>
      <c r="D1869" s="30" t="s">
        <v>83</v>
      </c>
      <c r="E1869" s="110" t="s">
        <v>4671</v>
      </c>
      <c r="F1869" s="114" t="s">
        <v>1267</v>
      </c>
      <c r="G1869" s="269">
        <f t="shared" si="214"/>
        <v>2021</v>
      </c>
      <c r="H1869" s="269">
        <f t="shared" si="215"/>
        <v>5</v>
      </c>
      <c r="I1869" s="269">
        <f t="shared" si="216"/>
        <v>22</v>
      </c>
      <c r="J1869" s="83">
        <f t="shared" si="217"/>
        <v>2021</v>
      </c>
      <c r="K1869" s="269">
        <f t="shared" si="218"/>
        <v>5</v>
      </c>
      <c r="L1869" s="21">
        <f t="shared" si="219"/>
        <v>22</v>
      </c>
      <c r="M1869" s="119">
        <v>44342</v>
      </c>
      <c r="N1869" s="119">
        <v>44342</v>
      </c>
      <c r="O1869" s="119">
        <v>44342</v>
      </c>
      <c r="P1869" s="119">
        <v>44343</v>
      </c>
      <c r="Q1869" s="267" t="s">
        <v>34</v>
      </c>
      <c r="R1869" s="114"/>
      <c r="S1869" s="114"/>
      <c r="T1869" s="114"/>
      <c r="U1869" s="177"/>
      <c r="V1869" s="174" t="s">
        <v>9</v>
      </c>
      <c r="W1869" s="174" t="s">
        <v>463</v>
      </c>
      <c r="X1869" s="174" t="s">
        <v>463</v>
      </c>
      <c r="Y1869" s="75"/>
    </row>
    <row r="1870" spans="2:30">
      <c r="B1870" s="30">
        <v>1864</v>
      </c>
      <c r="C1870" s="30" t="s">
        <v>4697</v>
      </c>
      <c r="D1870" s="30" t="s">
        <v>83</v>
      </c>
      <c r="E1870" s="110" t="s">
        <v>4672</v>
      </c>
      <c r="F1870" s="114" t="s">
        <v>4681</v>
      </c>
      <c r="G1870" s="269">
        <f t="shared" si="214"/>
        <v>2021</v>
      </c>
      <c r="H1870" s="269">
        <f t="shared" si="215"/>
        <v>5</v>
      </c>
      <c r="I1870" s="269">
        <f t="shared" si="216"/>
        <v>22</v>
      </c>
      <c r="J1870" s="83">
        <f t="shared" si="217"/>
        <v>2021</v>
      </c>
      <c r="K1870" s="269">
        <f t="shared" si="218"/>
        <v>5</v>
      </c>
      <c r="L1870" s="21">
        <f t="shared" si="219"/>
        <v>22</v>
      </c>
      <c r="M1870" s="119">
        <v>44342</v>
      </c>
      <c r="N1870" s="119">
        <v>44342</v>
      </c>
      <c r="O1870" s="119">
        <v>44342</v>
      </c>
      <c r="P1870" s="119">
        <v>44342</v>
      </c>
      <c r="Q1870" s="267" t="s">
        <v>34</v>
      </c>
      <c r="R1870" s="114"/>
      <c r="S1870" s="114"/>
      <c r="T1870" s="114"/>
      <c r="U1870" s="177"/>
      <c r="V1870" s="174" t="s">
        <v>39</v>
      </c>
      <c r="W1870" s="174" t="s">
        <v>463</v>
      </c>
      <c r="X1870" s="174" t="s">
        <v>463</v>
      </c>
      <c r="Y1870" s="75"/>
      <c r="AC1870" s="36" t="s">
        <v>770</v>
      </c>
      <c r="AD1870" s="36" t="s">
        <v>765</v>
      </c>
    </row>
    <row r="1871" spans="2:30">
      <c r="B1871" s="30">
        <v>1865</v>
      </c>
      <c r="C1871" s="30" t="s">
        <v>4698</v>
      </c>
      <c r="D1871" s="30" t="s">
        <v>83</v>
      </c>
      <c r="E1871" s="110" t="s">
        <v>4673</v>
      </c>
      <c r="F1871" s="114" t="s">
        <v>47</v>
      </c>
      <c r="G1871" s="269">
        <f t="shared" si="214"/>
        <v>2021</v>
      </c>
      <c r="H1871" s="269">
        <f t="shared" si="215"/>
        <v>5</v>
      </c>
      <c r="I1871" s="269">
        <f t="shared" si="216"/>
        <v>22</v>
      </c>
      <c r="J1871" s="83">
        <f t="shared" si="217"/>
        <v>2021</v>
      </c>
      <c r="K1871" s="269">
        <f t="shared" si="218"/>
        <v>5</v>
      </c>
      <c r="L1871" s="21">
        <f t="shared" si="219"/>
        <v>22</v>
      </c>
      <c r="M1871" s="119">
        <v>44342</v>
      </c>
      <c r="N1871" s="119">
        <v>44342</v>
      </c>
      <c r="O1871" s="119">
        <v>44342</v>
      </c>
      <c r="P1871" s="119">
        <v>44342</v>
      </c>
      <c r="Q1871" s="267" t="s">
        <v>34</v>
      </c>
      <c r="R1871" s="114"/>
      <c r="S1871" s="114"/>
      <c r="T1871" s="114"/>
      <c r="U1871" s="177"/>
      <c r="V1871" s="174" t="s">
        <v>430</v>
      </c>
      <c r="W1871" s="174" t="s">
        <v>463</v>
      </c>
      <c r="X1871" s="174" t="s">
        <v>463</v>
      </c>
      <c r="Y1871" s="103"/>
    </row>
    <row r="1872" spans="2:30">
      <c r="B1872" s="30">
        <v>1866</v>
      </c>
      <c r="C1872" s="30" t="s">
        <v>4699</v>
      </c>
      <c r="D1872" s="30" t="s">
        <v>83</v>
      </c>
      <c r="E1872" s="110" t="s">
        <v>4674</v>
      </c>
      <c r="F1872" s="114" t="s">
        <v>1267</v>
      </c>
      <c r="G1872" s="269">
        <f t="shared" si="214"/>
        <v>2021</v>
      </c>
      <c r="H1872" s="269">
        <f t="shared" si="215"/>
        <v>5</v>
      </c>
      <c r="I1872" s="269">
        <f t="shared" si="216"/>
        <v>22</v>
      </c>
      <c r="J1872" s="83">
        <f t="shared" si="217"/>
        <v>2021</v>
      </c>
      <c r="K1872" s="269">
        <f t="shared" si="218"/>
        <v>5</v>
      </c>
      <c r="L1872" s="21">
        <f t="shared" si="219"/>
        <v>22</v>
      </c>
      <c r="M1872" s="119">
        <v>44342</v>
      </c>
      <c r="N1872" s="119">
        <v>44342</v>
      </c>
      <c r="O1872" s="119">
        <v>44342</v>
      </c>
      <c r="P1872" s="119">
        <v>44342</v>
      </c>
      <c r="Q1872" s="267" t="s">
        <v>34</v>
      </c>
      <c r="R1872" s="114"/>
      <c r="S1872" s="114"/>
      <c r="T1872" s="114"/>
      <c r="U1872" s="177"/>
      <c r="V1872" s="174" t="s">
        <v>463</v>
      </c>
      <c r="W1872" s="174" t="s">
        <v>463</v>
      </c>
      <c r="X1872" s="174" t="s">
        <v>463</v>
      </c>
      <c r="Y1872" s="103"/>
    </row>
    <row r="1873" spans="2:30">
      <c r="B1873" s="30">
        <v>1867</v>
      </c>
      <c r="C1873" s="30" t="s">
        <v>4700</v>
      </c>
      <c r="D1873" s="30" t="s">
        <v>83</v>
      </c>
      <c r="E1873" s="110" t="s">
        <v>4675</v>
      </c>
      <c r="F1873" s="114" t="s">
        <v>47</v>
      </c>
      <c r="G1873" s="269">
        <f t="shared" si="214"/>
        <v>2021</v>
      </c>
      <c r="H1873" s="269">
        <f t="shared" si="215"/>
        <v>5</v>
      </c>
      <c r="I1873" s="269">
        <f t="shared" si="216"/>
        <v>22</v>
      </c>
      <c r="J1873" s="83">
        <f t="shared" si="217"/>
        <v>2021</v>
      </c>
      <c r="K1873" s="269">
        <f t="shared" si="218"/>
        <v>5</v>
      </c>
      <c r="L1873" s="21">
        <f t="shared" si="219"/>
        <v>22</v>
      </c>
      <c r="M1873" s="119">
        <v>44342</v>
      </c>
      <c r="N1873" s="119">
        <v>44342</v>
      </c>
      <c r="O1873" s="119">
        <v>44342</v>
      </c>
      <c r="P1873" s="119">
        <v>44342</v>
      </c>
      <c r="Q1873" s="267" t="s">
        <v>34</v>
      </c>
      <c r="R1873" s="114"/>
      <c r="S1873" s="114"/>
      <c r="T1873" s="114"/>
      <c r="U1873" s="177"/>
      <c r="V1873" s="174" t="s">
        <v>2170</v>
      </c>
      <c r="W1873" s="174" t="s">
        <v>463</v>
      </c>
      <c r="X1873" s="174" t="s">
        <v>463</v>
      </c>
      <c r="Y1873" s="103"/>
    </row>
    <row r="1874" spans="2:30">
      <c r="B1874" s="30">
        <v>1868</v>
      </c>
      <c r="C1874" s="30" t="s">
        <v>4701</v>
      </c>
      <c r="D1874" s="30" t="s">
        <v>83</v>
      </c>
      <c r="E1874" s="110" t="s">
        <v>4676</v>
      </c>
      <c r="F1874" s="114" t="s">
        <v>47</v>
      </c>
      <c r="G1874" s="269">
        <f t="shared" si="214"/>
        <v>2021</v>
      </c>
      <c r="H1874" s="269">
        <f t="shared" si="215"/>
        <v>5</v>
      </c>
      <c r="I1874" s="269">
        <f t="shared" si="216"/>
        <v>22</v>
      </c>
      <c r="J1874" s="83">
        <f t="shared" si="217"/>
        <v>2021</v>
      </c>
      <c r="K1874" s="269">
        <f t="shared" si="218"/>
        <v>5</v>
      </c>
      <c r="L1874" s="21">
        <f t="shared" si="219"/>
        <v>22</v>
      </c>
      <c r="M1874" s="119">
        <v>44343</v>
      </c>
      <c r="N1874" s="119">
        <v>44343</v>
      </c>
      <c r="O1874" s="119">
        <v>44343</v>
      </c>
      <c r="P1874" s="119">
        <v>44343</v>
      </c>
      <c r="Q1874" s="267" t="s">
        <v>34</v>
      </c>
      <c r="R1874" s="114"/>
      <c r="S1874" s="114"/>
      <c r="T1874" s="114"/>
      <c r="U1874" s="177"/>
      <c r="V1874" s="174" t="s">
        <v>430</v>
      </c>
      <c r="W1874" s="174" t="s">
        <v>463</v>
      </c>
      <c r="X1874" s="174" t="s">
        <v>463</v>
      </c>
      <c r="Y1874" s="103"/>
    </row>
    <row r="1875" spans="2:30">
      <c r="B1875" s="30">
        <v>1869</v>
      </c>
      <c r="C1875" s="30" t="s">
        <v>4702</v>
      </c>
      <c r="D1875" s="30" t="s">
        <v>83</v>
      </c>
      <c r="E1875" s="110" t="s">
        <v>4677</v>
      </c>
      <c r="F1875" s="114" t="s">
        <v>4681</v>
      </c>
      <c r="G1875" s="269">
        <f t="shared" si="214"/>
        <v>2021</v>
      </c>
      <c r="H1875" s="269">
        <f t="shared" si="215"/>
        <v>5</v>
      </c>
      <c r="I1875" s="269">
        <f t="shared" si="216"/>
        <v>22</v>
      </c>
      <c r="J1875" s="83">
        <f t="shared" si="217"/>
        <v>2021</v>
      </c>
      <c r="K1875" s="269">
        <f t="shared" si="218"/>
        <v>5</v>
      </c>
      <c r="L1875" s="21">
        <f t="shared" si="219"/>
        <v>22</v>
      </c>
      <c r="M1875" s="119">
        <v>44343</v>
      </c>
      <c r="N1875" s="119">
        <v>44343</v>
      </c>
      <c r="O1875" s="119">
        <v>44343</v>
      </c>
      <c r="P1875" s="119">
        <v>44343</v>
      </c>
      <c r="Q1875" s="267" t="s">
        <v>34</v>
      </c>
      <c r="R1875" s="114"/>
      <c r="S1875" s="114"/>
      <c r="T1875" s="114"/>
      <c r="U1875" s="177"/>
      <c r="V1875" s="174" t="s">
        <v>256</v>
      </c>
      <c r="W1875" s="174" t="s">
        <v>463</v>
      </c>
      <c r="X1875" s="174" t="s">
        <v>463</v>
      </c>
      <c r="Y1875" s="103"/>
    </row>
    <row r="1876" spans="2:30">
      <c r="B1876" s="30">
        <v>1870</v>
      </c>
      <c r="C1876" s="30" t="s">
        <v>4703</v>
      </c>
      <c r="D1876" s="30" t="s">
        <v>83</v>
      </c>
      <c r="E1876" s="110" t="s">
        <v>4678</v>
      </c>
      <c r="F1876" s="114" t="s">
        <v>1267</v>
      </c>
      <c r="G1876" s="269">
        <f t="shared" si="214"/>
        <v>2021</v>
      </c>
      <c r="H1876" s="269">
        <f t="shared" si="215"/>
        <v>5</v>
      </c>
      <c r="I1876" s="269">
        <f t="shared" si="216"/>
        <v>22</v>
      </c>
      <c r="J1876" s="83">
        <f t="shared" si="217"/>
        <v>2021</v>
      </c>
      <c r="K1876" s="269">
        <f t="shared" si="218"/>
        <v>5</v>
      </c>
      <c r="L1876" s="21">
        <f t="shared" si="219"/>
        <v>22</v>
      </c>
      <c r="M1876" s="119">
        <v>44343</v>
      </c>
      <c r="N1876" s="119">
        <v>44343</v>
      </c>
      <c r="O1876" s="119">
        <v>44343</v>
      </c>
      <c r="P1876" s="119">
        <v>44344</v>
      </c>
      <c r="Q1876" s="267" t="s">
        <v>34</v>
      </c>
      <c r="R1876" s="114"/>
      <c r="S1876" s="114"/>
      <c r="T1876" s="114"/>
      <c r="U1876" s="177"/>
      <c r="V1876" s="174" t="s">
        <v>286</v>
      </c>
      <c r="W1876" s="174" t="s">
        <v>463</v>
      </c>
      <c r="X1876" s="174" t="s">
        <v>463</v>
      </c>
      <c r="Y1876" s="103"/>
    </row>
    <row r="1877" spans="2:30" ht="33">
      <c r="B1877" s="30">
        <v>1871</v>
      </c>
      <c r="C1877" s="30" t="s">
        <v>4704</v>
      </c>
      <c r="D1877" s="30" t="s">
        <v>83</v>
      </c>
      <c r="E1877" s="110" t="s">
        <v>4679</v>
      </c>
      <c r="F1877" s="114" t="s">
        <v>1267</v>
      </c>
      <c r="G1877" s="269">
        <f t="shared" si="214"/>
        <v>2021</v>
      </c>
      <c r="H1877" s="269">
        <f t="shared" si="215"/>
        <v>5</v>
      </c>
      <c r="I1877" s="269">
        <f t="shared" si="216"/>
        <v>22</v>
      </c>
      <c r="J1877" s="83">
        <f t="shared" si="217"/>
        <v>2021</v>
      </c>
      <c r="K1877" s="269">
        <f t="shared" si="218"/>
        <v>5</v>
      </c>
      <c r="L1877" s="21">
        <f t="shared" si="219"/>
        <v>22</v>
      </c>
      <c r="M1877" s="119">
        <v>44343</v>
      </c>
      <c r="N1877" s="119">
        <v>44343</v>
      </c>
      <c r="O1877" s="119">
        <v>44343</v>
      </c>
      <c r="P1877" s="119">
        <v>44344</v>
      </c>
      <c r="Q1877" s="267" t="s">
        <v>34</v>
      </c>
      <c r="R1877" s="114"/>
      <c r="S1877" s="114"/>
      <c r="T1877" s="114"/>
      <c r="U1877" s="177"/>
      <c r="V1877" s="174" t="s">
        <v>286</v>
      </c>
      <c r="W1877" s="174" t="s">
        <v>463</v>
      </c>
      <c r="X1877" s="174" t="s">
        <v>463</v>
      </c>
      <c r="Y1877" s="75"/>
    </row>
    <row r="1878" spans="2:30">
      <c r="B1878" s="30">
        <v>1872</v>
      </c>
      <c r="C1878" s="30" t="s">
        <v>4705</v>
      </c>
      <c r="D1878" s="30" t="s">
        <v>83</v>
      </c>
      <c r="E1878" s="70" t="s">
        <v>4680</v>
      </c>
      <c r="F1878" s="114" t="s">
        <v>47</v>
      </c>
      <c r="G1878" s="269">
        <f t="shared" si="214"/>
        <v>2021</v>
      </c>
      <c r="H1878" s="269">
        <f t="shared" si="215"/>
        <v>5</v>
      </c>
      <c r="I1878" s="269">
        <f t="shared" si="216"/>
        <v>22</v>
      </c>
      <c r="J1878" s="83">
        <f t="shared" si="217"/>
        <v>2021</v>
      </c>
      <c r="K1878" s="269">
        <f t="shared" si="218"/>
        <v>5</v>
      </c>
      <c r="L1878" s="21">
        <f t="shared" si="219"/>
        <v>22</v>
      </c>
      <c r="M1878" s="119">
        <v>44344</v>
      </c>
      <c r="N1878" s="119">
        <v>44344</v>
      </c>
      <c r="O1878" s="119">
        <v>44344</v>
      </c>
      <c r="P1878" s="119">
        <v>44344</v>
      </c>
      <c r="Q1878" s="267" t="s">
        <v>34</v>
      </c>
      <c r="R1878" s="114"/>
      <c r="S1878" s="114"/>
      <c r="T1878" s="114"/>
      <c r="U1878" s="177"/>
      <c r="V1878" s="179" t="s">
        <v>9</v>
      </c>
      <c r="W1878" s="174" t="s">
        <v>463</v>
      </c>
      <c r="X1878" s="174" t="s">
        <v>463</v>
      </c>
      <c r="Y1878" s="75"/>
      <c r="AC1878" s="36" t="s">
        <v>770</v>
      </c>
      <c r="AD1878" s="36" t="s">
        <v>765</v>
      </c>
    </row>
    <row r="1879" spans="2:30">
      <c r="B1879" s="30">
        <v>1873</v>
      </c>
      <c r="C1879" s="30" t="s">
        <v>4709</v>
      </c>
      <c r="D1879" s="30" t="s">
        <v>83</v>
      </c>
      <c r="E1879" s="106" t="s">
        <v>4706</v>
      </c>
      <c r="F1879" s="114" t="s">
        <v>47</v>
      </c>
      <c r="G1879" s="269">
        <f t="shared" si="214"/>
        <v>2021</v>
      </c>
      <c r="H1879" s="269">
        <f t="shared" si="215"/>
        <v>5</v>
      </c>
      <c r="I1879" s="269">
        <f t="shared" si="216"/>
        <v>22</v>
      </c>
      <c r="J1879" s="83">
        <f t="shared" si="217"/>
        <v>2021</v>
      </c>
      <c r="K1879" s="269">
        <f t="shared" si="218"/>
        <v>5</v>
      </c>
      <c r="L1879" s="21">
        <f t="shared" si="219"/>
        <v>22</v>
      </c>
      <c r="M1879" s="178">
        <v>44342</v>
      </c>
      <c r="N1879" s="178">
        <v>44342</v>
      </c>
      <c r="O1879" s="178">
        <v>44342</v>
      </c>
      <c r="P1879" s="190">
        <v>44343</v>
      </c>
      <c r="Q1879" s="267" t="s">
        <v>34</v>
      </c>
      <c r="R1879" s="114"/>
      <c r="S1879" s="114"/>
      <c r="T1879" s="114"/>
      <c r="U1879" s="177"/>
      <c r="V1879" s="174" t="s">
        <v>4707</v>
      </c>
      <c r="W1879" s="174" t="s">
        <v>4708</v>
      </c>
      <c r="X1879" s="174" t="s">
        <v>4708</v>
      </c>
      <c r="Y1879" s="103"/>
    </row>
    <row r="1880" spans="2:30">
      <c r="B1880" s="30">
        <v>1874</v>
      </c>
      <c r="C1880" s="30" t="s">
        <v>4734</v>
      </c>
      <c r="D1880" s="30" t="s">
        <v>83</v>
      </c>
      <c r="E1880" s="58" t="s">
        <v>3753</v>
      </c>
      <c r="F1880" s="114" t="s">
        <v>4681</v>
      </c>
      <c r="G1880" s="269">
        <f t="shared" si="214"/>
        <v>2021</v>
      </c>
      <c r="H1880" s="269">
        <f t="shared" si="215"/>
        <v>5</v>
      </c>
      <c r="I1880" s="269">
        <f t="shared" si="216"/>
        <v>22</v>
      </c>
      <c r="J1880" s="83">
        <f t="shared" si="217"/>
        <v>2021</v>
      </c>
      <c r="K1880" s="269">
        <f t="shared" si="218"/>
        <v>5</v>
      </c>
      <c r="L1880" s="21">
        <f t="shared" si="219"/>
        <v>22</v>
      </c>
      <c r="M1880" s="119">
        <v>44340</v>
      </c>
      <c r="N1880" s="119">
        <v>44340</v>
      </c>
      <c r="O1880" s="119">
        <v>44340</v>
      </c>
      <c r="P1880" s="119">
        <v>44344</v>
      </c>
      <c r="Q1880" s="267" t="s">
        <v>34</v>
      </c>
      <c r="R1880" s="114"/>
      <c r="S1880" s="114"/>
      <c r="T1880" s="114"/>
      <c r="U1880" s="177"/>
      <c r="V1880" s="174" t="s">
        <v>3670</v>
      </c>
      <c r="W1880" s="174" t="s">
        <v>3670</v>
      </c>
      <c r="X1880" s="174" t="s">
        <v>3670</v>
      </c>
      <c r="Y1880" s="58"/>
    </row>
    <row r="1881" spans="2:30">
      <c r="B1881" s="30">
        <v>1875</v>
      </c>
      <c r="C1881" s="30" t="s">
        <v>4735</v>
      </c>
      <c r="D1881" s="30" t="s">
        <v>83</v>
      </c>
      <c r="E1881" s="58" t="s">
        <v>3754</v>
      </c>
      <c r="F1881" s="114" t="s">
        <v>4681</v>
      </c>
      <c r="G1881" s="269">
        <f t="shared" si="214"/>
        <v>2021</v>
      </c>
      <c r="H1881" s="269">
        <f t="shared" si="215"/>
        <v>5</v>
      </c>
      <c r="I1881" s="269">
        <f t="shared" si="216"/>
        <v>22</v>
      </c>
      <c r="J1881" s="83">
        <f t="shared" si="217"/>
        <v>2021</v>
      </c>
      <c r="K1881" s="269">
        <f t="shared" si="218"/>
        <v>5</v>
      </c>
      <c r="L1881" s="21">
        <f t="shared" si="219"/>
        <v>22</v>
      </c>
      <c r="M1881" s="119">
        <v>44340</v>
      </c>
      <c r="N1881" s="119">
        <v>44340</v>
      </c>
      <c r="O1881" s="119">
        <v>44340</v>
      </c>
      <c r="P1881" s="119">
        <v>44344</v>
      </c>
      <c r="Q1881" s="267" t="s">
        <v>34</v>
      </c>
      <c r="R1881" s="114"/>
      <c r="S1881" s="114"/>
      <c r="T1881" s="114"/>
      <c r="U1881" s="177"/>
      <c r="V1881" s="174" t="s">
        <v>3670</v>
      </c>
      <c r="W1881" s="174" t="s">
        <v>3670</v>
      </c>
      <c r="X1881" s="174" t="s">
        <v>3670</v>
      </c>
      <c r="Y1881" s="58"/>
    </row>
    <row r="1882" spans="2:30">
      <c r="B1882" s="30">
        <v>1876</v>
      </c>
      <c r="C1882" s="30" t="s">
        <v>4736</v>
      </c>
      <c r="D1882" s="30" t="s">
        <v>83</v>
      </c>
      <c r="E1882" s="76" t="s">
        <v>4214</v>
      </c>
      <c r="F1882" s="114" t="s">
        <v>4681</v>
      </c>
      <c r="G1882" s="269">
        <f t="shared" si="214"/>
        <v>2021</v>
      </c>
      <c r="H1882" s="269">
        <f t="shared" si="215"/>
        <v>4</v>
      </c>
      <c r="I1882" s="269">
        <f t="shared" si="216"/>
        <v>18</v>
      </c>
      <c r="J1882" s="83">
        <f t="shared" si="217"/>
        <v>2021</v>
      </c>
      <c r="K1882" s="269">
        <f t="shared" si="218"/>
        <v>6</v>
      </c>
      <c r="L1882" s="21">
        <f t="shared" si="219"/>
        <v>23</v>
      </c>
      <c r="M1882" s="119">
        <v>44316</v>
      </c>
      <c r="N1882" s="119">
        <v>44316</v>
      </c>
      <c r="O1882" s="119">
        <v>44316</v>
      </c>
      <c r="P1882" s="119">
        <v>44351</v>
      </c>
      <c r="Q1882" s="267" t="s">
        <v>34</v>
      </c>
      <c r="R1882" s="114"/>
      <c r="S1882" s="114"/>
      <c r="T1882" s="114"/>
      <c r="U1882" s="177"/>
      <c r="V1882" s="174" t="s">
        <v>463</v>
      </c>
      <c r="W1882" s="174" t="s">
        <v>463</v>
      </c>
      <c r="X1882" s="174" t="s">
        <v>3670</v>
      </c>
      <c r="Y1882" s="58"/>
    </row>
    <row r="1883" spans="2:30">
      <c r="B1883" s="30">
        <v>1877</v>
      </c>
      <c r="C1883" s="30" t="s">
        <v>4737</v>
      </c>
      <c r="D1883" s="30" t="s">
        <v>83</v>
      </c>
      <c r="E1883" s="58" t="s">
        <v>4334</v>
      </c>
      <c r="F1883" s="114" t="s">
        <v>4681</v>
      </c>
      <c r="G1883" s="269">
        <f t="shared" si="214"/>
        <v>2021</v>
      </c>
      <c r="H1883" s="269">
        <f t="shared" si="215"/>
        <v>5</v>
      </c>
      <c r="I1883" s="269">
        <f t="shared" si="216"/>
        <v>22</v>
      </c>
      <c r="J1883" s="83">
        <f t="shared" si="217"/>
        <v>2021</v>
      </c>
      <c r="K1883" s="269">
        <f t="shared" si="218"/>
        <v>5</v>
      </c>
      <c r="L1883" s="21">
        <f t="shared" si="219"/>
        <v>22</v>
      </c>
      <c r="M1883" s="119">
        <v>44340</v>
      </c>
      <c r="N1883" s="119">
        <v>44340</v>
      </c>
      <c r="O1883" s="119">
        <v>44340</v>
      </c>
      <c r="P1883" s="119">
        <v>44344</v>
      </c>
      <c r="Q1883" s="267" t="s">
        <v>34</v>
      </c>
      <c r="R1883" s="114"/>
      <c r="S1883" s="114"/>
      <c r="T1883" s="114"/>
      <c r="U1883" s="177"/>
      <c r="V1883" s="174" t="s">
        <v>463</v>
      </c>
      <c r="W1883" s="174" t="s">
        <v>463</v>
      </c>
      <c r="X1883" s="174" t="s">
        <v>3670</v>
      </c>
      <c r="Y1883" s="58"/>
    </row>
    <row r="1884" spans="2:30" ht="33">
      <c r="B1884" s="30">
        <v>1878</v>
      </c>
      <c r="C1884" s="30" t="s">
        <v>4738</v>
      </c>
      <c r="D1884" s="30" t="s">
        <v>83</v>
      </c>
      <c r="E1884" s="58" t="s">
        <v>4315</v>
      </c>
      <c r="F1884" s="114" t="s">
        <v>4681</v>
      </c>
      <c r="G1884" s="269">
        <f t="shared" si="214"/>
        <v>2021</v>
      </c>
      <c r="H1884" s="269">
        <f t="shared" si="215"/>
        <v>5</v>
      </c>
      <c r="I1884" s="269">
        <f t="shared" si="216"/>
        <v>22</v>
      </c>
      <c r="J1884" s="83">
        <f t="shared" si="217"/>
        <v>2021</v>
      </c>
      <c r="K1884" s="269">
        <f t="shared" si="218"/>
        <v>6</v>
      </c>
      <c r="L1884" s="21">
        <f t="shared" si="219"/>
        <v>23</v>
      </c>
      <c r="M1884" s="119">
        <v>44340</v>
      </c>
      <c r="N1884" s="119">
        <v>44340</v>
      </c>
      <c r="O1884" s="119">
        <v>44340</v>
      </c>
      <c r="P1884" s="119">
        <v>44350</v>
      </c>
      <c r="Q1884" s="267" t="s">
        <v>34</v>
      </c>
      <c r="R1884" s="114"/>
      <c r="S1884" s="114"/>
      <c r="T1884" s="114"/>
      <c r="U1884" s="177"/>
      <c r="V1884" s="174" t="s">
        <v>1238</v>
      </c>
      <c r="W1884" s="174" t="s">
        <v>1238</v>
      </c>
      <c r="X1884" s="174" t="s">
        <v>3670</v>
      </c>
      <c r="Y1884" s="58" t="s">
        <v>4485</v>
      </c>
    </row>
    <row r="1885" spans="2:30" ht="33">
      <c r="B1885" s="30">
        <v>1879</v>
      </c>
      <c r="C1885" s="30" t="s">
        <v>4739</v>
      </c>
      <c r="D1885" s="30" t="s">
        <v>83</v>
      </c>
      <c r="E1885" s="58" t="s">
        <v>4710</v>
      </c>
      <c r="F1885" s="114" t="s">
        <v>4681</v>
      </c>
      <c r="G1885" s="269">
        <f t="shared" si="214"/>
        <v>2021</v>
      </c>
      <c r="H1885" s="269">
        <f t="shared" si="215"/>
        <v>5</v>
      </c>
      <c r="I1885" s="269">
        <f t="shared" si="216"/>
        <v>22</v>
      </c>
      <c r="J1885" s="83">
        <f t="shared" si="217"/>
        <v>2021</v>
      </c>
      <c r="K1885" s="269">
        <f t="shared" si="218"/>
        <v>5</v>
      </c>
      <c r="L1885" s="21">
        <f t="shared" si="219"/>
        <v>22</v>
      </c>
      <c r="M1885" s="119">
        <v>44340</v>
      </c>
      <c r="N1885" s="119">
        <v>44340</v>
      </c>
      <c r="O1885" s="119">
        <v>44340</v>
      </c>
      <c r="P1885" s="119">
        <v>44340</v>
      </c>
      <c r="Q1885" s="267" t="s">
        <v>34</v>
      </c>
      <c r="R1885" s="114"/>
      <c r="S1885" s="114"/>
      <c r="T1885" s="114"/>
      <c r="U1885" s="177"/>
      <c r="V1885" s="174" t="s">
        <v>4722</v>
      </c>
      <c r="W1885" s="174" t="s">
        <v>4722</v>
      </c>
      <c r="X1885" s="174" t="s">
        <v>3670</v>
      </c>
      <c r="Y1885" s="58" t="s">
        <v>4724</v>
      </c>
    </row>
    <row r="1886" spans="2:30" ht="33">
      <c r="B1886" s="30">
        <v>1880</v>
      </c>
      <c r="C1886" s="30" t="s">
        <v>4740</v>
      </c>
      <c r="D1886" s="30" t="s">
        <v>83</v>
      </c>
      <c r="E1886" s="75" t="s">
        <v>4711</v>
      </c>
      <c r="F1886" s="114" t="s">
        <v>4681</v>
      </c>
      <c r="G1886" s="269">
        <f t="shared" si="214"/>
        <v>2021</v>
      </c>
      <c r="H1886" s="269">
        <f t="shared" si="215"/>
        <v>5</v>
      </c>
      <c r="I1886" s="269">
        <f t="shared" si="216"/>
        <v>22</v>
      </c>
      <c r="J1886" s="83">
        <f t="shared" si="217"/>
        <v>2021</v>
      </c>
      <c r="K1886" s="269">
        <f t="shared" si="218"/>
        <v>5</v>
      </c>
      <c r="L1886" s="21">
        <f t="shared" si="219"/>
        <v>22</v>
      </c>
      <c r="M1886" s="119">
        <v>44340</v>
      </c>
      <c r="N1886" s="119">
        <v>44340</v>
      </c>
      <c r="O1886" s="119">
        <v>44340</v>
      </c>
      <c r="P1886" s="119">
        <v>44340</v>
      </c>
      <c r="Q1886" s="267" t="s">
        <v>34</v>
      </c>
      <c r="R1886" s="114"/>
      <c r="S1886" s="114"/>
      <c r="T1886" s="114"/>
      <c r="U1886" s="177"/>
      <c r="V1886" s="174" t="s">
        <v>4723</v>
      </c>
      <c r="W1886" s="174" t="s">
        <v>4723</v>
      </c>
      <c r="X1886" s="174" t="s">
        <v>3670</v>
      </c>
      <c r="Y1886" s="58" t="s">
        <v>4725</v>
      </c>
    </row>
    <row r="1887" spans="2:30">
      <c r="B1887" s="30">
        <v>1881</v>
      </c>
      <c r="C1887" s="30" t="s">
        <v>4741</v>
      </c>
      <c r="D1887" s="30" t="s">
        <v>83</v>
      </c>
      <c r="E1887" s="58" t="s">
        <v>4712</v>
      </c>
      <c r="F1887" s="114" t="s">
        <v>4681</v>
      </c>
      <c r="G1887" s="269">
        <f t="shared" si="214"/>
        <v>2021</v>
      </c>
      <c r="H1887" s="269">
        <f t="shared" si="215"/>
        <v>5</v>
      </c>
      <c r="I1887" s="269">
        <f t="shared" si="216"/>
        <v>22</v>
      </c>
      <c r="J1887" s="83">
        <f t="shared" si="217"/>
        <v>2021</v>
      </c>
      <c r="K1887" s="269">
        <f t="shared" si="218"/>
        <v>5</v>
      </c>
      <c r="L1887" s="21">
        <f t="shared" si="219"/>
        <v>22</v>
      </c>
      <c r="M1887" s="119">
        <v>44340</v>
      </c>
      <c r="N1887" s="119">
        <v>44340</v>
      </c>
      <c r="O1887" s="119">
        <v>44340</v>
      </c>
      <c r="P1887" s="119">
        <v>44340</v>
      </c>
      <c r="Q1887" s="267" t="s">
        <v>34</v>
      </c>
      <c r="R1887" s="114"/>
      <c r="S1887" s="114"/>
      <c r="T1887" s="114"/>
      <c r="U1887" s="177"/>
      <c r="V1887" s="174" t="s">
        <v>3259</v>
      </c>
      <c r="W1887" s="174" t="s">
        <v>3259</v>
      </c>
      <c r="X1887" s="174" t="s">
        <v>3670</v>
      </c>
      <c r="Y1887" s="58"/>
      <c r="AC1887" s="36" t="s">
        <v>770</v>
      </c>
      <c r="AD1887" s="36" t="s">
        <v>765</v>
      </c>
    </row>
    <row r="1888" spans="2:30">
      <c r="B1888" s="30">
        <v>1882</v>
      </c>
      <c r="C1888" s="30" t="s">
        <v>4742</v>
      </c>
      <c r="D1888" s="30" t="s">
        <v>83</v>
      </c>
      <c r="E1888" s="75" t="s">
        <v>4713</v>
      </c>
      <c r="F1888" s="114" t="s">
        <v>4681</v>
      </c>
      <c r="G1888" s="269">
        <f t="shared" si="214"/>
        <v>2021</v>
      </c>
      <c r="H1888" s="269">
        <f t="shared" si="215"/>
        <v>5</v>
      </c>
      <c r="I1888" s="269">
        <f t="shared" si="216"/>
        <v>22</v>
      </c>
      <c r="J1888" s="83">
        <f t="shared" si="217"/>
        <v>2021</v>
      </c>
      <c r="K1888" s="269">
        <f t="shared" si="218"/>
        <v>5</v>
      </c>
      <c r="L1888" s="21">
        <f t="shared" si="219"/>
        <v>22</v>
      </c>
      <c r="M1888" s="119">
        <v>44341</v>
      </c>
      <c r="N1888" s="119">
        <v>44341</v>
      </c>
      <c r="O1888" s="119">
        <v>44341</v>
      </c>
      <c r="P1888" s="119">
        <v>44341</v>
      </c>
      <c r="Q1888" s="267" t="s">
        <v>34</v>
      </c>
      <c r="R1888" s="114"/>
      <c r="S1888" s="114"/>
      <c r="T1888" s="114"/>
      <c r="U1888" s="177"/>
      <c r="V1888" s="174" t="s">
        <v>4682</v>
      </c>
      <c r="W1888" s="174" t="s">
        <v>4682</v>
      </c>
      <c r="X1888" s="174" t="s">
        <v>3670</v>
      </c>
      <c r="Y1888" s="58" t="s">
        <v>4726</v>
      </c>
    </row>
    <row r="1889" spans="2:30" ht="33">
      <c r="B1889" s="30">
        <v>1883</v>
      </c>
      <c r="C1889" s="30" t="s">
        <v>4743</v>
      </c>
      <c r="D1889" s="30" t="s">
        <v>83</v>
      </c>
      <c r="E1889" s="58" t="s">
        <v>4714</v>
      </c>
      <c r="F1889" s="114" t="s">
        <v>4681</v>
      </c>
      <c r="G1889" s="269">
        <f t="shared" si="214"/>
        <v>2021</v>
      </c>
      <c r="H1889" s="269">
        <f t="shared" si="215"/>
        <v>5</v>
      </c>
      <c r="I1889" s="269">
        <f t="shared" si="216"/>
        <v>22</v>
      </c>
      <c r="J1889" s="83">
        <f t="shared" si="217"/>
        <v>2021</v>
      </c>
      <c r="K1889" s="269">
        <f t="shared" si="218"/>
        <v>5</v>
      </c>
      <c r="L1889" s="21">
        <f t="shared" si="219"/>
        <v>22</v>
      </c>
      <c r="M1889" s="119">
        <v>44341</v>
      </c>
      <c r="N1889" s="119">
        <v>44341</v>
      </c>
      <c r="O1889" s="119">
        <v>44341</v>
      </c>
      <c r="P1889" s="119">
        <v>44341</v>
      </c>
      <c r="Q1889" s="267" t="s">
        <v>34</v>
      </c>
      <c r="R1889" s="114"/>
      <c r="S1889" s="114"/>
      <c r="T1889" s="114"/>
      <c r="U1889" s="177"/>
      <c r="V1889" s="174" t="s">
        <v>4425</v>
      </c>
      <c r="W1889" s="174" t="s">
        <v>4425</v>
      </c>
      <c r="X1889" s="174" t="s">
        <v>3670</v>
      </c>
      <c r="Y1889" s="58" t="s">
        <v>4727</v>
      </c>
    </row>
    <row r="1890" spans="2:30">
      <c r="B1890" s="30">
        <v>1884</v>
      </c>
      <c r="C1890" s="30" t="s">
        <v>4744</v>
      </c>
      <c r="D1890" s="30" t="s">
        <v>83</v>
      </c>
      <c r="E1890" s="58" t="s">
        <v>4715</v>
      </c>
      <c r="F1890" s="114" t="s">
        <v>4681</v>
      </c>
      <c r="G1890" s="269">
        <f t="shared" si="214"/>
        <v>2021</v>
      </c>
      <c r="H1890" s="269">
        <f t="shared" si="215"/>
        <v>5</v>
      </c>
      <c r="I1890" s="269">
        <f t="shared" si="216"/>
        <v>22</v>
      </c>
      <c r="J1890" s="83">
        <f t="shared" si="217"/>
        <v>2021</v>
      </c>
      <c r="K1890" s="269">
        <f t="shared" si="218"/>
        <v>5</v>
      </c>
      <c r="L1890" s="21">
        <f t="shared" si="219"/>
        <v>22</v>
      </c>
      <c r="M1890" s="119">
        <v>44341</v>
      </c>
      <c r="N1890" s="119">
        <v>44341</v>
      </c>
      <c r="O1890" s="119">
        <v>44341</v>
      </c>
      <c r="P1890" s="119">
        <v>44341</v>
      </c>
      <c r="Q1890" s="267" t="s">
        <v>34</v>
      </c>
      <c r="R1890" s="114"/>
      <c r="S1890" s="114"/>
      <c r="T1890" s="114"/>
      <c r="U1890" s="177"/>
      <c r="V1890" s="174" t="s">
        <v>3142</v>
      </c>
      <c r="W1890" s="174" t="s">
        <v>3142</v>
      </c>
      <c r="X1890" s="174" t="s">
        <v>3670</v>
      </c>
      <c r="Y1890" s="58" t="s">
        <v>4728</v>
      </c>
    </row>
    <row r="1891" spans="2:30" ht="33">
      <c r="B1891" s="30">
        <v>1885</v>
      </c>
      <c r="C1891" s="30" t="s">
        <v>4745</v>
      </c>
      <c r="D1891" s="30" t="s">
        <v>83</v>
      </c>
      <c r="E1891" s="58" t="s">
        <v>4716</v>
      </c>
      <c r="F1891" s="114" t="s">
        <v>4681</v>
      </c>
      <c r="G1891" s="269">
        <f t="shared" si="214"/>
        <v>2021</v>
      </c>
      <c r="H1891" s="269">
        <f t="shared" si="215"/>
        <v>5</v>
      </c>
      <c r="I1891" s="269">
        <f t="shared" si="216"/>
        <v>22</v>
      </c>
      <c r="J1891" s="83">
        <f t="shared" si="217"/>
        <v>2021</v>
      </c>
      <c r="K1891" s="269">
        <f t="shared" si="218"/>
        <v>5</v>
      </c>
      <c r="L1891" s="21">
        <f t="shared" si="219"/>
        <v>22</v>
      </c>
      <c r="M1891" s="119">
        <v>44341</v>
      </c>
      <c r="N1891" s="119">
        <v>44341</v>
      </c>
      <c r="O1891" s="119">
        <v>44341</v>
      </c>
      <c r="P1891" s="119">
        <v>44341</v>
      </c>
      <c r="Q1891" s="267" t="s">
        <v>34</v>
      </c>
      <c r="R1891" s="114"/>
      <c r="S1891" s="114"/>
      <c r="T1891" s="114"/>
      <c r="U1891" s="177"/>
      <c r="V1891" s="174" t="s">
        <v>4268</v>
      </c>
      <c r="W1891" s="174" t="s">
        <v>4268</v>
      </c>
      <c r="X1891" s="174" t="s">
        <v>3670</v>
      </c>
      <c r="Y1891" s="70" t="s">
        <v>4729</v>
      </c>
    </row>
    <row r="1892" spans="2:30" ht="33">
      <c r="B1892" s="30">
        <v>1886</v>
      </c>
      <c r="C1892" s="30" t="s">
        <v>4746</v>
      </c>
      <c r="D1892" s="30" t="s">
        <v>83</v>
      </c>
      <c r="E1892" s="58" t="s">
        <v>4717</v>
      </c>
      <c r="F1892" s="114" t="s">
        <v>4681</v>
      </c>
      <c r="G1892" s="269">
        <f t="shared" si="214"/>
        <v>2021</v>
      </c>
      <c r="H1892" s="269">
        <f t="shared" si="215"/>
        <v>5</v>
      </c>
      <c r="I1892" s="269">
        <f t="shared" si="216"/>
        <v>22</v>
      </c>
      <c r="J1892" s="83">
        <f t="shared" si="217"/>
        <v>2021</v>
      </c>
      <c r="K1892" s="269">
        <f t="shared" si="218"/>
        <v>5</v>
      </c>
      <c r="L1892" s="21">
        <f t="shared" si="219"/>
        <v>22</v>
      </c>
      <c r="M1892" s="119">
        <v>44342</v>
      </c>
      <c r="N1892" s="119">
        <v>44342</v>
      </c>
      <c r="O1892" s="119">
        <v>44342</v>
      </c>
      <c r="P1892" s="119">
        <v>44342</v>
      </c>
      <c r="Q1892" s="267" t="s">
        <v>34</v>
      </c>
      <c r="R1892" s="114"/>
      <c r="S1892" s="114"/>
      <c r="T1892" s="114"/>
      <c r="U1892" s="177"/>
      <c r="V1892" s="174" t="s">
        <v>4682</v>
      </c>
      <c r="W1892" s="174" t="s">
        <v>4682</v>
      </c>
      <c r="X1892" s="174" t="s">
        <v>3670</v>
      </c>
      <c r="Y1892" s="58" t="s">
        <v>4730</v>
      </c>
    </row>
    <row r="1893" spans="2:30">
      <c r="B1893" s="30">
        <v>1887</v>
      </c>
      <c r="C1893" s="30" t="s">
        <v>4747</v>
      </c>
      <c r="D1893" s="30" t="s">
        <v>83</v>
      </c>
      <c r="E1893" s="122" t="s">
        <v>4718</v>
      </c>
      <c r="F1893" s="114" t="s">
        <v>4681</v>
      </c>
      <c r="G1893" s="269">
        <f t="shared" si="214"/>
        <v>2021</v>
      </c>
      <c r="H1893" s="269">
        <f t="shared" si="215"/>
        <v>5</v>
      </c>
      <c r="I1893" s="269">
        <f t="shared" si="216"/>
        <v>22</v>
      </c>
      <c r="J1893" s="83">
        <f t="shared" si="217"/>
        <v>2021</v>
      </c>
      <c r="K1893" s="269">
        <f t="shared" si="218"/>
        <v>5</v>
      </c>
      <c r="L1893" s="21">
        <f t="shared" si="219"/>
        <v>22</v>
      </c>
      <c r="M1893" s="119">
        <v>44342</v>
      </c>
      <c r="N1893" s="119">
        <v>44342</v>
      </c>
      <c r="O1893" s="119">
        <v>44342</v>
      </c>
      <c r="P1893" s="119">
        <v>44342</v>
      </c>
      <c r="Q1893" s="267" t="s">
        <v>34</v>
      </c>
      <c r="R1893" s="114"/>
      <c r="S1893" s="114"/>
      <c r="T1893" s="114"/>
      <c r="U1893" s="177"/>
      <c r="V1893" s="174" t="s">
        <v>4061</v>
      </c>
      <c r="W1893" s="174" t="s">
        <v>4061</v>
      </c>
      <c r="X1893" s="174" t="s">
        <v>3670</v>
      </c>
      <c r="Y1893" s="58" t="s">
        <v>4731</v>
      </c>
    </row>
    <row r="1894" spans="2:30">
      <c r="B1894" s="30">
        <v>1888</v>
      </c>
      <c r="C1894" s="30" t="s">
        <v>4748</v>
      </c>
      <c r="D1894" s="30" t="s">
        <v>83</v>
      </c>
      <c r="E1894" s="58" t="s">
        <v>4719</v>
      </c>
      <c r="F1894" s="114" t="s">
        <v>4681</v>
      </c>
      <c r="G1894" s="269">
        <f t="shared" si="214"/>
        <v>2021</v>
      </c>
      <c r="H1894" s="269">
        <f t="shared" si="215"/>
        <v>5</v>
      </c>
      <c r="I1894" s="269">
        <f t="shared" si="216"/>
        <v>22</v>
      </c>
      <c r="J1894" s="83">
        <f t="shared" si="217"/>
        <v>2021</v>
      </c>
      <c r="K1894" s="269">
        <f t="shared" si="218"/>
        <v>5</v>
      </c>
      <c r="L1894" s="21">
        <f t="shared" si="219"/>
        <v>22</v>
      </c>
      <c r="M1894" s="119">
        <v>44342</v>
      </c>
      <c r="N1894" s="119">
        <v>44342</v>
      </c>
      <c r="O1894" s="119">
        <v>44342</v>
      </c>
      <c r="P1894" s="119">
        <v>44342</v>
      </c>
      <c r="Q1894" s="267" t="s">
        <v>34</v>
      </c>
      <c r="R1894" s="114"/>
      <c r="S1894" s="114"/>
      <c r="T1894" s="114"/>
      <c r="U1894" s="177"/>
      <c r="V1894" s="174" t="s">
        <v>4268</v>
      </c>
      <c r="W1894" s="174" t="s">
        <v>4268</v>
      </c>
      <c r="X1894" s="174" t="s">
        <v>3670</v>
      </c>
      <c r="Y1894" s="58" t="s">
        <v>4731</v>
      </c>
    </row>
    <row r="1895" spans="2:30">
      <c r="B1895" s="30">
        <v>1889</v>
      </c>
      <c r="C1895" s="30" t="s">
        <v>4749</v>
      </c>
      <c r="D1895" s="30" t="s">
        <v>83</v>
      </c>
      <c r="E1895" s="58" t="s">
        <v>4720</v>
      </c>
      <c r="F1895" s="114" t="s">
        <v>4681</v>
      </c>
      <c r="G1895" s="269">
        <f t="shared" si="214"/>
        <v>2021</v>
      </c>
      <c r="H1895" s="269">
        <f t="shared" si="215"/>
        <v>5</v>
      </c>
      <c r="I1895" s="269">
        <f t="shared" si="216"/>
        <v>22</v>
      </c>
      <c r="J1895" s="83">
        <f t="shared" si="217"/>
        <v>2021</v>
      </c>
      <c r="K1895" s="269">
        <f t="shared" si="218"/>
        <v>5</v>
      </c>
      <c r="L1895" s="21">
        <f t="shared" si="219"/>
        <v>22</v>
      </c>
      <c r="M1895" s="119">
        <v>44342</v>
      </c>
      <c r="N1895" s="119">
        <v>44342</v>
      </c>
      <c r="O1895" s="119">
        <v>44342</v>
      </c>
      <c r="P1895" s="119">
        <v>44342</v>
      </c>
      <c r="Q1895" s="267" t="s">
        <v>34</v>
      </c>
      <c r="R1895" s="114"/>
      <c r="S1895" s="114"/>
      <c r="T1895" s="114"/>
      <c r="U1895" s="177"/>
      <c r="V1895" s="174" t="s">
        <v>4425</v>
      </c>
      <c r="W1895" s="174" t="s">
        <v>4425</v>
      </c>
      <c r="X1895" s="174" t="s">
        <v>3670</v>
      </c>
      <c r="Y1895" s="58" t="s">
        <v>4731</v>
      </c>
    </row>
    <row r="1896" spans="2:30">
      <c r="B1896" s="30">
        <v>1890</v>
      </c>
      <c r="C1896" s="30" t="s">
        <v>4750</v>
      </c>
      <c r="D1896" s="30" t="s">
        <v>83</v>
      </c>
      <c r="E1896" s="58" t="s">
        <v>4713</v>
      </c>
      <c r="F1896" s="114" t="s">
        <v>4681</v>
      </c>
      <c r="G1896" s="269">
        <f t="shared" si="214"/>
        <v>2021</v>
      </c>
      <c r="H1896" s="269">
        <f t="shared" si="215"/>
        <v>5</v>
      </c>
      <c r="I1896" s="269">
        <f t="shared" si="216"/>
        <v>22</v>
      </c>
      <c r="J1896" s="83">
        <f t="shared" si="217"/>
        <v>2021</v>
      </c>
      <c r="K1896" s="269">
        <f t="shared" si="218"/>
        <v>5</v>
      </c>
      <c r="L1896" s="21">
        <f t="shared" si="219"/>
        <v>22</v>
      </c>
      <c r="M1896" s="119">
        <v>44342</v>
      </c>
      <c r="N1896" s="119">
        <v>44342</v>
      </c>
      <c r="O1896" s="119">
        <v>44342</v>
      </c>
      <c r="P1896" s="119">
        <v>44342</v>
      </c>
      <c r="Q1896" s="267" t="s">
        <v>34</v>
      </c>
      <c r="R1896" s="114"/>
      <c r="S1896" s="114"/>
      <c r="T1896" s="114"/>
      <c r="U1896" s="177"/>
      <c r="V1896" s="174" t="s">
        <v>395</v>
      </c>
      <c r="W1896" s="174" t="s">
        <v>395</v>
      </c>
      <c r="X1896" s="174" t="s">
        <v>3670</v>
      </c>
      <c r="Y1896" s="58"/>
    </row>
    <row r="1897" spans="2:30">
      <c r="B1897" s="30">
        <v>1891</v>
      </c>
      <c r="C1897" s="30" t="s">
        <v>4751</v>
      </c>
      <c r="D1897" s="30" t="s">
        <v>83</v>
      </c>
      <c r="E1897" s="58" t="s">
        <v>4721</v>
      </c>
      <c r="F1897" s="114" t="s">
        <v>4681</v>
      </c>
      <c r="G1897" s="269">
        <f t="shared" si="214"/>
        <v>2021</v>
      </c>
      <c r="H1897" s="269">
        <f t="shared" si="215"/>
        <v>5</v>
      </c>
      <c r="I1897" s="269">
        <f t="shared" si="216"/>
        <v>22</v>
      </c>
      <c r="J1897" s="83">
        <f t="shared" si="217"/>
        <v>2021</v>
      </c>
      <c r="K1897" s="269">
        <f t="shared" si="218"/>
        <v>5</v>
      </c>
      <c r="L1897" s="21">
        <f t="shared" si="219"/>
        <v>22</v>
      </c>
      <c r="M1897" s="119">
        <v>44344</v>
      </c>
      <c r="N1897" s="119">
        <v>44344</v>
      </c>
      <c r="O1897" s="119">
        <v>44344</v>
      </c>
      <c r="P1897" s="119">
        <v>44344</v>
      </c>
      <c r="Q1897" s="267" t="s">
        <v>34</v>
      </c>
      <c r="R1897" s="114"/>
      <c r="S1897" s="114"/>
      <c r="T1897" s="114"/>
      <c r="U1897" s="177"/>
      <c r="V1897" s="174" t="s">
        <v>2958</v>
      </c>
      <c r="W1897" s="174" t="s">
        <v>2958</v>
      </c>
      <c r="X1897" s="174" t="s">
        <v>3670</v>
      </c>
      <c r="Y1897" s="58" t="s">
        <v>4732</v>
      </c>
      <c r="AC1897" s="36" t="s">
        <v>770</v>
      </c>
      <c r="AD1897" s="36" t="s">
        <v>765</v>
      </c>
    </row>
    <row r="1898" spans="2:30">
      <c r="B1898" s="30">
        <v>1892</v>
      </c>
      <c r="C1898" s="30" t="s">
        <v>4752</v>
      </c>
      <c r="D1898" s="30" t="s">
        <v>83</v>
      </c>
      <c r="E1898" s="58" t="s">
        <v>3813</v>
      </c>
      <c r="F1898" s="114" t="s">
        <v>4681</v>
      </c>
      <c r="G1898" s="269">
        <f t="shared" si="214"/>
        <v>2021</v>
      </c>
      <c r="H1898" s="269">
        <f t="shared" si="215"/>
        <v>5</v>
      </c>
      <c r="I1898" s="269">
        <f t="shared" si="216"/>
        <v>22</v>
      </c>
      <c r="J1898" s="83">
        <f t="shared" si="217"/>
        <v>2021</v>
      </c>
      <c r="K1898" s="269">
        <f t="shared" si="218"/>
        <v>5</v>
      </c>
      <c r="L1898" s="21">
        <f t="shared" si="219"/>
        <v>22</v>
      </c>
      <c r="M1898" s="119">
        <v>44344</v>
      </c>
      <c r="N1898" s="119">
        <v>44344</v>
      </c>
      <c r="O1898" s="119">
        <v>44344</v>
      </c>
      <c r="P1898" s="119">
        <v>44344</v>
      </c>
      <c r="Q1898" s="267" t="s">
        <v>34</v>
      </c>
      <c r="R1898" s="114"/>
      <c r="S1898" s="114"/>
      <c r="T1898" s="114"/>
      <c r="U1898" s="177"/>
      <c r="V1898" s="174" t="s">
        <v>4682</v>
      </c>
      <c r="W1898" s="174" t="s">
        <v>4682</v>
      </c>
      <c r="X1898" s="174" t="s">
        <v>3670</v>
      </c>
      <c r="Y1898" s="58" t="s">
        <v>4733</v>
      </c>
    </row>
    <row r="1899" spans="2:30" ht="33">
      <c r="B1899" s="30">
        <v>1893</v>
      </c>
      <c r="C1899" s="30" t="s">
        <v>4767</v>
      </c>
      <c r="D1899" s="30" t="s">
        <v>83</v>
      </c>
      <c r="E1899" s="71" t="s">
        <v>4753</v>
      </c>
      <c r="F1899" s="114" t="s">
        <v>3089</v>
      </c>
      <c r="G1899" s="269">
        <f t="shared" si="214"/>
        <v>2021</v>
      </c>
      <c r="H1899" s="269">
        <f t="shared" si="215"/>
        <v>5</v>
      </c>
      <c r="I1899" s="269">
        <f t="shared" si="216"/>
        <v>22</v>
      </c>
      <c r="J1899" s="83">
        <f t="shared" si="217"/>
        <v>2021</v>
      </c>
      <c r="K1899" s="269">
        <f t="shared" si="218"/>
        <v>5</v>
      </c>
      <c r="L1899" s="21">
        <f t="shared" si="219"/>
        <v>22</v>
      </c>
      <c r="M1899" s="178">
        <v>44340</v>
      </c>
      <c r="N1899" s="178">
        <v>44340</v>
      </c>
      <c r="O1899" s="178">
        <v>44340</v>
      </c>
      <c r="P1899" s="178">
        <v>44340</v>
      </c>
      <c r="Q1899" s="268" t="s">
        <v>34</v>
      </c>
      <c r="R1899" s="114"/>
      <c r="S1899" s="114"/>
      <c r="T1899" s="114"/>
      <c r="U1899" s="177"/>
      <c r="V1899" s="179" t="s">
        <v>395</v>
      </c>
      <c r="W1899" s="174" t="s">
        <v>326</v>
      </c>
      <c r="X1899" s="174" t="s">
        <v>326</v>
      </c>
      <c r="Y1899" s="121" t="s">
        <v>4786</v>
      </c>
    </row>
    <row r="1900" spans="2:30" ht="82.5">
      <c r="B1900" s="30">
        <v>1894</v>
      </c>
      <c r="C1900" s="30" t="s">
        <v>4768</v>
      </c>
      <c r="D1900" s="30" t="s">
        <v>83</v>
      </c>
      <c r="E1900" s="71" t="s">
        <v>4754</v>
      </c>
      <c r="F1900" s="114" t="s">
        <v>3089</v>
      </c>
      <c r="G1900" s="269">
        <f t="shared" si="214"/>
        <v>2021</v>
      </c>
      <c r="H1900" s="269">
        <f t="shared" si="215"/>
        <v>5</v>
      </c>
      <c r="I1900" s="269">
        <f t="shared" si="216"/>
        <v>22</v>
      </c>
      <c r="J1900" s="83">
        <f t="shared" si="217"/>
        <v>2021</v>
      </c>
      <c r="K1900" s="269">
        <f t="shared" si="218"/>
        <v>5</v>
      </c>
      <c r="L1900" s="21">
        <f t="shared" si="219"/>
        <v>22</v>
      </c>
      <c r="M1900" s="178">
        <v>44341</v>
      </c>
      <c r="N1900" s="178">
        <v>44341</v>
      </c>
      <c r="O1900" s="178">
        <v>44341</v>
      </c>
      <c r="P1900" s="178">
        <v>44341</v>
      </c>
      <c r="Q1900" s="268" t="s">
        <v>34</v>
      </c>
      <c r="R1900" s="114"/>
      <c r="S1900" s="114"/>
      <c r="T1900" s="114"/>
      <c r="U1900" s="177"/>
      <c r="V1900" s="179" t="s">
        <v>4781</v>
      </c>
      <c r="W1900" s="174" t="s">
        <v>326</v>
      </c>
      <c r="X1900" s="174" t="s">
        <v>326</v>
      </c>
      <c r="Y1900" s="58" t="s">
        <v>4787</v>
      </c>
    </row>
    <row r="1901" spans="2:30" ht="82.5">
      <c r="B1901" s="30">
        <v>1895</v>
      </c>
      <c r="C1901" s="30" t="s">
        <v>4769</v>
      </c>
      <c r="D1901" s="30" t="s">
        <v>83</v>
      </c>
      <c r="E1901" s="71" t="s">
        <v>4755</v>
      </c>
      <c r="F1901" s="114" t="s">
        <v>3089</v>
      </c>
      <c r="G1901" s="269">
        <f t="shared" si="214"/>
        <v>2021</v>
      </c>
      <c r="H1901" s="269">
        <f t="shared" si="215"/>
        <v>5</v>
      </c>
      <c r="I1901" s="269">
        <f t="shared" si="216"/>
        <v>22</v>
      </c>
      <c r="J1901" s="83">
        <f t="shared" si="217"/>
        <v>2021</v>
      </c>
      <c r="K1901" s="269">
        <f t="shared" si="218"/>
        <v>5</v>
      </c>
      <c r="L1901" s="21">
        <f t="shared" si="219"/>
        <v>22</v>
      </c>
      <c r="M1901" s="178">
        <v>44341</v>
      </c>
      <c r="N1901" s="178">
        <v>44341</v>
      </c>
      <c r="O1901" s="178">
        <v>44341</v>
      </c>
      <c r="P1901" s="178">
        <v>44341</v>
      </c>
      <c r="Q1901" s="268" t="s">
        <v>34</v>
      </c>
      <c r="R1901" s="114"/>
      <c r="S1901" s="114"/>
      <c r="T1901" s="114"/>
      <c r="U1901" s="177"/>
      <c r="V1901" s="179" t="s">
        <v>4782</v>
      </c>
      <c r="W1901" s="174" t="s">
        <v>326</v>
      </c>
      <c r="X1901" s="174" t="s">
        <v>326</v>
      </c>
      <c r="Y1901" s="103" t="s">
        <v>4788</v>
      </c>
    </row>
    <row r="1902" spans="2:30" ht="33">
      <c r="B1902" s="30">
        <v>1896</v>
      </c>
      <c r="C1902" s="30" t="s">
        <v>4770</v>
      </c>
      <c r="D1902" s="30" t="s">
        <v>83</v>
      </c>
      <c r="E1902" s="71" t="s">
        <v>4756</v>
      </c>
      <c r="F1902" s="114" t="s">
        <v>3089</v>
      </c>
      <c r="G1902" s="269">
        <f t="shared" si="214"/>
        <v>2021</v>
      </c>
      <c r="H1902" s="269">
        <f t="shared" si="215"/>
        <v>5</v>
      </c>
      <c r="I1902" s="269">
        <f t="shared" si="216"/>
        <v>22</v>
      </c>
      <c r="J1902" s="83">
        <f t="shared" si="217"/>
        <v>2021</v>
      </c>
      <c r="K1902" s="269">
        <f t="shared" si="218"/>
        <v>5</v>
      </c>
      <c r="L1902" s="21">
        <f t="shared" si="219"/>
        <v>22</v>
      </c>
      <c r="M1902" s="178">
        <v>44342</v>
      </c>
      <c r="N1902" s="178">
        <v>44342</v>
      </c>
      <c r="O1902" s="178">
        <v>44342</v>
      </c>
      <c r="P1902" s="178">
        <v>44342</v>
      </c>
      <c r="Q1902" s="268" t="s">
        <v>34</v>
      </c>
      <c r="R1902" s="114"/>
      <c r="S1902" s="114"/>
      <c r="T1902" s="114"/>
      <c r="U1902" s="177"/>
      <c r="V1902" s="179" t="s">
        <v>4783</v>
      </c>
      <c r="W1902" s="174" t="s">
        <v>326</v>
      </c>
      <c r="X1902" s="174" t="s">
        <v>326</v>
      </c>
      <c r="Y1902" s="103" t="s">
        <v>4789</v>
      </c>
    </row>
    <row r="1903" spans="2:30" ht="49.5">
      <c r="B1903" s="30">
        <v>1897</v>
      </c>
      <c r="C1903" s="30" t="s">
        <v>4771</v>
      </c>
      <c r="D1903" s="30" t="s">
        <v>83</v>
      </c>
      <c r="E1903" s="71" t="s">
        <v>4757</v>
      </c>
      <c r="F1903" s="114" t="s">
        <v>3089</v>
      </c>
      <c r="G1903" s="269">
        <f t="shared" si="214"/>
        <v>2021</v>
      </c>
      <c r="H1903" s="269">
        <f t="shared" si="215"/>
        <v>5</v>
      </c>
      <c r="I1903" s="269">
        <f t="shared" si="216"/>
        <v>22</v>
      </c>
      <c r="J1903" s="83">
        <f t="shared" si="217"/>
        <v>2021</v>
      </c>
      <c r="K1903" s="269">
        <f t="shared" si="218"/>
        <v>5</v>
      </c>
      <c r="L1903" s="21">
        <f t="shared" si="219"/>
        <v>22</v>
      </c>
      <c r="M1903" s="178">
        <v>44342</v>
      </c>
      <c r="N1903" s="178">
        <v>44342</v>
      </c>
      <c r="O1903" s="178">
        <v>44342</v>
      </c>
      <c r="P1903" s="178">
        <v>44342</v>
      </c>
      <c r="Q1903" s="268" t="s">
        <v>34</v>
      </c>
      <c r="R1903" s="114"/>
      <c r="S1903" s="114"/>
      <c r="T1903" s="114"/>
      <c r="U1903" s="177"/>
      <c r="V1903" s="179" t="s">
        <v>4268</v>
      </c>
      <c r="W1903" s="174" t="s">
        <v>326</v>
      </c>
      <c r="X1903" s="174" t="s">
        <v>326</v>
      </c>
      <c r="Y1903" s="103" t="s">
        <v>4790</v>
      </c>
    </row>
    <row r="1904" spans="2:30" ht="66">
      <c r="B1904" s="30">
        <v>1898</v>
      </c>
      <c r="C1904" s="30" t="s">
        <v>4772</v>
      </c>
      <c r="D1904" s="30" t="s">
        <v>83</v>
      </c>
      <c r="E1904" s="71" t="s">
        <v>4758</v>
      </c>
      <c r="F1904" s="114" t="s">
        <v>3089</v>
      </c>
      <c r="G1904" s="269">
        <f t="shared" si="214"/>
        <v>2021</v>
      </c>
      <c r="H1904" s="269">
        <f t="shared" si="215"/>
        <v>5</v>
      </c>
      <c r="I1904" s="269">
        <f t="shared" si="216"/>
        <v>22</v>
      </c>
      <c r="J1904" s="83">
        <f t="shared" si="217"/>
        <v>2021</v>
      </c>
      <c r="K1904" s="269">
        <f t="shared" si="218"/>
        <v>5</v>
      </c>
      <c r="L1904" s="21">
        <f t="shared" si="219"/>
        <v>22</v>
      </c>
      <c r="M1904" s="178">
        <v>44343</v>
      </c>
      <c r="N1904" s="178">
        <v>44343</v>
      </c>
      <c r="O1904" s="178">
        <v>44343</v>
      </c>
      <c r="P1904" s="178">
        <v>44343</v>
      </c>
      <c r="Q1904" s="268" t="s">
        <v>34</v>
      </c>
      <c r="R1904" s="114"/>
      <c r="S1904" s="114"/>
      <c r="T1904" s="114"/>
      <c r="U1904" s="177"/>
      <c r="V1904" s="179" t="s">
        <v>2480</v>
      </c>
      <c r="W1904" s="174" t="s">
        <v>326</v>
      </c>
      <c r="X1904" s="174" t="s">
        <v>326</v>
      </c>
      <c r="Y1904" s="103" t="s">
        <v>4791</v>
      </c>
    </row>
    <row r="1905" spans="2:30" ht="33">
      <c r="B1905" s="30">
        <v>1899</v>
      </c>
      <c r="C1905" s="30" t="s">
        <v>4773</v>
      </c>
      <c r="D1905" s="30" t="s">
        <v>83</v>
      </c>
      <c r="E1905" s="71" t="s">
        <v>4759</v>
      </c>
      <c r="F1905" s="114" t="s">
        <v>3089</v>
      </c>
      <c r="G1905" s="269">
        <f t="shared" si="214"/>
        <v>2021</v>
      </c>
      <c r="H1905" s="269">
        <f t="shared" si="215"/>
        <v>5</v>
      </c>
      <c r="I1905" s="269">
        <f t="shared" si="216"/>
        <v>22</v>
      </c>
      <c r="J1905" s="83">
        <f t="shared" si="217"/>
        <v>2021</v>
      </c>
      <c r="K1905" s="269">
        <f t="shared" si="218"/>
        <v>5</v>
      </c>
      <c r="L1905" s="21">
        <f t="shared" si="219"/>
        <v>22</v>
      </c>
      <c r="M1905" s="178">
        <v>44343</v>
      </c>
      <c r="N1905" s="178">
        <v>44343</v>
      </c>
      <c r="O1905" s="178">
        <v>44343</v>
      </c>
      <c r="P1905" s="178">
        <v>44343</v>
      </c>
      <c r="Q1905" s="268" t="s">
        <v>34</v>
      </c>
      <c r="R1905" s="114"/>
      <c r="S1905" s="114"/>
      <c r="T1905" s="114"/>
      <c r="U1905" s="177"/>
      <c r="V1905" s="179" t="s">
        <v>4093</v>
      </c>
      <c r="W1905" s="174" t="s">
        <v>326</v>
      </c>
      <c r="X1905" s="174" t="s">
        <v>326</v>
      </c>
      <c r="Y1905" s="103" t="s">
        <v>4792</v>
      </c>
    </row>
    <row r="1906" spans="2:30" ht="33">
      <c r="B1906" s="30">
        <v>1900</v>
      </c>
      <c r="C1906" s="30" t="s">
        <v>4774</v>
      </c>
      <c r="D1906" s="30" t="s">
        <v>83</v>
      </c>
      <c r="E1906" s="71" t="s">
        <v>4760</v>
      </c>
      <c r="F1906" s="114" t="s">
        <v>3089</v>
      </c>
      <c r="G1906" s="269">
        <f t="shared" si="214"/>
        <v>2021</v>
      </c>
      <c r="H1906" s="269">
        <f t="shared" si="215"/>
        <v>5</v>
      </c>
      <c r="I1906" s="269">
        <f t="shared" si="216"/>
        <v>22</v>
      </c>
      <c r="J1906" s="83">
        <f t="shared" si="217"/>
        <v>2021</v>
      </c>
      <c r="K1906" s="269">
        <f t="shared" si="218"/>
        <v>5</v>
      </c>
      <c r="L1906" s="21">
        <f t="shared" si="219"/>
        <v>22</v>
      </c>
      <c r="M1906" s="178">
        <v>44344</v>
      </c>
      <c r="N1906" s="178">
        <v>44344</v>
      </c>
      <c r="O1906" s="178">
        <v>44344</v>
      </c>
      <c r="P1906" s="178">
        <v>44344</v>
      </c>
      <c r="Q1906" s="268" t="s">
        <v>34</v>
      </c>
      <c r="R1906" s="114"/>
      <c r="S1906" s="114"/>
      <c r="T1906" s="114"/>
      <c r="U1906" s="177"/>
      <c r="V1906" s="179" t="s">
        <v>2598</v>
      </c>
      <c r="W1906" s="174" t="s">
        <v>326</v>
      </c>
      <c r="X1906" s="174" t="s">
        <v>326</v>
      </c>
      <c r="Y1906" s="103" t="s">
        <v>4793</v>
      </c>
      <c r="AC1906" s="36" t="s">
        <v>770</v>
      </c>
      <c r="AD1906" s="36" t="s">
        <v>765</v>
      </c>
    </row>
    <row r="1907" spans="2:30" ht="33">
      <c r="B1907" s="30">
        <v>1901</v>
      </c>
      <c r="C1907" s="30" t="s">
        <v>4775</v>
      </c>
      <c r="D1907" s="30" t="s">
        <v>83</v>
      </c>
      <c r="E1907" s="71" t="s">
        <v>4761</v>
      </c>
      <c r="F1907" s="114" t="s">
        <v>3089</v>
      </c>
      <c r="G1907" s="269">
        <f t="shared" si="214"/>
        <v>2021</v>
      </c>
      <c r="H1907" s="269">
        <f t="shared" si="215"/>
        <v>5</v>
      </c>
      <c r="I1907" s="269">
        <f t="shared" si="216"/>
        <v>22</v>
      </c>
      <c r="J1907" s="83">
        <f t="shared" si="217"/>
        <v>2021</v>
      </c>
      <c r="K1907" s="269">
        <f t="shared" si="218"/>
        <v>5</v>
      </c>
      <c r="L1907" s="21">
        <f t="shared" si="219"/>
        <v>22</v>
      </c>
      <c r="M1907" s="178">
        <v>44340</v>
      </c>
      <c r="N1907" s="178">
        <v>44340</v>
      </c>
      <c r="O1907" s="178">
        <v>44340</v>
      </c>
      <c r="P1907" s="178">
        <v>44340</v>
      </c>
      <c r="Q1907" s="268" t="s">
        <v>34</v>
      </c>
      <c r="R1907" s="114"/>
      <c r="S1907" s="114"/>
      <c r="T1907" s="114"/>
      <c r="U1907" s="177"/>
      <c r="V1907" s="174" t="s">
        <v>3080</v>
      </c>
      <c r="W1907" s="174" t="s">
        <v>1176</v>
      </c>
      <c r="X1907" s="174" t="s">
        <v>1176</v>
      </c>
      <c r="Y1907" s="103" t="s">
        <v>4794</v>
      </c>
    </row>
    <row r="1908" spans="2:30" ht="33">
      <c r="B1908" s="30">
        <v>1902</v>
      </c>
      <c r="C1908" s="30" t="s">
        <v>4776</v>
      </c>
      <c r="D1908" s="30" t="s">
        <v>83</v>
      </c>
      <c r="E1908" s="71" t="s">
        <v>4762</v>
      </c>
      <c r="F1908" s="114" t="s">
        <v>3089</v>
      </c>
      <c r="G1908" s="269">
        <f t="shared" si="214"/>
        <v>2021</v>
      </c>
      <c r="H1908" s="269">
        <f t="shared" si="215"/>
        <v>5</v>
      </c>
      <c r="I1908" s="269">
        <f t="shared" si="216"/>
        <v>22</v>
      </c>
      <c r="J1908" s="83">
        <f t="shared" si="217"/>
        <v>2021</v>
      </c>
      <c r="K1908" s="269">
        <f t="shared" si="218"/>
        <v>5</v>
      </c>
      <c r="L1908" s="21">
        <f t="shared" si="219"/>
        <v>22</v>
      </c>
      <c r="M1908" s="178">
        <v>44341</v>
      </c>
      <c r="N1908" s="178">
        <v>44341</v>
      </c>
      <c r="O1908" s="178">
        <v>44341</v>
      </c>
      <c r="P1908" s="178">
        <v>44341</v>
      </c>
      <c r="Q1908" s="268" t="s">
        <v>34</v>
      </c>
      <c r="R1908" s="114"/>
      <c r="S1908" s="114"/>
      <c r="T1908" s="114"/>
      <c r="U1908" s="177"/>
      <c r="V1908" s="174" t="s">
        <v>39</v>
      </c>
      <c r="W1908" s="174" t="s">
        <v>1176</v>
      </c>
      <c r="X1908" s="174" t="s">
        <v>1176</v>
      </c>
      <c r="Y1908" s="103" t="s">
        <v>4795</v>
      </c>
    </row>
    <row r="1909" spans="2:30" ht="33">
      <c r="B1909" s="30">
        <v>1903</v>
      </c>
      <c r="C1909" s="30" t="s">
        <v>4777</v>
      </c>
      <c r="D1909" s="30" t="s">
        <v>83</v>
      </c>
      <c r="E1909" s="71" t="s">
        <v>4763</v>
      </c>
      <c r="F1909" s="114" t="s">
        <v>3089</v>
      </c>
      <c r="G1909" s="269">
        <f t="shared" si="214"/>
        <v>2021</v>
      </c>
      <c r="H1909" s="269">
        <f t="shared" si="215"/>
        <v>5</v>
      </c>
      <c r="I1909" s="269">
        <f t="shared" si="216"/>
        <v>22</v>
      </c>
      <c r="J1909" s="83">
        <f t="shared" si="217"/>
        <v>2021</v>
      </c>
      <c r="K1909" s="269">
        <f t="shared" si="218"/>
        <v>5</v>
      </c>
      <c r="L1909" s="21">
        <f t="shared" si="219"/>
        <v>22</v>
      </c>
      <c r="M1909" s="178">
        <v>44342</v>
      </c>
      <c r="N1909" s="178">
        <v>44342</v>
      </c>
      <c r="O1909" s="178">
        <v>44342</v>
      </c>
      <c r="P1909" s="178">
        <v>44342</v>
      </c>
      <c r="Q1909" s="268" t="s">
        <v>34</v>
      </c>
      <c r="R1909" s="114"/>
      <c r="S1909" s="114"/>
      <c r="T1909" s="114"/>
      <c r="U1909" s="177"/>
      <c r="V1909" s="174" t="s">
        <v>4267</v>
      </c>
      <c r="W1909" s="174" t="s">
        <v>1176</v>
      </c>
      <c r="X1909" s="174" t="s">
        <v>1176</v>
      </c>
      <c r="Y1909" s="103" t="s">
        <v>4796</v>
      </c>
    </row>
    <row r="1910" spans="2:30" ht="33">
      <c r="B1910" s="30">
        <v>1904</v>
      </c>
      <c r="C1910" s="30" t="s">
        <v>4778</v>
      </c>
      <c r="D1910" s="30" t="s">
        <v>83</v>
      </c>
      <c r="E1910" s="71" t="s">
        <v>4764</v>
      </c>
      <c r="F1910" s="114" t="s">
        <v>3089</v>
      </c>
      <c r="G1910" s="269">
        <f t="shared" si="214"/>
        <v>2021</v>
      </c>
      <c r="H1910" s="269">
        <f t="shared" si="215"/>
        <v>5</v>
      </c>
      <c r="I1910" s="269">
        <f t="shared" si="216"/>
        <v>22</v>
      </c>
      <c r="J1910" s="83">
        <f t="shared" si="217"/>
        <v>2021</v>
      </c>
      <c r="K1910" s="269">
        <f t="shared" si="218"/>
        <v>5</v>
      </c>
      <c r="L1910" s="21">
        <f t="shared" si="219"/>
        <v>22</v>
      </c>
      <c r="M1910" s="178">
        <v>44343</v>
      </c>
      <c r="N1910" s="178">
        <v>44343</v>
      </c>
      <c r="O1910" s="178">
        <v>44343</v>
      </c>
      <c r="P1910" s="178">
        <v>44343</v>
      </c>
      <c r="Q1910" s="267" t="s">
        <v>34</v>
      </c>
      <c r="R1910" s="114"/>
      <c r="S1910" s="114"/>
      <c r="T1910" s="114"/>
      <c r="U1910" s="177"/>
      <c r="V1910" s="174" t="s">
        <v>3503</v>
      </c>
      <c r="W1910" s="174" t="s">
        <v>3503</v>
      </c>
      <c r="X1910" s="174" t="s">
        <v>3503</v>
      </c>
      <c r="Y1910" s="103" t="s">
        <v>4797</v>
      </c>
    </row>
    <row r="1911" spans="2:30" ht="66">
      <c r="B1911" s="30">
        <v>1905</v>
      </c>
      <c r="C1911" s="30" t="s">
        <v>4779</v>
      </c>
      <c r="D1911" s="30" t="s">
        <v>83</v>
      </c>
      <c r="E1911" s="71" t="s">
        <v>4765</v>
      </c>
      <c r="F1911" s="114" t="s">
        <v>3089</v>
      </c>
      <c r="G1911" s="269">
        <f t="shared" si="214"/>
        <v>2021</v>
      </c>
      <c r="H1911" s="269">
        <f t="shared" si="215"/>
        <v>5</v>
      </c>
      <c r="I1911" s="269">
        <f t="shared" si="216"/>
        <v>22</v>
      </c>
      <c r="J1911" s="83">
        <f t="shared" si="217"/>
        <v>2021</v>
      </c>
      <c r="K1911" s="269">
        <f t="shared" si="218"/>
        <v>5</v>
      </c>
      <c r="L1911" s="21">
        <f t="shared" si="219"/>
        <v>22</v>
      </c>
      <c r="M1911" s="178">
        <v>44343</v>
      </c>
      <c r="N1911" s="178">
        <v>44343</v>
      </c>
      <c r="O1911" s="178">
        <v>44343</v>
      </c>
      <c r="P1911" s="178">
        <v>44343</v>
      </c>
      <c r="Q1911" s="267" t="s">
        <v>34</v>
      </c>
      <c r="R1911" s="114"/>
      <c r="S1911" s="114"/>
      <c r="T1911" s="114"/>
      <c r="U1911" s="177"/>
      <c r="V1911" s="179" t="s">
        <v>3503</v>
      </c>
      <c r="W1911" s="174" t="s">
        <v>4784</v>
      </c>
      <c r="X1911" s="174" t="s">
        <v>4784</v>
      </c>
      <c r="Y1911" s="103"/>
    </row>
    <row r="1912" spans="2:30" ht="49.5">
      <c r="B1912" s="30">
        <v>1906</v>
      </c>
      <c r="C1912" s="30" t="s">
        <v>4780</v>
      </c>
      <c r="D1912" s="30" t="s">
        <v>83</v>
      </c>
      <c r="E1912" s="71" t="s">
        <v>4766</v>
      </c>
      <c r="F1912" s="114" t="s">
        <v>3089</v>
      </c>
      <c r="G1912" s="269">
        <f t="shared" si="214"/>
        <v>2021</v>
      </c>
      <c r="H1912" s="269">
        <f t="shared" si="215"/>
        <v>5</v>
      </c>
      <c r="I1912" s="269">
        <f t="shared" si="216"/>
        <v>22</v>
      </c>
      <c r="J1912" s="83">
        <f t="shared" si="217"/>
        <v>2021</v>
      </c>
      <c r="K1912" s="269">
        <f t="shared" si="218"/>
        <v>5</v>
      </c>
      <c r="L1912" s="21">
        <f t="shared" si="219"/>
        <v>22</v>
      </c>
      <c r="M1912" s="178">
        <v>44343</v>
      </c>
      <c r="N1912" s="178">
        <v>44343</v>
      </c>
      <c r="O1912" s="178">
        <v>44343</v>
      </c>
      <c r="P1912" s="178">
        <v>44343</v>
      </c>
      <c r="Q1912" s="267" t="s">
        <v>34</v>
      </c>
      <c r="R1912" s="114"/>
      <c r="S1912" s="114"/>
      <c r="T1912" s="114"/>
      <c r="U1912" s="177"/>
      <c r="V1912" s="174" t="s">
        <v>3503</v>
      </c>
      <c r="W1912" s="174" t="s">
        <v>4785</v>
      </c>
      <c r="X1912" s="174" t="s">
        <v>4785</v>
      </c>
      <c r="Y1912" s="69"/>
    </row>
    <row r="1913" spans="2:30">
      <c r="B1913" s="30">
        <v>1907</v>
      </c>
      <c r="C1913" s="30" t="s">
        <v>4859</v>
      </c>
      <c r="D1913" s="30" t="s">
        <v>4860</v>
      </c>
      <c r="E1913" s="70" t="s">
        <v>4798</v>
      </c>
      <c r="F1913" s="114" t="s">
        <v>47</v>
      </c>
      <c r="G1913" s="269">
        <f t="shared" si="214"/>
        <v>2021</v>
      </c>
      <c r="H1913" s="269">
        <f t="shared" si="215"/>
        <v>5</v>
      </c>
      <c r="I1913" s="269">
        <f t="shared" si="216"/>
        <v>23</v>
      </c>
      <c r="J1913" s="83">
        <f t="shared" si="217"/>
        <v>2021</v>
      </c>
      <c r="K1913" s="269">
        <f t="shared" si="218"/>
        <v>6</v>
      </c>
      <c r="L1913" s="21">
        <f t="shared" si="219"/>
        <v>23</v>
      </c>
      <c r="M1913" s="119">
        <v>44347</v>
      </c>
      <c r="N1913" s="119">
        <v>44347</v>
      </c>
      <c r="O1913" s="119">
        <v>44347</v>
      </c>
      <c r="P1913" s="119">
        <v>44350</v>
      </c>
      <c r="Q1913" s="267" t="s">
        <v>34</v>
      </c>
      <c r="R1913" s="114"/>
      <c r="S1913" s="114"/>
      <c r="T1913" s="114"/>
      <c r="U1913" s="177"/>
      <c r="V1913" s="179" t="s">
        <v>9</v>
      </c>
      <c r="W1913" s="174" t="s">
        <v>463</v>
      </c>
      <c r="X1913" s="174" t="s">
        <v>463</v>
      </c>
      <c r="Y1913" s="58"/>
    </row>
    <row r="1914" spans="2:30">
      <c r="B1914" s="30">
        <v>1908</v>
      </c>
      <c r="C1914" s="30" t="s">
        <v>4861</v>
      </c>
      <c r="D1914" s="30" t="s">
        <v>4860</v>
      </c>
      <c r="E1914" s="70" t="s">
        <v>4799</v>
      </c>
      <c r="F1914" s="114" t="s">
        <v>345</v>
      </c>
      <c r="G1914" s="269">
        <f t="shared" si="214"/>
        <v>2021</v>
      </c>
      <c r="H1914" s="269">
        <f t="shared" si="215"/>
        <v>5</v>
      </c>
      <c r="I1914" s="269">
        <f t="shared" si="216"/>
        <v>23</v>
      </c>
      <c r="J1914" s="83">
        <f t="shared" si="217"/>
        <v>2021</v>
      </c>
      <c r="K1914" s="269">
        <f t="shared" si="218"/>
        <v>5</v>
      </c>
      <c r="L1914" s="21">
        <f t="shared" si="219"/>
        <v>23</v>
      </c>
      <c r="M1914" s="119">
        <v>44347</v>
      </c>
      <c r="N1914" s="119">
        <v>44347</v>
      </c>
      <c r="O1914" s="119">
        <v>44347</v>
      </c>
      <c r="P1914" s="119">
        <v>44347</v>
      </c>
      <c r="Q1914" s="267" t="s">
        <v>34</v>
      </c>
      <c r="R1914" s="114"/>
      <c r="S1914" s="114"/>
      <c r="T1914" s="114"/>
      <c r="U1914" s="177"/>
      <c r="V1914" s="179" t="s">
        <v>119</v>
      </c>
      <c r="W1914" s="174" t="s">
        <v>463</v>
      </c>
      <c r="X1914" s="174" t="s">
        <v>463</v>
      </c>
      <c r="Y1914" s="58"/>
    </row>
    <row r="1915" spans="2:30">
      <c r="B1915" s="30">
        <v>1909</v>
      </c>
      <c r="C1915" s="30" t="s">
        <v>4862</v>
      </c>
      <c r="D1915" s="30" t="s">
        <v>4860</v>
      </c>
      <c r="E1915" s="70" t="s">
        <v>4800</v>
      </c>
      <c r="F1915" s="21" t="s">
        <v>2062</v>
      </c>
      <c r="G1915" s="269">
        <f t="shared" si="214"/>
        <v>2021</v>
      </c>
      <c r="H1915" s="269">
        <f t="shared" si="215"/>
        <v>5</v>
      </c>
      <c r="I1915" s="269">
        <f t="shared" si="216"/>
        <v>23</v>
      </c>
      <c r="J1915" s="83">
        <f t="shared" si="217"/>
        <v>2021</v>
      </c>
      <c r="K1915" s="269">
        <f t="shared" si="218"/>
        <v>5</v>
      </c>
      <c r="L1915" s="21">
        <f t="shared" si="219"/>
        <v>23</v>
      </c>
      <c r="M1915" s="119">
        <v>44347</v>
      </c>
      <c r="N1915" s="119">
        <v>44347</v>
      </c>
      <c r="O1915" s="119">
        <v>44347</v>
      </c>
      <c r="P1915" s="119">
        <v>44347</v>
      </c>
      <c r="Q1915" s="267" t="s">
        <v>34</v>
      </c>
      <c r="R1915" s="114"/>
      <c r="S1915" s="114"/>
      <c r="T1915" s="114"/>
      <c r="U1915" s="177"/>
      <c r="V1915" s="179" t="s">
        <v>1943</v>
      </c>
      <c r="W1915" s="174" t="s">
        <v>463</v>
      </c>
      <c r="X1915" s="174" t="s">
        <v>463</v>
      </c>
      <c r="Y1915" s="58"/>
    </row>
    <row r="1916" spans="2:30">
      <c r="B1916" s="30">
        <v>1910</v>
      </c>
      <c r="C1916" s="30" t="s">
        <v>4863</v>
      </c>
      <c r="D1916" s="30" t="s">
        <v>4860</v>
      </c>
      <c r="E1916" s="70" t="s">
        <v>4801</v>
      </c>
      <c r="F1916" s="114" t="s">
        <v>47</v>
      </c>
      <c r="G1916" s="269">
        <f t="shared" si="214"/>
        <v>2021</v>
      </c>
      <c r="H1916" s="269">
        <f t="shared" si="215"/>
        <v>5</v>
      </c>
      <c r="I1916" s="269">
        <f t="shared" si="216"/>
        <v>23</v>
      </c>
      <c r="J1916" s="83">
        <f t="shared" si="217"/>
        <v>2021</v>
      </c>
      <c r="K1916" s="269">
        <f t="shared" si="218"/>
        <v>6</v>
      </c>
      <c r="L1916" s="21">
        <f t="shared" si="219"/>
        <v>23</v>
      </c>
      <c r="M1916" s="119">
        <v>44347</v>
      </c>
      <c r="N1916" s="119">
        <v>44347</v>
      </c>
      <c r="O1916" s="119">
        <v>44347</v>
      </c>
      <c r="P1916" s="119">
        <v>44349</v>
      </c>
      <c r="Q1916" s="267" t="s">
        <v>34</v>
      </c>
      <c r="R1916" s="114"/>
      <c r="S1916" s="114"/>
      <c r="T1916" s="114"/>
      <c r="U1916" s="177"/>
      <c r="V1916" s="179" t="s">
        <v>9</v>
      </c>
      <c r="W1916" s="174" t="s">
        <v>463</v>
      </c>
      <c r="X1916" s="174" t="s">
        <v>463</v>
      </c>
      <c r="Y1916" s="58"/>
    </row>
    <row r="1917" spans="2:30">
      <c r="B1917" s="30">
        <v>1911</v>
      </c>
      <c r="C1917" s="30" t="s">
        <v>4864</v>
      </c>
      <c r="D1917" s="30" t="s">
        <v>4860</v>
      </c>
      <c r="E1917" s="70" t="s">
        <v>4802</v>
      </c>
      <c r="F1917" s="114" t="s">
        <v>4856</v>
      </c>
      <c r="G1917" s="269">
        <f t="shared" si="214"/>
        <v>2021</v>
      </c>
      <c r="H1917" s="269">
        <f t="shared" si="215"/>
        <v>5</v>
      </c>
      <c r="I1917" s="269">
        <f t="shared" si="216"/>
        <v>23</v>
      </c>
      <c r="J1917" s="83">
        <f t="shared" si="217"/>
        <v>2021</v>
      </c>
      <c r="K1917" s="269">
        <f t="shared" si="218"/>
        <v>5</v>
      </c>
      <c r="L1917" s="21">
        <f t="shared" si="219"/>
        <v>23</v>
      </c>
      <c r="M1917" s="119">
        <v>44347</v>
      </c>
      <c r="N1917" s="119">
        <v>44347</v>
      </c>
      <c r="O1917" s="119">
        <v>44347</v>
      </c>
      <c r="P1917" s="119">
        <v>44347</v>
      </c>
      <c r="Q1917" s="267" t="s">
        <v>34</v>
      </c>
      <c r="R1917" s="114"/>
      <c r="S1917" s="114"/>
      <c r="T1917" s="114"/>
      <c r="U1917" s="177"/>
      <c r="V1917" s="179" t="s">
        <v>119</v>
      </c>
      <c r="W1917" s="174" t="s">
        <v>463</v>
      </c>
      <c r="X1917" s="174" t="s">
        <v>463</v>
      </c>
      <c r="Y1917" s="58"/>
    </row>
    <row r="1918" spans="2:30">
      <c r="B1918" s="30">
        <v>1912</v>
      </c>
      <c r="C1918" s="30" t="s">
        <v>4865</v>
      </c>
      <c r="D1918" s="30" t="s">
        <v>4860</v>
      </c>
      <c r="E1918" s="70" t="s">
        <v>4803</v>
      </c>
      <c r="F1918" s="114" t="s">
        <v>4855</v>
      </c>
      <c r="G1918" s="269">
        <f t="shared" si="214"/>
        <v>2021</v>
      </c>
      <c r="H1918" s="269">
        <f t="shared" si="215"/>
        <v>5</v>
      </c>
      <c r="I1918" s="269">
        <f t="shared" si="216"/>
        <v>23</v>
      </c>
      <c r="J1918" s="83">
        <f t="shared" si="217"/>
        <v>2021</v>
      </c>
      <c r="K1918" s="269">
        <f t="shared" si="218"/>
        <v>5</v>
      </c>
      <c r="L1918" s="21">
        <f t="shared" si="219"/>
        <v>23</v>
      </c>
      <c r="M1918" s="119">
        <v>44347</v>
      </c>
      <c r="N1918" s="119">
        <v>44347</v>
      </c>
      <c r="O1918" s="119">
        <v>44347</v>
      </c>
      <c r="P1918" s="119">
        <v>44347</v>
      </c>
      <c r="Q1918" s="267" t="s">
        <v>34</v>
      </c>
      <c r="R1918" s="114"/>
      <c r="S1918" s="114"/>
      <c r="T1918" s="114"/>
      <c r="U1918" s="177"/>
      <c r="V1918" s="179" t="s">
        <v>3575</v>
      </c>
      <c r="W1918" s="174" t="s">
        <v>463</v>
      </c>
      <c r="X1918" s="174" t="s">
        <v>463</v>
      </c>
      <c r="Y1918" s="58"/>
    </row>
    <row r="1919" spans="2:30">
      <c r="B1919" s="30">
        <v>1913</v>
      </c>
      <c r="C1919" s="30" t="s">
        <v>4866</v>
      </c>
      <c r="D1919" s="30" t="s">
        <v>4860</v>
      </c>
      <c r="E1919" s="70" t="s">
        <v>4804</v>
      </c>
      <c r="F1919" s="114" t="s">
        <v>47</v>
      </c>
      <c r="G1919" s="269">
        <f t="shared" si="214"/>
        <v>2021</v>
      </c>
      <c r="H1919" s="269">
        <f t="shared" si="215"/>
        <v>5</v>
      </c>
      <c r="I1919" s="269">
        <f t="shared" si="216"/>
        <v>23</v>
      </c>
      <c r="J1919" s="83">
        <f t="shared" si="217"/>
        <v>2021</v>
      </c>
      <c r="K1919" s="269">
        <f t="shared" si="218"/>
        <v>6</v>
      </c>
      <c r="L1919" s="21">
        <f t="shared" si="219"/>
        <v>23</v>
      </c>
      <c r="M1919" s="119">
        <v>44347</v>
      </c>
      <c r="N1919" s="119">
        <v>44347</v>
      </c>
      <c r="O1919" s="119">
        <v>44347</v>
      </c>
      <c r="P1919" s="119">
        <v>44348</v>
      </c>
      <c r="Q1919" s="267" t="s">
        <v>34</v>
      </c>
      <c r="R1919" s="114"/>
      <c r="S1919" s="114"/>
      <c r="T1919" s="114"/>
      <c r="U1919" s="177"/>
      <c r="V1919" s="179" t="s">
        <v>9</v>
      </c>
      <c r="W1919" s="174" t="s">
        <v>463</v>
      </c>
      <c r="X1919" s="174" t="s">
        <v>463</v>
      </c>
      <c r="Y1919" s="58"/>
    </row>
    <row r="1920" spans="2:30">
      <c r="B1920" s="30">
        <v>1914</v>
      </c>
      <c r="C1920" s="30" t="s">
        <v>4867</v>
      </c>
      <c r="D1920" s="30" t="s">
        <v>4860</v>
      </c>
      <c r="E1920" s="70" t="s">
        <v>4805</v>
      </c>
      <c r="F1920" s="114" t="s">
        <v>47</v>
      </c>
      <c r="G1920" s="269">
        <f t="shared" si="214"/>
        <v>2021</v>
      </c>
      <c r="H1920" s="269">
        <f t="shared" si="215"/>
        <v>5</v>
      </c>
      <c r="I1920" s="269">
        <f t="shared" si="216"/>
        <v>23</v>
      </c>
      <c r="J1920" s="83">
        <f t="shared" si="217"/>
        <v>2021</v>
      </c>
      <c r="K1920" s="269">
        <f t="shared" si="218"/>
        <v>6</v>
      </c>
      <c r="L1920" s="21">
        <f t="shared" si="219"/>
        <v>24</v>
      </c>
      <c r="M1920" s="119">
        <v>44347</v>
      </c>
      <c r="N1920" s="119">
        <v>44347</v>
      </c>
      <c r="O1920" s="119">
        <v>44347</v>
      </c>
      <c r="P1920" s="119">
        <v>44355</v>
      </c>
      <c r="Q1920" s="267" t="s">
        <v>34</v>
      </c>
      <c r="R1920" s="114"/>
      <c r="S1920" s="114"/>
      <c r="T1920" s="114"/>
      <c r="U1920" s="177"/>
      <c r="V1920" s="179" t="s">
        <v>9</v>
      </c>
      <c r="W1920" s="174" t="s">
        <v>463</v>
      </c>
      <c r="X1920" s="174" t="s">
        <v>463</v>
      </c>
      <c r="Y1920" s="58"/>
    </row>
    <row r="1921" spans="2:25">
      <c r="B1921" s="30">
        <v>1915</v>
      </c>
      <c r="C1921" s="30" t="s">
        <v>4868</v>
      </c>
      <c r="D1921" s="30" t="s">
        <v>4860</v>
      </c>
      <c r="E1921" s="70" t="s">
        <v>4806</v>
      </c>
      <c r="F1921" s="114" t="s">
        <v>47</v>
      </c>
      <c r="G1921" s="269">
        <f t="shared" si="214"/>
        <v>2021</v>
      </c>
      <c r="H1921" s="269">
        <f t="shared" si="215"/>
        <v>5</v>
      </c>
      <c r="I1921" s="269">
        <f t="shared" si="216"/>
        <v>23</v>
      </c>
      <c r="J1921" s="83">
        <f t="shared" si="217"/>
        <v>2021</v>
      </c>
      <c r="K1921" s="269">
        <f t="shared" si="218"/>
        <v>6</v>
      </c>
      <c r="L1921" s="21">
        <f t="shared" si="219"/>
        <v>23</v>
      </c>
      <c r="M1921" s="119">
        <v>44347</v>
      </c>
      <c r="N1921" s="119">
        <v>44347</v>
      </c>
      <c r="O1921" s="119">
        <v>44347</v>
      </c>
      <c r="P1921" s="119">
        <v>44348</v>
      </c>
      <c r="Q1921" s="267" t="s">
        <v>34</v>
      </c>
      <c r="R1921" s="114"/>
      <c r="S1921" s="114"/>
      <c r="T1921" s="114"/>
      <c r="U1921" s="177"/>
      <c r="V1921" s="179" t="s">
        <v>23</v>
      </c>
      <c r="W1921" s="174" t="s">
        <v>463</v>
      </c>
      <c r="X1921" s="174" t="s">
        <v>463</v>
      </c>
      <c r="Y1921" s="58"/>
    </row>
    <row r="1922" spans="2:25">
      <c r="B1922" s="30">
        <v>1916</v>
      </c>
      <c r="C1922" s="30" t="s">
        <v>4869</v>
      </c>
      <c r="D1922" s="30" t="s">
        <v>4860</v>
      </c>
      <c r="E1922" s="70" t="s">
        <v>4807</v>
      </c>
      <c r="F1922" s="114" t="s">
        <v>4857</v>
      </c>
      <c r="G1922" s="269">
        <f t="shared" si="214"/>
        <v>2021</v>
      </c>
      <c r="H1922" s="269">
        <f t="shared" si="215"/>
        <v>6</v>
      </c>
      <c r="I1922" s="269">
        <f t="shared" si="216"/>
        <v>23</v>
      </c>
      <c r="J1922" s="83">
        <f t="shared" si="217"/>
        <v>2021</v>
      </c>
      <c r="K1922" s="269">
        <f t="shared" si="218"/>
        <v>6</v>
      </c>
      <c r="L1922" s="21">
        <f t="shared" si="219"/>
        <v>23</v>
      </c>
      <c r="M1922" s="119">
        <v>44348</v>
      </c>
      <c r="N1922" s="119">
        <v>44348</v>
      </c>
      <c r="O1922" s="119">
        <v>44348</v>
      </c>
      <c r="P1922" s="119">
        <v>44348</v>
      </c>
      <c r="Q1922" s="267" t="s">
        <v>34</v>
      </c>
      <c r="R1922" s="114"/>
      <c r="S1922" s="114"/>
      <c r="T1922" s="114"/>
      <c r="U1922" s="177"/>
      <c r="V1922" s="179" t="s">
        <v>395</v>
      </c>
      <c r="W1922" s="174" t="s">
        <v>463</v>
      </c>
      <c r="X1922" s="174" t="s">
        <v>463</v>
      </c>
      <c r="Y1922" s="58"/>
    </row>
    <row r="1923" spans="2:25">
      <c r="B1923" s="30">
        <v>1917</v>
      </c>
      <c r="C1923" s="30" t="s">
        <v>4870</v>
      </c>
      <c r="D1923" s="30" t="s">
        <v>4860</v>
      </c>
      <c r="E1923" s="70" t="s">
        <v>4808</v>
      </c>
      <c r="F1923" s="114" t="s">
        <v>47</v>
      </c>
      <c r="G1923" s="269">
        <f t="shared" si="214"/>
        <v>2021</v>
      </c>
      <c r="H1923" s="269">
        <f t="shared" si="215"/>
        <v>6</v>
      </c>
      <c r="I1923" s="269">
        <f t="shared" si="216"/>
        <v>23</v>
      </c>
      <c r="J1923" s="83">
        <f t="shared" si="217"/>
        <v>2021</v>
      </c>
      <c r="K1923" s="269">
        <f t="shared" si="218"/>
        <v>6</v>
      </c>
      <c r="L1923" s="21">
        <f t="shared" si="219"/>
        <v>23</v>
      </c>
      <c r="M1923" s="119">
        <v>44348</v>
      </c>
      <c r="N1923" s="119">
        <v>44348</v>
      </c>
      <c r="O1923" s="119">
        <v>44348</v>
      </c>
      <c r="P1923" s="119">
        <v>44348</v>
      </c>
      <c r="Q1923" s="267" t="s">
        <v>34</v>
      </c>
      <c r="R1923" s="114"/>
      <c r="S1923" s="114"/>
      <c r="T1923" s="114"/>
      <c r="U1923" s="177"/>
      <c r="V1923" s="179" t="s">
        <v>9</v>
      </c>
      <c r="W1923" s="174" t="s">
        <v>463</v>
      </c>
      <c r="X1923" s="174" t="s">
        <v>463</v>
      </c>
      <c r="Y1923" s="58"/>
    </row>
    <row r="1924" spans="2:25">
      <c r="B1924" s="30">
        <v>1918</v>
      </c>
      <c r="C1924" s="30" t="s">
        <v>4871</v>
      </c>
      <c r="D1924" s="30" t="s">
        <v>4860</v>
      </c>
      <c r="E1924" s="58" t="s">
        <v>4809</v>
      </c>
      <c r="F1924" s="114" t="s">
        <v>47</v>
      </c>
      <c r="G1924" s="269">
        <f t="shared" si="214"/>
        <v>2021</v>
      </c>
      <c r="H1924" s="269">
        <f t="shared" si="215"/>
        <v>6</v>
      </c>
      <c r="I1924" s="269">
        <f t="shared" si="216"/>
        <v>23</v>
      </c>
      <c r="J1924" s="83">
        <f t="shared" si="217"/>
        <v>2021</v>
      </c>
      <c r="K1924" s="269">
        <f t="shared" si="218"/>
        <v>6</v>
      </c>
      <c r="L1924" s="21">
        <f t="shared" si="219"/>
        <v>23</v>
      </c>
      <c r="M1924" s="119">
        <v>44348</v>
      </c>
      <c r="N1924" s="119">
        <v>44348</v>
      </c>
      <c r="O1924" s="119">
        <v>44348</v>
      </c>
      <c r="P1924" s="119">
        <v>44348</v>
      </c>
      <c r="Q1924" s="267" t="s">
        <v>34</v>
      </c>
      <c r="R1924" s="114"/>
      <c r="S1924" s="114"/>
      <c r="T1924" s="114"/>
      <c r="U1924" s="177"/>
      <c r="V1924" s="174" t="s">
        <v>23</v>
      </c>
      <c r="W1924" s="174" t="s">
        <v>463</v>
      </c>
      <c r="X1924" s="174" t="s">
        <v>463</v>
      </c>
      <c r="Y1924" s="58"/>
    </row>
    <row r="1925" spans="2:25">
      <c r="B1925" s="30">
        <v>1919</v>
      </c>
      <c r="C1925" s="30" t="s">
        <v>4872</v>
      </c>
      <c r="D1925" s="30" t="s">
        <v>4860</v>
      </c>
      <c r="E1925" s="58" t="s">
        <v>4810</v>
      </c>
      <c r="F1925" s="114" t="s">
        <v>345</v>
      </c>
      <c r="G1925" s="269">
        <f t="shared" si="214"/>
        <v>2021</v>
      </c>
      <c r="H1925" s="269">
        <f t="shared" si="215"/>
        <v>6</v>
      </c>
      <c r="I1925" s="269">
        <f t="shared" si="216"/>
        <v>23</v>
      </c>
      <c r="J1925" s="83">
        <f t="shared" si="217"/>
        <v>2021</v>
      </c>
      <c r="K1925" s="269">
        <f t="shared" si="218"/>
        <v>6</v>
      </c>
      <c r="L1925" s="21">
        <f t="shared" si="219"/>
        <v>23</v>
      </c>
      <c r="M1925" s="119">
        <v>44348</v>
      </c>
      <c r="N1925" s="119">
        <v>44348</v>
      </c>
      <c r="O1925" s="119">
        <v>44348</v>
      </c>
      <c r="P1925" s="119">
        <v>44349</v>
      </c>
      <c r="Q1925" s="267" t="s">
        <v>34</v>
      </c>
      <c r="R1925" s="114"/>
      <c r="S1925" s="114"/>
      <c r="T1925" s="114"/>
      <c r="U1925" s="177"/>
      <c r="V1925" s="174" t="s">
        <v>32</v>
      </c>
      <c r="W1925" s="174" t="s">
        <v>463</v>
      </c>
      <c r="X1925" s="174" t="s">
        <v>463</v>
      </c>
      <c r="Y1925" s="58"/>
    </row>
    <row r="1926" spans="2:25">
      <c r="B1926" s="30">
        <v>1920</v>
      </c>
      <c r="C1926" s="30" t="s">
        <v>4873</v>
      </c>
      <c r="D1926" s="30" t="s">
        <v>4860</v>
      </c>
      <c r="E1926" s="58" t="s">
        <v>4811</v>
      </c>
      <c r="F1926" s="21" t="s">
        <v>2062</v>
      </c>
      <c r="G1926" s="269">
        <f t="shared" si="214"/>
        <v>2021</v>
      </c>
      <c r="H1926" s="269">
        <f t="shared" si="215"/>
        <v>6</v>
      </c>
      <c r="I1926" s="269">
        <f t="shared" si="216"/>
        <v>23</v>
      </c>
      <c r="J1926" s="83">
        <f t="shared" si="217"/>
        <v>2021</v>
      </c>
      <c r="K1926" s="269">
        <f t="shared" si="218"/>
        <v>6</v>
      </c>
      <c r="L1926" s="21">
        <f t="shared" si="219"/>
        <v>23</v>
      </c>
      <c r="M1926" s="119">
        <v>44348</v>
      </c>
      <c r="N1926" s="119">
        <v>44348</v>
      </c>
      <c r="O1926" s="119">
        <v>44348</v>
      </c>
      <c r="P1926" s="119">
        <v>44348</v>
      </c>
      <c r="Q1926" s="267" t="s">
        <v>34</v>
      </c>
      <c r="R1926" s="114"/>
      <c r="S1926" s="114"/>
      <c r="T1926" s="114"/>
      <c r="U1926" s="177"/>
      <c r="V1926" s="174" t="s">
        <v>1175</v>
      </c>
      <c r="W1926" s="174" t="s">
        <v>463</v>
      </c>
      <c r="X1926" s="174" t="s">
        <v>463</v>
      </c>
      <c r="Y1926" s="58"/>
    </row>
    <row r="1927" spans="2:25">
      <c r="B1927" s="30">
        <v>1921</v>
      </c>
      <c r="C1927" s="30" t="s">
        <v>4874</v>
      </c>
      <c r="D1927" s="30" t="s">
        <v>4860</v>
      </c>
      <c r="E1927" s="110" t="s">
        <v>4812</v>
      </c>
      <c r="F1927" s="114" t="s">
        <v>345</v>
      </c>
      <c r="G1927" s="269">
        <f t="shared" ref="G1927:G1990" si="220">IF(ISBLANK(N1927),"",YEAR(N1927))</f>
        <v>2021</v>
      </c>
      <c r="H1927" s="269">
        <f t="shared" ref="H1927:H1990" si="221">IF(ISBLANK(N1927),"",MONTH(N1927))</f>
        <v>6</v>
      </c>
      <c r="I1927" s="269">
        <f t="shared" ref="I1927:I1990" si="222">IF(ISBLANK(N1927),"",WEEKNUM(N1927,1))</f>
        <v>23</v>
      </c>
      <c r="J1927" s="83">
        <f t="shared" ref="J1927:J1990" si="223">IF(ISBLANK(P1927),"",YEAR(P1927))</f>
        <v>2021</v>
      </c>
      <c r="K1927" s="269">
        <f t="shared" ref="K1927:K1990" si="224">IF(ISBLANK(P1927),"",MONTH(P1927))</f>
        <v>6</v>
      </c>
      <c r="L1927" s="21">
        <f t="shared" ref="L1927:L1990" si="225">IF(ISBLANK(P1927),"",WEEKNUM(P1927,1))</f>
        <v>23</v>
      </c>
      <c r="M1927" s="119">
        <v>44348</v>
      </c>
      <c r="N1927" s="119">
        <v>44348</v>
      </c>
      <c r="O1927" s="119">
        <v>44348</v>
      </c>
      <c r="P1927" s="119">
        <v>44349</v>
      </c>
      <c r="Q1927" s="267" t="s">
        <v>34</v>
      </c>
      <c r="R1927" s="114"/>
      <c r="S1927" s="114"/>
      <c r="T1927" s="114"/>
      <c r="U1927" s="177"/>
      <c r="V1927" s="174" t="s">
        <v>32</v>
      </c>
      <c r="W1927" s="174" t="s">
        <v>463</v>
      </c>
      <c r="X1927" s="174" t="s">
        <v>463</v>
      </c>
      <c r="Y1927" s="58"/>
    </row>
    <row r="1928" spans="2:25">
      <c r="B1928" s="30">
        <v>1922</v>
      </c>
      <c r="C1928" s="30" t="s">
        <v>4875</v>
      </c>
      <c r="D1928" s="30" t="s">
        <v>4860</v>
      </c>
      <c r="E1928" s="124" t="s">
        <v>4813</v>
      </c>
      <c r="F1928" s="114" t="s">
        <v>47</v>
      </c>
      <c r="G1928" s="269">
        <f t="shared" si="220"/>
        <v>2021</v>
      </c>
      <c r="H1928" s="269">
        <f t="shared" si="221"/>
        <v>6</v>
      </c>
      <c r="I1928" s="269">
        <f t="shared" si="222"/>
        <v>23</v>
      </c>
      <c r="J1928" s="83">
        <f t="shared" si="223"/>
        <v>2021</v>
      </c>
      <c r="K1928" s="269">
        <f t="shared" si="224"/>
        <v>6</v>
      </c>
      <c r="L1928" s="21">
        <f t="shared" si="225"/>
        <v>23</v>
      </c>
      <c r="M1928" s="119">
        <v>44348</v>
      </c>
      <c r="N1928" s="119">
        <v>44348</v>
      </c>
      <c r="O1928" s="119">
        <v>44348</v>
      </c>
      <c r="P1928" s="119">
        <v>44349</v>
      </c>
      <c r="Q1928" s="267" t="s">
        <v>34</v>
      </c>
      <c r="R1928" s="114"/>
      <c r="S1928" s="114"/>
      <c r="T1928" s="114"/>
      <c r="U1928" s="177"/>
      <c r="V1928" s="174" t="s">
        <v>9</v>
      </c>
      <c r="W1928" s="174" t="s">
        <v>463</v>
      </c>
      <c r="X1928" s="174" t="s">
        <v>463</v>
      </c>
      <c r="Y1928" s="58"/>
    </row>
    <row r="1929" spans="2:25">
      <c r="B1929" s="30">
        <v>1923</v>
      </c>
      <c r="C1929" s="30" t="s">
        <v>4876</v>
      </c>
      <c r="D1929" s="30" t="s">
        <v>4860</v>
      </c>
      <c r="E1929" s="124" t="s">
        <v>4814</v>
      </c>
      <c r="F1929" s="114" t="s">
        <v>47</v>
      </c>
      <c r="G1929" s="269">
        <f t="shared" si="220"/>
        <v>2021</v>
      </c>
      <c r="H1929" s="269">
        <f t="shared" si="221"/>
        <v>6</v>
      </c>
      <c r="I1929" s="269">
        <f t="shared" si="222"/>
        <v>23</v>
      </c>
      <c r="J1929" s="83">
        <f t="shared" si="223"/>
        <v>2021</v>
      </c>
      <c r="K1929" s="269">
        <f t="shared" si="224"/>
        <v>6</v>
      </c>
      <c r="L1929" s="21">
        <f t="shared" si="225"/>
        <v>23</v>
      </c>
      <c r="M1929" s="119">
        <v>44348</v>
      </c>
      <c r="N1929" s="119">
        <v>44348</v>
      </c>
      <c r="O1929" s="119">
        <v>44348</v>
      </c>
      <c r="P1929" s="119">
        <v>44349</v>
      </c>
      <c r="Q1929" s="267" t="s">
        <v>34</v>
      </c>
      <c r="R1929" s="114"/>
      <c r="S1929" s="114"/>
      <c r="T1929" s="114"/>
      <c r="U1929" s="177"/>
      <c r="V1929" s="174" t="s">
        <v>9</v>
      </c>
      <c r="W1929" s="174" t="s">
        <v>463</v>
      </c>
      <c r="X1929" s="174" t="s">
        <v>463</v>
      </c>
      <c r="Y1929" s="58"/>
    </row>
    <row r="1930" spans="2:25">
      <c r="B1930" s="30">
        <v>1924</v>
      </c>
      <c r="C1930" s="30" t="s">
        <v>4877</v>
      </c>
      <c r="D1930" s="30" t="s">
        <v>4860</v>
      </c>
      <c r="E1930" s="110" t="s">
        <v>4815</v>
      </c>
      <c r="F1930" s="114" t="s">
        <v>47</v>
      </c>
      <c r="G1930" s="269">
        <f t="shared" si="220"/>
        <v>2021</v>
      </c>
      <c r="H1930" s="269">
        <f t="shared" si="221"/>
        <v>6</v>
      </c>
      <c r="I1930" s="269">
        <f t="shared" si="222"/>
        <v>23</v>
      </c>
      <c r="J1930" s="83">
        <f t="shared" si="223"/>
        <v>2021</v>
      </c>
      <c r="K1930" s="269">
        <f t="shared" si="224"/>
        <v>6</v>
      </c>
      <c r="L1930" s="21">
        <f t="shared" si="225"/>
        <v>24</v>
      </c>
      <c r="M1930" s="119">
        <v>44349</v>
      </c>
      <c r="N1930" s="119">
        <v>44349</v>
      </c>
      <c r="O1930" s="119">
        <v>44349</v>
      </c>
      <c r="P1930" s="119">
        <v>44357</v>
      </c>
      <c r="Q1930" s="267" t="s">
        <v>34</v>
      </c>
      <c r="R1930" s="114"/>
      <c r="S1930" s="114"/>
      <c r="T1930" s="114"/>
      <c r="U1930" s="177"/>
      <c r="V1930" s="174" t="s">
        <v>411</v>
      </c>
      <c r="W1930" s="174" t="s">
        <v>463</v>
      </c>
      <c r="X1930" s="174" t="s">
        <v>463</v>
      </c>
      <c r="Y1930" s="58"/>
    </row>
    <row r="1931" spans="2:25">
      <c r="B1931" s="30">
        <v>1925</v>
      </c>
      <c r="C1931" s="30" t="s">
        <v>4878</v>
      </c>
      <c r="D1931" s="30" t="s">
        <v>4860</v>
      </c>
      <c r="E1931" s="110" t="s">
        <v>4816</v>
      </c>
      <c r="F1931" s="114" t="s">
        <v>47</v>
      </c>
      <c r="G1931" s="269">
        <f t="shared" si="220"/>
        <v>2021</v>
      </c>
      <c r="H1931" s="269">
        <f t="shared" si="221"/>
        <v>6</v>
      </c>
      <c r="I1931" s="269">
        <f t="shared" si="222"/>
        <v>23</v>
      </c>
      <c r="J1931" s="83">
        <f t="shared" si="223"/>
        <v>2021</v>
      </c>
      <c r="K1931" s="269">
        <f t="shared" si="224"/>
        <v>6</v>
      </c>
      <c r="L1931" s="21">
        <f t="shared" si="225"/>
        <v>24</v>
      </c>
      <c r="M1931" s="119">
        <v>44349</v>
      </c>
      <c r="N1931" s="119">
        <v>44349</v>
      </c>
      <c r="O1931" s="119">
        <v>44349</v>
      </c>
      <c r="P1931" s="119">
        <v>44357</v>
      </c>
      <c r="Q1931" s="267" t="s">
        <v>34</v>
      </c>
      <c r="R1931" s="114"/>
      <c r="S1931" s="114"/>
      <c r="T1931" s="114"/>
      <c r="U1931" s="177"/>
      <c r="V1931" s="174" t="s">
        <v>411</v>
      </c>
      <c r="W1931" s="174" t="s">
        <v>463</v>
      </c>
      <c r="X1931" s="174" t="s">
        <v>463</v>
      </c>
      <c r="Y1931" s="58"/>
    </row>
    <row r="1932" spans="2:25">
      <c r="B1932" s="30">
        <v>1926</v>
      </c>
      <c r="C1932" s="30" t="s">
        <v>4879</v>
      </c>
      <c r="D1932" s="30" t="s">
        <v>4860</v>
      </c>
      <c r="E1932" s="110" t="s">
        <v>4817</v>
      </c>
      <c r="F1932" s="114" t="s">
        <v>4856</v>
      </c>
      <c r="G1932" s="269">
        <f t="shared" si="220"/>
        <v>2021</v>
      </c>
      <c r="H1932" s="269">
        <f t="shared" si="221"/>
        <v>6</v>
      </c>
      <c r="I1932" s="269">
        <f t="shared" si="222"/>
        <v>23</v>
      </c>
      <c r="J1932" s="83">
        <f t="shared" si="223"/>
        <v>2021</v>
      </c>
      <c r="K1932" s="269">
        <f t="shared" si="224"/>
        <v>6</v>
      </c>
      <c r="L1932" s="21">
        <f t="shared" si="225"/>
        <v>25</v>
      </c>
      <c r="M1932" s="119">
        <v>44349</v>
      </c>
      <c r="N1932" s="119">
        <v>44349</v>
      </c>
      <c r="O1932" s="119">
        <v>44349</v>
      </c>
      <c r="P1932" s="119">
        <v>44362</v>
      </c>
      <c r="Q1932" s="267" t="s">
        <v>34</v>
      </c>
      <c r="R1932" s="114"/>
      <c r="S1932" s="114"/>
      <c r="T1932" s="114"/>
      <c r="U1932" s="177"/>
      <c r="V1932" s="174" t="s">
        <v>411</v>
      </c>
      <c r="W1932" s="174" t="s">
        <v>463</v>
      </c>
      <c r="X1932" s="174" t="s">
        <v>463</v>
      </c>
      <c r="Y1932" s="58"/>
    </row>
    <row r="1933" spans="2:25">
      <c r="B1933" s="30">
        <v>1927</v>
      </c>
      <c r="C1933" s="30" t="s">
        <v>4880</v>
      </c>
      <c r="D1933" s="30" t="s">
        <v>4860</v>
      </c>
      <c r="E1933" s="110" t="s">
        <v>4818</v>
      </c>
      <c r="F1933" s="114" t="s">
        <v>4856</v>
      </c>
      <c r="G1933" s="269">
        <f t="shared" si="220"/>
        <v>2021</v>
      </c>
      <c r="H1933" s="269">
        <f t="shared" si="221"/>
        <v>6</v>
      </c>
      <c r="I1933" s="269">
        <f t="shared" si="222"/>
        <v>23</v>
      </c>
      <c r="J1933" s="83">
        <f t="shared" si="223"/>
        <v>2021</v>
      </c>
      <c r="K1933" s="269">
        <f t="shared" si="224"/>
        <v>6</v>
      </c>
      <c r="L1933" s="21">
        <f t="shared" si="225"/>
        <v>25</v>
      </c>
      <c r="M1933" s="119">
        <v>44349</v>
      </c>
      <c r="N1933" s="119">
        <v>44349</v>
      </c>
      <c r="O1933" s="119">
        <v>44349</v>
      </c>
      <c r="P1933" s="119">
        <v>44362</v>
      </c>
      <c r="Q1933" s="267" t="s">
        <v>34</v>
      </c>
      <c r="R1933" s="114"/>
      <c r="S1933" s="114"/>
      <c r="T1933" s="114"/>
      <c r="U1933" s="177"/>
      <c r="V1933" s="174" t="s">
        <v>411</v>
      </c>
      <c r="W1933" s="174" t="s">
        <v>463</v>
      </c>
      <c r="X1933" s="174" t="s">
        <v>463</v>
      </c>
      <c r="Y1933" s="58"/>
    </row>
    <row r="1934" spans="2:25">
      <c r="B1934" s="30">
        <v>1928</v>
      </c>
      <c r="C1934" s="30" t="s">
        <v>4881</v>
      </c>
      <c r="D1934" s="30" t="s">
        <v>4860</v>
      </c>
      <c r="E1934" s="110" t="s">
        <v>4819</v>
      </c>
      <c r="F1934" s="114" t="s">
        <v>4856</v>
      </c>
      <c r="G1934" s="269">
        <f t="shared" si="220"/>
        <v>2021</v>
      </c>
      <c r="H1934" s="269">
        <f t="shared" si="221"/>
        <v>6</v>
      </c>
      <c r="I1934" s="269">
        <f t="shared" si="222"/>
        <v>23</v>
      </c>
      <c r="J1934" s="83">
        <f t="shared" si="223"/>
        <v>2021</v>
      </c>
      <c r="K1934" s="269">
        <f t="shared" si="224"/>
        <v>6</v>
      </c>
      <c r="L1934" s="21">
        <f t="shared" si="225"/>
        <v>25</v>
      </c>
      <c r="M1934" s="119">
        <v>44349</v>
      </c>
      <c r="N1934" s="119">
        <v>44349</v>
      </c>
      <c r="O1934" s="119">
        <v>44349</v>
      </c>
      <c r="P1934" s="119">
        <v>44362</v>
      </c>
      <c r="Q1934" s="267" t="s">
        <v>34</v>
      </c>
      <c r="R1934" s="114"/>
      <c r="S1934" s="114"/>
      <c r="T1934" s="114"/>
      <c r="U1934" s="177"/>
      <c r="V1934" s="174" t="s">
        <v>411</v>
      </c>
      <c r="W1934" s="174" t="s">
        <v>463</v>
      </c>
      <c r="X1934" s="174" t="s">
        <v>463</v>
      </c>
      <c r="Y1934" s="58"/>
    </row>
    <row r="1935" spans="2:25">
      <c r="B1935" s="30">
        <v>1929</v>
      </c>
      <c r="C1935" s="30" t="s">
        <v>4882</v>
      </c>
      <c r="D1935" s="30" t="s">
        <v>4860</v>
      </c>
      <c r="E1935" s="110" t="s">
        <v>4820</v>
      </c>
      <c r="F1935" s="114" t="s">
        <v>4856</v>
      </c>
      <c r="G1935" s="269">
        <f t="shared" si="220"/>
        <v>2021</v>
      </c>
      <c r="H1935" s="269">
        <f t="shared" si="221"/>
        <v>6</v>
      </c>
      <c r="I1935" s="269">
        <f t="shared" si="222"/>
        <v>23</v>
      </c>
      <c r="J1935" s="83">
        <f t="shared" si="223"/>
        <v>2021</v>
      </c>
      <c r="K1935" s="269">
        <f t="shared" si="224"/>
        <v>6</v>
      </c>
      <c r="L1935" s="21">
        <f t="shared" si="225"/>
        <v>25</v>
      </c>
      <c r="M1935" s="119">
        <v>44349</v>
      </c>
      <c r="N1935" s="119">
        <v>44349</v>
      </c>
      <c r="O1935" s="119">
        <v>44349</v>
      </c>
      <c r="P1935" s="119">
        <v>44362</v>
      </c>
      <c r="Q1935" s="267" t="s">
        <v>34</v>
      </c>
      <c r="R1935" s="114"/>
      <c r="S1935" s="114"/>
      <c r="T1935" s="114"/>
      <c r="U1935" s="177"/>
      <c r="V1935" s="174" t="s">
        <v>411</v>
      </c>
      <c r="W1935" s="174" t="s">
        <v>463</v>
      </c>
      <c r="X1935" s="174" t="s">
        <v>463</v>
      </c>
      <c r="Y1935" s="58"/>
    </row>
    <row r="1936" spans="2:25">
      <c r="B1936" s="30">
        <v>1930</v>
      </c>
      <c r="C1936" s="30" t="s">
        <v>4883</v>
      </c>
      <c r="D1936" s="30" t="s">
        <v>4860</v>
      </c>
      <c r="E1936" s="110" t="s">
        <v>4821</v>
      </c>
      <c r="F1936" s="114" t="s">
        <v>4856</v>
      </c>
      <c r="G1936" s="269">
        <f t="shared" si="220"/>
        <v>2021</v>
      </c>
      <c r="H1936" s="269">
        <f t="shared" si="221"/>
        <v>6</v>
      </c>
      <c r="I1936" s="269">
        <f t="shared" si="222"/>
        <v>23</v>
      </c>
      <c r="J1936" s="83">
        <f t="shared" si="223"/>
        <v>2021</v>
      </c>
      <c r="K1936" s="269">
        <f t="shared" si="224"/>
        <v>6</v>
      </c>
      <c r="L1936" s="21">
        <f t="shared" si="225"/>
        <v>25</v>
      </c>
      <c r="M1936" s="119">
        <v>44349</v>
      </c>
      <c r="N1936" s="119">
        <v>44349</v>
      </c>
      <c r="O1936" s="119">
        <v>44349</v>
      </c>
      <c r="P1936" s="119">
        <v>44365</v>
      </c>
      <c r="Q1936" s="267" t="s">
        <v>34</v>
      </c>
      <c r="R1936" s="114"/>
      <c r="S1936" s="114"/>
      <c r="T1936" s="114"/>
      <c r="U1936" s="177"/>
      <c r="V1936" s="174" t="s">
        <v>411</v>
      </c>
      <c r="W1936" s="174" t="s">
        <v>463</v>
      </c>
      <c r="X1936" s="174" t="s">
        <v>463</v>
      </c>
      <c r="Y1936" s="58"/>
    </row>
    <row r="1937" spans="2:30">
      <c r="B1937" s="30">
        <v>1931</v>
      </c>
      <c r="C1937" s="30" t="s">
        <v>4884</v>
      </c>
      <c r="D1937" s="30" t="s">
        <v>4860</v>
      </c>
      <c r="E1937" s="110" t="s">
        <v>4822</v>
      </c>
      <c r="F1937" s="114" t="s">
        <v>4856</v>
      </c>
      <c r="G1937" s="269">
        <f t="shared" si="220"/>
        <v>2021</v>
      </c>
      <c r="H1937" s="269">
        <f t="shared" si="221"/>
        <v>6</v>
      </c>
      <c r="I1937" s="269">
        <f t="shared" si="222"/>
        <v>23</v>
      </c>
      <c r="J1937" s="83">
        <f t="shared" si="223"/>
        <v>2021</v>
      </c>
      <c r="K1937" s="269">
        <f t="shared" si="224"/>
        <v>6</v>
      </c>
      <c r="L1937" s="21">
        <f t="shared" si="225"/>
        <v>25</v>
      </c>
      <c r="M1937" s="119">
        <v>44349</v>
      </c>
      <c r="N1937" s="119">
        <v>44349</v>
      </c>
      <c r="O1937" s="119">
        <v>44349</v>
      </c>
      <c r="P1937" s="119">
        <v>44365</v>
      </c>
      <c r="Q1937" s="267" t="s">
        <v>34</v>
      </c>
      <c r="R1937" s="114"/>
      <c r="S1937" s="114"/>
      <c r="T1937" s="114"/>
      <c r="U1937" s="177"/>
      <c r="V1937" s="174" t="s">
        <v>411</v>
      </c>
      <c r="W1937" s="174" t="s">
        <v>463</v>
      </c>
      <c r="X1937" s="174" t="s">
        <v>463</v>
      </c>
      <c r="Y1937" s="58"/>
    </row>
    <row r="1938" spans="2:30">
      <c r="B1938" s="30">
        <v>1932</v>
      </c>
      <c r="C1938" s="30" t="s">
        <v>4885</v>
      </c>
      <c r="D1938" s="30" t="s">
        <v>4860</v>
      </c>
      <c r="E1938" s="70" t="s">
        <v>4823</v>
      </c>
      <c r="F1938" s="114" t="s">
        <v>4856</v>
      </c>
      <c r="G1938" s="269">
        <f t="shared" si="220"/>
        <v>2021</v>
      </c>
      <c r="H1938" s="269">
        <f t="shared" si="221"/>
        <v>6</v>
      </c>
      <c r="I1938" s="269">
        <f t="shared" si="222"/>
        <v>23</v>
      </c>
      <c r="J1938" s="83">
        <f t="shared" si="223"/>
        <v>2021</v>
      </c>
      <c r="K1938" s="269">
        <f t="shared" si="224"/>
        <v>6</v>
      </c>
      <c r="L1938" s="21">
        <f t="shared" si="225"/>
        <v>27</v>
      </c>
      <c r="M1938" s="119">
        <v>44349</v>
      </c>
      <c r="N1938" s="119">
        <v>44349</v>
      </c>
      <c r="O1938" s="119">
        <v>44349</v>
      </c>
      <c r="P1938" s="119">
        <v>44377</v>
      </c>
      <c r="Q1938" s="267" t="s">
        <v>34</v>
      </c>
      <c r="R1938" s="114"/>
      <c r="S1938" s="114"/>
      <c r="T1938" s="114"/>
      <c r="U1938" s="177"/>
      <c r="V1938" s="174" t="s">
        <v>411</v>
      </c>
      <c r="W1938" s="174" t="s">
        <v>463</v>
      </c>
      <c r="X1938" s="174" t="s">
        <v>463</v>
      </c>
      <c r="Y1938" s="58"/>
    </row>
    <row r="1939" spans="2:30">
      <c r="B1939" s="30">
        <v>1933</v>
      </c>
      <c r="C1939" s="30" t="s">
        <v>4886</v>
      </c>
      <c r="D1939" s="30" t="s">
        <v>4860</v>
      </c>
      <c r="E1939" s="70" t="s">
        <v>4824</v>
      </c>
      <c r="F1939" s="114" t="s">
        <v>4856</v>
      </c>
      <c r="G1939" s="269">
        <f t="shared" si="220"/>
        <v>2021</v>
      </c>
      <c r="H1939" s="269">
        <f t="shared" si="221"/>
        <v>6</v>
      </c>
      <c r="I1939" s="269">
        <f t="shared" si="222"/>
        <v>23</v>
      </c>
      <c r="J1939" s="83">
        <f t="shared" si="223"/>
        <v>2021</v>
      </c>
      <c r="K1939" s="269">
        <f t="shared" si="224"/>
        <v>6</v>
      </c>
      <c r="L1939" s="21">
        <f t="shared" si="225"/>
        <v>27</v>
      </c>
      <c r="M1939" s="119">
        <v>44349</v>
      </c>
      <c r="N1939" s="119">
        <v>44349</v>
      </c>
      <c r="O1939" s="119">
        <v>44349</v>
      </c>
      <c r="P1939" s="119">
        <v>44377</v>
      </c>
      <c r="Q1939" s="267" t="s">
        <v>34</v>
      </c>
      <c r="R1939" s="114"/>
      <c r="S1939" s="114"/>
      <c r="T1939" s="114"/>
      <c r="U1939" s="177"/>
      <c r="V1939" s="174" t="s">
        <v>411</v>
      </c>
      <c r="W1939" s="174" t="s">
        <v>463</v>
      </c>
      <c r="X1939" s="174" t="s">
        <v>463</v>
      </c>
      <c r="Y1939" s="58"/>
    </row>
    <row r="1940" spans="2:30">
      <c r="B1940" s="30">
        <v>1934</v>
      </c>
      <c r="C1940" s="30" t="s">
        <v>4887</v>
      </c>
      <c r="D1940" s="30" t="s">
        <v>4860</v>
      </c>
      <c r="E1940" s="70" t="s">
        <v>4825</v>
      </c>
      <c r="F1940" s="114" t="s">
        <v>47</v>
      </c>
      <c r="G1940" s="269">
        <f t="shared" si="220"/>
        <v>2021</v>
      </c>
      <c r="H1940" s="269">
        <f t="shared" si="221"/>
        <v>6</v>
      </c>
      <c r="I1940" s="269">
        <f t="shared" si="222"/>
        <v>23</v>
      </c>
      <c r="J1940" s="83">
        <f t="shared" si="223"/>
        <v>2021</v>
      </c>
      <c r="K1940" s="269">
        <f t="shared" si="224"/>
        <v>6</v>
      </c>
      <c r="L1940" s="21">
        <f t="shared" si="225"/>
        <v>23</v>
      </c>
      <c r="M1940" s="119">
        <v>44349</v>
      </c>
      <c r="N1940" s="119">
        <v>44349</v>
      </c>
      <c r="O1940" s="119">
        <v>44349</v>
      </c>
      <c r="P1940" s="119">
        <v>44349</v>
      </c>
      <c r="Q1940" s="267" t="s">
        <v>34</v>
      </c>
      <c r="R1940" s="114"/>
      <c r="S1940" s="114"/>
      <c r="T1940" s="114"/>
      <c r="U1940" s="177"/>
      <c r="V1940" s="179" t="s">
        <v>286</v>
      </c>
      <c r="W1940" s="174" t="s">
        <v>463</v>
      </c>
      <c r="X1940" s="174" t="s">
        <v>463</v>
      </c>
      <c r="Y1940" s="58"/>
      <c r="AC1940" s="36" t="s">
        <v>770</v>
      </c>
      <c r="AD1940" s="36" t="s">
        <v>765</v>
      </c>
    </row>
    <row r="1941" spans="2:30">
      <c r="B1941" s="30">
        <v>1935</v>
      </c>
      <c r="C1941" s="30" t="s">
        <v>4888</v>
      </c>
      <c r="D1941" s="30" t="s">
        <v>4860</v>
      </c>
      <c r="E1941" s="70" t="s">
        <v>4826</v>
      </c>
      <c r="F1941" s="114" t="s">
        <v>47</v>
      </c>
      <c r="G1941" s="269">
        <f t="shared" si="220"/>
        <v>2021</v>
      </c>
      <c r="H1941" s="269">
        <f t="shared" si="221"/>
        <v>6</v>
      </c>
      <c r="I1941" s="269">
        <f t="shared" si="222"/>
        <v>23</v>
      </c>
      <c r="J1941" s="83">
        <f t="shared" si="223"/>
        <v>2021</v>
      </c>
      <c r="K1941" s="269">
        <f t="shared" si="224"/>
        <v>6</v>
      </c>
      <c r="L1941" s="21">
        <f t="shared" si="225"/>
        <v>23</v>
      </c>
      <c r="M1941" s="119">
        <v>44349</v>
      </c>
      <c r="N1941" s="119">
        <v>44349</v>
      </c>
      <c r="O1941" s="119">
        <v>44349</v>
      </c>
      <c r="P1941" s="119">
        <v>44350</v>
      </c>
      <c r="Q1941" s="267" t="s">
        <v>34</v>
      </c>
      <c r="R1941" s="114"/>
      <c r="S1941" s="114"/>
      <c r="T1941" s="114"/>
      <c r="U1941" s="177"/>
      <c r="V1941" s="179" t="s">
        <v>9</v>
      </c>
      <c r="W1941" s="174" t="s">
        <v>463</v>
      </c>
      <c r="X1941" s="174" t="s">
        <v>463</v>
      </c>
      <c r="Y1941" s="58"/>
    </row>
    <row r="1942" spans="2:30" ht="33">
      <c r="B1942" s="30">
        <v>1936</v>
      </c>
      <c r="C1942" s="30" t="s">
        <v>4889</v>
      </c>
      <c r="D1942" s="30" t="s">
        <v>4860</v>
      </c>
      <c r="E1942" s="70" t="s">
        <v>4827</v>
      </c>
      <c r="F1942" s="114" t="s">
        <v>47</v>
      </c>
      <c r="G1942" s="269">
        <f t="shared" si="220"/>
        <v>2021</v>
      </c>
      <c r="H1942" s="269">
        <f t="shared" si="221"/>
        <v>6</v>
      </c>
      <c r="I1942" s="269">
        <f t="shared" si="222"/>
        <v>23</v>
      </c>
      <c r="J1942" s="83">
        <f t="shared" si="223"/>
        <v>2021</v>
      </c>
      <c r="K1942" s="269">
        <f t="shared" si="224"/>
        <v>6</v>
      </c>
      <c r="L1942" s="21">
        <f t="shared" si="225"/>
        <v>23</v>
      </c>
      <c r="M1942" s="119">
        <v>44349</v>
      </c>
      <c r="N1942" s="119">
        <v>44349</v>
      </c>
      <c r="O1942" s="119">
        <v>44349</v>
      </c>
      <c r="P1942" s="119">
        <v>44349</v>
      </c>
      <c r="Q1942" s="267" t="s">
        <v>34</v>
      </c>
      <c r="R1942" s="114"/>
      <c r="S1942" s="114"/>
      <c r="T1942" s="114"/>
      <c r="U1942" s="177"/>
      <c r="V1942" s="179" t="s">
        <v>463</v>
      </c>
      <c r="W1942" s="174" t="s">
        <v>463</v>
      </c>
      <c r="X1942" s="174" t="s">
        <v>463</v>
      </c>
      <c r="Y1942" s="58"/>
    </row>
    <row r="1943" spans="2:30">
      <c r="B1943" s="30">
        <v>1937</v>
      </c>
      <c r="C1943" s="30" t="s">
        <v>4890</v>
      </c>
      <c r="D1943" s="30" t="s">
        <v>4860</v>
      </c>
      <c r="E1943" s="70" t="s">
        <v>4828</v>
      </c>
      <c r="F1943" s="114" t="s">
        <v>47</v>
      </c>
      <c r="G1943" s="269">
        <f t="shared" si="220"/>
        <v>2021</v>
      </c>
      <c r="H1943" s="269">
        <f t="shared" si="221"/>
        <v>6</v>
      </c>
      <c r="I1943" s="269">
        <f t="shared" si="222"/>
        <v>23</v>
      </c>
      <c r="J1943" s="83">
        <f t="shared" si="223"/>
        <v>2021</v>
      </c>
      <c r="K1943" s="269">
        <f t="shared" si="224"/>
        <v>6</v>
      </c>
      <c r="L1943" s="21">
        <f t="shared" si="225"/>
        <v>27</v>
      </c>
      <c r="M1943" s="119">
        <v>44349</v>
      </c>
      <c r="N1943" s="119">
        <v>44349</v>
      </c>
      <c r="O1943" s="119">
        <v>44349</v>
      </c>
      <c r="P1943" s="119">
        <v>44377</v>
      </c>
      <c r="Q1943" s="267" t="s">
        <v>34</v>
      </c>
      <c r="R1943" s="114"/>
      <c r="S1943" s="114"/>
      <c r="T1943" s="114"/>
      <c r="U1943" s="177"/>
      <c r="V1943" s="179" t="s">
        <v>23</v>
      </c>
      <c r="W1943" s="174" t="s">
        <v>463</v>
      </c>
      <c r="X1943" s="174" t="s">
        <v>463</v>
      </c>
      <c r="Y1943" s="58" t="s">
        <v>4851</v>
      </c>
    </row>
    <row r="1944" spans="2:30">
      <c r="B1944" s="30">
        <v>1938</v>
      </c>
      <c r="C1944" s="30" t="s">
        <v>4891</v>
      </c>
      <c r="D1944" s="30" t="s">
        <v>4860</v>
      </c>
      <c r="E1944" s="70" t="s">
        <v>4829</v>
      </c>
      <c r="F1944" s="114" t="s">
        <v>4857</v>
      </c>
      <c r="G1944" s="269">
        <f t="shared" si="220"/>
        <v>2021</v>
      </c>
      <c r="H1944" s="269">
        <f t="shared" si="221"/>
        <v>6</v>
      </c>
      <c r="I1944" s="269">
        <f t="shared" si="222"/>
        <v>23</v>
      </c>
      <c r="J1944" s="83">
        <f t="shared" si="223"/>
        <v>2021</v>
      </c>
      <c r="K1944" s="269">
        <f t="shared" si="224"/>
        <v>6</v>
      </c>
      <c r="L1944" s="21">
        <f t="shared" si="225"/>
        <v>23</v>
      </c>
      <c r="M1944" s="119">
        <v>44349</v>
      </c>
      <c r="N1944" s="119">
        <v>44349</v>
      </c>
      <c r="O1944" s="119">
        <v>44349</v>
      </c>
      <c r="P1944" s="119">
        <v>44349</v>
      </c>
      <c r="Q1944" s="267" t="s">
        <v>34</v>
      </c>
      <c r="R1944" s="114"/>
      <c r="S1944" s="114"/>
      <c r="T1944" s="114"/>
      <c r="U1944" s="177"/>
      <c r="V1944" s="179" t="s">
        <v>286</v>
      </c>
      <c r="W1944" s="174" t="s">
        <v>463</v>
      </c>
      <c r="X1944" s="174" t="s">
        <v>463</v>
      </c>
      <c r="Y1944" s="58"/>
    </row>
    <row r="1945" spans="2:30">
      <c r="B1945" s="30">
        <v>1939</v>
      </c>
      <c r="C1945" s="30" t="s">
        <v>4892</v>
      </c>
      <c r="D1945" s="30" t="s">
        <v>4860</v>
      </c>
      <c r="E1945" s="70" t="s">
        <v>4830</v>
      </c>
      <c r="F1945" s="114" t="s">
        <v>4855</v>
      </c>
      <c r="G1945" s="269">
        <f t="shared" si="220"/>
        <v>2021</v>
      </c>
      <c r="H1945" s="269">
        <f t="shared" si="221"/>
        <v>6</v>
      </c>
      <c r="I1945" s="269">
        <f t="shared" si="222"/>
        <v>23</v>
      </c>
      <c r="J1945" s="83">
        <f t="shared" si="223"/>
        <v>2021</v>
      </c>
      <c r="K1945" s="269">
        <f t="shared" si="224"/>
        <v>6</v>
      </c>
      <c r="L1945" s="21">
        <f t="shared" si="225"/>
        <v>23</v>
      </c>
      <c r="M1945" s="119">
        <v>44349</v>
      </c>
      <c r="N1945" s="119">
        <v>44349</v>
      </c>
      <c r="O1945" s="119">
        <v>44349</v>
      </c>
      <c r="P1945" s="119">
        <v>44349</v>
      </c>
      <c r="Q1945" s="267" t="s">
        <v>34</v>
      </c>
      <c r="R1945" s="114"/>
      <c r="S1945" s="114"/>
      <c r="T1945" s="114"/>
      <c r="U1945" s="177"/>
      <c r="V1945" s="179" t="s">
        <v>2568</v>
      </c>
      <c r="W1945" s="174" t="s">
        <v>463</v>
      </c>
      <c r="X1945" s="174" t="s">
        <v>463</v>
      </c>
      <c r="Y1945" s="58"/>
    </row>
    <row r="1946" spans="2:30">
      <c r="B1946" s="30">
        <v>1940</v>
      </c>
      <c r="C1946" s="30" t="s">
        <v>4893</v>
      </c>
      <c r="D1946" s="30" t="s">
        <v>4860</v>
      </c>
      <c r="E1946" s="70" t="s">
        <v>4831</v>
      </c>
      <c r="F1946" s="114" t="s">
        <v>47</v>
      </c>
      <c r="G1946" s="269">
        <f t="shared" si="220"/>
        <v>2021</v>
      </c>
      <c r="H1946" s="269">
        <f t="shared" si="221"/>
        <v>6</v>
      </c>
      <c r="I1946" s="269">
        <f t="shared" si="222"/>
        <v>23</v>
      </c>
      <c r="J1946" s="83">
        <f t="shared" si="223"/>
        <v>2021</v>
      </c>
      <c r="K1946" s="269">
        <f t="shared" si="224"/>
        <v>6</v>
      </c>
      <c r="L1946" s="21">
        <f t="shared" si="225"/>
        <v>23</v>
      </c>
      <c r="M1946" s="119">
        <v>44349</v>
      </c>
      <c r="N1946" s="119">
        <v>44349</v>
      </c>
      <c r="O1946" s="119">
        <v>44349</v>
      </c>
      <c r="P1946" s="119">
        <v>44349</v>
      </c>
      <c r="Q1946" s="267" t="s">
        <v>34</v>
      </c>
      <c r="R1946" s="114"/>
      <c r="S1946" s="114"/>
      <c r="T1946" s="114"/>
      <c r="U1946" s="177"/>
      <c r="V1946" s="179" t="s">
        <v>119</v>
      </c>
      <c r="W1946" s="174" t="s">
        <v>463</v>
      </c>
      <c r="X1946" s="174" t="s">
        <v>463</v>
      </c>
      <c r="Y1946" s="58"/>
    </row>
    <row r="1947" spans="2:30">
      <c r="B1947" s="30">
        <v>1941</v>
      </c>
      <c r="C1947" s="30" t="s">
        <v>4894</v>
      </c>
      <c r="D1947" s="30" t="s">
        <v>4860</v>
      </c>
      <c r="E1947" s="70" t="s">
        <v>4832</v>
      </c>
      <c r="F1947" s="114" t="s">
        <v>47</v>
      </c>
      <c r="G1947" s="269">
        <f t="shared" si="220"/>
        <v>2021</v>
      </c>
      <c r="H1947" s="269">
        <f t="shared" si="221"/>
        <v>6</v>
      </c>
      <c r="I1947" s="269">
        <f t="shared" si="222"/>
        <v>23</v>
      </c>
      <c r="J1947" s="83">
        <f t="shared" si="223"/>
        <v>2021</v>
      </c>
      <c r="K1947" s="269">
        <f t="shared" si="224"/>
        <v>6</v>
      </c>
      <c r="L1947" s="21">
        <f t="shared" si="225"/>
        <v>23</v>
      </c>
      <c r="M1947" s="119">
        <v>44349</v>
      </c>
      <c r="N1947" s="119">
        <v>44349</v>
      </c>
      <c r="O1947" s="119">
        <v>44349</v>
      </c>
      <c r="P1947" s="119">
        <v>44350</v>
      </c>
      <c r="Q1947" s="267" t="s">
        <v>34</v>
      </c>
      <c r="R1947" s="114"/>
      <c r="S1947" s="114"/>
      <c r="T1947" s="114"/>
      <c r="U1947" s="177"/>
      <c r="V1947" s="179" t="s">
        <v>9</v>
      </c>
      <c r="W1947" s="174" t="s">
        <v>463</v>
      </c>
      <c r="X1947" s="174" t="s">
        <v>463</v>
      </c>
      <c r="Y1947" s="58"/>
    </row>
    <row r="1948" spans="2:30">
      <c r="B1948" s="30">
        <v>1942</v>
      </c>
      <c r="C1948" s="30" t="s">
        <v>4895</v>
      </c>
      <c r="D1948" s="30" t="s">
        <v>4860</v>
      </c>
      <c r="E1948" s="70" t="s">
        <v>4833</v>
      </c>
      <c r="F1948" s="114" t="s">
        <v>47</v>
      </c>
      <c r="G1948" s="269">
        <f t="shared" si="220"/>
        <v>2021</v>
      </c>
      <c r="H1948" s="269">
        <f t="shared" si="221"/>
        <v>6</v>
      </c>
      <c r="I1948" s="269">
        <f t="shared" si="222"/>
        <v>23</v>
      </c>
      <c r="J1948" s="83">
        <f t="shared" si="223"/>
        <v>2021</v>
      </c>
      <c r="K1948" s="269">
        <f t="shared" si="224"/>
        <v>6</v>
      </c>
      <c r="L1948" s="21">
        <f t="shared" si="225"/>
        <v>23</v>
      </c>
      <c r="M1948" s="119">
        <v>44350</v>
      </c>
      <c r="N1948" s="119">
        <v>44350</v>
      </c>
      <c r="O1948" s="119">
        <v>44350</v>
      </c>
      <c r="P1948" s="119">
        <v>44350</v>
      </c>
      <c r="Q1948" s="267" t="s">
        <v>34</v>
      </c>
      <c r="R1948" s="114"/>
      <c r="S1948" s="114"/>
      <c r="T1948" s="114"/>
      <c r="U1948" s="177"/>
      <c r="V1948" s="179" t="s">
        <v>430</v>
      </c>
      <c r="W1948" s="174" t="s">
        <v>463</v>
      </c>
      <c r="X1948" s="174" t="s">
        <v>463</v>
      </c>
      <c r="Y1948" s="58"/>
    </row>
    <row r="1949" spans="2:30">
      <c r="B1949" s="30">
        <v>1943</v>
      </c>
      <c r="C1949" s="30" t="s">
        <v>4896</v>
      </c>
      <c r="D1949" s="30" t="s">
        <v>4860</v>
      </c>
      <c r="E1949" s="70" t="s">
        <v>4834</v>
      </c>
      <c r="F1949" s="114" t="s">
        <v>47</v>
      </c>
      <c r="G1949" s="269">
        <f t="shared" si="220"/>
        <v>2021</v>
      </c>
      <c r="H1949" s="269">
        <f t="shared" si="221"/>
        <v>6</v>
      </c>
      <c r="I1949" s="269">
        <f t="shared" si="222"/>
        <v>23</v>
      </c>
      <c r="J1949" s="83">
        <f t="shared" si="223"/>
        <v>2021</v>
      </c>
      <c r="K1949" s="269">
        <f t="shared" si="224"/>
        <v>6</v>
      </c>
      <c r="L1949" s="21">
        <f t="shared" si="225"/>
        <v>23</v>
      </c>
      <c r="M1949" s="119">
        <v>44350</v>
      </c>
      <c r="N1949" s="119">
        <v>44350</v>
      </c>
      <c r="O1949" s="119">
        <v>44350</v>
      </c>
      <c r="P1949" s="119">
        <v>44350</v>
      </c>
      <c r="Q1949" s="267" t="s">
        <v>34</v>
      </c>
      <c r="R1949" s="114"/>
      <c r="S1949" s="114"/>
      <c r="T1949" s="114"/>
      <c r="U1949" s="177"/>
      <c r="V1949" s="179" t="s">
        <v>430</v>
      </c>
      <c r="W1949" s="174" t="s">
        <v>463</v>
      </c>
      <c r="X1949" s="174" t="s">
        <v>463</v>
      </c>
      <c r="Y1949" s="58"/>
    </row>
    <row r="1950" spans="2:30">
      <c r="B1950" s="30">
        <v>1944</v>
      </c>
      <c r="C1950" s="30" t="s">
        <v>4897</v>
      </c>
      <c r="D1950" s="30" t="s">
        <v>4860</v>
      </c>
      <c r="E1950" s="70" t="s">
        <v>4835</v>
      </c>
      <c r="F1950" s="114" t="s">
        <v>4855</v>
      </c>
      <c r="G1950" s="269">
        <f t="shared" si="220"/>
        <v>2021</v>
      </c>
      <c r="H1950" s="269">
        <f t="shared" si="221"/>
        <v>6</v>
      </c>
      <c r="I1950" s="269">
        <f t="shared" si="222"/>
        <v>23</v>
      </c>
      <c r="J1950" s="83">
        <f t="shared" si="223"/>
        <v>2021</v>
      </c>
      <c r="K1950" s="269">
        <f t="shared" si="224"/>
        <v>6</v>
      </c>
      <c r="L1950" s="21">
        <f t="shared" si="225"/>
        <v>23</v>
      </c>
      <c r="M1950" s="119">
        <v>44350</v>
      </c>
      <c r="N1950" s="119">
        <v>44350</v>
      </c>
      <c r="O1950" s="119">
        <v>44350</v>
      </c>
      <c r="P1950" s="119">
        <v>44351</v>
      </c>
      <c r="Q1950" s="267" t="s">
        <v>34</v>
      </c>
      <c r="R1950" s="114"/>
      <c r="S1950" s="114"/>
      <c r="T1950" s="114"/>
      <c r="U1950" s="177"/>
      <c r="V1950" s="179" t="s">
        <v>4425</v>
      </c>
      <c r="W1950" s="174" t="s">
        <v>463</v>
      </c>
      <c r="X1950" s="174" t="s">
        <v>463</v>
      </c>
      <c r="Y1950" s="58"/>
    </row>
    <row r="1951" spans="2:30">
      <c r="B1951" s="30">
        <v>1945</v>
      </c>
      <c r="C1951" s="30" t="s">
        <v>4898</v>
      </c>
      <c r="D1951" s="30" t="s">
        <v>4860</v>
      </c>
      <c r="E1951" s="70" t="s">
        <v>4836</v>
      </c>
      <c r="F1951" s="114" t="s">
        <v>47</v>
      </c>
      <c r="G1951" s="269">
        <f t="shared" si="220"/>
        <v>2021</v>
      </c>
      <c r="H1951" s="269">
        <f t="shared" si="221"/>
        <v>6</v>
      </c>
      <c r="I1951" s="269">
        <f t="shared" si="222"/>
        <v>23</v>
      </c>
      <c r="J1951" s="83">
        <f t="shared" si="223"/>
        <v>2021</v>
      </c>
      <c r="K1951" s="269">
        <f t="shared" si="224"/>
        <v>6</v>
      </c>
      <c r="L1951" s="21">
        <f t="shared" si="225"/>
        <v>23</v>
      </c>
      <c r="M1951" s="119">
        <v>44350</v>
      </c>
      <c r="N1951" s="119">
        <v>44350</v>
      </c>
      <c r="O1951" s="119">
        <v>44350</v>
      </c>
      <c r="P1951" s="119">
        <v>44351</v>
      </c>
      <c r="Q1951" s="267" t="s">
        <v>34</v>
      </c>
      <c r="R1951" s="114"/>
      <c r="S1951" s="114"/>
      <c r="T1951" s="114"/>
      <c r="U1951" s="177"/>
      <c r="V1951" s="179" t="s">
        <v>9</v>
      </c>
      <c r="W1951" s="174" t="s">
        <v>463</v>
      </c>
      <c r="X1951" s="174" t="s">
        <v>463</v>
      </c>
      <c r="Y1951" s="58"/>
    </row>
    <row r="1952" spans="2:30">
      <c r="B1952" s="30">
        <v>1946</v>
      </c>
      <c r="C1952" s="30" t="s">
        <v>4899</v>
      </c>
      <c r="D1952" s="30" t="s">
        <v>4860</v>
      </c>
      <c r="E1952" s="110" t="s">
        <v>4858</v>
      </c>
      <c r="F1952" s="114" t="s">
        <v>47</v>
      </c>
      <c r="G1952" s="269">
        <f t="shared" si="220"/>
        <v>2021</v>
      </c>
      <c r="H1952" s="269">
        <f t="shared" si="221"/>
        <v>6</v>
      </c>
      <c r="I1952" s="269">
        <f t="shared" si="222"/>
        <v>23</v>
      </c>
      <c r="J1952" s="83">
        <f t="shared" si="223"/>
        <v>2021</v>
      </c>
      <c r="K1952" s="269">
        <f t="shared" si="224"/>
        <v>6</v>
      </c>
      <c r="L1952" s="21">
        <f t="shared" si="225"/>
        <v>23</v>
      </c>
      <c r="M1952" s="119">
        <v>44351</v>
      </c>
      <c r="N1952" s="119">
        <v>44351</v>
      </c>
      <c r="O1952" s="119">
        <v>44351</v>
      </c>
      <c r="P1952" s="119">
        <v>44351</v>
      </c>
      <c r="Q1952" s="267" t="s">
        <v>34</v>
      </c>
      <c r="R1952" s="114"/>
      <c r="S1952" s="114"/>
      <c r="T1952" s="114"/>
      <c r="U1952" s="177"/>
      <c r="V1952" s="174" t="s">
        <v>286</v>
      </c>
      <c r="W1952" s="174" t="s">
        <v>463</v>
      </c>
      <c r="X1952" s="174" t="s">
        <v>463</v>
      </c>
      <c r="Y1952" s="58"/>
    </row>
    <row r="1953" spans="2:25">
      <c r="B1953" s="30">
        <v>1947</v>
      </c>
      <c r="C1953" s="30" t="s">
        <v>4900</v>
      </c>
      <c r="D1953" s="30" t="s">
        <v>4860</v>
      </c>
      <c r="E1953" s="110" t="s">
        <v>4837</v>
      </c>
      <c r="F1953" s="114" t="s">
        <v>47</v>
      </c>
      <c r="G1953" s="269">
        <f t="shared" si="220"/>
        <v>2021</v>
      </c>
      <c r="H1953" s="269">
        <f t="shared" si="221"/>
        <v>6</v>
      </c>
      <c r="I1953" s="269">
        <f t="shared" si="222"/>
        <v>23</v>
      </c>
      <c r="J1953" s="83">
        <f t="shared" si="223"/>
        <v>2021</v>
      </c>
      <c r="K1953" s="269">
        <f t="shared" si="224"/>
        <v>6</v>
      </c>
      <c r="L1953" s="21">
        <f t="shared" si="225"/>
        <v>25</v>
      </c>
      <c r="M1953" s="119">
        <v>44351</v>
      </c>
      <c r="N1953" s="119">
        <v>44351</v>
      </c>
      <c r="O1953" s="119">
        <v>44351</v>
      </c>
      <c r="P1953" s="119">
        <v>44364</v>
      </c>
      <c r="Q1953" s="267" t="s">
        <v>34</v>
      </c>
      <c r="R1953" s="114"/>
      <c r="S1953" s="114"/>
      <c r="T1953" s="114"/>
      <c r="U1953" s="177"/>
      <c r="V1953" s="174" t="s">
        <v>4845</v>
      </c>
      <c r="W1953" s="174" t="s">
        <v>4846</v>
      </c>
      <c r="X1953" s="174" t="s">
        <v>4846</v>
      </c>
      <c r="Y1953" s="58"/>
    </row>
    <row r="1954" spans="2:25">
      <c r="B1954" s="30">
        <v>1948</v>
      </c>
      <c r="C1954" s="30" t="s">
        <v>4901</v>
      </c>
      <c r="D1954" s="30" t="s">
        <v>4860</v>
      </c>
      <c r="E1954" s="110" t="s">
        <v>4838</v>
      </c>
      <c r="F1954" s="114" t="s">
        <v>47</v>
      </c>
      <c r="G1954" s="269">
        <f t="shared" si="220"/>
        <v>2021</v>
      </c>
      <c r="H1954" s="269">
        <f t="shared" si="221"/>
        <v>6</v>
      </c>
      <c r="I1954" s="269">
        <f t="shared" si="222"/>
        <v>23</v>
      </c>
      <c r="J1954" s="83">
        <f t="shared" si="223"/>
        <v>2021</v>
      </c>
      <c r="K1954" s="269">
        <f t="shared" si="224"/>
        <v>6</v>
      </c>
      <c r="L1954" s="21">
        <f t="shared" si="225"/>
        <v>25</v>
      </c>
      <c r="M1954" s="119">
        <v>44351</v>
      </c>
      <c r="N1954" s="119">
        <v>44351</v>
      </c>
      <c r="O1954" s="119">
        <v>44351</v>
      </c>
      <c r="P1954" s="119">
        <v>44364</v>
      </c>
      <c r="Q1954" s="267" t="s">
        <v>34</v>
      </c>
      <c r="R1954" s="114"/>
      <c r="S1954" s="114"/>
      <c r="T1954" s="114"/>
      <c r="U1954" s="177"/>
      <c r="V1954" s="174" t="s">
        <v>4845</v>
      </c>
      <c r="W1954" s="174" t="s">
        <v>4846</v>
      </c>
      <c r="X1954" s="174" t="s">
        <v>4846</v>
      </c>
      <c r="Y1954" s="58"/>
    </row>
    <row r="1955" spans="2:25">
      <c r="B1955" s="30">
        <v>1949</v>
      </c>
      <c r="C1955" s="30" t="s">
        <v>4902</v>
      </c>
      <c r="D1955" s="30" t="s">
        <v>4860</v>
      </c>
      <c r="E1955" s="110" t="s">
        <v>4839</v>
      </c>
      <c r="F1955" s="114" t="s">
        <v>345</v>
      </c>
      <c r="G1955" s="269">
        <f t="shared" si="220"/>
        <v>2021</v>
      </c>
      <c r="H1955" s="269">
        <f t="shared" si="221"/>
        <v>6</v>
      </c>
      <c r="I1955" s="269">
        <f t="shared" si="222"/>
        <v>23</v>
      </c>
      <c r="J1955" s="83">
        <f t="shared" si="223"/>
        <v>2021</v>
      </c>
      <c r="K1955" s="269">
        <f t="shared" si="224"/>
        <v>6</v>
      </c>
      <c r="L1955" s="21">
        <f t="shared" si="225"/>
        <v>25</v>
      </c>
      <c r="M1955" s="119">
        <v>44351</v>
      </c>
      <c r="N1955" s="119">
        <v>44351</v>
      </c>
      <c r="O1955" s="119">
        <v>44351</v>
      </c>
      <c r="P1955" s="119">
        <v>44365</v>
      </c>
      <c r="Q1955" s="267" t="s">
        <v>34</v>
      </c>
      <c r="R1955" s="114"/>
      <c r="S1955" s="114"/>
      <c r="T1955" s="114"/>
      <c r="U1955" s="177"/>
      <c r="V1955" s="174" t="s">
        <v>4845</v>
      </c>
      <c r="W1955" s="174" t="s">
        <v>4846</v>
      </c>
      <c r="X1955" s="174" t="s">
        <v>4846</v>
      </c>
      <c r="Y1955" s="58"/>
    </row>
    <row r="1956" spans="2:25">
      <c r="B1956" s="30">
        <v>1950</v>
      </c>
      <c r="C1956" s="30" t="s">
        <v>4903</v>
      </c>
      <c r="D1956" s="30" t="s">
        <v>4860</v>
      </c>
      <c r="E1956" s="110" t="s">
        <v>4840</v>
      </c>
      <c r="F1956" s="114" t="s">
        <v>47</v>
      </c>
      <c r="G1956" s="269">
        <f t="shared" si="220"/>
        <v>2021</v>
      </c>
      <c r="H1956" s="269">
        <f t="shared" si="221"/>
        <v>6</v>
      </c>
      <c r="I1956" s="269">
        <f t="shared" si="222"/>
        <v>23</v>
      </c>
      <c r="J1956" s="83">
        <f t="shared" si="223"/>
        <v>2021</v>
      </c>
      <c r="K1956" s="269">
        <f t="shared" si="224"/>
        <v>7</v>
      </c>
      <c r="L1956" s="21">
        <f t="shared" si="225"/>
        <v>29</v>
      </c>
      <c r="M1956" s="119">
        <v>44351</v>
      </c>
      <c r="N1956" s="119">
        <v>44351</v>
      </c>
      <c r="O1956" s="119">
        <v>44351</v>
      </c>
      <c r="P1956" s="119">
        <v>44390</v>
      </c>
      <c r="Q1956" s="267" t="s">
        <v>34</v>
      </c>
      <c r="R1956" s="114"/>
      <c r="S1956" s="114"/>
      <c r="T1956" s="114"/>
      <c r="U1956" s="177"/>
      <c r="V1956" s="174" t="s">
        <v>4847</v>
      </c>
      <c r="W1956" s="174" t="s">
        <v>4846</v>
      </c>
      <c r="X1956" s="174" t="s">
        <v>4846</v>
      </c>
      <c r="Y1956" s="58"/>
    </row>
    <row r="1957" spans="2:25">
      <c r="B1957" s="30">
        <v>1951</v>
      </c>
      <c r="C1957" s="30" t="s">
        <v>4904</v>
      </c>
      <c r="D1957" s="30" t="s">
        <v>4860</v>
      </c>
      <c r="E1957" s="110" t="s">
        <v>4841</v>
      </c>
      <c r="F1957" s="114" t="s">
        <v>47</v>
      </c>
      <c r="G1957" s="269">
        <f t="shared" si="220"/>
        <v>2021</v>
      </c>
      <c r="H1957" s="269">
        <f t="shared" si="221"/>
        <v>6</v>
      </c>
      <c r="I1957" s="269">
        <f t="shared" si="222"/>
        <v>23</v>
      </c>
      <c r="J1957" s="83">
        <f t="shared" si="223"/>
        <v>2021</v>
      </c>
      <c r="K1957" s="269">
        <f t="shared" si="224"/>
        <v>6</v>
      </c>
      <c r="L1957" s="21">
        <f t="shared" si="225"/>
        <v>24</v>
      </c>
      <c r="M1957" s="119">
        <v>44351</v>
      </c>
      <c r="N1957" s="119">
        <v>44351</v>
      </c>
      <c r="O1957" s="119">
        <v>44351</v>
      </c>
      <c r="P1957" s="119">
        <v>44354</v>
      </c>
      <c r="Q1957" s="267" t="s">
        <v>34</v>
      </c>
      <c r="R1957" s="114"/>
      <c r="S1957" s="114"/>
      <c r="T1957" s="114"/>
      <c r="U1957" s="177"/>
      <c r="V1957" s="174" t="s">
        <v>4848</v>
      </c>
      <c r="W1957" s="174" t="s">
        <v>4846</v>
      </c>
      <c r="X1957" s="174" t="s">
        <v>4846</v>
      </c>
      <c r="Y1957" s="58" t="s">
        <v>4852</v>
      </c>
    </row>
    <row r="1958" spans="2:25">
      <c r="B1958" s="30">
        <v>1952</v>
      </c>
      <c r="C1958" s="30" t="s">
        <v>4905</v>
      </c>
      <c r="D1958" s="30" t="s">
        <v>4860</v>
      </c>
      <c r="E1958" s="110" t="s">
        <v>4842</v>
      </c>
      <c r="F1958" s="114" t="s">
        <v>47</v>
      </c>
      <c r="G1958" s="269">
        <f t="shared" si="220"/>
        <v>2021</v>
      </c>
      <c r="H1958" s="269">
        <f t="shared" si="221"/>
        <v>6</v>
      </c>
      <c r="I1958" s="269">
        <f t="shared" si="222"/>
        <v>23</v>
      </c>
      <c r="J1958" s="83">
        <f t="shared" si="223"/>
        <v>2021</v>
      </c>
      <c r="K1958" s="269">
        <f t="shared" si="224"/>
        <v>6</v>
      </c>
      <c r="L1958" s="21">
        <f t="shared" si="225"/>
        <v>24</v>
      </c>
      <c r="M1958" s="119">
        <v>44351</v>
      </c>
      <c r="N1958" s="119">
        <v>44351</v>
      </c>
      <c r="O1958" s="119">
        <v>44351</v>
      </c>
      <c r="P1958" s="119">
        <v>44354</v>
      </c>
      <c r="Q1958" s="267" t="s">
        <v>34</v>
      </c>
      <c r="R1958" s="114"/>
      <c r="S1958" s="114"/>
      <c r="T1958" s="114"/>
      <c r="U1958" s="177"/>
      <c r="V1958" s="174" t="s">
        <v>4849</v>
      </c>
      <c r="W1958" s="174" t="s">
        <v>4846</v>
      </c>
      <c r="X1958" s="174" t="s">
        <v>4846</v>
      </c>
      <c r="Y1958" s="58" t="s">
        <v>4853</v>
      </c>
    </row>
    <row r="1959" spans="2:25">
      <c r="B1959" s="30">
        <v>1953</v>
      </c>
      <c r="C1959" s="30" t="s">
        <v>4906</v>
      </c>
      <c r="D1959" s="30" t="s">
        <v>4860</v>
      </c>
      <c r="E1959" s="110" t="s">
        <v>4843</v>
      </c>
      <c r="F1959" s="114" t="s">
        <v>47</v>
      </c>
      <c r="G1959" s="269">
        <f t="shared" si="220"/>
        <v>2021</v>
      </c>
      <c r="H1959" s="269">
        <f t="shared" si="221"/>
        <v>6</v>
      </c>
      <c r="I1959" s="269">
        <f t="shared" si="222"/>
        <v>23</v>
      </c>
      <c r="J1959" s="83">
        <f t="shared" si="223"/>
        <v>2021</v>
      </c>
      <c r="K1959" s="269">
        <f t="shared" si="224"/>
        <v>6</v>
      </c>
      <c r="L1959" s="21">
        <f t="shared" si="225"/>
        <v>23</v>
      </c>
      <c r="M1959" s="119">
        <v>44351</v>
      </c>
      <c r="N1959" s="119">
        <v>44351</v>
      </c>
      <c r="O1959" s="119">
        <v>44351</v>
      </c>
      <c r="P1959" s="119">
        <v>44351</v>
      </c>
      <c r="Q1959" s="267" t="s">
        <v>4844</v>
      </c>
      <c r="R1959" s="114"/>
      <c r="S1959" s="114"/>
      <c r="T1959" s="114"/>
      <c r="U1959" s="177"/>
      <c r="V1959" s="174" t="s">
        <v>4850</v>
      </c>
      <c r="W1959" s="174" t="s">
        <v>4846</v>
      </c>
      <c r="X1959" s="174" t="s">
        <v>4846</v>
      </c>
      <c r="Y1959" s="58" t="s">
        <v>4854</v>
      </c>
    </row>
    <row r="1960" spans="2:25">
      <c r="B1960" s="30">
        <v>1954</v>
      </c>
      <c r="C1960" s="30" t="s">
        <v>4915</v>
      </c>
      <c r="D1960" s="30" t="s">
        <v>4860</v>
      </c>
      <c r="E1960" s="58" t="s">
        <v>3753</v>
      </c>
      <c r="F1960" s="114" t="s">
        <v>4855</v>
      </c>
      <c r="G1960" s="269">
        <f t="shared" si="220"/>
        <v>2021</v>
      </c>
      <c r="H1960" s="269">
        <f t="shared" si="221"/>
        <v>5</v>
      </c>
      <c r="I1960" s="269">
        <f t="shared" si="222"/>
        <v>23</v>
      </c>
      <c r="J1960" s="83">
        <f t="shared" si="223"/>
        <v>2021</v>
      </c>
      <c r="K1960" s="269">
        <f t="shared" si="224"/>
        <v>6</v>
      </c>
      <c r="L1960" s="21">
        <f t="shared" si="225"/>
        <v>23</v>
      </c>
      <c r="M1960" s="119">
        <v>44347</v>
      </c>
      <c r="N1960" s="119">
        <v>44347</v>
      </c>
      <c r="O1960" s="119">
        <v>44347</v>
      </c>
      <c r="P1960" s="119">
        <v>44351</v>
      </c>
      <c r="Q1960" s="267" t="s">
        <v>34</v>
      </c>
      <c r="R1960" s="114"/>
      <c r="S1960" s="114"/>
      <c r="T1960" s="114"/>
      <c r="U1960" s="177"/>
      <c r="V1960" s="174" t="s">
        <v>3670</v>
      </c>
      <c r="W1960" s="174" t="s">
        <v>3670</v>
      </c>
      <c r="X1960" s="174" t="s">
        <v>3670</v>
      </c>
      <c r="Y1960" s="58"/>
    </row>
    <row r="1961" spans="2:25">
      <c r="B1961" s="30">
        <v>1955</v>
      </c>
      <c r="C1961" s="30" t="s">
        <v>4916</v>
      </c>
      <c r="D1961" s="30" t="s">
        <v>4860</v>
      </c>
      <c r="E1961" s="58" t="s">
        <v>3754</v>
      </c>
      <c r="F1961" s="114" t="s">
        <v>4855</v>
      </c>
      <c r="G1961" s="269">
        <f t="shared" si="220"/>
        <v>2021</v>
      </c>
      <c r="H1961" s="269">
        <f t="shared" si="221"/>
        <v>5</v>
      </c>
      <c r="I1961" s="269">
        <f t="shared" si="222"/>
        <v>23</v>
      </c>
      <c r="J1961" s="83">
        <f t="shared" si="223"/>
        <v>2021</v>
      </c>
      <c r="K1961" s="269">
        <f t="shared" si="224"/>
        <v>6</v>
      </c>
      <c r="L1961" s="21">
        <f t="shared" si="225"/>
        <v>23</v>
      </c>
      <c r="M1961" s="119">
        <v>44347</v>
      </c>
      <c r="N1961" s="119">
        <v>44347</v>
      </c>
      <c r="O1961" s="119">
        <v>44347</v>
      </c>
      <c r="P1961" s="119">
        <v>44351</v>
      </c>
      <c r="Q1961" s="267" t="s">
        <v>34</v>
      </c>
      <c r="R1961" s="114"/>
      <c r="S1961" s="114"/>
      <c r="T1961" s="114"/>
      <c r="U1961" s="177"/>
      <c r="V1961" s="174" t="s">
        <v>3670</v>
      </c>
      <c r="W1961" s="174" t="s">
        <v>3670</v>
      </c>
      <c r="X1961" s="174" t="s">
        <v>3670</v>
      </c>
      <c r="Y1961" s="58"/>
    </row>
    <row r="1962" spans="2:25">
      <c r="B1962" s="30">
        <v>1956</v>
      </c>
      <c r="C1962" s="30" t="s">
        <v>4917</v>
      </c>
      <c r="D1962" s="30" t="s">
        <v>4860</v>
      </c>
      <c r="E1962" s="58" t="s">
        <v>4334</v>
      </c>
      <c r="F1962" s="114" t="s">
        <v>4855</v>
      </c>
      <c r="G1962" s="269">
        <f t="shared" si="220"/>
        <v>2021</v>
      </c>
      <c r="H1962" s="269">
        <f t="shared" si="221"/>
        <v>5</v>
      </c>
      <c r="I1962" s="269">
        <f t="shared" si="222"/>
        <v>23</v>
      </c>
      <c r="J1962" s="83">
        <f t="shared" si="223"/>
        <v>2021</v>
      </c>
      <c r="K1962" s="269">
        <f t="shared" si="224"/>
        <v>6</v>
      </c>
      <c r="L1962" s="21">
        <f t="shared" si="225"/>
        <v>23</v>
      </c>
      <c r="M1962" s="119">
        <v>44347</v>
      </c>
      <c r="N1962" s="119">
        <v>44347</v>
      </c>
      <c r="O1962" s="119">
        <v>44347</v>
      </c>
      <c r="P1962" s="119">
        <v>44351</v>
      </c>
      <c r="Q1962" s="267" t="s">
        <v>34</v>
      </c>
      <c r="R1962" s="114"/>
      <c r="S1962" s="114"/>
      <c r="T1962" s="114"/>
      <c r="U1962" s="177"/>
      <c r="V1962" s="174" t="s">
        <v>463</v>
      </c>
      <c r="W1962" s="174" t="s">
        <v>3670</v>
      </c>
      <c r="X1962" s="174" t="s">
        <v>3670</v>
      </c>
      <c r="Y1962" s="58"/>
    </row>
    <row r="1963" spans="2:25">
      <c r="B1963" s="30">
        <v>1957</v>
      </c>
      <c r="C1963" s="30" t="s">
        <v>4918</v>
      </c>
      <c r="D1963" s="30" t="s">
        <v>4860</v>
      </c>
      <c r="E1963" s="58" t="s">
        <v>4907</v>
      </c>
      <c r="F1963" s="114" t="s">
        <v>4855</v>
      </c>
      <c r="G1963" s="269">
        <f t="shared" si="220"/>
        <v>2021</v>
      </c>
      <c r="H1963" s="269">
        <f t="shared" si="221"/>
        <v>6</v>
      </c>
      <c r="I1963" s="269">
        <f t="shared" si="222"/>
        <v>23</v>
      </c>
      <c r="J1963" s="83">
        <f t="shared" si="223"/>
        <v>2021</v>
      </c>
      <c r="K1963" s="269">
        <f t="shared" si="224"/>
        <v>6</v>
      </c>
      <c r="L1963" s="21">
        <f t="shared" si="225"/>
        <v>23</v>
      </c>
      <c r="M1963" s="119">
        <v>44348</v>
      </c>
      <c r="N1963" s="119">
        <v>44348</v>
      </c>
      <c r="O1963" s="119">
        <v>44348</v>
      </c>
      <c r="P1963" s="119">
        <v>44348</v>
      </c>
      <c r="Q1963" s="267" t="s">
        <v>34</v>
      </c>
      <c r="R1963" s="114"/>
      <c r="S1963" s="114"/>
      <c r="T1963" s="114"/>
      <c r="U1963" s="177"/>
      <c r="V1963" s="174" t="s">
        <v>4425</v>
      </c>
      <c r="W1963" s="174" t="s">
        <v>3670</v>
      </c>
      <c r="X1963" s="174" t="s">
        <v>3670</v>
      </c>
      <c r="Y1963" s="58" t="s">
        <v>4928</v>
      </c>
    </row>
    <row r="1964" spans="2:25">
      <c r="B1964" s="30">
        <v>1958</v>
      </c>
      <c r="C1964" s="30" t="s">
        <v>4919</v>
      </c>
      <c r="D1964" s="30" t="s">
        <v>4860</v>
      </c>
      <c r="E1964" s="75" t="s">
        <v>4908</v>
      </c>
      <c r="F1964" s="114" t="s">
        <v>4855</v>
      </c>
      <c r="G1964" s="269">
        <f t="shared" si="220"/>
        <v>2021</v>
      </c>
      <c r="H1964" s="269">
        <f t="shared" si="221"/>
        <v>6</v>
      </c>
      <c r="I1964" s="269">
        <f t="shared" si="222"/>
        <v>23</v>
      </c>
      <c r="J1964" s="83">
        <f t="shared" si="223"/>
        <v>2021</v>
      </c>
      <c r="K1964" s="269">
        <f t="shared" si="224"/>
        <v>6</v>
      </c>
      <c r="L1964" s="21">
        <f t="shared" si="225"/>
        <v>23</v>
      </c>
      <c r="M1964" s="119">
        <v>44348</v>
      </c>
      <c r="N1964" s="119">
        <v>44348</v>
      </c>
      <c r="O1964" s="119">
        <v>44348</v>
      </c>
      <c r="P1964" s="119">
        <v>44348</v>
      </c>
      <c r="Q1964" s="267" t="s">
        <v>34</v>
      </c>
      <c r="R1964" s="114"/>
      <c r="S1964" s="114"/>
      <c r="T1964" s="114"/>
      <c r="U1964" s="177"/>
      <c r="V1964" s="174" t="s">
        <v>3142</v>
      </c>
      <c r="W1964" s="174" t="s">
        <v>3670</v>
      </c>
      <c r="X1964" s="174" t="s">
        <v>3670</v>
      </c>
      <c r="Y1964" s="58"/>
    </row>
    <row r="1965" spans="2:25">
      <c r="B1965" s="30">
        <v>1959</v>
      </c>
      <c r="C1965" s="30" t="s">
        <v>4920</v>
      </c>
      <c r="D1965" s="30" t="s">
        <v>4860</v>
      </c>
      <c r="E1965" s="58" t="s">
        <v>4907</v>
      </c>
      <c r="F1965" s="114" t="s">
        <v>4855</v>
      </c>
      <c r="G1965" s="269">
        <f t="shared" si="220"/>
        <v>2021</v>
      </c>
      <c r="H1965" s="269">
        <f t="shared" si="221"/>
        <v>6</v>
      </c>
      <c r="I1965" s="269">
        <f t="shared" si="222"/>
        <v>23</v>
      </c>
      <c r="J1965" s="83">
        <f t="shared" si="223"/>
        <v>2021</v>
      </c>
      <c r="K1965" s="269">
        <f t="shared" si="224"/>
        <v>6</v>
      </c>
      <c r="L1965" s="21">
        <f t="shared" si="225"/>
        <v>23</v>
      </c>
      <c r="M1965" s="119">
        <v>44348</v>
      </c>
      <c r="N1965" s="119">
        <v>44348</v>
      </c>
      <c r="O1965" s="119">
        <v>44348</v>
      </c>
      <c r="P1965" s="119">
        <v>44348</v>
      </c>
      <c r="Q1965" s="267" t="s">
        <v>34</v>
      </c>
      <c r="R1965" s="114"/>
      <c r="S1965" s="114"/>
      <c r="T1965" s="114"/>
      <c r="U1965" s="177"/>
      <c r="V1965" s="174" t="s">
        <v>4682</v>
      </c>
      <c r="W1965" s="174" t="s">
        <v>3670</v>
      </c>
      <c r="X1965" s="174" t="s">
        <v>3670</v>
      </c>
      <c r="Y1965" s="58" t="s">
        <v>4928</v>
      </c>
    </row>
    <row r="1966" spans="2:25">
      <c r="B1966" s="30">
        <v>1960</v>
      </c>
      <c r="C1966" s="30" t="s">
        <v>4921</v>
      </c>
      <c r="D1966" s="30" t="s">
        <v>4860</v>
      </c>
      <c r="E1966" s="75" t="s">
        <v>4909</v>
      </c>
      <c r="F1966" s="114" t="s">
        <v>4855</v>
      </c>
      <c r="G1966" s="269">
        <f t="shared" si="220"/>
        <v>2021</v>
      </c>
      <c r="H1966" s="269">
        <f t="shared" si="221"/>
        <v>6</v>
      </c>
      <c r="I1966" s="269">
        <f t="shared" si="222"/>
        <v>23</v>
      </c>
      <c r="J1966" s="83">
        <f t="shared" si="223"/>
        <v>2021</v>
      </c>
      <c r="K1966" s="269">
        <f t="shared" si="224"/>
        <v>6</v>
      </c>
      <c r="L1966" s="21">
        <f t="shared" si="225"/>
        <v>23</v>
      </c>
      <c r="M1966" s="119">
        <v>44348</v>
      </c>
      <c r="N1966" s="119">
        <v>44348</v>
      </c>
      <c r="O1966" s="119">
        <v>44348</v>
      </c>
      <c r="P1966" s="119">
        <v>44348</v>
      </c>
      <c r="Q1966" s="267" t="s">
        <v>34</v>
      </c>
      <c r="R1966" s="114"/>
      <c r="S1966" s="114"/>
      <c r="T1966" s="114"/>
      <c r="U1966" s="177"/>
      <c r="V1966" s="174" t="s">
        <v>3259</v>
      </c>
      <c r="W1966" s="174" t="s">
        <v>3670</v>
      </c>
      <c r="X1966" s="174" t="s">
        <v>3670</v>
      </c>
      <c r="Y1966" s="58"/>
    </row>
    <row r="1967" spans="2:25">
      <c r="B1967" s="30">
        <v>1961</v>
      </c>
      <c r="C1967" s="30" t="s">
        <v>4922</v>
      </c>
      <c r="D1967" s="30" t="s">
        <v>4860</v>
      </c>
      <c r="E1967" s="58" t="s">
        <v>4910</v>
      </c>
      <c r="F1967" s="114" t="s">
        <v>4855</v>
      </c>
      <c r="G1967" s="269">
        <f t="shared" si="220"/>
        <v>2021</v>
      </c>
      <c r="H1967" s="269">
        <f t="shared" si="221"/>
        <v>6</v>
      </c>
      <c r="I1967" s="269">
        <f t="shared" si="222"/>
        <v>23</v>
      </c>
      <c r="J1967" s="83">
        <f t="shared" si="223"/>
        <v>2021</v>
      </c>
      <c r="K1967" s="269">
        <f t="shared" si="224"/>
        <v>6</v>
      </c>
      <c r="L1967" s="21">
        <f t="shared" si="225"/>
        <v>23</v>
      </c>
      <c r="M1967" s="119">
        <v>44350</v>
      </c>
      <c r="N1967" s="119">
        <v>44350</v>
      </c>
      <c r="O1967" s="119">
        <v>44350</v>
      </c>
      <c r="P1967" s="119">
        <v>44350</v>
      </c>
      <c r="Q1967" s="267" t="s">
        <v>34</v>
      </c>
      <c r="R1967" s="114"/>
      <c r="S1967" s="114"/>
      <c r="T1967" s="114"/>
      <c r="U1967" s="177"/>
      <c r="V1967" s="174" t="s">
        <v>2958</v>
      </c>
      <c r="W1967" s="174" t="s">
        <v>3670</v>
      </c>
      <c r="X1967" s="174" t="s">
        <v>3670</v>
      </c>
      <c r="Y1967" s="58"/>
    </row>
    <row r="1968" spans="2:25">
      <c r="B1968" s="30">
        <v>1962</v>
      </c>
      <c r="C1968" s="30" t="s">
        <v>4923</v>
      </c>
      <c r="D1968" s="30" t="s">
        <v>4860</v>
      </c>
      <c r="E1968" s="58" t="s">
        <v>4911</v>
      </c>
      <c r="F1968" s="21" t="s">
        <v>2062</v>
      </c>
      <c r="G1968" s="269">
        <f t="shared" si="220"/>
        <v>2021</v>
      </c>
      <c r="H1968" s="269">
        <f t="shared" si="221"/>
        <v>6</v>
      </c>
      <c r="I1968" s="269">
        <f t="shared" si="222"/>
        <v>23</v>
      </c>
      <c r="J1968" s="83">
        <f t="shared" si="223"/>
        <v>2021</v>
      </c>
      <c r="K1968" s="269">
        <f t="shared" si="224"/>
        <v>6</v>
      </c>
      <c r="L1968" s="21">
        <f t="shared" si="225"/>
        <v>23</v>
      </c>
      <c r="M1968" s="119">
        <v>44350</v>
      </c>
      <c r="N1968" s="119">
        <v>44350</v>
      </c>
      <c r="O1968" s="119">
        <v>44350</v>
      </c>
      <c r="P1968" s="119">
        <v>44350</v>
      </c>
      <c r="Q1968" s="267" t="s">
        <v>34</v>
      </c>
      <c r="R1968" s="114"/>
      <c r="S1968" s="114"/>
      <c r="T1968" s="114"/>
      <c r="U1968" s="177"/>
      <c r="V1968" s="174" t="s">
        <v>2568</v>
      </c>
      <c r="W1968" s="174" t="s">
        <v>3670</v>
      </c>
      <c r="X1968" s="174" t="s">
        <v>3670</v>
      </c>
      <c r="Y1968" s="58" t="s">
        <v>4929</v>
      </c>
    </row>
    <row r="1969" spans="2:30">
      <c r="B1969" s="30">
        <v>1963</v>
      </c>
      <c r="C1969" s="30" t="s">
        <v>4924</v>
      </c>
      <c r="D1969" s="30" t="s">
        <v>4860</v>
      </c>
      <c r="E1969" s="58" t="s">
        <v>4321</v>
      </c>
      <c r="F1969" s="21" t="s">
        <v>2062</v>
      </c>
      <c r="G1969" s="269">
        <f t="shared" si="220"/>
        <v>2021</v>
      </c>
      <c r="H1969" s="269">
        <f t="shared" si="221"/>
        <v>6</v>
      </c>
      <c r="I1969" s="269">
        <f t="shared" si="222"/>
        <v>23</v>
      </c>
      <c r="J1969" s="83">
        <f t="shared" si="223"/>
        <v>2021</v>
      </c>
      <c r="K1969" s="269">
        <f t="shared" si="224"/>
        <v>6</v>
      </c>
      <c r="L1969" s="21">
        <f t="shared" si="225"/>
        <v>23</v>
      </c>
      <c r="M1969" s="119">
        <v>44350</v>
      </c>
      <c r="N1969" s="119">
        <v>44350</v>
      </c>
      <c r="O1969" s="119">
        <v>44350</v>
      </c>
      <c r="P1969" s="119">
        <v>44350</v>
      </c>
      <c r="Q1969" s="267" t="s">
        <v>34</v>
      </c>
      <c r="R1969" s="114"/>
      <c r="S1969" s="114"/>
      <c r="T1969" s="114"/>
      <c r="U1969" s="177"/>
      <c r="V1969" s="174" t="s">
        <v>2568</v>
      </c>
      <c r="W1969" s="174" t="s">
        <v>3670</v>
      </c>
      <c r="X1969" s="174" t="s">
        <v>3670</v>
      </c>
      <c r="Y1969" s="70"/>
    </row>
    <row r="1970" spans="2:30">
      <c r="B1970" s="30">
        <v>1964</v>
      </c>
      <c r="C1970" s="30" t="s">
        <v>4925</v>
      </c>
      <c r="D1970" s="30" t="s">
        <v>4860</v>
      </c>
      <c r="E1970" s="58" t="s">
        <v>4912</v>
      </c>
      <c r="F1970" s="114" t="s">
        <v>4855</v>
      </c>
      <c r="G1970" s="269">
        <f t="shared" si="220"/>
        <v>2021</v>
      </c>
      <c r="H1970" s="269">
        <f t="shared" si="221"/>
        <v>6</v>
      </c>
      <c r="I1970" s="269">
        <f t="shared" si="222"/>
        <v>23</v>
      </c>
      <c r="J1970" s="83">
        <f t="shared" si="223"/>
        <v>2021</v>
      </c>
      <c r="K1970" s="269">
        <f t="shared" si="224"/>
        <v>6</v>
      </c>
      <c r="L1970" s="21">
        <f t="shared" si="225"/>
        <v>23</v>
      </c>
      <c r="M1970" s="119">
        <v>44350</v>
      </c>
      <c r="N1970" s="119">
        <v>44350</v>
      </c>
      <c r="O1970" s="119">
        <v>44350</v>
      </c>
      <c r="P1970" s="119">
        <v>44350</v>
      </c>
      <c r="Q1970" s="267" t="s">
        <v>34</v>
      </c>
      <c r="R1970" s="114"/>
      <c r="S1970" s="114"/>
      <c r="T1970" s="114"/>
      <c r="U1970" s="177"/>
      <c r="V1970" s="174" t="s">
        <v>4723</v>
      </c>
      <c r="W1970" s="174" t="s">
        <v>3670</v>
      </c>
      <c r="X1970" s="174" t="s">
        <v>3670</v>
      </c>
      <c r="Y1970" s="58"/>
    </row>
    <row r="1971" spans="2:30" ht="33">
      <c r="B1971" s="30">
        <v>1965</v>
      </c>
      <c r="C1971" s="30" t="s">
        <v>4926</v>
      </c>
      <c r="D1971" s="30" t="s">
        <v>4860</v>
      </c>
      <c r="E1971" s="122" t="s">
        <v>4913</v>
      </c>
      <c r="F1971" s="21" t="s">
        <v>2062</v>
      </c>
      <c r="G1971" s="269">
        <f t="shared" si="220"/>
        <v>2021</v>
      </c>
      <c r="H1971" s="269">
        <f t="shared" si="221"/>
        <v>6</v>
      </c>
      <c r="I1971" s="269">
        <f t="shared" si="222"/>
        <v>23</v>
      </c>
      <c r="J1971" s="83">
        <f t="shared" si="223"/>
        <v>2021</v>
      </c>
      <c r="K1971" s="269">
        <f t="shared" si="224"/>
        <v>6</v>
      </c>
      <c r="L1971" s="21">
        <f t="shared" si="225"/>
        <v>23</v>
      </c>
      <c r="M1971" s="119">
        <v>44351</v>
      </c>
      <c r="N1971" s="119">
        <v>44351</v>
      </c>
      <c r="O1971" s="119">
        <v>44351</v>
      </c>
      <c r="P1971" s="119">
        <v>44351</v>
      </c>
      <c r="Q1971" s="267" t="s">
        <v>34</v>
      </c>
      <c r="R1971" s="114"/>
      <c r="S1971" s="114"/>
      <c r="T1971" s="114"/>
      <c r="U1971" s="177"/>
      <c r="V1971" s="174" t="s">
        <v>2568</v>
      </c>
      <c r="W1971" s="174" t="s">
        <v>3670</v>
      </c>
      <c r="X1971" s="174" t="s">
        <v>3670</v>
      </c>
      <c r="Y1971" s="58" t="s">
        <v>4930</v>
      </c>
    </row>
    <row r="1972" spans="2:30">
      <c r="B1972" s="30">
        <v>1966</v>
      </c>
      <c r="C1972" s="30" t="s">
        <v>4927</v>
      </c>
      <c r="D1972" s="30" t="s">
        <v>4860</v>
      </c>
      <c r="E1972" s="58" t="s">
        <v>4914</v>
      </c>
      <c r="F1972" s="114" t="s">
        <v>4855</v>
      </c>
      <c r="G1972" s="269">
        <f t="shared" si="220"/>
        <v>2021</v>
      </c>
      <c r="H1972" s="269">
        <f t="shared" si="221"/>
        <v>6</v>
      </c>
      <c r="I1972" s="269">
        <f t="shared" si="222"/>
        <v>23</v>
      </c>
      <c r="J1972" s="83">
        <f t="shared" si="223"/>
        <v>2021</v>
      </c>
      <c r="K1972" s="269">
        <f t="shared" si="224"/>
        <v>6</v>
      </c>
      <c r="L1972" s="21">
        <f t="shared" si="225"/>
        <v>23</v>
      </c>
      <c r="M1972" s="119">
        <v>44351</v>
      </c>
      <c r="N1972" s="119">
        <v>44351</v>
      </c>
      <c r="O1972" s="119">
        <v>44351</v>
      </c>
      <c r="P1972" s="119">
        <v>44351</v>
      </c>
      <c r="Q1972" s="267" t="s">
        <v>34</v>
      </c>
      <c r="R1972" s="114"/>
      <c r="S1972" s="114"/>
      <c r="T1972" s="114"/>
      <c r="U1972" s="177"/>
      <c r="V1972" s="174" t="s">
        <v>4723</v>
      </c>
      <c r="W1972" s="174" t="s">
        <v>3670</v>
      </c>
      <c r="X1972" s="174" t="s">
        <v>3670</v>
      </c>
      <c r="Y1972" s="58"/>
    </row>
    <row r="1973" spans="2:30" ht="66">
      <c r="B1973" s="30">
        <v>1967</v>
      </c>
      <c r="C1973" s="30" t="s">
        <v>4949</v>
      </c>
      <c r="D1973" s="30" t="s">
        <v>4860</v>
      </c>
      <c r="E1973" s="71" t="s">
        <v>4931</v>
      </c>
      <c r="F1973" s="114" t="s">
        <v>3089</v>
      </c>
      <c r="G1973" s="269">
        <f t="shared" si="220"/>
        <v>2021</v>
      </c>
      <c r="H1973" s="269">
        <f t="shared" si="221"/>
        <v>5</v>
      </c>
      <c r="I1973" s="269">
        <f t="shared" si="222"/>
        <v>23</v>
      </c>
      <c r="J1973" s="83">
        <f t="shared" si="223"/>
        <v>2021</v>
      </c>
      <c r="K1973" s="269">
        <f t="shared" si="224"/>
        <v>5</v>
      </c>
      <c r="L1973" s="21">
        <f t="shared" si="225"/>
        <v>23</v>
      </c>
      <c r="M1973" s="178">
        <v>44347</v>
      </c>
      <c r="N1973" s="178">
        <v>44347</v>
      </c>
      <c r="O1973" s="178">
        <v>44347</v>
      </c>
      <c r="P1973" s="178">
        <v>44347</v>
      </c>
      <c r="Q1973" s="268" t="s">
        <v>34</v>
      </c>
      <c r="R1973" s="114"/>
      <c r="S1973" s="114"/>
      <c r="T1973" s="114"/>
      <c r="U1973" s="177"/>
      <c r="V1973" s="179" t="s">
        <v>3367</v>
      </c>
      <c r="W1973" s="174" t="s">
        <v>326</v>
      </c>
      <c r="X1973" s="174" t="s">
        <v>326</v>
      </c>
      <c r="Y1973" s="121" t="s">
        <v>4968</v>
      </c>
    </row>
    <row r="1974" spans="2:30" ht="49.5">
      <c r="B1974" s="30">
        <v>1968</v>
      </c>
      <c r="C1974" s="30" t="s">
        <v>4950</v>
      </c>
      <c r="D1974" s="30" t="s">
        <v>4860</v>
      </c>
      <c r="E1974" s="71" t="s">
        <v>4932</v>
      </c>
      <c r="F1974" s="114" t="s">
        <v>3089</v>
      </c>
      <c r="G1974" s="269">
        <f t="shared" si="220"/>
        <v>2021</v>
      </c>
      <c r="H1974" s="269">
        <f t="shared" si="221"/>
        <v>5</v>
      </c>
      <c r="I1974" s="269">
        <f t="shared" si="222"/>
        <v>23</v>
      </c>
      <c r="J1974" s="83">
        <f t="shared" si="223"/>
        <v>2021</v>
      </c>
      <c r="K1974" s="269">
        <f t="shared" si="224"/>
        <v>5</v>
      </c>
      <c r="L1974" s="21">
        <f t="shared" si="225"/>
        <v>23</v>
      </c>
      <c r="M1974" s="178">
        <v>44347</v>
      </c>
      <c r="N1974" s="178">
        <v>44347</v>
      </c>
      <c r="O1974" s="178">
        <v>44347</v>
      </c>
      <c r="P1974" s="178">
        <v>44347</v>
      </c>
      <c r="Q1974" s="268" t="s">
        <v>34</v>
      </c>
      <c r="R1974" s="114"/>
      <c r="S1974" s="114"/>
      <c r="T1974" s="114"/>
      <c r="U1974" s="177"/>
      <c r="V1974" s="179" t="s">
        <v>430</v>
      </c>
      <c r="W1974" s="174" t="s">
        <v>326</v>
      </c>
      <c r="X1974" s="174" t="s">
        <v>326</v>
      </c>
      <c r="Y1974" s="58" t="s">
        <v>4969</v>
      </c>
    </row>
    <row r="1975" spans="2:30" ht="49.5">
      <c r="B1975" s="30">
        <v>1969</v>
      </c>
      <c r="C1975" s="30" t="s">
        <v>4951</v>
      </c>
      <c r="D1975" s="30" t="s">
        <v>4860</v>
      </c>
      <c r="E1975" s="71" t="s">
        <v>4933</v>
      </c>
      <c r="F1975" s="114" t="s">
        <v>3089</v>
      </c>
      <c r="G1975" s="269">
        <f t="shared" si="220"/>
        <v>2021</v>
      </c>
      <c r="H1975" s="269">
        <f t="shared" si="221"/>
        <v>6</v>
      </c>
      <c r="I1975" s="269">
        <f t="shared" si="222"/>
        <v>23</v>
      </c>
      <c r="J1975" s="83">
        <f t="shared" si="223"/>
        <v>2021</v>
      </c>
      <c r="K1975" s="269">
        <f t="shared" si="224"/>
        <v>6</v>
      </c>
      <c r="L1975" s="21">
        <f t="shared" si="225"/>
        <v>23</v>
      </c>
      <c r="M1975" s="178">
        <v>44348</v>
      </c>
      <c r="N1975" s="178">
        <v>44348</v>
      </c>
      <c r="O1975" s="178">
        <v>44348</v>
      </c>
      <c r="P1975" s="178">
        <v>44348</v>
      </c>
      <c r="Q1975" s="268" t="s">
        <v>34</v>
      </c>
      <c r="R1975" s="114"/>
      <c r="S1975" s="114"/>
      <c r="T1975" s="114"/>
      <c r="U1975" s="177"/>
      <c r="V1975" s="179" t="s">
        <v>3502</v>
      </c>
      <c r="W1975" s="174" t="s">
        <v>326</v>
      </c>
      <c r="X1975" s="174" t="s">
        <v>326</v>
      </c>
      <c r="Y1975" s="58" t="s">
        <v>4970</v>
      </c>
    </row>
    <row r="1976" spans="2:30" ht="66">
      <c r="B1976" s="30">
        <v>1970</v>
      </c>
      <c r="C1976" s="30" t="s">
        <v>4952</v>
      </c>
      <c r="D1976" s="30" t="s">
        <v>4860</v>
      </c>
      <c r="E1976" s="71" t="s">
        <v>4934</v>
      </c>
      <c r="F1976" s="114" t="s">
        <v>3089</v>
      </c>
      <c r="G1976" s="269">
        <f t="shared" si="220"/>
        <v>2021</v>
      </c>
      <c r="H1976" s="269">
        <f t="shared" si="221"/>
        <v>6</v>
      </c>
      <c r="I1976" s="269">
        <f t="shared" si="222"/>
        <v>23</v>
      </c>
      <c r="J1976" s="83">
        <f t="shared" si="223"/>
        <v>2021</v>
      </c>
      <c r="K1976" s="269">
        <f t="shared" si="224"/>
        <v>6</v>
      </c>
      <c r="L1976" s="21">
        <f t="shared" si="225"/>
        <v>23</v>
      </c>
      <c r="M1976" s="178">
        <v>44348</v>
      </c>
      <c r="N1976" s="178">
        <v>44348</v>
      </c>
      <c r="O1976" s="178">
        <v>44348</v>
      </c>
      <c r="P1976" s="178">
        <v>44348</v>
      </c>
      <c r="Q1976" s="268" t="s">
        <v>34</v>
      </c>
      <c r="R1976" s="114"/>
      <c r="S1976" s="114"/>
      <c r="T1976" s="114"/>
      <c r="U1976" s="177"/>
      <c r="V1976" s="179" t="s">
        <v>1968</v>
      </c>
      <c r="W1976" s="174" t="s">
        <v>326</v>
      </c>
      <c r="X1976" s="174" t="s">
        <v>326</v>
      </c>
      <c r="Y1976" s="58" t="s">
        <v>4971</v>
      </c>
    </row>
    <row r="1977" spans="2:30" ht="82.5">
      <c r="B1977" s="30">
        <v>1971</v>
      </c>
      <c r="C1977" s="30" t="s">
        <v>4953</v>
      </c>
      <c r="D1977" s="30" t="s">
        <v>4860</v>
      </c>
      <c r="E1977" s="71" t="s">
        <v>4935</v>
      </c>
      <c r="F1977" s="114" t="s">
        <v>3089</v>
      </c>
      <c r="G1977" s="269">
        <f t="shared" si="220"/>
        <v>2021</v>
      </c>
      <c r="H1977" s="269">
        <f t="shared" si="221"/>
        <v>6</v>
      </c>
      <c r="I1977" s="269">
        <f t="shared" si="222"/>
        <v>23</v>
      </c>
      <c r="J1977" s="83">
        <f t="shared" si="223"/>
        <v>2021</v>
      </c>
      <c r="K1977" s="269">
        <f t="shared" si="224"/>
        <v>6</v>
      </c>
      <c r="L1977" s="21">
        <f t="shared" si="225"/>
        <v>23</v>
      </c>
      <c r="M1977" s="178">
        <v>44348</v>
      </c>
      <c r="N1977" s="178">
        <v>44348</v>
      </c>
      <c r="O1977" s="178">
        <v>44348</v>
      </c>
      <c r="P1977" s="178">
        <v>44348</v>
      </c>
      <c r="Q1977" s="268" t="s">
        <v>34</v>
      </c>
      <c r="R1977" s="114"/>
      <c r="S1977" s="114"/>
      <c r="T1977" s="114"/>
      <c r="U1977" s="177"/>
      <c r="V1977" s="179" t="s">
        <v>3632</v>
      </c>
      <c r="W1977" s="174" t="s">
        <v>326</v>
      </c>
      <c r="X1977" s="174" t="s">
        <v>326</v>
      </c>
      <c r="Y1977" s="58" t="s">
        <v>4972</v>
      </c>
      <c r="AC1977" s="36" t="s">
        <v>770</v>
      </c>
      <c r="AD1977" s="36" t="s">
        <v>765</v>
      </c>
    </row>
    <row r="1978" spans="2:30" ht="33">
      <c r="B1978" s="30">
        <v>1972</v>
      </c>
      <c r="C1978" s="30" t="s">
        <v>4954</v>
      </c>
      <c r="D1978" s="30" t="s">
        <v>4860</v>
      </c>
      <c r="E1978" s="71" t="s">
        <v>4936</v>
      </c>
      <c r="F1978" s="114" t="s">
        <v>3089</v>
      </c>
      <c r="G1978" s="269">
        <f t="shared" si="220"/>
        <v>2021</v>
      </c>
      <c r="H1978" s="269">
        <f t="shared" si="221"/>
        <v>6</v>
      </c>
      <c r="I1978" s="269">
        <f t="shared" si="222"/>
        <v>23</v>
      </c>
      <c r="J1978" s="83">
        <f t="shared" si="223"/>
        <v>2021</v>
      </c>
      <c r="K1978" s="269">
        <f t="shared" si="224"/>
        <v>6</v>
      </c>
      <c r="L1978" s="21">
        <f t="shared" si="225"/>
        <v>23</v>
      </c>
      <c r="M1978" s="178">
        <v>44348</v>
      </c>
      <c r="N1978" s="178">
        <v>44348</v>
      </c>
      <c r="O1978" s="178">
        <v>44348</v>
      </c>
      <c r="P1978" s="178">
        <v>44349</v>
      </c>
      <c r="Q1978" s="268" t="s">
        <v>34</v>
      </c>
      <c r="R1978" s="114"/>
      <c r="S1978" s="114"/>
      <c r="T1978" s="114"/>
      <c r="U1978" s="177"/>
      <c r="V1978" s="179" t="s">
        <v>4425</v>
      </c>
      <c r="W1978" s="174" t="s">
        <v>326</v>
      </c>
      <c r="X1978" s="174" t="s">
        <v>326</v>
      </c>
      <c r="Y1978" s="58" t="s">
        <v>4973</v>
      </c>
    </row>
    <row r="1979" spans="2:30" ht="33">
      <c r="B1979" s="30">
        <v>1973</v>
      </c>
      <c r="C1979" s="30" t="s">
        <v>4955</v>
      </c>
      <c r="D1979" s="30" t="s">
        <v>4860</v>
      </c>
      <c r="E1979" s="71" t="s">
        <v>4937</v>
      </c>
      <c r="F1979" s="114" t="s">
        <v>3089</v>
      </c>
      <c r="G1979" s="269">
        <f t="shared" si="220"/>
        <v>2021</v>
      </c>
      <c r="H1979" s="269">
        <f t="shared" si="221"/>
        <v>6</v>
      </c>
      <c r="I1979" s="269">
        <f t="shared" si="222"/>
        <v>23</v>
      </c>
      <c r="J1979" s="83">
        <f t="shared" si="223"/>
        <v>2021</v>
      </c>
      <c r="K1979" s="269">
        <f t="shared" si="224"/>
        <v>6</v>
      </c>
      <c r="L1979" s="21">
        <f t="shared" si="225"/>
        <v>23</v>
      </c>
      <c r="M1979" s="178">
        <v>44349</v>
      </c>
      <c r="N1979" s="178">
        <v>44349</v>
      </c>
      <c r="O1979" s="178">
        <v>44349</v>
      </c>
      <c r="P1979" s="178">
        <v>44349</v>
      </c>
      <c r="Q1979" s="268" t="s">
        <v>34</v>
      </c>
      <c r="R1979" s="114"/>
      <c r="S1979" s="114"/>
      <c r="T1979" s="114"/>
      <c r="U1979" s="177"/>
      <c r="V1979" s="179" t="s">
        <v>2367</v>
      </c>
      <c r="W1979" s="174" t="s">
        <v>326</v>
      </c>
      <c r="X1979" s="174" t="s">
        <v>326</v>
      </c>
      <c r="Y1979" s="58" t="s">
        <v>4974</v>
      </c>
    </row>
    <row r="1980" spans="2:30" ht="49.5">
      <c r="B1980" s="30">
        <v>1974</v>
      </c>
      <c r="C1980" s="30" t="s">
        <v>4956</v>
      </c>
      <c r="D1980" s="30" t="s">
        <v>4860</v>
      </c>
      <c r="E1980" s="71" t="s">
        <v>4938</v>
      </c>
      <c r="F1980" s="114" t="s">
        <v>3089</v>
      </c>
      <c r="G1980" s="269">
        <f t="shared" si="220"/>
        <v>2021</v>
      </c>
      <c r="H1980" s="269">
        <f t="shared" si="221"/>
        <v>6</v>
      </c>
      <c r="I1980" s="269">
        <f t="shared" si="222"/>
        <v>23</v>
      </c>
      <c r="J1980" s="83">
        <f t="shared" si="223"/>
        <v>2021</v>
      </c>
      <c r="K1980" s="269">
        <f t="shared" si="224"/>
        <v>6</v>
      </c>
      <c r="L1980" s="21">
        <f t="shared" si="225"/>
        <v>23</v>
      </c>
      <c r="M1980" s="178">
        <v>44349</v>
      </c>
      <c r="N1980" s="178">
        <v>44349</v>
      </c>
      <c r="O1980" s="178">
        <v>44349</v>
      </c>
      <c r="P1980" s="178">
        <v>44349</v>
      </c>
      <c r="Q1980" s="268" t="s">
        <v>34</v>
      </c>
      <c r="R1980" s="114"/>
      <c r="S1980" s="114"/>
      <c r="T1980" s="114"/>
      <c r="U1980" s="177"/>
      <c r="V1980" s="179" t="s">
        <v>993</v>
      </c>
      <c r="W1980" s="174" t="s">
        <v>326</v>
      </c>
      <c r="X1980" s="174" t="s">
        <v>326</v>
      </c>
      <c r="Y1980" s="58" t="s">
        <v>4975</v>
      </c>
    </row>
    <row r="1981" spans="2:30" ht="49.5">
      <c r="B1981" s="30">
        <v>1975</v>
      </c>
      <c r="C1981" s="30" t="s">
        <v>4957</v>
      </c>
      <c r="D1981" s="30" t="s">
        <v>4860</v>
      </c>
      <c r="E1981" s="71" t="s">
        <v>4939</v>
      </c>
      <c r="F1981" s="114" t="s">
        <v>3089</v>
      </c>
      <c r="G1981" s="269">
        <f t="shared" si="220"/>
        <v>2021</v>
      </c>
      <c r="H1981" s="269">
        <f t="shared" si="221"/>
        <v>6</v>
      </c>
      <c r="I1981" s="269">
        <f t="shared" si="222"/>
        <v>23</v>
      </c>
      <c r="J1981" s="83">
        <f t="shared" si="223"/>
        <v>2021</v>
      </c>
      <c r="K1981" s="269">
        <f t="shared" si="224"/>
        <v>6</v>
      </c>
      <c r="L1981" s="21">
        <f t="shared" si="225"/>
        <v>23</v>
      </c>
      <c r="M1981" s="178">
        <v>44349</v>
      </c>
      <c r="N1981" s="178">
        <v>44349</v>
      </c>
      <c r="O1981" s="178">
        <v>44349</v>
      </c>
      <c r="P1981" s="178">
        <v>44349</v>
      </c>
      <c r="Q1981" s="268" t="s">
        <v>34</v>
      </c>
      <c r="R1981" s="114"/>
      <c r="S1981" s="114"/>
      <c r="T1981" s="114"/>
      <c r="U1981" s="177"/>
      <c r="V1981" s="179" t="s">
        <v>1909</v>
      </c>
      <c r="W1981" s="174" t="s">
        <v>326</v>
      </c>
      <c r="X1981" s="174" t="s">
        <v>326</v>
      </c>
      <c r="Y1981" s="58" t="s">
        <v>4976</v>
      </c>
    </row>
    <row r="1982" spans="2:30" ht="49.5">
      <c r="B1982" s="30">
        <v>1976</v>
      </c>
      <c r="C1982" s="30" t="s">
        <v>4958</v>
      </c>
      <c r="D1982" s="30" t="s">
        <v>4860</v>
      </c>
      <c r="E1982" s="71" t="s">
        <v>4940</v>
      </c>
      <c r="F1982" s="114" t="s">
        <v>3089</v>
      </c>
      <c r="G1982" s="269">
        <f t="shared" si="220"/>
        <v>2021</v>
      </c>
      <c r="H1982" s="269">
        <f t="shared" si="221"/>
        <v>6</v>
      </c>
      <c r="I1982" s="269">
        <f t="shared" si="222"/>
        <v>23</v>
      </c>
      <c r="J1982" s="83">
        <f t="shared" si="223"/>
        <v>2021</v>
      </c>
      <c r="K1982" s="269">
        <f t="shared" si="224"/>
        <v>6</v>
      </c>
      <c r="L1982" s="21">
        <f t="shared" si="225"/>
        <v>23</v>
      </c>
      <c r="M1982" s="178">
        <v>44350</v>
      </c>
      <c r="N1982" s="178">
        <v>44350</v>
      </c>
      <c r="O1982" s="178">
        <v>44350</v>
      </c>
      <c r="P1982" s="178">
        <v>44350</v>
      </c>
      <c r="Q1982" s="268" t="s">
        <v>34</v>
      </c>
      <c r="R1982" s="114"/>
      <c r="S1982" s="114"/>
      <c r="T1982" s="114"/>
      <c r="U1982" s="177"/>
      <c r="V1982" s="179" t="s">
        <v>3082</v>
      </c>
      <c r="W1982" s="174" t="s">
        <v>326</v>
      </c>
      <c r="X1982" s="174" t="s">
        <v>326</v>
      </c>
      <c r="Y1982" s="58" t="s">
        <v>4977</v>
      </c>
      <c r="AC1982" s="36" t="s">
        <v>770</v>
      </c>
      <c r="AD1982" s="36" t="s">
        <v>765</v>
      </c>
    </row>
    <row r="1983" spans="2:30" ht="33">
      <c r="B1983" s="30">
        <v>1977</v>
      </c>
      <c r="C1983" s="30" t="s">
        <v>4959</v>
      </c>
      <c r="D1983" s="30" t="s">
        <v>4860</v>
      </c>
      <c r="E1983" s="71" t="s">
        <v>4941</v>
      </c>
      <c r="F1983" s="114" t="s">
        <v>3089</v>
      </c>
      <c r="G1983" s="269">
        <f t="shared" si="220"/>
        <v>2021</v>
      </c>
      <c r="H1983" s="269">
        <f t="shared" si="221"/>
        <v>6</v>
      </c>
      <c r="I1983" s="269">
        <f t="shared" si="222"/>
        <v>23</v>
      </c>
      <c r="J1983" s="83">
        <f t="shared" si="223"/>
        <v>2021</v>
      </c>
      <c r="K1983" s="269">
        <f t="shared" si="224"/>
        <v>6</v>
      </c>
      <c r="L1983" s="21">
        <f t="shared" si="225"/>
        <v>23</v>
      </c>
      <c r="M1983" s="178">
        <v>44350</v>
      </c>
      <c r="N1983" s="178">
        <v>44350</v>
      </c>
      <c r="O1983" s="178">
        <v>44350</v>
      </c>
      <c r="P1983" s="178">
        <v>44350</v>
      </c>
      <c r="Q1983" s="268" t="s">
        <v>34</v>
      </c>
      <c r="R1983" s="114"/>
      <c r="S1983" s="114"/>
      <c r="T1983" s="114"/>
      <c r="U1983" s="177"/>
      <c r="V1983" s="179" t="s">
        <v>993</v>
      </c>
      <c r="W1983" s="174" t="s">
        <v>326</v>
      </c>
      <c r="X1983" s="174" t="s">
        <v>326</v>
      </c>
      <c r="Y1983" s="58" t="s">
        <v>4978</v>
      </c>
    </row>
    <row r="1984" spans="2:30" ht="33">
      <c r="B1984" s="30">
        <v>1978</v>
      </c>
      <c r="C1984" s="30" t="s">
        <v>4960</v>
      </c>
      <c r="D1984" s="30" t="s">
        <v>4860</v>
      </c>
      <c r="E1984" s="71" t="s">
        <v>4942</v>
      </c>
      <c r="F1984" s="114" t="s">
        <v>3089</v>
      </c>
      <c r="G1984" s="269">
        <f t="shared" si="220"/>
        <v>2021</v>
      </c>
      <c r="H1984" s="269">
        <f t="shared" si="221"/>
        <v>6</v>
      </c>
      <c r="I1984" s="269">
        <f t="shared" si="222"/>
        <v>23</v>
      </c>
      <c r="J1984" s="83">
        <f t="shared" si="223"/>
        <v>2021</v>
      </c>
      <c r="K1984" s="269">
        <f t="shared" si="224"/>
        <v>6</v>
      </c>
      <c r="L1984" s="21">
        <f t="shared" si="225"/>
        <v>23</v>
      </c>
      <c r="M1984" s="178">
        <v>44350</v>
      </c>
      <c r="N1984" s="178">
        <v>44350</v>
      </c>
      <c r="O1984" s="178">
        <v>44350</v>
      </c>
      <c r="P1984" s="178">
        <v>44350</v>
      </c>
      <c r="Q1984" s="268" t="s">
        <v>34</v>
      </c>
      <c r="R1984" s="114"/>
      <c r="S1984" s="114"/>
      <c r="T1984" s="114"/>
      <c r="U1984" s="177"/>
      <c r="V1984" s="179" t="s">
        <v>2959</v>
      </c>
      <c r="W1984" s="174" t="s">
        <v>326</v>
      </c>
      <c r="X1984" s="174" t="s">
        <v>326</v>
      </c>
      <c r="Y1984" s="58" t="s">
        <v>4979</v>
      </c>
    </row>
    <row r="1985" spans="2:30" ht="33">
      <c r="B1985" s="30">
        <v>1979</v>
      </c>
      <c r="C1985" s="30" t="s">
        <v>4961</v>
      </c>
      <c r="D1985" s="30" t="s">
        <v>4860</v>
      </c>
      <c r="E1985" s="71" t="s">
        <v>4943</v>
      </c>
      <c r="F1985" s="114" t="s">
        <v>3089</v>
      </c>
      <c r="G1985" s="269">
        <f t="shared" si="220"/>
        <v>2021</v>
      </c>
      <c r="H1985" s="269">
        <f t="shared" si="221"/>
        <v>6</v>
      </c>
      <c r="I1985" s="269">
        <f t="shared" si="222"/>
        <v>23</v>
      </c>
      <c r="J1985" s="83">
        <f t="shared" si="223"/>
        <v>2021</v>
      </c>
      <c r="K1985" s="269">
        <f t="shared" si="224"/>
        <v>6</v>
      </c>
      <c r="L1985" s="21">
        <f t="shared" si="225"/>
        <v>23</v>
      </c>
      <c r="M1985" s="178">
        <v>44348</v>
      </c>
      <c r="N1985" s="178">
        <v>44348</v>
      </c>
      <c r="O1985" s="178">
        <v>44348</v>
      </c>
      <c r="P1985" s="178">
        <v>44348</v>
      </c>
      <c r="Q1985" s="268" t="s">
        <v>34</v>
      </c>
      <c r="R1985" s="114"/>
      <c r="S1985" s="114"/>
      <c r="T1985" s="114"/>
      <c r="U1985" s="177"/>
      <c r="V1985" s="179" t="s">
        <v>39</v>
      </c>
      <c r="W1985" s="174" t="s">
        <v>1176</v>
      </c>
      <c r="X1985" s="174" t="s">
        <v>1176</v>
      </c>
      <c r="Y1985" s="58"/>
    </row>
    <row r="1986" spans="2:30" ht="33">
      <c r="B1986" s="30">
        <v>1980</v>
      </c>
      <c r="C1986" s="30" t="s">
        <v>4962</v>
      </c>
      <c r="D1986" s="30" t="s">
        <v>4860</v>
      </c>
      <c r="E1986" s="71" t="s">
        <v>4944</v>
      </c>
      <c r="F1986" s="114" t="s">
        <v>3089</v>
      </c>
      <c r="G1986" s="269">
        <f t="shared" si="220"/>
        <v>2021</v>
      </c>
      <c r="H1986" s="269">
        <f t="shared" si="221"/>
        <v>6</v>
      </c>
      <c r="I1986" s="269">
        <f t="shared" si="222"/>
        <v>23</v>
      </c>
      <c r="J1986" s="83">
        <f t="shared" si="223"/>
        <v>2021</v>
      </c>
      <c r="K1986" s="269">
        <f t="shared" si="224"/>
        <v>6</v>
      </c>
      <c r="L1986" s="21">
        <f t="shared" si="225"/>
        <v>23</v>
      </c>
      <c r="M1986" s="178">
        <v>44349</v>
      </c>
      <c r="N1986" s="178">
        <v>44349</v>
      </c>
      <c r="O1986" s="178">
        <v>44349</v>
      </c>
      <c r="P1986" s="178">
        <v>44349</v>
      </c>
      <c r="Q1986" s="268" t="s">
        <v>34</v>
      </c>
      <c r="R1986" s="114"/>
      <c r="S1986" s="114"/>
      <c r="T1986" s="114"/>
      <c r="U1986" s="177"/>
      <c r="V1986" s="179" t="s">
        <v>39</v>
      </c>
      <c r="W1986" s="174" t="s">
        <v>1176</v>
      </c>
      <c r="X1986" s="174" t="s">
        <v>1176</v>
      </c>
      <c r="Y1986" s="69"/>
    </row>
    <row r="1987" spans="2:30" ht="33">
      <c r="B1987" s="30">
        <v>1981</v>
      </c>
      <c r="C1987" s="30" t="s">
        <v>4963</v>
      </c>
      <c r="D1987" s="30" t="s">
        <v>4860</v>
      </c>
      <c r="E1987" s="71" t="s">
        <v>4944</v>
      </c>
      <c r="F1987" s="114" t="s">
        <v>3089</v>
      </c>
      <c r="G1987" s="269">
        <f t="shared" si="220"/>
        <v>2021</v>
      </c>
      <c r="H1987" s="269">
        <f t="shared" si="221"/>
        <v>6</v>
      </c>
      <c r="I1987" s="269">
        <f t="shared" si="222"/>
        <v>23</v>
      </c>
      <c r="J1987" s="83">
        <f t="shared" si="223"/>
        <v>2021</v>
      </c>
      <c r="K1987" s="269">
        <f t="shared" si="224"/>
        <v>6</v>
      </c>
      <c r="L1987" s="21">
        <f t="shared" si="225"/>
        <v>23</v>
      </c>
      <c r="M1987" s="178">
        <v>44349</v>
      </c>
      <c r="N1987" s="178">
        <v>44349</v>
      </c>
      <c r="O1987" s="178">
        <v>44349</v>
      </c>
      <c r="P1987" s="178">
        <v>44349</v>
      </c>
      <c r="Q1987" s="268" t="s">
        <v>34</v>
      </c>
      <c r="R1987" s="114"/>
      <c r="S1987" s="114"/>
      <c r="T1987" s="114"/>
      <c r="U1987" s="177"/>
      <c r="V1987" s="179" t="s">
        <v>39</v>
      </c>
      <c r="W1987" s="174" t="s">
        <v>1176</v>
      </c>
      <c r="X1987" s="174" t="s">
        <v>1176</v>
      </c>
      <c r="Y1987" s="69"/>
    </row>
    <row r="1988" spans="2:30" ht="33">
      <c r="B1988" s="30">
        <v>1982</v>
      </c>
      <c r="C1988" s="30" t="s">
        <v>4964</v>
      </c>
      <c r="D1988" s="30" t="s">
        <v>4860</v>
      </c>
      <c r="E1988" s="71" t="s">
        <v>4945</v>
      </c>
      <c r="F1988" s="114" t="s">
        <v>3089</v>
      </c>
      <c r="G1988" s="269">
        <f t="shared" si="220"/>
        <v>2021</v>
      </c>
      <c r="H1988" s="269">
        <f t="shared" si="221"/>
        <v>6</v>
      </c>
      <c r="I1988" s="269">
        <f t="shared" si="222"/>
        <v>23</v>
      </c>
      <c r="J1988" s="83">
        <f t="shared" si="223"/>
        <v>2021</v>
      </c>
      <c r="K1988" s="269">
        <f t="shared" si="224"/>
        <v>6</v>
      </c>
      <c r="L1988" s="21">
        <f t="shared" si="225"/>
        <v>23</v>
      </c>
      <c r="M1988" s="178">
        <v>44350</v>
      </c>
      <c r="N1988" s="178">
        <v>44350</v>
      </c>
      <c r="O1988" s="178">
        <v>44350</v>
      </c>
      <c r="P1988" s="178">
        <v>44350</v>
      </c>
      <c r="Q1988" s="268" t="s">
        <v>34</v>
      </c>
      <c r="R1988" s="114"/>
      <c r="S1988" s="114"/>
      <c r="T1988" s="114"/>
      <c r="U1988" s="177"/>
      <c r="V1988" s="179" t="s">
        <v>2568</v>
      </c>
      <c r="W1988" s="174" t="s">
        <v>1176</v>
      </c>
      <c r="X1988" s="174" t="s">
        <v>1176</v>
      </c>
      <c r="Y1988" s="70" t="s">
        <v>4980</v>
      </c>
    </row>
    <row r="1989" spans="2:30" ht="33">
      <c r="B1989" s="30">
        <v>1983</v>
      </c>
      <c r="C1989" s="30" t="s">
        <v>4965</v>
      </c>
      <c r="D1989" s="30" t="s">
        <v>4860</v>
      </c>
      <c r="E1989" s="71" t="s">
        <v>4946</v>
      </c>
      <c r="F1989" s="114" t="s">
        <v>3089</v>
      </c>
      <c r="G1989" s="269">
        <f t="shared" si="220"/>
        <v>2021</v>
      </c>
      <c r="H1989" s="269">
        <f t="shared" si="221"/>
        <v>6</v>
      </c>
      <c r="I1989" s="269">
        <f t="shared" si="222"/>
        <v>23</v>
      </c>
      <c r="J1989" s="83">
        <f t="shared" si="223"/>
        <v>2021</v>
      </c>
      <c r="K1989" s="269">
        <f t="shared" si="224"/>
        <v>6</v>
      </c>
      <c r="L1989" s="21">
        <f t="shared" si="225"/>
        <v>23</v>
      </c>
      <c r="M1989" s="178">
        <v>44350</v>
      </c>
      <c r="N1989" s="178">
        <v>44350</v>
      </c>
      <c r="O1989" s="178">
        <v>44350</v>
      </c>
      <c r="P1989" s="178">
        <v>44350</v>
      </c>
      <c r="Q1989" s="268" t="s">
        <v>34</v>
      </c>
      <c r="R1989" s="114"/>
      <c r="S1989" s="114"/>
      <c r="T1989" s="114"/>
      <c r="U1989" s="177"/>
      <c r="V1989" s="179" t="s">
        <v>1176</v>
      </c>
      <c r="W1989" s="174" t="s">
        <v>3503</v>
      </c>
      <c r="X1989" s="174" t="s">
        <v>3503</v>
      </c>
      <c r="Y1989" s="70" t="s">
        <v>4981</v>
      </c>
    </row>
    <row r="1990" spans="2:30" ht="33">
      <c r="B1990" s="30">
        <v>1984</v>
      </c>
      <c r="C1990" s="30" t="s">
        <v>4966</v>
      </c>
      <c r="D1990" s="30" t="s">
        <v>4860</v>
      </c>
      <c r="E1990" s="71" t="s">
        <v>4947</v>
      </c>
      <c r="F1990" s="114" t="s">
        <v>3089</v>
      </c>
      <c r="G1990" s="269">
        <f t="shared" si="220"/>
        <v>2021</v>
      </c>
      <c r="H1990" s="269">
        <f t="shared" si="221"/>
        <v>6</v>
      </c>
      <c r="I1990" s="269">
        <f t="shared" si="222"/>
        <v>23</v>
      </c>
      <c r="J1990" s="83">
        <f t="shared" si="223"/>
        <v>2021</v>
      </c>
      <c r="K1990" s="269">
        <f t="shared" si="224"/>
        <v>6</v>
      </c>
      <c r="L1990" s="21">
        <f t="shared" si="225"/>
        <v>23</v>
      </c>
      <c r="M1990" s="178">
        <v>44350</v>
      </c>
      <c r="N1990" s="178">
        <v>44350</v>
      </c>
      <c r="O1990" s="178">
        <v>44350</v>
      </c>
      <c r="P1990" s="178">
        <v>44350</v>
      </c>
      <c r="Q1990" s="268" t="s">
        <v>34</v>
      </c>
      <c r="R1990" s="114"/>
      <c r="S1990" s="114"/>
      <c r="T1990" s="114"/>
      <c r="U1990" s="177"/>
      <c r="V1990" s="179" t="s">
        <v>1176</v>
      </c>
      <c r="W1990" s="174" t="s">
        <v>3503</v>
      </c>
      <c r="X1990" s="174" t="s">
        <v>3503</v>
      </c>
      <c r="Y1990" s="70"/>
      <c r="AC1990" s="36" t="s">
        <v>770</v>
      </c>
      <c r="AD1990" s="36" t="s">
        <v>765</v>
      </c>
    </row>
    <row r="1991" spans="2:30" ht="66">
      <c r="B1991" s="30">
        <v>1985</v>
      </c>
      <c r="C1991" s="30" t="s">
        <v>4967</v>
      </c>
      <c r="D1991" s="30" t="s">
        <v>4860</v>
      </c>
      <c r="E1991" s="71" t="s">
        <v>4948</v>
      </c>
      <c r="F1991" s="114" t="s">
        <v>3089</v>
      </c>
      <c r="G1991" s="269">
        <f t="shared" ref="G1991:G2054" si="226">IF(ISBLANK(N1991),"",YEAR(N1991))</f>
        <v>2021</v>
      </c>
      <c r="H1991" s="269">
        <f t="shared" ref="H1991:H2054" si="227">IF(ISBLANK(N1991),"",MONTH(N1991))</f>
        <v>6</v>
      </c>
      <c r="I1991" s="269">
        <f t="shared" ref="I1991:I2054" si="228">IF(ISBLANK(N1991),"",WEEKNUM(N1991,1))</f>
        <v>23</v>
      </c>
      <c r="J1991" s="83">
        <f t="shared" ref="J1991:J2054" si="229">IF(ISBLANK(P1991),"",YEAR(P1991))</f>
        <v>2021</v>
      </c>
      <c r="K1991" s="269">
        <f t="shared" ref="K1991:K2054" si="230">IF(ISBLANK(P1991),"",MONTH(P1991))</f>
        <v>6</v>
      </c>
      <c r="L1991" s="21">
        <f t="shared" ref="L1991:L2054" si="231">IF(ISBLANK(P1991),"",WEEKNUM(P1991,1))</f>
        <v>23</v>
      </c>
      <c r="M1991" s="178">
        <v>44351</v>
      </c>
      <c r="N1991" s="178">
        <v>44351</v>
      </c>
      <c r="O1991" s="178">
        <v>44351</v>
      </c>
      <c r="P1991" s="178">
        <v>44351</v>
      </c>
      <c r="Q1991" s="268" t="s">
        <v>34</v>
      </c>
      <c r="R1991" s="114"/>
      <c r="S1991" s="114"/>
      <c r="T1991" s="114"/>
      <c r="U1991" s="177"/>
      <c r="V1991" s="179" t="s">
        <v>1176</v>
      </c>
      <c r="W1991" s="174" t="s">
        <v>3503</v>
      </c>
      <c r="X1991" s="174" t="s">
        <v>3503</v>
      </c>
      <c r="Y1991" s="70" t="s">
        <v>4982</v>
      </c>
    </row>
    <row r="1992" spans="2:30">
      <c r="B1992" s="30">
        <v>1986</v>
      </c>
      <c r="C1992" s="30" t="s">
        <v>5001</v>
      </c>
      <c r="D1992" s="30" t="s">
        <v>83</v>
      </c>
      <c r="E1992" s="110" t="s">
        <v>4983</v>
      </c>
      <c r="F1992" s="114" t="s">
        <v>47</v>
      </c>
      <c r="G1992" s="269">
        <f t="shared" si="226"/>
        <v>2021</v>
      </c>
      <c r="H1992" s="269">
        <f t="shared" si="227"/>
        <v>6</v>
      </c>
      <c r="I1992" s="269">
        <f t="shared" si="228"/>
        <v>24</v>
      </c>
      <c r="J1992" s="83">
        <f t="shared" si="229"/>
        <v>2021</v>
      </c>
      <c r="K1992" s="269">
        <f t="shared" si="230"/>
        <v>6</v>
      </c>
      <c r="L1992" s="21">
        <f t="shared" si="231"/>
        <v>24</v>
      </c>
      <c r="M1992" s="119">
        <v>44354</v>
      </c>
      <c r="N1992" s="119">
        <v>44354</v>
      </c>
      <c r="O1992" s="119">
        <v>44354</v>
      </c>
      <c r="P1992" s="119">
        <v>44354</v>
      </c>
      <c r="Q1992" s="267" t="s">
        <v>34</v>
      </c>
      <c r="R1992" s="114"/>
      <c r="S1992" s="114"/>
      <c r="T1992" s="114"/>
      <c r="U1992" s="177"/>
      <c r="V1992" s="174" t="s">
        <v>395</v>
      </c>
      <c r="W1992" s="182" t="s">
        <v>463</v>
      </c>
      <c r="X1992" s="182" t="s">
        <v>463</v>
      </c>
      <c r="Y1992" s="58" t="s">
        <v>5022</v>
      </c>
    </row>
    <row r="1993" spans="2:30">
      <c r="B1993" s="30">
        <v>1987</v>
      </c>
      <c r="C1993" s="30" t="s">
        <v>5002</v>
      </c>
      <c r="D1993" s="30" t="s">
        <v>83</v>
      </c>
      <c r="E1993" s="110" t="s">
        <v>4984</v>
      </c>
      <c r="F1993" s="114" t="s">
        <v>47</v>
      </c>
      <c r="G1993" s="269">
        <f t="shared" si="226"/>
        <v>2021</v>
      </c>
      <c r="H1993" s="269">
        <f t="shared" si="227"/>
        <v>6</v>
      </c>
      <c r="I1993" s="269">
        <f t="shared" si="228"/>
        <v>24</v>
      </c>
      <c r="J1993" s="83">
        <f t="shared" si="229"/>
        <v>2021</v>
      </c>
      <c r="K1993" s="269">
        <f t="shared" si="230"/>
        <v>6</v>
      </c>
      <c r="L1993" s="21">
        <f t="shared" si="231"/>
        <v>24</v>
      </c>
      <c r="M1993" s="119">
        <v>44354</v>
      </c>
      <c r="N1993" s="119">
        <v>44354</v>
      </c>
      <c r="O1993" s="119">
        <v>44354</v>
      </c>
      <c r="P1993" s="119">
        <v>44354</v>
      </c>
      <c r="Q1993" s="267" t="s">
        <v>34</v>
      </c>
      <c r="R1993" s="114"/>
      <c r="S1993" s="114"/>
      <c r="T1993" s="114"/>
      <c r="U1993" s="177"/>
      <c r="V1993" s="174" t="s">
        <v>395</v>
      </c>
      <c r="W1993" s="182" t="s">
        <v>463</v>
      </c>
      <c r="X1993" s="182" t="s">
        <v>463</v>
      </c>
      <c r="Y1993" s="58"/>
    </row>
    <row r="1994" spans="2:30">
      <c r="B1994" s="30">
        <v>1988</v>
      </c>
      <c r="C1994" s="30" t="s">
        <v>5003</v>
      </c>
      <c r="D1994" s="30" t="s">
        <v>83</v>
      </c>
      <c r="E1994" s="110" t="s">
        <v>4985</v>
      </c>
      <c r="F1994" s="114" t="s">
        <v>1561</v>
      </c>
      <c r="G1994" s="269">
        <f t="shared" si="226"/>
        <v>2021</v>
      </c>
      <c r="H1994" s="269">
        <f t="shared" si="227"/>
        <v>6</v>
      </c>
      <c r="I1994" s="269">
        <f t="shared" si="228"/>
        <v>24</v>
      </c>
      <c r="J1994" s="83">
        <f t="shared" si="229"/>
        <v>2021</v>
      </c>
      <c r="K1994" s="269">
        <f t="shared" si="230"/>
        <v>6</v>
      </c>
      <c r="L1994" s="21">
        <f t="shared" si="231"/>
        <v>24</v>
      </c>
      <c r="M1994" s="119">
        <v>44354</v>
      </c>
      <c r="N1994" s="119">
        <v>44354</v>
      </c>
      <c r="O1994" s="119">
        <v>44354</v>
      </c>
      <c r="P1994" s="119">
        <v>44355</v>
      </c>
      <c r="Q1994" s="267" t="s">
        <v>34</v>
      </c>
      <c r="R1994" s="114"/>
      <c r="S1994" s="114"/>
      <c r="T1994" s="114"/>
      <c r="U1994" s="177"/>
      <c r="V1994" s="174" t="s">
        <v>463</v>
      </c>
      <c r="W1994" s="174" t="s">
        <v>463</v>
      </c>
      <c r="X1994" s="174" t="s">
        <v>463</v>
      </c>
      <c r="Y1994" s="58"/>
    </row>
    <row r="1995" spans="2:30">
      <c r="B1995" s="30">
        <v>1989</v>
      </c>
      <c r="C1995" s="30" t="s">
        <v>5004</v>
      </c>
      <c r="D1995" s="30" t="s">
        <v>83</v>
      </c>
      <c r="E1995" s="110" t="s">
        <v>4986</v>
      </c>
      <c r="F1995" s="114" t="s">
        <v>47</v>
      </c>
      <c r="G1995" s="269">
        <f t="shared" si="226"/>
        <v>2021</v>
      </c>
      <c r="H1995" s="269">
        <f t="shared" si="227"/>
        <v>6</v>
      </c>
      <c r="I1995" s="269">
        <f t="shared" si="228"/>
        <v>24</v>
      </c>
      <c r="J1995" s="83">
        <f t="shared" si="229"/>
        <v>2021</v>
      </c>
      <c r="K1995" s="269">
        <f t="shared" si="230"/>
        <v>6</v>
      </c>
      <c r="L1995" s="21">
        <f t="shared" si="231"/>
        <v>24</v>
      </c>
      <c r="M1995" s="119">
        <v>44355</v>
      </c>
      <c r="N1995" s="119">
        <v>44355</v>
      </c>
      <c r="O1995" s="119">
        <v>44355</v>
      </c>
      <c r="P1995" s="119">
        <v>44355</v>
      </c>
      <c r="Q1995" s="267" t="s">
        <v>34</v>
      </c>
      <c r="R1995" s="114"/>
      <c r="S1995" s="114"/>
      <c r="T1995" s="114"/>
      <c r="U1995" s="177"/>
      <c r="V1995" s="174" t="s">
        <v>463</v>
      </c>
      <c r="W1995" s="174" t="s">
        <v>463</v>
      </c>
      <c r="X1995" s="174" t="s">
        <v>463</v>
      </c>
      <c r="Y1995" s="58"/>
      <c r="AC1995" s="36" t="s">
        <v>770</v>
      </c>
      <c r="AD1995" s="36" t="s">
        <v>765</v>
      </c>
    </row>
    <row r="1996" spans="2:30">
      <c r="B1996" s="30">
        <v>1990</v>
      </c>
      <c r="C1996" s="30" t="s">
        <v>5005</v>
      </c>
      <c r="D1996" s="30" t="s">
        <v>83</v>
      </c>
      <c r="E1996" s="110" t="s">
        <v>4987</v>
      </c>
      <c r="F1996" s="114" t="s">
        <v>1561</v>
      </c>
      <c r="G1996" s="269">
        <f t="shared" si="226"/>
        <v>2021</v>
      </c>
      <c r="H1996" s="269">
        <f t="shared" si="227"/>
        <v>6</v>
      </c>
      <c r="I1996" s="269">
        <f t="shared" si="228"/>
        <v>24</v>
      </c>
      <c r="J1996" s="83">
        <f t="shared" si="229"/>
        <v>2021</v>
      </c>
      <c r="K1996" s="269">
        <f t="shared" si="230"/>
        <v>6</v>
      </c>
      <c r="L1996" s="21">
        <f t="shared" si="231"/>
        <v>24</v>
      </c>
      <c r="M1996" s="119">
        <v>44355</v>
      </c>
      <c r="N1996" s="119">
        <v>44355</v>
      </c>
      <c r="O1996" s="119">
        <v>44355</v>
      </c>
      <c r="P1996" s="119">
        <v>44355</v>
      </c>
      <c r="Q1996" s="267" t="s">
        <v>34</v>
      </c>
      <c r="R1996" s="114"/>
      <c r="S1996" s="114"/>
      <c r="T1996" s="114"/>
      <c r="U1996" s="177"/>
      <c r="V1996" s="174" t="s">
        <v>463</v>
      </c>
      <c r="W1996" s="174" t="s">
        <v>463</v>
      </c>
      <c r="X1996" s="174" t="s">
        <v>463</v>
      </c>
      <c r="Y1996" s="58"/>
    </row>
    <row r="1997" spans="2:30">
      <c r="B1997" s="30">
        <v>1991</v>
      </c>
      <c r="C1997" s="30" t="s">
        <v>5006</v>
      </c>
      <c r="D1997" s="30" t="s">
        <v>83</v>
      </c>
      <c r="E1997" s="110" t="s">
        <v>4988</v>
      </c>
      <c r="F1997" s="114" t="s">
        <v>47</v>
      </c>
      <c r="G1997" s="269">
        <f t="shared" si="226"/>
        <v>2021</v>
      </c>
      <c r="H1997" s="269">
        <f t="shared" si="227"/>
        <v>6</v>
      </c>
      <c r="I1997" s="269">
        <f t="shared" si="228"/>
        <v>24</v>
      </c>
      <c r="J1997" s="83">
        <f t="shared" si="229"/>
        <v>2021</v>
      </c>
      <c r="K1997" s="269">
        <f t="shared" si="230"/>
        <v>6</v>
      </c>
      <c r="L1997" s="21">
        <f t="shared" si="231"/>
        <v>24</v>
      </c>
      <c r="M1997" s="119">
        <v>44355</v>
      </c>
      <c r="N1997" s="119">
        <v>44355</v>
      </c>
      <c r="O1997" s="119">
        <v>44355</v>
      </c>
      <c r="P1997" s="119">
        <v>44355</v>
      </c>
      <c r="Q1997" s="267" t="s">
        <v>34</v>
      </c>
      <c r="R1997" s="114"/>
      <c r="S1997" s="114"/>
      <c r="T1997" s="114"/>
      <c r="U1997" s="177"/>
      <c r="V1997" s="174" t="s">
        <v>32</v>
      </c>
      <c r="W1997" s="174" t="s">
        <v>463</v>
      </c>
      <c r="X1997" s="174" t="s">
        <v>463</v>
      </c>
      <c r="Y1997" s="58"/>
    </row>
    <row r="1998" spans="2:30">
      <c r="B1998" s="30">
        <v>1992</v>
      </c>
      <c r="C1998" s="30" t="s">
        <v>5007</v>
      </c>
      <c r="D1998" s="30" t="s">
        <v>83</v>
      </c>
      <c r="E1998" s="110" t="s">
        <v>4989</v>
      </c>
      <c r="F1998" s="114" t="s">
        <v>1561</v>
      </c>
      <c r="G1998" s="269">
        <f t="shared" si="226"/>
        <v>2021</v>
      </c>
      <c r="H1998" s="269">
        <f t="shared" si="227"/>
        <v>6</v>
      </c>
      <c r="I1998" s="269">
        <f t="shared" si="228"/>
        <v>24</v>
      </c>
      <c r="J1998" s="83">
        <f t="shared" si="229"/>
        <v>2021</v>
      </c>
      <c r="K1998" s="269">
        <f t="shared" si="230"/>
        <v>6</v>
      </c>
      <c r="L1998" s="21">
        <f t="shared" si="231"/>
        <v>24</v>
      </c>
      <c r="M1998" s="119">
        <v>44356</v>
      </c>
      <c r="N1998" s="119">
        <v>44356</v>
      </c>
      <c r="O1998" s="119">
        <v>44356</v>
      </c>
      <c r="P1998" s="119">
        <v>44356</v>
      </c>
      <c r="Q1998" s="267" t="s">
        <v>34</v>
      </c>
      <c r="R1998" s="114"/>
      <c r="S1998" s="114"/>
      <c r="T1998" s="114"/>
      <c r="U1998" s="177"/>
      <c r="V1998" s="174" t="s">
        <v>5021</v>
      </c>
      <c r="W1998" s="174" t="s">
        <v>463</v>
      </c>
      <c r="X1998" s="174" t="s">
        <v>463</v>
      </c>
      <c r="Y1998" s="58"/>
    </row>
    <row r="1999" spans="2:30">
      <c r="B1999" s="30">
        <v>1993</v>
      </c>
      <c r="C1999" s="30" t="s">
        <v>5008</v>
      </c>
      <c r="D1999" s="30" t="s">
        <v>83</v>
      </c>
      <c r="E1999" s="70" t="s">
        <v>4990</v>
      </c>
      <c r="F1999" s="114" t="s">
        <v>47</v>
      </c>
      <c r="G1999" s="269">
        <f t="shared" si="226"/>
        <v>2021</v>
      </c>
      <c r="H1999" s="269">
        <f t="shared" si="227"/>
        <v>6</v>
      </c>
      <c r="I1999" s="269">
        <f t="shared" si="228"/>
        <v>24</v>
      </c>
      <c r="J1999" s="83">
        <f t="shared" si="229"/>
        <v>2021</v>
      </c>
      <c r="K1999" s="269">
        <f t="shared" si="230"/>
        <v>6</v>
      </c>
      <c r="L1999" s="21">
        <f t="shared" si="231"/>
        <v>24</v>
      </c>
      <c r="M1999" s="119">
        <v>44356</v>
      </c>
      <c r="N1999" s="119">
        <v>44356</v>
      </c>
      <c r="O1999" s="119">
        <v>44356</v>
      </c>
      <c r="P1999" s="119">
        <v>44356</v>
      </c>
      <c r="Q1999" s="267" t="s">
        <v>34</v>
      </c>
      <c r="R1999" s="114"/>
      <c r="S1999" s="114"/>
      <c r="T1999" s="114"/>
      <c r="U1999" s="177"/>
      <c r="V1999" s="174" t="s">
        <v>23</v>
      </c>
      <c r="W1999" s="174" t="s">
        <v>463</v>
      </c>
      <c r="X1999" s="174" t="s">
        <v>463</v>
      </c>
      <c r="Y1999" s="58"/>
    </row>
    <row r="2000" spans="2:30">
      <c r="B2000" s="30">
        <v>1994</v>
      </c>
      <c r="C2000" s="30" t="s">
        <v>5009</v>
      </c>
      <c r="D2000" s="30" t="s">
        <v>83</v>
      </c>
      <c r="E2000" s="70" t="s">
        <v>4991</v>
      </c>
      <c r="F2000" s="114" t="s">
        <v>47</v>
      </c>
      <c r="G2000" s="269">
        <f t="shared" si="226"/>
        <v>2021</v>
      </c>
      <c r="H2000" s="269">
        <f t="shared" si="227"/>
        <v>6</v>
      </c>
      <c r="I2000" s="269">
        <f t="shared" si="228"/>
        <v>24</v>
      </c>
      <c r="J2000" s="83">
        <f t="shared" si="229"/>
        <v>2021</v>
      </c>
      <c r="K2000" s="269">
        <f t="shared" si="230"/>
        <v>7</v>
      </c>
      <c r="L2000" s="21">
        <f t="shared" si="231"/>
        <v>29</v>
      </c>
      <c r="M2000" s="119">
        <v>44356</v>
      </c>
      <c r="N2000" s="119">
        <v>44356</v>
      </c>
      <c r="O2000" s="119">
        <v>44356</v>
      </c>
      <c r="P2000" s="119">
        <v>44390</v>
      </c>
      <c r="Q2000" s="267" t="s">
        <v>34</v>
      </c>
      <c r="R2000" s="114"/>
      <c r="S2000" s="114"/>
      <c r="T2000" s="114"/>
      <c r="U2000" s="177"/>
      <c r="V2000" s="174" t="s">
        <v>23</v>
      </c>
      <c r="W2000" s="174" t="s">
        <v>463</v>
      </c>
      <c r="X2000" s="174" t="s">
        <v>463</v>
      </c>
      <c r="Y2000" s="58"/>
    </row>
    <row r="2001" spans="2:30">
      <c r="B2001" s="30">
        <v>1995</v>
      </c>
      <c r="C2001" s="30" t="s">
        <v>5010</v>
      </c>
      <c r="D2001" s="30" t="s">
        <v>83</v>
      </c>
      <c r="E2001" s="70" t="s">
        <v>4992</v>
      </c>
      <c r="F2001" s="114" t="s">
        <v>47</v>
      </c>
      <c r="G2001" s="269">
        <f t="shared" si="226"/>
        <v>2021</v>
      </c>
      <c r="H2001" s="269">
        <f t="shared" si="227"/>
        <v>6</v>
      </c>
      <c r="I2001" s="269">
        <f t="shared" si="228"/>
        <v>24</v>
      </c>
      <c r="J2001" s="83">
        <f t="shared" si="229"/>
        <v>2021</v>
      </c>
      <c r="K2001" s="269">
        <f t="shared" si="230"/>
        <v>7</v>
      </c>
      <c r="L2001" s="21">
        <f t="shared" si="231"/>
        <v>29</v>
      </c>
      <c r="M2001" s="119">
        <v>44356</v>
      </c>
      <c r="N2001" s="119">
        <v>44356</v>
      </c>
      <c r="O2001" s="119">
        <v>44356</v>
      </c>
      <c r="P2001" s="119">
        <v>44390</v>
      </c>
      <c r="Q2001" s="267" t="s">
        <v>34</v>
      </c>
      <c r="R2001" s="114"/>
      <c r="S2001" s="114"/>
      <c r="T2001" s="114"/>
      <c r="U2001" s="177"/>
      <c r="V2001" s="174" t="s">
        <v>23</v>
      </c>
      <c r="W2001" s="174" t="s">
        <v>463</v>
      </c>
      <c r="X2001" s="174" t="s">
        <v>463</v>
      </c>
      <c r="Y2001" s="58"/>
    </row>
    <row r="2002" spans="2:30" ht="33">
      <c r="B2002" s="30">
        <v>1996</v>
      </c>
      <c r="C2002" s="30" t="s">
        <v>5011</v>
      </c>
      <c r="D2002" s="30" t="s">
        <v>83</v>
      </c>
      <c r="E2002" s="70" t="s">
        <v>4993</v>
      </c>
      <c r="F2002" s="114" t="s">
        <v>47</v>
      </c>
      <c r="G2002" s="269">
        <f t="shared" si="226"/>
        <v>2021</v>
      </c>
      <c r="H2002" s="269">
        <f t="shared" si="227"/>
        <v>6</v>
      </c>
      <c r="I2002" s="269">
        <f t="shared" si="228"/>
        <v>24</v>
      </c>
      <c r="J2002" s="83">
        <f t="shared" si="229"/>
        <v>2021</v>
      </c>
      <c r="K2002" s="269">
        <f t="shared" si="230"/>
        <v>6</v>
      </c>
      <c r="L2002" s="21">
        <f t="shared" si="231"/>
        <v>24</v>
      </c>
      <c r="M2002" s="119">
        <v>44356</v>
      </c>
      <c r="N2002" s="119">
        <v>44356</v>
      </c>
      <c r="O2002" s="119">
        <v>44356</v>
      </c>
      <c r="P2002" s="119">
        <v>44356</v>
      </c>
      <c r="Q2002" s="267" t="s">
        <v>34</v>
      </c>
      <c r="R2002" s="114"/>
      <c r="S2002" s="114"/>
      <c r="T2002" s="114"/>
      <c r="U2002" s="177"/>
      <c r="V2002" s="174" t="s">
        <v>23</v>
      </c>
      <c r="W2002" s="174" t="s">
        <v>463</v>
      </c>
      <c r="X2002" s="174" t="s">
        <v>463</v>
      </c>
      <c r="Y2002" s="58"/>
    </row>
    <row r="2003" spans="2:30">
      <c r="B2003" s="30">
        <v>1997</v>
      </c>
      <c r="C2003" s="30" t="s">
        <v>5012</v>
      </c>
      <c r="D2003" s="30" t="s">
        <v>83</v>
      </c>
      <c r="E2003" s="70" t="s">
        <v>4994</v>
      </c>
      <c r="F2003" s="114" t="s">
        <v>1561</v>
      </c>
      <c r="G2003" s="269">
        <f t="shared" si="226"/>
        <v>2021</v>
      </c>
      <c r="H2003" s="269">
        <f t="shared" si="227"/>
        <v>6</v>
      </c>
      <c r="I2003" s="269">
        <f t="shared" si="228"/>
        <v>24</v>
      </c>
      <c r="J2003" s="83">
        <f t="shared" si="229"/>
        <v>2021</v>
      </c>
      <c r="K2003" s="269">
        <f t="shared" si="230"/>
        <v>6</v>
      </c>
      <c r="L2003" s="21">
        <f t="shared" si="231"/>
        <v>24</v>
      </c>
      <c r="M2003" s="119">
        <v>44357</v>
      </c>
      <c r="N2003" s="119">
        <v>44357</v>
      </c>
      <c r="O2003" s="119">
        <v>44357</v>
      </c>
      <c r="P2003" s="119">
        <v>44356</v>
      </c>
      <c r="Q2003" s="267" t="s">
        <v>34</v>
      </c>
      <c r="R2003" s="114"/>
      <c r="S2003" s="114"/>
      <c r="T2003" s="114"/>
      <c r="U2003" s="177"/>
      <c r="V2003" s="179" t="s">
        <v>463</v>
      </c>
      <c r="W2003" s="174" t="s">
        <v>463</v>
      </c>
      <c r="X2003" s="174" t="s">
        <v>463</v>
      </c>
      <c r="Y2003" s="58"/>
      <c r="AC2003" s="36" t="s">
        <v>770</v>
      </c>
      <c r="AD2003" s="36" t="s">
        <v>765</v>
      </c>
    </row>
    <row r="2004" spans="2:30">
      <c r="B2004" s="30">
        <v>1998</v>
      </c>
      <c r="C2004" s="30" t="s">
        <v>5013</v>
      </c>
      <c r="D2004" s="30" t="s">
        <v>83</v>
      </c>
      <c r="E2004" s="70" t="s">
        <v>4995</v>
      </c>
      <c r="F2004" s="114" t="s">
        <v>47</v>
      </c>
      <c r="G2004" s="269">
        <f t="shared" si="226"/>
        <v>2021</v>
      </c>
      <c r="H2004" s="269">
        <f t="shared" si="227"/>
        <v>6</v>
      </c>
      <c r="I2004" s="269">
        <f t="shared" si="228"/>
        <v>24</v>
      </c>
      <c r="J2004" s="83">
        <f t="shared" si="229"/>
        <v>2021</v>
      </c>
      <c r="K2004" s="269">
        <f t="shared" si="230"/>
        <v>6</v>
      </c>
      <c r="L2004" s="21">
        <f t="shared" si="231"/>
        <v>24</v>
      </c>
      <c r="M2004" s="119">
        <v>44357</v>
      </c>
      <c r="N2004" s="119">
        <v>44357</v>
      </c>
      <c r="O2004" s="119">
        <v>44357</v>
      </c>
      <c r="P2004" s="119">
        <v>44357</v>
      </c>
      <c r="Q2004" s="267" t="s">
        <v>34</v>
      </c>
      <c r="R2004" s="114"/>
      <c r="S2004" s="114"/>
      <c r="T2004" s="114"/>
      <c r="U2004" s="177"/>
      <c r="V2004" s="179" t="s">
        <v>2170</v>
      </c>
      <c r="W2004" s="174" t="s">
        <v>463</v>
      </c>
      <c r="X2004" s="174" t="s">
        <v>463</v>
      </c>
      <c r="Y2004" s="58"/>
    </row>
    <row r="2005" spans="2:30" ht="33">
      <c r="B2005" s="30">
        <v>1999</v>
      </c>
      <c r="C2005" s="30" t="s">
        <v>5014</v>
      </c>
      <c r="D2005" s="30" t="s">
        <v>83</v>
      </c>
      <c r="E2005" s="70" t="s">
        <v>4996</v>
      </c>
      <c r="F2005" s="114" t="s">
        <v>47</v>
      </c>
      <c r="G2005" s="269">
        <f t="shared" si="226"/>
        <v>2021</v>
      </c>
      <c r="H2005" s="269">
        <f t="shared" si="227"/>
        <v>6</v>
      </c>
      <c r="I2005" s="269">
        <f t="shared" si="228"/>
        <v>24</v>
      </c>
      <c r="J2005" s="83">
        <f t="shared" si="229"/>
        <v>2021</v>
      </c>
      <c r="K2005" s="269">
        <f t="shared" si="230"/>
        <v>6</v>
      </c>
      <c r="L2005" s="21">
        <f t="shared" si="231"/>
        <v>24</v>
      </c>
      <c r="M2005" s="119">
        <v>44357</v>
      </c>
      <c r="N2005" s="119">
        <v>44357</v>
      </c>
      <c r="O2005" s="119">
        <v>44357</v>
      </c>
      <c r="P2005" s="119">
        <v>44357</v>
      </c>
      <c r="Q2005" s="267" t="s">
        <v>34</v>
      </c>
      <c r="R2005" s="114"/>
      <c r="S2005" s="114"/>
      <c r="T2005" s="114"/>
      <c r="U2005" s="177"/>
      <c r="V2005" s="179" t="s">
        <v>256</v>
      </c>
      <c r="W2005" s="174" t="s">
        <v>463</v>
      </c>
      <c r="X2005" s="174" t="s">
        <v>463</v>
      </c>
      <c r="Y2005" s="58" t="s">
        <v>5023</v>
      </c>
    </row>
    <row r="2006" spans="2:30">
      <c r="B2006" s="30">
        <v>2000</v>
      </c>
      <c r="C2006" s="30" t="s">
        <v>5015</v>
      </c>
      <c r="D2006" s="30" t="s">
        <v>83</v>
      </c>
      <c r="E2006" s="70" t="s">
        <v>4997</v>
      </c>
      <c r="F2006" s="114" t="s">
        <v>47</v>
      </c>
      <c r="G2006" s="269">
        <f t="shared" si="226"/>
        <v>2021</v>
      </c>
      <c r="H2006" s="269">
        <f t="shared" si="227"/>
        <v>6</v>
      </c>
      <c r="I2006" s="269">
        <f t="shared" si="228"/>
        <v>24</v>
      </c>
      <c r="J2006" s="83">
        <f t="shared" si="229"/>
        <v>2021</v>
      </c>
      <c r="K2006" s="269">
        <f t="shared" si="230"/>
        <v>6</v>
      </c>
      <c r="L2006" s="21">
        <f t="shared" si="231"/>
        <v>24</v>
      </c>
      <c r="M2006" s="119">
        <v>44357</v>
      </c>
      <c r="N2006" s="119">
        <v>44357</v>
      </c>
      <c r="O2006" s="119">
        <v>44357</v>
      </c>
      <c r="P2006" s="119">
        <v>44357</v>
      </c>
      <c r="Q2006" s="267" t="s">
        <v>34</v>
      </c>
      <c r="R2006" s="114"/>
      <c r="S2006" s="114"/>
      <c r="T2006" s="114"/>
      <c r="U2006" s="177"/>
      <c r="V2006" s="179" t="s">
        <v>2170</v>
      </c>
      <c r="W2006" s="174" t="s">
        <v>463</v>
      </c>
      <c r="X2006" s="174" t="s">
        <v>463</v>
      </c>
      <c r="Y2006" s="58"/>
    </row>
    <row r="2007" spans="2:30">
      <c r="B2007" s="30">
        <v>2001</v>
      </c>
      <c r="C2007" s="30" t="s">
        <v>5016</v>
      </c>
      <c r="D2007" s="30" t="s">
        <v>83</v>
      </c>
      <c r="E2007" s="70" t="s">
        <v>4998</v>
      </c>
      <c r="F2007" s="114" t="s">
        <v>47</v>
      </c>
      <c r="G2007" s="269">
        <f t="shared" si="226"/>
        <v>2021</v>
      </c>
      <c r="H2007" s="269">
        <f t="shared" si="227"/>
        <v>6</v>
      </c>
      <c r="I2007" s="269">
        <f t="shared" si="228"/>
        <v>24</v>
      </c>
      <c r="J2007" s="83">
        <f t="shared" si="229"/>
        <v>2021</v>
      </c>
      <c r="K2007" s="269">
        <f t="shared" si="230"/>
        <v>6</v>
      </c>
      <c r="L2007" s="21">
        <f t="shared" si="231"/>
        <v>24</v>
      </c>
      <c r="M2007" s="119">
        <v>44357</v>
      </c>
      <c r="N2007" s="119">
        <v>44357</v>
      </c>
      <c r="O2007" s="119">
        <v>44357</v>
      </c>
      <c r="P2007" s="119">
        <v>44358</v>
      </c>
      <c r="Q2007" s="267" t="s">
        <v>34</v>
      </c>
      <c r="R2007" s="114"/>
      <c r="S2007" s="114"/>
      <c r="T2007" s="114"/>
      <c r="U2007" s="177"/>
      <c r="V2007" s="179" t="s">
        <v>256</v>
      </c>
      <c r="W2007" s="174" t="s">
        <v>463</v>
      </c>
      <c r="X2007" s="174" t="s">
        <v>463</v>
      </c>
      <c r="Y2007" s="58"/>
    </row>
    <row r="2008" spans="2:30">
      <c r="B2008" s="30">
        <v>2002</v>
      </c>
      <c r="C2008" s="30" t="s">
        <v>5017</v>
      </c>
      <c r="D2008" s="30" t="s">
        <v>83</v>
      </c>
      <c r="E2008" s="70" t="s">
        <v>4999</v>
      </c>
      <c r="F2008" s="114" t="s">
        <v>1561</v>
      </c>
      <c r="G2008" s="269">
        <f t="shared" si="226"/>
        <v>2021</v>
      </c>
      <c r="H2008" s="269">
        <f t="shared" si="227"/>
        <v>6</v>
      </c>
      <c r="I2008" s="269">
        <f t="shared" si="228"/>
        <v>24</v>
      </c>
      <c r="J2008" s="83">
        <f t="shared" si="229"/>
        <v>2021</v>
      </c>
      <c r="K2008" s="269">
        <f t="shared" si="230"/>
        <v>6</v>
      </c>
      <c r="L2008" s="21">
        <f t="shared" si="231"/>
        <v>24</v>
      </c>
      <c r="M2008" s="119">
        <v>44358</v>
      </c>
      <c r="N2008" s="119">
        <v>44358</v>
      </c>
      <c r="O2008" s="119">
        <v>44358</v>
      </c>
      <c r="P2008" s="119">
        <v>44358</v>
      </c>
      <c r="Q2008" s="267" t="s">
        <v>34</v>
      </c>
      <c r="R2008" s="114"/>
      <c r="S2008" s="114"/>
      <c r="T2008" s="114"/>
      <c r="U2008" s="177"/>
      <c r="V2008" s="179" t="s">
        <v>39</v>
      </c>
      <c r="W2008" s="174" t="s">
        <v>463</v>
      </c>
      <c r="X2008" s="174" t="s">
        <v>463</v>
      </c>
      <c r="Y2008" s="58"/>
    </row>
    <row r="2009" spans="2:30">
      <c r="B2009" s="30">
        <v>2003</v>
      </c>
      <c r="C2009" s="30" t="s">
        <v>5018</v>
      </c>
      <c r="D2009" s="30" t="s">
        <v>83</v>
      </c>
      <c r="E2009" s="70" t="s">
        <v>5000</v>
      </c>
      <c r="F2009" s="114" t="s">
        <v>345</v>
      </c>
      <c r="G2009" s="269">
        <f t="shared" si="226"/>
        <v>2021</v>
      </c>
      <c r="H2009" s="269">
        <f t="shared" si="227"/>
        <v>6</v>
      </c>
      <c r="I2009" s="269">
        <f t="shared" si="228"/>
        <v>24</v>
      </c>
      <c r="J2009" s="83">
        <f t="shared" si="229"/>
        <v>2021</v>
      </c>
      <c r="K2009" s="269">
        <f t="shared" si="230"/>
        <v>6</v>
      </c>
      <c r="L2009" s="21">
        <f t="shared" si="231"/>
        <v>24</v>
      </c>
      <c r="M2009" s="119">
        <v>44358</v>
      </c>
      <c r="N2009" s="119">
        <v>44358</v>
      </c>
      <c r="O2009" s="119">
        <v>44358</v>
      </c>
      <c r="P2009" s="119">
        <v>44358</v>
      </c>
      <c r="Q2009" s="267" t="s">
        <v>34</v>
      </c>
      <c r="R2009" s="114"/>
      <c r="S2009" s="114"/>
      <c r="T2009" s="114"/>
      <c r="U2009" s="177"/>
      <c r="V2009" s="179" t="s">
        <v>32</v>
      </c>
      <c r="W2009" s="174" t="s">
        <v>463</v>
      </c>
      <c r="X2009" s="174" t="s">
        <v>463</v>
      </c>
      <c r="Y2009" s="58"/>
    </row>
    <row r="2010" spans="2:30">
      <c r="B2010" s="30">
        <v>2004</v>
      </c>
      <c r="C2010" s="30" t="s">
        <v>5020</v>
      </c>
      <c r="D2010" s="30" t="s">
        <v>83</v>
      </c>
      <c r="E2010" s="70" t="s">
        <v>5019</v>
      </c>
      <c r="F2010" s="114" t="s">
        <v>4452</v>
      </c>
      <c r="G2010" s="269">
        <f t="shared" si="226"/>
        <v>2021</v>
      </c>
      <c r="H2010" s="269">
        <f t="shared" si="227"/>
        <v>6</v>
      </c>
      <c r="I2010" s="269">
        <f t="shared" si="228"/>
        <v>24</v>
      </c>
      <c r="J2010" s="83">
        <f t="shared" si="229"/>
        <v>2021</v>
      </c>
      <c r="K2010" s="269">
        <f t="shared" si="230"/>
        <v>6</v>
      </c>
      <c r="L2010" s="21">
        <f t="shared" si="231"/>
        <v>24</v>
      </c>
      <c r="M2010" s="119">
        <v>44358</v>
      </c>
      <c r="N2010" s="119">
        <v>44358</v>
      </c>
      <c r="O2010" s="119">
        <v>44358</v>
      </c>
      <c r="P2010" s="119">
        <v>44358</v>
      </c>
      <c r="Q2010" s="267" t="s">
        <v>34</v>
      </c>
      <c r="R2010" s="114"/>
      <c r="S2010" s="114"/>
      <c r="T2010" s="114"/>
      <c r="U2010" s="177"/>
      <c r="V2010" s="179" t="s">
        <v>9</v>
      </c>
      <c r="W2010" s="174" t="s">
        <v>463</v>
      </c>
      <c r="X2010" s="174" t="s">
        <v>463</v>
      </c>
      <c r="Y2010" s="58"/>
      <c r="AC2010" s="36" t="s">
        <v>770</v>
      </c>
      <c r="AD2010" s="36" t="s">
        <v>765</v>
      </c>
    </row>
    <row r="2011" spans="2:30">
      <c r="B2011" s="30">
        <v>2005</v>
      </c>
      <c r="C2011" s="30" t="s">
        <v>5049</v>
      </c>
      <c r="D2011" s="30" t="s">
        <v>83</v>
      </c>
      <c r="E2011" s="58" t="s">
        <v>3753</v>
      </c>
      <c r="F2011" s="114" t="s">
        <v>1561</v>
      </c>
      <c r="G2011" s="269">
        <f t="shared" si="226"/>
        <v>2021</v>
      </c>
      <c r="H2011" s="269">
        <f t="shared" si="227"/>
        <v>6</v>
      </c>
      <c r="I2011" s="269">
        <f t="shared" si="228"/>
        <v>24</v>
      </c>
      <c r="J2011" s="83">
        <f t="shared" si="229"/>
        <v>2021</v>
      </c>
      <c r="K2011" s="269">
        <f t="shared" si="230"/>
        <v>6</v>
      </c>
      <c r="L2011" s="21">
        <f t="shared" si="231"/>
        <v>24</v>
      </c>
      <c r="M2011" s="119">
        <v>44354</v>
      </c>
      <c r="N2011" s="119">
        <v>44354</v>
      </c>
      <c r="O2011" s="119">
        <v>44354</v>
      </c>
      <c r="P2011" s="119">
        <v>44358</v>
      </c>
      <c r="Q2011" s="267" t="s">
        <v>34</v>
      </c>
      <c r="R2011" s="114"/>
      <c r="S2011" s="114"/>
      <c r="T2011" s="114"/>
      <c r="U2011" s="177"/>
      <c r="V2011" s="174" t="s">
        <v>3670</v>
      </c>
      <c r="W2011" s="174" t="s">
        <v>3670</v>
      </c>
      <c r="X2011" s="174" t="s">
        <v>3670</v>
      </c>
      <c r="Y2011" s="58"/>
    </row>
    <row r="2012" spans="2:30">
      <c r="B2012" s="30">
        <v>2006</v>
      </c>
      <c r="C2012" s="30" t="s">
        <v>5050</v>
      </c>
      <c r="D2012" s="30" t="s">
        <v>83</v>
      </c>
      <c r="E2012" s="58" t="s">
        <v>3754</v>
      </c>
      <c r="F2012" s="114" t="s">
        <v>1561</v>
      </c>
      <c r="G2012" s="269">
        <f t="shared" si="226"/>
        <v>2021</v>
      </c>
      <c r="H2012" s="269">
        <f t="shared" si="227"/>
        <v>6</v>
      </c>
      <c r="I2012" s="269">
        <f t="shared" si="228"/>
        <v>24</v>
      </c>
      <c r="J2012" s="83">
        <f t="shared" si="229"/>
        <v>2021</v>
      </c>
      <c r="K2012" s="269">
        <f t="shared" si="230"/>
        <v>6</v>
      </c>
      <c r="L2012" s="21">
        <f t="shared" si="231"/>
        <v>24</v>
      </c>
      <c r="M2012" s="119">
        <v>44354</v>
      </c>
      <c r="N2012" s="119">
        <v>44354</v>
      </c>
      <c r="O2012" s="119">
        <v>44354</v>
      </c>
      <c r="P2012" s="119">
        <v>44358</v>
      </c>
      <c r="Q2012" s="267" t="s">
        <v>34</v>
      </c>
      <c r="R2012" s="114"/>
      <c r="S2012" s="114"/>
      <c r="T2012" s="114"/>
      <c r="U2012" s="177"/>
      <c r="V2012" s="174" t="s">
        <v>3670</v>
      </c>
      <c r="W2012" s="174" t="s">
        <v>3670</v>
      </c>
      <c r="X2012" s="174" t="s">
        <v>3670</v>
      </c>
      <c r="Y2012" s="58"/>
    </row>
    <row r="2013" spans="2:30">
      <c r="B2013" s="30">
        <v>2007</v>
      </c>
      <c r="C2013" s="30" t="s">
        <v>5051</v>
      </c>
      <c r="D2013" s="30" t="s">
        <v>83</v>
      </c>
      <c r="E2013" s="58" t="s">
        <v>4334</v>
      </c>
      <c r="F2013" s="114" t="s">
        <v>1561</v>
      </c>
      <c r="G2013" s="269">
        <f t="shared" si="226"/>
        <v>2021</v>
      </c>
      <c r="H2013" s="269">
        <f t="shared" si="227"/>
        <v>6</v>
      </c>
      <c r="I2013" s="269">
        <f t="shared" si="228"/>
        <v>24</v>
      </c>
      <c r="J2013" s="83">
        <f t="shared" si="229"/>
        <v>2021</v>
      </c>
      <c r="K2013" s="269">
        <f t="shared" si="230"/>
        <v>6</v>
      </c>
      <c r="L2013" s="21">
        <f t="shared" si="231"/>
        <v>24</v>
      </c>
      <c r="M2013" s="119">
        <v>44354</v>
      </c>
      <c r="N2013" s="119">
        <v>44354</v>
      </c>
      <c r="O2013" s="119">
        <v>44354</v>
      </c>
      <c r="P2013" s="119">
        <v>44358</v>
      </c>
      <c r="Q2013" s="267" t="s">
        <v>34</v>
      </c>
      <c r="R2013" s="114"/>
      <c r="S2013" s="114"/>
      <c r="T2013" s="114"/>
      <c r="U2013" s="177"/>
      <c r="V2013" s="174" t="s">
        <v>463</v>
      </c>
      <c r="W2013" s="174" t="s">
        <v>3670</v>
      </c>
      <c r="X2013" s="174" t="s">
        <v>3670</v>
      </c>
      <c r="Y2013" s="58"/>
    </row>
    <row r="2014" spans="2:30">
      <c r="B2014" s="30">
        <v>2008</v>
      </c>
      <c r="C2014" s="30" t="s">
        <v>5052</v>
      </c>
      <c r="D2014" s="30" t="s">
        <v>83</v>
      </c>
      <c r="E2014" s="58" t="s">
        <v>5024</v>
      </c>
      <c r="F2014" s="21" t="s">
        <v>2062</v>
      </c>
      <c r="G2014" s="269">
        <f t="shared" si="226"/>
        <v>2021</v>
      </c>
      <c r="H2014" s="269">
        <f t="shared" si="227"/>
        <v>6</v>
      </c>
      <c r="I2014" s="269">
        <f t="shared" si="228"/>
        <v>24</v>
      </c>
      <c r="J2014" s="83">
        <f t="shared" si="229"/>
        <v>2021</v>
      </c>
      <c r="K2014" s="269">
        <f t="shared" si="230"/>
        <v>6</v>
      </c>
      <c r="L2014" s="21">
        <f t="shared" si="231"/>
        <v>24</v>
      </c>
      <c r="M2014" s="119">
        <v>44354</v>
      </c>
      <c r="N2014" s="119">
        <v>44354</v>
      </c>
      <c r="O2014" s="119">
        <v>44354</v>
      </c>
      <c r="P2014" s="119">
        <v>44354</v>
      </c>
      <c r="Q2014" s="267" t="s">
        <v>34</v>
      </c>
      <c r="R2014" s="114"/>
      <c r="S2014" s="114"/>
      <c r="T2014" s="114"/>
      <c r="U2014" s="177"/>
      <c r="V2014" s="174" t="s">
        <v>3259</v>
      </c>
      <c r="W2014" s="174" t="s">
        <v>3670</v>
      </c>
      <c r="X2014" s="174" t="s">
        <v>3670</v>
      </c>
      <c r="Y2014" s="58"/>
    </row>
    <row r="2015" spans="2:30">
      <c r="B2015" s="30">
        <v>2009</v>
      </c>
      <c r="C2015" s="30" t="s">
        <v>5053</v>
      </c>
      <c r="D2015" s="30" t="s">
        <v>83</v>
      </c>
      <c r="E2015" s="58" t="s">
        <v>4321</v>
      </c>
      <c r="F2015" s="21" t="s">
        <v>2062</v>
      </c>
      <c r="G2015" s="269">
        <f t="shared" si="226"/>
        <v>2021</v>
      </c>
      <c r="H2015" s="269">
        <f t="shared" si="227"/>
        <v>6</v>
      </c>
      <c r="I2015" s="269">
        <f t="shared" si="228"/>
        <v>24</v>
      </c>
      <c r="J2015" s="83">
        <f t="shared" si="229"/>
        <v>2021</v>
      </c>
      <c r="K2015" s="269">
        <f t="shared" si="230"/>
        <v>6</v>
      </c>
      <c r="L2015" s="21">
        <f t="shared" si="231"/>
        <v>24</v>
      </c>
      <c r="M2015" s="119">
        <v>44354</v>
      </c>
      <c r="N2015" s="119">
        <v>44354</v>
      </c>
      <c r="O2015" s="119">
        <v>44354</v>
      </c>
      <c r="P2015" s="119">
        <v>44354</v>
      </c>
      <c r="Q2015" s="267" t="s">
        <v>34</v>
      </c>
      <c r="R2015" s="114"/>
      <c r="S2015" s="114"/>
      <c r="T2015" s="114"/>
      <c r="U2015" s="177"/>
      <c r="V2015" s="174" t="s">
        <v>3259</v>
      </c>
      <c r="W2015" s="174" t="s">
        <v>3670</v>
      </c>
      <c r="X2015" s="174" t="s">
        <v>3670</v>
      </c>
      <c r="Y2015" s="58"/>
    </row>
    <row r="2016" spans="2:30">
      <c r="B2016" s="30">
        <v>2010</v>
      </c>
      <c r="C2016" s="30" t="s">
        <v>5054</v>
      </c>
      <c r="D2016" s="30" t="s">
        <v>83</v>
      </c>
      <c r="E2016" s="75" t="s">
        <v>4911</v>
      </c>
      <c r="F2016" s="21" t="s">
        <v>2062</v>
      </c>
      <c r="G2016" s="269">
        <f t="shared" si="226"/>
        <v>2021</v>
      </c>
      <c r="H2016" s="269">
        <f t="shared" si="227"/>
        <v>6</v>
      </c>
      <c r="I2016" s="269">
        <f t="shared" si="228"/>
        <v>24</v>
      </c>
      <c r="J2016" s="83">
        <f t="shared" si="229"/>
        <v>2021</v>
      </c>
      <c r="K2016" s="269">
        <f t="shared" si="230"/>
        <v>6</v>
      </c>
      <c r="L2016" s="21">
        <f t="shared" si="231"/>
        <v>24</v>
      </c>
      <c r="M2016" s="119">
        <v>44355</v>
      </c>
      <c r="N2016" s="119">
        <v>44355</v>
      </c>
      <c r="O2016" s="119">
        <v>44355</v>
      </c>
      <c r="P2016" s="119">
        <v>44355</v>
      </c>
      <c r="Q2016" s="267" t="s">
        <v>34</v>
      </c>
      <c r="R2016" s="114"/>
      <c r="S2016" s="114"/>
      <c r="T2016" s="114"/>
      <c r="U2016" s="177"/>
      <c r="V2016" s="174" t="s">
        <v>2556</v>
      </c>
      <c r="W2016" s="174" t="s">
        <v>3670</v>
      </c>
      <c r="X2016" s="174" t="s">
        <v>3670</v>
      </c>
      <c r="Y2016" s="58"/>
    </row>
    <row r="2017" spans="2:30">
      <c r="B2017" s="30">
        <v>2011</v>
      </c>
      <c r="C2017" s="30" t="s">
        <v>5055</v>
      </c>
      <c r="D2017" s="30" t="s">
        <v>83</v>
      </c>
      <c r="E2017" s="58" t="s">
        <v>5025</v>
      </c>
      <c r="F2017" s="114" t="s">
        <v>1561</v>
      </c>
      <c r="G2017" s="269">
        <f t="shared" si="226"/>
        <v>2021</v>
      </c>
      <c r="H2017" s="269">
        <f t="shared" si="227"/>
        <v>6</v>
      </c>
      <c r="I2017" s="269">
        <f t="shared" si="228"/>
        <v>24</v>
      </c>
      <c r="J2017" s="83">
        <f t="shared" si="229"/>
        <v>2021</v>
      </c>
      <c r="K2017" s="269">
        <f t="shared" si="230"/>
        <v>6</v>
      </c>
      <c r="L2017" s="21">
        <f t="shared" si="231"/>
        <v>24</v>
      </c>
      <c r="M2017" s="119">
        <v>44355</v>
      </c>
      <c r="N2017" s="119">
        <v>44355</v>
      </c>
      <c r="O2017" s="119">
        <v>44355</v>
      </c>
      <c r="P2017" s="119">
        <v>44355</v>
      </c>
      <c r="Q2017" s="267" t="s">
        <v>34</v>
      </c>
      <c r="R2017" s="114"/>
      <c r="S2017" s="114"/>
      <c r="T2017" s="114"/>
      <c r="U2017" s="177"/>
      <c r="V2017" s="174" t="s">
        <v>3259</v>
      </c>
      <c r="W2017" s="174" t="s">
        <v>3670</v>
      </c>
      <c r="X2017" s="174" t="s">
        <v>3670</v>
      </c>
      <c r="Y2017" s="58"/>
    </row>
    <row r="2018" spans="2:30">
      <c r="B2018" s="30">
        <v>2012</v>
      </c>
      <c r="C2018" s="30" t="s">
        <v>5056</v>
      </c>
      <c r="D2018" s="30" t="s">
        <v>83</v>
      </c>
      <c r="E2018" s="75" t="s">
        <v>4910</v>
      </c>
      <c r="F2018" s="114" t="s">
        <v>1561</v>
      </c>
      <c r="G2018" s="269">
        <f t="shared" si="226"/>
        <v>2021</v>
      </c>
      <c r="H2018" s="269">
        <f t="shared" si="227"/>
        <v>6</v>
      </c>
      <c r="I2018" s="269">
        <f t="shared" si="228"/>
        <v>24</v>
      </c>
      <c r="J2018" s="83">
        <f t="shared" si="229"/>
        <v>2021</v>
      </c>
      <c r="K2018" s="269">
        <f t="shared" si="230"/>
        <v>6</v>
      </c>
      <c r="L2018" s="21">
        <f t="shared" si="231"/>
        <v>24</v>
      </c>
      <c r="M2018" s="119">
        <v>44356</v>
      </c>
      <c r="N2018" s="119">
        <v>44356</v>
      </c>
      <c r="O2018" s="119">
        <v>44356</v>
      </c>
      <c r="P2018" s="119">
        <v>44356</v>
      </c>
      <c r="Q2018" s="267" t="s">
        <v>34</v>
      </c>
      <c r="R2018" s="114"/>
      <c r="S2018" s="114"/>
      <c r="T2018" s="114"/>
      <c r="U2018" s="177"/>
      <c r="V2018" s="174" t="s">
        <v>286</v>
      </c>
      <c r="W2018" s="174" t="s">
        <v>3670</v>
      </c>
      <c r="X2018" s="174" t="s">
        <v>3670</v>
      </c>
      <c r="Y2018" s="58"/>
      <c r="AC2018" s="36" t="s">
        <v>770</v>
      </c>
      <c r="AD2018" s="36" t="s">
        <v>765</v>
      </c>
    </row>
    <row r="2019" spans="2:30">
      <c r="B2019" s="30">
        <v>2013</v>
      </c>
      <c r="C2019" s="30" t="s">
        <v>5057</v>
      </c>
      <c r="D2019" s="30" t="s">
        <v>83</v>
      </c>
      <c r="E2019" s="58" t="s">
        <v>5026</v>
      </c>
      <c r="F2019" s="114" t="s">
        <v>1561</v>
      </c>
      <c r="G2019" s="269">
        <f t="shared" si="226"/>
        <v>2021</v>
      </c>
      <c r="H2019" s="269">
        <f t="shared" si="227"/>
        <v>6</v>
      </c>
      <c r="I2019" s="269">
        <f t="shared" si="228"/>
        <v>24</v>
      </c>
      <c r="J2019" s="83">
        <f t="shared" si="229"/>
        <v>2021</v>
      </c>
      <c r="K2019" s="269">
        <f t="shared" si="230"/>
        <v>6</v>
      </c>
      <c r="L2019" s="21">
        <f t="shared" si="231"/>
        <v>24</v>
      </c>
      <c r="M2019" s="119">
        <v>44356</v>
      </c>
      <c r="N2019" s="119">
        <v>44356</v>
      </c>
      <c r="O2019" s="119">
        <v>44356</v>
      </c>
      <c r="P2019" s="119">
        <v>44356</v>
      </c>
      <c r="Q2019" s="267" t="s">
        <v>34</v>
      </c>
      <c r="R2019" s="114"/>
      <c r="S2019" s="114"/>
      <c r="T2019" s="114"/>
      <c r="U2019" s="177"/>
      <c r="V2019" s="174" t="s">
        <v>286</v>
      </c>
      <c r="W2019" s="174" t="s">
        <v>3670</v>
      </c>
      <c r="X2019" s="174" t="s">
        <v>3670</v>
      </c>
      <c r="Y2019" s="58"/>
    </row>
    <row r="2020" spans="2:30">
      <c r="B2020" s="30">
        <v>2014</v>
      </c>
      <c r="C2020" s="30" t="s">
        <v>5058</v>
      </c>
      <c r="D2020" s="30" t="s">
        <v>83</v>
      </c>
      <c r="E2020" s="58" t="s">
        <v>5027</v>
      </c>
      <c r="F2020" s="114" t="s">
        <v>1561</v>
      </c>
      <c r="G2020" s="269">
        <f t="shared" si="226"/>
        <v>2021</v>
      </c>
      <c r="H2020" s="269">
        <f t="shared" si="227"/>
        <v>6</v>
      </c>
      <c r="I2020" s="269">
        <f t="shared" si="228"/>
        <v>24</v>
      </c>
      <c r="J2020" s="83">
        <f t="shared" si="229"/>
        <v>2021</v>
      </c>
      <c r="K2020" s="269">
        <f t="shared" si="230"/>
        <v>6</v>
      </c>
      <c r="L2020" s="21">
        <f t="shared" si="231"/>
        <v>24</v>
      </c>
      <c r="M2020" s="119">
        <v>44356</v>
      </c>
      <c r="N2020" s="119">
        <v>44356</v>
      </c>
      <c r="O2020" s="119">
        <v>44356</v>
      </c>
      <c r="P2020" s="119">
        <v>44356</v>
      </c>
      <c r="Q2020" s="267" t="s">
        <v>34</v>
      </c>
      <c r="R2020" s="114"/>
      <c r="S2020" s="114"/>
      <c r="T2020" s="114"/>
      <c r="U2020" s="177"/>
      <c r="V2020" s="174" t="s">
        <v>1174</v>
      </c>
      <c r="W2020" s="174" t="s">
        <v>3670</v>
      </c>
      <c r="X2020" s="174" t="s">
        <v>3670</v>
      </c>
      <c r="Y2020" s="58" t="s">
        <v>5039</v>
      </c>
    </row>
    <row r="2021" spans="2:30" ht="49.5">
      <c r="B2021" s="30">
        <v>2015</v>
      </c>
      <c r="C2021" s="30" t="s">
        <v>5059</v>
      </c>
      <c r="D2021" s="30" t="s">
        <v>83</v>
      </c>
      <c r="E2021" s="58" t="s">
        <v>5028</v>
      </c>
      <c r="F2021" s="114" t="s">
        <v>1561</v>
      </c>
      <c r="G2021" s="269">
        <f t="shared" si="226"/>
        <v>2021</v>
      </c>
      <c r="H2021" s="269">
        <f t="shared" si="227"/>
        <v>6</v>
      </c>
      <c r="I2021" s="269">
        <f t="shared" si="228"/>
        <v>24</v>
      </c>
      <c r="J2021" s="83">
        <f t="shared" si="229"/>
        <v>2021</v>
      </c>
      <c r="K2021" s="269">
        <f t="shared" si="230"/>
        <v>6</v>
      </c>
      <c r="L2021" s="21">
        <f t="shared" si="231"/>
        <v>24</v>
      </c>
      <c r="M2021" s="119">
        <v>44356</v>
      </c>
      <c r="N2021" s="119">
        <v>44356</v>
      </c>
      <c r="O2021" s="119">
        <v>44356</v>
      </c>
      <c r="P2021" s="119">
        <v>44356</v>
      </c>
      <c r="Q2021" s="267" t="s">
        <v>34</v>
      </c>
      <c r="R2021" s="114"/>
      <c r="S2021" s="114"/>
      <c r="T2021" s="114"/>
      <c r="U2021" s="177"/>
      <c r="V2021" s="174" t="s">
        <v>5021</v>
      </c>
      <c r="W2021" s="174" t="s">
        <v>3670</v>
      </c>
      <c r="X2021" s="174" t="s">
        <v>3670</v>
      </c>
      <c r="Y2021" s="70" t="s">
        <v>5040</v>
      </c>
    </row>
    <row r="2022" spans="2:30">
      <c r="B2022" s="30">
        <v>2016</v>
      </c>
      <c r="C2022" s="30" t="s">
        <v>5060</v>
      </c>
      <c r="D2022" s="30" t="s">
        <v>83</v>
      </c>
      <c r="E2022" s="58" t="s">
        <v>5029</v>
      </c>
      <c r="F2022" s="114" t="s">
        <v>1561</v>
      </c>
      <c r="G2022" s="269">
        <f t="shared" si="226"/>
        <v>2021</v>
      </c>
      <c r="H2022" s="269">
        <f t="shared" si="227"/>
        <v>6</v>
      </c>
      <c r="I2022" s="269">
        <f t="shared" si="228"/>
        <v>24</v>
      </c>
      <c r="J2022" s="83">
        <f t="shared" si="229"/>
        <v>2021</v>
      </c>
      <c r="K2022" s="269">
        <f t="shared" si="230"/>
        <v>6</v>
      </c>
      <c r="L2022" s="21">
        <f t="shared" si="231"/>
        <v>24</v>
      </c>
      <c r="M2022" s="119">
        <v>44356</v>
      </c>
      <c r="N2022" s="119">
        <v>44356</v>
      </c>
      <c r="O2022" s="119">
        <v>44356</v>
      </c>
      <c r="P2022" s="119">
        <v>44356</v>
      </c>
      <c r="Q2022" s="267" t="s">
        <v>34</v>
      </c>
      <c r="R2022" s="114"/>
      <c r="S2022" s="114"/>
      <c r="T2022" s="114"/>
      <c r="U2022" s="177"/>
      <c r="V2022" s="174" t="s">
        <v>463</v>
      </c>
      <c r="W2022" s="174" t="s">
        <v>3670</v>
      </c>
      <c r="X2022" s="174" t="s">
        <v>3670</v>
      </c>
      <c r="Y2022" s="58" t="s">
        <v>5041</v>
      </c>
    </row>
    <row r="2023" spans="2:30" ht="33">
      <c r="B2023" s="30">
        <v>2017</v>
      </c>
      <c r="C2023" s="30" t="s">
        <v>5061</v>
      </c>
      <c r="D2023" s="30" t="s">
        <v>83</v>
      </c>
      <c r="E2023" s="122" t="s">
        <v>5030</v>
      </c>
      <c r="F2023" s="114" t="s">
        <v>1561</v>
      </c>
      <c r="G2023" s="269">
        <f t="shared" si="226"/>
        <v>2021</v>
      </c>
      <c r="H2023" s="269">
        <f t="shared" si="227"/>
        <v>6</v>
      </c>
      <c r="I2023" s="269">
        <f t="shared" si="228"/>
        <v>24</v>
      </c>
      <c r="J2023" s="83">
        <f t="shared" si="229"/>
        <v>2021</v>
      </c>
      <c r="K2023" s="269">
        <f t="shared" si="230"/>
        <v>6</v>
      </c>
      <c r="L2023" s="21">
        <f t="shared" si="231"/>
        <v>24</v>
      </c>
      <c r="M2023" s="119">
        <v>44357</v>
      </c>
      <c r="N2023" s="119">
        <v>44357</v>
      </c>
      <c r="O2023" s="119">
        <v>44357</v>
      </c>
      <c r="P2023" s="119">
        <v>44357</v>
      </c>
      <c r="Q2023" s="267" t="s">
        <v>34</v>
      </c>
      <c r="R2023" s="114"/>
      <c r="S2023" s="114"/>
      <c r="T2023" s="114"/>
      <c r="U2023" s="177"/>
      <c r="V2023" s="174" t="s">
        <v>5021</v>
      </c>
      <c r="W2023" s="174" t="s">
        <v>3670</v>
      </c>
      <c r="X2023" s="174" t="s">
        <v>3670</v>
      </c>
      <c r="Y2023" s="58" t="s">
        <v>5042</v>
      </c>
    </row>
    <row r="2024" spans="2:30" ht="33">
      <c r="B2024" s="30">
        <v>2018</v>
      </c>
      <c r="C2024" s="30" t="s">
        <v>5062</v>
      </c>
      <c r="D2024" s="30" t="s">
        <v>83</v>
      </c>
      <c r="E2024" s="58" t="s">
        <v>5031</v>
      </c>
      <c r="F2024" s="114" t="s">
        <v>1561</v>
      </c>
      <c r="G2024" s="269">
        <f t="shared" si="226"/>
        <v>2021</v>
      </c>
      <c r="H2024" s="269">
        <f t="shared" si="227"/>
        <v>6</v>
      </c>
      <c r="I2024" s="269">
        <f t="shared" si="228"/>
        <v>24</v>
      </c>
      <c r="J2024" s="83">
        <f t="shared" si="229"/>
        <v>2021</v>
      </c>
      <c r="K2024" s="269">
        <f t="shared" si="230"/>
        <v>6</v>
      </c>
      <c r="L2024" s="21">
        <f t="shared" si="231"/>
        <v>24</v>
      </c>
      <c r="M2024" s="119">
        <v>44357</v>
      </c>
      <c r="N2024" s="119">
        <v>44357</v>
      </c>
      <c r="O2024" s="119">
        <v>44357</v>
      </c>
      <c r="P2024" s="119">
        <v>44357</v>
      </c>
      <c r="Q2024" s="267" t="s">
        <v>34</v>
      </c>
      <c r="R2024" s="114"/>
      <c r="S2024" s="114"/>
      <c r="T2024" s="114"/>
      <c r="U2024" s="177"/>
      <c r="V2024" s="174" t="s">
        <v>346</v>
      </c>
      <c r="W2024" s="174" t="s">
        <v>3670</v>
      </c>
      <c r="X2024" s="174" t="s">
        <v>3670</v>
      </c>
      <c r="Y2024" s="58" t="s">
        <v>5043</v>
      </c>
    </row>
    <row r="2025" spans="2:30" ht="33">
      <c r="B2025" s="30">
        <v>2019</v>
      </c>
      <c r="C2025" s="30" t="s">
        <v>5063</v>
      </c>
      <c r="D2025" s="30" t="s">
        <v>83</v>
      </c>
      <c r="E2025" s="58" t="s">
        <v>5032</v>
      </c>
      <c r="F2025" s="114" t="s">
        <v>1561</v>
      </c>
      <c r="G2025" s="269">
        <f t="shared" si="226"/>
        <v>2021</v>
      </c>
      <c r="H2025" s="269">
        <f t="shared" si="227"/>
        <v>6</v>
      </c>
      <c r="I2025" s="269">
        <f t="shared" si="228"/>
        <v>24</v>
      </c>
      <c r="J2025" s="83">
        <f t="shared" si="229"/>
        <v>2021</v>
      </c>
      <c r="K2025" s="269">
        <f t="shared" si="230"/>
        <v>6</v>
      </c>
      <c r="L2025" s="21">
        <f t="shared" si="231"/>
        <v>24</v>
      </c>
      <c r="M2025" s="119">
        <v>44357</v>
      </c>
      <c r="N2025" s="119">
        <v>44357</v>
      </c>
      <c r="O2025" s="119">
        <v>44357</v>
      </c>
      <c r="P2025" s="119">
        <v>44357</v>
      </c>
      <c r="Q2025" s="267" t="s">
        <v>34</v>
      </c>
      <c r="R2025" s="114"/>
      <c r="S2025" s="114"/>
      <c r="T2025" s="114"/>
      <c r="U2025" s="177"/>
      <c r="V2025" s="174" t="s">
        <v>346</v>
      </c>
      <c r="W2025" s="174" t="s">
        <v>3670</v>
      </c>
      <c r="X2025" s="174" t="s">
        <v>3670</v>
      </c>
      <c r="Y2025" s="58" t="s">
        <v>5044</v>
      </c>
      <c r="AC2025" s="36" t="s">
        <v>770</v>
      </c>
      <c r="AD2025" s="36" t="s">
        <v>765</v>
      </c>
    </row>
    <row r="2026" spans="2:30" ht="33">
      <c r="B2026" s="30">
        <v>2020</v>
      </c>
      <c r="C2026" s="30" t="s">
        <v>5064</v>
      </c>
      <c r="D2026" s="30" t="s">
        <v>83</v>
      </c>
      <c r="E2026" s="58" t="s">
        <v>5033</v>
      </c>
      <c r="F2026" s="114" t="s">
        <v>1561</v>
      </c>
      <c r="G2026" s="269">
        <f t="shared" si="226"/>
        <v>2021</v>
      </c>
      <c r="H2026" s="269">
        <f t="shared" si="227"/>
        <v>6</v>
      </c>
      <c r="I2026" s="269">
        <f t="shared" si="228"/>
        <v>24</v>
      </c>
      <c r="J2026" s="83">
        <f t="shared" si="229"/>
        <v>2021</v>
      </c>
      <c r="K2026" s="269">
        <f t="shared" si="230"/>
        <v>6</v>
      </c>
      <c r="L2026" s="21">
        <f t="shared" si="231"/>
        <v>24</v>
      </c>
      <c r="M2026" s="119">
        <v>44357</v>
      </c>
      <c r="N2026" s="119">
        <v>44357</v>
      </c>
      <c r="O2026" s="119">
        <v>44357</v>
      </c>
      <c r="P2026" s="119">
        <v>44357</v>
      </c>
      <c r="Q2026" s="267" t="s">
        <v>34</v>
      </c>
      <c r="R2026" s="114"/>
      <c r="S2026" s="114"/>
      <c r="T2026" s="114"/>
      <c r="U2026" s="177"/>
      <c r="V2026" s="174" t="s">
        <v>4364</v>
      </c>
      <c r="W2026" s="174" t="s">
        <v>3670</v>
      </c>
      <c r="X2026" s="174" t="s">
        <v>3670</v>
      </c>
      <c r="Y2026" s="58" t="s">
        <v>5045</v>
      </c>
    </row>
    <row r="2027" spans="2:30">
      <c r="B2027" s="30">
        <v>2021</v>
      </c>
      <c r="C2027" s="30" t="s">
        <v>5065</v>
      </c>
      <c r="D2027" s="30" t="s">
        <v>83</v>
      </c>
      <c r="E2027" s="58" t="s">
        <v>5034</v>
      </c>
      <c r="F2027" s="114" t="s">
        <v>1561</v>
      </c>
      <c r="G2027" s="269">
        <f t="shared" si="226"/>
        <v>2021</v>
      </c>
      <c r="H2027" s="269">
        <f t="shared" si="227"/>
        <v>6</v>
      </c>
      <c r="I2027" s="269">
        <f t="shared" si="228"/>
        <v>24</v>
      </c>
      <c r="J2027" s="83">
        <f t="shared" si="229"/>
        <v>2021</v>
      </c>
      <c r="K2027" s="269">
        <f t="shared" si="230"/>
        <v>6</v>
      </c>
      <c r="L2027" s="21">
        <f t="shared" si="231"/>
        <v>24</v>
      </c>
      <c r="M2027" s="119">
        <v>44357</v>
      </c>
      <c r="N2027" s="119">
        <v>44357</v>
      </c>
      <c r="O2027" s="119">
        <v>44357</v>
      </c>
      <c r="P2027" s="119">
        <v>44357</v>
      </c>
      <c r="Q2027" s="267" t="s">
        <v>34</v>
      </c>
      <c r="R2027" s="114"/>
      <c r="S2027" s="114"/>
      <c r="T2027" s="114"/>
      <c r="U2027" s="177"/>
      <c r="V2027" s="174" t="s">
        <v>346</v>
      </c>
      <c r="W2027" s="174" t="s">
        <v>3670</v>
      </c>
      <c r="X2027" s="174" t="s">
        <v>3670</v>
      </c>
      <c r="Y2027" s="58" t="s">
        <v>5046</v>
      </c>
    </row>
    <row r="2028" spans="2:30" ht="33">
      <c r="B2028" s="30">
        <v>2022</v>
      </c>
      <c r="C2028" s="30" t="s">
        <v>5066</v>
      </c>
      <c r="D2028" s="30" t="s">
        <v>83</v>
      </c>
      <c r="E2028" s="58" t="s">
        <v>5035</v>
      </c>
      <c r="F2028" s="114" t="s">
        <v>1561</v>
      </c>
      <c r="G2028" s="269">
        <f t="shared" si="226"/>
        <v>2021</v>
      </c>
      <c r="H2028" s="269">
        <f t="shared" si="227"/>
        <v>6</v>
      </c>
      <c r="I2028" s="269">
        <f t="shared" si="228"/>
        <v>24</v>
      </c>
      <c r="J2028" s="83">
        <f t="shared" si="229"/>
        <v>2021</v>
      </c>
      <c r="K2028" s="269">
        <f t="shared" si="230"/>
        <v>6</v>
      </c>
      <c r="L2028" s="21">
        <f t="shared" si="231"/>
        <v>24</v>
      </c>
      <c r="M2028" s="119">
        <v>44358</v>
      </c>
      <c r="N2028" s="119">
        <v>44358</v>
      </c>
      <c r="O2028" s="119">
        <v>44358</v>
      </c>
      <c r="P2028" s="119">
        <v>44358</v>
      </c>
      <c r="Q2028" s="267" t="s">
        <v>34</v>
      </c>
      <c r="R2028" s="114"/>
      <c r="S2028" s="114"/>
      <c r="T2028" s="114"/>
      <c r="U2028" s="177"/>
      <c r="V2028" s="174" t="s">
        <v>5037</v>
      </c>
      <c r="W2028" s="174" t="s">
        <v>3670</v>
      </c>
      <c r="X2028" s="174" t="s">
        <v>3670</v>
      </c>
      <c r="Y2028" s="58" t="s">
        <v>5047</v>
      </c>
    </row>
    <row r="2029" spans="2:30" ht="33">
      <c r="B2029" s="30">
        <v>2023</v>
      </c>
      <c r="C2029" s="30" t="s">
        <v>5067</v>
      </c>
      <c r="D2029" s="30" t="s">
        <v>83</v>
      </c>
      <c r="E2029" s="58" t="s">
        <v>5036</v>
      </c>
      <c r="F2029" s="21" t="s">
        <v>2062</v>
      </c>
      <c r="G2029" s="269">
        <f t="shared" si="226"/>
        <v>2021</v>
      </c>
      <c r="H2029" s="269">
        <f t="shared" si="227"/>
        <v>6</v>
      </c>
      <c r="I2029" s="269">
        <f t="shared" si="228"/>
        <v>24</v>
      </c>
      <c r="J2029" s="83">
        <f t="shared" si="229"/>
        <v>2021</v>
      </c>
      <c r="K2029" s="269">
        <f t="shared" si="230"/>
        <v>6</v>
      </c>
      <c r="L2029" s="21">
        <f t="shared" si="231"/>
        <v>24</v>
      </c>
      <c r="M2029" s="119">
        <v>44358</v>
      </c>
      <c r="N2029" s="119">
        <v>44358</v>
      </c>
      <c r="O2029" s="119">
        <v>44358</v>
      </c>
      <c r="P2029" s="119">
        <v>44358</v>
      </c>
      <c r="Q2029" s="267" t="s">
        <v>34</v>
      </c>
      <c r="R2029" s="114"/>
      <c r="S2029" s="114"/>
      <c r="T2029" s="114"/>
      <c r="U2029" s="177"/>
      <c r="V2029" s="174" t="s">
        <v>5038</v>
      </c>
      <c r="W2029" s="174" t="s">
        <v>3670</v>
      </c>
      <c r="X2029" s="174" t="s">
        <v>3670</v>
      </c>
      <c r="Y2029" s="58" t="s">
        <v>5048</v>
      </c>
    </row>
    <row r="2030" spans="2:30" ht="66">
      <c r="B2030" s="30">
        <v>2024</v>
      </c>
      <c r="C2030" s="30" t="s">
        <v>5083</v>
      </c>
      <c r="D2030" s="30" t="s">
        <v>83</v>
      </c>
      <c r="E2030" s="71" t="s">
        <v>5068</v>
      </c>
      <c r="F2030" s="114" t="s">
        <v>3089</v>
      </c>
      <c r="G2030" s="269">
        <f t="shared" si="226"/>
        <v>2021</v>
      </c>
      <c r="H2030" s="269">
        <f t="shared" si="227"/>
        <v>6</v>
      </c>
      <c r="I2030" s="269">
        <f t="shared" si="228"/>
        <v>23</v>
      </c>
      <c r="J2030" s="83">
        <f t="shared" si="229"/>
        <v>2021</v>
      </c>
      <c r="K2030" s="269">
        <f t="shared" si="230"/>
        <v>6</v>
      </c>
      <c r="L2030" s="21">
        <f t="shared" si="231"/>
        <v>23</v>
      </c>
      <c r="M2030" s="178">
        <v>44351</v>
      </c>
      <c r="N2030" s="178">
        <v>44351</v>
      </c>
      <c r="O2030" s="178">
        <v>44351</v>
      </c>
      <c r="P2030" s="178">
        <v>44351</v>
      </c>
      <c r="Q2030" s="268" t="s">
        <v>34</v>
      </c>
      <c r="R2030" s="114"/>
      <c r="S2030" s="114"/>
      <c r="T2030" s="114"/>
      <c r="U2030" s="177"/>
      <c r="V2030" s="174" t="s">
        <v>5099</v>
      </c>
      <c r="W2030" s="174" t="s">
        <v>326</v>
      </c>
      <c r="X2030" s="174" t="s">
        <v>326</v>
      </c>
      <c r="Y2030" s="121" t="s">
        <v>5113</v>
      </c>
    </row>
    <row r="2031" spans="2:30" ht="49.5">
      <c r="B2031" s="30">
        <v>2025</v>
      </c>
      <c r="C2031" s="30" t="s">
        <v>5084</v>
      </c>
      <c r="D2031" s="30" t="s">
        <v>83</v>
      </c>
      <c r="E2031" s="71" t="s">
        <v>5069</v>
      </c>
      <c r="F2031" s="114" t="s">
        <v>3089</v>
      </c>
      <c r="G2031" s="269">
        <f t="shared" si="226"/>
        <v>2021</v>
      </c>
      <c r="H2031" s="269">
        <f t="shared" si="227"/>
        <v>6</v>
      </c>
      <c r="I2031" s="269">
        <f t="shared" si="228"/>
        <v>24</v>
      </c>
      <c r="J2031" s="83">
        <f t="shared" si="229"/>
        <v>2021</v>
      </c>
      <c r="K2031" s="269">
        <f t="shared" si="230"/>
        <v>6</v>
      </c>
      <c r="L2031" s="21">
        <f t="shared" si="231"/>
        <v>24</v>
      </c>
      <c r="M2031" s="178">
        <v>44354</v>
      </c>
      <c r="N2031" s="178">
        <v>44354</v>
      </c>
      <c r="O2031" s="178">
        <v>44354</v>
      </c>
      <c r="P2031" s="178">
        <v>44354</v>
      </c>
      <c r="Q2031" s="268" t="s">
        <v>34</v>
      </c>
      <c r="R2031" s="114"/>
      <c r="S2031" s="114"/>
      <c r="T2031" s="114"/>
      <c r="U2031" s="177"/>
      <c r="V2031" s="174" t="s">
        <v>5100</v>
      </c>
      <c r="W2031" s="174" t="s">
        <v>326</v>
      </c>
      <c r="X2031" s="174" t="s">
        <v>326</v>
      </c>
      <c r="Y2031" s="58" t="s">
        <v>5114</v>
      </c>
      <c r="AC2031" s="36" t="s">
        <v>770</v>
      </c>
      <c r="AD2031" s="36" t="s">
        <v>765</v>
      </c>
    </row>
    <row r="2032" spans="2:30" ht="33">
      <c r="B2032" s="30">
        <v>2026</v>
      </c>
      <c r="C2032" s="30" t="s">
        <v>5085</v>
      </c>
      <c r="D2032" s="30" t="s">
        <v>83</v>
      </c>
      <c r="E2032" s="71" t="s">
        <v>5070</v>
      </c>
      <c r="F2032" s="114" t="s">
        <v>3089</v>
      </c>
      <c r="G2032" s="269">
        <f t="shared" si="226"/>
        <v>2021</v>
      </c>
      <c r="H2032" s="269">
        <f t="shared" si="227"/>
        <v>6</v>
      </c>
      <c r="I2032" s="269">
        <f t="shared" si="228"/>
        <v>24</v>
      </c>
      <c r="J2032" s="83">
        <f t="shared" si="229"/>
        <v>2021</v>
      </c>
      <c r="K2032" s="269">
        <f t="shared" si="230"/>
        <v>6</v>
      </c>
      <c r="L2032" s="21">
        <f t="shared" si="231"/>
        <v>24</v>
      </c>
      <c r="M2032" s="178">
        <v>44354</v>
      </c>
      <c r="N2032" s="178">
        <v>44354</v>
      </c>
      <c r="O2032" s="178">
        <v>44354</v>
      </c>
      <c r="P2032" s="178">
        <v>44354</v>
      </c>
      <c r="Q2032" s="268" t="s">
        <v>34</v>
      </c>
      <c r="R2032" s="114"/>
      <c r="S2032" s="114"/>
      <c r="T2032" s="114"/>
      <c r="U2032" s="177"/>
      <c r="V2032" s="174" t="s">
        <v>5101</v>
      </c>
      <c r="W2032" s="174" t="s">
        <v>326</v>
      </c>
      <c r="X2032" s="174" t="s">
        <v>326</v>
      </c>
      <c r="Y2032" s="58" t="s">
        <v>5115</v>
      </c>
    </row>
    <row r="2033" spans="2:30" ht="33">
      <c r="B2033" s="30">
        <v>2027</v>
      </c>
      <c r="C2033" s="30" t="s">
        <v>5086</v>
      </c>
      <c r="D2033" s="30" t="s">
        <v>83</v>
      </c>
      <c r="E2033" s="71" t="s">
        <v>5071</v>
      </c>
      <c r="F2033" s="114" t="s">
        <v>3089</v>
      </c>
      <c r="G2033" s="269">
        <f t="shared" si="226"/>
        <v>2021</v>
      </c>
      <c r="H2033" s="269">
        <f t="shared" si="227"/>
        <v>6</v>
      </c>
      <c r="I2033" s="269">
        <f t="shared" si="228"/>
        <v>24</v>
      </c>
      <c r="J2033" s="83">
        <f t="shared" si="229"/>
        <v>2021</v>
      </c>
      <c r="K2033" s="269">
        <f t="shared" si="230"/>
        <v>6</v>
      </c>
      <c r="L2033" s="21">
        <f t="shared" si="231"/>
        <v>24</v>
      </c>
      <c r="M2033" s="178">
        <v>44354</v>
      </c>
      <c r="N2033" s="178">
        <v>44354</v>
      </c>
      <c r="O2033" s="178">
        <v>44354</v>
      </c>
      <c r="P2033" s="178">
        <v>44354</v>
      </c>
      <c r="Q2033" s="268" t="s">
        <v>34</v>
      </c>
      <c r="R2033" s="114"/>
      <c r="S2033" s="114"/>
      <c r="T2033" s="114"/>
      <c r="U2033" s="177"/>
      <c r="V2033" s="174" t="s">
        <v>5102</v>
      </c>
      <c r="W2033" s="174" t="s">
        <v>326</v>
      </c>
      <c r="X2033" s="174" t="s">
        <v>326</v>
      </c>
      <c r="Y2033" s="58" t="s">
        <v>5116</v>
      </c>
    </row>
    <row r="2034" spans="2:30" ht="82.5">
      <c r="B2034" s="30">
        <v>2028</v>
      </c>
      <c r="C2034" s="30" t="s">
        <v>5087</v>
      </c>
      <c r="D2034" s="30" t="s">
        <v>83</v>
      </c>
      <c r="E2034" s="71" t="s">
        <v>5072</v>
      </c>
      <c r="F2034" s="114" t="s">
        <v>3089</v>
      </c>
      <c r="G2034" s="269">
        <f t="shared" si="226"/>
        <v>2021</v>
      </c>
      <c r="H2034" s="269">
        <f t="shared" si="227"/>
        <v>6</v>
      </c>
      <c r="I2034" s="269">
        <f t="shared" si="228"/>
        <v>24</v>
      </c>
      <c r="J2034" s="83">
        <f t="shared" si="229"/>
        <v>2021</v>
      </c>
      <c r="K2034" s="269">
        <f t="shared" si="230"/>
        <v>6</v>
      </c>
      <c r="L2034" s="21">
        <f t="shared" si="231"/>
        <v>24</v>
      </c>
      <c r="M2034" s="178">
        <v>44354</v>
      </c>
      <c r="N2034" s="178">
        <v>44354</v>
      </c>
      <c r="O2034" s="178">
        <v>44354</v>
      </c>
      <c r="P2034" s="178">
        <v>44354</v>
      </c>
      <c r="Q2034" s="268" t="s">
        <v>34</v>
      </c>
      <c r="R2034" s="114"/>
      <c r="S2034" s="114"/>
      <c r="T2034" s="114"/>
      <c r="U2034" s="177"/>
      <c r="V2034" s="174" t="s">
        <v>5102</v>
      </c>
      <c r="W2034" s="174" t="s">
        <v>326</v>
      </c>
      <c r="X2034" s="174" t="s">
        <v>326</v>
      </c>
      <c r="Y2034" s="58" t="s">
        <v>5117</v>
      </c>
    </row>
    <row r="2035" spans="2:30" ht="33">
      <c r="B2035" s="30">
        <v>2029</v>
      </c>
      <c r="C2035" s="30" t="s">
        <v>5088</v>
      </c>
      <c r="D2035" s="30" t="s">
        <v>83</v>
      </c>
      <c r="E2035" s="71" t="s">
        <v>5073</v>
      </c>
      <c r="F2035" s="114" t="s">
        <v>3089</v>
      </c>
      <c r="G2035" s="269">
        <f t="shared" si="226"/>
        <v>2021</v>
      </c>
      <c r="H2035" s="269">
        <f t="shared" si="227"/>
        <v>6</v>
      </c>
      <c r="I2035" s="269">
        <f t="shared" si="228"/>
        <v>24</v>
      </c>
      <c r="J2035" s="83">
        <f t="shared" si="229"/>
        <v>2021</v>
      </c>
      <c r="K2035" s="269">
        <f t="shared" si="230"/>
        <v>6</v>
      </c>
      <c r="L2035" s="21">
        <f t="shared" si="231"/>
        <v>24</v>
      </c>
      <c r="M2035" s="178">
        <v>44355</v>
      </c>
      <c r="N2035" s="178">
        <v>44355</v>
      </c>
      <c r="O2035" s="178">
        <v>44355</v>
      </c>
      <c r="P2035" s="178">
        <v>44355</v>
      </c>
      <c r="Q2035" s="268" t="s">
        <v>34</v>
      </c>
      <c r="R2035" s="114"/>
      <c r="S2035" s="114"/>
      <c r="T2035" s="114"/>
      <c r="U2035" s="177"/>
      <c r="V2035" s="174" t="s">
        <v>5103</v>
      </c>
      <c r="W2035" s="174" t="s">
        <v>326</v>
      </c>
      <c r="X2035" s="174" t="s">
        <v>326</v>
      </c>
      <c r="Y2035" s="58" t="s">
        <v>5118</v>
      </c>
    </row>
    <row r="2036" spans="2:30" ht="33">
      <c r="B2036" s="30">
        <v>2030</v>
      </c>
      <c r="C2036" s="30" t="s">
        <v>5089</v>
      </c>
      <c r="D2036" s="30" t="s">
        <v>83</v>
      </c>
      <c r="E2036" s="71" t="s">
        <v>5074</v>
      </c>
      <c r="F2036" s="114" t="s">
        <v>3089</v>
      </c>
      <c r="G2036" s="269">
        <f t="shared" si="226"/>
        <v>2021</v>
      </c>
      <c r="H2036" s="269">
        <f t="shared" si="227"/>
        <v>6</v>
      </c>
      <c r="I2036" s="269">
        <f t="shared" si="228"/>
        <v>24</v>
      </c>
      <c r="J2036" s="83">
        <f t="shared" si="229"/>
        <v>2021</v>
      </c>
      <c r="K2036" s="269">
        <f t="shared" si="230"/>
        <v>6</v>
      </c>
      <c r="L2036" s="21">
        <f t="shared" si="231"/>
        <v>24</v>
      </c>
      <c r="M2036" s="178">
        <v>44356</v>
      </c>
      <c r="N2036" s="178">
        <v>44356</v>
      </c>
      <c r="O2036" s="178">
        <v>44356</v>
      </c>
      <c r="P2036" s="178">
        <v>44356</v>
      </c>
      <c r="Q2036" s="268" t="s">
        <v>34</v>
      </c>
      <c r="R2036" s="114"/>
      <c r="S2036" s="114"/>
      <c r="T2036" s="114"/>
      <c r="U2036" s="177"/>
      <c r="V2036" s="174" t="s">
        <v>5104</v>
      </c>
      <c r="W2036" s="174" t="s">
        <v>326</v>
      </c>
      <c r="X2036" s="174" t="s">
        <v>326</v>
      </c>
      <c r="Y2036" s="58" t="s">
        <v>5119</v>
      </c>
    </row>
    <row r="2037" spans="2:30" ht="66">
      <c r="B2037" s="30">
        <v>2031</v>
      </c>
      <c r="C2037" s="30" t="s">
        <v>5090</v>
      </c>
      <c r="D2037" s="30" t="s">
        <v>83</v>
      </c>
      <c r="E2037" s="71" t="s">
        <v>5075</v>
      </c>
      <c r="F2037" s="114" t="s">
        <v>3089</v>
      </c>
      <c r="G2037" s="269">
        <f t="shared" si="226"/>
        <v>2021</v>
      </c>
      <c r="H2037" s="269">
        <f t="shared" si="227"/>
        <v>6</v>
      </c>
      <c r="I2037" s="269">
        <f t="shared" si="228"/>
        <v>24</v>
      </c>
      <c r="J2037" s="83">
        <f t="shared" si="229"/>
        <v>2021</v>
      </c>
      <c r="K2037" s="269">
        <f t="shared" si="230"/>
        <v>6</v>
      </c>
      <c r="L2037" s="21">
        <f t="shared" si="231"/>
        <v>24</v>
      </c>
      <c r="M2037" s="178">
        <v>44356</v>
      </c>
      <c r="N2037" s="178">
        <v>44356</v>
      </c>
      <c r="O2037" s="178">
        <v>44356</v>
      </c>
      <c r="P2037" s="178">
        <v>44356</v>
      </c>
      <c r="Q2037" s="268" t="s">
        <v>34</v>
      </c>
      <c r="R2037" s="114"/>
      <c r="S2037" s="114"/>
      <c r="T2037" s="114"/>
      <c r="U2037" s="177"/>
      <c r="V2037" s="174" t="s">
        <v>5102</v>
      </c>
      <c r="W2037" s="174" t="s">
        <v>326</v>
      </c>
      <c r="X2037" s="174" t="s">
        <v>326</v>
      </c>
      <c r="Y2037" s="58" t="s">
        <v>5120</v>
      </c>
    </row>
    <row r="2038" spans="2:30" ht="33">
      <c r="B2038" s="30">
        <v>2032</v>
      </c>
      <c r="C2038" s="30" t="s">
        <v>5091</v>
      </c>
      <c r="D2038" s="30" t="s">
        <v>83</v>
      </c>
      <c r="E2038" s="71" t="s">
        <v>5076</v>
      </c>
      <c r="F2038" s="114" t="s">
        <v>3089</v>
      </c>
      <c r="G2038" s="269">
        <f t="shared" si="226"/>
        <v>2021</v>
      </c>
      <c r="H2038" s="269">
        <f t="shared" si="227"/>
        <v>6</v>
      </c>
      <c r="I2038" s="269">
        <f t="shared" si="228"/>
        <v>24</v>
      </c>
      <c r="J2038" s="83">
        <f t="shared" si="229"/>
        <v>2021</v>
      </c>
      <c r="K2038" s="269">
        <f t="shared" si="230"/>
        <v>6</v>
      </c>
      <c r="L2038" s="21">
        <f t="shared" si="231"/>
        <v>24</v>
      </c>
      <c r="M2038" s="178">
        <v>44357</v>
      </c>
      <c r="N2038" s="178">
        <v>44357</v>
      </c>
      <c r="O2038" s="178">
        <v>44357</v>
      </c>
      <c r="P2038" s="178">
        <v>44357</v>
      </c>
      <c r="Q2038" s="268" t="s">
        <v>34</v>
      </c>
      <c r="R2038" s="114"/>
      <c r="S2038" s="114"/>
      <c r="T2038" s="114"/>
      <c r="U2038" s="177"/>
      <c r="V2038" s="174" t="s">
        <v>5105</v>
      </c>
      <c r="W2038" s="174" t="s">
        <v>326</v>
      </c>
      <c r="X2038" s="174" t="s">
        <v>326</v>
      </c>
      <c r="Y2038" s="58" t="s">
        <v>5121</v>
      </c>
    </row>
    <row r="2039" spans="2:30" ht="33">
      <c r="B2039" s="30">
        <v>2033</v>
      </c>
      <c r="C2039" s="30" t="s">
        <v>5092</v>
      </c>
      <c r="D2039" s="30" t="s">
        <v>83</v>
      </c>
      <c r="E2039" s="71" t="s">
        <v>5077</v>
      </c>
      <c r="F2039" s="114" t="s">
        <v>3089</v>
      </c>
      <c r="G2039" s="269">
        <f t="shared" si="226"/>
        <v>2021</v>
      </c>
      <c r="H2039" s="269">
        <f t="shared" si="227"/>
        <v>6</v>
      </c>
      <c r="I2039" s="269">
        <f t="shared" si="228"/>
        <v>24</v>
      </c>
      <c r="J2039" s="83">
        <f t="shared" si="229"/>
        <v>2021</v>
      </c>
      <c r="K2039" s="269">
        <f t="shared" si="230"/>
        <v>6</v>
      </c>
      <c r="L2039" s="21">
        <f t="shared" si="231"/>
        <v>24</v>
      </c>
      <c r="M2039" s="178">
        <v>44357</v>
      </c>
      <c r="N2039" s="178">
        <v>44357</v>
      </c>
      <c r="O2039" s="178">
        <v>44357</v>
      </c>
      <c r="P2039" s="178">
        <v>44357</v>
      </c>
      <c r="Q2039" s="268" t="s">
        <v>34</v>
      </c>
      <c r="R2039" s="114"/>
      <c r="S2039" s="114"/>
      <c r="T2039" s="114"/>
      <c r="U2039" s="177"/>
      <c r="V2039" s="174" t="s">
        <v>5106</v>
      </c>
      <c r="W2039" s="174" t="s">
        <v>326</v>
      </c>
      <c r="X2039" s="174" t="s">
        <v>326</v>
      </c>
      <c r="Y2039" s="58" t="s">
        <v>5122</v>
      </c>
      <c r="AC2039" s="36" t="s">
        <v>770</v>
      </c>
      <c r="AD2039" s="36" t="s">
        <v>765</v>
      </c>
    </row>
    <row r="2040" spans="2:30" ht="33">
      <c r="B2040" s="30">
        <v>2034</v>
      </c>
      <c r="C2040" s="30" t="s">
        <v>5093</v>
      </c>
      <c r="D2040" s="30" t="s">
        <v>83</v>
      </c>
      <c r="E2040" s="71" t="s">
        <v>5078</v>
      </c>
      <c r="F2040" s="114" t="s">
        <v>3089</v>
      </c>
      <c r="G2040" s="269">
        <f t="shared" si="226"/>
        <v>2021</v>
      </c>
      <c r="H2040" s="269">
        <f t="shared" si="227"/>
        <v>6</v>
      </c>
      <c r="I2040" s="269">
        <f t="shared" si="228"/>
        <v>24</v>
      </c>
      <c r="J2040" s="83">
        <f t="shared" si="229"/>
        <v>2021</v>
      </c>
      <c r="K2040" s="269">
        <f t="shared" si="230"/>
        <v>6</v>
      </c>
      <c r="L2040" s="21">
        <f t="shared" si="231"/>
        <v>24</v>
      </c>
      <c r="M2040" s="178">
        <v>44354</v>
      </c>
      <c r="N2040" s="178">
        <v>44354</v>
      </c>
      <c r="O2040" s="178">
        <v>44354</v>
      </c>
      <c r="P2040" s="178">
        <v>44354</v>
      </c>
      <c r="Q2040" s="268" t="s">
        <v>34</v>
      </c>
      <c r="R2040" s="114"/>
      <c r="S2040" s="114"/>
      <c r="T2040" s="114"/>
      <c r="U2040" s="177"/>
      <c r="V2040" s="179" t="s">
        <v>5107</v>
      </c>
      <c r="W2040" s="174" t="s">
        <v>1176</v>
      </c>
      <c r="X2040" s="174" t="s">
        <v>1176</v>
      </c>
      <c r="Y2040" s="58" t="s">
        <v>5123</v>
      </c>
    </row>
    <row r="2041" spans="2:30" ht="33">
      <c r="B2041" s="30">
        <v>2035</v>
      </c>
      <c r="C2041" s="30" t="s">
        <v>5094</v>
      </c>
      <c r="D2041" s="30" t="s">
        <v>83</v>
      </c>
      <c r="E2041" s="71" t="s">
        <v>5079</v>
      </c>
      <c r="F2041" s="114" t="s">
        <v>3089</v>
      </c>
      <c r="G2041" s="269">
        <f t="shared" si="226"/>
        <v>2021</v>
      </c>
      <c r="H2041" s="269">
        <f t="shared" si="227"/>
        <v>6</v>
      </c>
      <c r="I2041" s="269">
        <f t="shared" si="228"/>
        <v>24</v>
      </c>
      <c r="J2041" s="83">
        <f t="shared" si="229"/>
        <v>2021</v>
      </c>
      <c r="K2041" s="269">
        <f t="shared" si="230"/>
        <v>6</v>
      </c>
      <c r="L2041" s="21">
        <f t="shared" si="231"/>
        <v>24</v>
      </c>
      <c r="M2041" s="178">
        <v>44354</v>
      </c>
      <c r="N2041" s="178">
        <v>44354</v>
      </c>
      <c r="O2041" s="178">
        <v>44354</v>
      </c>
      <c r="P2041" s="178">
        <v>44354</v>
      </c>
      <c r="Q2041" s="268" t="s">
        <v>34</v>
      </c>
      <c r="R2041" s="114"/>
      <c r="S2041" s="114"/>
      <c r="T2041" s="114"/>
      <c r="U2041" s="177"/>
      <c r="V2041" s="179" t="s">
        <v>5108</v>
      </c>
      <c r="W2041" s="174" t="s">
        <v>1176</v>
      </c>
      <c r="X2041" s="174" t="s">
        <v>1176</v>
      </c>
      <c r="Y2041" s="58" t="s">
        <v>5124</v>
      </c>
    </row>
    <row r="2042" spans="2:30" ht="33">
      <c r="B2042" s="30">
        <v>2036</v>
      </c>
      <c r="C2042" s="30" t="s">
        <v>5095</v>
      </c>
      <c r="D2042" s="30" t="s">
        <v>83</v>
      </c>
      <c r="E2042" s="71" t="s">
        <v>5080</v>
      </c>
      <c r="F2042" s="114" t="s">
        <v>3089</v>
      </c>
      <c r="G2042" s="269">
        <f t="shared" si="226"/>
        <v>2021</v>
      </c>
      <c r="H2042" s="269">
        <f t="shared" si="227"/>
        <v>6</v>
      </c>
      <c r="I2042" s="269">
        <f t="shared" si="228"/>
        <v>24</v>
      </c>
      <c r="J2042" s="83">
        <f t="shared" si="229"/>
        <v>2021</v>
      </c>
      <c r="K2042" s="269">
        <f t="shared" si="230"/>
        <v>6</v>
      </c>
      <c r="L2042" s="21">
        <f t="shared" si="231"/>
        <v>24</v>
      </c>
      <c r="M2042" s="178">
        <v>44355</v>
      </c>
      <c r="N2042" s="178">
        <v>44355</v>
      </c>
      <c r="O2042" s="178">
        <v>44355</v>
      </c>
      <c r="P2042" s="178">
        <v>44357</v>
      </c>
      <c r="Q2042" s="268" t="s">
        <v>34</v>
      </c>
      <c r="R2042" s="114"/>
      <c r="S2042" s="114"/>
      <c r="T2042" s="114"/>
      <c r="U2042" s="177"/>
      <c r="V2042" s="179" t="s">
        <v>5109</v>
      </c>
      <c r="W2042" s="174" t="s">
        <v>1176</v>
      </c>
      <c r="X2042" s="174" t="s">
        <v>1176</v>
      </c>
      <c r="Y2042" s="58" t="s">
        <v>5125</v>
      </c>
    </row>
    <row r="2043" spans="2:30" ht="33">
      <c r="B2043" s="30">
        <v>2037</v>
      </c>
      <c r="C2043" s="30" t="s">
        <v>5096</v>
      </c>
      <c r="D2043" s="30" t="s">
        <v>83</v>
      </c>
      <c r="E2043" s="71" t="s">
        <v>5078</v>
      </c>
      <c r="F2043" s="114" t="s">
        <v>3089</v>
      </c>
      <c r="G2043" s="269">
        <f t="shared" si="226"/>
        <v>2021</v>
      </c>
      <c r="H2043" s="269">
        <f t="shared" si="227"/>
        <v>6</v>
      </c>
      <c r="I2043" s="269">
        <f t="shared" si="228"/>
        <v>24</v>
      </c>
      <c r="J2043" s="83">
        <f t="shared" si="229"/>
        <v>2021</v>
      </c>
      <c r="K2043" s="269">
        <f t="shared" si="230"/>
        <v>6</v>
      </c>
      <c r="L2043" s="21">
        <f t="shared" si="231"/>
        <v>24</v>
      </c>
      <c r="M2043" s="178">
        <v>44358</v>
      </c>
      <c r="N2043" s="178">
        <v>44358</v>
      </c>
      <c r="O2043" s="178">
        <v>44358</v>
      </c>
      <c r="P2043" s="178">
        <v>44358</v>
      </c>
      <c r="Q2043" s="268" t="s">
        <v>34</v>
      </c>
      <c r="R2043" s="114"/>
      <c r="S2043" s="114"/>
      <c r="T2043" s="114"/>
      <c r="U2043" s="177"/>
      <c r="V2043" s="179" t="s">
        <v>5110</v>
      </c>
      <c r="W2043" s="174" t="s">
        <v>1176</v>
      </c>
      <c r="X2043" s="174" t="s">
        <v>1176</v>
      </c>
      <c r="Y2043" s="58" t="s">
        <v>5123</v>
      </c>
    </row>
    <row r="2044" spans="2:30" ht="49.5">
      <c r="B2044" s="30">
        <v>2038</v>
      </c>
      <c r="C2044" s="30" t="s">
        <v>5097</v>
      </c>
      <c r="D2044" s="30" t="s">
        <v>83</v>
      </c>
      <c r="E2044" s="71" t="s">
        <v>5081</v>
      </c>
      <c r="F2044" s="114" t="s">
        <v>3089</v>
      </c>
      <c r="G2044" s="269">
        <f t="shared" si="226"/>
        <v>2021</v>
      </c>
      <c r="H2044" s="269">
        <f t="shared" si="227"/>
        <v>6</v>
      </c>
      <c r="I2044" s="269">
        <f t="shared" si="228"/>
        <v>24</v>
      </c>
      <c r="J2044" s="83">
        <f t="shared" si="229"/>
        <v>2021</v>
      </c>
      <c r="K2044" s="269">
        <f t="shared" si="230"/>
        <v>6</v>
      </c>
      <c r="L2044" s="21">
        <f t="shared" si="231"/>
        <v>24</v>
      </c>
      <c r="M2044" s="178">
        <v>44356</v>
      </c>
      <c r="N2044" s="178">
        <v>44356</v>
      </c>
      <c r="O2044" s="178">
        <v>44356</v>
      </c>
      <c r="P2044" s="178">
        <v>44356</v>
      </c>
      <c r="Q2044" s="268" t="s">
        <v>34</v>
      </c>
      <c r="R2044" s="114"/>
      <c r="S2044" s="114"/>
      <c r="T2044" s="114"/>
      <c r="U2044" s="177"/>
      <c r="V2044" s="179" t="s">
        <v>3503</v>
      </c>
      <c r="W2044" s="174" t="s">
        <v>5111</v>
      </c>
      <c r="X2044" s="174" t="s">
        <v>5111</v>
      </c>
      <c r="Y2044" s="70" t="s">
        <v>5126</v>
      </c>
    </row>
    <row r="2045" spans="2:30" ht="49.5">
      <c r="B2045" s="30">
        <v>2039</v>
      </c>
      <c r="C2045" s="30" t="s">
        <v>5098</v>
      </c>
      <c r="D2045" s="30" t="s">
        <v>83</v>
      </c>
      <c r="E2045" s="71" t="s">
        <v>5082</v>
      </c>
      <c r="F2045" s="114" t="s">
        <v>3089</v>
      </c>
      <c r="G2045" s="269">
        <f t="shared" si="226"/>
        <v>2021</v>
      </c>
      <c r="H2045" s="269">
        <f t="shared" si="227"/>
        <v>6</v>
      </c>
      <c r="I2045" s="269">
        <f t="shared" si="228"/>
        <v>24</v>
      </c>
      <c r="J2045" s="83">
        <f t="shared" si="229"/>
        <v>2021</v>
      </c>
      <c r="K2045" s="269">
        <f t="shared" si="230"/>
        <v>6</v>
      </c>
      <c r="L2045" s="21">
        <f t="shared" si="231"/>
        <v>24</v>
      </c>
      <c r="M2045" s="178">
        <v>44356</v>
      </c>
      <c r="N2045" s="178">
        <v>44356</v>
      </c>
      <c r="O2045" s="178">
        <v>44356</v>
      </c>
      <c r="P2045" s="178">
        <v>44356</v>
      </c>
      <c r="Q2045" s="268" t="s">
        <v>34</v>
      </c>
      <c r="R2045" s="114"/>
      <c r="S2045" s="114"/>
      <c r="T2045" s="114"/>
      <c r="U2045" s="177"/>
      <c r="V2045" s="179" t="s">
        <v>3503</v>
      </c>
      <c r="W2045" s="174" t="s">
        <v>5112</v>
      </c>
      <c r="X2045" s="174" t="s">
        <v>5112</v>
      </c>
      <c r="Y2045" s="70" t="s">
        <v>5126</v>
      </c>
    </row>
    <row r="2046" spans="2:30">
      <c r="B2046" s="30">
        <v>2040</v>
      </c>
      <c r="C2046" s="30" t="s">
        <v>5152</v>
      </c>
      <c r="D2046" s="30" t="s">
        <v>83</v>
      </c>
      <c r="E2046" s="110" t="s">
        <v>5127</v>
      </c>
      <c r="F2046" s="114" t="s">
        <v>47</v>
      </c>
      <c r="G2046" s="269">
        <f t="shared" si="226"/>
        <v>2021</v>
      </c>
      <c r="H2046" s="269">
        <f t="shared" si="227"/>
        <v>6</v>
      </c>
      <c r="I2046" s="269">
        <f t="shared" si="228"/>
        <v>25</v>
      </c>
      <c r="J2046" s="83">
        <f t="shared" si="229"/>
        <v>2021</v>
      </c>
      <c r="K2046" s="269">
        <f t="shared" si="230"/>
        <v>6</v>
      </c>
      <c r="L2046" s="21">
        <f t="shared" si="231"/>
        <v>25</v>
      </c>
      <c r="M2046" s="119">
        <v>44361</v>
      </c>
      <c r="N2046" s="119">
        <v>44361</v>
      </c>
      <c r="O2046" s="119">
        <v>44361</v>
      </c>
      <c r="P2046" s="119">
        <v>44361</v>
      </c>
      <c r="Q2046" s="267" t="s">
        <v>34</v>
      </c>
      <c r="R2046" s="114"/>
      <c r="S2046" s="114"/>
      <c r="T2046" s="114"/>
      <c r="U2046" s="177"/>
      <c r="V2046" s="174" t="s">
        <v>9</v>
      </c>
      <c r="W2046" s="174" t="s">
        <v>463</v>
      </c>
      <c r="X2046" s="174" t="s">
        <v>463</v>
      </c>
      <c r="Y2046" s="75"/>
      <c r="AC2046" s="36" t="s">
        <v>770</v>
      </c>
      <c r="AD2046" s="36" t="s">
        <v>765</v>
      </c>
    </row>
    <row r="2047" spans="2:30">
      <c r="B2047" s="30">
        <v>2041</v>
      </c>
      <c r="C2047" s="30" t="s">
        <v>5153</v>
      </c>
      <c r="D2047" s="30" t="s">
        <v>83</v>
      </c>
      <c r="E2047" s="110" t="s">
        <v>5128</v>
      </c>
      <c r="F2047" s="114" t="s">
        <v>47</v>
      </c>
      <c r="G2047" s="269">
        <f t="shared" si="226"/>
        <v>2021</v>
      </c>
      <c r="H2047" s="269">
        <f t="shared" si="227"/>
        <v>6</v>
      </c>
      <c r="I2047" s="269">
        <f t="shared" si="228"/>
        <v>25</v>
      </c>
      <c r="J2047" s="83">
        <f t="shared" si="229"/>
        <v>2021</v>
      </c>
      <c r="K2047" s="269">
        <f t="shared" si="230"/>
        <v>6</v>
      </c>
      <c r="L2047" s="21">
        <f t="shared" si="231"/>
        <v>25</v>
      </c>
      <c r="M2047" s="119">
        <v>44361</v>
      </c>
      <c r="N2047" s="119">
        <v>44361</v>
      </c>
      <c r="O2047" s="119">
        <v>44361</v>
      </c>
      <c r="P2047" s="119">
        <v>44361</v>
      </c>
      <c r="Q2047" s="267" t="s">
        <v>34</v>
      </c>
      <c r="R2047" s="114"/>
      <c r="S2047" s="114"/>
      <c r="T2047" s="114"/>
      <c r="U2047" s="177"/>
      <c r="V2047" s="174" t="s">
        <v>119</v>
      </c>
      <c r="W2047" s="174" t="s">
        <v>463</v>
      </c>
      <c r="X2047" s="174" t="s">
        <v>463</v>
      </c>
      <c r="Y2047" s="103"/>
    </row>
    <row r="2048" spans="2:30">
      <c r="B2048" s="30">
        <v>2042</v>
      </c>
      <c r="C2048" s="30" t="s">
        <v>5154</v>
      </c>
      <c r="D2048" s="30" t="s">
        <v>83</v>
      </c>
      <c r="E2048" s="110" t="s">
        <v>5129</v>
      </c>
      <c r="F2048" s="114" t="s">
        <v>47</v>
      </c>
      <c r="G2048" s="269">
        <f t="shared" si="226"/>
        <v>2021</v>
      </c>
      <c r="H2048" s="269">
        <f t="shared" si="227"/>
        <v>6</v>
      </c>
      <c r="I2048" s="269">
        <f t="shared" si="228"/>
        <v>25</v>
      </c>
      <c r="J2048" s="83">
        <f t="shared" si="229"/>
        <v>2021</v>
      </c>
      <c r="K2048" s="269">
        <f t="shared" si="230"/>
        <v>6</v>
      </c>
      <c r="L2048" s="21">
        <f t="shared" si="231"/>
        <v>25</v>
      </c>
      <c r="M2048" s="119">
        <v>44361</v>
      </c>
      <c r="N2048" s="119">
        <v>44361</v>
      </c>
      <c r="O2048" s="119">
        <v>44361</v>
      </c>
      <c r="P2048" s="119">
        <v>44362</v>
      </c>
      <c r="Q2048" s="267" t="s">
        <v>34</v>
      </c>
      <c r="R2048" s="114"/>
      <c r="S2048" s="114"/>
      <c r="T2048" s="114"/>
      <c r="U2048" s="177"/>
      <c r="V2048" s="174" t="s">
        <v>395</v>
      </c>
      <c r="W2048" s="174" t="s">
        <v>463</v>
      </c>
      <c r="X2048" s="174" t="s">
        <v>463</v>
      </c>
      <c r="Y2048" s="103"/>
    </row>
    <row r="2049" spans="2:30">
      <c r="B2049" s="30">
        <v>2043</v>
      </c>
      <c r="C2049" s="30" t="s">
        <v>5155</v>
      </c>
      <c r="D2049" s="30" t="s">
        <v>83</v>
      </c>
      <c r="E2049" s="110" t="s">
        <v>5130</v>
      </c>
      <c r="F2049" s="114" t="s">
        <v>1561</v>
      </c>
      <c r="G2049" s="269">
        <f t="shared" si="226"/>
        <v>2021</v>
      </c>
      <c r="H2049" s="269">
        <f t="shared" si="227"/>
        <v>6</v>
      </c>
      <c r="I2049" s="269">
        <f t="shared" si="228"/>
        <v>25</v>
      </c>
      <c r="J2049" s="83">
        <f t="shared" si="229"/>
        <v>2021</v>
      </c>
      <c r="K2049" s="269">
        <f t="shared" si="230"/>
        <v>6</v>
      </c>
      <c r="L2049" s="21">
        <f t="shared" si="231"/>
        <v>25</v>
      </c>
      <c r="M2049" s="119">
        <v>44361</v>
      </c>
      <c r="N2049" s="119">
        <v>44361</v>
      </c>
      <c r="O2049" s="119">
        <v>44361</v>
      </c>
      <c r="P2049" s="119">
        <v>44361</v>
      </c>
      <c r="Q2049" s="267" t="s">
        <v>34</v>
      </c>
      <c r="R2049" s="114"/>
      <c r="S2049" s="114"/>
      <c r="T2049" s="114"/>
      <c r="U2049" s="177"/>
      <c r="V2049" s="174" t="s">
        <v>39</v>
      </c>
      <c r="W2049" s="174" t="s">
        <v>463</v>
      </c>
      <c r="X2049" s="174" t="s">
        <v>463</v>
      </c>
      <c r="Y2049" s="103"/>
    </row>
    <row r="2050" spans="2:30">
      <c r="B2050" s="30">
        <v>2044</v>
      </c>
      <c r="C2050" s="30" t="s">
        <v>5156</v>
      </c>
      <c r="D2050" s="30" t="s">
        <v>83</v>
      </c>
      <c r="E2050" s="110" t="s">
        <v>5131</v>
      </c>
      <c r="F2050" s="114" t="s">
        <v>47</v>
      </c>
      <c r="G2050" s="269">
        <f t="shared" si="226"/>
        <v>2021</v>
      </c>
      <c r="H2050" s="269">
        <f t="shared" si="227"/>
        <v>6</v>
      </c>
      <c r="I2050" s="269">
        <f t="shared" si="228"/>
        <v>25</v>
      </c>
      <c r="J2050" s="83">
        <f t="shared" si="229"/>
        <v>2021</v>
      </c>
      <c r="K2050" s="269">
        <f t="shared" si="230"/>
        <v>6</v>
      </c>
      <c r="L2050" s="21">
        <f t="shared" si="231"/>
        <v>26</v>
      </c>
      <c r="M2050" s="119">
        <v>44362</v>
      </c>
      <c r="N2050" s="119">
        <v>44362</v>
      </c>
      <c r="O2050" s="119">
        <v>44362</v>
      </c>
      <c r="P2050" s="119">
        <v>44370</v>
      </c>
      <c r="Q2050" s="267" t="s">
        <v>34</v>
      </c>
      <c r="R2050" s="114"/>
      <c r="S2050" s="114"/>
      <c r="T2050" s="114"/>
      <c r="U2050" s="177"/>
      <c r="V2050" s="174" t="s">
        <v>9</v>
      </c>
      <c r="W2050" s="182" t="s">
        <v>463</v>
      </c>
      <c r="X2050" s="182" t="s">
        <v>463</v>
      </c>
      <c r="Y2050" s="75"/>
    </row>
    <row r="2051" spans="2:30">
      <c r="B2051" s="30">
        <v>2045</v>
      </c>
      <c r="C2051" s="30" t="s">
        <v>5157</v>
      </c>
      <c r="D2051" s="30" t="s">
        <v>83</v>
      </c>
      <c r="E2051" s="110" t="s">
        <v>5132</v>
      </c>
      <c r="F2051" s="114" t="s">
        <v>47</v>
      </c>
      <c r="G2051" s="269">
        <f t="shared" si="226"/>
        <v>2021</v>
      </c>
      <c r="H2051" s="269">
        <f t="shared" si="227"/>
        <v>6</v>
      </c>
      <c r="I2051" s="269">
        <f t="shared" si="228"/>
        <v>25</v>
      </c>
      <c r="J2051" s="83">
        <f t="shared" si="229"/>
        <v>2021</v>
      </c>
      <c r="K2051" s="269">
        <f t="shared" si="230"/>
        <v>6</v>
      </c>
      <c r="L2051" s="21">
        <f t="shared" si="231"/>
        <v>25</v>
      </c>
      <c r="M2051" s="119">
        <v>44362</v>
      </c>
      <c r="N2051" s="119">
        <v>44362</v>
      </c>
      <c r="O2051" s="119">
        <v>44362</v>
      </c>
      <c r="P2051" s="119">
        <v>44362</v>
      </c>
      <c r="Q2051" s="267" t="s">
        <v>34</v>
      </c>
      <c r="R2051" s="114"/>
      <c r="S2051" s="114"/>
      <c r="T2051" s="114"/>
      <c r="U2051" s="177"/>
      <c r="V2051" s="174" t="s">
        <v>23</v>
      </c>
      <c r="W2051" s="182" t="s">
        <v>463</v>
      </c>
      <c r="X2051" s="182" t="s">
        <v>463</v>
      </c>
      <c r="Y2051" s="103"/>
    </row>
    <row r="2052" spans="2:30">
      <c r="B2052" s="30">
        <v>2046</v>
      </c>
      <c r="C2052" s="30" t="s">
        <v>5158</v>
      </c>
      <c r="D2052" s="30" t="s">
        <v>83</v>
      </c>
      <c r="E2052" s="110" t="s">
        <v>5133</v>
      </c>
      <c r="F2052" s="114" t="s">
        <v>47</v>
      </c>
      <c r="G2052" s="269">
        <f t="shared" si="226"/>
        <v>2021</v>
      </c>
      <c r="H2052" s="269">
        <f t="shared" si="227"/>
        <v>6</v>
      </c>
      <c r="I2052" s="269">
        <f t="shared" si="228"/>
        <v>25</v>
      </c>
      <c r="J2052" s="83">
        <f t="shared" si="229"/>
        <v>2021</v>
      </c>
      <c r="K2052" s="269">
        <f t="shared" si="230"/>
        <v>6</v>
      </c>
      <c r="L2052" s="21">
        <f t="shared" si="231"/>
        <v>25</v>
      </c>
      <c r="M2052" s="119">
        <v>44361</v>
      </c>
      <c r="N2052" s="119">
        <v>44361</v>
      </c>
      <c r="O2052" s="119">
        <v>44361</v>
      </c>
      <c r="P2052" s="119">
        <v>44362</v>
      </c>
      <c r="Q2052" s="267" t="s">
        <v>34</v>
      </c>
      <c r="R2052" s="114"/>
      <c r="S2052" s="114"/>
      <c r="T2052" s="114"/>
      <c r="U2052" s="177"/>
      <c r="V2052" s="174" t="s">
        <v>395</v>
      </c>
      <c r="W2052" s="174" t="s">
        <v>463</v>
      </c>
      <c r="X2052" s="174" t="s">
        <v>463</v>
      </c>
      <c r="Y2052" s="103"/>
    </row>
    <row r="2053" spans="2:30">
      <c r="B2053" s="30">
        <v>2047</v>
      </c>
      <c r="C2053" s="30" t="s">
        <v>5159</v>
      </c>
      <c r="D2053" s="30" t="s">
        <v>83</v>
      </c>
      <c r="E2053" s="110" t="s">
        <v>5134</v>
      </c>
      <c r="F2053" s="114" t="s">
        <v>1561</v>
      </c>
      <c r="G2053" s="269">
        <f t="shared" si="226"/>
        <v>2021</v>
      </c>
      <c r="H2053" s="269">
        <f t="shared" si="227"/>
        <v>6</v>
      </c>
      <c r="I2053" s="269">
        <f t="shared" si="228"/>
        <v>25</v>
      </c>
      <c r="J2053" s="83">
        <f t="shared" si="229"/>
        <v>2021</v>
      </c>
      <c r="K2053" s="269">
        <f t="shared" si="230"/>
        <v>6</v>
      </c>
      <c r="L2053" s="21">
        <f t="shared" si="231"/>
        <v>25</v>
      </c>
      <c r="M2053" s="119">
        <v>44362</v>
      </c>
      <c r="N2053" s="119">
        <v>44362</v>
      </c>
      <c r="O2053" s="119">
        <v>44362</v>
      </c>
      <c r="P2053" s="119">
        <v>44362</v>
      </c>
      <c r="Q2053" s="267" t="s">
        <v>34</v>
      </c>
      <c r="R2053" s="114"/>
      <c r="S2053" s="114"/>
      <c r="T2053" s="114"/>
      <c r="U2053" s="177"/>
      <c r="V2053" s="174" t="s">
        <v>3443</v>
      </c>
      <c r="W2053" s="174" t="s">
        <v>463</v>
      </c>
      <c r="X2053" s="174" t="s">
        <v>463</v>
      </c>
      <c r="Y2053" s="75"/>
    </row>
    <row r="2054" spans="2:30">
      <c r="B2054" s="30">
        <v>2048</v>
      </c>
      <c r="C2054" s="30" t="s">
        <v>5160</v>
      </c>
      <c r="D2054" s="30" t="s">
        <v>83</v>
      </c>
      <c r="E2054" s="110" t="s">
        <v>5135</v>
      </c>
      <c r="F2054" s="114" t="s">
        <v>345</v>
      </c>
      <c r="G2054" s="269">
        <f t="shared" si="226"/>
        <v>2021</v>
      </c>
      <c r="H2054" s="269">
        <f t="shared" si="227"/>
        <v>6</v>
      </c>
      <c r="I2054" s="269">
        <f t="shared" si="228"/>
        <v>25</v>
      </c>
      <c r="J2054" s="83">
        <f t="shared" si="229"/>
        <v>2021</v>
      </c>
      <c r="K2054" s="269">
        <f t="shared" si="230"/>
        <v>6</v>
      </c>
      <c r="L2054" s="21">
        <f t="shared" si="231"/>
        <v>25</v>
      </c>
      <c r="M2054" s="119">
        <v>44361</v>
      </c>
      <c r="N2054" s="119">
        <v>44361</v>
      </c>
      <c r="O2054" s="119">
        <v>44361</v>
      </c>
      <c r="P2054" s="119">
        <v>44362</v>
      </c>
      <c r="Q2054" s="267" t="s">
        <v>34</v>
      </c>
      <c r="R2054" s="114"/>
      <c r="S2054" s="114"/>
      <c r="T2054" s="114"/>
      <c r="U2054" s="177"/>
      <c r="V2054" s="174" t="s">
        <v>463</v>
      </c>
      <c r="W2054" s="174" t="s">
        <v>463</v>
      </c>
      <c r="X2054" s="174" t="s">
        <v>463</v>
      </c>
      <c r="Y2054" s="75"/>
      <c r="AC2054" s="36" t="s">
        <v>770</v>
      </c>
      <c r="AD2054" s="36" t="s">
        <v>765</v>
      </c>
    </row>
    <row r="2055" spans="2:30">
      <c r="B2055" s="30">
        <v>2049</v>
      </c>
      <c r="C2055" s="30" t="s">
        <v>5161</v>
      </c>
      <c r="D2055" s="30" t="s">
        <v>83</v>
      </c>
      <c r="E2055" s="110" t="s">
        <v>5136</v>
      </c>
      <c r="F2055" s="114" t="s">
        <v>345</v>
      </c>
      <c r="G2055" s="269">
        <f t="shared" ref="G2055:G2118" si="232">IF(ISBLANK(N2055),"",YEAR(N2055))</f>
        <v>2021</v>
      </c>
      <c r="H2055" s="269">
        <f t="shared" ref="H2055:H2118" si="233">IF(ISBLANK(N2055),"",MONTH(N2055))</f>
        <v>6</v>
      </c>
      <c r="I2055" s="269">
        <f t="shared" ref="I2055:I2118" si="234">IF(ISBLANK(N2055),"",WEEKNUM(N2055,1))</f>
        <v>25</v>
      </c>
      <c r="J2055" s="83">
        <f t="shared" ref="J2055:J2118" si="235">IF(ISBLANK(P2055),"",YEAR(P2055))</f>
        <v>2021</v>
      </c>
      <c r="K2055" s="269">
        <f t="shared" ref="K2055:K2118" si="236">IF(ISBLANK(P2055),"",MONTH(P2055))</f>
        <v>6</v>
      </c>
      <c r="L2055" s="21">
        <f t="shared" ref="L2055:L2118" si="237">IF(ISBLANK(P2055),"",WEEKNUM(P2055,1))</f>
        <v>25</v>
      </c>
      <c r="M2055" s="119">
        <v>44363</v>
      </c>
      <c r="N2055" s="119">
        <v>44363</v>
      </c>
      <c r="O2055" s="119">
        <v>44363</v>
      </c>
      <c r="P2055" s="119">
        <v>44363</v>
      </c>
      <c r="Q2055" s="267" t="s">
        <v>34</v>
      </c>
      <c r="R2055" s="114"/>
      <c r="S2055" s="114"/>
      <c r="T2055" s="114"/>
      <c r="U2055" s="177"/>
      <c r="V2055" s="174" t="s">
        <v>463</v>
      </c>
      <c r="W2055" s="174" t="s">
        <v>463</v>
      </c>
      <c r="X2055" s="174" t="s">
        <v>463</v>
      </c>
      <c r="Y2055" s="103"/>
    </row>
    <row r="2056" spans="2:30">
      <c r="B2056" s="30">
        <v>2050</v>
      </c>
      <c r="C2056" s="30" t="s">
        <v>5162</v>
      </c>
      <c r="D2056" s="30" t="s">
        <v>83</v>
      </c>
      <c r="E2056" s="110" t="s">
        <v>5137</v>
      </c>
      <c r="F2056" s="114" t="s">
        <v>345</v>
      </c>
      <c r="G2056" s="269">
        <f t="shared" si="232"/>
        <v>2021</v>
      </c>
      <c r="H2056" s="269">
        <f t="shared" si="233"/>
        <v>6</v>
      </c>
      <c r="I2056" s="269">
        <f t="shared" si="234"/>
        <v>25</v>
      </c>
      <c r="J2056" s="83">
        <f t="shared" si="235"/>
        <v>2021</v>
      </c>
      <c r="K2056" s="269">
        <f t="shared" si="236"/>
        <v>6</v>
      </c>
      <c r="L2056" s="21">
        <f t="shared" si="237"/>
        <v>25</v>
      </c>
      <c r="M2056" s="119">
        <v>44364</v>
      </c>
      <c r="N2056" s="119">
        <v>44364</v>
      </c>
      <c r="O2056" s="119">
        <v>44364</v>
      </c>
      <c r="P2056" s="119">
        <v>44364</v>
      </c>
      <c r="Q2056" s="267" t="s">
        <v>34</v>
      </c>
      <c r="R2056" s="114"/>
      <c r="S2056" s="114"/>
      <c r="T2056" s="114"/>
      <c r="U2056" s="177"/>
      <c r="V2056" s="174" t="s">
        <v>463</v>
      </c>
      <c r="W2056" s="174" t="s">
        <v>463</v>
      </c>
      <c r="X2056" s="174" t="s">
        <v>463</v>
      </c>
      <c r="Y2056" s="103"/>
    </row>
    <row r="2057" spans="2:30">
      <c r="B2057" s="30">
        <v>2051</v>
      </c>
      <c r="C2057" s="30" t="s">
        <v>5163</v>
      </c>
      <c r="D2057" s="30" t="s">
        <v>83</v>
      </c>
      <c r="E2057" s="110" t="s">
        <v>5138</v>
      </c>
      <c r="F2057" s="114" t="s">
        <v>345</v>
      </c>
      <c r="G2057" s="269">
        <f t="shared" si="232"/>
        <v>2021</v>
      </c>
      <c r="H2057" s="269">
        <f t="shared" si="233"/>
        <v>6</v>
      </c>
      <c r="I2057" s="269">
        <f t="shared" si="234"/>
        <v>25</v>
      </c>
      <c r="J2057" s="83">
        <f t="shared" si="235"/>
        <v>2021</v>
      </c>
      <c r="K2057" s="269">
        <f t="shared" si="236"/>
        <v>6</v>
      </c>
      <c r="L2057" s="21">
        <f t="shared" si="237"/>
        <v>27</v>
      </c>
      <c r="M2057" s="119">
        <v>44364</v>
      </c>
      <c r="N2057" s="119">
        <v>44364</v>
      </c>
      <c r="O2057" s="119">
        <v>44364</v>
      </c>
      <c r="P2057" s="119">
        <v>44377</v>
      </c>
      <c r="Q2057" s="267" t="s">
        <v>34</v>
      </c>
      <c r="R2057" s="114"/>
      <c r="S2057" s="114"/>
      <c r="T2057" s="114"/>
      <c r="U2057" s="177"/>
      <c r="V2057" s="174" t="s">
        <v>463</v>
      </c>
      <c r="W2057" s="174" t="s">
        <v>463</v>
      </c>
      <c r="X2057" s="174" t="s">
        <v>463</v>
      </c>
      <c r="Y2057" s="103"/>
    </row>
    <row r="2058" spans="2:30">
      <c r="B2058" s="30">
        <v>2052</v>
      </c>
      <c r="C2058" s="30" t="s">
        <v>5164</v>
      </c>
      <c r="D2058" s="30" t="s">
        <v>83</v>
      </c>
      <c r="E2058" s="70" t="s">
        <v>5139</v>
      </c>
      <c r="F2058" s="114" t="s">
        <v>47</v>
      </c>
      <c r="G2058" s="269">
        <f t="shared" si="232"/>
        <v>2021</v>
      </c>
      <c r="H2058" s="269">
        <f t="shared" si="233"/>
        <v>6</v>
      </c>
      <c r="I2058" s="269">
        <f t="shared" si="234"/>
        <v>25</v>
      </c>
      <c r="J2058" s="83">
        <f t="shared" si="235"/>
        <v>2021</v>
      </c>
      <c r="K2058" s="269">
        <f t="shared" si="236"/>
        <v>6</v>
      </c>
      <c r="L2058" s="21">
        <f t="shared" si="237"/>
        <v>25</v>
      </c>
      <c r="M2058" s="119">
        <v>44362</v>
      </c>
      <c r="N2058" s="119">
        <v>44362</v>
      </c>
      <c r="O2058" s="119">
        <v>44362</v>
      </c>
      <c r="P2058" s="119">
        <v>44363</v>
      </c>
      <c r="Q2058" s="267" t="s">
        <v>34</v>
      </c>
      <c r="R2058" s="114"/>
      <c r="S2058" s="114"/>
      <c r="T2058" s="114"/>
      <c r="U2058" s="177"/>
      <c r="V2058" s="174" t="s">
        <v>286</v>
      </c>
      <c r="W2058" s="174" t="s">
        <v>463</v>
      </c>
      <c r="X2058" s="174" t="s">
        <v>463</v>
      </c>
      <c r="Y2058" s="103"/>
    </row>
    <row r="2059" spans="2:30">
      <c r="B2059" s="30">
        <v>2053</v>
      </c>
      <c r="C2059" s="30" t="s">
        <v>5165</v>
      </c>
      <c r="D2059" s="30" t="s">
        <v>83</v>
      </c>
      <c r="E2059" s="70" t="s">
        <v>5140</v>
      </c>
      <c r="F2059" s="114" t="s">
        <v>47</v>
      </c>
      <c r="G2059" s="269">
        <f t="shared" si="232"/>
        <v>2021</v>
      </c>
      <c r="H2059" s="269">
        <f t="shared" si="233"/>
        <v>6</v>
      </c>
      <c r="I2059" s="269">
        <f t="shared" si="234"/>
        <v>25</v>
      </c>
      <c r="J2059" s="83">
        <f t="shared" si="235"/>
        <v>2021</v>
      </c>
      <c r="K2059" s="269">
        <f t="shared" si="236"/>
        <v>6</v>
      </c>
      <c r="L2059" s="21">
        <f t="shared" si="237"/>
        <v>25</v>
      </c>
      <c r="M2059" s="119">
        <v>44362</v>
      </c>
      <c r="N2059" s="119">
        <v>44362</v>
      </c>
      <c r="O2059" s="119">
        <v>44362</v>
      </c>
      <c r="P2059" s="119">
        <v>44362</v>
      </c>
      <c r="Q2059" s="267" t="s">
        <v>34</v>
      </c>
      <c r="R2059" s="114"/>
      <c r="S2059" s="114"/>
      <c r="T2059" s="114"/>
      <c r="U2059" s="177"/>
      <c r="V2059" s="174" t="s">
        <v>395</v>
      </c>
      <c r="W2059" s="174" t="s">
        <v>463</v>
      </c>
      <c r="X2059" s="174" t="s">
        <v>463</v>
      </c>
      <c r="Y2059" s="103"/>
    </row>
    <row r="2060" spans="2:30">
      <c r="B2060" s="30">
        <v>2054</v>
      </c>
      <c r="C2060" s="30" t="s">
        <v>5166</v>
      </c>
      <c r="D2060" s="30" t="s">
        <v>83</v>
      </c>
      <c r="E2060" s="70" t="s">
        <v>5141</v>
      </c>
      <c r="F2060" s="114" t="s">
        <v>345</v>
      </c>
      <c r="G2060" s="269">
        <f t="shared" si="232"/>
        <v>2021</v>
      </c>
      <c r="H2060" s="269">
        <f t="shared" si="233"/>
        <v>6</v>
      </c>
      <c r="I2060" s="269">
        <f t="shared" si="234"/>
        <v>25</v>
      </c>
      <c r="J2060" s="83">
        <f t="shared" si="235"/>
        <v>2021</v>
      </c>
      <c r="K2060" s="269">
        <f t="shared" si="236"/>
        <v>6</v>
      </c>
      <c r="L2060" s="21">
        <f t="shared" si="237"/>
        <v>25</v>
      </c>
      <c r="M2060" s="119">
        <v>44362</v>
      </c>
      <c r="N2060" s="119">
        <v>44362</v>
      </c>
      <c r="O2060" s="119">
        <v>44362</v>
      </c>
      <c r="P2060" s="119">
        <v>44363</v>
      </c>
      <c r="Q2060" s="267" t="s">
        <v>34</v>
      </c>
      <c r="R2060" s="114"/>
      <c r="S2060" s="114"/>
      <c r="T2060" s="114"/>
      <c r="U2060" s="177"/>
      <c r="V2060" s="174" t="s">
        <v>463</v>
      </c>
      <c r="W2060" s="174" t="s">
        <v>463</v>
      </c>
      <c r="X2060" s="174" t="s">
        <v>463</v>
      </c>
      <c r="Y2060" s="75"/>
    </row>
    <row r="2061" spans="2:30">
      <c r="B2061" s="30">
        <v>2055</v>
      </c>
      <c r="C2061" s="30" t="s">
        <v>5167</v>
      </c>
      <c r="D2061" s="30" t="s">
        <v>83</v>
      </c>
      <c r="E2061" s="112" t="s">
        <v>5142</v>
      </c>
      <c r="F2061" s="114" t="s">
        <v>4452</v>
      </c>
      <c r="G2061" s="269">
        <f t="shared" si="232"/>
        <v>2021</v>
      </c>
      <c r="H2061" s="269">
        <f t="shared" si="233"/>
        <v>6</v>
      </c>
      <c r="I2061" s="269">
        <f t="shared" si="234"/>
        <v>25</v>
      </c>
      <c r="J2061" s="83">
        <f t="shared" si="235"/>
        <v>2021</v>
      </c>
      <c r="K2061" s="269">
        <f t="shared" si="236"/>
        <v>6</v>
      </c>
      <c r="L2061" s="21">
        <f t="shared" si="237"/>
        <v>25</v>
      </c>
      <c r="M2061" s="119">
        <v>44363</v>
      </c>
      <c r="N2061" s="119">
        <v>44363</v>
      </c>
      <c r="O2061" s="119">
        <v>44363</v>
      </c>
      <c r="P2061" s="119">
        <v>44363</v>
      </c>
      <c r="Q2061" s="267" t="s">
        <v>34</v>
      </c>
      <c r="R2061" s="114"/>
      <c r="S2061" s="114"/>
      <c r="T2061" s="114"/>
      <c r="U2061" s="177"/>
      <c r="V2061" s="179" t="s">
        <v>9</v>
      </c>
      <c r="W2061" s="174" t="s">
        <v>463</v>
      </c>
      <c r="X2061" s="174" t="s">
        <v>463</v>
      </c>
      <c r="Y2061" s="103"/>
    </row>
    <row r="2062" spans="2:30">
      <c r="B2062" s="30">
        <v>2056</v>
      </c>
      <c r="C2062" s="30" t="s">
        <v>5168</v>
      </c>
      <c r="D2062" s="30" t="s">
        <v>83</v>
      </c>
      <c r="E2062" s="70" t="s">
        <v>5143</v>
      </c>
      <c r="F2062" s="114" t="s">
        <v>47</v>
      </c>
      <c r="G2062" s="269">
        <f t="shared" si="232"/>
        <v>2021</v>
      </c>
      <c r="H2062" s="269">
        <f t="shared" si="233"/>
        <v>6</v>
      </c>
      <c r="I2062" s="269">
        <f t="shared" si="234"/>
        <v>25</v>
      </c>
      <c r="J2062" s="83">
        <f t="shared" si="235"/>
        <v>2021</v>
      </c>
      <c r="K2062" s="269">
        <f t="shared" si="236"/>
        <v>6</v>
      </c>
      <c r="L2062" s="21">
        <f t="shared" si="237"/>
        <v>25</v>
      </c>
      <c r="M2062" s="119">
        <v>44363</v>
      </c>
      <c r="N2062" s="119">
        <v>44363</v>
      </c>
      <c r="O2062" s="119">
        <v>44363</v>
      </c>
      <c r="P2062" s="119">
        <v>44363</v>
      </c>
      <c r="Q2062" s="267" t="s">
        <v>34</v>
      </c>
      <c r="R2062" s="114"/>
      <c r="S2062" s="114"/>
      <c r="T2062" s="114"/>
      <c r="U2062" s="177"/>
      <c r="V2062" s="179" t="s">
        <v>256</v>
      </c>
      <c r="W2062" s="174" t="s">
        <v>463</v>
      </c>
      <c r="X2062" s="174" t="s">
        <v>463</v>
      </c>
      <c r="Y2062" s="103"/>
    </row>
    <row r="2063" spans="2:30">
      <c r="B2063" s="30">
        <v>2057</v>
      </c>
      <c r="C2063" s="30" t="s">
        <v>5169</v>
      </c>
      <c r="D2063" s="30" t="s">
        <v>83</v>
      </c>
      <c r="E2063" s="112" t="s">
        <v>5144</v>
      </c>
      <c r="F2063" s="114" t="s">
        <v>4452</v>
      </c>
      <c r="G2063" s="269">
        <f t="shared" si="232"/>
        <v>2021</v>
      </c>
      <c r="H2063" s="269">
        <f t="shared" si="233"/>
        <v>6</v>
      </c>
      <c r="I2063" s="269">
        <f t="shared" si="234"/>
        <v>25</v>
      </c>
      <c r="J2063" s="83">
        <f t="shared" si="235"/>
        <v>2021</v>
      </c>
      <c r="K2063" s="269">
        <f t="shared" si="236"/>
        <v>6</v>
      </c>
      <c r="L2063" s="21">
        <f t="shared" si="237"/>
        <v>25</v>
      </c>
      <c r="M2063" s="119">
        <v>44363</v>
      </c>
      <c r="N2063" s="119">
        <v>44363</v>
      </c>
      <c r="O2063" s="119">
        <v>44363</v>
      </c>
      <c r="P2063" s="119">
        <v>44363</v>
      </c>
      <c r="Q2063" s="267" t="s">
        <v>34</v>
      </c>
      <c r="R2063" s="114"/>
      <c r="S2063" s="114"/>
      <c r="T2063" s="114"/>
      <c r="U2063" s="177"/>
      <c r="V2063" s="179" t="s">
        <v>9</v>
      </c>
      <c r="W2063" s="174" t="s">
        <v>463</v>
      </c>
      <c r="X2063" s="174" t="s">
        <v>463</v>
      </c>
      <c r="Y2063" s="75"/>
    </row>
    <row r="2064" spans="2:30">
      <c r="B2064" s="30">
        <v>2058</v>
      </c>
      <c r="C2064" s="30" t="s">
        <v>5170</v>
      </c>
      <c r="D2064" s="30" t="s">
        <v>83</v>
      </c>
      <c r="E2064" s="70" t="s">
        <v>5145</v>
      </c>
      <c r="F2064" s="114" t="s">
        <v>47</v>
      </c>
      <c r="G2064" s="269">
        <f t="shared" si="232"/>
        <v>2021</v>
      </c>
      <c r="H2064" s="269">
        <f t="shared" si="233"/>
        <v>6</v>
      </c>
      <c r="I2064" s="269">
        <f t="shared" si="234"/>
        <v>25</v>
      </c>
      <c r="J2064" s="83">
        <f t="shared" si="235"/>
        <v>2021</v>
      </c>
      <c r="K2064" s="269">
        <f t="shared" si="236"/>
        <v>6</v>
      </c>
      <c r="L2064" s="21">
        <f t="shared" si="237"/>
        <v>25</v>
      </c>
      <c r="M2064" s="119">
        <v>44364</v>
      </c>
      <c r="N2064" s="119">
        <v>44364</v>
      </c>
      <c r="O2064" s="119">
        <v>44364</v>
      </c>
      <c r="P2064" s="119">
        <v>44364</v>
      </c>
      <c r="Q2064" s="267" t="s">
        <v>34</v>
      </c>
      <c r="R2064" s="114"/>
      <c r="S2064" s="114"/>
      <c r="T2064" s="114"/>
      <c r="U2064" s="177"/>
      <c r="V2064" s="179" t="s">
        <v>463</v>
      </c>
      <c r="W2064" s="174" t="s">
        <v>463</v>
      </c>
      <c r="X2064" s="174" t="s">
        <v>463</v>
      </c>
      <c r="Y2064" s="103"/>
    </row>
    <row r="2065" spans="2:30">
      <c r="B2065" s="30">
        <v>2059</v>
      </c>
      <c r="C2065" s="30" t="s">
        <v>5171</v>
      </c>
      <c r="D2065" s="30" t="s">
        <v>83</v>
      </c>
      <c r="E2065" s="70" t="s">
        <v>5146</v>
      </c>
      <c r="F2065" s="114" t="s">
        <v>3486</v>
      </c>
      <c r="G2065" s="269">
        <f t="shared" si="232"/>
        <v>2021</v>
      </c>
      <c r="H2065" s="269">
        <f t="shared" si="233"/>
        <v>6</v>
      </c>
      <c r="I2065" s="269">
        <f t="shared" si="234"/>
        <v>25</v>
      </c>
      <c r="J2065" s="83">
        <f t="shared" si="235"/>
        <v>2021</v>
      </c>
      <c r="K2065" s="269">
        <f t="shared" si="236"/>
        <v>6</v>
      </c>
      <c r="L2065" s="21">
        <f t="shared" si="237"/>
        <v>26</v>
      </c>
      <c r="M2065" s="119">
        <v>44364</v>
      </c>
      <c r="N2065" s="119">
        <v>44364</v>
      </c>
      <c r="O2065" s="119">
        <v>44364</v>
      </c>
      <c r="P2065" s="119">
        <v>44372</v>
      </c>
      <c r="Q2065" s="267" t="s">
        <v>34</v>
      </c>
      <c r="R2065" s="114"/>
      <c r="S2065" s="114"/>
      <c r="T2065" s="114"/>
      <c r="U2065" s="177"/>
      <c r="V2065" s="179" t="s">
        <v>1044</v>
      </c>
      <c r="W2065" s="174" t="s">
        <v>463</v>
      </c>
      <c r="X2065" s="174" t="s">
        <v>463</v>
      </c>
      <c r="Y2065" s="103"/>
    </row>
    <row r="2066" spans="2:30">
      <c r="B2066" s="30">
        <v>2060</v>
      </c>
      <c r="C2066" s="30" t="s">
        <v>5172</v>
      </c>
      <c r="D2066" s="30" t="s">
        <v>83</v>
      </c>
      <c r="E2066" s="70" t="s">
        <v>5147</v>
      </c>
      <c r="F2066" s="114" t="s">
        <v>345</v>
      </c>
      <c r="G2066" s="269">
        <f t="shared" si="232"/>
        <v>2021</v>
      </c>
      <c r="H2066" s="269">
        <f t="shared" si="233"/>
        <v>6</v>
      </c>
      <c r="I2066" s="269">
        <f t="shared" si="234"/>
        <v>25</v>
      </c>
      <c r="J2066" s="83">
        <f t="shared" si="235"/>
        <v>2021</v>
      </c>
      <c r="K2066" s="269">
        <f t="shared" si="236"/>
        <v>6</v>
      </c>
      <c r="L2066" s="21">
        <f t="shared" si="237"/>
        <v>25</v>
      </c>
      <c r="M2066" s="119">
        <v>44364</v>
      </c>
      <c r="N2066" s="119">
        <v>44364</v>
      </c>
      <c r="O2066" s="119">
        <v>44364</v>
      </c>
      <c r="P2066" s="119">
        <v>44364</v>
      </c>
      <c r="Q2066" s="267" t="s">
        <v>34</v>
      </c>
      <c r="R2066" s="114"/>
      <c r="S2066" s="114"/>
      <c r="T2066" s="114"/>
      <c r="U2066" s="177"/>
      <c r="V2066" s="179" t="s">
        <v>463</v>
      </c>
      <c r="W2066" s="174" t="s">
        <v>463</v>
      </c>
      <c r="X2066" s="174" t="s">
        <v>463</v>
      </c>
      <c r="Y2066" s="75"/>
    </row>
    <row r="2067" spans="2:30">
      <c r="B2067" s="30">
        <v>2061</v>
      </c>
      <c r="C2067" s="30" t="s">
        <v>5173</v>
      </c>
      <c r="D2067" s="30" t="s">
        <v>83</v>
      </c>
      <c r="E2067" s="70" t="s">
        <v>5148</v>
      </c>
      <c r="F2067" s="114" t="s">
        <v>345</v>
      </c>
      <c r="G2067" s="269">
        <f t="shared" si="232"/>
        <v>2021</v>
      </c>
      <c r="H2067" s="269">
        <f t="shared" si="233"/>
        <v>6</v>
      </c>
      <c r="I2067" s="269">
        <f t="shared" si="234"/>
        <v>25</v>
      </c>
      <c r="J2067" s="83">
        <f t="shared" si="235"/>
        <v>2021</v>
      </c>
      <c r="K2067" s="269">
        <f t="shared" si="236"/>
        <v>6</v>
      </c>
      <c r="L2067" s="21">
        <f t="shared" si="237"/>
        <v>25</v>
      </c>
      <c r="M2067" s="119">
        <v>44364</v>
      </c>
      <c r="N2067" s="119">
        <v>44364</v>
      </c>
      <c r="O2067" s="119">
        <v>44364</v>
      </c>
      <c r="P2067" s="119">
        <v>44364</v>
      </c>
      <c r="Q2067" s="267" t="s">
        <v>34</v>
      </c>
      <c r="R2067" s="114"/>
      <c r="S2067" s="114"/>
      <c r="T2067" s="114"/>
      <c r="U2067" s="177"/>
      <c r="V2067" s="179" t="s">
        <v>463</v>
      </c>
      <c r="W2067" s="174" t="s">
        <v>463</v>
      </c>
      <c r="X2067" s="174" t="s">
        <v>463</v>
      </c>
      <c r="Y2067" s="75"/>
      <c r="AC2067" s="36" t="s">
        <v>770</v>
      </c>
      <c r="AD2067" s="36" t="s">
        <v>765</v>
      </c>
    </row>
    <row r="2068" spans="2:30">
      <c r="B2068" s="30">
        <v>2062</v>
      </c>
      <c r="C2068" s="30" t="s">
        <v>5174</v>
      </c>
      <c r="D2068" s="30" t="s">
        <v>83</v>
      </c>
      <c r="E2068" s="70" t="s">
        <v>5149</v>
      </c>
      <c r="F2068" s="114" t="s">
        <v>345</v>
      </c>
      <c r="G2068" s="269">
        <f t="shared" si="232"/>
        <v>2021</v>
      </c>
      <c r="H2068" s="269">
        <f t="shared" si="233"/>
        <v>6</v>
      </c>
      <c r="I2068" s="269">
        <f t="shared" si="234"/>
        <v>25</v>
      </c>
      <c r="J2068" s="83">
        <f t="shared" si="235"/>
        <v>2021</v>
      </c>
      <c r="K2068" s="269">
        <f t="shared" si="236"/>
        <v>6</v>
      </c>
      <c r="L2068" s="21">
        <f t="shared" si="237"/>
        <v>25</v>
      </c>
      <c r="M2068" s="119">
        <v>44364</v>
      </c>
      <c r="N2068" s="119">
        <v>44364</v>
      </c>
      <c r="O2068" s="119">
        <v>44364</v>
      </c>
      <c r="P2068" s="119">
        <v>44365</v>
      </c>
      <c r="Q2068" s="267" t="s">
        <v>34</v>
      </c>
      <c r="R2068" s="114"/>
      <c r="S2068" s="114"/>
      <c r="T2068" s="114"/>
      <c r="U2068" s="177"/>
      <c r="V2068" s="179" t="s">
        <v>463</v>
      </c>
      <c r="W2068" s="174" t="s">
        <v>463</v>
      </c>
      <c r="X2068" s="174" t="s">
        <v>463</v>
      </c>
      <c r="Y2068" s="103"/>
    </row>
    <row r="2069" spans="2:30">
      <c r="B2069" s="30">
        <v>2063</v>
      </c>
      <c r="C2069" s="30" t="s">
        <v>5175</v>
      </c>
      <c r="D2069" s="30" t="s">
        <v>83</v>
      </c>
      <c r="E2069" s="70" t="s">
        <v>5150</v>
      </c>
      <c r="F2069" s="114" t="s">
        <v>345</v>
      </c>
      <c r="G2069" s="269">
        <f t="shared" si="232"/>
        <v>2021</v>
      </c>
      <c r="H2069" s="269">
        <f t="shared" si="233"/>
        <v>6</v>
      </c>
      <c r="I2069" s="269">
        <f t="shared" si="234"/>
        <v>25</v>
      </c>
      <c r="J2069" s="83">
        <f t="shared" si="235"/>
        <v>2021</v>
      </c>
      <c r="K2069" s="269">
        <f t="shared" si="236"/>
        <v>6</v>
      </c>
      <c r="L2069" s="21">
        <f t="shared" si="237"/>
        <v>25</v>
      </c>
      <c r="M2069" s="119">
        <v>44364</v>
      </c>
      <c r="N2069" s="119">
        <v>44364</v>
      </c>
      <c r="O2069" s="119">
        <v>44364</v>
      </c>
      <c r="P2069" s="119">
        <v>44365</v>
      </c>
      <c r="Q2069" s="267" t="s">
        <v>34</v>
      </c>
      <c r="R2069" s="114"/>
      <c r="S2069" s="114"/>
      <c r="T2069" s="114"/>
      <c r="U2069" s="177"/>
      <c r="V2069" s="179" t="s">
        <v>463</v>
      </c>
      <c r="W2069" s="174" t="s">
        <v>463</v>
      </c>
      <c r="X2069" s="174" t="s">
        <v>463</v>
      </c>
      <c r="Y2069" s="103"/>
    </row>
    <row r="2070" spans="2:30">
      <c r="B2070" s="30">
        <v>2064</v>
      </c>
      <c r="C2070" s="30" t="s">
        <v>5176</v>
      </c>
      <c r="D2070" s="30" t="s">
        <v>83</v>
      </c>
      <c r="E2070" s="70" t="s">
        <v>5151</v>
      </c>
      <c r="F2070" s="114" t="s">
        <v>1512</v>
      </c>
      <c r="G2070" s="269">
        <f t="shared" si="232"/>
        <v>2021</v>
      </c>
      <c r="H2070" s="269">
        <f t="shared" si="233"/>
        <v>6</v>
      </c>
      <c r="I2070" s="269">
        <f t="shared" si="234"/>
        <v>25</v>
      </c>
      <c r="J2070" s="83">
        <f t="shared" si="235"/>
        <v>2021</v>
      </c>
      <c r="K2070" s="269">
        <f t="shared" si="236"/>
        <v>6</v>
      </c>
      <c r="L2070" s="21">
        <f t="shared" si="237"/>
        <v>26</v>
      </c>
      <c r="M2070" s="119">
        <v>44364</v>
      </c>
      <c r="N2070" s="119">
        <v>44364</v>
      </c>
      <c r="O2070" s="119">
        <v>44364</v>
      </c>
      <c r="P2070" s="119">
        <v>44369</v>
      </c>
      <c r="Q2070" s="267" t="s">
        <v>34</v>
      </c>
      <c r="R2070" s="114"/>
      <c r="S2070" s="114"/>
      <c r="T2070" s="114"/>
      <c r="U2070" s="177"/>
      <c r="V2070" s="179" t="s">
        <v>155</v>
      </c>
      <c r="W2070" s="174" t="s">
        <v>463</v>
      </c>
      <c r="X2070" s="174" t="s">
        <v>463</v>
      </c>
      <c r="Y2070" s="103"/>
    </row>
    <row r="2071" spans="2:30">
      <c r="B2071" s="30">
        <v>2065</v>
      </c>
      <c r="C2071" s="30" t="s">
        <v>5178</v>
      </c>
      <c r="D2071" s="30" t="s">
        <v>83</v>
      </c>
      <c r="E2071" s="110" t="s">
        <v>5177</v>
      </c>
      <c r="F2071" s="114" t="s">
        <v>47</v>
      </c>
      <c r="G2071" s="269">
        <f t="shared" si="232"/>
        <v>2021</v>
      </c>
      <c r="H2071" s="269">
        <f t="shared" si="233"/>
        <v>6</v>
      </c>
      <c r="I2071" s="269">
        <f t="shared" si="234"/>
        <v>25</v>
      </c>
      <c r="J2071" s="83">
        <f t="shared" si="235"/>
        <v>2021</v>
      </c>
      <c r="K2071" s="269">
        <f t="shared" si="236"/>
        <v>6</v>
      </c>
      <c r="L2071" s="21">
        <f t="shared" si="237"/>
        <v>25</v>
      </c>
      <c r="M2071" s="119">
        <v>44365</v>
      </c>
      <c r="N2071" s="119">
        <v>44365</v>
      </c>
      <c r="O2071" s="119">
        <v>44365</v>
      </c>
      <c r="P2071" s="119">
        <v>44365</v>
      </c>
      <c r="Q2071" s="267" t="s">
        <v>34</v>
      </c>
      <c r="R2071" s="114"/>
      <c r="S2071" s="114"/>
      <c r="T2071" s="114"/>
      <c r="U2071" s="177"/>
      <c r="V2071" s="174" t="s">
        <v>23</v>
      </c>
      <c r="W2071" s="174" t="s">
        <v>463</v>
      </c>
      <c r="X2071" s="174" t="s">
        <v>463</v>
      </c>
      <c r="Y2071" s="103"/>
    </row>
    <row r="2072" spans="2:30">
      <c r="B2072" s="30">
        <v>2066</v>
      </c>
      <c r="C2072" s="30" t="s">
        <v>5215</v>
      </c>
      <c r="D2072" s="30" t="s">
        <v>83</v>
      </c>
      <c r="E2072" s="58" t="s">
        <v>3753</v>
      </c>
      <c r="F2072" s="114" t="s">
        <v>1561</v>
      </c>
      <c r="G2072" s="269">
        <f t="shared" si="232"/>
        <v>2021</v>
      </c>
      <c r="H2072" s="269">
        <f t="shared" si="233"/>
        <v>6</v>
      </c>
      <c r="I2072" s="269">
        <f t="shared" si="234"/>
        <v>25</v>
      </c>
      <c r="J2072" s="83">
        <f t="shared" si="235"/>
        <v>2021</v>
      </c>
      <c r="K2072" s="269">
        <f t="shared" si="236"/>
        <v>6</v>
      </c>
      <c r="L2072" s="21">
        <f t="shared" si="237"/>
        <v>25</v>
      </c>
      <c r="M2072" s="119">
        <v>44365</v>
      </c>
      <c r="N2072" s="119">
        <v>44365</v>
      </c>
      <c r="O2072" s="119">
        <v>44365</v>
      </c>
      <c r="P2072" s="119">
        <v>44365</v>
      </c>
      <c r="Q2072" s="267" t="s">
        <v>34</v>
      </c>
      <c r="R2072" s="114"/>
      <c r="S2072" s="114"/>
      <c r="T2072" s="114"/>
      <c r="U2072" s="177"/>
      <c r="V2072" s="174" t="s">
        <v>3670</v>
      </c>
      <c r="W2072" s="174" t="s">
        <v>3670</v>
      </c>
      <c r="X2072" s="174" t="s">
        <v>3670</v>
      </c>
      <c r="Y2072" s="58"/>
    </row>
    <row r="2073" spans="2:30">
      <c r="B2073" s="30">
        <v>2067</v>
      </c>
      <c r="C2073" s="30" t="s">
        <v>5216</v>
      </c>
      <c r="D2073" s="30" t="s">
        <v>83</v>
      </c>
      <c r="E2073" s="58" t="s">
        <v>3754</v>
      </c>
      <c r="F2073" s="114" t="s">
        <v>1561</v>
      </c>
      <c r="G2073" s="269">
        <f t="shared" si="232"/>
        <v>2021</v>
      </c>
      <c r="H2073" s="269">
        <f t="shared" si="233"/>
        <v>6</v>
      </c>
      <c r="I2073" s="269">
        <f t="shared" si="234"/>
        <v>25</v>
      </c>
      <c r="J2073" s="83">
        <f t="shared" si="235"/>
        <v>2021</v>
      </c>
      <c r="K2073" s="269">
        <f t="shared" si="236"/>
        <v>6</v>
      </c>
      <c r="L2073" s="21">
        <f t="shared" si="237"/>
        <v>25</v>
      </c>
      <c r="M2073" s="119">
        <v>44365</v>
      </c>
      <c r="N2073" s="119">
        <v>44365</v>
      </c>
      <c r="O2073" s="119">
        <v>44365</v>
      </c>
      <c r="P2073" s="119">
        <v>44365</v>
      </c>
      <c r="Q2073" s="267" t="s">
        <v>34</v>
      </c>
      <c r="R2073" s="114"/>
      <c r="S2073" s="114"/>
      <c r="T2073" s="114"/>
      <c r="U2073" s="177"/>
      <c r="V2073" s="174" t="s">
        <v>3670</v>
      </c>
      <c r="W2073" s="174" t="s">
        <v>3670</v>
      </c>
      <c r="X2073" s="174" t="s">
        <v>3670</v>
      </c>
      <c r="Y2073" s="58"/>
    </row>
    <row r="2074" spans="2:30">
      <c r="B2074" s="30">
        <v>2068</v>
      </c>
      <c r="C2074" s="30" t="s">
        <v>5217</v>
      </c>
      <c r="D2074" s="30" t="s">
        <v>83</v>
      </c>
      <c r="E2074" s="58" t="s">
        <v>4334</v>
      </c>
      <c r="F2074" s="114" t="s">
        <v>1561</v>
      </c>
      <c r="G2074" s="269">
        <f t="shared" si="232"/>
        <v>2021</v>
      </c>
      <c r="H2074" s="269">
        <f t="shared" si="233"/>
        <v>6</v>
      </c>
      <c r="I2074" s="269">
        <f t="shared" si="234"/>
        <v>25</v>
      </c>
      <c r="J2074" s="83">
        <f t="shared" si="235"/>
        <v>2021</v>
      </c>
      <c r="K2074" s="269">
        <f t="shared" si="236"/>
        <v>6</v>
      </c>
      <c r="L2074" s="21">
        <f t="shared" si="237"/>
        <v>25</v>
      </c>
      <c r="M2074" s="119">
        <v>44365</v>
      </c>
      <c r="N2074" s="119">
        <v>44365</v>
      </c>
      <c r="O2074" s="119">
        <v>44365</v>
      </c>
      <c r="P2074" s="119">
        <v>44365</v>
      </c>
      <c r="Q2074" s="267" t="s">
        <v>34</v>
      </c>
      <c r="R2074" s="114"/>
      <c r="S2074" s="114"/>
      <c r="T2074" s="114"/>
      <c r="U2074" s="177"/>
      <c r="V2074" s="174" t="s">
        <v>463</v>
      </c>
      <c r="W2074" s="174" t="s">
        <v>3670</v>
      </c>
      <c r="X2074" s="174" t="s">
        <v>3670</v>
      </c>
      <c r="Y2074" s="58"/>
      <c r="AC2074" s="36" t="s">
        <v>770</v>
      </c>
      <c r="AD2074" s="36" t="s">
        <v>765</v>
      </c>
    </row>
    <row r="2075" spans="2:30" ht="33">
      <c r="B2075" s="30">
        <v>2069</v>
      </c>
      <c r="C2075" s="30" t="s">
        <v>5218</v>
      </c>
      <c r="D2075" s="30" t="s">
        <v>83</v>
      </c>
      <c r="E2075" s="58" t="s">
        <v>5179</v>
      </c>
      <c r="F2075" s="114" t="s">
        <v>1561</v>
      </c>
      <c r="G2075" s="269">
        <f t="shared" si="232"/>
        <v>2021</v>
      </c>
      <c r="H2075" s="269">
        <f t="shared" si="233"/>
        <v>6</v>
      </c>
      <c r="I2075" s="269">
        <f t="shared" si="234"/>
        <v>25</v>
      </c>
      <c r="J2075" s="83">
        <f t="shared" si="235"/>
        <v>2021</v>
      </c>
      <c r="K2075" s="269">
        <f t="shared" si="236"/>
        <v>6</v>
      </c>
      <c r="L2075" s="21">
        <f t="shared" si="237"/>
        <v>25</v>
      </c>
      <c r="M2075" s="119">
        <v>44361</v>
      </c>
      <c r="N2075" s="119">
        <v>44361</v>
      </c>
      <c r="O2075" s="119">
        <v>44361</v>
      </c>
      <c r="P2075" s="119">
        <v>44361</v>
      </c>
      <c r="Q2075" s="267" t="s">
        <v>34</v>
      </c>
      <c r="R2075" s="114"/>
      <c r="S2075" s="114"/>
      <c r="T2075" s="114"/>
      <c r="U2075" s="177"/>
      <c r="V2075" s="174" t="s">
        <v>4267</v>
      </c>
      <c r="W2075" s="174" t="s">
        <v>3670</v>
      </c>
      <c r="X2075" s="174" t="s">
        <v>3670</v>
      </c>
      <c r="Y2075" s="58" t="s">
        <v>5199</v>
      </c>
    </row>
    <row r="2076" spans="2:30" ht="33">
      <c r="B2076" s="30">
        <v>2070</v>
      </c>
      <c r="C2076" s="30" t="s">
        <v>5219</v>
      </c>
      <c r="D2076" s="30" t="s">
        <v>83</v>
      </c>
      <c r="E2076" s="58" t="s">
        <v>5180</v>
      </c>
      <c r="F2076" s="114" t="s">
        <v>1561</v>
      </c>
      <c r="G2076" s="269">
        <f t="shared" si="232"/>
        <v>2021</v>
      </c>
      <c r="H2076" s="269">
        <f t="shared" si="233"/>
        <v>6</v>
      </c>
      <c r="I2076" s="269">
        <f t="shared" si="234"/>
        <v>25</v>
      </c>
      <c r="J2076" s="83">
        <f t="shared" si="235"/>
        <v>2021</v>
      </c>
      <c r="K2076" s="269">
        <f t="shared" si="236"/>
        <v>6</v>
      </c>
      <c r="L2076" s="21">
        <f t="shared" si="237"/>
        <v>25</v>
      </c>
      <c r="M2076" s="119">
        <v>44361</v>
      </c>
      <c r="N2076" s="119">
        <v>44361</v>
      </c>
      <c r="O2076" s="119">
        <v>44361</v>
      </c>
      <c r="P2076" s="119">
        <v>44361</v>
      </c>
      <c r="Q2076" s="267" t="s">
        <v>34</v>
      </c>
      <c r="R2076" s="114"/>
      <c r="S2076" s="114"/>
      <c r="T2076" s="114"/>
      <c r="U2076" s="177"/>
      <c r="V2076" s="174" t="s">
        <v>2851</v>
      </c>
      <c r="W2076" s="174" t="s">
        <v>3670</v>
      </c>
      <c r="X2076" s="174" t="s">
        <v>3670</v>
      </c>
      <c r="Y2076" s="58" t="s">
        <v>5200</v>
      </c>
    </row>
    <row r="2077" spans="2:30">
      <c r="B2077" s="30">
        <v>2071</v>
      </c>
      <c r="C2077" s="30" t="s">
        <v>5220</v>
      </c>
      <c r="D2077" s="30" t="s">
        <v>83</v>
      </c>
      <c r="E2077" s="75" t="s">
        <v>5181</v>
      </c>
      <c r="F2077" s="114" t="s">
        <v>1561</v>
      </c>
      <c r="G2077" s="269">
        <f t="shared" si="232"/>
        <v>2021</v>
      </c>
      <c r="H2077" s="269">
        <f t="shared" si="233"/>
        <v>6</v>
      </c>
      <c r="I2077" s="269">
        <f t="shared" si="234"/>
        <v>25</v>
      </c>
      <c r="J2077" s="83">
        <f t="shared" si="235"/>
        <v>2021</v>
      </c>
      <c r="K2077" s="269">
        <f t="shared" si="236"/>
        <v>6</v>
      </c>
      <c r="L2077" s="21">
        <f t="shared" si="237"/>
        <v>25</v>
      </c>
      <c r="M2077" s="119">
        <v>44361</v>
      </c>
      <c r="N2077" s="119">
        <v>44361</v>
      </c>
      <c r="O2077" s="119">
        <v>44361</v>
      </c>
      <c r="P2077" s="119">
        <v>44361</v>
      </c>
      <c r="Q2077" s="267" t="s">
        <v>34</v>
      </c>
      <c r="R2077" s="114"/>
      <c r="S2077" s="114"/>
      <c r="T2077" s="114"/>
      <c r="U2077" s="177"/>
      <c r="V2077" s="174" t="s">
        <v>5037</v>
      </c>
      <c r="W2077" s="174" t="s">
        <v>3670</v>
      </c>
      <c r="X2077" s="174" t="s">
        <v>3670</v>
      </c>
      <c r="Y2077" s="58" t="s">
        <v>5201</v>
      </c>
    </row>
    <row r="2078" spans="2:30">
      <c r="B2078" s="30">
        <v>2072</v>
      </c>
      <c r="C2078" s="30" t="s">
        <v>5221</v>
      </c>
      <c r="D2078" s="30" t="s">
        <v>83</v>
      </c>
      <c r="E2078" s="58" t="s">
        <v>5182</v>
      </c>
      <c r="F2078" s="114" t="s">
        <v>1561</v>
      </c>
      <c r="G2078" s="269">
        <f t="shared" si="232"/>
        <v>2021</v>
      </c>
      <c r="H2078" s="269">
        <f t="shared" si="233"/>
        <v>6</v>
      </c>
      <c r="I2078" s="269">
        <f t="shared" si="234"/>
        <v>25</v>
      </c>
      <c r="J2078" s="83">
        <f t="shared" si="235"/>
        <v>2021</v>
      </c>
      <c r="K2078" s="269">
        <f t="shared" si="236"/>
        <v>6</v>
      </c>
      <c r="L2078" s="21">
        <f t="shared" si="237"/>
        <v>25</v>
      </c>
      <c r="M2078" s="119">
        <v>44361</v>
      </c>
      <c r="N2078" s="119">
        <v>44361</v>
      </c>
      <c r="O2078" s="119">
        <v>44361</v>
      </c>
      <c r="P2078" s="119">
        <v>44361</v>
      </c>
      <c r="Q2078" s="267" t="s">
        <v>34</v>
      </c>
      <c r="R2078" s="114"/>
      <c r="S2078" s="114"/>
      <c r="T2078" s="114"/>
      <c r="U2078" s="177"/>
      <c r="V2078" s="174" t="s">
        <v>4425</v>
      </c>
      <c r="W2078" s="174" t="s">
        <v>3670</v>
      </c>
      <c r="X2078" s="174" t="s">
        <v>3670</v>
      </c>
      <c r="Y2078" s="58" t="s">
        <v>5202</v>
      </c>
    </row>
    <row r="2079" spans="2:30">
      <c r="B2079" s="30">
        <v>2073</v>
      </c>
      <c r="C2079" s="30" t="s">
        <v>5222</v>
      </c>
      <c r="D2079" s="30" t="s">
        <v>83</v>
      </c>
      <c r="E2079" s="75" t="s">
        <v>5183</v>
      </c>
      <c r="F2079" s="114" t="s">
        <v>1561</v>
      </c>
      <c r="G2079" s="269">
        <f t="shared" si="232"/>
        <v>2021</v>
      </c>
      <c r="H2079" s="269">
        <f t="shared" si="233"/>
        <v>6</v>
      </c>
      <c r="I2079" s="269">
        <f t="shared" si="234"/>
        <v>25</v>
      </c>
      <c r="J2079" s="83">
        <f t="shared" si="235"/>
        <v>2021</v>
      </c>
      <c r="K2079" s="269">
        <f t="shared" si="236"/>
        <v>6</v>
      </c>
      <c r="L2079" s="21">
        <f t="shared" si="237"/>
        <v>25</v>
      </c>
      <c r="M2079" s="119">
        <v>44361</v>
      </c>
      <c r="N2079" s="119">
        <v>44361</v>
      </c>
      <c r="O2079" s="119">
        <v>44361</v>
      </c>
      <c r="P2079" s="119">
        <v>44361</v>
      </c>
      <c r="Q2079" s="267" t="s">
        <v>34</v>
      </c>
      <c r="R2079" s="114"/>
      <c r="S2079" s="114"/>
      <c r="T2079" s="114"/>
      <c r="U2079" s="177"/>
      <c r="V2079" s="174" t="s">
        <v>2471</v>
      </c>
      <c r="W2079" s="174" t="s">
        <v>3670</v>
      </c>
      <c r="X2079" s="174" t="s">
        <v>3670</v>
      </c>
      <c r="Y2079" s="58" t="s">
        <v>5203</v>
      </c>
    </row>
    <row r="2080" spans="2:30" ht="33">
      <c r="B2080" s="30">
        <v>2074</v>
      </c>
      <c r="C2080" s="30" t="s">
        <v>5223</v>
      </c>
      <c r="D2080" s="30" t="s">
        <v>83</v>
      </c>
      <c r="E2080" s="58" t="s">
        <v>5184</v>
      </c>
      <c r="F2080" s="21" t="s">
        <v>2062</v>
      </c>
      <c r="G2080" s="269">
        <f t="shared" si="232"/>
        <v>2021</v>
      </c>
      <c r="H2080" s="269">
        <f t="shared" si="233"/>
        <v>6</v>
      </c>
      <c r="I2080" s="269">
        <f t="shared" si="234"/>
        <v>25</v>
      </c>
      <c r="J2080" s="83">
        <f t="shared" si="235"/>
        <v>2021</v>
      </c>
      <c r="K2080" s="269">
        <f t="shared" si="236"/>
        <v>6</v>
      </c>
      <c r="L2080" s="21">
        <f t="shared" si="237"/>
        <v>25</v>
      </c>
      <c r="M2080" s="119">
        <v>44361</v>
      </c>
      <c r="N2080" s="119">
        <v>44361</v>
      </c>
      <c r="O2080" s="119">
        <v>44361</v>
      </c>
      <c r="P2080" s="119">
        <v>44361</v>
      </c>
      <c r="Q2080" s="267" t="s">
        <v>34</v>
      </c>
      <c r="R2080" s="114"/>
      <c r="S2080" s="114"/>
      <c r="T2080" s="114"/>
      <c r="U2080" s="177"/>
      <c r="V2080" s="174" t="s">
        <v>5038</v>
      </c>
      <c r="W2080" s="174" t="s">
        <v>3670</v>
      </c>
      <c r="X2080" s="174" t="s">
        <v>3670</v>
      </c>
      <c r="Y2080" s="58" t="s">
        <v>5204</v>
      </c>
    </row>
    <row r="2081" spans="2:30" ht="49.5">
      <c r="B2081" s="30">
        <v>2075</v>
      </c>
      <c r="C2081" s="30" t="s">
        <v>5224</v>
      </c>
      <c r="D2081" s="30" t="s">
        <v>83</v>
      </c>
      <c r="E2081" s="58" t="s">
        <v>5185</v>
      </c>
      <c r="F2081" s="114" t="s">
        <v>1561</v>
      </c>
      <c r="G2081" s="269">
        <f t="shared" si="232"/>
        <v>2021</v>
      </c>
      <c r="H2081" s="269">
        <f t="shared" si="233"/>
        <v>6</v>
      </c>
      <c r="I2081" s="269">
        <f t="shared" si="234"/>
        <v>25</v>
      </c>
      <c r="J2081" s="83">
        <f t="shared" si="235"/>
        <v>2021</v>
      </c>
      <c r="K2081" s="269">
        <f t="shared" si="236"/>
        <v>6</v>
      </c>
      <c r="L2081" s="21">
        <f t="shared" si="237"/>
        <v>25</v>
      </c>
      <c r="M2081" s="119">
        <v>44361</v>
      </c>
      <c r="N2081" s="119">
        <v>44361</v>
      </c>
      <c r="O2081" s="119">
        <v>44361</v>
      </c>
      <c r="P2081" s="119">
        <v>44361</v>
      </c>
      <c r="Q2081" s="267" t="s">
        <v>34</v>
      </c>
      <c r="R2081" s="114"/>
      <c r="S2081" s="114"/>
      <c r="T2081" s="114"/>
      <c r="U2081" s="177"/>
      <c r="V2081" s="174" t="s">
        <v>1892</v>
      </c>
      <c r="W2081" s="174" t="s">
        <v>3670</v>
      </c>
      <c r="X2081" s="174" t="s">
        <v>3670</v>
      </c>
      <c r="Y2081" s="70" t="s">
        <v>5205</v>
      </c>
    </row>
    <row r="2082" spans="2:30" ht="66">
      <c r="B2082" s="30">
        <v>2076</v>
      </c>
      <c r="C2082" s="30" t="s">
        <v>5225</v>
      </c>
      <c r="D2082" s="30" t="s">
        <v>83</v>
      </c>
      <c r="E2082" s="58" t="s">
        <v>5186</v>
      </c>
      <c r="F2082" s="114" t="s">
        <v>1561</v>
      </c>
      <c r="G2082" s="269">
        <f t="shared" si="232"/>
        <v>2021</v>
      </c>
      <c r="H2082" s="269">
        <f t="shared" si="233"/>
        <v>6</v>
      </c>
      <c r="I2082" s="269">
        <f t="shared" si="234"/>
        <v>25</v>
      </c>
      <c r="J2082" s="83">
        <f t="shared" si="235"/>
        <v>2021</v>
      </c>
      <c r="K2082" s="269">
        <f t="shared" si="236"/>
        <v>6</v>
      </c>
      <c r="L2082" s="21">
        <f t="shared" si="237"/>
        <v>25</v>
      </c>
      <c r="M2082" s="119">
        <v>44361</v>
      </c>
      <c r="N2082" s="119">
        <v>44361</v>
      </c>
      <c r="O2082" s="119">
        <v>44361</v>
      </c>
      <c r="P2082" s="119">
        <v>44361</v>
      </c>
      <c r="Q2082" s="267" t="s">
        <v>34</v>
      </c>
      <c r="R2082" s="114"/>
      <c r="S2082" s="114"/>
      <c r="T2082" s="114"/>
      <c r="U2082" s="177"/>
      <c r="V2082" s="174" t="s">
        <v>1892</v>
      </c>
      <c r="W2082" s="174" t="s">
        <v>3670</v>
      </c>
      <c r="X2082" s="174" t="s">
        <v>3670</v>
      </c>
      <c r="Y2082" s="58" t="s">
        <v>5206</v>
      </c>
      <c r="AC2082" s="36" t="s">
        <v>770</v>
      </c>
      <c r="AD2082" s="36" t="s">
        <v>765</v>
      </c>
    </row>
    <row r="2083" spans="2:30" ht="33">
      <c r="B2083" s="30">
        <v>2077</v>
      </c>
      <c r="C2083" s="30" t="s">
        <v>5226</v>
      </c>
      <c r="D2083" s="30" t="s">
        <v>83</v>
      </c>
      <c r="E2083" s="58" t="s">
        <v>5184</v>
      </c>
      <c r="F2083" s="21" t="s">
        <v>2062</v>
      </c>
      <c r="G2083" s="269">
        <f t="shared" si="232"/>
        <v>2021</v>
      </c>
      <c r="H2083" s="269">
        <f t="shared" si="233"/>
        <v>6</v>
      </c>
      <c r="I2083" s="269">
        <f t="shared" si="234"/>
        <v>25</v>
      </c>
      <c r="J2083" s="83">
        <f t="shared" si="235"/>
        <v>2021</v>
      </c>
      <c r="K2083" s="269">
        <f t="shared" si="236"/>
        <v>6</v>
      </c>
      <c r="L2083" s="21">
        <f t="shared" si="237"/>
        <v>25</v>
      </c>
      <c r="M2083" s="119">
        <v>44361</v>
      </c>
      <c r="N2083" s="119">
        <v>44361</v>
      </c>
      <c r="O2083" s="119">
        <v>44361</v>
      </c>
      <c r="P2083" s="119">
        <v>44361</v>
      </c>
      <c r="Q2083" s="267" t="s">
        <v>34</v>
      </c>
      <c r="R2083" s="114"/>
      <c r="S2083" s="114"/>
      <c r="T2083" s="114"/>
      <c r="U2083" s="177"/>
      <c r="V2083" s="174" t="s">
        <v>2470</v>
      </c>
      <c r="W2083" s="174" t="s">
        <v>3670</v>
      </c>
      <c r="X2083" s="174" t="s">
        <v>3670</v>
      </c>
      <c r="Y2083" s="58" t="s">
        <v>5207</v>
      </c>
    </row>
    <row r="2084" spans="2:30" ht="33">
      <c r="B2084" s="30">
        <v>2078</v>
      </c>
      <c r="C2084" s="30" t="s">
        <v>5227</v>
      </c>
      <c r="D2084" s="30" t="s">
        <v>83</v>
      </c>
      <c r="E2084" s="122" t="s">
        <v>5187</v>
      </c>
      <c r="F2084" s="114" t="s">
        <v>1561</v>
      </c>
      <c r="G2084" s="269">
        <f t="shared" si="232"/>
        <v>2021</v>
      </c>
      <c r="H2084" s="269">
        <f t="shared" si="233"/>
        <v>6</v>
      </c>
      <c r="I2084" s="269">
        <f t="shared" si="234"/>
        <v>25</v>
      </c>
      <c r="J2084" s="83">
        <f t="shared" si="235"/>
        <v>2021</v>
      </c>
      <c r="K2084" s="269">
        <f t="shared" si="236"/>
        <v>6</v>
      </c>
      <c r="L2084" s="21">
        <f t="shared" si="237"/>
        <v>25</v>
      </c>
      <c r="M2084" s="119">
        <v>44362</v>
      </c>
      <c r="N2084" s="119">
        <v>44362</v>
      </c>
      <c r="O2084" s="119">
        <v>44362</v>
      </c>
      <c r="P2084" s="119">
        <v>44362</v>
      </c>
      <c r="Q2084" s="267" t="s">
        <v>34</v>
      </c>
      <c r="R2084" s="114"/>
      <c r="S2084" s="114"/>
      <c r="T2084" s="114"/>
      <c r="U2084" s="177"/>
      <c r="V2084" s="174" t="s">
        <v>5197</v>
      </c>
      <c r="W2084" s="174" t="s">
        <v>3670</v>
      </c>
      <c r="X2084" s="174" t="s">
        <v>3670</v>
      </c>
      <c r="Y2084" s="58" t="s">
        <v>5208</v>
      </c>
    </row>
    <row r="2085" spans="2:30">
      <c r="B2085" s="30">
        <v>2079</v>
      </c>
      <c r="C2085" s="30" t="s">
        <v>5228</v>
      </c>
      <c r="D2085" s="30" t="s">
        <v>83</v>
      </c>
      <c r="E2085" s="58" t="s">
        <v>5188</v>
      </c>
      <c r="F2085" s="114" t="s">
        <v>1561</v>
      </c>
      <c r="G2085" s="269">
        <f t="shared" si="232"/>
        <v>2021</v>
      </c>
      <c r="H2085" s="269">
        <f t="shared" si="233"/>
        <v>6</v>
      </c>
      <c r="I2085" s="269">
        <f t="shared" si="234"/>
        <v>25</v>
      </c>
      <c r="J2085" s="83">
        <f t="shared" si="235"/>
        <v>2021</v>
      </c>
      <c r="K2085" s="269">
        <f t="shared" si="236"/>
        <v>6</v>
      </c>
      <c r="L2085" s="21">
        <f t="shared" si="237"/>
        <v>25</v>
      </c>
      <c r="M2085" s="119">
        <v>44362</v>
      </c>
      <c r="N2085" s="119">
        <v>44362</v>
      </c>
      <c r="O2085" s="119">
        <v>44362</v>
      </c>
      <c r="P2085" s="119">
        <v>44362</v>
      </c>
      <c r="Q2085" s="267" t="s">
        <v>34</v>
      </c>
      <c r="R2085" s="114"/>
      <c r="S2085" s="114"/>
      <c r="T2085" s="114"/>
      <c r="U2085" s="177"/>
      <c r="V2085" s="174" t="s">
        <v>5197</v>
      </c>
      <c r="W2085" s="174" t="s">
        <v>3670</v>
      </c>
      <c r="X2085" s="174" t="s">
        <v>3670</v>
      </c>
      <c r="Y2085" s="58" t="s">
        <v>5209</v>
      </c>
    </row>
    <row r="2086" spans="2:30">
      <c r="B2086" s="30">
        <v>2080</v>
      </c>
      <c r="C2086" s="30" t="s">
        <v>5229</v>
      </c>
      <c r="D2086" s="30" t="s">
        <v>83</v>
      </c>
      <c r="E2086" s="58" t="s">
        <v>5189</v>
      </c>
      <c r="F2086" s="114" t="s">
        <v>1561</v>
      </c>
      <c r="G2086" s="269">
        <f t="shared" si="232"/>
        <v>2021</v>
      </c>
      <c r="H2086" s="269">
        <f t="shared" si="233"/>
        <v>6</v>
      </c>
      <c r="I2086" s="269">
        <f t="shared" si="234"/>
        <v>25</v>
      </c>
      <c r="J2086" s="83">
        <f t="shared" si="235"/>
        <v>2021</v>
      </c>
      <c r="K2086" s="269">
        <f t="shared" si="236"/>
        <v>6</v>
      </c>
      <c r="L2086" s="21">
        <f t="shared" si="237"/>
        <v>25</v>
      </c>
      <c r="M2086" s="119">
        <v>44362</v>
      </c>
      <c r="N2086" s="119">
        <v>44362</v>
      </c>
      <c r="O2086" s="119">
        <v>44362</v>
      </c>
      <c r="P2086" s="119">
        <v>44362</v>
      </c>
      <c r="Q2086" s="267" t="s">
        <v>34</v>
      </c>
      <c r="R2086" s="114"/>
      <c r="S2086" s="114"/>
      <c r="T2086" s="114"/>
      <c r="U2086" s="177"/>
      <c r="V2086" s="174" t="s">
        <v>2568</v>
      </c>
      <c r="W2086" s="174" t="s">
        <v>3670</v>
      </c>
      <c r="X2086" s="174" t="s">
        <v>3670</v>
      </c>
      <c r="Y2086" s="58" t="s">
        <v>4359</v>
      </c>
    </row>
    <row r="2087" spans="2:30" ht="33">
      <c r="B2087" s="30">
        <v>2081</v>
      </c>
      <c r="C2087" s="30" t="s">
        <v>5230</v>
      </c>
      <c r="D2087" s="30" t="s">
        <v>83</v>
      </c>
      <c r="E2087" s="58" t="s">
        <v>5190</v>
      </c>
      <c r="F2087" s="114" t="s">
        <v>1561</v>
      </c>
      <c r="G2087" s="269">
        <f t="shared" si="232"/>
        <v>2021</v>
      </c>
      <c r="H2087" s="269">
        <f t="shared" si="233"/>
        <v>6</v>
      </c>
      <c r="I2087" s="269">
        <f t="shared" si="234"/>
        <v>25</v>
      </c>
      <c r="J2087" s="83">
        <f t="shared" si="235"/>
        <v>2021</v>
      </c>
      <c r="K2087" s="269">
        <f t="shared" si="236"/>
        <v>6</v>
      </c>
      <c r="L2087" s="21">
        <f t="shared" si="237"/>
        <v>25</v>
      </c>
      <c r="M2087" s="119">
        <v>44363</v>
      </c>
      <c r="N2087" s="119">
        <v>44363</v>
      </c>
      <c r="O2087" s="119">
        <v>44363</v>
      </c>
      <c r="P2087" s="119">
        <v>44364</v>
      </c>
      <c r="Q2087" s="267" t="s">
        <v>34</v>
      </c>
      <c r="R2087" s="114"/>
      <c r="S2087" s="114"/>
      <c r="T2087" s="114"/>
      <c r="U2087" s="177"/>
      <c r="V2087" s="174" t="s">
        <v>1238</v>
      </c>
      <c r="W2087" s="174" t="s">
        <v>3670</v>
      </c>
      <c r="X2087" s="174" t="s">
        <v>3670</v>
      </c>
      <c r="Y2087" s="58" t="s">
        <v>5210</v>
      </c>
    </row>
    <row r="2088" spans="2:30">
      <c r="B2088" s="30">
        <v>2082</v>
      </c>
      <c r="C2088" s="30" t="s">
        <v>5231</v>
      </c>
      <c r="D2088" s="30" t="s">
        <v>83</v>
      </c>
      <c r="E2088" s="58" t="s">
        <v>5188</v>
      </c>
      <c r="F2088" s="114" t="s">
        <v>1561</v>
      </c>
      <c r="G2088" s="269">
        <f t="shared" si="232"/>
        <v>2021</v>
      </c>
      <c r="H2088" s="269">
        <f t="shared" si="233"/>
        <v>6</v>
      </c>
      <c r="I2088" s="269">
        <f t="shared" si="234"/>
        <v>25</v>
      </c>
      <c r="J2088" s="83">
        <f t="shared" si="235"/>
        <v>2021</v>
      </c>
      <c r="K2088" s="269">
        <f t="shared" si="236"/>
        <v>6</v>
      </c>
      <c r="L2088" s="21">
        <f t="shared" si="237"/>
        <v>25</v>
      </c>
      <c r="M2088" s="119">
        <v>44363</v>
      </c>
      <c r="N2088" s="119">
        <v>44363</v>
      </c>
      <c r="O2088" s="119">
        <v>44363</v>
      </c>
      <c r="P2088" s="119">
        <v>44364</v>
      </c>
      <c r="Q2088" s="267" t="s">
        <v>34</v>
      </c>
      <c r="R2088" s="114"/>
      <c r="S2088" s="114"/>
      <c r="T2088" s="114"/>
      <c r="U2088" s="177"/>
      <c r="V2088" s="174" t="s">
        <v>1238</v>
      </c>
      <c r="W2088" s="174" t="s">
        <v>3670</v>
      </c>
      <c r="X2088" s="174" t="s">
        <v>3670</v>
      </c>
      <c r="Y2088" s="58" t="s">
        <v>5209</v>
      </c>
    </row>
    <row r="2089" spans="2:30">
      <c r="B2089" s="30">
        <v>2083</v>
      </c>
      <c r="C2089" s="30" t="s">
        <v>5232</v>
      </c>
      <c r="D2089" s="30" t="s">
        <v>83</v>
      </c>
      <c r="E2089" s="58" t="s">
        <v>5191</v>
      </c>
      <c r="F2089" s="114" t="s">
        <v>1561</v>
      </c>
      <c r="G2089" s="269">
        <f t="shared" si="232"/>
        <v>2021</v>
      </c>
      <c r="H2089" s="269">
        <f t="shared" si="233"/>
        <v>6</v>
      </c>
      <c r="I2089" s="269">
        <f t="shared" si="234"/>
        <v>25</v>
      </c>
      <c r="J2089" s="83">
        <f t="shared" si="235"/>
        <v>2021</v>
      </c>
      <c r="K2089" s="269">
        <f t="shared" si="236"/>
        <v>6</v>
      </c>
      <c r="L2089" s="21">
        <f t="shared" si="237"/>
        <v>25</v>
      </c>
      <c r="M2089" s="119">
        <v>44364</v>
      </c>
      <c r="N2089" s="119">
        <v>44364</v>
      </c>
      <c r="O2089" s="119">
        <v>44364</v>
      </c>
      <c r="P2089" s="119">
        <v>44364</v>
      </c>
      <c r="Q2089" s="267" t="s">
        <v>34</v>
      </c>
      <c r="R2089" s="114"/>
      <c r="S2089" s="114"/>
      <c r="T2089" s="114"/>
      <c r="U2089" s="177"/>
      <c r="V2089" s="174" t="s">
        <v>1044</v>
      </c>
      <c r="W2089" s="174" t="s">
        <v>3670</v>
      </c>
      <c r="X2089" s="174" t="s">
        <v>3670</v>
      </c>
      <c r="Y2089" s="58" t="s">
        <v>4359</v>
      </c>
      <c r="AC2089" s="36" t="s">
        <v>770</v>
      </c>
      <c r="AD2089" s="36" t="s">
        <v>765</v>
      </c>
    </row>
    <row r="2090" spans="2:30">
      <c r="B2090" s="30">
        <v>2084</v>
      </c>
      <c r="C2090" s="30" t="s">
        <v>5233</v>
      </c>
      <c r="D2090" s="30" t="s">
        <v>83</v>
      </c>
      <c r="E2090" s="58" t="s">
        <v>5192</v>
      </c>
      <c r="F2090" s="114" t="s">
        <v>1561</v>
      </c>
      <c r="G2090" s="269">
        <f t="shared" si="232"/>
        <v>2021</v>
      </c>
      <c r="H2090" s="269">
        <f t="shared" si="233"/>
        <v>6</v>
      </c>
      <c r="I2090" s="269">
        <f t="shared" si="234"/>
        <v>25</v>
      </c>
      <c r="J2090" s="83">
        <f t="shared" si="235"/>
        <v>2021</v>
      </c>
      <c r="K2090" s="269">
        <f t="shared" si="236"/>
        <v>6</v>
      </c>
      <c r="L2090" s="21">
        <f t="shared" si="237"/>
        <v>25</v>
      </c>
      <c r="M2090" s="119">
        <v>44364</v>
      </c>
      <c r="N2090" s="119">
        <v>44364</v>
      </c>
      <c r="O2090" s="119">
        <v>44364</v>
      </c>
      <c r="P2090" s="119">
        <v>44364</v>
      </c>
      <c r="Q2090" s="267" t="s">
        <v>34</v>
      </c>
      <c r="R2090" s="114"/>
      <c r="S2090" s="114"/>
      <c r="T2090" s="114"/>
      <c r="U2090" s="177"/>
      <c r="V2090" s="174" t="s">
        <v>989</v>
      </c>
      <c r="W2090" s="174" t="s">
        <v>3670</v>
      </c>
      <c r="X2090" s="174" t="s">
        <v>3670</v>
      </c>
      <c r="Y2090" s="58" t="s">
        <v>5211</v>
      </c>
    </row>
    <row r="2091" spans="2:30">
      <c r="B2091" s="30">
        <v>2085</v>
      </c>
      <c r="C2091" s="30" t="s">
        <v>5234</v>
      </c>
      <c r="D2091" s="30" t="s">
        <v>83</v>
      </c>
      <c r="E2091" s="58" t="s">
        <v>5193</v>
      </c>
      <c r="F2091" s="21" t="s">
        <v>2062</v>
      </c>
      <c r="G2091" s="269">
        <f t="shared" si="232"/>
        <v>2021</v>
      </c>
      <c r="H2091" s="269">
        <f t="shared" si="233"/>
        <v>6</v>
      </c>
      <c r="I2091" s="269">
        <f t="shared" si="234"/>
        <v>25</v>
      </c>
      <c r="J2091" s="83">
        <f t="shared" si="235"/>
        <v>2021</v>
      </c>
      <c r="K2091" s="269">
        <f t="shared" si="236"/>
        <v>6</v>
      </c>
      <c r="L2091" s="21">
        <f t="shared" si="237"/>
        <v>25</v>
      </c>
      <c r="M2091" s="119">
        <v>44365</v>
      </c>
      <c r="N2091" s="119">
        <v>44365</v>
      </c>
      <c r="O2091" s="119">
        <v>44365</v>
      </c>
      <c r="P2091" s="119">
        <v>44365</v>
      </c>
      <c r="Q2091" s="267" t="s">
        <v>34</v>
      </c>
      <c r="R2091" s="114"/>
      <c r="S2091" s="114"/>
      <c r="T2091" s="114"/>
      <c r="U2091" s="177"/>
      <c r="V2091" s="174" t="s">
        <v>5198</v>
      </c>
      <c r="W2091" s="174" t="s">
        <v>3670</v>
      </c>
      <c r="X2091" s="174" t="s">
        <v>3670</v>
      </c>
      <c r="Y2091" s="58" t="s">
        <v>5212</v>
      </c>
    </row>
    <row r="2092" spans="2:30">
      <c r="B2092" s="30">
        <v>2086</v>
      </c>
      <c r="C2092" s="30" t="s">
        <v>5235</v>
      </c>
      <c r="D2092" s="30" t="s">
        <v>83</v>
      </c>
      <c r="E2092" s="58" t="s">
        <v>5194</v>
      </c>
      <c r="F2092" s="114" t="s">
        <v>1561</v>
      </c>
      <c r="G2092" s="269">
        <f t="shared" si="232"/>
        <v>2021</v>
      </c>
      <c r="H2092" s="269">
        <f t="shared" si="233"/>
        <v>6</v>
      </c>
      <c r="I2092" s="269">
        <f t="shared" si="234"/>
        <v>25</v>
      </c>
      <c r="J2092" s="83">
        <f t="shared" si="235"/>
        <v>2021</v>
      </c>
      <c r="K2092" s="269">
        <f t="shared" si="236"/>
        <v>6</v>
      </c>
      <c r="L2092" s="21">
        <f t="shared" si="237"/>
        <v>25</v>
      </c>
      <c r="M2092" s="119">
        <v>44365</v>
      </c>
      <c r="N2092" s="119">
        <v>44365</v>
      </c>
      <c r="O2092" s="119">
        <v>44365</v>
      </c>
      <c r="P2092" s="119">
        <v>44365</v>
      </c>
      <c r="Q2092" s="267" t="s">
        <v>34</v>
      </c>
      <c r="R2092" s="114"/>
      <c r="S2092" s="114"/>
      <c r="T2092" s="114"/>
      <c r="U2092" s="177"/>
      <c r="V2092" s="174" t="s">
        <v>5198</v>
      </c>
      <c r="W2092" s="174" t="s">
        <v>3670</v>
      </c>
      <c r="X2092" s="174" t="s">
        <v>3670</v>
      </c>
      <c r="Y2092" s="58" t="s">
        <v>5213</v>
      </c>
    </row>
    <row r="2093" spans="2:30" ht="49.5">
      <c r="B2093" s="30">
        <v>2087</v>
      </c>
      <c r="C2093" s="30" t="s">
        <v>5236</v>
      </c>
      <c r="D2093" s="30" t="s">
        <v>83</v>
      </c>
      <c r="E2093" s="58" t="s">
        <v>5195</v>
      </c>
      <c r="F2093" s="114" t="s">
        <v>1561</v>
      </c>
      <c r="G2093" s="269">
        <f t="shared" si="232"/>
        <v>2021</v>
      </c>
      <c r="H2093" s="269">
        <f t="shared" si="233"/>
        <v>6</v>
      </c>
      <c r="I2093" s="269">
        <f t="shared" si="234"/>
        <v>25</v>
      </c>
      <c r="J2093" s="83">
        <f t="shared" si="235"/>
        <v>2021</v>
      </c>
      <c r="K2093" s="269">
        <f t="shared" si="236"/>
        <v>6</v>
      </c>
      <c r="L2093" s="21">
        <f t="shared" si="237"/>
        <v>25</v>
      </c>
      <c r="M2093" s="119">
        <v>44365</v>
      </c>
      <c r="N2093" s="119">
        <v>44365</v>
      </c>
      <c r="O2093" s="119">
        <v>44365</v>
      </c>
      <c r="P2093" s="119">
        <v>44365</v>
      </c>
      <c r="Q2093" s="267" t="s">
        <v>34</v>
      </c>
      <c r="R2093" s="114"/>
      <c r="S2093" s="114"/>
      <c r="T2093" s="114"/>
      <c r="U2093" s="177"/>
      <c r="V2093" s="174" t="s">
        <v>3142</v>
      </c>
      <c r="W2093" s="174" t="s">
        <v>3670</v>
      </c>
      <c r="X2093" s="174" t="s">
        <v>3670</v>
      </c>
      <c r="Y2093" s="58" t="s">
        <v>5214</v>
      </c>
    </row>
    <row r="2094" spans="2:30">
      <c r="B2094" s="30">
        <v>2088</v>
      </c>
      <c r="C2094" s="30" t="s">
        <v>5237</v>
      </c>
      <c r="D2094" s="30" t="s">
        <v>83</v>
      </c>
      <c r="E2094" s="58" t="s">
        <v>5195</v>
      </c>
      <c r="F2094" s="114" t="s">
        <v>1561</v>
      </c>
      <c r="G2094" s="269">
        <f t="shared" si="232"/>
        <v>2021</v>
      </c>
      <c r="H2094" s="269">
        <f t="shared" si="233"/>
        <v>6</v>
      </c>
      <c r="I2094" s="269">
        <f t="shared" si="234"/>
        <v>25</v>
      </c>
      <c r="J2094" s="83">
        <f t="shared" si="235"/>
        <v>2021</v>
      </c>
      <c r="K2094" s="269">
        <f t="shared" si="236"/>
        <v>6</v>
      </c>
      <c r="L2094" s="21">
        <f t="shared" si="237"/>
        <v>26</v>
      </c>
      <c r="M2094" s="119">
        <v>44365</v>
      </c>
      <c r="N2094" s="119">
        <v>44365</v>
      </c>
      <c r="O2094" s="119">
        <v>44365</v>
      </c>
      <c r="P2094" s="119">
        <v>44372</v>
      </c>
      <c r="Q2094" s="267" t="s">
        <v>34</v>
      </c>
      <c r="R2094" s="114"/>
      <c r="S2094" s="114"/>
      <c r="T2094" s="114"/>
      <c r="U2094" s="177"/>
      <c r="V2094" s="174" t="s">
        <v>3142</v>
      </c>
      <c r="W2094" s="174" t="s">
        <v>3670</v>
      </c>
      <c r="X2094" s="174" t="s">
        <v>3670</v>
      </c>
      <c r="Y2094" s="58"/>
    </row>
    <row r="2095" spans="2:30">
      <c r="B2095" s="30">
        <v>2089</v>
      </c>
      <c r="C2095" s="30" t="s">
        <v>5238</v>
      </c>
      <c r="D2095" s="30" t="s">
        <v>83</v>
      </c>
      <c r="E2095" s="58" t="s">
        <v>5195</v>
      </c>
      <c r="F2095" s="114" t="s">
        <v>1561</v>
      </c>
      <c r="G2095" s="269">
        <f t="shared" si="232"/>
        <v>2021</v>
      </c>
      <c r="H2095" s="269">
        <f t="shared" si="233"/>
        <v>6</v>
      </c>
      <c r="I2095" s="269">
        <f t="shared" si="234"/>
        <v>25</v>
      </c>
      <c r="J2095" s="83">
        <f t="shared" si="235"/>
        <v>2021</v>
      </c>
      <c r="K2095" s="269">
        <f t="shared" si="236"/>
        <v>6</v>
      </c>
      <c r="L2095" s="21">
        <f t="shared" si="237"/>
        <v>26</v>
      </c>
      <c r="M2095" s="119">
        <v>44365</v>
      </c>
      <c r="N2095" s="119">
        <v>44365</v>
      </c>
      <c r="O2095" s="119">
        <v>44365</v>
      </c>
      <c r="P2095" s="119">
        <v>44372</v>
      </c>
      <c r="Q2095" s="267" t="s">
        <v>34</v>
      </c>
      <c r="R2095" s="114"/>
      <c r="S2095" s="114"/>
      <c r="T2095" s="114"/>
      <c r="U2095" s="177"/>
      <c r="V2095" s="174" t="s">
        <v>3142</v>
      </c>
      <c r="W2095" s="174" t="s">
        <v>3670</v>
      </c>
      <c r="X2095" s="174" t="s">
        <v>3670</v>
      </c>
      <c r="Y2095" s="58"/>
    </row>
    <row r="2096" spans="2:30">
      <c r="B2096" s="30">
        <v>2090</v>
      </c>
      <c r="C2096" s="30" t="s">
        <v>5239</v>
      </c>
      <c r="D2096" s="30" t="s">
        <v>83</v>
      </c>
      <c r="E2096" s="58" t="s">
        <v>5196</v>
      </c>
      <c r="F2096" s="114" t="s">
        <v>1561</v>
      </c>
      <c r="G2096" s="269">
        <f t="shared" si="232"/>
        <v>2021</v>
      </c>
      <c r="H2096" s="269">
        <f t="shared" si="233"/>
        <v>6</v>
      </c>
      <c r="I2096" s="269">
        <f t="shared" si="234"/>
        <v>25</v>
      </c>
      <c r="J2096" s="83">
        <f t="shared" si="235"/>
        <v>2021</v>
      </c>
      <c r="K2096" s="269">
        <f t="shared" si="236"/>
        <v>6</v>
      </c>
      <c r="L2096" s="21">
        <f t="shared" si="237"/>
        <v>25</v>
      </c>
      <c r="M2096" s="119">
        <v>44365</v>
      </c>
      <c r="N2096" s="119">
        <v>44365</v>
      </c>
      <c r="O2096" s="119">
        <v>44365</v>
      </c>
      <c r="P2096" s="119">
        <v>44365</v>
      </c>
      <c r="Q2096" s="267" t="s">
        <v>34</v>
      </c>
      <c r="R2096" s="114"/>
      <c r="S2096" s="114"/>
      <c r="T2096" s="114"/>
      <c r="U2096" s="177"/>
      <c r="V2096" s="174" t="s">
        <v>3259</v>
      </c>
      <c r="W2096" s="174" t="s">
        <v>3670</v>
      </c>
      <c r="X2096" s="174" t="s">
        <v>3670</v>
      </c>
      <c r="Y2096" s="58"/>
    </row>
    <row r="2097" spans="2:30" ht="49.5">
      <c r="B2097" s="30">
        <v>2091</v>
      </c>
      <c r="C2097" s="30" t="s">
        <v>5247</v>
      </c>
      <c r="D2097" s="30" t="s">
        <v>83</v>
      </c>
      <c r="E2097" s="71" t="s">
        <v>5240</v>
      </c>
      <c r="F2097" s="114" t="s">
        <v>3089</v>
      </c>
      <c r="G2097" s="269">
        <f t="shared" si="232"/>
        <v>2021</v>
      </c>
      <c r="H2097" s="269">
        <f t="shared" si="233"/>
        <v>6</v>
      </c>
      <c r="I2097" s="269">
        <f t="shared" si="234"/>
        <v>25</v>
      </c>
      <c r="J2097" s="83">
        <f t="shared" si="235"/>
        <v>2021</v>
      </c>
      <c r="K2097" s="269">
        <f t="shared" si="236"/>
        <v>6</v>
      </c>
      <c r="L2097" s="21">
        <f t="shared" si="237"/>
        <v>25</v>
      </c>
      <c r="M2097" s="178">
        <v>44361</v>
      </c>
      <c r="N2097" s="178">
        <v>44361</v>
      </c>
      <c r="O2097" s="178">
        <v>44361</v>
      </c>
      <c r="P2097" s="178">
        <v>44361</v>
      </c>
      <c r="Q2097" s="268" t="s">
        <v>34</v>
      </c>
      <c r="R2097" s="114"/>
      <c r="S2097" s="114"/>
      <c r="T2097" s="114"/>
      <c r="U2097" s="177"/>
      <c r="V2097" s="174" t="s">
        <v>5255</v>
      </c>
      <c r="W2097" s="174" t="s">
        <v>326</v>
      </c>
      <c r="X2097" s="174" t="s">
        <v>326</v>
      </c>
      <c r="Y2097" s="121" t="s">
        <v>5260</v>
      </c>
      <c r="AC2097" s="36" t="s">
        <v>770</v>
      </c>
      <c r="AD2097" s="36" t="s">
        <v>765</v>
      </c>
    </row>
    <row r="2098" spans="2:30" ht="82.5">
      <c r="B2098" s="30">
        <v>2092</v>
      </c>
      <c r="C2098" s="30" t="s">
        <v>5248</v>
      </c>
      <c r="D2098" s="30" t="s">
        <v>83</v>
      </c>
      <c r="E2098" s="71" t="s">
        <v>5241</v>
      </c>
      <c r="F2098" s="114" t="s">
        <v>3089</v>
      </c>
      <c r="G2098" s="269">
        <f t="shared" si="232"/>
        <v>2021</v>
      </c>
      <c r="H2098" s="269">
        <f t="shared" si="233"/>
        <v>6</v>
      </c>
      <c r="I2098" s="269">
        <f t="shared" si="234"/>
        <v>25</v>
      </c>
      <c r="J2098" s="83">
        <f t="shared" si="235"/>
        <v>2021</v>
      </c>
      <c r="K2098" s="269">
        <f t="shared" si="236"/>
        <v>6</v>
      </c>
      <c r="L2098" s="21">
        <f t="shared" si="237"/>
        <v>25</v>
      </c>
      <c r="M2098" s="178">
        <v>44362</v>
      </c>
      <c r="N2098" s="178">
        <v>44362</v>
      </c>
      <c r="O2098" s="178">
        <v>44362</v>
      </c>
      <c r="P2098" s="178">
        <v>44362</v>
      </c>
      <c r="Q2098" s="268" t="s">
        <v>34</v>
      </c>
      <c r="R2098" s="114"/>
      <c r="S2098" s="114"/>
      <c r="T2098" s="114"/>
      <c r="U2098" s="177"/>
      <c r="V2098" s="174" t="s">
        <v>5256</v>
      </c>
      <c r="W2098" s="174" t="s">
        <v>326</v>
      </c>
      <c r="X2098" s="174" t="s">
        <v>326</v>
      </c>
      <c r="Y2098" s="121" t="s">
        <v>5261</v>
      </c>
    </row>
    <row r="2099" spans="2:30" ht="33">
      <c r="B2099" s="30">
        <v>2093</v>
      </c>
      <c r="C2099" s="30" t="s">
        <v>5249</v>
      </c>
      <c r="D2099" s="30" t="s">
        <v>83</v>
      </c>
      <c r="E2099" s="71" t="s">
        <v>5242</v>
      </c>
      <c r="F2099" s="114" t="s">
        <v>3089</v>
      </c>
      <c r="G2099" s="269">
        <f t="shared" si="232"/>
        <v>2021</v>
      </c>
      <c r="H2099" s="269">
        <f t="shared" si="233"/>
        <v>6</v>
      </c>
      <c r="I2099" s="269">
        <f t="shared" si="234"/>
        <v>25</v>
      </c>
      <c r="J2099" s="83">
        <f t="shared" si="235"/>
        <v>2021</v>
      </c>
      <c r="K2099" s="269">
        <f t="shared" si="236"/>
        <v>6</v>
      </c>
      <c r="L2099" s="21">
        <f t="shared" si="237"/>
        <v>25</v>
      </c>
      <c r="M2099" s="178">
        <v>44363</v>
      </c>
      <c r="N2099" s="178">
        <v>44363</v>
      </c>
      <c r="O2099" s="178">
        <v>44363</v>
      </c>
      <c r="P2099" s="178">
        <v>44363</v>
      </c>
      <c r="Q2099" s="268" t="s">
        <v>34</v>
      </c>
      <c r="R2099" s="114"/>
      <c r="S2099" s="114"/>
      <c r="T2099" s="114"/>
      <c r="U2099" s="177"/>
      <c r="V2099" s="174" t="s">
        <v>5106</v>
      </c>
      <c r="W2099" s="174" t="s">
        <v>326</v>
      </c>
      <c r="X2099" s="174" t="s">
        <v>326</v>
      </c>
      <c r="Y2099" s="121" t="s">
        <v>5262</v>
      </c>
    </row>
    <row r="2100" spans="2:30" ht="49.5">
      <c r="B2100" s="30">
        <v>2094</v>
      </c>
      <c r="C2100" s="30" t="s">
        <v>5250</v>
      </c>
      <c r="D2100" s="30" t="s">
        <v>83</v>
      </c>
      <c r="E2100" s="71" t="s">
        <v>5243</v>
      </c>
      <c r="F2100" s="114" t="s">
        <v>3089</v>
      </c>
      <c r="G2100" s="269">
        <f t="shared" si="232"/>
        <v>2021</v>
      </c>
      <c r="H2100" s="269">
        <f t="shared" si="233"/>
        <v>6</v>
      </c>
      <c r="I2100" s="269">
        <f t="shared" si="234"/>
        <v>25</v>
      </c>
      <c r="J2100" s="83">
        <f t="shared" si="235"/>
        <v>2021</v>
      </c>
      <c r="K2100" s="269">
        <f t="shared" si="236"/>
        <v>6</v>
      </c>
      <c r="L2100" s="21">
        <f t="shared" si="237"/>
        <v>25</v>
      </c>
      <c r="M2100" s="178">
        <v>44364</v>
      </c>
      <c r="N2100" s="178">
        <v>44364</v>
      </c>
      <c r="O2100" s="178">
        <v>44364</v>
      </c>
      <c r="P2100" s="178">
        <v>44364</v>
      </c>
      <c r="Q2100" s="268" t="s">
        <v>34</v>
      </c>
      <c r="R2100" s="114"/>
      <c r="S2100" s="114"/>
      <c r="T2100" s="114"/>
      <c r="U2100" s="177"/>
      <c r="V2100" s="174" t="s">
        <v>5106</v>
      </c>
      <c r="W2100" s="174" t="s">
        <v>326</v>
      </c>
      <c r="X2100" s="174" t="s">
        <v>326</v>
      </c>
      <c r="Y2100" s="106" t="s">
        <v>5263</v>
      </c>
    </row>
    <row r="2101" spans="2:30" ht="49.5">
      <c r="B2101" s="30">
        <v>2095</v>
      </c>
      <c r="C2101" s="30" t="s">
        <v>5251</v>
      </c>
      <c r="D2101" s="30" t="s">
        <v>83</v>
      </c>
      <c r="E2101" s="71" t="s">
        <v>5244</v>
      </c>
      <c r="F2101" s="114" t="s">
        <v>3089</v>
      </c>
      <c r="G2101" s="269">
        <f t="shared" si="232"/>
        <v>2021</v>
      </c>
      <c r="H2101" s="269">
        <f t="shared" si="233"/>
        <v>6</v>
      </c>
      <c r="I2101" s="269">
        <f t="shared" si="234"/>
        <v>25</v>
      </c>
      <c r="J2101" s="83">
        <f t="shared" si="235"/>
        <v>2021</v>
      </c>
      <c r="K2101" s="269">
        <f t="shared" si="236"/>
        <v>6</v>
      </c>
      <c r="L2101" s="21">
        <f t="shared" si="237"/>
        <v>25</v>
      </c>
      <c r="M2101" s="178">
        <v>44364</v>
      </c>
      <c r="N2101" s="178">
        <v>44364</v>
      </c>
      <c r="O2101" s="178">
        <v>44364</v>
      </c>
      <c r="P2101" s="178">
        <v>44364</v>
      </c>
      <c r="Q2101" s="268" t="s">
        <v>34</v>
      </c>
      <c r="R2101" s="114"/>
      <c r="S2101" s="114"/>
      <c r="T2101" s="114"/>
      <c r="U2101" s="177"/>
      <c r="V2101" s="174" t="s">
        <v>326</v>
      </c>
      <c r="W2101" s="174" t="s">
        <v>326</v>
      </c>
      <c r="X2101" s="174" t="s">
        <v>326</v>
      </c>
      <c r="Y2101" s="106" t="s">
        <v>5264</v>
      </c>
    </row>
    <row r="2102" spans="2:30" ht="33">
      <c r="B2102" s="30">
        <v>2096</v>
      </c>
      <c r="C2102" s="30" t="s">
        <v>5252</v>
      </c>
      <c r="D2102" s="30" t="s">
        <v>83</v>
      </c>
      <c r="E2102" s="71" t="s">
        <v>5245</v>
      </c>
      <c r="F2102" s="114" t="s">
        <v>3089</v>
      </c>
      <c r="G2102" s="269">
        <f t="shared" si="232"/>
        <v>2021</v>
      </c>
      <c r="H2102" s="269">
        <f t="shared" si="233"/>
        <v>6</v>
      </c>
      <c r="I2102" s="269">
        <f t="shared" si="234"/>
        <v>25</v>
      </c>
      <c r="J2102" s="83">
        <f t="shared" si="235"/>
        <v>2021</v>
      </c>
      <c r="K2102" s="269">
        <f t="shared" si="236"/>
        <v>6</v>
      </c>
      <c r="L2102" s="21">
        <f t="shared" si="237"/>
        <v>25</v>
      </c>
      <c r="M2102" s="178">
        <v>44362</v>
      </c>
      <c r="N2102" s="178">
        <v>44362</v>
      </c>
      <c r="O2102" s="178">
        <v>44362</v>
      </c>
      <c r="P2102" s="178">
        <v>44362</v>
      </c>
      <c r="Q2102" s="268" t="s">
        <v>34</v>
      </c>
      <c r="R2102" s="114"/>
      <c r="S2102" s="114"/>
      <c r="T2102" s="114"/>
      <c r="U2102" s="177"/>
      <c r="V2102" s="174" t="s">
        <v>5257</v>
      </c>
      <c r="W2102" s="174" t="s">
        <v>1176</v>
      </c>
      <c r="X2102" s="174" t="s">
        <v>1176</v>
      </c>
      <c r="Y2102" s="58"/>
      <c r="AC2102" s="36" t="s">
        <v>770</v>
      </c>
      <c r="AD2102" s="36" t="s">
        <v>765</v>
      </c>
    </row>
    <row r="2103" spans="2:30" ht="33">
      <c r="B2103" s="30">
        <v>2097</v>
      </c>
      <c r="C2103" s="30" t="s">
        <v>5253</v>
      </c>
      <c r="D2103" s="30" t="s">
        <v>83</v>
      </c>
      <c r="E2103" s="71" t="s">
        <v>5245</v>
      </c>
      <c r="F2103" s="114" t="s">
        <v>3089</v>
      </c>
      <c r="G2103" s="269">
        <f t="shared" si="232"/>
        <v>2021</v>
      </c>
      <c r="H2103" s="269">
        <f t="shared" si="233"/>
        <v>6</v>
      </c>
      <c r="I2103" s="269">
        <f t="shared" si="234"/>
        <v>25</v>
      </c>
      <c r="J2103" s="83">
        <f t="shared" si="235"/>
        <v>2021</v>
      </c>
      <c r="K2103" s="269">
        <f t="shared" si="236"/>
        <v>6</v>
      </c>
      <c r="L2103" s="21">
        <f t="shared" si="237"/>
        <v>25</v>
      </c>
      <c r="M2103" s="178">
        <v>44362</v>
      </c>
      <c r="N2103" s="178">
        <v>44362</v>
      </c>
      <c r="O2103" s="178">
        <v>44362</v>
      </c>
      <c r="P2103" s="178">
        <v>44362</v>
      </c>
      <c r="Q2103" s="268" t="s">
        <v>34</v>
      </c>
      <c r="R2103" s="114"/>
      <c r="S2103" s="114"/>
      <c r="T2103" s="114"/>
      <c r="U2103" s="177"/>
      <c r="V2103" s="174" t="s">
        <v>5257</v>
      </c>
      <c r="W2103" s="174" t="s">
        <v>1176</v>
      </c>
      <c r="X2103" s="174" t="s">
        <v>1176</v>
      </c>
      <c r="Y2103" s="58"/>
      <c r="AC2103" s="36" t="s">
        <v>770</v>
      </c>
      <c r="AD2103" s="36" t="s">
        <v>765</v>
      </c>
    </row>
    <row r="2104" spans="2:30" ht="33">
      <c r="B2104" s="30">
        <v>2098</v>
      </c>
      <c r="C2104" s="30" t="s">
        <v>5254</v>
      </c>
      <c r="D2104" s="30" t="s">
        <v>83</v>
      </c>
      <c r="E2104" s="71" t="s">
        <v>5246</v>
      </c>
      <c r="F2104" s="114" t="s">
        <v>3089</v>
      </c>
      <c r="G2104" s="269">
        <f t="shared" si="232"/>
        <v>2021</v>
      </c>
      <c r="H2104" s="269">
        <f t="shared" si="233"/>
        <v>6</v>
      </c>
      <c r="I2104" s="269">
        <f t="shared" si="234"/>
        <v>25</v>
      </c>
      <c r="J2104" s="83">
        <f t="shared" si="235"/>
        <v>2021</v>
      </c>
      <c r="K2104" s="269">
        <f t="shared" si="236"/>
        <v>6</v>
      </c>
      <c r="L2104" s="21">
        <f t="shared" si="237"/>
        <v>25</v>
      </c>
      <c r="M2104" s="178">
        <v>44363</v>
      </c>
      <c r="N2104" s="178">
        <v>44363</v>
      </c>
      <c r="O2104" s="178">
        <v>44363</v>
      </c>
      <c r="P2104" s="178">
        <v>44363</v>
      </c>
      <c r="Q2104" s="268" t="s">
        <v>34</v>
      </c>
      <c r="R2104" s="114"/>
      <c r="S2104" s="114"/>
      <c r="T2104" s="114"/>
      <c r="U2104" s="177"/>
      <c r="V2104" s="174" t="s">
        <v>5258</v>
      </c>
      <c r="W2104" s="125" t="s">
        <v>5259</v>
      </c>
      <c r="X2104" s="125" t="s">
        <v>5259</v>
      </c>
      <c r="Y2104" s="58" t="s">
        <v>5265</v>
      </c>
    </row>
    <row r="2105" spans="2:30">
      <c r="B2105" s="30">
        <v>2099</v>
      </c>
      <c r="C2105" s="30" t="s">
        <v>5292</v>
      </c>
      <c r="D2105" s="30" t="s">
        <v>83</v>
      </c>
      <c r="E2105" s="110" t="s">
        <v>5266</v>
      </c>
      <c r="F2105" s="114" t="s">
        <v>47</v>
      </c>
      <c r="G2105" s="269">
        <f t="shared" si="232"/>
        <v>2021</v>
      </c>
      <c r="H2105" s="269">
        <f t="shared" si="233"/>
        <v>6</v>
      </c>
      <c r="I2105" s="269">
        <f t="shared" si="234"/>
        <v>26</v>
      </c>
      <c r="J2105" s="83">
        <f t="shared" si="235"/>
        <v>2021</v>
      </c>
      <c r="K2105" s="269">
        <f t="shared" si="236"/>
        <v>6</v>
      </c>
      <c r="L2105" s="21">
        <f t="shared" si="237"/>
        <v>26</v>
      </c>
      <c r="M2105" s="119">
        <v>44368</v>
      </c>
      <c r="N2105" s="119">
        <v>44368</v>
      </c>
      <c r="O2105" s="119">
        <v>44368</v>
      </c>
      <c r="P2105" s="119">
        <v>44371</v>
      </c>
      <c r="Q2105" s="267" t="s">
        <v>34</v>
      </c>
      <c r="R2105" s="114"/>
      <c r="S2105" s="114"/>
      <c r="T2105" s="114"/>
      <c r="U2105" s="177"/>
      <c r="V2105" s="174" t="s">
        <v>463</v>
      </c>
      <c r="W2105" s="174" t="s">
        <v>463</v>
      </c>
      <c r="X2105" s="174" t="s">
        <v>463</v>
      </c>
      <c r="Y2105" s="103"/>
    </row>
    <row r="2106" spans="2:30">
      <c r="B2106" s="30">
        <v>2100</v>
      </c>
      <c r="C2106" s="30" t="s">
        <v>5293</v>
      </c>
      <c r="D2106" s="30" t="s">
        <v>83</v>
      </c>
      <c r="E2106" s="110" t="s">
        <v>5267</v>
      </c>
      <c r="F2106" s="114" t="s">
        <v>47</v>
      </c>
      <c r="G2106" s="269">
        <f t="shared" si="232"/>
        <v>2021</v>
      </c>
      <c r="H2106" s="269">
        <f t="shared" si="233"/>
        <v>6</v>
      </c>
      <c r="I2106" s="269">
        <f t="shared" si="234"/>
        <v>26</v>
      </c>
      <c r="J2106" s="83">
        <f t="shared" si="235"/>
        <v>2021</v>
      </c>
      <c r="K2106" s="269">
        <f t="shared" si="236"/>
        <v>6</v>
      </c>
      <c r="L2106" s="21">
        <f t="shared" si="237"/>
        <v>26</v>
      </c>
      <c r="M2106" s="119">
        <v>44368</v>
      </c>
      <c r="N2106" s="119">
        <v>44368</v>
      </c>
      <c r="O2106" s="119">
        <v>44368</v>
      </c>
      <c r="P2106" s="119">
        <v>44368</v>
      </c>
      <c r="Q2106" s="267" t="s">
        <v>34</v>
      </c>
      <c r="R2106" s="114"/>
      <c r="S2106" s="114"/>
      <c r="T2106" s="114"/>
      <c r="U2106" s="177"/>
      <c r="V2106" s="174" t="s">
        <v>533</v>
      </c>
      <c r="W2106" s="174" t="s">
        <v>463</v>
      </c>
      <c r="X2106" s="174" t="s">
        <v>463</v>
      </c>
      <c r="Y2106" s="103"/>
    </row>
    <row r="2107" spans="2:30">
      <c r="B2107" s="30">
        <v>2101</v>
      </c>
      <c r="C2107" s="30" t="s">
        <v>5294</v>
      </c>
      <c r="D2107" s="30" t="s">
        <v>83</v>
      </c>
      <c r="E2107" s="110" t="s">
        <v>5268</v>
      </c>
      <c r="F2107" s="114" t="s">
        <v>345</v>
      </c>
      <c r="G2107" s="269">
        <f t="shared" si="232"/>
        <v>2021</v>
      </c>
      <c r="H2107" s="269">
        <f t="shared" si="233"/>
        <v>6</v>
      </c>
      <c r="I2107" s="269">
        <f t="shared" si="234"/>
        <v>26</v>
      </c>
      <c r="J2107" s="83">
        <f t="shared" si="235"/>
        <v>2021</v>
      </c>
      <c r="K2107" s="269">
        <f t="shared" si="236"/>
        <v>6</v>
      </c>
      <c r="L2107" s="21">
        <f t="shared" si="237"/>
        <v>26</v>
      </c>
      <c r="M2107" s="119">
        <v>44368</v>
      </c>
      <c r="N2107" s="119">
        <v>44368</v>
      </c>
      <c r="O2107" s="119">
        <v>44368</v>
      </c>
      <c r="P2107" s="119">
        <v>44368</v>
      </c>
      <c r="Q2107" s="267" t="s">
        <v>34</v>
      </c>
      <c r="R2107" s="114"/>
      <c r="S2107" s="114"/>
      <c r="T2107" s="114"/>
      <c r="U2107" s="177"/>
      <c r="V2107" s="174" t="s">
        <v>256</v>
      </c>
      <c r="W2107" s="174" t="s">
        <v>463</v>
      </c>
      <c r="X2107" s="174" t="s">
        <v>463</v>
      </c>
      <c r="Y2107" s="75"/>
    </row>
    <row r="2108" spans="2:30">
      <c r="B2108" s="30">
        <v>2102</v>
      </c>
      <c r="C2108" s="30" t="s">
        <v>5295</v>
      </c>
      <c r="D2108" s="30" t="s">
        <v>83</v>
      </c>
      <c r="E2108" s="70" t="s">
        <v>5269</v>
      </c>
      <c r="F2108" s="114" t="s">
        <v>47</v>
      </c>
      <c r="G2108" s="269">
        <f t="shared" si="232"/>
        <v>2021</v>
      </c>
      <c r="H2108" s="269">
        <f t="shared" si="233"/>
        <v>6</v>
      </c>
      <c r="I2108" s="269">
        <f t="shared" si="234"/>
        <v>26</v>
      </c>
      <c r="J2108" s="83">
        <f t="shared" si="235"/>
        <v>2021</v>
      </c>
      <c r="K2108" s="269">
        <f t="shared" si="236"/>
        <v>6</v>
      </c>
      <c r="L2108" s="21">
        <f t="shared" si="237"/>
        <v>26</v>
      </c>
      <c r="M2108" s="119">
        <v>44368</v>
      </c>
      <c r="N2108" s="119">
        <v>44368</v>
      </c>
      <c r="O2108" s="119">
        <v>44368</v>
      </c>
      <c r="P2108" s="119">
        <v>44368</v>
      </c>
      <c r="Q2108" s="267" t="s">
        <v>34</v>
      </c>
      <c r="R2108" s="114"/>
      <c r="S2108" s="114"/>
      <c r="T2108" s="114"/>
      <c r="U2108" s="177"/>
      <c r="V2108" s="174" t="s">
        <v>256</v>
      </c>
      <c r="W2108" s="174" t="s">
        <v>463</v>
      </c>
      <c r="X2108" s="174" t="s">
        <v>463</v>
      </c>
      <c r="Y2108" s="58"/>
    </row>
    <row r="2109" spans="2:30">
      <c r="B2109" s="30">
        <v>2103</v>
      </c>
      <c r="C2109" s="30" t="s">
        <v>5296</v>
      </c>
      <c r="D2109" s="30" t="s">
        <v>83</v>
      </c>
      <c r="E2109" s="110" t="s">
        <v>5270</v>
      </c>
      <c r="F2109" s="114" t="s">
        <v>1512</v>
      </c>
      <c r="G2109" s="269">
        <f t="shared" si="232"/>
        <v>2021</v>
      </c>
      <c r="H2109" s="269">
        <f t="shared" si="233"/>
        <v>6</v>
      </c>
      <c r="I2109" s="269">
        <f t="shared" si="234"/>
        <v>26</v>
      </c>
      <c r="J2109" s="83">
        <f t="shared" si="235"/>
        <v>2021</v>
      </c>
      <c r="K2109" s="269">
        <f t="shared" si="236"/>
        <v>6</v>
      </c>
      <c r="L2109" s="21">
        <f t="shared" si="237"/>
        <v>26</v>
      </c>
      <c r="M2109" s="119">
        <v>44368</v>
      </c>
      <c r="N2109" s="119">
        <v>44368</v>
      </c>
      <c r="O2109" s="119">
        <v>44368</v>
      </c>
      <c r="P2109" s="119">
        <v>44368</v>
      </c>
      <c r="Q2109" s="267" t="s">
        <v>34</v>
      </c>
      <c r="R2109" s="114"/>
      <c r="S2109" s="114"/>
      <c r="T2109" s="114"/>
      <c r="U2109" s="177"/>
      <c r="V2109" s="174" t="s">
        <v>32</v>
      </c>
      <c r="W2109" s="174" t="s">
        <v>463</v>
      </c>
      <c r="X2109" s="174" t="s">
        <v>463</v>
      </c>
      <c r="Y2109" s="75"/>
      <c r="AC2109" s="36" t="s">
        <v>770</v>
      </c>
      <c r="AD2109" s="36" t="s">
        <v>765</v>
      </c>
    </row>
    <row r="2110" spans="2:30" ht="33">
      <c r="B2110" s="30">
        <v>2104</v>
      </c>
      <c r="C2110" s="30" t="s">
        <v>5297</v>
      </c>
      <c r="D2110" s="30" t="s">
        <v>83</v>
      </c>
      <c r="E2110" s="110" t="s">
        <v>5271</v>
      </c>
      <c r="F2110" s="114" t="s">
        <v>4452</v>
      </c>
      <c r="G2110" s="269">
        <f t="shared" si="232"/>
        <v>2021</v>
      </c>
      <c r="H2110" s="269">
        <f t="shared" si="233"/>
        <v>6</v>
      </c>
      <c r="I2110" s="269">
        <f t="shared" si="234"/>
        <v>26</v>
      </c>
      <c r="J2110" s="83">
        <f t="shared" si="235"/>
        <v>2021</v>
      </c>
      <c r="K2110" s="269">
        <f t="shared" si="236"/>
        <v>7</v>
      </c>
      <c r="L2110" s="21">
        <f t="shared" si="237"/>
        <v>29</v>
      </c>
      <c r="M2110" s="119">
        <v>44368</v>
      </c>
      <c r="N2110" s="119">
        <v>44368</v>
      </c>
      <c r="O2110" s="119">
        <v>44368</v>
      </c>
      <c r="P2110" s="119">
        <v>44389</v>
      </c>
      <c r="Q2110" s="267" t="s">
        <v>5873</v>
      </c>
      <c r="R2110" s="114"/>
      <c r="S2110" s="114"/>
      <c r="T2110" s="114"/>
      <c r="U2110" s="177"/>
      <c r="V2110" s="174" t="s">
        <v>286</v>
      </c>
      <c r="W2110" s="174" t="s">
        <v>463</v>
      </c>
      <c r="X2110" s="174" t="s">
        <v>463</v>
      </c>
      <c r="Y2110" s="103"/>
    </row>
    <row r="2111" spans="2:30">
      <c r="B2111" s="30">
        <v>2105</v>
      </c>
      <c r="C2111" s="30" t="s">
        <v>5298</v>
      </c>
      <c r="D2111" s="30" t="s">
        <v>83</v>
      </c>
      <c r="E2111" s="110" t="s">
        <v>5272</v>
      </c>
      <c r="F2111" s="114" t="s">
        <v>47</v>
      </c>
      <c r="G2111" s="269">
        <f t="shared" si="232"/>
        <v>2021</v>
      </c>
      <c r="H2111" s="269">
        <f t="shared" si="233"/>
        <v>6</v>
      </c>
      <c r="I2111" s="269">
        <f t="shared" si="234"/>
        <v>26</v>
      </c>
      <c r="J2111" s="83">
        <f t="shared" si="235"/>
        <v>2021</v>
      </c>
      <c r="K2111" s="269">
        <f t="shared" si="236"/>
        <v>6</v>
      </c>
      <c r="L2111" s="21">
        <f t="shared" si="237"/>
        <v>26</v>
      </c>
      <c r="M2111" s="119">
        <v>44368</v>
      </c>
      <c r="N2111" s="119">
        <v>44368</v>
      </c>
      <c r="O2111" s="119">
        <v>44368</v>
      </c>
      <c r="P2111" s="119">
        <v>44368</v>
      </c>
      <c r="Q2111" s="267" t="s">
        <v>34</v>
      </c>
      <c r="R2111" s="114"/>
      <c r="S2111" s="114"/>
      <c r="T2111" s="114"/>
      <c r="U2111" s="177"/>
      <c r="V2111" s="174" t="s">
        <v>411</v>
      </c>
      <c r="W2111" s="174" t="s">
        <v>463</v>
      </c>
      <c r="X2111" s="174" t="s">
        <v>463</v>
      </c>
      <c r="Y2111" s="103"/>
    </row>
    <row r="2112" spans="2:30">
      <c r="B2112" s="30">
        <v>2106</v>
      </c>
      <c r="C2112" s="30" t="s">
        <v>5299</v>
      </c>
      <c r="D2112" s="30" t="s">
        <v>83</v>
      </c>
      <c r="E2112" s="110" t="s">
        <v>5273</v>
      </c>
      <c r="F2112" s="114" t="s">
        <v>1561</v>
      </c>
      <c r="G2112" s="269">
        <f t="shared" si="232"/>
        <v>2021</v>
      </c>
      <c r="H2112" s="269">
        <f t="shared" si="233"/>
        <v>6</v>
      </c>
      <c r="I2112" s="269">
        <f t="shared" si="234"/>
        <v>26</v>
      </c>
      <c r="J2112" s="83">
        <f t="shared" si="235"/>
        <v>2021</v>
      </c>
      <c r="K2112" s="269">
        <f t="shared" si="236"/>
        <v>6</v>
      </c>
      <c r="L2112" s="21">
        <f t="shared" si="237"/>
        <v>26</v>
      </c>
      <c r="M2112" s="119">
        <v>44369</v>
      </c>
      <c r="N2112" s="119">
        <v>44369</v>
      </c>
      <c r="O2112" s="119">
        <v>44369</v>
      </c>
      <c r="P2112" s="119">
        <v>44369</v>
      </c>
      <c r="Q2112" s="267" t="s">
        <v>34</v>
      </c>
      <c r="R2112" s="114"/>
      <c r="S2112" s="114"/>
      <c r="T2112" s="114"/>
      <c r="U2112" s="177"/>
      <c r="V2112" s="174" t="s">
        <v>3080</v>
      </c>
      <c r="W2112" s="174" t="s">
        <v>463</v>
      </c>
      <c r="X2112" s="174" t="s">
        <v>463</v>
      </c>
      <c r="Y2112" s="103"/>
    </row>
    <row r="2113" spans="2:30">
      <c r="B2113" s="30">
        <v>2107</v>
      </c>
      <c r="C2113" s="30" t="s">
        <v>5300</v>
      </c>
      <c r="D2113" s="30" t="s">
        <v>83</v>
      </c>
      <c r="E2113" s="110" t="s">
        <v>5274</v>
      </c>
      <c r="F2113" s="114" t="s">
        <v>345</v>
      </c>
      <c r="G2113" s="269">
        <f t="shared" si="232"/>
        <v>2021</v>
      </c>
      <c r="H2113" s="269">
        <f t="shared" si="233"/>
        <v>6</v>
      </c>
      <c r="I2113" s="269">
        <f t="shared" si="234"/>
        <v>26</v>
      </c>
      <c r="J2113" s="83">
        <f t="shared" si="235"/>
        <v>2021</v>
      </c>
      <c r="K2113" s="269">
        <f t="shared" si="236"/>
        <v>6</v>
      </c>
      <c r="L2113" s="21">
        <f t="shared" si="237"/>
        <v>26</v>
      </c>
      <c r="M2113" s="119">
        <v>44369</v>
      </c>
      <c r="N2113" s="119">
        <v>44369</v>
      </c>
      <c r="O2113" s="119">
        <v>44369</v>
      </c>
      <c r="P2113" s="119">
        <v>44369</v>
      </c>
      <c r="Q2113" s="267" t="s">
        <v>34</v>
      </c>
      <c r="R2113" s="114"/>
      <c r="S2113" s="114"/>
      <c r="T2113" s="114"/>
      <c r="U2113" s="177"/>
      <c r="V2113" s="174" t="s">
        <v>256</v>
      </c>
      <c r="W2113" s="174" t="s">
        <v>463</v>
      </c>
      <c r="X2113" s="174" t="s">
        <v>463</v>
      </c>
      <c r="Y2113" s="75"/>
    </row>
    <row r="2114" spans="2:30">
      <c r="B2114" s="30">
        <v>2108</v>
      </c>
      <c r="C2114" s="30" t="s">
        <v>5301</v>
      </c>
      <c r="D2114" s="30" t="s">
        <v>83</v>
      </c>
      <c r="E2114" s="110" t="s">
        <v>5275</v>
      </c>
      <c r="F2114" s="114" t="s">
        <v>47</v>
      </c>
      <c r="G2114" s="269">
        <f t="shared" si="232"/>
        <v>2021</v>
      </c>
      <c r="H2114" s="269">
        <f t="shared" si="233"/>
        <v>6</v>
      </c>
      <c r="I2114" s="269">
        <f t="shared" si="234"/>
        <v>26</v>
      </c>
      <c r="J2114" s="83">
        <f t="shared" si="235"/>
        <v>2021</v>
      </c>
      <c r="K2114" s="269">
        <f t="shared" si="236"/>
        <v>6</v>
      </c>
      <c r="L2114" s="21">
        <f t="shared" si="237"/>
        <v>26</v>
      </c>
      <c r="M2114" s="119">
        <v>44369</v>
      </c>
      <c r="N2114" s="119">
        <v>44369</v>
      </c>
      <c r="O2114" s="119">
        <v>44369</v>
      </c>
      <c r="P2114" s="119">
        <v>44370</v>
      </c>
      <c r="Q2114" s="267" t="s">
        <v>34</v>
      </c>
      <c r="R2114" s="114"/>
      <c r="S2114" s="114"/>
      <c r="T2114" s="114"/>
      <c r="U2114" s="177"/>
      <c r="V2114" s="174" t="s">
        <v>9</v>
      </c>
      <c r="W2114" s="174" t="s">
        <v>463</v>
      </c>
      <c r="X2114" s="174" t="s">
        <v>463</v>
      </c>
      <c r="Y2114" s="75"/>
      <c r="AC2114" s="36" t="s">
        <v>770</v>
      </c>
      <c r="AD2114" s="36" t="s">
        <v>765</v>
      </c>
    </row>
    <row r="2115" spans="2:30">
      <c r="B2115" s="30">
        <v>2109</v>
      </c>
      <c r="C2115" s="30" t="s">
        <v>5302</v>
      </c>
      <c r="D2115" s="30" t="s">
        <v>83</v>
      </c>
      <c r="E2115" s="110" t="s">
        <v>5276</v>
      </c>
      <c r="F2115" s="114" t="s">
        <v>47</v>
      </c>
      <c r="G2115" s="269">
        <f t="shared" si="232"/>
        <v>2021</v>
      </c>
      <c r="H2115" s="269">
        <f t="shared" si="233"/>
        <v>6</v>
      </c>
      <c r="I2115" s="269">
        <f t="shared" si="234"/>
        <v>26</v>
      </c>
      <c r="J2115" s="83">
        <f t="shared" si="235"/>
        <v>2021</v>
      </c>
      <c r="K2115" s="269">
        <f t="shared" si="236"/>
        <v>6</v>
      </c>
      <c r="L2115" s="21">
        <f t="shared" si="237"/>
        <v>26</v>
      </c>
      <c r="M2115" s="119">
        <v>44370</v>
      </c>
      <c r="N2115" s="119">
        <v>44370</v>
      </c>
      <c r="O2115" s="119">
        <v>44370</v>
      </c>
      <c r="P2115" s="119">
        <v>44370</v>
      </c>
      <c r="Q2115" s="267" t="s">
        <v>34</v>
      </c>
      <c r="R2115" s="114"/>
      <c r="S2115" s="114"/>
      <c r="T2115" s="114"/>
      <c r="U2115" s="177"/>
      <c r="V2115" s="174" t="s">
        <v>32</v>
      </c>
      <c r="W2115" s="182" t="s">
        <v>463</v>
      </c>
      <c r="X2115" s="182" t="s">
        <v>463</v>
      </c>
      <c r="Y2115" s="75"/>
      <c r="AC2115" s="36" t="s">
        <v>770</v>
      </c>
      <c r="AD2115" s="36" t="s">
        <v>765</v>
      </c>
    </row>
    <row r="2116" spans="2:30">
      <c r="B2116" s="30">
        <v>2110</v>
      </c>
      <c r="C2116" s="30" t="s">
        <v>5303</v>
      </c>
      <c r="D2116" s="30" t="s">
        <v>83</v>
      </c>
      <c r="E2116" s="110" t="s">
        <v>5277</v>
      </c>
      <c r="F2116" s="114" t="s">
        <v>47</v>
      </c>
      <c r="G2116" s="269">
        <f t="shared" si="232"/>
        <v>2021</v>
      </c>
      <c r="H2116" s="269">
        <f t="shared" si="233"/>
        <v>6</v>
      </c>
      <c r="I2116" s="269">
        <f t="shared" si="234"/>
        <v>26</v>
      </c>
      <c r="J2116" s="83">
        <f t="shared" si="235"/>
        <v>2021</v>
      </c>
      <c r="K2116" s="269">
        <f t="shared" si="236"/>
        <v>6</v>
      </c>
      <c r="L2116" s="21">
        <f t="shared" si="237"/>
        <v>26</v>
      </c>
      <c r="M2116" s="119">
        <v>44370</v>
      </c>
      <c r="N2116" s="119">
        <v>44370</v>
      </c>
      <c r="O2116" s="119">
        <v>44370</v>
      </c>
      <c r="P2116" s="119">
        <v>44370</v>
      </c>
      <c r="Q2116" s="267" t="s">
        <v>34</v>
      </c>
      <c r="R2116" s="114"/>
      <c r="S2116" s="114"/>
      <c r="T2116" s="114"/>
      <c r="U2116" s="177"/>
      <c r="V2116" s="174" t="s">
        <v>32</v>
      </c>
      <c r="W2116" s="174" t="s">
        <v>463</v>
      </c>
      <c r="X2116" s="174" t="s">
        <v>463</v>
      </c>
      <c r="Y2116" s="103"/>
    </row>
    <row r="2117" spans="2:30">
      <c r="B2117" s="30">
        <v>2111</v>
      </c>
      <c r="C2117" s="30" t="s">
        <v>5304</v>
      </c>
      <c r="D2117" s="30" t="s">
        <v>83</v>
      </c>
      <c r="E2117" s="110" t="s">
        <v>5278</v>
      </c>
      <c r="F2117" s="114" t="s">
        <v>1561</v>
      </c>
      <c r="G2117" s="269">
        <f t="shared" si="232"/>
        <v>2021</v>
      </c>
      <c r="H2117" s="269">
        <f t="shared" si="233"/>
        <v>6</v>
      </c>
      <c r="I2117" s="269">
        <f t="shared" si="234"/>
        <v>26</v>
      </c>
      <c r="J2117" s="83">
        <f t="shared" si="235"/>
        <v>2021</v>
      </c>
      <c r="K2117" s="269">
        <f t="shared" si="236"/>
        <v>6</v>
      </c>
      <c r="L2117" s="21">
        <f t="shared" si="237"/>
        <v>26</v>
      </c>
      <c r="M2117" s="119">
        <v>44370</v>
      </c>
      <c r="N2117" s="119">
        <v>44370</v>
      </c>
      <c r="O2117" s="119">
        <v>44370</v>
      </c>
      <c r="P2117" s="119">
        <v>44370</v>
      </c>
      <c r="Q2117" s="267" t="s">
        <v>34</v>
      </c>
      <c r="R2117" s="114"/>
      <c r="S2117" s="114"/>
      <c r="T2117" s="114"/>
      <c r="U2117" s="177"/>
      <c r="V2117" s="174" t="s">
        <v>155</v>
      </c>
      <c r="W2117" s="174" t="s">
        <v>463</v>
      </c>
      <c r="X2117" s="174" t="s">
        <v>463</v>
      </c>
      <c r="Y2117" s="103"/>
    </row>
    <row r="2118" spans="2:30">
      <c r="B2118" s="30">
        <v>2112</v>
      </c>
      <c r="C2118" s="30" t="s">
        <v>5305</v>
      </c>
      <c r="D2118" s="30" t="s">
        <v>83</v>
      </c>
      <c r="E2118" s="110" t="s">
        <v>5279</v>
      </c>
      <c r="F2118" s="114" t="s">
        <v>1561</v>
      </c>
      <c r="G2118" s="269">
        <f t="shared" si="232"/>
        <v>2021</v>
      </c>
      <c r="H2118" s="269">
        <f t="shared" si="233"/>
        <v>6</v>
      </c>
      <c r="I2118" s="269">
        <f t="shared" si="234"/>
        <v>26</v>
      </c>
      <c r="J2118" s="83">
        <f t="shared" si="235"/>
        <v>2021</v>
      </c>
      <c r="K2118" s="269">
        <f t="shared" si="236"/>
        <v>6</v>
      </c>
      <c r="L2118" s="21">
        <f t="shared" si="237"/>
        <v>26</v>
      </c>
      <c r="M2118" s="119">
        <v>44370</v>
      </c>
      <c r="N2118" s="119">
        <v>44370</v>
      </c>
      <c r="O2118" s="119">
        <v>44370</v>
      </c>
      <c r="P2118" s="119">
        <v>44370</v>
      </c>
      <c r="Q2118" s="267" t="s">
        <v>34</v>
      </c>
      <c r="R2118" s="114"/>
      <c r="S2118" s="114"/>
      <c r="T2118" s="114"/>
      <c r="U2118" s="177"/>
      <c r="V2118" s="174" t="s">
        <v>39</v>
      </c>
      <c r="W2118" s="174" t="s">
        <v>463</v>
      </c>
      <c r="X2118" s="174" t="s">
        <v>463</v>
      </c>
      <c r="Y2118" s="103"/>
    </row>
    <row r="2119" spans="2:30">
      <c r="B2119" s="30">
        <v>2113</v>
      </c>
      <c r="C2119" s="30" t="s">
        <v>5306</v>
      </c>
      <c r="D2119" s="30" t="s">
        <v>83</v>
      </c>
      <c r="E2119" s="110" t="s">
        <v>5280</v>
      </c>
      <c r="F2119" s="114" t="s">
        <v>1561</v>
      </c>
      <c r="G2119" s="269">
        <f t="shared" ref="G2119:G2182" si="238">IF(ISBLANK(N2119),"",YEAR(N2119))</f>
        <v>2021</v>
      </c>
      <c r="H2119" s="269">
        <f t="shared" ref="H2119:H2182" si="239">IF(ISBLANK(N2119),"",MONTH(N2119))</f>
        <v>6</v>
      </c>
      <c r="I2119" s="269">
        <f t="shared" ref="I2119:I2182" si="240">IF(ISBLANK(N2119),"",WEEKNUM(N2119,1))</f>
        <v>26</v>
      </c>
      <c r="J2119" s="83">
        <f t="shared" ref="J2119:J2182" si="241">IF(ISBLANK(P2119),"",YEAR(P2119))</f>
        <v>2021</v>
      </c>
      <c r="K2119" s="269">
        <f t="shared" ref="K2119:K2182" si="242">IF(ISBLANK(P2119),"",MONTH(P2119))</f>
        <v>6</v>
      </c>
      <c r="L2119" s="21">
        <f t="shared" ref="L2119:L2182" si="243">IF(ISBLANK(P2119),"",WEEKNUM(P2119,1))</f>
        <v>26</v>
      </c>
      <c r="M2119" s="119">
        <v>44370</v>
      </c>
      <c r="N2119" s="119">
        <v>44370</v>
      </c>
      <c r="O2119" s="119">
        <v>44370</v>
      </c>
      <c r="P2119" s="119">
        <v>44370</v>
      </c>
      <c r="Q2119" s="267" t="s">
        <v>34</v>
      </c>
      <c r="R2119" s="114"/>
      <c r="S2119" s="114"/>
      <c r="T2119" s="114"/>
      <c r="U2119" s="177"/>
      <c r="V2119" s="174" t="s">
        <v>1492</v>
      </c>
      <c r="W2119" s="174" t="s">
        <v>463</v>
      </c>
      <c r="X2119" s="174" t="s">
        <v>463</v>
      </c>
      <c r="Y2119" s="103"/>
    </row>
    <row r="2120" spans="2:30">
      <c r="B2120" s="30">
        <v>2114</v>
      </c>
      <c r="C2120" s="30" t="s">
        <v>5307</v>
      </c>
      <c r="D2120" s="30" t="s">
        <v>83</v>
      </c>
      <c r="E2120" s="110" t="s">
        <v>5281</v>
      </c>
      <c r="F2120" s="114" t="s">
        <v>1512</v>
      </c>
      <c r="G2120" s="269">
        <f t="shared" si="238"/>
        <v>2021</v>
      </c>
      <c r="H2120" s="269">
        <f t="shared" si="239"/>
        <v>6</v>
      </c>
      <c r="I2120" s="269">
        <f t="shared" si="240"/>
        <v>26</v>
      </c>
      <c r="J2120" s="83">
        <f t="shared" si="241"/>
        <v>2021</v>
      </c>
      <c r="K2120" s="269">
        <f t="shared" si="242"/>
        <v>6</v>
      </c>
      <c r="L2120" s="21">
        <f t="shared" si="243"/>
        <v>26</v>
      </c>
      <c r="M2120" s="119">
        <v>44370</v>
      </c>
      <c r="N2120" s="119">
        <v>44370</v>
      </c>
      <c r="O2120" s="119">
        <v>44370</v>
      </c>
      <c r="P2120" s="119">
        <v>44370</v>
      </c>
      <c r="Q2120" s="267" t="s">
        <v>34</v>
      </c>
      <c r="R2120" s="114"/>
      <c r="S2120" s="114"/>
      <c r="T2120" s="114"/>
      <c r="U2120" s="177"/>
      <c r="V2120" s="174" t="s">
        <v>155</v>
      </c>
      <c r="W2120" s="174" t="s">
        <v>463</v>
      </c>
      <c r="X2120" s="174" t="s">
        <v>463</v>
      </c>
      <c r="Y2120" s="58"/>
    </row>
    <row r="2121" spans="2:30">
      <c r="B2121" s="30">
        <v>2115</v>
      </c>
      <c r="C2121" s="30" t="s">
        <v>5308</v>
      </c>
      <c r="D2121" s="30" t="s">
        <v>83</v>
      </c>
      <c r="E2121" s="110" t="s">
        <v>5282</v>
      </c>
      <c r="F2121" s="114" t="s">
        <v>4452</v>
      </c>
      <c r="G2121" s="269">
        <f t="shared" si="238"/>
        <v>2021</v>
      </c>
      <c r="H2121" s="269">
        <f t="shared" si="239"/>
        <v>6</v>
      </c>
      <c r="I2121" s="269">
        <f t="shared" si="240"/>
        <v>26</v>
      </c>
      <c r="J2121" s="83">
        <f t="shared" si="241"/>
        <v>2021</v>
      </c>
      <c r="K2121" s="269">
        <f t="shared" si="242"/>
        <v>6</v>
      </c>
      <c r="L2121" s="21">
        <f t="shared" si="243"/>
        <v>26</v>
      </c>
      <c r="M2121" s="119">
        <v>44370</v>
      </c>
      <c r="N2121" s="119">
        <v>44370</v>
      </c>
      <c r="O2121" s="119">
        <v>44370</v>
      </c>
      <c r="P2121" s="119">
        <v>44370</v>
      </c>
      <c r="Q2121" s="267" t="s">
        <v>34</v>
      </c>
      <c r="R2121" s="114"/>
      <c r="S2121" s="114"/>
      <c r="T2121" s="114"/>
      <c r="U2121" s="177"/>
      <c r="V2121" s="174" t="s">
        <v>9</v>
      </c>
      <c r="W2121" s="174" t="s">
        <v>463</v>
      </c>
      <c r="X2121" s="174" t="s">
        <v>463</v>
      </c>
      <c r="Y2121" s="58"/>
    </row>
    <row r="2122" spans="2:30">
      <c r="B2122" s="30">
        <v>2116</v>
      </c>
      <c r="C2122" s="30" t="s">
        <v>5309</v>
      </c>
      <c r="D2122" s="30" t="s">
        <v>83</v>
      </c>
      <c r="E2122" s="70" t="s">
        <v>5283</v>
      </c>
      <c r="F2122" s="114" t="s">
        <v>3486</v>
      </c>
      <c r="G2122" s="269">
        <f t="shared" si="238"/>
        <v>2021</v>
      </c>
      <c r="H2122" s="269">
        <f t="shared" si="239"/>
        <v>6</v>
      </c>
      <c r="I2122" s="269">
        <f t="shared" si="240"/>
        <v>26</v>
      </c>
      <c r="J2122" s="83">
        <f t="shared" si="241"/>
        <v>2021</v>
      </c>
      <c r="K2122" s="269">
        <f t="shared" si="242"/>
        <v>6</v>
      </c>
      <c r="L2122" s="21">
        <f t="shared" si="243"/>
        <v>26</v>
      </c>
      <c r="M2122" s="119">
        <v>44370</v>
      </c>
      <c r="N2122" s="119">
        <v>44370</v>
      </c>
      <c r="O2122" s="119">
        <v>44370</v>
      </c>
      <c r="P2122" s="119">
        <v>44370</v>
      </c>
      <c r="Q2122" s="267" t="s">
        <v>34</v>
      </c>
      <c r="R2122" s="114"/>
      <c r="S2122" s="114"/>
      <c r="T2122" s="114"/>
      <c r="U2122" s="177"/>
      <c r="V2122" s="174" t="s">
        <v>3367</v>
      </c>
      <c r="W2122" s="174" t="s">
        <v>463</v>
      </c>
      <c r="X2122" s="174" t="s">
        <v>463</v>
      </c>
      <c r="Y2122" s="103"/>
    </row>
    <row r="2123" spans="2:30">
      <c r="B2123" s="30">
        <v>2117</v>
      </c>
      <c r="C2123" s="30" t="s">
        <v>5310</v>
      </c>
      <c r="D2123" s="30" t="s">
        <v>83</v>
      </c>
      <c r="E2123" s="70" t="s">
        <v>5284</v>
      </c>
      <c r="F2123" s="114" t="s">
        <v>1512</v>
      </c>
      <c r="G2123" s="269">
        <f t="shared" si="238"/>
        <v>2021</v>
      </c>
      <c r="H2123" s="269">
        <f t="shared" si="239"/>
        <v>6</v>
      </c>
      <c r="I2123" s="269">
        <f t="shared" si="240"/>
        <v>26</v>
      </c>
      <c r="J2123" s="83">
        <f t="shared" si="241"/>
        <v>2021</v>
      </c>
      <c r="K2123" s="269">
        <f t="shared" si="242"/>
        <v>6</v>
      </c>
      <c r="L2123" s="21">
        <f t="shared" si="243"/>
        <v>26</v>
      </c>
      <c r="M2123" s="119">
        <v>44370</v>
      </c>
      <c r="N2123" s="119">
        <v>44370</v>
      </c>
      <c r="O2123" s="119">
        <v>44370</v>
      </c>
      <c r="P2123" s="119">
        <v>44371</v>
      </c>
      <c r="Q2123" s="267" t="s">
        <v>34</v>
      </c>
      <c r="R2123" s="114"/>
      <c r="S2123" s="114"/>
      <c r="T2123" s="114"/>
      <c r="U2123" s="177"/>
      <c r="V2123" s="174" t="s">
        <v>155</v>
      </c>
      <c r="W2123" s="174" t="s">
        <v>463</v>
      </c>
      <c r="X2123" s="174" t="s">
        <v>463</v>
      </c>
      <c r="Y2123" s="103"/>
    </row>
    <row r="2124" spans="2:30">
      <c r="B2124" s="30">
        <v>2118</v>
      </c>
      <c r="C2124" s="30" t="s">
        <v>5311</v>
      </c>
      <c r="D2124" s="30" t="s">
        <v>83</v>
      </c>
      <c r="E2124" s="70" t="s">
        <v>5285</v>
      </c>
      <c r="F2124" s="114" t="s">
        <v>1512</v>
      </c>
      <c r="G2124" s="269">
        <f t="shared" si="238"/>
        <v>2021</v>
      </c>
      <c r="H2124" s="269">
        <f t="shared" si="239"/>
        <v>6</v>
      </c>
      <c r="I2124" s="269">
        <f t="shared" si="240"/>
        <v>26</v>
      </c>
      <c r="J2124" s="83">
        <f t="shared" si="241"/>
        <v>2021</v>
      </c>
      <c r="K2124" s="269">
        <f t="shared" si="242"/>
        <v>6</v>
      </c>
      <c r="L2124" s="21">
        <f t="shared" si="243"/>
        <v>26</v>
      </c>
      <c r="M2124" s="119">
        <v>44371</v>
      </c>
      <c r="N2124" s="119">
        <v>44371</v>
      </c>
      <c r="O2124" s="119">
        <v>44371</v>
      </c>
      <c r="P2124" s="119">
        <v>44371</v>
      </c>
      <c r="Q2124" s="267" t="s">
        <v>34</v>
      </c>
      <c r="R2124" s="114"/>
      <c r="S2124" s="114"/>
      <c r="T2124" s="114"/>
      <c r="U2124" s="177"/>
      <c r="V2124" s="174" t="s">
        <v>155</v>
      </c>
      <c r="W2124" s="174" t="s">
        <v>463</v>
      </c>
      <c r="X2124" s="174" t="s">
        <v>463</v>
      </c>
      <c r="Y2124" s="75"/>
    </row>
    <row r="2125" spans="2:30">
      <c r="B2125" s="30">
        <v>2119</v>
      </c>
      <c r="C2125" s="30" t="s">
        <v>5312</v>
      </c>
      <c r="D2125" s="30" t="s">
        <v>83</v>
      </c>
      <c r="E2125" s="126" t="s">
        <v>5286</v>
      </c>
      <c r="F2125" s="114" t="s">
        <v>3486</v>
      </c>
      <c r="G2125" s="269">
        <f t="shared" si="238"/>
        <v>2021</v>
      </c>
      <c r="H2125" s="269">
        <f t="shared" si="239"/>
        <v>6</v>
      </c>
      <c r="I2125" s="269">
        <f t="shared" si="240"/>
        <v>26</v>
      </c>
      <c r="J2125" s="83">
        <f t="shared" si="241"/>
        <v>2021</v>
      </c>
      <c r="K2125" s="269">
        <f t="shared" si="242"/>
        <v>6</v>
      </c>
      <c r="L2125" s="21">
        <f t="shared" si="243"/>
        <v>26</v>
      </c>
      <c r="M2125" s="119">
        <v>44371</v>
      </c>
      <c r="N2125" s="119">
        <v>44371</v>
      </c>
      <c r="O2125" s="119">
        <v>44371</v>
      </c>
      <c r="P2125" s="119">
        <v>44372</v>
      </c>
      <c r="Q2125" s="267" t="s">
        <v>34</v>
      </c>
      <c r="R2125" s="114"/>
      <c r="S2125" s="114"/>
      <c r="T2125" s="114"/>
      <c r="U2125" s="177"/>
      <c r="V2125" s="179" t="s">
        <v>1044</v>
      </c>
      <c r="W2125" s="174" t="s">
        <v>463</v>
      </c>
      <c r="X2125" s="174" t="s">
        <v>463</v>
      </c>
      <c r="Y2125" s="58"/>
    </row>
    <row r="2126" spans="2:30" ht="33">
      <c r="B2126" s="30">
        <v>2120</v>
      </c>
      <c r="C2126" s="30" t="s">
        <v>5313</v>
      </c>
      <c r="D2126" s="30" t="s">
        <v>83</v>
      </c>
      <c r="E2126" s="70" t="s">
        <v>5287</v>
      </c>
      <c r="F2126" s="114" t="s">
        <v>47</v>
      </c>
      <c r="G2126" s="269">
        <f t="shared" si="238"/>
        <v>2021</v>
      </c>
      <c r="H2126" s="269">
        <f t="shared" si="239"/>
        <v>6</v>
      </c>
      <c r="I2126" s="269">
        <f t="shared" si="240"/>
        <v>26</v>
      </c>
      <c r="J2126" s="83">
        <f t="shared" si="241"/>
        <v>2021</v>
      </c>
      <c r="K2126" s="269">
        <f t="shared" si="242"/>
        <v>7</v>
      </c>
      <c r="L2126" s="21">
        <f t="shared" si="243"/>
        <v>29</v>
      </c>
      <c r="M2126" s="119">
        <v>44371</v>
      </c>
      <c r="N2126" s="119">
        <v>44371</v>
      </c>
      <c r="O2126" s="119">
        <v>44371</v>
      </c>
      <c r="P2126" s="119">
        <v>44390</v>
      </c>
      <c r="Q2126" s="267" t="s">
        <v>5870</v>
      </c>
      <c r="R2126" s="114"/>
      <c r="S2126" s="114"/>
      <c r="T2126" s="114"/>
      <c r="U2126" s="177"/>
      <c r="V2126" s="179" t="s">
        <v>119</v>
      </c>
      <c r="W2126" s="174" t="s">
        <v>463</v>
      </c>
      <c r="X2126" s="174" t="s">
        <v>463</v>
      </c>
      <c r="Y2126" s="75"/>
      <c r="AC2126" s="36" t="s">
        <v>770</v>
      </c>
      <c r="AD2126" s="36" t="s">
        <v>765</v>
      </c>
    </row>
    <row r="2127" spans="2:30">
      <c r="B2127" s="30">
        <v>2121</v>
      </c>
      <c r="C2127" s="30" t="s">
        <v>5314</v>
      </c>
      <c r="D2127" s="30" t="s">
        <v>83</v>
      </c>
      <c r="E2127" s="70" t="s">
        <v>5288</v>
      </c>
      <c r="F2127" s="114" t="s">
        <v>47</v>
      </c>
      <c r="G2127" s="269">
        <f t="shared" si="238"/>
        <v>2021</v>
      </c>
      <c r="H2127" s="269">
        <f t="shared" si="239"/>
        <v>6</v>
      </c>
      <c r="I2127" s="269">
        <f t="shared" si="240"/>
        <v>26</v>
      </c>
      <c r="J2127" s="83">
        <f t="shared" si="241"/>
        <v>2021</v>
      </c>
      <c r="K2127" s="269">
        <f t="shared" si="242"/>
        <v>7</v>
      </c>
      <c r="L2127" s="21">
        <f t="shared" si="243"/>
        <v>29</v>
      </c>
      <c r="M2127" s="119">
        <v>44371</v>
      </c>
      <c r="N2127" s="119">
        <v>44371</v>
      </c>
      <c r="O2127" s="119">
        <v>44371</v>
      </c>
      <c r="P2127" s="119">
        <v>44390</v>
      </c>
      <c r="Q2127" s="267" t="s">
        <v>5871</v>
      </c>
      <c r="R2127" s="114"/>
      <c r="S2127" s="114"/>
      <c r="T2127" s="114"/>
      <c r="U2127" s="177"/>
      <c r="V2127" s="179" t="s">
        <v>119</v>
      </c>
      <c r="W2127" s="174" t="s">
        <v>463</v>
      </c>
      <c r="X2127" s="174" t="s">
        <v>463</v>
      </c>
      <c r="Y2127" s="103"/>
    </row>
    <row r="2128" spans="2:30">
      <c r="B2128" s="30">
        <v>2122</v>
      </c>
      <c r="C2128" s="30" t="s">
        <v>5315</v>
      </c>
      <c r="D2128" s="30" t="s">
        <v>83</v>
      </c>
      <c r="E2128" s="70" t="s">
        <v>5289</v>
      </c>
      <c r="F2128" s="114" t="s">
        <v>1512</v>
      </c>
      <c r="G2128" s="269">
        <f t="shared" si="238"/>
        <v>2021</v>
      </c>
      <c r="H2128" s="269">
        <f t="shared" si="239"/>
        <v>6</v>
      </c>
      <c r="I2128" s="269">
        <f t="shared" si="240"/>
        <v>26</v>
      </c>
      <c r="J2128" s="83">
        <f t="shared" si="241"/>
        <v>2021</v>
      </c>
      <c r="K2128" s="269">
        <f t="shared" si="242"/>
        <v>6</v>
      </c>
      <c r="L2128" s="21">
        <f t="shared" si="243"/>
        <v>26</v>
      </c>
      <c r="M2128" s="119">
        <v>44371</v>
      </c>
      <c r="N2128" s="119">
        <v>44371</v>
      </c>
      <c r="O2128" s="119">
        <v>44371</v>
      </c>
      <c r="P2128" s="119">
        <v>44371</v>
      </c>
      <c r="Q2128" s="267" t="s">
        <v>34</v>
      </c>
      <c r="R2128" s="114"/>
      <c r="S2128" s="114"/>
      <c r="T2128" s="114"/>
      <c r="U2128" s="177"/>
      <c r="V2128" s="179" t="s">
        <v>463</v>
      </c>
      <c r="W2128" s="174" t="s">
        <v>463</v>
      </c>
      <c r="X2128" s="174" t="s">
        <v>463</v>
      </c>
      <c r="Y2128" s="103"/>
    </row>
    <row r="2129" spans="2:30">
      <c r="B2129" s="30">
        <v>2123</v>
      </c>
      <c r="C2129" s="30" t="s">
        <v>5316</v>
      </c>
      <c r="D2129" s="30" t="s">
        <v>83</v>
      </c>
      <c r="E2129" s="70" t="s">
        <v>5290</v>
      </c>
      <c r="F2129" s="114" t="s">
        <v>1561</v>
      </c>
      <c r="G2129" s="269">
        <f t="shared" si="238"/>
        <v>2021</v>
      </c>
      <c r="H2129" s="269">
        <f t="shared" si="239"/>
        <v>6</v>
      </c>
      <c r="I2129" s="269">
        <f t="shared" si="240"/>
        <v>26</v>
      </c>
      <c r="J2129" s="83">
        <f t="shared" si="241"/>
        <v>2021</v>
      </c>
      <c r="K2129" s="269">
        <f t="shared" si="242"/>
        <v>6</v>
      </c>
      <c r="L2129" s="21">
        <f t="shared" si="243"/>
        <v>26</v>
      </c>
      <c r="M2129" s="119">
        <v>44371</v>
      </c>
      <c r="N2129" s="119">
        <v>44371</v>
      </c>
      <c r="O2129" s="119">
        <v>44371</v>
      </c>
      <c r="P2129" s="119">
        <v>44371</v>
      </c>
      <c r="Q2129" s="267" t="s">
        <v>34</v>
      </c>
      <c r="R2129" s="114"/>
      <c r="S2129" s="114"/>
      <c r="T2129" s="114"/>
      <c r="U2129" s="177"/>
      <c r="V2129" s="179" t="s">
        <v>39</v>
      </c>
      <c r="W2129" s="174" t="s">
        <v>463</v>
      </c>
      <c r="X2129" s="174" t="s">
        <v>463</v>
      </c>
      <c r="Y2129" s="103"/>
    </row>
    <row r="2130" spans="2:30">
      <c r="B2130" s="30">
        <v>2124</v>
      </c>
      <c r="C2130" s="30" t="s">
        <v>5317</v>
      </c>
      <c r="D2130" s="30" t="s">
        <v>83</v>
      </c>
      <c r="E2130" s="70" t="s">
        <v>5291</v>
      </c>
      <c r="F2130" s="114" t="s">
        <v>47</v>
      </c>
      <c r="G2130" s="269">
        <f t="shared" si="238"/>
        <v>2021</v>
      </c>
      <c r="H2130" s="269">
        <f t="shared" si="239"/>
        <v>6</v>
      </c>
      <c r="I2130" s="269">
        <f t="shared" si="240"/>
        <v>26</v>
      </c>
      <c r="J2130" s="83">
        <f t="shared" si="241"/>
        <v>2021</v>
      </c>
      <c r="K2130" s="269">
        <f t="shared" si="242"/>
        <v>6</v>
      </c>
      <c r="L2130" s="21">
        <f t="shared" si="243"/>
        <v>26</v>
      </c>
      <c r="M2130" s="119">
        <v>44372</v>
      </c>
      <c r="N2130" s="119">
        <v>44372</v>
      </c>
      <c r="O2130" s="119">
        <v>44372</v>
      </c>
      <c r="P2130" s="119">
        <v>44372</v>
      </c>
      <c r="Q2130" s="267" t="s">
        <v>34</v>
      </c>
      <c r="R2130" s="114"/>
      <c r="S2130" s="114"/>
      <c r="T2130" s="114"/>
      <c r="U2130" s="177"/>
      <c r="V2130" s="179" t="s">
        <v>286</v>
      </c>
      <c r="W2130" s="174" t="s">
        <v>463</v>
      </c>
      <c r="X2130" s="174" t="s">
        <v>463</v>
      </c>
      <c r="Y2130" s="75"/>
    </row>
    <row r="2131" spans="2:30">
      <c r="B2131" s="30">
        <v>2125</v>
      </c>
      <c r="C2131" s="30" t="s">
        <v>5329</v>
      </c>
      <c r="D2131" s="30" t="s">
        <v>83</v>
      </c>
      <c r="E2131" s="58" t="s">
        <v>3753</v>
      </c>
      <c r="F2131" s="114" t="s">
        <v>1561</v>
      </c>
      <c r="G2131" s="269">
        <f t="shared" si="238"/>
        <v>2021</v>
      </c>
      <c r="H2131" s="269">
        <f t="shared" si="239"/>
        <v>6</v>
      </c>
      <c r="I2131" s="269">
        <f t="shared" si="240"/>
        <v>26</v>
      </c>
      <c r="J2131" s="83">
        <f t="shared" si="241"/>
        <v>2021</v>
      </c>
      <c r="K2131" s="269">
        <f t="shared" si="242"/>
        <v>6</v>
      </c>
      <c r="L2131" s="21">
        <f t="shared" si="243"/>
        <v>26</v>
      </c>
      <c r="M2131" s="119">
        <v>44368</v>
      </c>
      <c r="N2131" s="119">
        <v>44368</v>
      </c>
      <c r="O2131" s="119">
        <v>44368</v>
      </c>
      <c r="P2131" s="119">
        <v>44372</v>
      </c>
      <c r="Q2131" s="267" t="s">
        <v>34</v>
      </c>
      <c r="R2131" s="114"/>
      <c r="S2131" s="114"/>
      <c r="T2131" s="114"/>
      <c r="U2131" s="177"/>
      <c r="V2131" s="174" t="s">
        <v>3670</v>
      </c>
      <c r="W2131" s="174" t="s">
        <v>3670</v>
      </c>
      <c r="X2131" s="174" t="s">
        <v>3670</v>
      </c>
      <c r="Y2131" s="58"/>
      <c r="AC2131" s="36" t="s">
        <v>770</v>
      </c>
      <c r="AD2131" s="36" t="s">
        <v>765</v>
      </c>
    </row>
    <row r="2132" spans="2:30">
      <c r="B2132" s="30">
        <v>2126</v>
      </c>
      <c r="C2132" s="30" t="s">
        <v>5330</v>
      </c>
      <c r="D2132" s="30" t="s">
        <v>83</v>
      </c>
      <c r="E2132" s="58" t="s">
        <v>3754</v>
      </c>
      <c r="F2132" s="114" t="s">
        <v>1561</v>
      </c>
      <c r="G2132" s="269">
        <f t="shared" si="238"/>
        <v>2021</v>
      </c>
      <c r="H2132" s="269">
        <f t="shared" si="239"/>
        <v>6</v>
      </c>
      <c r="I2132" s="269">
        <f t="shared" si="240"/>
        <v>26</v>
      </c>
      <c r="J2132" s="83">
        <f t="shared" si="241"/>
        <v>2021</v>
      </c>
      <c r="K2132" s="269">
        <f t="shared" si="242"/>
        <v>6</v>
      </c>
      <c r="L2132" s="21">
        <f t="shared" si="243"/>
        <v>26</v>
      </c>
      <c r="M2132" s="119">
        <v>44368</v>
      </c>
      <c r="N2132" s="119">
        <v>44368</v>
      </c>
      <c r="O2132" s="119">
        <v>44368</v>
      </c>
      <c r="P2132" s="119">
        <v>44372</v>
      </c>
      <c r="Q2132" s="267" t="s">
        <v>34</v>
      </c>
      <c r="R2132" s="114"/>
      <c r="S2132" s="114"/>
      <c r="T2132" s="114"/>
      <c r="U2132" s="177"/>
      <c r="V2132" s="174" t="s">
        <v>3670</v>
      </c>
      <c r="W2132" s="174" t="s">
        <v>3670</v>
      </c>
      <c r="X2132" s="174" t="s">
        <v>3670</v>
      </c>
      <c r="Y2132" s="58"/>
      <c r="AC2132" s="36" t="s">
        <v>770</v>
      </c>
      <c r="AD2132" s="36" t="s">
        <v>765</v>
      </c>
    </row>
    <row r="2133" spans="2:30">
      <c r="B2133" s="30">
        <v>2127</v>
      </c>
      <c r="C2133" s="30" t="s">
        <v>5331</v>
      </c>
      <c r="D2133" s="30" t="s">
        <v>83</v>
      </c>
      <c r="E2133" s="58" t="s">
        <v>4334</v>
      </c>
      <c r="F2133" s="114" t="s">
        <v>1561</v>
      </c>
      <c r="G2133" s="269">
        <f t="shared" si="238"/>
        <v>2021</v>
      </c>
      <c r="H2133" s="269">
        <f t="shared" si="239"/>
        <v>6</v>
      </c>
      <c r="I2133" s="269">
        <f t="shared" si="240"/>
        <v>26</v>
      </c>
      <c r="J2133" s="83">
        <f t="shared" si="241"/>
        <v>2021</v>
      </c>
      <c r="K2133" s="269">
        <f t="shared" si="242"/>
        <v>6</v>
      </c>
      <c r="L2133" s="21">
        <f t="shared" si="243"/>
        <v>26</v>
      </c>
      <c r="M2133" s="119">
        <v>44368</v>
      </c>
      <c r="N2133" s="119">
        <v>44368</v>
      </c>
      <c r="O2133" s="119">
        <v>44368</v>
      </c>
      <c r="P2133" s="119">
        <v>44372</v>
      </c>
      <c r="Q2133" s="267" t="s">
        <v>34</v>
      </c>
      <c r="R2133" s="114"/>
      <c r="S2133" s="114"/>
      <c r="T2133" s="114"/>
      <c r="U2133" s="177"/>
      <c r="V2133" s="174" t="s">
        <v>463</v>
      </c>
      <c r="W2133" s="174" t="s">
        <v>3670</v>
      </c>
      <c r="X2133" s="174" t="s">
        <v>3670</v>
      </c>
      <c r="Y2133" s="58"/>
    </row>
    <row r="2134" spans="2:30">
      <c r="B2134" s="30">
        <v>2128</v>
      </c>
      <c r="C2134" s="30" t="s">
        <v>5332</v>
      </c>
      <c r="D2134" s="30" t="s">
        <v>83</v>
      </c>
      <c r="E2134" s="58" t="s">
        <v>5195</v>
      </c>
      <c r="F2134" s="114" t="s">
        <v>1561</v>
      </c>
      <c r="G2134" s="269">
        <f t="shared" si="238"/>
        <v>2021</v>
      </c>
      <c r="H2134" s="269">
        <f t="shared" si="239"/>
        <v>6</v>
      </c>
      <c r="I2134" s="269">
        <f t="shared" si="240"/>
        <v>26</v>
      </c>
      <c r="J2134" s="83">
        <f t="shared" si="241"/>
        <v>2021</v>
      </c>
      <c r="K2134" s="269">
        <f t="shared" si="242"/>
        <v>7</v>
      </c>
      <c r="L2134" s="21">
        <f t="shared" si="243"/>
        <v>27</v>
      </c>
      <c r="M2134" s="119">
        <v>44368</v>
      </c>
      <c r="N2134" s="119">
        <v>44368</v>
      </c>
      <c r="O2134" s="119">
        <v>44368</v>
      </c>
      <c r="P2134" s="119">
        <v>44378</v>
      </c>
      <c r="Q2134" s="267" t="s">
        <v>34</v>
      </c>
      <c r="R2134" s="114"/>
      <c r="S2134" s="114"/>
      <c r="T2134" s="114"/>
      <c r="U2134" s="177"/>
      <c r="V2134" s="174" t="s">
        <v>5347</v>
      </c>
      <c r="W2134" s="174" t="s">
        <v>3670</v>
      </c>
      <c r="X2134" s="174" t="s">
        <v>3670</v>
      </c>
      <c r="Y2134" s="58"/>
    </row>
    <row r="2135" spans="2:30" ht="33">
      <c r="B2135" s="30">
        <v>2129</v>
      </c>
      <c r="C2135" s="30" t="s">
        <v>5333</v>
      </c>
      <c r="D2135" s="30" t="s">
        <v>83</v>
      </c>
      <c r="E2135" s="58" t="s">
        <v>5195</v>
      </c>
      <c r="F2135" s="114" t="s">
        <v>1561</v>
      </c>
      <c r="G2135" s="269">
        <f t="shared" si="238"/>
        <v>2021</v>
      </c>
      <c r="H2135" s="269">
        <f t="shared" si="239"/>
        <v>6</v>
      </c>
      <c r="I2135" s="269">
        <f t="shared" si="240"/>
        <v>26</v>
      </c>
      <c r="J2135" s="83">
        <f t="shared" si="241"/>
        <v>2021</v>
      </c>
      <c r="K2135" s="269">
        <f t="shared" si="242"/>
        <v>6</v>
      </c>
      <c r="L2135" s="21">
        <f t="shared" si="243"/>
        <v>26</v>
      </c>
      <c r="M2135" s="119">
        <v>44368</v>
      </c>
      <c r="N2135" s="119">
        <v>44368</v>
      </c>
      <c r="O2135" s="119">
        <v>44368</v>
      </c>
      <c r="P2135" s="119">
        <v>44370</v>
      </c>
      <c r="Q2135" s="267" t="s">
        <v>34</v>
      </c>
      <c r="R2135" s="114"/>
      <c r="S2135" s="114"/>
      <c r="T2135" s="114"/>
      <c r="U2135" s="177"/>
      <c r="V2135" s="174" t="s">
        <v>1909</v>
      </c>
      <c r="W2135" s="174" t="s">
        <v>3670</v>
      </c>
      <c r="X2135" s="174" t="s">
        <v>3670</v>
      </c>
      <c r="Y2135" s="58" t="s">
        <v>5352</v>
      </c>
    </row>
    <row r="2136" spans="2:30" ht="33">
      <c r="B2136" s="30">
        <v>2130</v>
      </c>
      <c r="C2136" s="30" t="s">
        <v>5334</v>
      </c>
      <c r="D2136" s="30" t="s">
        <v>83</v>
      </c>
      <c r="E2136" s="58" t="s">
        <v>5318</v>
      </c>
      <c r="F2136" s="114" t="s">
        <v>1561</v>
      </c>
      <c r="G2136" s="269">
        <f t="shared" si="238"/>
        <v>2021</v>
      </c>
      <c r="H2136" s="269">
        <f t="shared" si="239"/>
        <v>6</v>
      </c>
      <c r="I2136" s="269">
        <f t="shared" si="240"/>
        <v>26</v>
      </c>
      <c r="J2136" s="83">
        <f t="shared" si="241"/>
        <v>2021</v>
      </c>
      <c r="K2136" s="269">
        <f t="shared" si="242"/>
        <v>6</v>
      </c>
      <c r="L2136" s="21">
        <f t="shared" si="243"/>
        <v>26</v>
      </c>
      <c r="M2136" s="119">
        <v>44368</v>
      </c>
      <c r="N2136" s="119">
        <v>44368</v>
      </c>
      <c r="O2136" s="119">
        <v>44368</v>
      </c>
      <c r="P2136" s="119">
        <v>44368</v>
      </c>
      <c r="Q2136" s="267" t="s">
        <v>34</v>
      </c>
      <c r="R2136" s="114"/>
      <c r="S2136" s="114"/>
      <c r="T2136" s="114"/>
      <c r="U2136" s="177"/>
      <c r="V2136" s="174" t="s">
        <v>989</v>
      </c>
      <c r="W2136" s="174" t="s">
        <v>3670</v>
      </c>
      <c r="X2136" s="174" t="s">
        <v>3670</v>
      </c>
      <c r="Y2136" s="58" t="s">
        <v>5353</v>
      </c>
    </row>
    <row r="2137" spans="2:30" ht="33">
      <c r="B2137" s="30">
        <v>2131</v>
      </c>
      <c r="C2137" s="30" t="s">
        <v>5335</v>
      </c>
      <c r="D2137" s="30" t="s">
        <v>83</v>
      </c>
      <c r="E2137" s="75" t="s">
        <v>5319</v>
      </c>
      <c r="F2137" s="114" t="s">
        <v>1561</v>
      </c>
      <c r="G2137" s="269">
        <f t="shared" si="238"/>
        <v>2021</v>
      </c>
      <c r="H2137" s="269">
        <f t="shared" si="239"/>
        <v>6</v>
      </c>
      <c r="I2137" s="269">
        <f t="shared" si="240"/>
        <v>26</v>
      </c>
      <c r="J2137" s="83">
        <f t="shared" si="241"/>
        <v>2021</v>
      </c>
      <c r="K2137" s="269">
        <f t="shared" si="242"/>
        <v>6</v>
      </c>
      <c r="L2137" s="21">
        <f t="shared" si="243"/>
        <v>26</v>
      </c>
      <c r="M2137" s="119">
        <v>44368</v>
      </c>
      <c r="N2137" s="119">
        <v>44368</v>
      </c>
      <c r="O2137" s="119">
        <v>44368</v>
      </c>
      <c r="P2137" s="119">
        <v>44369</v>
      </c>
      <c r="Q2137" s="267" t="s">
        <v>34</v>
      </c>
      <c r="R2137" s="114"/>
      <c r="S2137" s="114"/>
      <c r="T2137" s="114"/>
      <c r="U2137" s="177"/>
      <c r="V2137" s="174" t="s">
        <v>5348</v>
      </c>
      <c r="W2137" s="174" t="s">
        <v>3670</v>
      </c>
      <c r="X2137" s="174" t="s">
        <v>3670</v>
      </c>
      <c r="Y2137" s="58" t="s">
        <v>5354</v>
      </c>
    </row>
    <row r="2138" spans="2:30" ht="33">
      <c r="B2138" s="30">
        <v>2132</v>
      </c>
      <c r="C2138" s="30" t="s">
        <v>5336</v>
      </c>
      <c r="D2138" s="30" t="s">
        <v>83</v>
      </c>
      <c r="E2138" s="58" t="s">
        <v>5320</v>
      </c>
      <c r="F2138" s="114" t="s">
        <v>1561</v>
      </c>
      <c r="G2138" s="269">
        <f t="shared" si="238"/>
        <v>2021</v>
      </c>
      <c r="H2138" s="269">
        <f t="shared" si="239"/>
        <v>6</v>
      </c>
      <c r="I2138" s="269">
        <f t="shared" si="240"/>
        <v>26</v>
      </c>
      <c r="J2138" s="83">
        <f t="shared" si="241"/>
        <v>2021</v>
      </c>
      <c r="K2138" s="269">
        <f t="shared" si="242"/>
        <v>6</v>
      </c>
      <c r="L2138" s="21">
        <f t="shared" si="243"/>
        <v>26</v>
      </c>
      <c r="M2138" s="119">
        <v>44368</v>
      </c>
      <c r="N2138" s="119">
        <v>44368</v>
      </c>
      <c r="O2138" s="119">
        <v>44368</v>
      </c>
      <c r="P2138" s="119">
        <v>44368</v>
      </c>
      <c r="Q2138" s="267" t="s">
        <v>34</v>
      </c>
      <c r="R2138" s="114"/>
      <c r="S2138" s="114"/>
      <c r="T2138" s="114"/>
      <c r="U2138" s="177"/>
      <c r="V2138" s="174" t="s">
        <v>2171</v>
      </c>
      <c r="W2138" s="174" t="s">
        <v>3670</v>
      </c>
      <c r="X2138" s="174" t="s">
        <v>3670</v>
      </c>
      <c r="Y2138" s="58" t="s">
        <v>5355</v>
      </c>
    </row>
    <row r="2139" spans="2:30">
      <c r="B2139" s="30">
        <v>2133</v>
      </c>
      <c r="C2139" s="30" t="s">
        <v>5337</v>
      </c>
      <c r="D2139" s="30" t="s">
        <v>83</v>
      </c>
      <c r="E2139" s="75" t="s">
        <v>5321</v>
      </c>
      <c r="F2139" s="114" t="s">
        <v>1561</v>
      </c>
      <c r="G2139" s="269">
        <f t="shared" si="238"/>
        <v>2021</v>
      </c>
      <c r="H2139" s="269">
        <f t="shared" si="239"/>
        <v>6</v>
      </c>
      <c r="I2139" s="269">
        <f t="shared" si="240"/>
        <v>26</v>
      </c>
      <c r="J2139" s="83">
        <f t="shared" si="241"/>
        <v>2021</v>
      </c>
      <c r="K2139" s="269">
        <f t="shared" si="242"/>
        <v>6</v>
      </c>
      <c r="L2139" s="21">
        <f t="shared" si="243"/>
        <v>26</v>
      </c>
      <c r="M2139" s="119">
        <v>44368</v>
      </c>
      <c r="N2139" s="119">
        <v>44368</v>
      </c>
      <c r="O2139" s="119">
        <v>44368</v>
      </c>
      <c r="P2139" s="119">
        <v>44368</v>
      </c>
      <c r="Q2139" s="267" t="s">
        <v>34</v>
      </c>
      <c r="R2139" s="114"/>
      <c r="S2139" s="114"/>
      <c r="T2139" s="114"/>
      <c r="U2139" s="177"/>
      <c r="V2139" s="174" t="s">
        <v>3259</v>
      </c>
      <c r="W2139" s="174" t="s">
        <v>3670</v>
      </c>
      <c r="X2139" s="174" t="s">
        <v>3670</v>
      </c>
      <c r="Y2139" s="58"/>
    </row>
    <row r="2140" spans="2:30" ht="33">
      <c r="B2140" s="30">
        <v>2134</v>
      </c>
      <c r="C2140" s="30" t="s">
        <v>5338</v>
      </c>
      <c r="D2140" s="30" t="s">
        <v>83</v>
      </c>
      <c r="E2140" s="58" t="s">
        <v>5322</v>
      </c>
      <c r="F2140" s="114" t="s">
        <v>1561</v>
      </c>
      <c r="G2140" s="269">
        <f t="shared" si="238"/>
        <v>2021</v>
      </c>
      <c r="H2140" s="269">
        <f t="shared" si="239"/>
        <v>6</v>
      </c>
      <c r="I2140" s="269">
        <f t="shared" si="240"/>
        <v>26</v>
      </c>
      <c r="J2140" s="83">
        <f t="shared" si="241"/>
        <v>2021</v>
      </c>
      <c r="K2140" s="269">
        <f t="shared" si="242"/>
        <v>6</v>
      </c>
      <c r="L2140" s="21">
        <f t="shared" si="243"/>
        <v>26</v>
      </c>
      <c r="M2140" s="119">
        <v>44369</v>
      </c>
      <c r="N2140" s="119">
        <v>44369</v>
      </c>
      <c r="O2140" s="119">
        <v>44369</v>
      </c>
      <c r="P2140" s="119">
        <v>44369</v>
      </c>
      <c r="Q2140" s="267" t="s">
        <v>34</v>
      </c>
      <c r="R2140" s="114"/>
      <c r="S2140" s="114"/>
      <c r="T2140" s="114"/>
      <c r="U2140" s="177"/>
      <c r="V2140" s="174" t="s">
        <v>2210</v>
      </c>
      <c r="W2140" s="174" t="s">
        <v>3670</v>
      </c>
      <c r="X2140" s="174" t="s">
        <v>3670</v>
      </c>
      <c r="Y2140" s="58" t="s">
        <v>5356</v>
      </c>
      <c r="AC2140" s="36" t="s">
        <v>770</v>
      </c>
      <c r="AD2140" s="36" t="s">
        <v>765</v>
      </c>
    </row>
    <row r="2141" spans="2:30">
      <c r="B2141" s="30">
        <v>2135</v>
      </c>
      <c r="C2141" s="30" t="s">
        <v>5339</v>
      </c>
      <c r="D2141" s="30" t="s">
        <v>83</v>
      </c>
      <c r="E2141" s="58" t="s">
        <v>5323</v>
      </c>
      <c r="F2141" s="21" t="s">
        <v>2062</v>
      </c>
      <c r="G2141" s="269">
        <f t="shared" si="238"/>
        <v>2021</v>
      </c>
      <c r="H2141" s="269">
        <f t="shared" si="239"/>
        <v>6</v>
      </c>
      <c r="I2141" s="269">
        <f t="shared" si="240"/>
        <v>26</v>
      </c>
      <c r="J2141" s="83">
        <f t="shared" si="241"/>
        <v>2021</v>
      </c>
      <c r="K2141" s="269">
        <f t="shared" si="242"/>
        <v>6</v>
      </c>
      <c r="L2141" s="21">
        <f t="shared" si="243"/>
        <v>26</v>
      </c>
      <c r="M2141" s="119">
        <v>44369</v>
      </c>
      <c r="N2141" s="119">
        <v>44369</v>
      </c>
      <c r="O2141" s="119">
        <v>44369</v>
      </c>
      <c r="P2141" s="119">
        <v>44370</v>
      </c>
      <c r="Q2141" s="267" t="s">
        <v>34</v>
      </c>
      <c r="R2141" s="114"/>
      <c r="S2141" s="114"/>
      <c r="T2141" s="114"/>
      <c r="U2141" s="177"/>
      <c r="V2141" s="174" t="s">
        <v>5349</v>
      </c>
      <c r="W2141" s="174" t="s">
        <v>3670</v>
      </c>
      <c r="X2141" s="174" t="s">
        <v>3670</v>
      </c>
      <c r="Y2141" s="70" t="s">
        <v>5357</v>
      </c>
    </row>
    <row r="2142" spans="2:30" ht="49.5">
      <c r="B2142" s="30">
        <v>2136</v>
      </c>
      <c r="C2142" s="30" t="s">
        <v>5340</v>
      </c>
      <c r="D2142" s="30" t="s">
        <v>83</v>
      </c>
      <c r="E2142" s="58" t="s">
        <v>5324</v>
      </c>
      <c r="F2142" s="114" t="s">
        <v>1561</v>
      </c>
      <c r="G2142" s="269">
        <f t="shared" si="238"/>
        <v>2021</v>
      </c>
      <c r="H2142" s="269">
        <f t="shared" si="239"/>
        <v>6</v>
      </c>
      <c r="I2142" s="269">
        <f t="shared" si="240"/>
        <v>26</v>
      </c>
      <c r="J2142" s="83">
        <f t="shared" si="241"/>
        <v>2021</v>
      </c>
      <c r="K2142" s="269">
        <f t="shared" si="242"/>
        <v>6</v>
      </c>
      <c r="L2142" s="21">
        <f t="shared" si="243"/>
        <v>26</v>
      </c>
      <c r="M2142" s="119">
        <v>44369</v>
      </c>
      <c r="N2142" s="119">
        <v>44369</v>
      </c>
      <c r="O2142" s="119">
        <v>44369</v>
      </c>
      <c r="P2142" s="119">
        <v>44370</v>
      </c>
      <c r="Q2142" s="267" t="s">
        <v>34</v>
      </c>
      <c r="R2142" s="114"/>
      <c r="S2142" s="114"/>
      <c r="T2142" s="114"/>
      <c r="U2142" s="177"/>
      <c r="V2142" s="174" t="s">
        <v>1912</v>
      </c>
      <c r="W2142" s="174" t="s">
        <v>3670</v>
      </c>
      <c r="X2142" s="174" t="s">
        <v>3670</v>
      </c>
      <c r="Y2142" s="58" t="s">
        <v>5358</v>
      </c>
    </row>
    <row r="2143" spans="2:30" ht="33">
      <c r="B2143" s="30">
        <v>2137</v>
      </c>
      <c r="C2143" s="30" t="s">
        <v>5341</v>
      </c>
      <c r="D2143" s="30" t="s">
        <v>83</v>
      </c>
      <c r="E2143" s="58" t="s">
        <v>5184</v>
      </c>
      <c r="F2143" s="21" t="s">
        <v>2062</v>
      </c>
      <c r="G2143" s="269">
        <f t="shared" si="238"/>
        <v>2021</v>
      </c>
      <c r="H2143" s="269">
        <f t="shared" si="239"/>
        <v>6</v>
      </c>
      <c r="I2143" s="269">
        <f t="shared" si="240"/>
        <v>26</v>
      </c>
      <c r="J2143" s="83">
        <f t="shared" si="241"/>
        <v>2021</v>
      </c>
      <c r="K2143" s="269">
        <f t="shared" si="242"/>
        <v>6</v>
      </c>
      <c r="L2143" s="21">
        <f t="shared" si="243"/>
        <v>26</v>
      </c>
      <c r="M2143" s="119">
        <v>44370</v>
      </c>
      <c r="N2143" s="119">
        <v>44370</v>
      </c>
      <c r="O2143" s="119">
        <v>44370</v>
      </c>
      <c r="P2143" s="119">
        <v>44370</v>
      </c>
      <c r="Q2143" s="267" t="s">
        <v>34</v>
      </c>
      <c r="R2143" s="114"/>
      <c r="S2143" s="114"/>
      <c r="T2143" s="114"/>
      <c r="U2143" s="177"/>
      <c r="V2143" s="174" t="s">
        <v>5350</v>
      </c>
      <c r="W2143" s="174" t="s">
        <v>3670</v>
      </c>
      <c r="X2143" s="174" t="s">
        <v>3670</v>
      </c>
      <c r="Y2143" s="58" t="s">
        <v>5359</v>
      </c>
    </row>
    <row r="2144" spans="2:30" ht="33">
      <c r="B2144" s="30">
        <v>2138</v>
      </c>
      <c r="C2144" s="30" t="s">
        <v>5342</v>
      </c>
      <c r="D2144" s="30" t="s">
        <v>83</v>
      </c>
      <c r="E2144" s="122" t="s">
        <v>5325</v>
      </c>
      <c r="F2144" s="114" t="s">
        <v>1561</v>
      </c>
      <c r="G2144" s="269">
        <f t="shared" si="238"/>
        <v>2021</v>
      </c>
      <c r="H2144" s="269">
        <f t="shared" si="239"/>
        <v>6</v>
      </c>
      <c r="I2144" s="269">
        <f t="shared" si="240"/>
        <v>26</v>
      </c>
      <c r="J2144" s="83">
        <f t="shared" si="241"/>
        <v>2021</v>
      </c>
      <c r="K2144" s="269">
        <f t="shared" si="242"/>
        <v>6</v>
      </c>
      <c r="L2144" s="21">
        <f t="shared" si="243"/>
        <v>26</v>
      </c>
      <c r="M2144" s="119">
        <v>44370</v>
      </c>
      <c r="N2144" s="119">
        <v>44370</v>
      </c>
      <c r="O2144" s="119">
        <v>44370</v>
      </c>
      <c r="P2144" s="119">
        <v>44370</v>
      </c>
      <c r="Q2144" s="267" t="s">
        <v>34</v>
      </c>
      <c r="R2144" s="114"/>
      <c r="S2144" s="114"/>
      <c r="T2144" s="114"/>
      <c r="U2144" s="177"/>
      <c r="V2144" s="174" t="s">
        <v>5351</v>
      </c>
      <c r="W2144" s="174" t="s">
        <v>3670</v>
      </c>
      <c r="X2144" s="174" t="s">
        <v>3670</v>
      </c>
      <c r="Y2144" s="58" t="s">
        <v>5360</v>
      </c>
    </row>
    <row r="2145" spans="2:30" ht="33">
      <c r="B2145" s="30">
        <v>2139</v>
      </c>
      <c r="C2145" s="30" t="s">
        <v>5343</v>
      </c>
      <c r="D2145" s="30" t="s">
        <v>83</v>
      </c>
      <c r="E2145" s="58" t="s">
        <v>5184</v>
      </c>
      <c r="F2145" s="21" t="s">
        <v>2062</v>
      </c>
      <c r="G2145" s="269">
        <f t="shared" si="238"/>
        <v>2021</v>
      </c>
      <c r="H2145" s="269">
        <f t="shared" si="239"/>
        <v>6</v>
      </c>
      <c r="I2145" s="269">
        <f t="shared" si="240"/>
        <v>26</v>
      </c>
      <c r="J2145" s="83">
        <f t="shared" si="241"/>
        <v>2021</v>
      </c>
      <c r="K2145" s="269">
        <f t="shared" si="242"/>
        <v>6</v>
      </c>
      <c r="L2145" s="21">
        <f t="shared" si="243"/>
        <v>26</v>
      </c>
      <c r="M2145" s="119">
        <v>44370</v>
      </c>
      <c r="N2145" s="119">
        <v>44370</v>
      </c>
      <c r="O2145" s="119">
        <v>44370</v>
      </c>
      <c r="P2145" s="119">
        <v>44370</v>
      </c>
      <c r="Q2145" s="267" t="s">
        <v>34</v>
      </c>
      <c r="R2145" s="114"/>
      <c r="S2145" s="114"/>
      <c r="T2145" s="114"/>
      <c r="U2145" s="177"/>
      <c r="V2145" s="174" t="s">
        <v>1909</v>
      </c>
      <c r="W2145" s="174" t="s">
        <v>3670</v>
      </c>
      <c r="X2145" s="174" t="s">
        <v>3670</v>
      </c>
      <c r="Y2145" s="58" t="s">
        <v>5361</v>
      </c>
      <c r="AC2145" s="36" t="s">
        <v>770</v>
      </c>
      <c r="AD2145" s="36" t="s">
        <v>765</v>
      </c>
    </row>
    <row r="2146" spans="2:30">
      <c r="B2146" s="30">
        <v>2140</v>
      </c>
      <c r="C2146" s="30" t="s">
        <v>5344</v>
      </c>
      <c r="D2146" s="30" t="s">
        <v>83</v>
      </c>
      <c r="E2146" s="58" t="s">
        <v>5326</v>
      </c>
      <c r="F2146" s="114" t="s">
        <v>1561</v>
      </c>
      <c r="G2146" s="269">
        <f t="shared" si="238"/>
        <v>2021</v>
      </c>
      <c r="H2146" s="269">
        <f t="shared" si="239"/>
        <v>6</v>
      </c>
      <c r="I2146" s="269">
        <f t="shared" si="240"/>
        <v>26</v>
      </c>
      <c r="J2146" s="83">
        <f t="shared" si="241"/>
        <v>2021</v>
      </c>
      <c r="K2146" s="269">
        <f t="shared" si="242"/>
        <v>6</v>
      </c>
      <c r="L2146" s="21">
        <f t="shared" si="243"/>
        <v>26</v>
      </c>
      <c r="M2146" s="119">
        <v>44370</v>
      </c>
      <c r="N2146" s="119">
        <v>44370</v>
      </c>
      <c r="O2146" s="119">
        <v>44370</v>
      </c>
      <c r="P2146" s="119">
        <v>44370</v>
      </c>
      <c r="Q2146" s="267" t="s">
        <v>34</v>
      </c>
      <c r="R2146" s="114"/>
      <c r="S2146" s="114"/>
      <c r="T2146" s="114"/>
      <c r="U2146" s="177"/>
      <c r="V2146" s="174" t="s">
        <v>5349</v>
      </c>
      <c r="W2146" s="174" t="s">
        <v>3670</v>
      </c>
      <c r="X2146" s="174" t="s">
        <v>3670</v>
      </c>
      <c r="Y2146" s="58" t="s">
        <v>4359</v>
      </c>
      <c r="AC2146" s="36" t="s">
        <v>770</v>
      </c>
      <c r="AD2146" s="36" t="s">
        <v>765</v>
      </c>
    </row>
    <row r="2147" spans="2:30" ht="33">
      <c r="B2147" s="30">
        <v>2141</v>
      </c>
      <c r="C2147" s="30" t="s">
        <v>5345</v>
      </c>
      <c r="D2147" s="30" t="s">
        <v>83</v>
      </c>
      <c r="E2147" s="58" t="s">
        <v>5327</v>
      </c>
      <c r="F2147" s="114" t="s">
        <v>1561</v>
      </c>
      <c r="G2147" s="269">
        <f t="shared" si="238"/>
        <v>2021</v>
      </c>
      <c r="H2147" s="269">
        <f t="shared" si="239"/>
        <v>6</v>
      </c>
      <c r="I2147" s="269">
        <f t="shared" si="240"/>
        <v>26</v>
      </c>
      <c r="J2147" s="83">
        <f t="shared" si="241"/>
        <v>2021</v>
      </c>
      <c r="K2147" s="269">
        <f t="shared" si="242"/>
        <v>6</v>
      </c>
      <c r="L2147" s="21">
        <f t="shared" si="243"/>
        <v>26</v>
      </c>
      <c r="M2147" s="119">
        <v>44371</v>
      </c>
      <c r="N2147" s="119">
        <v>44371</v>
      </c>
      <c r="O2147" s="119">
        <v>44371</v>
      </c>
      <c r="P2147" s="119">
        <v>44371</v>
      </c>
      <c r="Q2147" s="267" t="s">
        <v>34</v>
      </c>
      <c r="R2147" s="114"/>
      <c r="S2147" s="114"/>
      <c r="T2147" s="114"/>
      <c r="U2147" s="177"/>
      <c r="V2147" s="174" t="s">
        <v>4723</v>
      </c>
      <c r="W2147" s="174" t="s">
        <v>3670</v>
      </c>
      <c r="X2147" s="174" t="s">
        <v>3670</v>
      </c>
      <c r="Y2147" s="58" t="s">
        <v>5362</v>
      </c>
    </row>
    <row r="2148" spans="2:30" ht="33">
      <c r="B2148" s="30">
        <v>2142</v>
      </c>
      <c r="C2148" s="30" t="s">
        <v>5346</v>
      </c>
      <c r="D2148" s="30" t="s">
        <v>83</v>
      </c>
      <c r="E2148" s="58" t="s">
        <v>5328</v>
      </c>
      <c r="F2148" s="114" t="s">
        <v>1561</v>
      </c>
      <c r="G2148" s="269">
        <f t="shared" si="238"/>
        <v>2021</v>
      </c>
      <c r="H2148" s="269">
        <f t="shared" si="239"/>
        <v>6</v>
      </c>
      <c r="I2148" s="269">
        <f t="shared" si="240"/>
        <v>26</v>
      </c>
      <c r="J2148" s="83">
        <f t="shared" si="241"/>
        <v>2021</v>
      </c>
      <c r="K2148" s="269">
        <f t="shared" si="242"/>
        <v>6</v>
      </c>
      <c r="L2148" s="21">
        <f t="shared" si="243"/>
        <v>26</v>
      </c>
      <c r="M2148" s="119">
        <v>44371</v>
      </c>
      <c r="N2148" s="119">
        <v>44371</v>
      </c>
      <c r="O2148" s="119">
        <v>44371</v>
      </c>
      <c r="P2148" s="119">
        <v>44371</v>
      </c>
      <c r="Q2148" s="267" t="s">
        <v>34</v>
      </c>
      <c r="R2148" s="114"/>
      <c r="S2148" s="114"/>
      <c r="T2148" s="114"/>
      <c r="U2148" s="177"/>
      <c r="V2148" s="174" t="s">
        <v>4723</v>
      </c>
      <c r="W2148" s="174" t="s">
        <v>3670</v>
      </c>
      <c r="X2148" s="174" t="s">
        <v>3670</v>
      </c>
      <c r="Y2148" s="58" t="s">
        <v>5363</v>
      </c>
    </row>
    <row r="2149" spans="2:30" ht="33">
      <c r="B2149" s="30">
        <v>2143</v>
      </c>
      <c r="C2149" s="30" t="s">
        <v>5376</v>
      </c>
      <c r="D2149" s="30" t="s">
        <v>83</v>
      </c>
      <c r="E2149" s="71" t="s">
        <v>5364</v>
      </c>
      <c r="F2149" s="114" t="s">
        <v>3089</v>
      </c>
      <c r="G2149" s="269">
        <f t="shared" si="238"/>
        <v>2021</v>
      </c>
      <c r="H2149" s="269">
        <f t="shared" si="239"/>
        <v>6</v>
      </c>
      <c r="I2149" s="269">
        <f t="shared" si="240"/>
        <v>26</v>
      </c>
      <c r="J2149" s="83">
        <f t="shared" si="241"/>
        <v>2021</v>
      </c>
      <c r="K2149" s="269">
        <f t="shared" si="242"/>
        <v>6</v>
      </c>
      <c r="L2149" s="21">
        <f t="shared" si="243"/>
        <v>26</v>
      </c>
      <c r="M2149" s="178">
        <v>44368</v>
      </c>
      <c r="N2149" s="178">
        <v>44368</v>
      </c>
      <c r="O2149" s="178">
        <v>44368</v>
      </c>
      <c r="P2149" s="178">
        <v>44368</v>
      </c>
      <c r="Q2149" s="268" t="s">
        <v>34</v>
      </c>
      <c r="R2149" s="114"/>
      <c r="S2149" s="114"/>
      <c r="T2149" s="114"/>
      <c r="U2149" s="177"/>
      <c r="V2149" s="174" t="s">
        <v>5106</v>
      </c>
      <c r="W2149" s="174" t="s">
        <v>326</v>
      </c>
      <c r="X2149" s="174" t="s">
        <v>326</v>
      </c>
      <c r="Y2149" s="121" t="s">
        <v>5395</v>
      </c>
    </row>
    <row r="2150" spans="2:30" ht="33">
      <c r="B2150" s="30">
        <v>2144</v>
      </c>
      <c r="C2150" s="30" t="s">
        <v>5377</v>
      </c>
      <c r="D2150" s="30" t="s">
        <v>83</v>
      </c>
      <c r="E2150" s="71" t="s">
        <v>5365</v>
      </c>
      <c r="F2150" s="114" t="s">
        <v>3089</v>
      </c>
      <c r="G2150" s="269">
        <f t="shared" si="238"/>
        <v>2021</v>
      </c>
      <c r="H2150" s="269">
        <f t="shared" si="239"/>
        <v>6</v>
      </c>
      <c r="I2150" s="269">
        <f t="shared" si="240"/>
        <v>26</v>
      </c>
      <c r="J2150" s="83">
        <f t="shared" si="241"/>
        <v>2021</v>
      </c>
      <c r="K2150" s="269">
        <f t="shared" si="242"/>
        <v>6</v>
      </c>
      <c r="L2150" s="21">
        <f t="shared" si="243"/>
        <v>26</v>
      </c>
      <c r="M2150" s="178">
        <v>44369</v>
      </c>
      <c r="N2150" s="178">
        <v>44369</v>
      </c>
      <c r="O2150" s="178">
        <v>44369</v>
      </c>
      <c r="P2150" s="178">
        <v>44369</v>
      </c>
      <c r="Q2150" s="268" t="s">
        <v>34</v>
      </c>
      <c r="R2150" s="114"/>
      <c r="S2150" s="114"/>
      <c r="T2150" s="114"/>
      <c r="U2150" s="177"/>
      <c r="V2150" s="174" t="s">
        <v>5388</v>
      </c>
      <c r="W2150" s="174" t="s">
        <v>326</v>
      </c>
      <c r="X2150" s="174" t="s">
        <v>326</v>
      </c>
      <c r="Y2150" s="121" t="s">
        <v>5396</v>
      </c>
    </row>
    <row r="2151" spans="2:30" ht="49.5">
      <c r="B2151" s="30">
        <v>2145</v>
      </c>
      <c r="C2151" s="30" t="s">
        <v>5378</v>
      </c>
      <c r="D2151" s="30" t="s">
        <v>83</v>
      </c>
      <c r="E2151" s="71" t="s">
        <v>5366</v>
      </c>
      <c r="F2151" s="114" t="s">
        <v>3089</v>
      </c>
      <c r="G2151" s="269">
        <f t="shared" si="238"/>
        <v>2021</v>
      </c>
      <c r="H2151" s="269">
        <f t="shared" si="239"/>
        <v>6</v>
      </c>
      <c r="I2151" s="269">
        <f t="shared" si="240"/>
        <v>26</v>
      </c>
      <c r="J2151" s="83">
        <f t="shared" si="241"/>
        <v>2021</v>
      </c>
      <c r="K2151" s="269">
        <f t="shared" si="242"/>
        <v>6</v>
      </c>
      <c r="L2151" s="21">
        <f t="shared" si="243"/>
        <v>26</v>
      </c>
      <c r="M2151" s="178">
        <v>44369</v>
      </c>
      <c r="N2151" s="178">
        <v>44369</v>
      </c>
      <c r="O2151" s="178">
        <v>44369</v>
      </c>
      <c r="P2151" s="178">
        <v>44369</v>
      </c>
      <c r="Q2151" s="268" t="s">
        <v>34</v>
      </c>
      <c r="R2151" s="114"/>
      <c r="S2151" s="114"/>
      <c r="T2151" s="114"/>
      <c r="U2151" s="177"/>
      <c r="V2151" s="174" t="s">
        <v>5389</v>
      </c>
      <c r="W2151" s="174" t="s">
        <v>326</v>
      </c>
      <c r="X2151" s="174" t="s">
        <v>326</v>
      </c>
      <c r="Y2151" s="121" t="s">
        <v>5397</v>
      </c>
      <c r="AC2151" s="36" t="s">
        <v>770</v>
      </c>
      <c r="AD2151" s="36" t="s">
        <v>765</v>
      </c>
    </row>
    <row r="2152" spans="2:30" ht="33">
      <c r="B2152" s="30">
        <v>2146</v>
      </c>
      <c r="C2152" s="30" t="s">
        <v>5379</v>
      </c>
      <c r="D2152" s="30" t="s">
        <v>83</v>
      </c>
      <c r="E2152" s="71" t="s">
        <v>5367</v>
      </c>
      <c r="F2152" s="114" t="s">
        <v>3089</v>
      </c>
      <c r="G2152" s="269">
        <f t="shared" si="238"/>
        <v>2021</v>
      </c>
      <c r="H2152" s="269">
        <f t="shared" si="239"/>
        <v>6</v>
      </c>
      <c r="I2152" s="269">
        <f t="shared" si="240"/>
        <v>26</v>
      </c>
      <c r="J2152" s="83">
        <f t="shared" si="241"/>
        <v>2021</v>
      </c>
      <c r="K2152" s="269">
        <f t="shared" si="242"/>
        <v>6</v>
      </c>
      <c r="L2152" s="21">
        <f t="shared" si="243"/>
        <v>26</v>
      </c>
      <c r="M2152" s="178">
        <v>44369</v>
      </c>
      <c r="N2152" s="178">
        <v>44369</v>
      </c>
      <c r="O2152" s="178">
        <v>44369</v>
      </c>
      <c r="P2152" s="178">
        <v>44369</v>
      </c>
      <c r="Q2152" s="268" t="s">
        <v>34</v>
      </c>
      <c r="R2152" s="114"/>
      <c r="S2152" s="114"/>
      <c r="T2152" s="114"/>
      <c r="U2152" s="177"/>
      <c r="V2152" s="174" t="s">
        <v>5106</v>
      </c>
      <c r="W2152" s="174" t="s">
        <v>326</v>
      </c>
      <c r="X2152" s="174" t="s">
        <v>326</v>
      </c>
      <c r="Y2152" s="121" t="s">
        <v>5398</v>
      </c>
    </row>
    <row r="2153" spans="2:30" ht="82.5">
      <c r="B2153" s="30">
        <v>2147</v>
      </c>
      <c r="C2153" s="30" t="s">
        <v>5380</v>
      </c>
      <c r="D2153" s="30" t="s">
        <v>83</v>
      </c>
      <c r="E2153" s="71" t="s">
        <v>5368</v>
      </c>
      <c r="F2153" s="114" t="s">
        <v>3089</v>
      </c>
      <c r="G2153" s="269">
        <f t="shared" si="238"/>
        <v>2021</v>
      </c>
      <c r="H2153" s="269">
        <f t="shared" si="239"/>
        <v>6</v>
      </c>
      <c r="I2153" s="269">
        <f t="shared" si="240"/>
        <v>26</v>
      </c>
      <c r="J2153" s="83">
        <f t="shared" si="241"/>
        <v>2021</v>
      </c>
      <c r="K2153" s="269">
        <f t="shared" si="242"/>
        <v>6</v>
      </c>
      <c r="L2153" s="21">
        <f t="shared" si="243"/>
        <v>26</v>
      </c>
      <c r="M2153" s="178">
        <v>44370</v>
      </c>
      <c r="N2153" s="178">
        <v>44370</v>
      </c>
      <c r="O2153" s="178">
        <v>44370</v>
      </c>
      <c r="P2153" s="178">
        <v>44370</v>
      </c>
      <c r="Q2153" s="268" t="s">
        <v>34</v>
      </c>
      <c r="R2153" s="114"/>
      <c r="S2153" s="114"/>
      <c r="T2153" s="114"/>
      <c r="U2153" s="177"/>
      <c r="V2153" s="174" t="s">
        <v>5390</v>
      </c>
      <c r="W2153" s="174" t="s">
        <v>326</v>
      </c>
      <c r="X2153" s="174" t="s">
        <v>326</v>
      </c>
      <c r="Y2153" s="121" t="s">
        <v>5399</v>
      </c>
    </row>
    <row r="2154" spans="2:30" ht="49.5">
      <c r="B2154" s="30">
        <v>2148</v>
      </c>
      <c r="C2154" s="30" t="s">
        <v>5381</v>
      </c>
      <c r="D2154" s="30" t="s">
        <v>83</v>
      </c>
      <c r="E2154" s="71" t="s">
        <v>5369</v>
      </c>
      <c r="F2154" s="114" t="s">
        <v>3089</v>
      </c>
      <c r="G2154" s="269">
        <f t="shared" si="238"/>
        <v>2021</v>
      </c>
      <c r="H2154" s="269">
        <f t="shared" si="239"/>
        <v>6</v>
      </c>
      <c r="I2154" s="269">
        <f t="shared" si="240"/>
        <v>26</v>
      </c>
      <c r="J2154" s="83">
        <f t="shared" si="241"/>
        <v>2021</v>
      </c>
      <c r="K2154" s="269">
        <f t="shared" si="242"/>
        <v>6</v>
      </c>
      <c r="L2154" s="21">
        <f t="shared" si="243"/>
        <v>26</v>
      </c>
      <c r="M2154" s="178">
        <v>44370</v>
      </c>
      <c r="N2154" s="178">
        <v>44370</v>
      </c>
      <c r="O2154" s="178">
        <v>44370</v>
      </c>
      <c r="P2154" s="178">
        <v>44370</v>
      </c>
      <c r="Q2154" s="268" t="s">
        <v>34</v>
      </c>
      <c r="R2154" s="114"/>
      <c r="S2154" s="114"/>
      <c r="T2154" s="114"/>
      <c r="U2154" s="177"/>
      <c r="V2154" s="174" t="s">
        <v>5389</v>
      </c>
      <c r="W2154" s="174" t="s">
        <v>326</v>
      </c>
      <c r="X2154" s="174" t="s">
        <v>326</v>
      </c>
      <c r="Y2154" s="121" t="s">
        <v>5400</v>
      </c>
    </row>
    <row r="2155" spans="2:30" ht="49.5">
      <c r="B2155" s="30">
        <v>2149</v>
      </c>
      <c r="C2155" s="30" t="s">
        <v>5382</v>
      </c>
      <c r="D2155" s="30" t="s">
        <v>83</v>
      </c>
      <c r="E2155" s="71" t="s">
        <v>5370</v>
      </c>
      <c r="F2155" s="114" t="s">
        <v>3089</v>
      </c>
      <c r="G2155" s="269">
        <f t="shared" si="238"/>
        <v>2021</v>
      </c>
      <c r="H2155" s="269">
        <f t="shared" si="239"/>
        <v>6</v>
      </c>
      <c r="I2155" s="269">
        <f t="shared" si="240"/>
        <v>26</v>
      </c>
      <c r="J2155" s="83">
        <f t="shared" si="241"/>
        <v>2021</v>
      </c>
      <c r="K2155" s="269">
        <f t="shared" si="242"/>
        <v>6</v>
      </c>
      <c r="L2155" s="21">
        <f t="shared" si="243"/>
        <v>26</v>
      </c>
      <c r="M2155" s="178">
        <v>44371</v>
      </c>
      <c r="N2155" s="178">
        <v>44371</v>
      </c>
      <c r="O2155" s="178">
        <v>44371</v>
      </c>
      <c r="P2155" s="178">
        <v>44371</v>
      </c>
      <c r="Q2155" s="268" t="s">
        <v>34</v>
      </c>
      <c r="R2155" s="114"/>
      <c r="S2155" s="114"/>
      <c r="T2155" s="114"/>
      <c r="U2155" s="177"/>
      <c r="V2155" s="174" t="s">
        <v>5391</v>
      </c>
      <c r="W2155" s="174" t="s">
        <v>326</v>
      </c>
      <c r="X2155" s="174" t="s">
        <v>326</v>
      </c>
      <c r="Y2155" s="121" t="s">
        <v>5401</v>
      </c>
    </row>
    <row r="2156" spans="2:30" ht="33">
      <c r="B2156" s="30">
        <v>2150</v>
      </c>
      <c r="C2156" s="30" t="s">
        <v>5383</v>
      </c>
      <c r="D2156" s="30" t="s">
        <v>83</v>
      </c>
      <c r="E2156" s="71" t="s">
        <v>5371</v>
      </c>
      <c r="F2156" s="114" t="s">
        <v>3089</v>
      </c>
      <c r="G2156" s="269">
        <f t="shared" si="238"/>
        <v>2021</v>
      </c>
      <c r="H2156" s="269">
        <f t="shared" si="239"/>
        <v>6</v>
      </c>
      <c r="I2156" s="269">
        <f t="shared" si="240"/>
        <v>26</v>
      </c>
      <c r="J2156" s="83">
        <f t="shared" si="241"/>
        <v>2021</v>
      </c>
      <c r="K2156" s="269">
        <f t="shared" si="242"/>
        <v>6</v>
      </c>
      <c r="L2156" s="21">
        <f t="shared" si="243"/>
        <v>26</v>
      </c>
      <c r="M2156" s="178">
        <v>44371</v>
      </c>
      <c r="N2156" s="178">
        <v>44371</v>
      </c>
      <c r="O2156" s="178">
        <v>44371</v>
      </c>
      <c r="P2156" s="178">
        <v>44371</v>
      </c>
      <c r="Q2156" s="268" t="s">
        <v>34</v>
      </c>
      <c r="R2156" s="114"/>
      <c r="S2156" s="114"/>
      <c r="T2156" s="114"/>
      <c r="U2156" s="177"/>
      <c r="V2156" s="174" t="s">
        <v>326</v>
      </c>
      <c r="W2156" s="174" t="s">
        <v>326</v>
      </c>
      <c r="X2156" s="174" t="s">
        <v>326</v>
      </c>
      <c r="Y2156" s="121"/>
      <c r="AC2156" s="36" t="s">
        <v>770</v>
      </c>
      <c r="AD2156" s="36" t="s">
        <v>765</v>
      </c>
    </row>
    <row r="2157" spans="2:30" ht="33">
      <c r="B2157" s="30">
        <v>2151</v>
      </c>
      <c r="C2157" s="30" t="s">
        <v>5384</v>
      </c>
      <c r="D2157" s="30" t="s">
        <v>83</v>
      </c>
      <c r="E2157" s="71" t="s">
        <v>5372</v>
      </c>
      <c r="F2157" s="114" t="s">
        <v>3089</v>
      </c>
      <c r="G2157" s="269">
        <f t="shared" si="238"/>
        <v>2021</v>
      </c>
      <c r="H2157" s="269">
        <f t="shared" si="239"/>
        <v>6</v>
      </c>
      <c r="I2157" s="269">
        <f t="shared" si="240"/>
        <v>26</v>
      </c>
      <c r="J2157" s="83">
        <f t="shared" si="241"/>
        <v>2021</v>
      </c>
      <c r="K2157" s="269">
        <f t="shared" si="242"/>
        <v>6</v>
      </c>
      <c r="L2157" s="21">
        <f t="shared" si="243"/>
        <v>26</v>
      </c>
      <c r="M2157" s="178">
        <v>44368</v>
      </c>
      <c r="N2157" s="178">
        <v>44368</v>
      </c>
      <c r="O2157" s="178">
        <v>44368</v>
      </c>
      <c r="P2157" s="178">
        <v>44368</v>
      </c>
      <c r="Q2157" s="268" t="s">
        <v>34</v>
      </c>
      <c r="R2157" s="114"/>
      <c r="S2157" s="114"/>
      <c r="T2157" s="114"/>
      <c r="U2157" s="177"/>
      <c r="V2157" s="174" t="s">
        <v>5108</v>
      </c>
      <c r="W2157" s="174" t="s">
        <v>1176</v>
      </c>
      <c r="X2157" s="174" t="s">
        <v>1176</v>
      </c>
      <c r="Y2157" s="58" t="s">
        <v>5402</v>
      </c>
    </row>
    <row r="2158" spans="2:30">
      <c r="B2158" s="30">
        <v>2152</v>
      </c>
      <c r="C2158" s="30" t="s">
        <v>5385</v>
      </c>
      <c r="D2158" s="30" t="s">
        <v>83</v>
      </c>
      <c r="E2158" s="71" t="s">
        <v>5373</v>
      </c>
      <c r="F2158" s="114" t="s">
        <v>3089</v>
      </c>
      <c r="G2158" s="269">
        <f t="shared" si="238"/>
        <v>2021</v>
      </c>
      <c r="H2158" s="269">
        <f t="shared" si="239"/>
        <v>6</v>
      </c>
      <c r="I2158" s="269">
        <f t="shared" si="240"/>
        <v>26</v>
      </c>
      <c r="J2158" s="83">
        <f t="shared" si="241"/>
        <v>2021</v>
      </c>
      <c r="K2158" s="269">
        <f t="shared" si="242"/>
        <v>6</v>
      </c>
      <c r="L2158" s="21">
        <f t="shared" si="243"/>
        <v>26</v>
      </c>
      <c r="M2158" s="178">
        <v>44369</v>
      </c>
      <c r="N2158" s="178">
        <v>44369</v>
      </c>
      <c r="O2158" s="178">
        <v>44369</v>
      </c>
      <c r="P2158" s="178">
        <v>44369</v>
      </c>
      <c r="Q2158" s="268" t="s">
        <v>34</v>
      </c>
      <c r="R2158" s="114"/>
      <c r="S2158" s="114"/>
      <c r="T2158" s="114"/>
      <c r="U2158" s="177"/>
      <c r="V2158" s="174" t="s">
        <v>5392</v>
      </c>
      <c r="W2158" s="174" t="s">
        <v>1176</v>
      </c>
      <c r="X2158" s="174" t="s">
        <v>1176</v>
      </c>
      <c r="Y2158" s="58"/>
    </row>
    <row r="2159" spans="2:30" ht="33">
      <c r="B2159" s="30">
        <v>2153</v>
      </c>
      <c r="C2159" s="30" t="s">
        <v>5386</v>
      </c>
      <c r="D2159" s="30" t="s">
        <v>83</v>
      </c>
      <c r="E2159" s="71" t="s">
        <v>5374</v>
      </c>
      <c r="F2159" s="114" t="s">
        <v>3089</v>
      </c>
      <c r="G2159" s="269">
        <f t="shared" si="238"/>
        <v>2021</v>
      </c>
      <c r="H2159" s="269">
        <f t="shared" si="239"/>
        <v>6</v>
      </c>
      <c r="I2159" s="269">
        <f t="shared" si="240"/>
        <v>26</v>
      </c>
      <c r="J2159" s="83">
        <f t="shared" si="241"/>
        <v>2021</v>
      </c>
      <c r="K2159" s="269">
        <f t="shared" si="242"/>
        <v>6</v>
      </c>
      <c r="L2159" s="21">
        <f t="shared" si="243"/>
        <v>26</v>
      </c>
      <c r="M2159" s="178">
        <v>44370</v>
      </c>
      <c r="N2159" s="178">
        <v>44370</v>
      </c>
      <c r="O2159" s="178">
        <v>44370</v>
      </c>
      <c r="P2159" s="178">
        <v>44370</v>
      </c>
      <c r="Q2159" s="268" t="s">
        <v>34</v>
      </c>
      <c r="R2159" s="114"/>
      <c r="S2159" s="114"/>
      <c r="T2159" s="114"/>
      <c r="U2159" s="177"/>
      <c r="V2159" s="179" t="s">
        <v>5393</v>
      </c>
      <c r="W2159" s="174" t="s">
        <v>1176</v>
      </c>
      <c r="X2159" s="174" t="s">
        <v>1176</v>
      </c>
      <c r="Y2159" s="58" t="s">
        <v>5403</v>
      </c>
    </row>
    <row r="2160" spans="2:30" ht="33">
      <c r="B2160" s="30">
        <v>2154</v>
      </c>
      <c r="C2160" s="30" t="s">
        <v>5387</v>
      </c>
      <c r="D2160" s="30" t="s">
        <v>83</v>
      </c>
      <c r="E2160" s="71" t="s">
        <v>5375</v>
      </c>
      <c r="F2160" s="114" t="s">
        <v>3089</v>
      </c>
      <c r="G2160" s="269">
        <f t="shared" si="238"/>
        <v>2021</v>
      </c>
      <c r="H2160" s="269">
        <f t="shared" si="239"/>
        <v>6</v>
      </c>
      <c r="I2160" s="269">
        <f t="shared" si="240"/>
        <v>26</v>
      </c>
      <c r="J2160" s="83">
        <f t="shared" si="241"/>
        <v>2021</v>
      </c>
      <c r="K2160" s="269">
        <f t="shared" si="242"/>
        <v>6</v>
      </c>
      <c r="L2160" s="21">
        <f t="shared" si="243"/>
        <v>26</v>
      </c>
      <c r="M2160" s="178">
        <v>44370</v>
      </c>
      <c r="N2160" s="178">
        <v>44370</v>
      </c>
      <c r="O2160" s="178">
        <v>44370</v>
      </c>
      <c r="P2160" s="178">
        <v>44370</v>
      </c>
      <c r="Q2160" s="268" t="s">
        <v>34</v>
      </c>
      <c r="R2160" s="114"/>
      <c r="S2160" s="114"/>
      <c r="T2160" s="114"/>
      <c r="U2160" s="177"/>
      <c r="V2160" s="179" t="s">
        <v>5394</v>
      </c>
      <c r="W2160" s="174" t="s">
        <v>1176</v>
      </c>
      <c r="X2160" s="174" t="s">
        <v>1176</v>
      </c>
      <c r="Y2160" s="75"/>
    </row>
    <row r="2161" spans="2:30">
      <c r="B2161" s="30">
        <v>2155</v>
      </c>
      <c r="C2161" s="30" t="s">
        <v>5428</v>
      </c>
      <c r="D2161" s="30" t="s">
        <v>83</v>
      </c>
      <c r="E2161" s="70" t="s">
        <v>5404</v>
      </c>
      <c r="F2161" s="114" t="s">
        <v>1561</v>
      </c>
      <c r="G2161" s="269">
        <f t="shared" si="238"/>
        <v>2021</v>
      </c>
      <c r="H2161" s="269">
        <f t="shared" si="239"/>
        <v>6</v>
      </c>
      <c r="I2161" s="269">
        <f t="shared" si="240"/>
        <v>27</v>
      </c>
      <c r="J2161" s="83">
        <f t="shared" si="241"/>
        <v>2021</v>
      </c>
      <c r="K2161" s="269">
        <f t="shared" si="242"/>
        <v>6</v>
      </c>
      <c r="L2161" s="21">
        <f t="shared" si="243"/>
        <v>27</v>
      </c>
      <c r="M2161" s="119">
        <v>44375</v>
      </c>
      <c r="N2161" s="119">
        <v>44375</v>
      </c>
      <c r="O2161" s="119">
        <v>44375</v>
      </c>
      <c r="P2161" s="119">
        <v>44375</v>
      </c>
      <c r="Q2161" s="267" t="s">
        <v>34</v>
      </c>
      <c r="R2161" s="114"/>
      <c r="S2161" s="114"/>
      <c r="T2161" s="114"/>
      <c r="U2161" s="177"/>
      <c r="V2161" s="179" t="s">
        <v>2050</v>
      </c>
      <c r="W2161" s="174" t="s">
        <v>630</v>
      </c>
      <c r="X2161" s="174" t="s">
        <v>630</v>
      </c>
      <c r="Y2161" s="75"/>
      <c r="AC2161" s="36" t="s">
        <v>770</v>
      </c>
      <c r="AD2161" s="36" t="s">
        <v>765</v>
      </c>
    </row>
    <row r="2162" spans="2:30">
      <c r="B2162" s="30">
        <v>2156</v>
      </c>
      <c r="C2162" s="30" t="s">
        <v>5429</v>
      </c>
      <c r="D2162" s="30" t="s">
        <v>83</v>
      </c>
      <c r="E2162" s="70" t="s">
        <v>5404</v>
      </c>
      <c r="F2162" s="114" t="s">
        <v>1561</v>
      </c>
      <c r="G2162" s="269">
        <f t="shared" si="238"/>
        <v>2021</v>
      </c>
      <c r="H2162" s="269">
        <f t="shared" si="239"/>
        <v>6</v>
      </c>
      <c r="I2162" s="269">
        <f t="shared" si="240"/>
        <v>27</v>
      </c>
      <c r="J2162" s="83">
        <f t="shared" si="241"/>
        <v>2021</v>
      </c>
      <c r="K2162" s="269">
        <f t="shared" si="242"/>
        <v>6</v>
      </c>
      <c r="L2162" s="21">
        <f t="shared" si="243"/>
        <v>27</v>
      </c>
      <c r="M2162" s="119">
        <v>44375</v>
      </c>
      <c r="N2162" s="119">
        <v>44375</v>
      </c>
      <c r="O2162" s="119">
        <v>44375</v>
      </c>
      <c r="P2162" s="119">
        <v>44375</v>
      </c>
      <c r="Q2162" s="267" t="s">
        <v>34</v>
      </c>
      <c r="R2162" s="114"/>
      <c r="S2162" s="114"/>
      <c r="T2162" s="114"/>
      <c r="U2162" s="177"/>
      <c r="V2162" s="179" t="s">
        <v>5455</v>
      </c>
      <c r="W2162" s="174" t="s">
        <v>630</v>
      </c>
      <c r="X2162" s="174" t="s">
        <v>630</v>
      </c>
      <c r="Y2162" s="103"/>
    </row>
    <row r="2163" spans="2:30">
      <c r="B2163" s="30">
        <v>2157</v>
      </c>
      <c r="C2163" s="30" t="s">
        <v>5430</v>
      </c>
      <c r="D2163" s="30" t="s">
        <v>83</v>
      </c>
      <c r="E2163" s="110" t="s">
        <v>5405</v>
      </c>
      <c r="F2163" s="21" t="s">
        <v>2062</v>
      </c>
      <c r="G2163" s="269">
        <f t="shared" si="238"/>
        <v>2021</v>
      </c>
      <c r="H2163" s="269">
        <f t="shared" si="239"/>
        <v>6</v>
      </c>
      <c r="I2163" s="269">
        <f t="shared" si="240"/>
        <v>27</v>
      </c>
      <c r="J2163" s="83">
        <f t="shared" si="241"/>
        <v>2021</v>
      </c>
      <c r="K2163" s="269">
        <f t="shared" si="242"/>
        <v>6</v>
      </c>
      <c r="L2163" s="21">
        <f t="shared" si="243"/>
        <v>27</v>
      </c>
      <c r="M2163" s="119">
        <v>44375</v>
      </c>
      <c r="N2163" s="119">
        <v>44375</v>
      </c>
      <c r="O2163" s="119">
        <v>44375</v>
      </c>
      <c r="P2163" s="119">
        <v>44375</v>
      </c>
      <c r="Q2163" s="267" t="s">
        <v>34</v>
      </c>
      <c r="R2163" s="114"/>
      <c r="S2163" s="114"/>
      <c r="T2163" s="114"/>
      <c r="U2163" s="177"/>
      <c r="V2163" s="179" t="s">
        <v>5456</v>
      </c>
      <c r="W2163" s="174" t="s">
        <v>630</v>
      </c>
      <c r="X2163" s="174" t="s">
        <v>630</v>
      </c>
      <c r="Y2163" s="75"/>
    </row>
    <row r="2164" spans="2:30">
      <c r="B2164" s="30">
        <v>2158</v>
      </c>
      <c r="C2164" s="30" t="s">
        <v>5431</v>
      </c>
      <c r="D2164" s="30" t="s">
        <v>83</v>
      </c>
      <c r="E2164" s="70" t="s">
        <v>5406</v>
      </c>
      <c r="F2164" s="114" t="s">
        <v>1561</v>
      </c>
      <c r="G2164" s="269">
        <f t="shared" si="238"/>
        <v>2021</v>
      </c>
      <c r="H2164" s="269">
        <f t="shared" si="239"/>
        <v>6</v>
      </c>
      <c r="I2164" s="269">
        <f t="shared" si="240"/>
        <v>27</v>
      </c>
      <c r="J2164" s="83">
        <f t="shared" si="241"/>
        <v>2021</v>
      </c>
      <c r="K2164" s="269">
        <f t="shared" si="242"/>
        <v>6</v>
      </c>
      <c r="L2164" s="21">
        <f t="shared" si="243"/>
        <v>27</v>
      </c>
      <c r="M2164" s="119">
        <v>44375</v>
      </c>
      <c r="N2164" s="119">
        <v>44375</v>
      </c>
      <c r="O2164" s="119">
        <v>44375</v>
      </c>
      <c r="P2164" s="119">
        <v>44375</v>
      </c>
      <c r="Q2164" s="267" t="s">
        <v>34</v>
      </c>
      <c r="R2164" s="114"/>
      <c r="S2164" s="114"/>
      <c r="T2164" s="114"/>
      <c r="U2164" s="177"/>
      <c r="V2164" s="174" t="s">
        <v>621</v>
      </c>
      <c r="W2164" s="174" t="s">
        <v>630</v>
      </c>
      <c r="X2164" s="174" t="s">
        <v>630</v>
      </c>
      <c r="Y2164" s="103"/>
    </row>
    <row r="2165" spans="2:30">
      <c r="B2165" s="30">
        <v>2159</v>
      </c>
      <c r="C2165" s="30" t="s">
        <v>5432</v>
      </c>
      <c r="D2165" s="30" t="s">
        <v>83</v>
      </c>
      <c r="E2165" s="110" t="s">
        <v>5407</v>
      </c>
      <c r="F2165" s="114" t="s">
        <v>1561</v>
      </c>
      <c r="G2165" s="269">
        <f t="shared" si="238"/>
        <v>2021</v>
      </c>
      <c r="H2165" s="269">
        <f t="shared" si="239"/>
        <v>6</v>
      </c>
      <c r="I2165" s="269">
        <f t="shared" si="240"/>
        <v>27</v>
      </c>
      <c r="J2165" s="83">
        <f t="shared" si="241"/>
        <v>2021</v>
      </c>
      <c r="K2165" s="269">
        <f t="shared" si="242"/>
        <v>7</v>
      </c>
      <c r="L2165" s="21">
        <f t="shared" si="243"/>
        <v>27</v>
      </c>
      <c r="M2165" s="119">
        <v>44375</v>
      </c>
      <c r="N2165" s="119">
        <v>44375</v>
      </c>
      <c r="O2165" s="119">
        <v>44375</v>
      </c>
      <c r="P2165" s="119">
        <v>44379</v>
      </c>
      <c r="Q2165" s="267" t="s">
        <v>34</v>
      </c>
      <c r="R2165" s="114"/>
      <c r="S2165" s="114"/>
      <c r="T2165" s="114"/>
      <c r="U2165" s="177"/>
      <c r="V2165" s="174" t="s">
        <v>630</v>
      </c>
      <c r="W2165" s="174" t="s">
        <v>630</v>
      </c>
      <c r="X2165" s="174" t="s">
        <v>630</v>
      </c>
      <c r="Y2165" s="75"/>
    </row>
    <row r="2166" spans="2:30">
      <c r="B2166" s="30">
        <v>2160</v>
      </c>
      <c r="C2166" s="30" t="s">
        <v>5433</v>
      </c>
      <c r="D2166" s="30" t="s">
        <v>83</v>
      </c>
      <c r="E2166" s="110" t="s">
        <v>5408</v>
      </c>
      <c r="F2166" s="114" t="s">
        <v>47</v>
      </c>
      <c r="G2166" s="269">
        <f t="shared" si="238"/>
        <v>2021</v>
      </c>
      <c r="H2166" s="269">
        <f t="shared" si="239"/>
        <v>6</v>
      </c>
      <c r="I2166" s="269">
        <f t="shared" si="240"/>
        <v>27</v>
      </c>
      <c r="J2166" s="83">
        <f t="shared" si="241"/>
        <v>2021</v>
      </c>
      <c r="K2166" s="269">
        <f t="shared" si="242"/>
        <v>6</v>
      </c>
      <c r="L2166" s="21">
        <f t="shared" si="243"/>
        <v>27</v>
      </c>
      <c r="M2166" s="119">
        <v>44375</v>
      </c>
      <c r="N2166" s="119">
        <v>44375</v>
      </c>
      <c r="O2166" s="119">
        <v>44375</v>
      </c>
      <c r="P2166" s="119">
        <v>44375</v>
      </c>
      <c r="Q2166" s="267" t="s">
        <v>34</v>
      </c>
      <c r="R2166" s="114"/>
      <c r="S2166" s="114"/>
      <c r="T2166" s="114"/>
      <c r="U2166" s="177"/>
      <c r="V2166" s="174" t="s">
        <v>5457</v>
      </c>
      <c r="W2166" s="174" t="s">
        <v>630</v>
      </c>
      <c r="X2166" s="174" t="s">
        <v>630</v>
      </c>
      <c r="Y2166" s="75"/>
      <c r="AC2166" s="36" t="s">
        <v>770</v>
      </c>
      <c r="AD2166" s="36" t="s">
        <v>765</v>
      </c>
    </row>
    <row r="2167" spans="2:30">
      <c r="B2167" s="30">
        <v>2161</v>
      </c>
      <c r="C2167" s="30" t="s">
        <v>5434</v>
      </c>
      <c r="D2167" s="30" t="s">
        <v>83</v>
      </c>
      <c r="E2167" s="110" t="s">
        <v>5409</v>
      </c>
      <c r="F2167" s="114" t="s">
        <v>1561</v>
      </c>
      <c r="G2167" s="269">
        <f t="shared" si="238"/>
        <v>2021</v>
      </c>
      <c r="H2167" s="269">
        <f t="shared" si="239"/>
        <v>6</v>
      </c>
      <c r="I2167" s="269">
        <f t="shared" si="240"/>
        <v>27</v>
      </c>
      <c r="J2167" s="83">
        <f t="shared" si="241"/>
        <v>2021</v>
      </c>
      <c r="K2167" s="269">
        <f t="shared" si="242"/>
        <v>6</v>
      </c>
      <c r="L2167" s="21">
        <f t="shared" si="243"/>
        <v>27</v>
      </c>
      <c r="M2167" s="119">
        <v>44375</v>
      </c>
      <c r="N2167" s="119">
        <v>44375</v>
      </c>
      <c r="O2167" s="119">
        <v>44375</v>
      </c>
      <c r="P2167" s="119">
        <v>44375</v>
      </c>
      <c r="Q2167" s="267" t="s">
        <v>34</v>
      </c>
      <c r="R2167" s="114"/>
      <c r="S2167" s="114"/>
      <c r="T2167" s="114"/>
      <c r="U2167" s="177"/>
      <c r="V2167" s="174" t="s">
        <v>3534</v>
      </c>
      <c r="W2167" s="174" t="s">
        <v>630</v>
      </c>
      <c r="X2167" s="174" t="s">
        <v>630</v>
      </c>
      <c r="Y2167" s="103"/>
    </row>
    <row r="2168" spans="2:30">
      <c r="B2168" s="30">
        <v>2162</v>
      </c>
      <c r="C2168" s="30" t="s">
        <v>5435</v>
      </c>
      <c r="D2168" s="30" t="s">
        <v>83</v>
      </c>
      <c r="E2168" s="110" t="s">
        <v>5410</v>
      </c>
      <c r="F2168" s="114" t="s">
        <v>1561</v>
      </c>
      <c r="G2168" s="269">
        <f t="shared" si="238"/>
        <v>2021</v>
      </c>
      <c r="H2168" s="269">
        <f t="shared" si="239"/>
        <v>6</v>
      </c>
      <c r="I2168" s="269">
        <f t="shared" si="240"/>
        <v>27</v>
      </c>
      <c r="J2168" s="83">
        <f t="shared" si="241"/>
        <v>2021</v>
      </c>
      <c r="K2168" s="269">
        <f t="shared" si="242"/>
        <v>6</v>
      </c>
      <c r="L2168" s="21">
        <f t="shared" si="243"/>
        <v>27</v>
      </c>
      <c r="M2168" s="119">
        <v>44375</v>
      </c>
      <c r="N2168" s="119">
        <v>44375</v>
      </c>
      <c r="O2168" s="119">
        <v>44375</v>
      </c>
      <c r="P2168" s="119">
        <v>44375</v>
      </c>
      <c r="Q2168" s="267" t="s">
        <v>34</v>
      </c>
      <c r="R2168" s="114"/>
      <c r="S2168" s="114"/>
      <c r="T2168" s="114"/>
      <c r="U2168" s="177"/>
      <c r="V2168" s="174" t="s">
        <v>5458</v>
      </c>
      <c r="W2168" s="174" t="s">
        <v>630</v>
      </c>
      <c r="X2168" s="174" t="s">
        <v>630</v>
      </c>
      <c r="Y2168" s="75"/>
    </row>
    <row r="2169" spans="2:30">
      <c r="B2169" s="30">
        <v>2163</v>
      </c>
      <c r="C2169" s="30" t="s">
        <v>5436</v>
      </c>
      <c r="D2169" s="30" t="s">
        <v>83</v>
      </c>
      <c r="E2169" s="110" t="s">
        <v>5409</v>
      </c>
      <c r="F2169" s="114" t="s">
        <v>1561</v>
      </c>
      <c r="G2169" s="269">
        <f t="shared" si="238"/>
        <v>2021</v>
      </c>
      <c r="H2169" s="269">
        <f t="shared" si="239"/>
        <v>6</v>
      </c>
      <c r="I2169" s="269">
        <f t="shared" si="240"/>
        <v>27</v>
      </c>
      <c r="J2169" s="83">
        <f t="shared" si="241"/>
        <v>2021</v>
      </c>
      <c r="K2169" s="269">
        <f t="shared" si="242"/>
        <v>6</v>
      </c>
      <c r="L2169" s="21">
        <f t="shared" si="243"/>
        <v>27</v>
      </c>
      <c r="M2169" s="119">
        <v>44375</v>
      </c>
      <c r="N2169" s="119">
        <v>44375</v>
      </c>
      <c r="O2169" s="119">
        <v>44375</v>
      </c>
      <c r="P2169" s="119">
        <v>44375</v>
      </c>
      <c r="Q2169" s="267" t="s">
        <v>34</v>
      </c>
      <c r="R2169" s="114"/>
      <c r="S2169" s="114"/>
      <c r="T2169" s="114"/>
      <c r="U2169" s="177"/>
      <c r="V2169" s="174" t="s">
        <v>5459</v>
      </c>
      <c r="W2169" s="174" t="s">
        <v>630</v>
      </c>
      <c r="X2169" s="174" t="s">
        <v>630</v>
      </c>
      <c r="Y2169" s="75"/>
      <c r="AC2169" s="36" t="s">
        <v>770</v>
      </c>
      <c r="AD2169" s="36" t="s">
        <v>765</v>
      </c>
    </row>
    <row r="2170" spans="2:30">
      <c r="B2170" s="30">
        <v>2164</v>
      </c>
      <c r="C2170" s="30" t="s">
        <v>5437</v>
      </c>
      <c r="D2170" s="30" t="s">
        <v>83</v>
      </c>
      <c r="E2170" s="110" t="s">
        <v>5405</v>
      </c>
      <c r="F2170" s="21" t="s">
        <v>2062</v>
      </c>
      <c r="G2170" s="269">
        <f t="shared" si="238"/>
        <v>2021</v>
      </c>
      <c r="H2170" s="269">
        <f t="shared" si="239"/>
        <v>6</v>
      </c>
      <c r="I2170" s="269">
        <f t="shared" si="240"/>
        <v>27</v>
      </c>
      <c r="J2170" s="83">
        <f t="shared" si="241"/>
        <v>2021</v>
      </c>
      <c r="K2170" s="269">
        <f t="shared" si="242"/>
        <v>6</v>
      </c>
      <c r="L2170" s="21">
        <f t="shared" si="243"/>
        <v>27</v>
      </c>
      <c r="M2170" s="119">
        <v>44376</v>
      </c>
      <c r="N2170" s="119">
        <v>44376</v>
      </c>
      <c r="O2170" s="119">
        <v>44376</v>
      </c>
      <c r="P2170" s="119">
        <v>44376</v>
      </c>
      <c r="Q2170" s="267" t="s">
        <v>34</v>
      </c>
      <c r="R2170" s="114"/>
      <c r="S2170" s="114"/>
      <c r="T2170" s="114"/>
      <c r="U2170" s="177"/>
      <c r="V2170" s="174" t="s">
        <v>5460</v>
      </c>
      <c r="W2170" s="174" t="s">
        <v>630</v>
      </c>
      <c r="X2170" s="174" t="s">
        <v>630</v>
      </c>
      <c r="Y2170" s="103"/>
    </row>
    <row r="2171" spans="2:30">
      <c r="B2171" s="30">
        <v>2165</v>
      </c>
      <c r="C2171" s="30" t="s">
        <v>5438</v>
      </c>
      <c r="D2171" s="30" t="s">
        <v>83</v>
      </c>
      <c r="E2171" s="110" t="s">
        <v>5411</v>
      </c>
      <c r="F2171" s="114" t="s">
        <v>1561</v>
      </c>
      <c r="G2171" s="269">
        <f t="shared" si="238"/>
        <v>2021</v>
      </c>
      <c r="H2171" s="269">
        <f t="shared" si="239"/>
        <v>6</v>
      </c>
      <c r="I2171" s="269">
        <f t="shared" si="240"/>
        <v>27</v>
      </c>
      <c r="J2171" s="83">
        <f t="shared" si="241"/>
        <v>2021</v>
      </c>
      <c r="K2171" s="269">
        <f t="shared" si="242"/>
        <v>6</v>
      </c>
      <c r="L2171" s="21">
        <f t="shared" si="243"/>
        <v>27</v>
      </c>
      <c r="M2171" s="119">
        <v>44376</v>
      </c>
      <c r="N2171" s="119">
        <v>44376</v>
      </c>
      <c r="O2171" s="119">
        <v>44376</v>
      </c>
      <c r="P2171" s="119">
        <v>44376</v>
      </c>
      <c r="Q2171" s="267" t="s">
        <v>34</v>
      </c>
      <c r="R2171" s="114"/>
      <c r="S2171" s="114"/>
      <c r="T2171" s="114"/>
      <c r="U2171" s="177"/>
      <c r="V2171" s="174" t="s">
        <v>5461</v>
      </c>
      <c r="W2171" s="182" t="s">
        <v>630</v>
      </c>
      <c r="X2171" s="182" t="s">
        <v>630</v>
      </c>
      <c r="Y2171" s="75"/>
    </row>
    <row r="2172" spans="2:30">
      <c r="B2172" s="30">
        <v>2166</v>
      </c>
      <c r="C2172" s="30" t="s">
        <v>5439</v>
      </c>
      <c r="D2172" s="30" t="s">
        <v>83</v>
      </c>
      <c r="E2172" s="110" t="s">
        <v>5412</v>
      </c>
      <c r="F2172" s="114" t="s">
        <v>1561</v>
      </c>
      <c r="G2172" s="269">
        <f t="shared" si="238"/>
        <v>2021</v>
      </c>
      <c r="H2172" s="269">
        <f t="shared" si="239"/>
        <v>6</v>
      </c>
      <c r="I2172" s="269">
        <f t="shared" si="240"/>
        <v>27</v>
      </c>
      <c r="J2172" s="83">
        <f t="shared" si="241"/>
        <v>2021</v>
      </c>
      <c r="K2172" s="269">
        <f t="shared" si="242"/>
        <v>6</v>
      </c>
      <c r="L2172" s="21">
        <f t="shared" si="243"/>
        <v>27</v>
      </c>
      <c r="M2172" s="119">
        <v>44376</v>
      </c>
      <c r="N2172" s="119">
        <v>44376</v>
      </c>
      <c r="O2172" s="119">
        <v>44376</v>
      </c>
      <c r="P2172" s="119">
        <v>44376</v>
      </c>
      <c r="Q2172" s="267" t="s">
        <v>34</v>
      </c>
      <c r="R2172" s="114"/>
      <c r="S2172" s="114"/>
      <c r="T2172" s="114"/>
      <c r="U2172" s="177"/>
      <c r="V2172" s="174" t="s">
        <v>621</v>
      </c>
      <c r="W2172" s="174" t="s">
        <v>630</v>
      </c>
      <c r="X2172" s="174" t="s">
        <v>630</v>
      </c>
      <c r="Y2172" s="103"/>
    </row>
    <row r="2173" spans="2:30">
      <c r="B2173" s="30">
        <v>2167</v>
      </c>
      <c r="C2173" s="30" t="s">
        <v>5440</v>
      </c>
      <c r="D2173" s="30" t="s">
        <v>83</v>
      </c>
      <c r="E2173" s="110" t="s">
        <v>5413</v>
      </c>
      <c r="F2173" s="114" t="s">
        <v>47</v>
      </c>
      <c r="G2173" s="269">
        <f t="shared" si="238"/>
        <v>2021</v>
      </c>
      <c r="H2173" s="269">
        <f t="shared" si="239"/>
        <v>6</v>
      </c>
      <c r="I2173" s="269">
        <f t="shared" si="240"/>
        <v>27</v>
      </c>
      <c r="J2173" s="83">
        <f t="shared" si="241"/>
        <v>2021</v>
      </c>
      <c r="K2173" s="269">
        <f t="shared" si="242"/>
        <v>6</v>
      </c>
      <c r="L2173" s="21">
        <f t="shared" si="243"/>
        <v>27</v>
      </c>
      <c r="M2173" s="119">
        <v>44377</v>
      </c>
      <c r="N2173" s="119">
        <v>44377</v>
      </c>
      <c r="O2173" s="119">
        <v>44377</v>
      </c>
      <c r="P2173" s="119">
        <v>44377</v>
      </c>
      <c r="Q2173" s="267" t="s">
        <v>34</v>
      </c>
      <c r="R2173" s="114"/>
      <c r="S2173" s="114"/>
      <c r="T2173" s="114"/>
      <c r="U2173" s="177"/>
      <c r="V2173" s="174" t="s">
        <v>763</v>
      </c>
      <c r="W2173" s="174" t="s">
        <v>630</v>
      </c>
      <c r="X2173" s="174" t="s">
        <v>630</v>
      </c>
      <c r="Y2173" s="75"/>
    </row>
    <row r="2174" spans="2:30">
      <c r="B2174" s="30">
        <v>2168</v>
      </c>
      <c r="C2174" s="30" t="s">
        <v>5441</v>
      </c>
      <c r="D2174" s="30" t="s">
        <v>83</v>
      </c>
      <c r="E2174" s="110" t="s">
        <v>5414</v>
      </c>
      <c r="F2174" s="114" t="s">
        <v>1561</v>
      </c>
      <c r="G2174" s="269">
        <f t="shared" si="238"/>
        <v>2021</v>
      </c>
      <c r="H2174" s="269">
        <f t="shared" si="239"/>
        <v>6</v>
      </c>
      <c r="I2174" s="269">
        <f t="shared" si="240"/>
        <v>27</v>
      </c>
      <c r="J2174" s="83">
        <f t="shared" si="241"/>
        <v>2021</v>
      </c>
      <c r="K2174" s="269">
        <f t="shared" si="242"/>
        <v>6</v>
      </c>
      <c r="L2174" s="21">
        <f t="shared" si="243"/>
        <v>27</v>
      </c>
      <c r="M2174" s="119">
        <v>44377</v>
      </c>
      <c r="N2174" s="119">
        <v>44377</v>
      </c>
      <c r="O2174" s="119">
        <v>44377</v>
      </c>
      <c r="P2174" s="119">
        <v>44377</v>
      </c>
      <c r="Q2174" s="267" t="s">
        <v>34</v>
      </c>
      <c r="R2174" s="114"/>
      <c r="S2174" s="114"/>
      <c r="T2174" s="114"/>
      <c r="U2174" s="177"/>
      <c r="V2174" s="174" t="s">
        <v>621</v>
      </c>
      <c r="W2174" s="174" t="s">
        <v>630</v>
      </c>
      <c r="X2174" s="174" t="s">
        <v>630</v>
      </c>
      <c r="Y2174" s="75"/>
      <c r="AC2174" s="36" t="s">
        <v>770</v>
      </c>
      <c r="AD2174" s="36" t="s">
        <v>765</v>
      </c>
    </row>
    <row r="2175" spans="2:30">
      <c r="B2175" s="30">
        <v>2169</v>
      </c>
      <c r="C2175" s="30" t="s">
        <v>5442</v>
      </c>
      <c r="D2175" s="30" t="s">
        <v>83</v>
      </c>
      <c r="E2175" s="110" t="s">
        <v>5415</v>
      </c>
      <c r="F2175" s="114" t="s">
        <v>1561</v>
      </c>
      <c r="G2175" s="269">
        <f t="shared" si="238"/>
        <v>2021</v>
      </c>
      <c r="H2175" s="269">
        <f t="shared" si="239"/>
        <v>7</v>
      </c>
      <c r="I2175" s="269">
        <f t="shared" si="240"/>
        <v>27</v>
      </c>
      <c r="J2175" s="83">
        <f t="shared" si="241"/>
        <v>2021</v>
      </c>
      <c r="K2175" s="269">
        <f t="shared" si="242"/>
        <v>7</v>
      </c>
      <c r="L2175" s="21">
        <f t="shared" si="243"/>
        <v>27</v>
      </c>
      <c r="M2175" s="119">
        <v>44378</v>
      </c>
      <c r="N2175" s="119">
        <v>44378</v>
      </c>
      <c r="O2175" s="119">
        <v>44378</v>
      </c>
      <c r="P2175" s="119">
        <v>44378</v>
      </c>
      <c r="Q2175" s="267" t="s">
        <v>34</v>
      </c>
      <c r="R2175" s="114"/>
      <c r="S2175" s="114"/>
      <c r="T2175" s="114"/>
      <c r="U2175" s="177"/>
      <c r="V2175" s="174" t="s">
        <v>630</v>
      </c>
      <c r="W2175" s="174" t="s">
        <v>630</v>
      </c>
      <c r="X2175" s="174" t="s">
        <v>630</v>
      </c>
      <c r="Y2175" s="103"/>
    </row>
    <row r="2176" spans="2:30">
      <c r="B2176" s="30">
        <v>2170</v>
      </c>
      <c r="C2176" s="30" t="s">
        <v>5443</v>
      </c>
      <c r="D2176" s="30" t="s">
        <v>83</v>
      </c>
      <c r="E2176" s="110" t="s">
        <v>5416</v>
      </c>
      <c r="F2176" s="114" t="s">
        <v>1561</v>
      </c>
      <c r="G2176" s="269">
        <f t="shared" si="238"/>
        <v>2021</v>
      </c>
      <c r="H2176" s="269">
        <f t="shared" si="239"/>
        <v>7</v>
      </c>
      <c r="I2176" s="269">
        <f t="shared" si="240"/>
        <v>27</v>
      </c>
      <c r="J2176" s="83">
        <f t="shared" si="241"/>
        <v>2021</v>
      </c>
      <c r="K2176" s="269">
        <f t="shared" si="242"/>
        <v>7</v>
      </c>
      <c r="L2176" s="21">
        <f t="shared" si="243"/>
        <v>27</v>
      </c>
      <c r="M2176" s="119">
        <v>44378</v>
      </c>
      <c r="N2176" s="119">
        <v>44378</v>
      </c>
      <c r="O2176" s="119">
        <v>44378</v>
      </c>
      <c r="P2176" s="119">
        <v>44378</v>
      </c>
      <c r="Q2176" s="267" t="s">
        <v>34</v>
      </c>
      <c r="R2176" s="114"/>
      <c r="S2176" s="114"/>
      <c r="T2176" s="114"/>
      <c r="U2176" s="177"/>
      <c r="V2176" s="174" t="s">
        <v>630</v>
      </c>
      <c r="W2176" s="174" t="s">
        <v>630</v>
      </c>
      <c r="X2176" s="174" t="s">
        <v>630</v>
      </c>
      <c r="Y2176" s="75"/>
    </row>
    <row r="2177" spans="2:30">
      <c r="B2177" s="30">
        <v>2171</v>
      </c>
      <c r="C2177" s="30" t="s">
        <v>5444</v>
      </c>
      <c r="D2177" s="30" t="s">
        <v>83</v>
      </c>
      <c r="E2177" s="70" t="s">
        <v>5417</v>
      </c>
      <c r="F2177" s="114" t="s">
        <v>4452</v>
      </c>
      <c r="G2177" s="269">
        <f t="shared" si="238"/>
        <v>2021</v>
      </c>
      <c r="H2177" s="269">
        <f t="shared" si="239"/>
        <v>7</v>
      </c>
      <c r="I2177" s="269">
        <f t="shared" si="240"/>
        <v>27</v>
      </c>
      <c r="J2177" s="83">
        <f t="shared" si="241"/>
        <v>2021</v>
      </c>
      <c r="K2177" s="269">
        <f t="shared" si="242"/>
        <v>7</v>
      </c>
      <c r="L2177" s="21">
        <f t="shared" si="243"/>
        <v>27</v>
      </c>
      <c r="M2177" s="119">
        <v>44378</v>
      </c>
      <c r="N2177" s="119">
        <v>44378</v>
      </c>
      <c r="O2177" s="119">
        <v>44378</v>
      </c>
      <c r="P2177" s="119">
        <v>44378</v>
      </c>
      <c r="Q2177" s="267" t="s">
        <v>34</v>
      </c>
      <c r="R2177" s="114"/>
      <c r="S2177" s="114"/>
      <c r="T2177" s="114"/>
      <c r="U2177" s="177"/>
      <c r="V2177" s="174" t="s">
        <v>812</v>
      </c>
      <c r="W2177" s="174" t="s">
        <v>630</v>
      </c>
      <c r="X2177" s="174" t="s">
        <v>630</v>
      </c>
      <c r="Y2177" s="75"/>
      <c r="AC2177" s="36" t="s">
        <v>770</v>
      </c>
      <c r="AD2177" s="36" t="s">
        <v>765</v>
      </c>
    </row>
    <row r="2178" spans="2:30">
      <c r="B2178" s="30">
        <v>2172</v>
      </c>
      <c r="C2178" s="30" t="s">
        <v>5445</v>
      </c>
      <c r="D2178" s="30" t="s">
        <v>83</v>
      </c>
      <c r="E2178" s="70" t="s">
        <v>5418</v>
      </c>
      <c r="F2178" s="114" t="s">
        <v>1561</v>
      </c>
      <c r="G2178" s="269">
        <f t="shared" si="238"/>
        <v>2021</v>
      </c>
      <c r="H2178" s="269">
        <f t="shared" si="239"/>
        <v>7</v>
      </c>
      <c r="I2178" s="269">
        <f t="shared" si="240"/>
        <v>27</v>
      </c>
      <c r="J2178" s="83">
        <f t="shared" si="241"/>
        <v>2021</v>
      </c>
      <c r="K2178" s="269">
        <f t="shared" si="242"/>
        <v>7</v>
      </c>
      <c r="L2178" s="21">
        <f t="shared" si="243"/>
        <v>27</v>
      </c>
      <c r="M2178" s="119">
        <v>44378</v>
      </c>
      <c r="N2178" s="119">
        <v>44378</v>
      </c>
      <c r="O2178" s="119">
        <v>44378</v>
      </c>
      <c r="P2178" s="119">
        <v>44378</v>
      </c>
      <c r="Q2178" s="267" t="s">
        <v>34</v>
      </c>
      <c r="R2178" s="114"/>
      <c r="S2178" s="114"/>
      <c r="T2178" s="114"/>
      <c r="U2178" s="177"/>
      <c r="V2178" s="174" t="s">
        <v>5462</v>
      </c>
      <c r="W2178" s="174" t="s">
        <v>630</v>
      </c>
      <c r="X2178" s="174" t="s">
        <v>630</v>
      </c>
      <c r="Y2178" s="103"/>
    </row>
    <row r="2179" spans="2:30">
      <c r="B2179" s="30">
        <v>2173</v>
      </c>
      <c r="C2179" s="30" t="s">
        <v>5446</v>
      </c>
      <c r="D2179" s="30" t="s">
        <v>83</v>
      </c>
      <c r="E2179" s="70" t="s">
        <v>5419</v>
      </c>
      <c r="F2179" s="114" t="s">
        <v>1561</v>
      </c>
      <c r="G2179" s="269">
        <f t="shared" si="238"/>
        <v>2021</v>
      </c>
      <c r="H2179" s="269">
        <f t="shared" si="239"/>
        <v>7</v>
      </c>
      <c r="I2179" s="269">
        <f t="shared" si="240"/>
        <v>27</v>
      </c>
      <c r="J2179" s="83">
        <f t="shared" si="241"/>
        <v>2021</v>
      </c>
      <c r="K2179" s="269">
        <f t="shared" si="242"/>
        <v>7</v>
      </c>
      <c r="L2179" s="21">
        <f t="shared" si="243"/>
        <v>27</v>
      </c>
      <c r="M2179" s="119">
        <v>44378</v>
      </c>
      <c r="N2179" s="119">
        <v>44378</v>
      </c>
      <c r="O2179" s="119">
        <v>44378</v>
      </c>
      <c r="P2179" s="119">
        <v>44378</v>
      </c>
      <c r="Q2179" s="267" t="s">
        <v>34</v>
      </c>
      <c r="R2179" s="114"/>
      <c r="S2179" s="114"/>
      <c r="T2179" s="114"/>
      <c r="U2179" s="177"/>
      <c r="V2179" s="174" t="s">
        <v>5463</v>
      </c>
      <c r="W2179" s="174" t="s">
        <v>630</v>
      </c>
      <c r="X2179" s="174" t="s">
        <v>630</v>
      </c>
      <c r="Y2179" s="75"/>
    </row>
    <row r="2180" spans="2:30">
      <c r="B2180" s="30">
        <v>2174</v>
      </c>
      <c r="C2180" s="30" t="s">
        <v>5447</v>
      </c>
      <c r="D2180" s="30" t="s">
        <v>83</v>
      </c>
      <c r="E2180" s="126" t="s">
        <v>5420</v>
      </c>
      <c r="F2180" s="114" t="s">
        <v>47</v>
      </c>
      <c r="G2180" s="269">
        <f t="shared" si="238"/>
        <v>2021</v>
      </c>
      <c r="H2180" s="269">
        <f t="shared" si="239"/>
        <v>7</v>
      </c>
      <c r="I2180" s="269">
        <f t="shared" si="240"/>
        <v>27</v>
      </c>
      <c r="J2180" s="83">
        <f t="shared" si="241"/>
        <v>2021</v>
      </c>
      <c r="K2180" s="269">
        <f t="shared" si="242"/>
        <v>7</v>
      </c>
      <c r="L2180" s="21">
        <f t="shared" si="243"/>
        <v>27</v>
      </c>
      <c r="M2180" s="119">
        <v>44378</v>
      </c>
      <c r="N2180" s="119">
        <v>44378</v>
      </c>
      <c r="O2180" s="119">
        <v>44378</v>
      </c>
      <c r="P2180" s="119">
        <v>44378</v>
      </c>
      <c r="Q2180" s="267" t="s">
        <v>34</v>
      </c>
      <c r="R2180" s="114"/>
      <c r="S2180" s="114"/>
      <c r="T2180" s="114"/>
      <c r="U2180" s="177"/>
      <c r="V2180" s="179" t="s">
        <v>5457</v>
      </c>
      <c r="W2180" s="174" t="s">
        <v>630</v>
      </c>
      <c r="X2180" s="174" t="s">
        <v>630</v>
      </c>
      <c r="Y2180" s="103"/>
    </row>
    <row r="2181" spans="2:30">
      <c r="B2181" s="30">
        <v>2175</v>
      </c>
      <c r="C2181" s="30" t="s">
        <v>5448</v>
      </c>
      <c r="D2181" s="30" t="s">
        <v>83</v>
      </c>
      <c r="E2181" s="70" t="s">
        <v>5421</v>
      </c>
      <c r="F2181" s="114" t="s">
        <v>47</v>
      </c>
      <c r="G2181" s="269">
        <f t="shared" si="238"/>
        <v>2021</v>
      </c>
      <c r="H2181" s="269">
        <f t="shared" si="239"/>
        <v>7</v>
      </c>
      <c r="I2181" s="269">
        <f t="shared" si="240"/>
        <v>27</v>
      </c>
      <c r="J2181" s="83">
        <f t="shared" si="241"/>
        <v>2021</v>
      </c>
      <c r="K2181" s="269">
        <f t="shared" si="242"/>
        <v>7</v>
      </c>
      <c r="L2181" s="21">
        <f t="shared" si="243"/>
        <v>27</v>
      </c>
      <c r="M2181" s="119">
        <v>44378</v>
      </c>
      <c r="N2181" s="119">
        <v>44378</v>
      </c>
      <c r="O2181" s="119">
        <v>44378</v>
      </c>
      <c r="P2181" s="119">
        <v>44378</v>
      </c>
      <c r="Q2181" s="267" t="s">
        <v>34</v>
      </c>
      <c r="R2181" s="114"/>
      <c r="S2181" s="114"/>
      <c r="T2181" s="114"/>
      <c r="U2181" s="177"/>
      <c r="V2181" s="179" t="s">
        <v>5457</v>
      </c>
      <c r="W2181" s="174" t="s">
        <v>630</v>
      </c>
      <c r="X2181" s="174" t="s">
        <v>630</v>
      </c>
      <c r="Y2181" s="75"/>
    </row>
    <row r="2182" spans="2:30" ht="33">
      <c r="B2182" s="30">
        <v>2176</v>
      </c>
      <c r="C2182" s="30" t="s">
        <v>5449</v>
      </c>
      <c r="D2182" s="30" t="s">
        <v>83</v>
      </c>
      <c r="E2182" s="70" t="s">
        <v>5422</v>
      </c>
      <c r="F2182" s="114" t="s">
        <v>4452</v>
      </c>
      <c r="G2182" s="269">
        <f t="shared" si="238"/>
        <v>2021</v>
      </c>
      <c r="H2182" s="269">
        <f t="shared" si="239"/>
        <v>7</v>
      </c>
      <c r="I2182" s="269">
        <f t="shared" si="240"/>
        <v>27</v>
      </c>
      <c r="J2182" s="83">
        <f t="shared" si="241"/>
        <v>2021</v>
      </c>
      <c r="K2182" s="269">
        <f t="shared" si="242"/>
        <v>7</v>
      </c>
      <c r="L2182" s="21">
        <f t="shared" si="243"/>
        <v>28</v>
      </c>
      <c r="M2182" s="119">
        <v>44378</v>
      </c>
      <c r="N2182" s="119">
        <v>44378</v>
      </c>
      <c r="O2182" s="119">
        <v>44378</v>
      </c>
      <c r="P2182" s="119">
        <v>44383</v>
      </c>
      <c r="Q2182" s="267" t="s">
        <v>34</v>
      </c>
      <c r="R2182" s="114"/>
      <c r="S2182" s="114"/>
      <c r="T2182" s="114"/>
      <c r="U2182" s="177"/>
      <c r="V2182" s="179" t="s">
        <v>844</v>
      </c>
      <c r="W2182" s="174" t="s">
        <v>630</v>
      </c>
      <c r="X2182" s="174" t="s">
        <v>630</v>
      </c>
      <c r="Y2182" s="75"/>
      <c r="AC2182" s="36" t="s">
        <v>770</v>
      </c>
      <c r="AD2182" s="36" t="s">
        <v>765</v>
      </c>
    </row>
    <row r="2183" spans="2:30">
      <c r="B2183" s="30">
        <v>2177</v>
      </c>
      <c r="C2183" s="30" t="s">
        <v>5450</v>
      </c>
      <c r="D2183" s="30" t="s">
        <v>83</v>
      </c>
      <c r="E2183" s="70" t="s">
        <v>5423</v>
      </c>
      <c r="F2183" s="114" t="s">
        <v>4452</v>
      </c>
      <c r="G2183" s="269">
        <f t="shared" ref="G2183:G2246" si="244">IF(ISBLANK(N2183),"",YEAR(N2183))</f>
        <v>2021</v>
      </c>
      <c r="H2183" s="269">
        <f t="shared" ref="H2183:H2246" si="245">IF(ISBLANK(N2183),"",MONTH(N2183))</f>
        <v>7</v>
      </c>
      <c r="I2183" s="269">
        <f t="shared" ref="I2183:I2246" si="246">IF(ISBLANK(N2183),"",WEEKNUM(N2183,1))</f>
        <v>27</v>
      </c>
      <c r="J2183" s="83">
        <f t="shared" ref="J2183:J2246" si="247">IF(ISBLANK(P2183),"",YEAR(P2183))</f>
        <v>2021</v>
      </c>
      <c r="K2183" s="269">
        <f t="shared" ref="K2183:K2246" si="248">IF(ISBLANK(P2183),"",MONTH(P2183))</f>
        <v>7</v>
      </c>
      <c r="L2183" s="21">
        <f t="shared" ref="L2183:L2246" si="249">IF(ISBLANK(P2183),"",WEEKNUM(P2183,1))</f>
        <v>28</v>
      </c>
      <c r="M2183" s="119">
        <v>44378</v>
      </c>
      <c r="N2183" s="119">
        <v>44378</v>
      </c>
      <c r="O2183" s="119">
        <v>44378</v>
      </c>
      <c r="P2183" s="119">
        <v>44385</v>
      </c>
      <c r="Q2183" s="267" t="s">
        <v>34</v>
      </c>
      <c r="R2183" s="114"/>
      <c r="S2183" s="114"/>
      <c r="T2183" s="114"/>
      <c r="U2183" s="177"/>
      <c r="V2183" s="179" t="s">
        <v>844</v>
      </c>
      <c r="W2183" s="174" t="s">
        <v>630</v>
      </c>
      <c r="X2183" s="174" t="s">
        <v>630</v>
      </c>
      <c r="Y2183" s="103"/>
    </row>
    <row r="2184" spans="2:30">
      <c r="B2184" s="30">
        <v>2178</v>
      </c>
      <c r="C2184" s="30" t="s">
        <v>5451</v>
      </c>
      <c r="D2184" s="30" t="s">
        <v>83</v>
      </c>
      <c r="E2184" s="70" t="s">
        <v>5424</v>
      </c>
      <c r="F2184" s="114" t="s">
        <v>1561</v>
      </c>
      <c r="G2184" s="269">
        <f t="shared" si="244"/>
        <v>2021</v>
      </c>
      <c r="H2184" s="269">
        <f t="shared" si="245"/>
        <v>7</v>
      </c>
      <c r="I2184" s="269">
        <f t="shared" si="246"/>
        <v>27</v>
      </c>
      <c r="J2184" s="83">
        <f t="shared" si="247"/>
        <v>2021</v>
      </c>
      <c r="K2184" s="269">
        <f t="shared" si="248"/>
        <v>7</v>
      </c>
      <c r="L2184" s="21">
        <f t="shared" si="249"/>
        <v>27</v>
      </c>
      <c r="M2184" s="119">
        <v>44378</v>
      </c>
      <c r="N2184" s="119">
        <v>44378</v>
      </c>
      <c r="O2184" s="119">
        <v>44378</v>
      </c>
      <c r="P2184" s="119">
        <v>44378</v>
      </c>
      <c r="Q2184" s="267" t="s">
        <v>34</v>
      </c>
      <c r="R2184" s="114"/>
      <c r="S2184" s="114"/>
      <c r="T2184" s="114"/>
      <c r="U2184" s="177"/>
      <c r="V2184" s="179" t="s">
        <v>5464</v>
      </c>
      <c r="W2184" s="174" t="s">
        <v>630</v>
      </c>
      <c r="X2184" s="174" t="s">
        <v>630</v>
      </c>
      <c r="Y2184" s="75"/>
    </row>
    <row r="2185" spans="2:30">
      <c r="B2185" s="30">
        <v>2179</v>
      </c>
      <c r="C2185" s="30" t="s">
        <v>5452</v>
      </c>
      <c r="D2185" s="30" t="s">
        <v>83</v>
      </c>
      <c r="E2185" s="70" t="s">
        <v>5425</v>
      </c>
      <c r="F2185" s="114" t="s">
        <v>47</v>
      </c>
      <c r="G2185" s="269">
        <f t="shared" si="244"/>
        <v>2021</v>
      </c>
      <c r="H2185" s="269">
        <f t="shared" si="245"/>
        <v>7</v>
      </c>
      <c r="I2185" s="269">
        <f t="shared" si="246"/>
        <v>27</v>
      </c>
      <c r="J2185" s="83">
        <f t="shared" si="247"/>
        <v>2021</v>
      </c>
      <c r="K2185" s="269">
        <f t="shared" si="248"/>
        <v>7</v>
      </c>
      <c r="L2185" s="21">
        <f t="shared" si="249"/>
        <v>27</v>
      </c>
      <c r="M2185" s="119">
        <v>44378</v>
      </c>
      <c r="N2185" s="119">
        <v>44378</v>
      </c>
      <c r="O2185" s="119">
        <v>44378</v>
      </c>
      <c r="P2185" s="119">
        <v>44378</v>
      </c>
      <c r="Q2185" s="267" t="s">
        <v>34</v>
      </c>
      <c r="R2185" s="114"/>
      <c r="S2185" s="114"/>
      <c r="T2185" s="114"/>
      <c r="U2185" s="177"/>
      <c r="V2185" s="179" t="s">
        <v>633</v>
      </c>
      <c r="W2185" s="174" t="s">
        <v>630</v>
      </c>
      <c r="X2185" s="174" t="s">
        <v>630</v>
      </c>
      <c r="Y2185" s="75"/>
      <c r="AC2185" s="36" t="s">
        <v>770</v>
      </c>
      <c r="AD2185" s="36" t="s">
        <v>765</v>
      </c>
    </row>
    <row r="2186" spans="2:30">
      <c r="B2186" s="30">
        <v>2180</v>
      </c>
      <c r="C2186" s="30" t="s">
        <v>5453</v>
      </c>
      <c r="D2186" s="30" t="s">
        <v>83</v>
      </c>
      <c r="E2186" s="70" t="s">
        <v>5426</v>
      </c>
      <c r="F2186" s="21" t="s">
        <v>2062</v>
      </c>
      <c r="G2186" s="269">
        <f t="shared" si="244"/>
        <v>2021</v>
      </c>
      <c r="H2186" s="269">
        <f t="shared" si="245"/>
        <v>7</v>
      </c>
      <c r="I2186" s="269">
        <f t="shared" si="246"/>
        <v>27</v>
      </c>
      <c r="J2186" s="83">
        <f t="shared" si="247"/>
        <v>2021</v>
      </c>
      <c r="K2186" s="269">
        <f t="shared" si="248"/>
        <v>7</v>
      </c>
      <c r="L2186" s="21">
        <f t="shared" si="249"/>
        <v>27</v>
      </c>
      <c r="M2186" s="119">
        <v>44379</v>
      </c>
      <c r="N2186" s="119">
        <v>44379</v>
      </c>
      <c r="O2186" s="119">
        <v>44379</v>
      </c>
      <c r="P2186" s="119">
        <v>44379</v>
      </c>
      <c r="Q2186" s="267" t="s">
        <v>34</v>
      </c>
      <c r="R2186" s="114"/>
      <c r="S2186" s="114"/>
      <c r="T2186" s="114"/>
      <c r="U2186" s="177"/>
      <c r="V2186" s="179" t="s">
        <v>2055</v>
      </c>
      <c r="W2186" s="174" t="s">
        <v>630</v>
      </c>
      <c r="X2186" s="174" t="s">
        <v>630</v>
      </c>
      <c r="Y2186" s="103"/>
    </row>
    <row r="2187" spans="2:30">
      <c r="B2187" s="30">
        <v>2181</v>
      </c>
      <c r="C2187" s="30" t="s">
        <v>5454</v>
      </c>
      <c r="D2187" s="30" t="s">
        <v>83</v>
      </c>
      <c r="E2187" s="70" t="s">
        <v>5427</v>
      </c>
      <c r="F2187" s="114" t="s">
        <v>4452</v>
      </c>
      <c r="G2187" s="269">
        <f t="shared" si="244"/>
        <v>2021</v>
      </c>
      <c r="H2187" s="269">
        <f t="shared" si="245"/>
        <v>7</v>
      </c>
      <c r="I2187" s="269">
        <f t="shared" si="246"/>
        <v>27</v>
      </c>
      <c r="J2187" s="83">
        <f t="shared" si="247"/>
        <v>2021</v>
      </c>
      <c r="K2187" s="269">
        <f t="shared" si="248"/>
        <v>7</v>
      </c>
      <c r="L2187" s="21">
        <f t="shared" si="249"/>
        <v>27</v>
      </c>
      <c r="M2187" s="119">
        <v>44379</v>
      </c>
      <c r="N2187" s="119">
        <v>44379</v>
      </c>
      <c r="O2187" s="119">
        <v>44379</v>
      </c>
      <c r="P2187" s="119">
        <v>44379</v>
      </c>
      <c r="Q2187" s="267" t="s">
        <v>34</v>
      </c>
      <c r="R2187" s="114"/>
      <c r="S2187" s="114"/>
      <c r="T2187" s="114"/>
      <c r="U2187" s="177"/>
      <c r="V2187" s="179" t="s">
        <v>678</v>
      </c>
      <c r="W2187" s="174" t="s">
        <v>630</v>
      </c>
      <c r="X2187" s="174" t="s">
        <v>630</v>
      </c>
      <c r="Y2187" s="75"/>
    </row>
    <row r="2188" spans="2:30">
      <c r="B2188" s="30">
        <v>2182</v>
      </c>
      <c r="C2188" s="30" t="s">
        <v>5517</v>
      </c>
      <c r="D2188" s="30" t="s">
        <v>83</v>
      </c>
      <c r="E2188" s="128" t="s">
        <v>3753</v>
      </c>
      <c r="F2188" s="114" t="s">
        <v>1561</v>
      </c>
      <c r="G2188" s="269">
        <f t="shared" si="244"/>
        <v>2021</v>
      </c>
      <c r="H2188" s="269">
        <f t="shared" si="245"/>
        <v>6</v>
      </c>
      <c r="I2188" s="269">
        <f t="shared" si="246"/>
        <v>27</v>
      </c>
      <c r="J2188" s="83">
        <f t="shared" si="247"/>
        <v>2021</v>
      </c>
      <c r="K2188" s="269">
        <f t="shared" si="248"/>
        <v>7</v>
      </c>
      <c r="L2188" s="21">
        <f t="shared" si="249"/>
        <v>27</v>
      </c>
      <c r="M2188" s="119">
        <v>44375</v>
      </c>
      <c r="N2188" s="119">
        <v>44375</v>
      </c>
      <c r="O2188" s="119">
        <v>44375</v>
      </c>
      <c r="P2188" s="119">
        <v>44379</v>
      </c>
      <c r="Q2188" s="267" t="s">
        <v>34</v>
      </c>
      <c r="R2188" s="114"/>
      <c r="S2188" s="114"/>
      <c r="T2188" s="114"/>
      <c r="U2188" s="177"/>
      <c r="V2188" s="174" t="s">
        <v>3670</v>
      </c>
      <c r="W2188" s="174" t="s">
        <v>3670</v>
      </c>
      <c r="X2188" s="174" t="s">
        <v>3670</v>
      </c>
      <c r="Y2188" s="128"/>
    </row>
    <row r="2189" spans="2:30">
      <c r="B2189" s="30">
        <v>2183</v>
      </c>
      <c r="C2189" s="30" t="s">
        <v>5518</v>
      </c>
      <c r="D2189" s="30" t="s">
        <v>83</v>
      </c>
      <c r="E2189" s="128" t="s">
        <v>3754</v>
      </c>
      <c r="F2189" s="114" t="s">
        <v>1561</v>
      </c>
      <c r="G2189" s="269">
        <f t="shared" si="244"/>
        <v>2021</v>
      </c>
      <c r="H2189" s="269">
        <f t="shared" si="245"/>
        <v>6</v>
      </c>
      <c r="I2189" s="269">
        <f t="shared" si="246"/>
        <v>27</v>
      </c>
      <c r="J2189" s="83">
        <f t="shared" si="247"/>
        <v>2021</v>
      </c>
      <c r="K2189" s="269">
        <f t="shared" si="248"/>
        <v>7</v>
      </c>
      <c r="L2189" s="21">
        <f t="shared" si="249"/>
        <v>27</v>
      </c>
      <c r="M2189" s="119">
        <v>44375</v>
      </c>
      <c r="N2189" s="119">
        <v>44375</v>
      </c>
      <c r="O2189" s="119">
        <v>44375</v>
      </c>
      <c r="P2189" s="119">
        <v>44379</v>
      </c>
      <c r="Q2189" s="267" t="s">
        <v>34</v>
      </c>
      <c r="R2189" s="114"/>
      <c r="S2189" s="114"/>
      <c r="T2189" s="114"/>
      <c r="U2189" s="177"/>
      <c r="V2189" s="174" t="s">
        <v>3670</v>
      </c>
      <c r="W2189" s="174" t="s">
        <v>3670</v>
      </c>
      <c r="X2189" s="174" t="s">
        <v>3670</v>
      </c>
      <c r="Y2189" s="128"/>
    </row>
    <row r="2190" spans="2:30">
      <c r="B2190" s="30">
        <v>2184</v>
      </c>
      <c r="C2190" s="30" t="s">
        <v>5519</v>
      </c>
      <c r="D2190" s="30" t="s">
        <v>83</v>
      </c>
      <c r="E2190" s="128" t="s">
        <v>4334</v>
      </c>
      <c r="F2190" s="114" t="s">
        <v>1561</v>
      </c>
      <c r="G2190" s="269">
        <f t="shared" si="244"/>
        <v>2021</v>
      </c>
      <c r="H2190" s="269">
        <f t="shared" si="245"/>
        <v>6</v>
      </c>
      <c r="I2190" s="269">
        <f t="shared" si="246"/>
        <v>27</v>
      </c>
      <c r="J2190" s="83">
        <f t="shared" si="247"/>
        <v>2021</v>
      </c>
      <c r="K2190" s="269">
        <f t="shared" si="248"/>
        <v>7</v>
      </c>
      <c r="L2190" s="21">
        <f t="shared" si="249"/>
        <v>27</v>
      </c>
      <c r="M2190" s="119">
        <v>44375</v>
      </c>
      <c r="N2190" s="119">
        <v>44375</v>
      </c>
      <c r="O2190" s="119">
        <v>44375</v>
      </c>
      <c r="P2190" s="119">
        <v>44379</v>
      </c>
      <c r="Q2190" s="267" t="s">
        <v>34</v>
      </c>
      <c r="R2190" s="114"/>
      <c r="S2190" s="114"/>
      <c r="T2190" s="114"/>
      <c r="U2190" s="177"/>
      <c r="V2190" s="174" t="s">
        <v>463</v>
      </c>
      <c r="W2190" s="174" t="s">
        <v>3670</v>
      </c>
      <c r="X2190" s="174" t="s">
        <v>3670</v>
      </c>
      <c r="Y2190" s="128"/>
      <c r="AC2190" s="36" t="s">
        <v>770</v>
      </c>
      <c r="AD2190" s="36" t="s">
        <v>765</v>
      </c>
    </row>
    <row r="2191" spans="2:30">
      <c r="B2191" s="30">
        <v>2185</v>
      </c>
      <c r="C2191" s="30" t="s">
        <v>5520</v>
      </c>
      <c r="D2191" s="30" t="s">
        <v>83</v>
      </c>
      <c r="E2191" s="128" t="s">
        <v>5465</v>
      </c>
      <c r="F2191" s="114" t="s">
        <v>1561</v>
      </c>
      <c r="G2191" s="269">
        <f t="shared" si="244"/>
        <v>2021</v>
      </c>
      <c r="H2191" s="269">
        <f t="shared" si="245"/>
        <v>6</v>
      </c>
      <c r="I2191" s="269">
        <f t="shared" si="246"/>
        <v>27</v>
      </c>
      <c r="J2191" s="83">
        <f t="shared" si="247"/>
        <v>2021</v>
      </c>
      <c r="K2191" s="269">
        <f t="shared" si="248"/>
        <v>7</v>
      </c>
      <c r="L2191" s="21">
        <f t="shared" si="249"/>
        <v>27</v>
      </c>
      <c r="M2191" s="119">
        <v>44375</v>
      </c>
      <c r="N2191" s="119">
        <v>44375</v>
      </c>
      <c r="O2191" s="119">
        <v>44375</v>
      </c>
      <c r="P2191" s="119">
        <v>44379</v>
      </c>
      <c r="Q2191" s="267" t="s">
        <v>34</v>
      </c>
      <c r="R2191" s="114"/>
      <c r="S2191" s="114"/>
      <c r="T2191" s="114"/>
      <c r="U2191" s="177"/>
      <c r="V2191" s="174" t="s">
        <v>3670</v>
      </c>
      <c r="W2191" s="174" t="s">
        <v>3670</v>
      </c>
      <c r="X2191" s="174" t="s">
        <v>3670</v>
      </c>
      <c r="Y2191" s="128"/>
    </row>
    <row r="2192" spans="2:30" ht="33">
      <c r="B2192" s="30">
        <v>2186</v>
      </c>
      <c r="C2192" s="30" t="s">
        <v>5521</v>
      </c>
      <c r="D2192" s="30" t="s">
        <v>83</v>
      </c>
      <c r="E2192" s="128" t="s">
        <v>5195</v>
      </c>
      <c r="F2192" s="114" t="s">
        <v>1561</v>
      </c>
      <c r="G2192" s="269">
        <f t="shared" si="244"/>
        <v>2021</v>
      </c>
      <c r="H2192" s="269">
        <f t="shared" si="245"/>
        <v>6</v>
      </c>
      <c r="I2192" s="269">
        <f t="shared" si="246"/>
        <v>27</v>
      </c>
      <c r="J2192" s="83">
        <f t="shared" si="247"/>
        <v>2021</v>
      </c>
      <c r="K2192" s="269">
        <f t="shared" si="248"/>
        <v>7</v>
      </c>
      <c r="L2192" s="21">
        <f t="shared" si="249"/>
        <v>27</v>
      </c>
      <c r="M2192" s="119">
        <v>44375</v>
      </c>
      <c r="N2192" s="119">
        <v>44375</v>
      </c>
      <c r="O2192" s="119">
        <v>44375</v>
      </c>
      <c r="P2192" s="119">
        <v>44378</v>
      </c>
      <c r="Q2192" s="267" t="s">
        <v>34</v>
      </c>
      <c r="R2192" s="114"/>
      <c r="S2192" s="114"/>
      <c r="T2192" s="114"/>
      <c r="U2192" s="177"/>
      <c r="V2192" s="174" t="s">
        <v>5347</v>
      </c>
      <c r="W2192" s="174" t="s">
        <v>3670</v>
      </c>
      <c r="X2192" s="174" t="s">
        <v>3670</v>
      </c>
      <c r="Y2192" s="128" t="s">
        <v>5498</v>
      </c>
    </row>
    <row r="2193" spans="2:30" ht="33">
      <c r="B2193" s="30">
        <v>2187</v>
      </c>
      <c r="C2193" s="30" t="s">
        <v>5522</v>
      </c>
      <c r="D2193" s="30" t="s">
        <v>83</v>
      </c>
      <c r="E2193" s="128" t="s">
        <v>5328</v>
      </c>
      <c r="F2193" s="114" t="s">
        <v>1561</v>
      </c>
      <c r="G2193" s="269">
        <f t="shared" si="244"/>
        <v>2021</v>
      </c>
      <c r="H2193" s="269">
        <f t="shared" si="245"/>
        <v>6</v>
      </c>
      <c r="I2193" s="269">
        <f t="shared" si="246"/>
        <v>27</v>
      </c>
      <c r="J2193" s="83">
        <f t="shared" si="247"/>
        <v>2021</v>
      </c>
      <c r="K2193" s="269">
        <f t="shared" si="248"/>
        <v>6</v>
      </c>
      <c r="L2193" s="21">
        <f t="shared" si="249"/>
        <v>27</v>
      </c>
      <c r="M2193" s="119">
        <v>44375</v>
      </c>
      <c r="N2193" s="119">
        <v>44375</v>
      </c>
      <c r="O2193" s="119">
        <v>44375</v>
      </c>
      <c r="P2193" s="119">
        <v>44375</v>
      </c>
      <c r="Q2193" s="267" t="s">
        <v>34</v>
      </c>
      <c r="R2193" s="114"/>
      <c r="S2193" s="114"/>
      <c r="T2193" s="114"/>
      <c r="U2193" s="177"/>
      <c r="V2193" s="174" t="s">
        <v>5489</v>
      </c>
      <c r="W2193" s="174" t="s">
        <v>3670</v>
      </c>
      <c r="X2193" s="174" t="s">
        <v>3670</v>
      </c>
      <c r="Y2193" s="128" t="s">
        <v>5499</v>
      </c>
      <c r="AC2193" s="36" t="s">
        <v>770</v>
      </c>
      <c r="AD2193" s="36" t="s">
        <v>765</v>
      </c>
    </row>
    <row r="2194" spans="2:30">
      <c r="B2194" s="30">
        <v>2188</v>
      </c>
      <c r="C2194" s="30" t="s">
        <v>5523</v>
      </c>
      <c r="D2194" s="30" t="s">
        <v>83</v>
      </c>
      <c r="E2194" s="128" t="s">
        <v>5466</v>
      </c>
      <c r="F2194" s="114" t="s">
        <v>1561</v>
      </c>
      <c r="G2194" s="269">
        <f t="shared" si="244"/>
        <v>2021</v>
      </c>
      <c r="H2194" s="269">
        <f t="shared" si="245"/>
        <v>6</v>
      </c>
      <c r="I2194" s="269">
        <f t="shared" si="246"/>
        <v>27</v>
      </c>
      <c r="J2194" s="83">
        <f t="shared" si="247"/>
        <v>2021</v>
      </c>
      <c r="K2194" s="269">
        <f t="shared" si="248"/>
        <v>6</v>
      </c>
      <c r="L2194" s="21">
        <f t="shared" si="249"/>
        <v>27</v>
      </c>
      <c r="M2194" s="119">
        <v>44375</v>
      </c>
      <c r="N2194" s="119">
        <v>44375</v>
      </c>
      <c r="O2194" s="119">
        <v>44375</v>
      </c>
      <c r="P2194" s="119">
        <v>44375</v>
      </c>
      <c r="Q2194" s="267" t="s">
        <v>34</v>
      </c>
      <c r="R2194" s="114"/>
      <c r="S2194" s="114"/>
      <c r="T2194" s="114"/>
      <c r="U2194" s="177"/>
      <c r="V2194" s="174" t="s">
        <v>5490</v>
      </c>
      <c r="W2194" s="174" t="s">
        <v>3670</v>
      </c>
      <c r="X2194" s="174" t="s">
        <v>3670</v>
      </c>
      <c r="Y2194" s="128" t="s">
        <v>5500</v>
      </c>
    </row>
    <row r="2195" spans="2:30" ht="33">
      <c r="B2195" s="30">
        <v>2189</v>
      </c>
      <c r="C2195" s="30" t="s">
        <v>5524</v>
      </c>
      <c r="D2195" s="30" t="s">
        <v>83</v>
      </c>
      <c r="E2195" s="131" t="s">
        <v>5328</v>
      </c>
      <c r="F2195" s="114" t="s">
        <v>1561</v>
      </c>
      <c r="G2195" s="269">
        <f t="shared" si="244"/>
        <v>2021</v>
      </c>
      <c r="H2195" s="269">
        <f t="shared" si="245"/>
        <v>6</v>
      </c>
      <c r="I2195" s="269">
        <f t="shared" si="246"/>
        <v>27</v>
      </c>
      <c r="J2195" s="83">
        <f t="shared" si="247"/>
        <v>2021</v>
      </c>
      <c r="K2195" s="269">
        <f t="shared" si="248"/>
        <v>6</v>
      </c>
      <c r="L2195" s="21">
        <f t="shared" si="249"/>
        <v>27</v>
      </c>
      <c r="M2195" s="119">
        <v>44375</v>
      </c>
      <c r="N2195" s="119">
        <v>44375</v>
      </c>
      <c r="O2195" s="119">
        <v>44375</v>
      </c>
      <c r="P2195" s="119">
        <v>44375</v>
      </c>
      <c r="Q2195" s="267" t="s">
        <v>34</v>
      </c>
      <c r="R2195" s="114"/>
      <c r="S2195" s="114"/>
      <c r="T2195" s="114"/>
      <c r="U2195" s="177"/>
      <c r="V2195" s="174" t="s">
        <v>2209</v>
      </c>
      <c r="W2195" s="174" t="s">
        <v>3670</v>
      </c>
      <c r="X2195" s="174" t="s">
        <v>3670</v>
      </c>
      <c r="Y2195" s="128" t="s">
        <v>5501</v>
      </c>
    </row>
    <row r="2196" spans="2:30">
      <c r="B2196" s="30">
        <v>2190</v>
      </c>
      <c r="C2196" s="30" t="s">
        <v>5525</v>
      </c>
      <c r="D2196" s="30" t="s">
        <v>83</v>
      </c>
      <c r="E2196" s="128" t="s">
        <v>5467</v>
      </c>
      <c r="F2196" s="114" t="s">
        <v>1561</v>
      </c>
      <c r="G2196" s="269">
        <f t="shared" si="244"/>
        <v>2021</v>
      </c>
      <c r="H2196" s="269">
        <f t="shared" si="245"/>
        <v>6</v>
      </c>
      <c r="I2196" s="269">
        <f t="shared" si="246"/>
        <v>27</v>
      </c>
      <c r="J2196" s="83">
        <f t="shared" si="247"/>
        <v>2021</v>
      </c>
      <c r="K2196" s="269">
        <f t="shared" si="248"/>
        <v>6</v>
      </c>
      <c r="L2196" s="21">
        <f t="shared" si="249"/>
        <v>27</v>
      </c>
      <c r="M2196" s="119">
        <v>44375</v>
      </c>
      <c r="N2196" s="119">
        <v>44375</v>
      </c>
      <c r="O2196" s="119">
        <v>44375</v>
      </c>
      <c r="P2196" s="119">
        <v>44375</v>
      </c>
      <c r="Q2196" s="267" t="s">
        <v>34</v>
      </c>
      <c r="R2196" s="114"/>
      <c r="S2196" s="114"/>
      <c r="T2196" s="114"/>
      <c r="U2196" s="177"/>
      <c r="V2196" s="174" t="s">
        <v>5491</v>
      </c>
      <c r="W2196" s="174" t="s">
        <v>3670</v>
      </c>
      <c r="X2196" s="174" t="s">
        <v>3670</v>
      </c>
      <c r="Y2196" s="128" t="s">
        <v>5502</v>
      </c>
    </row>
    <row r="2197" spans="2:30" ht="33">
      <c r="B2197" s="30">
        <v>2191</v>
      </c>
      <c r="C2197" s="30" t="s">
        <v>5526</v>
      </c>
      <c r="D2197" s="30" t="s">
        <v>83</v>
      </c>
      <c r="E2197" s="131" t="s">
        <v>5468</v>
      </c>
      <c r="F2197" s="21" t="s">
        <v>2062</v>
      </c>
      <c r="G2197" s="269">
        <f t="shared" si="244"/>
        <v>2021</v>
      </c>
      <c r="H2197" s="269">
        <f t="shared" si="245"/>
        <v>6</v>
      </c>
      <c r="I2197" s="269">
        <f t="shared" si="246"/>
        <v>27</v>
      </c>
      <c r="J2197" s="83">
        <f t="shared" si="247"/>
        <v>2021</v>
      </c>
      <c r="K2197" s="269">
        <f t="shared" si="248"/>
        <v>6</v>
      </c>
      <c r="L2197" s="21">
        <f t="shared" si="249"/>
        <v>27</v>
      </c>
      <c r="M2197" s="119">
        <v>44375</v>
      </c>
      <c r="N2197" s="119">
        <v>44375</v>
      </c>
      <c r="O2197" s="119">
        <v>44375</v>
      </c>
      <c r="P2197" s="119">
        <v>44376</v>
      </c>
      <c r="Q2197" s="267" t="s">
        <v>34</v>
      </c>
      <c r="R2197" s="114"/>
      <c r="S2197" s="114"/>
      <c r="T2197" s="114"/>
      <c r="U2197" s="177"/>
      <c r="V2197" s="174" t="s">
        <v>5492</v>
      </c>
      <c r="W2197" s="174" t="s">
        <v>3670</v>
      </c>
      <c r="X2197" s="174" t="s">
        <v>3670</v>
      </c>
      <c r="Y2197" s="128" t="s">
        <v>5503</v>
      </c>
    </row>
    <row r="2198" spans="2:30">
      <c r="B2198" s="30">
        <v>2192</v>
      </c>
      <c r="C2198" s="30" t="s">
        <v>5527</v>
      </c>
      <c r="D2198" s="30" t="s">
        <v>83</v>
      </c>
      <c r="E2198" s="131" t="s">
        <v>5184</v>
      </c>
      <c r="F2198" s="21" t="s">
        <v>2062</v>
      </c>
      <c r="G2198" s="269">
        <f t="shared" si="244"/>
        <v>2021</v>
      </c>
      <c r="H2198" s="269">
        <f t="shared" si="245"/>
        <v>6</v>
      </c>
      <c r="I2198" s="269">
        <f t="shared" si="246"/>
        <v>27</v>
      </c>
      <c r="J2198" s="83">
        <f t="shared" si="247"/>
        <v>2021</v>
      </c>
      <c r="K2198" s="269">
        <f t="shared" si="248"/>
        <v>6</v>
      </c>
      <c r="L2198" s="21">
        <f t="shared" si="249"/>
        <v>27</v>
      </c>
      <c r="M2198" s="119">
        <v>44375</v>
      </c>
      <c r="N2198" s="119">
        <v>44375</v>
      </c>
      <c r="O2198" s="119">
        <v>44375</v>
      </c>
      <c r="P2198" s="119">
        <v>44375</v>
      </c>
      <c r="Q2198" s="267" t="s">
        <v>34</v>
      </c>
      <c r="R2198" s="114"/>
      <c r="S2198" s="114"/>
      <c r="T2198" s="114"/>
      <c r="U2198" s="177"/>
      <c r="V2198" s="174" t="s">
        <v>3502</v>
      </c>
      <c r="W2198" s="174" t="s">
        <v>3670</v>
      </c>
      <c r="X2198" s="174" t="s">
        <v>3670</v>
      </c>
      <c r="Y2198" s="128" t="s">
        <v>5504</v>
      </c>
      <c r="AC2198" s="36" t="s">
        <v>770</v>
      </c>
      <c r="AD2198" s="36" t="s">
        <v>765</v>
      </c>
    </row>
    <row r="2199" spans="2:30">
      <c r="B2199" s="30">
        <v>2193</v>
      </c>
      <c r="C2199" s="30" t="s">
        <v>5528</v>
      </c>
      <c r="D2199" s="30" t="s">
        <v>83</v>
      </c>
      <c r="E2199" s="128" t="s">
        <v>5469</v>
      </c>
      <c r="F2199" s="114" t="s">
        <v>1561</v>
      </c>
      <c r="G2199" s="269">
        <f t="shared" si="244"/>
        <v>2021</v>
      </c>
      <c r="H2199" s="269">
        <f t="shared" si="245"/>
        <v>6</v>
      </c>
      <c r="I2199" s="269">
        <f t="shared" si="246"/>
        <v>27</v>
      </c>
      <c r="J2199" s="83">
        <f t="shared" si="247"/>
        <v>2021</v>
      </c>
      <c r="K2199" s="269">
        <f t="shared" si="248"/>
        <v>6</v>
      </c>
      <c r="L2199" s="21">
        <f t="shared" si="249"/>
        <v>27</v>
      </c>
      <c r="M2199" s="119">
        <v>44375</v>
      </c>
      <c r="N2199" s="119">
        <v>44375</v>
      </c>
      <c r="O2199" s="119">
        <v>44375</v>
      </c>
      <c r="P2199" s="119">
        <v>44375</v>
      </c>
      <c r="Q2199" s="267" t="s">
        <v>34</v>
      </c>
      <c r="R2199" s="114"/>
      <c r="S2199" s="114"/>
      <c r="T2199" s="114"/>
      <c r="U2199" s="177"/>
      <c r="V2199" s="174" t="s">
        <v>5493</v>
      </c>
      <c r="W2199" s="174" t="s">
        <v>3670</v>
      </c>
      <c r="X2199" s="174" t="s">
        <v>3670</v>
      </c>
      <c r="Y2199" s="130"/>
    </row>
    <row r="2200" spans="2:30" ht="33">
      <c r="B2200" s="30">
        <v>2194</v>
      </c>
      <c r="C2200" s="30" t="s">
        <v>5529</v>
      </c>
      <c r="D2200" s="30" t="s">
        <v>83</v>
      </c>
      <c r="E2200" s="128" t="s">
        <v>5195</v>
      </c>
      <c r="F2200" s="114" t="s">
        <v>1561</v>
      </c>
      <c r="G2200" s="269">
        <f t="shared" si="244"/>
        <v>2021</v>
      </c>
      <c r="H2200" s="269">
        <f t="shared" si="245"/>
        <v>7</v>
      </c>
      <c r="I2200" s="269">
        <f t="shared" si="246"/>
        <v>27</v>
      </c>
      <c r="J2200" s="83">
        <f t="shared" si="247"/>
        <v>2021</v>
      </c>
      <c r="K2200" s="269">
        <f t="shared" si="248"/>
        <v>7</v>
      </c>
      <c r="L2200" s="21">
        <f t="shared" si="249"/>
        <v>27</v>
      </c>
      <c r="M2200" s="119">
        <v>44378</v>
      </c>
      <c r="N2200" s="119">
        <v>44378</v>
      </c>
      <c r="O2200" s="119">
        <v>44378</v>
      </c>
      <c r="P2200" s="119">
        <v>44378</v>
      </c>
      <c r="Q2200" s="267" t="s">
        <v>34</v>
      </c>
      <c r="R2200" s="114"/>
      <c r="S2200" s="114"/>
      <c r="T2200" s="114"/>
      <c r="U2200" s="177"/>
      <c r="V2200" s="174" t="s">
        <v>2598</v>
      </c>
      <c r="W2200" s="174" t="s">
        <v>3670</v>
      </c>
      <c r="X2200" s="174" t="s">
        <v>3670</v>
      </c>
      <c r="Y2200" s="128" t="s">
        <v>5498</v>
      </c>
    </row>
    <row r="2201" spans="2:30" ht="33">
      <c r="B2201" s="30">
        <v>2195</v>
      </c>
      <c r="C2201" s="30" t="s">
        <v>5530</v>
      </c>
      <c r="D2201" s="30" t="s">
        <v>83</v>
      </c>
      <c r="E2201" s="128" t="s">
        <v>5470</v>
      </c>
      <c r="F2201" s="21" t="s">
        <v>2062</v>
      </c>
      <c r="G2201" s="269">
        <f t="shared" si="244"/>
        <v>2021</v>
      </c>
      <c r="H2201" s="269">
        <f t="shared" si="245"/>
        <v>6</v>
      </c>
      <c r="I2201" s="269">
        <f t="shared" si="246"/>
        <v>27</v>
      </c>
      <c r="J2201" s="83">
        <f t="shared" si="247"/>
        <v>2021</v>
      </c>
      <c r="K2201" s="269">
        <f t="shared" si="248"/>
        <v>6</v>
      </c>
      <c r="L2201" s="21">
        <f t="shared" si="249"/>
        <v>27</v>
      </c>
      <c r="M2201" s="119">
        <v>44375</v>
      </c>
      <c r="N2201" s="119">
        <v>44375</v>
      </c>
      <c r="O2201" s="119">
        <v>44375</v>
      </c>
      <c r="P2201" s="119">
        <v>44375</v>
      </c>
      <c r="Q2201" s="267" t="s">
        <v>34</v>
      </c>
      <c r="R2201" s="114"/>
      <c r="S2201" s="114"/>
      <c r="T2201" s="114"/>
      <c r="U2201" s="177"/>
      <c r="V2201" s="174" t="s">
        <v>3670</v>
      </c>
      <c r="W2201" s="174" t="s">
        <v>3670</v>
      </c>
      <c r="X2201" s="174" t="s">
        <v>3670</v>
      </c>
      <c r="Y2201" s="128" t="s">
        <v>5505</v>
      </c>
      <c r="AC2201" s="36" t="s">
        <v>770</v>
      </c>
      <c r="AD2201" s="36" t="s">
        <v>765</v>
      </c>
    </row>
    <row r="2202" spans="2:30">
      <c r="B2202" s="30">
        <v>2196</v>
      </c>
      <c r="C2202" s="30" t="s">
        <v>5531</v>
      </c>
      <c r="D2202" s="30" t="s">
        <v>83</v>
      </c>
      <c r="E2202" s="128" t="s">
        <v>5469</v>
      </c>
      <c r="F2202" s="114" t="s">
        <v>1561</v>
      </c>
      <c r="G2202" s="269">
        <f t="shared" si="244"/>
        <v>2021</v>
      </c>
      <c r="H2202" s="269">
        <f t="shared" si="245"/>
        <v>6</v>
      </c>
      <c r="I2202" s="269">
        <f t="shared" si="246"/>
        <v>27</v>
      </c>
      <c r="J2202" s="83">
        <f t="shared" si="247"/>
        <v>2021</v>
      </c>
      <c r="K2202" s="269">
        <f t="shared" si="248"/>
        <v>6</v>
      </c>
      <c r="L2202" s="21">
        <f t="shared" si="249"/>
        <v>27</v>
      </c>
      <c r="M2202" s="119">
        <v>44375</v>
      </c>
      <c r="N2202" s="119">
        <v>44375</v>
      </c>
      <c r="O2202" s="119">
        <v>44375</v>
      </c>
      <c r="P2202" s="119">
        <v>44375</v>
      </c>
      <c r="Q2202" s="267" t="s">
        <v>34</v>
      </c>
      <c r="R2202" s="114"/>
      <c r="S2202" s="114"/>
      <c r="T2202" s="114"/>
      <c r="U2202" s="177"/>
      <c r="V2202" s="174" t="s">
        <v>3259</v>
      </c>
      <c r="W2202" s="174" t="s">
        <v>3670</v>
      </c>
      <c r="X2202" s="174" t="s">
        <v>3670</v>
      </c>
      <c r="Y2202" s="128"/>
    </row>
    <row r="2203" spans="2:30">
      <c r="B2203" s="30">
        <v>2197</v>
      </c>
      <c r="C2203" s="30" t="s">
        <v>5532</v>
      </c>
      <c r="D2203" s="30" t="s">
        <v>83</v>
      </c>
      <c r="E2203" s="128" t="s">
        <v>5469</v>
      </c>
      <c r="F2203" s="114" t="s">
        <v>1561</v>
      </c>
      <c r="G2203" s="269">
        <f t="shared" si="244"/>
        <v>2021</v>
      </c>
      <c r="H2203" s="269">
        <f t="shared" si="245"/>
        <v>6</v>
      </c>
      <c r="I2203" s="269">
        <f t="shared" si="246"/>
        <v>27</v>
      </c>
      <c r="J2203" s="83">
        <f t="shared" si="247"/>
        <v>2021</v>
      </c>
      <c r="K2203" s="269">
        <f t="shared" si="248"/>
        <v>6</v>
      </c>
      <c r="L2203" s="21">
        <f t="shared" si="249"/>
        <v>27</v>
      </c>
      <c r="M2203" s="119">
        <v>44375</v>
      </c>
      <c r="N2203" s="119">
        <v>44375</v>
      </c>
      <c r="O2203" s="119">
        <v>44375</v>
      </c>
      <c r="P2203" s="119">
        <v>44375</v>
      </c>
      <c r="Q2203" s="267" t="s">
        <v>34</v>
      </c>
      <c r="R2203" s="114"/>
      <c r="S2203" s="114"/>
      <c r="T2203" s="114"/>
      <c r="U2203" s="177"/>
      <c r="V2203" s="174" t="s">
        <v>3259</v>
      </c>
      <c r="W2203" s="174" t="s">
        <v>3670</v>
      </c>
      <c r="X2203" s="174" t="s">
        <v>3670</v>
      </c>
      <c r="Y2203" s="128"/>
    </row>
    <row r="2204" spans="2:30" ht="33">
      <c r="B2204" s="30">
        <v>2198</v>
      </c>
      <c r="C2204" s="30" t="s">
        <v>5533</v>
      </c>
      <c r="D2204" s="30" t="s">
        <v>83</v>
      </c>
      <c r="E2204" s="128" t="s">
        <v>5471</v>
      </c>
      <c r="F2204" s="114" t="s">
        <v>1561</v>
      </c>
      <c r="G2204" s="269">
        <f t="shared" si="244"/>
        <v>2021</v>
      </c>
      <c r="H2204" s="269">
        <f t="shared" si="245"/>
        <v>6</v>
      </c>
      <c r="I2204" s="269">
        <f t="shared" si="246"/>
        <v>27</v>
      </c>
      <c r="J2204" s="83">
        <f t="shared" si="247"/>
        <v>2021</v>
      </c>
      <c r="K2204" s="269">
        <f t="shared" si="248"/>
        <v>6</v>
      </c>
      <c r="L2204" s="21">
        <f t="shared" si="249"/>
        <v>27</v>
      </c>
      <c r="M2204" s="119">
        <v>44375</v>
      </c>
      <c r="N2204" s="119">
        <v>44375</v>
      </c>
      <c r="O2204" s="119">
        <v>44375</v>
      </c>
      <c r="P2204" s="119">
        <v>44375</v>
      </c>
      <c r="Q2204" s="267" t="s">
        <v>34</v>
      </c>
      <c r="R2204" s="114"/>
      <c r="S2204" s="114"/>
      <c r="T2204" s="114"/>
      <c r="U2204" s="177"/>
      <c r="V2204" s="174" t="s">
        <v>4425</v>
      </c>
      <c r="W2204" s="174" t="s">
        <v>3670</v>
      </c>
      <c r="X2204" s="174" t="s">
        <v>3670</v>
      </c>
      <c r="Y2204" s="128" t="s">
        <v>5506</v>
      </c>
    </row>
    <row r="2205" spans="2:30">
      <c r="B2205" s="30">
        <v>2199</v>
      </c>
      <c r="C2205" s="30" t="s">
        <v>5534</v>
      </c>
      <c r="D2205" s="30" t="s">
        <v>83</v>
      </c>
      <c r="E2205" s="128" t="s">
        <v>5472</v>
      </c>
      <c r="F2205" s="21" t="s">
        <v>2062</v>
      </c>
      <c r="G2205" s="269">
        <f t="shared" si="244"/>
        <v>2021</v>
      </c>
      <c r="H2205" s="269">
        <f t="shared" si="245"/>
        <v>6</v>
      </c>
      <c r="I2205" s="269">
        <f t="shared" si="246"/>
        <v>27</v>
      </c>
      <c r="J2205" s="83">
        <f t="shared" si="247"/>
        <v>2021</v>
      </c>
      <c r="K2205" s="269">
        <f t="shared" si="248"/>
        <v>6</v>
      </c>
      <c r="L2205" s="21">
        <f t="shared" si="249"/>
        <v>27</v>
      </c>
      <c r="M2205" s="119">
        <v>44375</v>
      </c>
      <c r="N2205" s="119">
        <v>44375</v>
      </c>
      <c r="O2205" s="119">
        <v>44375</v>
      </c>
      <c r="P2205" s="119">
        <v>44375</v>
      </c>
      <c r="Q2205" s="267" t="s">
        <v>34</v>
      </c>
      <c r="R2205" s="114"/>
      <c r="S2205" s="114"/>
      <c r="T2205" s="114"/>
      <c r="U2205" s="177"/>
      <c r="V2205" s="174" t="s">
        <v>5021</v>
      </c>
      <c r="W2205" s="174" t="s">
        <v>3670</v>
      </c>
      <c r="X2205" s="174" t="s">
        <v>3670</v>
      </c>
      <c r="Y2205" s="128" t="s">
        <v>5507</v>
      </c>
    </row>
    <row r="2206" spans="2:30" ht="33">
      <c r="B2206" s="30">
        <v>2200</v>
      </c>
      <c r="C2206" s="30" t="s">
        <v>5535</v>
      </c>
      <c r="D2206" s="30" t="s">
        <v>83</v>
      </c>
      <c r="E2206" s="128" t="s">
        <v>5473</v>
      </c>
      <c r="F2206" s="114" t="s">
        <v>1561</v>
      </c>
      <c r="G2206" s="269">
        <f t="shared" si="244"/>
        <v>2021</v>
      </c>
      <c r="H2206" s="269">
        <f t="shared" si="245"/>
        <v>6</v>
      </c>
      <c r="I2206" s="269">
        <f t="shared" si="246"/>
        <v>27</v>
      </c>
      <c r="J2206" s="83">
        <f t="shared" si="247"/>
        <v>2021</v>
      </c>
      <c r="K2206" s="269">
        <f t="shared" si="248"/>
        <v>6</v>
      </c>
      <c r="L2206" s="21">
        <f t="shared" si="249"/>
        <v>27</v>
      </c>
      <c r="M2206" s="119">
        <v>44375</v>
      </c>
      <c r="N2206" s="119">
        <v>44375</v>
      </c>
      <c r="O2206" s="119">
        <v>44375</v>
      </c>
      <c r="P2206" s="119">
        <v>44375</v>
      </c>
      <c r="Q2206" s="267" t="s">
        <v>34</v>
      </c>
      <c r="R2206" s="114"/>
      <c r="S2206" s="114"/>
      <c r="T2206" s="114"/>
      <c r="U2206" s="177"/>
      <c r="V2206" s="174" t="s">
        <v>2568</v>
      </c>
      <c r="W2206" s="174" t="s">
        <v>3670</v>
      </c>
      <c r="X2206" s="174" t="s">
        <v>3670</v>
      </c>
      <c r="Y2206" s="128" t="s">
        <v>5508</v>
      </c>
      <c r="AC2206" s="36" t="s">
        <v>770</v>
      </c>
      <c r="AD2206" s="36" t="s">
        <v>765</v>
      </c>
    </row>
    <row r="2207" spans="2:30">
      <c r="B2207" s="30">
        <v>2201</v>
      </c>
      <c r="C2207" s="30" t="s">
        <v>5536</v>
      </c>
      <c r="D2207" s="30" t="s">
        <v>83</v>
      </c>
      <c r="E2207" s="128" t="s">
        <v>5472</v>
      </c>
      <c r="F2207" s="21" t="s">
        <v>2062</v>
      </c>
      <c r="G2207" s="269">
        <f t="shared" si="244"/>
        <v>2021</v>
      </c>
      <c r="H2207" s="269">
        <f t="shared" si="245"/>
        <v>6</v>
      </c>
      <c r="I2207" s="269">
        <f t="shared" si="246"/>
        <v>27</v>
      </c>
      <c r="J2207" s="83">
        <f t="shared" si="247"/>
        <v>2021</v>
      </c>
      <c r="K2207" s="269">
        <f t="shared" si="248"/>
        <v>6</v>
      </c>
      <c r="L2207" s="21">
        <f t="shared" si="249"/>
        <v>27</v>
      </c>
      <c r="M2207" s="119">
        <v>44376</v>
      </c>
      <c r="N2207" s="119">
        <v>44376</v>
      </c>
      <c r="O2207" s="119">
        <v>44376</v>
      </c>
      <c r="P2207" s="119">
        <v>44376</v>
      </c>
      <c r="Q2207" s="267" t="s">
        <v>34</v>
      </c>
      <c r="R2207" s="114"/>
      <c r="S2207" s="114"/>
      <c r="T2207" s="114"/>
      <c r="U2207" s="177"/>
      <c r="V2207" s="174" t="s">
        <v>5494</v>
      </c>
      <c r="W2207" s="174" t="s">
        <v>3670</v>
      </c>
      <c r="X2207" s="174" t="s">
        <v>3670</v>
      </c>
      <c r="Y2207" s="128" t="s">
        <v>5507</v>
      </c>
    </row>
    <row r="2208" spans="2:30" ht="33">
      <c r="B2208" s="30">
        <v>2202</v>
      </c>
      <c r="C2208" s="30" t="s">
        <v>5537</v>
      </c>
      <c r="D2208" s="30" t="s">
        <v>83</v>
      </c>
      <c r="E2208" s="128" t="s">
        <v>5184</v>
      </c>
      <c r="F2208" s="21" t="s">
        <v>2062</v>
      </c>
      <c r="G2208" s="269">
        <f t="shared" si="244"/>
        <v>2021</v>
      </c>
      <c r="H2208" s="269">
        <f t="shared" si="245"/>
        <v>6</v>
      </c>
      <c r="I2208" s="269">
        <f t="shared" si="246"/>
        <v>27</v>
      </c>
      <c r="J2208" s="83">
        <f t="shared" si="247"/>
        <v>2021</v>
      </c>
      <c r="K2208" s="269">
        <f t="shared" si="248"/>
        <v>6</v>
      </c>
      <c r="L2208" s="21">
        <f t="shared" si="249"/>
        <v>27</v>
      </c>
      <c r="M2208" s="119">
        <v>44376</v>
      </c>
      <c r="N2208" s="119">
        <v>44376</v>
      </c>
      <c r="O2208" s="119">
        <v>44376</v>
      </c>
      <c r="P2208" s="119">
        <v>44376</v>
      </c>
      <c r="Q2208" s="267" t="s">
        <v>34</v>
      </c>
      <c r="R2208" s="114"/>
      <c r="S2208" s="114"/>
      <c r="T2208" s="114"/>
      <c r="U2208" s="177"/>
      <c r="V2208" s="174" t="s">
        <v>2491</v>
      </c>
      <c r="W2208" s="174" t="s">
        <v>3670</v>
      </c>
      <c r="X2208" s="174" t="s">
        <v>3670</v>
      </c>
      <c r="Y2208" s="128" t="s">
        <v>5503</v>
      </c>
    </row>
    <row r="2209" spans="2:30" ht="33">
      <c r="B2209" s="30">
        <v>2203</v>
      </c>
      <c r="C2209" s="30" t="s">
        <v>5538</v>
      </c>
      <c r="D2209" s="30" t="s">
        <v>83</v>
      </c>
      <c r="E2209" s="128" t="s">
        <v>5474</v>
      </c>
      <c r="F2209" s="114" t="s">
        <v>1561</v>
      </c>
      <c r="G2209" s="269">
        <f t="shared" si="244"/>
        <v>2021</v>
      </c>
      <c r="H2209" s="269">
        <f t="shared" si="245"/>
        <v>6</v>
      </c>
      <c r="I2209" s="269">
        <f t="shared" si="246"/>
        <v>27</v>
      </c>
      <c r="J2209" s="83">
        <f t="shared" si="247"/>
        <v>2021</v>
      </c>
      <c r="K2209" s="269">
        <f t="shared" si="248"/>
        <v>6</v>
      </c>
      <c r="L2209" s="21">
        <f t="shared" si="249"/>
        <v>27</v>
      </c>
      <c r="M2209" s="119">
        <v>44376</v>
      </c>
      <c r="N2209" s="119">
        <v>44376</v>
      </c>
      <c r="O2209" s="119">
        <v>44376</v>
      </c>
      <c r="P2209" s="119">
        <v>44376</v>
      </c>
      <c r="Q2209" s="267" t="s">
        <v>34</v>
      </c>
      <c r="R2209" s="114"/>
      <c r="S2209" s="114"/>
      <c r="T2209" s="114"/>
      <c r="U2209" s="177"/>
      <c r="V2209" s="174" t="s">
        <v>3142</v>
      </c>
      <c r="W2209" s="174" t="s">
        <v>3670</v>
      </c>
      <c r="X2209" s="174" t="s">
        <v>3670</v>
      </c>
      <c r="Y2209" s="128" t="s">
        <v>5506</v>
      </c>
      <c r="AC2209" s="36" t="s">
        <v>770</v>
      </c>
      <c r="AD2209" s="36" t="s">
        <v>765</v>
      </c>
    </row>
    <row r="2210" spans="2:30">
      <c r="B2210" s="30">
        <v>2204</v>
      </c>
      <c r="C2210" s="30" t="s">
        <v>5539</v>
      </c>
      <c r="D2210" s="30" t="s">
        <v>83</v>
      </c>
      <c r="E2210" s="128" t="s">
        <v>5475</v>
      </c>
      <c r="F2210" s="114" t="s">
        <v>1561</v>
      </c>
      <c r="G2210" s="269">
        <f t="shared" si="244"/>
        <v>2021</v>
      </c>
      <c r="H2210" s="269">
        <f t="shared" si="245"/>
        <v>6</v>
      </c>
      <c r="I2210" s="269">
        <f t="shared" si="246"/>
        <v>27</v>
      </c>
      <c r="J2210" s="83">
        <f t="shared" si="247"/>
        <v>2021</v>
      </c>
      <c r="K2210" s="269">
        <f t="shared" si="248"/>
        <v>6</v>
      </c>
      <c r="L2210" s="21">
        <f t="shared" si="249"/>
        <v>27</v>
      </c>
      <c r="M2210" s="119">
        <v>44376</v>
      </c>
      <c r="N2210" s="119">
        <v>44376</v>
      </c>
      <c r="O2210" s="119">
        <v>44376</v>
      </c>
      <c r="P2210" s="119">
        <v>44376</v>
      </c>
      <c r="Q2210" s="267" t="s">
        <v>34</v>
      </c>
      <c r="R2210" s="114"/>
      <c r="S2210" s="114"/>
      <c r="T2210" s="114"/>
      <c r="U2210" s="177"/>
      <c r="V2210" s="174" t="s">
        <v>3259</v>
      </c>
      <c r="W2210" s="174" t="s">
        <v>3670</v>
      </c>
      <c r="X2210" s="174" t="s">
        <v>3670</v>
      </c>
      <c r="Y2210" s="128"/>
    </row>
    <row r="2211" spans="2:30">
      <c r="B2211" s="30">
        <v>2205</v>
      </c>
      <c r="C2211" s="30" t="s">
        <v>5540</v>
      </c>
      <c r="D2211" s="30" t="s">
        <v>83</v>
      </c>
      <c r="E2211" s="128" t="s">
        <v>5472</v>
      </c>
      <c r="F2211" s="21" t="s">
        <v>2062</v>
      </c>
      <c r="G2211" s="269">
        <f t="shared" si="244"/>
        <v>2021</v>
      </c>
      <c r="H2211" s="269">
        <f t="shared" si="245"/>
        <v>6</v>
      </c>
      <c r="I2211" s="269">
        <f t="shared" si="246"/>
        <v>27</v>
      </c>
      <c r="J2211" s="83">
        <f t="shared" si="247"/>
        <v>2021</v>
      </c>
      <c r="K2211" s="269">
        <f t="shared" si="248"/>
        <v>6</v>
      </c>
      <c r="L2211" s="21">
        <f t="shared" si="249"/>
        <v>27</v>
      </c>
      <c r="M2211" s="119">
        <v>44376</v>
      </c>
      <c r="N2211" s="119">
        <v>44376</v>
      </c>
      <c r="O2211" s="119">
        <v>44376</v>
      </c>
      <c r="P2211" s="119">
        <v>44376</v>
      </c>
      <c r="Q2211" s="267" t="s">
        <v>34</v>
      </c>
      <c r="R2211" s="114"/>
      <c r="S2211" s="114"/>
      <c r="T2211" s="114"/>
      <c r="U2211" s="177"/>
      <c r="V2211" s="174" t="s">
        <v>5495</v>
      </c>
      <c r="W2211" s="174" t="s">
        <v>3670</v>
      </c>
      <c r="X2211" s="174" t="s">
        <v>3670</v>
      </c>
      <c r="Y2211" s="128" t="s">
        <v>5507</v>
      </c>
    </row>
    <row r="2212" spans="2:30">
      <c r="B2212" s="30">
        <v>2206</v>
      </c>
      <c r="C2212" s="30" t="s">
        <v>5541</v>
      </c>
      <c r="D2212" s="30" t="s">
        <v>83</v>
      </c>
      <c r="E2212" s="128" t="s">
        <v>5476</v>
      </c>
      <c r="F2212" s="114" t="s">
        <v>1561</v>
      </c>
      <c r="G2212" s="269">
        <f t="shared" si="244"/>
        <v>2021</v>
      </c>
      <c r="H2212" s="269">
        <f t="shared" si="245"/>
        <v>6</v>
      </c>
      <c r="I2212" s="269">
        <f t="shared" si="246"/>
        <v>27</v>
      </c>
      <c r="J2212" s="83">
        <f t="shared" si="247"/>
        <v>2021</v>
      </c>
      <c r="K2212" s="269">
        <f t="shared" si="248"/>
        <v>6</v>
      </c>
      <c r="L2212" s="21">
        <f t="shared" si="249"/>
        <v>27</v>
      </c>
      <c r="M2212" s="119">
        <v>44376</v>
      </c>
      <c r="N2212" s="119">
        <v>44376</v>
      </c>
      <c r="O2212" s="119">
        <v>44376</v>
      </c>
      <c r="P2212" s="119">
        <v>44376</v>
      </c>
      <c r="Q2212" s="267" t="s">
        <v>34</v>
      </c>
      <c r="R2212" s="114"/>
      <c r="S2212" s="114"/>
      <c r="T2212" s="114"/>
      <c r="U2212" s="177"/>
      <c r="V2212" s="174" t="s">
        <v>3670</v>
      </c>
      <c r="W2212" s="174" t="s">
        <v>3670</v>
      </c>
      <c r="X2212" s="174" t="s">
        <v>3670</v>
      </c>
      <c r="Y2212" s="128"/>
      <c r="AC2212" s="36" t="s">
        <v>770</v>
      </c>
      <c r="AD2212" s="36" t="s">
        <v>765</v>
      </c>
    </row>
    <row r="2213" spans="2:30">
      <c r="B2213" s="30">
        <v>2207</v>
      </c>
      <c r="C2213" s="30" t="s">
        <v>5542</v>
      </c>
      <c r="D2213" s="30" t="s">
        <v>83</v>
      </c>
      <c r="E2213" s="128" t="s">
        <v>5477</v>
      </c>
      <c r="F2213" s="21" t="s">
        <v>2062</v>
      </c>
      <c r="G2213" s="269">
        <f t="shared" si="244"/>
        <v>2021</v>
      </c>
      <c r="H2213" s="269">
        <f t="shared" si="245"/>
        <v>6</v>
      </c>
      <c r="I2213" s="269">
        <f t="shared" si="246"/>
        <v>27</v>
      </c>
      <c r="J2213" s="83">
        <f t="shared" si="247"/>
        <v>2021</v>
      </c>
      <c r="K2213" s="269">
        <f t="shared" si="248"/>
        <v>6</v>
      </c>
      <c r="L2213" s="21">
        <f t="shared" si="249"/>
        <v>27</v>
      </c>
      <c r="M2213" s="119">
        <v>44377</v>
      </c>
      <c r="N2213" s="119">
        <v>44377</v>
      </c>
      <c r="O2213" s="119">
        <v>44377</v>
      </c>
      <c r="P2213" s="119">
        <v>44377</v>
      </c>
      <c r="Q2213" s="267" t="s">
        <v>34</v>
      </c>
      <c r="R2213" s="114"/>
      <c r="S2213" s="114"/>
      <c r="T2213" s="114"/>
      <c r="U2213" s="177"/>
      <c r="V2213" s="174" t="s">
        <v>1404</v>
      </c>
      <c r="W2213" s="174" t="s">
        <v>3670</v>
      </c>
      <c r="X2213" s="174" t="s">
        <v>3670</v>
      </c>
      <c r="Y2213" s="128" t="s">
        <v>5509</v>
      </c>
    </row>
    <row r="2214" spans="2:30">
      <c r="B2214" s="30">
        <v>2208</v>
      </c>
      <c r="C2214" s="30" t="s">
        <v>5543</v>
      </c>
      <c r="D2214" s="30" t="s">
        <v>83</v>
      </c>
      <c r="E2214" s="128" t="s">
        <v>5469</v>
      </c>
      <c r="F2214" s="114" t="s">
        <v>1561</v>
      </c>
      <c r="G2214" s="269">
        <f t="shared" si="244"/>
        <v>2021</v>
      </c>
      <c r="H2214" s="269">
        <f t="shared" si="245"/>
        <v>6</v>
      </c>
      <c r="I2214" s="269">
        <f t="shared" si="246"/>
        <v>27</v>
      </c>
      <c r="J2214" s="83">
        <f t="shared" si="247"/>
        <v>2021</v>
      </c>
      <c r="K2214" s="269">
        <f t="shared" si="248"/>
        <v>6</v>
      </c>
      <c r="L2214" s="21">
        <f t="shared" si="249"/>
        <v>27</v>
      </c>
      <c r="M2214" s="119">
        <v>44377</v>
      </c>
      <c r="N2214" s="119">
        <v>44377</v>
      </c>
      <c r="O2214" s="119">
        <v>44377</v>
      </c>
      <c r="P2214" s="119">
        <v>44377</v>
      </c>
      <c r="Q2214" s="267" t="s">
        <v>34</v>
      </c>
      <c r="R2214" s="114"/>
      <c r="S2214" s="114"/>
      <c r="T2214" s="114"/>
      <c r="U2214" s="177"/>
      <c r="V2214" s="174" t="s">
        <v>3259</v>
      </c>
      <c r="W2214" s="174" t="s">
        <v>3670</v>
      </c>
      <c r="X2214" s="174" t="s">
        <v>3670</v>
      </c>
      <c r="Y2214" s="128"/>
    </row>
    <row r="2215" spans="2:30" ht="33">
      <c r="B2215" s="30">
        <v>2209</v>
      </c>
      <c r="C2215" s="30" t="s">
        <v>5544</v>
      </c>
      <c r="D2215" s="30" t="s">
        <v>83</v>
      </c>
      <c r="E2215" s="128" t="s">
        <v>5184</v>
      </c>
      <c r="F2215" s="21" t="s">
        <v>2062</v>
      </c>
      <c r="G2215" s="269">
        <f t="shared" si="244"/>
        <v>2021</v>
      </c>
      <c r="H2215" s="269">
        <f t="shared" si="245"/>
        <v>6</v>
      </c>
      <c r="I2215" s="269">
        <f t="shared" si="246"/>
        <v>27</v>
      </c>
      <c r="J2215" s="83">
        <f t="shared" si="247"/>
        <v>2021</v>
      </c>
      <c r="K2215" s="269">
        <f t="shared" si="248"/>
        <v>6</v>
      </c>
      <c r="L2215" s="21">
        <f t="shared" si="249"/>
        <v>27</v>
      </c>
      <c r="M2215" s="119">
        <v>44377</v>
      </c>
      <c r="N2215" s="119">
        <v>44377</v>
      </c>
      <c r="O2215" s="119">
        <v>44377</v>
      </c>
      <c r="P2215" s="119">
        <v>44377</v>
      </c>
      <c r="Q2215" s="267" t="s">
        <v>34</v>
      </c>
      <c r="R2215" s="114"/>
      <c r="S2215" s="114"/>
      <c r="T2215" s="114"/>
      <c r="U2215" s="177"/>
      <c r="V2215" s="174" t="s">
        <v>1892</v>
      </c>
      <c r="W2215" s="174" t="s">
        <v>3670</v>
      </c>
      <c r="X2215" s="174" t="s">
        <v>3670</v>
      </c>
      <c r="Y2215" s="128" t="s">
        <v>5503</v>
      </c>
    </row>
    <row r="2216" spans="2:30">
      <c r="B2216" s="30">
        <v>2210</v>
      </c>
      <c r="C2216" s="30" t="s">
        <v>5545</v>
      </c>
      <c r="D2216" s="30" t="s">
        <v>83</v>
      </c>
      <c r="E2216" s="128" t="s">
        <v>5478</v>
      </c>
      <c r="F2216" s="114" t="s">
        <v>1561</v>
      </c>
      <c r="G2216" s="269">
        <f t="shared" si="244"/>
        <v>2021</v>
      </c>
      <c r="H2216" s="269">
        <f t="shared" si="245"/>
        <v>6</v>
      </c>
      <c r="I2216" s="269">
        <f t="shared" si="246"/>
        <v>27</v>
      </c>
      <c r="J2216" s="83">
        <f t="shared" si="247"/>
        <v>2021</v>
      </c>
      <c r="K2216" s="269">
        <f t="shared" si="248"/>
        <v>6</v>
      </c>
      <c r="L2216" s="21">
        <f t="shared" si="249"/>
        <v>27</v>
      </c>
      <c r="M2216" s="119">
        <v>44377</v>
      </c>
      <c r="N2216" s="119">
        <v>44377</v>
      </c>
      <c r="O2216" s="119">
        <v>44377</v>
      </c>
      <c r="P2216" s="119">
        <v>44377</v>
      </c>
      <c r="Q2216" s="267" t="s">
        <v>34</v>
      </c>
      <c r="R2216" s="114"/>
      <c r="S2216" s="114"/>
      <c r="T2216" s="114"/>
      <c r="U2216" s="177"/>
      <c r="V2216" s="174" t="s">
        <v>463</v>
      </c>
      <c r="W2216" s="174" t="s">
        <v>3670</v>
      </c>
      <c r="X2216" s="174" t="s">
        <v>3670</v>
      </c>
      <c r="Y2216" s="128"/>
    </row>
    <row r="2217" spans="2:30">
      <c r="B2217" s="30">
        <v>2211</v>
      </c>
      <c r="C2217" s="30" t="s">
        <v>5546</v>
      </c>
      <c r="D2217" s="30" t="s">
        <v>83</v>
      </c>
      <c r="E2217" s="128" t="s">
        <v>5479</v>
      </c>
      <c r="F2217" s="114" t="s">
        <v>1561</v>
      </c>
      <c r="G2217" s="269">
        <f t="shared" si="244"/>
        <v>2021</v>
      </c>
      <c r="H2217" s="269">
        <f t="shared" si="245"/>
        <v>6</v>
      </c>
      <c r="I2217" s="269">
        <f t="shared" si="246"/>
        <v>27</v>
      </c>
      <c r="J2217" s="83">
        <f t="shared" si="247"/>
        <v>2021</v>
      </c>
      <c r="K2217" s="269">
        <f t="shared" si="248"/>
        <v>6</v>
      </c>
      <c r="L2217" s="21">
        <f t="shared" si="249"/>
        <v>27</v>
      </c>
      <c r="M2217" s="119">
        <v>44377</v>
      </c>
      <c r="N2217" s="119">
        <v>44377</v>
      </c>
      <c r="O2217" s="119">
        <v>44377</v>
      </c>
      <c r="P2217" s="119">
        <v>44377</v>
      </c>
      <c r="Q2217" s="267" t="s">
        <v>34</v>
      </c>
      <c r="R2217" s="114"/>
      <c r="S2217" s="114"/>
      <c r="T2217" s="114"/>
      <c r="U2217" s="177"/>
      <c r="V2217" s="174" t="s">
        <v>2480</v>
      </c>
      <c r="W2217" s="174" t="s">
        <v>3670</v>
      </c>
      <c r="X2217" s="174" t="s">
        <v>3670</v>
      </c>
      <c r="Y2217" s="128" t="s">
        <v>5510</v>
      </c>
      <c r="AC2217" s="36" t="s">
        <v>770</v>
      </c>
      <c r="AD2217" s="36" t="s">
        <v>765</v>
      </c>
    </row>
    <row r="2218" spans="2:30">
      <c r="B2218" s="30">
        <v>2212</v>
      </c>
      <c r="C2218" s="30" t="s">
        <v>5547</v>
      </c>
      <c r="D2218" s="30" t="s">
        <v>83</v>
      </c>
      <c r="E2218" s="128" t="s">
        <v>5480</v>
      </c>
      <c r="F2218" s="114" t="s">
        <v>1561</v>
      </c>
      <c r="G2218" s="269">
        <f t="shared" si="244"/>
        <v>2021</v>
      </c>
      <c r="H2218" s="269">
        <f t="shared" si="245"/>
        <v>7</v>
      </c>
      <c r="I2218" s="269">
        <f t="shared" si="246"/>
        <v>27</v>
      </c>
      <c r="J2218" s="83">
        <f t="shared" si="247"/>
        <v>2021</v>
      </c>
      <c r="K2218" s="269">
        <f t="shared" si="248"/>
        <v>7</v>
      </c>
      <c r="L2218" s="21">
        <f t="shared" si="249"/>
        <v>27</v>
      </c>
      <c r="M2218" s="119">
        <v>44378</v>
      </c>
      <c r="N2218" s="119">
        <v>44378</v>
      </c>
      <c r="O2218" s="119">
        <v>44378</v>
      </c>
      <c r="P2218" s="119">
        <v>44378</v>
      </c>
      <c r="Q2218" s="267" t="s">
        <v>34</v>
      </c>
      <c r="R2218" s="114"/>
      <c r="S2218" s="114"/>
      <c r="T2218" s="114"/>
      <c r="U2218" s="177"/>
      <c r="V2218" s="174" t="s">
        <v>2598</v>
      </c>
      <c r="W2218" s="174" t="s">
        <v>3670</v>
      </c>
      <c r="X2218" s="174" t="s">
        <v>3670</v>
      </c>
      <c r="Y2218" s="128" t="s">
        <v>5511</v>
      </c>
    </row>
    <row r="2219" spans="2:30" ht="33">
      <c r="B2219" s="30">
        <v>2213</v>
      </c>
      <c r="C2219" s="30" t="s">
        <v>5548</v>
      </c>
      <c r="D2219" s="30" t="s">
        <v>83</v>
      </c>
      <c r="E2219" s="128" t="s">
        <v>5481</v>
      </c>
      <c r="F2219" s="114" t="s">
        <v>1561</v>
      </c>
      <c r="G2219" s="269">
        <f t="shared" si="244"/>
        <v>2021</v>
      </c>
      <c r="H2219" s="269">
        <f t="shared" si="245"/>
        <v>7</v>
      </c>
      <c r="I2219" s="269">
        <f t="shared" si="246"/>
        <v>27</v>
      </c>
      <c r="J2219" s="83">
        <f t="shared" si="247"/>
        <v>2021</v>
      </c>
      <c r="K2219" s="269">
        <f t="shared" si="248"/>
        <v>7</v>
      </c>
      <c r="L2219" s="21">
        <f t="shared" si="249"/>
        <v>27</v>
      </c>
      <c r="M2219" s="119">
        <v>44378</v>
      </c>
      <c r="N2219" s="119">
        <v>44378</v>
      </c>
      <c r="O2219" s="119">
        <v>44378</v>
      </c>
      <c r="P2219" s="119">
        <v>44378</v>
      </c>
      <c r="Q2219" s="267" t="s">
        <v>34</v>
      </c>
      <c r="R2219" s="114"/>
      <c r="S2219" s="114"/>
      <c r="T2219" s="114"/>
      <c r="U2219" s="177"/>
      <c r="V2219" s="174" t="s">
        <v>5347</v>
      </c>
      <c r="W2219" s="174" t="s">
        <v>3670</v>
      </c>
      <c r="X2219" s="174" t="s">
        <v>3670</v>
      </c>
      <c r="Y2219" s="128" t="s">
        <v>5512</v>
      </c>
    </row>
    <row r="2220" spans="2:30">
      <c r="B2220" s="30">
        <v>2214</v>
      </c>
      <c r="C2220" s="30" t="s">
        <v>5549</v>
      </c>
      <c r="D2220" s="30" t="s">
        <v>83</v>
      </c>
      <c r="E2220" s="128" t="s">
        <v>5482</v>
      </c>
      <c r="F2220" s="114" t="s">
        <v>1561</v>
      </c>
      <c r="G2220" s="269">
        <f t="shared" si="244"/>
        <v>2021</v>
      </c>
      <c r="H2220" s="269">
        <f t="shared" si="245"/>
        <v>7</v>
      </c>
      <c r="I2220" s="269">
        <f t="shared" si="246"/>
        <v>27</v>
      </c>
      <c r="J2220" s="83">
        <f t="shared" si="247"/>
        <v>2021</v>
      </c>
      <c r="K2220" s="269">
        <f t="shared" si="248"/>
        <v>7</v>
      </c>
      <c r="L2220" s="21">
        <f t="shared" si="249"/>
        <v>27</v>
      </c>
      <c r="M2220" s="119">
        <v>44378</v>
      </c>
      <c r="N2220" s="119">
        <v>44378</v>
      </c>
      <c r="O2220" s="119">
        <v>44378</v>
      </c>
      <c r="P2220" s="119">
        <v>44378</v>
      </c>
      <c r="Q2220" s="267" t="s">
        <v>34</v>
      </c>
      <c r="R2220" s="114"/>
      <c r="S2220" s="114"/>
      <c r="T2220" s="114"/>
      <c r="U2220" s="177"/>
      <c r="V2220" s="174" t="s">
        <v>2995</v>
      </c>
      <c r="W2220" s="174" t="s">
        <v>3670</v>
      </c>
      <c r="X2220" s="174" t="s">
        <v>3670</v>
      </c>
      <c r="Y2220" s="128" t="s">
        <v>5513</v>
      </c>
      <c r="AC2220" s="36" t="s">
        <v>770</v>
      </c>
      <c r="AD2220" s="36" t="s">
        <v>765</v>
      </c>
    </row>
    <row r="2221" spans="2:30">
      <c r="B2221" s="30">
        <v>2215</v>
      </c>
      <c r="C2221" s="30" t="s">
        <v>5550</v>
      </c>
      <c r="D2221" s="30" t="s">
        <v>83</v>
      </c>
      <c r="E2221" s="128" t="s">
        <v>5483</v>
      </c>
      <c r="F2221" s="114" t="s">
        <v>1561</v>
      </c>
      <c r="G2221" s="269">
        <f t="shared" si="244"/>
        <v>2021</v>
      </c>
      <c r="H2221" s="269">
        <f t="shared" si="245"/>
        <v>7</v>
      </c>
      <c r="I2221" s="269">
        <f t="shared" si="246"/>
        <v>27</v>
      </c>
      <c r="J2221" s="83">
        <f t="shared" si="247"/>
        <v>2021</v>
      </c>
      <c r="K2221" s="269">
        <f t="shared" si="248"/>
        <v>7</v>
      </c>
      <c r="L2221" s="21">
        <f t="shared" si="249"/>
        <v>27</v>
      </c>
      <c r="M2221" s="119">
        <v>44378</v>
      </c>
      <c r="N2221" s="119">
        <v>44378</v>
      </c>
      <c r="O2221" s="119">
        <v>44378</v>
      </c>
      <c r="P2221" s="119">
        <v>44378</v>
      </c>
      <c r="Q2221" s="267" t="s">
        <v>34</v>
      </c>
      <c r="R2221" s="114"/>
      <c r="S2221" s="114"/>
      <c r="T2221" s="114"/>
      <c r="U2221" s="177"/>
      <c r="V2221" s="174" t="s">
        <v>4425</v>
      </c>
      <c r="W2221" s="174" t="s">
        <v>3670</v>
      </c>
      <c r="X2221" s="174" t="s">
        <v>3670</v>
      </c>
      <c r="Y2221" s="128"/>
    </row>
    <row r="2222" spans="2:30">
      <c r="B2222" s="30">
        <v>2216</v>
      </c>
      <c r="C2222" s="30" t="s">
        <v>5551</v>
      </c>
      <c r="D2222" s="30" t="s">
        <v>83</v>
      </c>
      <c r="E2222" s="128" t="s">
        <v>5484</v>
      </c>
      <c r="F2222" s="114" t="s">
        <v>1561</v>
      </c>
      <c r="G2222" s="269">
        <f t="shared" si="244"/>
        <v>2021</v>
      </c>
      <c r="H2222" s="269">
        <f t="shared" si="245"/>
        <v>7</v>
      </c>
      <c r="I2222" s="269">
        <f t="shared" si="246"/>
        <v>27</v>
      </c>
      <c r="J2222" s="83">
        <f t="shared" si="247"/>
        <v>2021</v>
      </c>
      <c r="K2222" s="269">
        <f t="shared" si="248"/>
        <v>7</v>
      </c>
      <c r="L2222" s="21">
        <f t="shared" si="249"/>
        <v>27</v>
      </c>
      <c r="M2222" s="119">
        <v>44378</v>
      </c>
      <c r="N2222" s="119">
        <v>44378</v>
      </c>
      <c r="O2222" s="119">
        <v>44378</v>
      </c>
      <c r="P2222" s="119">
        <v>44378</v>
      </c>
      <c r="Q2222" s="267" t="s">
        <v>34</v>
      </c>
      <c r="R2222" s="114"/>
      <c r="S2222" s="114"/>
      <c r="T2222" s="114"/>
      <c r="U2222" s="177"/>
      <c r="V2222" s="174" t="s">
        <v>2568</v>
      </c>
      <c r="W2222" s="174" t="s">
        <v>3670</v>
      </c>
      <c r="X2222" s="174" t="s">
        <v>3670</v>
      </c>
      <c r="Y2222" s="128" t="s">
        <v>5514</v>
      </c>
    </row>
    <row r="2223" spans="2:30">
      <c r="B2223" s="30">
        <v>2217</v>
      </c>
      <c r="C2223" s="30" t="s">
        <v>5552</v>
      </c>
      <c r="D2223" s="30" t="s">
        <v>83</v>
      </c>
      <c r="E2223" s="128" t="s">
        <v>5485</v>
      </c>
      <c r="F2223" s="114" t="s">
        <v>1561</v>
      </c>
      <c r="G2223" s="269">
        <f t="shared" si="244"/>
        <v>2021</v>
      </c>
      <c r="H2223" s="269">
        <f t="shared" si="245"/>
        <v>7</v>
      </c>
      <c r="I2223" s="269">
        <f t="shared" si="246"/>
        <v>27</v>
      </c>
      <c r="J2223" s="83">
        <f t="shared" si="247"/>
        <v>2021</v>
      </c>
      <c r="K2223" s="269">
        <f t="shared" si="248"/>
        <v>7</v>
      </c>
      <c r="L2223" s="21">
        <f t="shared" si="249"/>
        <v>27</v>
      </c>
      <c r="M2223" s="119">
        <v>44378</v>
      </c>
      <c r="N2223" s="119">
        <v>44378</v>
      </c>
      <c r="O2223" s="119">
        <v>44378</v>
      </c>
      <c r="P2223" s="119">
        <v>44378</v>
      </c>
      <c r="Q2223" s="267" t="s">
        <v>34</v>
      </c>
      <c r="R2223" s="114"/>
      <c r="S2223" s="114"/>
      <c r="T2223" s="114"/>
      <c r="U2223" s="177"/>
      <c r="V2223" s="174" t="s">
        <v>2568</v>
      </c>
      <c r="W2223" s="174" t="s">
        <v>3670</v>
      </c>
      <c r="X2223" s="174" t="s">
        <v>3670</v>
      </c>
      <c r="Y2223" s="128" t="s">
        <v>5515</v>
      </c>
    </row>
    <row r="2224" spans="2:30" ht="33">
      <c r="B2224" s="30">
        <v>2218</v>
      </c>
      <c r="C2224" s="30" t="s">
        <v>5553</v>
      </c>
      <c r="D2224" s="30" t="s">
        <v>83</v>
      </c>
      <c r="E2224" s="128" t="s">
        <v>5486</v>
      </c>
      <c r="F2224" s="114" t="s">
        <v>1561</v>
      </c>
      <c r="G2224" s="269">
        <f t="shared" si="244"/>
        <v>2021</v>
      </c>
      <c r="H2224" s="269">
        <f t="shared" si="245"/>
        <v>7</v>
      </c>
      <c r="I2224" s="269">
        <f t="shared" si="246"/>
        <v>27</v>
      </c>
      <c r="J2224" s="83">
        <f t="shared" si="247"/>
        <v>2021</v>
      </c>
      <c r="K2224" s="269">
        <f t="shared" si="248"/>
        <v>7</v>
      </c>
      <c r="L2224" s="21">
        <f t="shared" si="249"/>
        <v>27</v>
      </c>
      <c r="M2224" s="119">
        <v>44378</v>
      </c>
      <c r="N2224" s="119">
        <v>44378</v>
      </c>
      <c r="O2224" s="119">
        <v>44378</v>
      </c>
      <c r="P2224" s="119">
        <v>44378</v>
      </c>
      <c r="Q2224" s="267" t="s">
        <v>34</v>
      </c>
      <c r="R2224" s="114"/>
      <c r="S2224" s="114"/>
      <c r="T2224" s="114"/>
      <c r="U2224" s="177"/>
      <c r="V2224" s="174" t="s">
        <v>5496</v>
      </c>
      <c r="W2224" s="174" t="s">
        <v>3670</v>
      </c>
      <c r="X2224" s="174" t="s">
        <v>3670</v>
      </c>
      <c r="Y2224" s="128" t="s">
        <v>5506</v>
      </c>
    </row>
    <row r="2225" spans="2:30">
      <c r="B2225" s="30">
        <v>2219</v>
      </c>
      <c r="C2225" s="30" t="s">
        <v>5554</v>
      </c>
      <c r="D2225" s="30" t="s">
        <v>83</v>
      </c>
      <c r="E2225" s="128" t="s">
        <v>5487</v>
      </c>
      <c r="F2225" s="114" t="s">
        <v>1561</v>
      </c>
      <c r="G2225" s="269">
        <f t="shared" si="244"/>
        <v>2021</v>
      </c>
      <c r="H2225" s="269">
        <f t="shared" si="245"/>
        <v>7</v>
      </c>
      <c r="I2225" s="269">
        <f t="shared" si="246"/>
        <v>27</v>
      </c>
      <c r="J2225" s="83">
        <f t="shared" si="247"/>
        <v>2021</v>
      </c>
      <c r="K2225" s="269">
        <f t="shared" si="248"/>
        <v>7</v>
      </c>
      <c r="L2225" s="21">
        <f t="shared" si="249"/>
        <v>27</v>
      </c>
      <c r="M2225" s="119">
        <v>44378</v>
      </c>
      <c r="N2225" s="119">
        <v>44378</v>
      </c>
      <c r="O2225" s="119">
        <v>44378</v>
      </c>
      <c r="P2225" s="119">
        <v>44378</v>
      </c>
      <c r="Q2225" s="267" t="s">
        <v>34</v>
      </c>
      <c r="R2225" s="114"/>
      <c r="S2225" s="114"/>
      <c r="T2225" s="114"/>
      <c r="U2225" s="177"/>
      <c r="V2225" s="174" t="s">
        <v>5497</v>
      </c>
      <c r="W2225" s="174" t="s">
        <v>3670</v>
      </c>
      <c r="X2225" s="174" t="s">
        <v>3670</v>
      </c>
      <c r="Y2225" s="128"/>
      <c r="AC2225" s="36" t="s">
        <v>770</v>
      </c>
      <c r="AD2225" s="36" t="s">
        <v>765</v>
      </c>
    </row>
    <row r="2226" spans="2:30">
      <c r="B2226" s="30">
        <v>2220</v>
      </c>
      <c r="C2226" s="30" t="s">
        <v>5555</v>
      </c>
      <c r="D2226" s="30" t="s">
        <v>83</v>
      </c>
      <c r="E2226" s="128" t="s">
        <v>5472</v>
      </c>
      <c r="F2226" s="21" t="s">
        <v>2062</v>
      </c>
      <c r="G2226" s="269">
        <f t="shared" si="244"/>
        <v>2021</v>
      </c>
      <c r="H2226" s="269">
        <f t="shared" si="245"/>
        <v>7</v>
      </c>
      <c r="I2226" s="269">
        <f t="shared" si="246"/>
        <v>27</v>
      </c>
      <c r="J2226" s="83">
        <f t="shared" si="247"/>
        <v>2021</v>
      </c>
      <c r="K2226" s="269">
        <f t="shared" si="248"/>
        <v>7</v>
      </c>
      <c r="L2226" s="21">
        <f t="shared" si="249"/>
        <v>27</v>
      </c>
      <c r="M2226" s="119">
        <v>44378</v>
      </c>
      <c r="N2226" s="119">
        <v>44378</v>
      </c>
      <c r="O2226" s="119">
        <v>44378</v>
      </c>
      <c r="P2226" s="119">
        <v>44378</v>
      </c>
      <c r="Q2226" s="267" t="s">
        <v>34</v>
      </c>
      <c r="R2226" s="114"/>
      <c r="S2226" s="114"/>
      <c r="T2226" s="114"/>
      <c r="U2226" s="177"/>
      <c r="V2226" s="174" t="s">
        <v>5497</v>
      </c>
      <c r="W2226" s="174" t="s">
        <v>3670</v>
      </c>
      <c r="X2226" s="174" t="s">
        <v>3670</v>
      </c>
      <c r="Y2226" s="128" t="s">
        <v>5507</v>
      </c>
    </row>
    <row r="2227" spans="2:30" ht="49.5">
      <c r="B2227" s="30">
        <v>2221</v>
      </c>
      <c r="C2227" s="30" t="s">
        <v>5556</v>
      </c>
      <c r="D2227" s="30" t="s">
        <v>83</v>
      </c>
      <c r="E2227" s="128" t="s">
        <v>5488</v>
      </c>
      <c r="F2227" s="21" t="s">
        <v>2062</v>
      </c>
      <c r="G2227" s="269">
        <f t="shared" si="244"/>
        <v>2021</v>
      </c>
      <c r="H2227" s="269">
        <f t="shared" si="245"/>
        <v>7</v>
      </c>
      <c r="I2227" s="269">
        <f t="shared" si="246"/>
        <v>27</v>
      </c>
      <c r="J2227" s="83">
        <f t="shared" si="247"/>
        <v>2021</v>
      </c>
      <c r="K2227" s="269">
        <f t="shared" si="248"/>
        <v>7</v>
      </c>
      <c r="L2227" s="21">
        <f t="shared" si="249"/>
        <v>27</v>
      </c>
      <c r="M2227" s="119">
        <v>44379</v>
      </c>
      <c r="N2227" s="119">
        <v>44379</v>
      </c>
      <c r="O2227" s="119">
        <v>44379</v>
      </c>
      <c r="P2227" s="119">
        <v>44379</v>
      </c>
      <c r="Q2227" s="267" t="s">
        <v>34</v>
      </c>
      <c r="R2227" s="114"/>
      <c r="S2227" s="114"/>
      <c r="T2227" s="114"/>
      <c r="U2227" s="177"/>
      <c r="V2227" s="174" t="s">
        <v>2210</v>
      </c>
      <c r="W2227" s="174" t="s">
        <v>3670</v>
      </c>
      <c r="X2227" s="174" t="s">
        <v>3670</v>
      </c>
      <c r="Y2227" s="128" t="s">
        <v>5516</v>
      </c>
    </row>
    <row r="2228" spans="2:30">
      <c r="B2228" s="30">
        <v>2222</v>
      </c>
      <c r="C2228" s="30" t="s">
        <v>5560</v>
      </c>
      <c r="D2228" s="30" t="s">
        <v>83</v>
      </c>
      <c r="E2228" s="130" t="s">
        <v>5557</v>
      </c>
      <c r="F2228" s="114" t="s">
        <v>1561</v>
      </c>
      <c r="G2228" s="269">
        <f t="shared" si="244"/>
        <v>2021</v>
      </c>
      <c r="H2228" s="269">
        <f t="shared" si="245"/>
        <v>7</v>
      </c>
      <c r="I2228" s="269">
        <f t="shared" si="246"/>
        <v>27</v>
      </c>
      <c r="J2228" s="83">
        <f t="shared" si="247"/>
        <v>2021</v>
      </c>
      <c r="K2228" s="269">
        <f t="shared" si="248"/>
        <v>7</v>
      </c>
      <c r="L2228" s="21">
        <f t="shared" si="249"/>
        <v>27</v>
      </c>
      <c r="M2228" s="119">
        <v>44378</v>
      </c>
      <c r="N2228" s="119">
        <v>44378</v>
      </c>
      <c r="O2228" s="119">
        <v>44378</v>
      </c>
      <c r="P2228" s="119">
        <v>44379</v>
      </c>
      <c r="Q2228" s="267" t="s">
        <v>34</v>
      </c>
      <c r="R2228" s="114"/>
      <c r="S2228" s="114"/>
      <c r="T2228" s="114"/>
      <c r="U2228" s="177"/>
      <c r="V2228" s="174" t="s">
        <v>5563</v>
      </c>
      <c r="W2228" s="174" t="s">
        <v>5563</v>
      </c>
      <c r="X2228" s="174" t="s">
        <v>5563</v>
      </c>
      <c r="Y2228" s="131"/>
      <c r="AC2228" s="36" t="s">
        <v>770</v>
      </c>
      <c r="AD2228" s="36" t="s">
        <v>765</v>
      </c>
    </row>
    <row r="2229" spans="2:30">
      <c r="B2229" s="30">
        <v>2223</v>
      </c>
      <c r="C2229" s="30" t="s">
        <v>5561</v>
      </c>
      <c r="D2229" s="30" t="s">
        <v>83</v>
      </c>
      <c r="E2229" s="130" t="s">
        <v>5558</v>
      </c>
      <c r="F2229" s="114" t="s">
        <v>47</v>
      </c>
      <c r="G2229" s="269">
        <f t="shared" si="244"/>
        <v>2021</v>
      </c>
      <c r="H2229" s="269">
        <f t="shared" si="245"/>
        <v>7</v>
      </c>
      <c r="I2229" s="269">
        <f t="shared" si="246"/>
        <v>27</v>
      </c>
      <c r="J2229" s="83">
        <f t="shared" si="247"/>
        <v>2021</v>
      </c>
      <c r="K2229" s="269">
        <f t="shared" si="248"/>
        <v>7</v>
      </c>
      <c r="L2229" s="21">
        <f t="shared" si="249"/>
        <v>27</v>
      </c>
      <c r="M2229" s="119">
        <v>44379</v>
      </c>
      <c r="N2229" s="119">
        <v>44379</v>
      </c>
      <c r="O2229" s="119">
        <v>44379</v>
      </c>
      <c r="P2229" s="119">
        <v>44379</v>
      </c>
      <c r="Q2229" s="267" t="s">
        <v>34</v>
      </c>
      <c r="R2229" s="114"/>
      <c r="S2229" s="114"/>
      <c r="T2229" s="114"/>
      <c r="U2229" s="177"/>
      <c r="V2229" s="179" t="s">
        <v>1697</v>
      </c>
      <c r="W2229" s="174" t="s">
        <v>5563</v>
      </c>
      <c r="X2229" s="174" t="s">
        <v>5563</v>
      </c>
      <c r="Y2229" s="131"/>
      <c r="AC2229" s="36" t="s">
        <v>770</v>
      </c>
      <c r="AD2229" s="36" t="s">
        <v>765</v>
      </c>
    </row>
    <row r="2230" spans="2:30">
      <c r="B2230" s="30">
        <v>2224</v>
      </c>
      <c r="C2230" s="30" t="s">
        <v>5562</v>
      </c>
      <c r="D2230" s="30" t="s">
        <v>83</v>
      </c>
      <c r="E2230" s="132" t="s">
        <v>5559</v>
      </c>
      <c r="F2230" s="114" t="s">
        <v>47</v>
      </c>
      <c r="G2230" s="269">
        <f t="shared" si="244"/>
        <v>2021</v>
      </c>
      <c r="H2230" s="269">
        <f t="shared" si="245"/>
        <v>7</v>
      </c>
      <c r="I2230" s="269">
        <f t="shared" si="246"/>
        <v>27</v>
      </c>
      <c r="J2230" s="83">
        <f t="shared" si="247"/>
        <v>2021</v>
      </c>
      <c r="K2230" s="269">
        <f t="shared" si="248"/>
        <v>7</v>
      </c>
      <c r="L2230" s="21">
        <f t="shared" si="249"/>
        <v>28</v>
      </c>
      <c r="M2230" s="119">
        <v>44379</v>
      </c>
      <c r="N2230" s="119">
        <v>44379</v>
      </c>
      <c r="O2230" s="119">
        <v>44379</v>
      </c>
      <c r="P2230" s="119">
        <v>44386</v>
      </c>
      <c r="Q2230" s="267" t="s">
        <v>34</v>
      </c>
      <c r="R2230" s="114"/>
      <c r="S2230" s="114"/>
      <c r="T2230" s="114"/>
      <c r="U2230" s="177"/>
      <c r="V2230" s="174" t="s">
        <v>155</v>
      </c>
      <c r="W2230" s="174" t="s">
        <v>5563</v>
      </c>
      <c r="X2230" s="174" t="s">
        <v>5563</v>
      </c>
      <c r="Y2230" s="103"/>
    </row>
    <row r="2231" spans="2:30" ht="66">
      <c r="B2231" s="30">
        <v>2225</v>
      </c>
      <c r="C2231" s="30" t="s">
        <v>5599</v>
      </c>
      <c r="D2231" s="30" t="s">
        <v>83</v>
      </c>
      <c r="E2231" s="129" t="s">
        <v>5564</v>
      </c>
      <c r="F2231" s="114" t="s">
        <v>3089</v>
      </c>
      <c r="G2231" s="269">
        <f t="shared" si="244"/>
        <v>2021</v>
      </c>
      <c r="H2231" s="269">
        <f t="shared" si="245"/>
        <v>6</v>
      </c>
      <c r="I2231" s="269">
        <f t="shared" si="246"/>
        <v>27</v>
      </c>
      <c r="J2231" s="83">
        <f t="shared" si="247"/>
        <v>2021</v>
      </c>
      <c r="K2231" s="269">
        <f t="shared" si="248"/>
        <v>6</v>
      </c>
      <c r="L2231" s="21">
        <f t="shared" si="249"/>
        <v>27</v>
      </c>
      <c r="M2231" s="178">
        <v>44374</v>
      </c>
      <c r="N2231" s="178">
        <v>44374</v>
      </c>
      <c r="O2231" s="178">
        <v>44374</v>
      </c>
      <c r="P2231" s="178">
        <v>44374</v>
      </c>
      <c r="Q2231" s="268" t="s">
        <v>34</v>
      </c>
      <c r="R2231" s="114"/>
      <c r="S2231" s="114"/>
      <c r="T2231" s="114"/>
      <c r="U2231" s="177"/>
      <c r="V2231" s="174" t="s">
        <v>5106</v>
      </c>
      <c r="W2231" s="174" t="s">
        <v>326</v>
      </c>
      <c r="X2231" s="174" t="s">
        <v>326</v>
      </c>
      <c r="Y2231" s="121" t="s">
        <v>5657</v>
      </c>
    </row>
    <row r="2232" spans="2:30" ht="33">
      <c r="B2232" s="30">
        <v>2226</v>
      </c>
      <c r="C2232" s="30" t="s">
        <v>5600</v>
      </c>
      <c r="D2232" s="30" t="s">
        <v>83</v>
      </c>
      <c r="E2232" s="129" t="s">
        <v>5565</v>
      </c>
      <c r="F2232" s="114" t="s">
        <v>3089</v>
      </c>
      <c r="G2232" s="269">
        <f t="shared" si="244"/>
        <v>2021</v>
      </c>
      <c r="H2232" s="269">
        <f t="shared" si="245"/>
        <v>6</v>
      </c>
      <c r="I2232" s="269">
        <f t="shared" si="246"/>
        <v>27</v>
      </c>
      <c r="J2232" s="83">
        <f t="shared" si="247"/>
        <v>2021</v>
      </c>
      <c r="K2232" s="269">
        <f t="shared" si="248"/>
        <v>6</v>
      </c>
      <c r="L2232" s="21">
        <f t="shared" si="249"/>
        <v>27</v>
      </c>
      <c r="M2232" s="178">
        <v>44375</v>
      </c>
      <c r="N2232" s="178">
        <v>44375</v>
      </c>
      <c r="O2232" s="178">
        <v>44375</v>
      </c>
      <c r="P2232" s="178">
        <v>44375</v>
      </c>
      <c r="Q2232" s="268" t="s">
        <v>34</v>
      </c>
      <c r="R2232" s="114"/>
      <c r="S2232" s="114"/>
      <c r="T2232" s="114"/>
      <c r="U2232" s="177"/>
      <c r="V2232" s="174" t="s">
        <v>5636</v>
      </c>
      <c r="W2232" s="174" t="s">
        <v>326</v>
      </c>
      <c r="X2232" s="174" t="s">
        <v>326</v>
      </c>
      <c r="Y2232" s="121" t="s">
        <v>5658</v>
      </c>
      <c r="AC2232" s="36" t="s">
        <v>770</v>
      </c>
      <c r="AD2232" s="36" t="s">
        <v>765</v>
      </c>
    </row>
    <row r="2233" spans="2:30" ht="33">
      <c r="B2233" s="30">
        <v>2227</v>
      </c>
      <c r="C2233" s="30" t="s">
        <v>5601</v>
      </c>
      <c r="D2233" s="30" t="s">
        <v>83</v>
      </c>
      <c r="E2233" s="129" t="s">
        <v>5566</v>
      </c>
      <c r="F2233" s="114" t="s">
        <v>3089</v>
      </c>
      <c r="G2233" s="269">
        <f t="shared" si="244"/>
        <v>2021</v>
      </c>
      <c r="H2233" s="269">
        <f t="shared" si="245"/>
        <v>6</v>
      </c>
      <c r="I2233" s="269">
        <f t="shared" si="246"/>
        <v>27</v>
      </c>
      <c r="J2233" s="83">
        <f t="shared" si="247"/>
        <v>2021</v>
      </c>
      <c r="K2233" s="269">
        <f t="shared" si="248"/>
        <v>6</v>
      </c>
      <c r="L2233" s="21">
        <f t="shared" si="249"/>
        <v>27</v>
      </c>
      <c r="M2233" s="178">
        <v>44375</v>
      </c>
      <c r="N2233" s="178">
        <v>44375</v>
      </c>
      <c r="O2233" s="178">
        <v>44375</v>
      </c>
      <c r="P2233" s="178">
        <v>44375</v>
      </c>
      <c r="Q2233" s="268" t="s">
        <v>34</v>
      </c>
      <c r="R2233" s="114"/>
      <c r="S2233" s="114"/>
      <c r="T2233" s="114"/>
      <c r="U2233" s="177"/>
      <c r="V2233" s="174" t="s">
        <v>5637</v>
      </c>
      <c r="W2233" s="174" t="s">
        <v>326</v>
      </c>
      <c r="X2233" s="174" t="s">
        <v>326</v>
      </c>
      <c r="Y2233" s="121" t="s">
        <v>5659</v>
      </c>
    </row>
    <row r="2234" spans="2:30" ht="33">
      <c r="B2234" s="30">
        <v>2228</v>
      </c>
      <c r="C2234" s="30" t="s">
        <v>5602</v>
      </c>
      <c r="D2234" s="30" t="s">
        <v>83</v>
      </c>
      <c r="E2234" s="129" t="s">
        <v>5567</v>
      </c>
      <c r="F2234" s="114" t="s">
        <v>3089</v>
      </c>
      <c r="G2234" s="269">
        <f t="shared" si="244"/>
        <v>2021</v>
      </c>
      <c r="H2234" s="269">
        <f t="shared" si="245"/>
        <v>6</v>
      </c>
      <c r="I2234" s="269">
        <f t="shared" si="246"/>
        <v>27</v>
      </c>
      <c r="J2234" s="83">
        <f t="shared" si="247"/>
        <v>2021</v>
      </c>
      <c r="K2234" s="269">
        <f t="shared" si="248"/>
        <v>6</v>
      </c>
      <c r="L2234" s="21">
        <f t="shared" si="249"/>
        <v>27</v>
      </c>
      <c r="M2234" s="178">
        <v>44375</v>
      </c>
      <c r="N2234" s="178">
        <v>44375</v>
      </c>
      <c r="O2234" s="178">
        <v>44375</v>
      </c>
      <c r="P2234" s="178">
        <v>44375</v>
      </c>
      <c r="Q2234" s="268" t="s">
        <v>34</v>
      </c>
      <c r="R2234" s="114"/>
      <c r="S2234" s="114"/>
      <c r="T2234" s="114"/>
      <c r="U2234" s="177"/>
      <c r="V2234" s="174" t="s">
        <v>5638</v>
      </c>
      <c r="W2234" s="174" t="s">
        <v>326</v>
      </c>
      <c r="X2234" s="174" t="s">
        <v>326</v>
      </c>
      <c r="Y2234" s="121" t="s">
        <v>5660</v>
      </c>
    </row>
    <row r="2235" spans="2:30" ht="66">
      <c r="B2235" s="30">
        <v>2229</v>
      </c>
      <c r="C2235" s="30" t="s">
        <v>5603</v>
      </c>
      <c r="D2235" s="30" t="s">
        <v>83</v>
      </c>
      <c r="E2235" s="129" t="s">
        <v>5568</v>
      </c>
      <c r="F2235" s="114" t="s">
        <v>3089</v>
      </c>
      <c r="G2235" s="269">
        <f t="shared" si="244"/>
        <v>2021</v>
      </c>
      <c r="H2235" s="269">
        <f t="shared" si="245"/>
        <v>6</v>
      </c>
      <c r="I2235" s="269">
        <f t="shared" si="246"/>
        <v>27</v>
      </c>
      <c r="J2235" s="83">
        <f t="shared" si="247"/>
        <v>2021</v>
      </c>
      <c r="K2235" s="269">
        <f t="shared" si="248"/>
        <v>6</v>
      </c>
      <c r="L2235" s="21">
        <f t="shared" si="249"/>
        <v>27</v>
      </c>
      <c r="M2235" s="178">
        <v>44375</v>
      </c>
      <c r="N2235" s="178">
        <v>44375</v>
      </c>
      <c r="O2235" s="178">
        <v>44375</v>
      </c>
      <c r="P2235" s="178">
        <v>44375</v>
      </c>
      <c r="Q2235" s="268" t="s">
        <v>34</v>
      </c>
      <c r="R2235" s="114"/>
      <c r="S2235" s="114"/>
      <c r="T2235" s="114"/>
      <c r="U2235" s="177"/>
      <c r="V2235" s="174" t="s">
        <v>5100</v>
      </c>
      <c r="W2235" s="174" t="s">
        <v>326</v>
      </c>
      <c r="X2235" s="174" t="s">
        <v>326</v>
      </c>
      <c r="Y2235" s="121" t="s">
        <v>5661</v>
      </c>
      <c r="AC2235" s="36" t="s">
        <v>770</v>
      </c>
      <c r="AD2235" s="36" t="s">
        <v>765</v>
      </c>
    </row>
    <row r="2236" spans="2:30" ht="33">
      <c r="B2236" s="30">
        <v>2230</v>
      </c>
      <c r="C2236" s="30" t="s">
        <v>5604</v>
      </c>
      <c r="D2236" s="30" t="s">
        <v>83</v>
      </c>
      <c r="E2236" s="129" t="s">
        <v>5569</v>
      </c>
      <c r="F2236" s="114" t="s">
        <v>3089</v>
      </c>
      <c r="G2236" s="269">
        <f t="shared" si="244"/>
        <v>2021</v>
      </c>
      <c r="H2236" s="269">
        <f t="shared" si="245"/>
        <v>6</v>
      </c>
      <c r="I2236" s="269">
        <f t="shared" si="246"/>
        <v>27</v>
      </c>
      <c r="J2236" s="83">
        <f t="shared" si="247"/>
        <v>2021</v>
      </c>
      <c r="K2236" s="269">
        <f t="shared" si="248"/>
        <v>6</v>
      </c>
      <c r="L2236" s="21">
        <f t="shared" si="249"/>
        <v>27</v>
      </c>
      <c r="M2236" s="178">
        <v>44376</v>
      </c>
      <c r="N2236" s="178">
        <v>44376</v>
      </c>
      <c r="O2236" s="178">
        <v>44376</v>
      </c>
      <c r="P2236" s="178">
        <v>44376</v>
      </c>
      <c r="Q2236" s="268" t="s">
        <v>34</v>
      </c>
      <c r="R2236" s="114"/>
      <c r="S2236" s="114"/>
      <c r="T2236" s="114"/>
      <c r="U2236" s="177"/>
      <c r="V2236" s="174" t="s">
        <v>5639</v>
      </c>
      <c r="W2236" s="174" t="s">
        <v>326</v>
      </c>
      <c r="X2236" s="174" t="s">
        <v>326</v>
      </c>
      <c r="Y2236" s="133" t="s">
        <v>5662</v>
      </c>
      <c r="AC2236" s="36" t="s">
        <v>770</v>
      </c>
      <c r="AD2236" s="36" t="s">
        <v>765</v>
      </c>
    </row>
    <row r="2237" spans="2:30" ht="33">
      <c r="B2237" s="30">
        <v>2231</v>
      </c>
      <c r="C2237" s="30" t="s">
        <v>5605</v>
      </c>
      <c r="D2237" s="30" t="s">
        <v>83</v>
      </c>
      <c r="E2237" s="129" t="s">
        <v>5570</v>
      </c>
      <c r="F2237" s="114" t="s">
        <v>3089</v>
      </c>
      <c r="G2237" s="269">
        <f t="shared" si="244"/>
        <v>2021</v>
      </c>
      <c r="H2237" s="269">
        <f t="shared" si="245"/>
        <v>6</v>
      </c>
      <c r="I2237" s="269">
        <f t="shared" si="246"/>
        <v>27</v>
      </c>
      <c r="J2237" s="83">
        <f t="shared" si="247"/>
        <v>2021</v>
      </c>
      <c r="K2237" s="269">
        <f t="shared" si="248"/>
        <v>6</v>
      </c>
      <c r="L2237" s="21">
        <f t="shared" si="249"/>
        <v>27</v>
      </c>
      <c r="M2237" s="178">
        <v>44376</v>
      </c>
      <c r="N2237" s="178">
        <v>44376</v>
      </c>
      <c r="O2237" s="178">
        <v>44376</v>
      </c>
      <c r="P2237" s="178">
        <v>44376</v>
      </c>
      <c r="Q2237" s="268" t="s">
        <v>34</v>
      </c>
      <c r="R2237" s="114"/>
      <c r="S2237" s="114"/>
      <c r="T2237" s="114"/>
      <c r="U2237" s="177"/>
      <c r="V2237" s="174" t="s">
        <v>5640</v>
      </c>
      <c r="W2237" s="174" t="s">
        <v>326</v>
      </c>
      <c r="X2237" s="174" t="s">
        <v>326</v>
      </c>
      <c r="Y2237" s="133" t="s">
        <v>5663</v>
      </c>
    </row>
    <row r="2238" spans="2:30" ht="33">
      <c r="B2238" s="30">
        <v>2232</v>
      </c>
      <c r="C2238" s="30" t="s">
        <v>5606</v>
      </c>
      <c r="D2238" s="30" t="s">
        <v>83</v>
      </c>
      <c r="E2238" s="129" t="s">
        <v>5571</v>
      </c>
      <c r="F2238" s="114" t="s">
        <v>3089</v>
      </c>
      <c r="G2238" s="269">
        <f t="shared" si="244"/>
        <v>2021</v>
      </c>
      <c r="H2238" s="269">
        <f t="shared" si="245"/>
        <v>6</v>
      </c>
      <c r="I2238" s="269">
        <f t="shared" si="246"/>
        <v>27</v>
      </c>
      <c r="J2238" s="83">
        <f t="shared" si="247"/>
        <v>2021</v>
      </c>
      <c r="K2238" s="269">
        <f t="shared" si="248"/>
        <v>6</v>
      </c>
      <c r="L2238" s="21">
        <f t="shared" si="249"/>
        <v>27</v>
      </c>
      <c r="M2238" s="178">
        <v>44376</v>
      </c>
      <c r="N2238" s="178">
        <v>44376</v>
      </c>
      <c r="O2238" s="178">
        <v>44376</v>
      </c>
      <c r="P2238" s="178">
        <v>44376</v>
      </c>
      <c r="Q2238" s="268" t="s">
        <v>34</v>
      </c>
      <c r="R2238" s="114"/>
      <c r="S2238" s="114"/>
      <c r="T2238" s="114"/>
      <c r="U2238" s="177"/>
      <c r="V2238" s="174" t="s">
        <v>5641</v>
      </c>
      <c r="W2238" s="174" t="s">
        <v>326</v>
      </c>
      <c r="X2238" s="174" t="s">
        <v>326</v>
      </c>
      <c r="Y2238" s="134" t="s">
        <v>5664</v>
      </c>
    </row>
    <row r="2239" spans="2:30" ht="33">
      <c r="B2239" s="30">
        <v>2233</v>
      </c>
      <c r="C2239" s="30" t="s">
        <v>5607</v>
      </c>
      <c r="D2239" s="30" t="s">
        <v>83</v>
      </c>
      <c r="E2239" s="129" t="s">
        <v>5572</v>
      </c>
      <c r="F2239" s="114" t="s">
        <v>3089</v>
      </c>
      <c r="G2239" s="269">
        <f t="shared" si="244"/>
        <v>2021</v>
      </c>
      <c r="H2239" s="269">
        <f t="shared" si="245"/>
        <v>6</v>
      </c>
      <c r="I2239" s="269">
        <f t="shared" si="246"/>
        <v>27</v>
      </c>
      <c r="J2239" s="83">
        <f t="shared" si="247"/>
        <v>2021</v>
      </c>
      <c r="K2239" s="269">
        <f t="shared" si="248"/>
        <v>6</v>
      </c>
      <c r="L2239" s="21">
        <f t="shared" si="249"/>
        <v>27</v>
      </c>
      <c r="M2239" s="178">
        <v>44377</v>
      </c>
      <c r="N2239" s="178">
        <v>44377</v>
      </c>
      <c r="O2239" s="178">
        <v>44377</v>
      </c>
      <c r="P2239" s="178">
        <v>44377</v>
      </c>
      <c r="Q2239" s="268" t="s">
        <v>34</v>
      </c>
      <c r="R2239" s="114"/>
      <c r="S2239" s="114"/>
      <c r="T2239" s="114"/>
      <c r="U2239" s="177"/>
      <c r="V2239" s="174" t="s">
        <v>5642</v>
      </c>
      <c r="W2239" s="174" t="s">
        <v>326</v>
      </c>
      <c r="X2239" s="174" t="s">
        <v>326</v>
      </c>
      <c r="Y2239" s="134"/>
    </row>
    <row r="2240" spans="2:30" ht="66">
      <c r="B2240" s="30">
        <v>2234</v>
      </c>
      <c r="C2240" s="30" t="s">
        <v>5608</v>
      </c>
      <c r="D2240" s="30" t="s">
        <v>83</v>
      </c>
      <c r="E2240" s="129" t="s">
        <v>5573</v>
      </c>
      <c r="F2240" s="114" t="s">
        <v>3089</v>
      </c>
      <c r="G2240" s="269">
        <f t="shared" si="244"/>
        <v>2021</v>
      </c>
      <c r="H2240" s="269">
        <f t="shared" si="245"/>
        <v>6</v>
      </c>
      <c r="I2240" s="269">
        <f t="shared" si="246"/>
        <v>27</v>
      </c>
      <c r="J2240" s="83">
        <f t="shared" si="247"/>
        <v>2021</v>
      </c>
      <c r="K2240" s="269">
        <f t="shared" si="248"/>
        <v>6</v>
      </c>
      <c r="L2240" s="21">
        <f t="shared" si="249"/>
        <v>27</v>
      </c>
      <c r="M2240" s="178">
        <v>44377</v>
      </c>
      <c r="N2240" s="178">
        <v>44377</v>
      </c>
      <c r="O2240" s="178">
        <v>44377</v>
      </c>
      <c r="P2240" s="178">
        <v>44377</v>
      </c>
      <c r="Q2240" s="268" t="s">
        <v>34</v>
      </c>
      <c r="R2240" s="114"/>
      <c r="S2240" s="114"/>
      <c r="T2240" s="114"/>
      <c r="U2240" s="177"/>
      <c r="V2240" s="174" t="s">
        <v>5643</v>
      </c>
      <c r="W2240" s="174" t="s">
        <v>326</v>
      </c>
      <c r="X2240" s="174" t="s">
        <v>326</v>
      </c>
      <c r="Y2240" s="134" t="s">
        <v>5665</v>
      </c>
      <c r="AC2240" s="36" t="s">
        <v>770</v>
      </c>
      <c r="AD2240" s="36" t="s">
        <v>765</v>
      </c>
    </row>
    <row r="2241" spans="2:30" ht="49.5">
      <c r="B2241" s="30">
        <v>2235</v>
      </c>
      <c r="C2241" s="30" t="s">
        <v>5609</v>
      </c>
      <c r="D2241" s="30" t="s">
        <v>83</v>
      </c>
      <c r="E2241" s="129" t="s">
        <v>5574</v>
      </c>
      <c r="F2241" s="114" t="s">
        <v>3089</v>
      </c>
      <c r="G2241" s="269">
        <f t="shared" si="244"/>
        <v>2021</v>
      </c>
      <c r="H2241" s="269">
        <f t="shared" si="245"/>
        <v>6</v>
      </c>
      <c r="I2241" s="269">
        <f t="shared" si="246"/>
        <v>27</v>
      </c>
      <c r="J2241" s="83">
        <f t="shared" si="247"/>
        <v>2021</v>
      </c>
      <c r="K2241" s="269">
        <f t="shared" si="248"/>
        <v>6</v>
      </c>
      <c r="L2241" s="21">
        <f t="shared" si="249"/>
        <v>27</v>
      </c>
      <c r="M2241" s="178">
        <v>44377</v>
      </c>
      <c r="N2241" s="178">
        <v>44377</v>
      </c>
      <c r="O2241" s="178">
        <v>44377</v>
      </c>
      <c r="P2241" s="178">
        <v>44377</v>
      </c>
      <c r="Q2241" s="268" t="s">
        <v>34</v>
      </c>
      <c r="R2241" s="114"/>
      <c r="S2241" s="114"/>
      <c r="T2241" s="114"/>
      <c r="U2241" s="177"/>
      <c r="V2241" s="174" t="s">
        <v>5640</v>
      </c>
      <c r="W2241" s="174" t="s">
        <v>326</v>
      </c>
      <c r="X2241" s="174" t="s">
        <v>326</v>
      </c>
      <c r="Y2241" s="134" t="s">
        <v>5666</v>
      </c>
    </row>
    <row r="2242" spans="2:30" ht="33">
      <c r="B2242" s="30">
        <v>2236</v>
      </c>
      <c r="C2242" s="30" t="s">
        <v>5610</v>
      </c>
      <c r="D2242" s="30" t="s">
        <v>83</v>
      </c>
      <c r="E2242" s="129" t="s">
        <v>5575</v>
      </c>
      <c r="F2242" s="114" t="s">
        <v>3089</v>
      </c>
      <c r="G2242" s="269">
        <f t="shared" si="244"/>
        <v>2021</v>
      </c>
      <c r="H2242" s="269">
        <f t="shared" si="245"/>
        <v>7</v>
      </c>
      <c r="I2242" s="269">
        <f t="shared" si="246"/>
        <v>27</v>
      </c>
      <c r="J2242" s="83">
        <f t="shared" si="247"/>
        <v>2021</v>
      </c>
      <c r="K2242" s="269">
        <f t="shared" si="248"/>
        <v>7</v>
      </c>
      <c r="L2242" s="21">
        <f t="shared" si="249"/>
        <v>27</v>
      </c>
      <c r="M2242" s="178">
        <v>44378</v>
      </c>
      <c r="N2242" s="178">
        <v>44378</v>
      </c>
      <c r="O2242" s="178">
        <v>44378</v>
      </c>
      <c r="P2242" s="178">
        <v>44378</v>
      </c>
      <c r="Q2242" s="268" t="s">
        <v>34</v>
      </c>
      <c r="R2242" s="114"/>
      <c r="S2242" s="114"/>
      <c r="T2242" s="114"/>
      <c r="U2242" s="177"/>
      <c r="V2242" s="174" t="s">
        <v>5644</v>
      </c>
      <c r="W2242" s="174" t="s">
        <v>326</v>
      </c>
      <c r="X2242" s="174" t="s">
        <v>326</v>
      </c>
      <c r="Y2242" s="134" t="s">
        <v>5667</v>
      </c>
    </row>
    <row r="2243" spans="2:30" ht="49.5">
      <c r="B2243" s="30">
        <v>2237</v>
      </c>
      <c r="C2243" s="30" t="s">
        <v>5611</v>
      </c>
      <c r="D2243" s="30" t="s">
        <v>83</v>
      </c>
      <c r="E2243" s="129" t="s">
        <v>5576</v>
      </c>
      <c r="F2243" s="114" t="s">
        <v>3089</v>
      </c>
      <c r="G2243" s="269">
        <f t="shared" si="244"/>
        <v>2021</v>
      </c>
      <c r="H2243" s="269">
        <f t="shared" si="245"/>
        <v>7</v>
      </c>
      <c r="I2243" s="269">
        <f t="shared" si="246"/>
        <v>27</v>
      </c>
      <c r="J2243" s="83">
        <f t="shared" si="247"/>
        <v>2021</v>
      </c>
      <c r="K2243" s="269">
        <f t="shared" si="248"/>
        <v>7</v>
      </c>
      <c r="L2243" s="21">
        <f t="shared" si="249"/>
        <v>27</v>
      </c>
      <c r="M2243" s="178">
        <v>44378</v>
      </c>
      <c r="N2243" s="178">
        <v>44378</v>
      </c>
      <c r="O2243" s="178">
        <v>44378</v>
      </c>
      <c r="P2243" s="178">
        <v>44378</v>
      </c>
      <c r="Q2243" s="268" t="s">
        <v>34</v>
      </c>
      <c r="R2243" s="114"/>
      <c r="S2243" s="114"/>
      <c r="T2243" s="114"/>
      <c r="U2243" s="177"/>
      <c r="V2243" s="174" t="s">
        <v>5645</v>
      </c>
      <c r="W2243" s="174" t="s">
        <v>326</v>
      </c>
      <c r="X2243" s="174" t="s">
        <v>326</v>
      </c>
      <c r="Y2243" s="134" t="s">
        <v>5668</v>
      </c>
      <c r="AC2243" s="36" t="s">
        <v>770</v>
      </c>
      <c r="AD2243" s="36" t="s">
        <v>765</v>
      </c>
    </row>
    <row r="2244" spans="2:30" ht="33">
      <c r="B2244" s="30">
        <v>2238</v>
      </c>
      <c r="C2244" s="30" t="s">
        <v>5612</v>
      </c>
      <c r="D2244" s="30" t="s">
        <v>83</v>
      </c>
      <c r="E2244" s="129" t="s">
        <v>5577</v>
      </c>
      <c r="F2244" s="114" t="s">
        <v>3089</v>
      </c>
      <c r="G2244" s="269">
        <f t="shared" si="244"/>
        <v>2021</v>
      </c>
      <c r="H2244" s="269">
        <f t="shared" si="245"/>
        <v>7</v>
      </c>
      <c r="I2244" s="269">
        <f t="shared" si="246"/>
        <v>27</v>
      </c>
      <c r="J2244" s="83">
        <f t="shared" si="247"/>
        <v>2021</v>
      </c>
      <c r="K2244" s="269">
        <f t="shared" si="248"/>
        <v>7</v>
      </c>
      <c r="L2244" s="21">
        <f t="shared" si="249"/>
        <v>27</v>
      </c>
      <c r="M2244" s="178">
        <v>44378</v>
      </c>
      <c r="N2244" s="178">
        <v>44378</v>
      </c>
      <c r="O2244" s="178">
        <v>44378</v>
      </c>
      <c r="P2244" s="178">
        <v>44378</v>
      </c>
      <c r="Q2244" s="268" t="s">
        <v>34</v>
      </c>
      <c r="R2244" s="114"/>
      <c r="S2244" s="114"/>
      <c r="T2244" s="114"/>
      <c r="U2244" s="177"/>
      <c r="V2244" s="174" t="s">
        <v>5639</v>
      </c>
      <c r="W2244" s="174" t="s">
        <v>326</v>
      </c>
      <c r="X2244" s="174" t="s">
        <v>326</v>
      </c>
      <c r="Y2244" s="134"/>
      <c r="AC2244" s="36" t="s">
        <v>770</v>
      </c>
      <c r="AD2244" s="36" t="s">
        <v>765</v>
      </c>
    </row>
    <row r="2245" spans="2:30" ht="33">
      <c r="B2245" s="30">
        <v>2239</v>
      </c>
      <c r="C2245" s="30" t="s">
        <v>5613</v>
      </c>
      <c r="D2245" s="30" t="s">
        <v>83</v>
      </c>
      <c r="E2245" s="129" t="s">
        <v>5578</v>
      </c>
      <c r="F2245" s="114" t="s">
        <v>3089</v>
      </c>
      <c r="G2245" s="269">
        <f t="shared" si="244"/>
        <v>2021</v>
      </c>
      <c r="H2245" s="269">
        <f t="shared" si="245"/>
        <v>7</v>
      </c>
      <c r="I2245" s="269">
        <f t="shared" si="246"/>
        <v>27</v>
      </c>
      <c r="J2245" s="83">
        <f t="shared" si="247"/>
        <v>2021</v>
      </c>
      <c r="K2245" s="269">
        <f t="shared" si="248"/>
        <v>7</v>
      </c>
      <c r="L2245" s="21">
        <f t="shared" si="249"/>
        <v>27</v>
      </c>
      <c r="M2245" s="178">
        <v>44378</v>
      </c>
      <c r="N2245" s="178">
        <v>44378</v>
      </c>
      <c r="O2245" s="178">
        <v>44378</v>
      </c>
      <c r="P2245" s="178">
        <v>44378</v>
      </c>
      <c r="Q2245" s="268" t="s">
        <v>34</v>
      </c>
      <c r="R2245" s="114"/>
      <c r="S2245" s="114"/>
      <c r="T2245" s="114"/>
      <c r="U2245" s="177"/>
      <c r="V2245" s="174" t="s">
        <v>5389</v>
      </c>
      <c r="W2245" s="174" t="s">
        <v>326</v>
      </c>
      <c r="X2245" s="174" t="s">
        <v>326</v>
      </c>
      <c r="Y2245" s="134"/>
    </row>
    <row r="2246" spans="2:30" ht="33">
      <c r="B2246" s="30">
        <v>2240</v>
      </c>
      <c r="C2246" s="30" t="s">
        <v>5614</v>
      </c>
      <c r="D2246" s="30" t="s">
        <v>83</v>
      </c>
      <c r="E2246" s="129" t="s">
        <v>5579</v>
      </c>
      <c r="F2246" s="114" t="s">
        <v>3089</v>
      </c>
      <c r="G2246" s="269">
        <f t="shared" si="244"/>
        <v>2021</v>
      </c>
      <c r="H2246" s="269">
        <f t="shared" si="245"/>
        <v>7</v>
      </c>
      <c r="I2246" s="269">
        <f t="shared" si="246"/>
        <v>27</v>
      </c>
      <c r="J2246" s="83">
        <f t="shared" si="247"/>
        <v>2021</v>
      </c>
      <c r="K2246" s="269">
        <f t="shared" si="248"/>
        <v>7</v>
      </c>
      <c r="L2246" s="21">
        <f t="shared" si="249"/>
        <v>28</v>
      </c>
      <c r="M2246" s="178">
        <v>44379</v>
      </c>
      <c r="N2246" s="178">
        <v>44379</v>
      </c>
      <c r="O2246" s="178">
        <v>44379</v>
      </c>
      <c r="P2246" s="178">
        <v>44386</v>
      </c>
      <c r="Q2246" s="268" t="s">
        <v>34</v>
      </c>
      <c r="R2246" s="114"/>
      <c r="S2246" s="114"/>
      <c r="T2246" s="114"/>
      <c r="U2246" s="177"/>
      <c r="V2246" s="174" t="s">
        <v>5646</v>
      </c>
      <c r="W2246" s="174" t="s">
        <v>326</v>
      </c>
      <c r="X2246" s="174" t="s">
        <v>326</v>
      </c>
      <c r="Y2246" s="134" t="s">
        <v>5669</v>
      </c>
    </row>
    <row r="2247" spans="2:30" ht="33">
      <c r="B2247" s="30">
        <v>2241</v>
      </c>
      <c r="C2247" s="30" t="s">
        <v>5615</v>
      </c>
      <c r="D2247" s="30" t="s">
        <v>83</v>
      </c>
      <c r="E2247" s="129" t="s">
        <v>5580</v>
      </c>
      <c r="F2247" s="114" t="s">
        <v>3089</v>
      </c>
      <c r="G2247" s="269">
        <f t="shared" ref="G2247:G2310" si="250">IF(ISBLANK(N2247),"",YEAR(N2247))</f>
        <v>2021</v>
      </c>
      <c r="H2247" s="269">
        <f t="shared" ref="H2247:H2310" si="251">IF(ISBLANK(N2247),"",MONTH(N2247))</f>
        <v>7</v>
      </c>
      <c r="I2247" s="269">
        <f t="shared" ref="I2247:I2310" si="252">IF(ISBLANK(N2247),"",WEEKNUM(N2247,1))</f>
        <v>27</v>
      </c>
      <c r="J2247" s="83">
        <f t="shared" ref="J2247:J2310" si="253">IF(ISBLANK(P2247),"",YEAR(P2247))</f>
        <v>2021</v>
      </c>
      <c r="K2247" s="269">
        <f t="shared" ref="K2247:K2310" si="254">IF(ISBLANK(P2247),"",MONTH(P2247))</f>
        <v>7</v>
      </c>
      <c r="L2247" s="21">
        <f t="shared" ref="L2247:L2310" si="255">IF(ISBLANK(P2247),"",WEEKNUM(P2247,1))</f>
        <v>28</v>
      </c>
      <c r="M2247" s="178">
        <v>44379</v>
      </c>
      <c r="N2247" s="178">
        <v>44379</v>
      </c>
      <c r="O2247" s="178">
        <v>44379</v>
      </c>
      <c r="P2247" s="178">
        <v>44386</v>
      </c>
      <c r="Q2247" s="268" t="s">
        <v>34</v>
      </c>
      <c r="R2247" s="114"/>
      <c r="S2247" s="114"/>
      <c r="T2247" s="114"/>
      <c r="U2247" s="177"/>
      <c r="V2247" s="174" t="s">
        <v>5107</v>
      </c>
      <c r="W2247" s="174" t="s">
        <v>326</v>
      </c>
      <c r="X2247" s="174" t="s">
        <v>326</v>
      </c>
      <c r="Y2247" s="134" t="s">
        <v>5670</v>
      </c>
    </row>
    <row r="2248" spans="2:30" ht="33">
      <c r="B2248" s="30">
        <v>2242</v>
      </c>
      <c r="C2248" s="30" t="s">
        <v>5616</v>
      </c>
      <c r="D2248" s="30" t="s">
        <v>83</v>
      </c>
      <c r="E2248" s="129" t="s">
        <v>5581</v>
      </c>
      <c r="F2248" s="114" t="s">
        <v>3089</v>
      </c>
      <c r="G2248" s="269">
        <f t="shared" si="250"/>
        <v>2021</v>
      </c>
      <c r="H2248" s="269">
        <f t="shared" si="251"/>
        <v>7</v>
      </c>
      <c r="I2248" s="269">
        <f t="shared" si="252"/>
        <v>27</v>
      </c>
      <c r="J2248" s="83">
        <f t="shared" si="253"/>
        <v>2021</v>
      </c>
      <c r="K2248" s="269">
        <f t="shared" si="254"/>
        <v>7</v>
      </c>
      <c r="L2248" s="21">
        <f t="shared" si="255"/>
        <v>27</v>
      </c>
      <c r="M2248" s="178">
        <v>44378</v>
      </c>
      <c r="N2248" s="178">
        <v>44378</v>
      </c>
      <c r="O2248" s="178">
        <v>44378</v>
      </c>
      <c r="P2248" s="178">
        <v>44378</v>
      </c>
      <c r="Q2248" s="268" t="s">
        <v>34</v>
      </c>
      <c r="R2248" s="114"/>
      <c r="S2248" s="114"/>
      <c r="T2248" s="114"/>
      <c r="U2248" s="177"/>
      <c r="V2248" s="174" t="s">
        <v>5388</v>
      </c>
      <c r="W2248" s="174" t="s">
        <v>326</v>
      </c>
      <c r="X2248" s="174" t="s">
        <v>326</v>
      </c>
      <c r="Y2248" s="134" t="s">
        <v>5671</v>
      </c>
      <c r="AC2248" s="36" t="s">
        <v>770</v>
      </c>
      <c r="AD2248" s="36" t="s">
        <v>765</v>
      </c>
    </row>
    <row r="2249" spans="2:30" ht="33">
      <c r="B2249" s="30">
        <v>2243</v>
      </c>
      <c r="C2249" s="30" t="s">
        <v>5617</v>
      </c>
      <c r="D2249" s="30" t="s">
        <v>83</v>
      </c>
      <c r="E2249" s="129" t="s">
        <v>5582</v>
      </c>
      <c r="F2249" s="114" t="s">
        <v>3089</v>
      </c>
      <c r="G2249" s="269">
        <f t="shared" si="250"/>
        <v>2021</v>
      </c>
      <c r="H2249" s="269">
        <f t="shared" si="251"/>
        <v>7</v>
      </c>
      <c r="I2249" s="269">
        <f t="shared" si="252"/>
        <v>27</v>
      </c>
      <c r="J2249" s="83">
        <f t="shared" si="253"/>
        <v>2021</v>
      </c>
      <c r="K2249" s="269">
        <f t="shared" si="254"/>
        <v>7</v>
      </c>
      <c r="L2249" s="21">
        <f t="shared" si="255"/>
        <v>27</v>
      </c>
      <c r="M2249" s="178">
        <v>44378</v>
      </c>
      <c r="N2249" s="178">
        <v>44378</v>
      </c>
      <c r="O2249" s="178">
        <v>44378</v>
      </c>
      <c r="P2249" s="178">
        <v>44378</v>
      </c>
      <c r="Q2249" s="268" t="s">
        <v>34</v>
      </c>
      <c r="R2249" s="114"/>
      <c r="S2249" s="114"/>
      <c r="T2249" s="114"/>
      <c r="U2249" s="177"/>
      <c r="V2249" s="174" t="s">
        <v>5647</v>
      </c>
      <c r="W2249" s="174" t="s">
        <v>326</v>
      </c>
      <c r="X2249" s="174" t="s">
        <v>326</v>
      </c>
      <c r="Y2249" s="134" t="s">
        <v>5672</v>
      </c>
    </row>
    <row r="2250" spans="2:30" ht="49.5">
      <c r="B2250" s="30">
        <v>2244</v>
      </c>
      <c r="C2250" s="30" t="s">
        <v>5618</v>
      </c>
      <c r="D2250" s="30" t="s">
        <v>83</v>
      </c>
      <c r="E2250" s="129" t="s">
        <v>5583</v>
      </c>
      <c r="F2250" s="114" t="s">
        <v>3089</v>
      </c>
      <c r="G2250" s="269">
        <f t="shared" si="250"/>
        <v>2021</v>
      </c>
      <c r="H2250" s="269">
        <f t="shared" si="251"/>
        <v>7</v>
      </c>
      <c r="I2250" s="269">
        <f t="shared" si="252"/>
        <v>27</v>
      </c>
      <c r="J2250" s="83">
        <f t="shared" si="253"/>
        <v>2021</v>
      </c>
      <c r="K2250" s="269">
        <f t="shared" si="254"/>
        <v>7</v>
      </c>
      <c r="L2250" s="21">
        <f t="shared" si="255"/>
        <v>27</v>
      </c>
      <c r="M2250" s="178">
        <v>44379</v>
      </c>
      <c r="N2250" s="178">
        <v>44379</v>
      </c>
      <c r="O2250" s="178">
        <v>44379</v>
      </c>
      <c r="P2250" s="178">
        <v>44379</v>
      </c>
      <c r="Q2250" s="268" t="s">
        <v>34</v>
      </c>
      <c r="R2250" s="114"/>
      <c r="S2250" s="114"/>
      <c r="T2250" s="114"/>
      <c r="U2250" s="177"/>
      <c r="V2250" s="174" t="s">
        <v>5642</v>
      </c>
      <c r="W2250" s="174" t="s">
        <v>326</v>
      </c>
      <c r="X2250" s="174" t="s">
        <v>326</v>
      </c>
      <c r="Y2250" s="134" t="s">
        <v>5673</v>
      </c>
    </row>
    <row r="2251" spans="2:30" ht="82.5">
      <c r="B2251" s="30">
        <v>2245</v>
      </c>
      <c r="C2251" s="30" t="s">
        <v>5619</v>
      </c>
      <c r="D2251" s="30" t="s">
        <v>83</v>
      </c>
      <c r="E2251" s="129" t="s">
        <v>5584</v>
      </c>
      <c r="F2251" s="114" t="s">
        <v>3089</v>
      </c>
      <c r="G2251" s="269">
        <f t="shared" si="250"/>
        <v>2021</v>
      </c>
      <c r="H2251" s="269">
        <f t="shared" si="251"/>
        <v>6</v>
      </c>
      <c r="I2251" s="269">
        <f t="shared" si="252"/>
        <v>27</v>
      </c>
      <c r="J2251" s="83">
        <f t="shared" si="253"/>
        <v>2021</v>
      </c>
      <c r="K2251" s="269">
        <f t="shared" si="254"/>
        <v>6</v>
      </c>
      <c r="L2251" s="21">
        <f t="shared" si="255"/>
        <v>27</v>
      </c>
      <c r="M2251" s="178">
        <v>44375</v>
      </c>
      <c r="N2251" s="178">
        <v>44375</v>
      </c>
      <c r="O2251" s="178">
        <v>44375</v>
      </c>
      <c r="P2251" s="178">
        <v>44375</v>
      </c>
      <c r="Q2251" s="268" t="s">
        <v>34</v>
      </c>
      <c r="R2251" s="114"/>
      <c r="S2251" s="114"/>
      <c r="T2251" s="114"/>
      <c r="U2251" s="177"/>
      <c r="V2251" s="174" t="s">
        <v>5648</v>
      </c>
      <c r="W2251" s="174" t="s">
        <v>1176</v>
      </c>
      <c r="X2251" s="174" t="s">
        <v>1176</v>
      </c>
      <c r="Y2251" s="130" t="s">
        <v>5674</v>
      </c>
      <c r="AC2251" s="36" t="s">
        <v>770</v>
      </c>
      <c r="AD2251" s="36" t="s">
        <v>765</v>
      </c>
    </row>
    <row r="2252" spans="2:30" ht="33">
      <c r="B2252" s="30">
        <v>2246</v>
      </c>
      <c r="C2252" s="30" t="s">
        <v>5620</v>
      </c>
      <c r="D2252" s="30" t="s">
        <v>83</v>
      </c>
      <c r="E2252" s="111" t="s">
        <v>5585</v>
      </c>
      <c r="F2252" s="114" t="s">
        <v>3089</v>
      </c>
      <c r="G2252" s="269">
        <f t="shared" si="250"/>
        <v>2021</v>
      </c>
      <c r="H2252" s="269">
        <f t="shared" si="251"/>
        <v>6</v>
      </c>
      <c r="I2252" s="269">
        <f t="shared" si="252"/>
        <v>27</v>
      </c>
      <c r="J2252" s="83">
        <f t="shared" si="253"/>
        <v>2021</v>
      </c>
      <c r="K2252" s="269">
        <f t="shared" si="254"/>
        <v>6</v>
      </c>
      <c r="L2252" s="21">
        <f t="shared" si="255"/>
        <v>27</v>
      </c>
      <c r="M2252" s="178">
        <v>44375</v>
      </c>
      <c r="N2252" s="178">
        <v>44375</v>
      </c>
      <c r="O2252" s="178">
        <v>44375</v>
      </c>
      <c r="P2252" s="178">
        <v>44375</v>
      </c>
      <c r="Q2252" s="268" t="s">
        <v>34</v>
      </c>
      <c r="R2252" s="114"/>
      <c r="S2252" s="114"/>
      <c r="T2252" s="114"/>
      <c r="U2252" s="177"/>
      <c r="V2252" s="179" t="s">
        <v>5649</v>
      </c>
      <c r="W2252" s="174" t="s">
        <v>1176</v>
      </c>
      <c r="X2252" s="174" t="s">
        <v>1176</v>
      </c>
      <c r="Y2252" s="130" t="s">
        <v>5675</v>
      </c>
    </row>
    <row r="2253" spans="2:30" ht="33">
      <c r="B2253" s="30">
        <v>2247</v>
      </c>
      <c r="C2253" s="30" t="s">
        <v>5621</v>
      </c>
      <c r="D2253" s="30" t="s">
        <v>83</v>
      </c>
      <c r="E2253" s="129" t="s">
        <v>5586</v>
      </c>
      <c r="F2253" s="114" t="s">
        <v>3089</v>
      </c>
      <c r="G2253" s="269">
        <f t="shared" si="250"/>
        <v>2021</v>
      </c>
      <c r="H2253" s="269">
        <f t="shared" si="251"/>
        <v>6</v>
      </c>
      <c r="I2253" s="269">
        <f t="shared" si="252"/>
        <v>27</v>
      </c>
      <c r="J2253" s="83">
        <f t="shared" si="253"/>
        <v>2021</v>
      </c>
      <c r="K2253" s="269">
        <f t="shared" si="254"/>
        <v>6</v>
      </c>
      <c r="L2253" s="21">
        <f t="shared" si="255"/>
        <v>27</v>
      </c>
      <c r="M2253" s="178">
        <v>44375</v>
      </c>
      <c r="N2253" s="178">
        <v>44375</v>
      </c>
      <c r="O2253" s="178">
        <v>44375</v>
      </c>
      <c r="P2253" s="178">
        <v>44375</v>
      </c>
      <c r="Q2253" s="268" t="s">
        <v>34</v>
      </c>
      <c r="R2253" s="114"/>
      <c r="S2253" s="114"/>
      <c r="T2253" s="114"/>
      <c r="U2253" s="177"/>
      <c r="V2253" s="179" t="s">
        <v>5649</v>
      </c>
      <c r="W2253" s="174" t="s">
        <v>1176</v>
      </c>
      <c r="X2253" s="174" t="s">
        <v>1176</v>
      </c>
      <c r="Y2253" s="130" t="s">
        <v>5676</v>
      </c>
    </row>
    <row r="2254" spans="2:30" ht="33">
      <c r="B2254" s="30">
        <v>2248</v>
      </c>
      <c r="C2254" s="30" t="s">
        <v>5622</v>
      </c>
      <c r="D2254" s="30" t="s">
        <v>83</v>
      </c>
      <c r="E2254" s="129" t="s">
        <v>5587</v>
      </c>
      <c r="F2254" s="114" t="s">
        <v>3089</v>
      </c>
      <c r="G2254" s="269">
        <f t="shared" si="250"/>
        <v>2021</v>
      </c>
      <c r="H2254" s="269">
        <f t="shared" si="251"/>
        <v>6</v>
      </c>
      <c r="I2254" s="269">
        <f t="shared" si="252"/>
        <v>27</v>
      </c>
      <c r="J2254" s="83">
        <f t="shared" si="253"/>
        <v>2021</v>
      </c>
      <c r="K2254" s="269">
        <f t="shared" si="254"/>
        <v>6</v>
      </c>
      <c r="L2254" s="21">
        <f t="shared" si="255"/>
        <v>27</v>
      </c>
      <c r="M2254" s="178">
        <v>44376</v>
      </c>
      <c r="N2254" s="178">
        <v>44376</v>
      </c>
      <c r="O2254" s="178">
        <v>44376</v>
      </c>
      <c r="P2254" s="178">
        <v>44376</v>
      </c>
      <c r="Q2254" s="268" t="s">
        <v>34</v>
      </c>
      <c r="R2254" s="114"/>
      <c r="S2254" s="114"/>
      <c r="T2254" s="114"/>
      <c r="U2254" s="177"/>
      <c r="V2254" s="179" t="s">
        <v>5650</v>
      </c>
      <c r="W2254" s="174" t="s">
        <v>1176</v>
      </c>
      <c r="X2254" s="174" t="s">
        <v>1176</v>
      </c>
      <c r="Y2254" s="130" t="s">
        <v>5677</v>
      </c>
      <c r="AC2254" s="36" t="s">
        <v>770</v>
      </c>
      <c r="AD2254" s="36" t="s">
        <v>765</v>
      </c>
    </row>
    <row r="2255" spans="2:30" ht="33">
      <c r="B2255" s="30">
        <v>2249</v>
      </c>
      <c r="C2255" s="30" t="s">
        <v>5623</v>
      </c>
      <c r="D2255" s="30" t="s">
        <v>83</v>
      </c>
      <c r="E2255" s="129" t="s">
        <v>5588</v>
      </c>
      <c r="F2255" s="114" t="s">
        <v>3089</v>
      </c>
      <c r="G2255" s="269">
        <f t="shared" si="250"/>
        <v>2021</v>
      </c>
      <c r="H2255" s="269">
        <f t="shared" si="251"/>
        <v>6</v>
      </c>
      <c r="I2255" s="269">
        <f t="shared" si="252"/>
        <v>27</v>
      </c>
      <c r="J2255" s="83">
        <f t="shared" si="253"/>
        <v>2021</v>
      </c>
      <c r="K2255" s="269">
        <f t="shared" si="254"/>
        <v>6</v>
      </c>
      <c r="L2255" s="21">
        <f t="shared" si="255"/>
        <v>27</v>
      </c>
      <c r="M2255" s="178">
        <v>44377</v>
      </c>
      <c r="N2255" s="178">
        <v>44377</v>
      </c>
      <c r="O2255" s="178">
        <v>44377</v>
      </c>
      <c r="P2255" s="178">
        <v>44377</v>
      </c>
      <c r="Q2255" s="268" t="s">
        <v>34</v>
      </c>
      <c r="R2255" s="114"/>
      <c r="S2255" s="114"/>
      <c r="T2255" s="114"/>
      <c r="U2255" s="177"/>
      <c r="V2255" s="174" t="s">
        <v>5109</v>
      </c>
      <c r="W2255" s="174" t="s">
        <v>1176</v>
      </c>
      <c r="X2255" s="174" t="s">
        <v>1176</v>
      </c>
      <c r="Y2255" s="130" t="s">
        <v>5678</v>
      </c>
      <c r="AC2255" s="36" t="s">
        <v>770</v>
      </c>
      <c r="AD2255" s="36" t="s">
        <v>765</v>
      </c>
    </row>
    <row r="2256" spans="2:30" ht="33">
      <c r="B2256" s="30">
        <v>2250</v>
      </c>
      <c r="C2256" s="30" t="s">
        <v>5624</v>
      </c>
      <c r="D2256" s="30" t="s">
        <v>83</v>
      </c>
      <c r="E2256" s="129" t="s">
        <v>5589</v>
      </c>
      <c r="F2256" s="114" t="s">
        <v>3089</v>
      </c>
      <c r="G2256" s="269">
        <f t="shared" si="250"/>
        <v>2021</v>
      </c>
      <c r="H2256" s="269">
        <f t="shared" si="251"/>
        <v>6</v>
      </c>
      <c r="I2256" s="269">
        <f t="shared" si="252"/>
        <v>27</v>
      </c>
      <c r="J2256" s="83">
        <f t="shared" si="253"/>
        <v>2021</v>
      </c>
      <c r="K2256" s="269">
        <f t="shared" si="254"/>
        <v>6</v>
      </c>
      <c r="L2256" s="21">
        <f t="shared" si="255"/>
        <v>27</v>
      </c>
      <c r="M2256" s="178">
        <v>44377</v>
      </c>
      <c r="N2256" s="178">
        <v>44377</v>
      </c>
      <c r="O2256" s="178">
        <v>44377</v>
      </c>
      <c r="P2256" s="178">
        <v>44377</v>
      </c>
      <c r="Q2256" s="268" t="s">
        <v>34</v>
      </c>
      <c r="R2256" s="114"/>
      <c r="S2256" s="114"/>
      <c r="T2256" s="114"/>
      <c r="U2256" s="177"/>
      <c r="V2256" s="179" t="s">
        <v>5651</v>
      </c>
      <c r="W2256" s="174" t="s">
        <v>1176</v>
      </c>
      <c r="X2256" s="174" t="s">
        <v>1176</v>
      </c>
      <c r="Y2256" s="130" t="s">
        <v>5679</v>
      </c>
    </row>
    <row r="2257" spans="2:30" ht="33">
      <c r="B2257" s="30">
        <v>2251</v>
      </c>
      <c r="C2257" s="30" t="s">
        <v>5625</v>
      </c>
      <c r="D2257" s="30" t="s">
        <v>83</v>
      </c>
      <c r="E2257" s="129" t="s">
        <v>5590</v>
      </c>
      <c r="F2257" s="114" t="s">
        <v>3089</v>
      </c>
      <c r="G2257" s="269">
        <f t="shared" si="250"/>
        <v>2021</v>
      </c>
      <c r="H2257" s="269">
        <f t="shared" si="251"/>
        <v>7</v>
      </c>
      <c r="I2257" s="269">
        <f t="shared" si="252"/>
        <v>27</v>
      </c>
      <c r="J2257" s="83">
        <f t="shared" si="253"/>
        <v>2021</v>
      </c>
      <c r="K2257" s="269">
        <f t="shared" si="254"/>
        <v>7</v>
      </c>
      <c r="L2257" s="21">
        <f t="shared" si="255"/>
        <v>27</v>
      </c>
      <c r="M2257" s="178">
        <v>44378</v>
      </c>
      <c r="N2257" s="178">
        <v>44378</v>
      </c>
      <c r="O2257" s="178">
        <v>44378</v>
      </c>
      <c r="P2257" s="178">
        <v>44378</v>
      </c>
      <c r="Q2257" s="268" t="s">
        <v>34</v>
      </c>
      <c r="R2257" s="114"/>
      <c r="S2257" s="114"/>
      <c r="T2257" s="114"/>
      <c r="U2257" s="177"/>
      <c r="V2257" s="179" t="s">
        <v>5649</v>
      </c>
      <c r="W2257" s="174" t="s">
        <v>1176</v>
      </c>
      <c r="X2257" s="174" t="s">
        <v>1176</v>
      </c>
      <c r="Y2257" s="130" t="s">
        <v>5680</v>
      </c>
    </row>
    <row r="2258" spans="2:30" ht="33">
      <c r="B2258" s="30">
        <v>2252</v>
      </c>
      <c r="C2258" s="30" t="s">
        <v>5626</v>
      </c>
      <c r="D2258" s="30" t="s">
        <v>83</v>
      </c>
      <c r="E2258" s="129" t="s">
        <v>5590</v>
      </c>
      <c r="F2258" s="114" t="s">
        <v>3089</v>
      </c>
      <c r="G2258" s="269">
        <f t="shared" si="250"/>
        <v>2021</v>
      </c>
      <c r="H2258" s="269">
        <f t="shared" si="251"/>
        <v>7</v>
      </c>
      <c r="I2258" s="269">
        <f t="shared" si="252"/>
        <v>27</v>
      </c>
      <c r="J2258" s="83">
        <f t="shared" si="253"/>
        <v>2021</v>
      </c>
      <c r="K2258" s="269">
        <f t="shared" si="254"/>
        <v>7</v>
      </c>
      <c r="L2258" s="21">
        <f t="shared" si="255"/>
        <v>27</v>
      </c>
      <c r="M2258" s="178">
        <v>44379</v>
      </c>
      <c r="N2258" s="178">
        <v>44379</v>
      </c>
      <c r="O2258" s="178">
        <v>44379</v>
      </c>
      <c r="P2258" s="178">
        <v>44379</v>
      </c>
      <c r="Q2258" s="268" t="s">
        <v>34</v>
      </c>
      <c r="R2258" s="114"/>
      <c r="S2258" s="114"/>
      <c r="T2258" s="114"/>
      <c r="U2258" s="177"/>
      <c r="V2258" s="179" t="s">
        <v>5651</v>
      </c>
      <c r="W2258" s="174" t="s">
        <v>1176</v>
      </c>
      <c r="X2258" s="174" t="s">
        <v>1176</v>
      </c>
      <c r="Y2258" s="130" t="s">
        <v>5681</v>
      </c>
    </row>
    <row r="2259" spans="2:30" ht="33">
      <c r="B2259" s="30">
        <v>2253</v>
      </c>
      <c r="C2259" s="30" t="s">
        <v>5627</v>
      </c>
      <c r="D2259" s="30" t="s">
        <v>83</v>
      </c>
      <c r="E2259" s="129" t="s">
        <v>5591</v>
      </c>
      <c r="F2259" s="114" t="s">
        <v>3089</v>
      </c>
      <c r="G2259" s="269">
        <f t="shared" si="250"/>
        <v>2021</v>
      </c>
      <c r="H2259" s="269">
        <f t="shared" si="251"/>
        <v>7</v>
      </c>
      <c r="I2259" s="269">
        <f t="shared" si="252"/>
        <v>27</v>
      </c>
      <c r="J2259" s="83">
        <f t="shared" si="253"/>
        <v>2021</v>
      </c>
      <c r="K2259" s="269">
        <f t="shared" si="254"/>
        <v>7</v>
      </c>
      <c r="L2259" s="21">
        <f t="shared" si="255"/>
        <v>27</v>
      </c>
      <c r="M2259" s="178">
        <v>44379</v>
      </c>
      <c r="N2259" s="178">
        <v>44379</v>
      </c>
      <c r="O2259" s="178">
        <v>44379</v>
      </c>
      <c r="P2259" s="178">
        <v>44379</v>
      </c>
      <c r="Q2259" s="268" t="s">
        <v>34</v>
      </c>
      <c r="R2259" s="114"/>
      <c r="S2259" s="114"/>
      <c r="T2259" s="114"/>
      <c r="U2259" s="177"/>
      <c r="V2259" s="179" t="s">
        <v>5651</v>
      </c>
      <c r="W2259" s="174" t="s">
        <v>1176</v>
      </c>
      <c r="X2259" s="174" t="s">
        <v>1176</v>
      </c>
      <c r="Y2259" s="130" t="s">
        <v>5682</v>
      </c>
      <c r="AC2259" s="36" t="s">
        <v>770</v>
      </c>
      <c r="AD2259" s="36" t="s">
        <v>765</v>
      </c>
    </row>
    <row r="2260" spans="2:30" ht="33">
      <c r="B2260" s="30">
        <v>2254</v>
      </c>
      <c r="C2260" s="30" t="s">
        <v>5628</v>
      </c>
      <c r="D2260" s="30" t="s">
        <v>83</v>
      </c>
      <c r="E2260" s="129" t="s">
        <v>5592</v>
      </c>
      <c r="F2260" s="114" t="s">
        <v>3089</v>
      </c>
      <c r="G2260" s="269">
        <f t="shared" si="250"/>
        <v>2021</v>
      </c>
      <c r="H2260" s="269">
        <f t="shared" si="251"/>
        <v>7</v>
      </c>
      <c r="I2260" s="269">
        <f t="shared" si="252"/>
        <v>27</v>
      </c>
      <c r="J2260" s="83">
        <f t="shared" si="253"/>
        <v>2021</v>
      </c>
      <c r="K2260" s="269">
        <f t="shared" si="254"/>
        <v>7</v>
      </c>
      <c r="L2260" s="21">
        <f t="shared" si="255"/>
        <v>27</v>
      </c>
      <c r="M2260" s="178">
        <v>44379</v>
      </c>
      <c r="N2260" s="178">
        <v>44379</v>
      </c>
      <c r="O2260" s="178">
        <v>44379</v>
      </c>
      <c r="P2260" s="178">
        <v>44379</v>
      </c>
      <c r="Q2260" s="268" t="s">
        <v>34</v>
      </c>
      <c r="R2260" s="114"/>
      <c r="S2260" s="114"/>
      <c r="T2260" s="114"/>
      <c r="U2260" s="177"/>
      <c r="V2260" s="179" t="s">
        <v>5652</v>
      </c>
      <c r="W2260" s="174" t="s">
        <v>1176</v>
      </c>
      <c r="X2260" s="174" t="s">
        <v>1176</v>
      </c>
      <c r="Y2260" s="130" t="s">
        <v>5123</v>
      </c>
    </row>
    <row r="2261" spans="2:30" ht="33">
      <c r="B2261" s="30">
        <v>2255</v>
      </c>
      <c r="C2261" s="30" t="s">
        <v>5629</v>
      </c>
      <c r="D2261" s="30" t="s">
        <v>83</v>
      </c>
      <c r="E2261" s="129" t="s">
        <v>5591</v>
      </c>
      <c r="F2261" s="114" t="s">
        <v>3089</v>
      </c>
      <c r="G2261" s="269">
        <f t="shared" si="250"/>
        <v>2021</v>
      </c>
      <c r="H2261" s="269">
        <f t="shared" si="251"/>
        <v>7</v>
      </c>
      <c r="I2261" s="269">
        <f t="shared" si="252"/>
        <v>27</v>
      </c>
      <c r="J2261" s="83">
        <f t="shared" si="253"/>
        <v>2021</v>
      </c>
      <c r="K2261" s="269">
        <f t="shared" si="254"/>
        <v>7</v>
      </c>
      <c r="L2261" s="21">
        <f t="shared" si="255"/>
        <v>27</v>
      </c>
      <c r="M2261" s="178">
        <v>44379</v>
      </c>
      <c r="N2261" s="178">
        <v>44379</v>
      </c>
      <c r="O2261" s="178">
        <v>44379</v>
      </c>
      <c r="P2261" s="178">
        <v>44379</v>
      </c>
      <c r="Q2261" s="268" t="s">
        <v>34</v>
      </c>
      <c r="R2261" s="114"/>
      <c r="S2261" s="114"/>
      <c r="T2261" s="114"/>
      <c r="U2261" s="177"/>
      <c r="V2261" s="179" t="s">
        <v>5651</v>
      </c>
      <c r="W2261" s="174" t="s">
        <v>1176</v>
      </c>
      <c r="X2261" s="174" t="s">
        <v>1176</v>
      </c>
      <c r="Y2261" s="130" t="s">
        <v>5682</v>
      </c>
    </row>
    <row r="2262" spans="2:30" ht="33">
      <c r="B2262" s="30">
        <v>2256</v>
      </c>
      <c r="C2262" s="30" t="s">
        <v>5630</v>
      </c>
      <c r="D2262" s="30" t="s">
        <v>83</v>
      </c>
      <c r="E2262" s="129" t="s">
        <v>5593</v>
      </c>
      <c r="F2262" s="114" t="s">
        <v>3089</v>
      </c>
      <c r="G2262" s="269">
        <f t="shared" si="250"/>
        <v>2021</v>
      </c>
      <c r="H2262" s="269">
        <f t="shared" si="251"/>
        <v>7</v>
      </c>
      <c r="I2262" s="269">
        <f t="shared" si="252"/>
        <v>27</v>
      </c>
      <c r="J2262" s="83">
        <f t="shared" si="253"/>
        <v>2021</v>
      </c>
      <c r="K2262" s="269">
        <f t="shared" si="254"/>
        <v>7</v>
      </c>
      <c r="L2262" s="21">
        <f t="shared" si="255"/>
        <v>27</v>
      </c>
      <c r="M2262" s="178">
        <v>44379</v>
      </c>
      <c r="N2262" s="178">
        <v>44379</v>
      </c>
      <c r="O2262" s="178">
        <v>44379</v>
      </c>
      <c r="P2262" s="178">
        <v>44379</v>
      </c>
      <c r="Q2262" s="268" t="s">
        <v>34</v>
      </c>
      <c r="R2262" s="114"/>
      <c r="S2262" s="114"/>
      <c r="T2262" s="114"/>
      <c r="U2262" s="177"/>
      <c r="V2262" s="179" t="s">
        <v>5653</v>
      </c>
      <c r="W2262" s="174" t="s">
        <v>1176</v>
      </c>
      <c r="X2262" s="174" t="s">
        <v>1176</v>
      </c>
      <c r="Y2262" s="130" t="s">
        <v>5683</v>
      </c>
      <c r="AC2262" s="36" t="s">
        <v>770</v>
      </c>
      <c r="AD2262" s="36" t="s">
        <v>765</v>
      </c>
    </row>
    <row r="2263" spans="2:30" ht="33">
      <c r="B2263" s="30">
        <v>2257</v>
      </c>
      <c r="C2263" s="30" t="s">
        <v>5631</v>
      </c>
      <c r="D2263" s="30" t="s">
        <v>83</v>
      </c>
      <c r="E2263" s="129" t="s">
        <v>5594</v>
      </c>
      <c r="F2263" s="114" t="s">
        <v>3089</v>
      </c>
      <c r="G2263" s="269">
        <f t="shared" si="250"/>
        <v>2021</v>
      </c>
      <c r="H2263" s="269">
        <f t="shared" si="251"/>
        <v>7</v>
      </c>
      <c r="I2263" s="269">
        <f t="shared" si="252"/>
        <v>27</v>
      </c>
      <c r="J2263" s="83">
        <f t="shared" si="253"/>
        <v>2021</v>
      </c>
      <c r="K2263" s="269">
        <f t="shared" si="254"/>
        <v>7</v>
      </c>
      <c r="L2263" s="21">
        <f t="shared" si="255"/>
        <v>27</v>
      </c>
      <c r="M2263" s="178">
        <v>44379</v>
      </c>
      <c r="N2263" s="178">
        <v>44379</v>
      </c>
      <c r="O2263" s="178">
        <v>44379</v>
      </c>
      <c r="P2263" s="178">
        <v>44379</v>
      </c>
      <c r="Q2263" s="268" t="s">
        <v>34</v>
      </c>
      <c r="R2263" s="114"/>
      <c r="S2263" s="114"/>
      <c r="T2263" s="114"/>
      <c r="U2263" s="177"/>
      <c r="V2263" s="179" t="s">
        <v>5654</v>
      </c>
      <c r="W2263" s="174" t="s">
        <v>1176</v>
      </c>
      <c r="X2263" s="174" t="s">
        <v>1176</v>
      </c>
      <c r="Y2263" s="130" t="s">
        <v>5684</v>
      </c>
      <c r="AC2263" s="36" t="s">
        <v>770</v>
      </c>
      <c r="AD2263" s="36" t="s">
        <v>765</v>
      </c>
    </row>
    <row r="2264" spans="2:30" ht="33">
      <c r="B2264" s="30">
        <v>2258</v>
      </c>
      <c r="C2264" s="30" t="s">
        <v>5632</v>
      </c>
      <c r="D2264" s="30" t="s">
        <v>83</v>
      </c>
      <c r="E2264" s="129" t="s">
        <v>5595</v>
      </c>
      <c r="F2264" s="114" t="s">
        <v>3089</v>
      </c>
      <c r="G2264" s="269">
        <f t="shared" si="250"/>
        <v>2021</v>
      </c>
      <c r="H2264" s="269">
        <f t="shared" si="251"/>
        <v>6</v>
      </c>
      <c r="I2264" s="269">
        <f t="shared" si="252"/>
        <v>27</v>
      </c>
      <c r="J2264" s="83">
        <f t="shared" si="253"/>
        <v>2021</v>
      </c>
      <c r="K2264" s="269">
        <f t="shared" si="254"/>
        <v>6</v>
      </c>
      <c r="L2264" s="21">
        <f t="shared" si="255"/>
        <v>27</v>
      </c>
      <c r="M2264" s="178">
        <v>44376</v>
      </c>
      <c r="N2264" s="178">
        <v>44376</v>
      </c>
      <c r="O2264" s="178">
        <v>44376</v>
      </c>
      <c r="P2264" s="178">
        <v>44376</v>
      </c>
      <c r="Q2264" s="267" t="s">
        <v>34</v>
      </c>
      <c r="R2264" s="114"/>
      <c r="S2264" s="114"/>
      <c r="T2264" s="114"/>
      <c r="U2264" s="177"/>
      <c r="V2264" s="174" t="s">
        <v>5655</v>
      </c>
      <c r="W2264" s="174" t="s">
        <v>3503</v>
      </c>
      <c r="X2264" s="174" t="s">
        <v>3503</v>
      </c>
      <c r="Y2264" s="130" t="s">
        <v>5685</v>
      </c>
    </row>
    <row r="2265" spans="2:30" ht="49.5">
      <c r="B2265" s="30">
        <v>2259</v>
      </c>
      <c r="C2265" s="30" t="s">
        <v>5633</v>
      </c>
      <c r="D2265" s="30" t="s">
        <v>83</v>
      </c>
      <c r="E2265" s="129" t="s">
        <v>5596</v>
      </c>
      <c r="F2265" s="114" t="s">
        <v>3089</v>
      </c>
      <c r="G2265" s="269">
        <f t="shared" si="250"/>
        <v>2021</v>
      </c>
      <c r="H2265" s="269">
        <f t="shared" si="251"/>
        <v>7</v>
      </c>
      <c r="I2265" s="269">
        <f t="shared" si="252"/>
        <v>27</v>
      </c>
      <c r="J2265" s="83">
        <f t="shared" si="253"/>
        <v>2021</v>
      </c>
      <c r="K2265" s="269">
        <f t="shared" si="254"/>
        <v>7</v>
      </c>
      <c r="L2265" s="21">
        <f t="shared" si="255"/>
        <v>28</v>
      </c>
      <c r="M2265" s="178">
        <v>44378</v>
      </c>
      <c r="N2265" s="178">
        <v>44378</v>
      </c>
      <c r="O2265" s="178">
        <v>44378</v>
      </c>
      <c r="P2265" s="178">
        <v>44386</v>
      </c>
      <c r="Q2265" s="267" t="s">
        <v>34</v>
      </c>
      <c r="R2265" s="114"/>
      <c r="S2265" s="114"/>
      <c r="T2265" s="114"/>
      <c r="U2265" s="177"/>
      <c r="V2265" s="174" t="s">
        <v>3503</v>
      </c>
      <c r="W2265" s="174" t="s">
        <v>4785</v>
      </c>
      <c r="X2265" s="174" t="s">
        <v>4785</v>
      </c>
      <c r="Y2265" s="130"/>
    </row>
    <row r="2266" spans="2:30" ht="33">
      <c r="B2266" s="30">
        <v>2260</v>
      </c>
      <c r="C2266" s="30" t="s">
        <v>5634</v>
      </c>
      <c r="D2266" s="30" t="s">
        <v>83</v>
      </c>
      <c r="E2266" s="129" t="s">
        <v>5597</v>
      </c>
      <c r="F2266" s="114" t="s">
        <v>3089</v>
      </c>
      <c r="G2266" s="269">
        <f t="shared" si="250"/>
        <v>2021</v>
      </c>
      <c r="H2266" s="269">
        <f t="shared" si="251"/>
        <v>7</v>
      </c>
      <c r="I2266" s="269">
        <f t="shared" si="252"/>
        <v>27</v>
      </c>
      <c r="J2266" s="83">
        <f t="shared" si="253"/>
        <v>2021</v>
      </c>
      <c r="K2266" s="269">
        <f t="shared" si="254"/>
        <v>7</v>
      </c>
      <c r="L2266" s="21">
        <f t="shared" si="255"/>
        <v>27</v>
      </c>
      <c r="M2266" s="178">
        <v>44378</v>
      </c>
      <c r="N2266" s="178">
        <v>44378</v>
      </c>
      <c r="O2266" s="178">
        <v>44378</v>
      </c>
      <c r="P2266" s="178">
        <v>44378</v>
      </c>
      <c r="Q2266" s="267" t="s">
        <v>34</v>
      </c>
      <c r="R2266" s="114"/>
      <c r="S2266" s="114"/>
      <c r="T2266" s="114"/>
      <c r="U2266" s="177"/>
      <c r="V2266" s="179" t="s">
        <v>5656</v>
      </c>
      <c r="W2266" s="174" t="s">
        <v>3503</v>
      </c>
      <c r="X2266" s="174" t="s">
        <v>3503</v>
      </c>
      <c r="Y2266" s="130"/>
    </row>
    <row r="2267" spans="2:30" ht="33">
      <c r="B2267" s="30">
        <v>2261</v>
      </c>
      <c r="C2267" s="30" t="s">
        <v>5635</v>
      </c>
      <c r="D2267" s="30" t="s">
        <v>83</v>
      </c>
      <c r="E2267" s="129" t="s">
        <v>5598</v>
      </c>
      <c r="F2267" s="114" t="s">
        <v>3089</v>
      </c>
      <c r="G2267" s="269">
        <f t="shared" si="250"/>
        <v>2021</v>
      </c>
      <c r="H2267" s="269">
        <f t="shared" si="251"/>
        <v>7</v>
      </c>
      <c r="I2267" s="269">
        <f t="shared" si="252"/>
        <v>27</v>
      </c>
      <c r="J2267" s="83">
        <f t="shared" si="253"/>
        <v>2021</v>
      </c>
      <c r="K2267" s="269">
        <f t="shared" si="254"/>
        <v>7</v>
      </c>
      <c r="L2267" s="21">
        <f t="shared" si="255"/>
        <v>27</v>
      </c>
      <c r="M2267" s="178">
        <v>44379</v>
      </c>
      <c r="N2267" s="178">
        <v>44379</v>
      </c>
      <c r="O2267" s="178">
        <v>44379</v>
      </c>
      <c r="P2267" s="178">
        <v>44379</v>
      </c>
      <c r="Q2267" s="267" t="s">
        <v>34</v>
      </c>
      <c r="R2267" s="114"/>
      <c r="S2267" s="114"/>
      <c r="T2267" s="114"/>
      <c r="U2267" s="177"/>
      <c r="V2267" s="174" t="s">
        <v>5112</v>
      </c>
      <c r="W2267" s="174" t="s">
        <v>3503</v>
      </c>
      <c r="X2267" s="174" t="s">
        <v>3503</v>
      </c>
      <c r="Y2267" s="130" t="s">
        <v>5685</v>
      </c>
      <c r="AC2267" s="36" t="s">
        <v>770</v>
      </c>
      <c r="AD2267" s="36" t="s">
        <v>765</v>
      </c>
    </row>
    <row r="2268" spans="2:30" ht="33">
      <c r="B2268" s="30">
        <v>2262</v>
      </c>
      <c r="C2268" s="30" t="s">
        <v>5707</v>
      </c>
      <c r="D2268" s="30" t="s">
        <v>83</v>
      </c>
      <c r="E2268" s="130" t="s">
        <v>5422</v>
      </c>
      <c r="F2268" s="114" t="s">
        <v>1267</v>
      </c>
      <c r="G2268" s="269">
        <f t="shared" si="250"/>
        <v>2021</v>
      </c>
      <c r="H2268" s="269">
        <f t="shared" si="251"/>
        <v>7</v>
      </c>
      <c r="I2268" s="269">
        <f t="shared" si="252"/>
        <v>27</v>
      </c>
      <c r="J2268" s="83">
        <f t="shared" si="253"/>
        <v>2021</v>
      </c>
      <c r="K2268" s="269">
        <f t="shared" si="254"/>
        <v>7</v>
      </c>
      <c r="L2268" s="21">
        <f t="shared" si="255"/>
        <v>28</v>
      </c>
      <c r="M2268" s="119">
        <v>44378</v>
      </c>
      <c r="N2268" s="119">
        <v>44378</v>
      </c>
      <c r="O2268" s="119">
        <v>44378</v>
      </c>
      <c r="P2268" s="119">
        <v>44383</v>
      </c>
      <c r="Q2268" s="267" t="s">
        <v>34</v>
      </c>
      <c r="R2268" s="114"/>
      <c r="S2268" s="114"/>
      <c r="T2268" s="114"/>
      <c r="U2268" s="177"/>
      <c r="V2268" s="179" t="s">
        <v>286</v>
      </c>
      <c r="W2268" s="174" t="s">
        <v>463</v>
      </c>
      <c r="X2268" s="174" t="s">
        <v>463</v>
      </c>
      <c r="Y2268" s="103"/>
    </row>
    <row r="2269" spans="2:30">
      <c r="B2269" s="30">
        <v>2263</v>
      </c>
      <c r="C2269" s="30" t="s">
        <v>5708</v>
      </c>
      <c r="D2269" s="30" t="s">
        <v>83</v>
      </c>
      <c r="E2269" s="130" t="s">
        <v>5423</v>
      </c>
      <c r="F2269" s="114" t="s">
        <v>1267</v>
      </c>
      <c r="G2269" s="269">
        <f t="shared" si="250"/>
        <v>2021</v>
      </c>
      <c r="H2269" s="269">
        <f t="shared" si="251"/>
        <v>7</v>
      </c>
      <c r="I2269" s="269">
        <f t="shared" si="252"/>
        <v>27</v>
      </c>
      <c r="J2269" s="83">
        <f t="shared" si="253"/>
        <v>2021</v>
      </c>
      <c r="K2269" s="269">
        <f t="shared" si="254"/>
        <v>7</v>
      </c>
      <c r="L2269" s="21">
        <f t="shared" si="255"/>
        <v>28</v>
      </c>
      <c r="M2269" s="119">
        <v>44378</v>
      </c>
      <c r="N2269" s="119">
        <v>44378</v>
      </c>
      <c r="O2269" s="119">
        <v>44378</v>
      </c>
      <c r="P2269" s="119">
        <v>44385</v>
      </c>
      <c r="Q2269" s="267" t="s">
        <v>34</v>
      </c>
      <c r="R2269" s="114"/>
      <c r="S2269" s="114"/>
      <c r="T2269" s="114"/>
      <c r="U2269" s="177"/>
      <c r="V2269" s="179" t="s">
        <v>286</v>
      </c>
      <c r="W2269" s="174" t="s">
        <v>463</v>
      </c>
      <c r="X2269" s="174" t="s">
        <v>463</v>
      </c>
      <c r="Y2269" s="131"/>
    </row>
    <row r="2270" spans="2:30">
      <c r="B2270" s="30">
        <v>2264</v>
      </c>
      <c r="C2270" s="30" t="s">
        <v>5709</v>
      </c>
      <c r="D2270" s="30" t="s">
        <v>83</v>
      </c>
      <c r="E2270" s="130" t="s">
        <v>5686</v>
      </c>
      <c r="F2270" s="114" t="s">
        <v>47</v>
      </c>
      <c r="G2270" s="269">
        <f t="shared" si="250"/>
        <v>2021</v>
      </c>
      <c r="H2270" s="269">
        <f t="shared" si="251"/>
        <v>7</v>
      </c>
      <c r="I2270" s="269">
        <f t="shared" si="252"/>
        <v>28</v>
      </c>
      <c r="J2270" s="83">
        <f t="shared" si="253"/>
        <v>2021</v>
      </c>
      <c r="K2270" s="269">
        <f t="shared" si="254"/>
        <v>7</v>
      </c>
      <c r="L2270" s="21">
        <f t="shared" si="255"/>
        <v>28</v>
      </c>
      <c r="M2270" s="119">
        <v>44382</v>
      </c>
      <c r="N2270" s="119">
        <v>44382</v>
      </c>
      <c r="O2270" s="119">
        <v>44382</v>
      </c>
      <c r="P2270" s="119">
        <v>44382</v>
      </c>
      <c r="Q2270" s="267" t="s">
        <v>34</v>
      </c>
      <c r="R2270" s="114"/>
      <c r="S2270" s="114"/>
      <c r="T2270" s="114"/>
      <c r="U2270" s="177"/>
      <c r="V2270" s="179" t="s">
        <v>463</v>
      </c>
      <c r="W2270" s="174" t="s">
        <v>463</v>
      </c>
      <c r="X2270" s="174" t="s">
        <v>463</v>
      </c>
      <c r="Y2270" s="131"/>
      <c r="AC2270" s="36" t="s">
        <v>770</v>
      </c>
      <c r="AD2270" s="36" t="s">
        <v>765</v>
      </c>
    </row>
    <row r="2271" spans="2:30">
      <c r="B2271" s="30">
        <v>2265</v>
      </c>
      <c r="C2271" s="30" t="s">
        <v>5710</v>
      </c>
      <c r="D2271" s="30" t="s">
        <v>83</v>
      </c>
      <c r="E2271" s="130" t="s">
        <v>5687</v>
      </c>
      <c r="F2271" s="114" t="s">
        <v>47</v>
      </c>
      <c r="G2271" s="269">
        <f t="shared" si="250"/>
        <v>2021</v>
      </c>
      <c r="H2271" s="269">
        <f t="shared" si="251"/>
        <v>7</v>
      </c>
      <c r="I2271" s="269">
        <f t="shared" si="252"/>
        <v>28</v>
      </c>
      <c r="J2271" s="83">
        <f t="shared" si="253"/>
        <v>2021</v>
      </c>
      <c r="K2271" s="269">
        <f t="shared" si="254"/>
        <v>7</v>
      </c>
      <c r="L2271" s="21">
        <f t="shared" si="255"/>
        <v>28</v>
      </c>
      <c r="M2271" s="119">
        <v>44382</v>
      </c>
      <c r="N2271" s="119">
        <v>44382</v>
      </c>
      <c r="O2271" s="119">
        <v>44382</v>
      </c>
      <c r="P2271" s="119">
        <v>44382</v>
      </c>
      <c r="Q2271" s="267" t="s">
        <v>34</v>
      </c>
      <c r="R2271" s="114"/>
      <c r="S2271" s="114"/>
      <c r="T2271" s="114"/>
      <c r="U2271" s="177"/>
      <c r="V2271" s="179" t="s">
        <v>286</v>
      </c>
      <c r="W2271" s="174" t="s">
        <v>463</v>
      </c>
      <c r="X2271" s="174" t="s">
        <v>463</v>
      </c>
      <c r="Y2271" s="131"/>
      <c r="AC2271" s="36" t="s">
        <v>770</v>
      </c>
      <c r="AD2271" s="36" t="s">
        <v>765</v>
      </c>
    </row>
    <row r="2272" spans="2:30">
      <c r="B2272" s="30">
        <v>2266</v>
      </c>
      <c r="C2272" s="30" t="s">
        <v>5711</v>
      </c>
      <c r="D2272" s="30" t="s">
        <v>83</v>
      </c>
      <c r="E2272" s="130" t="s">
        <v>5688</v>
      </c>
      <c r="F2272" s="114" t="s">
        <v>47</v>
      </c>
      <c r="G2272" s="269">
        <f t="shared" si="250"/>
        <v>2021</v>
      </c>
      <c r="H2272" s="269">
        <f t="shared" si="251"/>
        <v>7</v>
      </c>
      <c r="I2272" s="269">
        <f t="shared" si="252"/>
        <v>28</v>
      </c>
      <c r="J2272" s="83">
        <f t="shared" si="253"/>
        <v>2021</v>
      </c>
      <c r="K2272" s="269">
        <f t="shared" si="254"/>
        <v>7</v>
      </c>
      <c r="L2272" s="21">
        <f t="shared" si="255"/>
        <v>28</v>
      </c>
      <c r="M2272" s="119">
        <v>44382</v>
      </c>
      <c r="N2272" s="119">
        <v>44382</v>
      </c>
      <c r="O2272" s="119">
        <v>44382</v>
      </c>
      <c r="P2272" s="119">
        <v>44382</v>
      </c>
      <c r="Q2272" s="267" t="s">
        <v>34</v>
      </c>
      <c r="R2272" s="114"/>
      <c r="S2272" s="114"/>
      <c r="T2272" s="114"/>
      <c r="U2272" s="177"/>
      <c r="V2272" s="179" t="s">
        <v>32</v>
      </c>
      <c r="W2272" s="174" t="s">
        <v>463</v>
      </c>
      <c r="X2272" s="174" t="s">
        <v>463</v>
      </c>
      <c r="Y2272" s="103"/>
    </row>
    <row r="2273" spans="2:30">
      <c r="B2273" s="30">
        <v>2267</v>
      </c>
      <c r="C2273" s="30" t="s">
        <v>5712</v>
      </c>
      <c r="D2273" s="30" t="s">
        <v>83</v>
      </c>
      <c r="E2273" s="130" t="s">
        <v>5689</v>
      </c>
      <c r="F2273" s="114" t="s">
        <v>47</v>
      </c>
      <c r="G2273" s="269">
        <f t="shared" si="250"/>
        <v>2021</v>
      </c>
      <c r="H2273" s="269">
        <f t="shared" si="251"/>
        <v>7</v>
      </c>
      <c r="I2273" s="269">
        <f t="shared" si="252"/>
        <v>28</v>
      </c>
      <c r="J2273" s="83">
        <f t="shared" si="253"/>
        <v>2021</v>
      </c>
      <c r="K2273" s="269">
        <f t="shared" si="254"/>
        <v>7</v>
      </c>
      <c r="L2273" s="21">
        <f t="shared" si="255"/>
        <v>28</v>
      </c>
      <c r="M2273" s="119">
        <v>44382</v>
      </c>
      <c r="N2273" s="119">
        <v>44382</v>
      </c>
      <c r="O2273" s="119">
        <v>44382</v>
      </c>
      <c r="P2273" s="119">
        <v>44382</v>
      </c>
      <c r="Q2273" s="267" t="s">
        <v>34</v>
      </c>
      <c r="R2273" s="114"/>
      <c r="S2273" s="114"/>
      <c r="T2273" s="114"/>
      <c r="U2273" s="177"/>
      <c r="V2273" s="179" t="s">
        <v>463</v>
      </c>
      <c r="W2273" s="174" t="s">
        <v>463</v>
      </c>
      <c r="X2273" s="174" t="s">
        <v>463</v>
      </c>
      <c r="Y2273" s="131"/>
    </row>
    <row r="2274" spans="2:30">
      <c r="B2274" s="30">
        <v>2268</v>
      </c>
      <c r="C2274" s="30" t="s">
        <v>5713</v>
      </c>
      <c r="D2274" s="30" t="s">
        <v>83</v>
      </c>
      <c r="E2274" s="110" t="s">
        <v>5690</v>
      </c>
      <c r="F2274" s="114" t="s">
        <v>47</v>
      </c>
      <c r="G2274" s="269">
        <f t="shared" si="250"/>
        <v>2021</v>
      </c>
      <c r="H2274" s="269">
        <f t="shared" si="251"/>
        <v>7</v>
      </c>
      <c r="I2274" s="269">
        <f t="shared" si="252"/>
        <v>28</v>
      </c>
      <c r="J2274" s="83">
        <f t="shared" si="253"/>
        <v>2021</v>
      </c>
      <c r="K2274" s="269">
        <f t="shared" si="254"/>
        <v>7</v>
      </c>
      <c r="L2274" s="21">
        <f t="shared" si="255"/>
        <v>28</v>
      </c>
      <c r="M2274" s="119">
        <v>44382</v>
      </c>
      <c r="N2274" s="119">
        <v>44382</v>
      </c>
      <c r="O2274" s="119">
        <v>44382</v>
      </c>
      <c r="P2274" s="119">
        <v>44382</v>
      </c>
      <c r="Q2274" s="267" t="s">
        <v>34</v>
      </c>
      <c r="R2274" s="114"/>
      <c r="S2274" s="114"/>
      <c r="T2274" s="114"/>
      <c r="U2274" s="177"/>
      <c r="V2274" s="179" t="s">
        <v>32</v>
      </c>
      <c r="W2274" s="174" t="s">
        <v>463</v>
      </c>
      <c r="X2274" s="174" t="s">
        <v>463</v>
      </c>
      <c r="Y2274" s="131"/>
    </row>
    <row r="2275" spans="2:30">
      <c r="B2275" s="30">
        <v>2269</v>
      </c>
      <c r="C2275" s="30" t="s">
        <v>5714</v>
      </c>
      <c r="D2275" s="30" t="s">
        <v>83</v>
      </c>
      <c r="E2275" s="130" t="s">
        <v>5691</v>
      </c>
      <c r="F2275" s="114" t="s">
        <v>1561</v>
      </c>
      <c r="G2275" s="269">
        <f t="shared" si="250"/>
        <v>2021</v>
      </c>
      <c r="H2275" s="269">
        <f t="shared" si="251"/>
        <v>7</v>
      </c>
      <c r="I2275" s="269">
        <f t="shared" si="252"/>
        <v>28</v>
      </c>
      <c r="J2275" s="83">
        <f t="shared" si="253"/>
        <v>2021</v>
      </c>
      <c r="K2275" s="269">
        <f t="shared" si="254"/>
        <v>7</v>
      </c>
      <c r="L2275" s="21">
        <f t="shared" si="255"/>
        <v>28</v>
      </c>
      <c r="M2275" s="119">
        <v>44382</v>
      </c>
      <c r="N2275" s="119">
        <v>44382</v>
      </c>
      <c r="O2275" s="119">
        <v>44382</v>
      </c>
      <c r="P2275" s="119">
        <v>44382</v>
      </c>
      <c r="Q2275" s="267" t="s">
        <v>34</v>
      </c>
      <c r="R2275" s="114"/>
      <c r="S2275" s="114"/>
      <c r="T2275" s="114"/>
      <c r="U2275" s="177"/>
      <c r="V2275" s="174" t="s">
        <v>3080</v>
      </c>
      <c r="W2275" s="174" t="s">
        <v>463</v>
      </c>
      <c r="X2275" s="174" t="s">
        <v>463</v>
      </c>
      <c r="Y2275" s="131"/>
      <c r="AC2275" s="36" t="s">
        <v>770</v>
      </c>
      <c r="AD2275" s="36" t="s">
        <v>765</v>
      </c>
    </row>
    <row r="2276" spans="2:30">
      <c r="B2276" s="30">
        <v>2270</v>
      </c>
      <c r="C2276" s="30" t="s">
        <v>5715</v>
      </c>
      <c r="D2276" s="30" t="s">
        <v>83</v>
      </c>
      <c r="E2276" s="110" t="s">
        <v>5692</v>
      </c>
      <c r="F2276" s="114" t="s">
        <v>1561</v>
      </c>
      <c r="G2276" s="269">
        <f t="shared" si="250"/>
        <v>2021</v>
      </c>
      <c r="H2276" s="269">
        <f t="shared" si="251"/>
        <v>7</v>
      </c>
      <c r="I2276" s="269">
        <f t="shared" si="252"/>
        <v>28</v>
      </c>
      <c r="J2276" s="83">
        <f t="shared" si="253"/>
        <v>2021</v>
      </c>
      <c r="K2276" s="269">
        <f t="shared" si="254"/>
        <v>7</v>
      </c>
      <c r="L2276" s="21">
        <f t="shared" si="255"/>
        <v>28</v>
      </c>
      <c r="M2276" s="119">
        <v>44382</v>
      </c>
      <c r="N2276" s="119">
        <v>44382</v>
      </c>
      <c r="O2276" s="119">
        <v>44382</v>
      </c>
      <c r="P2276" s="119">
        <v>44382</v>
      </c>
      <c r="Q2276" s="267" t="s">
        <v>34</v>
      </c>
      <c r="R2276" s="114"/>
      <c r="S2276" s="114"/>
      <c r="T2276" s="114"/>
      <c r="U2276" s="177"/>
      <c r="V2276" s="174" t="s">
        <v>39</v>
      </c>
      <c r="W2276" s="174" t="s">
        <v>463</v>
      </c>
      <c r="X2276" s="174" t="s">
        <v>463</v>
      </c>
      <c r="Y2276" s="103"/>
    </row>
    <row r="2277" spans="2:30">
      <c r="B2277" s="30">
        <v>2271</v>
      </c>
      <c r="C2277" s="30" t="s">
        <v>5716</v>
      </c>
      <c r="D2277" s="30" t="s">
        <v>83</v>
      </c>
      <c r="E2277" s="110" t="s">
        <v>5693</v>
      </c>
      <c r="F2277" s="114" t="s">
        <v>47</v>
      </c>
      <c r="G2277" s="269">
        <f t="shared" si="250"/>
        <v>2021</v>
      </c>
      <c r="H2277" s="269">
        <f t="shared" si="251"/>
        <v>7</v>
      </c>
      <c r="I2277" s="269">
        <f t="shared" si="252"/>
        <v>28</v>
      </c>
      <c r="J2277" s="83">
        <f t="shared" si="253"/>
        <v>2021</v>
      </c>
      <c r="K2277" s="269">
        <f t="shared" si="254"/>
        <v>7</v>
      </c>
      <c r="L2277" s="21">
        <f t="shared" si="255"/>
        <v>28</v>
      </c>
      <c r="M2277" s="119">
        <v>44382</v>
      </c>
      <c r="N2277" s="119">
        <v>44382</v>
      </c>
      <c r="O2277" s="119">
        <v>44382</v>
      </c>
      <c r="P2277" s="119">
        <v>44385</v>
      </c>
      <c r="Q2277" s="267" t="s">
        <v>34</v>
      </c>
      <c r="R2277" s="114"/>
      <c r="S2277" s="114"/>
      <c r="T2277" s="114"/>
      <c r="U2277" s="177"/>
      <c r="V2277" s="174" t="s">
        <v>1238</v>
      </c>
      <c r="W2277" s="174" t="s">
        <v>463</v>
      </c>
      <c r="X2277" s="174" t="s">
        <v>463</v>
      </c>
      <c r="Y2277" s="131"/>
    </row>
    <row r="2278" spans="2:30">
      <c r="B2278" s="30">
        <v>2272</v>
      </c>
      <c r="C2278" s="30" t="s">
        <v>5717</v>
      </c>
      <c r="D2278" s="30" t="s">
        <v>83</v>
      </c>
      <c r="E2278" s="110" t="s">
        <v>5694</v>
      </c>
      <c r="F2278" s="114" t="s">
        <v>1561</v>
      </c>
      <c r="G2278" s="269">
        <f t="shared" si="250"/>
        <v>2021</v>
      </c>
      <c r="H2278" s="269">
        <f t="shared" si="251"/>
        <v>7</v>
      </c>
      <c r="I2278" s="269">
        <f t="shared" si="252"/>
        <v>28</v>
      </c>
      <c r="J2278" s="83">
        <f t="shared" si="253"/>
        <v>2021</v>
      </c>
      <c r="K2278" s="269">
        <f t="shared" si="254"/>
        <v>7</v>
      </c>
      <c r="L2278" s="21">
        <f t="shared" si="255"/>
        <v>28</v>
      </c>
      <c r="M2278" s="119">
        <v>44383</v>
      </c>
      <c r="N2278" s="119">
        <v>44383</v>
      </c>
      <c r="O2278" s="119">
        <v>44383</v>
      </c>
      <c r="P2278" s="119">
        <v>44383</v>
      </c>
      <c r="Q2278" s="267" t="s">
        <v>34</v>
      </c>
      <c r="R2278" s="114"/>
      <c r="S2278" s="114"/>
      <c r="T2278" s="114"/>
      <c r="U2278" s="177"/>
      <c r="V2278" s="174" t="s">
        <v>5489</v>
      </c>
      <c r="W2278" s="174" t="s">
        <v>463</v>
      </c>
      <c r="X2278" s="174" t="s">
        <v>463</v>
      </c>
      <c r="Y2278" s="131"/>
      <c r="AC2278" s="36" t="s">
        <v>770</v>
      </c>
      <c r="AD2278" s="36" t="s">
        <v>765</v>
      </c>
    </row>
    <row r="2279" spans="2:30">
      <c r="B2279" s="30">
        <v>2273</v>
      </c>
      <c r="C2279" s="30" t="s">
        <v>5718</v>
      </c>
      <c r="D2279" s="30" t="s">
        <v>83</v>
      </c>
      <c r="E2279" s="110" t="s">
        <v>5695</v>
      </c>
      <c r="F2279" s="114" t="s">
        <v>1561</v>
      </c>
      <c r="G2279" s="269">
        <f t="shared" si="250"/>
        <v>2021</v>
      </c>
      <c r="H2279" s="269">
        <f t="shared" si="251"/>
        <v>7</v>
      </c>
      <c r="I2279" s="269">
        <f t="shared" si="252"/>
        <v>28</v>
      </c>
      <c r="J2279" s="83">
        <f t="shared" si="253"/>
        <v>2021</v>
      </c>
      <c r="K2279" s="269">
        <f t="shared" si="254"/>
        <v>7</v>
      </c>
      <c r="L2279" s="21">
        <f t="shared" si="255"/>
        <v>28</v>
      </c>
      <c r="M2279" s="119">
        <v>44383</v>
      </c>
      <c r="N2279" s="119">
        <v>44383</v>
      </c>
      <c r="O2279" s="119">
        <v>44383</v>
      </c>
      <c r="P2279" s="119">
        <v>44383</v>
      </c>
      <c r="Q2279" s="267" t="s">
        <v>34</v>
      </c>
      <c r="R2279" s="114"/>
      <c r="S2279" s="114"/>
      <c r="T2279" s="114"/>
      <c r="U2279" s="177"/>
      <c r="V2279" s="174" t="s">
        <v>5704</v>
      </c>
      <c r="W2279" s="174" t="s">
        <v>463</v>
      </c>
      <c r="X2279" s="174" t="s">
        <v>463</v>
      </c>
      <c r="Y2279" s="103"/>
    </row>
    <row r="2280" spans="2:30">
      <c r="B2280" s="30">
        <v>2274</v>
      </c>
      <c r="C2280" s="30" t="s">
        <v>5719</v>
      </c>
      <c r="D2280" s="30" t="s">
        <v>83</v>
      </c>
      <c r="E2280" s="110" t="s">
        <v>5696</v>
      </c>
      <c r="F2280" s="114" t="s">
        <v>1561</v>
      </c>
      <c r="G2280" s="269">
        <f t="shared" si="250"/>
        <v>2021</v>
      </c>
      <c r="H2280" s="269">
        <f t="shared" si="251"/>
        <v>7</v>
      </c>
      <c r="I2280" s="269">
        <f t="shared" si="252"/>
        <v>28</v>
      </c>
      <c r="J2280" s="83">
        <f t="shared" si="253"/>
        <v>2021</v>
      </c>
      <c r="K2280" s="269">
        <f t="shared" si="254"/>
        <v>7</v>
      </c>
      <c r="L2280" s="21">
        <f t="shared" si="255"/>
        <v>28</v>
      </c>
      <c r="M2280" s="119">
        <v>44383</v>
      </c>
      <c r="N2280" s="119">
        <v>44383</v>
      </c>
      <c r="O2280" s="119">
        <v>44383</v>
      </c>
      <c r="P2280" s="119">
        <v>44383</v>
      </c>
      <c r="Q2280" s="267" t="s">
        <v>34</v>
      </c>
      <c r="R2280" s="114"/>
      <c r="S2280" s="114"/>
      <c r="T2280" s="114"/>
      <c r="U2280" s="177"/>
      <c r="V2280" s="174" t="s">
        <v>5705</v>
      </c>
      <c r="W2280" s="182" t="s">
        <v>463</v>
      </c>
      <c r="X2280" s="182" t="s">
        <v>463</v>
      </c>
      <c r="Y2280" s="131"/>
    </row>
    <row r="2281" spans="2:30">
      <c r="B2281" s="30">
        <v>2275</v>
      </c>
      <c r="C2281" s="30" t="s">
        <v>5720</v>
      </c>
      <c r="D2281" s="30" t="s">
        <v>83</v>
      </c>
      <c r="E2281" s="110" t="s">
        <v>5697</v>
      </c>
      <c r="F2281" s="114" t="s">
        <v>47</v>
      </c>
      <c r="G2281" s="269">
        <f t="shared" si="250"/>
        <v>2021</v>
      </c>
      <c r="H2281" s="269">
        <f t="shared" si="251"/>
        <v>7</v>
      </c>
      <c r="I2281" s="269">
        <f t="shared" si="252"/>
        <v>28</v>
      </c>
      <c r="J2281" s="83">
        <f t="shared" si="253"/>
        <v>2021</v>
      </c>
      <c r="K2281" s="269">
        <f t="shared" si="254"/>
        <v>7</v>
      </c>
      <c r="L2281" s="21">
        <f t="shared" si="255"/>
        <v>29</v>
      </c>
      <c r="M2281" s="119">
        <v>44385</v>
      </c>
      <c r="N2281" s="119">
        <v>44385</v>
      </c>
      <c r="O2281" s="119">
        <v>44385</v>
      </c>
      <c r="P2281" s="119">
        <v>44389</v>
      </c>
      <c r="Q2281" s="267" t="s">
        <v>34</v>
      </c>
      <c r="R2281" s="114"/>
      <c r="S2281" s="114"/>
      <c r="T2281" s="114"/>
      <c r="U2281" s="177"/>
      <c r="V2281" s="174" t="s">
        <v>430</v>
      </c>
      <c r="W2281" s="182" t="s">
        <v>463</v>
      </c>
      <c r="X2281" s="182" t="s">
        <v>463</v>
      </c>
      <c r="Y2281" s="131"/>
      <c r="AC2281" s="36" t="s">
        <v>770</v>
      </c>
      <c r="AD2281" s="36" t="s">
        <v>765</v>
      </c>
    </row>
    <row r="2282" spans="2:30">
      <c r="B2282" s="30">
        <v>2276</v>
      </c>
      <c r="C2282" s="30" t="s">
        <v>5721</v>
      </c>
      <c r="D2282" s="30" t="s">
        <v>83</v>
      </c>
      <c r="E2282" s="110" t="s">
        <v>5698</v>
      </c>
      <c r="F2282" s="114" t="s">
        <v>1267</v>
      </c>
      <c r="G2282" s="269">
        <f t="shared" si="250"/>
        <v>2021</v>
      </c>
      <c r="H2282" s="269">
        <f t="shared" si="251"/>
        <v>7</v>
      </c>
      <c r="I2282" s="269">
        <f t="shared" si="252"/>
        <v>28</v>
      </c>
      <c r="J2282" s="83">
        <f t="shared" si="253"/>
        <v>2021</v>
      </c>
      <c r="K2282" s="269">
        <f t="shared" si="254"/>
        <v>7</v>
      </c>
      <c r="L2282" s="21">
        <f t="shared" si="255"/>
        <v>28</v>
      </c>
      <c r="M2282" s="119">
        <v>44385</v>
      </c>
      <c r="N2282" s="119">
        <v>44385</v>
      </c>
      <c r="O2282" s="119">
        <v>44385</v>
      </c>
      <c r="P2282" s="119">
        <v>44385</v>
      </c>
      <c r="Q2282" s="267" t="s">
        <v>34</v>
      </c>
      <c r="R2282" s="114"/>
      <c r="S2282" s="114"/>
      <c r="T2282" s="114"/>
      <c r="U2282" s="177"/>
      <c r="V2282" s="174" t="s">
        <v>286</v>
      </c>
      <c r="W2282" s="182" t="s">
        <v>463</v>
      </c>
      <c r="X2282" s="182" t="s">
        <v>463</v>
      </c>
      <c r="Y2282" s="131"/>
      <c r="AC2282" s="36" t="s">
        <v>770</v>
      </c>
      <c r="AD2282" s="36" t="s">
        <v>765</v>
      </c>
    </row>
    <row r="2283" spans="2:30">
      <c r="B2283" s="30">
        <v>2277</v>
      </c>
      <c r="C2283" s="30" t="s">
        <v>5722</v>
      </c>
      <c r="D2283" s="30" t="s">
        <v>83</v>
      </c>
      <c r="E2283" s="110" t="s">
        <v>5874</v>
      </c>
      <c r="F2283" s="114" t="s">
        <v>47</v>
      </c>
      <c r="G2283" s="269">
        <f t="shared" si="250"/>
        <v>2021</v>
      </c>
      <c r="H2283" s="269">
        <f t="shared" si="251"/>
        <v>7</v>
      </c>
      <c r="I2283" s="269">
        <f t="shared" si="252"/>
        <v>28</v>
      </c>
      <c r="J2283" s="83">
        <f t="shared" si="253"/>
        <v>2021</v>
      </c>
      <c r="K2283" s="269">
        <f t="shared" si="254"/>
        <v>7</v>
      </c>
      <c r="L2283" s="21">
        <f t="shared" si="255"/>
        <v>31</v>
      </c>
      <c r="M2283" s="119">
        <v>44385</v>
      </c>
      <c r="N2283" s="119">
        <v>44385</v>
      </c>
      <c r="O2283" s="119">
        <v>44385</v>
      </c>
      <c r="P2283" s="119">
        <v>44406</v>
      </c>
      <c r="Q2283" s="267" t="s">
        <v>34</v>
      </c>
      <c r="R2283" s="114"/>
      <c r="S2283" s="114"/>
      <c r="T2283" s="114"/>
      <c r="U2283" s="177"/>
      <c r="V2283" s="174" t="s">
        <v>1697</v>
      </c>
      <c r="W2283" s="182" t="s">
        <v>463</v>
      </c>
      <c r="X2283" s="182" t="s">
        <v>463</v>
      </c>
      <c r="Y2283" s="103"/>
    </row>
    <row r="2284" spans="2:30">
      <c r="B2284" s="30">
        <v>2278</v>
      </c>
      <c r="C2284" s="30" t="s">
        <v>5723</v>
      </c>
      <c r="D2284" s="30" t="s">
        <v>83</v>
      </c>
      <c r="E2284" s="110" t="s">
        <v>5699</v>
      </c>
      <c r="F2284" s="114" t="s">
        <v>1561</v>
      </c>
      <c r="G2284" s="269">
        <f t="shared" si="250"/>
        <v>2021</v>
      </c>
      <c r="H2284" s="269">
        <f t="shared" si="251"/>
        <v>7</v>
      </c>
      <c r="I2284" s="269">
        <f t="shared" si="252"/>
        <v>28</v>
      </c>
      <c r="J2284" s="83">
        <f t="shared" si="253"/>
        <v>2021</v>
      </c>
      <c r="K2284" s="269">
        <f t="shared" si="254"/>
        <v>7</v>
      </c>
      <c r="L2284" s="21">
        <f t="shared" si="255"/>
        <v>28</v>
      </c>
      <c r="M2284" s="119">
        <v>44386</v>
      </c>
      <c r="N2284" s="119">
        <v>44386</v>
      </c>
      <c r="O2284" s="119">
        <v>44386</v>
      </c>
      <c r="P2284" s="119">
        <v>44386</v>
      </c>
      <c r="Q2284" s="267" t="s">
        <v>34</v>
      </c>
      <c r="R2284" s="114"/>
      <c r="S2284" s="114"/>
      <c r="T2284" s="114"/>
      <c r="U2284" s="177"/>
      <c r="V2284" s="174" t="s">
        <v>3701</v>
      </c>
      <c r="W2284" s="182" t="s">
        <v>463</v>
      </c>
      <c r="X2284" s="182" t="s">
        <v>463</v>
      </c>
      <c r="Y2284" s="131"/>
    </row>
    <row r="2285" spans="2:30">
      <c r="B2285" s="30">
        <v>2279</v>
      </c>
      <c r="C2285" s="30" t="s">
        <v>5724</v>
      </c>
      <c r="D2285" s="30" t="s">
        <v>83</v>
      </c>
      <c r="E2285" s="110" t="s">
        <v>5700</v>
      </c>
      <c r="F2285" s="114" t="s">
        <v>47</v>
      </c>
      <c r="G2285" s="269">
        <f t="shared" si="250"/>
        <v>2021</v>
      </c>
      <c r="H2285" s="269">
        <f t="shared" si="251"/>
        <v>7</v>
      </c>
      <c r="I2285" s="269">
        <f t="shared" si="252"/>
        <v>28</v>
      </c>
      <c r="J2285" s="83">
        <f t="shared" si="253"/>
        <v>2021</v>
      </c>
      <c r="K2285" s="269">
        <f t="shared" si="254"/>
        <v>7</v>
      </c>
      <c r="L2285" s="21">
        <f t="shared" si="255"/>
        <v>28</v>
      </c>
      <c r="M2285" s="119">
        <v>44386</v>
      </c>
      <c r="N2285" s="119">
        <v>44386</v>
      </c>
      <c r="O2285" s="119">
        <v>44386</v>
      </c>
      <c r="P2285" s="119">
        <v>44386</v>
      </c>
      <c r="Q2285" s="267" t="s">
        <v>34</v>
      </c>
      <c r="R2285" s="114"/>
      <c r="S2285" s="114"/>
      <c r="T2285" s="114"/>
      <c r="U2285" s="177"/>
      <c r="V2285" s="174" t="s">
        <v>463</v>
      </c>
      <c r="W2285" s="174" t="s">
        <v>463</v>
      </c>
      <c r="X2285" s="174" t="s">
        <v>463</v>
      </c>
      <c r="Y2285" s="131"/>
    </row>
    <row r="2286" spans="2:30">
      <c r="B2286" s="30">
        <v>2280</v>
      </c>
      <c r="C2286" s="30" t="s">
        <v>5725</v>
      </c>
      <c r="D2286" s="30" t="s">
        <v>83</v>
      </c>
      <c r="E2286" s="110" t="s">
        <v>5701</v>
      </c>
      <c r="F2286" s="114" t="s">
        <v>1561</v>
      </c>
      <c r="G2286" s="269">
        <f t="shared" si="250"/>
        <v>2021</v>
      </c>
      <c r="H2286" s="269">
        <f t="shared" si="251"/>
        <v>7</v>
      </c>
      <c r="I2286" s="269">
        <f t="shared" si="252"/>
        <v>28</v>
      </c>
      <c r="J2286" s="83">
        <f t="shared" si="253"/>
        <v>2021</v>
      </c>
      <c r="K2286" s="269">
        <f t="shared" si="254"/>
        <v>7</v>
      </c>
      <c r="L2286" s="21">
        <f t="shared" si="255"/>
        <v>28</v>
      </c>
      <c r="M2286" s="119">
        <v>44386</v>
      </c>
      <c r="N2286" s="119">
        <v>44386</v>
      </c>
      <c r="O2286" s="119">
        <v>44386</v>
      </c>
      <c r="P2286" s="119">
        <v>44386</v>
      </c>
      <c r="Q2286" s="267" t="s">
        <v>34</v>
      </c>
      <c r="R2286" s="114"/>
      <c r="S2286" s="114"/>
      <c r="T2286" s="114"/>
      <c r="U2286" s="177"/>
      <c r="V2286" s="174" t="s">
        <v>5706</v>
      </c>
      <c r="W2286" s="174" t="s">
        <v>463</v>
      </c>
      <c r="X2286" s="174" t="s">
        <v>463</v>
      </c>
      <c r="Y2286" s="131"/>
      <c r="AC2286" s="36" t="s">
        <v>770</v>
      </c>
      <c r="AD2286" s="36" t="s">
        <v>765</v>
      </c>
    </row>
    <row r="2287" spans="2:30">
      <c r="B2287" s="30">
        <v>2281</v>
      </c>
      <c r="C2287" s="30" t="s">
        <v>5726</v>
      </c>
      <c r="D2287" s="30" t="s">
        <v>83</v>
      </c>
      <c r="E2287" s="110" t="s">
        <v>5702</v>
      </c>
      <c r="F2287" s="114" t="s">
        <v>47</v>
      </c>
      <c r="G2287" s="269">
        <f t="shared" si="250"/>
        <v>2021</v>
      </c>
      <c r="H2287" s="269">
        <f t="shared" si="251"/>
        <v>7</v>
      </c>
      <c r="I2287" s="269">
        <f t="shared" si="252"/>
        <v>28</v>
      </c>
      <c r="J2287" s="83">
        <f t="shared" si="253"/>
        <v>2021</v>
      </c>
      <c r="K2287" s="269">
        <f t="shared" si="254"/>
        <v>7</v>
      </c>
      <c r="L2287" s="21">
        <f t="shared" si="255"/>
        <v>28</v>
      </c>
      <c r="M2287" s="119">
        <v>44386</v>
      </c>
      <c r="N2287" s="119">
        <v>44386</v>
      </c>
      <c r="O2287" s="119">
        <v>44386</v>
      </c>
      <c r="P2287" s="119">
        <v>44386</v>
      </c>
      <c r="Q2287" s="267" t="s">
        <v>34</v>
      </c>
      <c r="R2287" s="114"/>
      <c r="S2287" s="114"/>
      <c r="T2287" s="114"/>
      <c r="U2287" s="177"/>
      <c r="V2287" s="174" t="s">
        <v>1238</v>
      </c>
      <c r="W2287" s="174" t="s">
        <v>463</v>
      </c>
      <c r="X2287" s="174" t="s">
        <v>463</v>
      </c>
      <c r="Y2287" s="103"/>
    </row>
    <row r="2288" spans="2:30">
      <c r="B2288" s="30">
        <v>2282</v>
      </c>
      <c r="C2288" s="30" t="s">
        <v>5727</v>
      </c>
      <c r="D2288" s="30" t="s">
        <v>83</v>
      </c>
      <c r="E2288" s="110" t="s">
        <v>5703</v>
      </c>
      <c r="F2288" s="114" t="s">
        <v>47</v>
      </c>
      <c r="G2288" s="269">
        <f t="shared" si="250"/>
        <v>2021</v>
      </c>
      <c r="H2288" s="269">
        <f t="shared" si="251"/>
        <v>7</v>
      </c>
      <c r="I2288" s="269">
        <f t="shared" si="252"/>
        <v>28</v>
      </c>
      <c r="J2288" s="83">
        <f t="shared" si="253"/>
        <v>2021</v>
      </c>
      <c r="K2288" s="269">
        <f t="shared" si="254"/>
        <v>7</v>
      </c>
      <c r="L2288" s="21">
        <f t="shared" si="255"/>
        <v>29</v>
      </c>
      <c r="M2288" s="119">
        <v>44386</v>
      </c>
      <c r="N2288" s="119">
        <v>44386</v>
      </c>
      <c r="O2288" s="119">
        <v>44386</v>
      </c>
      <c r="P2288" s="119">
        <v>44390</v>
      </c>
      <c r="Q2288" s="267" t="s">
        <v>34</v>
      </c>
      <c r="R2288" s="114"/>
      <c r="S2288" s="114"/>
      <c r="T2288" s="114"/>
      <c r="U2288" s="177"/>
      <c r="V2288" s="174" t="s">
        <v>1238</v>
      </c>
      <c r="W2288" s="174" t="s">
        <v>463</v>
      </c>
      <c r="X2288" s="174" t="s">
        <v>463</v>
      </c>
      <c r="Y2288" s="131"/>
    </row>
    <row r="2289" spans="2:30">
      <c r="B2289" s="30">
        <v>2283</v>
      </c>
      <c r="C2289" s="30" t="s">
        <v>5742</v>
      </c>
      <c r="D2289" s="30" t="s">
        <v>83</v>
      </c>
      <c r="E2289" s="128" t="s">
        <v>3753</v>
      </c>
      <c r="F2289" s="114" t="s">
        <v>1561</v>
      </c>
      <c r="G2289" s="269">
        <f t="shared" si="250"/>
        <v>2021</v>
      </c>
      <c r="H2289" s="269">
        <f t="shared" si="251"/>
        <v>7</v>
      </c>
      <c r="I2289" s="269">
        <f t="shared" si="252"/>
        <v>28</v>
      </c>
      <c r="J2289" s="83">
        <f t="shared" si="253"/>
        <v>2021</v>
      </c>
      <c r="K2289" s="269">
        <f t="shared" si="254"/>
        <v>7</v>
      </c>
      <c r="L2289" s="21">
        <f t="shared" si="255"/>
        <v>28</v>
      </c>
      <c r="M2289" s="119">
        <v>44382</v>
      </c>
      <c r="N2289" s="119">
        <v>44382</v>
      </c>
      <c r="O2289" s="119">
        <v>44382</v>
      </c>
      <c r="P2289" s="119">
        <v>44386</v>
      </c>
      <c r="Q2289" s="267" t="s">
        <v>34</v>
      </c>
      <c r="R2289" s="114"/>
      <c r="S2289" s="114"/>
      <c r="T2289" s="114"/>
      <c r="U2289" s="177"/>
      <c r="V2289" s="174" t="s">
        <v>3670</v>
      </c>
      <c r="W2289" s="174" t="s">
        <v>3670</v>
      </c>
      <c r="X2289" s="174" t="s">
        <v>3670</v>
      </c>
      <c r="Y2289" s="128"/>
      <c r="AC2289" s="36" t="s">
        <v>770</v>
      </c>
      <c r="AD2289" s="36" t="s">
        <v>765</v>
      </c>
    </row>
    <row r="2290" spans="2:30">
      <c r="B2290" s="30">
        <v>2284</v>
      </c>
      <c r="C2290" s="30" t="s">
        <v>5743</v>
      </c>
      <c r="D2290" s="30" t="s">
        <v>83</v>
      </c>
      <c r="E2290" s="128" t="s">
        <v>3754</v>
      </c>
      <c r="F2290" s="114" t="s">
        <v>1561</v>
      </c>
      <c r="G2290" s="269">
        <f t="shared" si="250"/>
        <v>2021</v>
      </c>
      <c r="H2290" s="269">
        <f t="shared" si="251"/>
        <v>7</v>
      </c>
      <c r="I2290" s="269">
        <f t="shared" si="252"/>
        <v>28</v>
      </c>
      <c r="J2290" s="83">
        <f t="shared" si="253"/>
        <v>2021</v>
      </c>
      <c r="K2290" s="269">
        <f t="shared" si="254"/>
        <v>7</v>
      </c>
      <c r="L2290" s="21">
        <f t="shared" si="255"/>
        <v>28</v>
      </c>
      <c r="M2290" s="119">
        <v>44382</v>
      </c>
      <c r="N2290" s="119">
        <v>44382</v>
      </c>
      <c r="O2290" s="119">
        <v>44382</v>
      </c>
      <c r="P2290" s="119">
        <v>44386</v>
      </c>
      <c r="Q2290" s="267" t="s">
        <v>34</v>
      </c>
      <c r="R2290" s="114"/>
      <c r="S2290" s="114"/>
      <c r="T2290" s="114"/>
      <c r="U2290" s="177"/>
      <c r="V2290" s="174" t="s">
        <v>3670</v>
      </c>
      <c r="W2290" s="174" t="s">
        <v>3670</v>
      </c>
      <c r="X2290" s="174" t="s">
        <v>3670</v>
      </c>
      <c r="Y2290" s="128"/>
      <c r="AC2290" s="36" t="s">
        <v>770</v>
      </c>
      <c r="AD2290" s="36" t="s">
        <v>765</v>
      </c>
    </row>
    <row r="2291" spans="2:30">
      <c r="B2291" s="30">
        <v>2285</v>
      </c>
      <c r="C2291" s="30" t="s">
        <v>5744</v>
      </c>
      <c r="D2291" s="30" t="s">
        <v>83</v>
      </c>
      <c r="E2291" s="128" t="s">
        <v>4334</v>
      </c>
      <c r="F2291" s="114" t="s">
        <v>1561</v>
      </c>
      <c r="G2291" s="269">
        <f t="shared" si="250"/>
        <v>2021</v>
      </c>
      <c r="H2291" s="269">
        <f t="shared" si="251"/>
        <v>7</v>
      </c>
      <c r="I2291" s="269">
        <f t="shared" si="252"/>
        <v>28</v>
      </c>
      <c r="J2291" s="83">
        <f t="shared" si="253"/>
        <v>2021</v>
      </c>
      <c r="K2291" s="269">
        <f t="shared" si="254"/>
        <v>7</v>
      </c>
      <c r="L2291" s="21">
        <f t="shared" si="255"/>
        <v>28</v>
      </c>
      <c r="M2291" s="119">
        <v>44382</v>
      </c>
      <c r="N2291" s="119">
        <v>44382</v>
      </c>
      <c r="O2291" s="119">
        <v>44382</v>
      </c>
      <c r="P2291" s="119">
        <v>44386</v>
      </c>
      <c r="Q2291" s="267" t="s">
        <v>34</v>
      </c>
      <c r="R2291" s="114"/>
      <c r="S2291" s="114"/>
      <c r="T2291" s="114"/>
      <c r="U2291" s="177"/>
      <c r="V2291" s="174" t="s">
        <v>463</v>
      </c>
      <c r="W2291" s="174" t="s">
        <v>3670</v>
      </c>
      <c r="X2291" s="174" t="s">
        <v>3670</v>
      </c>
      <c r="Y2291" s="128"/>
    </row>
    <row r="2292" spans="2:30">
      <c r="B2292" s="30">
        <v>2286</v>
      </c>
      <c r="C2292" s="30" t="s">
        <v>5745</v>
      </c>
      <c r="D2292" s="30" t="s">
        <v>83</v>
      </c>
      <c r="E2292" s="128" t="s">
        <v>5465</v>
      </c>
      <c r="F2292" s="114" t="s">
        <v>1561</v>
      </c>
      <c r="G2292" s="269">
        <f t="shared" si="250"/>
        <v>2021</v>
      </c>
      <c r="H2292" s="269">
        <f t="shared" si="251"/>
        <v>7</v>
      </c>
      <c r="I2292" s="269">
        <f t="shared" si="252"/>
        <v>28</v>
      </c>
      <c r="J2292" s="83">
        <f t="shared" si="253"/>
        <v>2021</v>
      </c>
      <c r="K2292" s="269">
        <f t="shared" si="254"/>
        <v>7</v>
      </c>
      <c r="L2292" s="21">
        <f t="shared" si="255"/>
        <v>28</v>
      </c>
      <c r="M2292" s="119">
        <v>44382</v>
      </c>
      <c r="N2292" s="119">
        <v>44382</v>
      </c>
      <c r="O2292" s="119">
        <v>44382</v>
      </c>
      <c r="P2292" s="119">
        <v>44386</v>
      </c>
      <c r="Q2292" s="267" t="s">
        <v>34</v>
      </c>
      <c r="R2292" s="114"/>
      <c r="S2292" s="114"/>
      <c r="T2292" s="114"/>
      <c r="U2292" s="177"/>
      <c r="V2292" s="174" t="s">
        <v>3670</v>
      </c>
      <c r="W2292" s="174" t="s">
        <v>3670</v>
      </c>
      <c r="X2292" s="174" t="s">
        <v>3670</v>
      </c>
      <c r="Y2292" s="128"/>
    </row>
    <row r="2293" spans="2:30">
      <c r="B2293" s="30">
        <v>2287</v>
      </c>
      <c r="C2293" s="30" t="s">
        <v>5746</v>
      </c>
      <c r="D2293" s="30" t="s">
        <v>83</v>
      </c>
      <c r="E2293" s="128" t="s">
        <v>5728</v>
      </c>
      <c r="F2293" s="114" t="s">
        <v>1561</v>
      </c>
      <c r="G2293" s="269">
        <f t="shared" si="250"/>
        <v>2021</v>
      </c>
      <c r="H2293" s="269">
        <f t="shared" si="251"/>
        <v>7</v>
      </c>
      <c r="I2293" s="269">
        <f t="shared" si="252"/>
        <v>28</v>
      </c>
      <c r="J2293" s="83">
        <f t="shared" si="253"/>
        <v>2021</v>
      </c>
      <c r="K2293" s="269">
        <f t="shared" si="254"/>
        <v>7</v>
      </c>
      <c r="L2293" s="21">
        <f t="shared" si="255"/>
        <v>29</v>
      </c>
      <c r="M2293" s="119">
        <v>44382</v>
      </c>
      <c r="N2293" s="119">
        <v>44382</v>
      </c>
      <c r="O2293" s="119">
        <v>44382</v>
      </c>
      <c r="P2293" s="119">
        <v>44392</v>
      </c>
      <c r="Q2293" s="267" t="s">
        <v>34</v>
      </c>
      <c r="R2293" s="114"/>
      <c r="S2293" s="114"/>
      <c r="T2293" s="114"/>
      <c r="U2293" s="177"/>
      <c r="V2293" s="174" t="s">
        <v>3670</v>
      </c>
      <c r="W2293" s="174" t="s">
        <v>3670</v>
      </c>
      <c r="X2293" s="174" t="s">
        <v>3670</v>
      </c>
      <c r="Y2293" s="128" t="s">
        <v>5768</v>
      </c>
    </row>
    <row r="2294" spans="2:30" ht="33">
      <c r="B2294" s="30">
        <v>2288</v>
      </c>
      <c r="C2294" s="30" t="s">
        <v>5747</v>
      </c>
      <c r="D2294" s="30" t="s">
        <v>83</v>
      </c>
      <c r="E2294" s="128" t="s">
        <v>5729</v>
      </c>
      <c r="F2294" s="114" t="s">
        <v>1561</v>
      </c>
      <c r="G2294" s="269">
        <f t="shared" si="250"/>
        <v>2021</v>
      </c>
      <c r="H2294" s="269">
        <f t="shared" si="251"/>
        <v>7</v>
      </c>
      <c r="I2294" s="269">
        <f t="shared" si="252"/>
        <v>28</v>
      </c>
      <c r="J2294" s="83">
        <f t="shared" si="253"/>
        <v>2021</v>
      </c>
      <c r="K2294" s="269">
        <f t="shared" si="254"/>
        <v>7</v>
      </c>
      <c r="L2294" s="21">
        <f t="shared" si="255"/>
        <v>28</v>
      </c>
      <c r="M2294" s="119">
        <v>44382</v>
      </c>
      <c r="N2294" s="119">
        <v>44382</v>
      </c>
      <c r="O2294" s="119">
        <v>44382</v>
      </c>
      <c r="P2294" s="119">
        <v>44382</v>
      </c>
      <c r="Q2294" s="267" t="s">
        <v>34</v>
      </c>
      <c r="R2294" s="114"/>
      <c r="S2294" s="114"/>
      <c r="T2294" s="114"/>
      <c r="U2294" s="177"/>
      <c r="V2294" s="174" t="s">
        <v>5764</v>
      </c>
      <c r="W2294" s="174" t="s">
        <v>3670</v>
      </c>
      <c r="X2294" s="174" t="s">
        <v>3670</v>
      </c>
      <c r="Y2294" s="128" t="s">
        <v>5768</v>
      </c>
      <c r="AC2294" s="36" t="s">
        <v>770</v>
      </c>
      <c r="AD2294" s="36" t="s">
        <v>765</v>
      </c>
    </row>
    <row r="2295" spans="2:30">
      <c r="B2295" s="30">
        <v>2289</v>
      </c>
      <c r="C2295" s="30" t="s">
        <v>5748</v>
      </c>
      <c r="D2295" s="30" t="s">
        <v>83</v>
      </c>
      <c r="E2295" s="128" t="s">
        <v>5730</v>
      </c>
      <c r="F2295" s="114" t="s">
        <v>1561</v>
      </c>
      <c r="G2295" s="269">
        <f t="shared" si="250"/>
        <v>2021</v>
      </c>
      <c r="H2295" s="269">
        <f t="shared" si="251"/>
        <v>7</v>
      </c>
      <c r="I2295" s="269">
        <f t="shared" si="252"/>
        <v>28</v>
      </c>
      <c r="J2295" s="83">
        <f t="shared" si="253"/>
        <v>2021</v>
      </c>
      <c r="K2295" s="269">
        <f t="shared" si="254"/>
        <v>7</v>
      </c>
      <c r="L2295" s="21">
        <f t="shared" si="255"/>
        <v>28</v>
      </c>
      <c r="M2295" s="119">
        <v>44382</v>
      </c>
      <c r="N2295" s="119">
        <v>44382</v>
      </c>
      <c r="O2295" s="119">
        <v>44382</v>
      </c>
      <c r="P2295" s="119">
        <v>44382</v>
      </c>
      <c r="Q2295" s="267" t="s">
        <v>34</v>
      </c>
      <c r="R2295" s="114"/>
      <c r="S2295" s="114"/>
      <c r="T2295" s="114"/>
      <c r="U2295" s="177"/>
      <c r="V2295" s="174" t="s">
        <v>2210</v>
      </c>
      <c r="W2295" s="174" t="s">
        <v>3670</v>
      </c>
      <c r="X2295" s="174" t="s">
        <v>3670</v>
      </c>
      <c r="Y2295" s="128"/>
    </row>
    <row r="2296" spans="2:30">
      <c r="B2296" s="30">
        <v>2290</v>
      </c>
      <c r="C2296" s="30" t="s">
        <v>5749</v>
      </c>
      <c r="D2296" s="30" t="s">
        <v>83</v>
      </c>
      <c r="E2296" s="128" t="s">
        <v>5731</v>
      </c>
      <c r="F2296" s="114" t="s">
        <v>1561</v>
      </c>
      <c r="G2296" s="269">
        <f t="shared" si="250"/>
        <v>2021</v>
      </c>
      <c r="H2296" s="269">
        <f t="shared" si="251"/>
        <v>7</v>
      </c>
      <c r="I2296" s="269">
        <f t="shared" si="252"/>
        <v>28</v>
      </c>
      <c r="J2296" s="83">
        <f t="shared" si="253"/>
        <v>2021</v>
      </c>
      <c r="K2296" s="269">
        <f t="shared" si="254"/>
        <v>7</v>
      </c>
      <c r="L2296" s="21">
        <f t="shared" si="255"/>
        <v>28</v>
      </c>
      <c r="M2296" s="119">
        <v>44382</v>
      </c>
      <c r="N2296" s="119">
        <v>44382</v>
      </c>
      <c r="O2296" s="119">
        <v>44382</v>
      </c>
      <c r="P2296" s="119">
        <v>44382</v>
      </c>
      <c r="Q2296" s="267" t="s">
        <v>34</v>
      </c>
      <c r="R2296" s="114"/>
      <c r="S2296" s="114"/>
      <c r="T2296" s="114"/>
      <c r="U2296" s="177"/>
      <c r="V2296" s="174" t="s">
        <v>3259</v>
      </c>
      <c r="W2296" s="174" t="s">
        <v>3670</v>
      </c>
      <c r="X2296" s="174" t="s">
        <v>3670</v>
      </c>
      <c r="Y2296" s="128"/>
    </row>
    <row r="2297" spans="2:30">
      <c r="B2297" s="30">
        <v>2291</v>
      </c>
      <c r="C2297" s="30" t="s">
        <v>5750</v>
      </c>
      <c r="D2297" s="30" t="s">
        <v>83</v>
      </c>
      <c r="E2297" s="131" t="s">
        <v>5732</v>
      </c>
      <c r="F2297" s="114" t="s">
        <v>1561</v>
      </c>
      <c r="G2297" s="269">
        <f t="shared" si="250"/>
        <v>2021</v>
      </c>
      <c r="H2297" s="269">
        <f t="shared" si="251"/>
        <v>7</v>
      </c>
      <c r="I2297" s="269">
        <f t="shared" si="252"/>
        <v>28</v>
      </c>
      <c r="J2297" s="83">
        <f t="shared" si="253"/>
        <v>2021</v>
      </c>
      <c r="K2297" s="269">
        <f t="shared" si="254"/>
        <v>7</v>
      </c>
      <c r="L2297" s="21">
        <f t="shared" si="255"/>
        <v>28</v>
      </c>
      <c r="M2297" s="119">
        <v>44382</v>
      </c>
      <c r="N2297" s="119">
        <v>44382</v>
      </c>
      <c r="O2297" s="119">
        <v>44382</v>
      </c>
      <c r="P2297" s="119">
        <v>44382</v>
      </c>
      <c r="Q2297" s="267" t="s">
        <v>34</v>
      </c>
      <c r="R2297" s="114"/>
      <c r="S2297" s="114"/>
      <c r="T2297" s="114"/>
      <c r="U2297" s="177"/>
      <c r="V2297" s="174" t="s">
        <v>4425</v>
      </c>
      <c r="W2297" s="174" t="s">
        <v>3670</v>
      </c>
      <c r="X2297" s="174" t="s">
        <v>3670</v>
      </c>
      <c r="Y2297" s="128" t="s">
        <v>5769</v>
      </c>
      <c r="AC2297" s="36" t="s">
        <v>770</v>
      </c>
      <c r="AD2297" s="36" t="s">
        <v>765</v>
      </c>
    </row>
    <row r="2298" spans="2:30" ht="49.5">
      <c r="B2298" s="30">
        <v>2292</v>
      </c>
      <c r="C2298" s="30" t="s">
        <v>5751</v>
      </c>
      <c r="D2298" s="30" t="s">
        <v>83</v>
      </c>
      <c r="E2298" s="128" t="s">
        <v>5733</v>
      </c>
      <c r="F2298" s="114" t="s">
        <v>1561</v>
      </c>
      <c r="G2298" s="269">
        <f t="shared" si="250"/>
        <v>2021</v>
      </c>
      <c r="H2298" s="269">
        <f t="shared" si="251"/>
        <v>7</v>
      </c>
      <c r="I2298" s="269">
        <f t="shared" si="252"/>
        <v>28</v>
      </c>
      <c r="J2298" s="83">
        <f t="shared" si="253"/>
        <v>2021</v>
      </c>
      <c r="K2298" s="269">
        <f t="shared" si="254"/>
        <v>7</v>
      </c>
      <c r="L2298" s="21">
        <f t="shared" si="255"/>
        <v>28</v>
      </c>
      <c r="M2298" s="119">
        <v>44382</v>
      </c>
      <c r="N2298" s="119">
        <v>44382</v>
      </c>
      <c r="O2298" s="119">
        <v>44382</v>
      </c>
      <c r="P2298" s="119">
        <v>44382</v>
      </c>
      <c r="Q2298" s="267" t="s">
        <v>34</v>
      </c>
      <c r="R2298" s="114"/>
      <c r="S2298" s="114"/>
      <c r="T2298" s="114"/>
      <c r="U2298" s="177"/>
      <c r="V2298" s="174" t="s">
        <v>5021</v>
      </c>
      <c r="W2298" s="174" t="s">
        <v>3670</v>
      </c>
      <c r="X2298" s="174" t="s">
        <v>3670</v>
      </c>
      <c r="Y2298" s="128" t="s">
        <v>5770</v>
      </c>
    </row>
    <row r="2299" spans="2:30">
      <c r="B2299" s="30">
        <v>2293</v>
      </c>
      <c r="C2299" s="30" t="s">
        <v>5752</v>
      </c>
      <c r="D2299" s="30" t="s">
        <v>83</v>
      </c>
      <c r="E2299" s="131" t="s">
        <v>5734</v>
      </c>
      <c r="F2299" s="114" t="s">
        <v>1561</v>
      </c>
      <c r="G2299" s="269">
        <f t="shared" si="250"/>
        <v>2021</v>
      </c>
      <c r="H2299" s="269">
        <f t="shared" si="251"/>
        <v>7</v>
      </c>
      <c r="I2299" s="269">
        <f t="shared" si="252"/>
        <v>28</v>
      </c>
      <c r="J2299" s="83">
        <f t="shared" si="253"/>
        <v>2021</v>
      </c>
      <c r="K2299" s="269">
        <f t="shared" si="254"/>
        <v>7</v>
      </c>
      <c r="L2299" s="21">
        <f t="shared" si="255"/>
        <v>28</v>
      </c>
      <c r="M2299" s="119">
        <v>44383</v>
      </c>
      <c r="N2299" s="119">
        <v>44383</v>
      </c>
      <c r="O2299" s="119">
        <v>44383</v>
      </c>
      <c r="P2299" s="119">
        <v>44383</v>
      </c>
      <c r="Q2299" s="267" t="s">
        <v>34</v>
      </c>
      <c r="R2299" s="114"/>
      <c r="S2299" s="114"/>
      <c r="T2299" s="114"/>
      <c r="U2299" s="177"/>
      <c r="V2299" s="174" t="s">
        <v>2209</v>
      </c>
      <c r="W2299" s="174" t="s">
        <v>3670</v>
      </c>
      <c r="X2299" s="174" t="s">
        <v>3670</v>
      </c>
      <c r="Y2299" s="128"/>
    </row>
    <row r="2300" spans="2:30">
      <c r="B2300" s="30">
        <v>2294</v>
      </c>
      <c r="C2300" s="30" t="s">
        <v>5753</v>
      </c>
      <c r="D2300" s="30" t="s">
        <v>83</v>
      </c>
      <c r="E2300" s="131" t="s">
        <v>5735</v>
      </c>
      <c r="F2300" s="114" t="s">
        <v>1561</v>
      </c>
      <c r="G2300" s="269">
        <f t="shared" si="250"/>
        <v>2021</v>
      </c>
      <c r="H2300" s="269">
        <f t="shared" si="251"/>
        <v>7</v>
      </c>
      <c r="I2300" s="269">
        <f t="shared" si="252"/>
        <v>28</v>
      </c>
      <c r="J2300" s="83">
        <f t="shared" si="253"/>
        <v>2021</v>
      </c>
      <c r="K2300" s="269">
        <f t="shared" si="254"/>
        <v>7</v>
      </c>
      <c r="L2300" s="21">
        <f t="shared" si="255"/>
        <v>28</v>
      </c>
      <c r="M2300" s="119">
        <v>44384</v>
      </c>
      <c r="N2300" s="119">
        <v>44384</v>
      </c>
      <c r="O2300" s="119">
        <v>44384</v>
      </c>
      <c r="P2300" s="119">
        <v>44384</v>
      </c>
      <c r="Q2300" s="267" t="s">
        <v>34</v>
      </c>
      <c r="R2300" s="114"/>
      <c r="S2300" s="114"/>
      <c r="T2300" s="114"/>
      <c r="U2300" s="177"/>
      <c r="V2300" s="174" t="s">
        <v>5765</v>
      </c>
      <c r="W2300" s="174" t="s">
        <v>3670</v>
      </c>
      <c r="X2300" s="174" t="s">
        <v>3670</v>
      </c>
      <c r="Y2300" s="128"/>
      <c r="AC2300" s="36" t="s">
        <v>770</v>
      </c>
      <c r="AD2300" s="36" t="s">
        <v>765</v>
      </c>
    </row>
    <row r="2301" spans="2:30" ht="33">
      <c r="B2301" s="30">
        <v>2295</v>
      </c>
      <c r="C2301" s="30" t="s">
        <v>5754</v>
      </c>
      <c r="D2301" s="30" t="s">
        <v>83</v>
      </c>
      <c r="E2301" s="128" t="s">
        <v>5736</v>
      </c>
      <c r="F2301" s="114" t="s">
        <v>1561</v>
      </c>
      <c r="G2301" s="269">
        <f t="shared" si="250"/>
        <v>2021</v>
      </c>
      <c r="H2301" s="269">
        <f t="shared" si="251"/>
        <v>7</v>
      </c>
      <c r="I2301" s="269">
        <f t="shared" si="252"/>
        <v>28</v>
      </c>
      <c r="J2301" s="83">
        <f t="shared" si="253"/>
        <v>2021</v>
      </c>
      <c r="K2301" s="269">
        <f t="shared" si="254"/>
        <v>7</v>
      </c>
      <c r="L2301" s="21">
        <f t="shared" si="255"/>
        <v>28</v>
      </c>
      <c r="M2301" s="119">
        <v>44384</v>
      </c>
      <c r="N2301" s="119">
        <v>44384</v>
      </c>
      <c r="O2301" s="119">
        <v>44384</v>
      </c>
      <c r="P2301" s="119">
        <v>44384</v>
      </c>
      <c r="Q2301" s="267" t="s">
        <v>34</v>
      </c>
      <c r="R2301" s="114"/>
      <c r="S2301" s="114"/>
      <c r="T2301" s="114"/>
      <c r="U2301" s="177"/>
      <c r="V2301" s="174" t="s">
        <v>5348</v>
      </c>
      <c r="W2301" s="174" t="s">
        <v>3670</v>
      </c>
      <c r="X2301" s="174" t="s">
        <v>3670</v>
      </c>
      <c r="Y2301" s="130" t="s">
        <v>5771</v>
      </c>
      <c r="AC2301" s="36" t="s">
        <v>770</v>
      </c>
      <c r="AD2301" s="36" t="s">
        <v>765</v>
      </c>
    </row>
    <row r="2302" spans="2:30">
      <c r="B2302" s="30">
        <v>2296</v>
      </c>
      <c r="C2302" s="30" t="s">
        <v>5755</v>
      </c>
      <c r="D2302" s="30" t="s">
        <v>83</v>
      </c>
      <c r="E2302" s="128" t="s">
        <v>5328</v>
      </c>
      <c r="F2302" s="114" t="s">
        <v>1561</v>
      </c>
      <c r="G2302" s="269">
        <f t="shared" si="250"/>
        <v>2021</v>
      </c>
      <c r="H2302" s="269">
        <f t="shared" si="251"/>
        <v>7</v>
      </c>
      <c r="I2302" s="269">
        <f t="shared" si="252"/>
        <v>28</v>
      </c>
      <c r="J2302" s="83">
        <f t="shared" si="253"/>
        <v>2021</v>
      </c>
      <c r="K2302" s="269">
        <f t="shared" si="254"/>
        <v>7</v>
      </c>
      <c r="L2302" s="21">
        <f t="shared" si="255"/>
        <v>28</v>
      </c>
      <c r="M2302" s="119">
        <v>44384</v>
      </c>
      <c r="N2302" s="119">
        <v>44384</v>
      </c>
      <c r="O2302" s="119">
        <v>44384</v>
      </c>
      <c r="P2302" s="119">
        <v>44384</v>
      </c>
      <c r="Q2302" s="267" t="s">
        <v>34</v>
      </c>
      <c r="R2302" s="114"/>
      <c r="S2302" s="114"/>
      <c r="T2302" s="114"/>
      <c r="U2302" s="177"/>
      <c r="V2302" s="174" t="s">
        <v>5765</v>
      </c>
      <c r="W2302" s="174" t="s">
        <v>3670</v>
      </c>
      <c r="X2302" s="174" t="s">
        <v>3670</v>
      </c>
      <c r="Y2302" s="128" t="s">
        <v>5772</v>
      </c>
    </row>
    <row r="2303" spans="2:30" ht="33">
      <c r="B2303" s="30">
        <v>2297</v>
      </c>
      <c r="C2303" s="30" t="s">
        <v>5756</v>
      </c>
      <c r="D2303" s="30" t="s">
        <v>83</v>
      </c>
      <c r="E2303" s="128" t="s">
        <v>5729</v>
      </c>
      <c r="F2303" s="114" t="s">
        <v>1561</v>
      </c>
      <c r="G2303" s="269">
        <f t="shared" si="250"/>
        <v>2021</v>
      </c>
      <c r="H2303" s="269">
        <f t="shared" si="251"/>
        <v>7</v>
      </c>
      <c r="I2303" s="269">
        <f t="shared" si="252"/>
        <v>28</v>
      </c>
      <c r="J2303" s="83">
        <f t="shared" si="253"/>
        <v>2021</v>
      </c>
      <c r="K2303" s="269">
        <f t="shared" si="254"/>
        <v>7</v>
      </c>
      <c r="L2303" s="21">
        <f t="shared" si="255"/>
        <v>28</v>
      </c>
      <c r="M2303" s="119">
        <v>44385</v>
      </c>
      <c r="N2303" s="119">
        <v>44385</v>
      </c>
      <c r="O2303" s="119">
        <v>44385</v>
      </c>
      <c r="P2303" s="119">
        <v>44385</v>
      </c>
      <c r="Q2303" s="267" t="s">
        <v>34</v>
      </c>
      <c r="R2303" s="114"/>
      <c r="S2303" s="114"/>
      <c r="T2303" s="114"/>
      <c r="U2303" s="177"/>
      <c r="V2303" s="174" t="s">
        <v>5766</v>
      </c>
      <c r="W2303" s="174" t="s">
        <v>3670</v>
      </c>
      <c r="X2303" s="174" t="s">
        <v>3670</v>
      </c>
      <c r="Y2303" s="128" t="s">
        <v>5773</v>
      </c>
    </row>
    <row r="2304" spans="2:30">
      <c r="B2304" s="30">
        <v>2298</v>
      </c>
      <c r="C2304" s="30" t="s">
        <v>5757</v>
      </c>
      <c r="D2304" s="30" t="s">
        <v>83</v>
      </c>
      <c r="E2304" s="131" t="s">
        <v>5735</v>
      </c>
      <c r="F2304" s="114" t="s">
        <v>1561</v>
      </c>
      <c r="G2304" s="269">
        <f t="shared" si="250"/>
        <v>2021</v>
      </c>
      <c r="H2304" s="269">
        <f t="shared" si="251"/>
        <v>7</v>
      </c>
      <c r="I2304" s="269">
        <f t="shared" si="252"/>
        <v>28</v>
      </c>
      <c r="J2304" s="83">
        <f t="shared" si="253"/>
        <v>2021</v>
      </c>
      <c r="K2304" s="269">
        <f t="shared" si="254"/>
        <v>7</v>
      </c>
      <c r="L2304" s="21">
        <f t="shared" si="255"/>
        <v>28</v>
      </c>
      <c r="M2304" s="119">
        <v>44385</v>
      </c>
      <c r="N2304" s="119">
        <v>44385</v>
      </c>
      <c r="O2304" s="119">
        <v>44385</v>
      </c>
      <c r="P2304" s="119">
        <v>44385</v>
      </c>
      <c r="Q2304" s="267" t="s">
        <v>34</v>
      </c>
      <c r="R2304" s="114"/>
      <c r="S2304" s="114"/>
      <c r="T2304" s="114"/>
      <c r="U2304" s="177"/>
      <c r="V2304" s="174" t="s">
        <v>5495</v>
      </c>
      <c r="W2304" s="174" t="s">
        <v>3670</v>
      </c>
      <c r="X2304" s="174" t="s">
        <v>3670</v>
      </c>
      <c r="Y2304" s="128" t="s">
        <v>5774</v>
      </c>
    </row>
    <row r="2305" spans="2:30">
      <c r="B2305" s="30">
        <v>2299</v>
      </c>
      <c r="C2305" s="30" t="s">
        <v>5758</v>
      </c>
      <c r="D2305" s="30" t="s">
        <v>83</v>
      </c>
      <c r="E2305" s="128" t="s">
        <v>5737</v>
      </c>
      <c r="F2305" s="114" t="s">
        <v>1561</v>
      </c>
      <c r="G2305" s="269">
        <f t="shared" si="250"/>
        <v>2021</v>
      </c>
      <c r="H2305" s="269">
        <f t="shared" si="251"/>
        <v>7</v>
      </c>
      <c r="I2305" s="269">
        <f t="shared" si="252"/>
        <v>28</v>
      </c>
      <c r="J2305" s="83">
        <f t="shared" si="253"/>
        <v>2021</v>
      </c>
      <c r="K2305" s="269">
        <f t="shared" si="254"/>
        <v>7</v>
      </c>
      <c r="L2305" s="21">
        <f t="shared" si="255"/>
        <v>28</v>
      </c>
      <c r="M2305" s="119">
        <v>44385</v>
      </c>
      <c r="N2305" s="119">
        <v>44385</v>
      </c>
      <c r="O2305" s="119">
        <v>44385</v>
      </c>
      <c r="P2305" s="119">
        <v>44385</v>
      </c>
      <c r="Q2305" s="267" t="s">
        <v>34</v>
      </c>
      <c r="R2305" s="114"/>
      <c r="S2305" s="114"/>
      <c r="T2305" s="114"/>
      <c r="U2305" s="177"/>
      <c r="V2305" s="174" t="s">
        <v>5495</v>
      </c>
      <c r="W2305" s="174" t="s">
        <v>3670</v>
      </c>
      <c r="X2305" s="174" t="s">
        <v>3670</v>
      </c>
      <c r="Y2305" s="128"/>
      <c r="AC2305" s="36" t="s">
        <v>770</v>
      </c>
      <c r="AD2305" s="36" t="s">
        <v>765</v>
      </c>
    </row>
    <row r="2306" spans="2:30" ht="33">
      <c r="B2306" s="30">
        <v>2300</v>
      </c>
      <c r="C2306" s="30" t="s">
        <v>5759</v>
      </c>
      <c r="D2306" s="30" t="s">
        <v>83</v>
      </c>
      <c r="E2306" s="128" t="s">
        <v>5738</v>
      </c>
      <c r="F2306" s="21" t="s">
        <v>2062</v>
      </c>
      <c r="G2306" s="269">
        <f t="shared" si="250"/>
        <v>2021</v>
      </c>
      <c r="H2306" s="269">
        <f t="shared" si="251"/>
        <v>7</v>
      </c>
      <c r="I2306" s="269">
        <f t="shared" si="252"/>
        <v>28</v>
      </c>
      <c r="J2306" s="83">
        <f t="shared" si="253"/>
        <v>2021</v>
      </c>
      <c r="K2306" s="269">
        <f t="shared" si="254"/>
        <v>7</v>
      </c>
      <c r="L2306" s="21">
        <f t="shared" si="255"/>
        <v>28</v>
      </c>
      <c r="M2306" s="119">
        <v>44385</v>
      </c>
      <c r="N2306" s="119">
        <v>44385</v>
      </c>
      <c r="O2306" s="119">
        <v>44385</v>
      </c>
      <c r="P2306" s="119">
        <v>44385</v>
      </c>
      <c r="Q2306" s="267" t="s">
        <v>34</v>
      </c>
      <c r="R2306" s="114"/>
      <c r="S2306" s="114"/>
      <c r="T2306" s="114"/>
      <c r="U2306" s="177"/>
      <c r="V2306" s="174" t="s">
        <v>5767</v>
      </c>
      <c r="W2306" s="174" t="s">
        <v>3670</v>
      </c>
      <c r="X2306" s="174" t="s">
        <v>3670</v>
      </c>
      <c r="Y2306" s="128" t="s">
        <v>5775</v>
      </c>
    </row>
    <row r="2307" spans="2:30">
      <c r="B2307" s="30">
        <v>2301</v>
      </c>
      <c r="C2307" s="30" t="s">
        <v>5760</v>
      </c>
      <c r="D2307" s="30" t="s">
        <v>83</v>
      </c>
      <c r="E2307" s="128" t="s">
        <v>5739</v>
      </c>
      <c r="F2307" s="114" t="s">
        <v>1561</v>
      </c>
      <c r="G2307" s="269">
        <f t="shared" si="250"/>
        <v>2021</v>
      </c>
      <c r="H2307" s="269">
        <f t="shared" si="251"/>
        <v>7</v>
      </c>
      <c r="I2307" s="269">
        <f t="shared" si="252"/>
        <v>28</v>
      </c>
      <c r="J2307" s="83">
        <f t="shared" si="253"/>
        <v>2021</v>
      </c>
      <c r="K2307" s="269">
        <f t="shared" si="254"/>
        <v>7</v>
      </c>
      <c r="L2307" s="21">
        <f t="shared" si="255"/>
        <v>28</v>
      </c>
      <c r="M2307" s="119">
        <v>44385</v>
      </c>
      <c r="N2307" s="119">
        <v>44385</v>
      </c>
      <c r="O2307" s="119">
        <v>44385</v>
      </c>
      <c r="P2307" s="119">
        <v>44385</v>
      </c>
      <c r="Q2307" s="267" t="s">
        <v>34</v>
      </c>
      <c r="R2307" s="114"/>
      <c r="S2307" s="114"/>
      <c r="T2307" s="114"/>
      <c r="U2307" s="177"/>
      <c r="V2307" s="174" t="s">
        <v>9</v>
      </c>
      <c r="W2307" s="174" t="s">
        <v>3670</v>
      </c>
      <c r="X2307" s="174" t="s">
        <v>3670</v>
      </c>
      <c r="Y2307" s="128" t="s">
        <v>5776</v>
      </c>
    </row>
    <row r="2308" spans="2:30" ht="33">
      <c r="B2308" s="30">
        <v>2302</v>
      </c>
      <c r="C2308" s="30" t="s">
        <v>5761</v>
      </c>
      <c r="D2308" s="30" t="s">
        <v>83</v>
      </c>
      <c r="E2308" s="128" t="s">
        <v>5740</v>
      </c>
      <c r="F2308" s="114" t="s">
        <v>1561</v>
      </c>
      <c r="G2308" s="269">
        <f t="shared" si="250"/>
        <v>2021</v>
      </c>
      <c r="H2308" s="269">
        <f t="shared" si="251"/>
        <v>7</v>
      </c>
      <c r="I2308" s="269">
        <f t="shared" si="252"/>
        <v>28</v>
      </c>
      <c r="J2308" s="83">
        <f t="shared" si="253"/>
        <v>2021</v>
      </c>
      <c r="K2308" s="269">
        <f t="shared" si="254"/>
        <v>7</v>
      </c>
      <c r="L2308" s="21">
        <f t="shared" si="255"/>
        <v>28</v>
      </c>
      <c r="M2308" s="119">
        <v>44385</v>
      </c>
      <c r="N2308" s="119">
        <v>44385</v>
      </c>
      <c r="O2308" s="119">
        <v>44385</v>
      </c>
      <c r="P2308" s="119">
        <v>44385</v>
      </c>
      <c r="Q2308" s="267" t="s">
        <v>34</v>
      </c>
      <c r="R2308" s="114"/>
      <c r="S2308" s="114"/>
      <c r="T2308" s="114"/>
      <c r="U2308" s="177"/>
      <c r="V2308" s="174" t="s">
        <v>536</v>
      </c>
      <c r="W2308" s="174" t="s">
        <v>3670</v>
      </c>
      <c r="X2308" s="174" t="s">
        <v>3670</v>
      </c>
      <c r="Y2308" s="128" t="s">
        <v>5773</v>
      </c>
      <c r="AC2308" s="36" t="s">
        <v>770</v>
      </c>
      <c r="AD2308" s="36" t="s">
        <v>765</v>
      </c>
    </row>
    <row r="2309" spans="2:30">
      <c r="B2309" s="30">
        <v>2303</v>
      </c>
      <c r="C2309" s="30" t="s">
        <v>5762</v>
      </c>
      <c r="D2309" s="30" t="s">
        <v>83</v>
      </c>
      <c r="E2309" s="128" t="s">
        <v>5741</v>
      </c>
      <c r="F2309" s="114" t="s">
        <v>1561</v>
      </c>
      <c r="G2309" s="269">
        <f t="shared" si="250"/>
        <v>2021</v>
      </c>
      <c r="H2309" s="269">
        <f t="shared" si="251"/>
        <v>7</v>
      </c>
      <c r="I2309" s="269">
        <f t="shared" si="252"/>
        <v>28</v>
      </c>
      <c r="J2309" s="83">
        <f t="shared" si="253"/>
        <v>2021</v>
      </c>
      <c r="K2309" s="269">
        <f t="shared" si="254"/>
        <v>7</v>
      </c>
      <c r="L2309" s="21">
        <f t="shared" si="255"/>
        <v>28</v>
      </c>
      <c r="M2309" s="119">
        <v>44386</v>
      </c>
      <c r="N2309" s="119">
        <v>44386</v>
      </c>
      <c r="O2309" s="119">
        <v>44386</v>
      </c>
      <c r="P2309" s="119">
        <v>44386</v>
      </c>
      <c r="Q2309" s="267" t="s">
        <v>34</v>
      </c>
      <c r="R2309" s="114"/>
      <c r="S2309" s="114"/>
      <c r="T2309" s="114"/>
      <c r="U2309" s="177"/>
      <c r="V2309" s="174" t="s">
        <v>2256</v>
      </c>
      <c r="W2309" s="174" t="s">
        <v>3670</v>
      </c>
      <c r="X2309" s="174" t="s">
        <v>3670</v>
      </c>
      <c r="Y2309" s="128" t="s">
        <v>5777</v>
      </c>
      <c r="AC2309" s="36" t="s">
        <v>770</v>
      </c>
      <c r="AD2309" s="36" t="s">
        <v>765</v>
      </c>
    </row>
    <row r="2310" spans="2:30" ht="33">
      <c r="B2310" s="30">
        <v>2304</v>
      </c>
      <c r="C2310" s="30" t="s">
        <v>5763</v>
      </c>
      <c r="D2310" s="30" t="s">
        <v>83</v>
      </c>
      <c r="E2310" s="128" t="s">
        <v>5729</v>
      </c>
      <c r="F2310" s="114" t="s">
        <v>1561</v>
      </c>
      <c r="G2310" s="269">
        <f t="shared" si="250"/>
        <v>2021</v>
      </c>
      <c r="H2310" s="269">
        <f t="shared" si="251"/>
        <v>7</v>
      </c>
      <c r="I2310" s="269">
        <f t="shared" si="252"/>
        <v>28</v>
      </c>
      <c r="J2310" s="83">
        <f t="shared" si="253"/>
        <v>2021</v>
      </c>
      <c r="K2310" s="269">
        <f t="shared" si="254"/>
        <v>7</v>
      </c>
      <c r="L2310" s="21">
        <f t="shared" si="255"/>
        <v>28</v>
      </c>
      <c r="M2310" s="119">
        <v>44386</v>
      </c>
      <c r="N2310" s="119">
        <v>44386</v>
      </c>
      <c r="O2310" s="119">
        <v>44386</v>
      </c>
      <c r="P2310" s="119">
        <v>44386</v>
      </c>
      <c r="Q2310" s="267" t="s">
        <v>34</v>
      </c>
      <c r="R2310" s="114"/>
      <c r="S2310" s="114"/>
      <c r="T2310" s="114"/>
      <c r="U2310" s="177"/>
      <c r="V2310" s="174" t="s">
        <v>1912</v>
      </c>
      <c r="W2310" s="174" t="s">
        <v>3670</v>
      </c>
      <c r="X2310" s="174" t="s">
        <v>3670</v>
      </c>
      <c r="Y2310" s="128" t="s">
        <v>5773</v>
      </c>
    </row>
    <row r="2311" spans="2:30">
      <c r="B2311" s="30">
        <v>2305</v>
      </c>
      <c r="C2311" s="30" t="s">
        <v>5784</v>
      </c>
      <c r="D2311" s="30" t="s">
        <v>83</v>
      </c>
      <c r="E2311" s="130" t="s">
        <v>5778</v>
      </c>
      <c r="F2311" s="114" t="s">
        <v>47</v>
      </c>
      <c r="G2311" s="269">
        <f t="shared" ref="G2311:G2374" si="256">IF(ISBLANK(N2311),"",YEAR(N2311))</f>
        <v>2021</v>
      </c>
      <c r="H2311" s="269">
        <f t="shared" ref="H2311:H2374" si="257">IF(ISBLANK(N2311),"",MONTH(N2311))</f>
        <v>7</v>
      </c>
      <c r="I2311" s="269">
        <f t="shared" ref="I2311:I2374" si="258">IF(ISBLANK(N2311),"",WEEKNUM(N2311,1))</f>
        <v>28</v>
      </c>
      <c r="J2311" s="83">
        <f t="shared" ref="J2311:J2374" si="259">IF(ISBLANK(P2311),"",YEAR(P2311))</f>
        <v>2021</v>
      </c>
      <c r="K2311" s="269">
        <f t="shared" ref="K2311:K2374" si="260">IF(ISBLANK(P2311),"",MONTH(P2311))</f>
        <v>7</v>
      </c>
      <c r="L2311" s="21">
        <f t="shared" ref="L2311:L2374" si="261">IF(ISBLANK(P2311),"",WEEKNUM(P2311,1))</f>
        <v>28</v>
      </c>
      <c r="M2311" s="119">
        <v>44382</v>
      </c>
      <c r="N2311" s="119">
        <v>44382</v>
      </c>
      <c r="O2311" s="119">
        <v>44382</v>
      </c>
      <c r="P2311" s="119">
        <v>44383</v>
      </c>
      <c r="Q2311" s="267" t="s">
        <v>34</v>
      </c>
      <c r="R2311" s="114"/>
      <c r="S2311" s="114"/>
      <c r="T2311" s="114"/>
      <c r="U2311" s="177"/>
      <c r="V2311" s="179" t="s">
        <v>1697</v>
      </c>
      <c r="W2311" s="174" t="s">
        <v>5563</v>
      </c>
      <c r="X2311" s="174" t="s">
        <v>5563</v>
      </c>
      <c r="Y2311" s="128"/>
    </row>
    <row r="2312" spans="2:30">
      <c r="B2312" s="30">
        <v>2306</v>
      </c>
      <c r="C2312" s="30" t="s">
        <v>5785</v>
      </c>
      <c r="D2312" s="30" t="s">
        <v>83</v>
      </c>
      <c r="E2312" s="130" t="s">
        <v>5779</v>
      </c>
      <c r="F2312" s="114" t="s">
        <v>47</v>
      </c>
      <c r="G2312" s="269">
        <f t="shared" si="256"/>
        <v>2021</v>
      </c>
      <c r="H2312" s="269">
        <f t="shared" si="257"/>
        <v>7</v>
      </c>
      <c r="I2312" s="269">
        <f t="shared" si="258"/>
        <v>28</v>
      </c>
      <c r="J2312" s="83">
        <f t="shared" si="259"/>
        <v>2021</v>
      </c>
      <c r="K2312" s="269">
        <f t="shared" si="260"/>
        <v>7</v>
      </c>
      <c r="L2312" s="21">
        <f t="shared" si="261"/>
        <v>28</v>
      </c>
      <c r="M2312" s="119">
        <v>44383</v>
      </c>
      <c r="N2312" s="119">
        <v>44383</v>
      </c>
      <c r="O2312" s="119">
        <v>44383</v>
      </c>
      <c r="P2312" s="119">
        <v>44383</v>
      </c>
      <c r="Q2312" s="267" t="s">
        <v>34</v>
      </c>
      <c r="R2312" s="114"/>
      <c r="S2312" s="114"/>
      <c r="T2312" s="114"/>
      <c r="U2312" s="177"/>
      <c r="V2312" s="179" t="s">
        <v>1697</v>
      </c>
      <c r="W2312" s="174" t="s">
        <v>5563</v>
      </c>
      <c r="X2312" s="174" t="s">
        <v>5563</v>
      </c>
      <c r="Y2312" s="128"/>
    </row>
    <row r="2313" spans="2:30">
      <c r="B2313" s="30">
        <v>2307</v>
      </c>
      <c r="C2313" s="30" t="s">
        <v>5786</v>
      </c>
      <c r="D2313" s="30" t="s">
        <v>83</v>
      </c>
      <c r="E2313" s="132" t="s">
        <v>5780</v>
      </c>
      <c r="F2313" s="114" t="s">
        <v>47</v>
      </c>
      <c r="G2313" s="269">
        <f t="shared" si="256"/>
        <v>2021</v>
      </c>
      <c r="H2313" s="269">
        <f t="shared" si="257"/>
        <v>7</v>
      </c>
      <c r="I2313" s="269">
        <f t="shared" si="258"/>
        <v>28</v>
      </c>
      <c r="J2313" s="83">
        <f t="shared" si="259"/>
        <v>2021</v>
      </c>
      <c r="K2313" s="269">
        <f t="shared" si="260"/>
        <v>7</v>
      </c>
      <c r="L2313" s="21">
        <f t="shared" si="261"/>
        <v>28</v>
      </c>
      <c r="M2313" s="119">
        <v>44383</v>
      </c>
      <c r="N2313" s="119">
        <v>44383</v>
      </c>
      <c r="O2313" s="119">
        <v>44383</v>
      </c>
      <c r="P2313" s="119">
        <v>44383</v>
      </c>
      <c r="Q2313" s="267" t="s">
        <v>34</v>
      </c>
      <c r="R2313" s="114"/>
      <c r="S2313" s="114"/>
      <c r="T2313" s="114"/>
      <c r="U2313" s="177"/>
      <c r="V2313" s="174" t="s">
        <v>2778</v>
      </c>
      <c r="W2313" s="174" t="s">
        <v>5563</v>
      </c>
      <c r="X2313" s="174" t="s">
        <v>5563</v>
      </c>
      <c r="Y2313" s="128"/>
    </row>
    <row r="2314" spans="2:30">
      <c r="B2314" s="30">
        <v>2308</v>
      </c>
      <c r="C2314" s="30" t="s">
        <v>5787</v>
      </c>
      <c r="D2314" s="30" t="s">
        <v>83</v>
      </c>
      <c r="E2314" s="130" t="s">
        <v>5781</v>
      </c>
      <c r="F2314" s="114" t="s">
        <v>47</v>
      </c>
      <c r="G2314" s="269">
        <f t="shared" si="256"/>
        <v>2021</v>
      </c>
      <c r="H2314" s="269">
        <f t="shared" si="257"/>
        <v>7</v>
      </c>
      <c r="I2314" s="269">
        <f t="shared" si="258"/>
        <v>28</v>
      </c>
      <c r="J2314" s="83">
        <f t="shared" si="259"/>
        <v>2021</v>
      </c>
      <c r="K2314" s="269">
        <f t="shared" si="260"/>
        <v>7</v>
      </c>
      <c r="L2314" s="21">
        <f t="shared" si="261"/>
        <v>28</v>
      </c>
      <c r="M2314" s="119">
        <v>44384</v>
      </c>
      <c r="N2314" s="119">
        <v>44384</v>
      </c>
      <c r="O2314" s="119">
        <v>44384</v>
      </c>
      <c r="P2314" s="119">
        <v>44384</v>
      </c>
      <c r="Q2314" s="267" t="s">
        <v>34</v>
      </c>
      <c r="R2314" s="114"/>
      <c r="S2314" s="114"/>
      <c r="T2314" s="114"/>
      <c r="U2314" s="177"/>
      <c r="V2314" s="179" t="s">
        <v>9</v>
      </c>
      <c r="W2314" s="174" t="s">
        <v>5563</v>
      </c>
      <c r="X2314" s="174" t="s">
        <v>5563</v>
      </c>
      <c r="Y2314" s="128"/>
    </row>
    <row r="2315" spans="2:30">
      <c r="B2315" s="30">
        <v>2309</v>
      </c>
      <c r="C2315" s="30" t="s">
        <v>5788</v>
      </c>
      <c r="D2315" s="30" t="s">
        <v>83</v>
      </c>
      <c r="E2315" s="130" t="s">
        <v>5782</v>
      </c>
      <c r="F2315" s="114" t="s">
        <v>47</v>
      </c>
      <c r="G2315" s="269">
        <f t="shared" si="256"/>
        <v>2021</v>
      </c>
      <c r="H2315" s="269">
        <f t="shared" si="257"/>
        <v>7</v>
      </c>
      <c r="I2315" s="269">
        <f t="shared" si="258"/>
        <v>28</v>
      </c>
      <c r="J2315" s="83">
        <f t="shared" si="259"/>
        <v>2021</v>
      </c>
      <c r="K2315" s="269">
        <f t="shared" si="260"/>
        <v>7</v>
      </c>
      <c r="L2315" s="21">
        <f t="shared" si="261"/>
        <v>28</v>
      </c>
      <c r="M2315" s="119">
        <v>44385</v>
      </c>
      <c r="N2315" s="119">
        <v>44385</v>
      </c>
      <c r="O2315" s="119">
        <v>44385</v>
      </c>
      <c r="P2315" s="119">
        <v>44385</v>
      </c>
      <c r="Q2315" s="267" t="s">
        <v>34</v>
      </c>
      <c r="R2315" s="114"/>
      <c r="S2315" s="114"/>
      <c r="T2315" s="114"/>
      <c r="U2315" s="177"/>
      <c r="V2315" s="179" t="s">
        <v>2778</v>
      </c>
      <c r="W2315" s="174" t="s">
        <v>5563</v>
      </c>
      <c r="X2315" s="174" t="s">
        <v>5563</v>
      </c>
      <c r="Y2315" s="128"/>
    </row>
    <row r="2316" spans="2:30">
      <c r="B2316" s="30">
        <v>2310</v>
      </c>
      <c r="C2316" s="30" t="s">
        <v>5789</v>
      </c>
      <c r="D2316" s="30" t="s">
        <v>83</v>
      </c>
      <c r="E2316" s="130" t="s">
        <v>5783</v>
      </c>
      <c r="F2316" s="114" t="s">
        <v>47</v>
      </c>
      <c r="G2316" s="269">
        <f t="shared" si="256"/>
        <v>2021</v>
      </c>
      <c r="H2316" s="269">
        <f t="shared" si="257"/>
        <v>7</v>
      </c>
      <c r="I2316" s="269">
        <f t="shared" si="258"/>
        <v>28</v>
      </c>
      <c r="J2316" s="83">
        <f t="shared" si="259"/>
        <v>2021</v>
      </c>
      <c r="K2316" s="269">
        <f t="shared" si="260"/>
        <v>7</v>
      </c>
      <c r="L2316" s="21">
        <f t="shared" si="261"/>
        <v>29</v>
      </c>
      <c r="M2316" s="119">
        <v>44386</v>
      </c>
      <c r="N2316" s="119">
        <v>44386</v>
      </c>
      <c r="O2316" s="119">
        <v>44386</v>
      </c>
      <c r="P2316" s="119">
        <v>44390</v>
      </c>
      <c r="Q2316" s="267" t="s">
        <v>34</v>
      </c>
      <c r="R2316" s="114"/>
      <c r="S2316" s="114"/>
      <c r="T2316" s="114"/>
      <c r="U2316" s="177"/>
      <c r="V2316" s="179" t="s">
        <v>2778</v>
      </c>
      <c r="W2316" s="174" t="s">
        <v>5563</v>
      </c>
      <c r="X2316" s="174" t="s">
        <v>5563</v>
      </c>
      <c r="Y2316" s="128"/>
    </row>
    <row r="2317" spans="2:30" ht="66">
      <c r="B2317" s="30">
        <v>2311</v>
      </c>
      <c r="C2317" s="30" t="s">
        <v>5812</v>
      </c>
      <c r="D2317" s="30" t="s">
        <v>83</v>
      </c>
      <c r="E2317" s="129" t="s">
        <v>5790</v>
      </c>
      <c r="F2317" s="114" t="s">
        <v>3089</v>
      </c>
      <c r="G2317" s="269">
        <f t="shared" si="256"/>
        <v>2021</v>
      </c>
      <c r="H2317" s="269">
        <f t="shared" si="257"/>
        <v>7</v>
      </c>
      <c r="I2317" s="269">
        <f t="shared" si="258"/>
        <v>27</v>
      </c>
      <c r="J2317" s="83">
        <f t="shared" si="259"/>
        <v>2021</v>
      </c>
      <c r="K2317" s="269">
        <f t="shared" si="260"/>
        <v>7</v>
      </c>
      <c r="L2317" s="21">
        <f t="shared" si="261"/>
        <v>27</v>
      </c>
      <c r="M2317" s="178">
        <v>44379</v>
      </c>
      <c r="N2317" s="178">
        <v>44379</v>
      </c>
      <c r="O2317" s="178">
        <v>44379</v>
      </c>
      <c r="P2317" s="178">
        <v>44379</v>
      </c>
      <c r="Q2317" s="268" t="s">
        <v>34</v>
      </c>
      <c r="R2317" s="114"/>
      <c r="S2317" s="114"/>
      <c r="T2317" s="114"/>
      <c r="U2317" s="177"/>
      <c r="V2317" s="174" t="s">
        <v>5642</v>
      </c>
      <c r="W2317" s="174" t="s">
        <v>326</v>
      </c>
      <c r="X2317" s="174" t="s">
        <v>326</v>
      </c>
      <c r="Y2317" s="121" t="s">
        <v>5853</v>
      </c>
    </row>
    <row r="2318" spans="2:30" ht="49.5">
      <c r="B2318" s="30">
        <v>2312</v>
      </c>
      <c r="C2318" s="30" t="s">
        <v>5813</v>
      </c>
      <c r="D2318" s="30" t="s">
        <v>83</v>
      </c>
      <c r="E2318" s="129" t="s">
        <v>5791</v>
      </c>
      <c r="F2318" s="114" t="s">
        <v>3089</v>
      </c>
      <c r="G2318" s="269">
        <f t="shared" si="256"/>
        <v>2021</v>
      </c>
      <c r="H2318" s="269">
        <f t="shared" si="257"/>
        <v>7</v>
      </c>
      <c r="I2318" s="269">
        <f t="shared" si="258"/>
        <v>27</v>
      </c>
      <c r="J2318" s="83">
        <f t="shared" si="259"/>
        <v>2021</v>
      </c>
      <c r="K2318" s="269">
        <f t="shared" si="260"/>
        <v>7</v>
      </c>
      <c r="L2318" s="21">
        <f t="shared" si="261"/>
        <v>27</v>
      </c>
      <c r="M2318" s="178">
        <v>44379</v>
      </c>
      <c r="N2318" s="178">
        <v>44379</v>
      </c>
      <c r="O2318" s="178">
        <v>44379</v>
      </c>
      <c r="P2318" s="178">
        <v>44379</v>
      </c>
      <c r="Q2318" s="268" t="s">
        <v>34</v>
      </c>
      <c r="R2318" s="114"/>
      <c r="S2318" s="114"/>
      <c r="T2318" s="114"/>
      <c r="U2318" s="177"/>
      <c r="V2318" s="174" t="s">
        <v>5837</v>
      </c>
      <c r="W2318" s="174" t="s">
        <v>326</v>
      </c>
      <c r="X2318" s="174" t="s">
        <v>326</v>
      </c>
      <c r="Y2318" s="121" t="s">
        <v>5854</v>
      </c>
    </row>
    <row r="2319" spans="2:30" ht="49.5">
      <c r="B2319" s="30">
        <v>2313</v>
      </c>
      <c r="C2319" s="30" t="s">
        <v>5814</v>
      </c>
      <c r="D2319" s="30" t="s">
        <v>83</v>
      </c>
      <c r="E2319" s="129" t="s">
        <v>5792</v>
      </c>
      <c r="F2319" s="114" t="s">
        <v>3089</v>
      </c>
      <c r="G2319" s="269">
        <f t="shared" si="256"/>
        <v>2021</v>
      </c>
      <c r="H2319" s="269">
        <f t="shared" si="257"/>
        <v>7</v>
      </c>
      <c r="I2319" s="269">
        <f t="shared" si="258"/>
        <v>27</v>
      </c>
      <c r="J2319" s="83">
        <f t="shared" si="259"/>
        <v>2021</v>
      </c>
      <c r="K2319" s="269">
        <f t="shared" si="260"/>
        <v>7</v>
      </c>
      <c r="L2319" s="21">
        <f t="shared" si="261"/>
        <v>27</v>
      </c>
      <c r="M2319" s="178">
        <v>44379</v>
      </c>
      <c r="N2319" s="178">
        <v>44379</v>
      </c>
      <c r="O2319" s="178">
        <v>44379</v>
      </c>
      <c r="P2319" s="178">
        <v>44379</v>
      </c>
      <c r="Q2319" s="268" t="s">
        <v>34</v>
      </c>
      <c r="R2319" s="114"/>
      <c r="S2319" s="114"/>
      <c r="T2319" s="114"/>
      <c r="U2319" s="177"/>
      <c r="V2319" s="174" t="s">
        <v>5838</v>
      </c>
      <c r="W2319" s="174" t="s">
        <v>326</v>
      </c>
      <c r="X2319" s="174" t="s">
        <v>326</v>
      </c>
      <c r="Y2319" s="121" t="s">
        <v>5855</v>
      </c>
    </row>
    <row r="2320" spans="2:30" ht="49.5">
      <c r="B2320" s="30">
        <v>2314</v>
      </c>
      <c r="C2320" s="30" t="s">
        <v>5815</v>
      </c>
      <c r="D2320" s="30" t="s">
        <v>83</v>
      </c>
      <c r="E2320" s="129" t="s">
        <v>5793</v>
      </c>
      <c r="F2320" s="114" t="s">
        <v>3089</v>
      </c>
      <c r="G2320" s="269">
        <f t="shared" si="256"/>
        <v>2021</v>
      </c>
      <c r="H2320" s="269">
        <f t="shared" si="257"/>
        <v>7</v>
      </c>
      <c r="I2320" s="269">
        <f t="shared" si="258"/>
        <v>28</v>
      </c>
      <c r="J2320" s="83">
        <f t="shared" si="259"/>
        <v>2021</v>
      </c>
      <c r="K2320" s="269">
        <f t="shared" si="260"/>
        <v>7</v>
      </c>
      <c r="L2320" s="21">
        <f t="shared" si="261"/>
        <v>28</v>
      </c>
      <c r="M2320" s="178">
        <v>44382</v>
      </c>
      <c r="N2320" s="178">
        <v>44382</v>
      </c>
      <c r="O2320" s="178">
        <v>44382</v>
      </c>
      <c r="P2320" s="178">
        <v>44382</v>
      </c>
      <c r="Q2320" s="268" t="s">
        <v>34</v>
      </c>
      <c r="R2320" s="114"/>
      <c r="S2320" s="114"/>
      <c r="T2320" s="114"/>
      <c r="U2320" s="177"/>
      <c r="V2320" s="174" t="s">
        <v>5839</v>
      </c>
      <c r="W2320" s="174" t="s">
        <v>326</v>
      </c>
      <c r="X2320" s="174" t="s">
        <v>326</v>
      </c>
      <c r="Y2320" s="121" t="s">
        <v>5856</v>
      </c>
    </row>
    <row r="2321" spans="2:25" ht="33">
      <c r="B2321" s="30">
        <v>2315</v>
      </c>
      <c r="C2321" s="30" t="s">
        <v>5816</v>
      </c>
      <c r="D2321" s="30" t="s">
        <v>83</v>
      </c>
      <c r="E2321" s="129" t="s">
        <v>5794</v>
      </c>
      <c r="F2321" s="114" t="s">
        <v>3089</v>
      </c>
      <c r="G2321" s="269">
        <f t="shared" si="256"/>
        <v>2021</v>
      </c>
      <c r="H2321" s="269">
        <f t="shared" si="257"/>
        <v>7</v>
      </c>
      <c r="I2321" s="269">
        <f t="shared" si="258"/>
        <v>28</v>
      </c>
      <c r="J2321" s="83">
        <f t="shared" si="259"/>
        <v>2021</v>
      </c>
      <c r="K2321" s="269">
        <f t="shared" si="260"/>
        <v>7</v>
      </c>
      <c r="L2321" s="21">
        <f t="shared" si="261"/>
        <v>28</v>
      </c>
      <c r="M2321" s="178">
        <v>44382</v>
      </c>
      <c r="N2321" s="178">
        <v>44382</v>
      </c>
      <c r="O2321" s="178">
        <v>44382</v>
      </c>
      <c r="P2321" s="178">
        <v>44382</v>
      </c>
      <c r="Q2321" s="268" t="s">
        <v>34</v>
      </c>
      <c r="R2321" s="114"/>
      <c r="S2321" s="114"/>
      <c r="T2321" s="114"/>
      <c r="U2321" s="177"/>
      <c r="V2321" s="174" t="s">
        <v>5640</v>
      </c>
      <c r="W2321" s="174" t="s">
        <v>326</v>
      </c>
      <c r="X2321" s="174" t="s">
        <v>326</v>
      </c>
      <c r="Y2321" s="121" t="s">
        <v>5857</v>
      </c>
    </row>
    <row r="2322" spans="2:25" ht="66">
      <c r="B2322" s="30">
        <v>2316</v>
      </c>
      <c r="C2322" s="30" t="s">
        <v>5817</v>
      </c>
      <c r="D2322" s="30" t="s">
        <v>83</v>
      </c>
      <c r="E2322" s="129" t="s">
        <v>5795</v>
      </c>
      <c r="F2322" s="114" t="s">
        <v>3089</v>
      </c>
      <c r="G2322" s="269">
        <f t="shared" si="256"/>
        <v>2021</v>
      </c>
      <c r="H2322" s="269">
        <f t="shared" si="257"/>
        <v>7</v>
      </c>
      <c r="I2322" s="269">
        <f t="shared" si="258"/>
        <v>28</v>
      </c>
      <c r="J2322" s="83">
        <f t="shared" si="259"/>
        <v>2021</v>
      </c>
      <c r="K2322" s="269">
        <f t="shared" si="260"/>
        <v>7</v>
      </c>
      <c r="L2322" s="21">
        <f t="shared" si="261"/>
        <v>28</v>
      </c>
      <c r="M2322" s="178">
        <v>44383</v>
      </c>
      <c r="N2322" s="178">
        <v>44383</v>
      </c>
      <c r="O2322" s="178">
        <v>44383</v>
      </c>
      <c r="P2322" s="178">
        <v>44383</v>
      </c>
      <c r="Q2322" s="268" t="s">
        <v>34</v>
      </c>
      <c r="R2322" s="114"/>
      <c r="S2322" s="114"/>
      <c r="T2322" s="114"/>
      <c r="U2322" s="177"/>
      <c r="V2322" s="174" t="s">
        <v>5643</v>
      </c>
      <c r="W2322" s="174" t="s">
        <v>326</v>
      </c>
      <c r="X2322" s="174" t="s">
        <v>326</v>
      </c>
      <c r="Y2322" s="121" t="s">
        <v>5858</v>
      </c>
    </row>
    <row r="2323" spans="2:25" ht="49.5">
      <c r="B2323" s="30">
        <v>2317</v>
      </c>
      <c r="C2323" s="30" t="s">
        <v>5818</v>
      </c>
      <c r="D2323" s="30" t="s">
        <v>83</v>
      </c>
      <c r="E2323" s="129" t="s">
        <v>5796</v>
      </c>
      <c r="F2323" s="114" t="s">
        <v>3089</v>
      </c>
      <c r="G2323" s="269">
        <f t="shared" si="256"/>
        <v>2021</v>
      </c>
      <c r="H2323" s="269">
        <f t="shared" si="257"/>
        <v>7</v>
      </c>
      <c r="I2323" s="269">
        <f t="shared" si="258"/>
        <v>28</v>
      </c>
      <c r="J2323" s="83">
        <f t="shared" si="259"/>
        <v>2021</v>
      </c>
      <c r="K2323" s="269">
        <f t="shared" si="260"/>
        <v>7</v>
      </c>
      <c r="L2323" s="21">
        <f t="shared" si="261"/>
        <v>28</v>
      </c>
      <c r="M2323" s="178">
        <v>44383</v>
      </c>
      <c r="N2323" s="178">
        <v>44383</v>
      </c>
      <c r="O2323" s="178">
        <v>44383</v>
      </c>
      <c r="P2323" s="178">
        <v>44383</v>
      </c>
      <c r="Q2323" s="268" t="s">
        <v>34</v>
      </c>
      <c r="R2323" s="114"/>
      <c r="S2323" s="114"/>
      <c r="T2323" s="114"/>
      <c r="U2323" s="177"/>
      <c r="V2323" s="174" t="s">
        <v>5840</v>
      </c>
      <c r="W2323" s="174" t="s">
        <v>326</v>
      </c>
      <c r="X2323" s="174" t="s">
        <v>326</v>
      </c>
      <c r="Y2323" s="121" t="s">
        <v>5859</v>
      </c>
    </row>
    <row r="2324" spans="2:25" ht="49.5">
      <c r="B2324" s="30">
        <v>2318</v>
      </c>
      <c r="C2324" s="30" t="s">
        <v>5819</v>
      </c>
      <c r="D2324" s="30" t="s">
        <v>83</v>
      </c>
      <c r="E2324" s="129" t="s">
        <v>5797</v>
      </c>
      <c r="F2324" s="114" t="s">
        <v>3089</v>
      </c>
      <c r="G2324" s="269">
        <f t="shared" si="256"/>
        <v>2021</v>
      </c>
      <c r="H2324" s="269">
        <f t="shared" si="257"/>
        <v>7</v>
      </c>
      <c r="I2324" s="269">
        <f t="shared" si="258"/>
        <v>28</v>
      </c>
      <c r="J2324" s="83">
        <f t="shared" si="259"/>
        <v>2021</v>
      </c>
      <c r="K2324" s="269">
        <f t="shared" si="260"/>
        <v>7</v>
      </c>
      <c r="L2324" s="21">
        <f t="shared" si="261"/>
        <v>28</v>
      </c>
      <c r="M2324" s="178">
        <v>44384</v>
      </c>
      <c r="N2324" s="178">
        <v>44384</v>
      </c>
      <c r="O2324" s="178">
        <v>44384</v>
      </c>
      <c r="P2324" s="178">
        <v>44384</v>
      </c>
      <c r="Q2324" s="268" t="s">
        <v>34</v>
      </c>
      <c r="R2324" s="114"/>
      <c r="S2324" s="114"/>
      <c r="T2324" s="114"/>
      <c r="U2324" s="177"/>
      <c r="V2324" s="174" t="s">
        <v>5841</v>
      </c>
      <c r="W2324" s="174" t="s">
        <v>326</v>
      </c>
      <c r="X2324" s="174" t="s">
        <v>326</v>
      </c>
      <c r="Y2324" s="121" t="s">
        <v>5860</v>
      </c>
    </row>
    <row r="2325" spans="2:25" ht="66">
      <c r="B2325" s="30">
        <v>2319</v>
      </c>
      <c r="C2325" s="30" t="s">
        <v>5820</v>
      </c>
      <c r="D2325" s="30" t="s">
        <v>83</v>
      </c>
      <c r="E2325" s="129" t="s">
        <v>5798</v>
      </c>
      <c r="F2325" s="114" t="s">
        <v>3089</v>
      </c>
      <c r="G2325" s="269">
        <f t="shared" si="256"/>
        <v>2021</v>
      </c>
      <c r="H2325" s="269">
        <f t="shared" si="257"/>
        <v>7</v>
      </c>
      <c r="I2325" s="269">
        <f t="shared" si="258"/>
        <v>28</v>
      </c>
      <c r="J2325" s="83">
        <f t="shared" si="259"/>
        <v>2021</v>
      </c>
      <c r="K2325" s="269">
        <f t="shared" si="260"/>
        <v>7</v>
      </c>
      <c r="L2325" s="21">
        <f t="shared" si="261"/>
        <v>28</v>
      </c>
      <c r="M2325" s="178">
        <v>44384</v>
      </c>
      <c r="N2325" s="178">
        <v>44384</v>
      </c>
      <c r="O2325" s="178">
        <v>44384</v>
      </c>
      <c r="P2325" s="178">
        <v>44385</v>
      </c>
      <c r="Q2325" s="268" t="s">
        <v>34</v>
      </c>
      <c r="R2325" s="114"/>
      <c r="S2325" s="114"/>
      <c r="T2325" s="114"/>
      <c r="U2325" s="177"/>
      <c r="V2325" s="174" t="s">
        <v>5842</v>
      </c>
      <c r="W2325" s="174" t="s">
        <v>326</v>
      </c>
      <c r="X2325" s="174" t="s">
        <v>326</v>
      </c>
      <c r="Y2325" s="121" t="s">
        <v>5861</v>
      </c>
    </row>
    <row r="2326" spans="2:25" ht="66">
      <c r="B2326" s="30">
        <v>2320</v>
      </c>
      <c r="C2326" s="30" t="s">
        <v>5821</v>
      </c>
      <c r="D2326" s="30" t="s">
        <v>83</v>
      </c>
      <c r="E2326" s="129" t="s">
        <v>5799</v>
      </c>
      <c r="F2326" s="114" t="s">
        <v>3089</v>
      </c>
      <c r="G2326" s="269">
        <f t="shared" si="256"/>
        <v>2021</v>
      </c>
      <c r="H2326" s="269">
        <f t="shared" si="257"/>
        <v>7</v>
      </c>
      <c r="I2326" s="269">
        <f t="shared" si="258"/>
        <v>28</v>
      </c>
      <c r="J2326" s="83">
        <f t="shared" si="259"/>
        <v>2021</v>
      </c>
      <c r="K2326" s="269">
        <f t="shared" si="260"/>
        <v>7</v>
      </c>
      <c r="L2326" s="21">
        <f t="shared" si="261"/>
        <v>29</v>
      </c>
      <c r="M2326" s="178">
        <v>44384</v>
      </c>
      <c r="N2326" s="178">
        <v>44384</v>
      </c>
      <c r="O2326" s="178">
        <v>44384</v>
      </c>
      <c r="P2326" s="178">
        <v>44393</v>
      </c>
      <c r="Q2326" s="268" t="s">
        <v>5870</v>
      </c>
      <c r="R2326" s="114"/>
      <c r="S2326" s="114"/>
      <c r="T2326" s="114"/>
      <c r="U2326" s="177"/>
      <c r="V2326" s="174" t="s">
        <v>5106</v>
      </c>
      <c r="W2326" s="174" t="s">
        <v>326</v>
      </c>
      <c r="X2326" s="174" t="s">
        <v>326</v>
      </c>
      <c r="Y2326" s="121" t="s">
        <v>5862</v>
      </c>
    </row>
    <row r="2327" spans="2:25" ht="49.5">
      <c r="B2327" s="30">
        <v>2321</v>
      </c>
      <c r="C2327" s="30" t="s">
        <v>5822</v>
      </c>
      <c r="D2327" s="30" t="s">
        <v>83</v>
      </c>
      <c r="E2327" s="129" t="s">
        <v>5800</v>
      </c>
      <c r="F2327" s="114" t="s">
        <v>3089</v>
      </c>
      <c r="G2327" s="269">
        <f t="shared" si="256"/>
        <v>2021</v>
      </c>
      <c r="H2327" s="269">
        <f t="shared" si="257"/>
        <v>7</v>
      </c>
      <c r="I2327" s="269">
        <f t="shared" si="258"/>
        <v>28</v>
      </c>
      <c r="J2327" s="83">
        <f t="shared" si="259"/>
        <v>2021</v>
      </c>
      <c r="K2327" s="269">
        <f t="shared" si="260"/>
        <v>7</v>
      </c>
      <c r="L2327" s="21">
        <f t="shared" si="261"/>
        <v>28</v>
      </c>
      <c r="M2327" s="178">
        <v>44384</v>
      </c>
      <c r="N2327" s="178">
        <v>44384</v>
      </c>
      <c r="O2327" s="178">
        <v>44384</v>
      </c>
      <c r="P2327" s="178">
        <v>44384</v>
      </c>
      <c r="Q2327" s="268" t="s">
        <v>34</v>
      </c>
      <c r="R2327" s="114"/>
      <c r="S2327" s="114"/>
      <c r="T2327" s="114"/>
      <c r="U2327" s="177"/>
      <c r="V2327" s="174" t="s">
        <v>5843</v>
      </c>
      <c r="W2327" s="174" t="s">
        <v>326</v>
      </c>
      <c r="X2327" s="174" t="s">
        <v>326</v>
      </c>
      <c r="Y2327" s="121" t="s">
        <v>5863</v>
      </c>
    </row>
    <row r="2328" spans="2:25" ht="33">
      <c r="B2328" s="30">
        <v>2322</v>
      </c>
      <c r="C2328" s="30" t="s">
        <v>5823</v>
      </c>
      <c r="D2328" s="30" t="s">
        <v>83</v>
      </c>
      <c r="E2328" s="129" t="s">
        <v>5801</v>
      </c>
      <c r="F2328" s="114" t="s">
        <v>3089</v>
      </c>
      <c r="G2328" s="269">
        <f t="shared" si="256"/>
        <v>2021</v>
      </c>
      <c r="H2328" s="269">
        <f t="shared" si="257"/>
        <v>7</v>
      </c>
      <c r="I2328" s="269">
        <f t="shared" si="258"/>
        <v>28</v>
      </c>
      <c r="J2328" s="83">
        <f t="shared" si="259"/>
        <v>2021</v>
      </c>
      <c r="K2328" s="269">
        <f t="shared" si="260"/>
        <v>7</v>
      </c>
      <c r="L2328" s="21">
        <f t="shared" si="261"/>
        <v>28</v>
      </c>
      <c r="M2328" s="178">
        <v>44382</v>
      </c>
      <c r="N2328" s="178">
        <v>44382</v>
      </c>
      <c r="O2328" s="178">
        <v>44382</v>
      </c>
      <c r="P2328" s="178">
        <v>44382</v>
      </c>
      <c r="Q2328" s="268" t="s">
        <v>34</v>
      </c>
      <c r="R2328" s="114"/>
      <c r="S2328" s="114"/>
      <c r="T2328" s="114"/>
      <c r="U2328" s="177"/>
      <c r="V2328" s="174" t="s">
        <v>5124</v>
      </c>
      <c r="W2328" s="174" t="s">
        <v>1176</v>
      </c>
      <c r="X2328" s="174" t="s">
        <v>1176</v>
      </c>
      <c r="Y2328" s="134"/>
    </row>
    <row r="2329" spans="2:25" ht="33">
      <c r="B2329" s="30">
        <v>2323</v>
      </c>
      <c r="C2329" s="30" t="s">
        <v>5824</v>
      </c>
      <c r="D2329" s="30" t="s">
        <v>83</v>
      </c>
      <c r="E2329" s="129" t="s">
        <v>5079</v>
      </c>
      <c r="F2329" s="114" t="s">
        <v>3089</v>
      </c>
      <c r="G2329" s="269">
        <f t="shared" si="256"/>
        <v>2021</v>
      </c>
      <c r="H2329" s="269">
        <f t="shared" si="257"/>
        <v>7</v>
      </c>
      <c r="I2329" s="269">
        <f t="shared" si="258"/>
        <v>28</v>
      </c>
      <c r="J2329" s="83">
        <f t="shared" si="259"/>
        <v>2021</v>
      </c>
      <c r="K2329" s="269">
        <f t="shared" si="260"/>
        <v>7</v>
      </c>
      <c r="L2329" s="21">
        <f t="shared" si="261"/>
        <v>28</v>
      </c>
      <c r="M2329" s="178">
        <v>44382</v>
      </c>
      <c r="N2329" s="178">
        <v>44382</v>
      </c>
      <c r="O2329" s="178">
        <v>44382</v>
      </c>
      <c r="P2329" s="178">
        <v>44382</v>
      </c>
      <c r="Q2329" s="268" t="s">
        <v>34</v>
      </c>
      <c r="R2329" s="114"/>
      <c r="S2329" s="114"/>
      <c r="T2329" s="114"/>
      <c r="U2329" s="177"/>
      <c r="V2329" s="174" t="s">
        <v>5651</v>
      </c>
      <c r="W2329" s="178" t="s">
        <v>1176</v>
      </c>
      <c r="X2329" s="178" t="s">
        <v>1176</v>
      </c>
      <c r="Y2329" s="131" t="s">
        <v>5864</v>
      </c>
    </row>
    <row r="2330" spans="2:25" ht="33">
      <c r="B2330" s="30">
        <v>2324</v>
      </c>
      <c r="C2330" s="30" t="s">
        <v>5825</v>
      </c>
      <c r="D2330" s="30" t="s">
        <v>83</v>
      </c>
      <c r="E2330" s="129" t="s">
        <v>5802</v>
      </c>
      <c r="F2330" s="114" t="s">
        <v>3089</v>
      </c>
      <c r="G2330" s="269">
        <f t="shared" si="256"/>
        <v>2021</v>
      </c>
      <c r="H2330" s="269">
        <f t="shared" si="257"/>
        <v>7</v>
      </c>
      <c r="I2330" s="269">
        <f t="shared" si="258"/>
        <v>28</v>
      </c>
      <c r="J2330" s="83">
        <f t="shared" si="259"/>
        <v>2021</v>
      </c>
      <c r="K2330" s="269">
        <f t="shared" si="260"/>
        <v>7</v>
      </c>
      <c r="L2330" s="21">
        <f t="shared" si="261"/>
        <v>28</v>
      </c>
      <c r="M2330" s="178">
        <v>44382</v>
      </c>
      <c r="N2330" s="178">
        <v>44382</v>
      </c>
      <c r="O2330" s="178">
        <v>44382</v>
      </c>
      <c r="P2330" s="178">
        <v>44382</v>
      </c>
      <c r="Q2330" s="268" t="s">
        <v>34</v>
      </c>
      <c r="R2330" s="114"/>
      <c r="S2330" s="114"/>
      <c r="T2330" s="114"/>
      <c r="U2330" s="177"/>
      <c r="V2330" s="174" t="s">
        <v>5844</v>
      </c>
      <c r="W2330" s="178" t="s">
        <v>1176</v>
      </c>
      <c r="X2330" s="178" t="s">
        <v>1176</v>
      </c>
      <c r="Y2330" s="131" t="s">
        <v>5123</v>
      </c>
    </row>
    <row r="2331" spans="2:25" ht="33">
      <c r="B2331" s="30">
        <v>2325</v>
      </c>
      <c r="C2331" s="30" t="s">
        <v>5826</v>
      </c>
      <c r="D2331" s="30" t="s">
        <v>83</v>
      </c>
      <c r="E2331" s="129" t="s">
        <v>5803</v>
      </c>
      <c r="F2331" s="114" t="s">
        <v>3089</v>
      </c>
      <c r="G2331" s="269">
        <f t="shared" si="256"/>
        <v>2021</v>
      </c>
      <c r="H2331" s="269">
        <f t="shared" si="257"/>
        <v>7</v>
      </c>
      <c r="I2331" s="269">
        <f t="shared" si="258"/>
        <v>28</v>
      </c>
      <c r="J2331" s="83">
        <f t="shared" si="259"/>
        <v>2021</v>
      </c>
      <c r="K2331" s="269">
        <f t="shared" si="260"/>
        <v>7</v>
      </c>
      <c r="L2331" s="21">
        <f t="shared" si="261"/>
        <v>28</v>
      </c>
      <c r="M2331" s="178">
        <v>44382</v>
      </c>
      <c r="N2331" s="178">
        <v>44382</v>
      </c>
      <c r="O2331" s="178">
        <v>44382</v>
      </c>
      <c r="P2331" s="178">
        <v>44382</v>
      </c>
      <c r="Q2331" s="268" t="s">
        <v>34</v>
      </c>
      <c r="R2331" s="114"/>
      <c r="S2331" s="114"/>
      <c r="T2331" s="114"/>
      <c r="U2331" s="177"/>
      <c r="V2331" s="174" t="s">
        <v>5109</v>
      </c>
      <c r="W2331" s="178" t="s">
        <v>1176</v>
      </c>
      <c r="X2331" s="178" t="s">
        <v>1176</v>
      </c>
      <c r="Y2331" s="131" t="s">
        <v>5675</v>
      </c>
    </row>
    <row r="2332" spans="2:25" ht="33">
      <c r="B2332" s="30">
        <v>2326</v>
      </c>
      <c r="C2332" s="30" t="s">
        <v>5827</v>
      </c>
      <c r="D2332" s="30" t="s">
        <v>83</v>
      </c>
      <c r="E2332" s="129" t="s">
        <v>5804</v>
      </c>
      <c r="F2332" s="114" t="s">
        <v>3089</v>
      </c>
      <c r="G2332" s="269">
        <f t="shared" si="256"/>
        <v>2021</v>
      </c>
      <c r="H2332" s="269">
        <f t="shared" si="257"/>
        <v>7</v>
      </c>
      <c r="I2332" s="269">
        <f t="shared" si="258"/>
        <v>28</v>
      </c>
      <c r="J2332" s="83">
        <f t="shared" si="259"/>
        <v>2021</v>
      </c>
      <c r="K2332" s="269">
        <f t="shared" si="260"/>
        <v>7</v>
      </c>
      <c r="L2332" s="21">
        <f t="shared" si="261"/>
        <v>28</v>
      </c>
      <c r="M2332" s="178">
        <v>44383</v>
      </c>
      <c r="N2332" s="178">
        <v>44383</v>
      </c>
      <c r="O2332" s="178">
        <v>44383</v>
      </c>
      <c r="P2332" s="178">
        <v>44383</v>
      </c>
      <c r="Q2332" s="268" t="s">
        <v>34</v>
      </c>
      <c r="R2332" s="114"/>
      <c r="S2332" s="114"/>
      <c r="T2332" s="114"/>
      <c r="U2332" s="177"/>
      <c r="V2332" s="174" t="s">
        <v>5845</v>
      </c>
      <c r="W2332" s="174" t="s">
        <v>1176</v>
      </c>
      <c r="X2332" s="174" t="s">
        <v>1176</v>
      </c>
      <c r="Y2332" s="131"/>
    </row>
    <row r="2333" spans="2:25" ht="33">
      <c r="B2333" s="30">
        <v>2327</v>
      </c>
      <c r="C2333" s="30" t="s">
        <v>5828</v>
      </c>
      <c r="D2333" s="30" t="s">
        <v>83</v>
      </c>
      <c r="E2333" s="129" t="s">
        <v>5805</v>
      </c>
      <c r="F2333" s="114" t="s">
        <v>3089</v>
      </c>
      <c r="G2333" s="269">
        <f t="shared" si="256"/>
        <v>2021</v>
      </c>
      <c r="H2333" s="269">
        <f t="shared" si="257"/>
        <v>7</v>
      </c>
      <c r="I2333" s="269">
        <f t="shared" si="258"/>
        <v>28</v>
      </c>
      <c r="J2333" s="83">
        <f t="shared" si="259"/>
        <v>2021</v>
      </c>
      <c r="K2333" s="269">
        <f t="shared" si="260"/>
        <v>7</v>
      </c>
      <c r="L2333" s="21">
        <f t="shared" si="261"/>
        <v>28</v>
      </c>
      <c r="M2333" s="178">
        <v>44383</v>
      </c>
      <c r="N2333" s="178">
        <v>44383</v>
      </c>
      <c r="O2333" s="178">
        <v>44383</v>
      </c>
      <c r="P2333" s="178">
        <v>44383</v>
      </c>
      <c r="Q2333" s="268" t="s">
        <v>34</v>
      </c>
      <c r="R2333" s="114"/>
      <c r="S2333" s="114"/>
      <c r="T2333" s="114"/>
      <c r="U2333" s="177"/>
      <c r="V2333" s="174" t="s">
        <v>5846</v>
      </c>
      <c r="W2333" s="174" t="s">
        <v>1176</v>
      </c>
      <c r="X2333" s="174" t="s">
        <v>1176</v>
      </c>
      <c r="Y2333" s="131" t="s">
        <v>5865</v>
      </c>
    </row>
    <row r="2334" spans="2:25" ht="33">
      <c r="B2334" s="30">
        <v>2328</v>
      </c>
      <c r="C2334" s="30" t="s">
        <v>5829</v>
      </c>
      <c r="D2334" s="30" t="s">
        <v>83</v>
      </c>
      <c r="E2334" s="129" t="s">
        <v>5801</v>
      </c>
      <c r="F2334" s="114" t="s">
        <v>3089</v>
      </c>
      <c r="G2334" s="269">
        <f t="shared" si="256"/>
        <v>2021</v>
      </c>
      <c r="H2334" s="269">
        <f t="shared" si="257"/>
        <v>7</v>
      </c>
      <c r="I2334" s="269">
        <f t="shared" si="258"/>
        <v>28</v>
      </c>
      <c r="J2334" s="83">
        <f t="shared" si="259"/>
        <v>2021</v>
      </c>
      <c r="K2334" s="269">
        <f t="shared" si="260"/>
        <v>7</v>
      </c>
      <c r="L2334" s="21">
        <f t="shared" si="261"/>
        <v>28</v>
      </c>
      <c r="M2334" s="178">
        <v>44383</v>
      </c>
      <c r="N2334" s="178">
        <v>44383</v>
      </c>
      <c r="O2334" s="178">
        <v>44383</v>
      </c>
      <c r="P2334" s="178">
        <v>44383</v>
      </c>
      <c r="Q2334" s="268" t="s">
        <v>34</v>
      </c>
      <c r="R2334" s="114"/>
      <c r="S2334" s="114"/>
      <c r="T2334" s="114"/>
      <c r="U2334" s="177"/>
      <c r="V2334" s="174" t="s">
        <v>5847</v>
      </c>
      <c r="W2334" s="174" t="s">
        <v>1176</v>
      </c>
      <c r="X2334" s="174" t="s">
        <v>1176</v>
      </c>
      <c r="Y2334" s="131"/>
    </row>
    <row r="2335" spans="2:25" ht="33">
      <c r="B2335" s="30">
        <v>2329</v>
      </c>
      <c r="C2335" s="30" t="s">
        <v>5830</v>
      </c>
      <c r="D2335" s="30" t="s">
        <v>83</v>
      </c>
      <c r="E2335" s="129" t="s">
        <v>5806</v>
      </c>
      <c r="F2335" s="114" t="s">
        <v>3089</v>
      </c>
      <c r="G2335" s="269">
        <f t="shared" si="256"/>
        <v>2021</v>
      </c>
      <c r="H2335" s="269">
        <f t="shared" si="257"/>
        <v>7</v>
      </c>
      <c r="I2335" s="269">
        <f t="shared" si="258"/>
        <v>28</v>
      </c>
      <c r="J2335" s="83">
        <f t="shared" si="259"/>
        <v>2021</v>
      </c>
      <c r="K2335" s="269">
        <f t="shared" si="260"/>
        <v>7</v>
      </c>
      <c r="L2335" s="21">
        <f t="shared" si="261"/>
        <v>29</v>
      </c>
      <c r="M2335" s="178">
        <v>44383</v>
      </c>
      <c r="N2335" s="178">
        <v>44383</v>
      </c>
      <c r="O2335" s="178">
        <v>44383</v>
      </c>
      <c r="P2335" s="178">
        <v>44393</v>
      </c>
      <c r="Q2335" s="268" t="s">
        <v>5872</v>
      </c>
      <c r="R2335" s="114"/>
      <c r="S2335" s="114"/>
      <c r="T2335" s="114"/>
      <c r="U2335" s="177"/>
      <c r="V2335" s="174" t="s">
        <v>5848</v>
      </c>
      <c r="W2335" s="174" t="s">
        <v>1176</v>
      </c>
      <c r="X2335" s="174" t="s">
        <v>1176</v>
      </c>
      <c r="Y2335" s="131" t="s">
        <v>5866</v>
      </c>
    </row>
    <row r="2336" spans="2:25" ht="33">
      <c r="B2336" s="30">
        <v>2330</v>
      </c>
      <c r="C2336" s="30" t="s">
        <v>5831</v>
      </c>
      <c r="D2336" s="30" t="s">
        <v>83</v>
      </c>
      <c r="E2336" s="129" t="s">
        <v>5807</v>
      </c>
      <c r="F2336" s="114" t="s">
        <v>3089</v>
      </c>
      <c r="G2336" s="269">
        <f t="shared" si="256"/>
        <v>2021</v>
      </c>
      <c r="H2336" s="269">
        <f t="shared" si="257"/>
        <v>7</v>
      </c>
      <c r="I2336" s="269">
        <f t="shared" si="258"/>
        <v>28</v>
      </c>
      <c r="J2336" s="83">
        <f t="shared" si="259"/>
        <v>2021</v>
      </c>
      <c r="K2336" s="269">
        <f t="shared" si="260"/>
        <v>7</v>
      </c>
      <c r="L2336" s="21">
        <f t="shared" si="261"/>
        <v>28</v>
      </c>
      <c r="M2336" s="178">
        <v>44383</v>
      </c>
      <c r="N2336" s="178">
        <v>44383</v>
      </c>
      <c r="O2336" s="178">
        <v>44383</v>
      </c>
      <c r="P2336" s="178">
        <v>44383</v>
      </c>
      <c r="Q2336" s="268" t="s">
        <v>34</v>
      </c>
      <c r="R2336" s="114"/>
      <c r="S2336" s="114"/>
      <c r="T2336" s="114"/>
      <c r="U2336" s="177"/>
      <c r="V2336" s="174" t="s">
        <v>5849</v>
      </c>
      <c r="W2336" s="174" t="s">
        <v>1176</v>
      </c>
      <c r="X2336" s="174" t="s">
        <v>1176</v>
      </c>
      <c r="Y2336" s="131"/>
    </row>
    <row r="2337" spans="2:30" ht="33">
      <c r="B2337" s="30">
        <v>2331</v>
      </c>
      <c r="C2337" s="30" t="s">
        <v>5832</v>
      </c>
      <c r="D2337" s="30" t="s">
        <v>83</v>
      </c>
      <c r="E2337" s="129" t="s">
        <v>5808</v>
      </c>
      <c r="F2337" s="114" t="s">
        <v>3089</v>
      </c>
      <c r="G2337" s="269">
        <f t="shared" si="256"/>
        <v>2021</v>
      </c>
      <c r="H2337" s="269">
        <f t="shared" si="257"/>
        <v>7</v>
      </c>
      <c r="I2337" s="269">
        <f t="shared" si="258"/>
        <v>28</v>
      </c>
      <c r="J2337" s="83">
        <f t="shared" si="259"/>
        <v>2021</v>
      </c>
      <c r="K2337" s="269">
        <f t="shared" si="260"/>
        <v>7</v>
      </c>
      <c r="L2337" s="21">
        <f t="shared" si="261"/>
        <v>28</v>
      </c>
      <c r="M2337" s="178">
        <v>44383</v>
      </c>
      <c r="N2337" s="178">
        <v>44383</v>
      </c>
      <c r="O2337" s="178">
        <v>44383</v>
      </c>
      <c r="P2337" s="178">
        <v>44383</v>
      </c>
      <c r="Q2337" s="268" t="s">
        <v>34</v>
      </c>
      <c r="R2337" s="114"/>
      <c r="S2337" s="114"/>
      <c r="T2337" s="114"/>
      <c r="U2337" s="177"/>
      <c r="V2337" s="174" t="s">
        <v>5850</v>
      </c>
      <c r="W2337" s="174" t="s">
        <v>1176</v>
      </c>
      <c r="X2337" s="174" t="s">
        <v>1176</v>
      </c>
      <c r="Y2337" s="131"/>
    </row>
    <row r="2338" spans="2:30" ht="33">
      <c r="B2338" s="30">
        <v>2332</v>
      </c>
      <c r="C2338" s="30" t="s">
        <v>5833</v>
      </c>
      <c r="D2338" s="30" t="s">
        <v>83</v>
      </c>
      <c r="E2338" s="111" t="s">
        <v>5809</v>
      </c>
      <c r="F2338" s="114" t="s">
        <v>3089</v>
      </c>
      <c r="G2338" s="269">
        <f t="shared" si="256"/>
        <v>2021</v>
      </c>
      <c r="H2338" s="269">
        <f t="shared" si="257"/>
        <v>7</v>
      </c>
      <c r="I2338" s="269">
        <f t="shared" si="258"/>
        <v>28</v>
      </c>
      <c r="J2338" s="83">
        <f t="shared" si="259"/>
        <v>2021</v>
      </c>
      <c r="K2338" s="269">
        <f t="shared" si="260"/>
        <v>7</v>
      </c>
      <c r="L2338" s="21">
        <f t="shared" si="261"/>
        <v>29</v>
      </c>
      <c r="M2338" s="178">
        <v>44385</v>
      </c>
      <c r="N2338" s="178">
        <v>44385</v>
      </c>
      <c r="O2338" s="178">
        <v>44385</v>
      </c>
      <c r="P2338" s="178">
        <v>44393</v>
      </c>
      <c r="Q2338" s="268" t="s">
        <v>5871</v>
      </c>
      <c r="R2338" s="114"/>
      <c r="S2338" s="114"/>
      <c r="T2338" s="114"/>
      <c r="U2338" s="177"/>
      <c r="V2338" s="179" t="s">
        <v>5649</v>
      </c>
      <c r="W2338" s="174" t="s">
        <v>1176</v>
      </c>
      <c r="X2338" s="174" t="s">
        <v>1176</v>
      </c>
      <c r="Y2338" s="131"/>
    </row>
    <row r="2339" spans="2:30" ht="33">
      <c r="B2339" s="30">
        <v>2333</v>
      </c>
      <c r="C2339" s="30" t="s">
        <v>5834</v>
      </c>
      <c r="D2339" s="30" t="s">
        <v>83</v>
      </c>
      <c r="E2339" s="129" t="s">
        <v>5079</v>
      </c>
      <c r="F2339" s="114" t="s">
        <v>3089</v>
      </c>
      <c r="G2339" s="269">
        <f t="shared" si="256"/>
        <v>2021</v>
      </c>
      <c r="H2339" s="269">
        <f t="shared" si="257"/>
        <v>7</v>
      </c>
      <c r="I2339" s="269">
        <f t="shared" si="258"/>
        <v>28</v>
      </c>
      <c r="J2339" s="83">
        <f t="shared" si="259"/>
        <v>2021</v>
      </c>
      <c r="K2339" s="269">
        <f t="shared" si="260"/>
        <v>7</v>
      </c>
      <c r="L2339" s="21">
        <f t="shared" si="261"/>
        <v>28</v>
      </c>
      <c r="M2339" s="178">
        <v>44382</v>
      </c>
      <c r="N2339" s="178">
        <v>44382</v>
      </c>
      <c r="O2339" s="178">
        <v>44382</v>
      </c>
      <c r="P2339" s="178">
        <v>44382</v>
      </c>
      <c r="Q2339" s="268" t="s">
        <v>34</v>
      </c>
      <c r="R2339" s="114"/>
      <c r="S2339" s="114"/>
      <c r="T2339" s="114"/>
      <c r="U2339" s="177"/>
      <c r="V2339" s="174" t="s">
        <v>5651</v>
      </c>
      <c r="W2339" s="178" t="s">
        <v>1176</v>
      </c>
      <c r="X2339" s="178" t="s">
        <v>1176</v>
      </c>
      <c r="Y2339" s="131" t="s">
        <v>5867</v>
      </c>
    </row>
    <row r="2340" spans="2:30" ht="33">
      <c r="B2340" s="30">
        <v>2334</v>
      </c>
      <c r="C2340" s="30" t="s">
        <v>5835</v>
      </c>
      <c r="D2340" s="30" t="s">
        <v>83</v>
      </c>
      <c r="E2340" s="129" t="s">
        <v>5810</v>
      </c>
      <c r="F2340" s="114" t="s">
        <v>3089</v>
      </c>
      <c r="G2340" s="269">
        <f t="shared" si="256"/>
        <v>2021</v>
      </c>
      <c r="H2340" s="269">
        <f t="shared" si="257"/>
        <v>7</v>
      </c>
      <c r="I2340" s="269">
        <f t="shared" si="258"/>
        <v>28</v>
      </c>
      <c r="J2340" s="83">
        <f t="shared" si="259"/>
        <v>2021</v>
      </c>
      <c r="K2340" s="269">
        <f t="shared" si="260"/>
        <v>7</v>
      </c>
      <c r="L2340" s="21">
        <f t="shared" si="261"/>
        <v>28</v>
      </c>
      <c r="M2340" s="178">
        <v>44382</v>
      </c>
      <c r="N2340" s="178">
        <v>44382</v>
      </c>
      <c r="O2340" s="178">
        <v>44382</v>
      </c>
      <c r="P2340" s="178">
        <v>44382</v>
      </c>
      <c r="Q2340" s="267" t="s">
        <v>34</v>
      </c>
      <c r="R2340" s="114"/>
      <c r="S2340" s="114"/>
      <c r="T2340" s="114"/>
      <c r="U2340" s="177"/>
      <c r="V2340" s="174" t="s">
        <v>5851</v>
      </c>
      <c r="W2340" s="174" t="s">
        <v>3503</v>
      </c>
      <c r="X2340" s="174" t="s">
        <v>3503</v>
      </c>
      <c r="Y2340" s="131"/>
      <c r="AC2340" s="36" t="s">
        <v>770</v>
      </c>
      <c r="AD2340" s="36" t="s">
        <v>765</v>
      </c>
    </row>
    <row r="2341" spans="2:30" ht="33">
      <c r="B2341" s="30">
        <v>2335</v>
      </c>
      <c r="C2341" s="30" t="s">
        <v>5836</v>
      </c>
      <c r="D2341" s="30" t="s">
        <v>83</v>
      </c>
      <c r="E2341" s="129" t="s">
        <v>5811</v>
      </c>
      <c r="F2341" s="114" t="s">
        <v>3089</v>
      </c>
      <c r="G2341" s="269">
        <f t="shared" si="256"/>
        <v>2021</v>
      </c>
      <c r="H2341" s="269">
        <f t="shared" si="257"/>
        <v>7</v>
      </c>
      <c r="I2341" s="269">
        <f t="shared" si="258"/>
        <v>28</v>
      </c>
      <c r="J2341" s="83">
        <f t="shared" si="259"/>
        <v>2021</v>
      </c>
      <c r="K2341" s="269">
        <f t="shared" si="260"/>
        <v>7</v>
      </c>
      <c r="L2341" s="21">
        <f t="shared" si="261"/>
        <v>28</v>
      </c>
      <c r="M2341" s="178">
        <v>44383</v>
      </c>
      <c r="N2341" s="178">
        <v>44383</v>
      </c>
      <c r="O2341" s="178">
        <v>44383</v>
      </c>
      <c r="P2341" s="178">
        <v>44383</v>
      </c>
      <c r="Q2341" s="267" t="s">
        <v>34</v>
      </c>
      <c r="R2341" s="114"/>
      <c r="S2341" s="114"/>
      <c r="T2341" s="114"/>
      <c r="U2341" s="177"/>
      <c r="V2341" s="179" t="s">
        <v>3503</v>
      </c>
      <c r="W2341" s="174" t="s">
        <v>5852</v>
      </c>
      <c r="X2341" s="174" t="s">
        <v>5852</v>
      </c>
      <c r="Y2341" s="131" t="s">
        <v>5868</v>
      </c>
    </row>
    <row r="2342" spans="2:30">
      <c r="B2342" s="30">
        <v>2336</v>
      </c>
      <c r="C2342" s="30" t="s">
        <v>5901</v>
      </c>
      <c r="D2342" s="30" t="s">
        <v>83</v>
      </c>
      <c r="E2342" s="130" t="s">
        <v>5878</v>
      </c>
      <c r="F2342" s="114" t="s">
        <v>1561</v>
      </c>
      <c r="G2342" s="269">
        <f t="shared" si="256"/>
        <v>2021</v>
      </c>
      <c r="H2342" s="269">
        <f t="shared" si="257"/>
        <v>7</v>
      </c>
      <c r="I2342" s="269">
        <f t="shared" si="258"/>
        <v>29</v>
      </c>
      <c r="J2342" s="83">
        <f t="shared" si="259"/>
        <v>2021</v>
      </c>
      <c r="K2342" s="269">
        <f t="shared" si="260"/>
        <v>7</v>
      </c>
      <c r="L2342" s="21">
        <f t="shared" si="261"/>
        <v>29</v>
      </c>
      <c r="M2342" s="119">
        <v>44389</v>
      </c>
      <c r="N2342" s="119">
        <v>44389</v>
      </c>
      <c r="O2342" s="119">
        <v>44389</v>
      </c>
      <c r="P2342" s="119">
        <v>44389</v>
      </c>
      <c r="Q2342" s="267" t="s">
        <v>34</v>
      </c>
      <c r="R2342" s="114"/>
      <c r="S2342" s="114"/>
      <c r="T2342" s="114"/>
      <c r="U2342" s="177"/>
      <c r="V2342" s="174" t="s">
        <v>411</v>
      </c>
      <c r="W2342" s="174" t="s">
        <v>463</v>
      </c>
      <c r="X2342" s="174" t="s">
        <v>463</v>
      </c>
      <c r="Y2342" s="131"/>
    </row>
    <row r="2343" spans="2:30">
      <c r="B2343" s="30">
        <v>2337</v>
      </c>
      <c r="C2343" s="30" t="s">
        <v>5902</v>
      </c>
      <c r="D2343" s="30" t="s">
        <v>83</v>
      </c>
      <c r="E2343" s="130" t="s">
        <v>5879</v>
      </c>
      <c r="F2343" s="114" t="s">
        <v>1561</v>
      </c>
      <c r="G2343" s="269">
        <f t="shared" si="256"/>
        <v>2021</v>
      </c>
      <c r="H2343" s="269">
        <f t="shared" si="257"/>
        <v>7</v>
      </c>
      <c r="I2343" s="269">
        <f t="shared" si="258"/>
        <v>29</v>
      </c>
      <c r="J2343" s="83">
        <f t="shared" si="259"/>
        <v>2021</v>
      </c>
      <c r="K2343" s="269">
        <f t="shared" si="260"/>
        <v>7</v>
      </c>
      <c r="L2343" s="21">
        <f t="shared" si="261"/>
        <v>29</v>
      </c>
      <c r="M2343" s="119">
        <v>44389</v>
      </c>
      <c r="N2343" s="119">
        <v>44389</v>
      </c>
      <c r="O2343" s="119">
        <v>44389</v>
      </c>
      <c r="P2343" s="119">
        <v>44389</v>
      </c>
      <c r="Q2343" s="267" t="s">
        <v>34</v>
      </c>
      <c r="R2343" s="114"/>
      <c r="S2343" s="114"/>
      <c r="T2343" s="114"/>
      <c r="U2343" s="177"/>
      <c r="V2343" s="174" t="s">
        <v>463</v>
      </c>
      <c r="W2343" s="174" t="s">
        <v>463</v>
      </c>
      <c r="X2343" s="174" t="s">
        <v>463</v>
      </c>
      <c r="Y2343" s="131"/>
    </row>
    <row r="2344" spans="2:30">
      <c r="B2344" s="30">
        <v>2338</v>
      </c>
      <c r="C2344" s="30" t="s">
        <v>5903</v>
      </c>
      <c r="D2344" s="30" t="s">
        <v>83</v>
      </c>
      <c r="E2344" s="130" t="s">
        <v>5880</v>
      </c>
      <c r="F2344" s="114" t="s">
        <v>1267</v>
      </c>
      <c r="G2344" s="269">
        <f t="shared" si="256"/>
        <v>2021</v>
      </c>
      <c r="H2344" s="269">
        <f t="shared" si="257"/>
        <v>7</v>
      </c>
      <c r="I2344" s="269">
        <f t="shared" si="258"/>
        <v>29</v>
      </c>
      <c r="J2344" s="83">
        <f t="shared" si="259"/>
        <v>2021</v>
      </c>
      <c r="K2344" s="269">
        <f t="shared" si="260"/>
        <v>7</v>
      </c>
      <c r="L2344" s="21">
        <f t="shared" si="261"/>
        <v>29</v>
      </c>
      <c r="M2344" s="119">
        <v>44389</v>
      </c>
      <c r="N2344" s="119">
        <v>44389</v>
      </c>
      <c r="O2344" s="119">
        <v>44389</v>
      </c>
      <c r="P2344" s="119">
        <v>44389</v>
      </c>
      <c r="Q2344" s="267" t="s">
        <v>34</v>
      </c>
      <c r="R2344" s="114"/>
      <c r="S2344" s="114"/>
      <c r="T2344" s="114"/>
      <c r="U2344" s="177"/>
      <c r="V2344" s="179" t="s">
        <v>463</v>
      </c>
      <c r="W2344" s="174" t="s">
        <v>463</v>
      </c>
      <c r="X2344" s="174" t="s">
        <v>463</v>
      </c>
      <c r="Y2344" s="131"/>
    </row>
    <row r="2345" spans="2:30">
      <c r="B2345" s="30">
        <v>2339</v>
      </c>
      <c r="C2345" s="30" t="s">
        <v>5904</v>
      </c>
      <c r="D2345" s="30" t="s">
        <v>83</v>
      </c>
      <c r="E2345" s="110" t="s">
        <v>5881</v>
      </c>
      <c r="F2345" s="114" t="s">
        <v>1267</v>
      </c>
      <c r="G2345" s="269">
        <f t="shared" si="256"/>
        <v>2021</v>
      </c>
      <c r="H2345" s="269">
        <f t="shared" si="257"/>
        <v>7</v>
      </c>
      <c r="I2345" s="269">
        <f t="shared" si="258"/>
        <v>29</v>
      </c>
      <c r="J2345" s="83">
        <f t="shared" si="259"/>
        <v>2021</v>
      </c>
      <c r="K2345" s="269">
        <f t="shared" si="260"/>
        <v>7</v>
      </c>
      <c r="L2345" s="21">
        <f t="shared" si="261"/>
        <v>29</v>
      </c>
      <c r="M2345" s="119">
        <v>44389</v>
      </c>
      <c r="N2345" s="119">
        <v>44389</v>
      </c>
      <c r="O2345" s="119">
        <v>44389</v>
      </c>
      <c r="P2345" s="119">
        <v>44389</v>
      </c>
      <c r="Q2345" s="267" t="s">
        <v>34</v>
      </c>
      <c r="R2345" s="114"/>
      <c r="S2345" s="114"/>
      <c r="T2345" s="114"/>
      <c r="U2345" s="177"/>
      <c r="V2345" s="179" t="s">
        <v>395</v>
      </c>
      <c r="W2345" s="174" t="s">
        <v>463</v>
      </c>
      <c r="X2345" s="174" t="s">
        <v>463</v>
      </c>
      <c r="Y2345" s="131"/>
      <c r="AC2345" s="36" t="s">
        <v>770</v>
      </c>
      <c r="AD2345" s="36" t="s">
        <v>765</v>
      </c>
    </row>
    <row r="2346" spans="2:30">
      <c r="B2346" s="30">
        <v>2340</v>
      </c>
      <c r="C2346" s="30" t="s">
        <v>5905</v>
      </c>
      <c r="D2346" s="30" t="s">
        <v>83</v>
      </c>
      <c r="E2346" s="130" t="s">
        <v>5882</v>
      </c>
      <c r="F2346" s="114" t="s">
        <v>47</v>
      </c>
      <c r="G2346" s="269">
        <f t="shared" si="256"/>
        <v>2021</v>
      </c>
      <c r="H2346" s="269">
        <f t="shared" si="257"/>
        <v>7</v>
      </c>
      <c r="I2346" s="269">
        <f t="shared" si="258"/>
        <v>29</v>
      </c>
      <c r="J2346" s="83">
        <f t="shared" si="259"/>
        <v>2021</v>
      </c>
      <c r="K2346" s="269">
        <f t="shared" si="260"/>
        <v>7</v>
      </c>
      <c r="L2346" s="21">
        <f t="shared" si="261"/>
        <v>29</v>
      </c>
      <c r="M2346" s="119">
        <v>44389</v>
      </c>
      <c r="N2346" s="119">
        <v>44389</v>
      </c>
      <c r="O2346" s="119">
        <v>44389</v>
      </c>
      <c r="P2346" s="119">
        <v>44389</v>
      </c>
      <c r="Q2346" s="267" t="s">
        <v>34</v>
      </c>
      <c r="R2346" s="114"/>
      <c r="S2346" s="114"/>
      <c r="T2346" s="114"/>
      <c r="U2346" s="177"/>
      <c r="V2346" s="174" t="s">
        <v>326</v>
      </c>
      <c r="W2346" s="174" t="s">
        <v>463</v>
      </c>
      <c r="X2346" s="174" t="s">
        <v>463</v>
      </c>
      <c r="Y2346" s="131"/>
    </row>
    <row r="2347" spans="2:30">
      <c r="B2347" s="30">
        <v>2341</v>
      </c>
      <c r="C2347" s="30" t="s">
        <v>5906</v>
      </c>
      <c r="D2347" s="30" t="s">
        <v>83</v>
      </c>
      <c r="E2347" s="110" t="s">
        <v>5883</v>
      </c>
      <c r="F2347" s="114" t="s">
        <v>1561</v>
      </c>
      <c r="G2347" s="269">
        <f t="shared" si="256"/>
        <v>2021</v>
      </c>
      <c r="H2347" s="269">
        <f t="shared" si="257"/>
        <v>7</v>
      </c>
      <c r="I2347" s="269">
        <f t="shared" si="258"/>
        <v>29</v>
      </c>
      <c r="J2347" s="83">
        <f t="shared" si="259"/>
        <v>2021</v>
      </c>
      <c r="K2347" s="269">
        <f t="shared" si="260"/>
        <v>7</v>
      </c>
      <c r="L2347" s="21">
        <f t="shared" si="261"/>
        <v>29</v>
      </c>
      <c r="M2347" s="119">
        <v>44390</v>
      </c>
      <c r="N2347" s="119">
        <v>44390</v>
      </c>
      <c r="O2347" s="119">
        <v>44390</v>
      </c>
      <c r="P2347" s="119">
        <v>44390</v>
      </c>
      <c r="Q2347" s="267" t="s">
        <v>34</v>
      </c>
      <c r="R2347" s="114"/>
      <c r="S2347" s="114"/>
      <c r="T2347" s="114"/>
      <c r="U2347" s="177"/>
      <c r="V2347" s="174" t="s">
        <v>5898</v>
      </c>
      <c r="W2347" s="174" t="s">
        <v>463</v>
      </c>
      <c r="X2347" s="174" t="s">
        <v>463</v>
      </c>
      <c r="Y2347" s="131"/>
    </row>
    <row r="2348" spans="2:30">
      <c r="B2348" s="30">
        <v>2342</v>
      </c>
      <c r="C2348" s="30" t="s">
        <v>5907</v>
      </c>
      <c r="D2348" s="30" t="s">
        <v>83</v>
      </c>
      <c r="E2348" s="110" t="s">
        <v>5884</v>
      </c>
      <c r="F2348" s="114" t="s">
        <v>1267</v>
      </c>
      <c r="G2348" s="269">
        <f t="shared" si="256"/>
        <v>2021</v>
      </c>
      <c r="H2348" s="269">
        <f t="shared" si="257"/>
        <v>7</v>
      </c>
      <c r="I2348" s="269">
        <f t="shared" si="258"/>
        <v>29</v>
      </c>
      <c r="J2348" s="83">
        <f t="shared" si="259"/>
        <v>2021</v>
      </c>
      <c r="K2348" s="269">
        <f t="shared" si="260"/>
        <v>7</v>
      </c>
      <c r="L2348" s="21">
        <f t="shared" si="261"/>
        <v>29</v>
      </c>
      <c r="M2348" s="119">
        <v>44390</v>
      </c>
      <c r="N2348" s="119">
        <v>44390</v>
      </c>
      <c r="O2348" s="119">
        <v>44390</v>
      </c>
      <c r="P2348" s="119">
        <v>44390</v>
      </c>
      <c r="Q2348" s="267" t="s">
        <v>34</v>
      </c>
      <c r="R2348" s="114"/>
      <c r="S2348" s="114"/>
      <c r="T2348" s="114"/>
      <c r="U2348" s="177"/>
      <c r="V2348" s="174" t="s">
        <v>395</v>
      </c>
      <c r="W2348" s="174" t="s">
        <v>463</v>
      </c>
      <c r="X2348" s="174" t="s">
        <v>463</v>
      </c>
      <c r="Y2348" s="131"/>
    </row>
    <row r="2349" spans="2:30">
      <c r="B2349" s="30">
        <v>2343</v>
      </c>
      <c r="C2349" s="30" t="s">
        <v>5908</v>
      </c>
      <c r="D2349" s="30" t="s">
        <v>83</v>
      </c>
      <c r="E2349" s="110" t="s">
        <v>5885</v>
      </c>
      <c r="F2349" s="114" t="s">
        <v>1561</v>
      </c>
      <c r="G2349" s="269">
        <f t="shared" si="256"/>
        <v>2021</v>
      </c>
      <c r="H2349" s="269">
        <f t="shared" si="257"/>
        <v>7</v>
      </c>
      <c r="I2349" s="269">
        <f t="shared" si="258"/>
        <v>29</v>
      </c>
      <c r="J2349" s="83">
        <f t="shared" si="259"/>
        <v>2021</v>
      </c>
      <c r="K2349" s="269">
        <f t="shared" si="260"/>
        <v>7</v>
      </c>
      <c r="L2349" s="21">
        <f t="shared" si="261"/>
        <v>29</v>
      </c>
      <c r="M2349" s="119">
        <v>44390</v>
      </c>
      <c r="N2349" s="119">
        <v>44390</v>
      </c>
      <c r="O2349" s="119">
        <v>44390</v>
      </c>
      <c r="P2349" s="119">
        <v>44390</v>
      </c>
      <c r="Q2349" s="267" t="s">
        <v>34</v>
      </c>
      <c r="R2349" s="114"/>
      <c r="S2349" s="114"/>
      <c r="T2349" s="114"/>
      <c r="U2349" s="177"/>
      <c r="V2349" s="174" t="s">
        <v>5899</v>
      </c>
      <c r="W2349" s="174" t="s">
        <v>463</v>
      </c>
      <c r="X2349" s="174" t="s">
        <v>463</v>
      </c>
      <c r="Y2349" s="131"/>
      <c r="AC2349" s="36" t="s">
        <v>770</v>
      </c>
      <c r="AD2349" s="36" t="s">
        <v>765</v>
      </c>
    </row>
    <row r="2350" spans="2:30">
      <c r="B2350" s="30">
        <v>2344</v>
      </c>
      <c r="C2350" s="30" t="s">
        <v>5909</v>
      </c>
      <c r="D2350" s="30" t="s">
        <v>83</v>
      </c>
      <c r="E2350" s="110" t="s">
        <v>5886</v>
      </c>
      <c r="F2350" s="114" t="s">
        <v>47</v>
      </c>
      <c r="G2350" s="269">
        <f t="shared" si="256"/>
        <v>2021</v>
      </c>
      <c r="H2350" s="269">
        <f t="shared" si="257"/>
        <v>7</v>
      </c>
      <c r="I2350" s="269">
        <f t="shared" si="258"/>
        <v>29</v>
      </c>
      <c r="J2350" s="83">
        <f t="shared" si="259"/>
        <v>2021</v>
      </c>
      <c r="K2350" s="269">
        <f t="shared" si="260"/>
        <v>7</v>
      </c>
      <c r="L2350" s="21">
        <f t="shared" si="261"/>
        <v>29</v>
      </c>
      <c r="M2350" s="119">
        <v>44390</v>
      </c>
      <c r="N2350" s="119">
        <v>44390</v>
      </c>
      <c r="O2350" s="119">
        <v>44390</v>
      </c>
      <c r="P2350" s="119">
        <v>44390</v>
      </c>
      <c r="Q2350" s="267" t="s">
        <v>34</v>
      </c>
      <c r="R2350" s="114"/>
      <c r="S2350" s="114"/>
      <c r="T2350" s="114"/>
      <c r="U2350" s="177"/>
      <c r="V2350" s="174" t="s">
        <v>286</v>
      </c>
      <c r="W2350" s="174" t="s">
        <v>463</v>
      </c>
      <c r="X2350" s="174" t="s">
        <v>463</v>
      </c>
      <c r="Y2350" s="131"/>
    </row>
    <row r="2351" spans="2:30">
      <c r="B2351" s="30">
        <v>2345</v>
      </c>
      <c r="C2351" s="30" t="s">
        <v>5910</v>
      </c>
      <c r="D2351" s="30" t="s">
        <v>83</v>
      </c>
      <c r="E2351" s="110" t="s">
        <v>5887</v>
      </c>
      <c r="F2351" s="114" t="s">
        <v>1561</v>
      </c>
      <c r="G2351" s="269">
        <f t="shared" si="256"/>
        <v>2021</v>
      </c>
      <c r="H2351" s="269">
        <f t="shared" si="257"/>
        <v>7</v>
      </c>
      <c r="I2351" s="269">
        <f t="shared" si="258"/>
        <v>29</v>
      </c>
      <c r="J2351" s="83">
        <f t="shared" si="259"/>
        <v>2021</v>
      </c>
      <c r="K2351" s="269">
        <f t="shared" si="260"/>
        <v>7</v>
      </c>
      <c r="L2351" s="21">
        <f t="shared" si="261"/>
        <v>29</v>
      </c>
      <c r="M2351" s="119">
        <v>44391</v>
      </c>
      <c r="N2351" s="119">
        <v>44391</v>
      </c>
      <c r="O2351" s="119">
        <v>44391</v>
      </c>
      <c r="P2351" s="119">
        <v>44391</v>
      </c>
      <c r="Q2351" s="267" t="s">
        <v>34</v>
      </c>
      <c r="R2351" s="114"/>
      <c r="S2351" s="114"/>
      <c r="T2351" s="114"/>
      <c r="U2351" s="177"/>
      <c r="V2351" s="174" t="s">
        <v>983</v>
      </c>
      <c r="W2351" s="174" t="s">
        <v>463</v>
      </c>
      <c r="X2351" s="174" t="s">
        <v>463</v>
      </c>
      <c r="Y2351" s="131"/>
    </row>
    <row r="2352" spans="2:30">
      <c r="B2352" s="30">
        <v>2346</v>
      </c>
      <c r="C2352" s="30" t="s">
        <v>5911</v>
      </c>
      <c r="D2352" s="30" t="s">
        <v>83</v>
      </c>
      <c r="E2352" s="110" t="s">
        <v>5888</v>
      </c>
      <c r="F2352" s="114" t="s">
        <v>1561</v>
      </c>
      <c r="G2352" s="269">
        <f t="shared" si="256"/>
        <v>2021</v>
      </c>
      <c r="H2352" s="269">
        <f t="shared" si="257"/>
        <v>7</v>
      </c>
      <c r="I2352" s="269">
        <f t="shared" si="258"/>
        <v>29</v>
      </c>
      <c r="J2352" s="83">
        <f t="shared" si="259"/>
        <v>2021</v>
      </c>
      <c r="K2352" s="269">
        <f t="shared" si="260"/>
        <v>7</v>
      </c>
      <c r="L2352" s="21">
        <f t="shared" si="261"/>
        <v>29</v>
      </c>
      <c r="M2352" s="119">
        <v>44391</v>
      </c>
      <c r="N2352" s="119">
        <v>44391</v>
      </c>
      <c r="O2352" s="119">
        <v>44391</v>
      </c>
      <c r="P2352" s="119">
        <v>44391</v>
      </c>
      <c r="Q2352" s="267" t="s">
        <v>34</v>
      </c>
      <c r="R2352" s="114"/>
      <c r="S2352" s="114"/>
      <c r="T2352" s="114"/>
      <c r="U2352" s="177"/>
      <c r="V2352" s="174" t="s">
        <v>5900</v>
      </c>
      <c r="W2352" s="174" t="s">
        <v>463</v>
      </c>
      <c r="X2352" s="174" t="s">
        <v>463</v>
      </c>
      <c r="Y2352" s="131"/>
    </row>
    <row r="2353" spans="2:30">
      <c r="B2353" s="30">
        <v>2347</v>
      </c>
      <c r="C2353" s="30" t="s">
        <v>5912</v>
      </c>
      <c r="D2353" s="30" t="s">
        <v>83</v>
      </c>
      <c r="E2353" s="110" t="s">
        <v>5889</v>
      </c>
      <c r="F2353" s="114" t="s">
        <v>47</v>
      </c>
      <c r="G2353" s="269">
        <f t="shared" si="256"/>
        <v>2021</v>
      </c>
      <c r="H2353" s="269">
        <f t="shared" si="257"/>
        <v>7</v>
      </c>
      <c r="I2353" s="269">
        <f t="shared" si="258"/>
        <v>29</v>
      </c>
      <c r="J2353" s="83">
        <f t="shared" si="259"/>
        <v>2021</v>
      </c>
      <c r="K2353" s="269">
        <f t="shared" si="260"/>
        <v>7</v>
      </c>
      <c r="L2353" s="21">
        <f t="shared" si="261"/>
        <v>29</v>
      </c>
      <c r="M2353" s="119">
        <v>44391</v>
      </c>
      <c r="N2353" s="119">
        <v>44391</v>
      </c>
      <c r="O2353" s="119">
        <v>44391</v>
      </c>
      <c r="P2353" s="119">
        <v>44391</v>
      </c>
      <c r="Q2353" s="267" t="s">
        <v>34</v>
      </c>
      <c r="R2353" s="114"/>
      <c r="S2353" s="114"/>
      <c r="T2353" s="114"/>
      <c r="U2353" s="177"/>
      <c r="V2353" s="174" t="s">
        <v>395</v>
      </c>
      <c r="W2353" s="174" t="s">
        <v>463</v>
      </c>
      <c r="X2353" s="174" t="s">
        <v>463</v>
      </c>
      <c r="Y2353" s="131"/>
      <c r="AC2353" s="36" t="s">
        <v>770</v>
      </c>
      <c r="AD2353" s="36" t="s">
        <v>765</v>
      </c>
    </row>
    <row r="2354" spans="2:30">
      <c r="B2354" s="30">
        <v>2348</v>
      </c>
      <c r="C2354" s="30" t="s">
        <v>5913</v>
      </c>
      <c r="D2354" s="30" t="s">
        <v>83</v>
      </c>
      <c r="E2354" s="110" t="s">
        <v>5890</v>
      </c>
      <c r="F2354" s="114" t="s">
        <v>1561</v>
      </c>
      <c r="G2354" s="269">
        <f t="shared" si="256"/>
        <v>2021</v>
      </c>
      <c r="H2354" s="269">
        <f t="shared" si="257"/>
        <v>7</v>
      </c>
      <c r="I2354" s="269">
        <f t="shared" si="258"/>
        <v>29</v>
      </c>
      <c r="J2354" s="83">
        <f t="shared" si="259"/>
        <v>2021</v>
      </c>
      <c r="K2354" s="269">
        <f t="shared" si="260"/>
        <v>7</v>
      </c>
      <c r="L2354" s="21">
        <f t="shared" si="261"/>
        <v>29</v>
      </c>
      <c r="M2354" s="119">
        <v>44391</v>
      </c>
      <c r="N2354" s="119">
        <v>44391</v>
      </c>
      <c r="O2354" s="119">
        <v>44391</v>
      </c>
      <c r="P2354" s="119">
        <v>44391</v>
      </c>
      <c r="Q2354" s="267" t="s">
        <v>34</v>
      </c>
      <c r="R2354" s="114"/>
      <c r="S2354" s="114"/>
      <c r="T2354" s="114"/>
      <c r="U2354" s="177"/>
      <c r="V2354" s="174" t="s">
        <v>5705</v>
      </c>
      <c r="W2354" s="182" t="s">
        <v>463</v>
      </c>
      <c r="X2354" s="182" t="s">
        <v>463</v>
      </c>
      <c r="Y2354" s="131"/>
    </row>
    <row r="2355" spans="2:30">
      <c r="B2355" s="30">
        <v>2349</v>
      </c>
      <c r="C2355" s="30" t="s">
        <v>5914</v>
      </c>
      <c r="D2355" s="30" t="s">
        <v>83</v>
      </c>
      <c r="E2355" s="110" t="s">
        <v>5891</v>
      </c>
      <c r="F2355" s="114" t="s">
        <v>1561</v>
      </c>
      <c r="G2355" s="269">
        <f t="shared" si="256"/>
        <v>2021</v>
      </c>
      <c r="H2355" s="269">
        <f t="shared" si="257"/>
        <v>7</v>
      </c>
      <c r="I2355" s="269">
        <f t="shared" si="258"/>
        <v>29</v>
      </c>
      <c r="J2355" s="83">
        <f t="shared" si="259"/>
        <v>2021</v>
      </c>
      <c r="K2355" s="269">
        <f t="shared" si="260"/>
        <v>7</v>
      </c>
      <c r="L2355" s="21">
        <f t="shared" si="261"/>
        <v>29</v>
      </c>
      <c r="M2355" s="119">
        <v>44391</v>
      </c>
      <c r="N2355" s="119">
        <v>44391</v>
      </c>
      <c r="O2355" s="119">
        <v>44391</v>
      </c>
      <c r="P2355" s="119">
        <v>44391</v>
      </c>
      <c r="Q2355" s="267" t="s">
        <v>34</v>
      </c>
      <c r="R2355" s="114"/>
      <c r="S2355" s="114"/>
      <c r="T2355" s="114"/>
      <c r="U2355" s="177"/>
      <c r="V2355" s="174" t="s">
        <v>430</v>
      </c>
      <c r="W2355" s="182" t="s">
        <v>463</v>
      </c>
      <c r="X2355" s="182" t="s">
        <v>463</v>
      </c>
      <c r="Y2355" s="131"/>
    </row>
    <row r="2356" spans="2:30">
      <c r="B2356" s="30">
        <v>2350</v>
      </c>
      <c r="C2356" s="30" t="s">
        <v>5915</v>
      </c>
      <c r="D2356" s="30" t="s">
        <v>83</v>
      </c>
      <c r="E2356" s="110" t="s">
        <v>5892</v>
      </c>
      <c r="F2356" s="114" t="s">
        <v>1561</v>
      </c>
      <c r="G2356" s="269">
        <f t="shared" si="256"/>
        <v>2021</v>
      </c>
      <c r="H2356" s="269">
        <f t="shared" si="257"/>
        <v>7</v>
      </c>
      <c r="I2356" s="269">
        <f t="shared" si="258"/>
        <v>29</v>
      </c>
      <c r="J2356" s="83">
        <f t="shared" si="259"/>
        <v>2021</v>
      </c>
      <c r="K2356" s="269">
        <f t="shared" si="260"/>
        <v>7</v>
      </c>
      <c r="L2356" s="21">
        <f t="shared" si="261"/>
        <v>29</v>
      </c>
      <c r="M2356" s="119">
        <v>44392</v>
      </c>
      <c r="N2356" s="119">
        <v>44392</v>
      </c>
      <c r="O2356" s="119">
        <v>44392</v>
      </c>
      <c r="P2356" s="119">
        <v>44392</v>
      </c>
      <c r="Q2356" s="267" t="s">
        <v>34</v>
      </c>
      <c r="R2356" s="114"/>
      <c r="S2356" s="114"/>
      <c r="T2356" s="114"/>
      <c r="U2356" s="177"/>
      <c r="V2356" s="174" t="s">
        <v>39</v>
      </c>
      <c r="W2356" s="182" t="s">
        <v>463</v>
      </c>
      <c r="X2356" s="182" t="s">
        <v>463</v>
      </c>
      <c r="Y2356" s="131"/>
    </row>
    <row r="2357" spans="2:30">
      <c r="B2357" s="30">
        <v>2351</v>
      </c>
      <c r="C2357" s="30" t="s">
        <v>5916</v>
      </c>
      <c r="D2357" s="30" t="s">
        <v>83</v>
      </c>
      <c r="E2357" s="110" t="s">
        <v>5893</v>
      </c>
      <c r="F2357" s="114" t="s">
        <v>47</v>
      </c>
      <c r="G2357" s="269">
        <f t="shared" si="256"/>
        <v>2021</v>
      </c>
      <c r="H2357" s="269">
        <f t="shared" si="257"/>
        <v>7</v>
      </c>
      <c r="I2357" s="269">
        <f t="shared" si="258"/>
        <v>29</v>
      </c>
      <c r="J2357" s="83">
        <f t="shared" si="259"/>
        <v>2021</v>
      </c>
      <c r="K2357" s="269">
        <f t="shared" si="260"/>
        <v>7</v>
      </c>
      <c r="L2357" s="21">
        <f t="shared" si="261"/>
        <v>29</v>
      </c>
      <c r="M2357" s="119">
        <v>44392</v>
      </c>
      <c r="N2357" s="119">
        <v>44392</v>
      </c>
      <c r="O2357" s="119">
        <v>44392</v>
      </c>
      <c r="P2357" s="119">
        <v>44392</v>
      </c>
      <c r="Q2357" s="267" t="s">
        <v>34</v>
      </c>
      <c r="R2357" s="114"/>
      <c r="S2357" s="114"/>
      <c r="T2357" s="114"/>
      <c r="U2357" s="177"/>
      <c r="V2357" s="174" t="s">
        <v>2170</v>
      </c>
      <c r="W2357" s="174" t="s">
        <v>463</v>
      </c>
      <c r="X2357" s="174" t="s">
        <v>463</v>
      </c>
      <c r="Y2357" s="131"/>
    </row>
    <row r="2358" spans="2:30">
      <c r="B2358" s="30">
        <v>2352</v>
      </c>
      <c r="C2358" s="30" t="s">
        <v>5917</v>
      </c>
      <c r="D2358" s="30" t="s">
        <v>83</v>
      </c>
      <c r="E2358" s="110" t="s">
        <v>5894</v>
      </c>
      <c r="F2358" s="114" t="s">
        <v>1561</v>
      </c>
      <c r="G2358" s="269">
        <f t="shared" si="256"/>
        <v>2021</v>
      </c>
      <c r="H2358" s="269">
        <f t="shared" si="257"/>
        <v>7</v>
      </c>
      <c r="I2358" s="269">
        <f t="shared" si="258"/>
        <v>29</v>
      </c>
      <c r="J2358" s="83">
        <f t="shared" si="259"/>
        <v>2021</v>
      </c>
      <c r="K2358" s="269">
        <f t="shared" si="260"/>
        <v>7</v>
      </c>
      <c r="L2358" s="21">
        <f t="shared" si="261"/>
        <v>29</v>
      </c>
      <c r="M2358" s="119">
        <v>44392</v>
      </c>
      <c r="N2358" s="119">
        <v>44392</v>
      </c>
      <c r="O2358" s="119">
        <v>44392</v>
      </c>
      <c r="P2358" s="119">
        <v>44392</v>
      </c>
      <c r="Q2358" s="267" t="s">
        <v>34</v>
      </c>
      <c r="R2358" s="114"/>
      <c r="S2358" s="114"/>
      <c r="T2358" s="114"/>
      <c r="U2358" s="177"/>
      <c r="V2358" s="174" t="s">
        <v>463</v>
      </c>
      <c r="W2358" s="174" t="s">
        <v>463</v>
      </c>
      <c r="X2358" s="174" t="s">
        <v>463</v>
      </c>
      <c r="Y2358" s="131"/>
    </row>
    <row r="2359" spans="2:30">
      <c r="B2359" s="30">
        <v>2353</v>
      </c>
      <c r="C2359" s="30" t="s">
        <v>5918</v>
      </c>
      <c r="D2359" s="30" t="s">
        <v>83</v>
      </c>
      <c r="E2359" s="110" t="s">
        <v>5895</v>
      </c>
      <c r="F2359" s="114" t="s">
        <v>1561</v>
      </c>
      <c r="G2359" s="269">
        <f t="shared" si="256"/>
        <v>2021</v>
      </c>
      <c r="H2359" s="269">
        <f t="shared" si="257"/>
        <v>7</v>
      </c>
      <c r="I2359" s="269">
        <f t="shared" si="258"/>
        <v>29</v>
      </c>
      <c r="J2359" s="83">
        <f t="shared" si="259"/>
        <v>2021</v>
      </c>
      <c r="K2359" s="269">
        <f t="shared" si="260"/>
        <v>7</v>
      </c>
      <c r="L2359" s="21">
        <f t="shared" si="261"/>
        <v>29</v>
      </c>
      <c r="M2359" s="119">
        <v>44392</v>
      </c>
      <c r="N2359" s="119">
        <v>44392</v>
      </c>
      <c r="O2359" s="119">
        <v>44392</v>
      </c>
      <c r="P2359" s="119">
        <v>44392</v>
      </c>
      <c r="Q2359" s="267" t="s">
        <v>34</v>
      </c>
      <c r="R2359" s="114"/>
      <c r="S2359" s="114"/>
      <c r="T2359" s="114"/>
      <c r="U2359" s="177"/>
      <c r="V2359" s="174" t="s">
        <v>2173</v>
      </c>
      <c r="W2359" s="174" t="s">
        <v>463</v>
      </c>
      <c r="X2359" s="174" t="s">
        <v>463</v>
      </c>
      <c r="Y2359" s="131"/>
    </row>
    <row r="2360" spans="2:30">
      <c r="B2360" s="30">
        <v>2354</v>
      </c>
      <c r="C2360" s="30" t="s">
        <v>5919</v>
      </c>
      <c r="D2360" s="30" t="s">
        <v>83</v>
      </c>
      <c r="E2360" s="110" t="s">
        <v>5896</v>
      </c>
      <c r="F2360" s="114" t="s">
        <v>1267</v>
      </c>
      <c r="G2360" s="269">
        <f t="shared" si="256"/>
        <v>2021</v>
      </c>
      <c r="H2360" s="269">
        <f t="shared" si="257"/>
        <v>7</v>
      </c>
      <c r="I2360" s="269">
        <f t="shared" si="258"/>
        <v>29</v>
      </c>
      <c r="J2360" s="83">
        <f t="shared" si="259"/>
        <v>2021</v>
      </c>
      <c r="K2360" s="269">
        <f t="shared" si="260"/>
        <v>7</v>
      </c>
      <c r="L2360" s="21">
        <f t="shared" si="261"/>
        <v>29</v>
      </c>
      <c r="M2360" s="119">
        <v>44393</v>
      </c>
      <c r="N2360" s="119">
        <v>44393</v>
      </c>
      <c r="O2360" s="119">
        <v>44393</v>
      </c>
      <c r="P2360" s="119">
        <v>44393</v>
      </c>
      <c r="Q2360" s="267" t="s">
        <v>34</v>
      </c>
      <c r="R2360" s="114"/>
      <c r="S2360" s="114"/>
      <c r="T2360" s="114"/>
      <c r="U2360" s="177"/>
      <c r="V2360" s="174" t="s">
        <v>463</v>
      </c>
      <c r="W2360" s="174" t="s">
        <v>463</v>
      </c>
      <c r="X2360" s="174" t="s">
        <v>463</v>
      </c>
      <c r="Y2360" s="131"/>
    </row>
    <row r="2361" spans="2:30">
      <c r="B2361" s="30">
        <v>2355</v>
      </c>
      <c r="C2361" s="30" t="s">
        <v>5920</v>
      </c>
      <c r="D2361" s="30" t="s">
        <v>83</v>
      </c>
      <c r="E2361" s="110" t="s">
        <v>5897</v>
      </c>
      <c r="F2361" s="114" t="s">
        <v>1267</v>
      </c>
      <c r="G2361" s="269">
        <f t="shared" si="256"/>
        <v>2021</v>
      </c>
      <c r="H2361" s="269">
        <f t="shared" si="257"/>
        <v>7</v>
      </c>
      <c r="I2361" s="269">
        <f t="shared" si="258"/>
        <v>29</v>
      </c>
      <c r="J2361" s="83">
        <f t="shared" si="259"/>
        <v>2021</v>
      </c>
      <c r="K2361" s="269">
        <f t="shared" si="260"/>
        <v>7</v>
      </c>
      <c r="L2361" s="21">
        <f t="shared" si="261"/>
        <v>29</v>
      </c>
      <c r="M2361" s="119">
        <v>44393</v>
      </c>
      <c r="N2361" s="119">
        <v>44393</v>
      </c>
      <c r="O2361" s="119">
        <v>44393</v>
      </c>
      <c r="P2361" s="119">
        <v>44393</v>
      </c>
      <c r="Q2361" s="267" t="s">
        <v>34</v>
      </c>
      <c r="R2361" s="114"/>
      <c r="S2361" s="114"/>
      <c r="T2361" s="114"/>
      <c r="U2361" s="177"/>
      <c r="V2361" s="174" t="s">
        <v>9</v>
      </c>
      <c r="W2361" s="174" t="s">
        <v>463</v>
      </c>
      <c r="X2361" s="174" t="s">
        <v>463</v>
      </c>
      <c r="Y2361" s="131"/>
    </row>
    <row r="2362" spans="2:30">
      <c r="B2362" s="30">
        <v>2356</v>
      </c>
      <c r="C2362" s="30" t="s">
        <v>5964</v>
      </c>
      <c r="D2362" s="30" t="s">
        <v>83</v>
      </c>
      <c r="E2362" s="128" t="s">
        <v>3753</v>
      </c>
      <c r="F2362" s="114" t="s">
        <v>1561</v>
      </c>
      <c r="G2362" s="269">
        <f t="shared" si="256"/>
        <v>2021</v>
      </c>
      <c r="H2362" s="269">
        <f t="shared" si="257"/>
        <v>7</v>
      </c>
      <c r="I2362" s="269">
        <f t="shared" si="258"/>
        <v>29</v>
      </c>
      <c r="J2362" s="83">
        <f t="shared" si="259"/>
        <v>2021</v>
      </c>
      <c r="K2362" s="269">
        <f t="shared" si="260"/>
        <v>7</v>
      </c>
      <c r="L2362" s="21">
        <f t="shared" si="261"/>
        <v>29</v>
      </c>
      <c r="M2362" s="119">
        <v>44389</v>
      </c>
      <c r="N2362" s="119">
        <v>44389</v>
      </c>
      <c r="O2362" s="119">
        <v>44389</v>
      </c>
      <c r="P2362" s="119">
        <v>44393</v>
      </c>
      <c r="Q2362" s="267" t="s">
        <v>34</v>
      </c>
      <c r="R2362" s="114"/>
      <c r="S2362" s="114"/>
      <c r="T2362" s="114"/>
      <c r="U2362" s="177"/>
      <c r="V2362" s="174" t="s">
        <v>3670</v>
      </c>
      <c r="W2362" s="174" t="s">
        <v>3670</v>
      </c>
      <c r="X2362" s="174" t="s">
        <v>3670</v>
      </c>
      <c r="Y2362" s="128"/>
      <c r="AC2362" s="36" t="s">
        <v>770</v>
      </c>
      <c r="AD2362" s="36" t="s">
        <v>765</v>
      </c>
    </row>
    <row r="2363" spans="2:30">
      <c r="B2363" s="30">
        <v>2357</v>
      </c>
      <c r="C2363" s="30" t="s">
        <v>5965</v>
      </c>
      <c r="D2363" s="30" t="s">
        <v>83</v>
      </c>
      <c r="E2363" s="128" t="s">
        <v>3754</v>
      </c>
      <c r="F2363" s="114" t="s">
        <v>1561</v>
      </c>
      <c r="G2363" s="269">
        <f t="shared" si="256"/>
        <v>2021</v>
      </c>
      <c r="H2363" s="269">
        <f t="shared" si="257"/>
        <v>7</v>
      </c>
      <c r="I2363" s="269">
        <f t="shared" si="258"/>
        <v>29</v>
      </c>
      <c r="J2363" s="83">
        <f t="shared" si="259"/>
        <v>2021</v>
      </c>
      <c r="K2363" s="269">
        <f t="shared" si="260"/>
        <v>7</v>
      </c>
      <c r="L2363" s="21">
        <f t="shared" si="261"/>
        <v>29</v>
      </c>
      <c r="M2363" s="119">
        <v>44389</v>
      </c>
      <c r="N2363" s="119">
        <v>44389</v>
      </c>
      <c r="O2363" s="119">
        <v>44389</v>
      </c>
      <c r="P2363" s="119">
        <v>44393</v>
      </c>
      <c r="Q2363" s="267" t="s">
        <v>34</v>
      </c>
      <c r="R2363" s="114"/>
      <c r="S2363" s="114"/>
      <c r="T2363" s="114"/>
      <c r="U2363" s="177"/>
      <c r="V2363" s="174" t="s">
        <v>3670</v>
      </c>
      <c r="W2363" s="174" t="s">
        <v>3670</v>
      </c>
      <c r="X2363" s="174" t="s">
        <v>3670</v>
      </c>
      <c r="Y2363" s="128"/>
    </row>
    <row r="2364" spans="2:30">
      <c r="B2364" s="30">
        <v>2358</v>
      </c>
      <c r="C2364" s="30" t="s">
        <v>5966</v>
      </c>
      <c r="D2364" s="30" t="s">
        <v>83</v>
      </c>
      <c r="E2364" s="128" t="s">
        <v>4334</v>
      </c>
      <c r="F2364" s="114" t="s">
        <v>1561</v>
      </c>
      <c r="G2364" s="269">
        <f t="shared" si="256"/>
        <v>2021</v>
      </c>
      <c r="H2364" s="269">
        <f t="shared" si="257"/>
        <v>7</v>
      </c>
      <c r="I2364" s="269">
        <f t="shared" si="258"/>
        <v>29</v>
      </c>
      <c r="J2364" s="83">
        <f t="shared" si="259"/>
        <v>2021</v>
      </c>
      <c r="K2364" s="269">
        <f t="shared" si="260"/>
        <v>7</v>
      </c>
      <c r="L2364" s="21">
        <f t="shared" si="261"/>
        <v>29</v>
      </c>
      <c r="M2364" s="119">
        <v>44389</v>
      </c>
      <c r="N2364" s="119">
        <v>44389</v>
      </c>
      <c r="O2364" s="119">
        <v>44389</v>
      </c>
      <c r="P2364" s="119">
        <v>44393</v>
      </c>
      <c r="Q2364" s="267" t="s">
        <v>34</v>
      </c>
      <c r="R2364" s="114"/>
      <c r="S2364" s="114"/>
      <c r="T2364" s="114"/>
      <c r="U2364" s="177"/>
      <c r="V2364" s="174" t="s">
        <v>463</v>
      </c>
      <c r="W2364" s="174" t="s">
        <v>3670</v>
      </c>
      <c r="X2364" s="174" t="s">
        <v>3670</v>
      </c>
      <c r="Y2364" s="128"/>
    </row>
    <row r="2365" spans="2:30">
      <c r="B2365" s="30">
        <v>2359</v>
      </c>
      <c r="C2365" s="30" t="s">
        <v>5967</v>
      </c>
      <c r="D2365" s="30" t="s">
        <v>83</v>
      </c>
      <c r="E2365" s="128" t="s">
        <v>5465</v>
      </c>
      <c r="F2365" s="114" t="s">
        <v>1561</v>
      </c>
      <c r="G2365" s="269">
        <f t="shared" si="256"/>
        <v>2021</v>
      </c>
      <c r="H2365" s="269">
        <f t="shared" si="257"/>
        <v>7</v>
      </c>
      <c r="I2365" s="269">
        <f t="shared" si="258"/>
        <v>29</v>
      </c>
      <c r="J2365" s="83">
        <f t="shared" si="259"/>
        <v>2021</v>
      </c>
      <c r="K2365" s="269">
        <f t="shared" si="260"/>
        <v>7</v>
      </c>
      <c r="L2365" s="21">
        <f t="shared" si="261"/>
        <v>29</v>
      </c>
      <c r="M2365" s="119">
        <v>44389</v>
      </c>
      <c r="N2365" s="119">
        <v>44389</v>
      </c>
      <c r="O2365" s="119">
        <v>44389</v>
      </c>
      <c r="P2365" s="119">
        <v>44393</v>
      </c>
      <c r="Q2365" s="267" t="s">
        <v>34</v>
      </c>
      <c r="R2365" s="114"/>
      <c r="S2365" s="114"/>
      <c r="T2365" s="114"/>
      <c r="U2365" s="177"/>
      <c r="V2365" s="174" t="s">
        <v>3670</v>
      </c>
      <c r="W2365" s="174" t="s">
        <v>3670</v>
      </c>
      <c r="X2365" s="174" t="s">
        <v>3670</v>
      </c>
      <c r="Y2365" s="128"/>
    </row>
    <row r="2366" spans="2:30">
      <c r="B2366" s="30">
        <v>2360</v>
      </c>
      <c r="C2366" s="30" t="s">
        <v>5968</v>
      </c>
      <c r="D2366" s="30" t="s">
        <v>83</v>
      </c>
      <c r="E2366" s="128" t="s">
        <v>5921</v>
      </c>
      <c r="F2366" s="21" t="s">
        <v>2062</v>
      </c>
      <c r="G2366" s="269">
        <f t="shared" si="256"/>
        <v>2021</v>
      </c>
      <c r="H2366" s="269">
        <f t="shared" si="257"/>
        <v>7</v>
      </c>
      <c r="I2366" s="269">
        <f t="shared" si="258"/>
        <v>29</v>
      </c>
      <c r="J2366" s="83">
        <f t="shared" si="259"/>
        <v>2021</v>
      </c>
      <c r="K2366" s="269">
        <f t="shared" si="260"/>
        <v>7</v>
      </c>
      <c r="L2366" s="21">
        <f t="shared" si="261"/>
        <v>29</v>
      </c>
      <c r="M2366" s="119">
        <v>44389</v>
      </c>
      <c r="N2366" s="119">
        <v>44389</v>
      </c>
      <c r="O2366" s="119">
        <v>44389</v>
      </c>
      <c r="P2366" s="119">
        <v>44389</v>
      </c>
      <c r="Q2366" s="267" t="s">
        <v>34</v>
      </c>
      <c r="R2366" s="114"/>
      <c r="S2366" s="114"/>
      <c r="T2366" s="114"/>
      <c r="U2366" s="177"/>
      <c r="V2366" s="174" t="s">
        <v>2507</v>
      </c>
      <c r="W2366" s="174" t="s">
        <v>3670</v>
      </c>
      <c r="X2366" s="174" t="s">
        <v>3670</v>
      </c>
      <c r="Y2366" s="128"/>
      <c r="AC2366" s="36" t="s">
        <v>770</v>
      </c>
      <c r="AD2366" s="36" t="s">
        <v>765</v>
      </c>
    </row>
    <row r="2367" spans="2:30">
      <c r="B2367" s="30">
        <v>2361</v>
      </c>
      <c r="C2367" s="30" t="s">
        <v>5969</v>
      </c>
      <c r="D2367" s="30" t="s">
        <v>83</v>
      </c>
      <c r="E2367" s="128" t="s">
        <v>5921</v>
      </c>
      <c r="F2367" s="21" t="s">
        <v>2062</v>
      </c>
      <c r="G2367" s="269">
        <f t="shared" si="256"/>
        <v>2021</v>
      </c>
      <c r="H2367" s="269">
        <f t="shared" si="257"/>
        <v>7</v>
      </c>
      <c r="I2367" s="269">
        <f t="shared" si="258"/>
        <v>29</v>
      </c>
      <c r="J2367" s="83">
        <f t="shared" si="259"/>
        <v>2021</v>
      </c>
      <c r="K2367" s="269">
        <f t="shared" si="260"/>
        <v>7</v>
      </c>
      <c r="L2367" s="21">
        <f t="shared" si="261"/>
        <v>29</v>
      </c>
      <c r="M2367" s="119">
        <v>44389</v>
      </c>
      <c r="N2367" s="119">
        <v>44389</v>
      </c>
      <c r="O2367" s="119">
        <v>44389</v>
      </c>
      <c r="P2367" s="119">
        <v>44389</v>
      </c>
      <c r="Q2367" s="267" t="s">
        <v>34</v>
      </c>
      <c r="R2367" s="114"/>
      <c r="S2367" s="114"/>
      <c r="T2367" s="114"/>
      <c r="U2367" s="177"/>
      <c r="V2367" s="174" t="s">
        <v>5946</v>
      </c>
      <c r="W2367" s="174" t="s">
        <v>3670</v>
      </c>
      <c r="X2367" s="174" t="s">
        <v>3670</v>
      </c>
      <c r="Y2367" s="128"/>
    </row>
    <row r="2368" spans="2:30">
      <c r="B2368" s="30">
        <v>2362</v>
      </c>
      <c r="C2368" s="30" t="s">
        <v>5970</v>
      </c>
      <c r="D2368" s="30" t="s">
        <v>83</v>
      </c>
      <c r="E2368" s="128" t="s">
        <v>5922</v>
      </c>
      <c r="F2368" s="21" t="s">
        <v>2062</v>
      </c>
      <c r="G2368" s="269">
        <f t="shared" si="256"/>
        <v>2021</v>
      </c>
      <c r="H2368" s="269">
        <f t="shared" si="257"/>
        <v>7</v>
      </c>
      <c r="I2368" s="269">
        <f t="shared" si="258"/>
        <v>29</v>
      </c>
      <c r="J2368" s="83">
        <f t="shared" si="259"/>
        <v>2021</v>
      </c>
      <c r="K2368" s="269">
        <f t="shared" si="260"/>
        <v>7</v>
      </c>
      <c r="L2368" s="21">
        <f t="shared" si="261"/>
        <v>29</v>
      </c>
      <c r="M2368" s="119">
        <v>44389</v>
      </c>
      <c r="N2368" s="119">
        <v>44389</v>
      </c>
      <c r="O2368" s="119">
        <v>44389</v>
      </c>
      <c r="P2368" s="119">
        <v>44389</v>
      </c>
      <c r="Q2368" s="267" t="s">
        <v>34</v>
      </c>
      <c r="R2368" s="114"/>
      <c r="S2368" s="114"/>
      <c r="T2368" s="114"/>
      <c r="U2368" s="177"/>
      <c r="V2368" s="174" t="s">
        <v>430</v>
      </c>
      <c r="W2368" s="174" t="s">
        <v>3670</v>
      </c>
      <c r="X2368" s="174" t="s">
        <v>3670</v>
      </c>
      <c r="Y2368" s="128"/>
    </row>
    <row r="2369" spans="2:30">
      <c r="B2369" s="30">
        <v>2363</v>
      </c>
      <c r="C2369" s="30" t="s">
        <v>5971</v>
      </c>
      <c r="D2369" s="30" t="s">
        <v>83</v>
      </c>
      <c r="E2369" s="128" t="s">
        <v>5923</v>
      </c>
      <c r="F2369" s="21" t="s">
        <v>2062</v>
      </c>
      <c r="G2369" s="269">
        <f t="shared" si="256"/>
        <v>2021</v>
      </c>
      <c r="H2369" s="269">
        <f t="shared" si="257"/>
        <v>7</v>
      </c>
      <c r="I2369" s="269">
        <f t="shared" si="258"/>
        <v>29</v>
      </c>
      <c r="J2369" s="83">
        <f t="shared" si="259"/>
        <v>2021</v>
      </c>
      <c r="K2369" s="269">
        <f t="shared" si="260"/>
        <v>7</v>
      </c>
      <c r="L2369" s="21">
        <f t="shared" si="261"/>
        <v>29</v>
      </c>
      <c r="M2369" s="119">
        <v>44389</v>
      </c>
      <c r="N2369" s="119">
        <v>44389</v>
      </c>
      <c r="O2369" s="119">
        <v>44389</v>
      </c>
      <c r="P2369" s="119">
        <v>44389</v>
      </c>
      <c r="Q2369" s="267" t="s">
        <v>34</v>
      </c>
      <c r="R2369" s="114"/>
      <c r="S2369" s="114"/>
      <c r="T2369" s="114"/>
      <c r="U2369" s="177"/>
      <c r="V2369" s="174" t="s">
        <v>4783</v>
      </c>
      <c r="W2369" s="174" t="s">
        <v>3670</v>
      </c>
      <c r="X2369" s="174" t="s">
        <v>3670</v>
      </c>
      <c r="Y2369" s="128"/>
    </row>
    <row r="2370" spans="2:30">
      <c r="B2370" s="30">
        <v>2364</v>
      </c>
      <c r="C2370" s="30" t="s">
        <v>5972</v>
      </c>
      <c r="D2370" s="30" t="s">
        <v>83</v>
      </c>
      <c r="E2370" s="131" t="s">
        <v>5924</v>
      </c>
      <c r="F2370" s="21" t="s">
        <v>2062</v>
      </c>
      <c r="G2370" s="269">
        <f t="shared" si="256"/>
        <v>2021</v>
      </c>
      <c r="H2370" s="269">
        <f t="shared" si="257"/>
        <v>7</v>
      </c>
      <c r="I2370" s="269">
        <f t="shared" si="258"/>
        <v>29</v>
      </c>
      <c r="J2370" s="83">
        <f t="shared" si="259"/>
        <v>2021</v>
      </c>
      <c r="K2370" s="269">
        <f t="shared" si="260"/>
        <v>7</v>
      </c>
      <c r="L2370" s="21">
        <f t="shared" si="261"/>
        <v>29</v>
      </c>
      <c r="M2370" s="119">
        <v>44389</v>
      </c>
      <c r="N2370" s="119">
        <v>44389</v>
      </c>
      <c r="O2370" s="119">
        <v>44389</v>
      </c>
      <c r="P2370" s="119">
        <v>44389</v>
      </c>
      <c r="Q2370" s="267" t="s">
        <v>34</v>
      </c>
      <c r="R2370" s="114"/>
      <c r="S2370" s="114"/>
      <c r="T2370" s="114"/>
      <c r="U2370" s="177"/>
      <c r="V2370" s="174" t="s">
        <v>5705</v>
      </c>
      <c r="W2370" s="174" t="s">
        <v>3831</v>
      </c>
      <c r="X2370" s="174" t="s">
        <v>3831</v>
      </c>
      <c r="Y2370" s="128"/>
      <c r="AC2370" s="36" t="s">
        <v>770</v>
      </c>
      <c r="AD2370" s="36" t="s">
        <v>765</v>
      </c>
    </row>
    <row r="2371" spans="2:30">
      <c r="B2371" s="30">
        <v>2365</v>
      </c>
      <c r="C2371" s="30" t="s">
        <v>5973</v>
      </c>
      <c r="D2371" s="30" t="s">
        <v>83</v>
      </c>
      <c r="E2371" s="128" t="s">
        <v>4321</v>
      </c>
      <c r="F2371" s="21" t="s">
        <v>2062</v>
      </c>
      <c r="G2371" s="269">
        <f t="shared" si="256"/>
        <v>2021</v>
      </c>
      <c r="H2371" s="269">
        <f t="shared" si="257"/>
        <v>7</v>
      </c>
      <c r="I2371" s="269">
        <f t="shared" si="258"/>
        <v>29</v>
      </c>
      <c r="J2371" s="83">
        <f t="shared" si="259"/>
        <v>2021</v>
      </c>
      <c r="K2371" s="269">
        <f t="shared" si="260"/>
        <v>7</v>
      </c>
      <c r="L2371" s="21">
        <f t="shared" si="261"/>
        <v>29</v>
      </c>
      <c r="M2371" s="119">
        <v>44389</v>
      </c>
      <c r="N2371" s="119">
        <v>44389</v>
      </c>
      <c r="O2371" s="119">
        <v>44389</v>
      </c>
      <c r="P2371" s="119">
        <v>44389</v>
      </c>
      <c r="Q2371" s="267" t="s">
        <v>34</v>
      </c>
      <c r="R2371" s="114"/>
      <c r="S2371" s="114"/>
      <c r="T2371" s="114"/>
      <c r="U2371" s="177"/>
      <c r="V2371" s="174" t="s">
        <v>2480</v>
      </c>
      <c r="W2371" s="174" t="s">
        <v>3670</v>
      </c>
      <c r="X2371" s="174" t="s">
        <v>3670</v>
      </c>
      <c r="Y2371" s="128"/>
    </row>
    <row r="2372" spans="2:30">
      <c r="B2372" s="30">
        <v>2366</v>
      </c>
      <c r="C2372" s="30" t="s">
        <v>5974</v>
      </c>
      <c r="D2372" s="30" t="s">
        <v>83</v>
      </c>
      <c r="E2372" s="131" t="s">
        <v>5925</v>
      </c>
      <c r="F2372" s="114" t="s">
        <v>1561</v>
      </c>
      <c r="G2372" s="269">
        <f t="shared" si="256"/>
        <v>2021</v>
      </c>
      <c r="H2372" s="269">
        <f t="shared" si="257"/>
        <v>7</v>
      </c>
      <c r="I2372" s="269">
        <f t="shared" si="258"/>
        <v>29</v>
      </c>
      <c r="J2372" s="83">
        <f t="shared" si="259"/>
        <v>2021</v>
      </c>
      <c r="K2372" s="269">
        <f t="shared" si="260"/>
        <v>7</v>
      </c>
      <c r="L2372" s="21">
        <f t="shared" si="261"/>
        <v>29</v>
      </c>
      <c r="M2372" s="119">
        <v>44389</v>
      </c>
      <c r="N2372" s="119">
        <v>44389</v>
      </c>
      <c r="O2372" s="119">
        <v>44389</v>
      </c>
      <c r="P2372" s="119">
        <v>44389</v>
      </c>
      <c r="Q2372" s="267" t="s">
        <v>34</v>
      </c>
      <c r="R2372" s="114"/>
      <c r="S2372" s="114"/>
      <c r="T2372" s="114"/>
      <c r="U2372" s="177"/>
      <c r="V2372" s="174" t="s">
        <v>2172</v>
      </c>
      <c r="W2372" s="174" t="s">
        <v>3670</v>
      </c>
      <c r="X2372" s="174" t="s">
        <v>3670</v>
      </c>
      <c r="Y2372" s="128" t="s">
        <v>5951</v>
      </c>
    </row>
    <row r="2373" spans="2:30">
      <c r="B2373" s="30">
        <v>2367</v>
      </c>
      <c r="C2373" s="30" t="s">
        <v>5975</v>
      </c>
      <c r="D2373" s="30" t="s">
        <v>83</v>
      </c>
      <c r="E2373" s="131" t="s">
        <v>5926</v>
      </c>
      <c r="F2373" s="114" t="s">
        <v>1561</v>
      </c>
      <c r="G2373" s="269">
        <f t="shared" si="256"/>
        <v>2021</v>
      </c>
      <c r="H2373" s="269">
        <f t="shared" si="257"/>
        <v>7</v>
      </c>
      <c r="I2373" s="269">
        <f t="shared" si="258"/>
        <v>29</v>
      </c>
      <c r="J2373" s="83">
        <f t="shared" si="259"/>
        <v>2021</v>
      </c>
      <c r="K2373" s="269">
        <f t="shared" si="260"/>
        <v>7</v>
      </c>
      <c r="L2373" s="21">
        <f t="shared" si="261"/>
        <v>29</v>
      </c>
      <c r="M2373" s="119">
        <v>44390</v>
      </c>
      <c r="N2373" s="119">
        <v>44390</v>
      </c>
      <c r="O2373" s="119">
        <v>44390</v>
      </c>
      <c r="P2373" s="119">
        <v>44390</v>
      </c>
      <c r="Q2373" s="267" t="s">
        <v>34</v>
      </c>
      <c r="R2373" s="114"/>
      <c r="S2373" s="114"/>
      <c r="T2373" s="114"/>
      <c r="U2373" s="177"/>
      <c r="V2373" s="174" t="s">
        <v>5766</v>
      </c>
      <c r="W2373" s="174" t="s">
        <v>3670</v>
      </c>
      <c r="X2373" s="174" t="s">
        <v>3670</v>
      </c>
      <c r="Y2373" s="128" t="s">
        <v>5952</v>
      </c>
    </row>
    <row r="2374" spans="2:30">
      <c r="B2374" s="30">
        <v>2368</v>
      </c>
      <c r="C2374" s="30" t="s">
        <v>5976</v>
      </c>
      <c r="D2374" s="30" t="s">
        <v>83</v>
      </c>
      <c r="E2374" s="128" t="s">
        <v>5927</v>
      </c>
      <c r="F2374" s="114" t="s">
        <v>1561</v>
      </c>
      <c r="G2374" s="269">
        <f t="shared" si="256"/>
        <v>2021</v>
      </c>
      <c r="H2374" s="269">
        <f t="shared" si="257"/>
        <v>7</v>
      </c>
      <c r="I2374" s="269">
        <f t="shared" si="258"/>
        <v>29</v>
      </c>
      <c r="J2374" s="83">
        <f t="shared" si="259"/>
        <v>2021</v>
      </c>
      <c r="K2374" s="269">
        <f t="shared" si="260"/>
        <v>7</v>
      </c>
      <c r="L2374" s="21">
        <f t="shared" si="261"/>
        <v>29</v>
      </c>
      <c r="M2374" s="119">
        <v>44390</v>
      </c>
      <c r="N2374" s="119">
        <v>44390</v>
      </c>
      <c r="O2374" s="119">
        <v>44390</v>
      </c>
      <c r="P2374" s="119">
        <v>44390</v>
      </c>
      <c r="Q2374" s="267" t="s">
        <v>34</v>
      </c>
      <c r="R2374" s="114"/>
      <c r="S2374" s="114"/>
      <c r="T2374" s="114"/>
      <c r="U2374" s="177"/>
      <c r="V2374" s="174" t="s">
        <v>5899</v>
      </c>
      <c r="W2374" s="174" t="s">
        <v>3670</v>
      </c>
      <c r="X2374" s="174" t="s">
        <v>3670</v>
      </c>
      <c r="Y2374" s="130" t="s">
        <v>4359</v>
      </c>
    </row>
    <row r="2375" spans="2:30">
      <c r="B2375" s="30">
        <v>2369</v>
      </c>
      <c r="C2375" s="30" t="s">
        <v>5977</v>
      </c>
      <c r="D2375" s="30" t="s">
        <v>83</v>
      </c>
      <c r="E2375" s="128" t="s">
        <v>5928</v>
      </c>
      <c r="F2375" s="114" t="s">
        <v>1561</v>
      </c>
      <c r="G2375" s="269">
        <f t="shared" ref="G2375:G2438" si="262">IF(ISBLANK(N2375),"",YEAR(N2375))</f>
        <v>2021</v>
      </c>
      <c r="H2375" s="269">
        <f t="shared" ref="H2375:H2438" si="263">IF(ISBLANK(N2375),"",MONTH(N2375))</f>
        <v>7</v>
      </c>
      <c r="I2375" s="269">
        <f t="shared" ref="I2375:I2438" si="264">IF(ISBLANK(N2375),"",WEEKNUM(N2375,1))</f>
        <v>29</v>
      </c>
      <c r="J2375" s="83">
        <f t="shared" ref="J2375:J2438" si="265">IF(ISBLANK(P2375),"",YEAR(P2375))</f>
        <v>2021</v>
      </c>
      <c r="K2375" s="269">
        <f t="shared" ref="K2375:K2438" si="266">IF(ISBLANK(P2375),"",MONTH(P2375))</f>
        <v>7</v>
      </c>
      <c r="L2375" s="21">
        <f t="shared" ref="L2375:L2438" si="267">IF(ISBLANK(P2375),"",WEEKNUM(P2375,1))</f>
        <v>29</v>
      </c>
      <c r="M2375" s="119">
        <v>44390</v>
      </c>
      <c r="N2375" s="119">
        <v>44390</v>
      </c>
      <c r="O2375" s="119">
        <v>44390</v>
      </c>
      <c r="P2375" s="119">
        <v>44390</v>
      </c>
      <c r="Q2375" s="267" t="s">
        <v>34</v>
      </c>
      <c r="R2375" s="114"/>
      <c r="S2375" s="114"/>
      <c r="T2375" s="114"/>
      <c r="U2375" s="177"/>
      <c r="V2375" s="174" t="s">
        <v>2209</v>
      </c>
      <c r="W2375" s="174" t="s">
        <v>3670</v>
      </c>
      <c r="X2375" s="174" t="s">
        <v>3670</v>
      </c>
      <c r="Y2375" s="128"/>
    </row>
    <row r="2376" spans="2:30">
      <c r="B2376" s="30">
        <v>2370</v>
      </c>
      <c r="C2376" s="30" t="s">
        <v>5978</v>
      </c>
      <c r="D2376" s="30" t="s">
        <v>83</v>
      </c>
      <c r="E2376" s="128" t="s">
        <v>5929</v>
      </c>
      <c r="F2376" s="114" t="s">
        <v>1561</v>
      </c>
      <c r="G2376" s="269">
        <f t="shared" si="262"/>
        <v>2021</v>
      </c>
      <c r="H2376" s="269">
        <f t="shared" si="263"/>
        <v>7</v>
      </c>
      <c r="I2376" s="269">
        <f t="shared" si="264"/>
        <v>29</v>
      </c>
      <c r="J2376" s="83">
        <f t="shared" si="265"/>
        <v>2021</v>
      </c>
      <c r="K2376" s="269">
        <f t="shared" si="266"/>
        <v>7</v>
      </c>
      <c r="L2376" s="21">
        <f t="shared" si="267"/>
        <v>29</v>
      </c>
      <c r="M2376" s="119">
        <v>44390</v>
      </c>
      <c r="N2376" s="119">
        <v>44390</v>
      </c>
      <c r="O2376" s="119">
        <v>44390</v>
      </c>
      <c r="P2376" s="119">
        <v>44390</v>
      </c>
      <c r="Q2376" s="267" t="s">
        <v>34</v>
      </c>
      <c r="R2376" s="114"/>
      <c r="S2376" s="114"/>
      <c r="T2376" s="114"/>
      <c r="U2376" s="177"/>
      <c r="V2376" s="174" t="s">
        <v>5899</v>
      </c>
      <c r="W2376" s="174" t="s">
        <v>3670</v>
      </c>
      <c r="X2376" s="174" t="s">
        <v>3670</v>
      </c>
      <c r="Y2376" s="128" t="s">
        <v>5953</v>
      </c>
    </row>
    <row r="2377" spans="2:30">
      <c r="B2377" s="30">
        <v>2371</v>
      </c>
      <c r="C2377" s="30" t="s">
        <v>5979</v>
      </c>
      <c r="D2377" s="30" t="s">
        <v>83</v>
      </c>
      <c r="E2377" s="131" t="s">
        <v>5930</v>
      </c>
      <c r="F2377" s="114" t="s">
        <v>1561</v>
      </c>
      <c r="G2377" s="269">
        <f t="shared" si="262"/>
        <v>2021</v>
      </c>
      <c r="H2377" s="269">
        <f t="shared" si="263"/>
        <v>7</v>
      </c>
      <c r="I2377" s="269">
        <f t="shared" si="264"/>
        <v>29</v>
      </c>
      <c r="J2377" s="83">
        <f t="shared" si="265"/>
        <v>2021</v>
      </c>
      <c r="K2377" s="269">
        <f t="shared" si="266"/>
        <v>7</v>
      </c>
      <c r="L2377" s="21">
        <f t="shared" si="267"/>
        <v>29</v>
      </c>
      <c r="M2377" s="119">
        <v>44390</v>
      </c>
      <c r="N2377" s="119">
        <v>44390</v>
      </c>
      <c r="O2377" s="119">
        <v>44390</v>
      </c>
      <c r="P2377" s="119">
        <v>44390</v>
      </c>
      <c r="Q2377" s="267" t="s">
        <v>34</v>
      </c>
      <c r="R2377" s="114"/>
      <c r="S2377" s="114"/>
      <c r="T2377" s="114"/>
      <c r="U2377" s="177"/>
      <c r="V2377" s="174" t="s">
        <v>3259</v>
      </c>
      <c r="W2377" s="174" t="s">
        <v>3670</v>
      </c>
      <c r="X2377" s="174" t="s">
        <v>3670</v>
      </c>
      <c r="Y2377" s="128"/>
      <c r="AC2377" s="36" t="s">
        <v>770</v>
      </c>
      <c r="AD2377" s="36" t="s">
        <v>765</v>
      </c>
    </row>
    <row r="2378" spans="2:30">
      <c r="B2378" s="30">
        <v>2372</v>
      </c>
      <c r="C2378" s="30" t="s">
        <v>5980</v>
      </c>
      <c r="D2378" s="30" t="s">
        <v>83</v>
      </c>
      <c r="E2378" s="128" t="s">
        <v>5729</v>
      </c>
      <c r="F2378" s="114" t="s">
        <v>1561</v>
      </c>
      <c r="G2378" s="269">
        <f t="shared" si="262"/>
        <v>2021</v>
      </c>
      <c r="H2378" s="269">
        <f t="shared" si="263"/>
        <v>7</v>
      </c>
      <c r="I2378" s="269">
        <f t="shared" si="264"/>
        <v>29</v>
      </c>
      <c r="J2378" s="83">
        <f t="shared" si="265"/>
        <v>2021</v>
      </c>
      <c r="K2378" s="269">
        <f t="shared" si="266"/>
        <v>7</v>
      </c>
      <c r="L2378" s="21">
        <f t="shared" si="267"/>
        <v>29</v>
      </c>
      <c r="M2378" s="119">
        <v>44391</v>
      </c>
      <c r="N2378" s="119">
        <v>44391</v>
      </c>
      <c r="O2378" s="119">
        <v>44391</v>
      </c>
      <c r="P2378" s="119">
        <v>44391</v>
      </c>
      <c r="Q2378" s="267" t="s">
        <v>34</v>
      </c>
      <c r="R2378" s="114"/>
      <c r="S2378" s="114"/>
      <c r="T2378" s="114"/>
      <c r="U2378" s="177"/>
      <c r="V2378" s="174" t="s">
        <v>993</v>
      </c>
      <c r="W2378" s="174" t="s">
        <v>3670</v>
      </c>
      <c r="X2378" s="174" t="s">
        <v>3670</v>
      </c>
      <c r="Y2378" s="128"/>
    </row>
    <row r="2379" spans="2:30" ht="33">
      <c r="B2379" s="30">
        <v>2373</v>
      </c>
      <c r="C2379" s="30" t="s">
        <v>5981</v>
      </c>
      <c r="D2379" s="30" t="s">
        <v>83</v>
      </c>
      <c r="E2379" s="128" t="s">
        <v>5931</v>
      </c>
      <c r="F2379" s="114" t="s">
        <v>1561</v>
      </c>
      <c r="G2379" s="269">
        <f t="shared" si="262"/>
        <v>2021</v>
      </c>
      <c r="H2379" s="269">
        <f t="shared" si="263"/>
        <v>7</v>
      </c>
      <c r="I2379" s="269">
        <f t="shared" si="264"/>
        <v>29</v>
      </c>
      <c r="J2379" s="83">
        <f t="shared" si="265"/>
        <v>2021</v>
      </c>
      <c r="K2379" s="269">
        <f t="shared" si="266"/>
        <v>7</v>
      </c>
      <c r="L2379" s="21">
        <f t="shared" si="267"/>
        <v>29</v>
      </c>
      <c r="M2379" s="119">
        <v>44391</v>
      </c>
      <c r="N2379" s="119">
        <v>44391</v>
      </c>
      <c r="O2379" s="119">
        <v>44391</v>
      </c>
      <c r="P2379" s="119">
        <v>44391</v>
      </c>
      <c r="Q2379" s="267" t="s">
        <v>34</v>
      </c>
      <c r="R2379" s="114"/>
      <c r="S2379" s="114"/>
      <c r="T2379" s="114"/>
      <c r="U2379" s="177"/>
      <c r="V2379" s="174" t="s">
        <v>4723</v>
      </c>
      <c r="W2379" s="174" t="s">
        <v>3670</v>
      </c>
      <c r="X2379" s="174" t="s">
        <v>3670</v>
      </c>
      <c r="Y2379" s="128" t="s">
        <v>5954</v>
      </c>
    </row>
    <row r="2380" spans="2:30">
      <c r="B2380" s="30">
        <v>2374</v>
      </c>
      <c r="C2380" s="30" t="s">
        <v>5982</v>
      </c>
      <c r="D2380" s="30" t="s">
        <v>83</v>
      </c>
      <c r="E2380" s="128" t="s">
        <v>5932</v>
      </c>
      <c r="F2380" s="114" t="s">
        <v>1561</v>
      </c>
      <c r="G2380" s="269">
        <f t="shared" si="262"/>
        <v>2021</v>
      </c>
      <c r="H2380" s="269">
        <f t="shared" si="263"/>
        <v>7</v>
      </c>
      <c r="I2380" s="269">
        <f t="shared" si="264"/>
        <v>29</v>
      </c>
      <c r="J2380" s="83">
        <f t="shared" si="265"/>
        <v>2021</v>
      </c>
      <c r="K2380" s="269">
        <f t="shared" si="266"/>
        <v>7</v>
      </c>
      <c r="L2380" s="21">
        <f t="shared" si="267"/>
        <v>29</v>
      </c>
      <c r="M2380" s="119">
        <v>44391</v>
      </c>
      <c r="N2380" s="119">
        <v>44391</v>
      </c>
      <c r="O2380" s="119">
        <v>44391</v>
      </c>
      <c r="P2380" s="119">
        <v>44392</v>
      </c>
      <c r="Q2380" s="267" t="s">
        <v>34</v>
      </c>
      <c r="R2380" s="114"/>
      <c r="S2380" s="114"/>
      <c r="T2380" s="114"/>
      <c r="U2380" s="177"/>
      <c r="V2380" s="174" t="s">
        <v>1969</v>
      </c>
      <c r="W2380" s="174" t="s">
        <v>3670</v>
      </c>
      <c r="X2380" s="174" t="s">
        <v>3670</v>
      </c>
      <c r="Y2380" s="128"/>
    </row>
    <row r="2381" spans="2:30">
      <c r="B2381" s="30">
        <v>2375</v>
      </c>
      <c r="C2381" s="30" t="s">
        <v>5983</v>
      </c>
      <c r="D2381" s="30" t="s">
        <v>83</v>
      </c>
      <c r="E2381" s="128" t="s">
        <v>5933</v>
      </c>
      <c r="F2381" s="21" t="s">
        <v>2062</v>
      </c>
      <c r="G2381" s="269">
        <f t="shared" si="262"/>
        <v>2021</v>
      </c>
      <c r="H2381" s="269">
        <f t="shared" si="263"/>
        <v>7</v>
      </c>
      <c r="I2381" s="269">
        <f t="shared" si="264"/>
        <v>29</v>
      </c>
      <c r="J2381" s="83">
        <f t="shared" si="265"/>
        <v>2021</v>
      </c>
      <c r="K2381" s="269">
        <f t="shared" si="266"/>
        <v>7</v>
      </c>
      <c r="L2381" s="21">
        <f t="shared" si="267"/>
        <v>29</v>
      </c>
      <c r="M2381" s="119">
        <v>44391</v>
      </c>
      <c r="N2381" s="119">
        <v>44391</v>
      </c>
      <c r="O2381" s="119">
        <v>44391</v>
      </c>
      <c r="P2381" s="119">
        <v>44391</v>
      </c>
      <c r="Q2381" s="267" t="s">
        <v>34</v>
      </c>
      <c r="R2381" s="114"/>
      <c r="S2381" s="114"/>
      <c r="T2381" s="114"/>
      <c r="U2381" s="177"/>
      <c r="V2381" s="174" t="s">
        <v>5947</v>
      </c>
      <c r="W2381" s="174" t="s">
        <v>3670</v>
      </c>
      <c r="X2381" s="174" t="s">
        <v>3670</v>
      </c>
      <c r="Y2381" s="128" t="s">
        <v>5955</v>
      </c>
      <c r="AC2381" s="36" t="s">
        <v>770</v>
      </c>
      <c r="AD2381" s="36" t="s">
        <v>765</v>
      </c>
    </row>
    <row r="2382" spans="2:30">
      <c r="B2382" s="30">
        <v>2376</v>
      </c>
      <c r="C2382" s="30" t="s">
        <v>5984</v>
      </c>
      <c r="D2382" s="30" t="s">
        <v>83</v>
      </c>
      <c r="E2382" s="128" t="s">
        <v>5934</v>
      </c>
      <c r="F2382" s="114" t="s">
        <v>1561</v>
      </c>
      <c r="G2382" s="269">
        <f t="shared" si="262"/>
        <v>2021</v>
      </c>
      <c r="H2382" s="269">
        <f t="shared" si="263"/>
        <v>7</v>
      </c>
      <c r="I2382" s="269">
        <f t="shared" si="264"/>
        <v>29</v>
      </c>
      <c r="J2382" s="83">
        <f t="shared" si="265"/>
        <v>2021</v>
      </c>
      <c r="K2382" s="269">
        <f t="shared" si="266"/>
        <v>7</v>
      </c>
      <c r="L2382" s="21">
        <f t="shared" si="267"/>
        <v>29</v>
      </c>
      <c r="M2382" s="119">
        <v>44391</v>
      </c>
      <c r="N2382" s="119">
        <v>44391</v>
      </c>
      <c r="O2382" s="119">
        <v>44391</v>
      </c>
      <c r="P2382" s="119">
        <v>44391</v>
      </c>
      <c r="Q2382" s="267" t="s">
        <v>34</v>
      </c>
      <c r="R2382" s="114"/>
      <c r="S2382" s="114"/>
      <c r="T2382" s="114"/>
      <c r="U2382" s="177"/>
      <c r="V2382" s="174" t="s">
        <v>5021</v>
      </c>
      <c r="W2382" s="174" t="s">
        <v>3670</v>
      </c>
      <c r="X2382" s="174" t="s">
        <v>3670</v>
      </c>
      <c r="Y2382" s="128" t="s">
        <v>5956</v>
      </c>
    </row>
    <row r="2383" spans="2:30" ht="49.5">
      <c r="B2383" s="30">
        <v>2377</v>
      </c>
      <c r="C2383" s="30" t="s">
        <v>5985</v>
      </c>
      <c r="D2383" s="30" t="s">
        <v>83</v>
      </c>
      <c r="E2383" s="128" t="s">
        <v>5935</v>
      </c>
      <c r="F2383" s="114" t="s">
        <v>1561</v>
      </c>
      <c r="G2383" s="269">
        <f t="shared" si="262"/>
        <v>2021</v>
      </c>
      <c r="H2383" s="269">
        <f t="shared" si="263"/>
        <v>7</v>
      </c>
      <c r="I2383" s="269">
        <f t="shared" si="264"/>
        <v>29</v>
      </c>
      <c r="J2383" s="83">
        <f t="shared" si="265"/>
        <v>2021</v>
      </c>
      <c r="K2383" s="269">
        <f t="shared" si="266"/>
        <v>7</v>
      </c>
      <c r="L2383" s="21">
        <f t="shared" si="267"/>
        <v>29</v>
      </c>
      <c r="M2383" s="119">
        <v>44391</v>
      </c>
      <c r="N2383" s="119">
        <v>44391</v>
      </c>
      <c r="O2383" s="119">
        <v>44391</v>
      </c>
      <c r="P2383" s="119">
        <v>44391</v>
      </c>
      <c r="Q2383" s="267" t="s">
        <v>34</v>
      </c>
      <c r="R2383" s="114"/>
      <c r="S2383" s="114"/>
      <c r="T2383" s="114"/>
      <c r="U2383" s="177"/>
      <c r="V2383" s="174" t="s">
        <v>430</v>
      </c>
      <c r="W2383" s="174" t="s">
        <v>3670</v>
      </c>
      <c r="X2383" s="174" t="s">
        <v>3670</v>
      </c>
      <c r="Y2383" s="128" t="s">
        <v>5957</v>
      </c>
    </row>
    <row r="2384" spans="2:30">
      <c r="B2384" s="30">
        <v>2378</v>
      </c>
      <c r="C2384" s="30" t="s">
        <v>5986</v>
      </c>
      <c r="D2384" s="30" t="s">
        <v>83</v>
      </c>
      <c r="E2384" s="128" t="s">
        <v>5936</v>
      </c>
      <c r="F2384" s="21" t="s">
        <v>2062</v>
      </c>
      <c r="G2384" s="269">
        <f t="shared" si="262"/>
        <v>2021</v>
      </c>
      <c r="H2384" s="269">
        <f t="shared" si="263"/>
        <v>7</v>
      </c>
      <c r="I2384" s="269">
        <f t="shared" si="264"/>
        <v>29</v>
      </c>
      <c r="J2384" s="83">
        <f t="shared" si="265"/>
        <v>2021</v>
      </c>
      <c r="K2384" s="269">
        <f t="shared" si="266"/>
        <v>7</v>
      </c>
      <c r="L2384" s="21">
        <f t="shared" si="267"/>
        <v>29</v>
      </c>
      <c r="M2384" s="119">
        <v>44392</v>
      </c>
      <c r="N2384" s="119">
        <v>44392</v>
      </c>
      <c r="O2384" s="119">
        <v>44392</v>
      </c>
      <c r="P2384" s="119">
        <v>44392</v>
      </c>
      <c r="Q2384" s="267" t="s">
        <v>34</v>
      </c>
      <c r="R2384" s="114"/>
      <c r="S2384" s="114"/>
      <c r="T2384" s="114"/>
      <c r="U2384" s="177"/>
      <c r="V2384" s="174" t="s">
        <v>5706</v>
      </c>
      <c r="W2384" s="174" t="s">
        <v>3670</v>
      </c>
      <c r="X2384" s="174" t="s">
        <v>3670</v>
      </c>
      <c r="Y2384" s="128" t="s">
        <v>5958</v>
      </c>
    </row>
    <row r="2385" spans="2:30">
      <c r="B2385" s="30">
        <v>2379</v>
      </c>
      <c r="C2385" s="30" t="s">
        <v>5987</v>
      </c>
      <c r="D2385" s="30" t="s">
        <v>83</v>
      </c>
      <c r="E2385" s="128" t="s">
        <v>5184</v>
      </c>
      <c r="F2385" s="21" t="s">
        <v>2062</v>
      </c>
      <c r="G2385" s="269">
        <f t="shared" si="262"/>
        <v>2021</v>
      </c>
      <c r="H2385" s="269">
        <f t="shared" si="263"/>
        <v>7</v>
      </c>
      <c r="I2385" s="269">
        <f t="shared" si="264"/>
        <v>29</v>
      </c>
      <c r="J2385" s="83">
        <f t="shared" si="265"/>
        <v>2021</v>
      </c>
      <c r="K2385" s="269">
        <f t="shared" si="266"/>
        <v>7</v>
      </c>
      <c r="L2385" s="21">
        <f t="shared" si="267"/>
        <v>29</v>
      </c>
      <c r="M2385" s="119">
        <v>44392</v>
      </c>
      <c r="N2385" s="119">
        <v>44392</v>
      </c>
      <c r="O2385" s="119">
        <v>44392</v>
      </c>
      <c r="P2385" s="119">
        <v>44392</v>
      </c>
      <c r="Q2385" s="267" t="s">
        <v>34</v>
      </c>
      <c r="R2385" s="114"/>
      <c r="S2385" s="114"/>
      <c r="T2385" s="114"/>
      <c r="U2385" s="177"/>
      <c r="V2385" s="174" t="s">
        <v>5948</v>
      </c>
      <c r="W2385" s="174" t="s">
        <v>3670</v>
      </c>
      <c r="X2385" s="174" t="s">
        <v>3670</v>
      </c>
      <c r="Y2385" s="128"/>
      <c r="AC2385" s="36" t="s">
        <v>770</v>
      </c>
      <c r="AD2385" s="36" t="s">
        <v>765</v>
      </c>
    </row>
    <row r="2386" spans="2:30">
      <c r="B2386" s="30">
        <v>2380</v>
      </c>
      <c r="C2386" s="30" t="s">
        <v>5988</v>
      </c>
      <c r="D2386" s="30" t="s">
        <v>83</v>
      </c>
      <c r="E2386" s="128" t="s">
        <v>5470</v>
      </c>
      <c r="F2386" s="21" t="s">
        <v>2062</v>
      </c>
      <c r="G2386" s="269">
        <f t="shared" si="262"/>
        <v>2021</v>
      </c>
      <c r="H2386" s="269">
        <f t="shared" si="263"/>
        <v>7</v>
      </c>
      <c r="I2386" s="269">
        <f t="shared" si="264"/>
        <v>29</v>
      </c>
      <c r="J2386" s="83">
        <f t="shared" si="265"/>
        <v>2021</v>
      </c>
      <c r="K2386" s="269">
        <f t="shared" si="266"/>
        <v>7</v>
      </c>
      <c r="L2386" s="21">
        <f t="shared" si="267"/>
        <v>29</v>
      </c>
      <c r="M2386" s="119">
        <v>44392</v>
      </c>
      <c r="N2386" s="119">
        <v>44392</v>
      </c>
      <c r="O2386" s="119">
        <v>44392</v>
      </c>
      <c r="P2386" s="119">
        <v>44392</v>
      </c>
      <c r="Q2386" s="267" t="s">
        <v>34</v>
      </c>
      <c r="R2386" s="114"/>
      <c r="S2386" s="114"/>
      <c r="T2386" s="114"/>
      <c r="U2386" s="177"/>
      <c r="V2386" s="174" t="s">
        <v>3670</v>
      </c>
      <c r="W2386" s="174" t="s">
        <v>3670</v>
      </c>
      <c r="X2386" s="174" t="s">
        <v>3670</v>
      </c>
      <c r="Y2386" s="128"/>
    </row>
    <row r="2387" spans="2:30" ht="33">
      <c r="B2387" s="30">
        <v>2381</v>
      </c>
      <c r="C2387" s="30" t="s">
        <v>5989</v>
      </c>
      <c r="D2387" s="30" t="s">
        <v>83</v>
      </c>
      <c r="E2387" s="128" t="s">
        <v>5184</v>
      </c>
      <c r="F2387" s="21" t="s">
        <v>2062</v>
      </c>
      <c r="G2387" s="269">
        <f t="shared" si="262"/>
        <v>2021</v>
      </c>
      <c r="H2387" s="269">
        <f t="shared" si="263"/>
        <v>7</v>
      </c>
      <c r="I2387" s="269">
        <f t="shared" si="264"/>
        <v>29</v>
      </c>
      <c r="J2387" s="83">
        <f t="shared" si="265"/>
        <v>2021</v>
      </c>
      <c r="K2387" s="269">
        <f t="shared" si="266"/>
        <v>7</v>
      </c>
      <c r="L2387" s="21">
        <f t="shared" si="267"/>
        <v>29</v>
      </c>
      <c r="M2387" s="119">
        <v>44392</v>
      </c>
      <c r="N2387" s="119">
        <v>44392</v>
      </c>
      <c r="O2387" s="119">
        <v>44392</v>
      </c>
      <c r="P2387" s="119">
        <v>44392</v>
      </c>
      <c r="Q2387" s="267" t="s">
        <v>34</v>
      </c>
      <c r="R2387" s="114"/>
      <c r="S2387" s="114"/>
      <c r="T2387" s="114"/>
      <c r="U2387" s="177"/>
      <c r="V2387" s="174" t="s">
        <v>5949</v>
      </c>
      <c r="W2387" s="174" t="s">
        <v>3670</v>
      </c>
      <c r="X2387" s="174" t="s">
        <v>3670</v>
      </c>
      <c r="Y2387" s="128"/>
    </row>
    <row r="2388" spans="2:30" ht="33">
      <c r="B2388" s="30">
        <v>2382</v>
      </c>
      <c r="C2388" s="30" t="s">
        <v>5990</v>
      </c>
      <c r="D2388" s="30" t="s">
        <v>83</v>
      </c>
      <c r="E2388" s="128" t="s">
        <v>5937</v>
      </c>
      <c r="F2388" s="114" t="s">
        <v>6865</v>
      </c>
      <c r="G2388" s="269">
        <f t="shared" si="262"/>
        <v>2021</v>
      </c>
      <c r="H2388" s="269">
        <f t="shared" si="263"/>
        <v>7</v>
      </c>
      <c r="I2388" s="269">
        <f t="shared" si="264"/>
        <v>29</v>
      </c>
      <c r="J2388" s="83">
        <f t="shared" si="265"/>
        <v>2021</v>
      </c>
      <c r="K2388" s="269">
        <f t="shared" si="266"/>
        <v>7</v>
      </c>
      <c r="L2388" s="21">
        <f t="shared" si="267"/>
        <v>29</v>
      </c>
      <c r="M2388" s="119">
        <v>44392</v>
      </c>
      <c r="N2388" s="119">
        <v>44392</v>
      </c>
      <c r="O2388" s="119">
        <v>44392</v>
      </c>
      <c r="P2388" s="119">
        <v>44392</v>
      </c>
      <c r="Q2388" s="267" t="s">
        <v>34</v>
      </c>
      <c r="R2388" s="114"/>
      <c r="S2388" s="114"/>
      <c r="T2388" s="114"/>
      <c r="U2388" s="177"/>
      <c r="V2388" s="174" t="s">
        <v>5766</v>
      </c>
      <c r="W2388" s="174" t="s">
        <v>3670</v>
      </c>
      <c r="X2388" s="174" t="s">
        <v>3670</v>
      </c>
      <c r="Y2388" s="128" t="s">
        <v>5954</v>
      </c>
    </row>
    <row r="2389" spans="2:30">
      <c r="B2389" s="30">
        <v>2383</v>
      </c>
      <c r="C2389" s="30" t="s">
        <v>5991</v>
      </c>
      <c r="D2389" s="30" t="s">
        <v>83</v>
      </c>
      <c r="E2389" s="128" t="s">
        <v>5938</v>
      </c>
      <c r="F2389" s="114" t="s">
        <v>1561</v>
      </c>
      <c r="G2389" s="269">
        <f t="shared" si="262"/>
        <v>2021</v>
      </c>
      <c r="H2389" s="269">
        <f t="shared" si="263"/>
        <v>7</v>
      </c>
      <c r="I2389" s="269">
        <f t="shared" si="264"/>
        <v>29</v>
      </c>
      <c r="J2389" s="83">
        <f t="shared" si="265"/>
        <v>2021</v>
      </c>
      <c r="K2389" s="269">
        <f t="shared" si="266"/>
        <v>7</v>
      </c>
      <c r="L2389" s="21">
        <f t="shared" si="267"/>
        <v>29</v>
      </c>
      <c r="M2389" s="119">
        <v>44392</v>
      </c>
      <c r="N2389" s="119">
        <v>44392</v>
      </c>
      <c r="O2389" s="119">
        <v>44392</v>
      </c>
      <c r="P2389" s="119">
        <v>44392</v>
      </c>
      <c r="Q2389" s="267" t="s">
        <v>34</v>
      </c>
      <c r="R2389" s="114"/>
      <c r="S2389" s="114"/>
      <c r="T2389" s="114"/>
      <c r="U2389" s="177"/>
      <c r="V2389" s="174" t="s">
        <v>3259</v>
      </c>
      <c r="W2389" s="174" t="s">
        <v>3670</v>
      </c>
      <c r="X2389" s="174" t="s">
        <v>3670</v>
      </c>
      <c r="Y2389" s="128" t="s">
        <v>5959</v>
      </c>
      <c r="AC2389" s="36" t="s">
        <v>770</v>
      </c>
      <c r="AD2389" s="36" t="s">
        <v>765</v>
      </c>
    </row>
    <row r="2390" spans="2:30">
      <c r="B2390" s="30">
        <v>2384</v>
      </c>
      <c r="C2390" s="30" t="s">
        <v>5992</v>
      </c>
      <c r="D2390" s="30" t="s">
        <v>83</v>
      </c>
      <c r="E2390" s="128" t="s">
        <v>5939</v>
      </c>
      <c r="F2390" s="114" t="s">
        <v>1561</v>
      </c>
      <c r="G2390" s="269">
        <f t="shared" si="262"/>
        <v>2021</v>
      </c>
      <c r="H2390" s="269">
        <f t="shared" si="263"/>
        <v>7</v>
      </c>
      <c r="I2390" s="269">
        <f t="shared" si="264"/>
        <v>29</v>
      </c>
      <c r="J2390" s="83">
        <f t="shared" si="265"/>
        <v>2021</v>
      </c>
      <c r="K2390" s="269">
        <f t="shared" si="266"/>
        <v>7</v>
      </c>
      <c r="L2390" s="21">
        <f t="shared" si="267"/>
        <v>29</v>
      </c>
      <c r="M2390" s="119">
        <v>44392</v>
      </c>
      <c r="N2390" s="119">
        <v>44392</v>
      </c>
      <c r="O2390" s="119">
        <v>44392</v>
      </c>
      <c r="P2390" s="119">
        <v>44392</v>
      </c>
      <c r="Q2390" s="267" t="s">
        <v>34</v>
      </c>
      <c r="R2390" s="114"/>
      <c r="S2390" s="114"/>
      <c r="T2390" s="114"/>
      <c r="U2390" s="177"/>
      <c r="V2390" s="174" t="s">
        <v>5900</v>
      </c>
      <c r="W2390" s="174" t="s">
        <v>3670</v>
      </c>
      <c r="X2390" s="174" t="s">
        <v>3670</v>
      </c>
      <c r="Y2390" s="128" t="s">
        <v>5960</v>
      </c>
    </row>
    <row r="2391" spans="2:30">
      <c r="B2391" s="30">
        <v>2385</v>
      </c>
      <c r="C2391" s="30" t="s">
        <v>5993</v>
      </c>
      <c r="D2391" s="30" t="s">
        <v>83</v>
      </c>
      <c r="E2391" s="128" t="s">
        <v>5940</v>
      </c>
      <c r="F2391" s="114" t="s">
        <v>1561</v>
      </c>
      <c r="G2391" s="269">
        <f t="shared" si="262"/>
        <v>2021</v>
      </c>
      <c r="H2391" s="269">
        <f t="shared" si="263"/>
        <v>7</v>
      </c>
      <c r="I2391" s="269">
        <f t="shared" si="264"/>
        <v>29</v>
      </c>
      <c r="J2391" s="83">
        <f t="shared" si="265"/>
        <v>2021</v>
      </c>
      <c r="K2391" s="269">
        <f t="shared" si="266"/>
        <v>7</v>
      </c>
      <c r="L2391" s="21">
        <f t="shared" si="267"/>
        <v>29</v>
      </c>
      <c r="M2391" s="119">
        <v>44389</v>
      </c>
      <c r="N2391" s="119">
        <v>44389</v>
      </c>
      <c r="O2391" s="119">
        <v>44389</v>
      </c>
      <c r="P2391" s="119">
        <v>44392</v>
      </c>
      <c r="Q2391" s="267" t="s">
        <v>34</v>
      </c>
      <c r="R2391" s="114"/>
      <c r="S2391" s="114"/>
      <c r="T2391" s="114"/>
      <c r="U2391" s="177"/>
      <c r="V2391" s="174" t="s">
        <v>3670</v>
      </c>
      <c r="W2391" s="174" t="s">
        <v>3670</v>
      </c>
      <c r="X2391" s="174" t="s">
        <v>3670</v>
      </c>
      <c r="Y2391" s="128"/>
    </row>
    <row r="2392" spans="2:30" ht="33">
      <c r="B2392" s="30">
        <v>2386</v>
      </c>
      <c r="C2392" s="30" t="s">
        <v>5994</v>
      </c>
      <c r="D2392" s="30" t="s">
        <v>83</v>
      </c>
      <c r="E2392" s="128" t="s">
        <v>5941</v>
      </c>
      <c r="F2392" s="114" t="s">
        <v>6865</v>
      </c>
      <c r="G2392" s="269">
        <f t="shared" si="262"/>
        <v>2021</v>
      </c>
      <c r="H2392" s="269">
        <f t="shared" si="263"/>
        <v>7</v>
      </c>
      <c r="I2392" s="269">
        <f t="shared" si="264"/>
        <v>29</v>
      </c>
      <c r="J2392" s="83">
        <f t="shared" si="265"/>
        <v>2021</v>
      </c>
      <c r="K2392" s="269">
        <f t="shared" si="266"/>
        <v>7</v>
      </c>
      <c r="L2392" s="21">
        <f t="shared" si="267"/>
        <v>29</v>
      </c>
      <c r="M2392" s="119">
        <v>44392</v>
      </c>
      <c r="N2392" s="119">
        <v>44392</v>
      </c>
      <c r="O2392" s="119">
        <v>44392</v>
      </c>
      <c r="P2392" s="119">
        <v>44392</v>
      </c>
      <c r="Q2392" s="267" t="s">
        <v>34</v>
      </c>
      <c r="R2392" s="114"/>
      <c r="S2392" s="114"/>
      <c r="T2392" s="114"/>
      <c r="U2392" s="177"/>
      <c r="V2392" s="174" t="s">
        <v>2173</v>
      </c>
      <c r="W2392" s="174" t="s">
        <v>3670</v>
      </c>
      <c r="X2392" s="174" t="s">
        <v>3670</v>
      </c>
      <c r="Y2392" s="128" t="s">
        <v>5961</v>
      </c>
    </row>
    <row r="2393" spans="2:30">
      <c r="B2393" s="30">
        <v>2387</v>
      </c>
      <c r="C2393" s="30" t="s">
        <v>5995</v>
      </c>
      <c r="D2393" s="30" t="s">
        <v>83</v>
      </c>
      <c r="E2393" s="128" t="s">
        <v>5942</v>
      </c>
      <c r="F2393" s="114" t="s">
        <v>1561</v>
      </c>
      <c r="G2393" s="269">
        <f t="shared" si="262"/>
        <v>2021</v>
      </c>
      <c r="H2393" s="269">
        <f t="shared" si="263"/>
        <v>7</v>
      </c>
      <c r="I2393" s="269">
        <f t="shared" si="264"/>
        <v>29</v>
      </c>
      <c r="J2393" s="83">
        <f t="shared" si="265"/>
        <v>2021</v>
      </c>
      <c r="K2393" s="269">
        <f t="shared" si="266"/>
        <v>7</v>
      </c>
      <c r="L2393" s="21">
        <f t="shared" si="267"/>
        <v>29</v>
      </c>
      <c r="M2393" s="119">
        <v>44393</v>
      </c>
      <c r="N2393" s="119">
        <v>44393</v>
      </c>
      <c r="O2393" s="119">
        <v>44393</v>
      </c>
      <c r="P2393" s="119">
        <v>44393</v>
      </c>
      <c r="Q2393" s="267" t="s">
        <v>34</v>
      </c>
      <c r="R2393" s="114"/>
      <c r="S2393" s="114"/>
      <c r="T2393" s="114"/>
      <c r="U2393" s="177"/>
      <c r="V2393" s="174" t="s">
        <v>5705</v>
      </c>
      <c r="W2393" s="174" t="s">
        <v>3670</v>
      </c>
      <c r="X2393" s="174" t="s">
        <v>3670</v>
      </c>
      <c r="Y2393" s="128" t="s">
        <v>5962</v>
      </c>
    </row>
    <row r="2394" spans="2:30">
      <c r="B2394" s="30">
        <v>2388</v>
      </c>
      <c r="C2394" s="30" t="s">
        <v>5996</v>
      </c>
      <c r="D2394" s="30" t="s">
        <v>83</v>
      </c>
      <c r="E2394" s="128" t="s">
        <v>5943</v>
      </c>
      <c r="F2394" s="114" t="s">
        <v>1561</v>
      </c>
      <c r="G2394" s="269">
        <f t="shared" si="262"/>
        <v>2021</v>
      </c>
      <c r="H2394" s="269">
        <f t="shared" si="263"/>
        <v>7</v>
      </c>
      <c r="I2394" s="269">
        <f t="shared" si="264"/>
        <v>29</v>
      </c>
      <c r="J2394" s="83">
        <f t="shared" si="265"/>
        <v>2021</v>
      </c>
      <c r="K2394" s="269">
        <f t="shared" si="266"/>
        <v>7</v>
      </c>
      <c r="L2394" s="21">
        <f t="shared" si="267"/>
        <v>29</v>
      </c>
      <c r="M2394" s="119">
        <v>44393</v>
      </c>
      <c r="N2394" s="119">
        <v>44393</v>
      </c>
      <c r="O2394" s="119">
        <v>44393</v>
      </c>
      <c r="P2394" s="119">
        <v>44393</v>
      </c>
      <c r="Q2394" s="267" t="s">
        <v>34</v>
      </c>
      <c r="R2394" s="114"/>
      <c r="S2394" s="114"/>
      <c r="T2394" s="114"/>
      <c r="U2394" s="177"/>
      <c r="V2394" s="174" t="s">
        <v>3259</v>
      </c>
      <c r="W2394" s="174" t="s">
        <v>3670</v>
      </c>
      <c r="X2394" s="174" t="s">
        <v>3670</v>
      </c>
      <c r="Y2394" s="128" t="s">
        <v>5963</v>
      </c>
    </row>
    <row r="2395" spans="2:30">
      <c r="B2395" s="30">
        <v>2389</v>
      </c>
      <c r="C2395" s="30" t="s">
        <v>5997</v>
      </c>
      <c r="D2395" s="30" t="s">
        <v>83</v>
      </c>
      <c r="E2395" s="128" t="s">
        <v>5944</v>
      </c>
      <c r="F2395" s="114" t="s">
        <v>1561</v>
      </c>
      <c r="G2395" s="269">
        <f t="shared" si="262"/>
        <v>2021</v>
      </c>
      <c r="H2395" s="269">
        <f t="shared" si="263"/>
        <v>7</v>
      </c>
      <c r="I2395" s="269">
        <f t="shared" si="264"/>
        <v>29</v>
      </c>
      <c r="J2395" s="83">
        <f t="shared" si="265"/>
        <v>2021</v>
      </c>
      <c r="K2395" s="269">
        <f t="shared" si="266"/>
        <v>7</v>
      </c>
      <c r="L2395" s="21">
        <f t="shared" si="267"/>
        <v>29</v>
      </c>
      <c r="M2395" s="119">
        <v>44393</v>
      </c>
      <c r="N2395" s="119">
        <v>44393</v>
      </c>
      <c r="O2395" s="119">
        <v>44393</v>
      </c>
      <c r="P2395" s="119">
        <v>44393</v>
      </c>
      <c r="Q2395" s="267" t="s">
        <v>34</v>
      </c>
      <c r="R2395" s="114"/>
      <c r="S2395" s="114"/>
      <c r="T2395" s="114"/>
      <c r="U2395" s="177"/>
      <c r="V2395" s="174" t="s">
        <v>463</v>
      </c>
      <c r="W2395" s="174" t="s">
        <v>3670</v>
      </c>
      <c r="X2395" s="174" t="s">
        <v>3670</v>
      </c>
      <c r="Y2395" s="128"/>
    </row>
    <row r="2396" spans="2:30">
      <c r="B2396" s="30">
        <v>2390</v>
      </c>
      <c r="C2396" s="30" t="s">
        <v>5998</v>
      </c>
      <c r="D2396" s="30" t="s">
        <v>83</v>
      </c>
      <c r="E2396" s="128" t="s">
        <v>5945</v>
      </c>
      <c r="F2396" s="114" t="s">
        <v>6865</v>
      </c>
      <c r="G2396" s="269">
        <f t="shared" si="262"/>
        <v>2021</v>
      </c>
      <c r="H2396" s="269">
        <f t="shared" si="263"/>
        <v>7</v>
      </c>
      <c r="I2396" s="269">
        <f t="shared" si="264"/>
        <v>29</v>
      </c>
      <c r="J2396" s="83">
        <f t="shared" si="265"/>
        <v>2021</v>
      </c>
      <c r="K2396" s="269">
        <f t="shared" si="266"/>
        <v>7</v>
      </c>
      <c r="L2396" s="21">
        <f t="shared" si="267"/>
        <v>31</v>
      </c>
      <c r="M2396" s="119">
        <v>44393</v>
      </c>
      <c r="N2396" s="119">
        <v>44393</v>
      </c>
      <c r="O2396" s="119">
        <v>44393</v>
      </c>
      <c r="P2396" s="119">
        <v>44407</v>
      </c>
      <c r="Q2396" s="267" t="s">
        <v>34</v>
      </c>
      <c r="R2396" s="114"/>
      <c r="S2396" s="114"/>
      <c r="T2396" s="114"/>
      <c r="U2396" s="177"/>
      <c r="V2396" s="174" t="s">
        <v>5950</v>
      </c>
      <c r="W2396" s="174" t="s">
        <v>3670</v>
      </c>
      <c r="X2396" s="174" t="s">
        <v>3670</v>
      </c>
      <c r="Y2396" s="128"/>
      <c r="AC2396" s="36" t="s">
        <v>770</v>
      </c>
      <c r="AD2396" s="36" t="s">
        <v>765</v>
      </c>
    </row>
    <row r="2397" spans="2:30">
      <c r="B2397" s="30">
        <v>2391</v>
      </c>
      <c r="C2397" s="30" t="s">
        <v>6003</v>
      </c>
      <c r="D2397" s="30" t="s">
        <v>83</v>
      </c>
      <c r="E2397" s="130" t="s">
        <v>5999</v>
      </c>
      <c r="F2397" s="114" t="s">
        <v>47</v>
      </c>
      <c r="G2397" s="269">
        <f t="shared" si="262"/>
        <v>2021</v>
      </c>
      <c r="H2397" s="269">
        <f t="shared" si="263"/>
        <v>7</v>
      </c>
      <c r="I2397" s="269">
        <f t="shared" si="264"/>
        <v>29</v>
      </c>
      <c r="J2397" s="83">
        <f t="shared" si="265"/>
        <v>2021</v>
      </c>
      <c r="K2397" s="269">
        <f t="shared" si="266"/>
        <v>7</v>
      </c>
      <c r="L2397" s="21">
        <f t="shared" si="267"/>
        <v>29</v>
      </c>
      <c r="M2397" s="119">
        <v>44389</v>
      </c>
      <c r="N2397" s="119">
        <v>44389</v>
      </c>
      <c r="O2397" s="119">
        <v>44389</v>
      </c>
      <c r="P2397" s="119">
        <v>44389</v>
      </c>
      <c r="Q2397" s="267" t="s">
        <v>34</v>
      </c>
      <c r="R2397" s="114"/>
      <c r="S2397" s="114"/>
      <c r="T2397" s="114"/>
      <c r="U2397" s="177"/>
      <c r="V2397" s="179" t="s">
        <v>9</v>
      </c>
      <c r="W2397" s="174" t="s">
        <v>5563</v>
      </c>
      <c r="X2397" s="174" t="s">
        <v>5563</v>
      </c>
      <c r="Y2397" s="131"/>
    </row>
    <row r="2398" spans="2:30">
      <c r="B2398" s="30">
        <v>2392</v>
      </c>
      <c r="C2398" s="30" t="s">
        <v>6004</v>
      </c>
      <c r="D2398" s="30" t="s">
        <v>83</v>
      </c>
      <c r="E2398" s="130" t="s">
        <v>6000</v>
      </c>
      <c r="F2398" s="114" t="s">
        <v>1267</v>
      </c>
      <c r="G2398" s="269">
        <f t="shared" si="262"/>
        <v>2021</v>
      </c>
      <c r="H2398" s="269">
        <f t="shared" si="263"/>
        <v>7</v>
      </c>
      <c r="I2398" s="269">
        <f t="shared" si="264"/>
        <v>29</v>
      </c>
      <c r="J2398" s="83">
        <f t="shared" si="265"/>
        <v>2021</v>
      </c>
      <c r="K2398" s="269">
        <f t="shared" si="266"/>
        <v>7</v>
      </c>
      <c r="L2398" s="21">
        <f t="shared" si="267"/>
        <v>29</v>
      </c>
      <c r="M2398" s="119">
        <v>44389</v>
      </c>
      <c r="N2398" s="119">
        <v>44389</v>
      </c>
      <c r="O2398" s="119">
        <v>44389</v>
      </c>
      <c r="P2398" s="119">
        <v>44389</v>
      </c>
      <c r="Q2398" s="267" t="s">
        <v>34</v>
      </c>
      <c r="R2398" s="114"/>
      <c r="S2398" s="114"/>
      <c r="T2398" s="114"/>
      <c r="U2398" s="177"/>
      <c r="V2398" s="179" t="s">
        <v>9</v>
      </c>
      <c r="W2398" s="174" t="s">
        <v>5563</v>
      </c>
      <c r="X2398" s="174" t="s">
        <v>5563</v>
      </c>
      <c r="Y2398" s="131"/>
    </row>
    <row r="2399" spans="2:30">
      <c r="B2399" s="30">
        <v>2393</v>
      </c>
      <c r="C2399" s="30" t="s">
        <v>6005</v>
      </c>
      <c r="D2399" s="30" t="s">
        <v>83</v>
      </c>
      <c r="E2399" s="130" t="s">
        <v>6001</v>
      </c>
      <c r="F2399" s="114" t="s">
        <v>1267</v>
      </c>
      <c r="G2399" s="269">
        <f t="shared" si="262"/>
        <v>2021</v>
      </c>
      <c r="H2399" s="269">
        <f t="shared" si="263"/>
        <v>7</v>
      </c>
      <c r="I2399" s="269">
        <f t="shared" si="264"/>
        <v>29</v>
      </c>
      <c r="J2399" s="83">
        <f t="shared" si="265"/>
        <v>2021</v>
      </c>
      <c r="K2399" s="269">
        <f t="shared" si="266"/>
        <v>7</v>
      </c>
      <c r="L2399" s="21">
        <f t="shared" si="267"/>
        <v>29</v>
      </c>
      <c r="M2399" s="119">
        <v>44392</v>
      </c>
      <c r="N2399" s="119">
        <v>44392</v>
      </c>
      <c r="O2399" s="119">
        <v>44392</v>
      </c>
      <c r="P2399" s="119">
        <v>44392</v>
      </c>
      <c r="Q2399" s="267" t="s">
        <v>34</v>
      </c>
      <c r="R2399" s="114"/>
      <c r="S2399" s="114"/>
      <c r="T2399" s="114"/>
      <c r="U2399" s="177"/>
      <c r="V2399" s="179" t="s">
        <v>2778</v>
      </c>
      <c r="W2399" s="174" t="s">
        <v>5563</v>
      </c>
      <c r="X2399" s="174" t="s">
        <v>5563</v>
      </c>
      <c r="Y2399" s="131"/>
    </row>
    <row r="2400" spans="2:30">
      <c r="B2400" s="30">
        <v>2394</v>
      </c>
      <c r="C2400" s="30" t="s">
        <v>6006</v>
      </c>
      <c r="D2400" s="30" t="s">
        <v>83</v>
      </c>
      <c r="E2400" s="110" t="s">
        <v>6002</v>
      </c>
      <c r="F2400" s="114" t="s">
        <v>47</v>
      </c>
      <c r="G2400" s="269">
        <f t="shared" si="262"/>
        <v>2021</v>
      </c>
      <c r="H2400" s="269">
        <f t="shared" si="263"/>
        <v>7</v>
      </c>
      <c r="I2400" s="269">
        <f t="shared" si="264"/>
        <v>29</v>
      </c>
      <c r="J2400" s="83">
        <f t="shared" si="265"/>
        <v>2021</v>
      </c>
      <c r="K2400" s="269">
        <f t="shared" si="266"/>
        <v>7</v>
      </c>
      <c r="L2400" s="21">
        <f t="shared" si="267"/>
        <v>29</v>
      </c>
      <c r="M2400" s="119">
        <v>44390</v>
      </c>
      <c r="N2400" s="119">
        <v>44390</v>
      </c>
      <c r="O2400" s="119">
        <v>44390</v>
      </c>
      <c r="P2400" s="119">
        <v>44390</v>
      </c>
      <c r="Q2400" s="267" t="s">
        <v>34</v>
      </c>
      <c r="R2400" s="114"/>
      <c r="S2400" s="114"/>
      <c r="T2400" s="114"/>
      <c r="U2400" s="177"/>
      <c r="V2400" s="179" t="s">
        <v>1697</v>
      </c>
      <c r="W2400" s="174" t="s">
        <v>5563</v>
      </c>
      <c r="X2400" s="174" t="s">
        <v>5563</v>
      </c>
      <c r="Y2400" s="131"/>
      <c r="AC2400" s="36" t="s">
        <v>770</v>
      </c>
      <c r="AD2400" s="36" t="s">
        <v>765</v>
      </c>
    </row>
    <row r="2401" spans="2:30" ht="33">
      <c r="B2401" s="30">
        <v>2395</v>
      </c>
      <c r="C2401" s="30" t="s">
        <v>6053</v>
      </c>
      <c r="D2401" s="30" t="s">
        <v>83</v>
      </c>
      <c r="E2401" s="129" t="s">
        <v>6007</v>
      </c>
      <c r="F2401" s="114" t="s">
        <v>3089</v>
      </c>
      <c r="G2401" s="269">
        <f t="shared" si="262"/>
        <v>2021</v>
      </c>
      <c r="H2401" s="269">
        <f t="shared" si="263"/>
        <v>7</v>
      </c>
      <c r="I2401" s="269">
        <f t="shared" si="264"/>
        <v>29</v>
      </c>
      <c r="J2401" s="83">
        <f t="shared" si="265"/>
        <v>2021</v>
      </c>
      <c r="K2401" s="269">
        <f t="shared" si="266"/>
        <v>7</v>
      </c>
      <c r="L2401" s="21">
        <f t="shared" si="267"/>
        <v>29</v>
      </c>
      <c r="M2401" s="178">
        <v>44389</v>
      </c>
      <c r="N2401" s="178">
        <v>44389</v>
      </c>
      <c r="O2401" s="178">
        <v>44389</v>
      </c>
      <c r="P2401" s="178">
        <v>44390</v>
      </c>
      <c r="Q2401" s="268" t="s">
        <v>34</v>
      </c>
      <c r="R2401" s="114"/>
      <c r="S2401" s="114"/>
      <c r="T2401" s="114"/>
      <c r="U2401" s="177"/>
      <c r="V2401" s="174" t="s">
        <v>6028</v>
      </c>
      <c r="W2401" s="174" t="s">
        <v>326</v>
      </c>
      <c r="X2401" s="174" t="s">
        <v>326</v>
      </c>
      <c r="Y2401" s="121" t="s">
        <v>6037</v>
      </c>
    </row>
    <row r="2402" spans="2:30" ht="33">
      <c r="B2402" s="30">
        <v>2396</v>
      </c>
      <c r="C2402" s="30" t="s">
        <v>6054</v>
      </c>
      <c r="D2402" s="30" t="s">
        <v>83</v>
      </c>
      <c r="E2402" s="129" t="s">
        <v>6008</v>
      </c>
      <c r="F2402" s="114" t="s">
        <v>3089</v>
      </c>
      <c r="G2402" s="269">
        <f t="shared" si="262"/>
        <v>2021</v>
      </c>
      <c r="H2402" s="269">
        <f t="shared" si="263"/>
        <v>7</v>
      </c>
      <c r="I2402" s="269">
        <f t="shared" si="264"/>
        <v>29</v>
      </c>
      <c r="J2402" s="83">
        <f t="shared" si="265"/>
        <v>2021</v>
      </c>
      <c r="K2402" s="269">
        <f t="shared" si="266"/>
        <v>7</v>
      </c>
      <c r="L2402" s="21">
        <f t="shared" si="267"/>
        <v>29</v>
      </c>
      <c r="M2402" s="178">
        <v>44389</v>
      </c>
      <c r="N2402" s="178">
        <v>44389</v>
      </c>
      <c r="O2402" s="178">
        <v>44389</v>
      </c>
      <c r="P2402" s="178">
        <v>44389</v>
      </c>
      <c r="Q2402" s="268" t="s">
        <v>34</v>
      </c>
      <c r="R2402" s="114"/>
      <c r="S2402" s="114"/>
      <c r="T2402" s="114"/>
      <c r="U2402" s="177"/>
      <c r="V2402" s="174" t="s">
        <v>6029</v>
      </c>
      <c r="W2402" s="174" t="s">
        <v>326</v>
      </c>
      <c r="X2402" s="174" t="s">
        <v>326</v>
      </c>
      <c r="Y2402" s="121" t="s">
        <v>6038</v>
      </c>
    </row>
    <row r="2403" spans="2:30" ht="66">
      <c r="B2403" s="30">
        <v>2397</v>
      </c>
      <c r="C2403" s="30" t="s">
        <v>6055</v>
      </c>
      <c r="D2403" s="30" t="s">
        <v>83</v>
      </c>
      <c r="E2403" s="129" t="s">
        <v>6009</v>
      </c>
      <c r="F2403" s="114" t="s">
        <v>3089</v>
      </c>
      <c r="G2403" s="269">
        <f t="shared" si="262"/>
        <v>2021</v>
      </c>
      <c r="H2403" s="269">
        <f t="shared" si="263"/>
        <v>7</v>
      </c>
      <c r="I2403" s="269">
        <f t="shared" si="264"/>
        <v>29</v>
      </c>
      <c r="J2403" s="83">
        <f t="shared" si="265"/>
        <v>2021</v>
      </c>
      <c r="K2403" s="269">
        <f t="shared" si="266"/>
        <v>7</v>
      </c>
      <c r="L2403" s="21">
        <f t="shared" si="267"/>
        <v>29</v>
      </c>
      <c r="M2403" s="178">
        <v>44389</v>
      </c>
      <c r="N2403" s="178">
        <v>44389</v>
      </c>
      <c r="O2403" s="178">
        <v>44389</v>
      </c>
      <c r="P2403" s="178">
        <v>44390</v>
      </c>
      <c r="Q2403" s="268" t="s">
        <v>34</v>
      </c>
      <c r="R2403" s="114"/>
      <c r="S2403" s="114"/>
      <c r="T2403" s="114"/>
      <c r="U2403" s="177"/>
      <c r="V2403" s="174" t="s">
        <v>6030</v>
      </c>
      <c r="W2403" s="174" t="s">
        <v>326</v>
      </c>
      <c r="X2403" s="174" t="s">
        <v>326</v>
      </c>
      <c r="Y2403" s="121" t="s">
        <v>6039</v>
      </c>
    </row>
    <row r="2404" spans="2:30" ht="49.5">
      <c r="B2404" s="30">
        <v>2398</v>
      </c>
      <c r="C2404" s="30" t="s">
        <v>6056</v>
      </c>
      <c r="D2404" s="30" t="s">
        <v>83</v>
      </c>
      <c r="E2404" s="129" t="s">
        <v>6010</v>
      </c>
      <c r="F2404" s="114" t="s">
        <v>3089</v>
      </c>
      <c r="G2404" s="269">
        <f t="shared" si="262"/>
        <v>2021</v>
      </c>
      <c r="H2404" s="269">
        <f t="shared" si="263"/>
        <v>7</v>
      </c>
      <c r="I2404" s="269">
        <f t="shared" si="264"/>
        <v>29</v>
      </c>
      <c r="J2404" s="83">
        <f t="shared" si="265"/>
        <v>2021</v>
      </c>
      <c r="K2404" s="269">
        <f t="shared" si="266"/>
        <v>7</v>
      </c>
      <c r="L2404" s="21">
        <f t="shared" si="267"/>
        <v>29</v>
      </c>
      <c r="M2404" s="178">
        <v>44389</v>
      </c>
      <c r="N2404" s="178">
        <v>44389</v>
      </c>
      <c r="O2404" s="178">
        <v>44389</v>
      </c>
      <c r="P2404" s="178">
        <v>44391</v>
      </c>
      <c r="Q2404" s="268" t="s">
        <v>34</v>
      </c>
      <c r="R2404" s="114"/>
      <c r="S2404" s="114"/>
      <c r="T2404" s="114"/>
      <c r="U2404" s="177"/>
      <c r="V2404" s="174" t="s">
        <v>5107</v>
      </c>
      <c r="W2404" s="174" t="s">
        <v>326</v>
      </c>
      <c r="X2404" s="174" t="s">
        <v>326</v>
      </c>
      <c r="Y2404" s="121" t="s">
        <v>6040</v>
      </c>
      <c r="AC2404" s="36" t="s">
        <v>770</v>
      </c>
      <c r="AD2404" s="36" t="s">
        <v>765</v>
      </c>
    </row>
    <row r="2405" spans="2:30" ht="49.5">
      <c r="B2405" s="30">
        <v>2399</v>
      </c>
      <c r="C2405" s="30" t="s">
        <v>6057</v>
      </c>
      <c r="D2405" s="30" t="s">
        <v>83</v>
      </c>
      <c r="E2405" s="129" t="s">
        <v>6011</v>
      </c>
      <c r="F2405" s="114" t="s">
        <v>3089</v>
      </c>
      <c r="G2405" s="269">
        <f t="shared" si="262"/>
        <v>2021</v>
      </c>
      <c r="H2405" s="269">
        <f t="shared" si="263"/>
        <v>7</v>
      </c>
      <c r="I2405" s="269">
        <f t="shared" si="264"/>
        <v>29</v>
      </c>
      <c r="J2405" s="83">
        <f t="shared" si="265"/>
        <v>2021</v>
      </c>
      <c r="K2405" s="269">
        <f t="shared" si="266"/>
        <v>7</v>
      </c>
      <c r="L2405" s="21">
        <f t="shared" si="267"/>
        <v>29</v>
      </c>
      <c r="M2405" s="178">
        <v>44389</v>
      </c>
      <c r="N2405" s="178">
        <v>44389</v>
      </c>
      <c r="O2405" s="178">
        <v>44389</v>
      </c>
      <c r="P2405" s="178">
        <v>44391</v>
      </c>
      <c r="Q2405" s="268" t="s">
        <v>34</v>
      </c>
      <c r="R2405" s="114"/>
      <c r="S2405" s="114"/>
      <c r="T2405" s="114"/>
      <c r="U2405" s="177"/>
      <c r="V2405" s="174" t="s">
        <v>5837</v>
      </c>
      <c r="W2405" s="174" t="s">
        <v>326</v>
      </c>
      <c r="X2405" s="174" t="s">
        <v>326</v>
      </c>
      <c r="Y2405" s="121" t="s">
        <v>6041</v>
      </c>
    </row>
    <row r="2406" spans="2:30" ht="66">
      <c r="B2406" s="30">
        <v>2400</v>
      </c>
      <c r="C2406" s="30" t="s">
        <v>6058</v>
      </c>
      <c r="D2406" s="30" t="s">
        <v>83</v>
      </c>
      <c r="E2406" s="129" t="s">
        <v>6012</v>
      </c>
      <c r="F2406" s="114" t="s">
        <v>3089</v>
      </c>
      <c r="G2406" s="269">
        <f t="shared" si="262"/>
        <v>2021</v>
      </c>
      <c r="H2406" s="269">
        <f t="shared" si="263"/>
        <v>7</v>
      </c>
      <c r="I2406" s="269">
        <f t="shared" si="264"/>
        <v>29</v>
      </c>
      <c r="J2406" s="83">
        <f t="shared" si="265"/>
        <v>2021</v>
      </c>
      <c r="K2406" s="269">
        <f t="shared" si="266"/>
        <v>7</v>
      </c>
      <c r="L2406" s="21">
        <f t="shared" si="267"/>
        <v>29</v>
      </c>
      <c r="M2406" s="178">
        <v>44391</v>
      </c>
      <c r="N2406" s="178">
        <v>44391</v>
      </c>
      <c r="O2406" s="178">
        <v>44391</v>
      </c>
      <c r="P2406" s="178">
        <v>44391</v>
      </c>
      <c r="Q2406" s="268" t="s">
        <v>34</v>
      </c>
      <c r="R2406" s="114"/>
      <c r="S2406" s="114"/>
      <c r="T2406" s="114"/>
      <c r="U2406" s="177"/>
      <c r="V2406" s="174" t="s">
        <v>5106</v>
      </c>
      <c r="W2406" s="174" t="s">
        <v>326</v>
      </c>
      <c r="X2406" s="174" t="s">
        <v>326</v>
      </c>
      <c r="Y2406" s="121" t="s">
        <v>6042</v>
      </c>
    </row>
    <row r="2407" spans="2:30" ht="33">
      <c r="B2407" s="30">
        <v>2401</v>
      </c>
      <c r="C2407" s="30" t="s">
        <v>6059</v>
      </c>
      <c r="D2407" s="30" t="s">
        <v>83</v>
      </c>
      <c r="E2407" s="129" t="s">
        <v>6013</v>
      </c>
      <c r="F2407" s="114" t="s">
        <v>3089</v>
      </c>
      <c r="G2407" s="269">
        <f t="shared" si="262"/>
        <v>2021</v>
      </c>
      <c r="H2407" s="269">
        <f t="shared" si="263"/>
        <v>7</v>
      </c>
      <c r="I2407" s="269">
        <f t="shared" si="264"/>
        <v>29</v>
      </c>
      <c r="J2407" s="83">
        <f t="shared" si="265"/>
        <v>2021</v>
      </c>
      <c r="K2407" s="269">
        <f t="shared" si="266"/>
        <v>7</v>
      </c>
      <c r="L2407" s="21">
        <f t="shared" si="267"/>
        <v>30</v>
      </c>
      <c r="M2407" s="178">
        <v>44392</v>
      </c>
      <c r="N2407" s="178">
        <v>44392</v>
      </c>
      <c r="O2407" s="178">
        <v>44392</v>
      </c>
      <c r="P2407" s="178">
        <v>44400</v>
      </c>
      <c r="Q2407" s="267" t="s">
        <v>34</v>
      </c>
      <c r="R2407" s="114"/>
      <c r="S2407" s="114"/>
      <c r="T2407" s="114"/>
      <c r="U2407" s="177"/>
      <c r="V2407" s="174" t="s">
        <v>5106</v>
      </c>
      <c r="W2407" s="174" t="s">
        <v>326</v>
      </c>
      <c r="X2407" s="174" t="s">
        <v>326</v>
      </c>
      <c r="Y2407" s="121" t="s">
        <v>6043</v>
      </c>
    </row>
    <row r="2408" spans="2:30" ht="66">
      <c r="B2408" s="30">
        <v>2402</v>
      </c>
      <c r="C2408" s="30" t="s">
        <v>6060</v>
      </c>
      <c r="D2408" s="30" t="s">
        <v>83</v>
      </c>
      <c r="E2408" s="129" t="s">
        <v>6014</v>
      </c>
      <c r="F2408" s="114" t="s">
        <v>3089</v>
      </c>
      <c r="G2408" s="269">
        <f t="shared" si="262"/>
        <v>2021</v>
      </c>
      <c r="H2408" s="269">
        <f t="shared" si="263"/>
        <v>7</v>
      </c>
      <c r="I2408" s="269">
        <f t="shared" si="264"/>
        <v>29</v>
      </c>
      <c r="J2408" s="83">
        <f t="shared" si="265"/>
        <v>2021</v>
      </c>
      <c r="K2408" s="269">
        <f t="shared" si="266"/>
        <v>7</v>
      </c>
      <c r="L2408" s="21">
        <f t="shared" si="267"/>
        <v>29</v>
      </c>
      <c r="M2408" s="178">
        <v>44392</v>
      </c>
      <c r="N2408" s="178">
        <v>44392</v>
      </c>
      <c r="O2408" s="178">
        <v>44392</v>
      </c>
      <c r="P2408" s="178">
        <v>44392</v>
      </c>
      <c r="Q2408" s="268" t="s">
        <v>34</v>
      </c>
      <c r="R2408" s="114"/>
      <c r="S2408" s="114"/>
      <c r="T2408" s="114"/>
      <c r="U2408" s="177"/>
      <c r="V2408" s="174" t="s">
        <v>6031</v>
      </c>
      <c r="W2408" s="174" t="s">
        <v>326</v>
      </c>
      <c r="X2408" s="174" t="s">
        <v>326</v>
      </c>
      <c r="Y2408" s="121" t="s">
        <v>6044</v>
      </c>
    </row>
    <row r="2409" spans="2:30" ht="33">
      <c r="B2409" s="30">
        <v>2403</v>
      </c>
      <c r="C2409" s="30" t="s">
        <v>6061</v>
      </c>
      <c r="D2409" s="30" t="s">
        <v>83</v>
      </c>
      <c r="E2409" s="129" t="s">
        <v>6015</v>
      </c>
      <c r="F2409" s="114" t="s">
        <v>3089</v>
      </c>
      <c r="G2409" s="269">
        <f t="shared" si="262"/>
        <v>2021</v>
      </c>
      <c r="H2409" s="269">
        <f t="shared" si="263"/>
        <v>7</v>
      </c>
      <c r="I2409" s="269">
        <f t="shared" si="264"/>
        <v>29</v>
      </c>
      <c r="J2409" s="83">
        <f t="shared" si="265"/>
        <v>2021</v>
      </c>
      <c r="K2409" s="269">
        <f t="shared" si="266"/>
        <v>7</v>
      </c>
      <c r="L2409" s="21">
        <f t="shared" si="267"/>
        <v>29</v>
      </c>
      <c r="M2409" s="178">
        <v>44392</v>
      </c>
      <c r="N2409" s="178">
        <v>44392</v>
      </c>
      <c r="O2409" s="178">
        <v>44392</v>
      </c>
      <c r="P2409" s="178">
        <v>44392</v>
      </c>
      <c r="Q2409" s="268" t="s">
        <v>34</v>
      </c>
      <c r="R2409" s="114"/>
      <c r="S2409" s="114"/>
      <c r="T2409" s="114"/>
      <c r="U2409" s="177"/>
      <c r="V2409" s="174" t="s">
        <v>5106</v>
      </c>
      <c r="W2409" s="174" t="s">
        <v>326</v>
      </c>
      <c r="X2409" s="174" t="s">
        <v>326</v>
      </c>
      <c r="Y2409" s="121" t="s">
        <v>6045</v>
      </c>
    </row>
    <row r="2410" spans="2:30" ht="49.5">
      <c r="B2410" s="30">
        <v>2404</v>
      </c>
      <c r="C2410" s="30" t="s">
        <v>6062</v>
      </c>
      <c r="D2410" s="30" t="s">
        <v>83</v>
      </c>
      <c r="E2410" s="129" t="s">
        <v>6016</v>
      </c>
      <c r="F2410" s="114" t="s">
        <v>3089</v>
      </c>
      <c r="G2410" s="269">
        <f t="shared" si="262"/>
        <v>2021</v>
      </c>
      <c r="H2410" s="269">
        <f t="shared" si="263"/>
        <v>7</v>
      </c>
      <c r="I2410" s="269">
        <f t="shared" si="264"/>
        <v>29</v>
      </c>
      <c r="J2410" s="83">
        <f t="shared" si="265"/>
        <v>2021</v>
      </c>
      <c r="K2410" s="269">
        <f t="shared" si="266"/>
        <v>7</v>
      </c>
      <c r="L2410" s="21">
        <f t="shared" si="267"/>
        <v>29</v>
      </c>
      <c r="M2410" s="178">
        <v>44389</v>
      </c>
      <c r="N2410" s="178">
        <v>44389</v>
      </c>
      <c r="O2410" s="178">
        <v>44389</v>
      </c>
      <c r="P2410" s="178">
        <v>44389</v>
      </c>
      <c r="Q2410" s="268" t="s">
        <v>34</v>
      </c>
      <c r="R2410" s="114"/>
      <c r="S2410" s="114"/>
      <c r="T2410" s="114"/>
      <c r="U2410" s="177"/>
      <c r="V2410" s="174" t="s">
        <v>5109</v>
      </c>
      <c r="W2410" s="174" t="s">
        <v>1176</v>
      </c>
      <c r="X2410" s="174" t="s">
        <v>1176</v>
      </c>
      <c r="Y2410" s="121" t="s">
        <v>6046</v>
      </c>
    </row>
    <row r="2411" spans="2:30" ht="33">
      <c r="B2411" s="30">
        <v>2405</v>
      </c>
      <c r="C2411" s="30" t="s">
        <v>6063</v>
      </c>
      <c r="D2411" s="30" t="s">
        <v>83</v>
      </c>
      <c r="E2411" s="129" t="s">
        <v>6017</v>
      </c>
      <c r="F2411" s="114" t="s">
        <v>3089</v>
      </c>
      <c r="G2411" s="269">
        <f t="shared" si="262"/>
        <v>2021</v>
      </c>
      <c r="H2411" s="269">
        <f t="shared" si="263"/>
        <v>7</v>
      </c>
      <c r="I2411" s="269">
        <f t="shared" si="264"/>
        <v>29</v>
      </c>
      <c r="J2411" s="83">
        <f t="shared" si="265"/>
        <v>2021</v>
      </c>
      <c r="K2411" s="269">
        <f t="shared" si="266"/>
        <v>7</v>
      </c>
      <c r="L2411" s="21">
        <f t="shared" si="267"/>
        <v>29</v>
      </c>
      <c r="M2411" s="178">
        <v>44389</v>
      </c>
      <c r="N2411" s="178">
        <v>44389</v>
      </c>
      <c r="O2411" s="178">
        <v>44389</v>
      </c>
      <c r="P2411" s="178">
        <v>44389</v>
      </c>
      <c r="Q2411" s="268" t="s">
        <v>34</v>
      </c>
      <c r="R2411" s="114"/>
      <c r="S2411" s="114"/>
      <c r="T2411" s="114"/>
      <c r="U2411" s="177"/>
      <c r="V2411" s="174" t="s">
        <v>5388</v>
      </c>
      <c r="W2411" s="174" t="s">
        <v>1176</v>
      </c>
      <c r="X2411" s="174" t="s">
        <v>1176</v>
      </c>
      <c r="Y2411" s="121" t="s">
        <v>6047</v>
      </c>
      <c r="AC2411" s="36" t="s">
        <v>770</v>
      </c>
      <c r="AD2411" s="36" t="s">
        <v>765</v>
      </c>
    </row>
    <row r="2412" spans="2:30" ht="33">
      <c r="B2412" s="30">
        <v>2406</v>
      </c>
      <c r="C2412" s="30" t="s">
        <v>6064</v>
      </c>
      <c r="D2412" s="30" t="s">
        <v>83</v>
      </c>
      <c r="E2412" s="129" t="s">
        <v>6018</v>
      </c>
      <c r="F2412" s="114" t="s">
        <v>3089</v>
      </c>
      <c r="G2412" s="269">
        <f t="shared" si="262"/>
        <v>2021</v>
      </c>
      <c r="H2412" s="269">
        <f t="shared" si="263"/>
        <v>7</v>
      </c>
      <c r="I2412" s="269">
        <f t="shared" si="264"/>
        <v>29</v>
      </c>
      <c r="J2412" s="83">
        <f t="shared" si="265"/>
        <v>2021</v>
      </c>
      <c r="K2412" s="269">
        <f t="shared" si="266"/>
        <v>7</v>
      </c>
      <c r="L2412" s="21">
        <f t="shared" si="267"/>
        <v>29</v>
      </c>
      <c r="M2412" s="178">
        <v>44390</v>
      </c>
      <c r="N2412" s="178">
        <v>44390</v>
      </c>
      <c r="O2412" s="178">
        <v>44390</v>
      </c>
      <c r="P2412" s="178">
        <v>44390</v>
      </c>
      <c r="Q2412" s="268" t="s">
        <v>34</v>
      </c>
      <c r="R2412" s="114"/>
      <c r="S2412" s="114"/>
      <c r="T2412" s="114"/>
      <c r="U2412" s="177"/>
      <c r="V2412" s="174" t="s">
        <v>6032</v>
      </c>
      <c r="W2412" s="174" t="s">
        <v>1176</v>
      </c>
      <c r="X2412" s="174" t="s">
        <v>1176</v>
      </c>
      <c r="Y2412" s="121" t="s">
        <v>6048</v>
      </c>
    </row>
    <row r="2413" spans="2:30" ht="33">
      <c r="B2413" s="30">
        <v>2407</v>
      </c>
      <c r="C2413" s="30" t="s">
        <v>6065</v>
      </c>
      <c r="D2413" s="30" t="s">
        <v>83</v>
      </c>
      <c r="E2413" s="129" t="s">
        <v>6019</v>
      </c>
      <c r="F2413" s="114" t="s">
        <v>3089</v>
      </c>
      <c r="G2413" s="269">
        <f t="shared" si="262"/>
        <v>2021</v>
      </c>
      <c r="H2413" s="269">
        <f t="shared" si="263"/>
        <v>7</v>
      </c>
      <c r="I2413" s="269">
        <f t="shared" si="264"/>
        <v>29</v>
      </c>
      <c r="J2413" s="83">
        <f t="shared" si="265"/>
        <v>2021</v>
      </c>
      <c r="K2413" s="269">
        <f t="shared" si="266"/>
        <v>7</v>
      </c>
      <c r="L2413" s="21">
        <f t="shared" si="267"/>
        <v>29</v>
      </c>
      <c r="M2413" s="178">
        <v>44390</v>
      </c>
      <c r="N2413" s="178">
        <v>44390</v>
      </c>
      <c r="O2413" s="178">
        <v>44390</v>
      </c>
      <c r="P2413" s="178">
        <v>44390</v>
      </c>
      <c r="Q2413" s="268" t="s">
        <v>34</v>
      </c>
      <c r="R2413" s="114"/>
      <c r="S2413" s="114"/>
      <c r="T2413" s="114"/>
      <c r="U2413" s="177"/>
      <c r="V2413" s="174" t="s">
        <v>6033</v>
      </c>
      <c r="W2413" s="174" t="s">
        <v>1176</v>
      </c>
      <c r="X2413" s="174" t="s">
        <v>1176</v>
      </c>
      <c r="Y2413" s="134" t="s">
        <v>6049</v>
      </c>
    </row>
    <row r="2414" spans="2:30" ht="33">
      <c r="B2414" s="30">
        <v>2408</v>
      </c>
      <c r="C2414" s="30" t="s">
        <v>6066</v>
      </c>
      <c r="D2414" s="30" t="s">
        <v>83</v>
      </c>
      <c r="E2414" s="129" t="s">
        <v>6020</v>
      </c>
      <c r="F2414" s="114" t="s">
        <v>3089</v>
      </c>
      <c r="G2414" s="269">
        <f t="shared" si="262"/>
        <v>2021</v>
      </c>
      <c r="H2414" s="269">
        <f t="shared" si="263"/>
        <v>7</v>
      </c>
      <c r="I2414" s="269">
        <f t="shared" si="264"/>
        <v>29</v>
      </c>
      <c r="J2414" s="83">
        <f t="shared" si="265"/>
        <v>2021</v>
      </c>
      <c r="K2414" s="269">
        <f t="shared" si="266"/>
        <v>7</v>
      </c>
      <c r="L2414" s="21">
        <f t="shared" si="267"/>
        <v>29</v>
      </c>
      <c r="M2414" s="178">
        <v>44390</v>
      </c>
      <c r="N2414" s="178">
        <v>44390</v>
      </c>
      <c r="O2414" s="178">
        <v>44390</v>
      </c>
      <c r="P2414" s="178">
        <v>44390</v>
      </c>
      <c r="Q2414" s="268" t="s">
        <v>34</v>
      </c>
      <c r="R2414" s="114"/>
      <c r="S2414" s="114"/>
      <c r="T2414" s="114"/>
      <c r="U2414" s="177"/>
      <c r="V2414" s="174" t="s">
        <v>6034</v>
      </c>
      <c r="W2414" s="174" t="s">
        <v>1176</v>
      </c>
      <c r="X2414" s="174" t="s">
        <v>1176</v>
      </c>
      <c r="Y2414" s="131"/>
    </row>
    <row r="2415" spans="2:30" ht="33">
      <c r="B2415" s="30">
        <v>2409</v>
      </c>
      <c r="C2415" s="30" t="s">
        <v>6067</v>
      </c>
      <c r="D2415" s="30" t="s">
        <v>83</v>
      </c>
      <c r="E2415" s="129" t="s">
        <v>6021</v>
      </c>
      <c r="F2415" s="114" t="s">
        <v>3089</v>
      </c>
      <c r="G2415" s="269">
        <f t="shared" si="262"/>
        <v>2021</v>
      </c>
      <c r="H2415" s="269">
        <f t="shared" si="263"/>
        <v>7</v>
      </c>
      <c r="I2415" s="269">
        <f t="shared" si="264"/>
        <v>29</v>
      </c>
      <c r="J2415" s="83">
        <f t="shared" si="265"/>
        <v>2021</v>
      </c>
      <c r="K2415" s="269">
        <f t="shared" si="266"/>
        <v>7</v>
      </c>
      <c r="L2415" s="21">
        <f t="shared" si="267"/>
        <v>29</v>
      </c>
      <c r="M2415" s="178">
        <v>44391</v>
      </c>
      <c r="N2415" s="178">
        <v>44391</v>
      </c>
      <c r="O2415" s="178">
        <v>44391</v>
      </c>
      <c r="P2415" s="178">
        <v>44391</v>
      </c>
      <c r="Q2415" s="268" t="s">
        <v>34</v>
      </c>
      <c r="R2415" s="114"/>
      <c r="S2415" s="114"/>
      <c r="T2415" s="114"/>
      <c r="U2415" s="177"/>
      <c r="V2415" s="174" t="s">
        <v>6033</v>
      </c>
      <c r="W2415" s="174" t="s">
        <v>1176</v>
      </c>
      <c r="X2415" s="174" t="s">
        <v>1176</v>
      </c>
      <c r="Y2415" s="131" t="s">
        <v>6050</v>
      </c>
    </row>
    <row r="2416" spans="2:30" ht="33">
      <c r="B2416" s="30">
        <v>2410</v>
      </c>
      <c r="C2416" s="30" t="s">
        <v>6068</v>
      </c>
      <c r="D2416" s="30" t="s">
        <v>83</v>
      </c>
      <c r="E2416" s="129" t="s">
        <v>6022</v>
      </c>
      <c r="F2416" s="114" t="s">
        <v>3089</v>
      </c>
      <c r="G2416" s="269">
        <f t="shared" si="262"/>
        <v>2021</v>
      </c>
      <c r="H2416" s="269">
        <f t="shared" si="263"/>
        <v>7</v>
      </c>
      <c r="I2416" s="269">
        <f t="shared" si="264"/>
        <v>29</v>
      </c>
      <c r="J2416" s="83">
        <f t="shared" si="265"/>
        <v>2021</v>
      </c>
      <c r="K2416" s="269">
        <f t="shared" si="266"/>
        <v>7</v>
      </c>
      <c r="L2416" s="21">
        <f t="shared" si="267"/>
        <v>29</v>
      </c>
      <c r="M2416" s="178">
        <v>44391</v>
      </c>
      <c r="N2416" s="178">
        <v>44391</v>
      </c>
      <c r="O2416" s="178">
        <v>44391</v>
      </c>
      <c r="P2416" s="178">
        <v>44391</v>
      </c>
      <c r="Q2416" s="268" t="s">
        <v>34</v>
      </c>
      <c r="R2416" s="114"/>
      <c r="S2416" s="114"/>
      <c r="T2416" s="114"/>
      <c r="U2416" s="177"/>
      <c r="V2416" s="174" t="s">
        <v>6035</v>
      </c>
      <c r="W2416" s="174" t="s">
        <v>1176</v>
      </c>
      <c r="X2416" s="174" t="s">
        <v>1176</v>
      </c>
      <c r="Y2416" s="131" t="s">
        <v>5675</v>
      </c>
      <c r="AC2416" s="36" t="s">
        <v>770</v>
      </c>
      <c r="AD2416" s="36" t="s">
        <v>765</v>
      </c>
    </row>
    <row r="2417" spans="2:30" ht="33">
      <c r="B2417" s="30">
        <v>2411</v>
      </c>
      <c r="C2417" s="30" t="s">
        <v>6069</v>
      </c>
      <c r="D2417" s="30" t="s">
        <v>83</v>
      </c>
      <c r="E2417" s="129" t="s">
        <v>6023</v>
      </c>
      <c r="F2417" s="114" t="s">
        <v>3089</v>
      </c>
      <c r="G2417" s="269">
        <f t="shared" si="262"/>
        <v>2021</v>
      </c>
      <c r="H2417" s="269">
        <f t="shared" si="263"/>
        <v>7</v>
      </c>
      <c r="I2417" s="269">
        <f t="shared" si="264"/>
        <v>29</v>
      </c>
      <c r="J2417" s="83">
        <f t="shared" si="265"/>
        <v>2021</v>
      </c>
      <c r="K2417" s="269">
        <f t="shared" si="266"/>
        <v>7</v>
      </c>
      <c r="L2417" s="21">
        <f t="shared" si="267"/>
        <v>29</v>
      </c>
      <c r="M2417" s="178">
        <v>44391</v>
      </c>
      <c r="N2417" s="178">
        <v>44391</v>
      </c>
      <c r="O2417" s="178">
        <v>44391</v>
      </c>
      <c r="P2417" s="178">
        <v>44391</v>
      </c>
      <c r="Q2417" s="268" t="s">
        <v>34</v>
      </c>
      <c r="R2417" s="114"/>
      <c r="S2417" s="114"/>
      <c r="T2417" s="114"/>
      <c r="U2417" s="177"/>
      <c r="V2417" s="174" t="s">
        <v>6036</v>
      </c>
      <c r="W2417" s="174" t="s">
        <v>1176</v>
      </c>
      <c r="X2417" s="174" t="s">
        <v>1176</v>
      </c>
      <c r="Y2417" s="131"/>
    </row>
    <row r="2418" spans="2:30" ht="33">
      <c r="B2418" s="30">
        <v>2412</v>
      </c>
      <c r="C2418" s="30" t="s">
        <v>6070</v>
      </c>
      <c r="D2418" s="30" t="s">
        <v>83</v>
      </c>
      <c r="E2418" s="129" t="s">
        <v>6024</v>
      </c>
      <c r="F2418" s="114" t="s">
        <v>3089</v>
      </c>
      <c r="G2418" s="269">
        <f t="shared" si="262"/>
        <v>2021</v>
      </c>
      <c r="H2418" s="269">
        <f t="shared" si="263"/>
        <v>7</v>
      </c>
      <c r="I2418" s="269">
        <f t="shared" si="264"/>
        <v>29</v>
      </c>
      <c r="J2418" s="83">
        <f t="shared" si="265"/>
        <v>2021</v>
      </c>
      <c r="K2418" s="269">
        <f t="shared" si="266"/>
        <v>7</v>
      </c>
      <c r="L2418" s="21">
        <f t="shared" si="267"/>
        <v>29</v>
      </c>
      <c r="M2418" s="178">
        <v>44392</v>
      </c>
      <c r="N2418" s="178">
        <v>44392</v>
      </c>
      <c r="O2418" s="178">
        <v>44392</v>
      </c>
      <c r="P2418" s="178">
        <v>44392</v>
      </c>
      <c r="Q2418" s="268" t="s">
        <v>34</v>
      </c>
      <c r="R2418" s="114"/>
      <c r="S2418" s="114"/>
      <c r="T2418" s="114"/>
      <c r="U2418" s="177"/>
      <c r="V2418" s="174" t="s">
        <v>5109</v>
      </c>
      <c r="W2418" s="174" t="s">
        <v>1176</v>
      </c>
      <c r="X2418" s="174" t="s">
        <v>1176</v>
      </c>
      <c r="Y2418" s="131" t="s">
        <v>5675</v>
      </c>
    </row>
    <row r="2419" spans="2:30" ht="33">
      <c r="B2419" s="30">
        <v>2413</v>
      </c>
      <c r="C2419" s="30" t="s">
        <v>6071</v>
      </c>
      <c r="D2419" s="30" t="s">
        <v>83</v>
      </c>
      <c r="E2419" s="129" t="s">
        <v>6025</v>
      </c>
      <c r="F2419" s="114" t="s">
        <v>3089</v>
      </c>
      <c r="G2419" s="269">
        <f t="shared" si="262"/>
        <v>2021</v>
      </c>
      <c r="H2419" s="269">
        <f t="shared" si="263"/>
        <v>7</v>
      </c>
      <c r="I2419" s="269">
        <f t="shared" si="264"/>
        <v>29</v>
      </c>
      <c r="J2419" s="83">
        <f t="shared" si="265"/>
        <v>2021</v>
      </c>
      <c r="K2419" s="269">
        <f t="shared" si="266"/>
        <v>7</v>
      </c>
      <c r="L2419" s="21">
        <f t="shared" si="267"/>
        <v>29</v>
      </c>
      <c r="M2419" s="178">
        <v>44393</v>
      </c>
      <c r="N2419" s="178">
        <v>44393</v>
      </c>
      <c r="O2419" s="178">
        <v>44393</v>
      </c>
      <c r="P2419" s="178">
        <v>44393</v>
      </c>
      <c r="Q2419" s="268" t="s">
        <v>34</v>
      </c>
      <c r="R2419" s="114"/>
      <c r="S2419" s="114"/>
      <c r="T2419" s="114"/>
      <c r="U2419" s="177"/>
      <c r="V2419" s="174" t="s">
        <v>5109</v>
      </c>
      <c r="W2419" s="174" t="s">
        <v>1176</v>
      </c>
      <c r="X2419" s="174" t="s">
        <v>1176</v>
      </c>
      <c r="Y2419" s="131"/>
    </row>
    <row r="2420" spans="2:30" ht="33">
      <c r="B2420" s="30">
        <v>2414</v>
      </c>
      <c r="C2420" s="30" t="s">
        <v>6072</v>
      </c>
      <c r="D2420" s="30" t="s">
        <v>83</v>
      </c>
      <c r="E2420" s="129" t="s">
        <v>6026</v>
      </c>
      <c r="F2420" s="114" t="s">
        <v>3089</v>
      </c>
      <c r="G2420" s="269">
        <f t="shared" si="262"/>
        <v>2021</v>
      </c>
      <c r="H2420" s="269">
        <f t="shared" si="263"/>
        <v>7</v>
      </c>
      <c r="I2420" s="269">
        <f t="shared" si="264"/>
        <v>29</v>
      </c>
      <c r="J2420" s="83">
        <f t="shared" si="265"/>
        <v>2021</v>
      </c>
      <c r="K2420" s="269">
        <f t="shared" si="266"/>
        <v>7</v>
      </c>
      <c r="L2420" s="21">
        <f t="shared" si="267"/>
        <v>29</v>
      </c>
      <c r="M2420" s="178">
        <v>44390</v>
      </c>
      <c r="N2420" s="178">
        <v>44390</v>
      </c>
      <c r="O2420" s="178">
        <v>44390</v>
      </c>
      <c r="P2420" s="178">
        <v>44390</v>
      </c>
      <c r="Q2420" s="268" t="s">
        <v>34</v>
      </c>
      <c r="R2420" s="114"/>
      <c r="S2420" s="114"/>
      <c r="T2420" s="114"/>
      <c r="U2420" s="177"/>
      <c r="V2420" s="174" t="s">
        <v>3503</v>
      </c>
      <c r="W2420" s="174" t="s">
        <v>3503</v>
      </c>
      <c r="X2420" s="174" t="s">
        <v>3503</v>
      </c>
      <c r="Y2420" s="131" t="s">
        <v>6051</v>
      </c>
    </row>
    <row r="2421" spans="2:30" ht="66">
      <c r="B2421" s="30">
        <v>2415</v>
      </c>
      <c r="C2421" s="30" t="s">
        <v>6073</v>
      </c>
      <c r="D2421" s="30" t="s">
        <v>83</v>
      </c>
      <c r="E2421" s="129" t="s">
        <v>6027</v>
      </c>
      <c r="F2421" s="114" t="s">
        <v>3089</v>
      </c>
      <c r="G2421" s="269">
        <f t="shared" si="262"/>
        <v>2021</v>
      </c>
      <c r="H2421" s="269">
        <f t="shared" si="263"/>
        <v>7</v>
      </c>
      <c r="I2421" s="269">
        <f t="shared" si="264"/>
        <v>29</v>
      </c>
      <c r="J2421" s="83">
        <f t="shared" si="265"/>
        <v>2021</v>
      </c>
      <c r="K2421" s="269">
        <f t="shared" si="266"/>
        <v>7</v>
      </c>
      <c r="L2421" s="21">
        <f t="shared" si="267"/>
        <v>29</v>
      </c>
      <c r="M2421" s="178">
        <v>44393</v>
      </c>
      <c r="N2421" s="178">
        <v>44393</v>
      </c>
      <c r="O2421" s="178">
        <v>44393</v>
      </c>
      <c r="P2421" s="178">
        <v>44393</v>
      </c>
      <c r="Q2421" s="267" t="s">
        <v>34</v>
      </c>
      <c r="R2421" s="114"/>
      <c r="S2421" s="114"/>
      <c r="T2421" s="114"/>
      <c r="U2421" s="177"/>
      <c r="V2421" s="174" t="s">
        <v>3503</v>
      </c>
      <c r="W2421" s="174" t="s">
        <v>1176</v>
      </c>
      <c r="X2421" s="174" t="s">
        <v>1176</v>
      </c>
      <c r="Y2421" s="131" t="s">
        <v>6052</v>
      </c>
    </row>
    <row r="2422" spans="2:30">
      <c r="B2422" s="30">
        <v>2416</v>
      </c>
      <c r="C2422" s="30" t="s">
        <v>6093</v>
      </c>
      <c r="D2422" s="30" t="s">
        <v>83</v>
      </c>
      <c r="E2422" s="130" t="s">
        <v>2811</v>
      </c>
      <c r="F2422" s="114" t="s">
        <v>1561</v>
      </c>
      <c r="G2422" s="269">
        <f t="shared" si="262"/>
        <v>2021</v>
      </c>
      <c r="H2422" s="269">
        <f t="shared" si="263"/>
        <v>7</v>
      </c>
      <c r="I2422" s="269">
        <f t="shared" si="264"/>
        <v>30</v>
      </c>
      <c r="J2422" s="83">
        <f t="shared" si="265"/>
        <v>2021</v>
      </c>
      <c r="K2422" s="269">
        <f t="shared" si="266"/>
        <v>7</v>
      </c>
      <c r="L2422" s="21">
        <f t="shared" si="267"/>
        <v>30</v>
      </c>
      <c r="M2422" s="119">
        <v>44396</v>
      </c>
      <c r="N2422" s="119">
        <v>44396</v>
      </c>
      <c r="O2422" s="119">
        <v>44396</v>
      </c>
      <c r="P2422" s="119">
        <v>44396</v>
      </c>
      <c r="Q2422" s="267" t="s">
        <v>34</v>
      </c>
      <c r="R2422" s="114"/>
      <c r="S2422" s="114"/>
      <c r="T2422" s="114"/>
      <c r="U2422" s="177"/>
      <c r="V2422" s="179" t="s">
        <v>536</v>
      </c>
      <c r="W2422" s="174" t="s">
        <v>463</v>
      </c>
      <c r="X2422" s="174" t="s">
        <v>463</v>
      </c>
      <c r="Y2422" s="131"/>
    </row>
    <row r="2423" spans="2:30">
      <c r="B2423" s="30">
        <v>2417</v>
      </c>
      <c r="C2423" s="30" t="s">
        <v>6094</v>
      </c>
      <c r="D2423" s="30" t="s">
        <v>83</v>
      </c>
      <c r="E2423" s="110" t="s">
        <v>6074</v>
      </c>
      <c r="F2423" s="114" t="s">
        <v>509</v>
      </c>
      <c r="G2423" s="269">
        <f t="shared" si="262"/>
        <v>2021</v>
      </c>
      <c r="H2423" s="269">
        <f t="shared" si="263"/>
        <v>7</v>
      </c>
      <c r="I2423" s="269">
        <f t="shared" si="264"/>
        <v>30</v>
      </c>
      <c r="J2423" s="83">
        <f t="shared" si="265"/>
        <v>2021</v>
      </c>
      <c r="K2423" s="269">
        <f t="shared" si="266"/>
        <v>7</v>
      </c>
      <c r="L2423" s="21">
        <f t="shared" si="267"/>
        <v>30</v>
      </c>
      <c r="M2423" s="119">
        <v>44396</v>
      </c>
      <c r="N2423" s="119">
        <v>44396</v>
      </c>
      <c r="O2423" s="119">
        <v>44396</v>
      </c>
      <c r="P2423" s="119">
        <v>44396</v>
      </c>
      <c r="Q2423" s="267" t="s">
        <v>34</v>
      </c>
      <c r="R2423" s="114"/>
      <c r="S2423" s="114"/>
      <c r="T2423" s="114"/>
      <c r="U2423" s="177"/>
      <c r="V2423" s="174" t="s">
        <v>155</v>
      </c>
      <c r="W2423" s="174" t="s">
        <v>463</v>
      </c>
      <c r="X2423" s="174" t="s">
        <v>463</v>
      </c>
      <c r="Y2423" s="131"/>
      <c r="AC2423" s="36" t="s">
        <v>770</v>
      </c>
      <c r="AD2423" s="36" t="s">
        <v>765</v>
      </c>
    </row>
    <row r="2424" spans="2:30">
      <c r="B2424" s="30">
        <v>2418</v>
      </c>
      <c r="C2424" s="30" t="s">
        <v>6095</v>
      </c>
      <c r="D2424" s="30" t="s">
        <v>83</v>
      </c>
      <c r="E2424" s="130" t="s">
        <v>6075</v>
      </c>
      <c r="F2424" s="114" t="s">
        <v>47</v>
      </c>
      <c r="G2424" s="269">
        <f t="shared" si="262"/>
        <v>2021</v>
      </c>
      <c r="H2424" s="269">
        <f t="shared" si="263"/>
        <v>7</v>
      </c>
      <c r="I2424" s="269">
        <f t="shared" si="264"/>
        <v>30</v>
      </c>
      <c r="J2424" s="83">
        <f t="shared" si="265"/>
        <v>2021</v>
      </c>
      <c r="K2424" s="269">
        <f t="shared" si="266"/>
        <v>7</v>
      </c>
      <c r="L2424" s="21">
        <f t="shared" si="267"/>
        <v>30</v>
      </c>
      <c r="M2424" s="119">
        <v>44396</v>
      </c>
      <c r="N2424" s="119">
        <v>44396</v>
      </c>
      <c r="O2424" s="119">
        <v>44396</v>
      </c>
      <c r="P2424" s="119">
        <v>44396</v>
      </c>
      <c r="Q2424" s="267" t="s">
        <v>34</v>
      </c>
      <c r="R2424" s="114"/>
      <c r="S2424" s="114"/>
      <c r="T2424" s="114"/>
      <c r="U2424" s="177"/>
      <c r="V2424" s="174" t="s">
        <v>23</v>
      </c>
      <c r="W2424" s="174" t="s">
        <v>463</v>
      </c>
      <c r="X2424" s="174" t="s">
        <v>463</v>
      </c>
      <c r="Y2424" s="131"/>
    </row>
    <row r="2425" spans="2:30">
      <c r="B2425" s="30">
        <v>2419</v>
      </c>
      <c r="C2425" s="30" t="s">
        <v>6096</v>
      </c>
      <c r="D2425" s="30" t="s">
        <v>83</v>
      </c>
      <c r="E2425" s="130" t="s">
        <v>4404</v>
      </c>
      <c r="F2425" s="114" t="s">
        <v>1561</v>
      </c>
      <c r="G2425" s="269">
        <f t="shared" si="262"/>
        <v>2021</v>
      </c>
      <c r="H2425" s="269">
        <f t="shared" si="263"/>
        <v>7</v>
      </c>
      <c r="I2425" s="269">
        <f t="shared" si="264"/>
        <v>30</v>
      </c>
      <c r="J2425" s="83">
        <f t="shared" si="265"/>
        <v>2021</v>
      </c>
      <c r="K2425" s="269">
        <f t="shared" si="266"/>
        <v>7</v>
      </c>
      <c r="L2425" s="21">
        <f t="shared" si="267"/>
        <v>30</v>
      </c>
      <c r="M2425" s="119">
        <v>44396</v>
      </c>
      <c r="N2425" s="119">
        <v>44396</v>
      </c>
      <c r="O2425" s="119">
        <v>44396</v>
      </c>
      <c r="P2425" s="119">
        <v>44396</v>
      </c>
      <c r="Q2425" s="267" t="s">
        <v>34</v>
      </c>
      <c r="R2425" s="114"/>
      <c r="S2425" s="114"/>
      <c r="T2425" s="114"/>
      <c r="U2425" s="177"/>
      <c r="V2425" s="174" t="s">
        <v>3080</v>
      </c>
      <c r="W2425" s="174" t="s">
        <v>463</v>
      </c>
      <c r="X2425" s="174" t="s">
        <v>463</v>
      </c>
      <c r="Y2425" s="131"/>
    </row>
    <row r="2426" spans="2:30">
      <c r="B2426" s="30">
        <v>2420</v>
      </c>
      <c r="C2426" s="30" t="s">
        <v>6097</v>
      </c>
      <c r="D2426" s="30" t="s">
        <v>83</v>
      </c>
      <c r="E2426" s="110" t="s">
        <v>6076</v>
      </c>
      <c r="F2426" s="114" t="s">
        <v>47</v>
      </c>
      <c r="G2426" s="269">
        <f t="shared" si="262"/>
        <v>2021</v>
      </c>
      <c r="H2426" s="269">
        <f t="shared" si="263"/>
        <v>7</v>
      </c>
      <c r="I2426" s="269">
        <f t="shared" si="264"/>
        <v>30</v>
      </c>
      <c r="J2426" s="83">
        <f t="shared" si="265"/>
        <v>2021</v>
      </c>
      <c r="K2426" s="269">
        <f t="shared" si="266"/>
        <v>7</v>
      </c>
      <c r="L2426" s="21">
        <f t="shared" si="267"/>
        <v>30</v>
      </c>
      <c r="M2426" s="119">
        <v>44396</v>
      </c>
      <c r="N2426" s="119">
        <v>44396</v>
      </c>
      <c r="O2426" s="119">
        <v>44396</v>
      </c>
      <c r="P2426" s="119">
        <v>44396</v>
      </c>
      <c r="Q2426" s="267" t="s">
        <v>34</v>
      </c>
      <c r="R2426" s="114"/>
      <c r="S2426" s="114"/>
      <c r="T2426" s="114"/>
      <c r="U2426" s="177"/>
      <c r="V2426" s="174" t="s">
        <v>155</v>
      </c>
      <c r="W2426" s="174" t="s">
        <v>463</v>
      </c>
      <c r="X2426" s="174" t="s">
        <v>463</v>
      </c>
      <c r="Y2426" s="131"/>
    </row>
    <row r="2427" spans="2:30">
      <c r="B2427" s="30">
        <v>2421</v>
      </c>
      <c r="C2427" s="30" t="s">
        <v>6098</v>
      </c>
      <c r="D2427" s="30" t="s">
        <v>83</v>
      </c>
      <c r="E2427" s="130" t="s">
        <v>6077</v>
      </c>
      <c r="F2427" s="114" t="s">
        <v>509</v>
      </c>
      <c r="G2427" s="269">
        <f t="shared" si="262"/>
        <v>2021</v>
      </c>
      <c r="H2427" s="269">
        <f t="shared" si="263"/>
        <v>7</v>
      </c>
      <c r="I2427" s="269">
        <f t="shared" si="264"/>
        <v>30</v>
      </c>
      <c r="J2427" s="83">
        <f t="shared" si="265"/>
        <v>2021</v>
      </c>
      <c r="K2427" s="269">
        <f t="shared" si="266"/>
        <v>7</v>
      </c>
      <c r="L2427" s="21">
        <f t="shared" si="267"/>
        <v>30</v>
      </c>
      <c r="M2427" s="119">
        <v>44397</v>
      </c>
      <c r="N2427" s="119">
        <v>44397</v>
      </c>
      <c r="O2427" s="119">
        <v>44397</v>
      </c>
      <c r="P2427" s="119">
        <v>44397</v>
      </c>
      <c r="Q2427" s="267" t="s">
        <v>34</v>
      </c>
      <c r="R2427" s="114"/>
      <c r="S2427" s="114"/>
      <c r="T2427" s="114"/>
      <c r="U2427" s="177"/>
      <c r="V2427" s="179" t="s">
        <v>9</v>
      </c>
      <c r="W2427" s="174" t="s">
        <v>463</v>
      </c>
      <c r="X2427" s="174" t="s">
        <v>463</v>
      </c>
      <c r="Y2427" s="131"/>
    </row>
    <row r="2428" spans="2:30">
      <c r="B2428" s="30">
        <v>2422</v>
      </c>
      <c r="C2428" s="30" t="s">
        <v>6099</v>
      </c>
      <c r="D2428" s="30" t="s">
        <v>83</v>
      </c>
      <c r="E2428" s="130" t="s">
        <v>2811</v>
      </c>
      <c r="F2428" s="114" t="s">
        <v>1561</v>
      </c>
      <c r="G2428" s="269">
        <f t="shared" si="262"/>
        <v>2021</v>
      </c>
      <c r="H2428" s="269">
        <f t="shared" si="263"/>
        <v>7</v>
      </c>
      <c r="I2428" s="269">
        <f t="shared" si="264"/>
        <v>30</v>
      </c>
      <c r="J2428" s="83">
        <f t="shared" si="265"/>
        <v>2021</v>
      </c>
      <c r="K2428" s="269">
        <f t="shared" si="266"/>
        <v>7</v>
      </c>
      <c r="L2428" s="21">
        <f t="shared" si="267"/>
        <v>30</v>
      </c>
      <c r="M2428" s="119">
        <v>44397</v>
      </c>
      <c r="N2428" s="119">
        <v>44397</v>
      </c>
      <c r="O2428" s="119">
        <v>44397</v>
      </c>
      <c r="P2428" s="119">
        <v>44397</v>
      </c>
      <c r="Q2428" s="267" t="s">
        <v>34</v>
      </c>
      <c r="R2428" s="114"/>
      <c r="S2428" s="114"/>
      <c r="T2428" s="114"/>
      <c r="U2428" s="177"/>
      <c r="V2428" s="179" t="s">
        <v>2372</v>
      </c>
      <c r="W2428" s="174" t="s">
        <v>463</v>
      </c>
      <c r="X2428" s="174" t="s">
        <v>463</v>
      </c>
      <c r="Y2428" s="131"/>
      <c r="AC2428" s="36" t="s">
        <v>770</v>
      </c>
      <c r="AD2428" s="36" t="s">
        <v>765</v>
      </c>
    </row>
    <row r="2429" spans="2:30">
      <c r="B2429" s="30">
        <v>2423</v>
      </c>
      <c r="C2429" s="30" t="s">
        <v>6100</v>
      </c>
      <c r="D2429" s="30" t="s">
        <v>83</v>
      </c>
      <c r="E2429" s="110" t="s">
        <v>6078</v>
      </c>
      <c r="F2429" s="114" t="s">
        <v>3486</v>
      </c>
      <c r="G2429" s="269">
        <f t="shared" si="262"/>
        <v>2021</v>
      </c>
      <c r="H2429" s="269">
        <f t="shared" si="263"/>
        <v>7</v>
      </c>
      <c r="I2429" s="269">
        <f t="shared" si="264"/>
        <v>30</v>
      </c>
      <c r="J2429" s="83">
        <f t="shared" si="265"/>
        <v>2021</v>
      </c>
      <c r="K2429" s="269">
        <f t="shared" si="266"/>
        <v>7</v>
      </c>
      <c r="L2429" s="21">
        <f t="shared" si="267"/>
        <v>30</v>
      </c>
      <c r="M2429" s="119">
        <v>44397</v>
      </c>
      <c r="N2429" s="119">
        <v>44397</v>
      </c>
      <c r="O2429" s="119">
        <v>44397</v>
      </c>
      <c r="P2429" s="119">
        <v>44397</v>
      </c>
      <c r="Q2429" s="267" t="s">
        <v>34</v>
      </c>
      <c r="R2429" s="114"/>
      <c r="S2429" s="114"/>
      <c r="T2429" s="114"/>
      <c r="U2429" s="177"/>
      <c r="V2429" s="174" t="s">
        <v>463</v>
      </c>
      <c r="W2429" s="174" t="s">
        <v>463</v>
      </c>
      <c r="X2429" s="174" t="s">
        <v>463</v>
      </c>
      <c r="Y2429" s="131"/>
    </row>
    <row r="2430" spans="2:30">
      <c r="B2430" s="30">
        <v>2424</v>
      </c>
      <c r="C2430" s="30" t="s">
        <v>6101</v>
      </c>
      <c r="D2430" s="30" t="s">
        <v>83</v>
      </c>
      <c r="E2430" s="110" t="s">
        <v>6079</v>
      </c>
      <c r="F2430" s="114" t="s">
        <v>3486</v>
      </c>
      <c r="G2430" s="269">
        <f t="shared" si="262"/>
        <v>2021</v>
      </c>
      <c r="H2430" s="269">
        <f t="shared" si="263"/>
        <v>7</v>
      </c>
      <c r="I2430" s="269">
        <f t="shared" si="264"/>
        <v>30</v>
      </c>
      <c r="J2430" s="83">
        <f t="shared" si="265"/>
        <v>2021</v>
      </c>
      <c r="K2430" s="269">
        <f t="shared" si="266"/>
        <v>7</v>
      </c>
      <c r="L2430" s="21">
        <f t="shared" si="267"/>
        <v>30</v>
      </c>
      <c r="M2430" s="119">
        <v>44397</v>
      </c>
      <c r="N2430" s="119">
        <v>44397</v>
      </c>
      <c r="O2430" s="119">
        <v>44397</v>
      </c>
      <c r="P2430" s="119">
        <v>44397</v>
      </c>
      <c r="Q2430" s="267" t="s">
        <v>34</v>
      </c>
      <c r="R2430" s="114"/>
      <c r="S2430" s="114"/>
      <c r="T2430" s="114"/>
      <c r="U2430" s="177"/>
      <c r="V2430" s="174" t="s">
        <v>463</v>
      </c>
      <c r="W2430" s="174" t="s">
        <v>463</v>
      </c>
      <c r="X2430" s="174" t="s">
        <v>463</v>
      </c>
      <c r="Y2430" s="131"/>
    </row>
    <row r="2431" spans="2:30">
      <c r="B2431" s="30">
        <v>2425</v>
      </c>
      <c r="C2431" s="30" t="s">
        <v>6102</v>
      </c>
      <c r="D2431" s="30" t="s">
        <v>83</v>
      </c>
      <c r="E2431" s="130" t="s">
        <v>6080</v>
      </c>
      <c r="F2431" s="114" t="s">
        <v>1561</v>
      </c>
      <c r="G2431" s="269">
        <f t="shared" si="262"/>
        <v>2021</v>
      </c>
      <c r="H2431" s="269">
        <f t="shared" si="263"/>
        <v>7</v>
      </c>
      <c r="I2431" s="269">
        <f t="shared" si="264"/>
        <v>30</v>
      </c>
      <c r="J2431" s="83">
        <f t="shared" si="265"/>
        <v>2021</v>
      </c>
      <c r="K2431" s="269">
        <f t="shared" si="266"/>
        <v>7</v>
      </c>
      <c r="L2431" s="21">
        <f t="shared" si="267"/>
        <v>30</v>
      </c>
      <c r="M2431" s="119">
        <v>44397</v>
      </c>
      <c r="N2431" s="119">
        <v>44397</v>
      </c>
      <c r="O2431" s="119">
        <v>44397</v>
      </c>
      <c r="P2431" s="119">
        <v>44397</v>
      </c>
      <c r="Q2431" s="267" t="s">
        <v>34</v>
      </c>
      <c r="R2431" s="114"/>
      <c r="S2431" s="114"/>
      <c r="T2431" s="114"/>
      <c r="U2431" s="177"/>
      <c r="V2431" s="174" t="s">
        <v>6092</v>
      </c>
      <c r="W2431" s="174" t="s">
        <v>463</v>
      </c>
      <c r="X2431" s="174" t="s">
        <v>463</v>
      </c>
      <c r="Y2431" s="131"/>
    </row>
    <row r="2432" spans="2:30">
      <c r="B2432" s="30">
        <v>2426</v>
      </c>
      <c r="C2432" s="30" t="s">
        <v>6103</v>
      </c>
      <c r="D2432" s="30" t="s">
        <v>83</v>
      </c>
      <c r="E2432" s="130" t="s">
        <v>6081</v>
      </c>
      <c r="F2432" s="114" t="s">
        <v>47</v>
      </c>
      <c r="G2432" s="269">
        <f t="shared" si="262"/>
        <v>2021</v>
      </c>
      <c r="H2432" s="269">
        <f t="shared" si="263"/>
        <v>7</v>
      </c>
      <c r="I2432" s="269">
        <f t="shared" si="264"/>
        <v>30</v>
      </c>
      <c r="J2432" s="83">
        <f t="shared" si="265"/>
        <v>2021</v>
      </c>
      <c r="K2432" s="269">
        <f t="shared" si="266"/>
        <v>7</v>
      </c>
      <c r="L2432" s="21">
        <f t="shared" si="267"/>
        <v>30</v>
      </c>
      <c r="M2432" s="119">
        <v>44398</v>
      </c>
      <c r="N2432" s="119">
        <v>44398</v>
      </c>
      <c r="O2432" s="119">
        <v>44398</v>
      </c>
      <c r="P2432" s="119">
        <v>44398</v>
      </c>
      <c r="Q2432" s="267" t="s">
        <v>34</v>
      </c>
      <c r="R2432" s="114"/>
      <c r="S2432" s="114"/>
      <c r="T2432" s="114"/>
      <c r="U2432" s="177"/>
      <c r="V2432" s="174" t="s">
        <v>395</v>
      </c>
      <c r="W2432" s="174" t="s">
        <v>463</v>
      </c>
      <c r="X2432" s="174" t="s">
        <v>463</v>
      </c>
      <c r="Y2432" s="131"/>
      <c r="AC2432" s="36" t="s">
        <v>770</v>
      </c>
      <c r="AD2432" s="36" t="s">
        <v>765</v>
      </c>
    </row>
    <row r="2433" spans="2:30">
      <c r="B2433" s="30">
        <v>2427</v>
      </c>
      <c r="C2433" s="30" t="s">
        <v>6104</v>
      </c>
      <c r="D2433" s="30" t="s">
        <v>83</v>
      </c>
      <c r="E2433" s="130" t="s">
        <v>6082</v>
      </c>
      <c r="F2433" s="21" t="s">
        <v>2062</v>
      </c>
      <c r="G2433" s="269">
        <f t="shared" si="262"/>
        <v>2021</v>
      </c>
      <c r="H2433" s="269">
        <f t="shared" si="263"/>
        <v>7</v>
      </c>
      <c r="I2433" s="269">
        <f t="shared" si="264"/>
        <v>30</v>
      </c>
      <c r="J2433" s="83">
        <f t="shared" si="265"/>
        <v>2021</v>
      </c>
      <c r="K2433" s="269">
        <f t="shared" si="266"/>
        <v>7</v>
      </c>
      <c r="L2433" s="21">
        <f t="shared" si="267"/>
        <v>30</v>
      </c>
      <c r="M2433" s="119">
        <v>44398</v>
      </c>
      <c r="N2433" s="119">
        <v>44398</v>
      </c>
      <c r="O2433" s="119">
        <v>44398</v>
      </c>
      <c r="P2433" s="119">
        <v>44398</v>
      </c>
      <c r="Q2433" s="267" t="s">
        <v>34</v>
      </c>
      <c r="R2433" s="114"/>
      <c r="S2433" s="114"/>
      <c r="T2433" s="114"/>
      <c r="U2433" s="177"/>
      <c r="V2433" s="179" t="s">
        <v>3443</v>
      </c>
      <c r="W2433" s="174" t="s">
        <v>463</v>
      </c>
      <c r="X2433" s="174" t="s">
        <v>463</v>
      </c>
      <c r="Y2433" s="131"/>
    </row>
    <row r="2434" spans="2:30">
      <c r="B2434" s="30">
        <v>2428</v>
      </c>
      <c r="C2434" s="30" t="s">
        <v>6105</v>
      </c>
      <c r="D2434" s="30" t="s">
        <v>83</v>
      </c>
      <c r="E2434" s="110" t="s">
        <v>6083</v>
      </c>
      <c r="F2434" s="114" t="s">
        <v>3486</v>
      </c>
      <c r="G2434" s="269">
        <f t="shared" si="262"/>
        <v>2021</v>
      </c>
      <c r="H2434" s="269">
        <f t="shared" si="263"/>
        <v>7</v>
      </c>
      <c r="I2434" s="269">
        <f t="shared" si="264"/>
        <v>30</v>
      </c>
      <c r="J2434" s="83">
        <f t="shared" si="265"/>
        <v>2021</v>
      </c>
      <c r="K2434" s="269">
        <f t="shared" si="266"/>
        <v>7</v>
      </c>
      <c r="L2434" s="21">
        <f t="shared" si="267"/>
        <v>31</v>
      </c>
      <c r="M2434" s="119">
        <v>44398</v>
      </c>
      <c r="N2434" s="119">
        <v>44398</v>
      </c>
      <c r="O2434" s="119">
        <v>44398</v>
      </c>
      <c r="P2434" s="119">
        <v>44403</v>
      </c>
      <c r="Q2434" s="267" t="s">
        <v>34</v>
      </c>
      <c r="R2434" s="114"/>
      <c r="S2434" s="114"/>
      <c r="T2434" s="114"/>
      <c r="U2434" s="177"/>
      <c r="V2434" s="179" t="s">
        <v>463</v>
      </c>
      <c r="W2434" s="174" t="s">
        <v>463</v>
      </c>
      <c r="X2434" s="174" t="s">
        <v>463</v>
      </c>
      <c r="Y2434" s="131"/>
      <c r="AC2434" s="36" t="s">
        <v>770</v>
      </c>
      <c r="AD2434" s="36" t="s">
        <v>765</v>
      </c>
    </row>
    <row r="2435" spans="2:30" ht="33">
      <c r="B2435" s="30">
        <v>2429</v>
      </c>
      <c r="C2435" s="30" t="s">
        <v>6106</v>
      </c>
      <c r="D2435" s="30" t="s">
        <v>83</v>
      </c>
      <c r="E2435" s="130" t="s">
        <v>6084</v>
      </c>
      <c r="F2435" s="114" t="s">
        <v>4452</v>
      </c>
      <c r="G2435" s="269">
        <f t="shared" si="262"/>
        <v>2021</v>
      </c>
      <c r="H2435" s="269">
        <f t="shared" si="263"/>
        <v>7</v>
      </c>
      <c r="I2435" s="269">
        <f t="shared" si="264"/>
        <v>30</v>
      </c>
      <c r="J2435" s="83">
        <f t="shared" si="265"/>
        <v>2021</v>
      </c>
      <c r="K2435" s="269">
        <f t="shared" si="266"/>
        <v>8</v>
      </c>
      <c r="L2435" s="21">
        <f t="shared" si="267"/>
        <v>32</v>
      </c>
      <c r="M2435" s="119">
        <v>44399</v>
      </c>
      <c r="N2435" s="119">
        <v>44399</v>
      </c>
      <c r="O2435" s="119">
        <v>44399</v>
      </c>
      <c r="P2435" s="119">
        <v>44411</v>
      </c>
      <c r="Q2435" s="267" t="s">
        <v>34</v>
      </c>
      <c r="R2435" s="114"/>
      <c r="S2435" s="114"/>
      <c r="T2435" s="114"/>
      <c r="U2435" s="177"/>
      <c r="V2435" s="174" t="s">
        <v>286</v>
      </c>
      <c r="W2435" s="174" t="s">
        <v>463</v>
      </c>
      <c r="X2435" s="174" t="s">
        <v>463</v>
      </c>
      <c r="Y2435" s="131"/>
    </row>
    <row r="2436" spans="2:30">
      <c r="B2436" s="30">
        <v>2430</v>
      </c>
      <c r="C2436" s="30" t="s">
        <v>6107</v>
      </c>
      <c r="D2436" s="30" t="s">
        <v>83</v>
      </c>
      <c r="E2436" s="110" t="s">
        <v>6085</v>
      </c>
      <c r="F2436" s="114" t="s">
        <v>47</v>
      </c>
      <c r="G2436" s="269">
        <f t="shared" si="262"/>
        <v>2021</v>
      </c>
      <c r="H2436" s="269">
        <f t="shared" si="263"/>
        <v>7</v>
      </c>
      <c r="I2436" s="269">
        <f t="shared" si="264"/>
        <v>30</v>
      </c>
      <c r="J2436" s="83">
        <f t="shared" si="265"/>
        <v>2021</v>
      </c>
      <c r="K2436" s="269">
        <f t="shared" si="266"/>
        <v>7</v>
      </c>
      <c r="L2436" s="21">
        <f t="shared" si="267"/>
        <v>30</v>
      </c>
      <c r="M2436" s="119">
        <v>44399</v>
      </c>
      <c r="N2436" s="119">
        <v>44399</v>
      </c>
      <c r="O2436" s="119">
        <v>44399</v>
      </c>
      <c r="P2436" s="119">
        <v>44399</v>
      </c>
      <c r="Q2436" s="267" t="s">
        <v>34</v>
      </c>
      <c r="R2436" s="114"/>
      <c r="S2436" s="114"/>
      <c r="T2436" s="114"/>
      <c r="U2436" s="177"/>
      <c r="V2436" s="174" t="s">
        <v>463</v>
      </c>
      <c r="W2436" s="174" t="s">
        <v>463</v>
      </c>
      <c r="X2436" s="174" t="s">
        <v>463</v>
      </c>
      <c r="Y2436" s="131"/>
    </row>
    <row r="2437" spans="2:30">
      <c r="B2437" s="30">
        <v>2431</v>
      </c>
      <c r="C2437" s="30" t="s">
        <v>6108</v>
      </c>
      <c r="D2437" s="30" t="s">
        <v>83</v>
      </c>
      <c r="E2437" s="110" t="s">
        <v>6086</v>
      </c>
      <c r="F2437" s="114" t="s">
        <v>47</v>
      </c>
      <c r="G2437" s="269">
        <f t="shared" si="262"/>
        <v>2021</v>
      </c>
      <c r="H2437" s="269">
        <f t="shared" si="263"/>
        <v>7</v>
      </c>
      <c r="I2437" s="269">
        <f t="shared" si="264"/>
        <v>30</v>
      </c>
      <c r="J2437" s="83">
        <f t="shared" si="265"/>
        <v>2021</v>
      </c>
      <c r="K2437" s="269">
        <f t="shared" si="266"/>
        <v>7</v>
      </c>
      <c r="L2437" s="21">
        <f t="shared" si="267"/>
        <v>30</v>
      </c>
      <c r="M2437" s="119">
        <v>44400</v>
      </c>
      <c r="N2437" s="119">
        <v>44400</v>
      </c>
      <c r="O2437" s="119">
        <v>44400</v>
      </c>
      <c r="P2437" s="119">
        <v>44400</v>
      </c>
      <c r="Q2437" s="267" t="s">
        <v>34</v>
      </c>
      <c r="R2437" s="114"/>
      <c r="S2437" s="114"/>
      <c r="T2437" s="114"/>
      <c r="U2437" s="177"/>
      <c r="V2437" s="174" t="s">
        <v>119</v>
      </c>
      <c r="W2437" s="174" t="s">
        <v>463</v>
      </c>
      <c r="X2437" s="174" t="s">
        <v>463</v>
      </c>
      <c r="Y2437" s="131"/>
    </row>
    <row r="2438" spans="2:30">
      <c r="B2438" s="30">
        <v>2432</v>
      </c>
      <c r="C2438" s="30" t="s">
        <v>6109</v>
      </c>
      <c r="D2438" s="30" t="s">
        <v>83</v>
      </c>
      <c r="E2438" s="110" t="s">
        <v>6087</v>
      </c>
      <c r="F2438" s="114" t="s">
        <v>47</v>
      </c>
      <c r="G2438" s="269">
        <f t="shared" si="262"/>
        <v>2021</v>
      </c>
      <c r="H2438" s="269">
        <f t="shared" si="263"/>
        <v>7</v>
      </c>
      <c r="I2438" s="269">
        <f t="shared" si="264"/>
        <v>30</v>
      </c>
      <c r="J2438" s="83">
        <f t="shared" si="265"/>
        <v>2021</v>
      </c>
      <c r="K2438" s="269">
        <f t="shared" si="266"/>
        <v>7</v>
      </c>
      <c r="L2438" s="21">
        <f t="shared" si="267"/>
        <v>30</v>
      </c>
      <c r="M2438" s="119">
        <v>44400</v>
      </c>
      <c r="N2438" s="119">
        <v>44400</v>
      </c>
      <c r="O2438" s="119">
        <v>44400</v>
      </c>
      <c r="P2438" s="119">
        <v>44400</v>
      </c>
      <c r="Q2438" s="267" t="s">
        <v>34</v>
      </c>
      <c r="R2438" s="114"/>
      <c r="S2438" s="114"/>
      <c r="T2438" s="114"/>
      <c r="U2438" s="177"/>
      <c r="V2438" s="174" t="s">
        <v>23</v>
      </c>
      <c r="W2438" s="174" t="s">
        <v>463</v>
      </c>
      <c r="X2438" s="174" t="s">
        <v>463</v>
      </c>
      <c r="Y2438" s="131"/>
    </row>
    <row r="2439" spans="2:30">
      <c r="B2439" s="30">
        <v>2433</v>
      </c>
      <c r="C2439" s="30" t="s">
        <v>6110</v>
      </c>
      <c r="D2439" s="30" t="s">
        <v>83</v>
      </c>
      <c r="E2439" s="110" t="s">
        <v>6088</v>
      </c>
      <c r="F2439" s="114" t="s">
        <v>47</v>
      </c>
      <c r="G2439" s="269">
        <f t="shared" ref="G2439:G2502" si="268">IF(ISBLANK(N2439),"",YEAR(N2439))</f>
        <v>2021</v>
      </c>
      <c r="H2439" s="269">
        <f t="shared" ref="H2439:H2502" si="269">IF(ISBLANK(N2439),"",MONTH(N2439))</f>
        <v>7</v>
      </c>
      <c r="I2439" s="269">
        <f t="shared" ref="I2439:I2502" si="270">IF(ISBLANK(N2439),"",WEEKNUM(N2439,1))</f>
        <v>30</v>
      </c>
      <c r="J2439" s="83">
        <f t="shared" ref="J2439:J2502" si="271">IF(ISBLANK(P2439),"",YEAR(P2439))</f>
        <v>2021</v>
      </c>
      <c r="K2439" s="269">
        <f t="shared" ref="K2439:K2502" si="272">IF(ISBLANK(P2439),"",MONTH(P2439))</f>
        <v>7</v>
      </c>
      <c r="L2439" s="21">
        <f t="shared" ref="L2439:L2502" si="273">IF(ISBLANK(P2439),"",WEEKNUM(P2439,1))</f>
        <v>30</v>
      </c>
      <c r="M2439" s="119">
        <v>44400</v>
      </c>
      <c r="N2439" s="119">
        <v>44400</v>
      </c>
      <c r="O2439" s="119">
        <v>44400</v>
      </c>
      <c r="P2439" s="119">
        <v>44400</v>
      </c>
      <c r="Q2439" s="267" t="s">
        <v>34</v>
      </c>
      <c r="R2439" s="114"/>
      <c r="S2439" s="114"/>
      <c r="T2439" s="114"/>
      <c r="U2439" s="177"/>
      <c r="V2439" s="174" t="s">
        <v>9</v>
      </c>
      <c r="W2439" s="174" t="s">
        <v>463</v>
      </c>
      <c r="X2439" s="174" t="s">
        <v>463</v>
      </c>
      <c r="Y2439" s="131"/>
    </row>
    <row r="2440" spans="2:30">
      <c r="B2440" s="30">
        <v>2434</v>
      </c>
      <c r="C2440" s="30" t="s">
        <v>6111</v>
      </c>
      <c r="D2440" s="30" t="s">
        <v>83</v>
      </c>
      <c r="E2440" s="110" t="s">
        <v>6089</v>
      </c>
      <c r="F2440" s="114" t="s">
        <v>47</v>
      </c>
      <c r="G2440" s="269">
        <f t="shared" si="268"/>
        <v>2021</v>
      </c>
      <c r="H2440" s="269">
        <f t="shared" si="269"/>
        <v>7</v>
      </c>
      <c r="I2440" s="269">
        <f t="shared" si="270"/>
        <v>30</v>
      </c>
      <c r="J2440" s="83">
        <f t="shared" si="271"/>
        <v>2021</v>
      </c>
      <c r="K2440" s="269">
        <f t="shared" si="272"/>
        <v>7</v>
      </c>
      <c r="L2440" s="21">
        <f t="shared" si="273"/>
        <v>30</v>
      </c>
      <c r="M2440" s="119">
        <v>44400</v>
      </c>
      <c r="N2440" s="119">
        <v>44400</v>
      </c>
      <c r="O2440" s="119">
        <v>44400</v>
      </c>
      <c r="P2440" s="119">
        <v>44400</v>
      </c>
      <c r="Q2440" s="267" t="s">
        <v>34</v>
      </c>
      <c r="R2440" s="114"/>
      <c r="S2440" s="114"/>
      <c r="T2440" s="114"/>
      <c r="U2440" s="177"/>
      <c r="V2440" s="174" t="s">
        <v>395</v>
      </c>
      <c r="W2440" s="174" t="s">
        <v>463</v>
      </c>
      <c r="X2440" s="174" t="s">
        <v>463</v>
      </c>
      <c r="Y2440" s="131"/>
      <c r="AC2440" s="36" t="s">
        <v>770</v>
      </c>
      <c r="AD2440" s="36" t="s">
        <v>765</v>
      </c>
    </row>
    <row r="2441" spans="2:30">
      <c r="B2441" s="30">
        <v>2435</v>
      </c>
      <c r="C2441" s="30" t="s">
        <v>6112</v>
      </c>
      <c r="D2441" s="30" t="s">
        <v>83</v>
      </c>
      <c r="E2441" s="110" t="s">
        <v>6090</v>
      </c>
      <c r="F2441" s="114" t="s">
        <v>1561</v>
      </c>
      <c r="G2441" s="269">
        <f t="shared" si="268"/>
        <v>2021</v>
      </c>
      <c r="H2441" s="269">
        <f t="shared" si="269"/>
        <v>7</v>
      </c>
      <c r="I2441" s="269">
        <f t="shared" si="270"/>
        <v>30</v>
      </c>
      <c r="J2441" s="83">
        <f t="shared" si="271"/>
        <v>2021</v>
      </c>
      <c r="K2441" s="269">
        <f t="shared" si="272"/>
        <v>7</v>
      </c>
      <c r="L2441" s="21">
        <f t="shared" si="273"/>
        <v>30</v>
      </c>
      <c r="M2441" s="119">
        <v>44400</v>
      </c>
      <c r="N2441" s="119">
        <v>44400</v>
      </c>
      <c r="O2441" s="119">
        <v>44400</v>
      </c>
      <c r="P2441" s="119">
        <v>44400</v>
      </c>
      <c r="Q2441" s="267" t="s">
        <v>34</v>
      </c>
      <c r="R2441" s="114"/>
      <c r="S2441" s="114"/>
      <c r="T2441" s="114"/>
      <c r="U2441" s="177"/>
      <c r="V2441" s="174" t="s">
        <v>3503</v>
      </c>
      <c r="W2441" s="174" t="s">
        <v>463</v>
      </c>
      <c r="X2441" s="174" t="s">
        <v>463</v>
      </c>
      <c r="Y2441" s="131"/>
    </row>
    <row r="2442" spans="2:30">
      <c r="B2442" s="30">
        <v>2436</v>
      </c>
      <c r="C2442" s="30" t="s">
        <v>6113</v>
      </c>
      <c r="D2442" s="30" t="s">
        <v>83</v>
      </c>
      <c r="E2442" s="110" t="s">
        <v>6091</v>
      </c>
      <c r="F2442" s="114" t="s">
        <v>47</v>
      </c>
      <c r="G2442" s="269">
        <f t="shared" si="268"/>
        <v>2021</v>
      </c>
      <c r="H2442" s="269">
        <f t="shared" si="269"/>
        <v>7</v>
      </c>
      <c r="I2442" s="269">
        <f t="shared" si="270"/>
        <v>30</v>
      </c>
      <c r="J2442" s="83">
        <f t="shared" si="271"/>
        <v>2021</v>
      </c>
      <c r="K2442" s="269">
        <f t="shared" si="272"/>
        <v>7</v>
      </c>
      <c r="L2442" s="21">
        <f t="shared" si="273"/>
        <v>30</v>
      </c>
      <c r="M2442" s="119">
        <v>44400</v>
      </c>
      <c r="N2442" s="119">
        <v>44400</v>
      </c>
      <c r="O2442" s="119">
        <v>44400</v>
      </c>
      <c r="P2442" s="119">
        <v>44400</v>
      </c>
      <c r="Q2442" s="267" t="s">
        <v>34</v>
      </c>
      <c r="R2442" s="114"/>
      <c r="S2442" s="114"/>
      <c r="T2442" s="114"/>
      <c r="U2442" s="177"/>
      <c r="V2442" s="174" t="s">
        <v>9</v>
      </c>
      <c r="W2442" s="174" t="s">
        <v>463</v>
      </c>
      <c r="X2442" s="174" t="s">
        <v>463</v>
      </c>
      <c r="Y2442" s="131"/>
    </row>
    <row r="2443" spans="2:30">
      <c r="B2443" s="30">
        <v>2437</v>
      </c>
      <c r="C2443" s="30" t="s">
        <v>6118</v>
      </c>
      <c r="D2443" s="30" t="s">
        <v>83</v>
      </c>
      <c r="E2443" s="132" t="s">
        <v>6117</v>
      </c>
      <c r="F2443" s="114" t="s">
        <v>1267</v>
      </c>
      <c r="G2443" s="269">
        <f t="shared" si="268"/>
        <v>2021</v>
      </c>
      <c r="H2443" s="269">
        <f t="shared" si="269"/>
        <v>7</v>
      </c>
      <c r="I2443" s="269">
        <f t="shared" si="270"/>
        <v>30</v>
      </c>
      <c r="J2443" s="83">
        <f t="shared" si="271"/>
        <v>2021</v>
      </c>
      <c r="K2443" s="269">
        <f t="shared" si="272"/>
        <v>7</v>
      </c>
      <c r="L2443" s="21">
        <f t="shared" si="273"/>
        <v>30</v>
      </c>
      <c r="M2443" s="119">
        <v>44396</v>
      </c>
      <c r="N2443" s="119">
        <v>44396</v>
      </c>
      <c r="O2443" s="119">
        <v>44396</v>
      </c>
      <c r="P2443" s="119">
        <v>44400</v>
      </c>
      <c r="Q2443" s="267" t="s">
        <v>34</v>
      </c>
      <c r="R2443" s="114"/>
      <c r="S2443" s="114"/>
      <c r="T2443" s="114"/>
      <c r="U2443" s="177"/>
      <c r="V2443" s="174" t="s">
        <v>2778</v>
      </c>
      <c r="W2443" s="174" t="s">
        <v>5563</v>
      </c>
      <c r="X2443" s="174" t="s">
        <v>5563</v>
      </c>
      <c r="Y2443" s="131"/>
    </row>
    <row r="2444" spans="2:30" ht="49.5">
      <c r="B2444" s="30">
        <v>2438</v>
      </c>
      <c r="C2444" s="30" t="s">
        <v>6119</v>
      </c>
      <c r="D2444" s="30" t="s">
        <v>83</v>
      </c>
      <c r="E2444" s="130" t="s">
        <v>6114</v>
      </c>
      <c r="F2444" s="114" t="s">
        <v>47</v>
      </c>
      <c r="G2444" s="269">
        <f t="shared" si="268"/>
        <v>2021</v>
      </c>
      <c r="H2444" s="269">
        <f t="shared" si="269"/>
        <v>7</v>
      </c>
      <c r="I2444" s="269">
        <f t="shared" si="270"/>
        <v>30</v>
      </c>
      <c r="J2444" s="83">
        <f t="shared" si="271"/>
        <v>2021</v>
      </c>
      <c r="K2444" s="269">
        <f t="shared" si="272"/>
        <v>7</v>
      </c>
      <c r="L2444" s="21">
        <f t="shared" si="273"/>
        <v>30</v>
      </c>
      <c r="M2444" s="119">
        <v>44397</v>
      </c>
      <c r="N2444" s="119">
        <v>44397</v>
      </c>
      <c r="O2444" s="119">
        <v>44397</v>
      </c>
      <c r="P2444" s="119">
        <v>44397</v>
      </c>
      <c r="Q2444" s="267" t="s">
        <v>34</v>
      </c>
      <c r="R2444" s="114"/>
      <c r="S2444" s="114"/>
      <c r="T2444" s="114"/>
      <c r="U2444" s="177"/>
      <c r="V2444" s="179" t="s">
        <v>2170</v>
      </c>
      <c r="W2444" s="174" t="s">
        <v>5563</v>
      </c>
      <c r="X2444" s="174" t="s">
        <v>5563</v>
      </c>
      <c r="Y2444" s="131"/>
    </row>
    <row r="2445" spans="2:30" ht="66">
      <c r="B2445" s="30">
        <v>2439</v>
      </c>
      <c r="C2445" s="30" t="s">
        <v>6120</v>
      </c>
      <c r="D2445" s="30" t="s">
        <v>83</v>
      </c>
      <c r="E2445" s="130" t="s">
        <v>6115</v>
      </c>
      <c r="F2445" s="114" t="s">
        <v>47</v>
      </c>
      <c r="G2445" s="269">
        <f t="shared" si="268"/>
        <v>2021</v>
      </c>
      <c r="H2445" s="269">
        <f t="shared" si="269"/>
        <v>7</v>
      </c>
      <c r="I2445" s="269">
        <f t="shared" si="270"/>
        <v>30</v>
      </c>
      <c r="J2445" s="83">
        <f t="shared" si="271"/>
        <v>2021</v>
      </c>
      <c r="K2445" s="269">
        <f t="shared" si="272"/>
        <v>7</v>
      </c>
      <c r="L2445" s="21">
        <f t="shared" si="273"/>
        <v>30</v>
      </c>
      <c r="M2445" s="119">
        <v>44398</v>
      </c>
      <c r="N2445" s="119">
        <v>44398</v>
      </c>
      <c r="O2445" s="119">
        <v>44398</v>
      </c>
      <c r="P2445" s="119">
        <v>44399</v>
      </c>
      <c r="Q2445" s="267" t="s">
        <v>34</v>
      </c>
      <c r="R2445" s="114"/>
      <c r="S2445" s="114"/>
      <c r="T2445" s="114"/>
      <c r="U2445" s="177"/>
      <c r="V2445" s="179" t="s">
        <v>9</v>
      </c>
      <c r="W2445" s="174" t="s">
        <v>5563</v>
      </c>
      <c r="X2445" s="174" t="s">
        <v>5563</v>
      </c>
      <c r="Y2445" s="131"/>
      <c r="AC2445" s="36" t="s">
        <v>770</v>
      </c>
      <c r="AD2445" s="36" t="s">
        <v>765</v>
      </c>
    </row>
    <row r="2446" spans="2:30" ht="33">
      <c r="B2446" s="30">
        <v>2440</v>
      </c>
      <c r="C2446" s="30" t="s">
        <v>6121</v>
      </c>
      <c r="D2446" s="30" t="s">
        <v>83</v>
      </c>
      <c r="E2446" s="110" t="s">
        <v>6116</v>
      </c>
      <c r="F2446" s="114" t="s">
        <v>47</v>
      </c>
      <c r="G2446" s="269">
        <f t="shared" si="268"/>
        <v>2021</v>
      </c>
      <c r="H2446" s="269">
        <f t="shared" si="269"/>
        <v>7</v>
      </c>
      <c r="I2446" s="269">
        <f t="shared" si="270"/>
        <v>30</v>
      </c>
      <c r="J2446" s="83">
        <f t="shared" si="271"/>
        <v>2021</v>
      </c>
      <c r="K2446" s="269">
        <f t="shared" si="272"/>
        <v>8</v>
      </c>
      <c r="L2446" s="21">
        <f t="shared" si="273"/>
        <v>32</v>
      </c>
      <c r="M2446" s="119">
        <v>44400</v>
      </c>
      <c r="N2446" s="119">
        <v>44400</v>
      </c>
      <c r="O2446" s="119">
        <v>44400</v>
      </c>
      <c r="P2446" s="119">
        <v>44410</v>
      </c>
      <c r="Q2446" s="267" t="s">
        <v>34</v>
      </c>
      <c r="R2446" s="114"/>
      <c r="S2446" s="114"/>
      <c r="T2446" s="114"/>
      <c r="U2446" s="177"/>
      <c r="V2446" s="174" t="s">
        <v>2170</v>
      </c>
      <c r="W2446" s="174" t="s">
        <v>5563</v>
      </c>
      <c r="X2446" s="174" t="s">
        <v>5563</v>
      </c>
      <c r="Y2446" s="131"/>
    </row>
    <row r="2447" spans="2:30">
      <c r="B2447" s="30">
        <v>2441</v>
      </c>
      <c r="C2447" s="30" t="s">
        <v>6139</v>
      </c>
      <c r="D2447" s="30" t="s">
        <v>83</v>
      </c>
      <c r="E2447" s="128" t="s">
        <v>3753</v>
      </c>
      <c r="F2447" s="114" t="s">
        <v>1561</v>
      </c>
      <c r="G2447" s="269">
        <f t="shared" si="268"/>
        <v>2021</v>
      </c>
      <c r="H2447" s="269">
        <f t="shared" si="269"/>
        <v>7</v>
      </c>
      <c r="I2447" s="269">
        <f t="shared" si="270"/>
        <v>30</v>
      </c>
      <c r="J2447" s="83">
        <f t="shared" si="271"/>
        <v>2021</v>
      </c>
      <c r="K2447" s="269">
        <f t="shared" si="272"/>
        <v>7</v>
      </c>
      <c r="L2447" s="21">
        <f t="shared" si="273"/>
        <v>30</v>
      </c>
      <c r="M2447" s="119">
        <v>44396</v>
      </c>
      <c r="N2447" s="119">
        <v>44396</v>
      </c>
      <c r="O2447" s="119">
        <v>44396</v>
      </c>
      <c r="P2447" s="119">
        <v>44400</v>
      </c>
      <c r="Q2447" s="267" t="s">
        <v>34</v>
      </c>
      <c r="R2447" s="114"/>
      <c r="S2447" s="114"/>
      <c r="T2447" s="114"/>
      <c r="U2447" s="177"/>
      <c r="V2447" s="174" t="s">
        <v>3670</v>
      </c>
      <c r="W2447" s="174" t="s">
        <v>3670</v>
      </c>
      <c r="X2447" s="174" t="s">
        <v>3670</v>
      </c>
      <c r="Y2447" s="128"/>
    </row>
    <row r="2448" spans="2:30">
      <c r="B2448" s="30">
        <v>2442</v>
      </c>
      <c r="C2448" s="30" t="s">
        <v>6140</v>
      </c>
      <c r="D2448" s="30" t="s">
        <v>83</v>
      </c>
      <c r="E2448" s="128" t="s">
        <v>3754</v>
      </c>
      <c r="F2448" s="114" t="s">
        <v>1561</v>
      </c>
      <c r="G2448" s="269">
        <f t="shared" si="268"/>
        <v>2021</v>
      </c>
      <c r="H2448" s="269">
        <f t="shared" si="269"/>
        <v>7</v>
      </c>
      <c r="I2448" s="269">
        <f t="shared" si="270"/>
        <v>30</v>
      </c>
      <c r="J2448" s="83">
        <f t="shared" si="271"/>
        <v>2021</v>
      </c>
      <c r="K2448" s="269">
        <f t="shared" si="272"/>
        <v>7</v>
      </c>
      <c r="L2448" s="21">
        <f t="shared" si="273"/>
        <v>30</v>
      </c>
      <c r="M2448" s="119">
        <v>44396</v>
      </c>
      <c r="N2448" s="119">
        <v>44396</v>
      </c>
      <c r="O2448" s="119">
        <v>44396</v>
      </c>
      <c r="P2448" s="119">
        <v>44400</v>
      </c>
      <c r="Q2448" s="267" t="s">
        <v>34</v>
      </c>
      <c r="R2448" s="114"/>
      <c r="S2448" s="114"/>
      <c r="T2448" s="114"/>
      <c r="U2448" s="177"/>
      <c r="V2448" s="174" t="s">
        <v>3670</v>
      </c>
      <c r="W2448" s="174" t="s">
        <v>3670</v>
      </c>
      <c r="X2448" s="174" t="s">
        <v>3670</v>
      </c>
      <c r="Y2448" s="128"/>
    </row>
    <row r="2449" spans="2:30">
      <c r="B2449" s="30">
        <v>2443</v>
      </c>
      <c r="C2449" s="30" t="s">
        <v>6141</v>
      </c>
      <c r="D2449" s="30" t="s">
        <v>83</v>
      </c>
      <c r="E2449" s="128" t="s">
        <v>4334</v>
      </c>
      <c r="F2449" s="114" t="s">
        <v>1561</v>
      </c>
      <c r="G2449" s="269">
        <f t="shared" si="268"/>
        <v>2021</v>
      </c>
      <c r="H2449" s="269">
        <f t="shared" si="269"/>
        <v>7</v>
      </c>
      <c r="I2449" s="269">
        <f t="shared" si="270"/>
        <v>30</v>
      </c>
      <c r="J2449" s="83">
        <f t="shared" si="271"/>
        <v>2021</v>
      </c>
      <c r="K2449" s="269">
        <f t="shared" si="272"/>
        <v>7</v>
      </c>
      <c r="L2449" s="21">
        <f t="shared" si="273"/>
        <v>30</v>
      </c>
      <c r="M2449" s="119">
        <v>44396</v>
      </c>
      <c r="N2449" s="119">
        <v>44396</v>
      </c>
      <c r="O2449" s="119">
        <v>44396</v>
      </c>
      <c r="P2449" s="119">
        <v>44400</v>
      </c>
      <c r="Q2449" s="267" t="s">
        <v>34</v>
      </c>
      <c r="R2449" s="114"/>
      <c r="S2449" s="114"/>
      <c r="T2449" s="114"/>
      <c r="U2449" s="177"/>
      <c r="V2449" s="174" t="s">
        <v>463</v>
      </c>
      <c r="W2449" s="174" t="s">
        <v>3670</v>
      </c>
      <c r="X2449" s="174" t="s">
        <v>3670</v>
      </c>
      <c r="Y2449" s="128"/>
      <c r="AC2449" s="36" t="s">
        <v>770</v>
      </c>
      <c r="AD2449" s="36" t="s">
        <v>765</v>
      </c>
    </row>
    <row r="2450" spans="2:30">
      <c r="B2450" s="30">
        <v>2444</v>
      </c>
      <c r="C2450" s="30" t="s">
        <v>6142</v>
      </c>
      <c r="D2450" s="30" t="s">
        <v>83</v>
      </c>
      <c r="E2450" s="128" t="s">
        <v>5465</v>
      </c>
      <c r="F2450" s="114" t="s">
        <v>1561</v>
      </c>
      <c r="G2450" s="269">
        <f t="shared" si="268"/>
        <v>2021</v>
      </c>
      <c r="H2450" s="269">
        <f t="shared" si="269"/>
        <v>7</v>
      </c>
      <c r="I2450" s="269">
        <f t="shared" si="270"/>
        <v>30</v>
      </c>
      <c r="J2450" s="83">
        <f t="shared" si="271"/>
        <v>2021</v>
      </c>
      <c r="K2450" s="269">
        <f t="shared" si="272"/>
        <v>7</v>
      </c>
      <c r="L2450" s="21">
        <f t="shared" si="273"/>
        <v>30</v>
      </c>
      <c r="M2450" s="119">
        <v>44396</v>
      </c>
      <c r="N2450" s="119">
        <v>44396</v>
      </c>
      <c r="O2450" s="119">
        <v>44396</v>
      </c>
      <c r="P2450" s="119">
        <v>44400</v>
      </c>
      <c r="Q2450" s="267" t="s">
        <v>34</v>
      </c>
      <c r="R2450" s="114"/>
      <c r="S2450" s="114"/>
      <c r="T2450" s="114"/>
      <c r="U2450" s="177"/>
      <c r="V2450" s="174" t="s">
        <v>3670</v>
      </c>
      <c r="W2450" s="174" t="s">
        <v>3670</v>
      </c>
      <c r="X2450" s="174" t="s">
        <v>3670</v>
      </c>
      <c r="Y2450" s="128"/>
    </row>
    <row r="2451" spans="2:30">
      <c r="B2451" s="30">
        <v>2445</v>
      </c>
      <c r="C2451" s="30" t="s">
        <v>6143</v>
      </c>
      <c r="D2451" s="30" t="s">
        <v>83</v>
      </c>
      <c r="E2451" s="128" t="s">
        <v>6122</v>
      </c>
      <c r="F2451" s="114" t="s">
        <v>6865</v>
      </c>
      <c r="G2451" s="269">
        <f t="shared" si="268"/>
        <v>2021</v>
      </c>
      <c r="H2451" s="269">
        <f t="shared" si="269"/>
        <v>7</v>
      </c>
      <c r="I2451" s="269">
        <f t="shared" si="270"/>
        <v>30</v>
      </c>
      <c r="J2451" s="83">
        <f t="shared" si="271"/>
        <v>2021</v>
      </c>
      <c r="K2451" s="269">
        <f t="shared" si="272"/>
        <v>7</v>
      </c>
      <c r="L2451" s="21">
        <f t="shared" si="273"/>
        <v>30</v>
      </c>
      <c r="M2451" s="119">
        <v>44396</v>
      </c>
      <c r="N2451" s="119">
        <v>44396</v>
      </c>
      <c r="O2451" s="119">
        <v>44396</v>
      </c>
      <c r="P2451" s="119">
        <v>44396</v>
      </c>
      <c r="Q2451" s="267" t="s">
        <v>34</v>
      </c>
      <c r="R2451" s="114"/>
      <c r="S2451" s="114"/>
      <c r="T2451" s="114"/>
      <c r="U2451" s="177"/>
      <c r="V2451" s="174" t="s">
        <v>2851</v>
      </c>
      <c r="W2451" s="174" t="s">
        <v>3670</v>
      </c>
      <c r="X2451" s="174" t="s">
        <v>3670</v>
      </c>
      <c r="Y2451" s="128"/>
      <c r="AC2451" s="36" t="s">
        <v>770</v>
      </c>
      <c r="AD2451" s="36" t="s">
        <v>765</v>
      </c>
    </row>
    <row r="2452" spans="2:30">
      <c r="B2452" s="30">
        <v>2446</v>
      </c>
      <c r="C2452" s="30" t="s">
        <v>6144</v>
      </c>
      <c r="D2452" s="30" t="s">
        <v>83</v>
      </c>
      <c r="E2452" s="128" t="s">
        <v>6123</v>
      </c>
      <c r="F2452" s="114" t="s">
        <v>6865</v>
      </c>
      <c r="G2452" s="269">
        <f t="shared" si="268"/>
        <v>2021</v>
      </c>
      <c r="H2452" s="269">
        <f t="shared" si="269"/>
        <v>7</v>
      </c>
      <c r="I2452" s="269">
        <f t="shared" si="270"/>
        <v>30</v>
      </c>
      <c r="J2452" s="83">
        <f t="shared" si="271"/>
        <v>2021</v>
      </c>
      <c r="K2452" s="269">
        <f t="shared" si="272"/>
        <v>7</v>
      </c>
      <c r="L2452" s="21">
        <f t="shared" si="273"/>
        <v>30</v>
      </c>
      <c r="M2452" s="119">
        <v>44396</v>
      </c>
      <c r="N2452" s="119">
        <v>44396</v>
      </c>
      <c r="O2452" s="119">
        <v>44396</v>
      </c>
      <c r="P2452" s="119">
        <v>44396</v>
      </c>
      <c r="Q2452" s="267" t="s">
        <v>34</v>
      </c>
      <c r="R2452" s="114"/>
      <c r="S2452" s="114"/>
      <c r="T2452" s="114"/>
      <c r="U2452" s="177"/>
      <c r="V2452" s="174" t="s">
        <v>5950</v>
      </c>
      <c r="W2452" s="174" t="s">
        <v>3670</v>
      </c>
      <c r="X2452" s="174" t="s">
        <v>3670</v>
      </c>
      <c r="Y2452" s="128"/>
    </row>
    <row r="2453" spans="2:30">
      <c r="B2453" s="30">
        <v>2447</v>
      </c>
      <c r="C2453" s="30" t="s">
        <v>6145</v>
      </c>
      <c r="D2453" s="30" t="s">
        <v>83</v>
      </c>
      <c r="E2453" s="128" t="s">
        <v>5184</v>
      </c>
      <c r="F2453" s="21" t="s">
        <v>2062</v>
      </c>
      <c r="G2453" s="269">
        <f t="shared" si="268"/>
        <v>2021</v>
      </c>
      <c r="H2453" s="269">
        <f t="shared" si="269"/>
        <v>7</v>
      </c>
      <c r="I2453" s="269">
        <f t="shared" si="270"/>
        <v>30</v>
      </c>
      <c r="J2453" s="83">
        <f t="shared" si="271"/>
        <v>2021</v>
      </c>
      <c r="K2453" s="269">
        <f t="shared" si="272"/>
        <v>7</v>
      </c>
      <c r="L2453" s="21">
        <f t="shared" si="273"/>
        <v>30</v>
      </c>
      <c r="M2453" s="119">
        <v>44396</v>
      </c>
      <c r="N2453" s="119">
        <v>44396</v>
      </c>
      <c r="O2453" s="119">
        <v>44396</v>
      </c>
      <c r="P2453" s="119">
        <v>44396</v>
      </c>
      <c r="Q2453" s="267" t="s">
        <v>34</v>
      </c>
      <c r="R2453" s="114"/>
      <c r="S2453" s="114"/>
      <c r="T2453" s="114"/>
      <c r="U2453" s="177"/>
      <c r="V2453" s="174" t="s">
        <v>1969</v>
      </c>
      <c r="W2453" s="174" t="s">
        <v>3670</v>
      </c>
      <c r="X2453" s="174" t="s">
        <v>3670</v>
      </c>
      <c r="Y2453" s="128"/>
    </row>
    <row r="2454" spans="2:30">
      <c r="B2454" s="30">
        <v>2448</v>
      </c>
      <c r="C2454" s="30" t="s">
        <v>6146</v>
      </c>
      <c r="D2454" s="30" t="s">
        <v>83</v>
      </c>
      <c r="E2454" s="128" t="s">
        <v>6124</v>
      </c>
      <c r="F2454" s="114" t="s">
        <v>1561</v>
      </c>
      <c r="G2454" s="269">
        <f t="shared" si="268"/>
        <v>2021</v>
      </c>
      <c r="H2454" s="269">
        <f t="shared" si="269"/>
        <v>7</v>
      </c>
      <c r="I2454" s="269">
        <f t="shared" si="270"/>
        <v>30</v>
      </c>
      <c r="J2454" s="83">
        <f t="shared" si="271"/>
        <v>2021</v>
      </c>
      <c r="K2454" s="269">
        <f t="shared" si="272"/>
        <v>7</v>
      </c>
      <c r="L2454" s="21">
        <f t="shared" si="273"/>
        <v>30</v>
      </c>
      <c r="M2454" s="119">
        <v>44396</v>
      </c>
      <c r="N2454" s="119">
        <v>44396</v>
      </c>
      <c r="O2454" s="119">
        <v>44396</v>
      </c>
      <c r="P2454" s="119">
        <v>44396</v>
      </c>
      <c r="Q2454" s="267" t="s">
        <v>34</v>
      </c>
      <c r="R2454" s="114"/>
      <c r="S2454" s="114"/>
      <c r="T2454" s="114"/>
      <c r="U2454" s="177"/>
      <c r="V2454" s="174" t="s">
        <v>536</v>
      </c>
      <c r="W2454" s="174" t="s">
        <v>3670</v>
      </c>
      <c r="X2454" s="174" t="s">
        <v>3670</v>
      </c>
      <c r="Y2454" s="128"/>
    </row>
    <row r="2455" spans="2:30">
      <c r="B2455" s="30">
        <v>2449</v>
      </c>
      <c r="C2455" s="30" t="s">
        <v>6147</v>
      </c>
      <c r="D2455" s="30" t="s">
        <v>83</v>
      </c>
      <c r="E2455" s="131" t="s">
        <v>6125</v>
      </c>
      <c r="F2455" s="114" t="s">
        <v>1561</v>
      </c>
      <c r="G2455" s="269">
        <f t="shared" si="268"/>
        <v>2021</v>
      </c>
      <c r="H2455" s="269">
        <f t="shared" si="269"/>
        <v>7</v>
      </c>
      <c r="I2455" s="269">
        <f t="shared" si="270"/>
        <v>30</v>
      </c>
      <c r="J2455" s="83">
        <f t="shared" si="271"/>
        <v>2021</v>
      </c>
      <c r="K2455" s="269">
        <f t="shared" si="272"/>
        <v>7</v>
      </c>
      <c r="L2455" s="21">
        <f t="shared" si="273"/>
        <v>30</v>
      </c>
      <c r="M2455" s="119">
        <v>44396</v>
      </c>
      <c r="N2455" s="119">
        <v>44396</v>
      </c>
      <c r="O2455" s="119">
        <v>44396</v>
      </c>
      <c r="P2455" s="119">
        <v>44396</v>
      </c>
      <c r="Q2455" s="267" t="s">
        <v>34</v>
      </c>
      <c r="R2455" s="114"/>
      <c r="S2455" s="114"/>
      <c r="T2455" s="114"/>
      <c r="U2455" s="177"/>
      <c r="V2455" s="174" t="s">
        <v>2172</v>
      </c>
      <c r="W2455" s="174" t="s">
        <v>3670</v>
      </c>
      <c r="X2455" s="174" t="s">
        <v>3670</v>
      </c>
      <c r="Y2455" s="128"/>
    </row>
    <row r="2456" spans="2:30">
      <c r="B2456" s="30">
        <v>2450</v>
      </c>
      <c r="C2456" s="30" t="s">
        <v>6148</v>
      </c>
      <c r="D2456" s="30" t="s">
        <v>83</v>
      </c>
      <c r="E2456" s="128" t="s">
        <v>5729</v>
      </c>
      <c r="F2456" s="114" t="s">
        <v>1561</v>
      </c>
      <c r="G2456" s="269">
        <f t="shared" si="268"/>
        <v>2021</v>
      </c>
      <c r="H2456" s="269">
        <f t="shared" si="269"/>
        <v>7</v>
      </c>
      <c r="I2456" s="269">
        <f t="shared" si="270"/>
        <v>30</v>
      </c>
      <c r="J2456" s="83">
        <f t="shared" si="271"/>
        <v>2021</v>
      </c>
      <c r="K2456" s="269">
        <f t="shared" si="272"/>
        <v>7</v>
      </c>
      <c r="L2456" s="21">
        <f t="shared" si="273"/>
        <v>30</v>
      </c>
      <c r="M2456" s="119">
        <v>44396</v>
      </c>
      <c r="N2456" s="119">
        <v>44396</v>
      </c>
      <c r="O2456" s="119">
        <v>44396</v>
      </c>
      <c r="P2456" s="119">
        <v>44397</v>
      </c>
      <c r="Q2456" s="267" t="s">
        <v>34</v>
      </c>
      <c r="R2456" s="114"/>
      <c r="S2456" s="114"/>
      <c r="T2456" s="114"/>
      <c r="U2456" s="177"/>
      <c r="V2456" s="174" t="s">
        <v>5705</v>
      </c>
      <c r="W2456" s="174" t="s">
        <v>3670</v>
      </c>
      <c r="X2456" s="174" t="s">
        <v>3670</v>
      </c>
      <c r="Y2456" s="128"/>
      <c r="AC2456" s="36" t="s">
        <v>770</v>
      </c>
      <c r="AD2456" s="36" t="s">
        <v>765</v>
      </c>
    </row>
    <row r="2457" spans="2:30">
      <c r="B2457" s="30">
        <v>2451</v>
      </c>
      <c r="C2457" s="30" t="s">
        <v>6149</v>
      </c>
      <c r="D2457" s="30" t="s">
        <v>83</v>
      </c>
      <c r="E2457" s="131" t="s">
        <v>6126</v>
      </c>
      <c r="F2457" s="114" t="s">
        <v>1561</v>
      </c>
      <c r="G2457" s="269">
        <f t="shared" si="268"/>
        <v>2021</v>
      </c>
      <c r="H2457" s="269">
        <f t="shared" si="269"/>
        <v>7</v>
      </c>
      <c r="I2457" s="269">
        <f t="shared" si="270"/>
        <v>30</v>
      </c>
      <c r="J2457" s="83">
        <f t="shared" si="271"/>
        <v>2021</v>
      </c>
      <c r="K2457" s="269">
        <f t="shared" si="272"/>
        <v>7</v>
      </c>
      <c r="L2457" s="21">
        <f t="shared" si="273"/>
        <v>30</v>
      </c>
      <c r="M2457" s="119">
        <v>44396</v>
      </c>
      <c r="N2457" s="119">
        <v>44396</v>
      </c>
      <c r="O2457" s="119">
        <v>44396</v>
      </c>
      <c r="P2457" s="119">
        <v>44396</v>
      </c>
      <c r="Q2457" s="267" t="s">
        <v>34</v>
      </c>
      <c r="R2457" s="114"/>
      <c r="S2457" s="114"/>
      <c r="T2457" s="114"/>
      <c r="U2457" s="177"/>
      <c r="V2457" s="174" t="s">
        <v>5950</v>
      </c>
      <c r="W2457" s="174" t="s">
        <v>3670</v>
      </c>
      <c r="X2457" s="174" t="s">
        <v>3670</v>
      </c>
      <c r="Y2457" s="128"/>
    </row>
    <row r="2458" spans="2:30">
      <c r="B2458" s="30">
        <v>2452</v>
      </c>
      <c r="C2458" s="30" t="s">
        <v>6150</v>
      </c>
      <c r="D2458" s="30" t="s">
        <v>83</v>
      </c>
      <c r="E2458" s="131" t="s">
        <v>6127</v>
      </c>
      <c r="F2458" s="114" t="s">
        <v>1561</v>
      </c>
      <c r="G2458" s="269">
        <f t="shared" si="268"/>
        <v>2021</v>
      </c>
      <c r="H2458" s="269">
        <f t="shared" si="269"/>
        <v>7</v>
      </c>
      <c r="I2458" s="269">
        <f t="shared" si="270"/>
        <v>30</v>
      </c>
      <c r="J2458" s="83">
        <f t="shared" si="271"/>
        <v>2021</v>
      </c>
      <c r="K2458" s="269">
        <f t="shared" si="272"/>
        <v>7</v>
      </c>
      <c r="L2458" s="21">
        <f t="shared" si="273"/>
        <v>30</v>
      </c>
      <c r="M2458" s="119">
        <v>44397</v>
      </c>
      <c r="N2458" s="119">
        <v>44397</v>
      </c>
      <c r="O2458" s="119">
        <v>44397</v>
      </c>
      <c r="P2458" s="119">
        <v>44397</v>
      </c>
      <c r="Q2458" s="267" t="s">
        <v>34</v>
      </c>
      <c r="R2458" s="114"/>
      <c r="S2458" s="114"/>
      <c r="T2458" s="114"/>
      <c r="U2458" s="177"/>
      <c r="V2458" s="174" t="s">
        <v>2372</v>
      </c>
      <c r="W2458" s="174" t="s">
        <v>3670</v>
      </c>
      <c r="X2458" s="174" t="s">
        <v>3670</v>
      </c>
      <c r="Y2458" s="128" t="s">
        <v>6177</v>
      </c>
    </row>
    <row r="2459" spans="2:30">
      <c r="B2459" s="30">
        <v>2453</v>
      </c>
      <c r="C2459" s="30" t="s">
        <v>6151</v>
      </c>
      <c r="D2459" s="30" t="s">
        <v>83</v>
      </c>
      <c r="E2459" s="128" t="s">
        <v>6128</v>
      </c>
      <c r="F2459" s="114" t="s">
        <v>1561</v>
      </c>
      <c r="G2459" s="269">
        <f t="shared" si="268"/>
        <v>2021</v>
      </c>
      <c r="H2459" s="269">
        <f t="shared" si="269"/>
        <v>7</v>
      </c>
      <c r="I2459" s="269">
        <f t="shared" si="270"/>
        <v>30</v>
      </c>
      <c r="J2459" s="83">
        <f t="shared" si="271"/>
        <v>2021</v>
      </c>
      <c r="K2459" s="269">
        <f t="shared" si="272"/>
        <v>7</v>
      </c>
      <c r="L2459" s="21">
        <f t="shared" si="273"/>
        <v>30</v>
      </c>
      <c r="M2459" s="119">
        <v>44397</v>
      </c>
      <c r="N2459" s="119">
        <v>44397</v>
      </c>
      <c r="O2459" s="119">
        <v>44397</v>
      </c>
      <c r="P2459" s="119">
        <v>44397</v>
      </c>
      <c r="Q2459" s="267" t="s">
        <v>34</v>
      </c>
      <c r="R2459" s="114"/>
      <c r="S2459" s="114"/>
      <c r="T2459" s="114"/>
      <c r="U2459" s="177"/>
      <c r="V2459" s="174" t="s">
        <v>5705</v>
      </c>
      <c r="W2459" s="174" t="s">
        <v>3670</v>
      </c>
      <c r="X2459" s="174" t="s">
        <v>3670</v>
      </c>
      <c r="Y2459" s="130"/>
    </row>
    <row r="2460" spans="2:30">
      <c r="B2460" s="30">
        <v>2454</v>
      </c>
      <c r="C2460" s="30" t="s">
        <v>6152</v>
      </c>
      <c r="D2460" s="30" t="s">
        <v>83</v>
      </c>
      <c r="E2460" s="128" t="s">
        <v>6129</v>
      </c>
      <c r="F2460" s="114" t="s">
        <v>1561</v>
      </c>
      <c r="G2460" s="269">
        <f t="shared" si="268"/>
        <v>2021</v>
      </c>
      <c r="H2460" s="269">
        <f t="shared" si="269"/>
        <v>7</v>
      </c>
      <c r="I2460" s="269">
        <f t="shared" si="270"/>
        <v>30</v>
      </c>
      <c r="J2460" s="83">
        <f t="shared" si="271"/>
        <v>2021</v>
      </c>
      <c r="K2460" s="269">
        <f t="shared" si="272"/>
        <v>7</v>
      </c>
      <c r="L2460" s="21">
        <f t="shared" si="273"/>
        <v>31</v>
      </c>
      <c r="M2460" s="119">
        <v>44397</v>
      </c>
      <c r="N2460" s="119">
        <v>44397</v>
      </c>
      <c r="O2460" s="119">
        <v>44397</v>
      </c>
      <c r="P2460" s="119">
        <v>44407</v>
      </c>
      <c r="Q2460" s="267" t="s">
        <v>34</v>
      </c>
      <c r="R2460" s="114"/>
      <c r="S2460" s="114"/>
      <c r="T2460" s="114"/>
      <c r="U2460" s="177"/>
      <c r="V2460" s="174" t="s">
        <v>2851</v>
      </c>
      <c r="W2460" s="174" t="s">
        <v>3670</v>
      </c>
      <c r="X2460" s="174" t="s">
        <v>3670</v>
      </c>
      <c r="Y2460" s="128" t="s">
        <v>6178</v>
      </c>
      <c r="AC2460" s="36" t="s">
        <v>770</v>
      </c>
      <c r="AD2460" s="36" t="s">
        <v>765</v>
      </c>
    </row>
    <row r="2461" spans="2:30">
      <c r="B2461" s="30">
        <v>2455</v>
      </c>
      <c r="C2461" s="30" t="s">
        <v>6153</v>
      </c>
      <c r="D2461" s="30" t="s">
        <v>83</v>
      </c>
      <c r="E2461" s="128" t="s">
        <v>5184</v>
      </c>
      <c r="F2461" s="21" t="s">
        <v>2062</v>
      </c>
      <c r="G2461" s="269">
        <f t="shared" si="268"/>
        <v>2021</v>
      </c>
      <c r="H2461" s="269">
        <f t="shared" si="269"/>
        <v>7</v>
      </c>
      <c r="I2461" s="269">
        <f t="shared" si="270"/>
        <v>30</v>
      </c>
      <c r="J2461" s="83">
        <f t="shared" si="271"/>
        <v>2021</v>
      </c>
      <c r="K2461" s="269">
        <f t="shared" si="272"/>
        <v>7</v>
      </c>
      <c r="L2461" s="21">
        <f t="shared" si="273"/>
        <v>30</v>
      </c>
      <c r="M2461" s="119">
        <v>44397</v>
      </c>
      <c r="N2461" s="119">
        <v>44397</v>
      </c>
      <c r="O2461" s="119">
        <v>44397</v>
      </c>
      <c r="P2461" s="119">
        <v>44397</v>
      </c>
      <c r="Q2461" s="267" t="s">
        <v>34</v>
      </c>
      <c r="R2461" s="114"/>
      <c r="S2461" s="114"/>
      <c r="T2461" s="114"/>
      <c r="U2461" s="177"/>
      <c r="V2461" s="174" t="s">
        <v>6171</v>
      </c>
      <c r="W2461" s="174" t="s">
        <v>3670</v>
      </c>
      <c r="X2461" s="174" t="s">
        <v>3670</v>
      </c>
      <c r="Y2461" s="128"/>
    </row>
    <row r="2462" spans="2:30">
      <c r="B2462" s="30">
        <v>2456</v>
      </c>
      <c r="C2462" s="30" t="s">
        <v>6154</v>
      </c>
      <c r="D2462" s="30" t="s">
        <v>83</v>
      </c>
      <c r="E2462" s="131" t="s">
        <v>6130</v>
      </c>
      <c r="F2462" s="114" t="s">
        <v>1561</v>
      </c>
      <c r="G2462" s="269">
        <f t="shared" si="268"/>
        <v>2021</v>
      </c>
      <c r="H2462" s="269">
        <f t="shared" si="269"/>
        <v>7</v>
      </c>
      <c r="I2462" s="269">
        <f t="shared" si="270"/>
        <v>30</v>
      </c>
      <c r="J2462" s="83">
        <f t="shared" si="271"/>
        <v>2021</v>
      </c>
      <c r="K2462" s="269">
        <f t="shared" si="272"/>
        <v>7</v>
      </c>
      <c r="L2462" s="21">
        <f t="shared" si="273"/>
        <v>30</v>
      </c>
      <c r="M2462" s="119">
        <v>44397</v>
      </c>
      <c r="N2462" s="119">
        <v>44397</v>
      </c>
      <c r="O2462" s="119">
        <v>44397</v>
      </c>
      <c r="P2462" s="119">
        <v>44397</v>
      </c>
      <c r="Q2462" s="267" t="s">
        <v>34</v>
      </c>
      <c r="R2462" s="114"/>
      <c r="S2462" s="114"/>
      <c r="T2462" s="114"/>
      <c r="U2462" s="177"/>
      <c r="V2462" s="174" t="s">
        <v>2851</v>
      </c>
      <c r="W2462" s="174" t="s">
        <v>3670</v>
      </c>
      <c r="X2462" s="174" t="s">
        <v>3670</v>
      </c>
      <c r="Y2462" s="128"/>
    </row>
    <row r="2463" spans="2:30">
      <c r="B2463" s="30">
        <v>2457</v>
      </c>
      <c r="C2463" s="30" t="s">
        <v>6155</v>
      </c>
      <c r="D2463" s="30" t="s">
        <v>83</v>
      </c>
      <c r="E2463" s="128" t="s">
        <v>6131</v>
      </c>
      <c r="F2463" s="114" t="s">
        <v>1561</v>
      </c>
      <c r="G2463" s="269">
        <f t="shared" si="268"/>
        <v>2021</v>
      </c>
      <c r="H2463" s="269">
        <f t="shared" si="269"/>
        <v>7</v>
      </c>
      <c r="I2463" s="269">
        <f t="shared" si="270"/>
        <v>30</v>
      </c>
      <c r="J2463" s="83">
        <f t="shared" si="271"/>
        <v>2021</v>
      </c>
      <c r="K2463" s="269">
        <f t="shared" si="272"/>
        <v>7</v>
      </c>
      <c r="L2463" s="21">
        <f t="shared" si="273"/>
        <v>30</v>
      </c>
      <c r="M2463" s="119">
        <v>44397</v>
      </c>
      <c r="N2463" s="119">
        <v>44397</v>
      </c>
      <c r="O2463" s="119">
        <v>44397</v>
      </c>
      <c r="P2463" s="119">
        <v>44397</v>
      </c>
      <c r="Q2463" s="267" t="s">
        <v>34</v>
      </c>
      <c r="R2463" s="114"/>
      <c r="S2463" s="114"/>
      <c r="T2463" s="114"/>
      <c r="U2463" s="177"/>
      <c r="V2463" s="174" t="s">
        <v>2851</v>
      </c>
      <c r="W2463" s="174" t="s">
        <v>3670</v>
      </c>
      <c r="X2463" s="174" t="s">
        <v>3670</v>
      </c>
      <c r="Y2463" s="128"/>
    </row>
    <row r="2464" spans="2:30">
      <c r="B2464" s="30">
        <v>2458</v>
      </c>
      <c r="C2464" s="30" t="s">
        <v>6156</v>
      </c>
      <c r="D2464" s="30" t="s">
        <v>83</v>
      </c>
      <c r="E2464" s="128" t="s">
        <v>6132</v>
      </c>
      <c r="F2464" s="114" t="s">
        <v>1561</v>
      </c>
      <c r="G2464" s="269">
        <f t="shared" si="268"/>
        <v>2021</v>
      </c>
      <c r="H2464" s="269">
        <f t="shared" si="269"/>
        <v>7</v>
      </c>
      <c r="I2464" s="269">
        <f t="shared" si="270"/>
        <v>30</v>
      </c>
      <c r="J2464" s="83">
        <f t="shared" si="271"/>
        <v>2021</v>
      </c>
      <c r="K2464" s="269">
        <f t="shared" si="272"/>
        <v>7</v>
      </c>
      <c r="L2464" s="21">
        <f t="shared" si="273"/>
        <v>30</v>
      </c>
      <c r="M2464" s="119">
        <v>44397</v>
      </c>
      <c r="N2464" s="119">
        <v>44397</v>
      </c>
      <c r="O2464" s="119">
        <v>44397</v>
      </c>
      <c r="P2464" s="119">
        <v>44397</v>
      </c>
      <c r="Q2464" s="267" t="s">
        <v>34</v>
      </c>
      <c r="R2464" s="114"/>
      <c r="S2464" s="114"/>
      <c r="T2464" s="114"/>
      <c r="U2464" s="177"/>
      <c r="V2464" s="174" t="s">
        <v>2568</v>
      </c>
      <c r="W2464" s="174" t="s">
        <v>3670</v>
      </c>
      <c r="X2464" s="174" t="s">
        <v>3670</v>
      </c>
      <c r="Y2464" s="128"/>
    </row>
    <row r="2465" spans="2:30">
      <c r="B2465" s="30">
        <v>2459</v>
      </c>
      <c r="C2465" s="30" t="s">
        <v>6157</v>
      </c>
      <c r="D2465" s="30" t="s">
        <v>83</v>
      </c>
      <c r="E2465" s="128" t="s">
        <v>6133</v>
      </c>
      <c r="F2465" s="114" t="s">
        <v>1561</v>
      </c>
      <c r="G2465" s="269">
        <f t="shared" si="268"/>
        <v>2021</v>
      </c>
      <c r="H2465" s="269">
        <f t="shared" si="269"/>
        <v>7</v>
      </c>
      <c r="I2465" s="269">
        <f t="shared" si="270"/>
        <v>30</v>
      </c>
      <c r="J2465" s="83">
        <f t="shared" si="271"/>
        <v>2021</v>
      </c>
      <c r="K2465" s="269">
        <f t="shared" si="272"/>
        <v>7</v>
      </c>
      <c r="L2465" s="21">
        <f t="shared" si="273"/>
        <v>30</v>
      </c>
      <c r="M2465" s="119">
        <v>44398</v>
      </c>
      <c r="N2465" s="119">
        <v>44398</v>
      </c>
      <c r="O2465" s="119">
        <v>44398</v>
      </c>
      <c r="P2465" s="119">
        <v>44398</v>
      </c>
      <c r="Q2465" s="267" t="s">
        <v>34</v>
      </c>
      <c r="R2465" s="114"/>
      <c r="S2465" s="114"/>
      <c r="T2465" s="114"/>
      <c r="U2465" s="177"/>
      <c r="V2465" s="174" t="s">
        <v>6172</v>
      </c>
      <c r="W2465" s="174" t="s">
        <v>3670</v>
      </c>
      <c r="X2465" s="174" t="s">
        <v>3670</v>
      </c>
      <c r="Y2465" s="128"/>
      <c r="AC2465" s="36" t="s">
        <v>770</v>
      </c>
      <c r="AD2465" s="36" t="s">
        <v>765</v>
      </c>
    </row>
    <row r="2466" spans="2:30">
      <c r="B2466" s="30">
        <v>2460</v>
      </c>
      <c r="C2466" s="30" t="s">
        <v>6158</v>
      </c>
      <c r="D2466" s="30" t="s">
        <v>83</v>
      </c>
      <c r="E2466" s="128" t="s">
        <v>6133</v>
      </c>
      <c r="F2466" s="114" t="s">
        <v>1561</v>
      </c>
      <c r="G2466" s="269">
        <f t="shared" si="268"/>
        <v>2021</v>
      </c>
      <c r="H2466" s="269">
        <f t="shared" si="269"/>
        <v>7</v>
      </c>
      <c r="I2466" s="269">
        <f t="shared" si="270"/>
        <v>30</v>
      </c>
      <c r="J2466" s="83">
        <f t="shared" si="271"/>
        <v>2021</v>
      </c>
      <c r="K2466" s="269">
        <f t="shared" si="272"/>
        <v>7</v>
      </c>
      <c r="L2466" s="21">
        <f t="shared" si="273"/>
        <v>30</v>
      </c>
      <c r="M2466" s="119">
        <v>44398</v>
      </c>
      <c r="N2466" s="119">
        <v>44398</v>
      </c>
      <c r="O2466" s="119">
        <v>44398</v>
      </c>
      <c r="P2466" s="119">
        <v>44399</v>
      </c>
      <c r="Q2466" s="267" t="s">
        <v>34</v>
      </c>
      <c r="R2466" s="114"/>
      <c r="S2466" s="114"/>
      <c r="T2466" s="114"/>
      <c r="U2466" s="177"/>
      <c r="V2466" s="174" t="s">
        <v>6092</v>
      </c>
      <c r="W2466" s="174" t="s">
        <v>3670</v>
      </c>
      <c r="X2466" s="174" t="s">
        <v>3670</v>
      </c>
      <c r="Y2466" s="128"/>
    </row>
    <row r="2467" spans="2:30">
      <c r="B2467" s="30">
        <v>2461</v>
      </c>
      <c r="C2467" s="30" t="s">
        <v>6159</v>
      </c>
      <c r="D2467" s="30" t="s">
        <v>83</v>
      </c>
      <c r="E2467" s="128" t="s">
        <v>5729</v>
      </c>
      <c r="F2467" s="114" t="s">
        <v>1561</v>
      </c>
      <c r="G2467" s="269">
        <f t="shared" si="268"/>
        <v>2021</v>
      </c>
      <c r="H2467" s="269">
        <f t="shared" si="269"/>
        <v>7</v>
      </c>
      <c r="I2467" s="269">
        <f t="shared" si="270"/>
        <v>30</v>
      </c>
      <c r="J2467" s="83">
        <f t="shared" si="271"/>
        <v>2021</v>
      </c>
      <c r="K2467" s="269">
        <f t="shared" si="272"/>
        <v>7</v>
      </c>
      <c r="L2467" s="21">
        <f t="shared" si="273"/>
        <v>30</v>
      </c>
      <c r="M2467" s="119">
        <v>44398</v>
      </c>
      <c r="N2467" s="119">
        <v>44398</v>
      </c>
      <c r="O2467" s="119">
        <v>44398</v>
      </c>
      <c r="P2467" s="119">
        <v>44398</v>
      </c>
      <c r="Q2467" s="267" t="s">
        <v>34</v>
      </c>
      <c r="R2467" s="114"/>
      <c r="S2467" s="114"/>
      <c r="T2467" s="114"/>
      <c r="U2467" s="177"/>
      <c r="V2467" s="174" t="s">
        <v>5767</v>
      </c>
      <c r="W2467" s="174" t="s">
        <v>3670</v>
      </c>
      <c r="X2467" s="174" t="s">
        <v>3670</v>
      </c>
      <c r="Y2467" s="128"/>
    </row>
    <row r="2468" spans="2:30">
      <c r="B2468" s="30">
        <v>2462</v>
      </c>
      <c r="C2468" s="30" t="s">
        <v>6160</v>
      </c>
      <c r="D2468" s="30" t="s">
        <v>83</v>
      </c>
      <c r="E2468" s="128" t="s">
        <v>4321</v>
      </c>
      <c r="F2468" s="21" t="s">
        <v>2062</v>
      </c>
      <c r="G2468" s="269">
        <f t="shared" si="268"/>
        <v>2021</v>
      </c>
      <c r="H2468" s="269">
        <f t="shared" si="269"/>
        <v>7</v>
      </c>
      <c r="I2468" s="269">
        <f t="shared" si="270"/>
        <v>30</v>
      </c>
      <c r="J2468" s="83">
        <f t="shared" si="271"/>
        <v>2021</v>
      </c>
      <c r="K2468" s="269">
        <f t="shared" si="272"/>
        <v>7</v>
      </c>
      <c r="L2468" s="21">
        <f t="shared" si="273"/>
        <v>30</v>
      </c>
      <c r="M2468" s="119">
        <v>44399</v>
      </c>
      <c r="N2468" s="119">
        <v>44399</v>
      </c>
      <c r="O2468" s="119">
        <v>44399</v>
      </c>
      <c r="P2468" s="119">
        <v>44399</v>
      </c>
      <c r="Q2468" s="267" t="s">
        <v>34</v>
      </c>
      <c r="R2468" s="114"/>
      <c r="S2468" s="114"/>
      <c r="T2468" s="114"/>
      <c r="U2468" s="177"/>
      <c r="V2468" s="174" t="s">
        <v>6173</v>
      </c>
      <c r="W2468" s="174" t="s">
        <v>3670</v>
      </c>
      <c r="X2468" s="174" t="s">
        <v>3670</v>
      </c>
      <c r="Y2468" s="128"/>
    </row>
    <row r="2469" spans="2:30">
      <c r="B2469" s="30">
        <v>2463</v>
      </c>
      <c r="C2469" s="30" t="s">
        <v>6161</v>
      </c>
      <c r="D2469" s="30" t="s">
        <v>83</v>
      </c>
      <c r="E2469" s="128" t="s">
        <v>5729</v>
      </c>
      <c r="F2469" s="114" t="s">
        <v>1561</v>
      </c>
      <c r="G2469" s="269">
        <f t="shared" si="268"/>
        <v>2021</v>
      </c>
      <c r="H2469" s="269">
        <f t="shared" si="269"/>
        <v>7</v>
      </c>
      <c r="I2469" s="269">
        <f t="shared" si="270"/>
        <v>30</v>
      </c>
      <c r="J2469" s="83">
        <f t="shared" si="271"/>
        <v>2021</v>
      </c>
      <c r="K2469" s="269">
        <f t="shared" si="272"/>
        <v>7</v>
      </c>
      <c r="L2469" s="21">
        <f t="shared" si="273"/>
        <v>30</v>
      </c>
      <c r="M2469" s="119">
        <v>44399</v>
      </c>
      <c r="N2469" s="119">
        <v>44399</v>
      </c>
      <c r="O2469" s="119">
        <v>44399</v>
      </c>
      <c r="P2469" s="119">
        <v>44399</v>
      </c>
      <c r="Q2469" s="267" t="s">
        <v>34</v>
      </c>
      <c r="R2469" s="114"/>
      <c r="S2469" s="114"/>
      <c r="T2469" s="114"/>
      <c r="U2469" s="177"/>
      <c r="V2469" s="174" t="s">
        <v>2372</v>
      </c>
      <c r="W2469" s="174" t="s">
        <v>3670</v>
      </c>
      <c r="X2469" s="174" t="s">
        <v>3670</v>
      </c>
      <c r="Y2469" s="128"/>
    </row>
    <row r="2470" spans="2:30">
      <c r="B2470" s="30">
        <v>2464</v>
      </c>
      <c r="C2470" s="30" t="s">
        <v>6162</v>
      </c>
      <c r="D2470" s="30" t="s">
        <v>83</v>
      </c>
      <c r="E2470" s="128" t="s">
        <v>6134</v>
      </c>
      <c r="F2470" s="114" t="s">
        <v>1561</v>
      </c>
      <c r="G2470" s="269">
        <f t="shared" si="268"/>
        <v>2021</v>
      </c>
      <c r="H2470" s="269">
        <f t="shared" si="269"/>
        <v>7</v>
      </c>
      <c r="I2470" s="269">
        <f t="shared" si="270"/>
        <v>30</v>
      </c>
      <c r="J2470" s="83">
        <f t="shared" si="271"/>
        <v>2021</v>
      </c>
      <c r="K2470" s="269">
        <f t="shared" si="272"/>
        <v>7</v>
      </c>
      <c r="L2470" s="21">
        <f t="shared" si="273"/>
        <v>30</v>
      </c>
      <c r="M2470" s="119">
        <v>44399</v>
      </c>
      <c r="N2470" s="119">
        <v>44399</v>
      </c>
      <c r="O2470" s="119">
        <v>44399</v>
      </c>
      <c r="P2470" s="119">
        <v>44400</v>
      </c>
      <c r="Q2470" s="267" t="s">
        <v>34</v>
      </c>
      <c r="R2470" s="114"/>
      <c r="S2470" s="114"/>
      <c r="T2470" s="114"/>
      <c r="U2470" s="177"/>
      <c r="V2470" s="174" t="s">
        <v>2658</v>
      </c>
      <c r="W2470" s="174" t="s">
        <v>3670</v>
      </c>
      <c r="X2470" s="174" t="s">
        <v>3670</v>
      </c>
      <c r="Y2470" s="128"/>
      <c r="AC2470" s="36" t="s">
        <v>770</v>
      </c>
      <c r="AD2470" s="36" t="s">
        <v>765</v>
      </c>
    </row>
    <row r="2471" spans="2:30">
      <c r="B2471" s="30">
        <v>2465</v>
      </c>
      <c r="C2471" s="30" t="s">
        <v>6163</v>
      </c>
      <c r="D2471" s="30" t="s">
        <v>83</v>
      </c>
      <c r="E2471" s="128" t="s">
        <v>6135</v>
      </c>
      <c r="F2471" s="114" t="s">
        <v>1561</v>
      </c>
      <c r="G2471" s="269">
        <f t="shared" si="268"/>
        <v>2021</v>
      </c>
      <c r="H2471" s="269">
        <f t="shared" si="269"/>
        <v>7</v>
      </c>
      <c r="I2471" s="269">
        <f t="shared" si="270"/>
        <v>30</v>
      </c>
      <c r="J2471" s="83">
        <f t="shared" si="271"/>
        <v>2021</v>
      </c>
      <c r="K2471" s="269">
        <f t="shared" si="272"/>
        <v>7</v>
      </c>
      <c r="L2471" s="21">
        <f t="shared" si="273"/>
        <v>30</v>
      </c>
      <c r="M2471" s="119">
        <v>44399</v>
      </c>
      <c r="N2471" s="119">
        <v>44399</v>
      </c>
      <c r="O2471" s="119">
        <v>44399</v>
      </c>
      <c r="P2471" s="119">
        <v>44399</v>
      </c>
      <c r="Q2471" s="267" t="s">
        <v>34</v>
      </c>
      <c r="R2471" s="114"/>
      <c r="S2471" s="114"/>
      <c r="T2471" s="114"/>
      <c r="U2471" s="177"/>
      <c r="V2471" s="174" t="s">
        <v>6092</v>
      </c>
      <c r="W2471" s="174" t="s">
        <v>3670</v>
      </c>
      <c r="X2471" s="174" t="s">
        <v>3670</v>
      </c>
      <c r="Y2471" s="128"/>
    </row>
    <row r="2472" spans="2:30">
      <c r="B2472" s="30">
        <v>2466</v>
      </c>
      <c r="C2472" s="30" t="s">
        <v>6164</v>
      </c>
      <c r="D2472" s="30" t="s">
        <v>83</v>
      </c>
      <c r="E2472" s="128" t="s">
        <v>4321</v>
      </c>
      <c r="F2472" s="21" t="s">
        <v>2062</v>
      </c>
      <c r="G2472" s="269">
        <f t="shared" si="268"/>
        <v>2021</v>
      </c>
      <c r="H2472" s="269">
        <f t="shared" si="269"/>
        <v>7</v>
      </c>
      <c r="I2472" s="269">
        <f t="shared" si="270"/>
        <v>30</v>
      </c>
      <c r="J2472" s="83">
        <f t="shared" si="271"/>
        <v>2021</v>
      </c>
      <c r="K2472" s="269">
        <f t="shared" si="272"/>
        <v>7</v>
      </c>
      <c r="L2472" s="21">
        <f t="shared" si="273"/>
        <v>30</v>
      </c>
      <c r="M2472" s="119">
        <v>44399</v>
      </c>
      <c r="N2472" s="119">
        <v>44399</v>
      </c>
      <c r="O2472" s="119">
        <v>44399</v>
      </c>
      <c r="P2472" s="119">
        <v>44399</v>
      </c>
      <c r="Q2472" s="267" t="s">
        <v>34</v>
      </c>
      <c r="R2472" s="114"/>
      <c r="S2472" s="114"/>
      <c r="T2472" s="114"/>
      <c r="U2472" s="177"/>
      <c r="V2472" s="174" t="s">
        <v>6174</v>
      </c>
      <c r="W2472" s="174" t="s">
        <v>3670</v>
      </c>
      <c r="X2472" s="174" t="s">
        <v>3670</v>
      </c>
      <c r="Y2472" s="128"/>
      <c r="AC2472" s="36" t="s">
        <v>770</v>
      </c>
      <c r="AD2472" s="36" t="s">
        <v>765</v>
      </c>
    </row>
    <row r="2473" spans="2:30">
      <c r="B2473" s="30">
        <v>2467</v>
      </c>
      <c r="C2473" s="30" t="s">
        <v>6165</v>
      </c>
      <c r="D2473" s="30" t="s">
        <v>83</v>
      </c>
      <c r="E2473" s="128" t="s">
        <v>4321</v>
      </c>
      <c r="F2473" s="21" t="s">
        <v>2062</v>
      </c>
      <c r="G2473" s="269">
        <f t="shared" si="268"/>
        <v>2021</v>
      </c>
      <c r="H2473" s="269">
        <f t="shared" si="269"/>
        <v>7</v>
      </c>
      <c r="I2473" s="269">
        <f t="shared" si="270"/>
        <v>30</v>
      </c>
      <c r="J2473" s="83">
        <f t="shared" si="271"/>
        <v>2021</v>
      </c>
      <c r="K2473" s="269">
        <f t="shared" si="272"/>
        <v>7</v>
      </c>
      <c r="L2473" s="21">
        <f t="shared" si="273"/>
        <v>30</v>
      </c>
      <c r="M2473" s="119">
        <v>44400</v>
      </c>
      <c r="N2473" s="119">
        <v>44400</v>
      </c>
      <c r="O2473" s="119">
        <v>44400</v>
      </c>
      <c r="P2473" s="119">
        <v>44400</v>
      </c>
      <c r="Q2473" s="267" t="s">
        <v>34</v>
      </c>
      <c r="R2473" s="114"/>
      <c r="S2473" s="114"/>
      <c r="T2473" s="114"/>
      <c r="U2473" s="177"/>
      <c r="V2473" s="174" t="s">
        <v>3142</v>
      </c>
      <c r="W2473" s="174" t="s">
        <v>3670</v>
      </c>
      <c r="X2473" s="174" t="s">
        <v>3670</v>
      </c>
      <c r="Y2473" s="128"/>
    </row>
    <row r="2474" spans="2:30">
      <c r="B2474" s="30">
        <v>2468</v>
      </c>
      <c r="C2474" s="30" t="s">
        <v>6166</v>
      </c>
      <c r="D2474" s="30" t="s">
        <v>83</v>
      </c>
      <c r="E2474" s="128" t="s">
        <v>4321</v>
      </c>
      <c r="F2474" s="21" t="s">
        <v>2062</v>
      </c>
      <c r="G2474" s="269">
        <f t="shared" si="268"/>
        <v>2021</v>
      </c>
      <c r="H2474" s="269">
        <f t="shared" si="269"/>
        <v>7</v>
      </c>
      <c r="I2474" s="269">
        <f t="shared" si="270"/>
        <v>30</v>
      </c>
      <c r="J2474" s="83">
        <f t="shared" si="271"/>
        <v>2021</v>
      </c>
      <c r="K2474" s="269">
        <f t="shared" si="272"/>
        <v>7</v>
      </c>
      <c r="L2474" s="21">
        <f t="shared" si="273"/>
        <v>30</v>
      </c>
      <c r="M2474" s="119">
        <v>44400</v>
      </c>
      <c r="N2474" s="119">
        <v>44400</v>
      </c>
      <c r="O2474" s="119">
        <v>44400</v>
      </c>
      <c r="P2474" s="119">
        <v>44400</v>
      </c>
      <c r="Q2474" s="267" t="s">
        <v>34</v>
      </c>
      <c r="R2474" s="114"/>
      <c r="S2474" s="114"/>
      <c r="T2474" s="114"/>
      <c r="U2474" s="177"/>
      <c r="V2474" s="174" t="s">
        <v>6175</v>
      </c>
      <c r="W2474" s="174" t="s">
        <v>3670</v>
      </c>
      <c r="X2474" s="174" t="s">
        <v>3670</v>
      </c>
      <c r="Y2474" s="128"/>
    </row>
    <row r="2475" spans="2:30" ht="33">
      <c r="B2475" s="30">
        <v>2469</v>
      </c>
      <c r="C2475" s="30" t="s">
        <v>6167</v>
      </c>
      <c r="D2475" s="30" t="s">
        <v>83</v>
      </c>
      <c r="E2475" s="128" t="s">
        <v>6136</v>
      </c>
      <c r="F2475" s="21" t="s">
        <v>2062</v>
      </c>
      <c r="G2475" s="269">
        <f t="shared" si="268"/>
        <v>2021</v>
      </c>
      <c r="H2475" s="269">
        <f t="shared" si="269"/>
        <v>7</v>
      </c>
      <c r="I2475" s="269">
        <f t="shared" si="270"/>
        <v>30</v>
      </c>
      <c r="J2475" s="83">
        <f t="shared" si="271"/>
        <v>2021</v>
      </c>
      <c r="K2475" s="269">
        <f t="shared" si="272"/>
        <v>7</v>
      </c>
      <c r="L2475" s="21">
        <f t="shared" si="273"/>
        <v>30</v>
      </c>
      <c r="M2475" s="119">
        <v>44400</v>
      </c>
      <c r="N2475" s="119">
        <v>44400</v>
      </c>
      <c r="O2475" s="119">
        <v>44400</v>
      </c>
      <c r="P2475" s="119">
        <v>44400</v>
      </c>
      <c r="Q2475" s="267" t="s">
        <v>34</v>
      </c>
      <c r="R2475" s="114"/>
      <c r="S2475" s="114"/>
      <c r="T2475" s="114"/>
      <c r="U2475" s="177"/>
      <c r="V2475" s="174" t="s">
        <v>6176</v>
      </c>
      <c r="W2475" s="174" t="s">
        <v>3670</v>
      </c>
      <c r="X2475" s="174" t="s">
        <v>3670</v>
      </c>
      <c r="Y2475" s="128"/>
    </row>
    <row r="2476" spans="2:30">
      <c r="B2476" s="30">
        <v>2470</v>
      </c>
      <c r="C2476" s="30" t="s">
        <v>6168</v>
      </c>
      <c r="D2476" s="30" t="s">
        <v>83</v>
      </c>
      <c r="E2476" s="128" t="s">
        <v>6137</v>
      </c>
      <c r="F2476" s="21" t="s">
        <v>2062</v>
      </c>
      <c r="G2476" s="269">
        <f t="shared" si="268"/>
        <v>2021</v>
      </c>
      <c r="H2476" s="269">
        <f t="shared" si="269"/>
        <v>7</v>
      </c>
      <c r="I2476" s="269">
        <f t="shared" si="270"/>
        <v>30</v>
      </c>
      <c r="J2476" s="83">
        <f t="shared" si="271"/>
        <v>2021</v>
      </c>
      <c r="K2476" s="269">
        <f t="shared" si="272"/>
        <v>7</v>
      </c>
      <c r="L2476" s="21">
        <f t="shared" si="273"/>
        <v>30</v>
      </c>
      <c r="M2476" s="119">
        <v>44400</v>
      </c>
      <c r="N2476" s="119">
        <v>44400</v>
      </c>
      <c r="O2476" s="119">
        <v>44400</v>
      </c>
      <c r="P2476" s="119">
        <v>44400</v>
      </c>
      <c r="Q2476" s="267" t="s">
        <v>34</v>
      </c>
      <c r="R2476" s="114"/>
      <c r="S2476" s="114"/>
      <c r="T2476" s="114"/>
      <c r="U2476" s="177"/>
      <c r="V2476" s="174" t="s">
        <v>3142</v>
      </c>
      <c r="W2476" s="174" t="s">
        <v>3670</v>
      </c>
      <c r="X2476" s="174" t="s">
        <v>3670</v>
      </c>
      <c r="Y2476" s="128"/>
    </row>
    <row r="2477" spans="2:30">
      <c r="B2477" s="30">
        <v>2471</v>
      </c>
      <c r="C2477" s="30" t="s">
        <v>6169</v>
      </c>
      <c r="D2477" s="30" t="s">
        <v>83</v>
      </c>
      <c r="E2477" s="128" t="s">
        <v>6137</v>
      </c>
      <c r="F2477" s="21" t="s">
        <v>2062</v>
      </c>
      <c r="G2477" s="269">
        <f t="shared" si="268"/>
        <v>2021</v>
      </c>
      <c r="H2477" s="269">
        <f t="shared" si="269"/>
        <v>7</v>
      </c>
      <c r="I2477" s="269">
        <f t="shared" si="270"/>
        <v>30</v>
      </c>
      <c r="J2477" s="83">
        <f t="shared" si="271"/>
        <v>2021</v>
      </c>
      <c r="K2477" s="269">
        <f t="shared" si="272"/>
        <v>7</v>
      </c>
      <c r="L2477" s="21">
        <f t="shared" si="273"/>
        <v>30</v>
      </c>
      <c r="M2477" s="119">
        <v>44400</v>
      </c>
      <c r="N2477" s="119">
        <v>44400</v>
      </c>
      <c r="O2477" s="119">
        <v>44400</v>
      </c>
      <c r="P2477" s="119">
        <v>44400</v>
      </c>
      <c r="Q2477" s="267" t="s">
        <v>34</v>
      </c>
      <c r="R2477" s="114"/>
      <c r="S2477" s="114"/>
      <c r="T2477" s="114"/>
      <c r="U2477" s="177"/>
      <c r="V2477" s="174" t="s">
        <v>6175</v>
      </c>
      <c r="W2477" s="174" t="s">
        <v>3670</v>
      </c>
      <c r="X2477" s="174" t="s">
        <v>3670</v>
      </c>
      <c r="Y2477" s="128"/>
      <c r="AC2477" s="36" t="s">
        <v>770</v>
      </c>
      <c r="AD2477" s="36" t="s">
        <v>765</v>
      </c>
    </row>
    <row r="2478" spans="2:30" ht="33">
      <c r="B2478" s="30">
        <v>2472</v>
      </c>
      <c r="C2478" s="30" t="s">
        <v>6170</v>
      </c>
      <c r="D2478" s="30" t="s">
        <v>83</v>
      </c>
      <c r="E2478" s="128" t="s">
        <v>6138</v>
      </c>
      <c r="F2478" s="114" t="s">
        <v>1914</v>
      </c>
      <c r="G2478" s="269">
        <f t="shared" si="268"/>
        <v>2021</v>
      </c>
      <c r="H2478" s="269">
        <f t="shared" si="269"/>
        <v>7</v>
      </c>
      <c r="I2478" s="269">
        <f t="shared" si="270"/>
        <v>30</v>
      </c>
      <c r="J2478" s="83">
        <f t="shared" si="271"/>
        <v>2021</v>
      </c>
      <c r="K2478" s="269">
        <f t="shared" si="272"/>
        <v>7</v>
      </c>
      <c r="L2478" s="21">
        <f t="shared" si="273"/>
        <v>30</v>
      </c>
      <c r="M2478" s="119">
        <v>44400</v>
      </c>
      <c r="N2478" s="119">
        <v>44400</v>
      </c>
      <c r="O2478" s="119">
        <v>44400</v>
      </c>
      <c r="P2478" s="119">
        <v>44400</v>
      </c>
      <c r="Q2478" s="267" t="s">
        <v>34</v>
      </c>
      <c r="R2478" s="114"/>
      <c r="S2478" s="114"/>
      <c r="T2478" s="114"/>
      <c r="U2478" s="177"/>
      <c r="V2478" s="174" t="s">
        <v>5705</v>
      </c>
      <c r="W2478" s="174" t="s">
        <v>3670</v>
      </c>
      <c r="X2478" s="174" t="s">
        <v>3670</v>
      </c>
      <c r="Y2478" s="128" t="s">
        <v>6179</v>
      </c>
    </row>
    <row r="2479" spans="2:30" ht="49.5">
      <c r="B2479" s="30">
        <v>2473</v>
      </c>
      <c r="C2479" s="30" t="s">
        <v>6198</v>
      </c>
      <c r="D2479" s="30" t="s">
        <v>83</v>
      </c>
      <c r="E2479" s="129" t="s">
        <v>6180</v>
      </c>
      <c r="F2479" s="114" t="s">
        <v>3089</v>
      </c>
      <c r="G2479" s="269">
        <f t="shared" si="268"/>
        <v>2021</v>
      </c>
      <c r="H2479" s="269">
        <f t="shared" si="269"/>
        <v>7</v>
      </c>
      <c r="I2479" s="269">
        <f t="shared" si="270"/>
        <v>30</v>
      </c>
      <c r="J2479" s="83">
        <f t="shared" si="271"/>
        <v>2021</v>
      </c>
      <c r="K2479" s="269">
        <f t="shared" si="272"/>
        <v>7</v>
      </c>
      <c r="L2479" s="21">
        <f t="shared" si="273"/>
        <v>30</v>
      </c>
      <c r="M2479" s="178">
        <v>44396</v>
      </c>
      <c r="N2479" s="178">
        <v>44396</v>
      </c>
      <c r="O2479" s="178">
        <v>44396</v>
      </c>
      <c r="P2479" s="178">
        <v>44396</v>
      </c>
      <c r="Q2479" s="268" t="s">
        <v>34</v>
      </c>
      <c r="R2479" s="114"/>
      <c r="S2479" s="114"/>
      <c r="T2479" s="114"/>
      <c r="U2479" s="177"/>
      <c r="V2479" s="174" t="s">
        <v>6216</v>
      </c>
      <c r="W2479" s="174" t="s">
        <v>326</v>
      </c>
      <c r="X2479" s="174" t="s">
        <v>326</v>
      </c>
      <c r="Y2479" s="121" t="s">
        <v>6222</v>
      </c>
    </row>
    <row r="2480" spans="2:30" ht="33">
      <c r="B2480" s="30">
        <v>2474</v>
      </c>
      <c r="C2480" s="30" t="s">
        <v>6199</v>
      </c>
      <c r="D2480" s="30" t="s">
        <v>83</v>
      </c>
      <c r="E2480" s="129" t="s">
        <v>6181</v>
      </c>
      <c r="F2480" s="114" t="s">
        <v>3089</v>
      </c>
      <c r="G2480" s="269">
        <f t="shared" si="268"/>
        <v>2021</v>
      </c>
      <c r="H2480" s="269">
        <f t="shared" si="269"/>
        <v>7</v>
      </c>
      <c r="I2480" s="269">
        <f t="shared" si="270"/>
        <v>30</v>
      </c>
      <c r="J2480" s="83">
        <f t="shared" si="271"/>
        <v>2021</v>
      </c>
      <c r="K2480" s="269">
        <f t="shared" si="272"/>
        <v>7</v>
      </c>
      <c r="L2480" s="21">
        <f t="shared" si="273"/>
        <v>30</v>
      </c>
      <c r="M2480" s="178">
        <v>44396</v>
      </c>
      <c r="N2480" s="178">
        <v>44396</v>
      </c>
      <c r="O2480" s="178">
        <v>44396</v>
      </c>
      <c r="P2480" s="178">
        <v>44396</v>
      </c>
      <c r="Q2480" s="268" t="s">
        <v>34</v>
      </c>
      <c r="R2480" s="114"/>
      <c r="S2480" s="114"/>
      <c r="T2480" s="114"/>
      <c r="U2480" s="177"/>
      <c r="V2480" s="174" t="s">
        <v>5108</v>
      </c>
      <c r="W2480" s="174" t="s">
        <v>326</v>
      </c>
      <c r="X2480" s="174" t="s">
        <v>326</v>
      </c>
      <c r="Y2480" s="121" t="s">
        <v>6223</v>
      </c>
    </row>
    <row r="2481" spans="2:30" ht="33">
      <c r="B2481" s="30">
        <v>2475</v>
      </c>
      <c r="C2481" s="30" t="s">
        <v>6200</v>
      </c>
      <c r="D2481" s="30" t="s">
        <v>83</v>
      </c>
      <c r="E2481" s="129" t="s">
        <v>6182</v>
      </c>
      <c r="F2481" s="114" t="s">
        <v>3089</v>
      </c>
      <c r="G2481" s="269">
        <f t="shared" si="268"/>
        <v>2021</v>
      </c>
      <c r="H2481" s="269">
        <f t="shared" si="269"/>
        <v>7</v>
      </c>
      <c r="I2481" s="269">
        <f t="shared" si="270"/>
        <v>30</v>
      </c>
      <c r="J2481" s="83">
        <f t="shared" si="271"/>
        <v>2021</v>
      </c>
      <c r="K2481" s="269">
        <f t="shared" si="272"/>
        <v>7</v>
      </c>
      <c r="L2481" s="21">
        <f t="shared" si="273"/>
        <v>30</v>
      </c>
      <c r="M2481" s="178">
        <v>44397</v>
      </c>
      <c r="N2481" s="178">
        <v>44397</v>
      </c>
      <c r="O2481" s="178">
        <v>44397</v>
      </c>
      <c r="P2481" s="178">
        <v>44397</v>
      </c>
      <c r="Q2481" s="268" t="s">
        <v>34</v>
      </c>
      <c r="R2481" s="114"/>
      <c r="S2481" s="114"/>
      <c r="T2481" s="114"/>
      <c r="U2481" s="177"/>
      <c r="V2481" s="174" t="s">
        <v>5839</v>
      </c>
      <c r="W2481" s="174" t="s">
        <v>326</v>
      </c>
      <c r="X2481" s="174" t="s">
        <v>326</v>
      </c>
      <c r="Y2481" s="121" t="s">
        <v>6224</v>
      </c>
      <c r="AC2481" s="36" t="s">
        <v>770</v>
      </c>
      <c r="AD2481" s="36" t="s">
        <v>765</v>
      </c>
    </row>
    <row r="2482" spans="2:30" ht="33">
      <c r="B2482" s="30">
        <v>2476</v>
      </c>
      <c r="C2482" s="30" t="s">
        <v>6201</v>
      </c>
      <c r="D2482" s="30" t="s">
        <v>83</v>
      </c>
      <c r="E2482" s="129" t="s">
        <v>6183</v>
      </c>
      <c r="F2482" s="114" t="s">
        <v>3089</v>
      </c>
      <c r="G2482" s="269">
        <f t="shared" si="268"/>
        <v>2021</v>
      </c>
      <c r="H2482" s="269">
        <f t="shared" si="269"/>
        <v>7</v>
      </c>
      <c r="I2482" s="269">
        <f t="shared" si="270"/>
        <v>30</v>
      </c>
      <c r="J2482" s="83">
        <f t="shared" si="271"/>
        <v>2021</v>
      </c>
      <c r="K2482" s="269">
        <f t="shared" si="272"/>
        <v>7</v>
      </c>
      <c r="L2482" s="21">
        <f t="shared" si="273"/>
        <v>30</v>
      </c>
      <c r="M2482" s="178">
        <v>44397</v>
      </c>
      <c r="N2482" s="178">
        <v>44397</v>
      </c>
      <c r="O2482" s="178">
        <v>44397</v>
      </c>
      <c r="P2482" s="178">
        <v>44397</v>
      </c>
      <c r="Q2482" s="268" t="s">
        <v>34</v>
      </c>
      <c r="R2482" s="114"/>
      <c r="S2482" s="114"/>
      <c r="T2482" s="114"/>
      <c r="U2482" s="177"/>
      <c r="V2482" s="174" t="s">
        <v>6217</v>
      </c>
      <c r="W2482" s="174" t="s">
        <v>326</v>
      </c>
      <c r="X2482" s="174" t="s">
        <v>326</v>
      </c>
      <c r="Y2482" s="121" t="s">
        <v>6225</v>
      </c>
    </row>
    <row r="2483" spans="2:30" ht="33">
      <c r="B2483" s="30">
        <v>2477</v>
      </c>
      <c r="C2483" s="30" t="s">
        <v>6202</v>
      </c>
      <c r="D2483" s="30" t="s">
        <v>83</v>
      </c>
      <c r="E2483" s="129" t="s">
        <v>6184</v>
      </c>
      <c r="F2483" s="114" t="s">
        <v>3089</v>
      </c>
      <c r="G2483" s="269">
        <f t="shared" si="268"/>
        <v>2021</v>
      </c>
      <c r="H2483" s="269">
        <f t="shared" si="269"/>
        <v>7</v>
      </c>
      <c r="I2483" s="269">
        <f t="shared" si="270"/>
        <v>30</v>
      </c>
      <c r="J2483" s="83">
        <f t="shared" si="271"/>
        <v>2021</v>
      </c>
      <c r="K2483" s="269">
        <f t="shared" si="272"/>
        <v>7</v>
      </c>
      <c r="L2483" s="21">
        <f t="shared" si="273"/>
        <v>30</v>
      </c>
      <c r="M2483" s="178">
        <v>44397</v>
      </c>
      <c r="N2483" s="178">
        <v>44397</v>
      </c>
      <c r="O2483" s="178">
        <v>44397</v>
      </c>
      <c r="P2483" s="178">
        <v>44397</v>
      </c>
      <c r="Q2483" s="268" t="s">
        <v>34</v>
      </c>
      <c r="R2483" s="114"/>
      <c r="S2483" s="114"/>
      <c r="T2483" s="114"/>
      <c r="U2483" s="177"/>
      <c r="V2483" s="174" t="s">
        <v>5636</v>
      </c>
      <c r="W2483" s="174" t="s">
        <v>326</v>
      </c>
      <c r="X2483" s="174" t="s">
        <v>326</v>
      </c>
      <c r="Y2483" s="121" t="s">
        <v>6226</v>
      </c>
    </row>
    <row r="2484" spans="2:30" ht="49.5">
      <c r="B2484" s="30">
        <v>2478</v>
      </c>
      <c r="C2484" s="30" t="s">
        <v>6203</v>
      </c>
      <c r="D2484" s="30" t="s">
        <v>83</v>
      </c>
      <c r="E2484" s="129" t="s">
        <v>6185</v>
      </c>
      <c r="F2484" s="114" t="s">
        <v>3089</v>
      </c>
      <c r="G2484" s="269">
        <f t="shared" si="268"/>
        <v>2021</v>
      </c>
      <c r="H2484" s="269">
        <f t="shared" si="269"/>
        <v>7</v>
      </c>
      <c r="I2484" s="269">
        <f t="shared" si="270"/>
        <v>30</v>
      </c>
      <c r="J2484" s="83">
        <f t="shared" si="271"/>
        <v>2021</v>
      </c>
      <c r="K2484" s="269">
        <f t="shared" si="272"/>
        <v>7</v>
      </c>
      <c r="L2484" s="21">
        <f t="shared" si="273"/>
        <v>30</v>
      </c>
      <c r="M2484" s="178">
        <v>44398</v>
      </c>
      <c r="N2484" s="178">
        <v>44398</v>
      </c>
      <c r="O2484" s="178">
        <v>44398</v>
      </c>
      <c r="P2484" s="178">
        <v>44398</v>
      </c>
      <c r="Q2484" s="268" t="s">
        <v>34</v>
      </c>
      <c r="R2484" s="114"/>
      <c r="S2484" s="114"/>
      <c r="T2484" s="114"/>
      <c r="U2484" s="177"/>
      <c r="V2484" s="174" t="s">
        <v>5642</v>
      </c>
      <c r="W2484" s="174" t="s">
        <v>326</v>
      </c>
      <c r="X2484" s="174" t="s">
        <v>326</v>
      </c>
      <c r="Y2484" s="121" t="s">
        <v>6227</v>
      </c>
    </row>
    <row r="2485" spans="2:30" ht="49.5">
      <c r="B2485" s="30">
        <v>2479</v>
      </c>
      <c r="C2485" s="30" t="s">
        <v>6204</v>
      </c>
      <c r="D2485" s="30" t="s">
        <v>83</v>
      </c>
      <c r="E2485" s="129" t="s">
        <v>6186</v>
      </c>
      <c r="F2485" s="114" t="s">
        <v>3089</v>
      </c>
      <c r="G2485" s="269">
        <f t="shared" si="268"/>
        <v>2021</v>
      </c>
      <c r="H2485" s="269">
        <f t="shared" si="269"/>
        <v>7</v>
      </c>
      <c r="I2485" s="269">
        <f t="shared" si="270"/>
        <v>30</v>
      </c>
      <c r="J2485" s="83">
        <f t="shared" si="271"/>
        <v>2021</v>
      </c>
      <c r="K2485" s="269">
        <f t="shared" si="272"/>
        <v>7</v>
      </c>
      <c r="L2485" s="21">
        <f t="shared" si="273"/>
        <v>30</v>
      </c>
      <c r="M2485" s="178">
        <v>44398</v>
      </c>
      <c r="N2485" s="178">
        <v>44398</v>
      </c>
      <c r="O2485" s="178">
        <v>44398</v>
      </c>
      <c r="P2485" s="178">
        <v>44398</v>
      </c>
      <c r="Q2485" s="268" t="s">
        <v>34</v>
      </c>
      <c r="R2485" s="114"/>
      <c r="S2485" s="114"/>
      <c r="T2485" s="114"/>
      <c r="U2485" s="177"/>
      <c r="V2485" s="174" t="s">
        <v>6031</v>
      </c>
      <c r="W2485" s="174" t="s">
        <v>326</v>
      </c>
      <c r="X2485" s="174" t="s">
        <v>326</v>
      </c>
      <c r="Y2485" s="121" t="s">
        <v>6228</v>
      </c>
    </row>
    <row r="2486" spans="2:30" ht="49.5">
      <c r="B2486" s="30">
        <v>2480</v>
      </c>
      <c r="C2486" s="30" t="s">
        <v>6205</v>
      </c>
      <c r="D2486" s="30" t="s">
        <v>83</v>
      </c>
      <c r="E2486" s="129" t="s">
        <v>6187</v>
      </c>
      <c r="F2486" s="114" t="s">
        <v>3089</v>
      </c>
      <c r="G2486" s="269">
        <f t="shared" si="268"/>
        <v>2021</v>
      </c>
      <c r="H2486" s="269">
        <f t="shared" si="269"/>
        <v>7</v>
      </c>
      <c r="I2486" s="269">
        <f t="shared" si="270"/>
        <v>30</v>
      </c>
      <c r="J2486" s="83">
        <f t="shared" si="271"/>
        <v>2021</v>
      </c>
      <c r="K2486" s="269">
        <f t="shared" si="272"/>
        <v>7</v>
      </c>
      <c r="L2486" s="21">
        <f t="shared" si="273"/>
        <v>30</v>
      </c>
      <c r="M2486" s="178">
        <v>44398</v>
      </c>
      <c r="N2486" s="178">
        <v>44398</v>
      </c>
      <c r="O2486" s="178">
        <v>44398</v>
      </c>
      <c r="P2486" s="178">
        <v>44398</v>
      </c>
      <c r="Q2486" s="268" t="s">
        <v>34</v>
      </c>
      <c r="R2486" s="114"/>
      <c r="S2486" s="114"/>
      <c r="T2486" s="114"/>
      <c r="U2486" s="177"/>
      <c r="V2486" s="174" t="s">
        <v>6030</v>
      </c>
      <c r="W2486" s="174" t="s">
        <v>326</v>
      </c>
      <c r="X2486" s="174" t="s">
        <v>326</v>
      </c>
      <c r="Y2486" s="121" t="s">
        <v>6229</v>
      </c>
      <c r="AC2486" s="36" t="s">
        <v>770</v>
      </c>
      <c r="AD2486" s="36" t="s">
        <v>765</v>
      </c>
    </row>
    <row r="2487" spans="2:30" ht="49.5">
      <c r="B2487" s="30">
        <v>2481</v>
      </c>
      <c r="C2487" s="30" t="s">
        <v>6206</v>
      </c>
      <c r="D2487" s="30" t="s">
        <v>83</v>
      </c>
      <c r="E2487" s="129" t="s">
        <v>6188</v>
      </c>
      <c r="F2487" s="114" t="s">
        <v>3089</v>
      </c>
      <c r="G2487" s="269">
        <f t="shared" si="268"/>
        <v>2021</v>
      </c>
      <c r="H2487" s="269">
        <f t="shared" si="269"/>
        <v>7</v>
      </c>
      <c r="I2487" s="269">
        <f t="shared" si="270"/>
        <v>30</v>
      </c>
      <c r="J2487" s="83">
        <f t="shared" si="271"/>
        <v>2021</v>
      </c>
      <c r="K2487" s="269">
        <f t="shared" si="272"/>
        <v>7</v>
      </c>
      <c r="L2487" s="21">
        <f t="shared" si="273"/>
        <v>30</v>
      </c>
      <c r="M2487" s="178">
        <v>44399</v>
      </c>
      <c r="N2487" s="178">
        <v>44399</v>
      </c>
      <c r="O2487" s="178">
        <v>44399</v>
      </c>
      <c r="P2487" s="178">
        <v>44399</v>
      </c>
      <c r="Q2487" s="268" t="s">
        <v>34</v>
      </c>
      <c r="R2487" s="114"/>
      <c r="S2487" s="114"/>
      <c r="T2487" s="114"/>
      <c r="U2487" s="177"/>
      <c r="V2487" s="174" t="s">
        <v>6218</v>
      </c>
      <c r="W2487" s="174" t="s">
        <v>326</v>
      </c>
      <c r="X2487" s="174" t="s">
        <v>326</v>
      </c>
      <c r="Y2487" s="121" t="s">
        <v>6230</v>
      </c>
    </row>
    <row r="2488" spans="2:30" ht="33">
      <c r="B2488" s="30">
        <v>2482</v>
      </c>
      <c r="C2488" s="30" t="s">
        <v>6207</v>
      </c>
      <c r="D2488" s="30" t="s">
        <v>83</v>
      </c>
      <c r="E2488" s="129" t="s">
        <v>6189</v>
      </c>
      <c r="F2488" s="114" t="s">
        <v>3089</v>
      </c>
      <c r="G2488" s="269">
        <f t="shared" si="268"/>
        <v>2021</v>
      </c>
      <c r="H2488" s="269">
        <f t="shared" si="269"/>
        <v>7</v>
      </c>
      <c r="I2488" s="269">
        <f t="shared" si="270"/>
        <v>30</v>
      </c>
      <c r="J2488" s="83">
        <f t="shared" si="271"/>
        <v>2021</v>
      </c>
      <c r="K2488" s="269">
        <f t="shared" si="272"/>
        <v>7</v>
      </c>
      <c r="L2488" s="21">
        <f t="shared" si="273"/>
        <v>31</v>
      </c>
      <c r="M2488" s="178">
        <v>44400</v>
      </c>
      <c r="N2488" s="178">
        <v>44400</v>
      </c>
      <c r="O2488" s="178">
        <v>44400</v>
      </c>
      <c r="P2488" s="178">
        <v>44407</v>
      </c>
      <c r="Q2488" s="268" t="s">
        <v>34</v>
      </c>
      <c r="R2488" s="114"/>
      <c r="S2488" s="114"/>
      <c r="T2488" s="114"/>
      <c r="U2488" s="177"/>
      <c r="V2488" s="174" t="s">
        <v>5100</v>
      </c>
      <c r="W2488" s="174" t="s">
        <v>326</v>
      </c>
      <c r="X2488" s="174" t="s">
        <v>326</v>
      </c>
      <c r="Y2488" s="121" t="s">
        <v>6231</v>
      </c>
    </row>
    <row r="2489" spans="2:30" ht="33">
      <c r="B2489" s="30">
        <v>2483</v>
      </c>
      <c r="C2489" s="30" t="s">
        <v>6208</v>
      </c>
      <c r="D2489" s="30" t="s">
        <v>83</v>
      </c>
      <c r="E2489" s="129" t="s">
        <v>6190</v>
      </c>
      <c r="F2489" s="114" t="s">
        <v>3089</v>
      </c>
      <c r="G2489" s="269">
        <f t="shared" si="268"/>
        <v>2021</v>
      </c>
      <c r="H2489" s="269">
        <f t="shared" si="269"/>
        <v>7</v>
      </c>
      <c r="I2489" s="269">
        <f t="shared" si="270"/>
        <v>30</v>
      </c>
      <c r="J2489" s="83">
        <f t="shared" si="271"/>
        <v>2021</v>
      </c>
      <c r="K2489" s="269">
        <f t="shared" si="272"/>
        <v>7</v>
      </c>
      <c r="L2489" s="21">
        <f t="shared" si="273"/>
        <v>31</v>
      </c>
      <c r="M2489" s="178">
        <v>44400</v>
      </c>
      <c r="N2489" s="178">
        <v>44400</v>
      </c>
      <c r="O2489" s="178">
        <v>44400</v>
      </c>
      <c r="P2489" s="178">
        <v>44407</v>
      </c>
      <c r="Q2489" s="268" t="s">
        <v>34</v>
      </c>
      <c r="R2489" s="114"/>
      <c r="S2489" s="114"/>
      <c r="T2489" s="114"/>
      <c r="U2489" s="177"/>
      <c r="V2489" s="174" t="s">
        <v>5106</v>
      </c>
      <c r="W2489" s="174" t="s">
        <v>326</v>
      </c>
      <c r="X2489" s="174" t="s">
        <v>326</v>
      </c>
      <c r="Y2489" s="121" t="s">
        <v>6232</v>
      </c>
    </row>
    <row r="2490" spans="2:30" ht="33">
      <c r="B2490" s="30">
        <v>2484</v>
      </c>
      <c r="C2490" s="30" t="s">
        <v>6209</v>
      </c>
      <c r="D2490" s="30" t="s">
        <v>83</v>
      </c>
      <c r="E2490" s="129" t="s">
        <v>6191</v>
      </c>
      <c r="F2490" s="114" t="s">
        <v>3089</v>
      </c>
      <c r="G2490" s="269">
        <f t="shared" si="268"/>
        <v>2021</v>
      </c>
      <c r="H2490" s="269">
        <f t="shared" si="269"/>
        <v>7</v>
      </c>
      <c r="I2490" s="269">
        <f t="shared" si="270"/>
        <v>30</v>
      </c>
      <c r="J2490" s="83">
        <f t="shared" si="271"/>
        <v>2021</v>
      </c>
      <c r="K2490" s="269">
        <f t="shared" si="272"/>
        <v>7</v>
      </c>
      <c r="L2490" s="21">
        <f t="shared" si="273"/>
        <v>30</v>
      </c>
      <c r="M2490" s="178">
        <v>44396</v>
      </c>
      <c r="N2490" s="178">
        <v>44396</v>
      </c>
      <c r="O2490" s="178">
        <v>44396</v>
      </c>
      <c r="P2490" s="178">
        <v>44396</v>
      </c>
      <c r="Q2490" s="268" t="s">
        <v>34</v>
      </c>
      <c r="R2490" s="114"/>
      <c r="S2490" s="114"/>
      <c r="T2490" s="114"/>
      <c r="U2490" s="177"/>
      <c r="V2490" s="174" t="s">
        <v>5108</v>
      </c>
      <c r="W2490" s="174" t="s">
        <v>1176</v>
      </c>
      <c r="X2490" s="174" t="s">
        <v>1176</v>
      </c>
      <c r="Y2490" s="121" t="s">
        <v>6233</v>
      </c>
    </row>
    <row r="2491" spans="2:30" ht="33">
      <c r="B2491" s="30">
        <v>2485</v>
      </c>
      <c r="C2491" s="30" t="s">
        <v>6210</v>
      </c>
      <c r="D2491" s="30" t="s">
        <v>83</v>
      </c>
      <c r="E2491" s="129" t="s">
        <v>6192</v>
      </c>
      <c r="F2491" s="114" t="s">
        <v>3089</v>
      </c>
      <c r="G2491" s="269">
        <f t="shared" si="268"/>
        <v>2021</v>
      </c>
      <c r="H2491" s="269">
        <f t="shared" si="269"/>
        <v>7</v>
      </c>
      <c r="I2491" s="269">
        <f t="shared" si="270"/>
        <v>30</v>
      </c>
      <c r="J2491" s="83">
        <f t="shared" si="271"/>
        <v>2021</v>
      </c>
      <c r="K2491" s="269">
        <f t="shared" si="272"/>
        <v>7</v>
      </c>
      <c r="L2491" s="21">
        <f t="shared" si="273"/>
        <v>30</v>
      </c>
      <c r="M2491" s="178">
        <v>44396</v>
      </c>
      <c r="N2491" s="178">
        <v>44396</v>
      </c>
      <c r="O2491" s="178">
        <v>44396</v>
      </c>
      <c r="P2491" s="178">
        <v>44396</v>
      </c>
      <c r="Q2491" s="268" t="s">
        <v>34</v>
      </c>
      <c r="R2491" s="114"/>
      <c r="S2491" s="114"/>
      <c r="T2491" s="114"/>
      <c r="U2491" s="177"/>
      <c r="V2491" s="174" t="s">
        <v>6219</v>
      </c>
      <c r="W2491" s="174" t="s">
        <v>1176</v>
      </c>
      <c r="X2491" s="174" t="s">
        <v>1176</v>
      </c>
      <c r="Y2491" s="134" t="s">
        <v>6234</v>
      </c>
    </row>
    <row r="2492" spans="2:30" ht="33">
      <c r="B2492" s="30">
        <v>2486</v>
      </c>
      <c r="C2492" s="30" t="s">
        <v>6211</v>
      </c>
      <c r="D2492" s="30" t="s">
        <v>83</v>
      </c>
      <c r="E2492" s="129" t="s">
        <v>6193</v>
      </c>
      <c r="F2492" s="114" t="s">
        <v>3089</v>
      </c>
      <c r="G2492" s="269">
        <f t="shared" si="268"/>
        <v>2021</v>
      </c>
      <c r="H2492" s="269">
        <f t="shared" si="269"/>
        <v>7</v>
      </c>
      <c r="I2492" s="269">
        <f t="shared" si="270"/>
        <v>30</v>
      </c>
      <c r="J2492" s="83">
        <f t="shared" si="271"/>
        <v>2021</v>
      </c>
      <c r="K2492" s="269">
        <f t="shared" si="272"/>
        <v>7</v>
      </c>
      <c r="L2492" s="21">
        <f t="shared" si="273"/>
        <v>30</v>
      </c>
      <c r="M2492" s="178">
        <v>44397</v>
      </c>
      <c r="N2492" s="178">
        <v>44397</v>
      </c>
      <c r="O2492" s="178">
        <v>44397</v>
      </c>
      <c r="P2492" s="178">
        <v>44397</v>
      </c>
      <c r="Q2492" s="268" t="s">
        <v>34</v>
      </c>
      <c r="R2492" s="114"/>
      <c r="S2492" s="114"/>
      <c r="T2492" s="114"/>
      <c r="U2492" s="177"/>
      <c r="V2492" s="174" t="s">
        <v>6220</v>
      </c>
      <c r="W2492" s="174" t="s">
        <v>1176</v>
      </c>
      <c r="X2492" s="174" t="s">
        <v>1176</v>
      </c>
      <c r="Y2492" s="131"/>
      <c r="AC2492" s="36" t="s">
        <v>770</v>
      </c>
      <c r="AD2492" s="36" t="s">
        <v>765</v>
      </c>
    </row>
    <row r="2493" spans="2:30" ht="33">
      <c r="B2493" s="30">
        <v>2487</v>
      </c>
      <c r="C2493" s="30" t="s">
        <v>6212</v>
      </c>
      <c r="D2493" s="30" t="s">
        <v>83</v>
      </c>
      <c r="E2493" s="129" t="s">
        <v>6194</v>
      </c>
      <c r="F2493" s="114" t="s">
        <v>3089</v>
      </c>
      <c r="G2493" s="269">
        <f t="shared" si="268"/>
        <v>2021</v>
      </c>
      <c r="H2493" s="269">
        <f t="shared" si="269"/>
        <v>7</v>
      </c>
      <c r="I2493" s="269">
        <f t="shared" si="270"/>
        <v>30</v>
      </c>
      <c r="J2493" s="83">
        <f t="shared" si="271"/>
        <v>2021</v>
      </c>
      <c r="K2493" s="269">
        <f t="shared" si="272"/>
        <v>7</v>
      </c>
      <c r="L2493" s="21">
        <f t="shared" si="273"/>
        <v>31</v>
      </c>
      <c r="M2493" s="178">
        <v>44398</v>
      </c>
      <c r="N2493" s="178">
        <v>44398</v>
      </c>
      <c r="O2493" s="178">
        <v>44398</v>
      </c>
      <c r="P2493" s="178">
        <v>44407</v>
      </c>
      <c r="Q2493" s="268" t="s">
        <v>34</v>
      </c>
      <c r="R2493" s="114"/>
      <c r="S2493" s="114"/>
      <c r="T2493" s="114"/>
      <c r="U2493" s="177"/>
      <c r="V2493" s="174" t="s">
        <v>5109</v>
      </c>
      <c r="W2493" s="174" t="s">
        <v>1176</v>
      </c>
      <c r="X2493" s="174" t="s">
        <v>1176</v>
      </c>
      <c r="Y2493" s="131" t="s">
        <v>6235</v>
      </c>
    </row>
    <row r="2494" spans="2:30" ht="33">
      <c r="B2494" s="30">
        <v>2488</v>
      </c>
      <c r="C2494" s="30" t="s">
        <v>6213</v>
      </c>
      <c r="D2494" s="30" t="s">
        <v>83</v>
      </c>
      <c r="E2494" s="129" t="s">
        <v>6195</v>
      </c>
      <c r="F2494" s="114" t="s">
        <v>3089</v>
      </c>
      <c r="G2494" s="269">
        <f t="shared" si="268"/>
        <v>2021</v>
      </c>
      <c r="H2494" s="269">
        <f t="shared" si="269"/>
        <v>7</v>
      </c>
      <c r="I2494" s="269">
        <f t="shared" si="270"/>
        <v>30</v>
      </c>
      <c r="J2494" s="83">
        <f t="shared" si="271"/>
        <v>2021</v>
      </c>
      <c r="K2494" s="269">
        <f t="shared" si="272"/>
        <v>7</v>
      </c>
      <c r="L2494" s="21">
        <f t="shared" si="273"/>
        <v>30</v>
      </c>
      <c r="M2494" s="178">
        <v>44400</v>
      </c>
      <c r="N2494" s="178">
        <v>44400</v>
      </c>
      <c r="O2494" s="178">
        <v>44400</v>
      </c>
      <c r="P2494" s="178">
        <v>44401</v>
      </c>
      <c r="Q2494" s="268" t="s">
        <v>34</v>
      </c>
      <c r="R2494" s="114"/>
      <c r="S2494" s="114"/>
      <c r="T2494" s="114"/>
      <c r="U2494" s="177"/>
      <c r="V2494" s="174" t="s">
        <v>3503</v>
      </c>
      <c r="W2494" s="174" t="s">
        <v>6221</v>
      </c>
      <c r="X2494" s="174" t="s">
        <v>6221</v>
      </c>
      <c r="Y2494" s="131" t="s">
        <v>6236</v>
      </c>
    </row>
    <row r="2495" spans="2:30" ht="49.5">
      <c r="B2495" s="30">
        <v>2489</v>
      </c>
      <c r="C2495" s="30" t="s">
        <v>6214</v>
      </c>
      <c r="D2495" s="30" t="s">
        <v>83</v>
      </c>
      <c r="E2495" s="129" t="s">
        <v>6196</v>
      </c>
      <c r="F2495" s="114" t="s">
        <v>3089</v>
      </c>
      <c r="G2495" s="269">
        <f t="shared" si="268"/>
        <v>2021</v>
      </c>
      <c r="H2495" s="269">
        <f t="shared" si="269"/>
        <v>7</v>
      </c>
      <c r="I2495" s="269">
        <f t="shared" si="270"/>
        <v>30</v>
      </c>
      <c r="J2495" s="83">
        <f t="shared" si="271"/>
        <v>2021</v>
      </c>
      <c r="K2495" s="269">
        <f t="shared" si="272"/>
        <v>7</v>
      </c>
      <c r="L2495" s="21">
        <f t="shared" si="273"/>
        <v>30</v>
      </c>
      <c r="M2495" s="178">
        <v>44397</v>
      </c>
      <c r="N2495" s="178">
        <v>44397</v>
      </c>
      <c r="O2495" s="178">
        <v>44397</v>
      </c>
      <c r="P2495" s="178">
        <v>44397</v>
      </c>
      <c r="Q2495" s="267" t="s">
        <v>34</v>
      </c>
      <c r="R2495" s="114"/>
      <c r="S2495" s="114"/>
      <c r="T2495" s="114"/>
      <c r="U2495" s="177"/>
      <c r="V2495" s="174" t="s">
        <v>3503</v>
      </c>
      <c r="W2495" s="174" t="s">
        <v>3503</v>
      </c>
      <c r="X2495" s="174" t="s">
        <v>3503</v>
      </c>
      <c r="Y2495" s="131" t="s">
        <v>6237</v>
      </c>
    </row>
    <row r="2496" spans="2:30" ht="66">
      <c r="B2496" s="30">
        <v>2490</v>
      </c>
      <c r="C2496" s="30" t="s">
        <v>6215</v>
      </c>
      <c r="D2496" s="30" t="s">
        <v>83</v>
      </c>
      <c r="E2496" s="129" t="s">
        <v>6197</v>
      </c>
      <c r="F2496" s="114" t="s">
        <v>3089</v>
      </c>
      <c r="G2496" s="269">
        <f t="shared" si="268"/>
        <v>2021</v>
      </c>
      <c r="H2496" s="269">
        <f t="shared" si="269"/>
        <v>7</v>
      </c>
      <c r="I2496" s="269">
        <f t="shared" si="270"/>
        <v>30</v>
      </c>
      <c r="J2496" s="83">
        <f t="shared" si="271"/>
        <v>2021</v>
      </c>
      <c r="K2496" s="269">
        <f t="shared" si="272"/>
        <v>7</v>
      </c>
      <c r="L2496" s="21">
        <f t="shared" si="273"/>
        <v>30</v>
      </c>
      <c r="M2496" s="178">
        <v>44399</v>
      </c>
      <c r="N2496" s="178">
        <v>44399</v>
      </c>
      <c r="O2496" s="178">
        <v>44399</v>
      </c>
      <c r="P2496" s="178">
        <v>44399</v>
      </c>
      <c r="Q2496" s="267" t="s">
        <v>34</v>
      </c>
      <c r="R2496" s="114"/>
      <c r="S2496" s="114"/>
      <c r="T2496" s="114"/>
      <c r="U2496" s="177"/>
      <c r="V2496" s="174" t="s">
        <v>3503</v>
      </c>
      <c r="W2496" s="174" t="s">
        <v>3503</v>
      </c>
      <c r="X2496" s="174" t="s">
        <v>3503</v>
      </c>
      <c r="Y2496" s="131" t="s">
        <v>6238</v>
      </c>
    </row>
    <row r="2497" spans="2:25">
      <c r="B2497" s="30">
        <v>2491</v>
      </c>
      <c r="C2497" s="30" t="s">
        <v>6245</v>
      </c>
      <c r="D2497" s="30" t="s">
        <v>83</v>
      </c>
      <c r="E2497" s="130" t="s">
        <v>6239</v>
      </c>
      <c r="F2497" s="114" t="s">
        <v>3486</v>
      </c>
      <c r="G2497" s="269">
        <f t="shared" si="268"/>
        <v>2021</v>
      </c>
      <c r="H2497" s="269">
        <f t="shared" si="269"/>
        <v>7</v>
      </c>
      <c r="I2497" s="269">
        <f t="shared" si="270"/>
        <v>31</v>
      </c>
      <c r="J2497" s="83">
        <f t="shared" si="271"/>
        <v>2021</v>
      </c>
      <c r="K2497" s="269">
        <f t="shared" si="272"/>
        <v>7</v>
      </c>
      <c r="L2497" s="21">
        <f t="shared" si="273"/>
        <v>31</v>
      </c>
      <c r="M2497" s="119">
        <v>44403</v>
      </c>
      <c r="N2497" s="119">
        <v>44403</v>
      </c>
      <c r="O2497" s="119">
        <v>44403</v>
      </c>
      <c r="P2497" s="119">
        <v>44404</v>
      </c>
      <c r="Q2497" s="267" t="s">
        <v>34</v>
      </c>
      <c r="R2497" s="114"/>
      <c r="S2497" s="114"/>
      <c r="T2497" s="114"/>
      <c r="U2497" s="177"/>
      <c r="V2497" s="174" t="s">
        <v>463</v>
      </c>
      <c r="W2497" s="174" t="s">
        <v>463</v>
      </c>
      <c r="X2497" s="174" t="s">
        <v>463</v>
      </c>
      <c r="Y2497" s="131"/>
    </row>
    <row r="2498" spans="2:25">
      <c r="B2498" s="30">
        <v>2492</v>
      </c>
      <c r="C2498" s="30" t="s">
        <v>6246</v>
      </c>
      <c r="D2498" s="30" t="s">
        <v>83</v>
      </c>
      <c r="E2498" s="130" t="s">
        <v>6240</v>
      </c>
      <c r="F2498" s="114" t="s">
        <v>4452</v>
      </c>
      <c r="G2498" s="269">
        <f t="shared" si="268"/>
        <v>2021</v>
      </c>
      <c r="H2498" s="269">
        <f t="shared" si="269"/>
        <v>7</v>
      </c>
      <c r="I2498" s="269">
        <f t="shared" si="270"/>
        <v>31</v>
      </c>
      <c r="J2498" s="83">
        <f t="shared" si="271"/>
        <v>2021</v>
      </c>
      <c r="K2498" s="269">
        <f t="shared" si="272"/>
        <v>7</v>
      </c>
      <c r="L2498" s="21">
        <f t="shared" si="273"/>
        <v>31</v>
      </c>
      <c r="M2498" s="119">
        <v>44403</v>
      </c>
      <c r="N2498" s="119">
        <v>44403</v>
      </c>
      <c r="O2498" s="119">
        <v>44403</v>
      </c>
      <c r="P2498" s="119">
        <v>44404</v>
      </c>
      <c r="Q2498" s="267" t="s">
        <v>34</v>
      </c>
      <c r="R2498" s="114"/>
      <c r="S2498" s="114"/>
      <c r="T2498" s="114"/>
      <c r="U2498" s="177"/>
      <c r="V2498" s="174" t="s">
        <v>463</v>
      </c>
      <c r="W2498" s="174" t="s">
        <v>463</v>
      </c>
      <c r="X2498" s="174" t="s">
        <v>463</v>
      </c>
      <c r="Y2498" s="131"/>
    </row>
    <row r="2499" spans="2:25">
      <c r="B2499" s="30">
        <v>2493</v>
      </c>
      <c r="C2499" s="30" t="s">
        <v>6247</v>
      </c>
      <c r="D2499" s="30" t="s">
        <v>83</v>
      </c>
      <c r="E2499" s="130" t="s">
        <v>4404</v>
      </c>
      <c r="F2499" s="114" t="s">
        <v>1561</v>
      </c>
      <c r="G2499" s="269">
        <f t="shared" si="268"/>
        <v>2021</v>
      </c>
      <c r="H2499" s="269">
        <f t="shared" si="269"/>
        <v>7</v>
      </c>
      <c r="I2499" s="269">
        <f t="shared" si="270"/>
        <v>31</v>
      </c>
      <c r="J2499" s="83">
        <f t="shared" si="271"/>
        <v>2021</v>
      </c>
      <c r="K2499" s="269">
        <f t="shared" si="272"/>
        <v>7</v>
      </c>
      <c r="L2499" s="21">
        <f t="shared" si="273"/>
        <v>31</v>
      </c>
      <c r="M2499" s="119">
        <v>44404</v>
      </c>
      <c r="N2499" s="119">
        <v>44404</v>
      </c>
      <c r="O2499" s="119">
        <v>44404</v>
      </c>
      <c r="P2499" s="119">
        <v>44404</v>
      </c>
      <c r="Q2499" s="267" t="s">
        <v>34</v>
      </c>
      <c r="R2499" s="114"/>
      <c r="S2499" s="114"/>
      <c r="T2499" s="114"/>
      <c r="U2499" s="177"/>
      <c r="V2499" s="179" t="s">
        <v>3080</v>
      </c>
      <c r="W2499" s="174" t="s">
        <v>463</v>
      </c>
      <c r="X2499" s="174" t="s">
        <v>463</v>
      </c>
      <c r="Y2499" s="131"/>
    </row>
    <row r="2500" spans="2:25">
      <c r="B2500" s="30">
        <v>2494</v>
      </c>
      <c r="C2500" s="30" t="s">
        <v>6248</v>
      </c>
      <c r="D2500" s="30" t="s">
        <v>83</v>
      </c>
      <c r="E2500" s="130" t="s">
        <v>6241</v>
      </c>
      <c r="F2500" s="114" t="s">
        <v>3486</v>
      </c>
      <c r="G2500" s="269">
        <f t="shared" si="268"/>
        <v>2021</v>
      </c>
      <c r="H2500" s="269">
        <f t="shared" si="269"/>
        <v>7</v>
      </c>
      <c r="I2500" s="269">
        <f t="shared" si="270"/>
        <v>31</v>
      </c>
      <c r="J2500" s="83">
        <f t="shared" si="271"/>
        <v>2021</v>
      </c>
      <c r="K2500" s="269">
        <f t="shared" si="272"/>
        <v>7</v>
      </c>
      <c r="L2500" s="21">
        <f t="shared" si="273"/>
        <v>31</v>
      </c>
      <c r="M2500" s="119">
        <v>44404</v>
      </c>
      <c r="N2500" s="119">
        <v>44404</v>
      </c>
      <c r="O2500" s="119">
        <v>44404</v>
      </c>
      <c r="P2500" s="119">
        <v>44405</v>
      </c>
      <c r="Q2500" s="267" t="s">
        <v>34</v>
      </c>
      <c r="R2500" s="114"/>
      <c r="S2500" s="114"/>
      <c r="T2500" s="114"/>
      <c r="U2500" s="177"/>
      <c r="V2500" s="179" t="s">
        <v>1044</v>
      </c>
      <c r="W2500" s="174" t="s">
        <v>463</v>
      </c>
      <c r="X2500" s="174" t="s">
        <v>463</v>
      </c>
      <c r="Y2500" s="131"/>
    </row>
    <row r="2501" spans="2:25">
      <c r="B2501" s="30">
        <v>2495</v>
      </c>
      <c r="C2501" s="30" t="s">
        <v>6249</v>
      </c>
      <c r="D2501" s="30" t="s">
        <v>83</v>
      </c>
      <c r="E2501" s="110" t="s">
        <v>6242</v>
      </c>
      <c r="F2501" s="114" t="s">
        <v>1561</v>
      </c>
      <c r="G2501" s="269">
        <f t="shared" si="268"/>
        <v>2021</v>
      </c>
      <c r="H2501" s="269">
        <f t="shared" si="269"/>
        <v>7</v>
      </c>
      <c r="I2501" s="269">
        <f t="shared" si="270"/>
        <v>31</v>
      </c>
      <c r="J2501" s="83">
        <f t="shared" si="271"/>
        <v>2021</v>
      </c>
      <c r="K2501" s="269">
        <f t="shared" si="272"/>
        <v>7</v>
      </c>
      <c r="L2501" s="21">
        <f t="shared" si="273"/>
        <v>31</v>
      </c>
      <c r="M2501" s="119">
        <v>44406</v>
      </c>
      <c r="N2501" s="119">
        <v>44406</v>
      </c>
      <c r="O2501" s="119">
        <v>44406</v>
      </c>
      <c r="P2501" s="119">
        <v>44406</v>
      </c>
      <c r="Q2501" s="267" t="s">
        <v>34</v>
      </c>
      <c r="R2501" s="114"/>
      <c r="S2501" s="114"/>
      <c r="T2501" s="114"/>
      <c r="U2501" s="177"/>
      <c r="V2501" s="174" t="s">
        <v>1044</v>
      </c>
      <c r="W2501" s="174" t="s">
        <v>463</v>
      </c>
      <c r="X2501" s="174" t="s">
        <v>463</v>
      </c>
      <c r="Y2501" s="131"/>
    </row>
    <row r="2502" spans="2:25">
      <c r="B2502" s="30">
        <v>2496</v>
      </c>
      <c r="C2502" s="30" t="s">
        <v>6250</v>
      </c>
      <c r="D2502" s="30" t="s">
        <v>83</v>
      </c>
      <c r="E2502" s="110" t="s">
        <v>6243</v>
      </c>
      <c r="F2502" s="114" t="s">
        <v>1561</v>
      </c>
      <c r="G2502" s="269">
        <f t="shared" si="268"/>
        <v>2021</v>
      </c>
      <c r="H2502" s="269">
        <f t="shared" si="269"/>
        <v>7</v>
      </c>
      <c r="I2502" s="269">
        <f t="shared" si="270"/>
        <v>31</v>
      </c>
      <c r="J2502" s="83">
        <f t="shared" si="271"/>
        <v>2021</v>
      </c>
      <c r="K2502" s="269">
        <f t="shared" si="272"/>
        <v>7</v>
      </c>
      <c r="L2502" s="21">
        <f t="shared" si="273"/>
        <v>31</v>
      </c>
      <c r="M2502" s="119">
        <v>44406</v>
      </c>
      <c r="N2502" s="119">
        <v>44406</v>
      </c>
      <c r="O2502" s="119">
        <v>44406</v>
      </c>
      <c r="P2502" s="119">
        <v>44406</v>
      </c>
      <c r="Q2502" s="267" t="s">
        <v>34</v>
      </c>
      <c r="R2502" s="114"/>
      <c r="S2502" s="114"/>
      <c r="T2502" s="114"/>
      <c r="U2502" s="177"/>
      <c r="V2502" s="174" t="s">
        <v>3443</v>
      </c>
      <c r="W2502" s="174" t="s">
        <v>463</v>
      </c>
      <c r="X2502" s="174" t="s">
        <v>463</v>
      </c>
      <c r="Y2502" s="131"/>
    </row>
    <row r="2503" spans="2:25">
      <c r="B2503" s="30">
        <v>2497</v>
      </c>
      <c r="C2503" s="30" t="s">
        <v>6251</v>
      </c>
      <c r="D2503" s="30" t="s">
        <v>83</v>
      </c>
      <c r="E2503" s="110" t="s">
        <v>6244</v>
      </c>
      <c r="F2503" s="114" t="s">
        <v>4452</v>
      </c>
      <c r="G2503" s="269">
        <f t="shared" ref="G2503:G2566" si="274">IF(ISBLANK(N2503),"",YEAR(N2503))</f>
        <v>2021</v>
      </c>
      <c r="H2503" s="269">
        <f t="shared" ref="H2503:H2566" si="275">IF(ISBLANK(N2503),"",MONTH(N2503))</f>
        <v>7</v>
      </c>
      <c r="I2503" s="269">
        <f t="shared" ref="I2503:I2566" si="276">IF(ISBLANK(N2503),"",WEEKNUM(N2503,1))</f>
        <v>31</v>
      </c>
      <c r="J2503" s="83">
        <f t="shared" ref="J2503:J2566" si="277">IF(ISBLANK(P2503),"",YEAR(P2503))</f>
        <v>2021</v>
      </c>
      <c r="K2503" s="269">
        <f t="shared" ref="K2503:K2566" si="278">IF(ISBLANK(P2503),"",MONTH(P2503))</f>
        <v>8</v>
      </c>
      <c r="L2503" s="21">
        <f t="shared" ref="L2503:L2566" si="279">IF(ISBLANK(P2503),"",WEEKNUM(P2503,1))</f>
        <v>33</v>
      </c>
      <c r="M2503" s="119">
        <v>44407</v>
      </c>
      <c r="N2503" s="119">
        <v>44407</v>
      </c>
      <c r="O2503" s="119">
        <v>44407</v>
      </c>
      <c r="P2503" s="119">
        <v>44421</v>
      </c>
      <c r="Q2503" s="267" t="s">
        <v>34</v>
      </c>
      <c r="R2503" s="114"/>
      <c r="S2503" s="114"/>
      <c r="T2503" s="114"/>
      <c r="U2503" s="177"/>
      <c r="V2503" s="174" t="s">
        <v>463</v>
      </c>
      <c r="W2503" s="174" t="s">
        <v>463</v>
      </c>
      <c r="X2503" s="174" t="s">
        <v>463</v>
      </c>
      <c r="Y2503" s="131"/>
    </row>
    <row r="2504" spans="2:25">
      <c r="B2504" s="30">
        <v>2498</v>
      </c>
      <c r="C2504" s="30" t="s">
        <v>6254</v>
      </c>
      <c r="D2504" s="30" t="s">
        <v>83</v>
      </c>
      <c r="E2504" s="132" t="s">
        <v>6252</v>
      </c>
      <c r="F2504" s="114" t="s">
        <v>47</v>
      </c>
      <c r="G2504" s="269">
        <f t="shared" si="274"/>
        <v>2021</v>
      </c>
      <c r="H2504" s="269">
        <f t="shared" si="275"/>
        <v>7</v>
      </c>
      <c r="I2504" s="269">
        <f t="shared" si="276"/>
        <v>31</v>
      </c>
      <c r="J2504" s="83">
        <f t="shared" si="277"/>
        <v>2021</v>
      </c>
      <c r="K2504" s="269">
        <f t="shared" si="278"/>
        <v>7</v>
      </c>
      <c r="L2504" s="21">
        <f t="shared" si="279"/>
        <v>31</v>
      </c>
      <c r="M2504" s="119">
        <v>44405</v>
      </c>
      <c r="N2504" s="119">
        <v>44405</v>
      </c>
      <c r="O2504" s="119">
        <v>44405</v>
      </c>
      <c r="P2504" s="119">
        <v>44406</v>
      </c>
      <c r="Q2504" s="267" t="s">
        <v>34</v>
      </c>
      <c r="R2504" s="114"/>
      <c r="S2504" s="114"/>
      <c r="T2504" s="114"/>
      <c r="U2504" s="177"/>
      <c r="V2504" s="174" t="s">
        <v>2778</v>
      </c>
      <c r="W2504" s="174" t="s">
        <v>5563</v>
      </c>
      <c r="X2504" s="174" t="s">
        <v>5563</v>
      </c>
      <c r="Y2504" s="131"/>
    </row>
    <row r="2505" spans="2:25">
      <c r="B2505" s="30">
        <v>2499</v>
      </c>
      <c r="C2505" s="30" t="s">
        <v>6255</v>
      </c>
      <c r="D2505" s="30" t="s">
        <v>83</v>
      </c>
      <c r="E2505" s="130" t="s">
        <v>6253</v>
      </c>
      <c r="F2505" s="114" t="s">
        <v>47</v>
      </c>
      <c r="G2505" s="269">
        <f t="shared" si="274"/>
        <v>2021</v>
      </c>
      <c r="H2505" s="269">
        <f t="shared" si="275"/>
        <v>7</v>
      </c>
      <c r="I2505" s="269">
        <f t="shared" si="276"/>
        <v>30</v>
      </c>
      <c r="J2505" s="83">
        <f t="shared" si="277"/>
        <v>2021</v>
      </c>
      <c r="K2505" s="269">
        <f t="shared" si="278"/>
        <v>7</v>
      </c>
      <c r="L2505" s="21">
        <f t="shared" si="279"/>
        <v>31</v>
      </c>
      <c r="M2505" s="119">
        <v>44400</v>
      </c>
      <c r="N2505" s="119">
        <v>44400</v>
      </c>
      <c r="O2505" s="119">
        <v>44400</v>
      </c>
      <c r="P2505" s="119">
        <v>44406</v>
      </c>
      <c r="Q2505" s="267" t="s">
        <v>34</v>
      </c>
      <c r="R2505" s="114"/>
      <c r="S2505" s="114"/>
      <c r="T2505" s="114"/>
      <c r="U2505" s="177"/>
      <c r="V2505" s="179" t="s">
        <v>9</v>
      </c>
      <c r="W2505" s="174" t="s">
        <v>5563</v>
      </c>
      <c r="X2505" s="174" t="s">
        <v>5563</v>
      </c>
      <c r="Y2505" s="131"/>
    </row>
    <row r="2506" spans="2:25" ht="33">
      <c r="B2506" s="30">
        <v>2500</v>
      </c>
      <c r="C2506" s="30" t="s">
        <v>6256</v>
      </c>
      <c r="D2506" s="30" t="s">
        <v>83</v>
      </c>
      <c r="E2506" s="130" t="s">
        <v>6084</v>
      </c>
      <c r="F2506" s="114" t="s">
        <v>4452</v>
      </c>
      <c r="G2506" s="269">
        <f t="shared" si="274"/>
        <v>2021</v>
      </c>
      <c r="H2506" s="269">
        <f t="shared" si="275"/>
        <v>7</v>
      </c>
      <c r="I2506" s="269">
        <f t="shared" si="276"/>
        <v>30</v>
      </c>
      <c r="J2506" s="83">
        <f t="shared" si="277"/>
        <v>2021</v>
      </c>
      <c r="K2506" s="269">
        <f t="shared" si="278"/>
        <v>8</v>
      </c>
      <c r="L2506" s="21">
        <f t="shared" si="279"/>
        <v>33</v>
      </c>
      <c r="M2506" s="119">
        <v>44399</v>
      </c>
      <c r="N2506" s="119">
        <v>44399</v>
      </c>
      <c r="O2506" s="119">
        <v>44399</v>
      </c>
      <c r="P2506" s="119">
        <v>44421</v>
      </c>
      <c r="Q2506" s="267" t="s">
        <v>34</v>
      </c>
      <c r="R2506" s="114"/>
      <c r="S2506" s="114"/>
      <c r="T2506" s="114"/>
      <c r="U2506" s="177"/>
      <c r="V2506" s="174" t="s">
        <v>286</v>
      </c>
      <c r="W2506" s="174" t="s">
        <v>5563</v>
      </c>
      <c r="X2506" s="174" t="s">
        <v>5563</v>
      </c>
      <c r="Y2506" s="131"/>
    </row>
    <row r="2507" spans="2:25">
      <c r="B2507" s="30">
        <v>2501</v>
      </c>
      <c r="C2507" s="30" t="s">
        <v>6264</v>
      </c>
      <c r="D2507" s="30" t="s">
        <v>83</v>
      </c>
      <c r="E2507" s="128" t="s">
        <v>3753</v>
      </c>
      <c r="F2507" s="114" t="s">
        <v>1561</v>
      </c>
      <c r="G2507" s="269">
        <f t="shared" si="274"/>
        <v>2021</v>
      </c>
      <c r="H2507" s="269">
        <f t="shared" si="275"/>
        <v>7</v>
      </c>
      <c r="I2507" s="269">
        <f t="shared" si="276"/>
        <v>31</v>
      </c>
      <c r="J2507" s="83">
        <f t="shared" si="277"/>
        <v>2021</v>
      </c>
      <c r="K2507" s="269">
        <f t="shared" si="278"/>
        <v>7</v>
      </c>
      <c r="L2507" s="21">
        <f t="shared" si="279"/>
        <v>31</v>
      </c>
      <c r="M2507" s="119">
        <v>44403</v>
      </c>
      <c r="N2507" s="119">
        <v>44403</v>
      </c>
      <c r="O2507" s="119">
        <v>44403</v>
      </c>
      <c r="P2507" s="119">
        <v>44407</v>
      </c>
      <c r="Q2507" s="267" t="s">
        <v>34</v>
      </c>
      <c r="R2507" s="114"/>
      <c r="S2507" s="114"/>
      <c r="T2507" s="114"/>
      <c r="U2507" s="177"/>
      <c r="V2507" s="174" t="s">
        <v>3670</v>
      </c>
      <c r="W2507" s="174" t="s">
        <v>3670</v>
      </c>
      <c r="X2507" s="174" t="s">
        <v>3670</v>
      </c>
      <c r="Y2507" s="131"/>
    </row>
    <row r="2508" spans="2:25">
      <c r="B2508" s="30">
        <v>2502</v>
      </c>
      <c r="C2508" s="30" t="s">
        <v>6265</v>
      </c>
      <c r="D2508" s="30" t="s">
        <v>83</v>
      </c>
      <c r="E2508" s="128" t="s">
        <v>3754</v>
      </c>
      <c r="F2508" s="114" t="s">
        <v>1561</v>
      </c>
      <c r="G2508" s="269">
        <f t="shared" si="274"/>
        <v>2021</v>
      </c>
      <c r="H2508" s="269">
        <f t="shared" si="275"/>
        <v>7</v>
      </c>
      <c r="I2508" s="269">
        <f t="shared" si="276"/>
        <v>31</v>
      </c>
      <c r="J2508" s="83">
        <f t="shared" si="277"/>
        <v>2021</v>
      </c>
      <c r="K2508" s="269">
        <f t="shared" si="278"/>
        <v>7</v>
      </c>
      <c r="L2508" s="21">
        <f t="shared" si="279"/>
        <v>31</v>
      </c>
      <c r="M2508" s="119">
        <v>44403</v>
      </c>
      <c r="N2508" s="119">
        <v>44403</v>
      </c>
      <c r="O2508" s="119">
        <v>44403</v>
      </c>
      <c r="P2508" s="119">
        <v>44407</v>
      </c>
      <c r="Q2508" s="267" t="s">
        <v>34</v>
      </c>
      <c r="R2508" s="114"/>
      <c r="S2508" s="114"/>
      <c r="T2508" s="114"/>
      <c r="U2508" s="177"/>
      <c r="V2508" s="174" t="s">
        <v>3670</v>
      </c>
      <c r="W2508" s="174" t="s">
        <v>3670</v>
      </c>
      <c r="X2508" s="174" t="s">
        <v>3670</v>
      </c>
      <c r="Y2508" s="131"/>
    </row>
    <row r="2509" spans="2:25">
      <c r="B2509" s="30">
        <v>2503</v>
      </c>
      <c r="C2509" s="30" t="s">
        <v>6266</v>
      </c>
      <c r="D2509" s="30" t="s">
        <v>83</v>
      </c>
      <c r="E2509" s="128" t="s">
        <v>4334</v>
      </c>
      <c r="F2509" s="114" t="s">
        <v>1561</v>
      </c>
      <c r="G2509" s="269">
        <f t="shared" si="274"/>
        <v>2021</v>
      </c>
      <c r="H2509" s="269">
        <f t="shared" si="275"/>
        <v>7</v>
      </c>
      <c r="I2509" s="269">
        <f t="shared" si="276"/>
        <v>31</v>
      </c>
      <c r="J2509" s="83">
        <f t="shared" si="277"/>
        <v>2021</v>
      </c>
      <c r="K2509" s="269">
        <f t="shared" si="278"/>
        <v>7</v>
      </c>
      <c r="L2509" s="21">
        <f t="shared" si="279"/>
        <v>31</v>
      </c>
      <c r="M2509" s="119">
        <v>44403</v>
      </c>
      <c r="N2509" s="119">
        <v>44403</v>
      </c>
      <c r="O2509" s="119">
        <v>44403</v>
      </c>
      <c r="P2509" s="119">
        <v>44407</v>
      </c>
      <c r="Q2509" s="267" t="s">
        <v>34</v>
      </c>
      <c r="R2509" s="114"/>
      <c r="S2509" s="114"/>
      <c r="T2509" s="114"/>
      <c r="U2509" s="177"/>
      <c r="V2509" s="174" t="s">
        <v>463</v>
      </c>
      <c r="W2509" s="174" t="s">
        <v>3670</v>
      </c>
      <c r="X2509" s="174" t="s">
        <v>3670</v>
      </c>
      <c r="Y2509" s="131"/>
    </row>
    <row r="2510" spans="2:25">
      <c r="B2510" s="30">
        <v>2504</v>
      </c>
      <c r="C2510" s="30" t="s">
        <v>6267</v>
      </c>
      <c r="D2510" s="30" t="s">
        <v>83</v>
      </c>
      <c r="E2510" s="128" t="s">
        <v>5465</v>
      </c>
      <c r="F2510" s="114" t="s">
        <v>1561</v>
      </c>
      <c r="G2510" s="269">
        <f t="shared" si="274"/>
        <v>2021</v>
      </c>
      <c r="H2510" s="269">
        <f t="shared" si="275"/>
        <v>7</v>
      </c>
      <c r="I2510" s="269">
        <f t="shared" si="276"/>
        <v>31</v>
      </c>
      <c r="J2510" s="83">
        <f t="shared" si="277"/>
        <v>2021</v>
      </c>
      <c r="K2510" s="269">
        <f t="shared" si="278"/>
        <v>7</v>
      </c>
      <c r="L2510" s="21">
        <f t="shared" si="279"/>
        <v>31</v>
      </c>
      <c r="M2510" s="119">
        <v>44403</v>
      </c>
      <c r="N2510" s="119">
        <v>44403</v>
      </c>
      <c r="O2510" s="119">
        <v>44403</v>
      </c>
      <c r="P2510" s="119">
        <v>44407</v>
      </c>
      <c r="Q2510" s="267" t="s">
        <v>34</v>
      </c>
      <c r="R2510" s="114"/>
      <c r="S2510" s="114"/>
      <c r="T2510" s="114"/>
      <c r="U2510" s="177"/>
      <c r="V2510" s="174" t="s">
        <v>3670</v>
      </c>
      <c r="W2510" s="174" t="s">
        <v>3670</v>
      </c>
      <c r="X2510" s="174" t="s">
        <v>3670</v>
      </c>
      <c r="Y2510" s="131"/>
    </row>
    <row r="2511" spans="2:25">
      <c r="B2511" s="30">
        <v>2505</v>
      </c>
      <c r="C2511" s="30" t="s">
        <v>6268</v>
      </c>
      <c r="D2511" s="30" t="s">
        <v>83</v>
      </c>
      <c r="E2511" s="128" t="s">
        <v>6129</v>
      </c>
      <c r="F2511" s="114" t="s">
        <v>1561</v>
      </c>
      <c r="G2511" s="269">
        <f t="shared" si="274"/>
        <v>2021</v>
      </c>
      <c r="H2511" s="269">
        <f t="shared" si="275"/>
        <v>7</v>
      </c>
      <c r="I2511" s="269">
        <f t="shared" si="276"/>
        <v>31</v>
      </c>
      <c r="J2511" s="83">
        <f t="shared" si="277"/>
        <v>2021</v>
      </c>
      <c r="K2511" s="269">
        <f t="shared" si="278"/>
        <v>7</v>
      </c>
      <c r="L2511" s="21">
        <f t="shared" si="279"/>
        <v>31</v>
      </c>
      <c r="M2511" s="119">
        <v>44403</v>
      </c>
      <c r="N2511" s="119">
        <v>44403</v>
      </c>
      <c r="O2511" s="119">
        <v>44403</v>
      </c>
      <c r="P2511" s="119">
        <v>44403</v>
      </c>
      <c r="Q2511" s="267" t="s">
        <v>34</v>
      </c>
      <c r="R2511" s="114"/>
      <c r="S2511" s="114"/>
      <c r="T2511" s="114"/>
      <c r="U2511" s="177"/>
      <c r="V2511" s="174" t="s">
        <v>2851</v>
      </c>
      <c r="W2511" s="174" t="s">
        <v>3670</v>
      </c>
      <c r="X2511" s="174" t="s">
        <v>3670</v>
      </c>
      <c r="Y2511" s="131"/>
    </row>
    <row r="2512" spans="2:25" ht="33">
      <c r="B2512" s="30">
        <v>2506</v>
      </c>
      <c r="C2512" s="30" t="s">
        <v>6269</v>
      </c>
      <c r="D2512" s="30" t="s">
        <v>83</v>
      </c>
      <c r="E2512" s="128" t="s">
        <v>6257</v>
      </c>
      <c r="F2512" s="114" t="s">
        <v>6861</v>
      </c>
      <c r="G2512" s="269">
        <f t="shared" si="274"/>
        <v>2021</v>
      </c>
      <c r="H2512" s="269">
        <f t="shared" si="275"/>
        <v>7</v>
      </c>
      <c r="I2512" s="269">
        <f t="shared" si="276"/>
        <v>31</v>
      </c>
      <c r="J2512" s="83">
        <f t="shared" si="277"/>
        <v>2021</v>
      </c>
      <c r="K2512" s="269">
        <f t="shared" si="278"/>
        <v>7</v>
      </c>
      <c r="L2512" s="21">
        <f t="shared" si="279"/>
        <v>31</v>
      </c>
      <c r="M2512" s="119">
        <v>44403</v>
      </c>
      <c r="N2512" s="119">
        <v>44403</v>
      </c>
      <c r="O2512" s="119">
        <v>44403</v>
      </c>
      <c r="P2512" s="119">
        <v>44403</v>
      </c>
      <c r="Q2512" s="267" t="s">
        <v>34</v>
      </c>
      <c r="R2512" s="114"/>
      <c r="S2512" s="114"/>
      <c r="T2512" s="114"/>
      <c r="U2512" s="177"/>
      <c r="V2512" s="174" t="s">
        <v>6176</v>
      </c>
      <c r="W2512" s="174" t="s">
        <v>3670</v>
      </c>
      <c r="X2512" s="174" t="s">
        <v>3670</v>
      </c>
      <c r="Y2512" s="131"/>
    </row>
    <row r="2513" spans="2:25">
      <c r="B2513" s="30">
        <v>2507</v>
      </c>
      <c r="C2513" s="30" t="s">
        <v>6270</v>
      </c>
      <c r="D2513" s="30" t="s">
        <v>83</v>
      </c>
      <c r="E2513" s="128" t="s">
        <v>6258</v>
      </c>
      <c r="F2513" s="114" t="s">
        <v>1561</v>
      </c>
      <c r="G2513" s="269">
        <f t="shared" si="274"/>
        <v>2021</v>
      </c>
      <c r="H2513" s="269">
        <f t="shared" si="275"/>
        <v>7</v>
      </c>
      <c r="I2513" s="269">
        <f t="shared" si="276"/>
        <v>31</v>
      </c>
      <c r="J2513" s="83">
        <f t="shared" si="277"/>
        <v>2021</v>
      </c>
      <c r="K2513" s="269">
        <f t="shared" si="278"/>
        <v>7</v>
      </c>
      <c r="L2513" s="21">
        <f t="shared" si="279"/>
        <v>31</v>
      </c>
      <c r="M2513" s="119">
        <v>44403</v>
      </c>
      <c r="N2513" s="119">
        <v>44403</v>
      </c>
      <c r="O2513" s="119">
        <v>44403</v>
      </c>
      <c r="P2513" s="119">
        <v>44403</v>
      </c>
      <c r="Q2513" s="267" t="s">
        <v>34</v>
      </c>
      <c r="R2513" s="114"/>
      <c r="S2513" s="114"/>
      <c r="T2513" s="114"/>
      <c r="U2513" s="177"/>
      <c r="V2513" s="174" t="s">
        <v>4783</v>
      </c>
      <c r="W2513" s="174" t="s">
        <v>3670</v>
      </c>
      <c r="X2513" s="174" t="s">
        <v>3670</v>
      </c>
      <c r="Y2513" s="131"/>
    </row>
    <row r="2514" spans="2:25">
      <c r="B2514" s="30">
        <v>2508</v>
      </c>
      <c r="C2514" s="30" t="s">
        <v>6271</v>
      </c>
      <c r="D2514" s="30" t="s">
        <v>83</v>
      </c>
      <c r="E2514" s="128" t="s">
        <v>5184</v>
      </c>
      <c r="F2514" s="21" t="s">
        <v>2062</v>
      </c>
      <c r="G2514" s="269">
        <f t="shared" si="274"/>
        <v>2021</v>
      </c>
      <c r="H2514" s="269">
        <f t="shared" si="275"/>
        <v>7</v>
      </c>
      <c r="I2514" s="269">
        <f t="shared" si="276"/>
        <v>31</v>
      </c>
      <c r="J2514" s="83">
        <f t="shared" si="277"/>
        <v>2021</v>
      </c>
      <c r="K2514" s="269">
        <f t="shared" si="278"/>
        <v>7</v>
      </c>
      <c r="L2514" s="21">
        <f t="shared" si="279"/>
        <v>31</v>
      </c>
      <c r="M2514" s="119">
        <v>44403</v>
      </c>
      <c r="N2514" s="119">
        <v>44403</v>
      </c>
      <c r="O2514" s="119">
        <v>44403</v>
      </c>
      <c r="P2514" s="119">
        <v>44403</v>
      </c>
      <c r="Q2514" s="267" t="s">
        <v>34</v>
      </c>
      <c r="R2514" s="114"/>
      <c r="S2514" s="114"/>
      <c r="T2514" s="114"/>
      <c r="U2514" s="177"/>
      <c r="V2514" s="174" t="s">
        <v>1696</v>
      </c>
      <c r="W2514" s="174" t="s">
        <v>3670</v>
      </c>
      <c r="X2514" s="174" t="s">
        <v>3670</v>
      </c>
      <c r="Y2514" s="131"/>
    </row>
    <row r="2515" spans="2:25">
      <c r="B2515" s="30">
        <v>2509</v>
      </c>
      <c r="C2515" s="30" t="s">
        <v>6272</v>
      </c>
      <c r="D2515" s="30" t="s">
        <v>83</v>
      </c>
      <c r="E2515" s="131" t="s">
        <v>6259</v>
      </c>
      <c r="F2515" s="114" t="s">
        <v>1561</v>
      </c>
      <c r="G2515" s="269">
        <f t="shared" si="274"/>
        <v>2021</v>
      </c>
      <c r="H2515" s="269">
        <f t="shared" si="275"/>
        <v>7</v>
      </c>
      <c r="I2515" s="269">
        <f t="shared" si="276"/>
        <v>31</v>
      </c>
      <c r="J2515" s="83">
        <f t="shared" si="277"/>
        <v>2021</v>
      </c>
      <c r="K2515" s="269">
        <f t="shared" si="278"/>
        <v>7</v>
      </c>
      <c r="L2515" s="21">
        <f t="shared" si="279"/>
        <v>31</v>
      </c>
      <c r="M2515" s="119">
        <v>44403</v>
      </c>
      <c r="N2515" s="119">
        <v>44403</v>
      </c>
      <c r="O2515" s="119">
        <v>44403</v>
      </c>
      <c r="P2515" s="119">
        <v>44403</v>
      </c>
      <c r="Q2515" s="267" t="s">
        <v>34</v>
      </c>
      <c r="R2515" s="114"/>
      <c r="S2515" s="114"/>
      <c r="T2515" s="114"/>
      <c r="U2515" s="177"/>
      <c r="V2515" s="174" t="s">
        <v>4391</v>
      </c>
      <c r="W2515" s="174" t="s">
        <v>3670</v>
      </c>
      <c r="X2515" s="174" t="s">
        <v>3670</v>
      </c>
      <c r="Y2515" s="128" t="s">
        <v>6282</v>
      </c>
    </row>
    <row r="2516" spans="2:25">
      <c r="B2516" s="30">
        <v>2510</v>
      </c>
      <c r="C2516" s="30" t="s">
        <v>6273</v>
      </c>
      <c r="D2516" s="30" t="s">
        <v>83</v>
      </c>
      <c r="E2516" s="128" t="s">
        <v>5321</v>
      </c>
      <c r="F2516" s="114" t="s">
        <v>1561</v>
      </c>
      <c r="G2516" s="269">
        <f t="shared" si="274"/>
        <v>2021</v>
      </c>
      <c r="H2516" s="269">
        <f t="shared" si="275"/>
        <v>7</v>
      </c>
      <c r="I2516" s="269">
        <f t="shared" si="276"/>
        <v>31</v>
      </c>
      <c r="J2516" s="83">
        <f t="shared" si="277"/>
        <v>2021</v>
      </c>
      <c r="K2516" s="269">
        <f t="shared" si="278"/>
        <v>7</v>
      </c>
      <c r="L2516" s="21">
        <f t="shared" si="279"/>
        <v>31</v>
      </c>
      <c r="M2516" s="119">
        <v>44403</v>
      </c>
      <c r="N2516" s="119">
        <v>44403</v>
      </c>
      <c r="O2516" s="119">
        <v>44403</v>
      </c>
      <c r="P2516" s="119">
        <v>44403</v>
      </c>
      <c r="Q2516" s="267" t="s">
        <v>34</v>
      </c>
      <c r="R2516" s="114"/>
      <c r="S2516" s="114"/>
      <c r="T2516" s="114"/>
      <c r="U2516" s="177"/>
      <c r="V2516" s="174" t="s">
        <v>6281</v>
      </c>
      <c r="W2516" s="174" t="s">
        <v>3670</v>
      </c>
      <c r="X2516" s="174" t="s">
        <v>3670</v>
      </c>
      <c r="Y2516" s="131"/>
    </row>
    <row r="2517" spans="2:25">
      <c r="B2517" s="30">
        <v>2511</v>
      </c>
      <c r="C2517" s="30" t="s">
        <v>6274</v>
      </c>
      <c r="D2517" s="30" t="s">
        <v>83</v>
      </c>
      <c r="E2517" s="131" t="s">
        <v>6260</v>
      </c>
      <c r="F2517" s="114" t="s">
        <v>1561</v>
      </c>
      <c r="G2517" s="269">
        <f t="shared" si="274"/>
        <v>2021</v>
      </c>
      <c r="H2517" s="269">
        <f t="shared" si="275"/>
        <v>7</v>
      </c>
      <c r="I2517" s="269">
        <f t="shared" si="276"/>
        <v>31</v>
      </c>
      <c r="J2517" s="83">
        <f t="shared" si="277"/>
        <v>2021</v>
      </c>
      <c r="K2517" s="269">
        <f t="shared" si="278"/>
        <v>7</v>
      </c>
      <c r="L2517" s="21">
        <f t="shared" si="279"/>
        <v>31</v>
      </c>
      <c r="M2517" s="119">
        <v>44403</v>
      </c>
      <c r="N2517" s="119">
        <v>44403</v>
      </c>
      <c r="O2517" s="119">
        <v>44403</v>
      </c>
      <c r="P2517" s="119">
        <v>44403</v>
      </c>
      <c r="Q2517" s="267" t="s">
        <v>34</v>
      </c>
      <c r="R2517" s="114"/>
      <c r="S2517" s="114"/>
      <c r="T2517" s="114"/>
      <c r="U2517" s="177"/>
      <c r="V2517" s="174" t="s">
        <v>4391</v>
      </c>
      <c r="W2517" s="174" t="s">
        <v>3670</v>
      </c>
      <c r="X2517" s="174" t="s">
        <v>3670</v>
      </c>
      <c r="Y2517" s="131"/>
    </row>
    <row r="2518" spans="2:25">
      <c r="B2518" s="30">
        <v>2512</v>
      </c>
      <c r="C2518" s="30" t="s">
        <v>6275</v>
      </c>
      <c r="D2518" s="30" t="s">
        <v>83</v>
      </c>
      <c r="E2518" s="131" t="s">
        <v>6261</v>
      </c>
      <c r="F2518" s="21" t="s">
        <v>2062</v>
      </c>
      <c r="G2518" s="269">
        <f t="shared" si="274"/>
        <v>2021</v>
      </c>
      <c r="H2518" s="269">
        <f t="shared" si="275"/>
        <v>7</v>
      </c>
      <c r="I2518" s="269">
        <f t="shared" si="276"/>
        <v>31</v>
      </c>
      <c r="J2518" s="83">
        <f t="shared" si="277"/>
        <v>2021</v>
      </c>
      <c r="K2518" s="269">
        <f t="shared" si="278"/>
        <v>7</v>
      </c>
      <c r="L2518" s="21">
        <f t="shared" si="279"/>
        <v>31</v>
      </c>
      <c r="M2518" s="119">
        <v>44404</v>
      </c>
      <c r="N2518" s="119">
        <v>44404</v>
      </c>
      <c r="O2518" s="119">
        <v>44404</v>
      </c>
      <c r="P2518" s="119">
        <v>44404</v>
      </c>
      <c r="Q2518" s="267" t="s">
        <v>34</v>
      </c>
      <c r="R2518" s="114"/>
      <c r="S2518" s="114"/>
      <c r="T2518" s="114"/>
      <c r="U2518" s="177"/>
      <c r="V2518" s="174" t="s">
        <v>2480</v>
      </c>
      <c r="W2518" s="174" t="s">
        <v>3670</v>
      </c>
      <c r="X2518" s="174" t="s">
        <v>3670</v>
      </c>
      <c r="Y2518" s="131"/>
    </row>
    <row r="2519" spans="2:25">
      <c r="B2519" s="30">
        <v>2513</v>
      </c>
      <c r="C2519" s="30" t="s">
        <v>6276</v>
      </c>
      <c r="D2519" s="30" t="s">
        <v>83</v>
      </c>
      <c r="E2519" s="128" t="s">
        <v>6262</v>
      </c>
      <c r="F2519" s="114" t="s">
        <v>1561</v>
      </c>
      <c r="G2519" s="269">
        <f t="shared" si="274"/>
        <v>2021</v>
      </c>
      <c r="H2519" s="269">
        <f t="shared" si="275"/>
        <v>7</v>
      </c>
      <c r="I2519" s="269">
        <f t="shared" si="276"/>
        <v>31</v>
      </c>
      <c r="J2519" s="83">
        <f t="shared" si="277"/>
        <v>2021</v>
      </c>
      <c r="K2519" s="269">
        <f t="shared" si="278"/>
        <v>7</v>
      </c>
      <c r="L2519" s="21">
        <f t="shared" si="279"/>
        <v>31</v>
      </c>
      <c r="M2519" s="119">
        <v>44406</v>
      </c>
      <c r="N2519" s="119">
        <v>44406</v>
      </c>
      <c r="O2519" s="119">
        <v>44406</v>
      </c>
      <c r="P2519" s="119">
        <v>44406</v>
      </c>
      <c r="Q2519" s="267" t="s">
        <v>34</v>
      </c>
      <c r="R2519" s="114"/>
      <c r="S2519" s="114"/>
      <c r="T2519" s="114"/>
      <c r="U2519" s="177"/>
      <c r="V2519" s="174" t="s">
        <v>3259</v>
      </c>
      <c r="W2519" s="174" t="s">
        <v>3670</v>
      </c>
      <c r="X2519" s="174" t="s">
        <v>3670</v>
      </c>
      <c r="Y2519" s="131"/>
    </row>
    <row r="2520" spans="2:25">
      <c r="B2520" s="30">
        <v>2514</v>
      </c>
      <c r="C2520" s="30" t="s">
        <v>6277</v>
      </c>
      <c r="D2520" s="30" t="s">
        <v>83</v>
      </c>
      <c r="E2520" s="128" t="s">
        <v>6263</v>
      </c>
      <c r="F2520" s="114" t="s">
        <v>1561</v>
      </c>
      <c r="G2520" s="269">
        <f t="shared" si="274"/>
        <v>2021</v>
      </c>
      <c r="H2520" s="269">
        <f t="shared" si="275"/>
        <v>7</v>
      </c>
      <c r="I2520" s="269">
        <f t="shared" si="276"/>
        <v>31</v>
      </c>
      <c r="J2520" s="83">
        <f t="shared" si="277"/>
        <v>2021</v>
      </c>
      <c r="K2520" s="269">
        <f t="shared" si="278"/>
        <v>7</v>
      </c>
      <c r="L2520" s="21">
        <f t="shared" si="279"/>
        <v>31</v>
      </c>
      <c r="M2520" s="119">
        <v>44406</v>
      </c>
      <c r="N2520" s="119">
        <v>44406</v>
      </c>
      <c r="O2520" s="119">
        <v>44406</v>
      </c>
      <c r="P2520" s="119">
        <v>44406</v>
      </c>
      <c r="Q2520" s="267" t="s">
        <v>34</v>
      </c>
      <c r="R2520" s="114"/>
      <c r="S2520" s="114"/>
      <c r="T2520" s="114"/>
      <c r="U2520" s="177"/>
      <c r="V2520" s="174" t="s">
        <v>3632</v>
      </c>
      <c r="W2520" s="174" t="s">
        <v>3670</v>
      </c>
      <c r="X2520" s="174" t="s">
        <v>3670</v>
      </c>
      <c r="Y2520" s="131"/>
    </row>
    <row r="2521" spans="2:25">
      <c r="B2521" s="30">
        <v>2515</v>
      </c>
      <c r="C2521" s="30" t="s">
        <v>6278</v>
      </c>
      <c r="D2521" s="30" t="s">
        <v>83</v>
      </c>
      <c r="E2521" s="128" t="s">
        <v>5921</v>
      </c>
      <c r="F2521" s="21" t="s">
        <v>2062</v>
      </c>
      <c r="G2521" s="269">
        <f t="shared" si="274"/>
        <v>2021</v>
      </c>
      <c r="H2521" s="269">
        <f t="shared" si="275"/>
        <v>7</v>
      </c>
      <c r="I2521" s="269">
        <f t="shared" si="276"/>
        <v>31</v>
      </c>
      <c r="J2521" s="83">
        <f t="shared" si="277"/>
        <v>2021</v>
      </c>
      <c r="K2521" s="269">
        <f t="shared" si="278"/>
        <v>7</v>
      </c>
      <c r="L2521" s="21">
        <f t="shared" si="279"/>
        <v>31</v>
      </c>
      <c r="M2521" s="119">
        <v>44407</v>
      </c>
      <c r="N2521" s="119">
        <v>44407</v>
      </c>
      <c r="O2521" s="119">
        <v>44407</v>
      </c>
      <c r="P2521" s="119">
        <v>44407</v>
      </c>
      <c r="Q2521" s="267" t="s">
        <v>34</v>
      </c>
      <c r="R2521" s="114"/>
      <c r="S2521" s="114"/>
      <c r="T2521" s="114"/>
      <c r="U2521" s="177"/>
      <c r="V2521" s="174" t="s">
        <v>985</v>
      </c>
      <c r="W2521" s="174" t="s">
        <v>3670</v>
      </c>
      <c r="X2521" s="174" t="s">
        <v>3670</v>
      </c>
      <c r="Y2521" s="131"/>
    </row>
    <row r="2522" spans="2:25">
      <c r="B2522" s="30">
        <v>2516</v>
      </c>
      <c r="C2522" s="30" t="s">
        <v>6279</v>
      </c>
      <c r="D2522" s="30" t="s">
        <v>83</v>
      </c>
      <c r="E2522" s="128" t="s">
        <v>5921</v>
      </c>
      <c r="F2522" s="21" t="s">
        <v>2062</v>
      </c>
      <c r="G2522" s="269">
        <f t="shared" si="274"/>
        <v>2021</v>
      </c>
      <c r="H2522" s="269">
        <f t="shared" si="275"/>
        <v>7</v>
      </c>
      <c r="I2522" s="269">
        <f t="shared" si="276"/>
        <v>31</v>
      </c>
      <c r="J2522" s="83">
        <f t="shared" si="277"/>
        <v>2021</v>
      </c>
      <c r="K2522" s="269">
        <f t="shared" si="278"/>
        <v>7</v>
      </c>
      <c r="L2522" s="21">
        <f t="shared" si="279"/>
        <v>31</v>
      </c>
      <c r="M2522" s="119">
        <v>44407</v>
      </c>
      <c r="N2522" s="119">
        <v>44407</v>
      </c>
      <c r="O2522" s="119">
        <v>44407</v>
      </c>
      <c r="P2522" s="119">
        <v>44407</v>
      </c>
      <c r="Q2522" s="267" t="s">
        <v>34</v>
      </c>
      <c r="R2522" s="114"/>
      <c r="S2522" s="114"/>
      <c r="T2522" s="114"/>
      <c r="U2522" s="177"/>
      <c r="V2522" s="174" t="s">
        <v>1044</v>
      </c>
      <c r="W2522" s="174" t="s">
        <v>3670</v>
      </c>
      <c r="X2522" s="174" t="s">
        <v>3670</v>
      </c>
      <c r="Y2522" s="131"/>
    </row>
    <row r="2523" spans="2:25">
      <c r="B2523" s="30">
        <v>2517</v>
      </c>
      <c r="C2523" s="30" t="s">
        <v>6280</v>
      </c>
      <c r="D2523" s="30" t="s">
        <v>83</v>
      </c>
      <c r="E2523" s="128" t="s">
        <v>5729</v>
      </c>
      <c r="F2523" s="114" t="s">
        <v>1561</v>
      </c>
      <c r="G2523" s="269">
        <f t="shared" si="274"/>
        <v>2021</v>
      </c>
      <c r="H2523" s="269">
        <f t="shared" si="275"/>
        <v>7</v>
      </c>
      <c r="I2523" s="269">
        <f t="shared" si="276"/>
        <v>31</v>
      </c>
      <c r="J2523" s="83">
        <f t="shared" si="277"/>
        <v>2021</v>
      </c>
      <c r="K2523" s="269">
        <f t="shared" si="278"/>
        <v>7</v>
      </c>
      <c r="L2523" s="21">
        <f t="shared" si="279"/>
        <v>31</v>
      </c>
      <c r="M2523" s="119">
        <v>44407</v>
      </c>
      <c r="N2523" s="119">
        <v>44407</v>
      </c>
      <c r="O2523" s="119">
        <v>44407</v>
      </c>
      <c r="P2523" s="119">
        <v>44407</v>
      </c>
      <c r="Q2523" s="267" t="s">
        <v>34</v>
      </c>
      <c r="R2523" s="114"/>
      <c r="S2523" s="114"/>
      <c r="T2523" s="114"/>
      <c r="U2523" s="177"/>
      <c r="V2523" s="174" t="s">
        <v>5705</v>
      </c>
      <c r="W2523" s="174" t="s">
        <v>3670</v>
      </c>
      <c r="X2523" s="174" t="s">
        <v>3670</v>
      </c>
      <c r="Y2523" s="131"/>
    </row>
    <row r="2524" spans="2:25" ht="49.5">
      <c r="B2524" s="30">
        <v>2518</v>
      </c>
      <c r="C2524" s="30" t="s">
        <v>6316</v>
      </c>
      <c r="D2524" s="30" t="s">
        <v>83</v>
      </c>
      <c r="E2524" s="129" t="s">
        <v>6283</v>
      </c>
      <c r="F2524" s="114" t="s">
        <v>3089</v>
      </c>
      <c r="G2524" s="269">
        <f t="shared" si="274"/>
        <v>2021</v>
      </c>
      <c r="H2524" s="269">
        <f t="shared" si="275"/>
        <v>7</v>
      </c>
      <c r="I2524" s="269">
        <f t="shared" si="276"/>
        <v>31</v>
      </c>
      <c r="J2524" s="83">
        <f t="shared" si="277"/>
        <v>2021</v>
      </c>
      <c r="K2524" s="269">
        <f t="shared" si="278"/>
        <v>7</v>
      </c>
      <c r="L2524" s="21">
        <f t="shared" si="279"/>
        <v>31</v>
      </c>
      <c r="M2524" s="178">
        <v>44403</v>
      </c>
      <c r="N2524" s="178">
        <v>44403</v>
      </c>
      <c r="O2524" s="178">
        <v>44403</v>
      </c>
      <c r="P2524" s="178">
        <v>44403</v>
      </c>
      <c r="Q2524" s="268" t="s">
        <v>34</v>
      </c>
      <c r="R2524" s="114"/>
      <c r="S2524" s="114"/>
      <c r="T2524" s="114"/>
      <c r="U2524" s="177"/>
      <c r="V2524" s="174" t="s">
        <v>5840</v>
      </c>
      <c r="W2524" s="174" t="s">
        <v>326</v>
      </c>
      <c r="X2524" s="174" t="s">
        <v>326</v>
      </c>
      <c r="Y2524" s="121" t="s">
        <v>6304</v>
      </c>
    </row>
    <row r="2525" spans="2:25" ht="49.5">
      <c r="B2525" s="30">
        <v>2519</v>
      </c>
      <c r="C2525" s="30" t="s">
        <v>6317</v>
      </c>
      <c r="D2525" s="30" t="s">
        <v>83</v>
      </c>
      <c r="E2525" s="129" t="s">
        <v>6284</v>
      </c>
      <c r="F2525" s="114" t="s">
        <v>3089</v>
      </c>
      <c r="G2525" s="269">
        <f t="shared" si="274"/>
        <v>2021</v>
      </c>
      <c r="H2525" s="269">
        <f t="shared" si="275"/>
        <v>7</v>
      </c>
      <c r="I2525" s="269">
        <f t="shared" si="276"/>
        <v>31</v>
      </c>
      <c r="J2525" s="83">
        <f t="shared" si="277"/>
        <v>2021</v>
      </c>
      <c r="K2525" s="269">
        <f t="shared" si="278"/>
        <v>7</v>
      </c>
      <c r="L2525" s="21">
        <f t="shared" si="279"/>
        <v>31</v>
      </c>
      <c r="M2525" s="178">
        <v>44403</v>
      </c>
      <c r="N2525" s="178">
        <v>44403</v>
      </c>
      <c r="O2525" s="178">
        <v>44403</v>
      </c>
      <c r="P2525" s="178">
        <v>44403</v>
      </c>
      <c r="Q2525" s="268" t="s">
        <v>34</v>
      </c>
      <c r="R2525" s="114"/>
      <c r="S2525" s="114"/>
      <c r="T2525" s="114"/>
      <c r="U2525" s="177"/>
      <c r="V2525" s="174" t="s">
        <v>5106</v>
      </c>
      <c r="W2525" s="174" t="s">
        <v>326</v>
      </c>
      <c r="X2525" s="174" t="s">
        <v>326</v>
      </c>
      <c r="Y2525" s="121" t="s">
        <v>6305</v>
      </c>
    </row>
    <row r="2526" spans="2:25" ht="66">
      <c r="B2526" s="30">
        <v>2520</v>
      </c>
      <c r="C2526" s="30" t="s">
        <v>6318</v>
      </c>
      <c r="D2526" s="30" t="s">
        <v>83</v>
      </c>
      <c r="E2526" s="129" t="s">
        <v>6285</v>
      </c>
      <c r="F2526" s="114" t="s">
        <v>3089</v>
      </c>
      <c r="G2526" s="269">
        <f t="shared" si="274"/>
        <v>2021</v>
      </c>
      <c r="H2526" s="269">
        <f t="shared" si="275"/>
        <v>7</v>
      </c>
      <c r="I2526" s="269">
        <f t="shared" si="276"/>
        <v>31</v>
      </c>
      <c r="J2526" s="83">
        <f t="shared" si="277"/>
        <v>2021</v>
      </c>
      <c r="K2526" s="269">
        <f t="shared" si="278"/>
        <v>7</v>
      </c>
      <c r="L2526" s="21">
        <f t="shared" si="279"/>
        <v>31</v>
      </c>
      <c r="M2526" s="178">
        <v>44404</v>
      </c>
      <c r="N2526" s="178">
        <v>44404</v>
      </c>
      <c r="O2526" s="178">
        <v>44404</v>
      </c>
      <c r="P2526" s="178">
        <v>44404</v>
      </c>
      <c r="Q2526" s="268" t="s">
        <v>34</v>
      </c>
      <c r="R2526" s="114"/>
      <c r="S2526" s="114"/>
      <c r="T2526" s="114"/>
      <c r="U2526" s="177"/>
      <c r="V2526" s="174" t="s">
        <v>5256</v>
      </c>
      <c r="W2526" s="174" t="s">
        <v>326</v>
      </c>
      <c r="X2526" s="174" t="s">
        <v>326</v>
      </c>
      <c r="Y2526" s="121" t="s">
        <v>6306</v>
      </c>
    </row>
    <row r="2527" spans="2:25" ht="33">
      <c r="B2527" s="30">
        <v>2521</v>
      </c>
      <c r="C2527" s="30" t="s">
        <v>6319</v>
      </c>
      <c r="D2527" s="30" t="s">
        <v>83</v>
      </c>
      <c r="E2527" s="129" t="s">
        <v>6286</v>
      </c>
      <c r="F2527" s="114" t="s">
        <v>3089</v>
      </c>
      <c r="G2527" s="269">
        <f t="shared" si="274"/>
        <v>2021</v>
      </c>
      <c r="H2527" s="269">
        <f t="shared" si="275"/>
        <v>7</v>
      </c>
      <c r="I2527" s="269">
        <f t="shared" si="276"/>
        <v>31</v>
      </c>
      <c r="J2527" s="83">
        <f t="shared" si="277"/>
        <v>2021</v>
      </c>
      <c r="K2527" s="269">
        <f t="shared" si="278"/>
        <v>7</v>
      </c>
      <c r="L2527" s="21">
        <f t="shared" si="279"/>
        <v>31</v>
      </c>
      <c r="M2527" s="178">
        <v>44404</v>
      </c>
      <c r="N2527" s="178">
        <v>44404</v>
      </c>
      <c r="O2527" s="178">
        <v>44404</v>
      </c>
      <c r="P2527" s="178">
        <v>44404</v>
      </c>
      <c r="Q2527" s="268" t="s">
        <v>34</v>
      </c>
      <c r="R2527" s="114"/>
      <c r="S2527" s="114"/>
      <c r="T2527" s="114"/>
      <c r="U2527" s="177"/>
      <c r="V2527" s="174" t="s">
        <v>5108</v>
      </c>
      <c r="W2527" s="174" t="s">
        <v>326</v>
      </c>
      <c r="X2527" s="174" t="s">
        <v>326</v>
      </c>
      <c r="Y2527" s="121" t="s">
        <v>6307</v>
      </c>
    </row>
    <row r="2528" spans="2:25" ht="33">
      <c r="B2528" s="30">
        <v>2522</v>
      </c>
      <c r="C2528" s="30" t="s">
        <v>6320</v>
      </c>
      <c r="D2528" s="30" t="s">
        <v>83</v>
      </c>
      <c r="E2528" s="129" t="s">
        <v>6287</v>
      </c>
      <c r="F2528" s="114" t="s">
        <v>3089</v>
      </c>
      <c r="G2528" s="269">
        <f t="shared" si="274"/>
        <v>2021</v>
      </c>
      <c r="H2528" s="269">
        <f t="shared" si="275"/>
        <v>7</v>
      </c>
      <c r="I2528" s="269">
        <f t="shared" si="276"/>
        <v>31</v>
      </c>
      <c r="J2528" s="83">
        <f t="shared" si="277"/>
        <v>2021</v>
      </c>
      <c r="K2528" s="269">
        <f t="shared" si="278"/>
        <v>7</v>
      </c>
      <c r="L2528" s="21">
        <f t="shared" si="279"/>
        <v>31</v>
      </c>
      <c r="M2528" s="178">
        <v>44405</v>
      </c>
      <c r="N2528" s="178">
        <v>44405</v>
      </c>
      <c r="O2528" s="178">
        <v>44405</v>
      </c>
      <c r="P2528" s="178">
        <v>44405</v>
      </c>
      <c r="Q2528" s="268" t="s">
        <v>34</v>
      </c>
      <c r="R2528" s="114"/>
      <c r="S2528" s="114"/>
      <c r="T2528" s="114"/>
      <c r="U2528" s="177"/>
      <c r="V2528" s="174" t="s">
        <v>6297</v>
      </c>
      <c r="W2528" s="174" t="s">
        <v>326</v>
      </c>
      <c r="X2528" s="174" t="s">
        <v>326</v>
      </c>
      <c r="Y2528" s="121" t="s">
        <v>6308</v>
      </c>
    </row>
    <row r="2529" spans="2:30" ht="49.5">
      <c r="B2529" s="30">
        <v>2523</v>
      </c>
      <c r="C2529" s="30" t="s">
        <v>6321</v>
      </c>
      <c r="D2529" s="30" t="s">
        <v>83</v>
      </c>
      <c r="E2529" s="129" t="s">
        <v>6288</v>
      </c>
      <c r="F2529" s="114" t="s">
        <v>3089</v>
      </c>
      <c r="G2529" s="269">
        <f t="shared" si="274"/>
        <v>2021</v>
      </c>
      <c r="H2529" s="269">
        <f t="shared" si="275"/>
        <v>7</v>
      </c>
      <c r="I2529" s="269">
        <f t="shared" si="276"/>
        <v>31</v>
      </c>
      <c r="J2529" s="83">
        <f t="shared" si="277"/>
        <v>2021</v>
      </c>
      <c r="K2529" s="269">
        <f t="shared" si="278"/>
        <v>7</v>
      </c>
      <c r="L2529" s="21">
        <f t="shared" si="279"/>
        <v>31</v>
      </c>
      <c r="M2529" s="178">
        <v>44406</v>
      </c>
      <c r="N2529" s="178">
        <v>44406</v>
      </c>
      <c r="O2529" s="178">
        <v>44406</v>
      </c>
      <c r="P2529" s="178">
        <v>44406</v>
      </c>
      <c r="Q2529" s="268" t="s">
        <v>34</v>
      </c>
      <c r="R2529" s="114"/>
      <c r="S2529" s="114"/>
      <c r="T2529" s="114"/>
      <c r="U2529" s="177"/>
      <c r="V2529" s="174" t="s">
        <v>6298</v>
      </c>
      <c r="W2529" s="174" t="s">
        <v>326</v>
      </c>
      <c r="X2529" s="174" t="s">
        <v>326</v>
      </c>
      <c r="Y2529" s="121" t="s">
        <v>6309</v>
      </c>
    </row>
    <row r="2530" spans="2:30" ht="132">
      <c r="B2530" s="30">
        <v>2524</v>
      </c>
      <c r="C2530" s="30" t="s">
        <v>6322</v>
      </c>
      <c r="D2530" s="30" t="s">
        <v>83</v>
      </c>
      <c r="E2530" s="129" t="s">
        <v>6289</v>
      </c>
      <c r="F2530" s="114" t="s">
        <v>3089</v>
      </c>
      <c r="G2530" s="269">
        <f t="shared" si="274"/>
        <v>2021</v>
      </c>
      <c r="H2530" s="269">
        <f t="shared" si="275"/>
        <v>7</v>
      </c>
      <c r="I2530" s="269">
        <f t="shared" si="276"/>
        <v>31</v>
      </c>
      <c r="J2530" s="83">
        <f t="shared" si="277"/>
        <v>2021</v>
      </c>
      <c r="K2530" s="269">
        <f t="shared" si="278"/>
        <v>7</v>
      </c>
      <c r="L2530" s="21">
        <f t="shared" si="279"/>
        <v>31</v>
      </c>
      <c r="M2530" s="178">
        <v>44404</v>
      </c>
      <c r="N2530" s="178">
        <v>44404</v>
      </c>
      <c r="O2530" s="178">
        <v>44404</v>
      </c>
      <c r="P2530" s="178">
        <v>44404</v>
      </c>
      <c r="Q2530" s="267" t="s">
        <v>34</v>
      </c>
      <c r="R2530" s="114"/>
      <c r="S2530" s="114"/>
      <c r="T2530" s="114"/>
      <c r="U2530" s="177"/>
      <c r="V2530" s="174" t="s">
        <v>6299</v>
      </c>
      <c r="W2530" s="174" t="s">
        <v>3503</v>
      </c>
      <c r="X2530" s="174" t="s">
        <v>3503</v>
      </c>
      <c r="Y2530" s="103" t="s">
        <v>6310</v>
      </c>
    </row>
    <row r="2531" spans="2:30" ht="132">
      <c r="B2531" s="30">
        <v>2525</v>
      </c>
      <c r="C2531" s="30" t="s">
        <v>6323</v>
      </c>
      <c r="D2531" s="30" t="s">
        <v>83</v>
      </c>
      <c r="E2531" s="129" t="s">
        <v>6290</v>
      </c>
      <c r="F2531" s="114" t="s">
        <v>3089</v>
      </c>
      <c r="G2531" s="269">
        <f t="shared" si="274"/>
        <v>2021</v>
      </c>
      <c r="H2531" s="269">
        <f t="shared" si="275"/>
        <v>7</v>
      </c>
      <c r="I2531" s="269">
        <f t="shared" si="276"/>
        <v>31</v>
      </c>
      <c r="J2531" s="83">
        <f t="shared" si="277"/>
        <v>2021</v>
      </c>
      <c r="K2531" s="269">
        <f t="shared" si="278"/>
        <v>7</v>
      </c>
      <c r="L2531" s="21">
        <f t="shared" si="279"/>
        <v>31</v>
      </c>
      <c r="M2531" s="178">
        <v>44405</v>
      </c>
      <c r="N2531" s="178">
        <v>44405</v>
      </c>
      <c r="O2531" s="178">
        <v>44405</v>
      </c>
      <c r="P2531" s="178">
        <v>44405</v>
      </c>
      <c r="Q2531" s="267" t="s">
        <v>34</v>
      </c>
      <c r="R2531" s="114"/>
      <c r="S2531" s="114"/>
      <c r="T2531" s="114"/>
      <c r="U2531" s="177"/>
      <c r="V2531" s="174" t="s">
        <v>4785</v>
      </c>
      <c r="W2531" s="174" t="s">
        <v>3503</v>
      </c>
      <c r="X2531" s="174" t="s">
        <v>3503</v>
      </c>
      <c r="Y2531" s="121"/>
    </row>
    <row r="2532" spans="2:30" ht="99">
      <c r="B2532" s="30">
        <v>2526</v>
      </c>
      <c r="C2532" s="30" t="s">
        <v>6324</v>
      </c>
      <c r="D2532" s="30" t="s">
        <v>83</v>
      </c>
      <c r="E2532" s="129" t="s">
        <v>6291</v>
      </c>
      <c r="F2532" s="114" t="s">
        <v>3089</v>
      </c>
      <c r="G2532" s="269">
        <f t="shared" si="274"/>
        <v>2021</v>
      </c>
      <c r="H2532" s="269">
        <f t="shared" si="275"/>
        <v>7</v>
      </c>
      <c r="I2532" s="269">
        <f t="shared" si="276"/>
        <v>31</v>
      </c>
      <c r="J2532" s="83">
        <f t="shared" si="277"/>
        <v>2021</v>
      </c>
      <c r="K2532" s="269">
        <f t="shared" si="278"/>
        <v>7</v>
      </c>
      <c r="L2532" s="21">
        <f t="shared" si="279"/>
        <v>31</v>
      </c>
      <c r="M2532" s="178">
        <v>44406</v>
      </c>
      <c r="N2532" s="178">
        <v>44406</v>
      </c>
      <c r="O2532" s="178">
        <v>44406</v>
      </c>
      <c r="P2532" s="178">
        <v>44406</v>
      </c>
      <c r="Q2532" s="267" t="s">
        <v>34</v>
      </c>
      <c r="R2532" s="114"/>
      <c r="S2532" s="114"/>
      <c r="T2532" s="114"/>
      <c r="U2532" s="177"/>
      <c r="V2532" s="179" t="s">
        <v>3503</v>
      </c>
      <c r="W2532" s="174" t="s">
        <v>3503</v>
      </c>
      <c r="X2532" s="174" t="s">
        <v>3503</v>
      </c>
      <c r="Y2532" s="121"/>
    </row>
    <row r="2533" spans="2:30" ht="33">
      <c r="B2533" s="30">
        <v>2527</v>
      </c>
      <c r="C2533" s="30" t="s">
        <v>6325</v>
      </c>
      <c r="D2533" s="30" t="s">
        <v>83</v>
      </c>
      <c r="E2533" s="129" t="s">
        <v>6292</v>
      </c>
      <c r="F2533" s="114" t="s">
        <v>3089</v>
      </c>
      <c r="G2533" s="269">
        <f t="shared" si="274"/>
        <v>2021</v>
      </c>
      <c r="H2533" s="269">
        <f t="shared" si="275"/>
        <v>7</v>
      </c>
      <c r="I2533" s="269">
        <f t="shared" si="276"/>
        <v>31</v>
      </c>
      <c r="J2533" s="83">
        <f t="shared" si="277"/>
        <v>2021</v>
      </c>
      <c r="K2533" s="269">
        <f t="shared" si="278"/>
        <v>7</v>
      </c>
      <c r="L2533" s="21">
        <f t="shared" si="279"/>
        <v>31</v>
      </c>
      <c r="M2533" s="178">
        <v>44404</v>
      </c>
      <c r="N2533" s="178">
        <v>44404</v>
      </c>
      <c r="O2533" s="178">
        <v>44404</v>
      </c>
      <c r="P2533" s="178">
        <v>44404</v>
      </c>
      <c r="Q2533" s="267" t="s">
        <v>34</v>
      </c>
      <c r="R2533" s="114"/>
      <c r="S2533" s="114"/>
      <c r="T2533" s="114"/>
      <c r="U2533" s="177"/>
      <c r="V2533" s="174" t="s">
        <v>5108</v>
      </c>
      <c r="W2533" s="174" t="s">
        <v>1176</v>
      </c>
      <c r="X2533" s="174" t="s">
        <v>1176</v>
      </c>
      <c r="Y2533" s="121" t="s">
        <v>6311</v>
      </c>
    </row>
    <row r="2534" spans="2:30" ht="33">
      <c r="B2534" s="30">
        <v>2528</v>
      </c>
      <c r="C2534" s="30" t="s">
        <v>6326</v>
      </c>
      <c r="D2534" s="30" t="s">
        <v>83</v>
      </c>
      <c r="E2534" s="129" t="s">
        <v>6293</v>
      </c>
      <c r="F2534" s="114" t="s">
        <v>3089</v>
      </c>
      <c r="G2534" s="269">
        <f t="shared" si="274"/>
        <v>2021</v>
      </c>
      <c r="H2534" s="269">
        <f t="shared" si="275"/>
        <v>7</v>
      </c>
      <c r="I2534" s="269">
        <f t="shared" si="276"/>
        <v>31</v>
      </c>
      <c r="J2534" s="83">
        <f t="shared" si="277"/>
        <v>2021</v>
      </c>
      <c r="K2534" s="269">
        <f t="shared" si="278"/>
        <v>7</v>
      </c>
      <c r="L2534" s="21">
        <f t="shared" si="279"/>
        <v>31</v>
      </c>
      <c r="M2534" s="178">
        <v>44404</v>
      </c>
      <c r="N2534" s="178">
        <v>44404</v>
      </c>
      <c r="O2534" s="178">
        <v>44404</v>
      </c>
      <c r="P2534" s="178">
        <v>44404</v>
      </c>
      <c r="Q2534" s="267" t="s">
        <v>34</v>
      </c>
      <c r="R2534" s="114"/>
      <c r="S2534" s="114"/>
      <c r="T2534" s="114"/>
      <c r="U2534" s="177"/>
      <c r="V2534" s="174" t="s">
        <v>5108</v>
      </c>
      <c r="W2534" s="174" t="s">
        <v>1176</v>
      </c>
      <c r="X2534" s="174" t="s">
        <v>1176</v>
      </c>
      <c r="Y2534" s="121" t="s">
        <v>6312</v>
      </c>
    </row>
    <row r="2535" spans="2:30" ht="33">
      <c r="B2535" s="30">
        <v>2529</v>
      </c>
      <c r="C2535" s="30" t="s">
        <v>6327</v>
      </c>
      <c r="D2535" s="30" t="s">
        <v>83</v>
      </c>
      <c r="E2535" s="129" t="s">
        <v>6294</v>
      </c>
      <c r="F2535" s="114" t="s">
        <v>3089</v>
      </c>
      <c r="G2535" s="269">
        <f t="shared" si="274"/>
        <v>2021</v>
      </c>
      <c r="H2535" s="269">
        <f t="shared" si="275"/>
        <v>7</v>
      </c>
      <c r="I2535" s="269">
        <f t="shared" si="276"/>
        <v>31</v>
      </c>
      <c r="J2535" s="83">
        <f t="shared" si="277"/>
        <v>2021</v>
      </c>
      <c r="K2535" s="269">
        <f t="shared" si="278"/>
        <v>7</v>
      </c>
      <c r="L2535" s="21">
        <f t="shared" si="279"/>
        <v>31</v>
      </c>
      <c r="M2535" s="178">
        <v>44405</v>
      </c>
      <c r="N2535" s="178">
        <v>44405</v>
      </c>
      <c r="O2535" s="178">
        <v>44405</v>
      </c>
      <c r="P2535" s="178">
        <v>44405</v>
      </c>
      <c r="Q2535" s="267" t="s">
        <v>34</v>
      </c>
      <c r="R2535" s="114"/>
      <c r="S2535" s="114"/>
      <c r="T2535" s="114"/>
      <c r="U2535" s="177"/>
      <c r="V2535" s="174" t="s">
        <v>6300</v>
      </c>
      <c r="W2535" s="174" t="s">
        <v>6301</v>
      </c>
      <c r="X2535" s="174" t="s">
        <v>6301</v>
      </c>
      <c r="Y2535" s="121" t="s">
        <v>6313</v>
      </c>
    </row>
    <row r="2536" spans="2:30" ht="33">
      <c r="B2536" s="30">
        <v>2530</v>
      </c>
      <c r="C2536" s="30" t="s">
        <v>6328</v>
      </c>
      <c r="D2536" s="30" t="s">
        <v>83</v>
      </c>
      <c r="E2536" s="129" t="s">
        <v>6295</v>
      </c>
      <c r="F2536" s="114" t="s">
        <v>6865</v>
      </c>
      <c r="G2536" s="269">
        <f t="shared" si="274"/>
        <v>2021</v>
      </c>
      <c r="H2536" s="269">
        <f t="shared" si="275"/>
        <v>7</v>
      </c>
      <c r="I2536" s="269">
        <f t="shared" si="276"/>
        <v>31</v>
      </c>
      <c r="J2536" s="83">
        <f t="shared" si="277"/>
        <v>2021</v>
      </c>
      <c r="K2536" s="269">
        <f t="shared" si="278"/>
        <v>8</v>
      </c>
      <c r="L2536" s="21">
        <f t="shared" si="279"/>
        <v>32</v>
      </c>
      <c r="M2536" s="178">
        <v>44405</v>
      </c>
      <c r="N2536" s="178">
        <v>44405</v>
      </c>
      <c r="O2536" s="178">
        <v>44405</v>
      </c>
      <c r="P2536" s="178">
        <v>44414</v>
      </c>
      <c r="Q2536" s="268" t="s">
        <v>34</v>
      </c>
      <c r="R2536" s="114"/>
      <c r="S2536" s="114"/>
      <c r="T2536" s="114"/>
      <c r="U2536" s="177"/>
      <c r="V2536" s="174" t="s">
        <v>6300</v>
      </c>
      <c r="W2536" s="174" t="s">
        <v>6302</v>
      </c>
      <c r="X2536" s="174" t="s">
        <v>6302</v>
      </c>
      <c r="Y2536" s="121" t="s">
        <v>6314</v>
      </c>
    </row>
    <row r="2537" spans="2:30" ht="33">
      <c r="B2537" s="30">
        <v>2531</v>
      </c>
      <c r="C2537" s="30" t="s">
        <v>6329</v>
      </c>
      <c r="D2537" s="30" t="s">
        <v>83</v>
      </c>
      <c r="E2537" s="129" t="s">
        <v>6296</v>
      </c>
      <c r="F2537" s="114" t="s">
        <v>3089</v>
      </c>
      <c r="G2537" s="269">
        <f t="shared" si="274"/>
        <v>2021</v>
      </c>
      <c r="H2537" s="269">
        <f t="shared" si="275"/>
        <v>7</v>
      </c>
      <c r="I2537" s="269">
        <f t="shared" si="276"/>
        <v>31</v>
      </c>
      <c r="J2537" s="83">
        <f t="shared" si="277"/>
        <v>2021</v>
      </c>
      <c r="K2537" s="269">
        <f t="shared" si="278"/>
        <v>7</v>
      </c>
      <c r="L2537" s="21">
        <f t="shared" si="279"/>
        <v>31</v>
      </c>
      <c r="M2537" s="178">
        <v>44406</v>
      </c>
      <c r="N2537" s="178">
        <v>44406</v>
      </c>
      <c r="O2537" s="178">
        <v>44406</v>
      </c>
      <c r="P2537" s="178">
        <v>44406</v>
      </c>
      <c r="Q2537" s="267" t="s">
        <v>34</v>
      </c>
      <c r="R2537" s="114"/>
      <c r="S2537" s="114"/>
      <c r="T2537" s="114"/>
      <c r="U2537" s="177"/>
      <c r="V2537" s="174" t="s">
        <v>6303</v>
      </c>
      <c r="W2537" s="174" t="s">
        <v>1176</v>
      </c>
      <c r="X2537" s="174" t="s">
        <v>1176</v>
      </c>
      <c r="Y2537" s="134" t="s">
        <v>6315</v>
      </c>
    </row>
    <row r="2538" spans="2:30">
      <c r="B2538" s="30">
        <v>2532</v>
      </c>
      <c r="C2538" s="30" t="s">
        <v>6349</v>
      </c>
      <c r="D2538" s="30" t="s">
        <v>83</v>
      </c>
      <c r="E2538" s="130" t="s">
        <v>6330</v>
      </c>
      <c r="F2538" s="114" t="s">
        <v>47</v>
      </c>
      <c r="G2538" s="269">
        <f t="shared" si="274"/>
        <v>2021</v>
      </c>
      <c r="H2538" s="269">
        <f t="shared" si="275"/>
        <v>8</v>
      </c>
      <c r="I2538" s="269">
        <f t="shared" si="276"/>
        <v>32</v>
      </c>
      <c r="J2538" s="83">
        <f t="shared" si="277"/>
        <v>2021</v>
      </c>
      <c r="K2538" s="269">
        <f t="shared" si="278"/>
        <v>8</v>
      </c>
      <c r="L2538" s="21">
        <f t="shared" si="279"/>
        <v>32</v>
      </c>
      <c r="M2538" s="119">
        <v>44410</v>
      </c>
      <c r="N2538" s="119">
        <v>44410</v>
      </c>
      <c r="O2538" s="119">
        <v>44410</v>
      </c>
      <c r="P2538" s="119">
        <v>44410</v>
      </c>
      <c r="Q2538" s="267" t="s">
        <v>34</v>
      </c>
      <c r="R2538" s="114"/>
      <c r="S2538" s="114"/>
      <c r="T2538" s="114"/>
      <c r="U2538" s="177"/>
      <c r="V2538" s="179" t="s">
        <v>395</v>
      </c>
      <c r="W2538" s="174" t="s">
        <v>463</v>
      </c>
      <c r="X2538" s="174" t="s">
        <v>463</v>
      </c>
      <c r="Y2538" s="131"/>
    </row>
    <row r="2539" spans="2:30">
      <c r="B2539" s="30">
        <v>2533</v>
      </c>
      <c r="C2539" s="30" t="s">
        <v>6350</v>
      </c>
      <c r="D2539" s="30" t="s">
        <v>83</v>
      </c>
      <c r="E2539" s="130" t="s">
        <v>6331</v>
      </c>
      <c r="F2539" s="114" t="s">
        <v>47</v>
      </c>
      <c r="G2539" s="269">
        <f t="shared" si="274"/>
        <v>2021</v>
      </c>
      <c r="H2539" s="269">
        <f t="shared" si="275"/>
        <v>8</v>
      </c>
      <c r="I2539" s="269">
        <f t="shared" si="276"/>
        <v>32</v>
      </c>
      <c r="J2539" s="83">
        <f t="shared" si="277"/>
        <v>2021</v>
      </c>
      <c r="K2539" s="269">
        <f t="shared" si="278"/>
        <v>8</v>
      </c>
      <c r="L2539" s="21">
        <f t="shared" si="279"/>
        <v>32</v>
      </c>
      <c r="M2539" s="119">
        <v>44410</v>
      </c>
      <c r="N2539" s="119">
        <v>44410</v>
      </c>
      <c r="O2539" s="119">
        <v>44410</v>
      </c>
      <c r="P2539" s="119">
        <v>44410</v>
      </c>
      <c r="Q2539" s="267" t="s">
        <v>34</v>
      </c>
      <c r="R2539" s="114"/>
      <c r="S2539" s="114"/>
      <c r="T2539" s="114"/>
      <c r="U2539" s="177"/>
      <c r="V2539" s="179" t="s">
        <v>9</v>
      </c>
      <c r="W2539" s="174" t="s">
        <v>463</v>
      </c>
      <c r="X2539" s="174" t="s">
        <v>463</v>
      </c>
      <c r="Y2539" s="131"/>
    </row>
    <row r="2540" spans="2:30">
      <c r="B2540" s="30">
        <v>2534</v>
      </c>
      <c r="C2540" s="30" t="s">
        <v>6351</v>
      </c>
      <c r="D2540" s="30" t="s">
        <v>83</v>
      </c>
      <c r="E2540" s="130" t="s">
        <v>6332</v>
      </c>
      <c r="F2540" s="114" t="s">
        <v>3486</v>
      </c>
      <c r="G2540" s="269">
        <f t="shared" si="274"/>
        <v>2021</v>
      </c>
      <c r="H2540" s="269">
        <f t="shared" si="275"/>
        <v>8</v>
      </c>
      <c r="I2540" s="269">
        <f t="shared" si="276"/>
        <v>32</v>
      </c>
      <c r="J2540" s="83">
        <f t="shared" si="277"/>
        <v>2021</v>
      </c>
      <c r="K2540" s="269">
        <f t="shared" si="278"/>
        <v>8</v>
      </c>
      <c r="L2540" s="21">
        <f t="shared" si="279"/>
        <v>32</v>
      </c>
      <c r="M2540" s="119">
        <v>44410</v>
      </c>
      <c r="N2540" s="119">
        <v>44410</v>
      </c>
      <c r="O2540" s="119">
        <v>44410</v>
      </c>
      <c r="P2540" s="119">
        <v>44411</v>
      </c>
      <c r="Q2540" s="267" t="s">
        <v>34</v>
      </c>
      <c r="R2540" s="114"/>
      <c r="S2540" s="114"/>
      <c r="T2540" s="114"/>
      <c r="U2540" s="177"/>
      <c r="V2540" s="179" t="s">
        <v>9</v>
      </c>
      <c r="W2540" s="174" t="s">
        <v>463</v>
      </c>
      <c r="X2540" s="174" t="s">
        <v>463</v>
      </c>
      <c r="Y2540" s="131"/>
    </row>
    <row r="2541" spans="2:30">
      <c r="B2541" s="30">
        <v>2535</v>
      </c>
      <c r="C2541" s="30" t="s">
        <v>6352</v>
      </c>
      <c r="D2541" s="30" t="s">
        <v>83</v>
      </c>
      <c r="E2541" s="130" t="s">
        <v>6333</v>
      </c>
      <c r="F2541" s="114" t="s">
        <v>3486</v>
      </c>
      <c r="G2541" s="269">
        <f t="shared" si="274"/>
        <v>2021</v>
      </c>
      <c r="H2541" s="269">
        <f t="shared" si="275"/>
        <v>8</v>
      </c>
      <c r="I2541" s="269">
        <f t="shared" si="276"/>
        <v>32</v>
      </c>
      <c r="J2541" s="83">
        <f t="shared" si="277"/>
        <v>2021</v>
      </c>
      <c r="K2541" s="269">
        <f t="shared" si="278"/>
        <v>8</v>
      </c>
      <c r="L2541" s="21">
        <f t="shared" si="279"/>
        <v>32</v>
      </c>
      <c r="M2541" s="119">
        <v>44410</v>
      </c>
      <c r="N2541" s="119">
        <v>44410</v>
      </c>
      <c r="O2541" s="119">
        <v>44410</v>
      </c>
      <c r="P2541" s="119">
        <v>44411</v>
      </c>
      <c r="Q2541" s="267" t="s">
        <v>34</v>
      </c>
      <c r="R2541" s="114"/>
      <c r="S2541" s="114"/>
      <c r="T2541" s="114"/>
      <c r="U2541" s="177"/>
      <c r="V2541" s="179" t="s">
        <v>9</v>
      </c>
      <c r="W2541" s="174" t="s">
        <v>463</v>
      </c>
      <c r="X2541" s="174" t="s">
        <v>463</v>
      </c>
      <c r="Y2541" s="131"/>
    </row>
    <row r="2542" spans="2:30">
      <c r="B2542" s="30">
        <v>2536</v>
      </c>
      <c r="C2542" s="30" t="s">
        <v>6353</v>
      </c>
      <c r="D2542" s="30" t="s">
        <v>83</v>
      </c>
      <c r="E2542" s="130" t="s">
        <v>6334</v>
      </c>
      <c r="F2542" s="114" t="s">
        <v>4452</v>
      </c>
      <c r="G2542" s="269">
        <f t="shared" si="274"/>
        <v>2021</v>
      </c>
      <c r="H2542" s="269">
        <f t="shared" si="275"/>
        <v>8</v>
      </c>
      <c r="I2542" s="269">
        <f t="shared" si="276"/>
        <v>32</v>
      </c>
      <c r="J2542" s="83">
        <f t="shared" si="277"/>
        <v>2021</v>
      </c>
      <c r="K2542" s="269">
        <f t="shared" si="278"/>
        <v>8</v>
      </c>
      <c r="L2542" s="21">
        <f t="shared" si="279"/>
        <v>32</v>
      </c>
      <c r="M2542" s="119">
        <v>44411</v>
      </c>
      <c r="N2542" s="119">
        <v>44411</v>
      </c>
      <c r="O2542" s="119">
        <v>44411</v>
      </c>
      <c r="P2542" s="119">
        <v>44411</v>
      </c>
      <c r="Q2542" s="267" t="s">
        <v>34</v>
      </c>
      <c r="R2542" s="114"/>
      <c r="S2542" s="114"/>
      <c r="T2542" s="114"/>
      <c r="U2542" s="177"/>
      <c r="V2542" s="179" t="s">
        <v>395</v>
      </c>
      <c r="W2542" s="174" t="s">
        <v>463</v>
      </c>
      <c r="X2542" s="174" t="s">
        <v>463</v>
      </c>
      <c r="Y2542" s="131"/>
      <c r="AC2542" s="36" t="s">
        <v>770</v>
      </c>
      <c r="AD2542" s="36" t="s">
        <v>765</v>
      </c>
    </row>
    <row r="2543" spans="2:30" ht="33">
      <c r="B2543" s="30">
        <v>2537</v>
      </c>
      <c r="C2543" s="30" t="s">
        <v>6354</v>
      </c>
      <c r="D2543" s="30" t="s">
        <v>83</v>
      </c>
      <c r="E2543" s="110" t="s">
        <v>6335</v>
      </c>
      <c r="F2543" s="114" t="s">
        <v>4452</v>
      </c>
      <c r="G2543" s="269">
        <f t="shared" si="274"/>
        <v>2021</v>
      </c>
      <c r="H2543" s="269">
        <f t="shared" si="275"/>
        <v>8</v>
      </c>
      <c r="I2543" s="269">
        <f t="shared" si="276"/>
        <v>32</v>
      </c>
      <c r="J2543" s="83">
        <f t="shared" si="277"/>
        <v>2021</v>
      </c>
      <c r="K2543" s="269">
        <f t="shared" si="278"/>
        <v>8</v>
      </c>
      <c r="L2543" s="21">
        <f t="shared" si="279"/>
        <v>32</v>
      </c>
      <c r="M2543" s="119">
        <v>44411</v>
      </c>
      <c r="N2543" s="119">
        <v>44411</v>
      </c>
      <c r="O2543" s="119">
        <v>44411</v>
      </c>
      <c r="P2543" s="119">
        <v>44411</v>
      </c>
      <c r="Q2543" s="267" t="s">
        <v>34</v>
      </c>
      <c r="R2543" s="114"/>
      <c r="S2543" s="114"/>
      <c r="T2543" s="114"/>
      <c r="U2543" s="177"/>
      <c r="V2543" s="179" t="s">
        <v>463</v>
      </c>
      <c r="W2543" s="174" t="s">
        <v>463</v>
      </c>
      <c r="X2543" s="174" t="s">
        <v>463</v>
      </c>
      <c r="Y2543" s="131"/>
    </row>
    <row r="2544" spans="2:30">
      <c r="B2544" s="30">
        <v>2538</v>
      </c>
      <c r="C2544" s="30" t="s">
        <v>6355</v>
      </c>
      <c r="D2544" s="30" t="s">
        <v>83</v>
      </c>
      <c r="E2544" s="130" t="s">
        <v>6336</v>
      </c>
      <c r="F2544" s="114" t="s">
        <v>47</v>
      </c>
      <c r="G2544" s="269">
        <f t="shared" si="274"/>
        <v>2021</v>
      </c>
      <c r="H2544" s="269">
        <f t="shared" si="275"/>
        <v>8</v>
      </c>
      <c r="I2544" s="269">
        <f t="shared" si="276"/>
        <v>32</v>
      </c>
      <c r="J2544" s="83">
        <f t="shared" si="277"/>
        <v>2021</v>
      </c>
      <c r="K2544" s="269">
        <f t="shared" si="278"/>
        <v>8</v>
      </c>
      <c r="L2544" s="21">
        <f t="shared" si="279"/>
        <v>32</v>
      </c>
      <c r="M2544" s="119">
        <v>44411</v>
      </c>
      <c r="N2544" s="119">
        <v>44411</v>
      </c>
      <c r="O2544" s="119">
        <v>44411</v>
      </c>
      <c r="P2544" s="119">
        <v>44411</v>
      </c>
      <c r="Q2544" s="267" t="s">
        <v>34</v>
      </c>
      <c r="R2544" s="114"/>
      <c r="S2544" s="114"/>
      <c r="T2544" s="114"/>
      <c r="U2544" s="177"/>
      <c r="V2544" s="174" t="s">
        <v>411</v>
      </c>
      <c r="W2544" s="174" t="s">
        <v>3707</v>
      </c>
      <c r="X2544" s="174" t="s">
        <v>3707</v>
      </c>
      <c r="Y2544" s="131"/>
    </row>
    <row r="2545" spans="2:30">
      <c r="B2545" s="30">
        <v>2539</v>
      </c>
      <c r="C2545" s="30" t="s">
        <v>6356</v>
      </c>
      <c r="D2545" s="30" t="s">
        <v>83</v>
      </c>
      <c r="E2545" s="130" t="s">
        <v>6337</v>
      </c>
      <c r="F2545" s="21" t="s">
        <v>2062</v>
      </c>
      <c r="G2545" s="269">
        <f t="shared" si="274"/>
        <v>2021</v>
      </c>
      <c r="H2545" s="269">
        <f t="shared" si="275"/>
        <v>8</v>
      </c>
      <c r="I2545" s="269">
        <f t="shared" si="276"/>
        <v>32</v>
      </c>
      <c r="J2545" s="83">
        <f t="shared" si="277"/>
        <v>2021</v>
      </c>
      <c r="K2545" s="269">
        <f t="shared" si="278"/>
        <v>8</v>
      </c>
      <c r="L2545" s="21">
        <f t="shared" si="279"/>
        <v>32</v>
      </c>
      <c r="M2545" s="119">
        <v>44412</v>
      </c>
      <c r="N2545" s="119">
        <v>44412</v>
      </c>
      <c r="O2545" s="119">
        <v>44412</v>
      </c>
      <c r="P2545" s="119">
        <v>44412</v>
      </c>
      <c r="Q2545" s="267" t="s">
        <v>34</v>
      </c>
      <c r="R2545" s="114"/>
      <c r="S2545" s="114"/>
      <c r="T2545" s="114"/>
      <c r="U2545" s="177"/>
      <c r="V2545" s="174" t="s">
        <v>286</v>
      </c>
      <c r="W2545" s="174" t="s">
        <v>463</v>
      </c>
      <c r="X2545" s="174" t="s">
        <v>463</v>
      </c>
      <c r="Y2545" s="131"/>
    </row>
    <row r="2546" spans="2:30">
      <c r="B2546" s="30">
        <v>2540</v>
      </c>
      <c r="C2546" s="30" t="s">
        <v>6357</v>
      </c>
      <c r="D2546" s="30" t="s">
        <v>83</v>
      </c>
      <c r="E2546" s="130" t="s">
        <v>6338</v>
      </c>
      <c r="F2546" s="114" t="s">
        <v>47</v>
      </c>
      <c r="G2546" s="269">
        <f t="shared" si="274"/>
        <v>2021</v>
      </c>
      <c r="H2546" s="269">
        <f t="shared" si="275"/>
        <v>8</v>
      </c>
      <c r="I2546" s="269">
        <f t="shared" si="276"/>
        <v>32</v>
      </c>
      <c r="J2546" s="83">
        <f t="shared" si="277"/>
        <v>2021</v>
      </c>
      <c r="K2546" s="269">
        <f t="shared" si="278"/>
        <v>8</v>
      </c>
      <c r="L2546" s="21">
        <f t="shared" si="279"/>
        <v>32</v>
      </c>
      <c r="M2546" s="119">
        <v>44412</v>
      </c>
      <c r="N2546" s="119">
        <v>44412</v>
      </c>
      <c r="O2546" s="119">
        <v>44412</v>
      </c>
      <c r="P2546" s="119">
        <v>44412</v>
      </c>
      <c r="Q2546" s="267" t="s">
        <v>34</v>
      </c>
      <c r="R2546" s="114"/>
      <c r="S2546" s="114"/>
      <c r="T2546" s="114"/>
      <c r="U2546" s="177"/>
      <c r="V2546" s="179" t="s">
        <v>9</v>
      </c>
      <c r="W2546" s="174" t="s">
        <v>463</v>
      </c>
      <c r="X2546" s="174" t="s">
        <v>463</v>
      </c>
      <c r="Y2546" s="131"/>
      <c r="AC2546" s="36" t="s">
        <v>770</v>
      </c>
      <c r="AD2546" s="36" t="s">
        <v>765</v>
      </c>
    </row>
    <row r="2547" spans="2:30">
      <c r="B2547" s="30">
        <v>2541</v>
      </c>
      <c r="C2547" s="30" t="s">
        <v>6358</v>
      </c>
      <c r="D2547" s="30" t="s">
        <v>83</v>
      </c>
      <c r="E2547" s="130" t="s">
        <v>6339</v>
      </c>
      <c r="F2547" s="114" t="s">
        <v>47</v>
      </c>
      <c r="G2547" s="269">
        <f t="shared" si="274"/>
        <v>2021</v>
      </c>
      <c r="H2547" s="269">
        <f t="shared" si="275"/>
        <v>8</v>
      </c>
      <c r="I2547" s="269">
        <f t="shared" si="276"/>
        <v>32</v>
      </c>
      <c r="J2547" s="83">
        <f t="shared" si="277"/>
        <v>2021</v>
      </c>
      <c r="K2547" s="269">
        <f t="shared" si="278"/>
        <v>8</v>
      </c>
      <c r="L2547" s="21">
        <f t="shared" si="279"/>
        <v>32</v>
      </c>
      <c r="M2547" s="119">
        <v>44412</v>
      </c>
      <c r="N2547" s="119">
        <v>44412</v>
      </c>
      <c r="O2547" s="119">
        <v>44412</v>
      </c>
      <c r="P2547" s="119">
        <v>44413</v>
      </c>
      <c r="Q2547" s="267" t="s">
        <v>34</v>
      </c>
      <c r="R2547" s="114"/>
      <c r="S2547" s="114"/>
      <c r="T2547" s="114"/>
      <c r="U2547" s="177"/>
      <c r="V2547" s="179" t="s">
        <v>411</v>
      </c>
      <c r="W2547" s="174" t="s">
        <v>463</v>
      </c>
      <c r="X2547" s="174" t="s">
        <v>463</v>
      </c>
      <c r="Y2547" s="131"/>
    </row>
    <row r="2548" spans="2:30">
      <c r="B2548" s="30">
        <v>2542</v>
      </c>
      <c r="C2548" s="30" t="s">
        <v>6359</v>
      </c>
      <c r="D2548" s="30" t="s">
        <v>83</v>
      </c>
      <c r="E2548" s="110" t="s">
        <v>6340</v>
      </c>
      <c r="F2548" s="114" t="s">
        <v>47</v>
      </c>
      <c r="G2548" s="269">
        <f t="shared" si="274"/>
        <v>2021</v>
      </c>
      <c r="H2548" s="269">
        <f t="shared" si="275"/>
        <v>8</v>
      </c>
      <c r="I2548" s="269">
        <f t="shared" si="276"/>
        <v>32</v>
      </c>
      <c r="J2548" s="83">
        <f t="shared" si="277"/>
        <v>2021</v>
      </c>
      <c r="K2548" s="269">
        <f t="shared" si="278"/>
        <v>8</v>
      </c>
      <c r="L2548" s="21">
        <f t="shared" si="279"/>
        <v>32</v>
      </c>
      <c r="M2548" s="119">
        <v>44413</v>
      </c>
      <c r="N2548" s="119">
        <v>44413</v>
      </c>
      <c r="O2548" s="119">
        <v>44413</v>
      </c>
      <c r="P2548" s="119">
        <v>44413</v>
      </c>
      <c r="Q2548" s="267" t="s">
        <v>34</v>
      </c>
      <c r="R2548" s="114"/>
      <c r="S2548" s="114"/>
      <c r="T2548" s="114"/>
      <c r="U2548" s="177"/>
      <c r="V2548" s="174" t="s">
        <v>9</v>
      </c>
      <c r="W2548" s="174" t="s">
        <v>463</v>
      </c>
      <c r="X2548" s="174" t="s">
        <v>463</v>
      </c>
      <c r="Y2548" s="131"/>
    </row>
    <row r="2549" spans="2:30">
      <c r="B2549" s="30">
        <v>2543</v>
      </c>
      <c r="C2549" s="30" t="s">
        <v>6360</v>
      </c>
      <c r="D2549" s="30" t="s">
        <v>83</v>
      </c>
      <c r="E2549" s="110" t="s">
        <v>6341</v>
      </c>
      <c r="F2549" s="114" t="s">
        <v>47</v>
      </c>
      <c r="G2549" s="269">
        <f t="shared" si="274"/>
        <v>2021</v>
      </c>
      <c r="H2549" s="269">
        <f t="shared" si="275"/>
        <v>8</v>
      </c>
      <c r="I2549" s="269">
        <f t="shared" si="276"/>
        <v>32</v>
      </c>
      <c r="J2549" s="83">
        <f t="shared" si="277"/>
        <v>2021</v>
      </c>
      <c r="K2549" s="269">
        <f t="shared" si="278"/>
        <v>8</v>
      </c>
      <c r="L2549" s="21">
        <f t="shared" si="279"/>
        <v>32</v>
      </c>
      <c r="M2549" s="119">
        <v>44413</v>
      </c>
      <c r="N2549" s="119">
        <v>44413</v>
      </c>
      <c r="O2549" s="119">
        <v>44413</v>
      </c>
      <c r="P2549" s="119">
        <v>44413</v>
      </c>
      <c r="Q2549" s="267" t="s">
        <v>34</v>
      </c>
      <c r="R2549" s="114"/>
      <c r="S2549" s="114"/>
      <c r="T2549" s="114"/>
      <c r="U2549" s="177"/>
      <c r="V2549" s="174" t="s">
        <v>256</v>
      </c>
      <c r="W2549" s="174" t="s">
        <v>463</v>
      </c>
      <c r="X2549" s="174" t="s">
        <v>463</v>
      </c>
      <c r="Y2549" s="131"/>
    </row>
    <row r="2550" spans="2:30">
      <c r="B2550" s="30">
        <v>2544</v>
      </c>
      <c r="C2550" s="30" t="s">
        <v>6361</v>
      </c>
      <c r="D2550" s="30" t="s">
        <v>83</v>
      </c>
      <c r="E2550" s="130" t="s">
        <v>6342</v>
      </c>
      <c r="F2550" s="114" t="s">
        <v>47</v>
      </c>
      <c r="G2550" s="269">
        <f t="shared" si="274"/>
        <v>2021</v>
      </c>
      <c r="H2550" s="269">
        <f t="shared" si="275"/>
        <v>8</v>
      </c>
      <c r="I2550" s="269">
        <f t="shared" si="276"/>
        <v>32</v>
      </c>
      <c r="J2550" s="83">
        <f t="shared" si="277"/>
        <v>2021</v>
      </c>
      <c r="K2550" s="269">
        <f t="shared" si="278"/>
        <v>8</v>
      </c>
      <c r="L2550" s="21">
        <f t="shared" si="279"/>
        <v>32</v>
      </c>
      <c r="M2550" s="119">
        <v>44413</v>
      </c>
      <c r="N2550" s="119">
        <v>44413</v>
      </c>
      <c r="O2550" s="119">
        <v>44413</v>
      </c>
      <c r="P2550" s="119">
        <v>44414</v>
      </c>
      <c r="Q2550" s="267" t="s">
        <v>34</v>
      </c>
      <c r="R2550" s="114"/>
      <c r="S2550" s="114"/>
      <c r="T2550" s="114"/>
      <c r="U2550" s="177"/>
      <c r="V2550" s="179" t="s">
        <v>463</v>
      </c>
      <c r="W2550" s="174" t="s">
        <v>463</v>
      </c>
      <c r="X2550" s="174" t="s">
        <v>463</v>
      </c>
      <c r="Y2550" s="131"/>
    </row>
    <row r="2551" spans="2:30">
      <c r="B2551" s="30">
        <v>2545</v>
      </c>
      <c r="C2551" s="30" t="s">
        <v>6362</v>
      </c>
      <c r="D2551" s="30" t="s">
        <v>83</v>
      </c>
      <c r="E2551" s="110" t="s">
        <v>6343</v>
      </c>
      <c r="F2551" s="114" t="s">
        <v>3486</v>
      </c>
      <c r="G2551" s="269">
        <f t="shared" si="274"/>
        <v>2021</v>
      </c>
      <c r="H2551" s="269">
        <f t="shared" si="275"/>
        <v>8</v>
      </c>
      <c r="I2551" s="269">
        <f t="shared" si="276"/>
        <v>32</v>
      </c>
      <c r="J2551" s="83">
        <f t="shared" si="277"/>
        <v>2021</v>
      </c>
      <c r="K2551" s="269">
        <f t="shared" si="278"/>
        <v>8</v>
      </c>
      <c r="L2551" s="21">
        <f t="shared" si="279"/>
        <v>35</v>
      </c>
      <c r="M2551" s="119">
        <v>44414</v>
      </c>
      <c r="N2551" s="119">
        <v>44414</v>
      </c>
      <c r="O2551" s="119">
        <v>44414</v>
      </c>
      <c r="P2551" s="119">
        <v>44432</v>
      </c>
      <c r="Q2551" s="267" t="s">
        <v>34</v>
      </c>
      <c r="R2551" s="114"/>
      <c r="S2551" s="114"/>
      <c r="T2551" s="114"/>
      <c r="U2551" s="177"/>
      <c r="V2551" s="174" t="s">
        <v>2209</v>
      </c>
      <c r="W2551" s="174" t="s">
        <v>463</v>
      </c>
      <c r="X2551" s="174" t="s">
        <v>463</v>
      </c>
      <c r="Y2551" s="131"/>
    </row>
    <row r="2552" spans="2:30">
      <c r="B2552" s="30">
        <v>2546</v>
      </c>
      <c r="C2552" s="30" t="s">
        <v>6363</v>
      </c>
      <c r="D2552" s="30" t="s">
        <v>83</v>
      </c>
      <c r="E2552" s="113" t="s">
        <v>6344</v>
      </c>
      <c r="F2552" s="114" t="s">
        <v>3486</v>
      </c>
      <c r="G2552" s="269">
        <f t="shared" si="274"/>
        <v>2021</v>
      </c>
      <c r="H2552" s="269">
        <f t="shared" si="275"/>
        <v>8</v>
      </c>
      <c r="I2552" s="269">
        <f t="shared" si="276"/>
        <v>32</v>
      </c>
      <c r="J2552" s="83">
        <f t="shared" si="277"/>
        <v>2021</v>
      </c>
      <c r="K2552" s="269">
        <f t="shared" si="278"/>
        <v>8</v>
      </c>
      <c r="L2552" s="21">
        <f t="shared" si="279"/>
        <v>32</v>
      </c>
      <c r="M2552" s="119">
        <v>44410</v>
      </c>
      <c r="N2552" s="119">
        <v>44410</v>
      </c>
      <c r="O2552" s="119">
        <v>44410</v>
      </c>
      <c r="P2552" s="119">
        <v>44411</v>
      </c>
      <c r="Q2552" s="267" t="s">
        <v>34</v>
      </c>
      <c r="R2552" s="114"/>
      <c r="S2552" s="114"/>
      <c r="T2552" s="114"/>
      <c r="U2552" s="177"/>
      <c r="V2552" s="174" t="s">
        <v>2778</v>
      </c>
      <c r="W2552" s="174" t="s">
        <v>5563</v>
      </c>
      <c r="X2552" s="174" t="s">
        <v>5563</v>
      </c>
      <c r="Y2552" s="131"/>
    </row>
    <row r="2553" spans="2:30" ht="33">
      <c r="B2553" s="30">
        <v>2547</v>
      </c>
      <c r="C2553" s="30" t="s">
        <v>6364</v>
      </c>
      <c r="D2553" s="30" t="s">
        <v>83</v>
      </c>
      <c r="E2553" s="113" t="s">
        <v>6345</v>
      </c>
      <c r="F2553" s="114" t="s">
        <v>47</v>
      </c>
      <c r="G2553" s="269">
        <f t="shared" si="274"/>
        <v>2021</v>
      </c>
      <c r="H2553" s="269">
        <f t="shared" si="275"/>
        <v>8</v>
      </c>
      <c r="I2553" s="269">
        <f t="shared" si="276"/>
        <v>32</v>
      </c>
      <c r="J2553" s="83">
        <f t="shared" si="277"/>
        <v>2021</v>
      </c>
      <c r="K2553" s="269">
        <f t="shared" si="278"/>
        <v>8</v>
      </c>
      <c r="L2553" s="21">
        <f t="shared" si="279"/>
        <v>32</v>
      </c>
      <c r="M2553" s="119">
        <v>44411</v>
      </c>
      <c r="N2553" s="119">
        <v>44411</v>
      </c>
      <c r="O2553" s="119">
        <v>44411</v>
      </c>
      <c r="P2553" s="119">
        <v>44411</v>
      </c>
      <c r="Q2553" s="267" t="s">
        <v>34</v>
      </c>
      <c r="R2553" s="114"/>
      <c r="S2553" s="114"/>
      <c r="T2553" s="114"/>
      <c r="U2553" s="177"/>
      <c r="V2553" s="174" t="s">
        <v>2778</v>
      </c>
      <c r="W2553" s="174" t="s">
        <v>5563</v>
      </c>
      <c r="X2553" s="174" t="s">
        <v>5563</v>
      </c>
      <c r="Y2553" s="131"/>
    </row>
    <row r="2554" spans="2:30">
      <c r="B2554" s="30">
        <v>2548</v>
      </c>
      <c r="C2554" s="30" t="s">
        <v>6365</v>
      </c>
      <c r="D2554" s="30" t="s">
        <v>83</v>
      </c>
      <c r="E2554" s="135" t="s">
        <v>6346</v>
      </c>
      <c r="F2554" s="114" t="s">
        <v>47</v>
      </c>
      <c r="G2554" s="269">
        <f t="shared" si="274"/>
        <v>2021</v>
      </c>
      <c r="H2554" s="269">
        <f t="shared" si="275"/>
        <v>8</v>
      </c>
      <c r="I2554" s="269">
        <f t="shared" si="276"/>
        <v>32</v>
      </c>
      <c r="J2554" s="83">
        <f t="shared" si="277"/>
        <v>2021</v>
      </c>
      <c r="K2554" s="269">
        <f t="shared" si="278"/>
        <v>8</v>
      </c>
      <c r="L2554" s="21">
        <f t="shared" si="279"/>
        <v>32</v>
      </c>
      <c r="M2554" s="119">
        <v>44413</v>
      </c>
      <c r="N2554" s="119">
        <v>44413</v>
      </c>
      <c r="O2554" s="119">
        <v>44413</v>
      </c>
      <c r="P2554" s="119">
        <v>44414</v>
      </c>
      <c r="Q2554" s="267" t="s">
        <v>34</v>
      </c>
      <c r="R2554" s="114"/>
      <c r="S2554" s="114"/>
      <c r="T2554" s="114"/>
      <c r="U2554" s="177"/>
      <c r="V2554" s="174" t="s">
        <v>2778</v>
      </c>
      <c r="W2554" s="174" t="s">
        <v>5563</v>
      </c>
      <c r="X2554" s="174" t="s">
        <v>5563</v>
      </c>
      <c r="Y2554" s="131"/>
      <c r="AC2554" s="36" t="s">
        <v>770</v>
      </c>
      <c r="AD2554" s="36" t="s">
        <v>765</v>
      </c>
    </row>
    <row r="2555" spans="2:30">
      <c r="B2555" s="30">
        <v>2549</v>
      </c>
      <c r="C2555" s="30" t="s">
        <v>6366</v>
      </c>
      <c r="D2555" s="30" t="s">
        <v>83</v>
      </c>
      <c r="E2555" s="110" t="s">
        <v>6347</v>
      </c>
      <c r="F2555" s="114" t="s">
        <v>47</v>
      </c>
      <c r="G2555" s="269">
        <f t="shared" si="274"/>
        <v>2021</v>
      </c>
      <c r="H2555" s="269">
        <f t="shared" si="275"/>
        <v>8</v>
      </c>
      <c r="I2555" s="269">
        <f t="shared" si="276"/>
        <v>32</v>
      </c>
      <c r="J2555" s="83">
        <f t="shared" si="277"/>
        <v>2021</v>
      </c>
      <c r="K2555" s="269">
        <f t="shared" si="278"/>
        <v>8</v>
      </c>
      <c r="L2555" s="21">
        <f t="shared" si="279"/>
        <v>33</v>
      </c>
      <c r="M2555" s="119">
        <v>44414</v>
      </c>
      <c r="N2555" s="119">
        <v>44414</v>
      </c>
      <c r="O2555" s="119">
        <v>44414</v>
      </c>
      <c r="P2555" s="119">
        <v>44421</v>
      </c>
      <c r="Q2555" s="267" t="s">
        <v>34</v>
      </c>
      <c r="R2555" s="114"/>
      <c r="S2555" s="114"/>
      <c r="T2555" s="114"/>
      <c r="U2555" s="177"/>
      <c r="V2555" s="174" t="s">
        <v>9</v>
      </c>
      <c r="W2555" s="174" t="s">
        <v>5563</v>
      </c>
      <c r="X2555" s="174" t="s">
        <v>5563</v>
      </c>
      <c r="Y2555" s="131"/>
    </row>
    <row r="2556" spans="2:30">
      <c r="B2556" s="30">
        <v>2550</v>
      </c>
      <c r="C2556" s="30" t="s">
        <v>6367</v>
      </c>
      <c r="D2556" s="30" t="s">
        <v>83</v>
      </c>
      <c r="E2556" s="110" t="s">
        <v>6348</v>
      </c>
      <c r="F2556" s="114" t="s">
        <v>47</v>
      </c>
      <c r="G2556" s="269">
        <f t="shared" si="274"/>
        <v>2021</v>
      </c>
      <c r="H2556" s="269">
        <f t="shared" si="275"/>
        <v>8</v>
      </c>
      <c r="I2556" s="269">
        <f t="shared" si="276"/>
        <v>32</v>
      </c>
      <c r="J2556" s="83">
        <f t="shared" si="277"/>
        <v>2021</v>
      </c>
      <c r="K2556" s="269">
        <f t="shared" si="278"/>
        <v>8</v>
      </c>
      <c r="L2556" s="21">
        <f t="shared" si="279"/>
        <v>34</v>
      </c>
      <c r="M2556" s="119">
        <v>44414</v>
      </c>
      <c r="N2556" s="119">
        <v>44414</v>
      </c>
      <c r="O2556" s="119">
        <v>44414</v>
      </c>
      <c r="P2556" s="119">
        <v>44426</v>
      </c>
      <c r="Q2556" s="267" t="s">
        <v>34</v>
      </c>
      <c r="R2556" s="114"/>
      <c r="S2556" s="114"/>
      <c r="T2556" s="114"/>
      <c r="U2556" s="177"/>
      <c r="V2556" s="174" t="s">
        <v>9</v>
      </c>
      <c r="W2556" s="174" t="s">
        <v>5563</v>
      </c>
      <c r="X2556" s="174" t="s">
        <v>5563</v>
      </c>
      <c r="Y2556" s="131"/>
    </row>
    <row r="2557" spans="2:30" ht="99">
      <c r="B2557" s="30">
        <v>2551</v>
      </c>
      <c r="C2557" s="30" t="s">
        <v>6389</v>
      </c>
      <c r="D2557" s="30" t="s">
        <v>83</v>
      </c>
      <c r="E2557" s="129" t="s">
        <v>6368</v>
      </c>
      <c r="F2557" s="114" t="s">
        <v>3089</v>
      </c>
      <c r="G2557" s="269">
        <f t="shared" si="274"/>
        <v>2021</v>
      </c>
      <c r="H2557" s="269">
        <f t="shared" si="275"/>
        <v>8</v>
      </c>
      <c r="I2557" s="269">
        <f t="shared" si="276"/>
        <v>32</v>
      </c>
      <c r="J2557" s="83">
        <f t="shared" si="277"/>
        <v>2021</v>
      </c>
      <c r="K2557" s="269">
        <f t="shared" si="278"/>
        <v>8</v>
      </c>
      <c r="L2557" s="21">
        <f t="shared" si="279"/>
        <v>32</v>
      </c>
      <c r="M2557" s="178">
        <v>44410</v>
      </c>
      <c r="N2557" s="178">
        <v>44410</v>
      </c>
      <c r="O2557" s="178">
        <v>44410</v>
      </c>
      <c r="P2557" s="178">
        <v>44410</v>
      </c>
      <c r="Q2557" s="268" t="s">
        <v>34</v>
      </c>
      <c r="R2557" s="114"/>
      <c r="S2557" s="114"/>
      <c r="T2557" s="114"/>
      <c r="U2557" s="177"/>
      <c r="V2557" s="174" t="s">
        <v>5636</v>
      </c>
      <c r="W2557" s="174" t="s">
        <v>326</v>
      </c>
      <c r="X2557" s="174" t="s">
        <v>326</v>
      </c>
      <c r="Y2557" s="121" t="s">
        <v>6423</v>
      </c>
    </row>
    <row r="2558" spans="2:30" ht="49.5">
      <c r="B2558" s="30">
        <v>2552</v>
      </c>
      <c r="C2558" s="30" t="s">
        <v>6390</v>
      </c>
      <c r="D2558" s="30" t="s">
        <v>83</v>
      </c>
      <c r="E2558" s="129" t="s">
        <v>6369</v>
      </c>
      <c r="F2558" s="114" t="s">
        <v>3089</v>
      </c>
      <c r="G2558" s="269">
        <f t="shared" si="274"/>
        <v>2021</v>
      </c>
      <c r="H2558" s="269">
        <f t="shared" si="275"/>
        <v>8</v>
      </c>
      <c r="I2558" s="269">
        <f t="shared" si="276"/>
        <v>32</v>
      </c>
      <c r="J2558" s="83">
        <f t="shared" si="277"/>
        <v>2021</v>
      </c>
      <c r="K2558" s="269">
        <f t="shared" si="278"/>
        <v>8</v>
      </c>
      <c r="L2558" s="21">
        <f t="shared" si="279"/>
        <v>33</v>
      </c>
      <c r="M2558" s="178">
        <v>44410</v>
      </c>
      <c r="N2558" s="178">
        <v>44410</v>
      </c>
      <c r="O2558" s="178">
        <v>44410</v>
      </c>
      <c r="P2558" s="178">
        <v>44421</v>
      </c>
      <c r="Q2558" s="268" t="s">
        <v>34</v>
      </c>
      <c r="R2558" s="114"/>
      <c r="S2558" s="114"/>
      <c r="T2558" s="114"/>
      <c r="U2558" s="177"/>
      <c r="V2558" s="174" t="s">
        <v>6411</v>
      </c>
      <c r="W2558" s="174" t="s">
        <v>326</v>
      </c>
      <c r="X2558" s="174" t="s">
        <v>326</v>
      </c>
      <c r="Y2558" s="121" t="s">
        <v>6424</v>
      </c>
      <c r="AC2558" s="36" t="s">
        <v>770</v>
      </c>
      <c r="AD2558" s="36" t="s">
        <v>765</v>
      </c>
    </row>
    <row r="2559" spans="2:30" ht="49.5">
      <c r="B2559" s="30">
        <v>2553</v>
      </c>
      <c r="C2559" s="30" t="s">
        <v>6391</v>
      </c>
      <c r="D2559" s="30" t="s">
        <v>83</v>
      </c>
      <c r="E2559" s="129" t="s">
        <v>6370</v>
      </c>
      <c r="F2559" s="114" t="s">
        <v>3089</v>
      </c>
      <c r="G2559" s="269">
        <f t="shared" si="274"/>
        <v>2021</v>
      </c>
      <c r="H2559" s="269">
        <f t="shared" si="275"/>
        <v>8</v>
      </c>
      <c r="I2559" s="269">
        <f t="shared" si="276"/>
        <v>32</v>
      </c>
      <c r="J2559" s="83">
        <f t="shared" si="277"/>
        <v>2021</v>
      </c>
      <c r="K2559" s="269">
        <f t="shared" si="278"/>
        <v>8</v>
      </c>
      <c r="L2559" s="21">
        <f t="shared" si="279"/>
        <v>32</v>
      </c>
      <c r="M2559" s="178">
        <v>44410</v>
      </c>
      <c r="N2559" s="178">
        <v>44410</v>
      </c>
      <c r="O2559" s="178">
        <v>44410</v>
      </c>
      <c r="P2559" s="178">
        <v>44410</v>
      </c>
      <c r="Q2559" s="268" t="s">
        <v>34</v>
      </c>
      <c r="R2559" s="114"/>
      <c r="S2559" s="114"/>
      <c r="T2559" s="114"/>
      <c r="U2559" s="177"/>
      <c r="V2559" s="174" t="s">
        <v>5256</v>
      </c>
      <c r="W2559" s="174" t="s">
        <v>326</v>
      </c>
      <c r="X2559" s="174" t="s">
        <v>326</v>
      </c>
      <c r="Y2559" s="121" t="s">
        <v>6425</v>
      </c>
    </row>
    <row r="2560" spans="2:30" ht="33">
      <c r="B2560" s="30">
        <v>2554</v>
      </c>
      <c r="C2560" s="30" t="s">
        <v>6392</v>
      </c>
      <c r="D2560" s="30" t="s">
        <v>83</v>
      </c>
      <c r="E2560" s="129" t="s">
        <v>6371</v>
      </c>
      <c r="F2560" s="114" t="s">
        <v>3089</v>
      </c>
      <c r="G2560" s="269">
        <f t="shared" si="274"/>
        <v>2021</v>
      </c>
      <c r="H2560" s="269">
        <f t="shared" si="275"/>
        <v>8</v>
      </c>
      <c r="I2560" s="269">
        <f t="shared" si="276"/>
        <v>32</v>
      </c>
      <c r="J2560" s="83">
        <f t="shared" si="277"/>
        <v>2021</v>
      </c>
      <c r="K2560" s="269">
        <f t="shared" si="278"/>
        <v>8</v>
      </c>
      <c r="L2560" s="21">
        <f t="shared" si="279"/>
        <v>32</v>
      </c>
      <c r="M2560" s="178">
        <v>44410</v>
      </c>
      <c r="N2560" s="178">
        <v>44410</v>
      </c>
      <c r="O2560" s="178">
        <v>44410</v>
      </c>
      <c r="P2560" s="178">
        <v>44410</v>
      </c>
      <c r="Q2560" s="268" t="s">
        <v>34</v>
      </c>
      <c r="R2560" s="114"/>
      <c r="S2560" s="114"/>
      <c r="T2560" s="114"/>
      <c r="U2560" s="177"/>
      <c r="V2560" s="174" t="s">
        <v>5642</v>
      </c>
      <c r="W2560" s="174" t="s">
        <v>326</v>
      </c>
      <c r="X2560" s="174" t="s">
        <v>326</v>
      </c>
      <c r="Y2560" s="121" t="s">
        <v>6426</v>
      </c>
    </row>
    <row r="2561" spans="2:25" ht="33">
      <c r="B2561" s="30">
        <v>2555</v>
      </c>
      <c r="C2561" s="30" t="s">
        <v>6393</v>
      </c>
      <c r="D2561" s="30" t="s">
        <v>83</v>
      </c>
      <c r="E2561" s="129" t="s">
        <v>6372</v>
      </c>
      <c r="F2561" s="114" t="s">
        <v>3089</v>
      </c>
      <c r="G2561" s="269">
        <f t="shared" si="274"/>
        <v>2021</v>
      </c>
      <c r="H2561" s="269">
        <f t="shared" si="275"/>
        <v>8</v>
      </c>
      <c r="I2561" s="269">
        <f t="shared" si="276"/>
        <v>32</v>
      </c>
      <c r="J2561" s="83">
        <f t="shared" si="277"/>
        <v>2021</v>
      </c>
      <c r="K2561" s="269">
        <f t="shared" si="278"/>
        <v>8</v>
      </c>
      <c r="L2561" s="21">
        <f t="shared" si="279"/>
        <v>32</v>
      </c>
      <c r="M2561" s="178">
        <v>44410</v>
      </c>
      <c r="N2561" s="178">
        <v>44410</v>
      </c>
      <c r="O2561" s="178">
        <v>44410</v>
      </c>
      <c r="P2561" s="178">
        <v>44410</v>
      </c>
      <c r="Q2561" s="268" t="s">
        <v>34</v>
      </c>
      <c r="R2561" s="114"/>
      <c r="S2561" s="114"/>
      <c r="T2561" s="114"/>
      <c r="U2561" s="177"/>
      <c r="V2561" s="174" t="s">
        <v>6412</v>
      </c>
      <c r="W2561" s="174" t="s">
        <v>326</v>
      </c>
      <c r="X2561" s="174" t="s">
        <v>326</v>
      </c>
      <c r="Y2561" s="121" t="s">
        <v>6427</v>
      </c>
    </row>
    <row r="2562" spans="2:25" ht="49.5">
      <c r="B2562" s="30">
        <v>2556</v>
      </c>
      <c r="C2562" s="30" t="s">
        <v>6394</v>
      </c>
      <c r="D2562" s="30" t="s">
        <v>83</v>
      </c>
      <c r="E2562" s="129" t="s">
        <v>6373</v>
      </c>
      <c r="F2562" s="114" t="s">
        <v>3089</v>
      </c>
      <c r="G2562" s="269">
        <f t="shared" si="274"/>
        <v>2021</v>
      </c>
      <c r="H2562" s="269">
        <f t="shared" si="275"/>
        <v>8</v>
      </c>
      <c r="I2562" s="269">
        <f t="shared" si="276"/>
        <v>32</v>
      </c>
      <c r="J2562" s="83">
        <f t="shared" si="277"/>
        <v>2021</v>
      </c>
      <c r="K2562" s="269">
        <f t="shared" si="278"/>
        <v>8</v>
      </c>
      <c r="L2562" s="21">
        <f t="shared" si="279"/>
        <v>32</v>
      </c>
      <c r="M2562" s="178">
        <v>44411</v>
      </c>
      <c r="N2562" s="178">
        <v>44411</v>
      </c>
      <c r="O2562" s="178">
        <v>44411</v>
      </c>
      <c r="P2562" s="178">
        <v>44411</v>
      </c>
      <c r="Q2562" s="268" t="s">
        <v>34</v>
      </c>
      <c r="R2562" s="114"/>
      <c r="S2562" s="114"/>
      <c r="T2562" s="114"/>
      <c r="U2562" s="177"/>
      <c r="V2562" s="174" t="s">
        <v>6413</v>
      </c>
      <c r="W2562" s="174" t="s">
        <v>326</v>
      </c>
      <c r="X2562" s="174" t="s">
        <v>326</v>
      </c>
      <c r="Y2562" s="121" t="s">
        <v>6428</v>
      </c>
    </row>
    <row r="2563" spans="2:25" ht="33">
      <c r="B2563" s="30">
        <v>2557</v>
      </c>
      <c r="C2563" s="30" t="s">
        <v>6395</v>
      </c>
      <c r="D2563" s="30" t="s">
        <v>83</v>
      </c>
      <c r="E2563" s="129" t="s">
        <v>6374</v>
      </c>
      <c r="F2563" s="114" t="s">
        <v>3089</v>
      </c>
      <c r="G2563" s="269">
        <f t="shared" si="274"/>
        <v>2021</v>
      </c>
      <c r="H2563" s="269">
        <f t="shared" si="275"/>
        <v>8</v>
      </c>
      <c r="I2563" s="269">
        <f t="shared" si="276"/>
        <v>32</v>
      </c>
      <c r="J2563" s="83">
        <f t="shared" si="277"/>
        <v>2021</v>
      </c>
      <c r="K2563" s="269">
        <f t="shared" si="278"/>
        <v>8</v>
      </c>
      <c r="L2563" s="21">
        <f t="shared" si="279"/>
        <v>32</v>
      </c>
      <c r="M2563" s="178">
        <v>44411</v>
      </c>
      <c r="N2563" s="178">
        <v>44411</v>
      </c>
      <c r="O2563" s="178">
        <v>44411</v>
      </c>
      <c r="P2563" s="178">
        <v>44411</v>
      </c>
      <c r="Q2563" s="268" t="s">
        <v>34</v>
      </c>
      <c r="R2563" s="114"/>
      <c r="S2563" s="114"/>
      <c r="T2563" s="114"/>
      <c r="U2563" s="177"/>
      <c r="V2563" s="174" t="s">
        <v>6414</v>
      </c>
      <c r="W2563" s="174" t="s">
        <v>326</v>
      </c>
      <c r="X2563" s="174" t="s">
        <v>326</v>
      </c>
      <c r="Y2563" s="121" t="s">
        <v>6429</v>
      </c>
    </row>
    <row r="2564" spans="2:25" ht="33">
      <c r="B2564" s="30">
        <v>2558</v>
      </c>
      <c r="C2564" s="30" t="s">
        <v>6396</v>
      </c>
      <c r="D2564" s="30" t="s">
        <v>83</v>
      </c>
      <c r="E2564" s="129" t="s">
        <v>6375</v>
      </c>
      <c r="F2564" s="114" t="s">
        <v>3089</v>
      </c>
      <c r="G2564" s="269">
        <f t="shared" si="274"/>
        <v>2021</v>
      </c>
      <c r="H2564" s="269">
        <f t="shared" si="275"/>
        <v>8</v>
      </c>
      <c r="I2564" s="269">
        <f t="shared" si="276"/>
        <v>32</v>
      </c>
      <c r="J2564" s="83">
        <f t="shared" si="277"/>
        <v>2021</v>
      </c>
      <c r="K2564" s="269">
        <f t="shared" si="278"/>
        <v>8</v>
      </c>
      <c r="L2564" s="21">
        <f t="shared" si="279"/>
        <v>32</v>
      </c>
      <c r="M2564" s="178">
        <v>44411</v>
      </c>
      <c r="N2564" s="178">
        <v>44411</v>
      </c>
      <c r="O2564" s="178">
        <v>44411</v>
      </c>
      <c r="P2564" s="178">
        <v>44411</v>
      </c>
      <c r="Q2564" s="268" t="s">
        <v>34</v>
      </c>
      <c r="R2564" s="114"/>
      <c r="S2564" s="114"/>
      <c r="T2564" s="114"/>
      <c r="U2564" s="177"/>
      <c r="V2564" s="174" t="s">
        <v>6415</v>
      </c>
      <c r="W2564" s="174" t="s">
        <v>326</v>
      </c>
      <c r="X2564" s="174" t="s">
        <v>326</v>
      </c>
      <c r="Y2564" s="121" t="s">
        <v>6430</v>
      </c>
    </row>
    <row r="2565" spans="2:25" ht="99">
      <c r="B2565" s="30">
        <v>2559</v>
      </c>
      <c r="C2565" s="30" t="s">
        <v>6397</v>
      </c>
      <c r="D2565" s="30" t="s">
        <v>83</v>
      </c>
      <c r="E2565" s="129" t="s">
        <v>6376</v>
      </c>
      <c r="F2565" s="114" t="s">
        <v>3089</v>
      </c>
      <c r="G2565" s="269">
        <f t="shared" si="274"/>
        <v>2021</v>
      </c>
      <c r="H2565" s="269">
        <f t="shared" si="275"/>
        <v>8</v>
      </c>
      <c r="I2565" s="269">
        <f t="shared" si="276"/>
        <v>32</v>
      </c>
      <c r="J2565" s="83">
        <f t="shared" si="277"/>
        <v>2021</v>
      </c>
      <c r="K2565" s="269">
        <f t="shared" si="278"/>
        <v>8</v>
      </c>
      <c r="L2565" s="21">
        <f t="shared" si="279"/>
        <v>32</v>
      </c>
      <c r="M2565" s="178">
        <v>44411</v>
      </c>
      <c r="N2565" s="178">
        <v>44411</v>
      </c>
      <c r="O2565" s="178">
        <v>44411</v>
      </c>
      <c r="P2565" s="178">
        <v>44412</v>
      </c>
      <c r="Q2565" s="268" t="s">
        <v>34</v>
      </c>
      <c r="R2565" s="114"/>
      <c r="S2565" s="114"/>
      <c r="T2565" s="114"/>
      <c r="U2565" s="177"/>
      <c r="V2565" s="174" t="s">
        <v>6416</v>
      </c>
      <c r="W2565" s="174" t="s">
        <v>326</v>
      </c>
      <c r="X2565" s="174" t="s">
        <v>326</v>
      </c>
      <c r="Y2565" s="121" t="s">
        <v>6431</v>
      </c>
    </row>
    <row r="2566" spans="2:25" ht="49.5">
      <c r="B2566" s="30">
        <v>2560</v>
      </c>
      <c r="C2566" s="30" t="s">
        <v>6398</v>
      </c>
      <c r="D2566" s="30" t="s">
        <v>83</v>
      </c>
      <c r="E2566" s="129" t="s">
        <v>6377</v>
      </c>
      <c r="F2566" s="114" t="s">
        <v>3089</v>
      </c>
      <c r="G2566" s="269">
        <f t="shared" si="274"/>
        <v>2021</v>
      </c>
      <c r="H2566" s="269">
        <f t="shared" si="275"/>
        <v>8</v>
      </c>
      <c r="I2566" s="269">
        <f t="shared" si="276"/>
        <v>32</v>
      </c>
      <c r="J2566" s="83">
        <f t="shared" si="277"/>
        <v>2021</v>
      </c>
      <c r="K2566" s="269">
        <f t="shared" si="278"/>
        <v>8</v>
      </c>
      <c r="L2566" s="21">
        <f t="shared" si="279"/>
        <v>32</v>
      </c>
      <c r="M2566" s="178">
        <v>44412</v>
      </c>
      <c r="N2566" s="178">
        <v>44412</v>
      </c>
      <c r="O2566" s="178">
        <v>44412</v>
      </c>
      <c r="P2566" s="178">
        <v>44412</v>
      </c>
      <c r="Q2566" s="268" t="s">
        <v>34</v>
      </c>
      <c r="R2566" s="114"/>
      <c r="S2566" s="114"/>
      <c r="T2566" s="114"/>
      <c r="U2566" s="177"/>
      <c r="V2566" s="174" t="s">
        <v>6417</v>
      </c>
      <c r="W2566" s="174" t="s">
        <v>326</v>
      </c>
      <c r="X2566" s="174" t="s">
        <v>326</v>
      </c>
      <c r="Y2566" s="121" t="s">
        <v>6432</v>
      </c>
    </row>
    <row r="2567" spans="2:25" ht="49.5">
      <c r="B2567" s="30">
        <v>2561</v>
      </c>
      <c r="C2567" s="30" t="s">
        <v>6399</v>
      </c>
      <c r="D2567" s="30" t="s">
        <v>83</v>
      </c>
      <c r="E2567" s="129" t="s">
        <v>6378</v>
      </c>
      <c r="F2567" s="114" t="s">
        <v>3089</v>
      </c>
      <c r="G2567" s="269">
        <f t="shared" ref="G2567:G2630" si="280">IF(ISBLANK(N2567),"",YEAR(N2567))</f>
        <v>2021</v>
      </c>
      <c r="H2567" s="269">
        <f t="shared" ref="H2567:H2630" si="281">IF(ISBLANK(N2567),"",MONTH(N2567))</f>
        <v>8</v>
      </c>
      <c r="I2567" s="269">
        <f t="shared" ref="I2567:I2630" si="282">IF(ISBLANK(N2567),"",WEEKNUM(N2567,1))</f>
        <v>32</v>
      </c>
      <c r="J2567" s="83">
        <f t="shared" ref="J2567:J2630" si="283">IF(ISBLANK(P2567),"",YEAR(P2567))</f>
        <v>2021</v>
      </c>
      <c r="K2567" s="269">
        <f t="shared" ref="K2567:K2630" si="284">IF(ISBLANK(P2567),"",MONTH(P2567))</f>
        <v>8</v>
      </c>
      <c r="L2567" s="21">
        <f t="shared" ref="L2567:L2630" si="285">IF(ISBLANK(P2567),"",WEEKNUM(P2567,1))</f>
        <v>32</v>
      </c>
      <c r="M2567" s="178">
        <v>44412</v>
      </c>
      <c r="N2567" s="178">
        <v>44412</v>
      </c>
      <c r="O2567" s="178">
        <v>44412</v>
      </c>
      <c r="P2567" s="178">
        <v>44412</v>
      </c>
      <c r="Q2567" s="268" t="s">
        <v>34</v>
      </c>
      <c r="R2567" s="114"/>
      <c r="S2567" s="114"/>
      <c r="T2567" s="114"/>
      <c r="U2567" s="177"/>
      <c r="V2567" s="174" t="s">
        <v>5639</v>
      </c>
      <c r="W2567" s="174" t="s">
        <v>326</v>
      </c>
      <c r="X2567" s="174" t="s">
        <v>326</v>
      </c>
      <c r="Y2567" s="121" t="s">
        <v>6433</v>
      </c>
    </row>
    <row r="2568" spans="2:25" ht="49.5">
      <c r="B2568" s="30">
        <v>2562</v>
      </c>
      <c r="C2568" s="30" t="s">
        <v>6400</v>
      </c>
      <c r="D2568" s="30" t="s">
        <v>83</v>
      </c>
      <c r="E2568" s="129" t="s">
        <v>6379</v>
      </c>
      <c r="F2568" s="114" t="s">
        <v>3089</v>
      </c>
      <c r="G2568" s="269">
        <f t="shared" si="280"/>
        <v>2021</v>
      </c>
      <c r="H2568" s="269">
        <f t="shared" si="281"/>
        <v>8</v>
      </c>
      <c r="I2568" s="269">
        <f t="shared" si="282"/>
        <v>32</v>
      </c>
      <c r="J2568" s="83">
        <f t="shared" si="283"/>
        <v>2021</v>
      </c>
      <c r="K2568" s="269">
        <f t="shared" si="284"/>
        <v>8</v>
      </c>
      <c r="L2568" s="21">
        <f t="shared" si="285"/>
        <v>33</v>
      </c>
      <c r="M2568" s="178">
        <v>44413</v>
      </c>
      <c r="N2568" s="178">
        <v>44413</v>
      </c>
      <c r="O2568" s="178">
        <v>44413</v>
      </c>
      <c r="P2568" s="178">
        <v>44421</v>
      </c>
      <c r="Q2568" s="268" t="s">
        <v>34</v>
      </c>
      <c r="R2568" s="114"/>
      <c r="S2568" s="114"/>
      <c r="T2568" s="114"/>
      <c r="U2568" s="177"/>
      <c r="V2568" s="174" t="s">
        <v>6414</v>
      </c>
      <c r="W2568" s="174" t="s">
        <v>326</v>
      </c>
      <c r="X2568" s="174" t="s">
        <v>326</v>
      </c>
      <c r="Y2568" s="121" t="s">
        <v>6434</v>
      </c>
    </row>
    <row r="2569" spans="2:25" ht="33">
      <c r="B2569" s="30">
        <v>2563</v>
      </c>
      <c r="C2569" s="30" t="s">
        <v>6401</v>
      </c>
      <c r="D2569" s="30" t="s">
        <v>83</v>
      </c>
      <c r="E2569" s="129" t="s">
        <v>5079</v>
      </c>
      <c r="F2569" s="114" t="s">
        <v>3089</v>
      </c>
      <c r="G2569" s="269">
        <f t="shared" si="280"/>
        <v>2021</v>
      </c>
      <c r="H2569" s="269">
        <f t="shared" si="281"/>
        <v>8</v>
      </c>
      <c r="I2569" s="269">
        <f t="shared" si="282"/>
        <v>32</v>
      </c>
      <c r="J2569" s="83">
        <f t="shared" si="283"/>
        <v>2021</v>
      </c>
      <c r="K2569" s="269">
        <f t="shared" si="284"/>
        <v>8</v>
      </c>
      <c r="L2569" s="21">
        <f t="shared" si="285"/>
        <v>32</v>
      </c>
      <c r="M2569" s="178">
        <v>44410</v>
      </c>
      <c r="N2569" s="178">
        <v>44410</v>
      </c>
      <c r="O2569" s="178">
        <v>44410</v>
      </c>
      <c r="P2569" s="178">
        <v>44410</v>
      </c>
      <c r="Q2569" s="268" t="s">
        <v>34</v>
      </c>
      <c r="R2569" s="114"/>
      <c r="S2569" s="114"/>
      <c r="T2569" s="114"/>
      <c r="U2569" s="177"/>
      <c r="V2569" s="174" t="s">
        <v>5651</v>
      </c>
      <c r="W2569" s="174" t="s">
        <v>1176</v>
      </c>
      <c r="X2569" s="174" t="s">
        <v>1176</v>
      </c>
      <c r="Y2569" s="134" t="s">
        <v>6435</v>
      </c>
    </row>
    <row r="2570" spans="2:25" ht="33">
      <c r="B2570" s="30">
        <v>2564</v>
      </c>
      <c r="C2570" s="30" t="s">
        <v>6402</v>
      </c>
      <c r="D2570" s="30" t="s">
        <v>83</v>
      </c>
      <c r="E2570" s="129" t="s">
        <v>6380</v>
      </c>
      <c r="F2570" s="114" t="s">
        <v>3089</v>
      </c>
      <c r="G2570" s="269">
        <f t="shared" si="280"/>
        <v>2021</v>
      </c>
      <c r="H2570" s="269">
        <f t="shared" si="281"/>
        <v>8</v>
      </c>
      <c r="I2570" s="269">
        <f t="shared" si="282"/>
        <v>32</v>
      </c>
      <c r="J2570" s="83">
        <f t="shared" si="283"/>
        <v>2021</v>
      </c>
      <c r="K2570" s="269">
        <f t="shared" si="284"/>
        <v>8</v>
      </c>
      <c r="L2570" s="21">
        <f t="shared" si="285"/>
        <v>32</v>
      </c>
      <c r="M2570" s="178">
        <v>44411</v>
      </c>
      <c r="N2570" s="178">
        <v>44411</v>
      </c>
      <c r="O2570" s="178">
        <v>44411</v>
      </c>
      <c r="P2570" s="178">
        <v>44410</v>
      </c>
      <c r="Q2570" s="268" t="s">
        <v>34</v>
      </c>
      <c r="R2570" s="114"/>
      <c r="S2570" s="114"/>
      <c r="T2570" s="114"/>
      <c r="U2570" s="177"/>
      <c r="V2570" s="174" t="s">
        <v>5109</v>
      </c>
      <c r="W2570" s="174" t="s">
        <v>6302</v>
      </c>
      <c r="X2570" s="174" t="s">
        <v>6302</v>
      </c>
      <c r="Y2570" s="131"/>
    </row>
    <row r="2571" spans="2:25" ht="33">
      <c r="B2571" s="30">
        <v>2565</v>
      </c>
      <c r="C2571" s="30" t="s">
        <v>6403</v>
      </c>
      <c r="D2571" s="30" t="s">
        <v>83</v>
      </c>
      <c r="E2571" s="129" t="s">
        <v>6381</v>
      </c>
      <c r="F2571" s="114" t="s">
        <v>3089</v>
      </c>
      <c r="G2571" s="269">
        <f t="shared" si="280"/>
        <v>2021</v>
      </c>
      <c r="H2571" s="269">
        <f t="shared" si="281"/>
        <v>8</v>
      </c>
      <c r="I2571" s="269">
        <f t="shared" si="282"/>
        <v>32</v>
      </c>
      <c r="J2571" s="83">
        <f t="shared" si="283"/>
        <v>2021</v>
      </c>
      <c r="K2571" s="269">
        <f t="shared" si="284"/>
        <v>8</v>
      </c>
      <c r="L2571" s="21">
        <f t="shared" si="285"/>
        <v>32</v>
      </c>
      <c r="M2571" s="178">
        <v>44411</v>
      </c>
      <c r="N2571" s="178">
        <v>44411</v>
      </c>
      <c r="O2571" s="178">
        <v>44411</v>
      </c>
      <c r="P2571" s="178">
        <v>44412</v>
      </c>
      <c r="Q2571" s="268" t="s">
        <v>34</v>
      </c>
      <c r="R2571" s="114"/>
      <c r="S2571" s="114"/>
      <c r="T2571" s="114"/>
      <c r="U2571" s="177"/>
      <c r="V2571" s="174" t="s">
        <v>6418</v>
      </c>
      <c r="W2571" s="174" t="s">
        <v>1176</v>
      </c>
      <c r="X2571" s="174" t="s">
        <v>1176</v>
      </c>
      <c r="Y2571" s="131"/>
    </row>
    <row r="2572" spans="2:25" ht="33">
      <c r="B2572" s="30">
        <v>2566</v>
      </c>
      <c r="C2572" s="30" t="s">
        <v>6404</v>
      </c>
      <c r="D2572" s="30" t="s">
        <v>83</v>
      </c>
      <c r="E2572" s="129" t="s">
        <v>6382</v>
      </c>
      <c r="F2572" s="114" t="s">
        <v>3089</v>
      </c>
      <c r="G2572" s="269">
        <f t="shared" si="280"/>
        <v>2021</v>
      </c>
      <c r="H2572" s="269">
        <f t="shared" si="281"/>
        <v>8</v>
      </c>
      <c r="I2572" s="269">
        <f t="shared" si="282"/>
        <v>32</v>
      </c>
      <c r="J2572" s="83">
        <f t="shared" si="283"/>
        <v>2021</v>
      </c>
      <c r="K2572" s="269">
        <f t="shared" si="284"/>
        <v>8</v>
      </c>
      <c r="L2572" s="21">
        <f t="shared" si="285"/>
        <v>32</v>
      </c>
      <c r="M2572" s="178">
        <v>44411</v>
      </c>
      <c r="N2572" s="178">
        <v>44411</v>
      </c>
      <c r="O2572" s="178">
        <v>44411</v>
      </c>
      <c r="P2572" s="178">
        <v>44413</v>
      </c>
      <c r="Q2572" s="268" t="s">
        <v>34</v>
      </c>
      <c r="R2572" s="114"/>
      <c r="S2572" s="114"/>
      <c r="T2572" s="114"/>
      <c r="U2572" s="177"/>
      <c r="V2572" s="174" t="s">
        <v>5109</v>
      </c>
      <c r="W2572" s="174" t="s">
        <v>1176</v>
      </c>
      <c r="X2572" s="174" t="s">
        <v>1176</v>
      </c>
      <c r="Y2572" s="131"/>
    </row>
    <row r="2573" spans="2:25" ht="33">
      <c r="B2573" s="30">
        <v>2567</v>
      </c>
      <c r="C2573" s="30" t="s">
        <v>6405</v>
      </c>
      <c r="D2573" s="30" t="s">
        <v>83</v>
      </c>
      <c r="E2573" s="129" t="s">
        <v>6383</v>
      </c>
      <c r="F2573" s="114" t="s">
        <v>3089</v>
      </c>
      <c r="G2573" s="269">
        <f t="shared" si="280"/>
        <v>2021</v>
      </c>
      <c r="H2573" s="269">
        <f t="shared" si="281"/>
        <v>8</v>
      </c>
      <c r="I2573" s="269">
        <f t="shared" si="282"/>
        <v>32</v>
      </c>
      <c r="J2573" s="83">
        <f t="shared" si="283"/>
        <v>2021</v>
      </c>
      <c r="K2573" s="269">
        <f t="shared" si="284"/>
        <v>8</v>
      </c>
      <c r="L2573" s="21">
        <f t="shared" si="285"/>
        <v>32</v>
      </c>
      <c r="M2573" s="178">
        <v>44413</v>
      </c>
      <c r="N2573" s="178">
        <v>44413</v>
      </c>
      <c r="O2573" s="178">
        <v>44413</v>
      </c>
      <c r="P2573" s="178">
        <v>44413</v>
      </c>
      <c r="Q2573" s="268" t="s">
        <v>34</v>
      </c>
      <c r="R2573" s="114"/>
      <c r="S2573" s="114"/>
      <c r="T2573" s="114"/>
      <c r="U2573" s="177"/>
      <c r="V2573" s="174" t="s">
        <v>6419</v>
      </c>
      <c r="W2573" s="174" t="s">
        <v>1176</v>
      </c>
      <c r="X2573" s="174" t="s">
        <v>1176</v>
      </c>
      <c r="Y2573" s="131" t="s">
        <v>6436</v>
      </c>
    </row>
    <row r="2574" spans="2:25" ht="33">
      <c r="B2574" s="30">
        <v>2568</v>
      </c>
      <c r="C2574" s="30" t="s">
        <v>6406</v>
      </c>
      <c r="D2574" s="30" t="s">
        <v>83</v>
      </c>
      <c r="E2574" s="129" t="s">
        <v>6384</v>
      </c>
      <c r="F2574" s="114" t="s">
        <v>3089</v>
      </c>
      <c r="G2574" s="269">
        <f t="shared" si="280"/>
        <v>2021</v>
      </c>
      <c r="H2574" s="269">
        <f t="shared" si="281"/>
        <v>8</v>
      </c>
      <c r="I2574" s="269">
        <f t="shared" si="282"/>
        <v>32</v>
      </c>
      <c r="J2574" s="83">
        <f t="shared" si="283"/>
        <v>2021</v>
      </c>
      <c r="K2574" s="269">
        <f t="shared" si="284"/>
        <v>8</v>
      </c>
      <c r="L2574" s="21">
        <f t="shared" si="285"/>
        <v>32</v>
      </c>
      <c r="M2574" s="178">
        <v>44413</v>
      </c>
      <c r="N2574" s="178">
        <v>44413</v>
      </c>
      <c r="O2574" s="178">
        <v>44413</v>
      </c>
      <c r="P2574" s="178">
        <v>44413</v>
      </c>
      <c r="Q2574" s="268" t="s">
        <v>34</v>
      </c>
      <c r="R2574" s="114"/>
      <c r="S2574" s="114"/>
      <c r="T2574" s="114"/>
      <c r="U2574" s="177"/>
      <c r="V2574" s="174" t="s">
        <v>6420</v>
      </c>
      <c r="W2574" s="174" t="s">
        <v>1176</v>
      </c>
      <c r="X2574" s="174" t="s">
        <v>1176</v>
      </c>
      <c r="Y2574" s="131" t="s">
        <v>6437</v>
      </c>
    </row>
    <row r="2575" spans="2:25" ht="82.5">
      <c r="B2575" s="30">
        <v>2569</v>
      </c>
      <c r="C2575" s="30" t="s">
        <v>6407</v>
      </c>
      <c r="D2575" s="30" t="s">
        <v>83</v>
      </c>
      <c r="E2575" s="129" t="s">
        <v>6385</v>
      </c>
      <c r="F2575" s="114" t="s">
        <v>3089</v>
      </c>
      <c r="G2575" s="269">
        <f t="shared" si="280"/>
        <v>2021</v>
      </c>
      <c r="H2575" s="269">
        <f t="shared" si="281"/>
        <v>8</v>
      </c>
      <c r="I2575" s="269">
        <f t="shared" si="282"/>
        <v>32</v>
      </c>
      <c r="J2575" s="83">
        <f t="shared" si="283"/>
        <v>2021</v>
      </c>
      <c r="K2575" s="269">
        <f t="shared" si="284"/>
        <v>8</v>
      </c>
      <c r="L2575" s="21">
        <f t="shared" si="285"/>
        <v>32</v>
      </c>
      <c r="M2575" s="178">
        <v>44412</v>
      </c>
      <c r="N2575" s="178">
        <v>44412</v>
      </c>
      <c r="O2575" s="178">
        <v>44412</v>
      </c>
      <c r="P2575" s="178">
        <v>44412</v>
      </c>
      <c r="Q2575" s="267" t="s">
        <v>124</v>
      </c>
      <c r="R2575" s="114"/>
      <c r="S2575" s="114"/>
      <c r="T2575" s="114"/>
      <c r="U2575" s="177"/>
      <c r="V2575" s="174" t="s">
        <v>6421</v>
      </c>
      <c r="W2575" s="174" t="s">
        <v>3085</v>
      </c>
      <c r="X2575" s="174" t="s">
        <v>3085</v>
      </c>
      <c r="Y2575" s="131" t="s">
        <v>6438</v>
      </c>
    </row>
    <row r="2576" spans="2:25" ht="99">
      <c r="B2576" s="30">
        <v>2570</v>
      </c>
      <c r="C2576" s="30" t="s">
        <v>6408</v>
      </c>
      <c r="D2576" s="30" t="s">
        <v>83</v>
      </c>
      <c r="E2576" s="129" t="s">
        <v>6386</v>
      </c>
      <c r="F2576" s="114" t="s">
        <v>3089</v>
      </c>
      <c r="G2576" s="269">
        <f t="shared" si="280"/>
        <v>2021</v>
      </c>
      <c r="H2576" s="269">
        <f t="shared" si="281"/>
        <v>8</v>
      </c>
      <c r="I2576" s="269">
        <f t="shared" si="282"/>
        <v>32</v>
      </c>
      <c r="J2576" s="83">
        <f t="shared" si="283"/>
        <v>2021</v>
      </c>
      <c r="K2576" s="269">
        <f t="shared" si="284"/>
        <v>8</v>
      </c>
      <c r="L2576" s="21">
        <f t="shared" si="285"/>
        <v>32</v>
      </c>
      <c r="M2576" s="178">
        <v>44412</v>
      </c>
      <c r="N2576" s="178">
        <v>44412</v>
      </c>
      <c r="O2576" s="178">
        <v>44412</v>
      </c>
      <c r="P2576" s="178">
        <v>44412</v>
      </c>
      <c r="Q2576" s="267" t="s">
        <v>34</v>
      </c>
      <c r="R2576" s="114"/>
      <c r="S2576" s="114"/>
      <c r="T2576" s="114"/>
      <c r="U2576" s="177"/>
      <c r="V2576" s="174" t="s">
        <v>6422</v>
      </c>
      <c r="W2576" s="174" t="s">
        <v>3503</v>
      </c>
      <c r="X2576" s="174" t="s">
        <v>3503</v>
      </c>
      <c r="Y2576" s="131" t="s">
        <v>6439</v>
      </c>
    </row>
    <row r="2577" spans="2:30" ht="49.5">
      <c r="B2577" s="30">
        <v>2571</v>
      </c>
      <c r="C2577" s="30" t="s">
        <v>6409</v>
      </c>
      <c r="D2577" s="30" t="s">
        <v>83</v>
      </c>
      <c r="E2577" s="129" t="s">
        <v>6387</v>
      </c>
      <c r="F2577" s="114" t="s">
        <v>3089</v>
      </c>
      <c r="G2577" s="269">
        <f t="shared" si="280"/>
        <v>2021</v>
      </c>
      <c r="H2577" s="269">
        <f t="shared" si="281"/>
        <v>8</v>
      </c>
      <c r="I2577" s="269">
        <f t="shared" si="282"/>
        <v>32</v>
      </c>
      <c r="J2577" s="83">
        <f t="shared" si="283"/>
        <v>2021</v>
      </c>
      <c r="K2577" s="269">
        <f t="shared" si="284"/>
        <v>8</v>
      </c>
      <c r="L2577" s="21">
        <f t="shared" si="285"/>
        <v>32</v>
      </c>
      <c r="M2577" s="178">
        <v>44412</v>
      </c>
      <c r="N2577" s="178">
        <v>44412</v>
      </c>
      <c r="O2577" s="178">
        <v>44412</v>
      </c>
      <c r="P2577" s="178">
        <v>44412</v>
      </c>
      <c r="Q2577" s="267" t="s">
        <v>34</v>
      </c>
      <c r="R2577" s="114"/>
      <c r="S2577" s="114"/>
      <c r="T2577" s="114"/>
      <c r="U2577" s="177"/>
      <c r="V2577" s="179" t="s">
        <v>3503</v>
      </c>
      <c r="W2577" s="174" t="s">
        <v>1176</v>
      </c>
      <c r="X2577" s="174" t="s">
        <v>1176</v>
      </c>
      <c r="Y2577" s="131" t="s">
        <v>6440</v>
      </c>
    </row>
    <row r="2578" spans="2:30" ht="49.5">
      <c r="B2578" s="30">
        <v>2572</v>
      </c>
      <c r="C2578" s="30" t="s">
        <v>6410</v>
      </c>
      <c r="D2578" s="30" t="s">
        <v>83</v>
      </c>
      <c r="E2578" s="129" t="s">
        <v>6388</v>
      </c>
      <c r="F2578" s="114" t="s">
        <v>3089</v>
      </c>
      <c r="G2578" s="269">
        <f t="shared" si="280"/>
        <v>2021</v>
      </c>
      <c r="H2578" s="269">
        <f t="shared" si="281"/>
        <v>8</v>
      </c>
      <c r="I2578" s="269">
        <f t="shared" si="282"/>
        <v>32</v>
      </c>
      <c r="J2578" s="83">
        <f t="shared" si="283"/>
        <v>2021</v>
      </c>
      <c r="K2578" s="269">
        <f t="shared" si="284"/>
        <v>8</v>
      </c>
      <c r="L2578" s="21">
        <f t="shared" si="285"/>
        <v>32</v>
      </c>
      <c r="M2578" s="178">
        <v>44413</v>
      </c>
      <c r="N2578" s="178">
        <v>44413</v>
      </c>
      <c r="O2578" s="178">
        <v>44413</v>
      </c>
      <c r="P2578" s="178">
        <v>44413</v>
      </c>
      <c r="Q2578" s="267" t="s">
        <v>34</v>
      </c>
      <c r="R2578" s="114"/>
      <c r="S2578" s="114"/>
      <c r="T2578" s="114"/>
      <c r="U2578" s="177"/>
      <c r="V2578" s="174" t="s">
        <v>5111</v>
      </c>
      <c r="W2578" s="174" t="s">
        <v>3503</v>
      </c>
      <c r="X2578" s="174" t="s">
        <v>3503</v>
      </c>
      <c r="Y2578" s="131" t="s">
        <v>6441</v>
      </c>
      <c r="AC2578" s="36" t="s">
        <v>770</v>
      </c>
      <c r="AD2578" s="36" t="s">
        <v>765</v>
      </c>
    </row>
    <row r="2579" spans="2:30">
      <c r="B2579" s="30">
        <v>2573</v>
      </c>
      <c r="C2579" s="30" t="s">
        <v>6448</v>
      </c>
      <c r="D2579" s="30" t="s">
        <v>83</v>
      </c>
      <c r="E2579" s="128" t="s">
        <v>3753</v>
      </c>
      <c r="F2579" s="114" t="s">
        <v>1561</v>
      </c>
      <c r="G2579" s="269">
        <f t="shared" si="280"/>
        <v>2021</v>
      </c>
      <c r="H2579" s="269">
        <f t="shared" si="281"/>
        <v>8</v>
      </c>
      <c r="I2579" s="269">
        <f t="shared" si="282"/>
        <v>32</v>
      </c>
      <c r="J2579" s="83">
        <f t="shared" si="283"/>
        <v>2021</v>
      </c>
      <c r="K2579" s="269">
        <f t="shared" si="284"/>
        <v>8</v>
      </c>
      <c r="L2579" s="21">
        <f t="shared" si="285"/>
        <v>32</v>
      </c>
      <c r="M2579" s="119">
        <v>44410</v>
      </c>
      <c r="N2579" s="119">
        <v>44410</v>
      </c>
      <c r="O2579" s="119">
        <v>44410</v>
      </c>
      <c r="P2579" s="119">
        <v>44414</v>
      </c>
      <c r="Q2579" s="267" t="s">
        <v>34</v>
      </c>
      <c r="R2579" s="114"/>
      <c r="S2579" s="114"/>
      <c r="T2579" s="114"/>
      <c r="U2579" s="177"/>
      <c r="V2579" s="174" t="s">
        <v>3670</v>
      </c>
      <c r="W2579" s="174" t="s">
        <v>3670</v>
      </c>
      <c r="X2579" s="174" t="s">
        <v>3670</v>
      </c>
      <c r="Y2579" s="128"/>
    </row>
    <row r="2580" spans="2:30">
      <c r="B2580" s="30">
        <v>2574</v>
      </c>
      <c r="C2580" s="30" t="s">
        <v>6449</v>
      </c>
      <c r="D2580" s="30" t="s">
        <v>83</v>
      </c>
      <c r="E2580" s="128" t="s">
        <v>3754</v>
      </c>
      <c r="F2580" s="114" t="s">
        <v>1561</v>
      </c>
      <c r="G2580" s="269">
        <f t="shared" si="280"/>
        <v>2021</v>
      </c>
      <c r="H2580" s="269">
        <f t="shared" si="281"/>
        <v>8</v>
      </c>
      <c r="I2580" s="269">
        <f t="shared" si="282"/>
        <v>32</v>
      </c>
      <c r="J2580" s="83">
        <f t="shared" si="283"/>
        <v>2021</v>
      </c>
      <c r="K2580" s="269">
        <f t="shared" si="284"/>
        <v>8</v>
      </c>
      <c r="L2580" s="21">
        <f t="shared" si="285"/>
        <v>32</v>
      </c>
      <c r="M2580" s="119">
        <v>44410</v>
      </c>
      <c r="N2580" s="119">
        <v>44410</v>
      </c>
      <c r="O2580" s="119">
        <v>44410</v>
      </c>
      <c r="P2580" s="119">
        <v>44414</v>
      </c>
      <c r="Q2580" s="267" t="s">
        <v>34</v>
      </c>
      <c r="R2580" s="114"/>
      <c r="S2580" s="114"/>
      <c r="T2580" s="114"/>
      <c r="U2580" s="177"/>
      <c r="V2580" s="174" t="s">
        <v>3670</v>
      </c>
      <c r="W2580" s="174" t="s">
        <v>3670</v>
      </c>
      <c r="X2580" s="174" t="s">
        <v>3670</v>
      </c>
      <c r="Y2580" s="128"/>
    </row>
    <row r="2581" spans="2:30">
      <c r="B2581" s="30">
        <v>2575</v>
      </c>
      <c r="C2581" s="30" t="s">
        <v>6450</v>
      </c>
      <c r="D2581" s="30" t="s">
        <v>83</v>
      </c>
      <c r="E2581" s="128" t="s">
        <v>4334</v>
      </c>
      <c r="F2581" s="114" t="s">
        <v>1561</v>
      </c>
      <c r="G2581" s="269">
        <f t="shared" si="280"/>
        <v>2021</v>
      </c>
      <c r="H2581" s="269">
        <f t="shared" si="281"/>
        <v>8</v>
      </c>
      <c r="I2581" s="269">
        <f t="shared" si="282"/>
        <v>32</v>
      </c>
      <c r="J2581" s="83">
        <f t="shared" si="283"/>
        <v>2021</v>
      </c>
      <c r="K2581" s="269">
        <f t="shared" si="284"/>
        <v>8</v>
      </c>
      <c r="L2581" s="21">
        <f t="shared" si="285"/>
        <v>32</v>
      </c>
      <c r="M2581" s="119">
        <v>44410</v>
      </c>
      <c r="N2581" s="119">
        <v>44410</v>
      </c>
      <c r="O2581" s="119">
        <v>44410</v>
      </c>
      <c r="P2581" s="119">
        <v>44414</v>
      </c>
      <c r="Q2581" s="267" t="s">
        <v>34</v>
      </c>
      <c r="R2581" s="114"/>
      <c r="S2581" s="114"/>
      <c r="T2581" s="114"/>
      <c r="U2581" s="177"/>
      <c r="V2581" s="174" t="s">
        <v>463</v>
      </c>
      <c r="W2581" s="174" t="s">
        <v>3670</v>
      </c>
      <c r="X2581" s="174" t="s">
        <v>3670</v>
      </c>
      <c r="Y2581" s="128"/>
    </row>
    <row r="2582" spans="2:30">
      <c r="B2582" s="30">
        <v>2576</v>
      </c>
      <c r="C2582" s="30" t="s">
        <v>6451</v>
      </c>
      <c r="D2582" s="30" t="s">
        <v>83</v>
      </c>
      <c r="E2582" s="128" t="s">
        <v>5465</v>
      </c>
      <c r="F2582" s="114" t="s">
        <v>1561</v>
      </c>
      <c r="G2582" s="269">
        <f t="shared" si="280"/>
        <v>2021</v>
      </c>
      <c r="H2582" s="269">
        <f t="shared" si="281"/>
        <v>8</v>
      </c>
      <c r="I2582" s="269">
        <f t="shared" si="282"/>
        <v>32</v>
      </c>
      <c r="J2582" s="83">
        <f t="shared" si="283"/>
        <v>2021</v>
      </c>
      <c r="K2582" s="269">
        <f t="shared" si="284"/>
        <v>8</v>
      </c>
      <c r="L2582" s="21">
        <f t="shared" si="285"/>
        <v>32</v>
      </c>
      <c r="M2582" s="119">
        <v>44410</v>
      </c>
      <c r="N2582" s="119">
        <v>44410</v>
      </c>
      <c r="O2582" s="119">
        <v>44410</v>
      </c>
      <c r="P2582" s="119">
        <v>44414</v>
      </c>
      <c r="Q2582" s="267" t="s">
        <v>34</v>
      </c>
      <c r="R2582" s="114"/>
      <c r="S2582" s="114"/>
      <c r="T2582" s="114"/>
      <c r="U2582" s="177"/>
      <c r="V2582" s="174" t="s">
        <v>3670</v>
      </c>
      <c r="W2582" s="174" t="s">
        <v>3670</v>
      </c>
      <c r="X2582" s="174" t="s">
        <v>3670</v>
      </c>
      <c r="Y2582" s="128"/>
      <c r="AC2582" s="36" t="s">
        <v>770</v>
      </c>
      <c r="AD2582" s="36" t="s">
        <v>765</v>
      </c>
    </row>
    <row r="2583" spans="2:30">
      <c r="B2583" s="30">
        <v>2577</v>
      </c>
      <c r="C2583" s="30" t="s">
        <v>6452</v>
      </c>
      <c r="D2583" s="30" t="s">
        <v>83</v>
      </c>
      <c r="E2583" s="128" t="s">
        <v>6442</v>
      </c>
      <c r="F2583" s="114" t="s">
        <v>1561</v>
      </c>
      <c r="G2583" s="269">
        <f t="shared" si="280"/>
        <v>2021</v>
      </c>
      <c r="H2583" s="269">
        <f t="shared" si="281"/>
        <v>8</v>
      </c>
      <c r="I2583" s="269">
        <f t="shared" si="282"/>
        <v>32</v>
      </c>
      <c r="J2583" s="83">
        <f t="shared" si="283"/>
        <v>2021</v>
      </c>
      <c r="K2583" s="269">
        <f t="shared" si="284"/>
        <v>8</v>
      </c>
      <c r="L2583" s="21">
        <f t="shared" si="285"/>
        <v>32</v>
      </c>
      <c r="M2583" s="119">
        <v>44410</v>
      </c>
      <c r="N2583" s="119">
        <v>44410</v>
      </c>
      <c r="O2583" s="119">
        <v>44410</v>
      </c>
      <c r="P2583" s="119">
        <v>44410</v>
      </c>
      <c r="Q2583" s="267" t="s">
        <v>34</v>
      </c>
      <c r="R2583" s="114"/>
      <c r="S2583" s="114"/>
      <c r="T2583" s="114"/>
      <c r="U2583" s="177"/>
      <c r="V2583" s="174" t="s">
        <v>6460</v>
      </c>
      <c r="W2583" s="174" t="s">
        <v>3670</v>
      </c>
      <c r="X2583" s="174" t="s">
        <v>3670</v>
      </c>
      <c r="Y2583" s="128"/>
    </row>
    <row r="2584" spans="2:30">
      <c r="B2584" s="30">
        <v>2578</v>
      </c>
      <c r="C2584" s="30" t="s">
        <v>6453</v>
      </c>
      <c r="D2584" s="30" t="s">
        <v>83</v>
      </c>
      <c r="E2584" s="128" t="s">
        <v>6443</v>
      </c>
      <c r="F2584" s="114" t="s">
        <v>1561</v>
      </c>
      <c r="G2584" s="269">
        <f t="shared" si="280"/>
        <v>2021</v>
      </c>
      <c r="H2584" s="269">
        <f t="shared" si="281"/>
        <v>8</v>
      </c>
      <c r="I2584" s="269">
        <f t="shared" si="282"/>
        <v>32</v>
      </c>
      <c r="J2584" s="83">
        <f t="shared" si="283"/>
        <v>2021</v>
      </c>
      <c r="K2584" s="269">
        <f t="shared" si="284"/>
        <v>8</v>
      </c>
      <c r="L2584" s="21">
        <f t="shared" si="285"/>
        <v>32</v>
      </c>
      <c r="M2584" s="119">
        <v>44410</v>
      </c>
      <c r="N2584" s="119">
        <v>44410</v>
      </c>
      <c r="O2584" s="119">
        <v>44410</v>
      </c>
      <c r="P2584" s="119">
        <v>44410</v>
      </c>
      <c r="Q2584" s="267" t="s">
        <v>34</v>
      </c>
      <c r="R2584" s="114"/>
      <c r="S2584" s="114"/>
      <c r="T2584" s="114"/>
      <c r="U2584" s="177"/>
      <c r="V2584" s="174" t="s">
        <v>463</v>
      </c>
      <c r="W2584" s="174" t="s">
        <v>3670</v>
      </c>
      <c r="X2584" s="174" t="s">
        <v>3670</v>
      </c>
      <c r="Y2584" s="128" t="s">
        <v>6461</v>
      </c>
    </row>
    <row r="2585" spans="2:30">
      <c r="B2585" s="30">
        <v>2579</v>
      </c>
      <c r="C2585" s="30" t="s">
        <v>6454</v>
      </c>
      <c r="D2585" s="30" t="s">
        <v>83</v>
      </c>
      <c r="E2585" s="128" t="s">
        <v>6444</v>
      </c>
      <c r="F2585" s="114" t="s">
        <v>1561</v>
      </c>
      <c r="G2585" s="269">
        <f t="shared" si="280"/>
        <v>2021</v>
      </c>
      <c r="H2585" s="269">
        <f t="shared" si="281"/>
        <v>8</v>
      </c>
      <c r="I2585" s="269">
        <f t="shared" si="282"/>
        <v>32</v>
      </c>
      <c r="J2585" s="83">
        <f t="shared" si="283"/>
        <v>2021</v>
      </c>
      <c r="K2585" s="269">
        <f t="shared" si="284"/>
        <v>8</v>
      </c>
      <c r="L2585" s="21">
        <f t="shared" si="285"/>
        <v>32</v>
      </c>
      <c r="M2585" s="119">
        <v>44410</v>
      </c>
      <c r="N2585" s="119">
        <v>44410</v>
      </c>
      <c r="O2585" s="119">
        <v>44410</v>
      </c>
      <c r="P2585" s="119">
        <v>44410</v>
      </c>
      <c r="Q2585" s="267" t="s">
        <v>34</v>
      </c>
      <c r="R2585" s="114"/>
      <c r="S2585" s="114"/>
      <c r="T2585" s="114"/>
      <c r="U2585" s="177"/>
      <c r="V2585" s="174" t="s">
        <v>2210</v>
      </c>
      <c r="W2585" s="174" t="s">
        <v>3670</v>
      </c>
      <c r="X2585" s="174" t="s">
        <v>3670</v>
      </c>
      <c r="Y2585" s="128"/>
    </row>
    <row r="2586" spans="2:30">
      <c r="B2586" s="30">
        <v>2580</v>
      </c>
      <c r="C2586" s="30" t="s">
        <v>6455</v>
      </c>
      <c r="D2586" s="30" t="s">
        <v>83</v>
      </c>
      <c r="E2586" s="128" t="s">
        <v>6445</v>
      </c>
      <c r="F2586" s="114" t="s">
        <v>1561</v>
      </c>
      <c r="G2586" s="269">
        <f t="shared" si="280"/>
        <v>2021</v>
      </c>
      <c r="H2586" s="269">
        <f t="shared" si="281"/>
        <v>8</v>
      </c>
      <c r="I2586" s="269">
        <f t="shared" si="282"/>
        <v>32</v>
      </c>
      <c r="J2586" s="83">
        <f t="shared" si="283"/>
        <v>2021</v>
      </c>
      <c r="K2586" s="269">
        <f t="shared" si="284"/>
        <v>8</v>
      </c>
      <c r="L2586" s="21">
        <f t="shared" si="285"/>
        <v>32</v>
      </c>
      <c r="M2586" s="119">
        <v>44410</v>
      </c>
      <c r="N2586" s="119">
        <v>44410</v>
      </c>
      <c r="O2586" s="119">
        <v>44410</v>
      </c>
      <c r="P2586" s="119">
        <v>44410</v>
      </c>
      <c r="Q2586" s="267" t="s">
        <v>34</v>
      </c>
      <c r="R2586" s="114"/>
      <c r="S2586" s="114"/>
      <c r="T2586" s="114"/>
      <c r="U2586" s="177"/>
      <c r="V2586" s="174" t="s">
        <v>5497</v>
      </c>
      <c r="W2586" s="174" t="s">
        <v>3670</v>
      </c>
      <c r="X2586" s="174" t="s">
        <v>3670</v>
      </c>
      <c r="Y2586" s="128"/>
      <c r="AC2586" s="36" t="s">
        <v>770</v>
      </c>
      <c r="AD2586" s="36" t="s">
        <v>765</v>
      </c>
    </row>
    <row r="2587" spans="2:30">
      <c r="B2587" s="30">
        <v>2581</v>
      </c>
      <c r="C2587" s="30" t="s">
        <v>6456</v>
      </c>
      <c r="D2587" s="30" t="s">
        <v>83</v>
      </c>
      <c r="E2587" s="131" t="s">
        <v>6446</v>
      </c>
      <c r="F2587" s="114" t="s">
        <v>1561</v>
      </c>
      <c r="G2587" s="269">
        <f t="shared" si="280"/>
        <v>2021</v>
      </c>
      <c r="H2587" s="269">
        <f t="shared" si="281"/>
        <v>8</v>
      </c>
      <c r="I2587" s="269">
        <f t="shared" si="282"/>
        <v>32</v>
      </c>
      <c r="J2587" s="83">
        <f t="shared" si="283"/>
        <v>2021</v>
      </c>
      <c r="K2587" s="269">
        <f t="shared" si="284"/>
        <v>8</v>
      </c>
      <c r="L2587" s="21">
        <f t="shared" si="285"/>
        <v>32</v>
      </c>
      <c r="M2587" s="119">
        <v>44410</v>
      </c>
      <c r="N2587" s="119">
        <v>44410</v>
      </c>
      <c r="O2587" s="119">
        <v>44410</v>
      </c>
      <c r="P2587" s="119">
        <v>44410</v>
      </c>
      <c r="Q2587" s="267" t="s">
        <v>34</v>
      </c>
      <c r="R2587" s="114"/>
      <c r="S2587" s="114"/>
      <c r="T2587" s="114"/>
      <c r="U2587" s="177"/>
      <c r="V2587" s="174" t="s">
        <v>6460</v>
      </c>
      <c r="W2587" s="174" t="s">
        <v>3670</v>
      </c>
      <c r="X2587" s="174" t="s">
        <v>3670</v>
      </c>
      <c r="Y2587" s="128"/>
    </row>
    <row r="2588" spans="2:30">
      <c r="B2588" s="30">
        <v>2582</v>
      </c>
      <c r="C2588" s="30" t="s">
        <v>6457</v>
      </c>
      <c r="D2588" s="30" t="s">
        <v>83</v>
      </c>
      <c r="E2588" s="128" t="s">
        <v>5328</v>
      </c>
      <c r="F2588" s="114" t="s">
        <v>1561</v>
      </c>
      <c r="G2588" s="269">
        <f t="shared" si="280"/>
        <v>2021</v>
      </c>
      <c r="H2588" s="269">
        <f t="shared" si="281"/>
        <v>8</v>
      </c>
      <c r="I2588" s="269">
        <f t="shared" si="282"/>
        <v>32</v>
      </c>
      <c r="J2588" s="83">
        <f t="shared" si="283"/>
        <v>2021</v>
      </c>
      <c r="K2588" s="269">
        <f t="shared" si="284"/>
        <v>8</v>
      </c>
      <c r="L2588" s="21">
        <f t="shared" si="285"/>
        <v>32</v>
      </c>
      <c r="M2588" s="119">
        <v>44411</v>
      </c>
      <c r="N2588" s="119">
        <v>44411</v>
      </c>
      <c r="O2588" s="119">
        <v>44411</v>
      </c>
      <c r="P2588" s="119">
        <v>44411</v>
      </c>
      <c r="Q2588" s="267" t="s">
        <v>34</v>
      </c>
      <c r="R2588" s="114"/>
      <c r="S2588" s="114"/>
      <c r="T2588" s="114"/>
      <c r="U2588" s="177"/>
      <c r="V2588" s="174" t="s">
        <v>5495</v>
      </c>
      <c r="W2588" s="174" t="s">
        <v>3670</v>
      </c>
      <c r="X2588" s="174" t="s">
        <v>3670</v>
      </c>
      <c r="Y2588" s="128"/>
    </row>
    <row r="2589" spans="2:30">
      <c r="B2589" s="30">
        <v>2583</v>
      </c>
      <c r="C2589" s="30" t="s">
        <v>6458</v>
      </c>
      <c r="D2589" s="30" t="s">
        <v>83</v>
      </c>
      <c r="E2589" s="128" t="s">
        <v>5328</v>
      </c>
      <c r="F2589" s="114" t="s">
        <v>1561</v>
      </c>
      <c r="G2589" s="269">
        <f t="shared" si="280"/>
        <v>2021</v>
      </c>
      <c r="H2589" s="269">
        <f t="shared" si="281"/>
        <v>8</v>
      </c>
      <c r="I2589" s="269">
        <f t="shared" si="282"/>
        <v>32</v>
      </c>
      <c r="J2589" s="83">
        <f t="shared" si="283"/>
        <v>2021</v>
      </c>
      <c r="K2589" s="269">
        <f t="shared" si="284"/>
        <v>8</v>
      </c>
      <c r="L2589" s="21">
        <f t="shared" si="285"/>
        <v>32</v>
      </c>
      <c r="M2589" s="119">
        <v>44411</v>
      </c>
      <c r="N2589" s="119">
        <v>44411</v>
      </c>
      <c r="O2589" s="119">
        <v>44411</v>
      </c>
      <c r="P2589" s="119">
        <v>44411</v>
      </c>
      <c r="Q2589" s="267" t="s">
        <v>34</v>
      </c>
      <c r="R2589" s="114"/>
      <c r="S2589" s="114"/>
      <c r="T2589" s="114"/>
      <c r="U2589" s="177"/>
      <c r="V2589" s="174" t="s">
        <v>3632</v>
      </c>
      <c r="W2589" s="174" t="s">
        <v>3670</v>
      </c>
      <c r="X2589" s="174" t="s">
        <v>3670</v>
      </c>
      <c r="Y2589" s="128"/>
    </row>
    <row r="2590" spans="2:30">
      <c r="B2590" s="30">
        <v>2584</v>
      </c>
      <c r="C2590" s="30" t="s">
        <v>6459</v>
      </c>
      <c r="D2590" s="30" t="s">
        <v>83</v>
      </c>
      <c r="E2590" s="131" t="s">
        <v>6447</v>
      </c>
      <c r="F2590" s="114" t="s">
        <v>1561</v>
      </c>
      <c r="G2590" s="269">
        <f t="shared" si="280"/>
        <v>2021</v>
      </c>
      <c r="H2590" s="269">
        <f t="shared" si="281"/>
        <v>8</v>
      </c>
      <c r="I2590" s="269">
        <f t="shared" si="282"/>
        <v>32</v>
      </c>
      <c r="J2590" s="83">
        <f t="shared" si="283"/>
        <v>2021</v>
      </c>
      <c r="K2590" s="269">
        <f t="shared" si="284"/>
        <v>8</v>
      </c>
      <c r="L2590" s="21">
        <f t="shared" si="285"/>
        <v>32</v>
      </c>
      <c r="M2590" s="119">
        <v>44411</v>
      </c>
      <c r="N2590" s="119">
        <v>44411</v>
      </c>
      <c r="O2590" s="119">
        <v>44411</v>
      </c>
      <c r="P2590" s="119">
        <v>44411</v>
      </c>
      <c r="Q2590" s="267" t="s">
        <v>34</v>
      </c>
      <c r="R2590" s="114"/>
      <c r="S2590" s="114"/>
      <c r="T2590" s="114"/>
      <c r="U2590" s="177"/>
      <c r="V2590" s="174" t="s">
        <v>6460</v>
      </c>
      <c r="W2590" s="174" t="s">
        <v>3670</v>
      </c>
      <c r="X2590" s="174" t="s">
        <v>3670</v>
      </c>
      <c r="Y2590" s="128"/>
    </row>
    <row r="2591" spans="2:30">
      <c r="B2591" s="30">
        <v>2585</v>
      </c>
      <c r="C2591" s="30" t="s">
        <v>6477</v>
      </c>
      <c r="D2591" s="30" t="s">
        <v>83</v>
      </c>
      <c r="E2591" s="110" t="s">
        <v>6462</v>
      </c>
      <c r="F2591" s="114" t="s">
        <v>47</v>
      </c>
      <c r="G2591" s="269">
        <f t="shared" si="280"/>
        <v>2021</v>
      </c>
      <c r="H2591" s="269">
        <f t="shared" si="281"/>
        <v>8</v>
      </c>
      <c r="I2591" s="269">
        <f t="shared" si="282"/>
        <v>33</v>
      </c>
      <c r="J2591" s="83">
        <f t="shared" si="283"/>
        <v>2021</v>
      </c>
      <c r="K2591" s="269">
        <f t="shared" si="284"/>
        <v>8</v>
      </c>
      <c r="L2591" s="21">
        <f t="shared" si="285"/>
        <v>33</v>
      </c>
      <c r="M2591" s="119">
        <v>44417</v>
      </c>
      <c r="N2591" s="119">
        <v>44417</v>
      </c>
      <c r="O2591" s="119">
        <v>44417</v>
      </c>
      <c r="P2591" s="119">
        <v>44417</v>
      </c>
      <c r="Q2591" s="267" t="s">
        <v>34</v>
      </c>
      <c r="R2591" s="114"/>
      <c r="S2591" s="114"/>
      <c r="T2591" s="114"/>
      <c r="U2591" s="177"/>
      <c r="V2591" s="174" t="s">
        <v>9</v>
      </c>
      <c r="W2591" s="174" t="s">
        <v>463</v>
      </c>
      <c r="X2591" s="174" t="s">
        <v>463</v>
      </c>
      <c r="Y2591" s="131"/>
    </row>
    <row r="2592" spans="2:30" ht="33">
      <c r="B2592" s="30">
        <v>2586</v>
      </c>
      <c r="C2592" s="30" t="s">
        <v>6478</v>
      </c>
      <c r="D2592" s="30" t="s">
        <v>83</v>
      </c>
      <c r="E2592" s="110" t="s">
        <v>6463</v>
      </c>
      <c r="F2592" s="114" t="s">
        <v>47</v>
      </c>
      <c r="G2592" s="269">
        <f t="shared" si="280"/>
        <v>2021</v>
      </c>
      <c r="H2592" s="269">
        <f t="shared" si="281"/>
        <v>8</v>
      </c>
      <c r="I2592" s="269">
        <f t="shared" si="282"/>
        <v>33</v>
      </c>
      <c r="J2592" s="83">
        <f t="shared" si="283"/>
        <v>2021</v>
      </c>
      <c r="K2592" s="269">
        <f t="shared" si="284"/>
        <v>8</v>
      </c>
      <c r="L2592" s="21">
        <f t="shared" si="285"/>
        <v>33</v>
      </c>
      <c r="M2592" s="119">
        <v>44417</v>
      </c>
      <c r="N2592" s="119">
        <v>44417</v>
      </c>
      <c r="O2592" s="119">
        <v>44417</v>
      </c>
      <c r="P2592" s="119">
        <v>44419</v>
      </c>
      <c r="Q2592" s="267" t="s">
        <v>34</v>
      </c>
      <c r="R2592" s="114"/>
      <c r="S2592" s="114"/>
      <c r="T2592" s="114"/>
      <c r="U2592" s="177"/>
      <c r="V2592" s="174" t="s">
        <v>9</v>
      </c>
      <c r="W2592" s="174" t="s">
        <v>463</v>
      </c>
      <c r="X2592" s="174" t="s">
        <v>463</v>
      </c>
      <c r="Y2592" s="131"/>
      <c r="AC2592" s="36" t="s">
        <v>770</v>
      </c>
      <c r="AD2592" s="36" t="s">
        <v>765</v>
      </c>
    </row>
    <row r="2593" spans="2:30">
      <c r="B2593" s="30">
        <v>2587</v>
      </c>
      <c r="C2593" s="30" t="s">
        <v>6479</v>
      </c>
      <c r="D2593" s="30" t="s">
        <v>83</v>
      </c>
      <c r="E2593" s="130" t="s">
        <v>6464</v>
      </c>
      <c r="F2593" s="114" t="s">
        <v>1561</v>
      </c>
      <c r="G2593" s="269">
        <f t="shared" si="280"/>
        <v>2021</v>
      </c>
      <c r="H2593" s="269">
        <f t="shared" si="281"/>
        <v>8</v>
      </c>
      <c r="I2593" s="269">
        <f t="shared" si="282"/>
        <v>33</v>
      </c>
      <c r="J2593" s="83">
        <f t="shared" si="283"/>
        <v>2021</v>
      </c>
      <c r="K2593" s="269">
        <f t="shared" si="284"/>
        <v>8</v>
      </c>
      <c r="L2593" s="21">
        <f t="shared" si="285"/>
        <v>33</v>
      </c>
      <c r="M2593" s="119">
        <v>44417</v>
      </c>
      <c r="N2593" s="119">
        <v>44417</v>
      </c>
      <c r="O2593" s="119">
        <v>44417</v>
      </c>
      <c r="P2593" s="119">
        <v>44417</v>
      </c>
      <c r="Q2593" s="267" t="s">
        <v>34</v>
      </c>
      <c r="R2593" s="114"/>
      <c r="S2593" s="114"/>
      <c r="T2593" s="114"/>
      <c r="U2593" s="177"/>
      <c r="V2593" s="179" t="s">
        <v>3259</v>
      </c>
      <c r="W2593" s="174" t="s">
        <v>463</v>
      </c>
      <c r="X2593" s="174" t="s">
        <v>463</v>
      </c>
      <c r="Y2593" s="131"/>
    </row>
    <row r="2594" spans="2:30">
      <c r="B2594" s="30">
        <v>2588</v>
      </c>
      <c r="C2594" s="30" t="s">
        <v>6480</v>
      </c>
      <c r="D2594" s="30" t="s">
        <v>83</v>
      </c>
      <c r="E2594" s="130" t="s">
        <v>6465</v>
      </c>
      <c r="F2594" s="21" t="s">
        <v>2062</v>
      </c>
      <c r="G2594" s="269">
        <f t="shared" si="280"/>
        <v>2021</v>
      </c>
      <c r="H2594" s="269">
        <f t="shared" si="281"/>
        <v>8</v>
      </c>
      <c r="I2594" s="269">
        <f t="shared" si="282"/>
        <v>33</v>
      </c>
      <c r="J2594" s="83">
        <f t="shared" si="283"/>
        <v>2021</v>
      </c>
      <c r="K2594" s="269">
        <f t="shared" si="284"/>
        <v>8</v>
      </c>
      <c r="L2594" s="21">
        <f t="shared" si="285"/>
        <v>33</v>
      </c>
      <c r="M2594" s="119">
        <v>44417</v>
      </c>
      <c r="N2594" s="119">
        <v>44417</v>
      </c>
      <c r="O2594" s="119">
        <v>44417</v>
      </c>
      <c r="P2594" s="119">
        <v>44417</v>
      </c>
      <c r="Q2594" s="267" t="s">
        <v>34</v>
      </c>
      <c r="R2594" s="114"/>
      <c r="S2594" s="114"/>
      <c r="T2594" s="114"/>
      <c r="U2594" s="177"/>
      <c r="V2594" s="179" t="s">
        <v>1925</v>
      </c>
      <c r="W2594" s="174" t="s">
        <v>463</v>
      </c>
      <c r="X2594" s="174" t="s">
        <v>463</v>
      </c>
      <c r="Y2594" s="131"/>
    </row>
    <row r="2595" spans="2:30">
      <c r="B2595" s="30">
        <v>2589</v>
      </c>
      <c r="C2595" s="30" t="s">
        <v>6481</v>
      </c>
      <c r="D2595" s="30" t="s">
        <v>83</v>
      </c>
      <c r="E2595" s="130" t="s">
        <v>4658</v>
      </c>
      <c r="F2595" s="114" t="s">
        <v>47</v>
      </c>
      <c r="G2595" s="269">
        <f t="shared" si="280"/>
        <v>2021</v>
      </c>
      <c r="H2595" s="269">
        <f t="shared" si="281"/>
        <v>8</v>
      </c>
      <c r="I2595" s="269">
        <f t="shared" si="282"/>
        <v>33</v>
      </c>
      <c r="J2595" s="83">
        <f t="shared" si="283"/>
        <v>2021</v>
      </c>
      <c r="K2595" s="269">
        <f t="shared" si="284"/>
        <v>8</v>
      </c>
      <c r="L2595" s="21">
        <f t="shared" si="285"/>
        <v>33</v>
      </c>
      <c r="M2595" s="119">
        <v>44418</v>
      </c>
      <c r="N2595" s="119">
        <v>44418</v>
      </c>
      <c r="O2595" s="119">
        <v>44418</v>
      </c>
      <c r="P2595" s="119">
        <v>44418</v>
      </c>
      <c r="Q2595" s="267" t="s">
        <v>34</v>
      </c>
      <c r="R2595" s="114"/>
      <c r="S2595" s="114"/>
      <c r="T2595" s="114"/>
      <c r="U2595" s="177"/>
      <c r="V2595" s="179" t="s">
        <v>4723</v>
      </c>
      <c r="W2595" s="174" t="s">
        <v>463</v>
      </c>
      <c r="X2595" s="174" t="s">
        <v>463</v>
      </c>
      <c r="Y2595" s="131"/>
    </row>
    <row r="2596" spans="2:30">
      <c r="B2596" s="30">
        <v>2590</v>
      </c>
      <c r="C2596" s="30" t="s">
        <v>6482</v>
      </c>
      <c r="D2596" s="30" t="s">
        <v>83</v>
      </c>
      <c r="E2596" s="130" t="s">
        <v>6466</v>
      </c>
      <c r="F2596" s="114" t="s">
        <v>4452</v>
      </c>
      <c r="G2596" s="269">
        <f t="shared" si="280"/>
        <v>2021</v>
      </c>
      <c r="H2596" s="269">
        <f t="shared" si="281"/>
        <v>8</v>
      </c>
      <c r="I2596" s="269">
        <f t="shared" si="282"/>
        <v>33</v>
      </c>
      <c r="J2596" s="83">
        <f t="shared" si="283"/>
        <v>2021</v>
      </c>
      <c r="K2596" s="269">
        <f t="shared" si="284"/>
        <v>8</v>
      </c>
      <c r="L2596" s="21">
        <f t="shared" si="285"/>
        <v>33</v>
      </c>
      <c r="M2596" s="119">
        <v>44418</v>
      </c>
      <c r="N2596" s="119">
        <v>44418</v>
      </c>
      <c r="O2596" s="119">
        <v>44418</v>
      </c>
      <c r="P2596" s="119">
        <v>44418</v>
      </c>
      <c r="Q2596" s="267" t="s">
        <v>34</v>
      </c>
      <c r="R2596" s="114"/>
      <c r="S2596" s="114"/>
      <c r="T2596" s="114"/>
      <c r="U2596" s="177"/>
      <c r="V2596" s="179" t="s">
        <v>395</v>
      </c>
      <c r="W2596" s="174" t="s">
        <v>463</v>
      </c>
      <c r="X2596" s="174" t="s">
        <v>463</v>
      </c>
      <c r="Y2596" s="131"/>
      <c r="AC2596" s="36" t="s">
        <v>770</v>
      </c>
      <c r="AD2596" s="36" t="s">
        <v>765</v>
      </c>
    </row>
    <row r="2597" spans="2:30">
      <c r="B2597" s="30">
        <v>2591</v>
      </c>
      <c r="C2597" s="30" t="s">
        <v>6483</v>
      </c>
      <c r="D2597" s="30" t="s">
        <v>83</v>
      </c>
      <c r="E2597" s="130" t="s">
        <v>6467</v>
      </c>
      <c r="F2597" s="114" t="s">
        <v>1561</v>
      </c>
      <c r="G2597" s="269">
        <f t="shared" si="280"/>
        <v>2021</v>
      </c>
      <c r="H2597" s="269">
        <f t="shared" si="281"/>
        <v>8</v>
      </c>
      <c r="I2597" s="269">
        <f t="shared" si="282"/>
        <v>33</v>
      </c>
      <c r="J2597" s="83">
        <f t="shared" si="283"/>
        <v>2021</v>
      </c>
      <c r="K2597" s="269">
        <f t="shared" si="284"/>
        <v>8</v>
      </c>
      <c r="L2597" s="21">
        <f t="shared" si="285"/>
        <v>33</v>
      </c>
      <c r="M2597" s="119">
        <v>44418</v>
      </c>
      <c r="N2597" s="119">
        <v>44418</v>
      </c>
      <c r="O2597" s="119">
        <v>44418</v>
      </c>
      <c r="P2597" s="119">
        <v>44418</v>
      </c>
      <c r="Q2597" s="267" t="s">
        <v>34</v>
      </c>
      <c r="R2597" s="114"/>
      <c r="S2597" s="114"/>
      <c r="T2597" s="114"/>
      <c r="U2597" s="177"/>
      <c r="V2597" s="179" t="s">
        <v>2170</v>
      </c>
      <c r="W2597" s="174" t="s">
        <v>463</v>
      </c>
      <c r="X2597" s="174" t="s">
        <v>463</v>
      </c>
      <c r="Y2597" s="131"/>
    </row>
    <row r="2598" spans="2:30">
      <c r="B2598" s="30">
        <v>2592</v>
      </c>
      <c r="C2598" s="30" t="s">
        <v>6484</v>
      </c>
      <c r="D2598" s="30" t="s">
        <v>83</v>
      </c>
      <c r="E2598" s="110" t="s">
        <v>6468</v>
      </c>
      <c r="F2598" s="114" t="s">
        <v>1561</v>
      </c>
      <c r="G2598" s="269">
        <f t="shared" si="280"/>
        <v>2021</v>
      </c>
      <c r="H2598" s="269">
        <f t="shared" si="281"/>
        <v>8</v>
      </c>
      <c r="I2598" s="269">
        <f t="shared" si="282"/>
        <v>33</v>
      </c>
      <c r="J2598" s="83">
        <f t="shared" si="283"/>
        <v>2021</v>
      </c>
      <c r="K2598" s="269">
        <f t="shared" si="284"/>
        <v>8</v>
      </c>
      <c r="L2598" s="21">
        <f t="shared" si="285"/>
        <v>33</v>
      </c>
      <c r="M2598" s="119">
        <v>44418</v>
      </c>
      <c r="N2598" s="119">
        <v>44418</v>
      </c>
      <c r="O2598" s="119">
        <v>44418</v>
      </c>
      <c r="P2598" s="119">
        <v>44418</v>
      </c>
      <c r="Q2598" s="267" t="s">
        <v>34</v>
      </c>
      <c r="R2598" s="114"/>
      <c r="S2598" s="114"/>
      <c r="T2598" s="114"/>
      <c r="U2598" s="177"/>
      <c r="V2598" s="179" t="s">
        <v>119</v>
      </c>
      <c r="W2598" s="174" t="s">
        <v>463</v>
      </c>
      <c r="X2598" s="174" t="s">
        <v>463</v>
      </c>
      <c r="Y2598" s="130" t="s">
        <v>6476</v>
      </c>
    </row>
    <row r="2599" spans="2:30">
      <c r="B2599" s="30">
        <v>2593</v>
      </c>
      <c r="C2599" s="30" t="s">
        <v>6485</v>
      </c>
      <c r="D2599" s="30" t="s">
        <v>83</v>
      </c>
      <c r="E2599" s="130" t="s">
        <v>6469</v>
      </c>
      <c r="F2599" s="114" t="s">
        <v>4452</v>
      </c>
      <c r="G2599" s="269">
        <f t="shared" si="280"/>
        <v>2021</v>
      </c>
      <c r="H2599" s="269">
        <f t="shared" si="281"/>
        <v>8</v>
      </c>
      <c r="I2599" s="269">
        <f t="shared" si="282"/>
        <v>33</v>
      </c>
      <c r="J2599" s="83">
        <f t="shared" si="283"/>
        <v>2021</v>
      </c>
      <c r="K2599" s="269">
        <f t="shared" si="284"/>
        <v>8</v>
      </c>
      <c r="L2599" s="21">
        <f t="shared" si="285"/>
        <v>33</v>
      </c>
      <c r="M2599" s="119">
        <v>44418</v>
      </c>
      <c r="N2599" s="119">
        <v>44418</v>
      </c>
      <c r="O2599" s="119">
        <v>44418</v>
      </c>
      <c r="P2599" s="119">
        <v>44418</v>
      </c>
      <c r="Q2599" s="267" t="s">
        <v>34</v>
      </c>
      <c r="R2599" s="114"/>
      <c r="S2599" s="114"/>
      <c r="T2599" s="114"/>
      <c r="U2599" s="177"/>
      <c r="V2599" s="179" t="s">
        <v>395</v>
      </c>
      <c r="W2599" s="174" t="s">
        <v>463</v>
      </c>
      <c r="X2599" s="174" t="s">
        <v>463</v>
      </c>
      <c r="Y2599" s="131"/>
    </row>
    <row r="2600" spans="2:30">
      <c r="B2600" s="30">
        <v>2594</v>
      </c>
      <c r="C2600" s="30" t="s">
        <v>6486</v>
      </c>
      <c r="D2600" s="30" t="s">
        <v>83</v>
      </c>
      <c r="E2600" s="130" t="s">
        <v>6470</v>
      </c>
      <c r="F2600" s="114" t="s">
        <v>47</v>
      </c>
      <c r="G2600" s="269">
        <f t="shared" si="280"/>
        <v>2021</v>
      </c>
      <c r="H2600" s="269">
        <f t="shared" si="281"/>
        <v>8</v>
      </c>
      <c r="I2600" s="269">
        <f t="shared" si="282"/>
        <v>33</v>
      </c>
      <c r="J2600" s="83">
        <f t="shared" si="283"/>
        <v>2021</v>
      </c>
      <c r="K2600" s="269">
        <f t="shared" si="284"/>
        <v>8</v>
      </c>
      <c r="L2600" s="21">
        <f t="shared" si="285"/>
        <v>33</v>
      </c>
      <c r="M2600" s="119">
        <v>44418</v>
      </c>
      <c r="N2600" s="119">
        <v>44418</v>
      </c>
      <c r="O2600" s="119">
        <v>44418</v>
      </c>
      <c r="P2600" s="119">
        <v>44419</v>
      </c>
      <c r="Q2600" s="267" t="s">
        <v>34</v>
      </c>
      <c r="R2600" s="114"/>
      <c r="S2600" s="114"/>
      <c r="T2600" s="114"/>
      <c r="U2600" s="177"/>
      <c r="V2600" s="179" t="s">
        <v>119</v>
      </c>
      <c r="W2600" s="174" t="s">
        <v>463</v>
      </c>
      <c r="X2600" s="174" t="s">
        <v>463</v>
      </c>
      <c r="Y2600" s="131"/>
      <c r="AC2600" s="36" t="s">
        <v>770</v>
      </c>
      <c r="AD2600" s="36" t="s">
        <v>765</v>
      </c>
    </row>
    <row r="2601" spans="2:30">
      <c r="B2601" s="30">
        <v>2595</v>
      </c>
      <c r="C2601" s="30" t="s">
        <v>6487</v>
      </c>
      <c r="D2601" s="30" t="s">
        <v>83</v>
      </c>
      <c r="E2601" s="130" t="s">
        <v>6471</v>
      </c>
      <c r="F2601" s="114" t="s">
        <v>1561</v>
      </c>
      <c r="G2601" s="269">
        <f t="shared" si="280"/>
        <v>2021</v>
      </c>
      <c r="H2601" s="269">
        <f t="shared" si="281"/>
        <v>8</v>
      </c>
      <c r="I2601" s="269">
        <f t="shared" si="282"/>
        <v>33</v>
      </c>
      <c r="J2601" s="83">
        <f t="shared" si="283"/>
        <v>2021</v>
      </c>
      <c r="K2601" s="269">
        <f t="shared" si="284"/>
        <v>8</v>
      </c>
      <c r="L2601" s="21">
        <f t="shared" si="285"/>
        <v>33</v>
      </c>
      <c r="M2601" s="119">
        <v>44418</v>
      </c>
      <c r="N2601" s="119">
        <v>44418</v>
      </c>
      <c r="O2601" s="119">
        <v>44418</v>
      </c>
      <c r="P2601" s="119">
        <v>44418</v>
      </c>
      <c r="Q2601" s="267" t="s">
        <v>34</v>
      </c>
      <c r="R2601" s="114"/>
      <c r="S2601" s="114"/>
      <c r="T2601" s="114"/>
      <c r="U2601" s="177"/>
      <c r="V2601" s="179" t="s">
        <v>23</v>
      </c>
      <c r="W2601" s="174" t="s">
        <v>463</v>
      </c>
      <c r="X2601" s="174" t="s">
        <v>463</v>
      </c>
      <c r="Y2601" s="131"/>
    </row>
    <row r="2602" spans="2:30">
      <c r="B2602" s="30">
        <v>2596</v>
      </c>
      <c r="C2602" s="30" t="s">
        <v>6488</v>
      </c>
      <c r="D2602" s="30" t="s">
        <v>83</v>
      </c>
      <c r="E2602" s="110" t="s">
        <v>6472</v>
      </c>
      <c r="F2602" s="114" t="s">
        <v>47</v>
      </c>
      <c r="G2602" s="269">
        <f t="shared" si="280"/>
        <v>2021</v>
      </c>
      <c r="H2602" s="269">
        <f t="shared" si="281"/>
        <v>8</v>
      </c>
      <c r="I2602" s="269">
        <f t="shared" si="282"/>
        <v>33</v>
      </c>
      <c r="J2602" s="83">
        <f t="shared" si="283"/>
        <v>2021</v>
      </c>
      <c r="K2602" s="269">
        <f t="shared" si="284"/>
        <v>8</v>
      </c>
      <c r="L2602" s="21">
        <f t="shared" si="285"/>
        <v>33</v>
      </c>
      <c r="M2602" s="119">
        <v>44419</v>
      </c>
      <c r="N2602" s="119">
        <v>44419</v>
      </c>
      <c r="O2602" s="119">
        <v>44419</v>
      </c>
      <c r="P2602" s="119">
        <v>44419</v>
      </c>
      <c r="Q2602" s="267" t="s">
        <v>34</v>
      </c>
      <c r="R2602" s="114"/>
      <c r="S2602" s="114"/>
      <c r="T2602" s="114"/>
      <c r="U2602" s="177"/>
      <c r="V2602" s="174" t="s">
        <v>23</v>
      </c>
      <c r="W2602" s="174" t="s">
        <v>463</v>
      </c>
      <c r="X2602" s="174" t="s">
        <v>463</v>
      </c>
      <c r="Y2602" s="131"/>
    </row>
    <row r="2603" spans="2:30">
      <c r="B2603" s="30">
        <v>2597</v>
      </c>
      <c r="C2603" s="30" t="s">
        <v>6489</v>
      </c>
      <c r="D2603" s="30" t="s">
        <v>83</v>
      </c>
      <c r="E2603" s="110" t="s">
        <v>6473</v>
      </c>
      <c r="F2603" s="114" t="s">
        <v>47</v>
      </c>
      <c r="G2603" s="269">
        <f t="shared" si="280"/>
        <v>2021</v>
      </c>
      <c r="H2603" s="269">
        <f t="shared" si="281"/>
        <v>8</v>
      </c>
      <c r="I2603" s="269">
        <f t="shared" si="282"/>
        <v>33</v>
      </c>
      <c r="J2603" s="83">
        <f t="shared" si="283"/>
        <v>2021</v>
      </c>
      <c r="K2603" s="269">
        <f t="shared" si="284"/>
        <v>8</v>
      </c>
      <c r="L2603" s="21">
        <f t="shared" si="285"/>
        <v>33</v>
      </c>
      <c r="M2603" s="119">
        <v>44419</v>
      </c>
      <c r="N2603" s="119">
        <v>44419</v>
      </c>
      <c r="O2603" s="119">
        <v>44419</v>
      </c>
      <c r="P2603" s="119">
        <v>44419</v>
      </c>
      <c r="Q2603" s="267" t="s">
        <v>34</v>
      </c>
      <c r="R2603" s="114"/>
      <c r="S2603" s="114"/>
      <c r="T2603" s="114"/>
      <c r="U2603" s="177"/>
      <c r="V2603" s="174" t="s">
        <v>1238</v>
      </c>
      <c r="W2603" s="174" t="s">
        <v>463</v>
      </c>
      <c r="X2603" s="174" t="s">
        <v>463</v>
      </c>
      <c r="Y2603" s="131"/>
    </row>
    <row r="2604" spans="2:30">
      <c r="B2604" s="30">
        <v>2598</v>
      </c>
      <c r="C2604" s="30" t="s">
        <v>6490</v>
      </c>
      <c r="D2604" s="30" t="s">
        <v>83</v>
      </c>
      <c r="E2604" s="110" t="s">
        <v>6474</v>
      </c>
      <c r="F2604" s="114" t="s">
        <v>47</v>
      </c>
      <c r="G2604" s="269">
        <f t="shared" si="280"/>
        <v>2021</v>
      </c>
      <c r="H2604" s="269">
        <f t="shared" si="281"/>
        <v>8</v>
      </c>
      <c r="I2604" s="269">
        <f t="shared" si="282"/>
        <v>33</v>
      </c>
      <c r="J2604" s="83">
        <f t="shared" si="283"/>
        <v>2021</v>
      </c>
      <c r="K2604" s="269">
        <f t="shared" si="284"/>
        <v>8</v>
      </c>
      <c r="L2604" s="21">
        <f t="shared" si="285"/>
        <v>33</v>
      </c>
      <c r="M2604" s="119">
        <v>44420</v>
      </c>
      <c r="N2604" s="119">
        <v>44420</v>
      </c>
      <c r="O2604" s="119">
        <v>44420</v>
      </c>
      <c r="P2604" s="119">
        <v>44420</v>
      </c>
      <c r="Q2604" s="267" t="s">
        <v>34</v>
      </c>
      <c r="R2604" s="114"/>
      <c r="S2604" s="114"/>
      <c r="T2604" s="114"/>
      <c r="U2604" s="177"/>
      <c r="V2604" s="174" t="s">
        <v>411</v>
      </c>
      <c r="W2604" s="174" t="s">
        <v>463</v>
      </c>
      <c r="X2604" s="174" t="s">
        <v>463</v>
      </c>
      <c r="Y2604" s="131"/>
      <c r="AC2604" s="36" t="s">
        <v>770</v>
      </c>
      <c r="AD2604" s="36" t="s">
        <v>765</v>
      </c>
    </row>
    <row r="2605" spans="2:30">
      <c r="B2605" s="30">
        <v>2599</v>
      </c>
      <c r="C2605" s="30" t="s">
        <v>6491</v>
      </c>
      <c r="D2605" s="30" t="s">
        <v>83</v>
      </c>
      <c r="E2605" s="110" t="s">
        <v>6475</v>
      </c>
      <c r="F2605" s="114" t="s">
        <v>47</v>
      </c>
      <c r="G2605" s="269">
        <f t="shared" si="280"/>
        <v>2021</v>
      </c>
      <c r="H2605" s="269">
        <f t="shared" si="281"/>
        <v>8</v>
      </c>
      <c r="I2605" s="269">
        <f t="shared" si="282"/>
        <v>33</v>
      </c>
      <c r="J2605" s="83">
        <f t="shared" si="283"/>
        <v>2021</v>
      </c>
      <c r="K2605" s="269">
        <f t="shared" si="284"/>
        <v>8</v>
      </c>
      <c r="L2605" s="21">
        <f t="shared" si="285"/>
        <v>33</v>
      </c>
      <c r="M2605" s="119">
        <v>44421</v>
      </c>
      <c r="N2605" s="119">
        <v>44421</v>
      </c>
      <c r="O2605" s="119">
        <v>44421</v>
      </c>
      <c r="P2605" s="119">
        <v>44421</v>
      </c>
      <c r="Q2605" s="267" t="s">
        <v>34</v>
      </c>
      <c r="R2605" s="114"/>
      <c r="S2605" s="114"/>
      <c r="T2605" s="114"/>
      <c r="U2605" s="177"/>
      <c r="V2605" s="174" t="s">
        <v>23</v>
      </c>
      <c r="W2605" s="174" t="s">
        <v>463</v>
      </c>
      <c r="X2605" s="174" t="s">
        <v>463</v>
      </c>
      <c r="Y2605" s="131"/>
    </row>
    <row r="2606" spans="2:30" ht="33">
      <c r="B2606" s="30">
        <v>2600</v>
      </c>
      <c r="C2606" s="30" t="s">
        <v>6501</v>
      </c>
      <c r="D2606" s="30" t="s">
        <v>83</v>
      </c>
      <c r="E2606" s="130" t="s">
        <v>6084</v>
      </c>
      <c r="F2606" s="114" t="s">
        <v>4452</v>
      </c>
      <c r="G2606" s="269">
        <f t="shared" si="280"/>
        <v>2021</v>
      </c>
      <c r="H2606" s="269">
        <f t="shared" si="281"/>
        <v>7</v>
      </c>
      <c r="I2606" s="269">
        <f t="shared" si="282"/>
        <v>30</v>
      </c>
      <c r="J2606" s="83">
        <f t="shared" si="283"/>
        <v>2021</v>
      </c>
      <c r="K2606" s="269">
        <f t="shared" si="284"/>
        <v>8</v>
      </c>
      <c r="L2606" s="21">
        <f t="shared" si="285"/>
        <v>33</v>
      </c>
      <c r="M2606" s="119">
        <v>44399</v>
      </c>
      <c r="N2606" s="119">
        <v>44399</v>
      </c>
      <c r="O2606" s="119">
        <v>44399</v>
      </c>
      <c r="P2606" s="119">
        <v>44421</v>
      </c>
      <c r="Q2606" s="267" t="s">
        <v>34</v>
      </c>
      <c r="R2606" s="114"/>
      <c r="S2606" s="114"/>
      <c r="T2606" s="114"/>
      <c r="U2606" s="177"/>
      <c r="V2606" s="174" t="s">
        <v>286</v>
      </c>
      <c r="W2606" s="174" t="s">
        <v>5563</v>
      </c>
      <c r="X2606" s="174" t="s">
        <v>5563</v>
      </c>
      <c r="Y2606" s="131"/>
    </row>
    <row r="2607" spans="2:30">
      <c r="B2607" s="30">
        <v>2601</v>
      </c>
      <c r="C2607" s="30" t="s">
        <v>6502</v>
      </c>
      <c r="D2607" s="30" t="s">
        <v>83</v>
      </c>
      <c r="E2607" s="113" t="s">
        <v>6492</v>
      </c>
      <c r="F2607" s="114" t="s">
        <v>47</v>
      </c>
      <c r="G2607" s="269">
        <f t="shared" si="280"/>
        <v>2021</v>
      </c>
      <c r="H2607" s="269">
        <f t="shared" si="281"/>
        <v>8</v>
      </c>
      <c r="I2607" s="269">
        <f t="shared" si="282"/>
        <v>33</v>
      </c>
      <c r="J2607" s="83">
        <f t="shared" si="283"/>
        <v>2021</v>
      </c>
      <c r="K2607" s="269">
        <f t="shared" si="284"/>
        <v>8</v>
      </c>
      <c r="L2607" s="21">
        <f t="shared" si="285"/>
        <v>33</v>
      </c>
      <c r="M2607" s="119">
        <v>44419</v>
      </c>
      <c r="N2607" s="119">
        <v>44419</v>
      </c>
      <c r="O2607" s="119">
        <v>44419</v>
      </c>
      <c r="P2607" s="119">
        <v>44419</v>
      </c>
      <c r="Q2607" s="267" t="s">
        <v>34</v>
      </c>
      <c r="R2607" s="114"/>
      <c r="S2607" s="114"/>
      <c r="T2607" s="114"/>
      <c r="U2607" s="177"/>
      <c r="V2607" s="174" t="s">
        <v>9</v>
      </c>
      <c r="W2607" s="174" t="s">
        <v>5563</v>
      </c>
      <c r="X2607" s="174" t="s">
        <v>5563</v>
      </c>
      <c r="Y2607" s="131"/>
    </row>
    <row r="2608" spans="2:30">
      <c r="B2608" s="30">
        <v>2602</v>
      </c>
      <c r="C2608" s="30" t="s">
        <v>6503</v>
      </c>
      <c r="D2608" s="30" t="s">
        <v>83</v>
      </c>
      <c r="E2608" s="110" t="s">
        <v>6493</v>
      </c>
      <c r="F2608" s="114" t="s">
        <v>345</v>
      </c>
      <c r="G2608" s="269">
        <f t="shared" si="280"/>
        <v>2021</v>
      </c>
      <c r="H2608" s="269">
        <f t="shared" si="281"/>
        <v>8</v>
      </c>
      <c r="I2608" s="269">
        <f t="shared" si="282"/>
        <v>33</v>
      </c>
      <c r="J2608" s="83">
        <f t="shared" si="283"/>
        <v>2021</v>
      </c>
      <c r="K2608" s="269">
        <f t="shared" si="284"/>
        <v>8</v>
      </c>
      <c r="L2608" s="21">
        <f t="shared" si="285"/>
        <v>33</v>
      </c>
      <c r="M2608" s="119">
        <v>44420</v>
      </c>
      <c r="N2608" s="119">
        <v>44420</v>
      </c>
      <c r="O2608" s="119">
        <v>44420</v>
      </c>
      <c r="P2608" s="119">
        <v>44421</v>
      </c>
      <c r="Q2608" s="267" t="s">
        <v>34</v>
      </c>
      <c r="R2608" s="114"/>
      <c r="S2608" s="114"/>
      <c r="T2608" s="114"/>
      <c r="U2608" s="177"/>
      <c r="V2608" s="174" t="s">
        <v>119</v>
      </c>
      <c r="W2608" s="174" t="s">
        <v>5563</v>
      </c>
      <c r="X2608" s="174" t="s">
        <v>5563</v>
      </c>
      <c r="Y2608" s="131"/>
      <c r="AC2608" s="36" t="s">
        <v>770</v>
      </c>
      <c r="AD2608" s="36" t="s">
        <v>765</v>
      </c>
    </row>
    <row r="2609" spans="2:30">
      <c r="B2609" s="30">
        <v>2603</v>
      </c>
      <c r="C2609" s="30" t="s">
        <v>6504</v>
      </c>
      <c r="D2609" s="30" t="s">
        <v>83</v>
      </c>
      <c r="E2609" s="110" t="s">
        <v>6494</v>
      </c>
      <c r="F2609" s="114" t="s">
        <v>47</v>
      </c>
      <c r="G2609" s="269">
        <f t="shared" si="280"/>
        <v>2021</v>
      </c>
      <c r="H2609" s="269">
        <f t="shared" si="281"/>
        <v>8</v>
      </c>
      <c r="I2609" s="269">
        <f t="shared" si="282"/>
        <v>33</v>
      </c>
      <c r="J2609" s="83">
        <f t="shared" si="283"/>
        <v>2021</v>
      </c>
      <c r="K2609" s="269">
        <f t="shared" si="284"/>
        <v>8</v>
      </c>
      <c r="L2609" s="21">
        <f t="shared" si="285"/>
        <v>33</v>
      </c>
      <c r="M2609" s="119">
        <v>44421</v>
      </c>
      <c r="N2609" s="119">
        <v>44421</v>
      </c>
      <c r="O2609" s="119">
        <v>44421</v>
      </c>
      <c r="P2609" s="119">
        <v>44421</v>
      </c>
      <c r="Q2609" s="267" t="s">
        <v>34</v>
      </c>
      <c r="R2609" s="114"/>
      <c r="S2609" s="114"/>
      <c r="T2609" s="114"/>
      <c r="U2609" s="177"/>
      <c r="V2609" s="174" t="s">
        <v>9</v>
      </c>
      <c r="W2609" s="174" t="s">
        <v>5563</v>
      </c>
      <c r="X2609" s="174" t="s">
        <v>5563</v>
      </c>
      <c r="Y2609" s="131"/>
    </row>
    <row r="2610" spans="2:30" ht="33">
      <c r="B2610" s="30">
        <v>2604</v>
      </c>
      <c r="C2610" s="30" t="s">
        <v>6505</v>
      </c>
      <c r="D2610" s="30" t="s">
        <v>83</v>
      </c>
      <c r="E2610" s="110" t="s">
        <v>6495</v>
      </c>
      <c r="F2610" s="114" t="s">
        <v>4452</v>
      </c>
      <c r="G2610" s="269">
        <f t="shared" si="280"/>
        <v>2021</v>
      </c>
      <c r="H2610" s="269">
        <f t="shared" si="281"/>
        <v>8</v>
      </c>
      <c r="I2610" s="269">
        <f t="shared" si="282"/>
        <v>33</v>
      </c>
      <c r="J2610" s="83">
        <f t="shared" si="283"/>
        <v>2021</v>
      </c>
      <c r="K2610" s="269">
        <f t="shared" si="284"/>
        <v>8</v>
      </c>
      <c r="L2610" s="21">
        <f t="shared" si="285"/>
        <v>33</v>
      </c>
      <c r="M2610" s="119">
        <v>44422</v>
      </c>
      <c r="N2610" s="119">
        <v>44422</v>
      </c>
      <c r="O2610" s="119">
        <v>44422</v>
      </c>
      <c r="P2610" s="119">
        <v>44422</v>
      </c>
      <c r="Q2610" s="267" t="s">
        <v>34</v>
      </c>
      <c r="R2610" s="114"/>
      <c r="S2610" s="114"/>
      <c r="T2610" s="114"/>
      <c r="U2610" s="177"/>
      <c r="V2610" s="174" t="s">
        <v>6499</v>
      </c>
      <c r="W2610" s="174" t="s">
        <v>6500</v>
      </c>
      <c r="X2610" s="174" t="s">
        <v>6500</v>
      </c>
      <c r="Y2610" s="131"/>
    </row>
    <row r="2611" spans="2:30">
      <c r="B2611" s="30">
        <v>2605</v>
      </c>
      <c r="C2611" s="30" t="s">
        <v>6506</v>
      </c>
      <c r="D2611" s="30" t="s">
        <v>83</v>
      </c>
      <c r="E2611" s="110" t="s">
        <v>6496</v>
      </c>
      <c r="F2611" s="114" t="s">
        <v>3486</v>
      </c>
      <c r="G2611" s="269">
        <f t="shared" si="280"/>
        <v>2021</v>
      </c>
      <c r="H2611" s="269">
        <f t="shared" si="281"/>
        <v>8</v>
      </c>
      <c r="I2611" s="269">
        <f t="shared" si="282"/>
        <v>33</v>
      </c>
      <c r="J2611" s="83">
        <f t="shared" si="283"/>
        <v>2021</v>
      </c>
      <c r="K2611" s="269">
        <f t="shared" si="284"/>
        <v>8</v>
      </c>
      <c r="L2611" s="21">
        <f t="shared" si="285"/>
        <v>33</v>
      </c>
      <c r="M2611" s="119">
        <v>44421</v>
      </c>
      <c r="N2611" s="119">
        <v>44421</v>
      </c>
      <c r="O2611" s="119">
        <v>44421</v>
      </c>
      <c r="P2611" s="119">
        <v>44421</v>
      </c>
      <c r="Q2611" s="267" t="s">
        <v>34</v>
      </c>
      <c r="R2611" s="114"/>
      <c r="S2611" s="114"/>
      <c r="T2611" s="114"/>
      <c r="U2611" s="177"/>
      <c r="V2611" s="174" t="s">
        <v>2209</v>
      </c>
      <c r="W2611" s="174" t="s">
        <v>5563</v>
      </c>
      <c r="X2611" s="174" t="s">
        <v>5563</v>
      </c>
      <c r="Y2611" s="131"/>
    </row>
    <row r="2612" spans="2:30">
      <c r="B2612" s="30">
        <v>2606</v>
      </c>
      <c r="C2612" s="30" t="s">
        <v>6507</v>
      </c>
      <c r="D2612" s="30" t="s">
        <v>83</v>
      </c>
      <c r="E2612" s="130" t="s">
        <v>6497</v>
      </c>
      <c r="F2612" s="114" t="s">
        <v>4452</v>
      </c>
      <c r="G2612" s="269">
        <f t="shared" si="280"/>
        <v>2021</v>
      </c>
      <c r="H2612" s="269">
        <f t="shared" si="281"/>
        <v>8</v>
      </c>
      <c r="I2612" s="269">
        <f t="shared" si="282"/>
        <v>33</v>
      </c>
      <c r="J2612" s="83">
        <f t="shared" si="283"/>
        <v>2021</v>
      </c>
      <c r="K2612" s="269">
        <f t="shared" si="284"/>
        <v>8</v>
      </c>
      <c r="L2612" s="21">
        <f t="shared" si="285"/>
        <v>33</v>
      </c>
      <c r="M2612" s="119">
        <v>44421</v>
      </c>
      <c r="N2612" s="119">
        <v>44421</v>
      </c>
      <c r="O2612" s="119">
        <v>44421</v>
      </c>
      <c r="P2612" s="119">
        <v>44421</v>
      </c>
      <c r="Q2612" s="267" t="s">
        <v>34</v>
      </c>
      <c r="R2612" s="114"/>
      <c r="S2612" s="114"/>
      <c r="T2612" s="114"/>
      <c r="U2612" s="177"/>
      <c r="V2612" s="174" t="s">
        <v>9</v>
      </c>
      <c r="W2612" s="174" t="s">
        <v>5563</v>
      </c>
      <c r="X2612" s="174" t="s">
        <v>5563</v>
      </c>
      <c r="Y2612" s="131"/>
      <c r="AC2612" s="36" t="s">
        <v>770</v>
      </c>
      <c r="AD2612" s="36" t="s">
        <v>765</v>
      </c>
    </row>
    <row r="2613" spans="2:30">
      <c r="B2613" s="30">
        <v>2607</v>
      </c>
      <c r="C2613" s="30" t="s">
        <v>6508</v>
      </c>
      <c r="D2613" s="30" t="s">
        <v>83</v>
      </c>
      <c r="E2613" s="110" t="s">
        <v>6498</v>
      </c>
      <c r="F2613" s="114" t="s">
        <v>47</v>
      </c>
      <c r="G2613" s="269">
        <f t="shared" si="280"/>
        <v>2021</v>
      </c>
      <c r="H2613" s="269">
        <f t="shared" si="281"/>
        <v>8</v>
      </c>
      <c r="I2613" s="269">
        <f t="shared" si="282"/>
        <v>33</v>
      </c>
      <c r="J2613" s="83">
        <f t="shared" si="283"/>
        <v>2021</v>
      </c>
      <c r="K2613" s="269">
        <f t="shared" si="284"/>
        <v>8</v>
      </c>
      <c r="L2613" s="21">
        <f t="shared" si="285"/>
        <v>33</v>
      </c>
      <c r="M2613" s="119">
        <v>44421</v>
      </c>
      <c r="N2613" s="119">
        <v>44421</v>
      </c>
      <c r="O2613" s="119">
        <v>44421</v>
      </c>
      <c r="P2613" s="119">
        <v>44421</v>
      </c>
      <c r="Q2613" s="267" t="s">
        <v>34</v>
      </c>
      <c r="R2613" s="114"/>
      <c r="S2613" s="114"/>
      <c r="T2613" s="114"/>
      <c r="U2613" s="177"/>
      <c r="V2613" s="179" t="s">
        <v>1238</v>
      </c>
      <c r="W2613" s="174" t="s">
        <v>5563</v>
      </c>
      <c r="X2613" s="174" t="s">
        <v>5563</v>
      </c>
      <c r="Y2613" s="131"/>
    </row>
    <row r="2614" spans="2:30">
      <c r="B2614" s="30">
        <v>2608</v>
      </c>
      <c r="C2614" s="30" t="s">
        <v>6509</v>
      </c>
      <c r="D2614" s="30" t="s">
        <v>83</v>
      </c>
      <c r="E2614" s="128" t="s">
        <v>3753</v>
      </c>
      <c r="F2614" s="114" t="s">
        <v>1561</v>
      </c>
      <c r="G2614" s="269">
        <f t="shared" si="280"/>
        <v>2021</v>
      </c>
      <c r="H2614" s="269">
        <f t="shared" si="281"/>
        <v>8</v>
      </c>
      <c r="I2614" s="269">
        <f t="shared" si="282"/>
        <v>32</v>
      </c>
      <c r="J2614" s="83">
        <f t="shared" si="283"/>
        <v>2021</v>
      </c>
      <c r="K2614" s="269">
        <f t="shared" si="284"/>
        <v>8</v>
      </c>
      <c r="L2614" s="21">
        <f t="shared" si="285"/>
        <v>33</v>
      </c>
      <c r="M2614" s="119">
        <v>44410</v>
      </c>
      <c r="N2614" s="119">
        <v>44410</v>
      </c>
      <c r="O2614" s="119">
        <v>44410</v>
      </c>
      <c r="P2614" s="119">
        <v>44421</v>
      </c>
      <c r="Q2614" s="267" t="s">
        <v>34</v>
      </c>
      <c r="R2614" s="114"/>
      <c r="S2614" s="114"/>
      <c r="T2614" s="114"/>
      <c r="U2614" s="177"/>
      <c r="V2614" s="174" t="s">
        <v>3670</v>
      </c>
      <c r="W2614" s="174" t="s">
        <v>3670</v>
      </c>
      <c r="X2614" s="174" t="s">
        <v>3670</v>
      </c>
      <c r="Y2614" s="131"/>
    </row>
    <row r="2615" spans="2:30">
      <c r="B2615" s="30">
        <v>2609</v>
      </c>
      <c r="C2615" s="30" t="s">
        <v>6520</v>
      </c>
      <c r="D2615" s="30" t="s">
        <v>83</v>
      </c>
      <c r="E2615" s="128" t="s">
        <v>3754</v>
      </c>
      <c r="F2615" s="114" t="s">
        <v>1561</v>
      </c>
      <c r="G2615" s="269">
        <f t="shared" si="280"/>
        <v>2021</v>
      </c>
      <c r="H2615" s="269">
        <f t="shared" si="281"/>
        <v>8</v>
      </c>
      <c r="I2615" s="269">
        <f t="shared" si="282"/>
        <v>32</v>
      </c>
      <c r="J2615" s="83">
        <f t="shared" si="283"/>
        <v>2021</v>
      </c>
      <c r="K2615" s="269">
        <f t="shared" si="284"/>
        <v>8</v>
      </c>
      <c r="L2615" s="21">
        <f t="shared" si="285"/>
        <v>33</v>
      </c>
      <c r="M2615" s="119">
        <v>44410</v>
      </c>
      <c r="N2615" s="119">
        <v>44410</v>
      </c>
      <c r="O2615" s="119">
        <v>44410</v>
      </c>
      <c r="P2615" s="119">
        <v>44421</v>
      </c>
      <c r="Q2615" s="267" t="s">
        <v>34</v>
      </c>
      <c r="R2615" s="114"/>
      <c r="S2615" s="114"/>
      <c r="T2615" s="114"/>
      <c r="U2615" s="177"/>
      <c r="V2615" s="174" t="s">
        <v>3670</v>
      </c>
      <c r="W2615" s="174" t="s">
        <v>3670</v>
      </c>
      <c r="X2615" s="174" t="s">
        <v>3670</v>
      </c>
      <c r="Y2615" s="131"/>
    </row>
    <row r="2616" spans="2:30">
      <c r="B2616" s="30">
        <v>2610</v>
      </c>
      <c r="C2616" s="30" t="s">
        <v>6521</v>
      </c>
      <c r="D2616" s="30" t="s">
        <v>83</v>
      </c>
      <c r="E2616" s="128" t="s">
        <v>4334</v>
      </c>
      <c r="F2616" s="114" t="s">
        <v>1561</v>
      </c>
      <c r="G2616" s="269">
        <f t="shared" si="280"/>
        <v>2021</v>
      </c>
      <c r="H2616" s="269">
        <f t="shared" si="281"/>
        <v>8</v>
      </c>
      <c r="I2616" s="269">
        <f t="shared" si="282"/>
        <v>32</v>
      </c>
      <c r="J2616" s="83">
        <f t="shared" si="283"/>
        <v>2021</v>
      </c>
      <c r="K2616" s="269">
        <f t="shared" si="284"/>
        <v>8</v>
      </c>
      <c r="L2616" s="21">
        <f t="shared" si="285"/>
        <v>33</v>
      </c>
      <c r="M2616" s="119">
        <v>44410</v>
      </c>
      <c r="N2616" s="119">
        <v>44410</v>
      </c>
      <c r="O2616" s="119">
        <v>44410</v>
      </c>
      <c r="P2616" s="119">
        <v>44421</v>
      </c>
      <c r="Q2616" s="267" t="s">
        <v>34</v>
      </c>
      <c r="R2616" s="114"/>
      <c r="S2616" s="114"/>
      <c r="T2616" s="114"/>
      <c r="U2616" s="177"/>
      <c r="V2616" s="174" t="s">
        <v>463</v>
      </c>
      <c r="W2616" s="174" t="s">
        <v>3670</v>
      </c>
      <c r="X2616" s="174" t="s">
        <v>3670</v>
      </c>
      <c r="Y2616" s="131"/>
      <c r="AC2616" s="36" t="s">
        <v>770</v>
      </c>
      <c r="AD2616" s="36" t="s">
        <v>765</v>
      </c>
    </row>
    <row r="2617" spans="2:30">
      <c r="B2617" s="30">
        <v>2611</v>
      </c>
      <c r="C2617" s="30" t="s">
        <v>6522</v>
      </c>
      <c r="D2617" s="30" t="s">
        <v>83</v>
      </c>
      <c r="E2617" s="128" t="s">
        <v>6510</v>
      </c>
      <c r="F2617" s="114" t="s">
        <v>1561</v>
      </c>
      <c r="G2617" s="269">
        <f t="shared" si="280"/>
        <v>2021</v>
      </c>
      <c r="H2617" s="269">
        <f t="shared" si="281"/>
        <v>8</v>
      </c>
      <c r="I2617" s="269">
        <f t="shared" si="282"/>
        <v>33</v>
      </c>
      <c r="J2617" s="83">
        <f t="shared" si="283"/>
        <v>2021</v>
      </c>
      <c r="K2617" s="269">
        <f t="shared" si="284"/>
        <v>8</v>
      </c>
      <c r="L2617" s="21">
        <f t="shared" si="285"/>
        <v>33</v>
      </c>
      <c r="M2617" s="119">
        <v>44417</v>
      </c>
      <c r="N2617" s="119">
        <v>44417</v>
      </c>
      <c r="O2617" s="119">
        <v>44417</v>
      </c>
      <c r="P2617" s="119">
        <v>44417</v>
      </c>
      <c r="Q2617" s="267" t="s">
        <v>34</v>
      </c>
      <c r="R2617" s="114"/>
      <c r="S2617" s="114"/>
      <c r="T2617" s="114"/>
      <c r="U2617" s="177"/>
      <c r="V2617" s="174" t="s">
        <v>2851</v>
      </c>
      <c r="W2617" s="174" t="s">
        <v>3670</v>
      </c>
      <c r="X2617" s="174" t="s">
        <v>3670</v>
      </c>
      <c r="Y2617" s="131"/>
    </row>
    <row r="2618" spans="2:30">
      <c r="B2618" s="30">
        <v>2612</v>
      </c>
      <c r="C2618" s="30" t="s">
        <v>6523</v>
      </c>
      <c r="D2618" s="30" t="s">
        <v>83</v>
      </c>
      <c r="E2618" s="128" t="s">
        <v>6511</v>
      </c>
      <c r="F2618" s="114" t="s">
        <v>1561</v>
      </c>
      <c r="G2618" s="269">
        <f t="shared" si="280"/>
        <v>2021</v>
      </c>
      <c r="H2618" s="269">
        <f t="shared" si="281"/>
        <v>8</v>
      </c>
      <c r="I2618" s="269">
        <f t="shared" si="282"/>
        <v>33</v>
      </c>
      <c r="J2618" s="83">
        <f t="shared" si="283"/>
        <v>2021</v>
      </c>
      <c r="K2618" s="269">
        <f t="shared" si="284"/>
        <v>8</v>
      </c>
      <c r="L2618" s="21">
        <f t="shared" si="285"/>
        <v>33</v>
      </c>
      <c r="M2618" s="119">
        <v>44417</v>
      </c>
      <c r="N2618" s="119">
        <v>44417</v>
      </c>
      <c r="O2618" s="119">
        <v>44417</v>
      </c>
      <c r="P2618" s="119">
        <v>44417</v>
      </c>
      <c r="Q2618" s="267" t="s">
        <v>34</v>
      </c>
      <c r="R2618" s="114"/>
      <c r="S2618" s="114"/>
      <c r="T2618" s="114"/>
      <c r="U2618" s="177"/>
      <c r="V2618" s="174" t="s">
        <v>5705</v>
      </c>
      <c r="W2618" s="174" t="s">
        <v>3670</v>
      </c>
      <c r="X2618" s="174" t="s">
        <v>3670</v>
      </c>
      <c r="Y2618" s="131"/>
    </row>
    <row r="2619" spans="2:30">
      <c r="B2619" s="30">
        <v>2613</v>
      </c>
      <c r="C2619" s="30" t="s">
        <v>6524</v>
      </c>
      <c r="D2619" s="30" t="s">
        <v>83</v>
      </c>
      <c r="E2619" s="128" t="s">
        <v>6512</v>
      </c>
      <c r="F2619" s="114" t="s">
        <v>1561</v>
      </c>
      <c r="G2619" s="269">
        <f t="shared" si="280"/>
        <v>2021</v>
      </c>
      <c r="H2619" s="269">
        <f t="shared" si="281"/>
        <v>8</v>
      </c>
      <c r="I2619" s="269">
        <f t="shared" si="282"/>
        <v>33</v>
      </c>
      <c r="J2619" s="83">
        <f t="shared" si="283"/>
        <v>2021</v>
      </c>
      <c r="K2619" s="269">
        <f t="shared" si="284"/>
        <v>8</v>
      </c>
      <c r="L2619" s="21">
        <f t="shared" si="285"/>
        <v>33</v>
      </c>
      <c r="M2619" s="119">
        <v>44417</v>
      </c>
      <c r="N2619" s="119">
        <v>44417</v>
      </c>
      <c r="O2619" s="119">
        <v>44417</v>
      </c>
      <c r="P2619" s="119">
        <v>44417</v>
      </c>
      <c r="Q2619" s="267" t="s">
        <v>34</v>
      </c>
      <c r="R2619" s="114"/>
      <c r="S2619" s="114"/>
      <c r="T2619" s="114"/>
      <c r="U2619" s="177"/>
      <c r="V2619" s="174" t="s">
        <v>6517</v>
      </c>
      <c r="W2619" s="174" t="s">
        <v>3670</v>
      </c>
      <c r="X2619" s="174" t="s">
        <v>3670</v>
      </c>
      <c r="Y2619" s="131"/>
    </row>
    <row r="2620" spans="2:30">
      <c r="B2620" s="30">
        <v>2614</v>
      </c>
      <c r="C2620" s="30" t="s">
        <v>6525</v>
      </c>
      <c r="D2620" s="30" t="s">
        <v>83</v>
      </c>
      <c r="E2620" s="128" t="s">
        <v>5921</v>
      </c>
      <c r="F2620" s="21" t="s">
        <v>2062</v>
      </c>
      <c r="G2620" s="269">
        <f t="shared" si="280"/>
        <v>2021</v>
      </c>
      <c r="H2620" s="269">
        <f t="shared" si="281"/>
        <v>8</v>
      </c>
      <c r="I2620" s="269">
        <f t="shared" si="282"/>
        <v>33</v>
      </c>
      <c r="J2620" s="83">
        <f t="shared" si="283"/>
        <v>2021</v>
      </c>
      <c r="K2620" s="269">
        <f t="shared" si="284"/>
        <v>8</v>
      </c>
      <c r="L2620" s="21">
        <f t="shared" si="285"/>
        <v>33</v>
      </c>
      <c r="M2620" s="119">
        <v>44417</v>
      </c>
      <c r="N2620" s="119">
        <v>44417</v>
      </c>
      <c r="O2620" s="119">
        <v>44417</v>
      </c>
      <c r="P2620" s="119">
        <v>44417</v>
      </c>
      <c r="Q2620" s="267" t="s">
        <v>34</v>
      </c>
      <c r="R2620" s="114"/>
      <c r="S2620" s="114"/>
      <c r="T2620" s="114"/>
      <c r="U2620" s="177"/>
      <c r="V2620" s="174" t="s">
        <v>2598</v>
      </c>
      <c r="W2620" s="174" t="s">
        <v>3670</v>
      </c>
      <c r="X2620" s="174" t="s">
        <v>3670</v>
      </c>
      <c r="Y2620" s="131"/>
      <c r="AC2620" s="36" t="s">
        <v>770</v>
      </c>
      <c r="AD2620" s="36" t="s">
        <v>765</v>
      </c>
    </row>
    <row r="2621" spans="2:30">
      <c r="B2621" s="30">
        <v>2615</v>
      </c>
      <c r="C2621" s="30" t="s">
        <v>6526</v>
      </c>
      <c r="D2621" s="30" t="s">
        <v>83</v>
      </c>
      <c r="E2621" s="131" t="s">
        <v>5729</v>
      </c>
      <c r="F2621" s="114" t="s">
        <v>1561</v>
      </c>
      <c r="G2621" s="269">
        <f t="shared" si="280"/>
        <v>2021</v>
      </c>
      <c r="H2621" s="269">
        <f t="shared" si="281"/>
        <v>8</v>
      </c>
      <c r="I2621" s="269">
        <f t="shared" si="282"/>
        <v>33</v>
      </c>
      <c r="J2621" s="83">
        <f t="shared" si="283"/>
        <v>2021</v>
      </c>
      <c r="K2621" s="269">
        <f t="shared" si="284"/>
        <v>8</v>
      </c>
      <c r="L2621" s="21">
        <f t="shared" si="285"/>
        <v>33</v>
      </c>
      <c r="M2621" s="119">
        <v>44417</v>
      </c>
      <c r="N2621" s="119">
        <v>44417</v>
      </c>
      <c r="O2621" s="119">
        <v>44417</v>
      </c>
      <c r="P2621" s="119">
        <v>44417</v>
      </c>
      <c r="Q2621" s="267" t="s">
        <v>34</v>
      </c>
      <c r="R2621" s="114"/>
      <c r="S2621" s="114"/>
      <c r="T2621" s="114"/>
      <c r="U2621" s="177"/>
      <c r="V2621" s="174" t="s">
        <v>5899</v>
      </c>
      <c r="W2621" s="174" t="s">
        <v>3670</v>
      </c>
      <c r="X2621" s="174" t="s">
        <v>3670</v>
      </c>
      <c r="Y2621" s="131"/>
    </row>
    <row r="2622" spans="2:30" ht="56.25">
      <c r="B2622" s="30">
        <v>2616</v>
      </c>
      <c r="C2622" s="30" t="s">
        <v>6527</v>
      </c>
      <c r="D2622" s="30" t="s">
        <v>83</v>
      </c>
      <c r="E2622" s="128" t="s">
        <v>6513</v>
      </c>
      <c r="F2622" s="114" t="s">
        <v>1561</v>
      </c>
      <c r="G2622" s="269">
        <f t="shared" si="280"/>
        <v>2021</v>
      </c>
      <c r="H2622" s="269">
        <f t="shared" si="281"/>
        <v>8</v>
      </c>
      <c r="I2622" s="269">
        <f t="shared" si="282"/>
        <v>33</v>
      </c>
      <c r="J2622" s="83">
        <f t="shared" si="283"/>
        <v>2021</v>
      </c>
      <c r="K2622" s="269">
        <f t="shared" si="284"/>
        <v>8</v>
      </c>
      <c r="L2622" s="21">
        <f t="shared" si="285"/>
        <v>33</v>
      </c>
      <c r="M2622" s="119">
        <v>44417</v>
      </c>
      <c r="N2622" s="119">
        <v>44417</v>
      </c>
      <c r="O2622" s="119">
        <v>44417</v>
      </c>
      <c r="P2622" s="119">
        <v>44419</v>
      </c>
      <c r="Q2622" s="267" t="s">
        <v>34</v>
      </c>
      <c r="R2622" s="114"/>
      <c r="S2622" s="114"/>
      <c r="T2622" s="114"/>
      <c r="U2622" s="177"/>
      <c r="V2622" s="185" t="s">
        <v>6518</v>
      </c>
      <c r="W2622" s="174" t="s">
        <v>3670</v>
      </c>
      <c r="X2622" s="174" t="s">
        <v>3670</v>
      </c>
      <c r="Y2622" s="131"/>
    </row>
    <row r="2623" spans="2:30" ht="56.25">
      <c r="B2623" s="30">
        <v>2617</v>
      </c>
      <c r="C2623" s="30" t="s">
        <v>6528</v>
      </c>
      <c r="D2623" s="30" t="s">
        <v>83</v>
      </c>
      <c r="E2623" s="128" t="s">
        <v>6514</v>
      </c>
      <c r="F2623" s="114" t="s">
        <v>1561</v>
      </c>
      <c r="G2623" s="269">
        <f t="shared" si="280"/>
        <v>2021</v>
      </c>
      <c r="H2623" s="269">
        <f t="shared" si="281"/>
        <v>8</v>
      </c>
      <c r="I2623" s="269">
        <f t="shared" si="282"/>
        <v>33</v>
      </c>
      <c r="J2623" s="83">
        <f t="shared" si="283"/>
        <v>2021</v>
      </c>
      <c r="K2623" s="269">
        <f t="shared" si="284"/>
        <v>8</v>
      </c>
      <c r="L2623" s="21">
        <f t="shared" si="285"/>
        <v>33</v>
      </c>
      <c r="M2623" s="119">
        <v>44418</v>
      </c>
      <c r="N2623" s="119">
        <v>44418</v>
      </c>
      <c r="O2623" s="119">
        <v>44418</v>
      </c>
      <c r="P2623" s="119">
        <v>44421</v>
      </c>
      <c r="Q2623" s="267" t="s">
        <v>34</v>
      </c>
      <c r="R2623" s="114"/>
      <c r="S2623" s="114"/>
      <c r="T2623" s="114"/>
      <c r="U2623" s="177"/>
      <c r="V2623" s="185" t="s">
        <v>6519</v>
      </c>
      <c r="W2623" s="174" t="s">
        <v>3670</v>
      </c>
      <c r="X2623" s="174" t="s">
        <v>3670</v>
      </c>
      <c r="Y2623" s="131"/>
    </row>
    <row r="2624" spans="2:30">
      <c r="B2624" s="30">
        <v>2618</v>
      </c>
      <c r="C2624" s="30" t="s">
        <v>6529</v>
      </c>
      <c r="D2624" s="30" t="s">
        <v>83</v>
      </c>
      <c r="E2624" s="131" t="s">
        <v>6515</v>
      </c>
      <c r="F2624" s="114" t="s">
        <v>1561</v>
      </c>
      <c r="G2624" s="269">
        <f t="shared" si="280"/>
        <v>2021</v>
      </c>
      <c r="H2624" s="269">
        <f t="shared" si="281"/>
        <v>8</v>
      </c>
      <c r="I2624" s="269">
        <f t="shared" si="282"/>
        <v>33</v>
      </c>
      <c r="J2624" s="83">
        <f t="shared" si="283"/>
        <v>2021</v>
      </c>
      <c r="K2624" s="269">
        <f t="shared" si="284"/>
        <v>8</v>
      </c>
      <c r="L2624" s="21">
        <f t="shared" si="285"/>
        <v>33</v>
      </c>
      <c r="M2624" s="119">
        <v>44418</v>
      </c>
      <c r="N2624" s="119">
        <v>44418</v>
      </c>
      <c r="O2624" s="119">
        <v>44418</v>
      </c>
      <c r="P2624" s="119">
        <v>44418</v>
      </c>
      <c r="Q2624" s="267" t="s">
        <v>34</v>
      </c>
      <c r="R2624" s="114"/>
      <c r="S2624" s="114"/>
      <c r="T2624" s="114"/>
      <c r="U2624" s="177"/>
      <c r="V2624" s="174" t="s">
        <v>4723</v>
      </c>
      <c r="W2624" s="174" t="s">
        <v>3670</v>
      </c>
      <c r="X2624" s="174" t="s">
        <v>3670</v>
      </c>
      <c r="Y2624" s="131"/>
      <c r="AC2624" s="36" t="s">
        <v>770</v>
      </c>
      <c r="AD2624" s="36" t="s">
        <v>765</v>
      </c>
    </row>
    <row r="2625" spans="2:30">
      <c r="B2625" s="30">
        <v>2619</v>
      </c>
      <c r="C2625" s="30" t="s">
        <v>6530</v>
      </c>
      <c r="D2625" s="30" t="s">
        <v>83</v>
      </c>
      <c r="E2625" s="128" t="s">
        <v>5921</v>
      </c>
      <c r="F2625" s="21" t="s">
        <v>2062</v>
      </c>
      <c r="G2625" s="269">
        <f t="shared" si="280"/>
        <v>2021</v>
      </c>
      <c r="H2625" s="269">
        <f t="shared" si="281"/>
        <v>8</v>
      </c>
      <c r="I2625" s="269">
        <f t="shared" si="282"/>
        <v>33</v>
      </c>
      <c r="J2625" s="83">
        <f t="shared" si="283"/>
        <v>2021</v>
      </c>
      <c r="K2625" s="269">
        <f t="shared" si="284"/>
        <v>8</v>
      </c>
      <c r="L2625" s="21">
        <f t="shared" si="285"/>
        <v>33</v>
      </c>
      <c r="M2625" s="119">
        <v>44418</v>
      </c>
      <c r="N2625" s="119">
        <v>44418</v>
      </c>
      <c r="O2625" s="119">
        <v>44418</v>
      </c>
      <c r="P2625" s="119">
        <v>44418</v>
      </c>
      <c r="Q2625" s="267" t="s">
        <v>34</v>
      </c>
      <c r="R2625" s="114"/>
      <c r="S2625" s="114"/>
      <c r="T2625" s="114"/>
      <c r="U2625" s="177"/>
      <c r="V2625" s="174" t="s">
        <v>4633</v>
      </c>
      <c r="W2625" s="174" t="s">
        <v>3670</v>
      </c>
      <c r="X2625" s="174" t="s">
        <v>3670</v>
      </c>
      <c r="Y2625" s="131"/>
    </row>
    <row r="2626" spans="2:30">
      <c r="B2626" s="30">
        <v>2620</v>
      </c>
      <c r="C2626" s="30" t="s">
        <v>6531</v>
      </c>
      <c r="D2626" s="30" t="s">
        <v>83</v>
      </c>
      <c r="E2626" s="128" t="s">
        <v>6516</v>
      </c>
      <c r="F2626" s="114" t="s">
        <v>1561</v>
      </c>
      <c r="G2626" s="269">
        <f t="shared" si="280"/>
        <v>2021</v>
      </c>
      <c r="H2626" s="269">
        <f t="shared" si="281"/>
        <v>8</v>
      </c>
      <c r="I2626" s="269">
        <f t="shared" si="282"/>
        <v>33</v>
      </c>
      <c r="J2626" s="83">
        <f t="shared" si="283"/>
        <v>2021</v>
      </c>
      <c r="K2626" s="269">
        <f t="shared" si="284"/>
        <v>8</v>
      </c>
      <c r="L2626" s="21">
        <f t="shared" si="285"/>
        <v>33</v>
      </c>
      <c r="M2626" s="119">
        <v>44420</v>
      </c>
      <c r="N2626" s="119">
        <v>44420</v>
      </c>
      <c r="O2626" s="119">
        <v>44420</v>
      </c>
      <c r="P2626" s="119">
        <v>44420</v>
      </c>
      <c r="Q2626" s="267" t="s">
        <v>34</v>
      </c>
      <c r="R2626" s="114"/>
      <c r="S2626" s="114"/>
      <c r="T2626" s="114"/>
      <c r="U2626" s="177"/>
      <c r="V2626" s="174" t="s">
        <v>3259</v>
      </c>
      <c r="W2626" s="174" t="s">
        <v>3670</v>
      </c>
      <c r="X2626" s="174" t="s">
        <v>3670</v>
      </c>
      <c r="Y2626" s="131"/>
    </row>
    <row r="2627" spans="2:30">
      <c r="B2627" s="30">
        <v>2621</v>
      </c>
      <c r="C2627" s="30" t="s">
        <v>6532</v>
      </c>
      <c r="D2627" s="30" t="s">
        <v>83</v>
      </c>
      <c r="E2627" s="128" t="s">
        <v>6443</v>
      </c>
      <c r="F2627" s="114" t="s">
        <v>1561</v>
      </c>
      <c r="G2627" s="269">
        <f t="shared" si="280"/>
        <v>2021</v>
      </c>
      <c r="H2627" s="269">
        <f t="shared" si="281"/>
        <v>8</v>
      </c>
      <c r="I2627" s="269">
        <f t="shared" si="282"/>
        <v>33</v>
      </c>
      <c r="J2627" s="83">
        <f t="shared" si="283"/>
        <v>2021</v>
      </c>
      <c r="K2627" s="269">
        <f t="shared" si="284"/>
        <v>8</v>
      </c>
      <c r="L2627" s="21">
        <f t="shared" si="285"/>
        <v>33</v>
      </c>
      <c r="M2627" s="119">
        <v>44421</v>
      </c>
      <c r="N2627" s="119">
        <v>44421</v>
      </c>
      <c r="O2627" s="119">
        <v>44421</v>
      </c>
      <c r="P2627" s="119">
        <v>44421</v>
      </c>
      <c r="Q2627" s="267" t="s">
        <v>34</v>
      </c>
      <c r="R2627" s="114"/>
      <c r="S2627" s="114"/>
      <c r="T2627" s="114"/>
      <c r="U2627" s="177"/>
      <c r="V2627" s="174" t="s">
        <v>3670</v>
      </c>
      <c r="W2627" s="174" t="s">
        <v>3670</v>
      </c>
      <c r="X2627" s="174" t="s">
        <v>3670</v>
      </c>
      <c r="Y2627" s="131"/>
    </row>
    <row r="2628" spans="2:30" ht="33">
      <c r="B2628" s="30">
        <v>2622</v>
      </c>
      <c r="C2628" s="30" t="s">
        <v>6547</v>
      </c>
      <c r="D2628" s="30" t="s">
        <v>83</v>
      </c>
      <c r="E2628" s="129" t="s">
        <v>6533</v>
      </c>
      <c r="F2628" s="114" t="s">
        <v>3089</v>
      </c>
      <c r="G2628" s="269">
        <f t="shared" si="280"/>
        <v>2021</v>
      </c>
      <c r="H2628" s="269">
        <f t="shared" si="281"/>
        <v>8</v>
      </c>
      <c r="I2628" s="269">
        <f t="shared" si="282"/>
        <v>33</v>
      </c>
      <c r="J2628" s="83">
        <f t="shared" si="283"/>
        <v>2021</v>
      </c>
      <c r="K2628" s="269">
        <f t="shared" si="284"/>
        <v>8</v>
      </c>
      <c r="L2628" s="21">
        <f t="shared" si="285"/>
        <v>33</v>
      </c>
      <c r="M2628" s="178">
        <v>44417</v>
      </c>
      <c r="N2628" s="178">
        <v>44417</v>
      </c>
      <c r="O2628" s="178">
        <v>44417</v>
      </c>
      <c r="P2628" s="178">
        <v>44417</v>
      </c>
      <c r="Q2628" s="268" t="s">
        <v>34</v>
      </c>
      <c r="R2628" s="114"/>
      <c r="S2628" s="114"/>
      <c r="T2628" s="114"/>
      <c r="U2628" s="177"/>
      <c r="V2628" s="174" t="s">
        <v>6562</v>
      </c>
      <c r="W2628" s="174" t="s">
        <v>326</v>
      </c>
      <c r="X2628" s="174" t="s">
        <v>326</v>
      </c>
      <c r="Y2628" s="121" t="s">
        <v>6568</v>
      </c>
      <c r="AC2628" s="36" t="s">
        <v>770</v>
      </c>
      <c r="AD2628" s="36" t="s">
        <v>765</v>
      </c>
    </row>
    <row r="2629" spans="2:30" ht="33">
      <c r="B2629" s="30">
        <v>2623</v>
      </c>
      <c r="C2629" s="30" t="s">
        <v>6548</v>
      </c>
      <c r="D2629" s="30" t="s">
        <v>83</v>
      </c>
      <c r="E2629" s="129" t="s">
        <v>6534</v>
      </c>
      <c r="F2629" s="114" t="s">
        <v>3089</v>
      </c>
      <c r="G2629" s="269">
        <f t="shared" si="280"/>
        <v>2021</v>
      </c>
      <c r="H2629" s="269">
        <f t="shared" si="281"/>
        <v>8</v>
      </c>
      <c r="I2629" s="269">
        <f t="shared" si="282"/>
        <v>33</v>
      </c>
      <c r="J2629" s="83">
        <f t="shared" si="283"/>
        <v>2021</v>
      </c>
      <c r="K2629" s="269">
        <f t="shared" si="284"/>
        <v>8</v>
      </c>
      <c r="L2629" s="21">
        <f t="shared" si="285"/>
        <v>33</v>
      </c>
      <c r="M2629" s="178">
        <v>44417</v>
      </c>
      <c r="N2629" s="178">
        <v>44417</v>
      </c>
      <c r="O2629" s="178">
        <v>44417</v>
      </c>
      <c r="P2629" s="178">
        <v>44417</v>
      </c>
      <c r="Q2629" s="268" t="s">
        <v>34</v>
      </c>
      <c r="R2629" s="114"/>
      <c r="S2629" s="114"/>
      <c r="T2629" s="114"/>
      <c r="U2629" s="177"/>
      <c r="V2629" s="174" t="s">
        <v>5108</v>
      </c>
      <c r="W2629" s="174" t="s">
        <v>326</v>
      </c>
      <c r="X2629" s="174" t="s">
        <v>326</v>
      </c>
      <c r="Y2629" s="121" t="s">
        <v>6569</v>
      </c>
    </row>
    <row r="2630" spans="2:30" ht="82.5">
      <c r="B2630" s="30">
        <v>2624</v>
      </c>
      <c r="C2630" s="30" t="s">
        <v>6549</v>
      </c>
      <c r="D2630" s="30" t="s">
        <v>83</v>
      </c>
      <c r="E2630" s="129" t="s">
        <v>6535</v>
      </c>
      <c r="F2630" s="114" t="s">
        <v>3089</v>
      </c>
      <c r="G2630" s="269">
        <f t="shared" si="280"/>
        <v>2021</v>
      </c>
      <c r="H2630" s="269">
        <f t="shared" si="281"/>
        <v>8</v>
      </c>
      <c r="I2630" s="269">
        <f t="shared" si="282"/>
        <v>32</v>
      </c>
      <c r="J2630" s="83">
        <f t="shared" si="283"/>
        <v>2021</v>
      </c>
      <c r="K2630" s="269">
        <f t="shared" si="284"/>
        <v>8</v>
      </c>
      <c r="L2630" s="21">
        <f t="shared" si="285"/>
        <v>33</v>
      </c>
      <c r="M2630" s="178">
        <v>44413</v>
      </c>
      <c r="N2630" s="178">
        <v>44413</v>
      </c>
      <c r="O2630" s="178">
        <v>44413</v>
      </c>
      <c r="P2630" s="178">
        <v>44418</v>
      </c>
      <c r="Q2630" s="268" t="s">
        <v>34</v>
      </c>
      <c r="R2630" s="114"/>
      <c r="S2630" s="114"/>
      <c r="T2630" s="114"/>
      <c r="U2630" s="177"/>
      <c r="V2630" s="174" t="s">
        <v>6563</v>
      </c>
      <c r="W2630" s="174" t="s">
        <v>326</v>
      </c>
      <c r="X2630" s="174" t="s">
        <v>326</v>
      </c>
      <c r="Y2630" s="121" t="s">
        <v>6570</v>
      </c>
    </row>
    <row r="2631" spans="2:30" ht="99">
      <c r="B2631" s="30">
        <v>2625</v>
      </c>
      <c r="C2631" s="30" t="s">
        <v>6550</v>
      </c>
      <c r="D2631" s="30" t="s">
        <v>83</v>
      </c>
      <c r="E2631" s="129" t="s">
        <v>6536</v>
      </c>
      <c r="F2631" s="114" t="s">
        <v>3089</v>
      </c>
      <c r="G2631" s="269">
        <f t="shared" ref="G2631:G2694" si="286">IF(ISBLANK(N2631),"",YEAR(N2631))</f>
        <v>2021</v>
      </c>
      <c r="H2631" s="269">
        <f t="shared" ref="H2631:H2694" si="287">IF(ISBLANK(N2631),"",MONTH(N2631))</f>
        <v>8</v>
      </c>
      <c r="I2631" s="269">
        <f t="shared" ref="I2631:I2694" si="288">IF(ISBLANK(N2631),"",WEEKNUM(N2631,1))</f>
        <v>32</v>
      </c>
      <c r="J2631" s="83">
        <f t="shared" ref="J2631:J2694" si="289">IF(ISBLANK(P2631),"",YEAR(P2631))</f>
        <v>2021</v>
      </c>
      <c r="K2631" s="269">
        <f t="shared" ref="K2631:K2694" si="290">IF(ISBLANK(P2631),"",MONTH(P2631))</f>
        <v>8</v>
      </c>
      <c r="L2631" s="21">
        <f t="shared" ref="L2631:L2694" si="291">IF(ISBLANK(P2631),"",WEEKNUM(P2631,1))</f>
        <v>33</v>
      </c>
      <c r="M2631" s="178">
        <v>44414</v>
      </c>
      <c r="N2631" s="178">
        <v>44414</v>
      </c>
      <c r="O2631" s="178">
        <v>44414</v>
      </c>
      <c r="P2631" s="178">
        <v>44420</v>
      </c>
      <c r="Q2631" s="268" t="s">
        <v>34</v>
      </c>
      <c r="R2631" s="114"/>
      <c r="S2631" s="114"/>
      <c r="T2631" s="114"/>
      <c r="U2631" s="177"/>
      <c r="V2631" s="174" t="s">
        <v>6564</v>
      </c>
      <c r="W2631" s="174" t="s">
        <v>326</v>
      </c>
      <c r="X2631" s="174" t="s">
        <v>326</v>
      </c>
      <c r="Y2631" s="121" t="s">
        <v>6571</v>
      </c>
    </row>
    <row r="2632" spans="2:30" ht="66">
      <c r="B2632" s="30">
        <v>2626</v>
      </c>
      <c r="C2632" s="30" t="s">
        <v>6551</v>
      </c>
      <c r="D2632" s="30" t="s">
        <v>83</v>
      </c>
      <c r="E2632" s="129" t="s">
        <v>6537</v>
      </c>
      <c r="F2632" s="114" t="s">
        <v>3089</v>
      </c>
      <c r="G2632" s="269">
        <f t="shared" si="286"/>
        <v>2021</v>
      </c>
      <c r="H2632" s="269">
        <f t="shared" si="287"/>
        <v>8</v>
      </c>
      <c r="I2632" s="269">
        <f t="shared" si="288"/>
        <v>33</v>
      </c>
      <c r="J2632" s="83">
        <f t="shared" si="289"/>
        <v>2021</v>
      </c>
      <c r="K2632" s="269">
        <f t="shared" si="290"/>
        <v>8</v>
      </c>
      <c r="L2632" s="21">
        <f t="shared" si="291"/>
        <v>33</v>
      </c>
      <c r="M2632" s="178">
        <v>44420</v>
      </c>
      <c r="N2632" s="178">
        <v>44420</v>
      </c>
      <c r="O2632" s="178">
        <v>44420</v>
      </c>
      <c r="P2632" s="178">
        <v>44420</v>
      </c>
      <c r="Q2632" s="268" t="s">
        <v>34</v>
      </c>
      <c r="R2632" s="114"/>
      <c r="S2632" s="114"/>
      <c r="T2632" s="114"/>
      <c r="U2632" s="177"/>
      <c r="V2632" s="174" t="s">
        <v>6029</v>
      </c>
      <c r="W2632" s="174" t="s">
        <v>326</v>
      </c>
      <c r="X2632" s="174" t="s">
        <v>326</v>
      </c>
      <c r="Y2632" s="121" t="s">
        <v>6572</v>
      </c>
      <c r="AC2632" s="36" t="s">
        <v>770</v>
      </c>
      <c r="AD2632" s="36" t="s">
        <v>765</v>
      </c>
    </row>
    <row r="2633" spans="2:30" ht="82.5">
      <c r="B2633" s="30">
        <v>2627</v>
      </c>
      <c r="C2633" s="30" t="s">
        <v>6552</v>
      </c>
      <c r="D2633" s="30" t="s">
        <v>83</v>
      </c>
      <c r="E2633" s="129" t="s">
        <v>6538</v>
      </c>
      <c r="F2633" s="114" t="s">
        <v>3089</v>
      </c>
      <c r="G2633" s="269">
        <f t="shared" si="286"/>
        <v>2021</v>
      </c>
      <c r="H2633" s="269">
        <f t="shared" si="287"/>
        <v>8</v>
      </c>
      <c r="I2633" s="269">
        <f t="shared" si="288"/>
        <v>33</v>
      </c>
      <c r="J2633" s="83">
        <f t="shared" si="289"/>
        <v>2021</v>
      </c>
      <c r="K2633" s="269">
        <f t="shared" si="290"/>
        <v>8</v>
      </c>
      <c r="L2633" s="21">
        <f t="shared" si="291"/>
        <v>33</v>
      </c>
      <c r="M2633" s="178">
        <v>44420</v>
      </c>
      <c r="N2633" s="178">
        <v>44420</v>
      </c>
      <c r="O2633" s="178">
        <v>44420</v>
      </c>
      <c r="P2633" s="178">
        <v>44420</v>
      </c>
      <c r="Q2633" s="268" t="s">
        <v>34</v>
      </c>
      <c r="R2633" s="114"/>
      <c r="S2633" s="114"/>
      <c r="T2633" s="114"/>
      <c r="U2633" s="177"/>
      <c r="V2633" s="174" t="s">
        <v>6029</v>
      </c>
      <c r="W2633" s="174" t="s">
        <v>326</v>
      </c>
      <c r="X2633" s="174" t="s">
        <v>326</v>
      </c>
      <c r="Y2633" s="121" t="s">
        <v>6573</v>
      </c>
    </row>
    <row r="2634" spans="2:30" ht="33">
      <c r="B2634" s="30">
        <v>2628</v>
      </c>
      <c r="C2634" s="30" t="s">
        <v>6553</v>
      </c>
      <c r="D2634" s="30" t="s">
        <v>83</v>
      </c>
      <c r="E2634" s="129" t="s">
        <v>6539</v>
      </c>
      <c r="F2634" s="114" t="s">
        <v>3089</v>
      </c>
      <c r="G2634" s="269">
        <f t="shared" si="286"/>
        <v>2021</v>
      </c>
      <c r="H2634" s="269">
        <f t="shared" si="287"/>
        <v>8</v>
      </c>
      <c r="I2634" s="269">
        <f t="shared" si="288"/>
        <v>33</v>
      </c>
      <c r="J2634" s="83">
        <f t="shared" si="289"/>
        <v>2021</v>
      </c>
      <c r="K2634" s="269">
        <f t="shared" si="290"/>
        <v>8</v>
      </c>
      <c r="L2634" s="21">
        <f t="shared" si="291"/>
        <v>33</v>
      </c>
      <c r="M2634" s="178">
        <v>44417</v>
      </c>
      <c r="N2634" s="178">
        <v>44417</v>
      </c>
      <c r="O2634" s="178">
        <v>44417</v>
      </c>
      <c r="P2634" s="178">
        <v>44421</v>
      </c>
      <c r="Q2634" s="268" t="s">
        <v>34</v>
      </c>
      <c r="R2634" s="114"/>
      <c r="S2634" s="114"/>
      <c r="T2634" s="114"/>
      <c r="U2634" s="177"/>
      <c r="V2634" s="174" t="s">
        <v>5106</v>
      </c>
      <c r="W2634" s="174" t="s">
        <v>326</v>
      </c>
      <c r="X2634" s="174" t="s">
        <v>326</v>
      </c>
      <c r="Y2634" s="121"/>
    </row>
    <row r="2635" spans="2:30" ht="33">
      <c r="B2635" s="30">
        <v>2629</v>
      </c>
      <c r="C2635" s="30" t="s">
        <v>6554</v>
      </c>
      <c r="D2635" s="30" t="s">
        <v>83</v>
      </c>
      <c r="E2635" s="129" t="s">
        <v>5079</v>
      </c>
      <c r="F2635" s="114" t="s">
        <v>3089</v>
      </c>
      <c r="G2635" s="269">
        <f t="shared" si="286"/>
        <v>2021</v>
      </c>
      <c r="H2635" s="269">
        <f t="shared" si="287"/>
        <v>8</v>
      </c>
      <c r="I2635" s="269">
        <f t="shared" si="288"/>
        <v>33</v>
      </c>
      <c r="J2635" s="83">
        <f t="shared" si="289"/>
        <v>2021</v>
      </c>
      <c r="K2635" s="269">
        <f t="shared" si="290"/>
        <v>8</v>
      </c>
      <c r="L2635" s="21">
        <f t="shared" si="291"/>
        <v>33</v>
      </c>
      <c r="M2635" s="178">
        <v>44417</v>
      </c>
      <c r="N2635" s="178">
        <v>44417</v>
      </c>
      <c r="O2635" s="178">
        <v>44417</v>
      </c>
      <c r="P2635" s="178">
        <v>44417</v>
      </c>
      <c r="Q2635" s="268" t="s">
        <v>34</v>
      </c>
      <c r="R2635" s="114"/>
      <c r="S2635" s="114"/>
      <c r="T2635" s="114"/>
      <c r="U2635" s="177"/>
      <c r="V2635" s="174" t="s">
        <v>5651</v>
      </c>
      <c r="W2635" s="174" t="s">
        <v>1176</v>
      </c>
      <c r="X2635" s="174" t="s">
        <v>1176</v>
      </c>
      <c r="Y2635" s="121" t="s">
        <v>6574</v>
      </c>
    </row>
    <row r="2636" spans="2:30" ht="33">
      <c r="B2636" s="30">
        <v>2630</v>
      </c>
      <c r="C2636" s="30" t="s">
        <v>6555</v>
      </c>
      <c r="D2636" s="30" t="s">
        <v>83</v>
      </c>
      <c r="E2636" s="129" t="s">
        <v>6540</v>
      </c>
      <c r="F2636" s="114" t="s">
        <v>3089</v>
      </c>
      <c r="G2636" s="269">
        <f t="shared" si="286"/>
        <v>2021</v>
      </c>
      <c r="H2636" s="269">
        <f t="shared" si="287"/>
        <v>8</v>
      </c>
      <c r="I2636" s="269">
        <f t="shared" si="288"/>
        <v>33</v>
      </c>
      <c r="J2636" s="83">
        <f t="shared" si="289"/>
        <v>2021</v>
      </c>
      <c r="K2636" s="269">
        <f t="shared" si="290"/>
        <v>8</v>
      </c>
      <c r="L2636" s="21">
        <f t="shared" si="291"/>
        <v>33</v>
      </c>
      <c r="M2636" s="178">
        <v>44417</v>
      </c>
      <c r="N2636" s="178">
        <v>44417</v>
      </c>
      <c r="O2636" s="178">
        <v>44417</v>
      </c>
      <c r="P2636" s="178">
        <v>44417</v>
      </c>
      <c r="Q2636" s="268" t="s">
        <v>34</v>
      </c>
      <c r="R2636" s="114"/>
      <c r="S2636" s="114"/>
      <c r="T2636" s="114"/>
      <c r="U2636" s="177"/>
      <c r="V2636" s="174" t="s">
        <v>5651</v>
      </c>
      <c r="W2636" s="174" t="s">
        <v>1176</v>
      </c>
      <c r="X2636" s="174" t="s">
        <v>1176</v>
      </c>
      <c r="Y2636" s="121" t="s">
        <v>6575</v>
      </c>
      <c r="AC2636" s="36" t="s">
        <v>770</v>
      </c>
      <c r="AD2636" s="36" t="s">
        <v>765</v>
      </c>
    </row>
    <row r="2637" spans="2:30" ht="33">
      <c r="B2637" s="30">
        <v>2631</v>
      </c>
      <c r="C2637" s="30" t="s">
        <v>6556</v>
      </c>
      <c r="D2637" s="30" t="s">
        <v>83</v>
      </c>
      <c r="E2637" s="129" t="s">
        <v>6541</v>
      </c>
      <c r="F2637" s="114" t="s">
        <v>3089</v>
      </c>
      <c r="G2637" s="269">
        <f t="shared" si="286"/>
        <v>2021</v>
      </c>
      <c r="H2637" s="269">
        <f t="shared" si="287"/>
        <v>8</v>
      </c>
      <c r="I2637" s="269">
        <f t="shared" si="288"/>
        <v>33</v>
      </c>
      <c r="J2637" s="83">
        <f t="shared" si="289"/>
        <v>2021</v>
      </c>
      <c r="K2637" s="269">
        <f t="shared" si="290"/>
        <v>8</v>
      </c>
      <c r="L2637" s="21">
        <f t="shared" si="291"/>
        <v>33</v>
      </c>
      <c r="M2637" s="178">
        <v>44418</v>
      </c>
      <c r="N2637" s="178">
        <v>44418</v>
      </c>
      <c r="O2637" s="178">
        <v>44418</v>
      </c>
      <c r="P2637" s="178">
        <v>44419</v>
      </c>
      <c r="Q2637" s="268" t="s">
        <v>34</v>
      </c>
      <c r="R2637" s="114"/>
      <c r="S2637" s="114"/>
      <c r="T2637" s="114"/>
      <c r="U2637" s="177"/>
      <c r="V2637" s="174" t="s">
        <v>6565</v>
      </c>
      <c r="W2637" s="174" t="s">
        <v>1176</v>
      </c>
      <c r="X2637" s="174" t="s">
        <v>1176</v>
      </c>
      <c r="Y2637" s="121" t="s">
        <v>6576</v>
      </c>
    </row>
    <row r="2638" spans="2:30" ht="33">
      <c r="B2638" s="30">
        <v>2632</v>
      </c>
      <c r="C2638" s="30" t="s">
        <v>6557</v>
      </c>
      <c r="D2638" s="30" t="s">
        <v>83</v>
      </c>
      <c r="E2638" s="129" t="s">
        <v>6542</v>
      </c>
      <c r="F2638" s="114" t="s">
        <v>3089</v>
      </c>
      <c r="G2638" s="269">
        <f t="shared" si="286"/>
        <v>2021</v>
      </c>
      <c r="H2638" s="269">
        <f t="shared" si="287"/>
        <v>8</v>
      </c>
      <c r="I2638" s="269">
        <f t="shared" si="288"/>
        <v>33</v>
      </c>
      <c r="J2638" s="83">
        <f t="shared" si="289"/>
        <v>2021</v>
      </c>
      <c r="K2638" s="269">
        <f t="shared" si="290"/>
        <v>8</v>
      </c>
      <c r="L2638" s="21">
        <f t="shared" si="291"/>
        <v>33</v>
      </c>
      <c r="M2638" s="178">
        <v>44418</v>
      </c>
      <c r="N2638" s="178">
        <v>44418</v>
      </c>
      <c r="O2638" s="178">
        <v>44418</v>
      </c>
      <c r="P2638" s="178">
        <v>44419</v>
      </c>
      <c r="Q2638" s="268" t="s">
        <v>34</v>
      </c>
      <c r="R2638" s="114"/>
      <c r="S2638" s="114"/>
      <c r="T2638" s="114"/>
      <c r="U2638" s="177"/>
      <c r="V2638" s="174" t="s">
        <v>6566</v>
      </c>
      <c r="W2638" s="174" t="s">
        <v>1176</v>
      </c>
      <c r="X2638" s="174" t="s">
        <v>1176</v>
      </c>
      <c r="Y2638" s="121" t="s">
        <v>5123</v>
      </c>
    </row>
    <row r="2639" spans="2:30" ht="33">
      <c r="B2639" s="30">
        <v>2633</v>
      </c>
      <c r="C2639" s="30" t="s">
        <v>6558</v>
      </c>
      <c r="D2639" s="30" t="s">
        <v>83</v>
      </c>
      <c r="E2639" s="129" t="s">
        <v>6543</v>
      </c>
      <c r="F2639" s="114" t="s">
        <v>3089</v>
      </c>
      <c r="G2639" s="269">
        <f t="shared" si="286"/>
        <v>2021</v>
      </c>
      <c r="H2639" s="269">
        <f t="shared" si="287"/>
        <v>8</v>
      </c>
      <c r="I2639" s="269">
        <f t="shared" si="288"/>
        <v>33</v>
      </c>
      <c r="J2639" s="83">
        <f t="shared" si="289"/>
        <v>2021</v>
      </c>
      <c r="K2639" s="269">
        <f t="shared" si="290"/>
        <v>8</v>
      </c>
      <c r="L2639" s="21">
        <f t="shared" si="291"/>
        <v>33</v>
      </c>
      <c r="M2639" s="178">
        <v>44419</v>
      </c>
      <c r="N2639" s="178">
        <v>44419</v>
      </c>
      <c r="O2639" s="178">
        <v>44419</v>
      </c>
      <c r="P2639" s="178">
        <v>44419</v>
      </c>
      <c r="Q2639" s="268" t="s">
        <v>34</v>
      </c>
      <c r="R2639" s="114"/>
      <c r="S2639" s="114"/>
      <c r="T2639" s="114"/>
      <c r="U2639" s="177"/>
      <c r="V2639" s="174" t="s">
        <v>6567</v>
      </c>
      <c r="W2639" s="174" t="s">
        <v>1176</v>
      </c>
      <c r="X2639" s="174" t="s">
        <v>1176</v>
      </c>
      <c r="Y2639" s="121"/>
    </row>
    <row r="2640" spans="2:30" ht="33">
      <c r="B2640" s="30">
        <v>2634</v>
      </c>
      <c r="C2640" s="30" t="s">
        <v>6559</v>
      </c>
      <c r="D2640" s="30" t="s">
        <v>83</v>
      </c>
      <c r="E2640" s="129" t="s">
        <v>6544</v>
      </c>
      <c r="F2640" s="114" t="s">
        <v>3089</v>
      </c>
      <c r="G2640" s="269">
        <f t="shared" si="286"/>
        <v>2021</v>
      </c>
      <c r="H2640" s="269">
        <f t="shared" si="287"/>
        <v>8</v>
      </c>
      <c r="I2640" s="269">
        <f t="shared" si="288"/>
        <v>33</v>
      </c>
      <c r="J2640" s="83">
        <f t="shared" si="289"/>
        <v>2021</v>
      </c>
      <c r="K2640" s="269">
        <f t="shared" si="290"/>
        <v>8</v>
      </c>
      <c r="L2640" s="21">
        <f t="shared" si="291"/>
        <v>33</v>
      </c>
      <c r="M2640" s="178">
        <v>44420</v>
      </c>
      <c r="N2640" s="178">
        <v>44420</v>
      </c>
      <c r="O2640" s="178">
        <v>44420</v>
      </c>
      <c r="P2640" s="178">
        <v>44420</v>
      </c>
      <c r="Q2640" s="268" t="s">
        <v>34</v>
      </c>
      <c r="R2640" s="114"/>
      <c r="S2640" s="114"/>
      <c r="T2640" s="114"/>
      <c r="U2640" s="177"/>
      <c r="V2640" s="174" t="s">
        <v>5845</v>
      </c>
      <c r="W2640" s="174" t="s">
        <v>1176</v>
      </c>
      <c r="X2640" s="174" t="s">
        <v>1176</v>
      </c>
      <c r="Y2640" s="121"/>
    </row>
    <row r="2641" spans="2:30" ht="33">
      <c r="B2641" s="30">
        <v>2635</v>
      </c>
      <c r="C2641" s="30" t="s">
        <v>6560</v>
      </c>
      <c r="D2641" s="30" t="s">
        <v>83</v>
      </c>
      <c r="E2641" s="129" t="s">
        <v>6545</v>
      </c>
      <c r="F2641" s="114" t="s">
        <v>3089</v>
      </c>
      <c r="G2641" s="269">
        <f t="shared" si="286"/>
        <v>2021</v>
      </c>
      <c r="H2641" s="269">
        <f t="shared" si="287"/>
        <v>8</v>
      </c>
      <c r="I2641" s="269">
        <f t="shared" si="288"/>
        <v>33</v>
      </c>
      <c r="J2641" s="83">
        <f t="shared" si="289"/>
        <v>2021</v>
      </c>
      <c r="K2641" s="269">
        <f t="shared" si="290"/>
        <v>8</v>
      </c>
      <c r="L2641" s="21">
        <f t="shared" si="291"/>
        <v>33</v>
      </c>
      <c r="M2641" s="178">
        <v>44421</v>
      </c>
      <c r="N2641" s="178">
        <v>44421</v>
      </c>
      <c r="O2641" s="178">
        <v>44421</v>
      </c>
      <c r="P2641" s="178">
        <v>44421</v>
      </c>
      <c r="Q2641" s="268" t="s">
        <v>34</v>
      </c>
      <c r="R2641" s="114"/>
      <c r="S2641" s="114"/>
      <c r="T2641" s="114"/>
      <c r="U2641" s="177"/>
      <c r="V2641" s="174" t="s">
        <v>6565</v>
      </c>
      <c r="W2641" s="174" t="s">
        <v>1176</v>
      </c>
      <c r="X2641" s="174" t="s">
        <v>1176</v>
      </c>
      <c r="Y2641" s="134"/>
    </row>
    <row r="2642" spans="2:30" ht="66">
      <c r="B2642" s="30">
        <v>2636</v>
      </c>
      <c r="C2642" s="30" t="s">
        <v>6561</v>
      </c>
      <c r="D2642" s="30" t="s">
        <v>83</v>
      </c>
      <c r="E2642" s="129" t="s">
        <v>6546</v>
      </c>
      <c r="F2642" s="114" t="s">
        <v>3089</v>
      </c>
      <c r="G2642" s="269">
        <f t="shared" si="286"/>
        <v>2021</v>
      </c>
      <c r="H2642" s="269">
        <f t="shared" si="287"/>
        <v>8</v>
      </c>
      <c r="I2642" s="269">
        <f t="shared" si="288"/>
        <v>33</v>
      </c>
      <c r="J2642" s="83">
        <f t="shared" si="289"/>
        <v>2021</v>
      </c>
      <c r="K2642" s="269">
        <f t="shared" si="290"/>
        <v>8</v>
      </c>
      <c r="L2642" s="21">
        <f t="shared" si="291"/>
        <v>33</v>
      </c>
      <c r="M2642" s="178">
        <v>44419</v>
      </c>
      <c r="N2642" s="178">
        <v>44419</v>
      </c>
      <c r="O2642" s="178">
        <v>44419</v>
      </c>
      <c r="P2642" s="178">
        <v>44419</v>
      </c>
      <c r="Q2642" s="267" t="s">
        <v>34</v>
      </c>
      <c r="R2642" s="114"/>
      <c r="S2642" s="114"/>
      <c r="T2642" s="114"/>
      <c r="U2642" s="177"/>
      <c r="V2642" s="174" t="s">
        <v>1176</v>
      </c>
      <c r="W2642" s="174" t="s">
        <v>3503</v>
      </c>
      <c r="X2642" s="174" t="s">
        <v>3503</v>
      </c>
      <c r="Y2642" s="131" t="s">
        <v>6577</v>
      </c>
    </row>
    <row r="2643" spans="2:30">
      <c r="B2643" s="30">
        <v>2637</v>
      </c>
      <c r="C2643" s="30" t="s">
        <v>6586</v>
      </c>
      <c r="D2643" s="30" t="s">
        <v>83</v>
      </c>
      <c r="E2643" s="110" t="s">
        <v>6578</v>
      </c>
      <c r="F2643" s="114" t="s">
        <v>3486</v>
      </c>
      <c r="G2643" s="269">
        <f t="shared" si="286"/>
        <v>2021</v>
      </c>
      <c r="H2643" s="269">
        <f t="shared" si="287"/>
        <v>8</v>
      </c>
      <c r="I2643" s="269">
        <f t="shared" si="288"/>
        <v>34</v>
      </c>
      <c r="J2643" s="83">
        <f t="shared" si="289"/>
        <v>2021</v>
      </c>
      <c r="K2643" s="269">
        <f t="shared" si="290"/>
        <v>8</v>
      </c>
      <c r="L2643" s="21">
        <f t="shared" si="291"/>
        <v>34</v>
      </c>
      <c r="M2643" s="119">
        <v>44425</v>
      </c>
      <c r="N2643" s="119">
        <v>44425</v>
      </c>
      <c r="O2643" s="119">
        <v>44425</v>
      </c>
      <c r="P2643" s="119">
        <v>44427</v>
      </c>
      <c r="Q2643" s="267" t="s">
        <v>34</v>
      </c>
      <c r="R2643" s="114"/>
      <c r="S2643" s="114"/>
      <c r="T2643" s="114"/>
      <c r="U2643" s="177"/>
      <c r="V2643" s="174" t="s">
        <v>1044</v>
      </c>
      <c r="W2643" s="174" t="s">
        <v>463</v>
      </c>
      <c r="X2643" s="174" t="s">
        <v>463</v>
      </c>
      <c r="Y2643" s="131"/>
    </row>
    <row r="2644" spans="2:30">
      <c r="B2644" s="30">
        <v>2638</v>
      </c>
      <c r="C2644" s="30" t="s">
        <v>6587</v>
      </c>
      <c r="D2644" s="30" t="s">
        <v>83</v>
      </c>
      <c r="E2644" s="130" t="s">
        <v>6579</v>
      </c>
      <c r="F2644" s="114" t="s">
        <v>47</v>
      </c>
      <c r="G2644" s="269">
        <f t="shared" si="286"/>
        <v>2021</v>
      </c>
      <c r="H2644" s="269">
        <f t="shared" si="287"/>
        <v>8</v>
      </c>
      <c r="I2644" s="269">
        <f t="shared" si="288"/>
        <v>34</v>
      </c>
      <c r="J2644" s="83">
        <f t="shared" si="289"/>
        <v>2021</v>
      </c>
      <c r="K2644" s="269">
        <f t="shared" si="290"/>
        <v>8</v>
      </c>
      <c r="L2644" s="21">
        <f t="shared" si="291"/>
        <v>36</v>
      </c>
      <c r="M2644" s="119">
        <v>44427</v>
      </c>
      <c r="N2644" s="119">
        <v>44427</v>
      </c>
      <c r="O2644" s="119">
        <v>44427</v>
      </c>
      <c r="P2644" s="119">
        <v>44439</v>
      </c>
      <c r="Q2644" s="267" t="s">
        <v>34</v>
      </c>
      <c r="R2644" s="114"/>
      <c r="S2644" s="114"/>
      <c r="T2644" s="114"/>
      <c r="U2644" s="177"/>
      <c r="V2644" s="179" t="s">
        <v>286</v>
      </c>
      <c r="W2644" s="174" t="s">
        <v>463</v>
      </c>
      <c r="X2644" s="174" t="s">
        <v>463</v>
      </c>
      <c r="Y2644" s="131"/>
    </row>
    <row r="2645" spans="2:30">
      <c r="B2645" s="30">
        <v>2639</v>
      </c>
      <c r="C2645" s="30" t="s">
        <v>6588</v>
      </c>
      <c r="D2645" s="30" t="s">
        <v>83</v>
      </c>
      <c r="E2645" s="130" t="s">
        <v>6580</v>
      </c>
      <c r="F2645" s="114" t="s">
        <v>47</v>
      </c>
      <c r="G2645" s="269">
        <f t="shared" si="286"/>
        <v>2021</v>
      </c>
      <c r="H2645" s="269">
        <f t="shared" si="287"/>
        <v>8</v>
      </c>
      <c r="I2645" s="269">
        <f t="shared" si="288"/>
        <v>34</v>
      </c>
      <c r="J2645" s="83">
        <f t="shared" si="289"/>
        <v>2021</v>
      </c>
      <c r="K2645" s="269">
        <f t="shared" si="290"/>
        <v>8</v>
      </c>
      <c r="L2645" s="21">
        <f t="shared" si="291"/>
        <v>34</v>
      </c>
      <c r="M2645" s="119">
        <v>44427</v>
      </c>
      <c r="N2645" s="119">
        <v>44427</v>
      </c>
      <c r="O2645" s="119">
        <v>44427</v>
      </c>
      <c r="P2645" s="119">
        <v>44427</v>
      </c>
      <c r="Q2645" s="267" t="s">
        <v>34</v>
      </c>
      <c r="R2645" s="114"/>
      <c r="S2645" s="114"/>
      <c r="T2645" s="114"/>
      <c r="U2645" s="177"/>
      <c r="V2645" s="179" t="s">
        <v>9</v>
      </c>
      <c r="W2645" s="174" t="s">
        <v>463</v>
      </c>
      <c r="X2645" s="174" t="s">
        <v>463</v>
      </c>
      <c r="Y2645" s="131"/>
    </row>
    <row r="2646" spans="2:30">
      <c r="B2646" s="30">
        <v>2640</v>
      </c>
      <c r="C2646" s="30" t="s">
        <v>6589</v>
      </c>
      <c r="D2646" s="30" t="s">
        <v>83</v>
      </c>
      <c r="E2646" s="130" t="s">
        <v>6581</v>
      </c>
      <c r="F2646" s="114" t="s">
        <v>47</v>
      </c>
      <c r="G2646" s="269">
        <f t="shared" si="286"/>
        <v>2021</v>
      </c>
      <c r="H2646" s="269">
        <f t="shared" si="287"/>
        <v>8</v>
      </c>
      <c r="I2646" s="269">
        <f t="shared" si="288"/>
        <v>34</v>
      </c>
      <c r="J2646" s="83">
        <f t="shared" si="289"/>
        <v>2021</v>
      </c>
      <c r="K2646" s="269">
        <f t="shared" si="290"/>
        <v>8</v>
      </c>
      <c r="L2646" s="21">
        <f t="shared" si="291"/>
        <v>34</v>
      </c>
      <c r="M2646" s="119">
        <v>44427</v>
      </c>
      <c r="N2646" s="119">
        <v>44427</v>
      </c>
      <c r="O2646" s="119">
        <v>44427</v>
      </c>
      <c r="P2646" s="119">
        <v>44428</v>
      </c>
      <c r="Q2646" s="267" t="s">
        <v>34</v>
      </c>
      <c r="R2646" s="114"/>
      <c r="S2646" s="114"/>
      <c r="T2646" s="114"/>
      <c r="U2646" s="177"/>
      <c r="V2646" s="179" t="s">
        <v>2658</v>
      </c>
      <c r="W2646" s="174" t="s">
        <v>463</v>
      </c>
      <c r="X2646" s="174" t="s">
        <v>463</v>
      </c>
      <c r="Y2646" s="131"/>
    </row>
    <row r="2647" spans="2:30">
      <c r="B2647" s="30">
        <v>2641</v>
      </c>
      <c r="C2647" s="30" t="s">
        <v>6590</v>
      </c>
      <c r="D2647" s="30" t="s">
        <v>83</v>
      </c>
      <c r="E2647" s="130" t="s">
        <v>6582</v>
      </c>
      <c r="F2647" s="114" t="s">
        <v>1561</v>
      </c>
      <c r="G2647" s="269">
        <f t="shared" si="286"/>
        <v>2021</v>
      </c>
      <c r="H2647" s="269">
        <f t="shared" si="287"/>
        <v>8</v>
      </c>
      <c r="I2647" s="269">
        <f t="shared" si="288"/>
        <v>34</v>
      </c>
      <c r="J2647" s="83">
        <f t="shared" si="289"/>
        <v>2021</v>
      </c>
      <c r="K2647" s="269">
        <f t="shared" si="290"/>
        <v>8</v>
      </c>
      <c r="L2647" s="21">
        <f t="shared" si="291"/>
        <v>34</v>
      </c>
      <c r="M2647" s="119">
        <v>44428</v>
      </c>
      <c r="N2647" s="119">
        <v>44428</v>
      </c>
      <c r="O2647" s="119">
        <v>44428</v>
      </c>
      <c r="P2647" s="119">
        <v>44428</v>
      </c>
      <c r="Q2647" s="267" t="s">
        <v>34</v>
      </c>
      <c r="R2647" s="114"/>
      <c r="S2647" s="114"/>
      <c r="T2647" s="114"/>
      <c r="U2647" s="177"/>
      <c r="V2647" s="179" t="s">
        <v>1492</v>
      </c>
      <c r="W2647" s="174" t="s">
        <v>463</v>
      </c>
      <c r="X2647" s="174" t="s">
        <v>463</v>
      </c>
      <c r="Y2647" s="131"/>
    </row>
    <row r="2648" spans="2:30">
      <c r="B2648" s="30">
        <v>2642</v>
      </c>
      <c r="C2648" s="30" t="s">
        <v>6591</v>
      </c>
      <c r="D2648" s="30" t="s">
        <v>83</v>
      </c>
      <c r="E2648" s="132" t="s">
        <v>6583</v>
      </c>
      <c r="F2648" s="114" t="s">
        <v>1512</v>
      </c>
      <c r="G2648" s="269">
        <f t="shared" si="286"/>
        <v>2021</v>
      </c>
      <c r="H2648" s="269">
        <f t="shared" si="287"/>
        <v>8</v>
      </c>
      <c r="I2648" s="269">
        <f t="shared" si="288"/>
        <v>34</v>
      </c>
      <c r="J2648" s="83">
        <f t="shared" si="289"/>
        <v>2021</v>
      </c>
      <c r="K2648" s="269">
        <f t="shared" si="290"/>
        <v>8</v>
      </c>
      <c r="L2648" s="21">
        <f t="shared" si="291"/>
        <v>34</v>
      </c>
      <c r="M2648" s="119">
        <v>44427</v>
      </c>
      <c r="N2648" s="119">
        <v>44427</v>
      </c>
      <c r="O2648" s="119">
        <v>44427</v>
      </c>
      <c r="P2648" s="119">
        <v>44428</v>
      </c>
      <c r="Q2648" s="267" t="s">
        <v>34</v>
      </c>
      <c r="R2648" s="114"/>
      <c r="S2648" s="114"/>
      <c r="T2648" s="114"/>
      <c r="U2648" s="177"/>
      <c r="V2648" s="179" t="s">
        <v>2658</v>
      </c>
      <c r="W2648" s="174" t="s">
        <v>463</v>
      </c>
      <c r="X2648" s="174" t="s">
        <v>463</v>
      </c>
      <c r="Y2648" s="131"/>
    </row>
    <row r="2649" spans="2:30">
      <c r="B2649" s="30">
        <v>2643</v>
      </c>
      <c r="C2649" s="30" t="s">
        <v>6592</v>
      </c>
      <c r="D2649" s="30" t="s">
        <v>83</v>
      </c>
      <c r="E2649" s="110" t="s">
        <v>6584</v>
      </c>
      <c r="F2649" s="114" t="s">
        <v>47</v>
      </c>
      <c r="G2649" s="269">
        <f t="shared" si="286"/>
        <v>2021</v>
      </c>
      <c r="H2649" s="269">
        <f t="shared" si="287"/>
        <v>8</v>
      </c>
      <c r="I2649" s="269">
        <f t="shared" si="288"/>
        <v>34</v>
      </c>
      <c r="J2649" s="83">
        <f t="shared" si="289"/>
        <v>2021</v>
      </c>
      <c r="K2649" s="269">
        <f t="shared" si="290"/>
        <v>8</v>
      </c>
      <c r="L2649" s="21">
        <f t="shared" si="291"/>
        <v>34</v>
      </c>
      <c r="M2649" s="119">
        <v>44428</v>
      </c>
      <c r="N2649" s="119">
        <v>44428</v>
      </c>
      <c r="O2649" s="119">
        <v>44428</v>
      </c>
      <c r="P2649" s="119">
        <v>44428</v>
      </c>
      <c r="Q2649" s="267" t="s">
        <v>34</v>
      </c>
      <c r="R2649" s="114"/>
      <c r="S2649" s="114"/>
      <c r="T2649" s="114"/>
      <c r="U2649" s="177"/>
      <c r="V2649" s="179" t="s">
        <v>1238</v>
      </c>
      <c r="W2649" s="174" t="s">
        <v>463</v>
      </c>
      <c r="X2649" s="174" t="s">
        <v>463</v>
      </c>
      <c r="Y2649" s="131"/>
    </row>
    <row r="2650" spans="2:30">
      <c r="B2650" s="30">
        <v>2644</v>
      </c>
      <c r="C2650" s="30" t="s">
        <v>6593</v>
      </c>
      <c r="D2650" s="30" t="s">
        <v>83</v>
      </c>
      <c r="E2650" s="110" t="s">
        <v>6585</v>
      </c>
      <c r="F2650" s="114" t="s">
        <v>47</v>
      </c>
      <c r="G2650" s="269">
        <f t="shared" si="286"/>
        <v>2021</v>
      </c>
      <c r="H2650" s="269">
        <f t="shared" si="287"/>
        <v>8</v>
      </c>
      <c r="I2650" s="269">
        <f t="shared" si="288"/>
        <v>34</v>
      </c>
      <c r="J2650" s="83">
        <f t="shared" si="289"/>
        <v>2021</v>
      </c>
      <c r="K2650" s="269">
        <f t="shared" si="290"/>
        <v>8</v>
      </c>
      <c r="L2650" s="21">
        <f t="shared" si="291"/>
        <v>34</v>
      </c>
      <c r="M2650" s="119">
        <v>44427</v>
      </c>
      <c r="N2650" s="119">
        <v>44427</v>
      </c>
      <c r="O2650" s="119">
        <v>44427</v>
      </c>
      <c r="P2650" s="119">
        <v>44428</v>
      </c>
      <c r="Q2650" s="267" t="s">
        <v>34</v>
      </c>
      <c r="R2650" s="114"/>
      <c r="S2650" s="114"/>
      <c r="T2650" s="114"/>
      <c r="U2650" s="177"/>
      <c r="V2650" s="179" t="s">
        <v>9</v>
      </c>
      <c r="W2650" s="174" t="s">
        <v>463</v>
      </c>
      <c r="X2650" s="174" t="s">
        <v>463</v>
      </c>
      <c r="Y2650" s="131"/>
    </row>
    <row r="2651" spans="2:30">
      <c r="B2651" s="30">
        <v>2645</v>
      </c>
      <c r="C2651" s="30" t="s">
        <v>6598</v>
      </c>
      <c r="D2651" s="30" t="s">
        <v>83</v>
      </c>
      <c r="E2651" s="113" t="s">
        <v>6594</v>
      </c>
      <c r="F2651" s="114" t="s">
        <v>3486</v>
      </c>
      <c r="G2651" s="269">
        <f t="shared" si="286"/>
        <v>2021</v>
      </c>
      <c r="H2651" s="269">
        <f t="shared" si="287"/>
        <v>8</v>
      </c>
      <c r="I2651" s="269">
        <f t="shared" si="288"/>
        <v>34</v>
      </c>
      <c r="J2651" s="83">
        <f t="shared" si="289"/>
        <v>2021</v>
      </c>
      <c r="K2651" s="269">
        <f t="shared" si="290"/>
        <v>8</v>
      </c>
      <c r="L2651" s="21">
        <f t="shared" si="291"/>
        <v>34</v>
      </c>
      <c r="M2651" s="119">
        <v>44425</v>
      </c>
      <c r="N2651" s="119">
        <v>44425</v>
      </c>
      <c r="O2651" s="119">
        <v>44425</v>
      </c>
      <c r="P2651" s="119">
        <v>44425</v>
      </c>
      <c r="Q2651" s="267" t="s">
        <v>34</v>
      </c>
      <c r="R2651" s="114"/>
      <c r="S2651" s="114"/>
      <c r="T2651" s="114"/>
      <c r="U2651" s="177"/>
      <c r="V2651" s="174" t="s">
        <v>1044</v>
      </c>
      <c r="W2651" s="174" t="s">
        <v>5563</v>
      </c>
      <c r="X2651" s="174" t="s">
        <v>5563</v>
      </c>
      <c r="Y2651" s="131"/>
    </row>
    <row r="2652" spans="2:30">
      <c r="B2652" s="30">
        <v>2646</v>
      </c>
      <c r="C2652" s="30" t="s">
        <v>6599</v>
      </c>
      <c r="D2652" s="30" t="s">
        <v>83</v>
      </c>
      <c r="E2652" s="113" t="s">
        <v>6595</v>
      </c>
      <c r="F2652" s="114" t="s">
        <v>47</v>
      </c>
      <c r="G2652" s="269">
        <f t="shared" si="286"/>
        <v>2021</v>
      </c>
      <c r="H2652" s="269">
        <f t="shared" si="287"/>
        <v>8</v>
      </c>
      <c r="I2652" s="269">
        <f t="shared" si="288"/>
        <v>34</v>
      </c>
      <c r="J2652" s="83">
        <f t="shared" si="289"/>
        <v>2021</v>
      </c>
      <c r="K2652" s="269">
        <f t="shared" si="290"/>
        <v>8</v>
      </c>
      <c r="L2652" s="21">
        <f t="shared" si="291"/>
        <v>34</v>
      </c>
      <c r="M2652" s="119">
        <v>44425</v>
      </c>
      <c r="N2652" s="119">
        <v>44425</v>
      </c>
      <c r="O2652" s="119">
        <v>44425</v>
      </c>
      <c r="P2652" s="119">
        <v>44425</v>
      </c>
      <c r="Q2652" s="267" t="s">
        <v>34</v>
      </c>
      <c r="R2652" s="114"/>
      <c r="S2652" s="114"/>
      <c r="T2652" s="114"/>
      <c r="U2652" s="177"/>
      <c r="V2652" s="174" t="s">
        <v>9</v>
      </c>
      <c r="W2652" s="174" t="s">
        <v>5563</v>
      </c>
      <c r="X2652" s="174" t="s">
        <v>5563</v>
      </c>
      <c r="Y2652" s="131"/>
      <c r="AC2652" s="36" t="s">
        <v>770</v>
      </c>
      <c r="AD2652" s="36" t="s">
        <v>765</v>
      </c>
    </row>
    <row r="2653" spans="2:30">
      <c r="B2653" s="30">
        <v>2647</v>
      </c>
      <c r="C2653" s="30" t="s">
        <v>6600</v>
      </c>
      <c r="D2653" s="30" t="s">
        <v>83</v>
      </c>
      <c r="E2653" s="110" t="s">
        <v>6596</v>
      </c>
      <c r="F2653" s="114" t="s">
        <v>47</v>
      </c>
      <c r="G2653" s="269">
        <f t="shared" si="286"/>
        <v>2021</v>
      </c>
      <c r="H2653" s="269">
        <f t="shared" si="287"/>
        <v>8</v>
      </c>
      <c r="I2653" s="269">
        <f t="shared" si="288"/>
        <v>34</v>
      </c>
      <c r="J2653" s="83">
        <f t="shared" si="289"/>
        <v>2021</v>
      </c>
      <c r="K2653" s="269">
        <f t="shared" si="290"/>
        <v>8</v>
      </c>
      <c r="L2653" s="21">
        <f t="shared" si="291"/>
        <v>34</v>
      </c>
      <c r="M2653" s="119">
        <v>44425</v>
      </c>
      <c r="N2653" s="119">
        <v>44425</v>
      </c>
      <c r="O2653" s="119">
        <v>44425</v>
      </c>
      <c r="P2653" s="119">
        <v>44426</v>
      </c>
      <c r="Q2653" s="267" t="s">
        <v>34</v>
      </c>
      <c r="R2653" s="114"/>
      <c r="S2653" s="114"/>
      <c r="T2653" s="114"/>
      <c r="U2653" s="177"/>
      <c r="V2653" s="174" t="s">
        <v>1561</v>
      </c>
      <c r="W2653" s="174" t="s">
        <v>5563</v>
      </c>
      <c r="X2653" s="174" t="s">
        <v>5563</v>
      </c>
      <c r="Y2653" s="131"/>
    </row>
    <row r="2654" spans="2:30">
      <c r="B2654" s="30">
        <v>2648</v>
      </c>
      <c r="C2654" s="30" t="s">
        <v>6601</v>
      </c>
      <c r="D2654" s="30" t="s">
        <v>83</v>
      </c>
      <c r="E2654" s="110" t="s">
        <v>6597</v>
      </c>
      <c r="F2654" s="114" t="s">
        <v>47</v>
      </c>
      <c r="G2654" s="269">
        <f t="shared" si="286"/>
        <v>2021</v>
      </c>
      <c r="H2654" s="269">
        <f t="shared" si="287"/>
        <v>8</v>
      </c>
      <c r="I2654" s="269">
        <f t="shared" si="288"/>
        <v>34</v>
      </c>
      <c r="J2654" s="83">
        <f t="shared" si="289"/>
        <v>2021</v>
      </c>
      <c r="K2654" s="269">
        <f t="shared" si="290"/>
        <v>8</v>
      </c>
      <c r="L2654" s="21">
        <f t="shared" si="291"/>
        <v>35</v>
      </c>
      <c r="M2654" s="119">
        <v>44425</v>
      </c>
      <c r="N2654" s="119">
        <v>44425</v>
      </c>
      <c r="O2654" s="119">
        <v>44425</v>
      </c>
      <c r="P2654" s="119">
        <v>44435</v>
      </c>
      <c r="Q2654" s="267" t="s">
        <v>34</v>
      </c>
      <c r="R2654" s="114"/>
      <c r="S2654" s="114"/>
      <c r="T2654" s="114"/>
      <c r="U2654" s="177"/>
      <c r="V2654" s="174" t="s">
        <v>9</v>
      </c>
      <c r="W2654" s="174" t="s">
        <v>5563</v>
      </c>
      <c r="X2654" s="174" t="s">
        <v>5563</v>
      </c>
      <c r="Y2654" s="131"/>
    </row>
    <row r="2655" spans="2:30">
      <c r="B2655" s="30">
        <v>2649</v>
      </c>
      <c r="C2655" s="30" t="s">
        <v>6610</v>
      </c>
      <c r="D2655" s="30" t="s">
        <v>83</v>
      </c>
      <c r="E2655" s="128" t="s">
        <v>3753</v>
      </c>
      <c r="F2655" s="114" t="s">
        <v>1561</v>
      </c>
      <c r="G2655" s="269">
        <f t="shared" si="286"/>
        <v>2021</v>
      </c>
      <c r="H2655" s="269">
        <f t="shared" si="287"/>
        <v>8</v>
      </c>
      <c r="I2655" s="269">
        <f t="shared" si="288"/>
        <v>34</v>
      </c>
      <c r="J2655" s="83">
        <f t="shared" si="289"/>
        <v>2021</v>
      </c>
      <c r="K2655" s="269">
        <f t="shared" si="290"/>
        <v>8</v>
      </c>
      <c r="L2655" s="21">
        <f t="shared" si="291"/>
        <v>34</v>
      </c>
      <c r="M2655" s="119">
        <v>44425</v>
      </c>
      <c r="N2655" s="119">
        <v>44425</v>
      </c>
      <c r="O2655" s="119">
        <v>44425</v>
      </c>
      <c r="P2655" s="119">
        <v>44428</v>
      </c>
      <c r="Q2655" s="267" t="s">
        <v>34</v>
      </c>
      <c r="R2655" s="114"/>
      <c r="S2655" s="114"/>
      <c r="T2655" s="114"/>
      <c r="U2655" s="177"/>
      <c r="V2655" s="174" t="s">
        <v>3670</v>
      </c>
      <c r="W2655" s="174" t="s">
        <v>3670</v>
      </c>
      <c r="X2655" s="174" t="s">
        <v>3670</v>
      </c>
      <c r="Y2655" s="128"/>
    </row>
    <row r="2656" spans="2:30">
      <c r="B2656" s="30">
        <v>2650</v>
      </c>
      <c r="C2656" s="30" t="s">
        <v>6611</v>
      </c>
      <c r="D2656" s="30" t="s">
        <v>83</v>
      </c>
      <c r="E2656" s="128" t="s">
        <v>3754</v>
      </c>
      <c r="F2656" s="114" t="s">
        <v>1561</v>
      </c>
      <c r="G2656" s="269">
        <f t="shared" si="286"/>
        <v>2021</v>
      </c>
      <c r="H2656" s="269">
        <f t="shared" si="287"/>
        <v>8</v>
      </c>
      <c r="I2656" s="269">
        <f t="shared" si="288"/>
        <v>34</v>
      </c>
      <c r="J2656" s="83">
        <f t="shared" si="289"/>
        <v>2021</v>
      </c>
      <c r="K2656" s="269">
        <f t="shared" si="290"/>
        <v>8</v>
      </c>
      <c r="L2656" s="21">
        <f t="shared" si="291"/>
        <v>34</v>
      </c>
      <c r="M2656" s="119">
        <v>44425</v>
      </c>
      <c r="N2656" s="119">
        <v>44425</v>
      </c>
      <c r="O2656" s="119">
        <v>44425</v>
      </c>
      <c r="P2656" s="119">
        <v>44428</v>
      </c>
      <c r="Q2656" s="267" t="s">
        <v>34</v>
      </c>
      <c r="R2656" s="114"/>
      <c r="S2656" s="114"/>
      <c r="T2656" s="114"/>
      <c r="U2656" s="177"/>
      <c r="V2656" s="174" t="s">
        <v>3670</v>
      </c>
      <c r="W2656" s="174" t="s">
        <v>3670</v>
      </c>
      <c r="X2656" s="174" t="s">
        <v>3670</v>
      </c>
      <c r="Y2656" s="128"/>
    </row>
    <row r="2657" spans="2:30">
      <c r="B2657" s="30">
        <v>2651</v>
      </c>
      <c r="C2657" s="30" t="s">
        <v>6612</v>
      </c>
      <c r="D2657" s="30" t="s">
        <v>83</v>
      </c>
      <c r="E2657" s="128" t="s">
        <v>4334</v>
      </c>
      <c r="F2657" s="114" t="s">
        <v>1561</v>
      </c>
      <c r="G2657" s="269">
        <f t="shared" si="286"/>
        <v>2021</v>
      </c>
      <c r="H2657" s="269">
        <f t="shared" si="287"/>
        <v>8</v>
      </c>
      <c r="I2657" s="269">
        <f t="shared" si="288"/>
        <v>34</v>
      </c>
      <c r="J2657" s="83">
        <f t="shared" si="289"/>
        <v>2021</v>
      </c>
      <c r="K2657" s="269">
        <f t="shared" si="290"/>
        <v>8</v>
      </c>
      <c r="L2657" s="21">
        <f t="shared" si="291"/>
        <v>34</v>
      </c>
      <c r="M2657" s="119">
        <v>44425</v>
      </c>
      <c r="N2657" s="119">
        <v>44425</v>
      </c>
      <c r="O2657" s="119">
        <v>44425</v>
      </c>
      <c r="P2657" s="119">
        <v>44428</v>
      </c>
      <c r="Q2657" s="267" t="s">
        <v>34</v>
      </c>
      <c r="R2657" s="114"/>
      <c r="S2657" s="114"/>
      <c r="T2657" s="114"/>
      <c r="U2657" s="177"/>
      <c r="V2657" s="174" t="s">
        <v>463</v>
      </c>
      <c r="W2657" s="174" t="s">
        <v>3670</v>
      </c>
      <c r="X2657" s="174" t="s">
        <v>3670</v>
      </c>
      <c r="Y2657" s="128"/>
    </row>
    <row r="2658" spans="2:30">
      <c r="B2658" s="30">
        <v>2652</v>
      </c>
      <c r="C2658" s="30" t="s">
        <v>6613</v>
      </c>
      <c r="D2658" s="30" t="s">
        <v>83</v>
      </c>
      <c r="E2658" s="128" t="s">
        <v>6602</v>
      </c>
      <c r="F2658" s="114" t="s">
        <v>1561</v>
      </c>
      <c r="G2658" s="269">
        <f t="shared" si="286"/>
        <v>2021</v>
      </c>
      <c r="H2658" s="269">
        <f t="shared" si="287"/>
        <v>8</v>
      </c>
      <c r="I2658" s="269">
        <f t="shared" si="288"/>
        <v>34</v>
      </c>
      <c r="J2658" s="83">
        <f t="shared" si="289"/>
        <v>2021</v>
      </c>
      <c r="K2658" s="269">
        <f t="shared" si="290"/>
        <v>8</v>
      </c>
      <c r="L2658" s="21">
        <f t="shared" si="291"/>
        <v>34</v>
      </c>
      <c r="M2658" s="119">
        <v>44425</v>
      </c>
      <c r="N2658" s="119">
        <v>44425</v>
      </c>
      <c r="O2658" s="119">
        <v>44425</v>
      </c>
      <c r="P2658" s="119">
        <v>44425</v>
      </c>
      <c r="Q2658" s="267" t="s">
        <v>34</v>
      </c>
      <c r="R2658" s="114"/>
      <c r="S2658" s="114"/>
      <c r="T2658" s="114"/>
      <c r="U2658" s="177"/>
      <c r="V2658" s="174" t="s">
        <v>3259</v>
      </c>
      <c r="W2658" s="174" t="s">
        <v>3670</v>
      </c>
      <c r="X2658" s="174" t="s">
        <v>3670</v>
      </c>
      <c r="Y2658" s="128"/>
    </row>
    <row r="2659" spans="2:30">
      <c r="B2659" s="30">
        <v>2653</v>
      </c>
      <c r="C2659" s="30" t="s">
        <v>6614</v>
      </c>
      <c r="D2659" s="30" t="s">
        <v>83</v>
      </c>
      <c r="E2659" s="128" t="s">
        <v>6603</v>
      </c>
      <c r="F2659" s="114" t="s">
        <v>1561</v>
      </c>
      <c r="G2659" s="269">
        <f t="shared" si="286"/>
        <v>2021</v>
      </c>
      <c r="H2659" s="269">
        <f t="shared" si="287"/>
        <v>8</v>
      </c>
      <c r="I2659" s="269">
        <f t="shared" si="288"/>
        <v>34</v>
      </c>
      <c r="J2659" s="83">
        <f t="shared" si="289"/>
        <v>2021</v>
      </c>
      <c r="K2659" s="269">
        <f t="shared" si="290"/>
        <v>8</v>
      </c>
      <c r="L2659" s="21">
        <f t="shared" si="291"/>
        <v>34</v>
      </c>
      <c r="M2659" s="119">
        <v>44425</v>
      </c>
      <c r="N2659" s="119">
        <v>44425</v>
      </c>
      <c r="O2659" s="119">
        <v>44425</v>
      </c>
      <c r="P2659" s="119">
        <v>44425</v>
      </c>
      <c r="Q2659" s="267" t="s">
        <v>34</v>
      </c>
      <c r="R2659" s="114"/>
      <c r="S2659" s="114"/>
      <c r="T2659" s="114"/>
      <c r="U2659" s="177"/>
      <c r="V2659" s="174" t="s">
        <v>2598</v>
      </c>
      <c r="W2659" s="174" t="s">
        <v>3670</v>
      </c>
      <c r="X2659" s="174" t="s">
        <v>3670</v>
      </c>
      <c r="Y2659" s="128" t="s">
        <v>6627</v>
      </c>
    </row>
    <row r="2660" spans="2:30">
      <c r="B2660" s="30">
        <v>2654</v>
      </c>
      <c r="C2660" s="30" t="s">
        <v>6615</v>
      </c>
      <c r="D2660" s="30" t="s">
        <v>83</v>
      </c>
      <c r="E2660" s="128" t="s">
        <v>6602</v>
      </c>
      <c r="F2660" s="114" t="s">
        <v>1561</v>
      </c>
      <c r="G2660" s="269">
        <f t="shared" si="286"/>
        <v>2021</v>
      </c>
      <c r="H2660" s="269">
        <f t="shared" si="287"/>
        <v>8</v>
      </c>
      <c r="I2660" s="269">
        <f t="shared" si="288"/>
        <v>34</v>
      </c>
      <c r="J2660" s="83">
        <f t="shared" si="289"/>
        <v>2021</v>
      </c>
      <c r="K2660" s="269">
        <f t="shared" si="290"/>
        <v>8</v>
      </c>
      <c r="L2660" s="21">
        <f t="shared" si="291"/>
        <v>34</v>
      </c>
      <c r="M2660" s="119">
        <v>44426</v>
      </c>
      <c r="N2660" s="119">
        <v>44426</v>
      </c>
      <c r="O2660" s="119">
        <v>44426</v>
      </c>
      <c r="P2660" s="119">
        <v>44426</v>
      </c>
      <c r="Q2660" s="267" t="s">
        <v>34</v>
      </c>
      <c r="R2660" s="114"/>
      <c r="S2660" s="114"/>
      <c r="T2660" s="114"/>
      <c r="U2660" s="177"/>
      <c r="V2660" s="174" t="s">
        <v>3259</v>
      </c>
      <c r="W2660" s="174" t="s">
        <v>3670</v>
      </c>
      <c r="X2660" s="174" t="s">
        <v>3670</v>
      </c>
      <c r="Y2660" s="128"/>
    </row>
    <row r="2661" spans="2:30">
      <c r="B2661" s="30">
        <v>2655</v>
      </c>
      <c r="C2661" s="30" t="s">
        <v>6616</v>
      </c>
      <c r="D2661" s="30" t="s">
        <v>83</v>
      </c>
      <c r="E2661" s="128" t="s">
        <v>6604</v>
      </c>
      <c r="F2661" s="114" t="s">
        <v>1561</v>
      </c>
      <c r="G2661" s="269">
        <f t="shared" si="286"/>
        <v>2021</v>
      </c>
      <c r="H2661" s="269">
        <f t="shared" si="287"/>
        <v>8</v>
      </c>
      <c r="I2661" s="269">
        <f t="shared" si="288"/>
        <v>34</v>
      </c>
      <c r="J2661" s="83">
        <f t="shared" si="289"/>
        <v>2021</v>
      </c>
      <c r="K2661" s="269">
        <f t="shared" si="290"/>
        <v>8</v>
      </c>
      <c r="L2661" s="21">
        <f t="shared" si="291"/>
        <v>34</v>
      </c>
      <c r="M2661" s="119">
        <v>44426</v>
      </c>
      <c r="N2661" s="119">
        <v>44426</v>
      </c>
      <c r="O2661" s="119">
        <v>44426</v>
      </c>
      <c r="P2661" s="119">
        <v>44426</v>
      </c>
      <c r="Q2661" s="267" t="s">
        <v>34</v>
      </c>
      <c r="R2661" s="114"/>
      <c r="S2661" s="114"/>
      <c r="T2661" s="114"/>
      <c r="U2661" s="177"/>
      <c r="V2661" s="174" t="s">
        <v>4723</v>
      </c>
      <c r="W2661" s="174" t="s">
        <v>3670</v>
      </c>
      <c r="X2661" s="174" t="s">
        <v>3670</v>
      </c>
      <c r="Y2661" s="128"/>
    </row>
    <row r="2662" spans="2:30">
      <c r="B2662" s="30">
        <v>2656</v>
      </c>
      <c r="C2662" s="30" t="s">
        <v>6617</v>
      </c>
      <c r="D2662" s="30" t="s">
        <v>83</v>
      </c>
      <c r="E2662" s="131" t="s">
        <v>5729</v>
      </c>
      <c r="F2662" s="114" t="s">
        <v>1561</v>
      </c>
      <c r="G2662" s="269">
        <f t="shared" si="286"/>
        <v>2021</v>
      </c>
      <c r="H2662" s="269">
        <f t="shared" si="287"/>
        <v>8</v>
      </c>
      <c r="I2662" s="269">
        <f t="shared" si="288"/>
        <v>34</v>
      </c>
      <c r="J2662" s="83">
        <f t="shared" si="289"/>
        <v>2021</v>
      </c>
      <c r="K2662" s="269">
        <f t="shared" si="290"/>
        <v>8</v>
      </c>
      <c r="L2662" s="21">
        <f t="shared" si="291"/>
        <v>34</v>
      </c>
      <c r="M2662" s="119">
        <v>44426</v>
      </c>
      <c r="N2662" s="119">
        <v>44426</v>
      </c>
      <c r="O2662" s="119">
        <v>44426</v>
      </c>
      <c r="P2662" s="119">
        <v>44426</v>
      </c>
      <c r="Q2662" s="267" t="s">
        <v>34</v>
      </c>
      <c r="R2662" s="114"/>
      <c r="S2662" s="114"/>
      <c r="T2662" s="114"/>
      <c r="U2662" s="177"/>
      <c r="V2662" s="174" t="s">
        <v>5489</v>
      </c>
      <c r="W2662" s="174" t="s">
        <v>3670</v>
      </c>
      <c r="X2662" s="174" t="s">
        <v>3670</v>
      </c>
      <c r="Y2662" s="128"/>
    </row>
    <row r="2663" spans="2:30">
      <c r="B2663" s="30">
        <v>2657</v>
      </c>
      <c r="C2663" s="30" t="s">
        <v>6618</v>
      </c>
      <c r="D2663" s="30" t="s">
        <v>83</v>
      </c>
      <c r="E2663" s="128" t="s">
        <v>6605</v>
      </c>
      <c r="F2663" s="114" t="s">
        <v>1561</v>
      </c>
      <c r="G2663" s="269">
        <f t="shared" si="286"/>
        <v>2021</v>
      </c>
      <c r="H2663" s="269">
        <f t="shared" si="287"/>
        <v>8</v>
      </c>
      <c r="I2663" s="269">
        <f t="shared" si="288"/>
        <v>34</v>
      </c>
      <c r="J2663" s="83">
        <f t="shared" si="289"/>
        <v>2021</v>
      </c>
      <c r="K2663" s="269">
        <f t="shared" si="290"/>
        <v>8</v>
      </c>
      <c r="L2663" s="21">
        <f t="shared" si="291"/>
        <v>34</v>
      </c>
      <c r="M2663" s="119">
        <v>44427</v>
      </c>
      <c r="N2663" s="119">
        <v>44427</v>
      </c>
      <c r="O2663" s="119">
        <v>44427</v>
      </c>
      <c r="P2663" s="119">
        <v>44427</v>
      </c>
      <c r="Q2663" s="267" t="s">
        <v>34</v>
      </c>
      <c r="R2663" s="114"/>
      <c r="S2663" s="114"/>
      <c r="T2663" s="114"/>
      <c r="U2663" s="177"/>
      <c r="V2663" s="174" t="s">
        <v>6624</v>
      </c>
      <c r="W2663" s="174" t="s">
        <v>3670</v>
      </c>
      <c r="X2663" s="174" t="s">
        <v>3670</v>
      </c>
      <c r="Y2663" s="128"/>
    </row>
    <row r="2664" spans="2:30">
      <c r="B2664" s="30">
        <v>2658</v>
      </c>
      <c r="C2664" s="30" t="s">
        <v>6619</v>
      </c>
      <c r="D2664" s="30" t="s">
        <v>83</v>
      </c>
      <c r="E2664" s="128" t="s">
        <v>6606</v>
      </c>
      <c r="F2664" s="114" t="s">
        <v>1561</v>
      </c>
      <c r="G2664" s="269">
        <f t="shared" si="286"/>
        <v>2021</v>
      </c>
      <c r="H2664" s="269">
        <f t="shared" si="287"/>
        <v>8</v>
      </c>
      <c r="I2664" s="269">
        <f t="shared" si="288"/>
        <v>34</v>
      </c>
      <c r="J2664" s="83">
        <f t="shared" si="289"/>
        <v>2021</v>
      </c>
      <c r="K2664" s="269">
        <f t="shared" si="290"/>
        <v>8</v>
      </c>
      <c r="L2664" s="21">
        <f t="shared" si="291"/>
        <v>34</v>
      </c>
      <c r="M2664" s="119">
        <v>44427</v>
      </c>
      <c r="N2664" s="119">
        <v>44427</v>
      </c>
      <c r="O2664" s="119">
        <v>44427</v>
      </c>
      <c r="P2664" s="119">
        <v>44427</v>
      </c>
      <c r="Q2664" s="267" t="s">
        <v>34</v>
      </c>
      <c r="R2664" s="114"/>
      <c r="S2664" s="114"/>
      <c r="T2664" s="114"/>
      <c r="U2664" s="177"/>
      <c r="V2664" s="174" t="s">
        <v>2170</v>
      </c>
      <c r="W2664" s="174" t="s">
        <v>3670</v>
      </c>
      <c r="X2664" s="174" t="s">
        <v>3670</v>
      </c>
      <c r="Y2664" s="128"/>
    </row>
    <row r="2665" spans="2:30">
      <c r="B2665" s="30">
        <v>2659</v>
      </c>
      <c r="C2665" s="30" t="s">
        <v>6620</v>
      </c>
      <c r="D2665" s="30" t="s">
        <v>83</v>
      </c>
      <c r="E2665" s="131" t="s">
        <v>6602</v>
      </c>
      <c r="F2665" s="114" t="s">
        <v>1561</v>
      </c>
      <c r="G2665" s="269">
        <f t="shared" si="286"/>
        <v>2021</v>
      </c>
      <c r="H2665" s="269">
        <f t="shared" si="287"/>
        <v>8</v>
      </c>
      <c r="I2665" s="269">
        <f t="shared" si="288"/>
        <v>34</v>
      </c>
      <c r="J2665" s="83">
        <f t="shared" si="289"/>
        <v>2021</v>
      </c>
      <c r="K2665" s="269">
        <f t="shared" si="290"/>
        <v>8</v>
      </c>
      <c r="L2665" s="21">
        <f t="shared" si="291"/>
        <v>34</v>
      </c>
      <c r="M2665" s="119">
        <v>44427</v>
      </c>
      <c r="N2665" s="119">
        <v>44427</v>
      </c>
      <c r="O2665" s="119">
        <v>44427</v>
      </c>
      <c r="P2665" s="119">
        <v>44427</v>
      </c>
      <c r="Q2665" s="267" t="s">
        <v>34</v>
      </c>
      <c r="R2665" s="114"/>
      <c r="S2665" s="114"/>
      <c r="T2665" s="114"/>
      <c r="U2665" s="177"/>
      <c r="V2665" s="174" t="s">
        <v>3259</v>
      </c>
      <c r="W2665" s="174" t="s">
        <v>3670</v>
      </c>
      <c r="X2665" s="174" t="s">
        <v>3670</v>
      </c>
      <c r="Y2665" s="128"/>
    </row>
    <row r="2666" spans="2:30">
      <c r="B2666" s="30">
        <v>2660</v>
      </c>
      <c r="C2666" s="30" t="s">
        <v>6621</v>
      </c>
      <c r="D2666" s="30" t="s">
        <v>83</v>
      </c>
      <c r="E2666" s="128" t="s">
        <v>6607</v>
      </c>
      <c r="F2666" s="114" t="s">
        <v>1561</v>
      </c>
      <c r="G2666" s="269">
        <f t="shared" si="286"/>
        <v>2021</v>
      </c>
      <c r="H2666" s="269">
        <f t="shared" si="287"/>
        <v>8</v>
      </c>
      <c r="I2666" s="269">
        <f t="shared" si="288"/>
        <v>34</v>
      </c>
      <c r="J2666" s="83">
        <f t="shared" si="289"/>
        <v>2021</v>
      </c>
      <c r="K2666" s="269">
        <f t="shared" si="290"/>
        <v>8</v>
      </c>
      <c r="L2666" s="21">
        <f t="shared" si="291"/>
        <v>34</v>
      </c>
      <c r="M2666" s="119">
        <v>44427</v>
      </c>
      <c r="N2666" s="119">
        <v>44427</v>
      </c>
      <c r="O2666" s="119">
        <v>44427</v>
      </c>
      <c r="P2666" s="119">
        <v>44427</v>
      </c>
      <c r="Q2666" s="267" t="s">
        <v>34</v>
      </c>
      <c r="R2666" s="114"/>
      <c r="S2666" s="114"/>
      <c r="T2666" s="114"/>
      <c r="U2666" s="177"/>
      <c r="V2666" s="174" t="s">
        <v>2170</v>
      </c>
      <c r="W2666" s="174" t="s">
        <v>3670</v>
      </c>
      <c r="X2666" s="174" t="s">
        <v>3670</v>
      </c>
      <c r="Y2666" s="128" t="s">
        <v>6628</v>
      </c>
    </row>
    <row r="2667" spans="2:30">
      <c r="B2667" s="30">
        <v>2661</v>
      </c>
      <c r="C2667" s="30" t="s">
        <v>6622</v>
      </c>
      <c r="D2667" s="30" t="s">
        <v>83</v>
      </c>
      <c r="E2667" s="128" t="s">
        <v>6608</v>
      </c>
      <c r="F2667" s="114" t="s">
        <v>6865</v>
      </c>
      <c r="G2667" s="269">
        <f t="shared" si="286"/>
        <v>2021</v>
      </c>
      <c r="H2667" s="269">
        <f t="shared" si="287"/>
        <v>8</v>
      </c>
      <c r="I2667" s="269">
        <f t="shared" si="288"/>
        <v>34</v>
      </c>
      <c r="J2667" s="83">
        <f t="shared" si="289"/>
        <v>2021</v>
      </c>
      <c r="K2667" s="269">
        <f t="shared" si="290"/>
        <v>8</v>
      </c>
      <c r="L2667" s="21">
        <f t="shared" si="291"/>
        <v>34</v>
      </c>
      <c r="M2667" s="119">
        <v>44428</v>
      </c>
      <c r="N2667" s="119">
        <v>44428</v>
      </c>
      <c r="O2667" s="119">
        <v>44428</v>
      </c>
      <c r="P2667" s="119">
        <v>44428</v>
      </c>
      <c r="Q2667" s="267" t="s">
        <v>34</v>
      </c>
      <c r="R2667" s="114"/>
      <c r="S2667" s="114"/>
      <c r="T2667" s="114"/>
      <c r="U2667" s="177"/>
      <c r="V2667" s="174" t="s">
        <v>6625</v>
      </c>
      <c r="W2667" s="174" t="s">
        <v>3670</v>
      </c>
      <c r="X2667" s="174" t="s">
        <v>3670</v>
      </c>
      <c r="Y2667" s="130"/>
    </row>
    <row r="2668" spans="2:30">
      <c r="B2668" s="30">
        <v>2662</v>
      </c>
      <c r="C2668" s="30" t="s">
        <v>6623</v>
      </c>
      <c r="D2668" s="30" t="s">
        <v>83</v>
      </c>
      <c r="E2668" s="128" t="s">
        <v>6609</v>
      </c>
      <c r="F2668" s="114" t="s">
        <v>1561</v>
      </c>
      <c r="G2668" s="269">
        <f t="shared" si="286"/>
        <v>2021</v>
      </c>
      <c r="H2668" s="269">
        <f t="shared" si="287"/>
        <v>8</v>
      </c>
      <c r="I2668" s="269">
        <f t="shared" si="288"/>
        <v>34</v>
      </c>
      <c r="J2668" s="83">
        <f t="shared" si="289"/>
        <v>2021</v>
      </c>
      <c r="K2668" s="269">
        <f t="shared" si="290"/>
        <v>8</v>
      </c>
      <c r="L2668" s="21">
        <f t="shared" si="291"/>
        <v>34</v>
      </c>
      <c r="M2668" s="119">
        <v>44428</v>
      </c>
      <c r="N2668" s="119">
        <v>44428</v>
      </c>
      <c r="O2668" s="119">
        <v>44428</v>
      </c>
      <c r="P2668" s="119">
        <v>44428</v>
      </c>
      <c r="Q2668" s="267" t="s">
        <v>34</v>
      </c>
      <c r="R2668" s="114"/>
      <c r="S2668" s="114"/>
      <c r="T2668" s="114"/>
      <c r="U2668" s="177"/>
      <c r="V2668" s="174" t="s">
        <v>6626</v>
      </c>
      <c r="W2668" s="174" t="s">
        <v>3670</v>
      </c>
      <c r="X2668" s="174" t="s">
        <v>3670</v>
      </c>
      <c r="Y2668" s="128"/>
    </row>
    <row r="2669" spans="2:30" ht="33">
      <c r="B2669" s="30">
        <v>2663</v>
      </c>
      <c r="C2669" s="30" t="s">
        <v>6638</v>
      </c>
      <c r="D2669" s="30" t="s">
        <v>83</v>
      </c>
      <c r="E2669" s="129" t="s">
        <v>6629</v>
      </c>
      <c r="F2669" s="114" t="s">
        <v>3089</v>
      </c>
      <c r="G2669" s="269">
        <f t="shared" si="286"/>
        <v>2021</v>
      </c>
      <c r="H2669" s="269">
        <f t="shared" si="287"/>
        <v>8</v>
      </c>
      <c r="I2669" s="269">
        <f t="shared" si="288"/>
        <v>34</v>
      </c>
      <c r="J2669" s="83">
        <f t="shared" si="289"/>
        <v>2021</v>
      </c>
      <c r="K2669" s="269">
        <f t="shared" si="290"/>
        <v>8</v>
      </c>
      <c r="L2669" s="21">
        <f t="shared" si="291"/>
        <v>34</v>
      </c>
      <c r="M2669" s="178">
        <v>44425</v>
      </c>
      <c r="N2669" s="178">
        <v>44425</v>
      </c>
      <c r="O2669" s="178">
        <v>44425</v>
      </c>
      <c r="P2669" s="178">
        <v>44425</v>
      </c>
      <c r="Q2669" s="268" t="s">
        <v>34</v>
      </c>
      <c r="R2669" s="114"/>
      <c r="S2669" s="114"/>
      <c r="T2669" s="114"/>
      <c r="U2669" s="177"/>
      <c r="V2669" s="174" t="s">
        <v>6648</v>
      </c>
      <c r="W2669" s="174" t="s">
        <v>326</v>
      </c>
      <c r="X2669" s="174" t="s">
        <v>326</v>
      </c>
      <c r="Y2669" s="121" t="s">
        <v>6652</v>
      </c>
    </row>
    <row r="2670" spans="2:30" ht="82.5">
      <c r="B2670" s="30">
        <v>2664</v>
      </c>
      <c r="C2670" s="30" t="s">
        <v>6639</v>
      </c>
      <c r="D2670" s="30" t="s">
        <v>83</v>
      </c>
      <c r="E2670" s="129" t="s">
        <v>6630</v>
      </c>
      <c r="F2670" s="114" t="s">
        <v>3089</v>
      </c>
      <c r="G2670" s="269">
        <f t="shared" si="286"/>
        <v>2021</v>
      </c>
      <c r="H2670" s="269">
        <f t="shared" si="287"/>
        <v>8</v>
      </c>
      <c r="I2670" s="269">
        <f t="shared" si="288"/>
        <v>34</v>
      </c>
      <c r="J2670" s="83">
        <f t="shared" si="289"/>
        <v>2021</v>
      </c>
      <c r="K2670" s="269">
        <f t="shared" si="290"/>
        <v>8</v>
      </c>
      <c r="L2670" s="21">
        <f t="shared" si="291"/>
        <v>34</v>
      </c>
      <c r="M2670" s="178">
        <v>44426</v>
      </c>
      <c r="N2670" s="178">
        <v>44426</v>
      </c>
      <c r="O2670" s="178">
        <v>44426</v>
      </c>
      <c r="P2670" s="178">
        <v>44426</v>
      </c>
      <c r="Q2670" s="268" t="s">
        <v>34</v>
      </c>
      <c r="R2670" s="114"/>
      <c r="S2670" s="114"/>
      <c r="T2670" s="114"/>
      <c r="U2670" s="177"/>
      <c r="V2670" s="174" t="s">
        <v>5639</v>
      </c>
      <c r="W2670" s="174" t="s">
        <v>326</v>
      </c>
      <c r="X2670" s="174" t="s">
        <v>326</v>
      </c>
      <c r="Y2670" s="121" t="s">
        <v>6653</v>
      </c>
    </row>
    <row r="2671" spans="2:30" ht="49.5">
      <c r="B2671" s="30">
        <v>2665</v>
      </c>
      <c r="C2671" s="30" t="s">
        <v>6640</v>
      </c>
      <c r="D2671" s="30" t="s">
        <v>83</v>
      </c>
      <c r="E2671" s="129" t="s">
        <v>6631</v>
      </c>
      <c r="F2671" s="114" t="s">
        <v>3089</v>
      </c>
      <c r="G2671" s="269">
        <f t="shared" si="286"/>
        <v>2021</v>
      </c>
      <c r="H2671" s="269">
        <f t="shared" si="287"/>
        <v>8</v>
      </c>
      <c r="I2671" s="269">
        <f t="shared" si="288"/>
        <v>34</v>
      </c>
      <c r="J2671" s="83">
        <f t="shared" si="289"/>
        <v>2021</v>
      </c>
      <c r="K2671" s="269">
        <f t="shared" si="290"/>
        <v>8</v>
      </c>
      <c r="L2671" s="21">
        <f t="shared" si="291"/>
        <v>34</v>
      </c>
      <c r="M2671" s="178">
        <v>44427</v>
      </c>
      <c r="N2671" s="178">
        <v>44427</v>
      </c>
      <c r="O2671" s="178">
        <v>44427</v>
      </c>
      <c r="P2671" s="178">
        <v>44427</v>
      </c>
      <c r="Q2671" s="268" t="s">
        <v>34</v>
      </c>
      <c r="R2671" s="114"/>
      <c r="S2671" s="114"/>
      <c r="T2671" s="114"/>
      <c r="U2671" s="177"/>
      <c r="V2671" s="174" t="s">
        <v>5639</v>
      </c>
      <c r="W2671" s="174" t="s">
        <v>326</v>
      </c>
      <c r="X2671" s="174" t="s">
        <v>326</v>
      </c>
      <c r="Y2671" s="121" t="s">
        <v>6654</v>
      </c>
      <c r="AC2671" s="36" t="s">
        <v>770</v>
      </c>
      <c r="AD2671" s="36" t="s">
        <v>765</v>
      </c>
    </row>
    <row r="2672" spans="2:30" ht="49.5">
      <c r="B2672" s="30">
        <v>2666</v>
      </c>
      <c r="C2672" s="30" t="s">
        <v>6641</v>
      </c>
      <c r="D2672" s="30" t="s">
        <v>83</v>
      </c>
      <c r="E2672" s="129" t="s">
        <v>6632</v>
      </c>
      <c r="F2672" s="114" t="s">
        <v>3089</v>
      </c>
      <c r="G2672" s="269">
        <f t="shared" si="286"/>
        <v>2021</v>
      </c>
      <c r="H2672" s="269">
        <f t="shared" si="287"/>
        <v>8</v>
      </c>
      <c r="I2672" s="269">
        <f t="shared" si="288"/>
        <v>34</v>
      </c>
      <c r="J2672" s="83">
        <f t="shared" si="289"/>
        <v>2021</v>
      </c>
      <c r="K2672" s="269">
        <f t="shared" si="290"/>
        <v>8</v>
      </c>
      <c r="L2672" s="21">
        <f t="shared" si="291"/>
        <v>34</v>
      </c>
      <c r="M2672" s="178">
        <v>44427</v>
      </c>
      <c r="N2672" s="178">
        <v>44427</v>
      </c>
      <c r="O2672" s="178">
        <v>44427</v>
      </c>
      <c r="P2672" s="178">
        <v>44427</v>
      </c>
      <c r="Q2672" s="268" t="s">
        <v>34</v>
      </c>
      <c r="R2672" s="114"/>
      <c r="S2672" s="114"/>
      <c r="T2672" s="114"/>
      <c r="U2672" s="177"/>
      <c r="V2672" s="174" t="s">
        <v>6649</v>
      </c>
      <c r="W2672" s="174" t="s">
        <v>326</v>
      </c>
      <c r="X2672" s="174" t="s">
        <v>326</v>
      </c>
      <c r="Y2672" s="121" t="s">
        <v>6655</v>
      </c>
    </row>
    <row r="2673" spans="2:25" ht="49.5">
      <c r="B2673" s="30">
        <v>2667</v>
      </c>
      <c r="C2673" s="30" t="s">
        <v>6642</v>
      </c>
      <c r="D2673" s="30" t="s">
        <v>83</v>
      </c>
      <c r="E2673" s="129" t="s">
        <v>6633</v>
      </c>
      <c r="F2673" s="114" t="s">
        <v>3089</v>
      </c>
      <c r="G2673" s="269">
        <f t="shared" si="286"/>
        <v>2021</v>
      </c>
      <c r="H2673" s="269">
        <f t="shared" si="287"/>
        <v>8</v>
      </c>
      <c r="I2673" s="269">
        <f t="shared" si="288"/>
        <v>34</v>
      </c>
      <c r="J2673" s="83">
        <f t="shared" si="289"/>
        <v>2021</v>
      </c>
      <c r="K2673" s="269">
        <f t="shared" si="290"/>
        <v>8</v>
      </c>
      <c r="L2673" s="21">
        <f t="shared" si="291"/>
        <v>35</v>
      </c>
      <c r="M2673" s="178">
        <v>44427</v>
      </c>
      <c r="N2673" s="178">
        <v>44427</v>
      </c>
      <c r="O2673" s="178">
        <v>44427</v>
      </c>
      <c r="P2673" s="178">
        <v>44435</v>
      </c>
      <c r="Q2673" s="268" t="s">
        <v>34</v>
      </c>
      <c r="R2673" s="114"/>
      <c r="S2673" s="114"/>
      <c r="T2673" s="114"/>
      <c r="U2673" s="177"/>
      <c r="V2673" s="174" t="s">
        <v>6650</v>
      </c>
      <c r="W2673" s="174" t="s">
        <v>326</v>
      </c>
      <c r="X2673" s="174" t="s">
        <v>326</v>
      </c>
      <c r="Y2673" s="121" t="s">
        <v>6656</v>
      </c>
    </row>
    <row r="2674" spans="2:25" ht="33">
      <c r="B2674" s="30">
        <v>2668</v>
      </c>
      <c r="C2674" s="30" t="s">
        <v>6643</v>
      </c>
      <c r="D2674" s="30" t="s">
        <v>83</v>
      </c>
      <c r="E2674" s="129" t="s">
        <v>5079</v>
      </c>
      <c r="F2674" s="114" t="s">
        <v>3089</v>
      </c>
      <c r="G2674" s="269">
        <f t="shared" si="286"/>
        <v>2021</v>
      </c>
      <c r="H2674" s="269">
        <f t="shared" si="287"/>
        <v>8</v>
      </c>
      <c r="I2674" s="269">
        <f t="shared" si="288"/>
        <v>34</v>
      </c>
      <c r="J2674" s="83">
        <f t="shared" si="289"/>
        <v>2021</v>
      </c>
      <c r="K2674" s="269">
        <f t="shared" si="290"/>
        <v>8</v>
      </c>
      <c r="L2674" s="21">
        <f t="shared" si="291"/>
        <v>34</v>
      </c>
      <c r="M2674" s="178">
        <v>44425</v>
      </c>
      <c r="N2674" s="178">
        <v>44425</v>
      </c>
      <c r="O2674" s="178">
        <v>44425</v>
      </c>
      <c r="P2674" s="178">
        <v>44425</v>
      </c>
      <c r="Q2674" s="268" t="s">
        <v>34</v>
      </c>
      <c r="R2674" s="114"/>
      <c r="S2674" s="114"/>
      <c r="T2674" s="114"/>
      <c r="U2674" s="177"/>
      <c r="V2674" s="174" t="s">
        <v>5108</v>
      </c>
      <c r="W2674" s="174" t="s">
        <v>1176</v>
      </c>
      <c r="X2674" s="174" t="s">
        <v>1176</v>
      </c>
      <c r="Y2674" s="121" t="s">
        <v>6657</v>
      </c>
    </row>
    <row r="2675" spans="2:25" ht="33">
      <c r="B2675" s="30">
        <v>2669</v>
      </c>
      <c r="C2675" s="30" t="s">
        <v>6644</v>
      </c>
      <c r="D2675" s="30" t="s">
        <v>83</v>
      </c>
      <c r="E2675" s="129" t="s">
        <v>6634</v>
      </c>
      <c r="F2675" s="114" t="s">
        <v>3089</v>
      </c>
      <c r="G2675" s="269">
        <f t="shared" si="286"/>
        <v>2021</v>
      </c>
      <c r="H2675" s="269">
        <f t="shared" si="287"/>
        <v>8</v>
      </c>
      <c r="I2675" s="269">
        <f t="shared" si="288"/>
        <v>34</v>
      </c>
      <c r="J2675" s="83">
        <f t="shared" si="289"/>
        <v>2021</v>
      </c>
      <c r="K2675" s="269">
        <f t="shared" si="290"/>
        <v>8</v>
      </c>
      <c r="L2675" s="21">
        <f t="shared" si="291"/>
        <v>34</v>
      </c>
      <c r="M2675" s="178">
        <v>44426</v>
      </c>
      <c r="N2675" s="178">
        <v>44426</v>
      </c>
      <c r="O2675" s="178">
        <v>44426</v>
      </c>
      <c r="P2675" s="178">
        <v>44426</v>
      </c>
      <c r="Q2675" s="268" t="s">
        <v>34</v>
      </c>
      <c r="R2675" s="114"/>
      <c r="S2675" s="114"/>
      <c r="T2675" s="114"/>
      <c r="U2675" s="177"/>
      <c r="V2675" s="174" t="s">
        <v>6651</v>
      </c>
      <c r="W2675" s="174" t="s">
        <v>1176</v>
      </c>
      <c r="X2675" s="174" t="s">
        <v>1176</v>
      </c>
      <c r="Y2675" s="131"/>
    </row>
    <row r="2676" spans="2:25" ht="33">
      <c r="B2676" s="30">
        <v>2670</v>
      </c>
      <c r="C2676" s="30" t="s">
        <v>6645</v>
      </c>
      <c r="D2676" s="30" t="s">
        <v>83</v>
      </c>
      <c r="E2676" s="129" t="s">
        <v>6635</v>
      </c>
      <c r="F2676" s="114" t="s">
        <v>3089</v>
      </c>
      <c r="G2676" s="269">
        <f t="shared" si="286"/>
        <v>2021</v>
      </c>
      <c r="H2676" s="269">
        <f t="shared" si="287"/>
        <v>8</v>
      </c>
      <c r="I2676" s="269">
        <f t="shared" si="288"/>
        <v>34</v>
      </c>
      <c r="J2676" s="83">
        <f t="shared" si="289"/>
        <v>2021</v>
      </c>
      <c r="K2676" s="269">
        <f t="shared" si="290"/>
        <v>8</v>
      </c>
      <c r="L2676" s="21">
        <f t="shared" si="291"/>
        <v>34</v>
      </c>
      <c r="M2676" s="178">
        <v>44427</v>
      </c>
      <c r="N2676" s="178">
        <v>44427</v>
      </c>
      <c r="O2676" s="178">
        <v>44427</v>
      </c>
      <c r="P2676" s="178">
        <v>44427</v>
      </c>
      <c r="Q2676" s="268" t="s">
        <v>34</v>
      </c>
      <c r="R2676" s="114"/>
      <c r="S2676" s="114"/>
      <c r="T2676" s="114"/>
      <c r="U2676" s="177"/>
      <c r="V2676" s="174" t="s">
        <v>6300</v>
      </c>
      <c r="W2676" s="174" t="s">
        <v>1176</v>
      </c>
      <c r="X2676" s="174" t="s">
        <v>1176</v>
      </c>
      <c r="Y2676" s="131"/>
    </row>
    <row r="2677" spans="2:25" ht="33">
      <c r="B2677" s="30">
        <v>2671</v>
      </c>
      <c r="C2677" s="30" t="s">
        <v>6646</v>
      </c>
      <c r="D2677" s="30" t="s">
        <v>83</v>
      </c>
      <c r="E2677" s="129" t="s">
        <v>6636</v>
      </c>
      <c r="F2677" s="114" t="s">
        <v>3089</v>
      </c>
      <c r="G2677" s="269">
        <f t="shared" si="286"/>
        <v>2021</v>
      </c>
      <c r="H2677" s="269">
        <f t="shared" si="287"/>
        <v>8</v>
      </c>
      <c r="I2677" s="269">
        <f t="shared" si="288"/>
        <v>34</v>
      </c>
      <c r="J2677" s="83">
        <f t="shared" si="289"/>
        <v>2021</v>
      </c>
      <c r="K2677" s="269">
        <f t="shared" si="290"/>
        <v>8</v>
      </c>
      <c r="L2677" s="21">
        <f t="shared" si="291"/>
        <v>34</v>
      </c>
      <c r="M2677" s="178">
        <v>44427</v>
      </c>
      <c r="N2677" s="178">
        <v>44427</v>
      </c>
      <c r="O2677" s="178">
        <v>44427</v>
      </c>
      <c r="P2677" s="178">
        <v>44427</v>
      </c>
      <c r="Q2677" s="268" t="s">
        <v>124</v>
      </c>
      <c r="R2677" s="114"/>
      <c r="S2677" s="114"/>
      <c r="T2677" s="114"/>
      <c r="U2677" s="177"/>
      <c r="V2677" s="174" t="s">
        <v>3085</v>
      </c>
      <c r="W2677" s="174" t="s">
        <v>3085</v>
      </c>
      <c r="X2677" s="174" t="s">
        <v>3085</v>
      </c>
      <c r="Y2677" s="131"/>
    </row>
    <row r="2678" spans="2:25" ht="33">
      <c r="B2678" s="30">
        <v>2672</v>
      </c>
      <c r="C2678" s="30" t="s">
        <v>6647</v>
      </c>
      <c r="D2678" s="30" t="s">
        <v>83</v>
      </c>
      <c r="E2678" s="129" t="s">
        <v>6637</v>
      </c>
      <c r="F2678" s="114" t="s">
        <v>3089</v>
      </c>
      <c r="G2678" s="269">
        <f t="shared" si="286"/>
        <v>2021</v>
      </c>
      <c r="H2678" s="269">
        <f t="shared" si="287"/>
        <v>8</v>
      </c>
      <c r="I2678" s="269">
        <f t="shared" si="288"/>
        <v>34</v>
      </c>
      <c r="J2678" s="83">
        <f t="shared" si="289"/>
        <v>2021</v>
      </c>
      <c r="K2678" s="269">
        <f t="shared" si="290"/>
        <v>8</v>
      </c>
      <c r="L2678" s="21">
        <f t="shared" si="291"/>
        <v>34</v>
      </c>
      <c r="M2678" s="178">
        <v>44426</v>
      </c>
      <c r="N2678" s="178">
        <v>44426</v>
      </c>
      <c r="O2678" s="178">
        <v>44426</v>
      </c>
      <c r="P2678" s="178">
        <v>44428</v>
      </c>
      <c r="Q2678" s="268" t="s">
        <v>34</v>
      </c>
      <c r="R2678" s="114"/>
      <c r="S2678" s="114"/>
      <c r="T2678" s="114"/>
      <c r="U2678" s="177"/>
      <c r="V2678" s="174" t="s">
        <v>6300</v>
      </c>
      <c r="W2678" s="174" t="s">
        <v>1176</v>
      </c>
      <c r="X2678" s="174" t="s">
        <v>1176</v>
      </c>
      <c r="Y2678" s="131"/>
    </row>
    <row r="2679" spans="2:25" ht="33">
      <c r="B2679" s="30">
        <v>2673</v>
      </c>
      <c r="C2679" s="30" t="s">
        <v>6664</v>
      </c>
      <c r="D2679" s="30" t="s">
        <v>83</v>
      </c>
      <c r="E2679" s="130" t="s">
        <v>6658</v>
      </c>
      <c r="F2679" s="114" t="s">
        <v>47</v>
      </c>
      <c r="G2679" s="269">
        <f t="shared" si="286"/>
        <v>2021</v>
      </c>
      <c r="H2679" s="269">
        <f t="shared" si="287"/>
        <v>8</v>
      </c>
      <c r="I2679" s="269">
        <f t="shared" si="288"/>
        <v>35</v>
      </c>
      <c r="J2679" s="83">
        <f t="shared" si="289"/>
        <v>2021</v>
      </c>
      <c r="K2679" s="269">
        <f t="shared" si="290"/>
        <v>9</v>
      </c>
      <c r="L2679" s="21">
        <f t="shared" si="291"/>
        <v>36</v>
      </c>
      <c r="M2679" s="119">
        <v>44434</v>
      </c>
      <c r="N2679" s="119">
        <v>44434</v>
      </c>
      <c r="O2679" s="119">
        <v>44434</v>
      </c>
      <c r="P2679" s="119">
        <v>44440</v>
      </c>
      <c r="Q2679" s="267" t="s">
        <v>34</v>
      </c>
      <c r="R2679" s="114"/>
      <c r="S2679" s="114"/>
      <c r="T2679" s="114"/>
      <c r="U2679" s="177"/>
      <c r="V2679" s="179" t="s">
        <v>155</v>
      </c>
      <c r="W2679" s="174" t="s">
        <v>463</v>
      </c>
      <c r="X2679" s="174" t="s">
        <v>463</v>
      </c>
      <c r="Y2679" s="131"/>
    </row>
    <row r="2680" spans="2:25">
      <c r="B2680" s="30">
        <v>2674</v>
      </c>
      <c r="C2680" s="30" t="s">
        <v>6665</v>
      </c>
      <c r="D2680" s="30" t="s">
        <v>83</v>
      </c>
      <c r="E2680" s="130" t="s">
        <v>6659</v>
      </c>
      <c r="F2680" s="114" t="s">
        <v>47</v>
      </c>
      <c r="G2680" s="269">
        <f t="shared" si="286"/>
        <v>2021</v>
      </c>
      <c r="H2680" s="269">
        <f t="shared" si="287"/>
        <v>8</v>
      </c>
      <c r="I2680" s="269">
        <f t="shared" si="288"/>
        <v>35</v>
      </c>
      <c r="J2680" s="83">
        <f t="shared" si="289"/>
        <v>2021</v>
      </c>
      <c r="K2680" s="269">
        <f t="shared" si="290"/>
        <v>9</v>
      </c>
      <c r="L2680" s="21">
        <f t="shared" si="291"/>
        <v>36</v>
      </c>
      <c r="M2680" s="119">
        <v>44434</v>
      </c>
      <c r="N2680" s="119">
        <v>44434</v>
      </c>
      <c r="O2680" s="119">
        <v>44434</v>
      </c>
      <c r="P2680" s="119">
        <v>44440</v>
      </c>
      <c r="Q2680" s="267" t="s">
        <v>34</v>
      </c>
      <c r="R2680" s="114"/>
      <c r="S2680" s="114"/>
      <c r="T2680" s="114"/>
      <c r="U2680" s="177"/>
      <c r="V2680" s="179" t="s">
        <v>155</v>
      </c>
      <c r="W2680" s="174" t="s">
        <v>463</v>
      </c>
      <c r="X2680" s="174" t="s">
        <v>463</v>
      </c>
      <c r="Y2680" s="131"/>
    </row>
    <row r="2681" spans="2:25">
      <c r="B2681" s="30">
        <v>2675</v>
      </c>
      <c r="C2681" s="30" t="s">
        <v>6666</v>
      </c>
      <c r="D2681" s="30" t="s">
        <v>83</v>
      </c>
      <c r="E2681" s="130" t="s">
        <v>6660</v>
      </c>
      <c r="F2681" s="114" t="s">
        <v>1512</v>
      </c>
      <c r="G2681" s="269">
        <f t="shared" si="286"/>
        <v>2021</v>
      </c>
      <c r="H2681" s="269">
        <f t="shared" si="287"/>
        <v>8</v>
      </c>
      <c r="I2681" s="269">
        <f t="shared" si="288"/>
        <v>35</v>
      </c>
      <c r="J2681" s="83">
        <f t="shared" si="289"/>
        <v>2021</v>
      </c>
      <c r="K2681" s="269">
        <f t="shared" si="290"/>
        <v>8</v>
      </c>
      <c r="L2681" s="21">
        <f t="shared" si="291"/>
        <v>35</v>
      </c>
      <c r="M2681" s="119">
        <v>44434</v>
      </c>
      <c r="N2681" s="119">
        <v>44434</v>
      </c>
      <c r="O2681" s="119">
        <v>44434</v>
      </c>
      <c r="P2681" s="119">
        <v>44434</v>
      </c>
      <c r="Q2681" s="267" t="s">
        <v>34</v>
      </c>
      <c r="R2681" s="114"/>
      <c r="S2681" s="114"/>
      <c r="T2681" s="114"/>
      <c r="U2681" s="177"/>
      <c r="V2681" s="179" t="s">
        <v>155</v>
      </c>
      <c r="W2681" s="174" t="s">
        <v>463</v>
      </c>
      <c r="X2681" s="174" t="s">
        <v>463</v>
      </c>
      <c r="Y2681" s="131"/>
    </row>
    <row r="2682" spans="2:25">
      <c r="B2682" s="30">
        <v>2676</v>
      </c>
      <c r="C2682" s="30" t="s">
        <v>6667</v>
      </c>
      <c r="D2682" s="30" t="s">
        <v>83</v>
      </c>
      <c r="E2682" s="130" t="s">
        <v>6661</v>
      </c>
      <c r="F2682" s="114" t="s">
        <v>1512</v>
      </c>
      <c r="G2682" s="269">
        <f t="shared" si="286"/>
        <v>2021</v>
      </c>
      <c r="H2682" s="269">
        <f t="shared" si="287"/>
        <v>8</v>
      </c>
      <c r="I2682" s="269">
        <f t="shared" si="288"/>
        <v>35</v>
      </c>
      <c r="J2682" s="83">
        <f t="shared" si="289"/>
        <v>2021</v>
      </c>
      <c r="K2682" s="269">
        <f t="shared" si="290"/>
        <v>8</v>
      </c>
      <c r="L2682" s="21">
        <f t="shared" si="291"/>
        <v>35</v>
      </c>
      <c r="M2682" s="119">
        <v>44434</v>
      </c>
      <c r="N2682" s="119">
        <v>44434</v>
      </c>
      <c r="O2682" s="119">
        <v>44434</v>
      </c>
      <c r="P2682" s="119">
        <v>44434</v>
      </c>
      <c r="Q2682" s="267" t="s">
        <v>34</v>
      </c>
      <c r="R2682" s="114"/>
      <c r="S2682" s="114"/>
      <c r="T2682" s="114"/>
      <c r="U2682" s="177"/>
      <c r="V2682" s="179" t="s">
        <v>155</v>
      </c>
      <c r="W2682" s="174" t="s">
        <v>463</v>
      </c>
      <c r="X2682" s="174" t="s">
        <v>463</v>
      </c>
      <c r="Y2682" s="131"/>
    </row>
    <row r="2683" spans="2:25">
      <c r="B2683" s="30">
        <v>2677</v>
      </c>
      <c r="C2683" s="30" t="s">
        <v>6668</v>
      </c>
      <c r="D2683" s="30" t="s">
        <v>83</v>
      </c>
      <c r="E2683" s="126" t="s">
        <v>6662</v>
      </c>
      <c r="F2683" s="114" t="s">
        <v>47</v>
      </c>
      <c r="G2683" s="269">
        <f t="shared" si="286"/>
        <v>2021</v>
      </c>
      <c r="H2683" s="269">
        <f t="shared" si="287"/>
        <v>8</v>
      </c>
      <c r="I2683" s="269">
        <f t="shared" si="288"/>
        <v>35</v>
      </c>
      <c r="J2683" s="83">
        <f t="shared" si="289"/>
        <v>2021</v>
      </c>
      <c r="K2683" s="269">
        <f t="shared" si="290"/>
        <v>8</v>
      </c>
      <c r="L2683" s="21">
        <f t="shared" si="291"/>
        <v>35</v>
      </c>
      <c r="M2683" s="119">
        <v>44434</v>
      </c>
      <c r="N2683" s="119">
        <v>44434</v>
      </c>
      <c r="O2683" s="119">
        <v>44434</v>
      </c>
      <c r="P2683" s="119">
        <v>44434</v>
      </c>
      <c r="Q2683" s="267" t="s">
        <v>34</v>
      </c>
      <c r="R2683" s="114"/>
      <c r="S2683" s="114"/>
      <c r="T2683" s="114"/>
      <c r="U2683" s="177"/>
      <c r="V2683" s="179" t="s">
        <v>2658</v>
      </c>
      <c r="W2683" s="174" t="s">
        <v>463</v>
      </c>
      <c r="X2683" s="174" t="s">
        <v>463</v>
      </c>
      <c r="Y2683" s="131"/>
    </row>
    <row r="2684" spans="2:25">
      <c r="B2684" s="30">
        <v>2678</v>
      </c>
      <c r="C2684" s="30" t="s">
        <v>6669</v>
      </c>
      <c r="D2684" s="30" t="s">
        <v>83</v>
      </c>
      <c r="E2684" s="110" t="s">
        <v>6663</v>
      </c>
      <c r="F2684" s="114" t="s">
        <v>47</v>
      </c>
      <c r="G2684" s="269">
        <f t="shared" si="286"/>
        <v>2021</v>
      </c>
      <c r="H2684" s="269">
        <f t="shared" si="287"/>
        <v>8</v>
      </c>
      <c r="I2684" s="269">
        <f t="shared" si="288"/>
        <v>35</v>
      </c>
      <c r="J2684" s="83">
        <f t="shared" si="289"/>
        <v>2021</v>
      </c>
      <c r="K2684" s="269">
        <f t="shared" si="290"/>
        <v>8</v>
      </c>
      <c r="L2684" s="21">
        <f t="shared" si="291"/>
        <v>35</v>
      </c>
      <c r="M2684" s="119">
        <v>44434</v>
      </c>
      <c r="N2684" s="119">
        <v>44434</v>
      </c>
      <c r="O2684" s="119">
        <v>44434</v>
      </c>
      <c r="P2684" s="119">
        <v>44434</v>
      </c>
      <c r="Q2684" s="267" t="s">
        <v>34</v>
      </c>
      <c r="R2684" s="114"/>
      <c r="S2684" s="114"/>
      <c r="T2684" s="114"/>
      <c r="U2684" s="177"/>
      <c r="V2684" s="179" t="s">
        <v>2658</v>
      </c>
      <c r="W2684" s="174" t="s">
        <v>463</v>
      </c>
      <c r="X2684" s="174" t="s">
        <v>463</v>
      </c>
      <c r="Y2684" s="131"/>
    </row>
    <row r="2685" spans="2:25">
      <c r="B2685" s="30">
        <v>2679</v>
      </c>
      <c r="C2685" s="30" t="s">
        <v>6676</v>
      </c>
      <c r="D2685" s="30" t="s">
        <v>83</v>
      </c>
      <c r="E2685" s="113" t="s">
        <v>6670</v>
      </c>
      <c r="F2685" s="114" t="s">
        <v>3486</v>
      </c>
      <c r="G2685" s="269">
        <f t="shared" si="286"/>
        <v>2021</v>
      </c>
      <c r="H2685" s="269">
        <f t="shared" si="287"/>
        <v>8</v>
      </c>
      <c r="I2685" s="269">
        <f t="shared" si="288"/>
        <v>35</v>
      </c>
      <c r="J2685" s="83">
        <f t="shared" si="289"/>
        <v>2021</v>
      </c>
      <c r="K2685" s="269">
        <f t="shared" si="290"/>
        <v>8</v>
      </c>
      <c r="L2685" s="21">
        <f t="shared" si="291"/>
        <v>35</v>
      </c>
      <c r="M2685" s="119">
        <v>44431</v>
      </c>
      <c r="N2685" s="119">
        <v>44431</v>
      </c>
      <c r="O2685" s="119">
        <v>44431</v>
      </c>
      <c r="P2685" s="119">
        <v>44431</v>
      </c>
      <c r="Q2685" s="267" t="s">
        <v>34</v>
      </c>
      <c r="R2685" s="114"/>
      <c r="S2685" s="114"/>
      <c r="T2685" s="114"/>
      <c r="U2685" s="177"/>
      <c r="V2685" s="174" t="s">
        <v>3443</v>
      </c>
      <c r="W2685" s="174" t="s">
        <v>5563</v>
      </c>
      <c r="X2685" s="174" t="s">
        <v>5563</v>
      </c>
      <c r="Y2685" s="131"/>
    </row>
    <row r="2686" spans="2:25">
      <c r="B2686" s="30">
        <v>2680</v>
      </c>
      <c r="C2686" s="30" t="s">
        <v>6677</v>
      </c>
      <c r="D2686" s="30" t="s">
        <v>83</v>
      </c>
      <c r="E2686" s="113" t="s">
        <v>6671</v>
      </c>
      <c r="F2686" s="114" t="s">
        <v>47</v>
      </c>
      <c r="G2686" s="269">
        <f t="shared" si="286"/>
        <v>2021</v>
      </c>
      <c r="H2686" s="269">
        <f t="shared" si="287"/>
        <v>8</v>
      </c>
      <c r="I2686" s="269">
        <f t="shared" si="288"/>
        <v>35</v>
      </c>
      <c r="J2686" s="83">
        <f t="shared" si="289"/>
        <v>2021</v>
      </c>
      <c r="K2686" s="269">
        <f t="shared" si="290"/>
        <v>8</v>
      </c>
      <c r="L2686" s="21">
        <f t="shared" si="291"/>
        <v>35</v>
      </c>
      <c r="M2686" s="119">
        <v>44431</v>
      </c>
      <c r="N2686" s="119">
        <v>44431</v>
      </c>
      <c r="O2686" s="119">
        <v>44431</v>
      </c>
      <c r="P2686" s="119">
        <v>44431</v>
      </c>
      <c r="Q2686" s="267" t="s">
        <v>34</v>
      </c>
      <c r="R2686" s="114"/>
      <c r="S2686" s="114"/>
      <c r="T2686" s="114"/>
      <c r="U2686" s="177"/>
      <c r="V2686" s="174" t="s">
        <v>1238</v>
      </c>
      <c r="W2686" s="174" t="s">
        <v>5563</v>
      </c>
      <c r="X2686" s="174" t="s">
        <v>5563</v>
      </c>
      <c r="Y2686" s="131"/>
    </row>
    <row r="2687" spans="2:25">
      <c r="B2687" s="30">
        <v>2681</v>
      </c>
      <c r="C2687" s="30" t="s">
        <v>6678</v>
      </c>
      <c r="D2687" s="30" t="s">
        <v>83</v>
      </c>
      <c r="E2687" s="110" t="s">
        <v>6672</v>
      </c>
      <c r="F2687" s="114" t="s">
        <v>3486</v>
      </c>
      <c r="G2687" s="269">
        <f t="shared" si="286"/>
        <v>2021</v>
      </c>
      <c r="H2687" s="269">
        <f t="shared" si="287"/>
        <v>8</v>
      </c>
      <c r="I2687" s="269">
        <f t="shared" si="288"/>
        <v>35</v>
      </c>
      <c r="J2687" s="83">
        <f t="shared" si="289"/>
        <v>2021</v>
      </c>
      <c r="K2687" s="269">
        <f t="shared" si="290"/>
        <v>8</v>
      </c>
      <c r="L2687" s="21">
        <f t="shared" si="291"/>
        <v>35</v>
      </c>
      <c r="M2687" s="119">
        <v>44431</v>
      </c>
      <c r="N2687" s="119">
        <v>44431</v>
      </c>
      <c r="O2687" s="119">
        <v>44431</v>
      </c>
      <c r="P2687" s="119">
        <v>44431</v>
      </c>
      <c r="Q2687" s="267" t="s">
        <v>34</v>
      </c>
      <c r="R2687" s="114"/>
      <c r="S2687" s="114"/>
      <c r="T2687" s="114"/>
      <c r="U2687" s="177"/>
      <c r="V2687" s="174" t="s">
        <v>2209</v>
      </c>
      <c r="W2687" s="174" t="s">
        <v>5563</v>
      </c>
      <c r="X2687" s="174" t="s">
        <v>5563</v>
      </c>
      <c r="Y2687" s="131"/>
    </row>
    <row r="2688" spans="2:25" ht="49.5">
      <c r="B2688" s="30">
        <v>2682</v>
      </c>
      <c r="C2688" s="30" t="s">
        <v>6679</v>
      </c>
      <c r="D2688" s="30" t="s">
        <v>83</v>
      </c>
      <c r="E2688" s="110" t="s">
        <v>6673</v>
      </c>
      <c r="F2688" s="114" t="s">
        <v>47</v>
      </c>
      <c r="G2688" s="269">
        <f t="shared" si="286"/>
        <v>2021</v>
      </c>
      <c r="H2688" s="269">
        <f t="shared" si="287"/>
        <v>8</v>
      </c>
      <c r="I2688" s="269">
        <f t="shared" si="288"/>
        <v>35</v>
      </c>
      <c r="J2688" s="83">
        <f t="shared" si="289"/>
        <v>2021</v>
      </c>
      <c r="K2688" s="269">
        <f t="shared" si="290"/>
        <v>8</v>
      </c>
      <c r="L2688" s="21">
        <f t="shared" si="291"/>
        <v>35</v>
      </c>
      <c r="M2688" s="119">
        <v>44432</v>
      </c>
      <c r="N2688" s="119">
        <v>44432</v>
      </c>
      <c r="O2688" s="119">
        <v>44432</v>
      </c>
      <c r="P2688" s="119">
        <v>44432</v>
      </c>
      <c r="Q2688" s="267" t="s">
        <v>34</v>
      </c>
      <c r="R2688" s="114"/>
      <c r="S2688" s="114"/>
      <c r="T2688" s="114"/>
      <c r="U2688" s="177"/>
      <c r="V2688" s="174" t="s">
        <v>1697</v>
      </c>
      <c r="W2688" s="174" t="s">
        <v>5563</v>
      </c>
      <c r="X2688" s="174" t="s">
        <v>5563</v>
      </c>
      <c r="Y2688" s="131"/>
    </row>
    <row r="2689" spans="2:30">
      <c r="B2689" s="30">
        <v>2683</v>
      </c>
      <c r="C2689" s="30" t="s">
        <v>6680</v>
      </c>
      <c r="D2689" s="30" t="s">
        <v>83</v>
      </c>
      <c r="E2689" s="110" t="s">
        <v>6674</v>
      </c>
      <c r="F2689" s="114" t="s">
        <v>3486</v>
      </c>
      <c r="G2689" s="269">
        <f t="shared" si="286"/>
        <v>2021</v>
      </c>
      <c r="H2689" s="269">
        <f t="shared" si="287"/>
        <v>8</v>
      </c>
      <c r="I2689" s="269">
        <f t="shared" si="288"/>
        <v>35</v>
      </c>
      <c r="J2689" s="83">
        <f t="shared" si="289"/>
        <v>2021</v>
      </c>
      <c r="K2689" s="269">
        <f t="shared" si="290"/>
        <v>8</v>
      </c>
      <c r="L2689" s="21">
        <f t="shared" si="291"/>
        <v>35</v>
      </c>
      <c r="M2689" s="119">
        <v>44433</v>
      </c>
      <c r="N2689" s="119">
        <v>44433</v>
      </c>
      <c r="O2689" s="119">
        <v>44433</v>
      </c>
      <c r="P2689" s="119">
        <v>44433</v>
      </c>
      <c r="Q2689" s="267" t="s">
        <v>34</v>
      </c>
      <c r="R2689" s="114"/>
      <c r="S2689" s="114"/>
      <c r="T2689" s="114"/>
      <c r="U2689" s="177"/>
      <c r="V2689" s="174" t="s">
        <v>9</v>
      </c>
      <c r="W2689" s="174" t="s">
        <v>5563</v>
      </c>
      <c r="X2689" s="174" t="s">
        <v>5563</v>
      </c>
      <c r="Y2689" s="131"/>
    </row>
    <row r="2690" spans="2:30" ht="49.5">
      <c r="B2690" s="30">
        <v>2684</v>
      </c>
      <c r="C2690" s="30" t="s">
        <v>6681</v>
      </c>
      <c r="D2690" s="30" t="s">
        <v>83</v>
      </c>
      <c r="E2690" s="110" t="s">
        <v>6675</v>
      </c>
      <c r="F2690" s="114" t="s">
        <v>47</v>
      </c>
      <c r="G2690" s="269">
        <f t="shared" si="286"/>
        <v>2021</v>
      </c>
      <c r="H2690" s="269">
        <f t="shared" si="287"/>
        <v>8</v>
      </c>
      <c r="I2690" s="269">
        <f t="shared" si="288"/>
        <v>35</v>
      </c>
      <c r="J2690" s="83">
        <f t="shared" si="289"/>
        <v>2021</v>
      </c>
      <c r="K2690" s="269">
        <f t="shared" si="290"/>
        <v>8</v>
      </c>
      <c r="L2690" s="21">
        <f t="shared" si="291"/>
        <v>35</v>
      </c>
      <c r="M2690" s="119">
        <v>44433</v>
      </c>
      <c r="N2690" s="119">
        <v>44433</v>
      </c>
      <c r="O2690" s="119">
        <v>44433</v>
      </c>
      <c r="P2690" s="119">
        <v>44433</v>
      </c>
      <c r="Q2690" s="267" t="s">
        <v>34</v>
      </c>
      <c r="R2690" s="114"/>
      <c r="S2690" s="114"/>
      <c r="T2690" s="114"/>
      <c r="U2690" s="177"/>
      <c r="V2690" s="174" t="s">
        <v>2658</v>
      </c>
      <c r="W2690" s="174" t="s">
        <v>5563</v>
      </c>
      <c r="X2690" s="174" t="s">
        <v>5563</v>
      </c>
      <c r="Y2690" s="131"/>
    </row>
    <row r="2691" spans="2:30">
      <c r="B2691" s="30">
        <v>2685</v>
      </c>
      <c r="C2691" s="30" t="s">
        <v>6690</v>
      </c>
      <c r="D2691" s="30" t="s">
        <v>83</v>
      </c>
      <c r="E2691" s="128" t="s">
        <v>3753</v>
      </c>
      <c r="F2691" s="114" t="s">
        <v>1561</v>
      </c>
      <c r="G2691" s="269">
        <f t="shared" si="286"/>
        <v>2021</v>
      </c>
      <c r="H2691" s="269">
        <f t="shared" si="287"/>
        <v>8</v>
      </c>
      <c r="I2691" s="269">
        <f t="shared" si="288"/>
        <v>34</v>
      </c>
      <c r="J2691" s="83">
        <f t="shared" si="289"/>
        <v>2021</v>
      </c>
      <c r="K2691" s="269">
        <f t="shared" si="290"/>
        <v>8</v>
      </c>
      <c r="L2691" s="21">
        <f t="shared" si="291"/>
        <v>34</v>
      </c>
      <c r="M2691" s="119">
        <v>44425</v>
      </c>
      <c r="N2691" s="119">
        <v>44425</v>
      </c>
      <c r="O2691" s="119">
        <v>44425</v>
      </c>
      <c r="P2691" s="119">
        <v>44428</v>
      </c>
      <c r="Q2691" s="267" t="s">
        <v>34</v>
      </c>
      <c r="R2691" s="114"/>
      <c r="S2691" s="114"/>
      <c r="T2691" s="114"/>
      <c r="U2691" s="177"/>
      <c r="V2691" s="174" t="s">
        <v>3670</v>
      </c>
      <c r="W2691" s="174" t="s">
        <v>3670</v>
      </c>
      <c r="X2691" s="174" t="s">
        <v>3670</v>
      </c>
      <c r="Y2691" s="131"/>
    </row>
    <row r="2692" spans="2:30">
      <c r="B2692" s="30">
        <v>2686</v>
      </c>
      <c r="C2692" s="30" t="s">
        <v>6691</v>
      </c>
      <c r="D2692" s="30" t="s">
        <v>83</v>
      </c>
      <c r="E2692" s="128" t="s">
        <v>3754</v>
      </c>
      <c r="F2692" s="114" t="s">
        <v>1561</v>
      </c>
      <c r="G2692" s="269">
        <f t="shared" si="286"/>
        <v>2021</v>
      </c>
      <c r="H2692" s="269">
        <f t="shared" si="287"/>
        <v>8</v>
      </c>
      <c r="I2692" s="269">
        <f t="shared" si="288"/>
        <v>34</v>
      </c>
      <c r="J2692" s="83">
        <f t="shared" si="289"/>
        <v>2021</v>
      </c>
      <c r="K2692" s="269">
        <f t="shared" si="290"/>
        <v>8</v>
      </c>
      <c r="L2692" s="21">
        <f t="shared" si="291"/>
        <v>34</v>
      </c>
      <c r="M2692" s="119">
        <v>44425</v>
      </c>
      <c r="N2692" s="119">
        <v>44425</v>
      </c>
      <c r="O2692" s="119">
        <v>44425</v>
      </c>
      <c r="P2692" s="119">
        <v>44428</v>
      </c>
      <c r="Q2692" s="267" t="s">
        <v>34</v>
      </c>
      <c r="R2692" s="114"/>
      <c r="S2692" s="114"/>
      <c r="T2692" s="114"/>
      <c r="U2692" s="177"/>
      <c r="V2692" s="174" t="s">
        <v>3670</v>
      </c>
      <c r="W2692" s="174" t="s">
        <v>3670</v>
      </c>
      <c r="X2692" s="174" t="s">
        <v>3670</v>
      </c>
      <c r="Y2692" s="131"/>
    </row>
    <row r="2693" spans="2:30">
      <c r="B2693" s="30">
        <v>2687</v>
      </c>
      <c r="C2693" s="30" t="s">
        <v>6692</v>
      </c>
      <c r="D2693" s="30" t="s">
        <v>83</v>
      </c>
      <c r="E2693" s="128" t="s">
        <v>4334</v>
      </c>
      <c r="F2693" s="114" t="s">
        <v>1561</v>
      </c>
      <c r="G2693" s="269">
        <f t="shared" si="286"/>
        <v>2021</v>
      </c>
      <c r="H2693" s="269">
        <f t="shared" si="287"/>
        <v>8</v>
      </c>
      <c r="I2693" s="269">
        <f t="shared" si="288"/>
        <v>34</v>
      </c>
      <c r="J2693" s="83">
        <f t="shared" si="289"/>
        <v>2021</v>
      </c>
      <c r="K2693" s="269">
        <f t="shared" si="290"/>
        <v>8</v>
      </c>
      <c r="L2693" s="21">
        <f t="shared" si="291"/>
        <v>34</v>
      </c>
      <c r="M2693" s="119">
        <v>44425</v>
      </c>
      <c r="N2693" s="119">
        <v>44425</v>
      </c>
      <c r="O2693" s="119">
        <v>44425</v>
      </c>
      <c r="P2693" s="119">
        <v>44428</v>
      </c>
      <c r="Q2693" s="267" t="s">
        <v>34</v>
      </c>
      <c r="R2693" s="114"/>
      <c r="S2693" s="114"/>
      <c r="T2693" s="114"/>
      <c r="U2693" s="177"/>
      <c r="V2693" s="174" t="s">
        <v>463</v>
      </c>
      <c r="W2693" s="174" t="s">
        <v>3670</v>
      </c>
      <c r="X2693" s="174" t="s">
        <v>3670</v>
      </c>
      <c r="Y2693" s="131"/>
    </row>
    <row r="2694" spans="2:30">
      <c r="B2694" s="30">
        <v>2688</v>
      </c>
      <c r="C2694" s="30" t="s">
        <v>6693</v>
      </c>
      <c r="D2694" s="30" t="s">
        <v>83</v>
      </c>
      <c r="E2694" s="128" t="s">
        <v>5729</v>
      </c>
      <c r="F2694" s="114" t="s">
        <v>1561</v>
      </c>
      <c r="G2694" s="269">
        <f t="shared" si="286"/>
        <v>2021</v>
      </c>
      <c r="H2694" s="269">
        <f t="shared" si="287"/>
        <v>8</v>
      </c>
      <c r="I2694" s="269">
        <f t="shared" si="288"/>
        <v>35</v>
      </c>
      <c r="J2694" s="83">
        <f t="shared" si="289"/>
        <v>2021</v>
      </c>
      <c r="K2694" s="269">
        <f t="shared" si="290"/>
        <v>8</v>
      </c>
      <c r="L2694" s="21">
        <f t="shared" si="291"/>
        <v>35</v>
      </c>
      <c r="M2694" s="119">
        <v>44431</v>
      </c>
      <c r="N2694" s="119">
        <v>44431</v>
      </c>
      <c r="O2694" s="119">
        <v>44431</v>
      </c>
      <c r="P2694" s="119">
        <v>44431</v>
      </c>
      <c r="Q2694" s="267" t="s">
        <v>34</v>
      </c>
      <c r="R2694" s="114"/>
      <c r="S2694" s="114"/>
      <c r="T2694" s="114"/>
      <c r="U2694" s="177"/>
      <c r="V2694" s="174" t="s">
        <v>2372</v>
      </c>
      <c r="W2694" s="174" t="s">
        <v>3670</v>
      </c>
      <c r="X2694" s="174" t="s">
        <v>3670</v>
      </c>
      <c r="Y2694" s="131"/>
    </row>
    <row r="2695" spans="2:30">
      <c r="B2695" s="30">
        <v>2689</v>
      </c>
      <c r="C2695" s="30" t="s">
        <v>6694</v>
      </c>
      <c r="D2695" s="30" t="s">
        <v>83</v>
      </c>
      <c r="E2695" s="128" t="s">
        <v>6682</v>
      </c>
      <c r="F2695" s="114" t="s">
        <v>1561</v>
      </c>
      <c r="G2695" s="269">
        <f t="shared" ref="G2695:G2758" si="292">IF(ISBLANK(N2695),"",YEAR(N2695))</f>
        <v>2021</v>
      </c>
      <c r="H2695" s="269">
        <f t="shared" ref="H2695:H2758" si="293">IF(ISBLANK(N2695),"",MONTH(N2695))</f>
        <v>8</v>
      </c>
      <c r="I2695" s="269">
        <f t="shared" ref="I2695:I2758" si="294">IF(ISBLANK(N2695),"",WEEKNUM(N2695,1))</f>
        <v>35</v>
      </c>
      <c r="J2695" s="83">
        <f t="shared" ref="J2695:J2758" si="295">IF(ISBLANK(P2695),"",YEAR(P2695))</f>
        <v>2021</v>
      </c>
      <c r="K2695" s="269">
        <f t="shared" ref="K2695:K2758" si="296">IF(ISBLANK(P2695),"",MONTH(P2695))</f>
        <v>8</v>
      </c>
      <c r="L2695" s="21">
        <f t="shared" ref="L2695:L2758" si="297">IF(ISBLANK(P2695),"",WEEKNUM(P2695,1))</f>
        <v>35</v>
      </c>
      <c r="M2695" s="119">
        <v>44433</v>
      </c>
      <c r="N2695" s="119">
        <v>44433</v>
      </c>
      <c r="O2695" s="119">
        <v>44433</v>
      </c>
      <c r="P2695" s="119">
        <v>44433</v>
      </c>
      <c r="Q2695" s="267" t="s">
        <v>34</v>
      </c>
      <c r="R2695" s="114"/>
      <c r="S2695" s="114"/>
      <c r="T2695" s="114"/>
      <c r="U2695" s="177"/>
      <c r="V2695" s="174" t="s">
        <v>2170</v>
      </c>
      <c r="W2695" s="174" t="s">
        <v>3670</v>
      </c>
      <c r="X2695" s="174" t="s">
        <v>3670</v>
      </c>
      <c r="Y2695" s="131"/>
    </row>
    <row r="2696" spans="2:30">
      <c r="B2696" s="30">
        <v>2690</v>
      </c>
      <c r="C2696" s="30" t="s">
        <v>6695</v>
      </c>
      <c r="D2696" s="30" t="s">
        <v>83</v>
      </c>
      <c r="E2696" s="128" t="s">
        <v>6683</v>
      </c>
      <c r="F2696" s="21" t="s">
        <v>2062</v>
      </c>
      <c r="G2696" s="269">
        <f t="shared" si="292"/>
        <v>2021</v>
      </c>
      <c r="H2696" s="269">
        <f t="shared" si="293"/>
        <v>8</v>
      </c>
      <c r="I2696" s="269">
        <f t="shared" si="294"/>
        <v>35</v>
      </c>
      <c r="J2696" s="83">
        <f t="shared" si="295"/>
        <v>2021</v>
      </c>
      <c r="K2696" s="269">
        <f t="shared" si="296"/>
        <v>8</v>
      </c>
      <c r="L2696" s="21">
        <f t="shared" si="297"/>
        <v>35</v>
      </c>
      <c r="M2696" s="119">
        <v>44433</v>
      </c>
      <c r="N2696" s="119">
        <v>44433</v>
      </c>
      <c r="O2696" s="119">
        <v>44433</v>
      </c>
      <c r="P2696" s="119">
        <v>44433</v>
      </c>
      <c r="Q2696" s="267" t="s">
        <v>34</v>
      </c>
      <c r="R2696" s="114"/>
      <c r="S2696" s="114"/>
      <c r="T2696" s="114"/>
      <c r="U2696" s="177"/>
      <c r="V2696" s="174" t="s">
        <v>1213</v>
      </c>
      <c r="W2696" s="174" t="s">
        <v>3670</v>
      </c>
      <c r="X2696" s="174" t="s">
        <v>3670</v>
      </c>
      <c r="Y2696" s="131"/>
    </row>
    <row r="2697" spans="2:30">
      <c r="B2697" s="30">
        <v>2691</v>
      </c>
      <c r="C2697" s="30" t="s">
        <v>6696</v>
      </c>
      <c r="D2697" s="30" t="s">
        <v>83</v>
      </c>
      <c r="E2697" s="128" t="s">
        <v>5729</v>
      </c>
      <c r="F2697" s="114" t="s">
        <v>1561</v>
      </c>
      <c r="G2697" s="269">
        <f t="shared" si="292"/>
        <v>2021</v>
      </c>
      <c r="H2697" s="269">
        <f t="shared" si="293"/>
        <v>8</v>
      </c>
      <c r="I2697" s="269">
        <f t="shared" si="294"/>
        <v>35</v>
      </c>
      <c r="J2697" s="83">
        <f t="shared" si="295"/>
        <v>2021</v>
      </c>
      <c r="K2697" s="269">
        <f t="shared" si="296"/>
        <v>8</v>
      </c>
      <c r="L2697" s="21">
        <f t="shared" si="297"/>
        <v>35</v>
      </c>
      <c r="M2697" s="119">
        <v>44433</v>
      </c>
      <c r="N2697" s="119">
        <v>44433</v>
      </c>
      <c r="O2697" s="119">
        <v>44433</v>
      </c>
      <c r="P2697" s="119">
        <v>44433</v>
      </c>
      <c r="Q2697" s="267" t="s">
        <v>34</v>
      </c>
      <c r="R2697" s="114"/>
      <c r="S2697" s="114"/>
      <c r="T2697" s="114"/>
      <c r="U2697" s="177"/>
      <c r="V2697" s="174" t="s">
        <v>346</v>
      </c>
      <c r="W2697" s="174" t="s">
        <v>3670</v>
      </c>
      <c r="X2697" s="174" t="s">
        <v>3670</v>
      </c>
      <c r="Y2697" s="131"/>
    </row>
    <row r="2698" spans="2:30">
      <c r="B2698" s="30">
        <v>2692</v>
      </c>
      <c r="C2698" s="30" t="s">
        <v>6697</v>
      </c>
      <c r="D2698" s="30" t="s">
        <v>83</v>
      </c>
      <c r="E2698" s="131" t="s">
        <v>6684</v>
      </c>
      <c r="F2698" s="21" t="s">
        <v>2062</v>
      </c>
      <c r="G2698" s="269">
        <f t="shared" si="292"/>
        <v>2021</v>
      </c>
      <c r="H2698" s="269">
        <f t="shared" si="293"/>
        <v>8</v>
      </c>
      <c r="I2698" s="269">
        <f t="shared" si="294"/>
        <v>35</v>
      </c>
      <c r="J2698" s="83">
        <f t="shared" si="295"/>
        <v>2021</v>
      </c>
      <c r="K2698" s="269">
        <f t="shared" si="296"/>
        <v>8</v>
      </c>
      <c r="L2698" s="21">
        <f t="shared" si="297"/>
        <v>35</v>
      </c>
      <c r="M2698" s="119">
        <v>44433</v>
      </c>
      <c r="N2698" s="119">
        <v>44433</v>
      </c>
      <c r="O2698" s="119">
        <v>44433</v>
      </c>
      <c r="P2698" s="119">
        <v>44433</v>
      </c>
      <c r="Q2698" s="267" t="s">
        <v>34</v>
      </c>
      <c r="R2698" s="114"/>
      <c r="S2698" s="114"/>
      <c r="T2698" s="114"/>
      <c r="U2698" s="177"/>
      <c r="V2698" s="174" t="s">
        <v>4723</v>
      </c>
      <c r="W2698" s="174" t="s">
        <v>3670</v>
      </c>
      <c r="X2698" s="174" t="s">
        <v>3670</v>
      </c>
      <c r="Y2698" s="131"/>
    </row>
    <row r="2699" spans="2:30">
      <c r="B2699" s="30">
        <v>2693</v>
      </c>
      <c r="C2699" s="30" t="s">
        <v>6698</v>
      </c>
      <c r="D2699" s="30" t="s">
        <v>83</v>
      </c>
      <c r="E2699" s="128" t="s">
        <v>6685</v>
      </c>
      <c r="F2699" s="114" t="s">
        <v>1561</v>
      </c>
      <c r="G2699" s="269">
        <f t="shared" si="292"/>
        <v>2021</v>
      </c>
      <c r="H2699" s="269">
        <f t="shared" si="293"/>
        <v>8</v>
      </c>
      <c r="I2699" s="269">
        <f t="shared" si="294"/>
        <v>35</v>
      </c>
      <c r="J2699" s="83">
        <f t="shared" si="295"/>
        <v>2021</v>
      </c>
      <c r="K2699" s="269">
        <f t="shared" si="296"/>
        <v>8</v>
      </c>
      <c r="L2699" s="21">
        <f t="shared" si="297"/>
        <v>35</v>
      </c>
      <c r="M2699" s="119">
        <v>44434</v>
      </c>
      <c r="N2699" s="119">
        <v>44434</v>
      </c>
      <c r="O2699" s="119">
        <v>44434</v>
      </c>
      <c r="P2699" s="119">
        <v>44434</v>
      </c>
      <c r="Q2699" s="267" t="s">
        <v>34</v>
      </c>
      <c r="R2699" s="114"/>
      <c r="S2699" s="114"/>
      <c r="T2699" s="114"/>
      <c r="U2699" s="177"/>
      <c r="V2699" s="174" t="s">
        <v>6688</v>
      </c>
      <c r="W2699" s="174" t="s">
        <v>3670</v>
      </c>
      <c r="X2699" s="174" t="s">
        <v>3670</v>
      </c>
      <c r="Y2699" s="131"/>
    </row>
    <row r="2700" spans="2:30">
      <c r="B2700" s="30">
        <v>2694</v>
      </c>
      <c r="C2700" s="30" t="s">
        <v>6699</v>
      </c>
      <c r="D2700" s="30" t="s">
        <v>83</v>
      </c>
      <c r="E2700" s="128" t="s">
        <v>6686</v>
      </c>
      <c r="F2700" s="114" t="s">
        <v>1561</v>
      </c>
      <c r="G2700" s="269">
        <f t="shared" si="292"/>
        <v>2021</v>
      </c>
      <c r="H2700" s="269">
        <f t="shared" si="293"/>
        <v>8</v>
      </c>
      <c r="I2700" s="269">
        <f t="shared" si="294"/>
        <v>35</v>
      </c>
      <c r="J2700" s="83">
        <f t="shared" si="295"/>
        <v>2021</v>
      </c>
      <c r="K2700" s="269">
        <f t="shared" si="296"/>
        <v>8</v>
      </c>
      <c r="L2700" s="21">
        <f t="shared" si="297"/>
        <v>35</v>
      </c>
      <c r="M2700" s="119">
        <v>44434</v>
      </c>
      <c r="N2700" s="119">
        <v>44434</v>
      </c>
      <c r="O2700" s="119">
        <v>44434</v>
      </c>
      <c r="P2700" s="119">
        <v>44434</v>
      </c>
      <c r="Q2700" s="267" t="s">
        <v>34</v>
      </c>
      <c r="R2700" s="114"/>
      <c r="S2700" s="114"/>
      <c r="T2700" s="114"/>
      <c r="U2700" s="177"/>
      <c r="V2700" s="174" t="s">
        <v>4268</v>
      </c>
      <c r="W2700" s="174" t="s">
        <v>3670</v>
      </c>
      <c r="X2700" s="174" t="s">
        <v>3670</v>
      </c>
      <c r="Y2700" s="131"/>
    </row>
    <row r="2701" spans="2:30">
      <c r="B2701" s="30">
        <v>2695</v>
      </c>
      <c r="C2701" s="30" t="s">
        <v>6700</v>
      </c>
      <c r="D2701" s="30" t="s">
        <v>83</v>
      </c>
      <c r="E2701" s="131" t="s">
        <v>5472</v>
      </c>
      <c r="F2701" s="21" t="s">
        <v>2062</v>
      </c>
      <c r="G2701" s="269">
        <f t="shared" si="292"/>
        <v>2021</v>
      </c>
      <c r="H2701" s="269">
        <f t="shared" si="293"/>
        <v>8</v>
      </c>
      <c r="I2701" s="269">
        <f t="shared" si="294"/>
        <v>35</v>
      </c>
      <c r="J2701" s="83">
        <f t="shared" si="295"/>
        <v>2021</v>
      </c>
      <c r="K2701" s="269">
        <f t="shared" si="296"/>
        <v>9</v>
      </c>
      <c r="L2701" s="21">
        <f t="shared" si="297"/>
        <v>36</v>
      </c>
      <c r="M2701" s="119">
        <v>44434</v>
      </c>
      <c r="N2701" s="119">
        <v>44434</v>
      </c>
      <c r="O2701" s="119">
        <v>44434</v>
      </c>
      <c r="P2701" s="119">
        <v>44441</v>
      </c>
      <c r="Q2701" s="267" t="s">
        <v>34</v>
      </c>
      <c r="R2701" s="114"/>
      <c r="S2701" s="114"/>
      <c r="T2701" s="114"/>
      <c r="U2701" s="177"/>
      <c r="V2701" s="174" t="s">
        <v>6689</v>
      </c>
      <c r="W2701" s="174" t="s">
        <v>3670</v>
      </c>
      <c r="X2701" s="174" t="s">
        <v>3670</v>
      </c>
      <c r="Y2701" s="131"/>
      <c r="AC2701" s="36" t="s">
        <v>770</v>
      </c>
      <c r="AD2701" s="36" t="s">
        <v>765</v>
      </c>
    </row>
    <row r="2702" spans="2:30">
      <c r="B2702" s="30">
        <v>2696</v>
      </c>
      <c r="C2702" s="30" t="s">
        <v>6701</v>
      </c>
      <c r="D2702" s="30" t="s">
        <v>83</v>
      </c>
      <c r="E2702" s="128" t="s">
        <v>6687</v>
      </c>
      <c r="F2702" s="114" t="s">
        <v>1561</v>
      </c>
      <c r="G2702" s="269">
        <f t="shared" si="292"/>
        <v>2021</v>
      </c>
      <c r="H2702" s="269">
        <f t="shared" si="293"/>
        <v>8</v>
      </c>
      <c r="I2702" s="269">
        <f t="shared" si="294"/>
        <v>35</v>
      </c>
      <c r="J2702" s="83">
        <f t="shared" si="295"/>
        <v>2021</v>
      </c>
      <c r="K2702" s="269">
        <f t="shared" si="296"/>
        <v>8</v>
      </c>
      <c r="L2702" s="21">
        <f t="shared" si="297"/>
        <v>35</v>
      </c>
      <c r="M2702" s="119">
        <v>44433</v>
      </c>
      <c r="N2702" s="119">
        <v>44433</v>
      </c>
      <c r="O2702" s="119">
        <v>44433</v>
      </c>
      <c r="P2702" s="119">
        <v>44433</v>
      </c>
      <c r="Q2702" s="267" t="s">
        <v>34</v>
      </c>
      <c r="R2702" s="114"/>
      <c r="S2702" s="114"/>
      <c r="T2702" s="114"/>
      <c r="U2702" s="177"/>
      <c r="V2702" s="174" t="s">
        <v>5563</v>
      </c>
      <c r="W2702" s="174" t="s">
        <v>3670</v>
      </c>
      <c r="X2702" s="174" t="s">
        <v>3670</v>
      </c>
      <c r="Y2702" s="131"/>
    </row>
    <row r="2703" spans="2:30" ht="66">
      <c r="B2703" s="30">
        <v>2697</v>
      </c>
      <c r="C2703" s="30" t="s">
        <v>6713</v>
      </c>
      <c r="D2703" s="30" t="s">
        <v>83</v>
      </c>
      <c r="E2703" s="129" t="s">
        <v>6702</v>
      </c>
      <c r="F2703" s="114" t="s">
        <v>3089</v>
      </c>
      <c r="G2703" s="269">
        <f t="shared" si="292"/>
        <v>2021</v>
      </c>
      <c r="H2703" s="269">
        <f t="shared" si="293"/>
        <v>8</v>
      </c>
      <c r="I2703" s="269">
        <f t="shared" si="294"/>
        <v>34</v>
      </c>
      <c r="J2703" s="83">
        <f t="shared" si="295"/>
        <v>2021</v>
      </c>
      <c r="K2703" s="269">
        <f t="shared" si="296"/>
        <v>8</v>
      </c>
      <c r="L2703" s="21">
        <f t="shared" si="297"/>
        <v>35</v>
      </c>
      <c r="M2703" s="178">
        <v>44428</v>
      </c>
      <c r="N2703" s="178">
        <v>44428</v>
      </c>
      <c r="O2703" s="178">
        <v>44428</v>
      </c>
      <c r="P2703" s="178">
        <v>44433</v>
      </c>
      <c r="Q2703" s="268" t="s">
        <v>34</v>
      </c>
      <c r="R2703" s="114"/>
      <c r="S2703" s="114"/>
      <c r="T2703" s="114"/>
      <c r="U2703" s="177"/>
      <c r="V2703" s="174" t="s">
        <v>6650</v>
      </c>
      <c r="W2703" s="174" t="s">
        <v>326</v>
      </c>
      <c r="X2703" s="174" t="s">
        <v>326</v>
      </c>
      <c r="Y2703" s="121" t="s">
        <v>6726</v>
      </c>
    </row>
    <row r="2704" spans="2:30" ht="49.5">
      <c r="B2704" s="30">
        <v>2698</v>
      </c>
      <c r="C2704" s="30" t="s">
        <v>6714</v>
      </c>
      <c r="D2704" s="30" t="s">
        <v>83</v>
      </c>
      <c r="E2704" s="129" t="s">
        <v>6703</v>
      </c>
      <c r="F2704" s="114" t="s">
        <v>3089</v>
      </c>
      <c r="G2704" s="269">
        <f t="shared" si="292"/>
        <v>2021</v>
      </c>
      <c r="H2704" s="269">
        <f t="shared" si="293"/>
        <v>8</v>
      </c>
      <c r="I2704" s="269">
        <f t="shared" si="294"/>
        <v>35</v>
      </c>
      <c r="J2704" s="83">
        <f t="shared" si="295"/>
        <v>2021</v>
      </c>
      <c r="K2704" s="269">
        <f t="shared" si="296"/>
        <v>8</v>
      </c>
      <c r="L2704" s="21">
        <f t="shared" si="297"/>
        <v>35</v>
      </c>
      <c r="M2704" s="178">
        <v>44432</v>
      </c>
      <c r="N2704" s="178">
        <v>44432</v>
      </c>
      <c r="O2704" s="178">
        <v>44432</v>
      </c>
      <c r="P2704" s="178">
        <v>44432</v>
      </c>
      <c r="Q2704" s="268" t="s">
        <v>34</v>
      </c>
      <c r="R2704" s="114"/>
      <c r="S2704" s="114"/>
      <c r="T2704" s="114"/>
      <c r="U2704" s="177"/>
      <c r="V2704" s="174" t="s">
        <v>6416</v>
      </c>
      <c r="W2704" s="174" t="s">
        <v>326</v>
      </c>
      <c r="X2704" s="174" t="s">
        <v>326</v>
      </c>
      <c r="Y2704" s="121" t="s">
        <v>6727</v>
      </c>
    </row>
    <row r="2705" spans="2:30" ht="49.5">
      <c r="B2705" s="30">
        <v>2699</v>
      </c>
      <c r="C2705" s="30" t="s">
        <v>6715</v>
      </c>
      <c r="D2705" s="30" t="s">
        <v>83</v>
      </c>
      <c r="E2705" s="129" t="s">
        <v>6704</v>
      </c>
      <c r="F2705" s="114" t="s">
        <v>3089</v>
      </c>
      <c r="G2705" s="269">
        <f t="shared" si="292"/>
        <v>2021</v>
      </c>
      <c r="H2705" s="269">
        <f t="shared" si="293"/>
        <v>8</v>
      </c>
      <c r="I2705" s="269">
        <f t="shared" si="294"/>
        <v>35</v>
      </c>
      <c r="J2705" s="83">
        <f t="shared" si="295"/>
        <v>2021</v>
      </c>
      <c r="K2705" s="269">
        <f t="shared" si="296"/>
        <v>8</v>
      </c>
      <c r="L2705" s="21">
        <f t="shared" si="297"/>
        <v>35</v>
      </c>
      <c r="M2705" s="178">
        <v>44433</v>
      </c>
      <c r="N2705" s="178">
        <v>44433</v>
      </c>
      <c r="O2705" s="178">
        <v>44433</v>
      </c>
      <c r="P2705" s="178">
        <v>44433</v>
      </c>
      <c r="Q2705" s="268" t="s">
        <v>34</v>
      </c>
      <c r="R2705" s="114"/>
      <c r="S2705" s="114"/>
      <c r="T2705" s="114"/>
      <c r="U2705" s="177"/>
      <c r="V2705" s="174" t="s">
        <v>6562</v>
      </c>
      <c r="W2705" s="174" t="s">
        <v>326</v>
      </c>
      <c r="X2705" s="174" t="s">
        <v>326</v>
      </c>
      <c r="Y2705" s="121" t="s">
        <v>6728</v>
      </c>
    </row>
    <row r="2706" spans="2:30" ht="66">
      <c r="B2706" s="30">
        <v>2700</v>
      </c>
      <c r="C2706" s="30" t="s">
        <v>6716</v>
      </c>
      <c r="D2706" s="30" t="s">
        <v>83</v>
      </c>
      <c r="E2706" s="129" t="s">
        <v>6705</v>
      </c>
      <c r="F2706" s="114" t="s">
        <v>3089</v>
      </c>
      <c r="G2706" s="269">
        <f t="shared" si="292"/>
        <v>2021</v>
      </c>
      <c r="H2706" s="269">
        <f t="shared" si="293"/>
        <v>8</v>
      </c>
      <c r="I2706" s="269">
        <f t="shared" si="294"/>
        <v>35</v>
      </c>
      <c r="J2706" s="83">
        <f t="shared" si="295"/>
        <v>2021</v>
      </c>
      <c r="K2706" s="269">
        <f t="shared" si="296"/>
        <v>8</v>
      </c>
      <c r="L2706" s="21">
        <f t="shared" si="297"/>
        <v>35</v>
      </c>
      <c r="M2706" s="178">
        <v>44434</v>
      </c>
      <c r="N2706" s="178">
        <v>44434</v>
      </c>
      <c r="O2706" s="178">
        <v>44434</v>
      </c>
      <c r="P2706" s="178">
        <v>44434</v>
      </c>
      <c r="Q2706" s="268" t="s">
        <v>34</v>
      </c>
      <c r="R2706" s="114"/>
      <c r="S2706" s="114"/>
      <c r="T2706" s="114"/>
      <c r="U2706" s="177"/>
      <c r="V2706" s="174" t="s">
        <v>6724</v>
      </c>
      <c r="W2706" s="174" t="s">
        <v>326</v>
      </c>
      <c r="X2706" s="174" t="s">
        <v>326</v>
      </c>
      <c r="Y2706" s="121" t="s">
        <v>6729</v>
      </c>
    </row>
    <row r="2707" spans="2:30" ht="33">
      <c r="B2707" s="30">
        <v>2701</v>
      </c>
      <c r="C2707" s="30" t="s">
        <v>6717</v>
      </c>
      <c r="D2707" s="30" t="s">
        <v>83</v>
      </c>
      <c r="E2707" s="129" t="s">
        <v>6706</v>
      </c>
      <c r="F2707" s="114" t="s">
        <v>3089</v>
      </c>
      <c r="G2707" s="269">
        <f t="shared" si="292"/>
        <v>2021</v>
      </c>
      <c r="H2707" s="269">
        <f t="shared" si="293"/>
        <v>8</v>
      </c>
      <c r="I2707" s="269">
        <f t="shared" si="294"/>
        <v>35</v>
      </c>
      <c r="J2707" s="83">
        <f t="shared" si="295"/>
        <v>2021</v>
      </c>
      <c r="K2707" s="269">
        <f t="shared" si="296"/>
        <v>9</v>
      </c>
      <c r="L2707" s="21">
        <f t="shared" si="297"/>
        <v>36</v>
      </c>
      <c r="M2707" s="178">
        <v>44435</v>
      </c>
      <c r="N2707" s="178">
        <v>44435</v>
      </c>
      <c r="O2707" s="178">
        <v>44435</v>
      </c>
      <c r="P2707" s="178">
        <v>44442</v>
      </c>
      <c r="Q2707" s="268" t="s">
        <v>34</v>
      </c>
      <c r="R2707" s="114"/>
      <c r="S2707" s="114"/>
      <c r="T2707" s="114"/>
      <c r="U2707" s="177"/>
      <c r="V2707" s="174" t="s">
        <v>6300</v>
      </c>
      <c r="W2707" s="174" t="s">
        <v>326</v>
      </c>
      <c r="X2707" s="174" t="s">
        <v>326</v>
      </c>
      <c r="Y2707" s="121" t="s">
        <v>6730</v>
      </c>
    </row>
    <row r="2708" spans="2:30" ht="33">
      <c r="B2708" s="30">
        <v>2702</v>
      </c>
      <c r="C2708" s="30" t="s">
        <v>6718</v>
      </c>
      <c r="D2708" s="30" t="s">
        <v>83</v>
      </c>
      <c r="E2708" s="129" t="s">
        <v>6707</v>
      </c>
      <c r="F2708" s="114" t="s">
        <v>3089</v>
      </c>
      <c r="G2708" s="269">
        <f t="shared" si="292"/>
        <v>2021</v>
      </c>
      <c r="H2708" s="269">
        <f t="shared" si="293"/>
        <v>8</v>
      </c>
      <c r="I2708" s="269">
        <f t="shared" si="294"/>
        <v>35</v>
      </c>
      <c r="J2708" s="83">
        <f t="shared" si="295"/>
        <v>2021</v>
      </c>
      <c r="K2708" s="269">
        <f t="shared" si="296"/>
        <v>8</v>
      </c>
      <c r="L2708" s="21">
        <f t="shared" si="297"/>
        <v>35</v>
      </c>
      <c r="M2708" s="178">
        <v>44431</v>
      </c>
      <c r="N2708" s="178">
        <v>44431</v>
      </c>
      <c r="O2708" s="178">
        <v>44431</v>
      </c>
      <c r="P2708" s="178">
        <v>44431</v>
      </c>
      <c r="Q2708" s="268" t="s">
        <v>34</v>
      </c>
      <c r="R2708" s="114"/>
      <c r="S2708" s="114"/>
      <c r="T2708" s="114"/>
      <c r="U2708" s="177"/>
      <c r="V2708" s="174" t="s">
        <v>5839</v>
      </c>
      <c r="W2708" s="174" t="s">
        <v>1176</v>
      </c>
      <c r="X2708" s="174" t="s">
        <v>1176</v>
      </c>
      <c r="Y2708" s="121"/>
      <c r="AC2708" s="36" t="s">
        <v>770</v>
      </c>
      <c r="AD2708" s="36" t="s">
        <v>765</v>
      </c>
    </row>
    <row r="2709" spans="2:30" ht="33">
      <c r="B2709" s="30">
        <v>2703</v>
      </c>
      <c r="C2709" s="30" t="s">
        <v>6719</v>
      </c>
      <c r="D2709" s="30" t="s">
        <v>83</v>
      </c>
      <c r="E2709" s="129" t="s">
        <v>6708</v>
      </c>
      <c r="F2709" s="114" t="s">
        <v>3089</v>
      </c>
      <c r="G2709" s="269">
        <f t="shared" si="292"/>
        <v>2021</v>
      </c>
      <c r="H2709" s="269">
        <f t="shared" si="293"/>
        <v>8</v>
      </c>
      <c r="I2709" s="269">
        <f t="shared" si="294"/>
        <v>35</v>
      </c>
      <c r="J2709" s="83">
        <f t="shared" si="295"/>
        <v>2021</v>
      </c>
      <c r="K2709" s="269">
        <f t="shared" si="296"/>
        <v>8</v>
      </c>
      <c r="L2709" s="21">
        <f t="shared" si="297"/>
        <v>35</v>
      </c>
      <c r="M2709" s="178">
        <v>44431</v>
      </c>
      <c r="N2709" s="178">
        <v>44431</v>
      </c>
      <c r="O2709" s="178">
        <v>44431</v>
      </c>
      <c r="P2709" s="178">
        <v>44431</v>
      </c>
      <c r="Q2709" s="268" t="s">
        <v>34</v>
      </c>
      <c r="R2709" s="114"/>
      <c r="S2709" s="114"/>
      <c r="T2709" s="114"/>
      <c r="U2709" s="177"/>
      <c r="V2709" s="174" t="s">
        <v>3670</v>
      </c>
      <c r="W2709" s="174" t="s">
        <v>1176</v>
      </c>
      <c r="X2709" s="174" t="s">
        <v>1176</v>
      </c>
      <c r="Y2709" s="121" t="s">
        <v>6731</v>
      </c>
    </row>
    <row r="2710" spans="2:30" ht="33">
      <c r="B2710" s="30">
        <v>2704</v>
      </c>
      <c r="C2710" s="30" t="s">
        <v>6720</v>
      </c>
      <c r="D2710" s="30" t="s">
        <v>83</v>
      </c>
      <c r="E2710" s="129" t="s">
        <v>6709</v>
      </c>
      <c r="F2710" s="114" t="s">
        <v>3089</v>
      </c>
      <c r="G2710" s="269">
        <f t="shared" si="292"/>
        <v>2021</v>
      </c>
      <c r="H2710" s="269">
        <f t="shared" si="293"/>
        <v>8</v>
      </c>
      <c r="I2710" s="269">
        <f t="shared" si="294"/>
        <v>35</v>
      </c>
      <c r="J2710" s="83">
        <f t="shared" si="295"/>
        <v>2021</v>
      </c>
      <c r="K2710" s="269">
        <f t="shared" si="296"/>
        <v>8</v>
      </c>
      <c r="L2710" s="21">
        <f t="shared" si="297"/>
        <v>35</v>
      </c>
      <c r="M2710" s="178">
        <v>44431</v>
      </c>
      <c r="N2710" s="178">
        <v>44431</v>
      </c>
      <c r="O2710" s="178">
        <v>44431</v>
      </c>
      <c r="P2710" s="178">
        <v>44431</v>
      </c>
      <c r="Q2710" s="268" t="s">
        <v>34</v>
      </c>
      <c r="R2710" s="114"/>
      <c r="S2710" s="114"/>
      <c r="T2710" s="114"/>
      <c r="U2710" s="177"/>
      <c r="V2710" s="174" t="s">
        <v>5651</v>
      </c>
      <c r="W2710" s="174" t="s">
        <v>1176</v>
      </c>
      <c r="X2710" s="174" t="s">
        <v>1176</v>
      </c>
      <c r="Y2710" s="121"/>
    </row>
    <row r="2711" spans="2:30" ht="33">
      <c r="B2711" s="30">
        <v>2705</v>
      </c>
      <c r="C2711" s="30" t="s">
        <v>6721</v>
      </c>
      <c r="D2711" s="30" t="s">
        <v>83</v>
      </c>
      <c r="E2711" s="129" t="s">
        <v>6710</v>
      </c>
      <c r="F2711" s="114" t="s">
        <v>3089</v>
      </c>
      <c r="G2711" s="269">
        <f t="shared" si="292"/>
        <v>2021</v>
      </c>
      <c r="H2711" s="269">
        <f t="shared" si="293"/>
        <v>8</v>
      </c>
      <c r="I2711" s="269">
        <f t="shared" si="294"/>
        <v>35</v>
      </c>
      <c r="J2711" s="83">
        <f t="shared" si="295"/>
        <v>2021</v>
      </c>
      <c r="K2711" s="269">
        <f t="shared" si="296"/>
        <v>8</v>
      </c>
      <c r="L2711" s="21">
        <f t="shared" si="297"/>
        <v>35</v>
      </c>
      <c r="M2711" s="178">
        <v>44433</v>
      </c>
      <c r="N2711" s="178">
        <v>44433</v>
      </c>
      <c r="O2711" s="178">
        <v>44433</v>
      </c>
      <c r="P2711" s="178">
        <v>44433</v>
      </c>
      <c r="Q2711" s="268" t="s">
        <v>34</v>
      </c>
      <c r="R2711" s="114"/>
      <c r="S2711" s="114"/>
      <c r="T2711" s="114"/>
      <c r="U2711" s="177"/>
      <c r="V2711" s="174" t="s">
        <v>6725</v>
      </c>
      <c r="W2711" s="174" t="s">
        <v>1176</v>
      </c>
      <c r="X2711" s="174" t="s">
        <v>1176</v>
      </c>
      <c r="Y2711" s="121"/>
    </row>
    <row r="2712" spans="2:30" ht="66">
      <c r="B2712" s="30">
        <v>2706</v>
      </c>
      <c r="C2712" s="30" t="s">
        <v>6722</v>
      </c>
      <c r="D2712" s="30" t="s">
        <v>83</v>
      </c>
      <c r="E2712" s="129" t="s">
        <v>6711</v>
      </c>
      <c r="F2712" s="114" t="s">
        <v>3089</v>
      </c>
      <c r="G2712" s="269">
        <f t="shared" si="292"/>
        <v>2021</v>
      </c>
      <c r="H2712" s="269">
        <f t="shared" si="293"/>
        <v>8</v>
      </c>
      <c r="I2712" s="269">
        <f t="shared" si="294"/>
        <v>35</v>
      </c>
      <c r="J2712" s="83">
        <f t="shared" si="295"/>
        <v>2021</v>
      </c>
      <c r="K2712" s="269">
        <f t="shared" si="296"/>
        <v>8</v>
      </c>
      <c r="L2712" s="21">
        <f t="shared" si="297"/>
        <v>35</v>
      </c>
      <c r="M2712" s="178">
        <v>44432</v>
      </c>
      <c r="N2712" s="178">
        <v>44432</v>
      </c>
      <c r="O2712" s="178">
        <v>44432</v>
      </c>
      <c r="P2712" s="178">
        <v>44432</v>
      </c>
      <c r="Q2712" s="268" t="s">
        <v>34</v>
      </c>
      <c r="R2712" s="114"/>
      <c r="S2712" s="114"/>
      <c r="T2712" s="114"/>
      <c r="U2712" s="177"/>
      <c r="V2712" s="174" t="s">
        <v>1176</v>
      </c>
      <c r="W2712" s="174" t="s">
        <v>3503</v>
      </c>
      <c r="X2712" s="174" t="s">
        <v>3503</v>
      </c>
      <c r="Y2712" s="121" t="s">
        <v>6732</v>
      </c>
    </row>
    <row r="2713" spans="2:30" ht="33">
      <c r="B2713" s="30">
        <v>2707</v>
      </c>
      <c r="C2713" s="30" t="s">
        <v>6723</v>
      </c>
      <c r="D2713" s="30" t="s">
        <v>83</v>
      </c>
      <c r="E2713" s="129" t="s">
        <v>6712</v>
      </c>
      <c r="F2713" s="114" t="s">
        <v>3089</v>
      </c>
      <c r="G2713" s="269">
        <f t="shared" si="292"/>
        <v>2021</v>
      </c>
      <c r="H2713" s="269">
        <f t="shared" si="293"/>
        <v>8</v>
      </c>
      <c r="I2713" s="269">
        <f t="shared" si="294"/>
        <v>35</v>
      </c>
      <c r="J2713" s="83">
        <f t="shared" si="295"/>
        <v>2021</v>
      </c>
      <c r="K2713" s="269">
        <f t="shared" si="296"/>
        <v>8</v>
      </c>
      <c r="L2713" s="21">
        <f t="shared" si="297"/>
        <v>35</v>
      </c>
      <c r="M2713" s="178">
        <v>44433</v>
      </c>
      <c r="N2713" s="178">
        <v>44433</v>
      </c>
      <c r="O2713" s="178">
        <v>44433</v>
      </c>
      <c r="P2713" s="178">
        <v>44433</v>
      </c>
      <c r="Q2713" s="267" t="s">
        <v>34</v>
      </c>
      <c r="R2713" s="114"/>
      <c r="S2713" s="114"/>
      <c r="T2713" s="114"/>
      <c r="U2713" s="177"/>
      <c r="V2713" s="174" t="s">
        <v>5112</v>
      </c>
      <c r="W2713" s="174" t="s">
        <v>3503</v>
      </c>
      <c r="X2713" s="174" t="s">
        <v>3503</v>
      </c>
      <c r="Y2713" s="121"/>
    </row>
    <row r="2714" spans="2:30">
      <c r="B2714" s="30">
        <v>2708</v>
      </c>
      <c r="C2714" s="30" t="s">
        <v>6755</v>
      </c>
      <c r="D2714" s="30" t="s">
        <v>83</v>
      </c>
      <c r="E2714" s="130" t="s">
        <v>6733</v>
      </c>
      <c r="F2714" s="114" t="s">
        <v>47</v>
      </c>
      <c r="G2714" s="269">
        <f t="shared" si="292"/>
        <v>2021</v>
      </c>
      <c r="H2714" s="269">
        <f t="shared" si="293"/>
        <v>8</v>
      </c>
      <c r="I2714" s="269">
        <f t="shared" si="294"/>
        <v>36</v>
      </c>
      <c r="J2714" s="83">
        <f t="shared" si="295"/>
        <v>2021</v>
      </c>
      <c r="K2714" s="269">
        <f t="shared" si="296"/>
        <v>8</v>
      </c>
      <c r="L2714" s="21">
        <f t="shared" si="297"/>
        <v>36</v>
      </c>
      <c r="M2714" s="119">
        <v>44438</v>
      </c>
      <c r="N2714" s="119">
        <v>44438</v>
      </c>
      <c r="O2714" s="119">
        <v>44438</v>
      </c>
      <c r="P2714" s="119">
        <v>44438</v>
      </c>
      <c r="Q2714" s="267" t="s">
        <v>34</v>
      </c>
      <c r="R2714" s="114"/>
      <c r="S2714" s="114"/>
      <c r="T2714" s="114"/>
      <c r="U2714" s="177"/>
      <c r="V2714" s="179" t="s">
        <v>1492</v>
      </c>
      <c r="W2714" s="174" t="s">
        <v>463</v>
      </c>
      <c r="X2714" s="174" t="s">
        <v>463</v>
      </c>
      <c r="Y2714" s="131"/>
    </row>
    <row r="2715" spans="2:30">
      <c r="B2715" s="30">
        <v>2709</v>
      </c>
      <c r="C2715" s="30" t="s">
        <v>6756</v>
      </c>
      <c r="D2715" s="30" t="s">
        <v>83</v>
      </c>
      <c r="E2715" s="130" t="s">
        <v>6734</v>
      </c>
      <c r="F2715" s="114" t="s">
        <v>47</v>
      </c>
      <c r="G2715" s="269">
        <f t="shared" si="292"/>
        <v>2021</v>
      </c>
      <c r="H2715" s="269">
        <f t="shared" si="293"/>
        <v>8</v>
      </c>
      <c r="I2715" s="269">
        <f t="shared" si="294"/>
        <v>36</v>
      </c>
      <c r="J2715" s="83">
        <f t="shared" si="295"/>
        <v>2021</v>
      </c>
      <c r="K2715" s="269">
        <f t="shared" si="296"/>
        <v>8</v>
      </c>
      <c r="L2715" s="21">
        <f t="shared" si="297"/>
        <v>36</v>
      </c>
      <c r="M2715" s="119">
        <v>44438</v>
      </c>
      <c r="N2715" s="119">
        <v>44438</v>
      </c>
      <c r="O2715" s="119">
        <v>44438</v>
      </c>
      <c r="P2715" s="119">
        <v>44438</v>
      </c>
      <c r="Q2715" s="267" t="s">
        <v>34</v>
      </c>
      <c r="R2715" s="114"/>
      <c r="S2715" s="114"/>
      <c r="T2715" s="114"/>
      <c r="U2715" s="177"/>
      <c r="V2715" s="179" t="s">
        <v>23</v>
      </c>
      <c r="W2715" s="174" t="s">
        <v>463</v>
      </c>
      <c r="X2715" s="174" t="s">
        <v>463</v>
      </c>
      <c r="Y2715" s="131"/>
    </row>
    <row r="2716" spans="2:30">
      <c r="B2716" s="30">
        <v>2710</v>
      </c>
      <c r="C2716" s="30" t="s">
        <v>6757</v>
      </c>
      <c r="D2716" s="30" t="s">
        <v>83</v>
      </c>
      <c r="E2716" s="126" t="s">
        <v>6735</v>
      </c>
      <c r="F2716" s="114" t="s">
        <v>47</v>
      </c>
      <c r="G2716" s="269">
        <f t="shared" si="292"/>
        <v>2021</v>
      </c>
      <c r="H2716" s="269">
        <f t="shared" si="293"/>
        <v>8</v>
      </c>
      <c r="I2716" s="269">
        <f t="shared" si="294"/>
        <v>36</v>
      </c>
      <c r="J2716" s="83">
        <f t="shared" si="295"/>
        <v>2021</v>
      </c>
      <c r="K2716" s="269">
        <f t="shared" si="296"/>
        <v>8</v>
      </c>
      <c r="L2716" s="21">
        <f t="shared" si="297"/>
        <v>36</v>
      </c>
      <c r="M2716" s="119">
        <v>44438</v>
      </c>
      <c r="N2716" s="119">
        <v>44438</v>
      </c>
      <c r="O2716" s="119">
        <v>44438</v>
      </c>
      <c r="P2716" s="119">
        <v>44438</v>
      </c>
      <c r="Q2716" s="267" t="s">
        <v>34</v>
      </c>
      <c r="R2716" s="114"/>
      <c r="S2716" s="114"/>
      <c r="T2716" s="114"/>
      <c r="U2716" s="177"/>
      <c r="V2716" s="179" t="s">
        <v>463</v>
      </c>
      <c r="W2716" s="174" t="s">
        <v>463</v>
      </c>
      <c r="X2716" s="174" t="s">
        <v>463</v>
      </c>
      <c r="Y2716" s="131"/>
      <c r="AC2716" s="36" t="s">
        <v>770</v>
      </c>
      <c r="AD2716" s="36" t="s">
        <v>765</v>
      </c>
    </row>
    <row r="2717" spans="2:30">
      <c r="B2717" s="30">
        <v>2711</v>
      </c>
      <c r="C2717" s="30" t="s">
        <v>6758</v>
      </c>
      <c r="D2717" s="30" t="s">
        <v>83</v>
      </c>
      <c r="E2717" s="110" t="s">
        <v>6736</v>
      </c>
      <c r="F2717" s="114" t="s">
        <v>47</v>
      </c>
      <c r="G2717" s="269">
        <f t="shared" si="292"/>
        <v>2021</v>
      </c>
      <c r="H2717" s="269">
        <f t="shared" si="293"/>
        <v>8</v>
      </c>
      <c r="I2717" s="269">
        <f t="shared" si="294"/>
        <v>36</v>
      </c>
      <c r="J2717" s="83">
        <f t="shared" si="295"/>
        <v>2021</v>
      </c>
      <c r="K2717" s="269">
        <f t="shared" si="296"/>
        <v>8</v>
      </c>
      <c r="L2717" s="21">
        <f t="shared" si="297"/>
        <v>36</v>
      </c>
      <c r="M2717" s="119">
        <v>44438</v>
      </c>
      <c r="N2717" s="119">
        <v>44438</v>
      </c>
      <c r="O2717" s="119">
        <v>44438</v>
      </c>
      <c r="P2717" s="119">
        <v>44438</v>
      </c>
      <c r="Q2717" s="267" t="s">
        <v>34</v>
      </c>
      <c r="R2717" s="114"/>
      <c r="S2717" s="114"/>
      <c r="T2717" s="114"/>
      <c r="U2717" s="177"/>
      <c r="V2717" s="179" t="s">
        <v>23</v>
      </c>
      <c r="W2717" s="174" t="s">
        <v>463</v>
      </c>
      <c r="X2717" s="174" t="s">
        <v>463</v>
      </c>
      <c r="Y2717" s="131"/>
    </row>
    <row r="2718" spans="2:30">
      <c r="B2718" s="30">
        <v>2712</v>
      </c>
      <c r="C2718" s="30" t="s">
        <v>6759</v>
      </c>
      <c r="D2718" s="30" t="s">
        <v>83</v>
      </c>
      <c r="E2718" s="110" t="s">
        <v>6737</v>
      </c>
      <c r="F2718" s="114" t="s">
        <v>1561</v>
      </c>
      <c r="G2718" s="269">
        <f t="shared" si="292"/>
        <v>2021</v>
      </c>
      <c r="H2718" s="269">
        <f t="shared" si="293"/>
        <v>8</v>
      </c>
      <c r="I2718" s="269">
        <f t="shared" si="294"/>
        <v>36</v>
      </c>
      <c r="J2718" s="83">
        <f t="shared" si="295"/>
        <v>2021</v>
      </c>
      <c r="K2718" s="269">
        <f t="shared" si="296"/>
        <v>8</v>
      </c>
      <c r="L2718" s="21">
        <f t="shared" si="297"/>
        <v>36</v>
      </c>
      <c r="M2718" s="119">
        <v>44438</v>
      </c>
      <c r="N2718" s="119">
        <v>44438</v>
      </c>
      <c r="O2718" s="119">
        <v>44438</v>
      </c>
      <c r="P2718" s="119">
        <v>44438</v>
      </c>
      <c r="Q2718" s="267" t="s">
        <v>34</v>
      </c>
      <c r="R2718" s="114"/>
      <c r="S2718" s="114"/>
      <c r="T2718" s="114"/>
      <c r="U2718" s="177"/>
      <c r="V2718" s="179" t="s">
        <v>285</v>
      </c>
      <c r="W2718" s="174" t="s">
        <v>463</v>
      </c>
      <c r="X2718" s="174" t="s">
        <v>463</v>
      </c>
      <c r="Y2718" s="131"/>
    </row>
    <row r="2719" spans="2:30">
      <c r="B2719" s="30">
        <v>2713</v>
      </c>
      <c r="C2719" s="30" t="s">
        <v>6760</v>
      </c>
      <c r="D2719" s="30" t="s">
        <v>83</v>
      </c>
      <c r="E2719" s="110" t="s">
        <v>6738</v>
      </c>
      <c r="F2719" s="114" t="s">
        <v>47</v>
      </c>
      <c r="G2719" s="269">
        <f t="shared" si="292"/>
        <v>2021</v>
      </c>
      <c r="H2719" s="269">
        <f t="shared" si="293"/>
        <v>8</v>
      </c>
      <c r="I2719" s="269">
        <f t="shared" si="294"/>
        <v>36</v>
      </c>
      <c r="J2719" s="83">
        <f t="shared" si="295"/>
        <v>2021</v>
      </c>
      <c r="K2719" s="269">
        <f t="shared" si="296"/>
        <v>9</v>
      </c>
      <c r="L2719" s="21">
        <f t="shared" si="297"/>
        <v>36</v>
      </c>
      <c r="M2719" s="119">
        <v>44438</v>
      </c>
      <c r="N2719" s="119">
        <v>44438</v>
      </c>
      <c r="O2719" s="119">
        <v>44438</v>
      </c>
      <c r="P2719" s="119">
        <v>44442</v>
      </c>
      <c r="Q2719" s="267" t="s">
        <v>34</v>
      </c>
      <c r="R2719" s="114"/>
      <c r="S2719" s="114"/>
      <c r="T2719" s="114"/>
      <c r="U2719" s="177"/>
      <c r="V2719" s="179" t="s">
        <v>2170</v>
      </c>
      <c r="W2719" s="174" t="s">
        <v>463</v>
      </c>
      <c r="X2719" s="174" t="s">
        <v>463</v>
      </c>
      <c r="Y2719" s="131"/>
    </row>
    <row r="2720" spans="2:30">
      <c r="B2720" s="30">
        <v>2714</v>
      </c>
      <c r="C2720" s="30" t="s">
        <v>6761</v>
      </c>
      <c r="D2720" s="30" t="s">
        <v>83</v>
      </c>
      <c r="E2720" s="130" t="s">
        <v>6739</v>
      </c>
      <c r="F2720" s="114" t="s">
        <v>47</v>
      </c>
      <c r="G2720" s="269">
        <f t="shared" si="292"/>
        <v>2021</v>
      </c>
      <c r="H2720" s="269">
        <f t="shared" si="293"/>
        <v>8</v>
      </c>
      <c r="I2720" s="269">
        <f t="shared" si="294"/>
        <v>36</v>
      </c>
      <c r="J2720" s="83">
        <f t="shared" si="295"/>
        <v>2021</v>
      </c>
      <c r="K2720" s="269">
        <f t="shared" si="296"/>
        <v>8</v>
      </c>
      <c r="L2720" s="21">
        <f t="shared" si="297"/>
        <v>36</v>
      </c>
      <c r="M2720" s="119">
        <v>44438</v>
      </c>
      <c r="N2720" s="119">
        <v>44438</v>
      </c>
      <c r="O2720" s="119">
        <v>44438</v>
      </c>
      <c r="P2720" s="119">
        <v>44438</v>
      </c>
      <c r="Q2720" s="267" t="s">
        <v>34</v>
      </c>
      <c r="R2720" s="114"/>
      <c r="S2720" s="114"/>
      <c r="T2720" s="114"/>
      <c r="U2720" s="177"/>
      <c r="V2720" s="179" t="s">
        <v>2170</v>
      </c>
      <c r="W2720" s="174" t="s">
        <v>463</v>
      </c>
      <c r="X2720" s="174" t="s">
        <v>463</v>
      </c>
      <c r="Y2720" s="131"/>
    </row>
    <row r="2721" spans="2:30">
      <c r="B2721" s="30">
        <v>2715</v>
      </c>
      <c r="C2721" s="30" t="s">
        <v>6762</v>
      </c>
      <c r="D2721" s="30" t="s">
        <v>83</v>
      </c>
      <c r="E2721" s="130" t="s">
        <v>6740</v>
      </c>
      <c r="F2721" s="21" t="s">
        <v>2062</v>
      </c>
      <c r="G2721" s="269">
        <f t="shared" si="292"/>
        <v>2021</v>
      </c>
      <c r="H2721" s="269">
        <f t="shared" si="293"/>
        <v>8</v>
      </c>
      <c r="I2721" s="269">
        <f t="shared" si="294"/>
        <v>36</v>
      </c>
      <c r="J2721" s="83">
        <f t="shared" si="295"/>
        <v>2021</v>
      </c>
      <c r="K2721" s="269">
        <f t="shared" si="296"/>
        <v>8</v>
      </c>
      <c r="L2721" s="21">
        <f t="shared" si="297"/>
        <v>36</v>
      </c>
      <c r="M2721" s="119">
        <v>44439</v>
      </c>
      <c r="N2721" s="119">
        <v>44439</v>
      </c>
      <c r="O2721" s="119">
        <v>44439</v>
      </c>
      <c r="P2721" s="119">
        <v>44439</v>
      </c>
      <c r="Q2721" s="267" t="s">
        <v>34</v>
      </c>
      <c r="R2721" s="114"/>
      <c r="S2721" s="114"/>
      <c r="T2721" s="114"/>
      <c r="U2721" s="177"/>
      <c r="V2721" s="179" t="s">
        <v>6778</v>
      </c>
      <c r="W2721" s="174" t="s">
        <v>463</v>
      </c>
      <c r="X2721" s="174" t="s">
        <v>463</v>
      </c>
      <c r="Y2721" s="131"/>
    </row>
    <row r="2722" spans="2:30">
      <c r="B2722" s="30">
        <v>2716</v>
      </c>
      <c r="C2722" s="30" t="s">
        <v>6763</v>
      </c>
      <c r="D2722" s="30" t="s">
        <v>83</v>
      </c>
      <c r="E2722" s="130" t="s">
        <v>6741</v>
      </c>
      <c r="F2722" s="114" t="s">
        <v>47</v>
      </c>
      <c r="G2722" s="269">
        <f t="shared" si="292"/>
        <v>2021</v>
      </c>
      <c r="H2722" s="269">
        <f t="shared" si="293"/>
        <v>8</v>
      </c>
      <c r="I2722" s="269">
        <f t="shared" si="294"/>
        <v>36</v>
      </c>
      <c r="J2722" s="83">
        <f t="shared" si="295"/>
        <v>2021</v>
      </c>
      <c r="K2722" s="269">
        <f t="shared" si="296"/>
        <v>9</v>
      </c>
      <c r="L2722" s="21">
        <f t="shared" si="297"/>
        <v>36</v>
      </c>
      <c r="M2722" s="119">
        <v>44439</v>
      </c>
      <c r="N2722" s="119">
        <v>44439</v>
      </c>
      <c r="O2722" s="119">
        <v>44439</v>
      </c>
      <c r="P2722" s="119">
        <v>44440</v>
      </c>
      <c r="Q2722" s="267" t="s">
        <v>34</v>
      </c>
      <c r="R2722" s="114"/>
      <c r="S2722" s="114"/>
      <c r="T2722" s="114"/>
      <c r="U2722" s="177"/>
      <c r="V2722" s="179" t="s">
        <v>2170</v>
      </c>
      <c r="W2722" s="174" t="s">
        <v>463</v>
      </c>
      <c r="X2722" s="174" t="s">
        <v>463</v>
      </c>
      <c r="Y2722" s="131"/>
    </row>
    <row r="2723" spans="2:30">
      <c r="B2723" s="30">
        <v>2717</v>
      </c>
      <c r="C2723" s="30" t="s">
        <v>6764</v>
      </c>
      <c r="D2723" s="30" t="s">
        <v>83</v>
      </c>
      <c r="E2723" s="110" t="s">
        <v>6742</v>
      </c>
      <c r="F2723" s="114" t="s">
        <v>1561</v>
      </c>
      <c r="G2723" s="269">
        <f t="shared" si="292"/>
        <v>2021</v>
      </c>
      <c r="H2723" s="269">
        <f t="shared" si="293"/>
        <v>8</v>
      </c>
      <c r="I2723" s="269">
        <f t="shared" si="294"/>
        <v>36</v>
      </c>
      <c r="J2723" s="83">
        <f t="shared" si="295"/>
        <v>2021</v>
      </c>
      <c r="K2723" s="269">
        <f t="shared" si="296"/>
        <v>8</v>
      </c>
      <c r="L2723" s="21">
        <f t="shared" si="297"/>
        <v>36</v>
      </c>
      <c r="M2723" s="119">
        <v>44439</v>
      </c>
      <c r="N2723" s="119">
        <v>44439</v>
      </c>
      <c r="O2723" s="119">
        <v>44439</v>
      </c>
      <c r="P2723" s="119">
        <v>44439</v>
      </c>
      <c r="Q2723" s="267" t="s">
        <v>34</v>
      </c>
      <c r="R2723" s="114"/>
      <c r="S2723" s="114"/>
      <c r="T2723" s="114"/>
      <c r="U2723" s="177"/>
      <c r="V2723" s="174" t="s">
        <v>463</v>
      </c>
      <c r="W2723" s="174" t="s">
        <v>463</v>
      </c>
      <c r="X2723" s="174" t="s">
        <v>463</v>
      </c>
      <c r="Y2723" s="131"/>
      <c r="AC2723" s="36" t="s">
        <v>770</v>
      </c>
      <c r="AD2723" s="36" t="s">
        <v>765</v>
      </c>
    </row>
    <row r="2724" spans="2:30">
      <c r="B2724" s="30">
        <v>2718</v>
      </c>
      <c r="C2724" s="30" t="s">
        <v>6765</v>
      </c>
      <c r="D2724" s="30" t="s">
        <v>83</v>
      </c>
      <c r="E2724" s="130" t="s">
        <v>6740</v>
      </c>
      <c r="F2724" s="21" t="s">
        <v>2062</v>
      </c>
      <c r="G2724" s="269">
        <f t="shared" si="292"/>
        <v>2021</v>
      </c>
      <c r="H2724" s="269">
        <f t="shared" si="293"/>
        <v>8</v>
      </c>
      <c r="I2724" s="269">
        <f t="shared" si="294"/>
        <v>36</v>
      </c>
      <c r="J2724" s="83">
        <f t="shared" si="295"/>
        <v>2021</v>
      </c>
      <c r="K2724" s="269">
        <f t="shared" si="296"/>
        <v>8</v>
      </c>
      <c r="L2724" s="21">
        <f t="shared" si="297"/>
        <v>36</v>
      </c>
      <c r="M2724" s="119">
        <v>44439</v>
      </c>
      <c r="N2724" s="119">
        <v>44439</v>
      </c>
      <c r="O2724" s="119">
        <v>44439</v>
      </c>
      <c r="P2724" s="119">
        <v>44439</v>
      </c>
      <c r="Q2724" s="267" t="s">
        <v>34</v>
      </c>
      <c r="R2724" s="114"/>
      <c r="S2724" s="114"/>
      <c r="T2724" s="114"/>
      <c r="U2724" s="177"/>
      <c r="V2724" s="174" t="s">
        <v>6779</v>
      </c>
      <c r="W2724" s="174" t="s">
        <v>463</v>
      </c>
      <c r="X2724" s="174" t="s">
        <v>463</v>
      </c>
      <c r="Y2724" s="131"/>
    </row>
    <row r="2725" spans="2:30">
      <c r="B2725" s="30">
        <v>2719</v>
      </c>
      <c r="C2725" s="30" t="s">
        <v>6766</v>
      </c>
      <c r="D2725" s="30" t="s">
        <v>83</v>
      </c>
      <c r="E2725" s="110" t="s">
        <v>6743</v>
      </c>
      <c r="F2725" s="114" t="s">
        <v>47</v>
      </c>
      <c r="G2725" s="269">
        <f t="shared" si="292"/>
        <v>2021</v>
      </c>
      <c r="H2725" s="269">
        <f t="shared" si="293"/>
        <v>9</v>
      </c>
      <c r="I2725" s="269">
        <f t="shared" si="294"/>
        <v>36</v>
      </c>
      <c r="J2725" s="83">
        <f t="shared" si="295"/>
        <v>2021</v>
      </c>
      <c r="K2725" s="269">
        <f t="shared" si="296"/>
        <v>9</v>
      </c>
      <c r="L2725" s="21">
        <f t="shared" si="297"/>
        <v>36</v>
      </c>
      <c r="M2725" s="119">
        <v>44440</v>
      </c>
      <c r="N2725" s="119">
        <v>44440</v>
      </c>
      <c r="O2725" s="119">
        <v>44440</v>
      </c>
      <c r="P2725" s="119">
        <v>44440</v>
      </c>
      <c r="Q2725" s="267" t="s">
        <v>34</v>
      </c>
      <c r="R2725" s="114"/>
      <c r="S2725" s="114"/>
      <c r="T2725" s="114"/>
      <c r="U2725" s="177"/>
      <c r="V2725" s="174" t="s">
        <v>9</v>
      </c>
      <c r="W2725" s="174" t="s">
        <v>463</v>
      </c>
      <c r="X2725" s="174" t="s">
        <v>463</v>
      </c>
      <c r="Y2725" s="131"/>
    </row>
    <row r="2726" spans="2:30">
      <c r="B2726" s="30">
        <v>2720</v>
      </c>
      <c r="C2726" s="30" t="s">
        <v>6767</v>
      </c>
      <c r="D2726" s="30" t="s">
        <v>83</v>
      </c>
      <c r="E2726" s="130" t="s">
        <v>6744</v>
      </c>
      <c r="F2726" s="114" t="s">
        <v>47</v>
      </c>
      <c r="G2726" s="269">
        <f t="shared" si="292"/>
        <v>2021</v>
      </c>
      <c r="H2726" s="269">
        <f t="shared" si="293"/>
        <v>9</v>
      </c>
      <c r="I2726" s="269">
        <f t="shared" si="294"/>
        <v>36</v>
      </c>
      <c r="J2726" s="83">
        <f t="shared" si="295"/>
        <v>2021</v>
      </c>
      <c r="K2726" s="269">
        <f t="shared" si="296"/>
        <v>9</v>
      </c>
      <c r="L2726" s="21">
        <f t="shared" si="297"/>
        <v>36</v>
      </c>
      <c r="M2726" s="119">
        <v>44441</v>
      </c>
      <c r="N2726" s="119">
        <v>44441</v>
      </c>
      <c r="O2726" s="119">
        <v>44441</v>
      </c>
      <c r="P2726" s="119">
        <v>44441</v>
      </c>
      <c r="Q2726" s="267" t="s">
        <v>34</v>
      </c>
      <c r="R2726" s="114"/>
      <c r="S2726" s="114"/>
      <c r="T2726" s="114"/>
      <c r="U2726" s="177"/>
      <c r="V2726" s="179" t="s">
        <v>286</v>
      </c>
      <c r="W2726" s="174" t="s">
        <v>463</v>
      </c>
      <c r="X2726" s="174" t="s">
        <v>463</v>
      </c>
      <c r="Y2726" s="131"/>
    </row>
    <row r="2727" spans="2:30" ht="33">
      <c r="B2727" s="30">
        <v>2721</v>
      </c>
      <c r="C2727" s="30" t="s">
        <v>6768</v>
      </c>
      <c r="D2727" s="30" t="s">
        <v>83</v>
      </c>
      <c r="E2727" s="130" t="s">
        <v>6745</v>
      </c>
      <c r="F2727" s="114" t="s">
        <v>168</v>
      </c>
      <c r="G2727" s="269">
        <f t="shared" si="292"/>
        <v>2021</v>
      </c>
      <c r="H2727" s="269">
        <f t="shared" si="293"/>
        <v>9</v>
      </c>
      <c r="I2727" s="269">
        <f t="shared" si="294"/>
        <v>36</v>
      </c>
      <c r="J2727" s="83">
        <f t="shared" si="295"/>
        <v>2021</v>
      </c>
      <c r="K2727" s="269">
        <f t="shared" si="296"/>
        <v>9</v>
      </c>
      <c r="L2727" s="21">
        <f t="shared" si="297"/>
        <v>37</v>
      </c>
      <c r="M2727" s="119">
        <v>44441</v>
      </c>
      <c r="N2727" s="119">
        <v>44441</v>
      </c>
      <c r="O2727" s="119">
        <v>44441</v>
      </c>
      <c r="P2727" s="119">
        <v>44445</v>
      </c>
      <c r="Q2727" s="267" t="s">
        <v>34</v>
      </c>
      <c r="R2727" s="114"/>
      <c r="S2727" s="114"/>
      <c r="T2727" s="114"/>
      <c r="U2727" s="177"/>
      <c r="V2727" s="174" t="s">
        <v>3261</v>
      </c>
      <c r="W2727" s="174" t="s">
        <v>463</v>
      </c>
      <c r="X2727" s="174" t="s">
        <v>463</v>
      </c>
      <c r="Y2727" s="131"/>
    </row>
    <row r="2728" spans="2:30">
      <c r="B2728" s="30">
        <v>2722</v>
      </c>
      <c r="C2728" s="30" t="s">
        <v>6769</v>
      </c>
      <c r="D2728" s="30" t="s">
        <v>83</v>
      </c>
      <c r="E2728" s="110" t="s">
        <v>6746</v>
      </c>
      <c r="F2728" s="114" t="s">
        <v>1561</v>
      </c>
      <c r="G2728" s="269">
        <f t="shared" si="292"/>
        <v>2021</v>
      </c>
      <c r="H2728" s="269">
        <f t="shared" si="293"/>
        <v>9</v>
      </c>
      <c r="I2728" s="269">
        <f t="shared" si="294"/>
        <v>36</v>
      </c>
      <c r="J2728" s="83">
        <f t="shared" si="295"/>
        <v>2021</v>
      </c>
      <c r="K2728" s="269">
        <f t="shared" si="296"/>
        <v>9</v>
      </c>
      <c r="L2728" s="21">
        <f t="shared" si="297"/>
        <v>36</v>
      </c>
      <c r="M2728" s="119">
        <v>44441</v>
      </c>
      <c r="N2728" s="119">
        <v>44441</v>
      </c>
      <c r="O2728" s="119">
        <v>44441</v>
      </c>
      <c r="P2728" s="119">
        <v>44441</v>
      </c>
      <c r="Q2728" s="267" t="s">
        <v>34</v>
      </c>
      <c r="R2728" s="114"/>
      <c r="S2728" s="114"/>
      <c r="T2728" s="114"/>
      <c r="U2728" s="177"/>
      <c r="V2728" s="174" t="s">
        <v>6689</v>
      </c>
      <c r="W2728" s="174" t="s">
        <v>463</v>
      </c>
      <c r="X2728" s="174" t="s">
        <v>463</v>
      </c>
      <c r="Y2728" s="131"/>
      <c r="AC2728" s="36" t="s">
        <v>770</v>
      </c>
      <c r="AD2728" s="36" t="s">
        <v>765</v>
      </c>
    </row>
    <row r="2729" spans="2:30">
      <c r="B2729" s="30">
        <v>2723</v>
      </c>
      <c r="C2729" s="30" t="s">
        <v>6770</v>
      </c>
      <c r="D2729" s="30" t="s">
        <v>83</v>
      </c>
      <c r="E2729" s="110" t="s">
        <v>6747</v>
      </c>
      <c r="F2729" s="114" t="s">
        <v>47</v>
      </c>
      <c r="G2729" s="269">
        <f t="shared" si="292"/>
        <v>2021</v>
      </c>
      <c r="H2729" s="269">
        <f t="shared" si="293"/>
        <v>9</v>
      </c>
      <c r="I2729" s="269">
        <f t="shared" si="294"/>
        <v>36</v>
      </c>
      <c r="J2729" s="83">
        <f t="shared" si="295"/>
        <v>2021</v>
      </c>
      <c r="K2729" s="269">
        <f t="shared" si="296"/>
        <v>9</v>
      </c>
      <c r="L2729" s="21">
        <f t="shared" si="297"/>
        <v>37</v>
      </c>
      <c r="M2729" s="119">
        <v>44441</v>
      </c>
      <c r="N2729" s="119">
        <v>44441</v>
      </c>
      <c r="O2729" s="119">
        <v>44441</v>
      </c>
      <c r="P2729" s="119">
        <v>44445</v>
      </c>
      <c r="Q2729" s="267" t="s">
        <v>34</v>
      </c>
      <c r="R2729" s="114"/>
      <c r="S2729" s="114"/>
      <c r="T2729" s="114"/>
      <c r="U2729" s="177"/>
      <c r="V2729" s="174" t="s">
        <v>2170</v>
      </c>
      <c r="W2729" s="174" t="s">
        <v>463</v>
      </c>
      <c r="X2729" s="174" t="s">
        <v>463</v>
      </c>
      <c r="Y2729" s="131"/>
    </row>
    <row r="2730" spans="2:30">
      <c r="B2730" s="30">
        <v>2724</v>
      </c>
      <c r="C2730" s="30" t="s">
        <v>6771</v>
      </c>
      <c r="D2730" s="30" t="s">
        <v>83</v>
      </c>
      <c r="E2730" s="130" t="s">
        <v>6748</v>
      </c>
      <c r="F2730" s="114" t="s">
        <v>47</v>
      </c>
      <c r="G2730" s="269">
        <f t="shared" si="292"/>
        <v>2021</v>
      </c>
      <c r="H2730" s="269">
        <f t="shared" si="293"/>
        <v>9</v>
      </c>
      <c r="I2730" s="269">
        <f t="shared" si="294"/>
        <v>36</v>
      </c>
      <c r="J2730" s="83">
        <f t="shared" si="295"/>
        <v>2021</v>
      </c>
      <c r="K2730" s="269">
        <f t="shared" si="296"/>
        <v>9</v>
      </c>
      <c r="L2730" s="21">
        <f t="shared" si="297"/>
        <v>37</v>
      </c>
      <c r="M2730" s="119">
        <v>44441</v>
      </c>
      <c r="N2730" s="119">
        <v>44441</v>
      </c>
      <c r="O2730" s="119">
        <v>44441</v>
      </c>
      <c r="P2730" s="119">
        <v>44445</v>
      </c>
      <c r="Q2730" s="267" t="s">
        <v>34</v>
      </c>
      <c r="R2730" s="114"/>
      <c r="S2730" s="114"/>
      <c r="T2730" s="114"/>
      <c r="U2730" s="177"/>
      <c r="V2730" s="179" t="s">
        <v>256</v>
      </c>
      <c r="W2730" s="174" t="s">
        <v>463</v>
      </c>
      <c r="X2730" s="174" t="s">
        <v>463</v>
      </c>
      <c r="Y2730" s="131"/>
    </row>
    <row r="2731" spans="2:30">
      <c r="B2731" s="30">
        <v>2725</v>
      </c>
      <c r="C2731" s="30" t="s">
        <v>6772</v>
      </c>
      <c r="D2731" s="30" t="s">
        <v>83</v>
      </c>
      <c r="E2731" s="130" t="s">
        <v>6749</v>
      </c>
      <c r="F2731" s="114" t="s">
        <v>47</v>
      </c>
      <c r="G2731" s="269">
        <f t="shared" si="292"/>
        <v>2021</v>
      </c>
      <c r="H2731" s="269">
        <f t="shared" si="293"/>
        <v>9</v>
      </c>
      <c r="I2731" s="269">
        <f t="shared" si="294"/>
        <v>36</v>
      </c>
      <c r="J2731" s="83">
        <f t="shared" si="295"/>
        <v>2021</v>
      </c>
      <c r="K2731" s="269">
        <f t="shared" si="296"/>
        <v>9</v>
      </c>
      <c r="L2731" s="21">
        <f t="shared" si="297"/>
        <v>36</v>
      </c>
      <c r="M2731" s="119">
        <v>44441</v>
      </c>
      <c r="N2731" s="119">
        <v>44441</v>
      </c>
      <c r="O2731" s="119">
        <v>44441</v>
      </c>
      <c r="P2731" s="119">
        <v>44441</v>
      </c>
      <c r="Q2731" s="267" t="s">
        <v>34</v>
      </c>
      <c r="R2731" s="114"/>
      <c r="S2731" s="114"/>
      <c r="T2731" s="114"/>
      <c r="U2731" s="177"/>
      <c r="V2731" s="179" t="s">
        <v>1697</v>
      </c>
      <c r="W2731" s="174" t="s">
        <v>463</v>
      </c>
      <c r="X2731" s="174" t="s">
        <v>463</v>
      </c>
      <c r="Y2731" s="131"/>
    </row>
    <row r="2732" spans="2:30">
      <c r="B2732" s="30">
        <v>2726</v>
      </c>
      <c r="C2732" s="30" t="s">
        <v>6773</v>
      </c>
      <c r="D2732" s="30" t="s">
        <v>83</v>
      </c>
      <c r="E2732" s="130" t="s">
        <v>6750</v>
      </c>
      <c r="F2732" s="114" t="s">
        <v>47</v>
      </c>
      <c r="G2732" s="269">
        <f t="shared" si="292"/>
        <v>2021</v>
      </c>
      <c r="H2732" s="269">
        <f t="shared" si="293"/>
        <v>9</v>
      </c>
      <c r="I2732" s="269">
        <f t="shared" si="294"/>
        <v>36</v>
      </c>
      <c r="J2732" s="83">
        <f t="shared" si="295"/>
        <v>2021</v>
      </c>
      <c r="K2732" s="269">
        <f t="shared" si="296"/>
        <v>9</v>
      </c>
      <c r="L2732" s="21">
        <f t="shared" si="297"/>
        <v>36</v>
      </c>
      <c r="M2732" s="119">
        <v>44442</v>
      </c>
      <c r="N2732" s="119">
        <v>44442</v>
      </c>
      <c r="O2732" s="119">
        <v>44442</v>
      </c>
      <c r="P2732" s="119">
        <v>44442</v>
      </c>
      <c r="Q2732" s="267" t="s">
        <v>34</v>
      </c>
      <c r="R2732" s="114"/>
      <c r="S2732" s="114"/>
      <c r="T2732" s="114"/>
      <c r="U2732" s="177"/>
      <c r="V2732" s="179" t="s">
        <v>256</v>
      </c>
      <c r="W2732" s="174" t="s">
        <v>463</v>
      </c>
      <c r="X2732" s="174" t="s">
        <v>463</v>
      </c>
      <c r="Y2732" s="131"/>
    </row>
    <row r="2733" spans="2:30">
      <c r="B2733" s="30">
        <v>2727</v>
      </c>
      <c r="C2733" s="30" t="s">
        <v>6774</v>
      </c>
      <c r="D2733" s="30" t="s">
        <v>83</v>
      </c>
      <c r="E2733" s="130" t="s">
        <v>6751</v>
      </c>
      <c r="F2733" s="114" t="s">
        <v>47</v>
      </c>
      <c r="G2733" s="269">
        <f t="shared" si="292"/>
        <v>2021</v>
      </c>
      <c r="H2733" s="269">
        <f t="shared" si="293"/>
        <v>9</v>
      </c>
      <c r="I2733" s="269">
        <f t="shared" si="294"/>
        <v>36</v>
      </c>
      <c r="J2733" s="83">
        <f t="shared" si="295"/>
        <v>2021</v>
      </c>
      <c r="K2733" s="269">
        <f t="shared" si="296"/>
        <v>9</v>
      </c>
      <c r="L2733" s="21">
        <f t="shared" si="297"/>
        <v>36</v>
      </c>
      <c r="M2733" s="119">
        <v>44442</v>
      </c>
      <c r="N2733" s="119">
        <v>44442</v>
      </c>
      <c r="O2733" s="119">
        <v>44442</v>
      </c>
      <c r="P2733" s="119">
        <v>44442</v>
      </c>
      <c r="Q2733" s="267" t="s">
        <v>34</v>
      </c>
      <c r="R2733" s="114"/>
      <c r="S2733" s="114"/>
      <c r="T2733" s="114"/>
      <c r="U2733" s="177"/>
      <c r="V2733" s="179" t="s">
        <v>505</v>
      </c>
      <c r="W2733" s="174" t="s">
        <v>463</v>
      </c>
      <c r="X2733" s="174" t="s">
        <v>463</v>
      </c>
      <c r="Y2733" s="131"/>
    </row>
    <row r="2734" spans="2:30">
      <c r="B2734" s="30">
        <v>2728</v>
      </c>
      <c r="C2734" s="30" t="s">
        <v>6775</v>
      </c>
      <c r="D2734" s="30" t="s">
        <v>83</v>
      </c>
      <c r="E2734" s="130" t="s">
        <v>6752</v>
      </c>
      <c r="F2734" s="114" t="s">
        <v>47</v>
      </c>
      <c r="G2734" s="269">
        <f t="shared" si="292"/>
        <v>2021</v>
      </c>
      <c r="H2734" s="269">
        <f t="shared" si="293"/>
        <v>9</v>
      </c>
      <c r="I2734" s="269">
        <f t="shared" si="294"/>
        <v>36</v>
      </c>
      <c r="J2734" s="83">
        <f t="shared" si="295"/>
        <v>2021</v>
      </c>
      <c r="K2734" s="269">
        <f t="shared" si="296"/>
        <v>9</v>
      </c>
      <c r="L2734" s="21">
        <f t="shared" si="297"/>
        <v>36</v>
      </c>
      <c r="M2734" s="119">
        <v>44442</v>
      </c>
      <c r="N2734" s="119">
        <v>44442</v>
      </c>
      <c r="O2734" s="119">
        <v>44442</v>
      </c>
      <c r="P2734" s="119">
        <v>44442</v>
      </c>
      <c r="Q2734" s="267" t="s">
        <v>34</v>
      </c>
      <c r="R2734" s="114"/>
      <c r="S2734" s="114"/>
      <c r="T2734" s="114"/>
      <c r="U2734" s="177"/>
      <c r="V2734" s="179" t="s">
        <v>505</v>
      </c>
      <c r="W2734" s="174" t="s">
        <v>463</v>
      </c>
      <c r="X2734" s="174" t="s">
        <v>463</v>
      </c>
      <c r="Y2734" s="131"/>
      <c r="AC2734" s="36" t="s">
        <v>770</v>
      </c>
      <c r="AD2734" s="36" t="s">
        <v>765</v>
      </c>
    </row>
    <row r="2735" spans="2:30" ht="33">
      <c r="B2735" s="30">
        <v>2729</v>
      </c>
      <c r="C2735" s="30" t="s">
        <v>6776</v>
      </c>
      <c r="D2735" s="30" t="s">
        <v>83</v>
      </c>
      <c r="E2735" s="130" t="s">
        <v>6753</v>
      </c>
      <c r="F2735" s="114" t="s">
        <v>47</v>
      </c>
      <c r="G2735" s="269">
        <f t="shared" si="292"/>
        <v>2021</v>
      </c>
      <c r="H2735" s="269">
        <f t="shared" si="293"/>
        <v>9</v>
      </c>
      <c r="I2735" s="269">
        <f t="shared" si="294"/>
        <v>36</v>
      </c>
      <c r="J2735" s="83">
        <f t="shared" si="295"/>
        <v>2021</v>
      </c>
      <c r="K2735" s="269">
        <f t="shared" si="296"/>
        <v>9</v>
      </c>
      <c r="L2735" s="21">
        <f t="shared" si="297"/>
        <v>37</v>
      </c>
      <c r="M2735" s="119">
        <v>44442</v>
      </c>
      <c r="N2735" s="119">
        <v>44442</v>
      </c>
      <c r="O2735" s="119">
        <v>44442</v>
      </c>
      <c r="P2735" s="119">
        <v>44446</v>
      </c>
      <c r="Q2735" s="267" t="s">
        <v>34</v>
      </c>
      <c r="R2735" s="114"/>
      <c r="S2735" s="114"/>
      <c r="T2735" s="114"/>
      <c r="U2735" s="177"/>
      <c r="V2735" s="179" t="s">
        <v>2170</v>
      </c>
      <c r="W2735" s="174" t="s">
        <v>463</v>
      </c>
      <c r="X2735" s="174" t="s">
        <v>463</v>
      </c>
      <c r="Y2735" s="131"/>
    </row>
    <row r="2736" spans="2:30" ht="33">
      <c r="B2736" s="30">
        <v>2730</v>
      </c>
      <c r="C2736" s="30" t="s">
        <v>6777</v>
      </c>
      <c r="D2736" s="30" t="s">
        <v>83</v>
      </c>
      <c r="E2736" s="130" t="s">
        <v>6754</v>
      </c>
      <c r="F2736" s="114" t="s">
        <v>47</v>
      </c>
      <c r="G2736" s="269">
        <f t="shared" si="292"/>
        <v>2021</v>
      </c>
      <c r="H2736" s="269">
        <f t="shared" si="293"/>
        <v>9</v>
      </c>
      <c r="I2736" s="269">
        <f t="shared" si="294"/>
        <v>36</v>
      </c>
      <c r="J2736" s="83">
        <f t="shared" si="295"/>
        <v>2021</v>
      </c>
      <c r="K2736" s="269">
        <f t="shared" si="296"/>
        <v>9</v>
      </c>
      <c r="L2736" s="21">
        <f t="shared" si="297"/>
        <v>37</v>
      </c>
      <c r="M2736" s="119">
        <v>44442</v>
      </c>
      <c r="N2736" s="119">
        <v>44442</v>
      </c>
      <c r="O2736" s="119">
        <v>44442</v>
      </c>
      <c r="P2736" s="119">
        <v>44446</v>
      </c>
      <c r="Q2736" s="267" t="s">
        <v>34</v>
      </c>
      <c r="R2736" s="114"/>
      <c r="S2736" s="114"/>
      <c r="T2736" s="114"/>
      <c r="U2736" s="177"/>
      <c r="V2736" s="179" t="s">
        <v>155</v>
      </c>
      <c r="W2736" s="174" t="s">
        <v>463</v>
      </c>
      <c r="X2736" s="174" t="s">
        <v>463</v>
      </c>
      <c r="Y2736" s="131"/>
    </row>
    <row r="2737" spans="2:30">
      <c r="B2737" s="30">
        <v>2731</v>
      </c>
      <c r="C2737" s="30" t="s">
        <v>6784</v>
      </c>
      <c r="D2737" s="30" t="s">
        <v>83</v>
      </c>
      <c r="E2737" s="135" t="s">
        <v>6780</v>
      </c>
      <c r="F2737" s="114" t="s">
        <v>3486</v>
      </c>
      <c r="G2737" s="269">
        <f t="shared" si="292"/>
        <v>2021</v>
      </c>
      <c r="H2737" s="269">
        <f t="shared" si="293"/>
        <v>8</v>
      </c>
      <c r="I2737" s="269">
        <f t="shared" si="294"/>
        <v>36</v>
      </c>
      <c r="J2737" s="83">
        <f t="shared" si="295"/>
        <v>2021</v>
      </c>
      <c r="K2737" s="269">
        <f t="shared" si="296"/>
        <v>8</v>
      </c>
      <c r="L2737" s="21">
        <f t="shared" si="297"/>
        <v>36</v>
      </c>
      <c r="M2737" s="119">
        <v>44438</v>
      </c>
      <c r="N2737" s="119">
        <v>44438</v>
      </c>
      <c r="O2737" s="119">
        <v>44438</v>
      </c>
      <c r="P2737" s="119">
        <v>44438</v>
      </c>
      <c r="Q2737" s="267" t="s">
        <v>34</v>
      </c>
      <c r="R2737" s="114"/>
      <c r="S2737" s="114"/>
      <c r="T2737" s="114"/>
      <c r="U2737" s="177"/>
      <c r="V2737" s="174" t="s">
        <v>9</v>
      </c>
      <c r="W2737" s="174" t="s">
        <v>5563</v>
      </c>
      <c r="X2737" s="174" t="s">
        <v>5563</v>
      </c>
      <c r="Y2737" s="131"/>
    </row>
    <row r="2738" spans="2:30" ht="33">
      <c r="B2738" s="30">
        <v>2732</v>
      </c>
      <c r="C2738" s="30" t="s">
        <v>6785</v>
      </c>
      <c r="D2738" s="30" t="s">
        <v>83</v>
      </c>
      <c r="E2738" s="113" t="s">
        <v>6781</v>
      </c>
      <c r="F2738" s="114" t="s">
        <v>3486</v>
      </c>
      <c r="G2738" s="269">
        <f t="shared" si="292"/>
        <v>2021</v>
      </c>
      <c r="H2738" s="269">
        <f t="shared" si="293"/>
        <v>8</v>
      </c>
      <c r="I2738" s="269">
        <f t="shared" si="294"/>
        <v>36</v>
      </c>
      <c r="J2738" s="83">
        <f t="shared" si="295"/>
        <v>2021</v>
      </c>
      <c r="K2738" s="269">
        <f t="shared" si="296"/>
        <v>8</v>
      </c>
      <c r="L2738" s="21">
        <f t="shared" si="297"/>
        <v>36</v>
      </c>
      <c r="M2738" s="119">
        <v>44439</v>
      </c>
      <c r="N2738" s="119">
        <v>44439</v>
      </c>
      <c r="O2738" s="119">
        <v>44439</v>
      </c>
      <c r="P2738" s="119">
        <v>44439</v>
      </c>
      <c r="Q2738" s="267" t="s">
        <v>34</v>
      </c>
      <c r="R2738" s="114"/>
      <c r="S2738" s="114"/>
      <c r="T2738" s="114"/>
      <c r="U2738" s="177"/>
      <c r="V2738" s="174" t="s">
        <v>2171</v>
      </c>
      <c r="W2738" s="174" t="s">
        <v>5563</v>
      </c>
      <c r="X2738" s="174" t="s">
        <v>5563</v>
      </c>
      <c r="Y2738" s="131"/>
    </row>
    <row r="2739" spans="2:30" ht="33">
      <c r="B2739" s="30">
        <v>2733</v>
      </c>
      <c r="C2739" s="30" t="s">
        <v>6786</v>
      </c>
      <c r="D2739" s="30" t="s">
        <v>83</v>
      </c>
      <c r="E2739" s="110" t="s">
        <v>6782</v>
      </c>
      <c r="F2739" s="114" t="s">
        <v>47</v>
      </c>
      <c r="G2739" s="269">
        <f t="shared" si="292"/>
        <v>2021</v>
      </c>
      <c r="H2739" s="269">
        <f t="shared" si="293"/>
        <v>8</v>
      </c>
      <c r="I2739" s="269">
        <f t="shared" si="294"/>
        <v>36</v>
      </c>
      <c r="J2739" s="83">
        <f t="shared" si="295"/>
        <v>2021</v>
      </c>
      <c r="K2739" s="269">
        <f t="shared" si="296"/>
        <v>9</v>
      </c>
      <c r="L2739" s="21">
        <f t="shared" si="297"/>
        <v>36</v>
      </c>
      <c r="M2739" s="119">
        <v>44438</v>
      </c>
      <c r="N2739" s="119">
        <v>44438</v>
      </c>
      <c r="O2739" s="119">
        <v>44438</v>
      </c>
      <c r="P2739" s="119">
        <v>44440</v>
      </c>
      <c r="Q2739" s="267" t="s">
        <v>34</v>
      </c>
      <c r="R2739" s="114"/>
      <c r="S2739" s="114"/>
      <c r="T2739" s="114"/>
      <c r="U2739" s="177"/>
      <c r="V2739" s="174" t="s">
        <v>2170</v>
      </c>
      <c r="W2739" s="174" t="s">
        <v>5563</v>
      </c>
      <c r="X2739" s="174" t="s">
        <v>5563</v>
      </c>
      <c r="Y2739" s="131"/>
    </row>
    <row r="2740" spans="2:30" ht="33">
      <c r="B2740" s="30">
        <v>2734</v>
      </c>
      <c r="C2740" s="30" t="s">
        <v>6787</v>
      </c>
      <c r="D2740" s="30" t="s">
        <v>83</v>
      </c>
      <c r="E2740" s="110" t="s">
        <v>6783</v>
      </c>
      <c r="F2740" s="114" t="s">
        <v>3486</v>
      </c>
      <c r="G2740" s="269">
        <f t="shared" si="292"/>
        <v>2021</v>
      </c>
      <c r="H2740" s="269">
        <f t="shared" si="293"/>
        <v>9</v>
      </c>
      <c r="I2740" s="269">
        <f t="shared" si="294"/>
        <v>36</v>
      </c>
      <c r="J2740" s="83">
        <f t="shared" si="295"/>
        <v>2021</v>
      </c>
      <c r="K2740" s="269">
        <f t="shared" si="296"/>
        <v>9</v>
      </c>
      <c r="L2740" s="21">
        <f t="shared" si="297"/>
        <v>37</v>
      </c>
      <c r="M2740" s="119">
        <v>44441</v>
      </c>
      <c r="N2740" s="119">
        <v>44441</v>
      </c>
      <c r="O2740" s="119">
        <v>44441</v>
      </c>
      <c r="P2740" s="119">
        <v>44449</v>
      </c>
      <c r="Q2740" s="267" t="s">
        <v>34</v>
      </c>
      <c r="R2740" s="114"/>
      <c r="S2740" s="114"/>
      <c r="T2740" s="114"/>
      <c r="U2740" s="177"/>
      <c r="V2740" s="174" t="s">
        <v>2778</v>
      </c>
      <c r="W2740" s="174" t="s">
        <v>5563</v>
      </c>
      <c r="X2740" s="174" t="s">
        <v>5563</v>
      </c>
      <c r="Y2740" s="131"/>
    </row>
    <row r="2741" spans="2:30">
      <c r="B2741" s="30">
        <v>2735</v>
      </c>
      <c r="C2741" s="30" t="s">
        <v>6793</v>
      </c>
      <c r="D2741" s="30" t="s">
        <v>83</v>
      </c>
      <c r="E2741" s="128" t="s">
        <v>3753</v>
      </c>
      <c r="F2741" s="114" t="s">
        <v>1561</v>
      </c>
      <c r="G2741" s="269">
        <f t="shared" si="292"/>
        <v>2021</v>
      </c>
      <c r="H2741" s="269">
        <f t="shared" si="293"/>
        <v>8</v>
      </c>
      <c r="I2741" s="269">
        <f t="shared" si="294"/>
        <v>34</v>
      </c>
      <c r="J2741" s="83">
        <f t="shared" si="295"/>
        <v>2021</v>
      </c>
      <c r="K2741" s="269">
        <f t="shared" si="296"/>
        <v>8</v>
      </c>
      <c r="L2741" s="21">
        <f t="shared" si="297"/>
        <v>34</v>
      </c>
      <c r="M2741" s="119">
        <v>44425</v>
      </c>
      <c r="N2741" s="119">
        <v>44425</v>
      </c>
      <c r="O2741" s="119">
        <v>44425</v>
      </c>
      <c r="P2741" s="119">
        <v>44428</v>
      </c>
      <c r="Q2741" s="267" t="s">
        <v>34</v>
      </c>
      <c r="R2741" s="114"/>
      <c r="S2741" s="114"/>
      <c r="T2741" s="114"/>
      <c r="U2741" s="177"/>
      <c r="V2741" s="174" t="s">
        <v>3670</v>
      </c>
      <c r="W2741" s="174" t="s">
        <v>3670</v>
      </c>
      <c r="X2741" s="174" t="s">
        <v>3670</v>
      </c>
      <c r="Y2741" s="131"/>
      <c r="AC2741" s="36" t="s">
        <v>770</v>
      </c>
      <c r="AD2741" s="36" t="s">
        <v>765</v>
      </c>
    </row>
    <row r="2742" spans="2:30">
      <c r="B2742" s="30">
        <v>2736</v>
      </c>
      <c r="C2742" s="30" t="s">
        <v>6794</v>
      </c>
      <c r="D2742" s="30" t="s">
        <v>83</v>
      </c>
      <c r="E2742" s="128" t="s">
        <v>3754</v>
      </c>
      <c r="F2742" s="114" t="s">
        <v>1561</v>
      </c>
      <c r="G2742" s="269">
        <f t="shared" si="292"/>
        <v>2021</v>
      </c>
      <c r="H2742" s="269">
        <f t="shared" si="293"/>
        <v>8</v>
      </c>
      <c r="I2742" s="269">
        <f t="shared" si="294"/>
        <v>34</v>
      </c>
      <c r="J2742" s="83">
        <f t="shared" si="295"/>
        <v>2021</v>
      </c>
      <c r="K2742" s="269">
        <f t="shared" si="296"/>
        <v>8</v>
      </c>
      <c r="L2742" s="21">
        <f t="shared" si="297"/>
        <v>34</v>
      </c>
      <c r="M2742" s="119">
        <v>44425</v>
      </c>
      <c r="N2742" s="119">
        <v>44425</v>
      </c>
      <c r="O2742" s="119">
        <v>44425</v>
      </c>
      <c r="P2742" s="119">
        <v>44428</v>
      </c>
      <c r="Q2742" s="267" t="s">
        <v>34</v>
      </c>
      <c r="R2742" s="114"/>
      <c r="S2742" s="114"/>
      <c r="T2742" s="114"/>
      <c r="U2742" s="177"/>
      <c r="V2742" s="174" t="s">
        <v>3670</v>
      </c>
      <c r="W2742" s="174" t="s">
        <v>3670</v>
      </c>
      <c r="X2742" s="174" t="s">
        <v>3670</v>
      </c>
      <c r="Y2742" s="131"/>
    </row>
    <row r="2743" spans="2:30">
      <c r="B2743" s="30">
        <v>2737</v>
      </c>
      <c r="C2743" s="30" t="s">
        <v>6795</v>
      </c>
      <c r="D2743" s="30" t="s">
        <v>83</v>
      </c>
      <c r="E2743" s="128" t="s">
        <v>4334</v>
      </c>
      <c r="F2743" s="114" t="s">
        <v>1561</v>
      </c>
      <c r="G2743" s="269">
        <f t="shared" si="292"/>
        <v>2021</v>
      </c>
      <c r="H2743" s="269">
        <f t="shared" si="293"/>
        <v>8</v>
      </c>
      <c r="I2743" s="269">
        <f t="shared" si="294"/>
        <v>34</v>
      </c>
      <c r="J2743" s="83">
        <f t="shared" si="295"/>
        <v>2021</v>
      </c>
      <c r="K2743" s="269">
        <f t="shared" si="296"/>
        <v>8</v>
      </c>
      <c r="L2743" s="21">
        <f t="shared" si="297"/>
        <v>34</v>
      </c>
      <c r="M2743" s="119">
        <v>44425</v>
      </c>
      <c r="N2743" s="119">
        <v>44425</v>
      </c>
      <c r="O2743" s="119">
        <v>44425</v>
      </c>
      <c r="P2743" s="119">
        <v>44428</v>
      </c>
      <c r="Q2743" s="267" t="s">
        <v>34</v>
      </c>
      <c r="R2743" s="114"/>
      <c r="S2743" s="114"/>
      <c r="T2743" s="114"/>
      <c r="U2743" s="177"/>
      <c r="V2743" s="174" t="s">
        <v>463</v>
      </c>
      <c r="W2743" s="174" t="s">
        <v>3670</v>
      </c>
      <c r="X2743" s="174" t="s">
        <v>3670</v>
      </c>
      <c r="Y2743" s="131"/>
    </row>
    <row r="2744" spans="2:30">
      <c r="B2744" s="30">
        <v>2738</v>
      </c>
      <c r="C2744" s="30" t="s">
        <v>6796</v>
      </c>
      <c r="D2744" s="30" t="s">
        <v>83</v>
      </c>
      <c r="E2744" s="128" t="s">
        <v>6788</v>
      </c>
      <c r="F2744" s="114" t="s">
        <v>1561</v>
      </c>
      <c r="G2744" s="269">
        <f t="shared" si="292"/>
        <v>2021</v>
      </c>
      <c r="H2744" s="269">
        <f t="shared" si="293"/>
        <v>8</v>
      </c>
      <c r="I2744" s="269">
        <f t="shared" si="294"/>
        <v>36</v>
      </c>
      <c r="J2744" s="83">
        <f t="shared" si="295"/>
        <v>2021</v>
      </c>
      <c r="K2744" s="269">
        <f t="shared" si="296"/>
        <v>8</v>
      </c>
      <c r="L2744" s="21">
        <f t="shared" si="297"/>
        <v>36</v>
      </c>
      <c r="M2744" s="119">
        <v>44439</v>
      </c>
      <c r="N2744" s="119">
        <v>44439</v>
      </c>
      <c r="O2744" s="119">
        <v>44439</v>
      </c>
      <c r="P2744" s="119">
        <v>44439</v>
      </c>
      <c r="Q2744" s="267" t="s">
        <v>34</v>
      </c>
      <c r="R2744" s="114"/>
      <c r="S2744" s="114"/>
      <c r="T2744" s="114"/>
      <c r="U2744" s="177"/>
      <c r="V2744" s="174" t="s">
        <v>2209</v>
      </c>
      <c r="W2744" s="174" t="s">
        <v>3670</v>
      </c>
      <c r="X2744" s="174" t="s">
        <v>3670</v>
      </c>
      <c r="Y2744" s="131"/>
    </row>
    <row r="2745" spans="2:30">
      <c r="B2745" s="30">
        <v>2739</v>
      </c>
      <c r="C2745" s="30" t="s">
        <v>6797</v>
      </c>
      <c r="D2745" s="30" t="s">
        <v>83</v>
      </c>
      <c r="E2745" s="128" t="s">
        <v>5729</v>
      </c>
      <c r="F2745" s="114" t="s">
        <v>1561</v>
      </c>
      <c r="G2745" s="269">
        <f t="shared" si="292"/>
        <v>2021</v>
      </c>
      <c r="H2745" s="269">
        <f t="shared" si="293"/>
        <v>9</v>
      </c>
      <c r="I2745" s="269">
        <f t="shared" si="294"/>
        <v>36</v>
      </c>
      <c r="J2745" s="83">
        <f t="shared" si="295"/>
        <v>2021</v>
      </c>
      <c r="K2745" s="269">
        <f t="shared" si="296"/>
        <v>9</v>
      </c>
      <c r="L2745" s="21">
        <f t="shared" si="297"/>
        <v>36</v>
      </c>
      <c r="M2745" s="119">
        <v>44440</v>
      </c>
      <c r="N2745" s="119">
        <v>44440</v>
      </c>
      <c r="O2745" s="119">
        <v>44440</v>
      </c>
      <c r="P2745" s="119">
        <v>44440</v>
      </c>
      <c r="Q2745" s="267" t="s">
        <v>34</v>
      </c>
      <c r="R2745" s="114"/>
      <c r="S2745" s="114"/>
      <c r="T2745" s="114"/>
      <c r="U2745" s="177"/>
      <c r="V2745" s="174" t="s">
        <v>155</v>
      </c>
      <c r="W2745" s="174" t="s">
        <v>3670</v>
      </c>
      <c r="X2745" s="174" t="s">
        <v>3670</v>
      </c>
      <c r="Y2745" s="131"/>
    </row>
    <row r="2746" spans="2:30">
      <c r="B2746" s="30">
        <v>2740</v>
      </c>
      <c r="C2746" s="30" t="s">
        <v>6798</v>
      </c>
      <c r="D2746" s="30" t="s">
        <v>83</v>
      </c>
      <c r="E2746" s="128" t="s">
        <v>6789</v>
      </c>
      <c r="F2746" s="114" t="s">
        <v>1561</v>
      </c>
      <c r="G2746" s="269">
        <f t="shared" si="292"/>
        <v>2021</v>
      </c>
      <c r="H2746" s="269">
        <f t="shared" si="293"/>
        <v>9</v>
      </c>
      <c r="I2746" s="269">
        <f t="shared" si="294"/>
        <v>36</v>
      </c>
      <c r="J2746" s="83">
        <f t="shared" si="295"/>
        <v>2021</v>
      </c>
      <c r="K2746" s="269">
        <f t="shared" si="296"/>
        <v>9</v>
      </c>
      <c r="L2746" s="21">
        <f t="shared" si="297"/>
        <v>36</v>
      </c>
      <c r="M2746" s="119">
        <v>44440</v>
      </c>
      <c r="N2746" s="119">
        <v>44440</v>
      </c>
      <c r="O2746" s="119">
        <v>44440</v>
      </c>
      <c r="P2746" s="119">
        <v>44440</v>
      </c>
      <c r="Q2746" s="267" t="s">
        <v>34</v>
      </c>
      <c r="R2746" s="114"/>
      <c r="S2746" s="114"/>
      <c r="T2746" s="114"/>
      <c r="U2746" s="177"/>
      <c r="V2746" s="174" t="s">
        <v>3142</v>
      </c>
      <c r="W2746" s="174" t="s">
        <v>3670</v>
      </c>
      <c r="X2746" s="174" t="s">
        <v>3670</v>
      </c>
      <c r="Y2746" s="131"/>
      <c r="AC2746" s="36" t="s">
        <v>770</v>
      </c>
      <c r="AD2746" s="36" t="s">
        <v>765</v>
      </c>
    </row>
    <row r="2747" spans="2:30">
      <c r="B2747" s="30">
        <v>2741</v>
      </c>
      <c r="C2747" s="30" t="s">
        <v>6799</v>
      </c>
      <c r="D2747" s="30" t="s">
        <v>83</v>
      </c>
      <c r="E2747" s="128" t="s">
        <v>6790</v>
      </c>
      <c r="F2747" s="114" t="s">
        <v>1561</v>
      </c>
      <c r="G2747" s="269">
        <f t="shared" si="292"/>
        <v>2021</v>
      </c>
      <c r="H2747" s="269">
        <f t="shared" si="293"/>
        <v>9</v>
      </c>
      <c r="I2747" s="269">
        <f t="shared" si="294"/>
        <v>36</v>
      </c>
      <c r="J2747" s="83">
        <f t="shared" si="295"/>
        <v>2021</v>
      </c>
      <c r="K2747" s="269">
        <f t="shared" si="296"/>
        <v>9</v>
      </c>
      <c r="L2747" s="21">
        <f t="shared" si="297"/>
        <v>36</v>
      </c>
      <c r="M2747" s="119">
        <v>44440</v>
      </c>
      <c r="N2747" s="119">
        <v>44440</v>
      </c>
      <c r="O2747" s="119">
        <v>44440</v>
      </c>
      <c r="P2747" s="119">
        <v>44440</v>
      </c>
      <c r="Q2747" s="267" t="s">
        <v>34</v>
      </c>
      <c r="R2747" s="114"/>
      <c r="S2747" s="114"/>
      <c r="T2747" s="114"/>
      <c r="U2747" s="177"/>
      <c r="V2747" s="174" t="s">
        <v>2209</v>
      </c>
      <c r="W2747" s="174" t="s">
        <v>3670</v>
      </c>
      <c r="X2747" s="174" t="s">
        <v>3670</v>
      </c>
      <c r="Y2747" s="131"/>
    </row>
    <row r="2748" spans="2:30">
      <c r="B2748" s="30">
        <v>2742</v>
      </c>
      <c r="C2748" s="30" t="s">
        <v>6800</v>
      </c>
      <c r="D2748" s="30" t="s">
        <v>83</v>
      </c>
      <c r="E2748" s="131" t="s">
        <v>5472</v>
      </c>
      <c r="F2748" s="21" t="s">
        <v>2062</v>
      </c>
      <c r="G2748" s="269">
        <f t="shared" si="292"/>
        <v>2021</v>
      </c>
      <c r="H2748" s="269">
        <f t="shared" si="293"/>
        <v>9</v>
      </c>
      <c r="I2748" s="269">
        <f t="shared" si="294"/>
        <v>36</v>
      </c>
      <c r="J2748" s="83">
        <f t="shared" si="295"/>
        <v>2021</v>
      </c>
      <c r="K2748" s="269">
        <f t="shared" si="296"/>
        <v>9</v>
      </c>
      <c r="L2748" s="21">
        <f t="shared" si="297"/>
        <v>36</v>
      </c>
      <c r="M2748" s="119">
        <v>44441</v>
      </c>
      <c r="N2748" s="119">
        <v>44441</v>
      </c>
      <c r="O2748" s="119">
        <v>44441</v>
      </c>
      <c r="P2748" s="119">
        <v>44441</v>
      </c>
      <c r="Q2748" s="267" t="s">
        <v>34</v>
      </c>
      <c r="R2748" s="114"/>
      <c r="S2748" s="114"/>
      <c r="T2748" s="114"/>
      <c r="U2748" s="177"/>
      <c r="V2748" s="174" t="s">
        <v>6689</v>
      </c>
      <c r="W2748" s="174" t="s">
        <v>3670</v>
      </c>
      <c r="X2748" s="174" t="s">
        <v>3670</v>
      </c>
      <c r="Y2748" s="131"/>
    </row>
    <row r="2749" spans="2:30">
      <c r="B2749" s="30">
        <v>2743</v>
      </c>
      <c r="C2749" s="30" t="s">
        <v>6801</v>
      </c>
      <c r="D2749" s="30" t="s">
        <v>83</v>
      </c>
      <c r="E2749" s="128" t="s">
        <v>5469</v>
      </c>
      <c r="F2749" s="114" t="s">
        <v>1561</v>
      </c>
      <c r="G2749" s="269">
        <f t="shared" si="292"/>
        <v>2021</v>
      </c>
      <c r="H2749" s="269">
        <f t="shared" si="293"/>
        <v>9</v>
      </c>
      <c r="I2749" s="269">
        <f t="shared" si="294"/>
        <v>36</v>
      </c>
      <c r="J2749" s="83">
        <f t="shared" si="295"/>
        <v>2021</v>
      </c>
      <c r="K2749" s="269">
        <f t="shared" si="296"/>
        <v>9</v>
      </c>
      <c r="L2749" s="21">
        <f t="shared" si="297"/>
        <v>36</v>
      </c>
      <c r="M2749" s="119">
        <v>44441</v>
      </c>
      <c r="N2749" s="119">
        <v>44441</v>
      </c>
      <c r="O2749" s="119">
        <v>44441</v>
      </c>
      <c r="P2749" s="119">
        <v>44441</v>
      </c>
      <c r="Q2749" s="267" t="s">
        <v>34</v>
      </c>
      <c r="R2749" s="114"/>
      <c r="S2749" s="114"/>
      <c r="T2749" s="114"/>
      <c r="U2749" s="177"/>
      <c r="V2749" s="174" t="s">
        <v>3259</v>
      </c>
      <c r="W2749" s="174" t="s">
        <v>3670</v>
      </c>
      <c r="X2749" s="174" t="s">
        <v>3670</v>
      </c>
      <c r="Y2749" s="131"/>
    </row>
    <row r="2750" spans="2:30">
      <c r="B2750" s="30">
        <v>2744</v>
      </c>
      <c r="C2750" s="30" t="s">
        <v>6802</v>
      </c>
      <c r="D2750" s="30" t="s">
        <v>83</v>
      </c>
      <c r="E2750" s="128" t="s">
        <v>6791</v>
      </c>
      <c r="F2750" s="114" t="s">
        <v>1561</v>
      </c>
      <c r="G2750" s="269">
        <f t="shared" si="292"/>
        <v>2021</v>
      </c>
      <c r="H2750" s="269">
        <f t="shared" si="293"/>
        <v>9</v>
      </c>
      <c r="I2750" s="269">
        <f t="shared" si="294"/>
        <v>36</v>
      </c>
      <c r="J2750" s="83">
        <f t="shared" si="295"/>
        <v>2021</v>
      </c>
      <c r="K2750" s="269">
        <f t="shared" si="296"/>
        <v>9</v>
      </c>
      <c r="L2750" s="21">
        <f t="shared" si="297"/>
        <v>37</v>
      </c>
      <c r="M2750" s="119">
        <v>44441</v>
      </c>
      <c r="N2750" s="119">
        <v>44441</v>
      </c>
      <c r="O2750" s="119">
        <v>44441</v>
      </c>
      <c r="P2750" s="119">
        <v>44445</v>
      </c>
      <c r="Q2750" s="267" t="s">
        <v>34</v>
      </c>
      <c r="R2750" s="114"/>
      <c r="S2750" s="114"/>
      <c r="T2750" s="114"/>
      <c r="U2750" s="177"/>
      <c r="V2750" s="174" t="s">
        <v>2568</v>
      </c>
      <c r="W2750" s="174" t="s">
        <v>3670</v>
      </c>
      <c r="X2750" s="174" t="s">
        <v>3670</v>
      </c>
      <c r="Y2750" s="131"/>
    </row>
    <row r="2751" spans="2:30">
      <c r="B2751" s="30">
        <v>2745</v>
      </c>
      <c r="C2751" s="30" t="s">
        <v>6803</v>
      </c>
      <c r="D2751" s="30" t="s">
        <v>83</v>
      </c>
      <c r="E2751" s="131" t="s">
        <v>6792</v>
      </c>
      <c r="F2751" s="114" t="s">
        <v>1561</v>
      </c>
      <c r="G2751" s="269">
        <f t="shared" si="292"/>
        <v>2021</v>
      </c>
      <c r="H2751" s="269">
        <f t="shared" si="293"/>
        <v>9</v>
      </c>
      <c r="I2751" s="269">
        <f t="shared" si="294"/>
        <v>36</v>
      </c>
      <c r="J2751" s="83">
        <f t="shared" si="295"/>
        <v>2021</v>
      </c>
      <c r="K2751" s="269">
        <f t="shared" si="296"/>
        <v>9</v>
      </c>
      <c r="L2751" s="21">
        <f t="shared" si="297"/>
        <v>37</v>
      </c>
      <c r="M2751" s="119">
        <v>44441</v>
      </c>
      <c r="N2751" s="119">
        <v>44441</v>
      </c>
      <c r="O2751" s="119">
        <v>44441</v>
      </c>
      <c r="P2751" s="119">
        <v>44445</v>
      </c>
      <c r="Q2751" s="267" t="s">
        <v>34</v>
      </c>
      <c r="R2751" s="114"/>
      <c r="S2751" s="114"/>
      <c r="T2751" s="114"/>
      <c r="U2751" s="177"/>
      <c r="V2751" s="174" t="s">
        <v>1892</v>
      </c>
      <c r="W2751" s="174" t="s">
        <v>3670</v>
      </c>
      <c r="X2751" s="174" t="s">
        <v>3670</v>
      </c>
      <c r="Y2751" s="131"/>
    </row>
    <row r="2752" spans="2:30" ht="49.5">
      <c r="B2752" s="30">
        <v>2746</v>
      </c>
      <c r="C2752" s="30" t="s">
        <v>6820</v>
      </c>
      <c r="D2752" s="30" t="s">
        <v>83</v>
      </c>
      <c r="E2752" s="129" t="s">
        <v>6804</v>
      </c>
      <c r="F2752" s="114" t="s">
        <v>3089</v>
      </c>
      <c r="G2752" s="269">
        <f t="shared" si="292"/>
        <v>2021</v>
      </c>
      <c r="H2752" s="269">
        <f t="shared" si="293"/>
        <v>8</v>
      </c>
      <c r="I2752" s="269">
        <f t="shared" si="294"/>
        <v>36</v>
      </c>
      <c r="J2752" s="83">
        <f t="shared" si="295"/>
        <v>2021</v>
      </c>
      <c r="K2752" s="269">
        <f t="shared" si="296"/>
        <v>8</v>
      </c>
      <c r="L2752" s="21">
        <f t="shared" si="297"/>
        <v>36</v>
      </c>
      <c r="M2752" s="178">
        <v>44438</v>
      </c>
      <c r="N2752" s="178">
        <v>44438</v>
      </c>
      <c r="O2752" s="178">
        <v>44438</v>
      </c>
      <c r="P2752" s="178">
        <v>44438</v>
      </c>
      <c r="Q2752" s="268" t="s">
        <v>34</v>
      </c>
      <c r="R2752" s="114"/>
      <c r="S2752" s="114"/>
      <c r="T2752" s="114"/>
      <c r="U2752" s="177"/>
      <c r="V2752" s="174" t="s">
        <v>6650</v>
      </c>
      <c r="W2752" s="174" t="s">
        <v>326</v>
      </c>
      <c r="X2752" s="174" t="s">
        <v>326</v>
      </c>
      <c r="Y2752" s="121" t="s">
        <v>6837</v>
      </c>
      <c r="AC2752" s="36" t="s">
        <v>770</v>
      </c>
      <c r="AD2752" s="36" t="s">
        <v>765</v>
      </c>
    </row>
    <row r="2753" spans="2:30" ht="66">
      <c r="B2753" s="30">
        <v>2747</v>
      </c>
      <c r="C2753" s="30" t="s">
        <v>6821</v>
      </c>
      <c r="D2753" s="30" t="s">
        <v>83</v>
      </c>
      <c r="E2753" s="129" t="s">
        <v>6805</v>
      </c>
      <c r="F2753" s="114" t="s">
        <v>3089</v>
      </c>
      <c r="G2753" s="269">
        <f t="shared" si="292"/>
        <v>2021</v>
      </c>
      <c r="H2753" s="269">
        <f t="shared" si="293"/>
        <v>8</v>
      </c>
      <c r="I2753" s="269">
        <f t="shared" si="294"/>
        <v>36</v>
      </c>
      <c r="J2753" s="83">
        <f t="shared" si="295"/>
        <v>2021</v>
      </c>
      <c r="K2753" s="269">
        <f t="shared" si="296"/>
        <v>8</v>
      </c>
      <c r="L2753" s="21">
        <f t="shared" si="297"/>
        <v>36</v>
      </c>
      <c r="M2753" s="178">
        <v>44438</v>
      </c>
      <c r="N2753" s="178">
        <v>44438</v>
      </c>
      <c r="O2753" s="178">
        <v>44438</v>
      </c>
      <c r="P2753" s="178">
        <v>44438</v>
      </c>
      <c r="Q2753" s="268" t="s">
        <v>34</v>
      </c>
      <c r="R2753" s="114"/>
      <c r="S2753" s="114"/>
      <c r="T2753" s="114"/>
      <c r="U2753" s="177"/>
      <c r="V2753" s="174" t="s">
        <v>6852</v>
      </c>
      <c r="W2753" s="174" t="s">
        <v>326</v>
      </c>
      <c r="X2753" s="174" t="s">
        <v>326</v>
      </c>
      <c r="Y2753" s="121" t="s">
        <v>6838</v>
      </c>
    </row>
    <row r="2754" spans="2:30" ht="99">
      <c r="B2754" s="30">
        <v>2748</v>
      </c>
      <c r="C2754" s="30" t="s">
        <v>6822</v>
      </c>
      <c r="D2754" s="30" t="s">
        <v>83</v>
      </c>
      <c r="E2754" s="129" t="s">
        <v>6806</v>
      </c>
      <c r="F2754" s="114" t="s">
        <v>3089</v>
      </c>
      <c r="G2754" s="269">
        <f t="shared" si="292"/>
        <v>2021</v>
      </c>
      <c r="H2754" s="269">
        <f t="shared" si="293"/>
        <v>8</v>
      </c>
      <c r="I2754" s="269">
        <f t="shared" si="294"/>
        <v>36</v>
      </c>
      <c r="J2754" s="83">
        <f t="shared" si="295"/>
        <v>2021</v>
      </c>
      <c r="K2754" s="269">
        <f t="shared" si="296"/>
        <v>8</v>
      </c>
      <c r="L2754" s="21">
        <f t="shared" si="297"/>
        <v>36</v>
      </c>
      <c r="M2754" s="178">
        <v>44439</v>
      </c>
      <c r="N2754" s="178">
        <v>44439</v>
      </c>
      <c r="O2754" s="178">
        <v>44439</v>
      </c>
      <c r="P2754" s="178">
        <v>44439</v>
      </c>
      <c r="Q2754" s="268" t="s">
        <v>34</v>
      </c>
      <c r="R2754" s="114"/>
      <c r="S2754" s="114"/>
      <c r="T2754" s="114"/>
      <c r="U2754" s="177"/>
      <c r="V2754" s="174" t="s">
        <v>5642</v>
      </c>
      <c r="W2754" s="174" t="s">
        <v>326</v>
      </c>
      <c r="X2754" s="174" t="s">
        <v>326</v>
      </c>
      <c r="Y2754" s="121" t="s">
        <v>6839</v>
      </c>
    </row>
    <row r="2755" spans="2:30" ht="49.5">
      <c r="B2755" s="30">
        <v>2749</v>
      </c>
      <c r="C2755" s="30" t="s">
        <v>6823</v>
      </c>
      <c r="D2755" s="30" t="s">
        <v>83</v>
      </c>
      <c r="E2755" s="129" t="s">
        <v>6807</v>
      </c>
      <c r="F2755" s="114" t="s">
        <v>3089</v>
      </c>
      <c r="G2755" s="269">
        <f t="shared" si="292"/>
        <v>2021</v>
      </c>
      <c r="H2755" s="269">
        <f t="shared" si="293"/>
        <v>9</v>
      </c>
      <c r="I2755" s="269">
        <f t="shared" si="294"/>
        <v>36</v>
      </c>
      <c r="J2755" s="83">
        <f t="shared" si="295"/>
        <v>2021</v>
      </c>
      <c r="K2755" s="269">
        <f t="shared" si="296"/>
        <v>9</v>
      </c>
      <c r="L2755" s="21">
        <f t="shared" si="297"/>
        <v>36</v>
      </c>
      <c r="M2755" s="178">
        <v>44440</v>
      </c>
      <c r="N2755" s="178">
        <v>44440</v>
      </c>
      <c r="O2755" s="178">
        <v>44440</v>
      </c>
      <c r="P2755" s="178">
        <v>44440</v>
      </c>
      <c r="Q2755" s="268" t="s">
        <v>34</v>
      </c>
      <c r="R2755" s="114"/>
      <c r="S2755" s="114"/>
      <c r="T2755" s="114"/>
      <c r="U2755" s="177"/>
      <c r="V2755" s="174" t="s">
        <v>6853</v>
      </c>
      <c r="W2755" s="174" t="s">
        <v>326</v>
      </c>
      <c r="X2755" s="174" t="s">
        <v>326</v>
      </c>
      <c r="Y2755" s="121" t="s">
        <v>6840</v>
      </c>
    </row>
    <row r="2756" spans="2:30" ht="49.5">
      <c r="B2756" s="30">
        <v>2750</v>
      </c>
      <c r="C2756" s="30" t="s">
        <v>6824</v>
      </c>
      <c r="D2756" s="30" t="s">
        <v>83</v>
      </c>
      <c r="E2756" s="129" t="s">
        <v>6808</v>
      </c>
      <c r="F2756" s="114" t="s">
        <v>3089</v>
      </c>
      <c r="G2756" s="269">
        <f t="shared" si="292"/>
        <v>2021</v>
      </c>
      <c r="H2756" s="269">
        <f t="shared" si="293"/>
        <v>9</v>
      </c>
      <c r="I2756" s="269">
        <f t="shared" si="294"/>
        <v>36</v>
      </c>
      <c r="J2756" s="83">
        <f t="shared" si="295"/>
        <v>2021</v>
      </c>
      <c r="K2756" s="269">
        <f t="shared" si="296"/>
        <v>9</v>
      </c>
      <c r="L2756" s="21">
        <f t="shared" si="297"/>
        <v>36</v>
      </c>
      <c r="M2756" s="178">
        <v>44440</v>
      </c>
      <c r="N2756" s="178">
        <v>44440</v>
      </c>
      <c r="O2756" s="178">
        <v>44440</v>
      </c>
      <c r="P2756" s="178">
        <v>44440</v>
      </c>
      <c r="Q2756" s="268" t="s">
        <v>34</v>
      </c>
      <c r="R2756" s="114"/>
      <c r="S2756" s="114"/>
      <c r="T2756" s="114"/>
      <c r="U2756" s="177"/>
      <c r="V2756" s="174" t="s">
        <v>6416</v>
      </c>
      <c r="W2756" s="174" t="s">
        <v>326</v>
      </c>
      <c r="X2756" s="174" t="s">
        <v>326</v>
      </c>
      <c r="Y2756" s="121" t="s">
        <v>6841</v>
      </c>
      <c r="AC2756" s="36" t="s">
        <v>770</v>
      </c>
      <c r="AD2756" s="36" t="s">
        <v>765</v>
      </c>
    </row>
    <row r="2757" spans="2:30" ht="82.5">
      <c r="B2757" s="30">
        <v>2751</v>
      </c>
      <c r="C2757" s="30" t="s">
        <v>6825</v>
      </c>
      <c r="D2757" s="30" t="s">
        <v>83</v>
      </c>
      <c r="E2757" s="129" t="s">
        <v>6809</v>
      </c>
      <c r="F2757" s="114" t="s">
        <v>3089</v>
      </c>
      <c r="G2757" s="269">
        <f t="shared" si="292"/>
        <v>2021</v>
      </c>
      <c r="H2757" s="269">
        <f t="shared" si="293"/>
        <v>9</v>
      </c>
      <c r="I2757" s="269">
        <f t="shared" si="294"/>
        <v>36</v>
      </c>
      <c r="J2757" s="83">
        <f t="shared" si="295"/>
        <v>2021</v>
      </c>
      <c r="K2757" s="269">
        <f t="shared" si="296"/>
        <v>9</v>
      </c>
      <c r="L2757" s="21">
        <f t="shared" si="297"/>
        <v>36</v>
      </c>
      <c r="M2757" s="178">
        <v>44440</v>
      </c>
      <c r="N2757" s="178">
        <v>44440</v>
      </c>
      <c r="O2757" s="178">
        <v>44440</v>
      </c>
      <c r="P2757" s="178">
        <v>44440</v>
      </c>
      <c r="Q2757" s="268" t="s">
        <v>34</v>
      </c>
      <c r="R2757" s="114"/>
      <c r="S2757" s="114"/>
      <c r="T2757" s="114"/>
      <c r="U2757" s="177"/>
      <c r="V2757" s="174" t="s">
        <v>5640</v>
      </c>
      <c r="W2757" s="174" t="s">
        <v>326</v>
      </c>
      <c r="X2757" s="174" t="s">
        <v>326</v>
      </c>
      <c r="Y2757" s="121" t="s">
        <v>6842</v>
      </c>
    </row>
    <row r="2758" spans="2:30" ht="33">
      <c r="B2758" s="30">
        <v>2752</v>
      </c>
      <c r="C2758" s="30" t="s">
        <v>6826</v>
      </c>
      <c r="D2758" s="30" t="s">
        <v>83</v>
      </c>
      <c r="E2758" s="129" t="s">
        <v>6810</v>
      </c>
      <c r="F2758" s="114" t="s">
        <v>3089</v>
      </c>
      <c r="G2758" s="269">
        <f t="shared" si="292"/>
        <v>2021</v>
      </c>
      <c r="H2758" s="269">
        <f t="shared" si="293"/>
        <v>9</v>
      </c>
      <c r="I2758" s="269">
        <f t="shared" si="294"/>
        <v>36</v>
      </c>
      <c r="J2758" s="83">
        <f t="shared" si="295"/>
        <v>2021</v>
      </c>
      <c r="K2758" s="269">
        <f t="shared" si="296"/>
        <v>9</v>
      </c>
      <c r="L2758" s="21">
        <f t="shared" si="297"/>
        <v>36</v>
      </c>
      <c r="M2758" s="178">
        <v>44440</v>
      </c>
      <c r="N2758" s="178">
        <v>44440</v>
      </c>
      <c r="O2758" s="178">
        <v>44440</v>
      </c>
      <c r="P2758" s="178">
        <v>44440</v>
      </c>
      <c r="Q2758" s="268" t="s">
        <v>34</v>
      </c>
      <c r="R2758" s="114"/>
      <c r="S2758" s="114"/>
      <c r="T2758" s="114"/>
      <c r="U2758" s="177"/>
      <c r="V2758" s="174" t="s">
        <v>6562</v>
      </c>
      <c r="W2758" s="174" t="s">
        <v>326</v>
      </c>
      <c r="X2758" s="174" t="s">
        <v>326</v>
      </c>
      <c r="Y2758" s="121" t="s">
        <v>6843</v>
      </c>
    </row>
    <row r="2759" spans="2:30" ht="49.5">
      <c r="B2759" s="30">
        <v>2753</v>
      </c>
      <c r="C2759" s="30" t="s">
        <v>6827</v>
      </c>
      <c r="D2759" s="30" t="s">
        <v>83</v>
      </c>
      <c r="E2759" s="129" t="s">
        <v>6811</v>
      </c>
      <c r="F2759" s="114" t="s">
        <v>3089</v>
      </c>
      <c r="G2759" s="269">
        <f t="shared" ref="G2759:G2822" si="298">IF(ISBLANK(N2759),"",YEAR(N2759))</f>
        <v>2021</v>
      </c>
      <c r="H2759" s="269">
        <f t="shared" ref="H2759:H2822" si="299">IF(ISBLANK(N2759),"",MONTH(N2759))</f>
        <v>9</v>
      </c>
      <c r="I2759" s="269">
        <f t="shared" ref="I2759:I2822" si="300">IF(ISBLANK(N2759),"",WEEKNUM(N2759,1))</f>
        <v>36</v>
      </c>
      <c r="J2759" s="83">
        <f t="shared" ref="J2759:J2822" si="301">IF(ISBLANK(P2759),"",YEAR(P2759))</f>
        <v>2021</v>
      </c>
      <c r="K2759" s="269">
        <f t="shared" ref="K2759:K2822" si="302">IF(ISBLANK(P2759),"",MONTH(P2759))</f>
        <v>9</v>
      </c>
      <c r="L2759" s="21">
        <f t="shared" ref="L2759:L2822" si="303">IF(ISBLANK(P2759),"",WEEKNUM(P2759,1))</f>
        <v>36</v>
      </c>
      <c r="M2759" s="178">
        <v>44441</v>
      </c>
      <c r="N2759" s="178">
        <v>44441</v>
      </c>
      <c r="O2759" s="178">
        <v>44441</v>
      </c>
      <c r="P2759" s="178">
        <v>44441</v>
      </c>
      <c r="Q2759" s="268" t="s">
        <v>34</v>
      </c>
      <c r="R2759" s="114"/>
      <c r="S2759" s="114"/>
      <c r="T2759" s="114"/>
      <c r="U2759" s="177"/>
      <c r="V2759" s="174" t="s">
        <v>6413</v>
      </c>
      <c r="W2759" s="174" t="s">
        <v>326</v>
      </c>
      <c r="X2759" s="174" t="s">
        <v>326</v>
      </c>
      <c r="Y2759" s="121" t="s">
        <v>6844</v>
      </c>
    </row>
    <row r="2760" spans="2:30" ht="33">
      <c r="B2760" s="30">
        <v>2754</v>
      </c>
      <c r="C2760" s="30" t="s">
        <v>6828</v>
      </c>
      <c r="D2760" s="30" t="s">
        <v>83</v>
      </c>
      <c r="E2760" s="129" t="s">
        <v>6812</v>
      </c>
      <c r="F2760" s="114" t="s">
        <v>3089</v>
      </c>
      <c r="G2760" s="269">
        <f t="shared" si="298"/>
        <v>2021</v>
      </c>
      <c r="H2760" s="269">
        <f t="shared" si="299"/>
        <v>9</v>
      </c>
      <c r="I2760" s="269">
        <f t="shared" si="300"/>
        <v>36</v>
      </c>
      <c r="J2760" s="83">
        <f t="shared" si="301"/>
        <v>2021</v>
      </c>
      <c r="K2760" s="269">
        <f t="shared" si="302"/>
        <v>9</v>
      </c>
      <c r="L2760" s="21">
        <f t="shared" si="303"/>
        <v>36</v>
      </c>
      <c r="M2760" s="178">
        <v>44441</v>
      </c>
      <c r="N2760" s="178">
        <v>44441</v>
      </c>
      <c r="O2760" s="178">
        <v>44441</v>
      </c>
      <c r="P2760" s="178">
        <v>44441</v>
      </c>
      <c r="Q2760" s="268" t="s">
        <v>34</v>
      </c>
      <c r="R2760" s="114"/>
      <c r="S2760" s="114"/>
      <c r="T2760" s="114"/>
      <c r="U2760" s="177"/>
      <c r="V2760" s="174" t="s">
        <v>6854</v>
      </c>
      <c r="W2760" s="174" t="s">
        <v>326</v>
      </c>
      <c r="X2760" s="174" t="s">
        <v>326</v>
      </c>
      <c r="Y2760" s="121" t="s">
        <v>6845</v>
      </c>
    </row>
    <row r="2761" spans="2:30" ht="33">
      <c r="B2761" s="30">
        <v>2755</v>
      </c>
      <c r="C2761" s="30" t="s">
        <v>6829</v>
      </c>
      <c r="D2761" s="30" t="s">
        <v>83</v>
      </c>
      <c r="E2761" s="129" t="s">
        <v>5079</v>
      </c>
      <c r="F2761" s="114" t="s">
        <v>3089</v>
      </c>
      <c r="G2761" s="269">
        <f t="shared" si="298"/>
        <v>2021</v>
      </c>
      <c r="H2761" s="269">
        <f t="shared" si="299"/>
        <v>8</v>
      </c>
      <c r="I2761" s="269">
        <f t="shared" si="300"/>
        <v>36</v>
      </c>
      <c r="J2761" s="83">
        <f t="shared" si="301"/>
        <v>2021</v>
      </c>
      <c r="K2761" s="269">
        <f t="shared" si="302"/>
        <v>8</v>
      </c>
      <c r="L2761" s="21">
        <f t="shared" si="303"/>
        <v>36</v>
      </c>
      <c r="M2761" s="178">
        <v>44438</v>
      </c>
      <c r="N2761" s="178">
        <v>44438</v>
      </c>
      <c r="O2761" s="178">
        <v>44438</v>
      </c>
      <c r="P2761" s="178">
        <v>44438</v>
      </c>
      <c r="Q2761" s="268" t="s">
        <v>34</v>
      </c>
      <c r="R2761" s="114"/>
      <c r="S2761" s="114"/>
      <c r="T2761" s="114"/>
      <c r="U2761" s="177"/>
      <c r="V2761" s="174" t="s">
        <v>5108</v>
      </c>
      <c r="W2761" s="174" t="s">
        <v>1176</v>
      </c>
      <c r="X2761" s="174" t="s">
        <v>1176</v>
      </c>
      <c r="Y2761" s="121" t="s">
        <v>6846</v>
      </c>
    </row>
    <row r="2762" spans="2:30" ht="33">
      <c r="B2762" s="30">
        <v>2756</v>
      </c>
      <c r="C2762" s="30" t="s">
        <v>6830</v>
      </c>
      <c r="D2762" s="30" t="s">
        <v>83</v>
      </c>
      <c r="E2762" s="129" t="s">
        <v>6813</v>
      </c>
      <c r="F2762" s="114" t="s">
        <v>3089</v>
      </c>
      <c r="G2762" s="269">
        <f t="shared" si="298"/>
        <v>2021</v>
      </c>
      <c r="H2762" s="269">
        <f t="shared" si="299"/>
        <v>8</v>
      </c>
      <c r="I2762" s="269">
        <f t="shared" si="300"/>
        <v>36</v>
      </c>
      <c r="J2762" s="83">
        <f t="shared" si="301"/>
        <v>2021</v>
      </c>
      <c r="K2762" s="269">
        <f t="shared" si="302"/>
        <v>8</v>
      </c>
      <c r="L2762" s="21">
        <f t="shared" si="303"/>
        <v>36</v>
      </c>
      <c r="M2762" s="178">
        <v>44439</v>
      </c>
      <c r="N2762" s="178">
        <v>44439</v>
      </c>
      <c r="O2762" s="178">
        <v>44439</v>
      </c>
      <c r="P2762" s="178">
        <v>44439</v>
      </c>
      <c r="Q2762" s="268" t="s">
        <v>34</v>
      </c>
      <c r="R2762" s="114"/>
      <c r="S2762" s="114"/>
      <c r="T2762" s="114"/>
      <c r="U2762" s="177"/>
      <c r="V2762" s="174" t="s">
        <v>6854</v>
      </c>
      <c r="W2762" s="174" t="s">
        <v>1176</v>
      </c>
      <c r="X2762" s="174" t="s">
        <v>1176</v>
      </c>
      <c r="Y2762" s="121" t="s">
        <v>5123</v>
      </c>
    </row>
    <row r="2763" spans="2:30" ht="33">
      <c r="B2763" s="30">
        <v>2757</v>
      </c>
      <c r="C2763" s="30" t="s">
        <v>6831</v>
      </c>
      <c r="D2763" s="30" t="s">
        <v>83</v>
      </c>
      <c r="E2763" s="129" t="s">
        <v>6814</v>
      </c>
      <c r="F2763" s="114" t="s">
        <v>3089</v>
      </c>
      <c r="G2763" s="269">
        <f t="shared" si="298"/>
        <v>2021</v>
      </c>
      <c r="H2763" s="269">
        <f t="shared" si="299"/>
        <v>8</v>
      </c>
      <c r="I2763" s="269">
        <f t="shared" si="300"/>
        <v>36</v>
      </c>
      <c r="J2763" s="83">
        <f t="shared" si="301"/>
        <v>2021</v>
      </c>
      <c r="K2763" s="269">
        <f t="shared" si="302"/>
        <v>8</v>
      </c>
      <c r="L2763" s="21">
        <f t="shared" si="303"/>
        <v>36</v>
      </c>
      <c r="M2763" s="178">
        <v>44439</v>
      </c>
      <c r="N2763" s="178">
        <v>44439</v>
      </c>
      <c r="O2763" s="178">
        <v>44439</v>
      </c>
      <c r="P2763" s="178">
        <v>44439</v>
      </c>
      <c r="Q2763" s="268" t="s">
        <v>34</v>
      </c>
      <c r="R2763" s="114"/>
      <c r="S2763" s="114"/>
      <c r="T2763" s="114"/>
      <c r="U2763" s="177"/>
      <c r="V2763" s="174" t="s">
        <v>6300</v>
      </c>
      <c r="W2763" s="174" t="s">
        <v>1176</v>
      </c>
      <c r="X2763" s="174" t="s">
        <v>1176</v>
      </c>
      <c r="Y2763" s="121" t="s">
        <v>6847</v>
      </c>
    </row>
    <row r="2764" spans="2:30" ht="33">
      <c r="B2764" s="30">
        <v>2758</v>
      </c>
      <c r="C2764" s="30" t="s">
        <v>6832</v>
      </c>
      <c r="D2764" s="30" t="s">
        <v>83</v>
      </c>
      <c r="E2764" s="129" t="s">
        <v>6815</v>
      </c>
      <c r="F2764" s="114" t="s">
        <v>3089</v>
      </c>
      <c r="G2764" s="269">
        <f t="shared" si="298"/>
        <v>2021</v>
      </c>
      <c r="H2764" s="269">
        <f t="shared" si="299"/>
        <v>9</v>
      </c>
      <c r="I2764" s="269">
        <f t="shared" si="300"/>
        <v>36</v>
      </c>
      <c r="J2764" s="83">
        <f t="shared" si="301"/>
        <v>2021</v>
      </c>
      <c r="K2764" s="269">
        <f t="shared" si="302"/>
        <v>9</v>
      </c>
      <c r="L2764" s="21">
        <f t="shared" si="303"/>
        <v>36</v>
      </c>
      <c r="M2764" s="178">
        <v>44440</v>
      </c>
      <c r="N2764" s="178">
        <v>44440</v>
      </c>
      <c r="O2764" s="178">
        <v>44440</v>
      </c>
      <c r="P2764" s="178">
        <v>44440</v>
      </c>
      <c r="Q2764" s="268" t="s">
        <v>34</v>
      </c>
      <c r="R2764" s="114"/>
      <c r="S2764" s="114"/>
      <c r="T2764" s="114"/>
      <c r="U2764" s="177"/>
      <c r="V2764" s="174" t="s">
        <v>6855</v>
      </c>
      <c r="W2764" s="174" t="s">
        <v>1176</v>
      </c>
      <c r="X2764" s="174" t="s">
        <v>1176</v>
      </c>
      <c r="Y2764" s="121" t="s">
        <v>6848</v>
      </c>
    </row>
    <row r="2765" spans="2:30" ht="33">
      <c r="B2765" s="30">
        <v>2759</v>
      </c>
      <c r="C2765" s="30" t="s">
        <v>6833</v>
      </c>
      <c r="D2765" s="30" t="s">
        <v>83</v>
      </c>
      <c r="E2765" s="129" t="s">
        <v>6816</v>
      </c>
      <c r="F2765" s="114" t="s">
        <v>3089</v>
      </c>
      <c r="G2765" s="269">
        <f t="shared" si="298"/>
        <v>2021</v>
      </c>
      <c r="H2765" s="269">
        <f t="shared" si="299"/>
        <v>9</v>
      </c>
      <c r="I2765" s="269">
        <f t="shared" si="300"/>
        <v>36</v>
      </c>
      <c r="J2765" s="83">
        <f t="shared" si="301"/>
        <v>2021</v>
      </c>
      <c r="K2765" s="269">
        <f t="shared" si="302"/>
        <v>9</v>
      </c>
      <c r="L2765" s="21">
        <f t="shared" si="303"/>
        <v>36</v>
      </c>
      <c r="M2765" s="178">
        <v>44441</v>
      </c>
      <c r="N2765" s="178">
        <v>44441</v>
      </c>
      <c r="O2765" s="178">
        <v>44441</v>
      </c>
      <c r="P2765" s="178">
        <v>44441</v>
      </c>
      <c r="Q2765" s="268" t="s">
        <v>34</v>
      </c>
      <c r="R2765" s="114"/>
      <c r="S2765" s="114"/>
      <c r="T2765" s="114"/>
      <c r="U2765" s="177"/>
      <c r="V2765" s="174" t="s">
        <v>6856</v>
      </c>
      <c r="W2765" s="174" t="s">
        <v>326</v>
      </c>
      <c r="X2765" s="174" t="s">
        <v>326</v>
      </c>
      <c r="Y2765" s="134" t="s">
        <v>6849</v>
      </c>
    </row>
    <row r="2766" spans="2:30" ht="99">
      <c r="B2766" s="30">
        <v>2760</v>
      </c>
      <c r="C2766" s="30" t="s">
        <v>6834</v>
      </c>
      <c r="D2766" s="30" t="s">
        <v>83</v>
      </c>
      <c r="E2766" s="129" t="s">
        <v>6817</v>
      </c>
      <c r="F2766" s="114" t="s">
        <v>3089</v>
      </c>
      <c r="G2766" s="269">
        <f t="shared" si="298"/>
        <v>2021</v>
      </c>
      <c r="H2766" s="269">
        <f t="shared" si="299"/>
        <v>8</v>
      </c>
      <c r="I2766" s="269">
        <f t="shared" si="300"/>
        <v>36</v>
      </c>
      <c r="J2766" s="83">
        <f t="shared" si="301"/>
        <v>2021</v>
      </c>
      <c r="K2766" s="269">
        <f t="shared" si="302"/>
        <v>8</v>
      </c>
      <c r="L2766" s="21">
        <f t="shared" si="303"/>
        <v>36</v>
      </c>
      <c r="M2766" s="178">
        <v>44439</v>
      </c>
      <c r="N2766" s="178">
        <v>44439</v>
      </c>
      <c r="O2766" s="178">
        <v>44439</v>
      </c>
      <c r="P2766" s="178">
        <v>44439</v>
      </c>
      <c r="Q2766" s="267" t="s">
        <v>34</v>
      </c>
      <c r="R2766" s="114"/>
      <c r="S2766" s="114"/>
      <c r="T2766" s="114"/>
      <c r="U2766" s="177"/>
      <c r="V2766" s="174" t="s">
        <v>4785</v>
      </c>
      <c r="W2766" s="174" t="s">
        <v>3503</v>
      </c>
      <c r="X2766" s="174" t="s">
        <v>3503</v>
      </c>
      <c r="Y2766" s="131" t="s">
        <v>6850</v>
      </c>
      <c r="AC2766" s="36" t="s">
        <v>770</v>
      </c>
      <c r="AD2766" s="36" t="s">
        <v>765</v>
      </c>
    </row>
    <row r="2767" spans="2:30" ht="33">
      <c r="B2767" s="30">
        <v>2761</v>
      </c>
      <c r="C2767" s="30" t="s">
        <v>6835</v>
      </c>
      <c r="D2767" s="30" t="s">
        <v>83</v>
      </c>
      <c r="E2767" s="129" t="s">
        <v>6818</v>
      </c>
      <c r="F2767" s="114" t="s">
        <v>3089</v>
      </c>
      <c r="G2767" s="269">
        <f t="shared" si="298"/>
        <v>2021</v>
      </c>
      <c r="H2767" s="269">
        <f t="shared" si="299"/>
        <v>9</v>
      </c>
      <c r="I2767" s="269">
        <f t="shared" si="300"/>
        <v>36</v>
      </c>
      <c r="J2767" s="83">
        <f t="shared" si="301"/>
        <v>2021</v>
      </c>
      <c r="K2767" s="269">
        <f t="shared" si="302"/>
        <v>9</v>
      </c>
      <c r="L2767" s="21">
        <f t="shared" si="303"/>
        <v>36</v>
      </c>
      <c r="M2767" s="178">
        <v>44440</v>
      </c>
      <c r="N2767" s="178">
        <v>44440</v>
      </c>
      <c r="O2767" s="178">
        <v>44440</v>
      </c>
      <c r="P2767" s="178">
        <v>44440</v>
      </c>
      <c r="Q2767" s="267" t="s">
        <v>34</v>
      </c>
      <c r="R2767" s="114"/>
      <c r="S2767" s="114"/>
      <c r="T2767" s="114"/>
      <c r="U2767" s="177"/>
      <c r="V2767" s="174" t="s">
        <v>3503</v>
      </c>
      <c r="W2767" s="174" t="s">
        <v>3503</v>
      </c>
      <c r="X2767" s="174" t="s">
        <v>3503</v>
      </c>
      <c r="Y2767" s="131"/>
    </row>
    <row r="2768" spans="2:30" ht="33">
      <c r="B2768" s="30">
        <v>2762</v>
      </c>
      <c r="C2768" s="30" t="s">
        <v>6836</v>
      </c>
      <c r="D2768" s="30" t="s">
        <v>83</v>
      </c>
      <c r="E2768" s="129" t="s">
        <v>6819</v>
      </c>
      <c r="F2768" s="114" t="s">
        <v>3089</v>
      </c>
      <c r="G2768" s="269">
        <f t="shared" si="298"/>
        <v>2021</v>
      </c>
      <c r="H2768" s="269">
        <f t="shared" si="299"/>
        <v>9</v>
      </c>
      <c r="I2768" s="269">
        <f t="shared" si="300"/>
        <v>36</v>
      </c>
      <c r="J2768" s="83">
        <f t="shared" si="301"/>
        <v>2021</v>
      </c>
      <c r="K2768" s="269">
        <f t="shared" si="302"/>
        <v>9</v>
      </c>
      <c r="L2768" s="21">
        <f t="shared" si="303"/>
        <v>36</v>
      </c>
      <c r="M2768" s="178">
        <v>44442</v>
      </c>
      <c r="N2768" s="178">
        <v>44442</v>
      </c>
      <c r="O2768" s="178">
        <v>44442</v>
      </c>
      <c r="P2768" s="178">
        <v>44442</v>
      </c>
      <c r="Q2768" s="267" t="s">
        <v>34</v>
      </c>
      <c r="R2768" s="114"/>
      <c r="S2768" s="114"/>
      <c r="T2768" s="114"/>
      <c r="U2768" s="177"/>
      <c r="V2768" s="174" t="s">
        <v>5111</v>
      </c>
      <c r="W2768" s="174" t="s">
        <v>3503</v>
      </c>
      <c r="X2768" s="174" t="s">
        <v>3503</v>
      </c>
      <c r="Y2768" s="131" t="s">
        <v>6851</v>
      </c>
    </row>
    <row r="2769" spans="2:25">
      <c r="B2769" s="30">
        <v>2763</v>
      </c>
      <c r="C2769" s="30" t="s">
        <v>6924</v>
      </c>
      <c r="D2769" s="30" t="s">
        <v>83</v>
      </c>
      <c r="E2769" s="110" t="s">
        <v>6915</v>
      </c>
      <c r="F2769" s="114" t="s">
        <v>47</v>
      </c>
      <c r="G2769" s="269">
        <f t="shared" si="298"/>
        <v>2021</v>
      </c>
      <c r="H2769" s="269">
        <f t="shared" si="299"/>
        <v>9</v>
      </c>
      <c r="I2769" s="269">
        <f t="shared" si="300"/>
        <v>37</v>
      </c>
      <c r="J2769" s="83">
        <f t="shared" si="301"/>
        <v>2021</v>
      </c>
      <c r="K2769" s="269">
        <f t="shared" si="302"/>
        <v>9</v>
      </c>
      <c r="L2769" s="21">
        <f t="shared" si="303"/>
        <v>37</v>
      </c>
      <c r="M2769" s="119">
        <v>44445</v>
      </c>
      <c r="N2769" s="119">
        <v>44445</v>
      </c>
      <c r="O2769" s="119">
        <v>44445</v>
      </c>
      <c r="P2769" s="119">
        <v>44445</v>
      </c>
      <c r="Q2769" s="267" t="s">
        <v>34</v>
      </c>
      <c r="R2769" s="114"/>
      <c r="S2769" s="114"/>
      <c r="T2769" s="114"/>
      <c r="U2769" s="177"/>
      <c r="V2769" s="174" t="s">
        <v>9</v>
      </c>
      <c r="W2769" s="174" t="s">
        <v>463</v>
      </c>
      <c r="X2769" s="174" t="s">
        <v>463</v>
      </c>
      <c r="Y2769" s="131"/>
    </row>
    <row r="2770" spans="2:25">
      <c r="B2770" s="30">
        <v>2764</v>
      </c>
      <c r="C2770" s="30" t="s">
        <v>6925</v>
      </c>
      <c r="D2770" s="30" t="s">
        <v>83</v>
      </c>
      <c r="E2770" s="110" t="s">
        <v>6916</v>
      </c>
      <c r="F2770" s="114" t="s">
        <v>47</v>
      </c>
      <c r="G2770" s="269">
        <f t="shared" si="298"/>
        <v>2021</v>
      </c>
      <c r="H2770" s="269">
        <f t="shared" si="299"/>
        <v>9</v>
      </c>
      <c r="I2770" s="269">
        <f t="shared" si="300"/>
        <v>37</v>
      </c>
      <c r="J2770" s="83">
        <f t="shared" si="301"/>
        <v>2021</v>
      </c>
      <c r="K2770" s="269">
        <f t="shared" si="302"/>
        <v>9</v>
      </c>
      <c r="L2770" s="21">
        <f t="shared" si="303"/>
        <v>37</v>
      </c>
      <c r="M2770" s="119">
        <v>44445</v>
      </c>
      <c r="N2770" s="119">
        <v>44445</v>
      </c>
      <c r="O2770" s="119">
        <v>44445</v>
      </c>
      <c r="P2770" s="119">
        <v>44445</v>
      </c>
      <c r="Q2770" s="267" t="s">
        <v>34</v>
      </c>
      <c r="R2770" s="114"/>
      <c r="S2770" s="114"/>
      <c r="T2770" s="114"/>
      <c r="U2770" s="177"/>
      <c r="V2770" s="174" t="s">
        <v>463</v>
      </c>
      <c r="W2770" s="174" t="s">
        <v>463</v>
      </c>
      <c r="X2770" s="174" t="s">
        <v>463</v>
      </c>
      <c r="Y2770" s="131"/>
    </row>
    <row r="2771" spans="2:25">
      <c r="B2771" s="30">
        <v>2765</v>
      </c>
      <c r="C2771" s="30" t="s">
        <v>6926</v>
      </c>
      <c r="D2771" s="30" t="s">
        <v>83</v>
      </c>
      <c r="E2771" s="110" t="s">
        <v>6917</v>
      </c>
      <c r="F2771" s="114" t="s">
        <v>1561</v>
      </c>
      <c r="G2771" s="269">
        <f t="shared" si="298"/>
        <v>2021</v>
      </c>
      <c r="H2771" s="269">
        <f t="shared" si="299"/>
        <v>9</v>
      </c>
      <c r="I2771" s="269">
        <f t="shared" si="300"/>
        <v>37</v>
      </c>
      <c r="J2771" s="83">
        <f t="shared" si="301"/>
        <v>2021</v>
      </c>
      <c r="K2771" s="269">
        <f t="shared" si="302"/>
        <v>9</v>
      </c>
      <c r="L2771" s="21">
        <f t="shared" si="303"/>
        <v>37</v>
      </c>
      <c r="M2771" s="119">
        <v>44445</v>
      </c>
      <c r="N2771" s="119">
        <v>44445</v>
      </c>
      <c r="O2771" s="119">
        <v>44445</v>
      </c>
      <c r="P2771" s="119">
        <v>44445</v>
      </c>
      <c r="Q2771" s="267" t="s">
        <v>34</v>
      </c>
      <c r="R2771" s="114"/>
      <c r="S2771" s="114"/>
      <c r="T2771" s="114"/>
      <c r="U2771" s="177"/>
      <c r="V2771" s="174" t="s">
        <v>5765</v>
      </c>
      <c r="W2771" s="174" t="s">
        <v>463</v>
      </c>
      <c r="X2771" s="174" t="s">
        <v>463</v>
      </c>
      <c r="Y2771" s="131"/>
    </row>
    <row r="2772" spans="2:25">
      <c r="B2772" s="30">
        <v>2766</v>
      </c>
      <c r="C2772" s="30" t="s">
        <v>6927</v>
      </c>
      <c r="D2772" s="30" t="s">
        <v>83</v>
      </c>
      <c r="E2772" s="110" t="s">
        <v>6918</v>
      </c>
      <c r="F2772" s="114" t="s">
        <v>1561</v>
      </c>
      <c r="G2772" s="269">
        <f t="shared" si="298"/>
        <v>2021</v>
      </c>
      <c r="H2772" s="269">
        <f t="shared" si="299"/>
        <v>9</v>
      </c>
      <c r="I2772" s="269">
        <f t="shared" si="300"/>
        <v>37</v>
      </c>
      <c r="J2772" s="83">
        <f t="shared" si="301"/>
        <v>2021</v>
      </c>
      <c r="K2772" s="269">
        <f t="shared" si="302"/>
        <v>9</v>
      </c>
      <c r="L2772" s="21">
        <f t="shared" si="303"/>
        <v>37</v>
      </c>
      <c r="M2772" s="119">
        <v>44445</v>
      </c>
      <c r="N2772" s="119">
        <v>44445</v>
      </c>
      <c r="O2772" s="119">
        <v>44445</v>
      </c>
      <c r="P2772" s="119">
        <v>44445</v>
      </c>
      <c r="Q2772" s="267" t="s">
        <v>34</v>
      </c>
      <c r="R2772" s="114"/>
      <c r="S2772" s="114"/>
      <c r="T2772" s="114"/>
      <c r="U2772" s="177"/>
      <c r="V2772" s="174" t="s">
        <v>6922</v>
      </c>
      <c r="W2772" s="174" t="s">
        <v>463</v>
      </c>
      <c r="X2772" s="174" t="s">
        <v>463</v>
      </c>
      <c r="Y2772" s="131"/>
    </row>
    <row r="2773" spans="2:25" ht="33">
      <c r="B2773" s="30">
        <v>2767</v>
      </c>
      <c r="C2773" s="30" t="s">
        <v>6928</v>
      </c>
      <c r="D2773" s="30" t="s">
        <v>83</v>
      </c>
      <c r="E2773" s="130" t="s">
        <v>6919</v>
      </c>
      <c r="F2773" s="114" t="s">
        <v>4452</v>
      </c>
      <c r="G2773" s="269">
        <f t="shared" si="298"/>
        <v>2021</v>
      </c>
      <c r="H2773" s="269">
        <f t="shared" si="299"/>
        <v>9</v>
      </c>
      <c r="I2773" s="269">
        <f t="shared" si="300"/>
        <v>37</v>
      </c>
      <c r="J2773" s="83">
        <f t="shared" si="301"/>
        <v>2022</v>
      </c>
      <c r="K2773" s="269">
        <f t="shared" si="302"/>
        <v>2</v>
      </c>
      <c r="L2773" s="21">
        <f t="shared" si="303"/>
        <v>7</v>
      </c>
      <c r="M2773" s="119">
        <v>44446</v>
      </c>
      <c r="N2773" s="119">
        <v>44446</v>
      </c>
      <c r="O2773" s="119">
        <v>44446</v>
      </c>
      <c r="P2773" s="119">
        <v>44601</v>
      </c>
      <c r="Q2773" s="267" t="s">
        <v>86</v>
      </c>
      <c r="R2773" s="114" t="s">
        <v>9391</v>
      </c>
      <c r="S2773" s="114"/>
      <c r="T2773" s="114"/>
      <c r="U2773" s="177"/>
      <c r="V2773" s="179" t="s">
        <v>395</v>
      </c>
      <c r="W2773" s="174" t="s">
        <v>463</v>
      </c>
      <c r="X2773" s="174" t="s">
        <v>463</v>
      </c>
      <c r="Y2773" s="131"/>
    </row>
    <row r="2774" spans="2:25">
      <c r="B2774" s="30">
        <v>2768</v>
      </c>
      <c r="C2774" s="30" t="s">
        <v>6929</v>
      </c>
      <c r="D2774" s="30" t="s">
        <v>83</v>
      </c>
      <c r="E2774" s="110" t="s">
        <v>3886</v>
      </c>
      <c r="F2774" s="114" t="s">
        <v>47</v>
      </c>
      <c r="G2774" s="269">
        <f t="shared" si="298"/>
        <v>2021</v>
      </c>
      <c r="H2774" s="269">
        <f t="shared" si="299"/>
        <v>9</v>
      </c>
      <c r="I2774" s="269">
        <f t="shared" si="300"/>
        <v>37</v>
      </c>
      <c r="J2774" s="83">
        <f t="shared" si="301"/>
        <v>2021</v>
      </c>
      <c r="K2774" s="269">
        <f t="shared" si="302"/>
        <v>9</v>
      </c>
      <c r="L2774" s="21">
        <f t="shared" si="303"/>
        <v>37</v>
      </c>
      <c r="M2774" s="119">
        <v>44446</v>
      </c>
      <c r="N2774" s="119">
        <v>44446</v>
      </c>
      <c r="O2774" s="119">
        <v>44446</v>
      </c>
      <c r="P2774" s="119">
        <v>44446</v>
      </c>
      <c r="Q2774" s="267" t="s">
        <v>34</v>
      </c>
      <c r="R2774" s="114"/>
      <c r="S2774" s="114"/>
      <c r="T2774" s="114"/>
      <c r="U2774" s="177"/>
      <c r="V2774" s="174" t="s">
        <v>983</v>
      </c>
      <c r="W2774" s="174" t="s">
        <v>463</v>
      </c>
      <c r="X2774" s="174" t="s">
        <v>463</v>
      </c>
      <c r="Y2774" s="131"/>
    </row>
    <row r="2775" spans="2:25">
      <c r="B2775" s="30">
        <v>2769</v>
      </c>
      <c r="C2775" s="30" t="s">
        <v>6930</v>
      </c>
      <c r="D2775" s="30" t="s">
        <v>83</v>
      </c>
      <c r="E2775" s="110" t="s">
        <v>3886</v>
      </c>
      <c r="F2775" s="114" t="s">
        <v>47</v>
      </c>
      <c r="G2775" s="269">
        <f t="shared" si="298"/>
        <v>2021</v>
      </c>
      <c r="H2775" s="269">
        <f t="shared" si="299"/>
        <v>9</v>
      </c>
      <c r="I2775" s="269">
        <f t="shared" si="300"/>
        <v>37</v>
      </c>
      <c r="J2775" s="83">
        <f t="shared" si="301"/>
        <v>2021</v>
      </c>
      <c r="K2775" s="269">
        <f t="shared" si="302"/>
        <v>9</v>
      </c>
      <c r="L2775" s="21">
        <f t="shared" si="303"/>
        <v>37</v>
      </c>
      <c r="M2775" s="119">
        <v>44446</v>
      </c>
      <c r="N2775" s="119">
        <v>44446</v>
      </c>
      <c r="O2775" s="119">
        <v>44446</v>
      </c>
      <c r="P2775" s="119">
        <v>44446</v>
      </c>
      <c r="Q2775" s="267" t="s">
        <v>34</v>
      </c>
      <c r="R2775" s="114"/>
      <c r="S2775" s="114"/>
      <c r="T2775" s="114"/>
      <c r="U2775" s="177"/>
      <c r="V2775" s="174" t="s">
        <v>5766</v>
      </c>
      <c r="W2775" s="174" t="s">
        <v>463</v>
      </c>
      <c r="X2775" s="174" t="s">
        <v>463</v>
      </c>
      <c r="Y2775" s="131"/>
    </row>
    <row r="2776" spans="2:25">
      <c r="B2776" s="30">
        <v>2770</v>
      </c>
      <c r="C2776" s="30" t="s">
        <v>6931</v>
      </c>
      <c r="D2776" s="30" t="s">
        <v>83</v>
      </c>
      <c r="E2776" s="110" t="s">
        <v>6920</v>
      </c>
      <c r="F2776" s="114" t="s">
        <v>47</v>
      </c>
      <c r="G2776" s="269">
        <f t="shared" si="298"/>
        <v>2021</v>
      </c>
      <c r="H2776" s="269">
        <f t="shared" si="299"/>
        <v>9</v>
      </c>
      <c r="I2776" s="269">
        <f t="shared" si="300"/>
        <v>37</v>
      </c>
      <c r="J2776" s="83">
        <f t="shared" si="301"/>
        <v>2021</v>
      </c>
      <c r="K2776" s="269">
        <f t="shared" si="302"/>
        <v>9</v>
      </c>
      <c r="L2776" s="21">
        <f t="shared" si="303"/>
        <v>37</v>
      </c>
      <c r="M2776" s="119">
        <v>44446</v>
      </c>
      <c r="N2776" s="119">
        <v>44446</v>
      </c>
      <c r="O2776" s="119">
        <v>44446</v>
      </c>
      <c r="P2776" s="119">
        <v>44446</v>
      </c>
      <c r="Q2776" s="267" t="s">
        <v>34</v>
      </c>
      <c r="R2776" s="114"/>
      <c r="S2776" s="114"/>
      <c r="T2776" s="114"/>
      <c r="U2776" s="177"/>
      <c r="V2776" s="174" t="s">
        <v>2170</v>
      </c>
      <c r="W2776" s="174" t="s">
        <v>463</v>
      </c>
      <c r="X2776" s="174" t="s">
        <v>463</v>
      </c>
      <c r="Y2776" s="131"/>
    </row>
    <row r="2777" spans="2:25">
      <c r="B2777" s="30">
        <v>2771</v>
      </c>
      <c r="C2777" s="30" t="s">
        <v>6932</v>
      </c>
      <c r="D2777" s="30" t="s">
        <v>83</v>
      </c>
      <c r="E2777" s="130" t="s">
        <v>6921</v>
      </c>
      <c r="F2777" s="114" t="s">
        <v>47</v>
      </c>
      <c r="G2777" s="269">
        <f t="shared" si="298"/>
        <v>2021</v>
      </c>
      <c r="H2777" s="269">
        <f t="shared" si="299"/>
        <v>9</v>
      </c>
      <c r="I2777" s="269">
        <f t="shared" si="300"/>
        <v>37</v>
      </c>
      <c r="J2777" s="83">
        <f t="shared" si="301"/>
        <v>2021</v>
      </c>
      <c r="K2777" s="269">
        <f t="shared" si="302"/>
        <v>9</v>
      </c>
      <c r="L2777" s="21">
        <f t="shared" si="303"/>
        <v>37</v>
      </c>
      <c r="M2777" s="119">
        <v>44447</v>
      </c>
      <c r="N2777" s="119">
        <v>44447</v>
      </c>
      <c r="O2777" s="119">
        <v>44447</v>
      </c>
      <c r="P2777" s="119">
        <v>44447</v>
      </c>
      <c r="Q2777" s="267" t="s">
        <v>34</v>
      </c>
      <c r="R2777" s="114"/>
      <c r="S2777" s="114"/>
      <c r="T2777" s="114"/>
      <c r="U2777" s="177"/>
      <c r="V2777" s="179" t="s">
        <v>505</v>
      </c>
      <c r="W2777" s="174" t="s">
        <v>463</v>
      </c>
      <c r="X2777" s="174" t="s">
        <v>463</v>
      </c>
      <c r="Y2777" s="131"/>
    </row>
    <row r="2778" spans="2:25">
      <c r="B2778" s="30">
        <v>2772</v>
      </c>
      <c r="C2778" s="30" t="s">
        <v>6933</v>
      </c>
      <c r="D2778" s="30" t="s">
        <v>83</v>
      </c>
      <c r="E2778" s="130" t="s">
        <v>6918</v>
      </c>
      <c r="F2778" s="114" t="s">
        <v>1561</v>
      </c>
      <c r="G2778" s="269">
        <f t="shared" si="298"/>
        <v>2021</v>
      </c>
      <c r="H2778" s="269">
        <f t="shared" si="299"/>
        <v>9</v>
      </c>
      <c r="I2778" s="269">
        <f t="shared" si="300"/>
        <v>37</v>
      </c>
      <c r="J2778" s="83">
        <f t="shared" si="301"/>
        <v>2021</v>
      </c>
      <c r="K2778" s="269">
        <f t="shared" si="302"/>
        <v>9</v>
      </c>
      <c r="L2778" s="21">
        <f t="shared" si="303"/>
        <v>37</v>
      </c>
      <c r="M2778" s="119">
        <v>44447</v>
      </c>
      <c r="N2778" s="119">
        <v>44447</v>
      </c>
      <c r="O2778" s="119">
        <v>44447</v>
      </c>
      <c r="P2778" s="119">
        <v>44447</v>
      </c>
      <c r="Q2778" s="267" t="s">
        <v>34</v>
      </c>
      <c r="R2778" s="114"/>
      <c r="S2778" s="114"/>
      <c r="T2778" s="114"/>
      <c r="U2778" s="177"/>
      <c r="V2778" s="174" t="s">
        <v>6923</v>
      </c>
      <c r="W2778" s="174" t="s">
        <v>463</v>
      </c>
      <c r="X2778" s="174" t="s">
        <v>463</v>
      </c>
      <c r="Y2778" s="131"/>
    </row>
    <row r="2779" spans="2:25" ht="33">
      <c r="B2779" s="30">
        <v>2773</v>
      </c>
      <c r="C2779" s="30" t="s">
        <v>6940</v>
      </c>
      <c r="D2779" s="30" t="s">
        <v>83</v>
      </c>
      <c r="E2779" s="130" t="s">
        <v>6934</v>
      </c>
      <c r="F2779" s="114" t="s">
        <v>47</v>
      </c>
      <c r="G2779" s="269">
        <f t="shared" si="298"/>
        <v>2021</v>
      </c>
      <c r="H2779" s="269">
        <f t="shared" si="299"/>
        <v>9</v>
      </c>
      <c r="I2779" s="269">
        <f t="shared" si="300"/>
        <v>37</v>
      </c>
      <c r="J2779" s="83">
        <f t="shared" si="301"/>
        <v>2021</v>
      </c>
      <c r="K2779" s="269">
        <f t="shared" si="302"/>
        <v>9</v>
      </c>
      <c r="L2779" s="21">
        <f t="shared" si="303"/>
        <v>37</v>
      </c>
      <c r="M2779" s="119">
        <v>44445</v>
      </c>
      <c r="N2779" s="119">
        <v>44445</v>
      </c>
      <c r="O2779" s="119">
        <v>44445</v>
      </c>
      <c r="P2779" s="119">
        <v>44445</v>
      </c>
      <c r="Q2779" s="267" t="s">
        <v>34</v>
      </c>
      <c r="R2779" s="114"/>
      <c r="S2779" s="114"/>
      <c r="T2779" s="114"/>
      <c r="U2779" s="177"/>
      <c r="V2779" s="179" t="s">
        <v>256</v>
      </c>
      <c r="W2779" s="174" t="s">
        <v>5563</v>
      </c>
      <c r="X2779" s="174" t="s">
        <v>5563</v>
      </c>
      <c r="Y2779" s="131"/>
    </row>
    <row r="2780" spans="2:25" ht="33">
      <c r="B2780" s="30">
        <v>2774</v>
      </c>
      <c r="C2780" s="30" t="s">
        <v>6941</v>
      </c>
      <c r="D2780" s="30" t="s">
        <v>83</v>
      </c>
      <c r="E2780" s="130" t="s">
        <v>6935</v>
      </c>
      <c r="F2780" s="114" t="s">
        <v>47</v>
      </c>
      <c r="G2780" s="269">
        <f t="shared" si="298"/>
        <v>2021</v>
      </c>
      <c r="H2780" s="269">
        <f t="shared" si="299"/>
        <v>9</v>
      </c>
      <c r="I2780" s="269">
        <f t="shared" si="300"/>
        <v>37</v>
      </c>
      <c r="J2780" s="83">
        <f t="shared" si="301"/>
        <v>2021</v>
      </c>
      <c r="K2780" s="269">
        <f t="shared" si="302"/>
        <v>9</v>
      </c>
      <c r="L2780" s="21">
        <f t="shared" si="303"/>
        <v>37</v>
      </c>
      <c r="M2780" s="119">
        <v>44446</v>
      </c>
      <c r="N2780" s="119">
        <v>44446</v>
      </c>
      <c r="O2780" s="119">
        <v>44446</v>
      </c>
      <c r="P2780" s="119">
        <v>44446</v>
      </c>
      <c r="Q2780" s="267" t="s">
        <v>34</v>
      </c>
      <c r="R2780" s="114"/>
      <c r="S2780" s="114"/>
      <c r="T2780" s="114"/>
      <c r="U2780" s="177"/>
      <c r="V2780" s="179" t="s">
        <v>256</v>
      </c>
      <c r="W2780" s="174" t="s">
        <v>5563</v>
      </c>
      <c r="X2780" s="174" t="s">
        <v>5563</v>
      </c>
      <c r="Y2780" s="131"/>
    </row>
    <row r="2781" spans="2:25">
      <c r="B2781" s="30">
        <v>2775</v>
      </c>
      <c r="C2781" s="30" t="s">
        <v>6942</v>
      </c>
      <c r="D2781" s="30" t="s">
        <v>83</v>
      </c>
      <c r="E2781" s="135" t="s">
        <v>6936</v>
      </c>
      <c r="F2781" s="114" t="s">
        <v>47</v>
      </c>
      <c r="G2781" s="269">
        <f t="shared" si="298"/>
        <v>2021</v>
      </c>
      <c r="H2781" s="269">
        <f t="shared" si="299"/>
        <v>9</v>
      </c>
      <c r="I2781" s="269">
        <f t="shared" si="300"/>
        <v>37</v>
      </c>
      <c r="J2781" s="83">
        <f t="shared" si="301"/>
        <v>2021</v>
      </c>
      <c r="K2781" s="269">
        <f t="shared" si="302"/>
        <v>9</v>
      </c>
      <c r="L2781" s="21">
        <f t="shared" si="303"/>
        <v>37</v>
      </c>
      <c r="M2781" s="119">
        <v>44447</v>
      </c>
      <c r="N2781" s="119">
        <v>44447</v>
      </c>
      <c r="O2781" s="119">
        <v>44447</v>
      </c>
      <c r="P2781" s="119">
        <v>44447</v>
      </c>
      <c r="Q2781" s="267" t="s">
        <v>34</v>
      </c>
      <c r="R2781" s="114"/>
      <c r="S2781" s="114"/>
      <c r="T2781" s="114"/>
      <c r="U2781" s="177"/>
      <c r="V2781" s="179" t="s">
        <v>256</v>
      </c>
      <c r="W2781" s="174" t="s">
        <v>5563</v>
      </c>
      <c r="X2781" s="174" t="s">
        <v>5563</v>
      </c>
      <c r="Y2781" s="131"/>
    </row>
    <row r="2782" spans="2:25" ht="33">
      <c r="B2782" s="30">
        <v>2776</v>
      </c>
      <c r="C2782" s="30" t="s">
        <v>6943</v>
      </c>
      <c r="D2782" s="30" t="s">
        <v>83</v>
      </c>
      <c r="E2782" s="113" t="s">
        <v>6937</v>
      </c>
      <c r="F2782" s="114" t="s">
        <v>47</v>
      </c>
      <c r="G2782" s="269">
        <f t="shared" si="298"/>
        <v>2021</v>
      </c>
      <c r="H2782" s="269">
        <f t="shared" si="299"/>
        <v>9</v>
      </c>
      <c r="I2782" s="269">
        <f t="shared" si="300"/>
        <v>37</v>
      </c>
      <c r="J2782" s="83">
        <f t="shared" si="301"/>
        <v>2021</v>
      </c>
      <c r="K2782" s="269">
        <f t="shared" si="302"/>
        <v>9</v>
      </c>
      <c r="L2782" s="21">
        <f t="shared" si="303"/>
        <v>37</v>
      </c>
      <c r="M2782" s="119">
        <v>44447</v>
      </c>
      <c r="N2782" s="119">
        <v>44447</v>
      </c>
      <c r="O2782" s="119">
        <v>44447</v>
      </c>
      <c r="P2782" s="119">
        <v>44448</v>
      </c>
      <c r="Q2782" s="267" t="s">
        <v>34</v>
      </c>
      <c r="R2782" s="114"/>
      <c r="S2782" s="114"/>
      <c r="T2782" s="114"/>
      <c r="U2782" s="177"/>
      <c r="V2782" s="179" t="s">
        <v>256</v>
      </c>
      <c r="W2782" s="174" t="s">
        <v>5563</v>
      </c>
      <c r="X2782" s="174" t="s">
        <v>5563</v>
      </c>
      <c r="Y2782" s="131"/>
    </row>
    <row r="2783" spans="2:25" ht="33">
      <c r="B2783" s="30">
        <v>2777</v>
      </c>
      <c r="C2783" s="30" t="s">
        <v>6944</v>
      </c>
      <c r="D2783" s="30" t="s">
        <v>83</v>
      </c>
      <c r="E2783" s="110" t="s">
        <v>6938</v>
      </c>
      <c r="F2783" s="114" t="s">
        <v>47</v>
      </c>
      <c r="G2783" s="269">
        <f t="shared" si="298"/>
        <v>2021</v>
      </c>
      <c r="H2783" s="269">
        <f t="shared" si="299"/>
        <v>9</v>
      </c>
      <c r="I2783" s="269">
        <f t="shared" si="300"/>
        <v>37</v>
      </c>
      <c r="J2783" s="83">
        <f t="shared" si="301"/>
        <v>2021</v>
      </c>
      <c r="K2783" s="269">
        <f t="shared" si="302"/>
        <v>9</v>
      </c>
      <c r="L2783" s="21">
        <f t="shared" si="303"/>
        <v>37</v>
      </c>
      <c r="M2783" s="119">
        <v>44448</v>
      </c>
      <c r="N2783" s="119">
        <v>44448</v>
      </c>
      <c r="O2783" s="119">
        <v>44448</v>
      </c>
      <c r="P2783" s="119">
        <v>44448</v>
      </c>
      <c r="Q2783" s="267" t="s">
        <v>34</v>
      </c>
      <c r="R2783" s="114"/>
      <c r="S2783" s="114"/>
      <c r="T2783" s="114"/>
      <c r="U2783" s="177"/>
      <c r="V2783" s="174" t="s">
        <v>1561</v>
      </c>
      <c r="W2783" s="174" t="s">
        <v>5563</v>
      </c>
      <c r="X2783" s="174" t="s">
        <v>5563</v>
      </c>
      <c r="Y2783" s="131"/>
    </row>
    <row r="2784" spans="2:25">
      <c r="B2784" s="30">
        <v>2778</v>
      </c>
      <c r="C2784" s="30" t="s">
        <v>6945</v>
      </c>
      <c r="D2784" s="30" t="s">
        <v>83</v>
      </c>
      <c r="E2784" s="110" t="s">
        <v>6939</v>
      </c>
      <c r="F2784" s="114" t="s">
        <v>1561</v>
      </c>
      <c r="G2784" s="269">
        <f t="shared" si="298"/>
        <v>2021</v>
      </c>
      <c r="H2784" s="269">
        <f t="shared" si="299"/>
        <v>9</v>
      </c>
      <c r="I2784" s="269">
        <f t="shared" si="300"/>
        <v>37</v>
      </c>
      <c r="J2784" s="83">
        <f t="shared" si="301"/>
        <v>2022</v>
      </c>
      <c r="K2784" s="269">
        <f t="shared" si="302"/>
        <v>2</v>
      </c>
      <c r="L2784" s="21">
        <f t="shared" si="303"/>
        <v>7</v>
      </c>
      <c r="M2784" s="119">
        <v>44449</v>
      </c>
      <c r="N2784" s="119">
        <v>44449</v>
      </c>
      <c r="O2784" s="119">
        <v>44449</v>
      </c>
      <c r="P2784" s="119">
        <v>44601</v>
      </c>
      <c r="Q2784" s="267" t="s">
        <v>9390</v>
      </c>
      <c r="R2784" s="269" t="s">
        <v>9391</v>
      </c>
      <c r="S2784" s="114"/>
      <c r="T2784" s="114"/>
      <c r="U2784" s="177"/>
      <c r="V2784" s="174" t="s">
        <v>1561</v>
      </c>
      <c r="W2784" s="174" t="s">
        <v>5563</v>
      </c>
      <c r="X2784" s="174" t="s">
        <v>5563</v>
      </c>
      <c r="Y2784" s="131"/>
    </row>
    <row r="2785" spans="2:25">
      <c r="B2785" s="30">
        <v>2779</v>
      </c>
      <c r="C2785" s="30" t="s">
        <v>6946</v>
      </c>
      <c r="D2785" s="30" t="s">
        <v>83</v>
      </c>
      <c r="E2785" s="128" t="s">
        <v>3753</v>
      </c>
      <c r="F2785" s="114" t="s">
        <v>1561</v>
      </c>
      <c r="G2785" s="269">
        <f t="shared" si="298"/>
        <v>2021</v>
      </c>
      <c r="H2785" s="269">
        <f t="shared" si="299"/>
        <v>9</v>
      </c>
      <c r="I2785" s="269">
        <f t="shared" si="300"/>
        <v>37</v>
      </c>
      <c r="J2785" s="83">
        <f t="shared" si="301"/>
        <v>2021</v>
      </c>
      <c r="K2785" s="269">
        <f t="shared" si="302"/>
        <v>9</v>
      </c>
      <c r="L2785" s="21">
        <f t="shared" si="303"/>
        <v>37</v>
      </c>
      <c r="M2785" s="119">
        <v>44445</v>
      </c>
      <c r="N2785" s="119">
        <v>44445</v>
      </c>
      <c r="O2785" s="119">
        <v>44445</v>
      </c>
      <c r="P2785" s="119">
        <v>44449</v>
      </c>
      <c r="Q2785" s="267" t="s">
        <v>34</v>
      </c>
      <c r="R2785" s="114"/>
      <c r="S2785" s="114"/>
      <c r="T2785" s="114"/>
      <c r="U2785" s="177"/>
      <c r="V2785" s="174" t="s">
        <v>3670</v>
      </c>
      <c r="W2785" s="174" t="s">
        <v>3670</v>
      </c>
      <c r="X2785" s="174" t="s">
        <v>3670</v>
      </c>
      <c r="Y2785" s="131"/>
    </row>
    <row r="2786" spans="2:25">
      <c r="B2786" s="30">
        <v>2780</v>
      </c>
      <c r="C2786" s="30" t="s">
        <v>6947</v>
      </c>
      <c r="D2786" s="30" t="s">
        <v>83</v>
      </c>
      <c r="E2786" s="128" t="s">
        <v>3754</v>
      </c>
      <c r="F2786" s="114" t="s">
        <v>1561</v>
      </c>
      <c r="G2786" s="269">
        <f t="shared" si="298"/>
        <v>2021</v>
      </c>
      <c r="H2786" s="269">
        <f t="shared" si="299"/>
        <v>9</v>
      </c>
      <c r="I2786" s="269">
        <f t="shared" si="300"/>
        <v>37</v>
      </c>
      <c r="J2786" s="83">
        <f t="shared" si="301"/>
        <v>2021</v>
      </c>
      <c r="K2786" s="269">
        <f t="shared" si="302"/>
        <v>9</v>
      </c>
      <c r="L2786" s="21">
        <f t="shared" si="303"/>
        <v>37</v>
      </c>
      <c r="M2786" s="119">
        <v>44445</v>
      </c>
      <c r="N2786" s="119">
        <v>44445</v>
      </c>
      <c r="O2786" s="119">
        <v>44445</v>
      </c>
      <c r="P2786" s="119">
        <v>44449</v>
      </c>
      <c r="Q2786" s="267" t="s">
        <v>34</v>
      </c>
      <c r="R2786" s="114"/>
      <c r="S2786" s="114"/>
      <c r="T2786" s="114"/>
      <c r="U2786" s="177"/>
      <c r="V2786" s="174" t="s">
        <v>3670</v>
      </c>
      <c r="W2786" s="174" t="s">
        <v>3670</v>
      </c>
      <c r="X2786" s="174" t="s">
        <v>3670</v>
      </c>
      <c r="Y2786" s="131"/>
    </row>
    <row r="2787" spans="2:25">
      <c r="B2787" s="30">
        <v>2781</v>
      </c>
      <c r="C2787" s="30" t="s">
        <v>6948</v>
      </c>
      <c r="D2787" s="30" t="s">
        <v>83</v>
      </c>
      <c r="E2787" s="128" t="s">
        <v>4334</v>
      </c>
      <c r="F2787" s="114" t="s">
        <v>1561</v>
      </c>
      <c r="G2787" s="269">
        <f t="shared" si="298"/>
        <v>2021</v>
      </c>
      <c r="H2787" s="269">
        <f t="shared" si="299"/>
        <v>9</v>
      </c>
      <c r="I2787" s="269">
        <f t="shared" si="300"/>
        <v>37</v>
      </c>
      <c r="J2787" s="83">
        <f t="shared" si="301"/>
        <v>2021</v>
      </c>
      <c r="K2787" s="269">
        <f t="shared" si="302"/>
        <v>9</v>
      </c>
      <c r="L2787" s="21">
        <f t="shared" si="303"/>
        <v>37</v>
      </c>
      <c r="M2787" s="119">
        <v>44445</v>
      </c>
      <c r="N2787" s="119">
        <v>44445</v>
      </c>
      <c r="O2787" s="119">
        <v>44445</v>
      </c>
      <c r="P2787" s="119">
        <v>44449</v>
      </c>
      <c r="Q2787" s="267" t="s">
        <v>34</v>
      </c>
      <c r="R2787" s="114"/>
      <c r="S2787" s="114"/>
      <c r="T2787" s="114"/>
      <c r="U2787" s="177"/>
      <c r="V2787" s="174" t="s">
        <v>463</v>
      </c>
      <c r="W2787" s="174" t="s">
        <v>3670</v>
      </c>
      <c r="X2787" s="174" t="s">
        <v>3670</v>
      </c>
      <c r="Y2787" s="131"/>
    </row>
    <row r="2788" spans="2:25">
      <c r="B2788" s="30">
        <v>2782</v>
      </c>
      <c r="C2788" s="30" t="s">
        <v>6956</v>
      </c>
      <c r="D2788" s="30" t="s">
        <v>83</v>
      </c>
      <c r="E2788" s="128" t="s">
        <v>6949</v>
      </c>
      <c r="F2788" s="114" t="s">
        <v>1561</v>
      </c>
      <c r="G2788" s="269">
        <f t="shared" si="298"/>
        <v>2021</v>
      </c>
      <c r="H2788" s="269">
        <f t="shared" si="299"/>
        <v>9</v>
      </c>
      <c r="I2788" s="269">
        <f t="shared" si="300"/>
        <v>37</v>
      </c>
      <c r="J2788" s="83">
        <f t="shared" si="301"/>
        <v>2021</v>
      </c>
      <c r="K2788" s="269">
        <f t="shared" si="302"/>
        <v>9</v>
      </c>
      <c r="L2788" s="21">
        <f t="shared" si="303"/>
        <v>37</v>
      </c>
      <c r="M2788" s="119">
        <v>44445</v>
      </c>
      <c r="N2788" s="119">
        <v>44445</v>
      </c>
      <c r="O2788" s="119">
        <v>44445</v>
      </c>
      <c r="P2788" s="119">
        <v>44445</v>
      </c>
      <c r="Q2788" s="119" t="s">
        <v>34</v>
      </c>
      <c r="R2788" s="114"/>
      <c r="S2788" s="114"/>
      <c r="T2788" s="114"/>
      <c r="U2788" s="177"/>
      <c r="V2788" s="174" t="s">
        <v>3142</v>
      </c>
      <c r="W2788" s="174" t="s">
        <v>3670</v>
      </c>
      <c r="X2788" s="174" t="s">
        <v>3670</v>
      </c>
      <c r="Y2788" s="131"/>
    </row>
    <row r="2789" spans="2:25">
      <c r="B2789" s="30">
        <v>2783</v>
      </c>
      <c r="C2789" s="30" t="s">
        <v>6957</v>
      </c>
      <c r="D2789" s="30" t="s">
        <v>83</v>
      </c>
      <c r="E2789" s="128" t="s">
        <v>6950</v>
      </c>
      <c r="F2789" s="114" t="s">
        <v>1561</v>
      </c>
      <c r="G2789" s="269">
        <f t="shared" si="298"/>
        <v>2021</v>
      </c>
      <c r="H2789" s="269">
        <f t="shared" si="299"/>
        <v>9</v>
      </c>
      <c r="I2789" s="269">
        <f t="shared" si="300"/>
        <v>37</v>
      </c>
      <c r="J2789" s="83">
        <f t="shared" si="301"/>
        <v>2021</v>
      </c>
      <c r="K2789" s="269">
        <f t="shared" si="302"/>
        <v>9</v>
      </c>
      <c r="L2789" s="21">
        <f t="shared" si="303"/>
        <v>37</v>
      </c>
      <c r="M2789" s="119">
        <v>44445</v>
      </c>
      <c r="N2789" s="119">
        <v>44445</v>
      </c>
      <c r="O2789" s="119">
        <v>44445</v>
      </c>
      <c r="P2789" s="119">
        <v>44445</v>
      </c>
      <c r="Q2789" s="119" t="s">
        <v>34</v>
      </c>
      <c r="R2789" s="114"/>
      <c r="S2789" s="114"/>
      <c r="T2789" s="114"/>
      <c r="U2789" s="177"/>
      <c r="V2789" s="174" t="s">
        <v>3259</v>
      </c>
      <c r="W2789" s="174" t="s">
        <v>3670</v>
      </c>
      <c r="X2789" s="174" t="s">
        <v>3670</v>
      </c>
      <c r="Y2789" s="131"/>
    </row>
    <row r="2790" spans="2:25">
      <c r="B2790" s="30">
        <v>2784</v>
      </c>
      <c r="C2790" s="30" t="s">
        <v>6958</v>
      </c>
      <c r="D2790" s="30" t="s">
        <v>83</v>
      </c>
      <c r="E2790" s="131" t="s">
        <v>6951</v>
      </c>
      <c r="F2790" s="114" t="s">
        <v>1561</v>
      </c>
      <c r="G2790" s="269">
        <f t="shared" si="298"/>
        <v>2021</v>
      </c>
      <c r="H2790" s="269">
        <f t="shared" si="299"/>
        <v>9</v>
      </c>
      <c r="I2790" s="269">
        <f t="shared" si="300"/>
        <v>37</v>
      </c>
      <c r="J2790" s="83">
        <f t="shared" si="301"/>
        <v>2021</v>
      </c>
      <c r="K2790" s="269">
        <f t="shared" si="302"/>
        <v>9</v>
      </c>
      <c r="L2790" s="21">
        <f t="shared" si="303"/>
        <v>37</v>
      </c>
      <c r="M2790" s="119">
        <v>44446</v>
      </c>
      <c r="N2790" s="119">
        <v>44446</v>
      </c>
      <c r="O2790" s="119">
        <v>44446</v>
      </c>
      <c r="P2790" s="119">
        <v>44446</v>
      </c>
      <c r="Q2790" s="119" t="s">
        <v>34</v>
      </c>
      <c r="R2790" s="114"/>
      <c r="S2790" s="114"/>
      <c r="T2790" s="114"/>
      <c r="U2790" s="177"/>
      <c r="V2790" s="174" t="s">
        <v>983</v>
      </c>
      <c r="W2790" s="174" t="s">
        <v>3670</v>
      </c>
      <c r="X2790" s="174" t="s">
        <v>3670</v>
      </c>
      <c r="Y2790" s="131"/>
    </row>
    <row r="2791" spans="2:25">
      <c r="B2791" s="30">
        <v>2785</v>
      </c>
      <c r="C2791" s="30" t="s">
        <v>6959</v>
      </c>
      <c r="D2791" s="30" t="s">
        <v>83</v>
      </c>
      <c r="E2791" s="128" t="s">
        <v>6952</v>
      </c>
      <c r="F2791" s="114" t="s">
        <v>1561</v>
      </c>
      <c r="G2791" s="269">
        <f t="shared" si="298"/>
        <v>2021</v>
      </c>
      <c r="H2791" s="269">
        <f t="shared" si="299"/>
        <v>9</v>
      </c>
      <c r="I2791" s="269">
        <f t="shared" si="300"/>
        <v>37</v>
      </c>
      <c r="J2791" s="83">
        <f t="shared" si="301"/>
        <v>2021</v>
      </c>
      <c r="K2791" s="269">
        <f t="shared" si="302"/>
        <v>9</v>
      </c>
      <c r="L2791" s="21">
        <f t="shared" si="303"/>
        <v>37</v>
      </c>
      <c r="M2791" s="119">
        <v>44446</v>
      </c>
      <c r="N2791" s="119">
        <v>44446</v>
      </c>
      <c r="O2791" s="119">
        <v>44446</v>
      </c>
      <c r="P2791" s="119">
        <v>44446</v>
      </c>
      <c r="Q2791" s="119" t="s">
        <v>34</v>
      </c>
      <c r="R2791" s="114"/>
      <c r="S2791" s="114"/>
      <c r="T2791" s="114"/>
      <c r="U2791" s="177"/>
      <c r="V2791" s="174" t="s">
        <v>536</v>
      </c>
      <c r="W2791" s="174" t="s">
        <v>3670</v>
      </c>
      <c r="X2791" s="174" t="s">
        <v>3670</v>
      </c>
      <c r="Y2791" s="128" t="s">
        <v>6964</v>
      </c>
    </row>
    <row r="2792" spans="2:25">
      <c r="B2792" s="30">
        <v>2786</v>
      </c>
      <c r="C2792" s="30" t="s">
        <v>6960</v>
      </c>
      <c r="D2792" s="30" t="s">
        <v>83</v>
      </c>
      <c r="E2792" s="128" t="s">
        <v>6953</v>
      </c>
      <c r="F2792" s="114" t="s">
        <v>1561</v>
      </c>
      <c r="G2792" s="269">
        <f t="shared" si="298"/>
        <v>2021</v>
      </c>
      <c r="H2792" s="269">
        <f t="shared" si="299"/>
        <v>9</v>
      </c>
      <c r="I2792" s="269">
        <f t="shared" si="300"/>
        <v>37</v>
      </c>
      <c r="J2792" s="83">
        <f t="shared" si="301"/>
        <v>2021</v>
      </c>
      <c r="K2792" s="269">
        <f t="shared" si="302"/>
        <v>9</v>
      </c>
      <c r="L2792" s="21">
        <f t="shared" si="303"/>
        <v>37</v>
      </c>
      <c r="M2792" s="119">
        <v>44446</v>
      </c>
      <c r="N2792" s="119">
        <v>44446</v>
      </c>
      <c r="O2792" s="119">
        <v>44446</v>
      </c>
      <c r="P2792" s="119">
        <v>44446</v>
      </c>
      <c r="Q2792" s="119" t="s">
        <v>34</v>
      </c>
      <c r="R2792" s="114"/>
      <c r="S2792" s="114"/>
      <c r="T2792" s="114"/>
      <c r="U2792" s="177"/>
      <c r="V2792" s="174" t="s">
        <v>2851</v>
      </c>
      <c r="W2792" s="174" t="s">
        <v>3670</v>
      </c>
      <c r="X2792" s="174" t="s">
        <v>3670</v>
      </c>
      <c r="Y2792" s="131"/>
    </row>
    <row r="2793" spans="2:25">
      <c r="B2793" s="30">
        <v>2787</v>
      </c>
      <c r="C2793" s="30" t="s">
        <v>6961</v>
      </c>
      <c r="D2793" s="30" t="s">
        <v>83</v>
      </c>
      <c r="E2793" s="131" t="s">
        <v>6954</v>
      </c>
      <c r="F2793" s="114" t="s">
        <v>1561</v>
      </c>
      <c r="G2793" s="269">
        <f t="shared" si="298"/>
        <v>2021</v>
      </c>
      <c r="H2793" s="269">
        <f t="shared" si="299"/>
        <v>9</v>
      </c>
      <c r="I2793" s="269">
        <f t="shared" si="300"/>
        <v>37</v>
      </c>
      <c r="J2793" s="83">
        <f t="shared" si="301"/>
        <v>2021</v>
      </c>
      <c r="K2793" s="269">
        <f t="shared" si="302"/>
        <v>9</v>
      </c>
      <c r="L2793" s="21">
        <f t="shared" si="303"/>
        <v>37</v>
      </c>
      <c r="M2793" s="119">
        <v>44446</v>
      </c>
      <c r="N2793" s="119">
        <v>44446</v>
      </c>
      <c r="O2793" s="119">
        <v>44446</v>
      </c>
      <c r="P2793" s="119">
        <v>44446</v>
      </c>
      <c r="Q2793" s="119" t="s">
        <v>34</v>
      </c>
      <c r="R2793" s="114"/>
      <c r="S2793" s="114"/>
      <c r="T2793" s="114"/>
      <c r="U2793" s="177"/>
      <c r="V2793" s="174" t="s">
        <v>6922</v>
      </c>
      <c r="W2793" s="174" t="s">
        <v>3670</v>
      </c>
      <c r="X2793" s="174" t="s">
        <v>3670</v>
      </c>
      <c r="Y2793" s="131"/>
    </row>
    <row r="2794" spans="2:25">
      <c r="B2794" s="30">
        <v>2788</v>
      </c>
      <c r="C2794" s="30" t="s">
        <v>6962</v>
      </c>
      <c r="D2794" s="30" t="s">
        <v>83</v>
      </c>
      <c r="E2794" s="128" t="s">
        <v>6955</v>
      </c>
      <c r="F2794" s="114" t="s">
        <v>1561</v>
      </c>
      <c r="G2794" s="269">
        <f t="shared" si="298"/>
        <v>2021</v>
      </c>
      <c r="H2794" s="269">
        <f t="shared" si="299"/>
        <v>9</v>
      </c>
      <c r="I2794" s="269">
        <f t="shared" si="300"/>
        <v>37</v>
      </c>
      <c r="J2794" s="83">
        <f t="shared" si="301"/>
        <v>2021</v>
      </c>
      <c r="K2794" s="269">
        <f t="shared" si="302"/>
        <v>9</v>
      </c>
      <c r="L2794" s="21">
        <f t="shared" si="303"/>
        <v>37</v>
      </c>
      <c r="M2794" s="119">
        <v>44448</v>
      </c>
      <c r="N2794" s="119">
        <v>44448</v>
      </c>
      <c r="O2794" s="119">
        <v>44448</v>
      </c>
      <c r="P2794" s="119">
        <v>44448</v>
      </c>
      <c r="Q2794" s="119" t="s">
        <v>34</v>
      </c>
      <c r="R2794" s="114"/>
      <c r="S2794" s="114"/>
      <c r="T2794" s="114"/>
      <c r="U2794" s="177"/>
      <c r="V2794" s="174" t="s">
        <v>6963</v>
      </c>
      <c r="W2794" s="174" t="s">
        <v>3670</v>
      </c>
      <c r="X2794" s="174" t="s">
        <v>3670</v>
      </c>
      <c r="Y2794" s="131"/>
    </row>
    <row r="2795" spans="2:25" ht="82.5">
      <c r="B2795" s="30">
        <v>2789</v>
      </c>
      <c r="C2795" s="30" t="s">
        <v>6976</v>
      </c>
      <c r="D2795" s="30" t="s">
        <v>83</v>
      </c>
      <c r="E2795" s="129" t="s">
        <v>6965</v>
      </c>
      <c r="F2795" s="114" t="s">
        <v>3089</v>
      </c>
      <c r="G2795" s="269">
        <f t="shared" si="298"/>
        <v>2021</v>
      </c>
      <c r="H2795" s="269">
        <f t="shared" si="299"/>
        <v>9</v>
      </c>
      <c r="I2795" s="269">
        <f t="shared" si="300"/>
        <v>37</v>
      </c>
      <c r="J2795" s="83">
        <f t="shared" si="301"/>
        <v>2021</v>
      </c>
      <c r="K2795" s="269">
        <f t="shared" si="302"/>
        <v>9</v>
      </c>
      <c r="L2795" s="21">
        <f t="shared" si="303"/>
        <v>37</v>
      </c>
      <c r="M2795" s="178">
        <v>44445</v>
      </c>
      <c r="N2795" s="178">
        <v>44445</v>
      </c>
      <c r="O2795" s="178">
        <v>44445</v>
      </c>
      <c r="P2795" s="178">
        <v>44445</v>
      </c>
      <c r="Q2795" s="268" t="s">
        <v>34</v>
      </c>
      <c r="R2795" s="114"/>
      <c r="S2795" s="114"/>
      <c r="T2795" s="114"/>
      <c r="U2795" s="177"/>
      <c r="V2795" s="174" t="s">
        <v>6416</v>
      </c>
      <c r="W2795" s="174" t="s">
        <v>326</v>
      </c>
      <c r="X2795" s="174" t="s">
        <v>326</v>
      </c>
      <c r="Y2795" s="121" t="s">
        <v>6991</v>
      </c>
    </row>
    <row r="2796" spans="2:25" ht="49.5">
      <c r="B2796" s="30">
        <v>2790</v>
      </c>
      <c r="C2796" s="30" t="s">
        <v>6977</v>
      </c>
      <c r="D2796" s="30" t="s">
        <v>83</v>
      </c>
      <c r="E2796" s="129" t="s">
        <v>6966</v>
      </c>
      <c r="F2796" s="114" t="s">
        <v>3089</v>
      </c>
      <c r="G2796" s="269">
        <f t="shared" si="298"/>
        <v>2021</v>
      </c>
      <c r="H2796" s="269">
        <f t="shared" si="299"/>
        <v>8</v>
      </c>
      <c r="I2796" s="269">
        <f t="shared" si="300"/>
        <v>36</v>
      </c>
      <c r="J2796" s="83">
        <f t="shared" si="301"/>
        <v>2021</v>
      </c>
      <c r="K2796" s="269">
        <f t="shared" si="302"/>
        <v>9</v>
      </c>
      <c r="L2796" s="21">
        <f t="shared" si="303"/>
        <v>37</v>
      </c>
      <c r="M2796" s="178">
        <v>44439</v>
      </c>
      <c r="N2796" s="178">
        <v>44439</v>
      </c>
      <c r="O2796" s="178">
        <v>44439</v>
      </c>
      <c r="P2796" s="178">
        <v>44445</v>
      </c>
      <c r="Q2796" s="268" t="s">
        <v>34</v>
      </c>
      <c r="R2796" s="114"/>
      <c r="S2796" s="114"/>
      <c r="T2796" s="114"/>
      <c r="U2796" s="177"/>
      <c r="V2796" s="174" t="s">
        <v>6650</v>
      </c>
      <c r="W2796" s="174" t="s">
        <v>326</v>
      </c>
      <c r="X2796" s="174" t="s">
        <v>326</v>
      </c>
      <c r="Y2796" s="121" t="s">
        <v>6992</v>
      </c>
    </row>
    <row r="2797" spans="2:25" ht="99">
      <c r="B2797" s="30">
        <v>2791</v>
      </c>
      <c r="C2797" s="30" t="s">
        <v>6978</v>
      </c>
      <c r="D2797" s="30" t="s">
        <v>83</v>
      </c>
      <c r="E2797" s="129" t="s">
        <v>6967</v>
      </c>
      <c r="F2797" s="114" t="s">
        <v>3089</v>
      </c>
      <c r="G2797" s="269">
        <f t="shared" si="298"/>
        <v>2021</v>
      </c>
      <c r="H2797" s="269">
        <f t="shared" si="299"/>
        <v>9</v>
      </c>
      <c r="I2797" s="269">
        <f t="shared" si="300"/>
        <v>37</v>
      </c>
      <c r="J2797" s="83">
        <f t="shared" si="301"/>
        <v>2021</v>
      </c>
      <c r="K2797" s="269">
        <f t="shared" si="302"/>
        <v>9</v>
      </c>
      <c r="L2797" s="21">
        <f t="shared" si="303"/>
        <v>37</v>
      </c>
      <c r="M2797" s="178">
        <v>44446</v>
      </c>
      <c r="N2797" s="178">
        <v>44446</v>
      </c>
      <c r="O2797" s="178">
        <v>44446</v>
      </c>
      <c r="P2797" s="178">
        <v>44446</v>
      </c>
      <c r="Q2797" s="268" t="s">
        <v>34</v>
      </c>
      <c r="R2797" s="114"/>
      <c r="S2797" s="114"/>
      <c r="T2797" s="114"/>
      <c r="U2797" s="177"/>
      <c r="V2797" s="174" t="s">
        <v>5640</v>
      </c>
      <c r="W2797" s="174" t="s">
        <v>326</v>
      </c>
      <c r="X2797" s="174" t="s">
        <v>326</v>
      </c>
      <c r="Y2797" s="121" t="s">
        <v>6993</v>
      </c>
    </row>
    <row r="2798" spans="2:25" ht="33">
      <c r="B2798" s="30">
        <v>2792</v>
      </c>
      <c r="C2798" s="30" t="s">
        <v>6979</v>
      </c>
      <c r="D2798" s="30" t="s">
        <v>83</v>
      </c>
      <c r="E2798" s="129" t="s">
        <v>6968</v>
      </c>
      <c r="F2798" s="114" t="s">
        <v>3089</v>
      </c>
      <c r="G2798" s="269">
        <f t="shared" si="298"/>
        <v>2021</v>
      </c>
      <c r="H2798" s="269">
        <f t="shared" si="299"/>
        <v>9</v>
      </c>
      <c r="I2798" s="269">
        <f t="shared" si="300"/>
        <v>37</v>
      </c>
      <c r="J2798" s="83">
        <f t="shared" si="301"/>
        <v>2021</v>
      </c>
      <c r="K2798" s="269">
        <f t="shared" si="302"/>
        <v>9</v>
      </c>
      <c r="L2798" s="21">
        <f t="shared" si="303"/>
        <v>37</v>
      </c>
      <c r="M2798" s="178">
        <v>44447</v>
      </c>
      <c r="N2798" s="178">
        <v>44447</v>
      </c>
      <c r="O2798" s="178">
        <v>44447</v>
      </c>
      <c r="P2798" s="178">
        <v>44447</v>
      </c>
      <c r="Q2798" s="268" t="s">
        <v>34</v>
      </c>
      <c r="R2798" s="114"/>
      <c r="S2798" s="114"/>
      <c r="T2798" s="114"/>
      <c r="U2798" s="177"/>
      <c r="V2798" s="174" t="s">
        <v>5106</v>
      </c>
      <c r="W2798" s="174" t="s">
        <v>326</v>
      </c>
      <c r="X2798" s="174" t="s">
        <v>326</v>
      </c>
      <c r="Y2798" s="121" t="s">
        <v>6994</v>
      </c>
    </row>
    <row r="2799" spans="2:25" ht="33">
      <c r="B2799" s="30">
        <v>2793</v>
      </c>
      <c r="C2799" s="30" t="s">
        <v>6980</v>
      </c>
      <c r="D2799" s="30" t="s">
        <v>83</v>
      </c>
      <c r="E2799" s="129" t="s">
        <v>6969</v>
      </c>
      <c r="F2799" s="114" t="s">
        <v>3089</v>
      </c>
      <c r="G2799" s="269">
        <f t="shared" si="298"/>
        <v>2021</v>
      </c>
      <c r="H2799" s="269">
        <f t="shared" si="299"/>
        <v>9</v>
      </c>
      <c r="I2799" s="269">
        <f t="shared" si="300"/>
        <v>37</v>
      </c>
      <c r="J2799" s="83">
        <f t="shared" si="301"/>
        <v>2021</v>
      </c>
      <c r="K2799" s="269">
        <f t="shared" si="302"/>
        <v>9</v>
      </c>
      <c r="L2799" s="21">
        <f t="shared" si="303"/>
        <v>37</v>
      </c>
      <c r="M2799" s="178">
        <v>44447</v>
      </c>
      <c r="N2799" s="178">
        <v>44447</v>
      </c>
      <c r="O2799" s="178">
        <v>44447</v>
      </c>
      <c r="P2799" s="178">
        <v>44447</v>
      </c>
      <c r="Q2799" s="268" t="s">
        <v>34</v>
      </c>
      <c r="R2799" s="114"/>
      <c r="S2799" s="114"/>
      <c r="T2799" s="114"/>
      <c r="U2799" s="177"/>
      <c r="V2799" s="174" t="s">
        <v>6650</v>
      </c>
      <c r="W2799" s="174" t="s">
        <v>326</v>
      </c>
      <c r="X2799" s="174" t="s">
        <v>326</v>
      </c>
      <c r="Y2799" s="121" t="s">
        <v>6995</v>
      </c>
    </row>
    <row r="2800" spans="2:25" ht="49.5">
      <c r="B2800" s="30">
        <v>2794</v>
      </c>
      <c r="C2800" s="30" t="s">
        <v>6981</v>
      </c>
      <c r="D2800" s="30" t="s">
        <v>83</v>
      </c>
      <c r="E2800" s="129" t="s">
        <v>6970</v>
      </c>
      <c r="F2800" s="114" t="s">
        <v>3089</v>
      </c>
      <c r="G2800" s="269">
        <f t="shared" si="298"/>
        <v>2021</v>
      </c>
      <c r="H2800" s="269">
        <f t="shared" si="299"/>
        <v>9</v>
      </c>
      <c r="I2800" s="269">
        <f t="shared" si="300"/>
        <v>37</v>
      </c>
      <c r="J2800" s="83">
        <f t="shared" si="301"/>
        <v>2021</v>
      </c>
      <c r="K2800" s="269">
        <f t="shared" si="302"/>
        <v>9</v>
      </c>
      <c r="L2800" s="21">
        <f t="shared" si="303"/>
        <v>37</v>
      </c>
      <c r="M2800" s="178">
        <v>44448</v>
      </c>
      <c r="N2800" s="178">
        <v>44448</v>
      </c>
      <c r="O2800" s="178">
        <v>44448</v>
      </c>
      <c r="P2800" s="178">
        <v>44448</v>
      </c>
      <c r="Q2800" s="268" t="s">
        <v>34</v>
      </c>
      <c r="R2800" s="114"/>
      <c r="S2800" s="114"/>
      <c r="T2800" s="114"/>
      <c r="U2800" s="177"/>
      <c r="V2800" s="174" t="s">
        <v>6987</v>
      </c>
      <c r="W2800" s="174" t="s">
        <v>326</v>
      </c>
      <c r="X2800" s="174" t="s">
        <v>326</v>
      </c>
      <c r="Y2800" s="121" t="s">
        <v>6996</v>
      </c>
    </row>
    <row r="2801" spans="2:25" ht="99">
      <c r="B2801" s="30">
        <v>2795</v>
      </c>
      <c r="C2801" s="30" t="s">
        <v>6982</v>
      </c>
      <c r="D2801" s="30" t="s">
        <v>83</v>
      </c>
      <c r="E2801" s="129" t="s">
        <v>6971</v>
      </c>
      <c r="F2801" s="114" t="s">
        <v>3089</v>
      </c>
      <c r="G2801" s="269">
        <f t="shared" si="298"/>
        <v>2021</v>
      </c>
      <c r="H2801" s="269">
        <f t="shared" si="299"/>
        <v>9</v>
      </c>
      <c r="I2801" s="269">
        <f t="shared" si="300"/>
        <v>37</v>
      </c>
      <c r="J2801" s="83">
        <f t="shared" si="301"/>
        <v>2021</v>
      </c>
      <c r="K2801" s="269">
        <f t="shared" si="302"/>
        <v>9</v>
      </c>
      <c r="L2801" s="21">
        <f t="shared" si="303"/>
        <v>37</v>
      </c>
      <c r="M2801" s="178">
        <v>44448</v>
      </c>
      <c r="N2801" s="178">
        <v>44448</v>
      </c>
      <c r="O2801" s="178">
        <v>44448</v>
      </c>
      <c r="P2801" s="178">
        <v>44448</v>
      </c>
      <c r="Q2801" s="268" t="s">
        <v>34</v>
      </c>
      <c r="R2801" s="114"/>
      <c r="S2801" s="114"/>
      <c r="T2801" s="114"/>
      <c r="U2801" s="177"/>
      <c r="V2801" s="174" t="s">
        <v>6988</v>
      </c>
      <c r="W2801" s="174" t="s">
        <v>326</v>
      </c>
      <c r="X2801" s="174" t="s">
        <v>326</v>
      </c>
      <c r="Y2801" s="121" t="s">
        <v>6997</v>
      </c>
    </row>
    <row r="2802" spans="2:25" ht="33">
      <c r="B2802" s="30">
        <v>2796</v>
      </c>
      <c r="C2802" s="30" t="s">
        <v>6983</v>
      </c>
      <c r="D2802" s="30" t="s">
        <v>83</v>
      </c>
      <c r="E2802" s="129" t="s">
        <v>6972</v>
      </c>
      <c r="F2802" s="114" t="s">
        <v>3089</v>
      </c>
      <c r="G2802" s="269">
        <f t="shared" si="298"/>
        <v>2021</v>
      </c>
      <c r="H2802" s="269">
        <f t="shared" si="299"/>
        <v>9</v>
      </c>
      <c r="I2802" s="269">
        <f t="shared" si="300"/>
        <v>37</v>
      </c>
      <c r="J2802" s="83">
        <f t="shared" si="301"/>
        <v>2021</v>
      </c>
      <c r="K2802" s="269">
        <f t="shared" si="302"/>
        <v>9</v>
      </c>
      <c r="L2802" s="21">
        <f t="shared" si="303"/>
        <v>37</v>
      </c>
      <c r="M2802" s="178">
        <v>44446</v>
      </c>
      <c r="N2802" s="178">
        <v>44446</v>
      </c>
      <c r="O2802" s="178">
        <v>44446</v>
      </c>
      <c r="P2802" s="178">
        <v>44446</v>
      </c>
      <c r="Q2802" s="268" t="s">
        <v>34</v>
      </c>
      <c r="R2802" s="114"/>
      <c r="S2802" s="114"/>
      <c r="T2802" s="114"/>
      <c r="U2802" s="177"/>
      <c r="V2802" s="174" t="s">
        <v>5108</v>
      </c>
      <c r="W2802" s="174" t="s">
        <v>1176</v>
      </c>
      <c r="X2802" s="174" t="s">
        <v>1176</v>
      </c>
      <c r="Y2802" s="164" t="s">
        <v>6998</v>
      </c>
    </row>
    <row r="2803" spans="2:25" ht="33">
      <c r="B2803" s="30">
        <v>2797</v>
      </c>
      <c r="C2803" s="30" t="s">
        <v>6984</v>
      </c>
      <c r="D2803" s="30" t="s">
        <v>83</v>
      </c>
      <c r="E2803" s="129" t="s">
        <v>6973</v>
      </c>
      <c r="F2803" s="114" t="s">
        <v>3089</v>
      </c>
      <c r="G2803" s="269">
        <f t="shared" si="298"/>
        <v>2021</v>
      </c>
      <c r="H2803" s="269">
        <f t="shared" si="299"/>
        <v>9</v>
      </c>
      <c r="I2803" s="269">
        <f t="shared" si="300"/>
        <v>37</v>
      </c>
      <c r="J2803" s="83">
        <f t="shared" si="301"/>
        <v>2021</v>
      </c>
      <c r="K2803" s="269">
        <f t="shared" si="302"/>
        <v>9</v>
      </c>
      <c r="L2803" s="21">
        <f t="shared" si="303"/>
        <v>37</v>
      </c>
      <c r="M2803" s="178">
        <v>44447</v>
      </c>
      <c r="N2803" s="178">
        <v>44447</v>
      </c>
      <c r="O2803" s="178">
        <v>44447</v>
      </c>
      <c r="P2803" s="178">
        <v>44447</v>
      </c>
      <c r="Q2803" s="268" t="s">
        <v>34</v>
      </c>
      <c r="R2803" s="114"/>
      <c r="S2803" s="114"/>
      <c r="T2803" s="114"/>
      <c r="U2803" s="177"/>
      <c r="V2803" s="174" t="s">
        <v>6989</v>
      </c>
      <c r="W2803" s="174" t="s">
        <v>1176</v>
      </c>
      <c r="X2803" s="174" t="s">
        <v>1176</v>
      </c>
      <c r="Y2803" s="121" t="s">
        <v>6999</v>
      </c>
    </row>
    <row r="2804" spans="2:25" ht="33">
      <c r="B2804" s="30">
        <v>2798</v>
      </c>
      <c r="C2804" s="30" t="s">
        <v>6985</v>
      </c>
      <c r="D2804" s="30" t="s">
        <v>83</v>
      </c>
      <c r="E2804" s="129" t="s">
        <v>6974</v>
      </c>
      <c r="F2804" s="114" t="s">
        <v>3089</v>
      </c>
      <c r="G2804" s="269">
        <f t="shared" si="298"/>
        <v>2021</v>
      </c>
      <c r="H2804" s="269">
        <f t="shared" si="299"/>
        <v>9</v>
      </c>
      <c r="I2804" s="269">
        <f t="shared" si="300"/>
        <v>37</v>
      </c>
      <c r="J2804" s="83">
        <f t="shared" si="301"/>
        <v>2021</v>
      </c>
      <c r="K2804" s="269">
        <f t="shared" si="302"/>
        <v>9</v>
      </c>
      <c r="L2804" s="21">
        <f t="shared" si="303"/>
        <v>37</v>
      </c>
      <c r="M2804" s="178">
        <v>44448</v>
      </c>
      <c r="N2804" s="178">
        <v>44448</v>
      </c>
      <c r="O2804" s="178">
        <v>44448</v>
      </c>
      <c r="P2804" s="178">
        <v>44448</v>
      </c>
      <c r="Q2804" s="268" t="s">
        <v>34</v>
      </c>
      <c r="R2804" s="114"/>
      <c r="S2804" s="114"/>
      <c r="T2804" s="114"/>
      <c r="U2804" s="177"/>
      <c r="V2804" s="174" t="s">
        <v>6990</v>
      </c>
      <c r="W2804" s="174" t="s">
        <v>1176</v>
      </c>
      <c r="X2804" s="174" t="s">
        <v>1176</v>
      </c>
      <c r="Y2804" s="121" t="s">
        <v>7000</v>
      </c>
    </row>
    <row r="2805" spans="2:25" ht="49.5">
      <c r="B2805" s="30">
        <v>2799</v>
      </c>
      <c r="C2805" s="30" t="s">
        <v>6986</v>
      </c>
      <c r="D2805" s="30" t="s">
        <v>83</v>
      </c>
      <c r="E2805" s="129" t="s">
        <v>6975</v>
      </c>
      <c r="F2805" s="114" t="s">
        <v>3089</v>
      </c>
      <c r="G2805" s="269">
        <f t="shared" si="298"/>
        <v>2021</v>
      </c>
      <c r="H2805" s="269">
        <f t="shared" si="299"/>
        <v>9</v>
      </c>
      <c r="I2805" s="269">
        <f t="shared" si="300"/>
        <v>37</v>
      </c>
      <c r="J2805" s="83">
        <f t="shared" si="301"/>
        <v>2021</v>
      </c>
      <c r="K2805" s="269">
        <f t="shared" si="302"/>
        <v>9</v>
      </c>
      <c r="L2805" s="21">
        <f t="shared" si="303"/>
        <v>37</v>
      </c>
      <c r="M2805" s="178">
        <v>44448</v>
      </c>
      <c r="N2805" s="178">
        <v>44448</v>
      </c>
      <c r="O2805" s="178">
        <v>44448</v>
      </c>
      <c r="P2805" s="178">
        <v>44448</v>
      </c>
      <c r="Q2805" s="268" t="s">
        <v>34</v>
      </c>
      <c r="R2805" s="114"/>
      <c r="S2805" s="114"/>
      <c r="T2805" s="114"/>
      <c r="U2805" s="177"/>
      <c r="V2805" s="174" t="s">
        <v>3503</v>
      </c>
      <c r="W2805" s="174" t="s">
        <v>3503</v>
      </c>
      <c r="X2805" s="174" t="s">
        <v>3503</v>
      </c>
      <c r="Y2805" s="121" t="s">
        <v>7001</v>
      </c>
    </row>
    <row r="2806" spans="2:25">
      <c r="B2806" s="30">
        <v>2800</v>
      </c>
      <c r="C2806" s="30" t="s">
        <v>7002</v>
      </c>
      <c r="D2806" s="30" t="s">
        <v>83</v>
      </c>
      <c r="E2806" s="129" t="s">
        <v>7003</v>
      </c>
      <c r="F2806" s="114" t="s">
        <v>2051</v>
      </c>
      <c r="G2806" s="269">
        <f t="shared" si="298"/>
        <v>2021</v>
      </c>
      <c r="H2806" s="269">
        <f t="shared" si="299"/>
        <v>9</v>
      </c>
      <c r="I2806" s="269">
        <f t="shared" si="300"/>
        <v>38</v>
      </c>
      <c r="J2806" s="83">
        <f t="shared" si="301"/>
        <v>2021</v>
      </c>
      <c r="K2806" s="269">
        <f t="shared" si="302"/>
        <v>9</v>
      </c>
      <c r="L2806" s="21">
        <f t="shared" si="303"/>
        <v>38</v>
      </c>
      <c r="M2806" s="192">
        <v>44453</v>
      </c>
      <c r="N2806" s="192">
        <v>44454</v>
      </c>
      <c r="O2806" s="192">
        <v>44454</v>
      </c>
      <c r="P2806" s="192">
        <v>44456</v>
      </c>
      <c r="Q2806" s="166" t="s">
        <v>124</v>
      </c>
      <c r="R2806" s="114"/>
      <c r="S2806" s="114"/>
      <c r="T2806" s="114"/>
      <c r="U2806" s="177"/>
      <c r="V2806" s="177" t="s">
        <v>7004</v>
      </c>
      <c r="W2806" s="166" t="s">
        <v>621</v>
      </c>
      <c r="X2806" s="166" t="s">
        <v>621</v>
      </c>
      <c r="Y2806" s="131"/>
    </row>
    <row r="2807" spans="2:25">
      <c r="B2807" s="30">
        <v>2801</v>
      </c>
      <c r="C2807" s="30" t="s">
        <v>7005</v>
      </c>
      <c r="D2807" s="30" t="s">
        <v>83</v>
      </c>
      <c r="E2807" s="129" t="s">
        <v>7007</v>
      </c>
      <c r="F2807" s="114" t="s">
        <v>2051</v>
      </c>
      <c r="G2807" s="269">
        <f t="shared" si="298"/>
        <v>2021</v>
      </c>
      <c r="H2807" s="269">
        <f t="shared" si="299"/>
        <v>9</v>
      </c>
      <c r="I2807" s="269">
        <f t="shared" si="300"/>
        <v>38</v>
      </c>
      <c r="J2807" s="83">
        <f t="shared" si="301"/>
        <v>2021</v>
      </c>
      <c r="K2807" s="269">
        <f t="shared" si="302"/>
        <v>9</v>
      </c>
      <c r="L2807" s="21">
        <f t="shared" si="303"/>
        <v>39</v>
      </c>
      <c r="M2807" s="192">
        <v>44454</v>
      </c>
      <c r="N2807" s="192">
        <v>44454</v>
      </c>
      <c r="O2807" s="192">
        <v>44454</v>
      </c>
      <c r="P2807" s="192">
        <v>44463</v>
      </c>
      <c r="Q2807" s="166" t="s">
        <v>124</v>
      </c>
      <c r="R2807" s="114"/>
      <c r="S2807" s="114"/>
      <c r="T2807" s="114"/>
      <c r="U2807" s="177"/>
      <c r="V2807" s="177" t="s">
        <v>7006</v>
      </c>
      <c r="W2807" s="166" t="s">
        <v>621</v>
      </c>
      <c r="X2807" s="166" t="s">
        <v>621</v>
      </c>
      <c r="Y2807" s="131"/>
    </row>
    <row r="2808" spans="2:25" ht="18" customHeight="1">
      <c r="B2808" s="30">
        <v>2802</v>
      </c>
      <c r="C2808" s="30" t="s">
        <v>7009</v>
      </c>
      <c r="D2808" s="30" t="s">
        <v>83</v>
      </c>
      <c r="E2808" s="113" t="s">
        <v>7008</v>
      </c>
      <c r="F2808" s="114" t="s">
        <v>2051</v>
      </c>
      <c r="G2808" s="269">
        <f t="shared" si="298"/>
        <v>2021</v>
      </c>
      <c r="H2808" s="269">
        <f t="shared" si="299"/>
        <v>9</v>
      </c>
      <c r="I2808" s="269">
        <f t="shared" si="300"/>
        <v>38</v>
      </c>
      <c r="J2808" s="83">
        <f t="shared" si="301"/>
        <v>2021</v>
      </c>
      <c r="K2808" s="269">
        <f t="shared" si="302"/>
        <v>9</v>
      </c>
      <c r="L2808" s="21">
        <f t="shared" si="303"/>
        <v>39</v>
      </c>
      <c r="M2808" s="192">
        <v>44454</v>
      </c>
      <c r="N2808" s="192">
        <v>44454</v>
      </c>
      <c r="O2808" s="192">
        <v>44454</v>
      </c>
      <c r="P2808" s="192">
        <v>44462</v>
      </c>
      <c r="Q2808" s="166" t="s">
        <v>124</v>
      </c>
      <c r="R2808" s="114"/>
      <c r="S2808" s="114"/>
      <c r="T2808" s="114"/>
      <c r="U2808" s="177"/>
      <c r="V2808" s="177" t="s">
        <v>7006</v>
      </c>
      <c r="W2808" s="166" t="s">
        <v>621</v>
      </c>
      <c r="X2808" s="166" t="s">
        <v>621</v>
      </c>
      <c r="Y2808" s="131"/>
    </row>
    <row r="2809" spans="2:25">
      <c r="B2809" s="30">
        <v>2803</v>
      </c>
      <c r="C2809" s="30" t="s">
        <v>7017</v>
      </c>
      <c r="D2809" s="30" t="s">
        <v>83</v>
      </c>
      <c r="E2809" s="130" t="s">
        <v>7010</v>
      </c>
      <c r="F2809" s="114" t="s">
        <v>4452</v>
      </c>
      <c r="G2809" s="269">
        <f t="shared" si="298"/>
        <v>2021</v>
      </c>
      <c r="H2809" s="269">
        <f t="shared" si="299"/>
        <v>9</v>
      </c>
      <c r="I2809" s="269">
        <f t="shared" si="300"/>
        <v>38</v>
      </c>
      <c r="J2809" s="83">
        <f t="shared" si="301"/>
        <v>2021</v>
      </c>
      <c r="K2809" s="269">
        <f t="shared" si="302"/>
        <v>9</v>
      </c>
      <c r="L2809" s="21">
        <f t="shared" si="303"/>
        <v>38</v>
      </c>
      <c r="M2809" s="119">
        <v>44452</v>
      </c>
      <c r="N2809" s="119">
        <v>44452</v>
      </c>
      <c r="O2809" s="119">
        <v>44452</v>
      </c>
      <c r="P2809" s="119">
        <v>44452</v>
      </c>
      <c r="Q2809" s="267" t="s">
        <v>34</v>
      </c>
      <c r="R2809" s="114"/>
      <c r="S2809" s="114"/>
      <c r="T2809" s="114"/>
      <c r="U2809" s="177"/>
      <c r="V2809" s="179" t="s">
        <v>9</v>
      </c>
      <c r="W2809" s="174" t="s">
        <v>5563</v>
      </c>
      <c r="X2809" s="174" t="s">
        <v>5563</v>
      </c>
      <c r="Y2809" s="131"/>
    </row>
    <row r="2810" spans="2:25">
      <c r="B2810" s="30">
        <v>2804</v>
      </c>
      <c r="C2810" s="30" t="s">
        <v>7018</v>
      </c>
      <c r="D2810" s="30" t="s">
        <v>83</v>
      </c>
      <c r="E2810" s="130" t="s">
        <v>7011</v>
      </c>
      <c r="F2810" s="114" t="s">
        <v>47</v>
      </c>
      <c r="G2810" s="269">
        <f t="shared" si="298"/>
        <v>2021</v>
      </c>
      <c r="H2810" s="269">
        <f t="shared" si="299"/>
        <v>9</v>
      </c>
      <c r="I2810" s="269">
        <f t="shared" si="300"/>
        <v>38</v>
      </c>
      <c r="J2810" s="83">
        <f t="shared" si="301"/>
        <v>2021</v>
      </c>
      <c r="K2810" s="269">
        <f t="shared" si="302"/>
        <v>9</v>
      </c>
      <c r="L2810" s="21">
        <f t="shared" si="303"/>
        <v>38</v>
      </c>
      <c r="M2810" s="119">
        <v>44453</v>
      </c>
      <c r="N2810" s="119">
        <v>44453</v>
      </c>
      <c r="O2810" s="119">
        <v>44453</v>
      </c>
      <c r="P2810" s="119">
        <v>44453</v>
      </c>
      <c r="Q2810" s="267" t="s">
        <v>34</v>
      </c>
      <c r="R2810" s="114"/>
      <c r="S2810" s="114"/>
      <c r="T2810" s="114"/>
      <c r="U2810" s="177"/>
      <c r="V2810" s="179" t="s">
        <v>286</v>
      </c>
      <c r="W2810" s="174" t="s">
        <v>5563</v>
      </c>
      <c r="X2810" s="174" t="s">
        <v>5563</v>
      </c>
      <c r="Y2810" s="131"/>
    </row>
    <row r="2811" spans="2:25">
      <c r="B2811" s="30">
        <v>2805</v>
      </c>
      <c r="C2811" s="30" t="s">
        <v>7019</v>
      </c>
      <c r="D2811" s="30" t="s">
        <v>83</v>
      </c>
      <c r="E2811" s="100" t="s">
        <v>7012</v>
      </c>
      <c r="F2811" s="114" t="s">
        <v>47</v>
      </c>
      <c r="G2811" s="269">
        <f t="shared" si="298"/>
        <v>2021</v>
      </c>
      <c r="H2811" s="269">
        <f t="shared" si="299"/>
        <v>9</v>
      </c>
      <c r="I2811" s="269">
        <f t="shared" si="300"/>
        <v>38</v>
      </c>
      <c r="J2811" s="83">
        <f t="shared" si="301"/>
        <v>2021</v>
      </c>
      <c r="K2811" s="269">
        <f t="shared" si="302"/>
        <v>9</v>
      </c>
      <c r="L2811" s="21">
        <f t="shared" si="303"/>
        <v>38</v>
      </c>
      <c r="M2811" s="119">
        <v>44454</v>
      </c>
      <c r="N2811" s="119">
        <v>44454</v>
      </c>
      <c r="O2811" s="119">
        <v>44454</v>
      </c>
      <c r="P2811" s="119">
        <v>44454</v>
      </c>
      <c r="Q2811" s="267" t="s">
        <v>34</v>
      </c>
      <c r="R2811" s="114"/>
      <c r="S2811" s="114"/>
      <c r="T2811" s="114"/>
      <c r="U2811" s="177"/>
      <c r="V2811" s="179" t="s">
        <v>9</v>
      </c>
      <c r="W2811" s="174" t="s">
        <v>5563</v>
      </c>
      <c r="X2811" s="174" t="s">
        <v>5563</v>
      </c>
      <c r="Y2811" s="131"/>
    </row>
    <row r="2812" spans="2:25">
      <c r="B2812" s="30">
        <v>2806</v>
      </c>
      <c r="C2812" s="30" t="s">
        <v>7020</v>
      </c>
      <c r="D2812" s="30" t="s">
        <v>83</v>
      </c>
      <c r="E2812" s="100" t="s">
        <v>7013</v>
      </c>
      <c r="F2812" s="114" t="s">
        <v>47</v>
      </c>
      <c r="G2812" s="269">
        <f t="shared" si="298"/>
        <v>2021</v>
      </c>
      <c r="H2812" s="269">
        <f t="shared" si="299"/>
        <v>9</v>
      </c>
      <c r="I2812" s="269">
        <f t="shared" si="300"/>
        <v>38</v>
      </c>
      <c r="J2812" s="83">
        <f t="shared" si="301"/>
        <v>2021</v>
      </c>
      <c r="K2812" s="269">
        <f t="shared" si="302"/>
        <v>9</v>
      </c>
      <c r="L2812" s="21">
        <f t="shared" si="303"/>
        <v>38</v>
      </c>
      <c r="M2812" s="119">
        <v>44454</v>
      </c>
      <c r="N2812" s="119">
        <v>44454</v>
      </c>
      <c r="O2812" s="119">
        <v>44454</v>
      </c>
      <c r="P2812" s="119">
        <v>44454</v>
      </c>
      <c r="Q2812" s="267" t="s">
        <v>34</v>
      </c>
      <c r="R2812" s="114"/>
      <c r="S2812" s="114"/>
      <c r="T2812" s="114"/>
      <c r="U2812" s="177"/>
      <c r="V2812" s="179" t="s">
        <v>9</v>
      </c>
      <c r="W2812" s="174" t="s">
        <v>5563</v>
      </c>
      <c r="X2812" s="174" t="s">
        <v>5563</v>
      </c>
      <c r="Y2812" s="131"/>
    </row>
    <row r="2813" spans="2:25">
      <c r="B2813" s="30">
        <v>2807</v>
      </c>
      <c r="C2813" s="30" t="s">
        <v>7021</v>
      </c>
      <c r="D2813" s="30" t="s">
        <v>83</v>
      </c>
      <c r="E2813" s="113" t="s">
        <v>7014</v>
      </c>
      <c r="F2813" s="114" t="s">
        <v>4452</v>
      </c>
      <c r="G2813" s="269">
        <f t="shared" si="298"/>
        <v>2021</v>
      </c>
      <c r="H2813" s="269">
        <f t="shared" si="299"/>
        <v>9</v>
      </c>
      <c r="I2813" s="269">
        <f t="shared" si="300"/>
        <v>38</v>
      </c>
      <c r="J2813" s="83">
        <f t="shared" si="301"/>
        <v>2021</v>
      </c>
      <c r="K2813" s="269">
        <f t="shared" si="302"/>
        <v>9</v>
      </c>
      <c r="L2813" s="21">
        <f t="shared" si="303"/>
        <v>38</v>
      </c>
      <c r="M2813" s="119">
        <v>44454</v>
      </c>
      <c r="N2813" s="119">
        <v>44454</v>
      </c>
      <c r="O2813" s="119">
        <v>44454</v>
      </c>
      <c r="P2813" s="119">
        <v>44454</v>
      </c>
      <c r="Q2813" s="267" t="s">
        <v>34</v>
      </c>
      <c r="R2813" s="114"/>
      <c r="S2813" s="114"/>
      <c r="T2813" s="114"/>
      <c r="U2813" s="177"/>
      <c r="V2813" s="179" t="s">
        <v>9</v>
      </c>
      <c r="W2813" s="174" t="s">
        <v>5563</v>
      </c>
      <c r="X2813" s="174" t="s">
        <v>5563</v>
      </c>
      <c r="Y2813" s="131"/>
    </row>
    <row r="2814" spans="2:25">
      <c r="B2814" s="30">
        <v>2808</v>
      </c>
      <c r="C2814" s="30" t="s">
        <v>7022</v>
      </c>
      <c r="D2814" s="30" t="s">
        <v>83</v>
      </c>
      <c r="E2814" s="124" t="s">
        <v>7015</v>
      </c>
      <c r="F2814" s="114" t="s">
        <v>47</v>
      </c>
      <c r="G2814" s="269">
        <f t="shared" si="298"/>
        <v>2021</v>
      </c>
      <c r="H2814" s="269">
        <f t="shared" si="299"/>
        <v>9</v>
      </c>
      <c r="I2814" s="269">
        <f t="shared" si="300"/>
        <v>38</v>
      </c>
      <c r="J2814" s="83">
        <f t="shared" si="301"/>
        <v>2021</v>
      </c>
      <c r="K2814" s="269">
        <f t="shared" si="302"/>
        <v>9</v>
      </c>
      <c r="L2814" s="21">
        <f t="shared" si="303"/>
        <v>38</v>
      </c>
      <c r="M2814" s="119">
        <v>44455</v>
      </c>
      <c r="N2814" s="119">
        <v>44455</v>
      </c>
      <c r="O2814" s="119">
        <v>44455</v>
      </c>
      <c r="P2814" s="119">
        <v>44455</v>
      </c>
      <c r="Q2814" s="267" t="s">
        <v>34</v>
      </c>
      <c r="R2814" s="114"/>
      <c r="S2814" s="114"/>
      <c r="T2814" s="114"/>
      <c r="U2814" s="177"/>
      <c r="V2814" s="174" t="s">
        <v>256</v>
      </c>
      <c r="W2814" s="174" t="s">
        <v>5563</v>
      </c>
      <c r="X2814" s="174" t="s">
        <v>5563</v>
      </c>
      <c r="Y2814" s="131"/>
    </row>
    <row r="2815" spans="2:25" ht="33">
      <c r="B2815" s="30">
        <v>2809</v>
      </c>
      <c r="C2815" s="30" t="s">
        <v>7023</v>
      </c>
      <c r="D2815" s="30" t="s">
        <v>83</v>
      </c>
      <c r="E2815" s="135" t="s">
        <v>7016</v>
      </c>
      <c r="F2815" s="114" t="s">
        <v>47</v>
      </c>
      <c r="G2815" s="269">
        <f t="shared" si="298"/>
        <v>2021</v>
      </c>
      <c r="H2815" s="269">
        <f t="shared" si="299"/>
        <v>9</v>
      </c>
      <c r="I2815" s="269">
        <f t="shared" si="300"/>
        <v>38</v>
      </c>
      <c r="J2815" s="83">
        <f t="shared" si="301"/>
        <v>2021</v>
      </c>
      <c r="K2815" s="269">
        <f t="shared" si="302"/>
        <v>9</v>
      </c>
      <c r="L2815" s="21">
        <f t="shared" si="303"/>
        <v>38</v>
      </c>
      <c r="M2815" s="119">
        <v>44455</v>
      </c>
      <c r="N2815" s="119">
        <v>44455</v>
      </c>
      <c r="O2815" s="119">
        <v>44455</v>
      </c>
      <c r="P2815" s="119">
        <v>44455</v>
      </c>
      <c r="Q2815" s="267" t="s">
        <v>34</v>
      </c>
      <c r="R2815" s="114"/>
      <c r="S2815" s="114"/>
      <c r="T2815" s="114"/>
      <c r="U2815" s="177"/>
      <c r="V2815" s="174" t="s">
        <v>1697</v>
      </c>
      <c r="W2815" s="174" t="s">
        <v>5563</v>
      </c>
      <c r="X2815" s="174" t="s">
        <v>5563</v>
      </c>
      <c r="Y2815" s="131"/>
    </row>
    <row r="2816" spans="2:25">
      <c r="B2816" s="30">
        <v>2810</v>
      </c>
      <c r="C2816" s="30" t="s">
        <v>7029</v>
      </c>
      <c r="D2816" s="30" t="s">
        <v>83</v>
      </c>
      <c r="E2816" s="110" t="s">
        <v>7024</v>
      </c>
      <c r="F2816" s="114" t="s">
        <v>1561</v>
      </c>
      <c r="G2816" s="269">
        <f t="shared" si="298"/>
        <v>2021</v>
      </c>
      <c r="H2816" s="269">
        <f t="shared" si="299"/>
        <v>9</v>
      </c>
      <c r="I2816" s="269">
        <f t="shared" si="300"/>
        <v>38</v>
      </c>
      <c r="J2816" s="83">
        <f t="shared" si="301"/>
        <v>2022</v>
      </c>
      <c r="K2816" s="269">
        <f t="shared" si="302"/>
        <v>2</v>
      </c>
      <c r="L2816" s="21">
        <f t="shared" si="303"/>
        <v>7</v>
      </c>
      <c r="M2816" s="119">
        <v>44452</v>
      </c>
      <c r="N2816" s="119">
        <v>44452</v>
      </c>
      <c r="O2816" s="119">
        <v>44452</v>
      </c>
      <c r="P2816" s="119">
        <v>44601</v>
      </c>
      <c r="Q2816" s="267" t="s">
        <v>9390</v>
      </c>
      <c r="R2816" s="269" t="s">
        <v>9391</v>
      </c>
      <c r="S2816" s="114"/>
      <c r="T2816" s="114"/>
      <c r="U2816" s="177"/>
      <c r="V2816" s="174" t="s">
        <v>463</v>
      </c>
      <c r="W2816" s="174" t="s">
        <v>463</v>
      </c>
      <c r="X2816" s="174" t="s">
        <v>463</v>
      </c>
      <c r="Y2816" s="131"/>
    </row>
    <row r="2817" spans="2:25">
      <c r="B2817" s="30">
        <v>2811</v>
      </c>
      <c r="C2817" s="30" t="s">
        <v>7030</v>
      </c>
      <c r="D2817" s="30" t="s">
        <v>83</v>
      </c>
      <c r="E2817" s="130" t="s">
        <v>7025</v>
      </c>
      <c r="F2817" s="114" t="s">
        <v>345</v>
      </c>
      <c r="G2817" s="269">
        <f t="shared" si="298"/>
        <v>2021</v>
      </c>
      <c r="H2817" s="269">
        <f t="shared" si="299"/>
        <v>9</v>
      </c>
      <c r="I2817" s="269">
        <f t="shared" si="300"/>
        <v>38</v>
      </c>
      <c r="J2817" s="83">
        <f t="shared" si="301"/>
        <v>2021</v>
      </c>
      <c r="K2817" s="269">
        <f t="shared" si="302"/>
        <v>9</v>
      </c>
      <c r="L2817" s="21">
        <f t="shared" si="303"/>
        <v>38</v>
      </c>
      <c r="M2817" s="119">
        <v>44454</v>
      </c>
      <c r="N2817" s="119">
        <v>44454</v>
      </c>
      <c r="O2817" s="119">
        <v>44454</v>
      </c>
      <c r="P2817" s="119">
        <v>44454</v>
      </c>
      <c r="Q2817" s="267" t="s">
        <v>34</v>
      </c>
      <c r="R2817" s="114"/>
      <c r="S2817" s="114"/>
      <c r="T2817" s="114"/>
      <c r="U2817" s="177"/>
      <c r="V2817" s="179" t="s">
        <v>411</v>
      </c>
      <c r="W2817" s="174" t="s">
        <v>463</v>
      </c>
      <c r="X2817" s="174" t="s">
        <v>463</v>
      </c>
      <c r="Y2817" s="131"/>
    </row>
    <row r="2818" spans="2:25">
      <c r="B2818" s="30">
        <v>2812</v>
      </c>
      <c r="C2818" s="30" t="s">
        <v>7031</v>
      </c>
      <c r="D2818" s="30" t="s">
        <v>83</v>
      </c>
      <c r="E2818" s="130" t="s">
        <v>7026</v>
      </c>
      <c r="F2818" s="114" t="s">
        <v>7035</v>
      </c>
      <c r="G2818" s="269">
        <f t="shared" si="298"/>
        <v>2021</v>
      </c>
      <c r="H2818" s="269">
        <f t="shared" si="299"/>
        <v>9</v>
      </c>
      <c r="I2818" s="269">
        <f t="shared" si="300"/>
        <v>38</v>
      </c>
      <c r="J2818" s="83">
        <f t="shared" si="301"/>
        <v>2021</v>
      </c>
      <c r="K2818" s="269">
        <f t="shared" si="302"/>
        <v>9</v>
      </c>
      <c r="L2818" s="21">
        <f t="shared" si="303"/>
        <v>38</v>
      </c>
      <c r="M2818" s="119">
        <v>44454</v>
      </c>
      <c r="N2818" s="119">
        <v>44454</v>
      </c>
      <c r="O2818" s="119">
        <v>44454</v>
      </c>
      <c r="P2818" s="119">
        <v>44454</v>
      </c>
      <c r="Q2818" s="267" t="s">
        <v>34</v>
      </c>
      <c r="R2818" s="114"/>
      <c r="S2818" s="114"/>
      <c r="T2818" s="114"/>
      <c r="U2818" s="177"/>
      <c r="V2818" s="179" t="s">
        <v>5494</v>
      </c>
      <c r="W2818" s="174" t="s">
        <v>463</v>
      </c>
      <c r="X2818" s="174" t="s">
        <v>463</v>
      </c>
      <c r="Y2818" s="131"/>
    </row>
    <row r="2819" spans="2:25">
      <c r="B2819" s="30">
        <v>2813</v>
      </c>
      <c r="C2819" s="30" t="s">
        <v>7032</v>
      </c>
      <c r="D2819" s="30" t="s">
        <v>83</v>
      </c>
      <c r="E2819" s="130" t="s">
        <v>7027</v>
      </c>
      <c r="F2819" s="114" t="s">
        <v>168</v>
      </c>
      <c r="G2819" s="269">
        <f t="shared" si="298"/>
        <v>2021</v>
      </c>
      <c r="H2819" s="269">
        <f t="shared" si="299"/>
        <v>9</v>
      </c>
      <c r="I2819" s="269">
        <f t="shared" si="300"/>
        <v>38</v>
      </c>
      <c r="J2819" s="83">
        <f t="shared" si="301"/>
        <v>2021</v>
      </c>
      <c r="K2819" s="269">
        <f t="shared" si="302"/>
        <v>9</v>
      </c>
      <c r="L2819" s="21">
        <f t="shared" si="303"/>
        <v>38</v>
      </c>
      <c r="M2819" s="119">
        <v>44454</v>
      </c>
      <c r="N2819" s="119">
        <v>44454</v>
      </c>
      <c r="O2819" s="119">
        <v>44454</v>
      </c>
      <c r="P2819" s="119">
        <v>44454</v>
      </c>
      <c r="Q2819" s="267" t="s">
        <v>34</v>
      </c>
      <c r="R2819" s="114"/>
      <c r="S2819" s="114"/>
      <c r="T2819" s="114"/>
      <c r="U2819" s="177"/>
      <c r="V2819" s="179" t="s">
        <v>5494</v>
      </c>
      <c r="W2819" s="174" t="s">
        <v>463</v>
      </c>
      <c r="X2819" s="174" t="s">
        <v>463</v>
      </c>
      <c r="Y2819" s="131"/>
    </row>
    <row r="2820" spans="2:25">
      <c r="B2820" s="30">
        <v>2814</v>
      </c>
      <c r="C2820" s="30" t="s">
        <v>7033</v>
      </c>
      <c r="D2820" s="30" t="s">
        <v>83</v>
      </c>
      <c r="E2820" s="110" t="s">
        <v>2811</v>
      </c>
      <c r="F2820" s="114" t="s">
        <v>1561</v>
      </c>
      <c r="G2820" s="269">
        <f t="shared" si="298"/>
        <v>2021</v>
      </c>
      <c r="H2820" s="269">
        <f t="shared" si="299"/>
        <v>9</v>
      </c>
      <c r="I2820" s="269">
        <f t="shared" si="300"/>
        <v>38</v>
      </c>
      <c r="J2820" s="83">
        <f t="shared" si="301"/>
        <v>2021</v>
      </c>
      <c r="K2820" s="269">
        <f t="shared" si="302"/>
        <v>9</v>
      </c>
      <c r="L2820" s="21">
        <f t="shared" si="303"/>
        <v>38</v>
      </c>
      <c r="M2820" s="119">
        <v>44454</v>
      </c>
      <c r="N2820" s="119">
        <v>44454</v>
      </c>
      <c r="O2820" s="119">
        <v>44454</v>
      </c>
      <c r="P2820" s="119">
        <v>44454</v>
      </c>
      <c r="Q2820" s="267" t="s">
        <v>34</v>
      </c>
      <c r="R2820" s="114"/>
      <c r="S2820" s="114"/>
      <c r="T2820" s="114"/>
      <c r="U2820" s="177"/>
      <c r="V2820" s="174" t="s">
        <v>155</v>
      </c>
      <c r="W2820" s="174" t="s">
        <v>463</v>
      </c>
      <c r="X2820" s="174" t="s">
        <v>463</v>
      </c>
      <c r="Y2820" s="131"/>
    </row>
    <row r="2821" spans="2:25">
      <c r="B2821" s="30">
        <v>2815</v>
      </c>
      <c r="C2821" s="30" t="s">
        <v>7034</v>
      </c>
      <c r="D2821" s="30" t="s">
        <v>83</v>
      </c>
      <c r="E2821" s="110" t="s">
        <v>7028</v>
      </c>
      <c r="F2821" s="114" t="s">
        <v>1561</v>
      </c>
      <c r="G2821" s="269">
        <f t="shared" si="298"/>
        <v>2021</v>
      </c>
      <c r="H2821" s="269">
        <f t="shared" si="299"/>
        <v>9</v>
      </c>
      <c r="I2821" s="269">
        <f t="shared" si="300"/>
        <v>38</v>
      </c>
      <c r="J2821" s="83">
        <f t="shared" si="301"/>
        <v>2021</v>
      </c>
      <c r="K2821" s="269">
        <f t="shared" si="302"/>
        <v>9</v>
      </c>
      <c r="L2821" s="21">
        <f t="shared" si="303"/>
        <v>38</v>
      </c>
      <c r="M2821" s="119">
        <v>44455</v>
      </c>
      <c r="N2821" s="119">
        <v>44455</v>
      </c>
      <c r="O2821" s="119">
        <v>44455</v>
      </c>
      <c r="P2821" s="119">
        <v>44455</v>
      </c>
      <c r="Q2821" s="267" t="s">
        <v>34</v>
      </c>
      <c r="R2821" s="114"/>
      <c r="S2821" s="114"/>
      <c r="T2821" s="114"/>
      <c r="U2821" s="177"/>
      <c r="V2821" s="174" t="s">
        <v>39</v>
      </c>
      <c r="W2821" s="174" t="s">
        <v>463</v>
      </c>
      <c r="X2821" s="174" t="s">
        <v>463</v>
      </c>
      <c r="Y2821" s="131"/>
    </row>
    <row r="2822" spans="2:25">
      <c r="B2822" s="30">
        <v>2816</v>
      </c>
      <c r="C2822" s="30" t="s">
        <v>7040</v>
      </c>
      <c r="D2822" s="30" t="s">
        <v>83</v>
      </c>
      <c r="E2822" s="128" t="s">
        <v>3753</v>
      </c>
      <c r="F2822" s="114" t="s">
        <v>1561</v>
      </c>
      <c r="G2822" s="269">
        <f t="shared" si="298"/>
        <v>2021</v>
      </c>
      <c r="H2822" s="269">
        <f t="shared" si="299"/>
        <v>9</v>
      </c>
      <c r="I2822" s="269">
        <f t="shared" si="300"/>
        <v>38</v>
      </c>
      <c r="J2822" s="83">
        <f t="shared" si="301"/>
        <v>2021</v>
      </c>
      <c r="K2822" s="269">
        <f t="shared" si="302"/>
        <v>9</v>
      </c>
      <c r="L2822" s="21">
        <f t="shared" si="303"/>
        <v>38</v>
      </c>
      <c r="M2822" s="119">
        <v>44452</v>
      </c>
      <c r="N2822" s="119">
        <v>44452</v>
      </c>
      <c r="O2822" s="119">
        <v>44452</v>
      </c>
      <c r="P2822" s="119">
        <v>44456</v>
      </c>
      <c r="Q2822" s="267" t="s">
        <v>34</v>
      </c>
      <c r="R2822" s="114"/>
      <c r="S2822" s="114"/>
      <c r="T2822" s="114"/>
      <c r="U2822" s="177"/>
      <c r="V2822" s="174" t="s">
        <v>3670</v>
      </c>
      <c r="W2822" s="174" t="s">
        <v>3670</v>
      </c>
      <c r="X2822" s="174" t="s">
        <v>3670</v>
      </c>
      <c r="Y2822" s="131"/>
    </row>
    <row r="2823" spans="2:25">
      <c r="B2823" s="30">
        <v>2817</v>
      </c>
      <c r="C2823" s="30" t="s">
        <v>7041</v>
      </c>
      <c r="D2823" s="30" t="s">
        <v>83</v>
      </c>
      <c r="E2823" s="128" t="s">
        <v>3754</v>
      </c>
      <c r="F2823" s="114" t="s">
        <v>1561</v>
      </c>
      <c r="G2823" s="269">
        <f t="shared" ref="G2823:G2886" si="304">IF(ISBLANK(N2823),"",YEAR(N2823))</f>
        <v>2021</v>
      </c>
      <c r="H2823" s="269">
        <f t="shared" ref="H2823:H2886" si="305">IF(ISBLANK(N2823),"",MONTH(N2823))</f>
        <v>9</v>
      </c>
      <c r="I2823" s="269">
        <f t="shared" ref="I2823:I2886" si="306">IF(ISBLANK(N2823),"",WEEKNUM(N2823,1))</f>
        <v>38</v>
      </c>
      <c r="J2823" s="83">
        <f t="shared" ref="J2823:J2886" si="307">IF(ISBLANK(P2823),"",YEAR(P2823))</f>
        <v>2021</v>
      </c>
      <c r="K2823" s="269">
        <f t="shared" ref="K2823:K2886" si="308">IF(ISBLANK(P2823),"",MONTH(P2823))</f>
        <v>9</v>
      </c>
      <c r="L2823" s="21">
        <f t="shared" ref="L2823:L2886" si="309">IF(ISBLANK(P2823),"",WEEKNUM(P2823,1))</f>
        <v>38</v>
      </c>
      <c r="M2823" s="119">
        <v>44452</v>
      </c>
      <c r="N2823" s="119">
        <v>44452</v>
      </c>
      <c r="O2823" s="119">
        <v>44452</v>
      </c>
      <c r="P2823" s="119">
        <v>44456</v>
      </c>
      <c r="Q2823" s="267" t="s">
        <v>34</v>
      </c>
      <c r="R2823" s="114"/>
      <c r="S2823" s="114"/>
      <c r="T2823" s="114"/>
      <c r="U2823" s="177"/>
      <c r="V2823" s="174" t="s">
        <v>3670</v>
      </c>
      <c r="W2823" s="174" t="s">
        <v>3670</v>
      </c>
      <c r="X2823" s="174" t="s">
        <v>3670</v>
      </c>
      <c r="Y2823" s="131"/>
    </row>
    <row r="2824" spans="2:25">
      <c r="B2824" s="30">
        <v>2818</v>
      </c>
      <c r="C2824" s="30" t="s">
        <v>7042</v>
      </c>
      <c r="D2824" s="30" t="s">
        <v>83</v>
      </c>
      <c r="E2824" s="128" t="s">
        <v>4334</v>
      </c>
      <c r="F2824" s="114" t="s">
        <v>1561</v>
      </c>
      <c r="G2824" s="269">
        <f t="shared" si="304"/>
        <v>2021</v>
      </c>
      <c r="H2824" s="269">
        <f t="shared" si="305"/>
        <v>9</v>
      </c>
      <c r="I2824" s="269">
        <f t="shared" si="306"/>
        <v>38</v>
      </c>
      <c r="J2824" s="83">
        <f t="shared" si="307"/>
        <v>2021</v>
      </c>
      <c r="K2824" s="269">
        <f t="shared" si="308"/>
        <v>9</v>
      </c>
      <c r="L2824" s="21">
        <f t="shared" si="309"/>
        <v>38</v>
      </c>
      <c r="M2824" s="119">
        <v>44452</v>
      </c>
      <c r="N2824" s="119">
        <v>44452</v>
      </c>
      <c r="O2824" s="119">
        <v>44452</v>
      </c>
      <c r="P2824" s="119">
        <v>44456</v>
      </c>
      <c r="Q2824" s="267" t="s">
        <v>34</v>
      </c>
      <c r="R2824" s="114"/>
      <c r="S2824" s="114"/>
      <c r="T2824" s="114"/>
      <c r="U2824" s="177"/>
      <c r="V2824" s="174" t="s">
        <v>463</v>
      </c>
      <c r="W2824" s="174" t="s">
        <v>3670</v>
      </c>
      <c r="X2824" s="174" t="s">
        <v>3670</v>
      </c>
      <c r="Y2824" s="131"/>
    </row>
    <row r="2825" spans="2:25">
      <c r="B2825" s="30">
        <v>2819</v>
      </c>
      <c r="C2825" s="30" t="s">
        <v>7043</v>
      </c>
      <c r="D2825" s="30" t="s">
        <v>83</v>
      </c>
      <c r="E2825" s="128" t="s">
        <v>7036</v>
      </c>
      <c r="F2825" s="114" t="s">
        <v>1561</v>
      </c>
      <c r="G2825" s="269">
        <f t="shared" si="304"/>
        <v>2021</v>
      </c>
      <c r="H2825" s="269">
        <f t="shared" si="305"/>
        <v>9</v>
      </c>
      <c r="I2825" s="269">
        <f t="shared" si="306"/>
        <v>38</v>
      </c>
      <c r="J2825" s="83">
        <f t="shared" si="307"/>
        <v>2022</v>
      </c>
      <c r="K2825" s="269">
        <f t="shared" si="308"/>
        <v>2</v>
      </c>
      <c r="L2825" s="21">
        <f t="shared" si="309"/>
        <v>7</v>
      </c>
      <c r="M2825" s="119">
        <v>44452</v>
      </c>
      <c r="N2825" s="119">
        <v>44452</v>
      </c>
      <c r="O2825" s="119">
        <v>44452</v>
      </c>
      <c r="P2825" s="119">
        <v>44601</v>
      </c>
      <c r="Q2825" s="267" t="s">
        <v>9390</v>
      </c>
      <c r="R2825" s="269" t="s">
        <v>9391</v>
      </c>
      <c r="S2825" s="114"/>
      <c r="T2825" s="114"/>
      <c r="U2825" s="177"/>
      <c r="V2825" s="174" t="s">
        <v>7048</v>
      </c>
      <c r="W2825" s="174" t="s">
        <v>3670</v>
      </c>
      <c r="X2825" s="174" t="s">
        <v>3670</v>
      </c>
      <c r="Y2825" s="131"/>
    </row>
    <row r="2826" spans="2:25">
      <c r="B2826" s="30">
        <v>2820</v>
      </c>
      <c r="C2826" s="30" t="s">
        <v>7044</v>
      </c>
      <c r="D2826" s="30" t="s">
        <v>83</v>
      </c>
      <c r="E2826" s="131" t="s">
        <v>7037</v>
      </c>
      <c r="F2826" s="114" t="s">
        <v>1561</v>
      </c>
      <c r="G2826" s="269">
        <f t="shared" si="304"/>
        <v>2021</v>
      </c>
      <c r="H2826" s="269">
        <f t="shared" si="305"/>
        <v>9</v>
      </c>
      <c r="I2826" s="269">
        <f t="shared" si="306"/>
        <v>38</v>
      </c>
      <c r="J2826" s="83">
        <f t="shared" si="307"/>
        <v>2021</v>
      </c>
      <c r="K2826" s="269">
        <f t="shared" si="308"/>
        <v>9</v>
      </c>
      <c r="L2826" s="21">
        <f t="shared" si="309"/>
        <v>38</v>
      </c>
      <c r="M2826" s="119">
        <v>44452</v>
      </c>
      <c r="N2826" s="119">
        <v>44452</v>
      </c>
      <c r="O2826" s="119">
        <v>44452</v>
      </c>
      <c r="P2826" s="119">
        <v>44452</v>
      </c>
      <c r="Q2826" s="119" t="s">
        <v>34</v>
      </c>
      <c r="R2826" s="114"/>
      <c r="S2826" s="114"/>
      <c r="T2826" s="114"/>
      <c r="U2826" s="177"/>
      <c r="V2826" s="174" t="s">
        <v>7049</v>
      </c>
      <c r="W2826" s="174" t="s">
        <v>3670</v>
      </c>
      <c r="X2826" s="174" t="s">
        <v>3670</v>
      </c>
      <c r="Y2826" s="131"/>
    </row>
    <row r="2827" spans="2:25">
      <c r="B2827" s="30">
        <v>2821</v>
      </c>
      <c r="C2827" s="30" t="s">
        <v>7045</v>
      </c>
      <c r="D2827" s="30" t="s">
        <v>83</v>
      </c>
      <c r="E2827" s="128" t="s">
        <v>7038</v>
      </c>
      <c r="F2827" s="114" t="s">
        <v>1561</v>
      </c>
      <c r="G2827" s="269">
        <f t="shared" si="304"/>
        <v>2021</v>
      </c>
      <c r="H2827" s="269">
        <f t="shared" si="305"/>
        <v>9</v>
      </c>
      <c r="I2827" s="269">
        <f t="shared" si="306"/>
        <v>38</v>
      </c>
      <c r="J2827" s="83">
        <f t="shared" si="307"/>
        <v>2022</v>
      </c>
      <c r="K2827" s="269">
        <f t="shared" si="308"/>
        <v>2</v>
      </c>
      <c r="L2827" s="21">
        <f t="shared" si="309"/>
        <v>7</v>
      </c>
      <c r="M2827" s="119">
        <v>44454</v>
      </c>
      <c r="N2827" s="119">
        <v>44454</v>
      </c>
      <c r="O2827" s="119">
        <v>44454</v>
      </c>
      <c r="P2827" s="119">
        <v>44601</v>
      </c>
      <c r="Q2827" s="267" t="s">
        <v>9390</v>
      </c>
      <c r="R2827" s="269" t="s">
        <v>9391</v>
      </c>
      <c r="S2827" s="114"/>
      <c r="T2827" s="114"/>
      <c r="U2827" s="177"/>
      <c r="V2827" s="174" t="s">
        <v>5021</v>
      </c>
      <c r="W2827" s="174" t="s">
        <v>3670</v>
      </c>
      <c r="X2827" s="174" t="s">
        <v>3670</v>
      </c>
      <c r="Y2827" s="131"/>
    </row>
    <row r="2828" spans="2:25">
      <c r="B2828" s="30">
        <v>2822</v>
      </c>
      <c r="C2828" s="30" t="s">
        <v>7046</v>
      </c>
      <c r="D2828" s="30" t="s">
        <v>83</v>
      </c>
      <c r="E2828" s="128" t="s">
        <v>7039</v>
      </c>
      <c r="F2828" s="114" t="s">
        <v>1561</v>
      </c>
      <c r="G2828" s="269">
        <f t="shared" si="304"/>
        <v>2021</v>
      </c>
      <c r="H2828" s="269">
        <f t="shared" si="305"/>
        <v>9</v>
      </c>
      <c r="I2828" s="269">
        <f t="shared" si="306"/>
        <v>38</v>
      </c>
      <c r="J2828" s="83">
        <f t="shared" si="307"/>
        <v>2022</v>
      </c>
      <c r="K2828" s="269">
        <f t="shared" si="308"/>
        <v>2</v>
      </c>
      <c r="L2828" s="21">
        <f t="shared" si="309"/>
        <v>7</v>
      </c>
      <c r="M2828" s="119">
        <v>44455</v>
      </c>
      <c r="N2828" s="119">
        <v>44455</v>
      </c>
      <c r="O2828" s="119">
        <v>44455</v>
      </c>
      <c r="P2828" s="119">
        <v>44601</v>
      </c>
      <c r="Q2828" s="267" t="s">
        <v>9390</v>
      </c>
      <c r="R2828" s="269" t="s">
        <v>9391</v>
      </c>
      <c r="S2828" s="114"/>
      <c r="T2828" s="114"/>
      <c r="U2828" s="177"/>
      <c r="V2828" s="174" t="s">
        <v>7048</v>
      </c>
      <c r="W2828" s="174" t="s">
        <v>3670</v>
      </c>
      <c r="X2828" s="174" t="s">
        <v>3670</v>
      </c>
      <c r="Y2828" s="131"/>
    </row>
    <row r="2829" spans="2:25">
      <c r="B2829" s="30">
        <v>2823</v>
      </c>
      <c r="C2829" s="30" t="s">
        <v>7047</v>
      </c>
      <c r="D2829" s="30" t="s">
        <v>83</v>
      </c>
      <c r="E2829" s="131" t="s">
        <v>7037</v>
      </c>
      <c r="F2829" s="114" t="s">
        <v>1561</v>
      </c>
      <c r="G2829" s="269">
        <f t="shared" si="304"/>
        <v>2021</v>
      </c>
      <c r="H2829" s="269">
        <f t="shared" si="305"/>
        <v>9</v>
      </c>
      <c r="I2829" s="269">
        <f t="shared" si="306"/>
        <v>38</v>
      </c>
      <c r="J2829" s="83">
        <f t="shared" si="307"/>
        <v>2021</v>
      </c>
      <c r="K2829" s="269">
        <f t="shared" si="308"/>
        <v>9</v>
      </c>
      <c r="L2829" s="21">
        <f t="shared" si="309"/>
        <v>38</v>
      </c>
      <c r="M2829" s="119">
        <v>44455</v>
      </c>
      <c r="N2829" s="119">
        <v>44455</v>
      </c>
      <c r="O2829" s="119">
        <v>44455</v>
      </c>
      <c r="P2829" s="119">
        <v>44455</v>
      </c>
      <c r="Q2829" s="119" t="s">
        <v>34</v>
      </c>
      <c r="R2829" s="114"/>
      <c r="S2829" s="114"/>
      <c r="T2829" s="114"/>
      <c r="U2829" s="177"/>
      <c r="V2829" s="174" t="s">
        <v>3502</v>
      </c>
      <c r="W2829" s="174" t="s">
        <v>3670</v>
      </c>
      <c r="X2829" s="174" t="s">
        <v>3670</v>
      </c>
      <c r="Y2829" s="131"/>
    </row>
    <row r="2830" spans="2:25" ht="33">
      <c r="B2830" s="30">
        <v>2824</v>
      </c>
      <c r="C2830" s="30" t="s">
        <v>7066</v>
      </c>
      <c r="D2830" s="30" t="s">
        <v>83</v>
      </c>
      <c r="E2830" s="129" t="s">
        <v>7050</v>
      </c>
      <c r="F2830" s="114" t="s">
        <v>3089</v>
      </c>
      <c r="G2830" s="269">
        <f t="shared" si="304"/>
        <v>2021</v>
      </c>
      <c r="H2830" s="269">
        <f t="shared" si="305"/>
        <v>9</v>
      </c>
      <c r="I2830" s="269">
        <f t="shared" si="306"/>
        <v>38</v>
      </c>
      <c r="J2830" s="83">
        <f t="shared" si="307"/>
        <v>2021</v>
      </c>
      <c r="K2830" s="269">
        <f t="shared" si="308"/>
        <v>9</v>
      </c>
      <c r="L2830" s="21">
        <f t="shared" si="309"/>
        <v>38</v>
      </c>
      <c r="M2830" s="178">
        <v>44452</v>
      </c>
      <c r="N2830" s="178">
        <v>44452</v>
      </c>
      <c r="O2830" s="178">
        <v>44452</v>
      </c>
      <c r="P2830" s="178">
        <v>44452</v>
      </c>
      <c r="Q2830" s="268" t="s">
        <v>34</v>
      </c>
      <c r="R2830" s="114"/>
      <c r="S2830" s="114"/>
      <c r="T2830" s="114"/>
      <c r="U2830" s="177"/>
      <c r="V2830" s="174" t="s">
        <v>6413</v>
      </c>
      <c r="W2830" s="174" t="s">
        <v>326</v>
      </c>
      <c r="X2830" s="174" t="s">
        <v>326</v>
      </c>
      <c r="Y2830" s="121" t="s">
        <v>7088</v>
      </c>
    </row>
    <row r="2831" spans="2:25" ht="49.5">
      <c r="B2831" s="30">
        <v>2825</v>
      </c>
      <c r="C2831" s="30" t="s">
        <v>7067</v>
      </c>
      <c r="D2831" s="30" t="s">
        <v>83</v>
      </c>
      <c r="E2831" s="129" t="s">
        <v>7051</v>
      </c>
      <c r="F2831" s="114" t="s">
        <v>3089</v>
      </c>
      <c r="G2831" s="269">
        <f t="shared" si="304"/>
        <v>2021</v>
      </c>
      <c r="H2831" s="269">
        <f t="shared" si="305"/>
        <v>9</v>
      </c>
      <c r="I2831" s="269">
        <f t="shared" si="306"/>
        <v>37</v>
      </c>
      <c r="J2831" s="83">
        <f t="shared" si="307"/>
        <v>2021</v>
      </c>
      <c r="K2831" s="269">
        <f t="shared" si="308"/>
        <v>9</v>
      </c>
      <c r="L2831" s="21">
        <f t="shared" si="309"/>
        <v>38</v>
      </c>
      <c r="M2831" s="178">
        <v>44449</v>
      </c>
      <c r="N2831" s="178">
        <v>44449</v>
      </c>
      <c r="O2831" s="178">
        <v>44449</v>
      </c>
      <c r="P2831" s="178">
        <v>44452</v>
      </c>
      <c r="Q2831" s="268" t="s">
        <v>34</v>
      </c>
      <c r="R2831" s="114"/>
      <c r="S2831" s="114"/>
      <c r="T2831" s="114"/>
      <c r="U2831" s="177"/>
      <c r="V2831" s="174" t="s">
        <v>5640</v>
      </c>
      <c r="W2831" s="174" t="s">
        <v>326</v>
      </c>
      <c r="X2831" s="174" t="s">
        <v>326</v>
      </c>
      <c r="Y2831" s="121" t="s">
        <v>7089</v>
      </c>
    </row>
    <row r="2832" spans="2:25" ht="33">
      <c r="B2832" s="30">
        <v>2826</v>
      </c>
      <c r="C2832" s="30" t="s">
        <v>7068</v>
      </c>
      <c r="D2832" s="30" t="s">
        <v>83</v>
      </c>
      <c r="E2832" s="129" t="s">
        <v>7052</v>
      </c>
      <c r="F2832" s="114" t="s">
        <v>3089</v>
      </c>
      <c r="G2832" s="269">
        <f t="shared" si="304"/>
        <v>2021</v>
      </c>
      <c r="H2832" s="269">
        <f t="shared" si="305"/>
        <v>9</v>
      </c>
      <c r="I2832" s="269">
        <f t="shared" si="306"/>
        <v>38</v>
      </c>
      <c r="J2832" s="83">
        <f t="shared" si="307"/>
        <v>2021</v>
      </c>
      <c r="K2832" s="269">
        <f t="shared" si="308"/>
        <v>9</v>
      </c>
      <c r="L2832" s="21">
        <f t="shared" si="309"/>
        <v>38</v>
      </c>
      <c r="M2832" s="178">
        <v>44453</v>
      </c>
      <c r="N2832" s="178">
        <v>44453</v>
      </c>
      <c r="O2832" s="178">
        <v>44453</v>
      </c>
      <c r="P2832" s="178">
        <v>44453</v>
      </c>
      <c r="Q2832" s="268" t="s">
        <v>34</v>
      </c>
      <c r="R2832" s="114"/>
      <c r="S2832" s="114"/>
      <c r="T2832" s="114"/>
      <c r="U2832" s="177"/>
      <c r="V2832" s="174" t="s">
        <v>6650</v>
      </c>
      <c r="W2832" s="174" t="s">
        <v>326</v>
      </c>
      <c r="X2832" s="174" t="s">
        <v>326</v>
      </c>
      <c r="Y2832" s="121" t="s">
        <v>7090</v>
      </c>
    </row>
    <row r="2833" spans="2:25" ht="33">
      <c r="B2833" s="30">
        <v>2827</v>
      </c>
      <c r="C2833" s="30" t="s">
        <v>7069</v>
      </c>
      <c r="D2833" s="30" t="s">
        <v>83</v>
      </c>
      <c r="E2833" s="129" t="s">
        <v>7053</v>
      </c>
      <c r="F2833" s="114" t="s">
        <v>3089</v>
      </c>
      <c r="G2833" s="269">
        <f t="shared" si="304"/>
        <v>2021</v>
      </c>
      <c r="H2833" s="269">
        <f t="shared" si="305"/>
        <v>9</v>
      </c>
      <c r="I2833" s="269">
        <f t="shared" si="306"/>
        <v>38</v>
      </c>
      <c r="J2833" s="83">
        <f t="shared" si="307"/>
        <v>2021</v>
      </c>
      <c r="K2833" s="269">
        <f t="shared" si="308"/>
        <v>9</v>
      </c>
      <c r="L2833" s="21">
        <f t="shared" si="309"/>
        <v>38</v>
      </c>
      <c r="M2833" s="178">
        <v>44454</v>
      </c>
      <c r="N2833" s="178">
        <v>44454</v>
      </c>
      <c r="O2833" s="178">
        <v>44454</v>
      </c>
      <c r="P2833" s="178">
        <v>44454</v>
      </c>
      <c r="Q2833" s="268" t="s">
        <v>34</v>
      </c>
      <c r="R2833" s="114"/>
      <c r="S2833" s="114"/>
      <c r="T2833" s="114"/>
      <c r="U2833" s="177"/>
      <c r="V2833" s="174" t="s">
        <v>7085</v>
      </c>
      <c r="W2833" s="174" t="s">
        <v>326</v>
      </c>
      <c r="X2833" s="174" t="s">
        <v>326</v>
      </c>
      <c r="Y2833" s="121" t="s">
        <v>7091</v>
      </c>
    </row>
    <row r="2834" spans="2:25" ht="66">
      <c r="B2834" s="30">
        <v>2828</v>
      </c>
      <c r="C2834" s="30" t="s">
        <v>7070</v>
      </c>
      <c r="D2834" s="30" t="s">
        <v>83</v>
      </c>
      <c r="E2834" s="129" t="s">
        <v>7054</v>
      </c>
      <c r="F2834" s="114" t="s">
        <v>3089</v>
      </c>
      <c r="G2834" s="269">
        <f t="shared" si="304"/>
        <v>2021</v>
      </c>
      <c r="H2834" s="269">
        <f t="shared" si="305"/>
        <v>9</v>
      </c>
      <c r="I2834" s="269">
        <f t="shared" si="306"/>
        <v>38</v>
      </c>
      <c r="J2834" s="83">
        <f t="shared" si="307"/>
        <v>2021</v>
      </c>
      <c r="K2834" s="269">
        <f t="shared" si="308"/>
        <v>9</v>
      </c>
      <c r="L2834" s="21">
        <f t="shared" si="309"/>
        <v>38</v>
      </c>
      <c r="M2834" s="178">
        <v>44455</v>
      </c>
      <c r="N2834" s="178">
        <v>44455</v>
      </c>
      <c r="O2834" s="178">
        <v>44455</v>
      </c>
      <c r="P2834" s="178">
        <v>44455</v>
      </c>
      <c r="Q2834" s="268" t="s">
        <v>34</v>
      </c>
      <c r="R2834" s="114"/>
      <c r="S2834" s="114"/>
      <c r="T2834" s="114"/>
      <c r="U2834" s="177"/>
      <c r="V2834" s="174" t="s">
        <v>7086</v>
      </c>
      <c r="W2834" s="174" t="s">
        <v>326</v>
      </c>
      <c r="X2834" s="174" t="s">
        <v>326</v>
      </c>
      <c r="Y2834" s="121" t="s">
        <v>7092</v>
      </c>
    </row>
    <row r="2835" spans="2:25" ht="66">
      <c r="B2835" s="30">
        <v>2829</v>
      </c>
      <c r="C2835" s="30" t="s">
        <v>7071</v>
      </c>
      <c r="D2835" s="30" t="s">
        <v>83</v>
      </c>
      <c r="E2835" s="129" t="s">
        <v>7055</v>
      </c>
      <c r="F2835" s="114" t="s">
        <v>3089</v>
      </c>
      <c r="G2835" s="269">
        <f t="shared" si="304"/>
        <v>2021</v>
      </c>
      <c r="H2835" s="269">
        <f t="shared" si="305"/>
        <v>9</v>
      </c>
      <c r="I2835" s="269">
        <f t="shared" si="306"/>
        <v>38</v>
      </c>
      <c r="J2835" s="83">
        <f t="shared" si="307"/>
        <v>2021</v>
      </c>
      <c r="K2835" s="269">
        <f t="shared" si="308"/>
        <v>9</v>
      </c>
      <c r="L2835" s="21">
        <f t="shared" si="309"/>
        <v>38</v>
      </c>
      <c r="M2835" s="178">
        <v>44455</v>
      </c>
      <c r="N2835" s="178">
        <v>44455</v>
      </c>
      <c r="O2835" s="178">
        <v>44455</v>
      </c>
      <c r="P2835" s="178">
        <v>44455</v>
      </c>
      <c r="Q2835" s="268" t="s">
        <v>34</v>
      </c>
      <c r="R2835" s="114"/>
      <c r="S2835" s="114"/>
      <c r="T2835" s="114"/>
      <c r="U2835" s="177"/>
      <c r="V2835" s="174" t="s">
        <v>5256</v>
      </c>
      <c r="W2835" s="174" t="s">
        <v>326</v>
      </c>
      <c r="X2835" s="174" t="s">
        <v>326</v>
      </c>
      <c r="Y2835" s="121" t="s">
        <v>7093</v>
      </c>
    </row>
    <row r="2836" spans="2:25" ht="40.5">
      <c r="B2836" s="30">
        <v>2830</v>
      </c>
      <c r="C2836" s="30" t="s">
        <v>7072</v>
      </c>
      <c r="D2836" s="30" t="s">
        <v>83</v>
      </c>
      <c r="E2836" s="129" t="s">
        <v>7056</v>
      </c>
      <c r="F2836" s="114" t="s">
        <v>3089</v>
      </c>
      <c r="G2836" s="269">
        <f t="shared" si="304"/>
        <v>2021</v>
      </c>
      <c r="H2836" s="269">
        <f t="shared" si="305"/>
        <v>9</v>
      </c>
      <c r="I2836" s="269">
        <f t="shared" si="306"/>
        <v>38</v>
      </c>
      <c r="J2836" s="83">
        <f t="shared" si="307"/>
        <v>2021</v>
      </c>
      <c r="K2836" s="269">
        <f t="shared" si="308"/>
        <v>9</v>
      </c>
      <c r="L2836" s="21">
        <f t="shared" si="309"/>
        <v>38</v>
      </c>
      <c r="M2836" s="178">
        <v>44455</v>
      </c>
      <c r="N2836" s="178">
        <v>44455</v>
      </c>
      <c r="O2836" s="178">
        <v>44455</v>
      </c>
      <c r="P2836" s="178">
        <v>44455</v>
      </c>
      <c r="Q2836" s="268" t="s">
        <v>34</v>
      </c>
      <c r="R2836" s="114"/>
      <c r="S2836" s="114"/>
      <c r="T2836" s="114"/>
      <c r="U2836" s="177"/>
      <c r="V2836" s="174" t="s">
        <v>5640</v>
      </c>
      <c r="W2836" s="174" t="s">
        <v>326</v>
      </c>
      <c r="X2836" s="174" t="s">
        <v>326</v>
      </c>
      <c r="Y2836" s="165" t="s">
        <v>7094</v>
      </c>
    </row>
    <row r="2837" spans="2:25" ht="33">
      <c r="B2837" s="30">
        <v>2831</v>
      </c>
      <c r="C2837" s="30" t="s">
        <v>7073</v>
      </c>
      <c r="D2837" s="30" t="s">
        <v>83</v>
      </c>
      <c r="E2837" s="129" t="s">
        <v>7057</v>
      </c>
      <c r="F2837" s="114" t="s">
        <v>3089</v>
      </c>
      <c r="G2837" s="269">
        <f t="shared" si="304"/>
        <v>2021</v>
      </c>
      <c r="H2837" s="269">
        <f t="shared" si="305"/>
        <v>9</v>
      </c>
      <c r="I2837" s="269">
        <f t="shared" si="306"/>
        <v>38</v>
      </c>
      <c r="J2837" s="83">
        <f t="shared" si="307"/>
        <v>2022</v>
      </c>
      <c r="K2837" s="269">
        <f t="shared" si="308"/>
        <v>2</v>
      </c>
      <c r="L2837" s="21">
        <f t="shared" si="309"/>
        <v>7</v>
      </c>
      <c r="M2837" s="178">
        <v>44456</v>
      </c>
      <c r="N2837" s="178">
        <v>44456</v>
      </c>
      <c r="O2837" s="178">
        <v>44456</v>
      </c>
      <c r="P2837" s="119">
        <v>44601</v>
      </c>
      <c r="Q2837" s="267" t="s">
        <v>9390</v>
      </c>
      <c r="R2837" s="269" t="s">
        <v>9391</v>
      </c>
      <c r="S2837" s="114"/>
      <c r="T2837" s="114"/>
      <c r="U2837" s="177"/>
      <c r="V2837" s="174" t="s">
        <v>6416</v>
      </c>
      <c r="W2837" s="174" t="s">
        <v>326</v>
      </c>
      <c r="X2837" s="174" t="s">
        <v>326</v>
      </c>
      <c r="Y2837" s="165" t="s">
        <v>7095</v>
      </c>
    </row>
    <row r="2838" spans="2:25" ht="33">
      <c r="B2838" s="30">
        <v>2832</v>
      </c>
      <c r="C2838" s="30" t="s">
        <v>7074</v>
      </c>
      <c r="D2838" s="30" t="s">
        <v>83</v>
      </c>
      <c r="E2838" s="129" t="s">
        <v>5079</v>
      </c>
      <c r="F2838" s="114" t="s">
        <v>3089</v>
      </c>
      <c r="G2838" s="269">
        <f t="shared" si="304"/>
        <v>2021</v>
      </c>
      <c r="H2838" s="269">
        <f t="shared" si="305"/>
        <v>9</v>
      </c>
      <c r="I2838" s="269">
        <f t="shared" si="306"/>
        <v>38</v>
      </c>
      <c r="J2838" s="83">
        <f t="shared" si="307"/>
        <v>2021</v>
      </c>
      <c r="K2838" s="269">
        <f t="shared" si="308"/>
        <v>9</v>
      </c>
      <c r="L2838" s="21">
        <f t="shared" si="309"/>
        <v>38</v>
      </c>
      <c r="M2838" s="178">
        <v>44452</v>
      </c>
      <c r="N2838" s="178">
        <v>44452</v>
      </c>
      <c r="O2838" s="178">
        <v>44452</v>
      </c>
      <c r="P2838" s="178">
        <v>44452</v>
      </c>
      <c r="Q2838" s="268" t="s">
        <v>34</v>
      </c>
      <c r="R2838" s="114"/>
      <c r="S2838" s="114"/>
      <c r="T2838" s="114"/>
      <c r="U2838" s="177"/>
      <c r="V2838" s="174" t="s">
        <v>5108</v>
      </c>
      <c r="W2838" s="174" t="s">
        <v>1176</v>
      </c>
      <c r="X2838" s="174" t="s">
        <v>1176</v>
      </c>
      <c r="Y2838" s="121" t="s">
        <v>7096</v>
      </c>
    </row>
    <row r="2839" spans="2:25" ht="33">
      <c r="B2839" s="30">
        <v>2833</v>
      </c>
      <c r="C2839" s="30" t="s">
        <v>7075</v>
      </c>
      <c r="D2839" s="30" t="s">
        <v>83</v>
      </c>
      <c r="E2839" s="129" t="s">
        <v>7058</v>
      </c>
      <c r="F2839" s="114" t="s">
        <v>3089</v>
      </c>
      <c r="G2839" s="269">
        <f t="shared" si="304"/>
        <v>2021</v>
      </c>
      <c r="H2839" s="269">
        <f t="shared" si="305"/>
        <v>9</v>
      </c>
      <c r="I2839" s="269">
        <f t="shared" si="306"/>
        <v>38</v>
      </c>
      <c r="J2839" s="83">
        <f t="shared" si="307"/>
        <v>2021</v>
      </c>
      <c r="K2839" s="269">
        <f t="shared" si="308"/>
        <v>9</v>
      </c>
      <c r="L2839" s="21">
        <f t="shared" si="309"/>
        <v>38</v>
      </c>
      <c r="M2839" s="178">
        <v>44452</v>
      </c>
      <c r="N2839" s="178">
        <v>44452</v>
      </c>
      <c r="O2839" s="178">
        <v>44452</v>
      </c>
      <c r="P2839" s="178">
        <v>44452</v>
      </c>
      <c r="Q2839" s="268" t="s">
        <v>34</v>
      </c>
      <c r="R2839" s="114"/>
      <c r="S2839" s="114"/>
      <c r="T2839" s="114"/>
      <c r="U2839" s="177"/>
      <c r="V2839" s="174" t="s">
        <v>6989</v>
      </c>
      <c r="W2839" s="174" t="s">
        <v>1176</v>
      </c>
      <c r="X2839" s="174" t="s">
        <v>1176</v>
      </c>
      <c r="Y2839" s="121" t="s">
        <v>7097</v>
      </c>
    </row>
    <row r="2840" spans="2:25" ht="33">
      <c r="B2840" s="30">
        <v>2834</v>
      </c>
      <c r="C2840" s="30" t="s">
        <v>7076</v>
      </c>
      <c r="D2840" s="30" t="s">
        <v>83</v>
      </c>
      <c r="E2840" s="129" t="s">
        <v>7059</v>
      </c>
      <c r="F2840" s="114" t="s">
        <v>3089</v>
      </c>
      <c r="G2840" s="269">
        <f t="shared" si="304"/>
        <v>2021</v>
      </c>
      <c r="H2840" s="269">
        <f t="shared" si="305"/>
        <v>9</v>
      </c>
      <c r="I2840" s="269">
        <f t="shared" si="306"/>
        <v>38</v>
      </c>
      <c r="J2840" s="83">
        <f t="shared" si="307"/>
        <v>2022</v>
      </c>
      <c r="K2840" s="269">
        <f t="shared" si="308"/>
        <v>2</v>
      </c>
      <c r="L2840" s="21">
        <f t="shared" si="309"/>
        <v>7</v>
      </c>
      <c r="M2840" s="178">
        <v>44453</v>
      </c>
      <c r="N2840" s="178">
        <v>44453</v>
      </c>
      <c r="O2840" s="178">
        <v>44453</v>
      </c>
      <c r="P2840" s="119">
        <v>44601</v>
      </c>
      <c r="Q2840" s="267" t="s">
        <v>9390</v>
      </c>
      <c r="R2840" s="269" t="s">
        <v>9391</v>
      </c>
      <c r="S2840" s="114"/>
      <c r="T2840" s="114"/>
      <c r="U2840" s="177"/>
      <c r="V2840" s="174" t="s">
        <v>6300</v>
      </c>
      <c r="W2840" s="174" t="s">
        <v>1176</v>
      </c>
      <c r="X2840" s="174" t="s">
        <v>1176</v>
      </c>
      <c r="Y2840" s="121" t="s">
        <v>7098</v>
      </c>
    </row>
    <row r="2841" spans="2:25" ht="33">
      <c r="B2841" s="30">
        <v>2835</v>
      </c>
      <c r="C2841" s="30" t="s">
        <v>7077</v>
      </c>
      <c r="D2841" s="30" t="s">
        <v>83</v>
      </c>
      <c r="E2841" s="129" t="s">
        <v>7060</v>
      </c>
      <c r="F2841" s="114" t="s">
        <v>3089</v>
      </c>
      <c r="G2841" s="269">
        <f t="shared" si="304"/>
        <v>2021</v>
      </c>
      <c r="H2841" s="269">
        <f t="shared" si="305"/>
        <v>9</v>
      </c>
      <c r="I2841" s="269">
        <f t="shared" si="306"/>
        <v>38</v>
      </c>
      <c r="J2841" s="83">
        <f t="shared" si="307"/>
        <v>2021</v>
      </c>
      <c r="K2841" s="269">
        <f t="shared" si="308"/>
        <v>9</v>
      </c>
      <c r="L2841" s="21">
        <f t="shared" si="309"/>
        <v>38</v>
      </c>
      <c r="M2841" s="178">
        <v>44453</v>
      </c>
      <c r="N2841" s="178">
        <v>44453</v>
      </c>
      <c r="O2841" s="178">
        <v>44453</v>
      </c>
      <c r="P2841" s="178">
        <v>44453</v>
      </c>
      <c r="Q2841" s="268" t="s">
        <v>34</v>
      </c>
      <c r="R2841" s="114"/>
      <c r="S2841" s="114"/>
      <c r="T2841" s="114"/>
      <c r="U2841" s="177"/>
      <c r="V2841" s="174" t="s">
        <v>6030</v>
      </c>
      <c r="W2841" s="174" t="s">
        <v>1176</v>
      </c>
      <c r="X2841" s="174" t="s">
        <v>1176</v>
      </c>
      <c r="Y2841" s="121" t="s">
        <v>7099</v>
      </c>
    </row>
    <row r="2842" spans="2:25" ht="33">
      <c r="B2842" s="30">
        <v>2836</v>
      </c>
      <c r="C2842" s="30" t="s">
        <v>7078</v>
      </c>
      <c r="D2842" s="30" t="s">
        <v>83</v>
      </c>
      <c r="E2842" s="129" t="s">
        <v>7058</v>
      </c>
      <c r="F2842" s="114" t="s">
        <v>3089</v>
      </c>
      <c r="G2842" s="269">
        <f t="shared" si="304"/>
        <v>2021</v>
      </c>
      <c r="H2842" s="269">
        <f t="shared" si="305"/>
        <v>9</v>
      </c>
      <c r="I2842" s="269">
        <f t="shared" si="306"/>
        <v>38</v>
      </c>
      <c r="J2842" s="83">
        <f t="shared" si="307"/>
        <v>2021</v>
      </c>
      <c r="K2842" s="269">
        <f t="shared" si="308"/>
        <v>9</v>
      </c>
      <c r="L2842" s="21">
        <f t="shared" si="309"/>
        <v>38</v>
      </c>
      <c r="M2842" s="178">
        <v>44453</v>
      </c>
      <c r="N2842" s="178">
        <v>44453</v>
      </c>
      <c r="O2842" s="178">
        <v>44453</v>
      </c>
      <c r="P2842" s="178">
        <v>44453</v>
      </c>
      <c r="Q2842" s="268" t="s">
        <v>34</v>
      </c>
      <c r="R2842" s="114"/>
      <c r="S2842" s="114"/>
      <c r="T2842" s="114"/>
      <c r="U2842" s="177"/>
      <c r="V2842" s="174" t="s">
        <v>6414</v>
      </c>
      <c r="W2842" s="174" t="s">
        <v>1176</v>
      </c>
      <c r="X2842" s="174" t="s">
        <v>1176</v>
      </c>
      <c r="Y2842" s="121" t="s">
        <v>7097</v>
      </c>
    </row>
    <row r="2843" spans="2:25" ht="33">
      <c r="B2843" s="30">
        <v>2837</v>
      </c>
      <c r="C2843" s="30" t="s">
        <v>7079</v>
      </c>
      <c r="D2843" s="30" t="s">
        <v>83</v>
      </c>
      <c r="E2843" s="129" t="s">
        <v>7061</v>
      </c>
      <c r="F2843" s="114" t="s">
        <v>3089</v>
      </c>
      <c r="G2843" s="269">
        <f t="shared" si="304"/>
        <v>2021</v>
      </c>
      <c r="H2843" s="269">
        <f t="shared" si="305"/>
        <v>9</v>
      </c>
      <c r="I2843" s="269">
        <f t="shared" si="306"/>
        <v>38</v>
      </c>
      <c r="J2843" s="83">
        <f t="shared" si="307"/>
        <v>2021</v>
      </c>
      <c r="K2843" s="269">
        <f t="shared" si="308"/>
        <v>9</v>
      </c>
      <c r="L2843" s="21">
        <f t="shared" si="309"/>
        <v>38</v>
      </c>
      <c r="M2843" s="178">
        <v>44453</v>
      </c>
      <c r="N2843" s="178">
        <v>44453</v>
      </c>
      <c r="O2843" s="178">
        <v>44453</v>
      </c>
      <c r="P2843" s="178">
        <v>44453</v>
      </c>
      <c r="Q2843" s="268" t="s">
        <v>34</v>
      </c>
      <c r="R2843" s="114"/>
      <c r="S2843" s="114"/>
      <c r="T2843" s="114"/>
      <c r="U2843" s="177"/>
      <c r="V2843" s="174" t="s">
        <v>5108</v>
      </c>
      <c r="W2843" s="174" t="s">
        <v>1176</v>
      </c>
      <c r="X2843" s="174" t="s">
        <v>1176</v>
      </c>
      <c r="Y2843" s="134" t="s">
        <v>7100</v>
      </c>
    </row>
    <row r="2844" spans="2:25" ht="33">
      <c r="B2844" s="30">
        <v>2838</v>
      </c>
      <c r="C2844" s="30" t="s">
        <v>7080</v>
      </c>
      <c r="D2844" s="30" t="s">
        <v>83</v>
      </c>
      <c r="E2844" s="129" t="s">
        <v>7058</v>
      </c>
      <c r="F2844" s="114" t="s">
        <v>3089</v>
      </c>
      <c r="G2844" s="269">
        <f t="shared" si="304"/>
        <v>2021</v>
      </c>
      <c r="H2844" s="269">
        <f t="shared" si="305"/>
        <v>9</v>
      </c>
      <c r="I2844" s="269">
        <f t="shared" si="306"/>
        <v>38</v>
      </c>
      <c r="J2844" s="83">
        <f t="shared" si="307"/>
        <v>2021</v>
      </c>
      <c r="K2844" s="269">
        <f t="shared" si="308"/>
        <v>9</v>
      </c>
      <c r="L2844" s="21">
        <f t="shared" si="309"/>
        <v>38</v>
      </c>
      <c r="M2844" s="178">
        <v>44454</v>
      </c>
      <c r="N2844" s="178">
        <v>44454</v>
      </c>
      <c r="O2844" s="178">
        <v>44454</v>
      </c>
      <c r="P2844" s="178">
        <v>44454</v>
      </c>
      <c r="Q2844" s="268" t="s">
        <v>34</v>
      </c>
      <c r="R2844" s="114"/>
      <c r="S2844" s="114"/>
      <c r="T2844" s="114"/>
      <c r="U2844" s="177"/>
      <c r="V2844" s="174" t="s">
        <v>6989</v>
      </c>
      <c r="W2844" s="174" t="s">
        <v>1176</v>
      </c>
      <c r="X2844" s="174" t="s">
        <v>1176</v>
      </c>
      <c r="Y2844" s="121" t="s">
        <v>7097</v>
      </c>
    </row>
    <row r="2845" spans="2:25" ht="33">
      <c r="B2845" s="30">
        <v>2839</v>
      </c>
      <c r="C2845" s="30" t="s">
        <v>7081</v>
      </c>
      <c r="D2845" s="30" t="s">
        <v>83</v>
      </c>
      <c r="E2845" s="129" t="s">
        <v>7062</v>
      </c>
      <c r="F2845" s="114" t="s">
        <v>3089</v>
      </c>
      <c r="G2845" s="269">
        <f t="shared" si="304"/>
        <v>2021</v>
      </c>
      <c r="H2845" s="269">
        <f t="shared" si="305"/>
        <v>9</v>
      </c>
      <c r="I2845" s="269">
        <f t="shared" si="306"/>
        <v>38</v>
      </c>
      <c r="J2845" s="83">
        <f t="shared" si="307"/>
        <v>2021</v>
      </c>
      <c r="K2845" s="269">
        <f t="shared" si="308"/>
        <v>9</v>
      </c>
      <c r="L2845" s="21">
        <f t="shared" si="309"/>
        <v>38</v>
      </c>
      <c r="M2845" s="178">
        <v>44455</v>
      </c>
      <c r="N2845" s="178">
        <v>44455</v>
      </c>
      <c r="O2845" s="178">
        <v>44455</v>
      </c>
      <c r="P2845" s="178">
        <v>44455</v>
      </c>
      <c r="Q2845" s="268" t="s">
        <v>34</v>
      </c>
      <c r="R2845" s="114"/>
      <c r="S2845" s="114"/>
      <c r="T2845" s="114"/>
      <c r="U2845" s="177"/>
      <c r="V2845" s="174" t="s">
        <v>6990</v>
      </c>
      <c r="W2845" s="174" t="s">
        <v>1176</v>
      </c>
      <c r="X2845" s="174" t="s">
        <v>1176</v>
      </c>
      <c r="Y2845" s="131" t="s">
        <v>7101</v>
      </c>
    </row>
    <row r="2846" spans="2:25" ht="33">
      <c r="B2846" s="30">
        <v>2840</v>
      </c>
      <c r="C2846" s="30" t="s">
        <v>7082</v>
      </c>
      <c r="D2846" s="30" t="s">
        <v>83</v>
      </c>
      <c r="E2846" s="129" t="s">
        <v>7063</v>
      </c>
      <c r="F2846" s="114" t="s">
        <v>3089</v>
      </c>
      <c r="G2846" s="269">
        <f t="shared" si="304"/>
        <v>2021</v>
      </c>
      <c r="H2846" s="269">
        <f t="shared" si="305"/>
        <v>9</v>
      </c>
      <c r="I2846" s="269">
        <f t="shared" si="306"/>
        <v>38</v>
      </c>
      <c r="J2846" s="83">
        <f t="shared" si="307"/>
        <v>2022</v>
      </c>
      <c r="K2846" s="269">
        <f t="shared" si="308"/>
        <v>2</v>
      </c>
      <c r="L2846" s="21">
        <f t="shared" si="309"/>
        <v>7</v>
      </c>
      <c r="M2846" s="178">
        <v>44455</v>
      </c>
      <c r="N2846" s="178">
        <v>44455</v>
      </c>
      <c r="O2846" s="178">
        <v>44455</v>
      </c>
      <c r="P2846" s="119">
        <v>44601</v>
      </c>
      <c r="Q2846" s="267" t="s">
        <v>9390</v>
      </c>
      <c r="R2846" s="269" t="s">
        <v>9391</v>
      </c>
      <c r="S2846" s="114"/>
      <c r="T2846" s="114"/>
      <c r="U2846" s="177"/>
      <c r="V2846" s="174" t="s">
        <v>6651</v>
      </c>
      <c r="W2846" s="174" t="s">
        <v>1176</v>
      </c>
      <c r="X2846" s="174" t="s">
        <v>1176</v>
      </c>
      <c r="Y2846" s="131"/>
    </row>
    <row r="2847" spans="2:25" ht="66">
      <c r="B2847" s="30">
        <v>2841</v>
      </c>
      <c r="C2847" s="30" t="s">
        <v>7083</v>
      </c>
      <c r="D2847" s="30" t="s">
        <v>83</v>
      </c>
      <c r="E2847" s="129" t="s">
        <v>7064</v>
      </c>
      <c r="F2847" s="114" t="s">
        <v>3089</v>
      </c>
      <c r="G2847" s="269">
        <f t="shared" si="304"/>
        <v>2021</v>
      </c>
      <c r="H2847" s="269">
        <f t="shared" si="305"/>
        <v>9</v>
      </c>
      <c r="I2847" s="269">
        <f t="shared" si="306"/>
        <v>38</v>
      </c>
      <c r="J2847" s="83">
        <f t="shared" si="307"/>
        <v>2021</v>
      </c>
      <c r="K2847" s="269">
        <f t="shared" si="308"/>
        <v>9</v>
      </c>
      <c r="L2847" s="21">
        <f t="shared" si="309"/>
        <v>38</v>
      </c>
      <c r="M2847" s="178">
        <v>44455</v>
      </c>
      <c r="N2847" s="178">
        <v>44455</v>
      </c>
      <c r="O2847" s="178">
        <v>44455</v>
      </c>
      <c r="P2847" s="178">
        <v>44455</v>
      </c>
      <c r="Q2847" s="267" t="s">
        <v>34</v>
      </c>
      <c r="R2847" s="114"/>
      <c r="S2847" s="114"/>
      <c r="T2847" s="114"/>
      <c r="U2847" s="177"/>
      <c r="V2847" s="174" t="s">
        <v>3503</v>
      </c>
      <c r="W2847" s="174" t="s">
        <v>4785</v>
      </c>
      <c r="X2847" s="174" t="s">
        <v>4785</v>
      </c>
      <c r="Y2847" s="131" t="s">
        <v>7102</v>
      </c>
    </row>
    <row r="2848" spans="2:25" ht="33">
      <c r="B2848" s="30">
        <v>2842</v>
      </c>
      <c r="C2848" s="30" t="s">
        <v>7084</v>
      </c>
      <c r="D2848" s="30" t="s">
        <v>83</v>
      </c>
      <c r="E2848" s="129" t="s">
        <v>7065</v>
      </c>
      <c r="F2848" s="114" t="s">
        <v>3089</v>
      </c>
      <c r="G2848" s="269">
        <f t="shared" si="304"/>
        <v>2021</v>
      </c>
      <c r="H2848" s="269">
        <f t="shared" si="305"/>
        <v>9</v>
      </c>
      <c r="I2848" s="269">
        <f t="shared" si="306"/>
        <v>38</v>
      </c>
      <c r="J2848" s="83">
        <f t="shared" si="307"/>
        <v>2021</v>
      </c>
      <c r="K2848" s="269">
        <f t="shared" si="308"/>
        <v>9</v>
      </c>
      <c r="L2848" s="21">
        <f t="shared" si="309"/>
        <v>38</v>
      </c>
      <c r="M2848" s="178">
        <v>44456</v>
      </c>
      <c r="N2848" s="178">
        <v>44456</v>
      </c>
      <c r="O2848" s="178">
        <v>44456</v>
      </c>
      <c r="P2848" s="178">
        <v>44456</v>
      </c>
      <c r="Q2848" s="267" t="s">
        <v>34</v>
      </c>
      <c r="R2848" s="114"/>
      <c r="S2848" s="114"/>
      <c r="T2848" s="114"/>
      <c r="U2848" s="177"/>
      <c r="V2848" s="174" t="s">
        <v>7087</v>
      </c>
      <c r="W2848" s="174" t="s">
        <v>3503</v>
      </c>
      <c r="X2848" s="174" t="s">
        <v>3503</v>
      </c>
      <c r="Y2848" s="131"/>
    </row>
    <row r="2849" spans="2:25">
      <c r="B2849" s="30">
        <v>2843</v>
      </c>
      <c r="C2849" s="30" t="s">
        <v>7107</v>
      </c>
      <c r="D2849" s="30" t="s">
        <v>83</v>
      </c>
      <c r="E2849" s="130" t="s">
        <v>7103</v>
      </c>
      <c r="F2849" s="114" t="s">
        <v>7114</v>
      </c>
      <c r="G2849" s="269">
        <f t="shared" si="304"/>
        <v>2021</v>
      </c>
      <c r="H2849" s="269">
        <f t="shared" si="305"/>
        <v>9</v>
      </c>
      <c r="I2849" s="269">
        <f t="shared" si="306"/>
        <v>39</v>
      </c>
      <c r="J2849" s="83">
        <f t="shared" si="307"/>
        <v>2021</v>
      </c>
      <c r="K2849" s="269">
        <f t="shared" si="308"/>
        <v>9</v>
      </c>
      <c r="L2849" s="21">
        <f t="shared" si="309"/>
        <v>39</v>
      </c>
      <c r="M2849" s="192">
        <v>44462</v>
      </c>
      <c r="N2849" s="192">
        <v>44462</v>
      </c>
      <c r="O2849" s="192">
        <v>44462</v>
      </c>
      <c r="P2849" s="192">
        <v>44462</v>
      </c>
      <c r="Q2849" s="166" t="s">
        <v>7115</v>
      </c>
      <c r="R2849" s="114"/>
      <c r="S2849" s="114"/>
      <c r="T2849" s="114"/>
      <c r="U2849" s="177"/>
      <c r="V2849" s="179" t="s">
        <v>2050</v>
      </c>
      <c r="W2849" s="166" t="s">
        <v>7121</v>
      </c>
      <c r="X2849" s="166" t="s">
        <v>7121</v>
      </c>
      <c r="Y2849" s="131"/>
    </row>
    <row r="2850" spans="2:25">
      <c r="B2850" s="30">
        <v>2844</v>
      </c>
      <c r="C2850" s="30" t="s">
        <v>7108</v>
      </c>
      <c r="D2850" s="30" t="s">
        <v>83</v>
      </c>
      <c r="E2850" s="130" t="s">
        <v>7104</v>
      </c>
      <c r="F2850" s="114" t="s">
        <v>7114</v>
      </c>
      <c r="G2850" s="269">
        <f t="shared" si="304"/>
        <v>2021</v>
      </c>
      <c r="H2850" s="269">
        <f t="shared" si="305"/>
        <v>9</v>
      </c>
      <c r="I2850" s="269">
        <f t="shared" si="306"/>
        <v>39</v>
      </c>
      <c r="J2850" s="83">
        <f t="shared" si="307"/>
        <v>2021</v>
      </c>
      <c r="K2850" s="269">
        <f t="shared" si="308"/>
        <v>9</v>
      </c>
      <c r="L2850" s="21">
        <f t="shared" si="309"/>
        <v>39</v>
      </c>
      <c r="M2850" s="192">
        <v>44462</v>
      </c>
      <c r="N2850" s="192">
        <v>44462</v>
      </c>
      <c r="O2850" s="192">
        <v>44462</v>
      </c>
      <c r="P2850" s="192">
        <v>44462</v>
      </c>
      <c r="Q2850" s="166" t="s">
        <v>7115</v>
      </c>
      <c r="R2850" s="114"/>
      <c r="S2850" s="114"/>
      <c r="T2850" s="114"/>
      <c r="U2850" s="177"/>
      <c r="V2850" s="179" t="s">
        <v>847</v>
      </c>
      <c r="W2850" s="166" t="s">
        <v>7121</v>
      </c>
      <c r="X2850" s="166" t="s">
        <v>7121</v>
      </c>
      <c r="Y2850" s="131"/>
    </row>
    <row r="2851" spans="2:25" ht="33">
      <c r="B2851" s="30">
        <v>2845</v>
      </c>
      <c r="C2851" s="30" t="s">
        <v>7109</v>
      </c>
      <c r="D2851" s="30" t="s">
        <v>83</v>
      </c>
      <c r="E2851" s="130" t="s">
        <v>7116</v>
      </c>
      <c r="F2851" s="114" t="s">
        <v>7114</v>
      </c>
      <c r="G2851" s="269">
        <f t="shared" si="304"/>
        <v>2021</v>
      </c>
      <c r="H2851" s="269">
        <f t="shared" si="305"/>
        <v>9</v>
      </c>
      <c r="I2851" s="269">
        <f t="shared" si="306"/>
        <v>39</v>
      </c>
      <c r="J2851" s="83">
        <f t="shared" si="307"/>
        <v>2021</v>
      </c>
      <c r="K2851" s="269">
        <f t="shared" si="308"/>
        <v>9</v>
      </c>
      <c r="L2851" s="21">
        <f t="shared" si="309"/>
        <v>39</v>
      </c>
      <c r="M2851" s="192">
        <v>44462</v>
      </c>
      <c r="N2851" s="192">
        <v>44462</v>
      </c>
      <c r="O2851" s="192">
        <v>44462</v>
      </c>
      <c r="P2851" s="192">
        <v>44462</v>
      </c>
      <c r="Q2851" s="166" t="s">
        <v>7115</v>
      </c>
      <c r="R2851" s="114"/>
      <c r="S2851" s="114"/>
      <c r="T2851" s="114"/>
      <c r="U2851" s="177"/>
      <c r="V2851" s="179" t="s">
        <v>7120</v>
      </c>
      <c r="W2851" s="166" t="s">
        <v>7121</v>
      </c>
      <c r="X2851" s="166" t="s">
        <v>7121</v>
      </c>
      <c r="Y2851" s="131"/>
    </row>
    <row r="2852" spans="2:25">
      <c r="B2852" s="30">
        <v>2846</v>
      </c>
      <c r="C2852" s="30" t="s">
        <v>7110</v>
      </c>
      <c r="D2852" s="30" t="s">
        <v>83</v>
      </c>
      <c r="E2852" s="100" t="s">
        <v>7105</v>
      </c>
      <c r="F2852" s="114" t="s">
        <v>7114</v>
      </c>
      <c r="G2852" s="269">
        <f t="shared" si="304"/>
        <v>2021</v>
      </c>
      <c r="H2852" s="269">
        <f t="shared" si="305"/>
        <v>9</v>
      </c>
      <c r="I2852" s="269">
        <f t="shared" si="306"/>
        <v>39</v>
      </c>
      <c r="J2852" s="83">
        <f t="shared" si="307"/>
        <v>2021</v>
      </c>
      <c r="K2852" s="269">
        <f t="shared" si="308"/>
        <v>9</v>
      </c>
      <c r="L2852" s="21">
        <f t="shared" si="309"/>
        <v>39</v>
      </c>
      <c r="M2852" s="192">
        <v>44462</v>
      </c>
      <c r="N2852" s="192">
        <v>44462</v>
      </c>
      <c r="O2852" s="192">
        <v>44462</v>
      </c>
      <c r="P2852" s="192">
        <v>44462</v>
      </c>
      <c r="Q2852" s="166" t="s">
        <v>7115</v>
      </c>
      <c r="R2852" s="114"/>
      <c r="S2852" s="114"/>
      <c r="T2852" s="114"/>
      <c r="U2852" s="177"/>
      <c r="V2852" s="179" t="s">
        <v>678</v>
      </c>
      <c r="W2852" s="166" t="s">
        <v>7121</v>
      </c>
      <c r="X2852" s="166" t="s">
        <v>7121</v>
      </c>
      <c r="Y2852" s="131"/>
    </row>
    <row r="2853" spans="2:25" ht="33">
      <c r="B2853" s="30">
        <v>2847</v>
      </c>
      <c r="C2853" s="30" t="s">
        <v>7111</v>
      </c>
      <c r="D2853" s="30" t="s">
        <v>83</v>
      </c>
      <c r="E2853" s="113" t="s">
        <v>7106</v>
      </c>
      <c r="F2853" s="114" t="s">
        <v>7114</v>
      </c>
      <c r="G2853" s="269">
        <f t="shared" si="304"/>
        <v>2021</v>
      </c>
      <c r="H2853" s="269">
        <f t="shared" si="305"/>
        <v>9</v>
      </c>
      <c r="I2853" s="269">
        <f t="shared" si="306"/>
        <v>39</v>
      </c>
      <c r="J2853" s="83">
        <f t="shared" si="307"/>
        <v>2021</v>
      </c>
      <c r="K2853" s="269">
        <f t="shared" si="308"/>
        <v>9</v>
      </c>
      <c r="L2853" s="21">
        <f t="shared" si="309"/>
        <v>39</v>
      </c>
      <c r="M2853" s="192">
        <v>44462</v>
      </c>
      <c r="N2853" s="192">
        <v>44462</v>
      </c>
      <c r="O2853" s="192">
        <v>44462</v>
      </c>
      <c r="P2853" s="192">
        <v>44462</v>
      </c>
      <c r="Q2853" s="166" t="s">
        <v>7115</v>
      </c>
      <c r="R2853" s="114"/>
      <c r="S2853" s="114"/>
      <c r="T2853" s="114"/>
      <c r="U2853" s="177"/>
      <c r="V2853" s="179" t="s">
        <v>678</v>
      </c>
      <c r="W2853" s="166" t="s">
        <v>7121</v>
      </c>
      <c r="X2853" s="166" t="s">
        <v>7121</v>
      </c>
      <c r="Y2853" s="131"/>
    </row>
    <row r="2854" spans="2:25">
      <c r="B2854" s="30">
        <v>2848</v>
      </c>
      <c r="C2854" s="30" t="s">
        <v>7112</v>
      </c>
      <c r="D2854" s="30" t="s">
        <v>83</v>
      </c>
      <c r="E2854" s="113" t="s">
        <v>7119</v>
      </c>
      <c r="F2854" s="114" t="s">
        <v>7114</v>
      </c>
      <c r="G2854" s="269">
        <f t="shared" si="304"/>
        <v>2021</v>
      </c>
      <c r="H2854" s="269">
        <f t="shared" si="305"/>
        <v>9</v>
      </c>
      <c r="I2854" s="269">
        <f t="shared" si="306"/>
        <v>39</v>
      </c>
      <c r="J2854" s="83">
        <f t="shared" si="307"/>
        <v>2021</v>
      </c>
      <c r="K2854" s="269">
        <f t="shared" si="308"/>
        <v>9</v>
      </c>
      <c r="L2854" s="21">
        <f t="shared" si="309"/>
        <v>39</v>
      </c>
      <c r="M2854" s="192">
        <v>44462</v>
      </c>
      <c r="N2854" s="192">
        <v>44462</v>
      </c>
      <c r="O2854" s="192">
        <v>44462</v>
      </c>
      <c r="P2854" s="192">
        <v>44462</v>
      </c>
      <c r="Q2854" s="166" t="s">
        <v>7115</v>
      </c>
      <c r="R2854" s="114"/>
      <c r="S2854" s="114"/>
      <c r="T2854" s="114"/>
      <c r="U2854" s="177"/>
      <c r="V2854" s="179" t="s">
        <v>5457</v>
      </c>
      <c r="W2854" s="166" t="s">
        <v>7121</v>
      </c>
      <c r="X2854" s="166" t="s">
        <v>7121</v>
      </c>
      <c r="Y2854" s="131"/>
    </row>
    <row r="2855" spans="2:25">
      <c r="B2855" s="30">
        <v>2849</v>
      </c>
      <c r="C2855" s="30" t="s">
        <v>7113</v>
      </c>
      <c r="D2855" s="30" t="s">
        <v>83</v>
      </c>
      <c r="E2855" s="113" t="s">
        <v>7118</v>
      </c>
      <c r="F2855" s="114" t="s">
        <v>7114</v>
      </c>
      <c r="G2855" s="269">
        <f t="shared" si="304"/>
        <v>2021</v>
      </c>
      <c r="H2855" s="269">
        <f t="shared" si="305"/>
        <v>9</v>
      </c>
      <c r="I2855" s="269">
        <f t="shared" si="306"/>
        <v>39</v>
      </c>
      <c r="J2855" s="83">
        <f t="shared" si="307"/>
        <v>2021</v>
      </c>
      <c r="K2855" s="269">
        <f t="shared" si="308"/>
        <v>9</v>
      </c>
      <c r="L2855" s="21">
        <f t="shared" si="309"/>
        <v>39</v>
      </c>
      <c r="M2855" s="192">
        <v>44463</v>
      </c>
      <c r="N2855" s="192">
        <v>44463</v>
      </c>
      <c r="O2855" s="192">
        <v>44456</v>
      </c>
      <c r="P2855" s="192">
        <v>44463</v>
      </c>
      <c r="Q2855" s="166" t="s">
        <v>7117</v>
      </c>
      <c r="R2855" s="114"/>
      <c r="S2855" s="114"/>
      <c r="T2855" s="114"/>
      <c r="U2855" s="177"/>
      <c r="V2855" s="179" t="s">
        <v>678</v>
      </c>
      <c r="W2855" s="166" t="s">
        <v>7121</v>
      </c>
      <c r="X2855" s="166" t="s">
        <v>7121</v>
      </c>
      <c r="Y2855" s="131"/>
    </row>
    <row r="2856" spans="2:25">
      <c r="B2856" s="30">
        <v>2850</v>
      </c>
      <c r="C2856" s="30" t="s">
        <v>7127</v>
      </c>
      <c r="D2856" s="30" t="s">
        <v>83</v>
      </c>
      <c r="E2856" s="167" t="s">
        <v>7122</v>
      </c>
      <c r="F2856" s="169" t="s">
        <v>1561</v>
      </c>
      <c r="G2856" s="269">
        <f t="shared" si="304"/>
        <v>2021</v>
      </c>
      <c r="H2856" s="269">
        <f t="shared" si="305"/>
        <v>9</v>
      </c>
      <c r="I2856" s="269">
        <f t="shared" si="306"/>
        <v>39</v>
      </c>
      <c r="J2856" s="83">
        <f t="shared" si="307"/>
        <v>2021</v>
      </c>
      <c r="K2856" s="269">
        <f t="shared" si="308"/>
        <v>9</v>
      </c>
      <c r="L2856" s="21">
        <f t="shared" si="309"/>
        <v>39</v>
      </c>
      <c r="M2856" s="192">
        <v>44462</v>
      </c>
      <c r="N2856" s="192">
        <v>44462</v>
      </c>
      <c r="O2856" s="192">
        <v>44462</v>
      </c>
      <c r="P2856" s="192">
        <v>44463</v>
      </c>
      <c r="Q2856" s="166" t="s">
        <v>34</v>
      </c>
      <c r="R2856" s="169"/>
      <c r="S2856" s="169"/>
      <c r="T2856" s="169"/>
      <c r="U2856" s="177"/>
      <c r="V2856" s="179"/>
      <c r="W2856" s="166"/>
      <c r="X2856" s="166"/>
      <c r="Y2856" s="168"/>
    </row>
    <row r="2857" spans="2:25">
      <c r="B2857" s="30">
        <v>2851</v>
      </c>
      <c r="C2857" s="30" t="s">
        <v>7128</v>
      </c>
      <c r="D2857" s="30" t="s">
        <v>83</v>
      </c>
      <c r="E2857" s="167" t="s">
        <v>7123</v>
      </c>
      <c r="F2857" s="169" t="s">
        <v>1561</v>
      </c>
      <c r="G2857" s="269">
        <f t="shared" si="304"/>
        <v>2021</v>
      </c>
      <c r="H2857" s="269">
        <f t="shared" si="305"/>
        <v>9</v>
      </c>
      <c r="I2857" s="269">
        <f t="shared" si="306"/>
        <v>39</v>
      </c>
      <c r="J2857" s="83">
        <f t="shared" si="307"/>
        <v>2022</v>
      </c>
      <c r="K2857" s="269">
        <f t="shared" si="308"/>
        <v>2</v>
      </c>
      <c r="L2857" s="21">
        <f t="shared" si="309"/>
        <v>7</v>
      </c>
      <c r="M2857" s="192">
        <v>44462</v>
      </c>
      <c r="N2857" s="192">
        <v>44462</v>
      </c>
      <c r="O2857" s="192">
        <v>44463</v>
      </c>
      <c r="P2857" s="119">
        <v>44601</v>
      </c>
      <c r="Q2857" s="267" t="s">
        <v>9390</v>
      </c>
      <c r="R2857" s="269" t="s">
        <v>9391</v>
      </c>
      <c r="S2857" s="169"/>
      <c r="T2857" s="169"/>
      <c r="U2857" s="177"/>
      <c r="V2857" s="179"/>
      <c r="W2857" s="166"/>
      <c r="X2857" s="166"/>
      <c r="Y2857" s="168"/>
    </row>
    <row r="2858" spans="2:25">
      <c r="B2858" s="30">
        <v>2852</v>
      </c>
      <c r="C2858" s="30" t="s">
        <v>7129</v>
      </c>
      <c r="D2858" s="30" t="s">
        <v>83</v>
      </c>
      <c r="E2858" s="167" t="s">
        <v>7124</v>
      </c>
      <c r="F2858" s="169" t="s">
        <v>1561</v>
      </c>
      <c r="G2858" s="269">
        <f t="shared" si="304"/>
        <v>2021</v>
      </c>
      <c r="H2858" s="269">
        <f t="shared" si="305"/>
        <v>9</v>
      </c>
      <c r="I2858" s="269">
        <f t="shared" si="306"/>
        <v>39</v>
      </c>
      <c r="J2858" s="83">
        <f t="shared" si="307"/>
        <v>2022</v>
      </c>
      <c r="K2858" s="269">
        <f t="shared" si="308"/>
        <v>2</v>
      </c>
      <c r="L2858" s="21">
        <f t="shared" si="309"/>
        <v>7</v>
      </c>
      <c r="M2858" s="192">
        <v>44463</v>
      </c>
      <c r="N2858" s="192">
        <v>44463</v>
      </c>
      <c r="O2858" s="192">
        <v>44463</v>
      </c>
      <c r="P2858" s="119">
        <v>44601</v>
      </c>
      <c r="Q2858" s="267" t="s">
        <v>9390</v>
      </c>
      <c r="R2858" s="269" t="s">
        <v>9391</v>
      </c>
      <c r="S2858" s="169"/>
      <c r="T2858" s="169"/>
      <c r="U2858" s="177"/>
      <c r="V2858" s="179"/>
      <c r="W2858" s="166"/>
      <c r="X2858" s="166"/>
      <c r="Y2858" s="168"/>
    </row>
    <row r="2859" spans="2:25">
      <c r="B2859" s="30">
        <v>2853</v>
      </c>
      <c r="C2859" s="30" t="s">
        <v>7130</v>
      </c>
      <c r="D2859" s="30" t="s">
        <v>83</v>
      </c>
      <c r="E2859" s="167" t="s">
        <v>7125</v>
      </c>
      <c r="F2859" s="169" t="s">
        <v>1561</v>
      </c>
      <c r="G2859" s="269">
        <f t="shared" si="304"/>
        <v>2021</v>
      </c>
      <c r="H2859" s="269">
        <f t="shared" si="305"/>
        <v>9</v>
      </c>
      <c r="I2859" s="269">
        <f t="shared" si="306"/>
        <v>39</v>
      </c>
      <c r="J2859" s="83">
        <f t="shared" si="307"/>
        <v>2022</v>
      </c>
      <c r="K2859" s="269">
        <f t="shared" si="308"/>
        <v>2</v>
      </c>
      <c r="L2859" s="21">
        <f t="shared" si="309"/>
        <v>7</v>
      </c>
      <c r="M2859" s="192">
        <v>44463</v>
      </c>
      <c r="N2859" s="192">
        <v>44463</v>
      </c>
      <c r="O2859" s="192">
        <v>44463</v>
      </c>
      <c r="P2859" s="119">
        <v>44601</v>
      </c>
      <c r="Q2859" s="267" t="s">
        <v>9390</v>
      </c>
      <c r="R2859" s="269" t="s">
        <v>9391</v>
      </c>
      <c r="S2859" s="169"/>
      <c r="T2859" s="169"/>
      <c r="U2859" s="177"/>
      <c r="V2859" s="179"/>
      <c r="W2859" s="166"/>
      <c r="X2859" s="166"/>
      <c r="Y2859" s="168"/>
    </row>
    <row r="2860" spans="2:25">
      <c r="B2860" s="30">
        <v>2854</v>
      </c>
      <c r="C2860" s="30" t="s">
        <v>7131</v>
      </c>
      <c r="D2860" s="30" t="s">
        <v>83</v>
      </c>
      <c r="E2860" s="167" t="s">
        <v>7126</v>
      </c>
      <c r="F2860" s="169" t="s">
        <v>1561</v>
      </c>
      <c r="G2860" s="269">
        <f t="shared" si="304"/>
        <v>2021</v>
      </c>
      <c r="H2860" s="269">
        <f t="shared" si="305"/>
        <v>9</v>
      </c>
      <c r="I2860" s="269">
        <f t="shared" si="306"/>
        <v>39</v>
      </c>
      <c r="J2860" s="83">
        <f t="shared" si="307"/>
        <v>2022</v>
      </c>
      <c r="K2860" s="269">
        <f t="shared" si="308"/>
        <v>2</v>
      </c>
      <c r="L2860" s="21">
        <f t="shared" si="309"/>
        <v>7</v>
      </c>
      <c r="M2860" s="192">
        <v>44463</v>
      </c>
      <c r="N2860" s="192">
        <v>44463</v>
      </c>
      <c r="O2860" s="192">
        <v>44463</v>
      </c>
      <c r="P2860" s="119">
        <v>44601</v>
      </c>
      <c r="Q2860" s="267" t="s">
        <v>9390</v>
      </c>
      <c r="R2860" s="269" t="s">
        <v>9391</v>
      </c>
      <c r="S2860" s="169"/>
      <c r="T2860" s="169"/>
      <c r="U2860" s="177"/>
      <c r="V2860" s="179"/>
      <c r="W2860" s="166"/>
      <c r="X2860" s="166"/>
      <c r="Y2860" s="168"/>
    </row>
    <row r="2861" spans="2:25" ht="33">
      <c r="B2861" s="30">
        <v>2855</v>
      </c>
      <c r="C2861" s="30" t="s">
        <v>7144</v>
      </c>
      <c r="D2861" s="30" t="s">
        <v>83</v>
      </c>
      <c r="E2861" s="170" t="s">
        <v>7133</v>
      </c>
      <c r="F2861" s="171" t="s">
        <v>1561</v>
      </c>
      <c r="G2861" s="269">
        <f t="shared" si="304"/>
        <v>2021</v>
      </c>
      <c r="H2861" s="269">
        <f t="shared" si="305"/>
        <v>9</v>
      </c>
      <c r="I2861" s="269">
        <f t="shared" si="306"/>
        <v>38</v>
      </c>
      <c r="J2861" s="83">
        <f t="shared" si="307"/>
        <v>2022</v>
      </c>
      <c r="K2861" s="269">
        <f t="shared" si="308"/>
        <v>2</v>
      </c>
      <c r="L2861" s="21">
        <f t="shared" si="309"/>
        <v>7</v>
      </c>
      <c r="M2861" s="178">
        <v>44456</v>
      </c>
      <c r="N2861" s="178">
        <v>44456</v>
      </c>
      <c r="O2861" s="178">
        <v>44456</v>
      </c>
      <c r="P2861" s="119">
        <v>44601</v>
      </c>
      <c r="Q2861" s="267" t="s">
        <v>9390</v>
      </c>
      <c r="R2861" s="269" t="s">
        <v>9391</v>
      </c>
      <c r="S2861" s="169"/>
      <c r="T2861" s="169"/>
      <c r="U2861" s="177"/>
      <c r="V2861" s="174" t="s">
        <v>7139</v>
      </c>
      <c r="W2861" s="174" t="s">
        <v>765</v>
      </c>
      <c r="X2861" s="174" t="s">
        <v>765</v>
      </c>
      <c r="Y2861" s="168"/>
    </row>
    <row r="2862" spans="2:25" ht="33">
      <c r="B2862" s="30">
        <v>2856</v>
      </c>
      <c r="C2862" s="30" t="s">
        <v>7145</v>
      </c>
      <c r="D2862" s="30" t="s">
        <v>83</v>
      </c>
      <c r="E2862" s="170" t="s">
        <v>7134</v>
      </c>
      <c r="F2862" s="171" t="s">
        <v>1561</v>
      </c>
      <c r="G2862" s="269">
        <f t="shared" si="304"/>
        <v>2021</v>
      </c>
      <c r="H2862" s="269">
        <f t="shared" si="305"/>
        <v>9</v>
      </c>
      <c r="I2862" s="269">
        <f t="shared" si="306"/>
        <v>39</v>
      </c>
      <c r="J2862" s="83">
        <f t="shared" si="307"/>
        <v>2021</v>
      </c>
      <c r="K2862" s="269">
        <f t="shared" si="308"/>
        <v>9</v>
      </c>
      <c r="L2862" s="21">
        <f t="shared" si="309"/>
        <v>39</v>
      </c>
      <c r="M2862" s="178">
        <v>44462</v>
      </c>
      <c r="N2862" s="178">
        <v>44462</v>
      </c>
      <c r="O2862" s="178">
        <v>44462</v>
      </c>
      <c r="P2862" s="178">
        <v>44462</v>
      </c>
      <c r="Q2862" s="268" t="s">
        <v>124</v>
      </c>
      <c r="R2862" s="169"/>
      <c r="S2862" s="169"/>
      <c r="T2862" s="169"/>
      <c r="U2862" s="177"/>
      <c r="V2862" s="174" t="s">
        <v>765</v>
      </c>
      <c r="W2862" s="174" t="s">
        <v>765</v>
      </c>
      <c r="X2862" s="174" t="s">
        <v>765</v>
      </c>
      <c r="Y2862" s="168"/>
    </row>
    <row r="2863" spans="2:25" ht="33">
      <c r="B2863" s="30">
        <v>2857</v>
      </c>
      <c r="C2863" s="30" t="s">
        <v>7146</v>
      </c>
      <c r="D2863" s="30" t="s">
        <v>83</v>
      </c>
      <c r="E2863" s="170" t="s">
        <v>7135</v>
      </c>
      <c r="F2863" s="171" t="s">
        <v>1561</v>
      </c>
      <c r="G2863" s="269">
        <f t="shared" si="304"/>
        <v>2021</v>
      </c>
      <c r="H2863" s="269">
        <f t="shared" si="305"/>
        <v>9</v>
      </c>
      <c r="I2863" s="269">
        <f t="shared" si="306"/>
        <v>39</v>
      </c>
      <c r="J2863" s="83">
        <f t="shared" si="307"/>
        <v>2021</v>
      </c>
      <c r="K2863" s="269">
        <f t="shared" si="308"/>
        <v>9</v>
      </c>
      <c r="L2863" s="21">
        <f t="shared" si="309"/>
        <v>39</v>
      </c>
      <c r="M2863" s="178">
        <v>44462</v>
      </c>
      <c r="N2863" s="178">
        <v>44462</v>
      </c>
      <c r="O2863" s="178">
        <v>44462</v>
      </c>
      <c r="P2863" s="178">
        <v>44463</v>
      </c>
      <c r="Q2863" s="268" t="s">
        <v>124</v>
      </c>
      <c r="R2863" s="169"/>
      <c r="S2863" s="169"/>
      <c r="T2863" s="169"/>
      <c r="U2863" s="177"/>
      <c r="V2863" s="174" t="s">
        <v>7140</v>
      </c>
      <c r="W2863" s="174" t="s">
        <v>765</v>
      </c>
      <c r="X2863" s="174" t="s">
        <v>765</v>
      </c>
      <c r="Y2863" s="168"/>
    </row>
    <row r="2864" spans="2:25" ht="33">
      <c r="B2864" s="30">
        <v>2858</v>
      </c>
      <c r="C2864" s="30" t="s">
        <v>7147</v>
      </c>
      <c r="D2864" s="30" t="s">
        <v>83</v>
      </c>
      <c r="E2864" s="170" t="s">
        <v>7136</v>
      </c>
      <c r="F2864" s="171" t="s">
        <v>1561</v>
      </c>
      <c r="G2864" s="269">
        <f t="shared" si="304"/>
        <v>2021</v>
      </c>
      <c r="H2864" s="269">
        <f t="shared" si="305"/>
        <v>9</v>
      </c>
      <c r="I2864" s="269">
        <f t="shared" si="306"/>
        <v>38</v>
      </c>
      <c r="J2864" s="83">
        <f t="shared" si="307"/>
        <v>2021</v>
      </c>
      <c r="K2864" s="269">
        <f t="shared" si="308"/>
        <v>9</v>
      </c>
      <c r="L2864" s="21">
        <f t="shared" si="309"/>
        <v>39</v>
      </c>
      <c r="M2864" s="178">
        <v>44455</v>
      </c>
      <c r="N2864" s="178">
        <v>44455</v>
      </c>
      <c r="O2864" s="178">
        <v>44455</v>
      </c>
      <c r="P2864" s="178">
        <v>44463</v>
      </c>
      <c r="Q2864" s="268" t="s">
        <v>124</v>
      </c>
      <c r="R2864" s="169"/>
      <c r="S2864" s="169"/>
      <c r="T2864" s="169"/>
      <c r="U2864" s="177"/>
      <c r="V2864" s="174" t="s">
        <v>7141</v>
      </c>
      <c r="W2864" s="174" t="s">
        <v>3087</v>
      </c>
      <c r="X2864" s="174" t="s">
        <v>3087</v>
      </c>
      <c r="Y2864" s="168"/>
    </row>
    <row r="2865" spans="2:25" ht="33">
      <c r="B2865" s="30">
        <v>2859</v>
      </c>
      <c r="C2865" s="30" t="s">
        <v>7148</v>
      </c>
      <c r="D2865" s="30" t="s">
        <v>83</v>
      </c>
      <c r="E2865" s="170" t="s">
        <v>7137</v>
      </c>
      <c r="F2865" s="171" t="s">
        <v>1561</v>
      </c>
      <c r="G2865" s="269">
        <f t="shared" si="304"/>
        <v>2021</v>
      </c>
      <c r="H2865" s="269">
        <f t="shared" si="305"/>
        <v>9</v>
      </c>
      <c r="I2865" s="269">
        <f t="shared" si="306"/>
        <v>39</v>
      </c>
      <c r="J2865" s="83">
        <f t="shared" si="307"/>
        <v>2021</v>
      </c>
      <c r="K2865" s="269">
        <f t="shared" si="308"/>
        <v>9</v>
      </c>
      <c r="L2865" s="21">
        <f t="shared" si="309"/>
        <v>39</v>
      </c>
      <c r="M2865" s="178">
        <v>44462</v>
      </c>
      <c r="N2865" s="178">
        <v>44462</v>
      </c>
      <c r="O2865" s="178">
        <v>44462</v>
      </c>
      <c r="P2865" s="178">
        <v>44462</v>
      </c>
      <c r="Q2865" s="268" t="s">
        <v>124</v>
      </c>
      <c r="R2865" s="169"/>
      <c r="S2865" s="169"/>
      <c r="T2865" s="169"/>
      <c r="U2865" s="177"/>
      <c r="V2865" s="174" t="s">
        <v>7142</v>
      </c>
      <c r="W2865" s="174" t="s">
        <v>3087</v>
      </c>
      <c r="X2865" s="174" t="s">
        <v>3087</v>
      </c>
      <c r="Y2865" s="168"/>
    </row>
    <row r="2866" spans="2:25" ht="33">
      <c r="B2866" s="30">
        <v>2860</v>
      </c>
      <c r="C2866" s="30" t="s">
        <v>7149</v>
      </c>
      <c r="D2866" s="30" t="s">
        <v>83</v>
      </c>
      <c r="E2866" s="170" t="s">
        <v>7138</v>
      </c>
      <c r="F2866" s="171" t="s">
        <v>1561</v>
      </c>
      <c r="G2866" s="269">
        <f t="shared" si="304"/>
        <v>2021</v>
      </c>
      <c r="H2866" s="269">
        <f t="shared" si="305"/>
        <v>9</v>
      </c>
      <c r="I2866" s="269">
        <f t="shared" si="306"/>
        <v>39</v>
      </c>
      <c r="J2866" s="83">
        <f t="shared" si="307"/>
        <v>2021</v>
      </c>
      <c r="K2866" s="269">
        <f t="shared" si="308"/>
        <v>9</v>
      </c>
      <c r="L2866" s="21">
        <f t="shared" si="309"/>
        <v>39</v>
      </c>
      <c r="M2866" s="178">
        <v>44463</v>
      </c>
      <c r="N2866" s="178">
        <v>44463</v>
      </c>
      <c r="O2866" s="178">
        <v>44463</v>
      </c>
      <c r="P2866" s="178">
        <v>44463</v>
      </c>
      <c r="Q2866" s="268" t="s">
        <v>124</v>
      </c>
      <c r="R2866" s="169"/>
      <c r="S2866" s="169"/>
      <c r="T2866" s="169"/>
      <c r="U2866" s="177"/>
      <c r="V2866" s="174" t="s">
        <v>7143</v>
      </c>
      <c r="W2866" s="174" t="s">
        <v>3087</v>
      </c>
      <c r="X2866" s="174" t="s">
        <v>3087</v>
      </c>
      <c r="Y2866" s="168"/>
    </row>
    <row r="2867" spans="2:25">
      <c r="B2867" s="30">
        <v>2861</v>
      </c>
      <c r="C2867" s="30" t="s">
        <v>7150</v>
      </c>
      <c r="D2867" s="30" t="s">
        <v>83</v>
      </c>
      <c r="E2867" s="128" t="s">
        <v>3753</v>
      </c>
      <c r="F2867" s="169" t="s">
        <v>1561</v>
      </c>
      <c r="G2867" s="269">
        <f t="shared" si="304"/>
        <v>2021</v>
      </c>
      <c r="H2867" s="269">
        <f t="shared" si="305"/>
        <v>9</v>
      </c>
      <c r="I2867" s="269">
        <f t="shared" si="306"/>
        <v>39</v>
      </c>
      <c r="J2867" s="83">
        <f t="shared" si="307"/>
        <v>2021</v>
      </c>
      <c r="K2867" s="269">
        <f t="shared" si="308"/>
        <v>9</v>
      </c>
      <c r="L2867" s="21">
        <f t="shared" si="309"/>
        <v>39</v>
      </c>
      <c r="M2867" s="119">
        <v>44459</v>
      </c>
      <c r="N2867" s="119">
        <v>44459</v>
      </c>
      <c r="O2867" s="119">
        <v>44459</v>
      </c>
      <c r="P2867" s="119">
        <v>44463</v>
      </c>
      <c r="Q2867" s="267" t="s">
        <v>34</v>
      </c>
      <c r="R2867" s="169"/>
      <c r="S2867" s="169"/>
      <c r="T2867" s="169"/>
      <c r="U2867" s="177"/>
      <c r="V2867" s="174" t="s">
        <v>3670</v>
      </c>
      <c r="W2867" s="174" t="s">
        <v>3670</v>
      </c>
      <c r="X2867" s="174" t="s">
        <v>3670</v>
      </c>
      <c r="Y2867" s="168"/>
    </row>
    <row r="2868" spans="2:25">
      <c r="B2868" s="30">
        <v>2862</v>
      </c>
      <c r="C2868" s="30" t="s">
        <v>7151</v>
      </c>
      <c r="D2868" s="30" t="s">
        <v>83</v>
      </c>
      <c r="E2868" s="128" t="s">
        <v>3754</v>
      </c>
      <c r="F2868" s="169" t="s">
        <v>1561</v>
      </c>
      <c r="G2868" s="269">
        <f t="shared" si="304"/>
        <v>2021</v>
      </c>
      <c r="H2868" s="269">
        <f t="shared" si="305"/>
        <v>9</v>
      </c>
      <c r="I2868" s="269">
        <f t="shared" si="306"/>
        <v>39</v>
      </c>
      <c r="J2868" s="83">
        <f t="shared" si="307"/>
        <v>2021</v>
      </c>
      <c r="K2868" s="269">
        <f t="shared" si="308"/>
        <v>9</v>
      </c>
      <c r="L2868" s="21">
        <f t="shared" si="309"/>
        <v>39</v>
      </c>
      <c r="M2868" s="119">
        <v>44459</v>
      </c>
      <c r="N2868" s="119">
        <v>44459</v>
      </c>
      <c r="O2868" s="119">
        <v>44459</v>
      </c>
      <c r="P2868" s="119">
        <v>44463</v>
      </c>
      <c r="Q2868" s="267" t="s">
        <v>34</v>
      </c>
      <c r="R2868" s="169"/>
      <c r="S2868" s="169"/>
      <c r="T2868" s="169"/>
      <c r="U2868" s="177"/>
      <c r="V2868" s="174" t="s">
        <v>3670</v>
      </c>
      <c r="W2868" s="174" t="s">
        <v>3670</v>
      </c>
      <c r="X2868" s="174" t="s">
        <v>3670</v>
      </c>
      <c r="Y2868" s="168"/>
    </row>
    <row r="2869" spans="2:25">
      <c r="B2869" s="30">
        <v>2863</v>
      </c>
      <c r="C2869" s="30" t="s">
        <v>7152</v>
      </c>
      <c r="D2869" s="30" t="s">
        <v>83</v>
      </c>
      <c r="E2869" s="128" t="s">
        <v>4334</v>
      </c>
      <c r="F2869" s="169" t="s">
        <v>1561</v>
      </c>
      <c r="G2869" s="269">
        <f t="shared" si="304"/>
        <v>2021</v>
      </c>
      <c r="H2869" s="269">
        <f t="shared" si="305"/>
        <v>9</v>
      </c>
      <c r="I2869" s="269">
        <f t="shared" si="306"/>
        <v>39</v>
      </c>
      <c r="J2869" s="83">
        <f t="shared" si="307"/>
        <v>2021</v>
      </c>
      <c r="K2869" s="269">
        <f t="shared" si="308"/>
        <v>9</v>
      </c>
      <c r="L2869" s="21">
        <f t="shared" si="309"/>
        <v>39</v>
      </c>
      <c r="M2869" s="119">
        <v>44459</v>
      </c>
      <c r="N2869" s="119">
        <v>44459</v>
      </c>
      <c r="O2869" s="119">
        <v>44459</v>
      </c>
      <c r="P2869" s="119">
        <v>44463</v>
      </c>
      <c r="Q2869" s="267" t="s">
        <v>34</v>
      </c>
      <c r="R2869" s="169"/>
      <c r="S2869" s="169"/>
      <c r="T2869" s="169"/>
      <c r="U2869" s="177"/>
      <c r="V2869" s="174" t="s">
        <v>463</v>
      </c>
      <c r="W2869" s="174" t="s">
        <v>3670</v>
      </c>
      <c r="X2869" s="174" t="s">
        <v>3670</v>
      </c>
      <c r="Y2869" s="168"/>
    </row>
    <row r="2870" spans="2:25">
      <c r="B2870" s="30">
        <v>2864</v>
      </c>
      <c r="C2870" s="30" t="s">
        <v>7156</v>
      </c>
      <c r="D2870" s="30" t="s">
        <v>83</v>
      </c>
      <c r="E2870" s="130" t="s">
        <v>7153</v>
      </c>
      <c r="F2870" s="171" t="s">
        <v>47</v>
      </c>
      <c r="G2870" s="269">
        <f t="shared" si="304"/>
        <v>2021</v>
      </c>
      <c r="H2870" s="269">
        <f t="shared" si="305"/>
        <v>9</v>
      </c>
      <c r="I2870" s="269">
        <f t="shared" si="306"/>
        <v>39</v>
      </c>
      <c r="J2870" s="83">
        <f t="shared" si="307"/>
        <v>2022</v>
      </c>
      <c r="K2870" s="269">
        <f t="shared" si="308"/>
        <v>2</v>
      </c>
      <c r="L2870" s="21">
        <f t="shared" si="309"/>
        <v>7</v>
      </c>
      <c r="M2870" s="119">
        <v>44462</v>
      </c>
      <c r="N2870" s="119">
        <v>44462</v>
      </c>
      <c r="O2870" s="119">
        <v>44462</v>
      </c>
      <c r="P2870" s="119">
        <v>44601</v>
      </c>
      <c r="Q2870" s="267" t="s">
        <v>9390</v>
      </c>
      <c r="R2870" s="269" t="s">
        <v>9391</v>
      </c>
      <c r="S2870" s="171"/>
      <c r="T2870" s="171"/>
      <c r="U2870" s="177"/>
      <c r="V2870" s="179" t="s">
        <v>2170</v>
      </c>
      <c r="W2870" s="174" t="s">
        <v>463</v>
      </c>
      <c r="X2870" s="174" t="s">
        <v>463</v>
      </c>
      <c r="Y2870" s="168"/>
    </row>
    <row r="2871" spans="2:25">
      <c r="B2871" s="30">
        <v>2865</v>
      </c>
      <c r="C2871" s="30" t="s">
        <v>7157</v>
      </c>
      <c r="D2871" s="30" t="s">
        <v>83</v>
      </c>
      <c r="E2871" s="130" t="s">
        <v>7154</v>
      </c>
      <c r="F2871" s="171" t="s">
        <v>47</v>
      </c>
      <c r="G2871" s="269">
        <f t="shared" si="304"/>
        <v>2021</v>
      </c>
      <c r="H2871" s="269">
        <f t="shared" si="305"/>
        <v>9</v>
      </c>
      <c r="I2871" s="269">
        <f t="shared" si="306"/>
        <v>39</v>
      </c>
      <c r="J2871" s="83">
        <f t="shared" si="307"/>
        <v>2022</v>
      </c>
      <c r="K2871" s="269">
        <f t="shared" si="308"/>
        <v>2</v>
      </c>
      <c r="L2871" s="21">
        <f t="shared" si="309"/>
        <v>7</v>
      </c>
      <c r="M2871" s="119">
        <v>44462</v>
      </c>
      <c r="N2871" s="119">
        <v>44462</v>
      </c>
      <c r="O2871" s="119">
        <v>44462</v>
      </c>
      <c r="P2871" s="119">
        <v>44601</v>
      </c>
      <c r="Q2871" s="267" t="s">
        <v>9390</v>
      </c>
      <c r="R2871" s="269" t="s">
        <v>9391</v>
      </c>
      <c r="S2871" s="171"/>
      <c r="T2871" s="171"/>
      <c r="U2871" s="177"/>
      <c r="V2871" s="179" t="s">
        <v>2658</v>
      </c>
      <c r="W2871" s="174" t="s">
        <v>463</v>
      </c>
      <c r="X2871" s="174" t="s">
        <v>463</v>
      </c>
      <c r="Y2871" s="168"/>
    </row>
    <row r="2872" spans="2:25">
      <c r="B2872" s="30">
        <v>2866</v>
      </c>
      <c r="C2872" s="30" t="s">
        <v>7158</v>
      </c>
      <c r="D2872" s="30" t="s">
        <v>83</v>
      </c>
      <c r="E2872" s="130" t="s">
        <v>7155</v>
      </c>
      <c r="F2872" s="171" t="s">
        <v>47</v>
      </c>
      <c r="G2872" s="269">
        <f t="shared" si="304"/>
        <v>2021</v>
      </c>
      <c r="H2872" s="269">
        <f t="shared" si="305"/>
        <v>9</v>
      </c>
      <c r="I2872" s="269">
        <f t="shared" si="306"/>
        <v>39</v>
      </c>
      <c r="J2872" s="83">
        <f t="shared" si="307"/>
        <v>2022</v>
      </c>
      <c r="K2872" s="269">
        <f t="shared" si="308"/>
        <v>2</v>
      </c>
      <c r="L2872" s="21">
        <f t="shared" si="309"/>
        <v>7</v>
      </c>
      <c r="M2872" s="119">
        <v>44462</v>
      </c>
      <c r="N2872" s="119">
        <v>44462</v>
      </c>
      <c r="O2872" s="119">
        <v>44462</v>
      </c>
      <c r="P2872" s="119">
        <v>44601</v>
      </c>
      <c r="Q2872" s="267" t="s">
        <v>9390</v>
      </c>
      <c r="R2872" s="269" t="s">
        <v>9391</v>
      </c>
      <c r="S2872" s="171"/>
      <c r="T2872" s="171"/>
      <c r="U2872" s="177"/>
      <c r="V2872" s="179" t="s">
        <v>1561</v>
      </c>
      <c r="W2872" s="174" t="s">
        <v>463</v>
      </c>
      <c r="X2872" s="174" t="s">
        <v>463</v>
      </c>
      <c r="Y2872" s="168"/>
    </row>
    <row r="2873" spans="2:25">
      <c r="B2873" s="30">
        <v>2867</v>
      </c>
      <c r="C2873" s="30" t="s">
        <v>7159</v>
      </c>
      <c r="D2873" s="30" t="s">
        <v>83</v>
      </c>
      <c r="E2873" s="130" t="s">
        <v>7160</v>
      </c>
      <c r="F2873" s="171" t="s">
        <v>47</v>
      </c>
      <c r="G2873" s="269">
        <f t="shared" si="304"/>
        <v>2021</v>
      </c>
      <c r="H2873" s="269">
        <f t="shared" si="305"/>
        <v>9</v>
      </c>
      <c r="I2873" s="269">
        <f t="shared" si="306"/>
        <v>40</v>
      </c>
      <c r="J2873" s="83">
        <f t="shared" si="307"/>
        <v>2021</v>
      </c>
      <c r="K2873" s="269">
        <f t="shared" si="308"/>
        <v>9</v>
      </c>
      <c r="L2873" s="21">
        <f t="shared" si="309"/>
        <v>40</v>
      </c>
      <c r="M2873" s="119">
        <v>44467</v>
      </c>
      <c r="N2873" s="119">
        <v>44467</v>
      </c>
      <c r="O2873" s="119">
        <v>44468</v>
      </c>
      <c r="P2873" s="119">
        <v>44468</v>
      </c>
      <c r="Q2873" s="267" t="s">
        <v>34</v>
      </c>
      <c r="R2873" s="171"/>
      <c r="S2873" s="171"/>
      <c r="T2873" s="171"/>
      <c r="U2873" s="177"/>
      <c r="V2873" s="179"/>
      <c r="W2873" s="174"/>
      <c r="X2873" s="174"/>
      <c r="Y2873" s="168"/>
    </row>
    <row r="2874" spans="2:25">
      <c r="B2874" s="30">
        <v>2868</v>
      </c>
      <c r="C2874" s="30" t="s">
        <v>7161</v>
      </c>
      <c r="D2874" s="30" t="s">
        <v>83</v>
      </c>
      <c r="E2874" s="130" t="s">
        <v>7162</v>
      </c>
      <c r="F2874" s="171" t="s">
        <v>47</v>
      </c>
      <c r="G2874" s="269">
        <f t="shared" si="304"/>
        <v>2021</v>
      </c>
      <c r="H2874" s="269">
        <f t="shared" si="305"/>
        <v>9</v>
      </c>
      <c r="I2874" s="269">
        <f t="shared" si="306"/>
        <v>40</v>
      </c>
      <c r="J2874" s="83">
        <f t="shared" si="307"/>
        <v>2021</v>
      </c>
      <c r="K2874" s="269">
        <f t="shared" si="308"/>
        <v>9</v>
      </c>
      <c r="L2874" s="21">
        <f t="shared" si="309"/>
        <v>40</v>
      </c>
      <c r="M2874" s="119">
        <v>44468</v>
      </c>
      <c r="N2874" s="119">
        <v>44468</v>
      </c>
      <c r="O2874" s="119">
        <v>44468</v>
      </c>
      <c r="P2874" s="119">
        <v>44468</v>
      </c>
      <c r="Q2874" s="267" t="s">
        <v>34</v>
      </c>
      <c r="R2874" s="171"/>
      <c r="S2874" s="171"/>
      <c r="T2874" s="171"/>
      <c r="U2874" s="177"/>
      <c r="V2874" s="179"/>
      <c r="W2874" s="174"/>
      <c r="X2874" s="174"/>
      <c r="Y2874" s="168"/>
    </row>
    <row r="2875" spans="2:25">
      <c r="B2875" s="30">
        <v>2869</v>
      </c>
      <c r="C2875" s="30" t="s">
        <v>7163</v>
      </c>
      <c r="D2875" s="30" t="s">
        <v>83</v>
      </c>
      <c r="E2875" s="130" t="s">
        <v>7164</v>
      </c>
      <c r="F2875" s="171" t="s">
        <v>47</v>
      </c>
      <c r="G2875" s="269">
        <f t="shared" si="304"/>
        <v>2021</v>
      </c>
      <c r="H2875" s="269">
        <f t="shared" si="305"/>
        <v>9</v>
      </c>
      <c r="I2875" s="269">
        <f t="shared" si="306"/>
        <v>40</v>
      </c>
      <c r="J2875" s="83">
        <f t="shared" si="307"/>
        <v>2021</v>
      </c>
      <c r="K2875" s="269">
        <f t="shared" si="308"/>
        <v>9</v>
      </c>
      <c r="L2875" s="21">
        <f t="shared" si="309"/>
        <v>40</v>
      </c>
      <c r="M2875" s="119">
        <v>44469</v>
      </c>
      <c r="N2875" s="119">
        <v>44469</v>
      </c>
      <c r="O2875" s="119">
        <v>44469</v>
      </c>
      <c r="P2875" s="119">
        <v>44469</v>
      </c>
      <c r="Q2875" s="267" t="s">
        <v>34</v>
      </c>
      <c r="R2875" s="171"/>
      <c r="S2875" s="171"/>
      <c r="T2875" s="171"/>
      <c r="U2875" s="177"/>
      <c r="V2875" s="179"/>
      <c r="W2875" s="174"/>
      <c r="X2875" s="174"/>
      <c r="Y2875" s="168"/>
    </row>
    <row r="2876" spans="2:25">
      <c r="B2876" s="30">
        <v>2870</v>
      </c>
      <c r="C2876" s="30" t="s">
        <v>7165</v>
      </c>
      <c r="D2876" s="30" t="s">
        <v>83</v>
      </c>
      <c r="E2876" s="130" t="s">
        <v>7162</v>
      </c>
      <c r="F2876" s="171" t="s">
        <v>47</v>
      </c>
      <c r="G2876" s="269">
        <f t="shared" si="304"/>
        <v>2021</v>
      </c>
      <c r="H2876" s="269">
        <f t="shared" si="305"/>
        <v>9</v>
      </c>
      <c r="I2876" s="269">
        <f t="shared" si="306"/>
        <v>40</v>
      </c>
      <c r="J2876" s="83">
        <f t="shared" si="307"/>
        <v>2021</v>
      </c>
      <c r="K2876" s="269">
        <f t="shared" si="308"/>
        <v>9</v>
      </c>
      <c r="L2876" s="21">
        <f t="shared" si="309"/>
        <v>40</v>
      </c>
      <c r="M2876" s="119">
        <v>44469</v>
      </c>
      <c r="N2876" s="119">
        <v>44469</v>
      </c>
      <c r="O2876" s="119">
        <v>44469</v>
      </c>
      <c r="P2876" s="119">
        <v>44469</v>
      </c>
      <c r="Q2876" s="267" t="s">
        <v>34</v>
      </c>
      <c r="R2876" s="171"/>
      <c r="S2876" s="171"/>
      <c r="T2876" s="171"/>
      <c r="U2876" s="177"/>
      <c r="V2876" s="179"/>
      <c r="W2876" s="174"/>
      <c r="X2876" s="174"/>
      <c r="Y2876" s="168"/>
    </row>
    <row r="2877" spans="2:25">
      <c r="B2877" s="30">
        <v>2871</v>
      </c>
      <c r="C2877" s="30" t="s">
        <v>7166</v>
      </c>
      <c r="D2877" s="30" t="s">
        <v>83</v>
      </c>
      <c r="E2877" s="167" t="s">
        <v>7167</v>
      </c>
      <c r="F2877" s="171" t="s">
        <v>47</v>
      </c>
      <c r="G2877" s="269">
        <f t="shared" si="304"/>
        <v>2021</v>
      </c>
      <c r="H2877" s="269">
        <f t="shared" si="305"/>
        <v>9</v>
      </c>
      <c r="I2877" s="269">
        <f t="shared" si="306"/>
        <v>40</v>
      </c>
      <c r="J2877" s="83">
        <f t="shared" si="307"/>
        <v>2021</v>
      </c>
      <c r="K2877" s="269">
        <f t="shared" si="308"/>
        <v>9</v>
      </c>
      <c r="L2877" s="21">
        <f t="shared" si="309"/>
        <v>40</v>
      </c>
      <c r="M2877" s="119">
        <v>44469</v>
      </c>
      <c r="N2877" s="119">
        <v>44469</v>
      </c>
      <c r="O2877" s="119">
        <v>44469</v>
      </c>
      <c r="P2877" s="119">
        <v>44469</v>
      </c>
      <c r="Q2877" s="267" t="s">
        <v>34</v>
      </c>
      <c r="R2877" s="171"/>
      <c r="S2877" s="171"/>
      <c r="T2877" s="171"/>
      <c r="U2877" s="177"/>
      <c r="V2877" s="179"/>
      <c r="W2877" s="174"/>
      <c r="X2877" s="174"/>
      <c r="Y2877" s="168"/>
    </row>
    <row r="2878" spans="2:25">
      <c r="B2878" s="30">
        <v>2872</v>
      </c>
      <c r="C2878" s="30" t="s">
        <v>7168</v>
      </c>
      <c r="D2878" s="30" t="s">
        <v>83</v>
      </c>
      <c r="E2878" s="130" t="s">
        <v>7169</v>
      </c>
      <c r="F2878" s="171" t="s">
        <v>47</v>
      </c>
      <c r="G2878" s="269">
        <f t="shared" si="304"/>
        <v>2021</v>
      </c>
      <c r="H2878" s="269">
        <f t="shared" si="305"/>
        <v>9</v>
      </c>
      <c r="I2878" s="269">
        <f t="shared" si="306"/>
        <v>40</v>
      </c>
      <c r="J2878" s="83">
        <f t="shared" si="307"/>
        <v>2021</v>
      </c>
      <c r="K2878" s="269">
        <f t="shared" si="308"/>
        <v>9</v>
      </c>
      <c r="L2878" s="21">
        <f t="shared" si="309"/>
        <v>40</v>
      </c>
      <c r="M2878" s="119">
        <v>44469</v>
      </c>
      <c r="N2878" s="119">
        <v>44469</v>
      </c>
      <c r="O2878" s="119">
        <v>44469</v>
      </c>
      <c r="P2878" s="119">
        <v>44469</v>
      </c>
      <c r="Q2878" s="267" t="s">
        <v>34</v>
      </c>
      <c r="R2878" s="171"/>
      <c r="S2878" s="171"/>
      <c r="T2878" s="171"/>
      <c r="U2878" s="177"/>
      <c r="V2878" s="179"/>
      <c r="W2878" s="174"/>
      <c r="X2878" s="174"/>
      <c r="Y2878" s="168"/>
    </row>
    <row r="2879" spans="2:25" ht="54">
      <c r="B2879" s="30">
        <v>2873</v>
      </c>
      <c r="C2879" s="30" t="s">
        <v>7170</v>
      </c>
      <c r="D2879" s="30" t="s">
        <v>83</v>
      </c>
      <c r="E2879" s="170" t="s">
        <v>7171</v>
      </c>
      <c r="F2879" s="171" t="s">
        <v>7172</v>
      </c>
      <c r="G2879" s="269">
        <f t="shared" si="304"/>
        <v>2021</v>
      </c>
      <c r="H2879" s="269">
        <f t="shared" si="305"/>
        <v>9</v>
      </c>
      <c r="I2879" s="269">
        <f t="shared" si="306"/>
        <v>39</v>
      </c>
      <c r="J2879" s="83">
        <f t="shared" si="307"/>
        <v>2021</v>
      </c>
      <c r="K2879" s="269">
        <f t="shared" si="308"/>
        <v>9</v>
      </c>
      <c r="L2879" s="21">
        <f t="shared" si="309"/>
        <v>39</v>
      </c>
      <c r="M2879" s="178">
        <v>44463</v>
      </c>
      <c r="N2879" s="178">
        <v>44463</v>
      </c>
      <c r="O2879" s="178">
        <v>44463</v>
      </c>
      <c r="P2879" s="178">
        <v>44463</v>
      </c>
      <c r="Q2879" s="268" t="s">
        <v>124</v>
      </c>
      <c r="R2879" s="171"/>
      <c r="S2879" s="171"/>
      <c r="T2879" s="171"/>
      <c r="U2879" s="177"/>
      <c r="V2879" s="174" t="s">
        <v>7173</v>
      </c>
      <c r="W2879" s="174" t="s">
        <v>765</v>
      </c>
      <c r="X2879" s="174" t="s">
        <v>765</v>
      </c>
      <c r="Y2879" s="165" t="s">
        <v>7174</v>
      </c>
    </row>
    <row r="2880" spans="2:25" ht="40.5">
      <c r="B2880" s="30">
        <v>2874</v>
      </c>
      <c r="C2880" s="30" t="s">
        <v>7175</v>
      </c>
      <c r="D2880" s="30" t="s">
        <v>83</v>
      </c>
      <c r="E2880" s="170" t="s">
        <v>7176</v>
      </c>
      <c r="F2880" s="171" t="s">
        <v>7172</v>
      </c>
      <c r="G2880" s="269">
        <f t="shared" si="304"/>
        <v>2021</v>
      </c>
      <c r="H2880" s="269">
        <f t="shared" si="305"/>
        <v>9</v>
      </c>
      <c r="I2880" s="269">
        <f t="shared" si="306"/>
        <v>40</v>
      </c>
      <c r="J2880" s="83">
        <f t="shared" si="307"/>
        <v>2021</v>
      </c>
      <c r="K2880" s="269">
        <f t="shared" si="308"/>
        <v>9</v>
      </c>
      <c r="L2880" s="21">
        <f t="shared" si="309"/>
        <v>40</v>
      </c>
      <c r="M2880" s="178">
        <v>44466</v>
      </c>
      <c r="N2880" s="178">
        <v>44466</v>
      </c>
      <c r="O2880" s="178">
        <v>44466</v>
      </c>
      <c r="P2880" s="178">
        <v>44467</v>
      </c>
      <c r="Q2880" s="268" t="s">
        <v>124</v>
      </c>
      <c r="R2880" s="171"/>
      <c r="S2880" s="171"/>
      <c r="T2880" s="171"/>
      <c r="U2880" s="177"/>
      <c r="V2880" s="174" t="s">
        <v>7177</v>
      </c>
      <c r="W2880" s="174" t="s">
        <v>765</v>
      </c>
      <c r="X2880" s="174" t="s">
        <v>765</v>
      </c>
      <c r="Y2880" s="165" t="s">
        <v>7178</v>
      </c>
    </row>
    <row r="2881" spans="2:25" ht="67.5">
      <c r="B2881" s="30">
        <v>2875</v>
      </c>
      <c r="C2881" s="30" t="s">
        <v>7179</v>
      </c>
      <c r="D2881" s="30" t="s">
        <v>83</v>
      </c>
      <c r="E2881" s="170" t="s">
        <v>7180</v>
      </c>
      <c r="F2881" s="171" t="s">
        <v>7172</v>
      </c>
      <c r="G2881" s="269">
        <f t="shared" si="304"/>
        <v>2021</v>
      </c>
      <c r="H2881" s="269">
        <f t="shared" si="305"/>
        <v>9</v>
      </c>
      <c r="I2881" s="269">
        <f t="shared" si="306"/>
        <v>40</v>
      </c>
      <c r="J2881" s="83">
        <f t="shared" si="307"/>
        <v>2021</v>
      </c>
      <c r="K2881" s="269">
        <f t="shared" si="308"/>
        <v>9</v>
      </c>
      <c r="L2881" s="21">
        <f t="shared" si="309"/>
        <v>40</v>
      </c>
      <c r="M2881" s="178">
        <v>44467</v>
      </c>
      <c r="N2881" s="178">
        <v>44467</v>
      </c>
      <c r="O2881" s="178">
        <v>44467</v>
      </c>
      <c r="P2881" s="178">
        <v>44467</v>
      </c>
      <c r="Q2881" s="268" t="s">
        <v>124</v>
      </c>
      <c r="R2881" s="171"/>
      <c r="S2881" s="171"/>
      <c r="T2881" s="171"/>
      <c r="U2881" s="177"/>
      <c r="V2881" s="174" t="s">
        <v>7181</v>
      </c>
      <c r="W2881" s="174" t="s">
        <v>765</v>
      </c>
      <c r="X2881" s="174" t="s">
        <v>765</v>
      </c>
      <c r="Y2881" s="165" t="s">
        <v>7182</v>
      </c>
    </row>
    <row r="2882" spans="2:25" ht="40.5">
      <c r="B2882" s="30">
        <v>2876</v>
      </c>
      <c r="C2882" s="30" t="s">
        <v>7183</v>
      </c>
      <c r="D2882" s="30" t="s">
        <v>83</v>
      </c>
      <c r="E2882" s="170" t="s">
        <v>7184</v>
      </c>
      <c r="F2882" s="171" t="s">
        <v>7172</v>
      </c>
      <c r="G2882" s="269">
        <f t="shared" si="304"/>
        <v>2021</v>
      </c>
      <c r="H2882" s="269">
        <f t="shared" si="305"/>
        <v>9</v>
      </c>
      <c r="I2882" s="269">
        <f t="shared" si="306"/>
        <v>40</v>
      </c>
      <c r="J2882" s="83">
        <f t="shared" si="307"/>
        <v>2021</v>
      </c>
      <c r="K2882" s="269">
        <f t="shared" si="308"/>
        <v>9</v>
      </c>
      <c r="L2882" s="21">
        <f t="shared" si="309"/>
        <v>40</v>
      </c>
      <c r="M2882" s="178">
        <v>44467</v>
      </c>
      <c r="N2882" s="178">
        <v>44467</v>
      </c>
      <c r="O2882" s="178">
        <v>44467</v>
      </c>
      <c r="P2882" s="178">
        <v>44468</v>
      </c>
      <c r="Q2882" s="268" t="s">
        <v>124</v>
      </c>
      <c r="R2882" s="171"/>
      <c r="S2882" s="171"/>
      <c r="T2882" s="171"/>
      <c r="U2882" s="177"/>
      <c r="V2882" s="174" t="s">
        <v>7185</v>
      </c>
      <c r="W2882" s="174" t="s">
        <v>765</v>
      </c>
      <c r="X2882" s="174" t="s">
        <v>765</v>
      </c>
      <c r="Y2882" s="165" t="s">
        <v>7186</v>
      </c>
    </row>
    <row r="2883" spans="2:25" ht="40.5">
      <c r="B2883" s="30">
        <v>2877</v>
      </c>
      <c r="C2883" s="30" t="s">
        <v>7187</v>
      </c>
      <c r="D2883" s="30" t="s">
        <v>83</v>
      </c>
      <c r="E2883" s="170" t="s">
        <v>7188</v>
      </c>
      <c r="F2883" s="171" t="s">
        <v>7172</v>
      </c>
      <c r="G2883" s="269">
        <f t="shared" si="304"/>
        <v>2021</v>
      </c>
      <c r="H2883" s="269">
        <f t="shared" si="305"/>
        <v>9</v>
      </c>
      <c r="I2883" s="269">
        <f t="shared" si="306"/>
        <v>40</v>
      </c>
      <c r="J2883" s="83">
        <f t="shared" si="307"/>
        <v>2021</v>
      </c>
      <c r="K2883" s="269">
        <f t="shared" si="308"/>
        <v>9</v>
      </c>
      <c r="L2883" s="21">
        <f t="shared" si="309"/>
        <v>40</v>
      </c>
      <c r="M2883" s="178">
        <v>44468</v>
      </c>
      <c r="N2883" s="178">
        <v>44468</v>
      </c>
      <c r="O2883" s="178">
        <v>44468</v>
      </c>
      <c r="P2883" s="178">
        <v>44468</v>
      </c>
      <c r="Q2883" s="268" t="s">
        <v>124</v>
      </c>
      <c r="R2883" s="171"/>
      <c r="S2883" s="171"/>
      <c r="T2883" s="171"/>
      <c r="U2883" s="177"/>
      <c r="V2883" s="174" t="s">
        <v>7189</v>
      </c>
      <c r="W2883" s="174" t="s">
        <v>765</v>
      </c>
      <c r="X2883" s="174" t="s">
        <v>765</v>
      </c>
      <c r="Y2883" s="165" t="s">
        <v>7190</v>
      </c>
    </row>
    <row r="2884" spans="2:25" ht="33">
      <c r="B2884" s="30">
        <v>2878</v>
      </c>
      <c r="C2884" s="30" t="s">
        <v>7191</v>
      </c>
      <c r="D2884" s="30" t="s">
        <v>83</v>
      </c>
      <c r="E2884" s="170" t="s">
        <v>7192</v>
      </c>
      <c r="F2884" s="171" t="s">
        <v>6875</v>
      </c>
      <c r="G2884" s="269">
        <f t="shared" si="304"/>
        <v>2021</v>
      </c>
      <c r="H2884" s="269">
        <f t="shared" si="305"/>
        <v>9</v>
      </c>
      <c r="I2884" s="269">
        <f t="shared" si="306"/>
        <v>40</v>
      </c>
      <c r="J2884" s="83">
        <f t="shared" si="307"/>
        <v>2021</v>
      </c>
      <c r="K2884" s="269">
        <f t="shared" si="308"/>
        <v>9</v>
      </c>
      <c r="L2884" s="21">
        <f t="shared" si="309"/>
        <v>40</v>
      </c>
      <c r="M2884" s="178">
        <v>44469</v>
      </c>
      <c r="N2884" s="178">
        <v>44469</v>
      </c>
      <c r="O2884" s="178">
        <v>44469</v>
      </c>
      <c r="P2884" s="178">
        <v>44469</v>
      </c>
      <c r="Q2884" s="268" t="s">
        <v>124</v>
      </c>
      <c r="R2884" s="171"/>
      <c r="S2884" s="171"/>
      <c r="T2884" s="171"/>
      <c r="U2884" s="177"/>
      <c r="V2884" s="174" t="s">
        <v>7193</v>
      </c>
      <c r="W2884" s="174" t="s">
        <v>765</v>
      </c>
      <c r="X2884" s="174" t="s">
        <v>765</v>
      </c>
      <c r="Y2884" s="165" t="s">
        <v>7194</v>
      </c>
    </row>
    <row r="2885" spans="2:25" ht="54">
      <c r="B2885" s="30">
        <v>2879</v>
      </c>
      <c r="C2885" s="30" t="s">
        <v>7195</v>
      </c>
      <c r="D2885" s="30" t="s">
        <v>83</v>
      </c>
      <c r="E2885" s="170" t="s">
        <v>7196</v>
      </c>
      <c r="F2885" s="171" t="s">
        <v>7172</v>
      </c>
      <c r="G2885" s="269">
        <f t="shared" si="304"/>
        <v>2021</v>
      </c>
      <c r="H2885" s="269">
        <f t="shared" si="305"/>
        <v>9</v>
      </c>
      <c r="I2885" s="269">
        <f t="shared" si="306"/>
        <v>40</v>
      </c>
      <c r="J2885" s="83">
        <f t="shared" si="307"/>
        <v>2021</v>
      </c>
      <c r="K2885" s="269">
        <f t="shared" si="308"/>
        <v>9</v>
      </c>
      <c r="L2885" s="21">
        <f t="shared" si="309"/>
        <v>40</v>
      </c>
      <c r="M2885" s="178">
        <v>44469</v>
      </c>
      <c r="N2885" s="178">
        <v>44469</v>
      </c>
      <c r="O2885" s="178">
        <v>44469</v>
      </c>
      <c r="P2885" s="178">
        <v>44469</v>
      </c>
      <c r="Q2885" s="268" t="s">
        <v>124</v>
      </c>
      <c r="R2885" s="171"/>
      <c r="S2885" s="171"/>
      <c r="T2885" s="171"/>
      <c r="U2885" s="177"/>
      <c r="V2885" s="174" t="s">
        <v>7197</v>
      </c>
      <c r="W2885" s="174" t="s">
        <v>765</v>
      </c>
      <c r="X2885" s="174" t="s">
        <v>765</v>
      </c>
      <c r="Y2885" s="165" t="s">
        <v>7198</v>
      </c>
    </row>
    <row r="2886" spans="2:25" ht="33">
      <c r="B2886" s="30">
        <v>2880</v>
      </c>
      <c r="C2886" s="30" t="s">
        <v>7199</v>
      </c>
      <c r="D2886" s="30" t="s">
        <v>83</v>
      </c>
      <c r="E2886" s="170" t="s">
        <v>7176</v>
      </c>
      <c r="F2886" s="171" t="s">
        <v>7172</v>
      </c>
      <c r="G2886" s="269">
        <f t="shared" si="304"/>
        <v>2021</v>
      </c>
      <c r="H2886" s="269">
        <f t="shared" si="305"/>
        <v>9</v>
      </c>
      <c r="I2886" s="269">
        <f t="shared" si="306"/>
        <v>40</v>
      </c>
      <c r="J2886" s="83">
        <f t="shared" si="307"/>
        <v>2022</v>
      </c>
      <c r="K2886" s="269">
        <f t="shared" si="308"/>
        <v>2</v>
      </c>
      <c r="L2886" s="21">
        <f t="shared" si="309"/>
        <v>7</v>
      </c>
      <c r="M2886" s="178">
        <v>44469</v>
      </c>
      <c r="N2886" s="178">
        <v>44469</v>
      </c>
      <c r="O2886" s="178">
        <v>44469</v>
      </c>
      <c r="P2886" s="119">
        <v>44601</v>
      </c>
      <c r="Q2886" s="267" t="s">
        <v>9390</v>
      </c>
      <c r="R2886" s="269" t="s">
        <v>9391</v>
      </c>
      <c r="S2886" s="171"/>
      <c r="T2886" s="171"/>
      <c r="U2886" s="177"/>
      <c r="V2886" s="174" t="s">
        <v>7177</v>
      </c>
      <c r="W2886" s="174" t="s">
        <v>765</v>
      </c>
      <c r="X2886" s="174" t="s">
        <v>765</v>
      </c>
      <c r="Y2886" s="165" t="s">
        <v>7200</v>
      </c>
    </row>
    <row r="2887" spans="2:25" ht="33">
      <c r="B2887" s="30">
        <v>2881</v>
      </c>
      <c r="C2887" s="30" t="s">
        <v>7201</v>
      </c>
      <c r="D2887" s="30" t="s">
        <v>83</v>
      </c>
      <c r="E2887" s="170" t="s">
        <v>7133</v>
      </c>
      <c r="F2887" s="171" t="s">
        <v>7172</v>
      </c>
      <c r="G2887" s="269">
        <f t="shared" ref="G2887:G2950" si="310">IF(ISBLANK(N2887),"",YEAR(N2887))</f>
        <v>2021</v>
      </c>
      <c r="H2887" s="269">
        <f t="shared" ref="H2887:H2950" si="311">IF(ISBLANK(N2887),"",MONTH(N2887))</f>
        <v>9</v>
      </c>
      <c r="I2887" s="269">
        <f t="shared" ref="I2887:I2950" si="312">IF(ISBLANK(N2887),"",WEEKNUM(N2887,1))</f>
        <v>40</v>
      </c>
      <c r="J2887" s="83">
        <f t="shared" ref="J2887:J2950" si="313">IF(ISBLANK(P2887),"",YEAR(P2887))</f>
        <v>2021</v>
      </c>
      <c r="K2887" s="269">
        <f t="shared" ref="K2887:K2950" si="314">IF(ISBLANK(P2887),"",MONTH(P2887))</f>
        <v>9</v>
      </c>
      <c r="L2887" s="21">
        <f t="shared" ref="L2887:L2950" si="315">IF(ISBLANK(P2887),"",WEEKNUM(P2887,1))</f>
        <v>40</v>
      </c>
      <c r="M2887" s="178">
        <v>44469</v>
      </c>
      <c r="N2887" s="178">
        <v>44469</v>
      </c>
      <c r="O2887" s="178">
        <v>44469</v>
      </c>
      <c r="P2887" s="178">
        <v>44469</v>
      </c>
      <c r="Q2887" s="268" t="s">
        <v>124</v>
      </c>
      <c r="R2887" s="171"/>
      <c r="S2887" s="171"/>
      <c r="T2887" s="171"/>
      <c r="U2887" s="177"/>
      <c r="V2887" s="174" t="s">
        <v>7139</v>
      </c>
      <c r="W2887" s="174" t="s">
        <v>765</v>
      </c>
      <c r="X2887" s="174" t="s">
        <v>765</v>
      </c>
      <c r="Y2887" s="165" t="s">
        <v>7202</v>
      </c>
    </row>
    <row r="2888" spans="2:25" ht="33">
      <c r="B2888" s="30">
        <v>2882</v>
      </c>
      <c r="C2888" s="30" t="s">
        <v>7203</v>
      </c>
      <c r="D2888" s="30" t="s">
        <v>83</v>
      </c>
      <c r="E2888" s="170" t="s">
        <v>7204</v>
      </c>
      <c r="F2888" s="171" t="s">
        <v>7172</v>
      </c>
      <c r="G2888" s="269">
        <f t="shared" si="310"/>
        <v>2021</v>
      </c>
      <c r="H2888" s="269">
        <f t="shared" si="311"/>
        <v>10</v>
      </c>
      <c r="I2888" s="269">
        <f t="shared" si="312"/>
        <v>40</v>
      </c>
      <c r="J2888" s="83">
        <f t="shared" si="313"/>
        <v>2021</v>
      </c>
      <c r="K2888" s="269">
        <f t="shared" si="314"/>
        <v>10</v>
      </c>
      <c r="L2888" s="21">
        <f t="shared" si="315"/>
        <v>40</v>
      </c>
      <c r="M2888" s="178">
        <v>44470</v>
      </c>
      <c r="N2888" s="178">
        <v>44470</v>
      </c>
      <c r="O2888" s="178">
        <v>44470</v>
      </c>
      <c r="P2888" s="178">
        <v>44470</v>
      </c>
      <c r="Q2888" s="268" t="s">
        <v>124</v>
      </c>
      <c r="R2888" s="171"/>
      <c r="S2888" s="171"/>
      <c r="T2888" s="171"/>
      <c r="U2888" s="177"/>
      <c r="V2888" s="174" t="s">
        <v>7205</v>
      </c>
      <c r="W2888" s="174" t="s">
        <v>765</v>
      </c>
      <c r="X2888" s="174" t="s">
        <v>765</v>
      </c>
      <c r="Y2888" s="165" t="s">
        <v>7206</v>
      </c>
    </row>
    <row r="2889" spans="2:25" ht="33">
      <c r="B2889" s="30">
        <v>2883</v>
      </c>
      <c r="C2889" s="30" t="s">
        <v>7207</v>
      </c>
      <c r="D2889" s="30" t="s">
        <v>83</v>
      </c>
      <c r="E2889" s="170" t="s">
        <v>7208</v>
      </c>
      <c r="F2889" s="171" t="s">
        <v>2051</v>
      </c>
      <c r="G2889" s="269">
        <f t="shared" si="310"/>
        <v>2021</v>
      </c>
      <c r="H2889" s="269">
        <f t="shared" si="311"/>
        <v>9</v>
      </c>
      <c r="I2889" s="269">
        <f t="shared" si="312"/>
        <v>40</v>
      </c>
      <c r="J2889" s="83">
        <f t="shared" si="313"/>
        <v>2021</v>
      </c>
      <c r="K2889" s="269">
        <f t="shared" si="314"/>
        <v>9</v>
      </c>
      <c r="L2889" s="21">
        <f t="shared" si="315"/>
        <v>40</v>
      </c>
      <c r="M2889" s="178">
        <v>44466</v>
      </c>
      <c r="N2889" s="178">
        <v>44466</v>
      </c>
      <c r="O2889" s="178">
        <v>44466</v>
      </c>
      <c r="P2889" s="178">
        <v>44466</v>
      </c>
      <c r="Q2889" s="268" t="s">
        <v>124</v>
      </c>
      <c r="R2889" s="171"/>
      <c r="S2889" s="171"/>
      <c r="T2889" s="171"/>
      <c r="U2889" s="177"/>
      <c r="V2889" s="174" t="s">
        <v>7141</v>
      </c>
      <c r="W2889" s="174" t="s">
        <v>3087</v>
      </c>
      <c r="X2889" s="174" t="s">
        <v>3087</v>
      </c>
      <c r="Y2889" s="121" t="s">
        <v>7209</v>
      </c>
    </row>
    <row r="2890" spans="2:25" ht="33">
      <c r="B2890" s="30">
        <v>2884</v>
      </c>
      <c r="C2890" s="30" t="s">
        <v>7210</v>
      </c>
      <c r="D2890" s="30" t="s">
        <v>83</v>
      </c>
      <c r="E2890" s="170" t="s">
        <v>7211</v>
      </c>
      <c r="F2890" s="171" t="s">
        <v>2051</v>
      </c>
      <c r="G2890" s="269">
        <f t="shared" si="310"/>
        <v>2021</v>
      </c>
      <c r="H2890" s="269">
        <f t="shared" si="311"/>
        <v>9</v>
      </c>
      <c r="I2890" s="269">
        <f t="shared" si="312"/>
        <v>40</v>
      </c>
      <c r="J2890" s="83">
        <f t="shared" si="313"/>
        <v>2021</v>
      </c>
      <c r="K2890" s="269">
        <f t="shared" si="314"/>
        <v>9</v>
      </c>
      <c r="L2890" s="21">
        <f t="shared" si="315"/>
        <v>40</v>
      </c>
      <c r="M2890" s="178">
        <v>44466</v>
      </c>
      <c r="N2890" s="178">
        <v>44466</v>
      </c>
      <c r="O2890" s="178">
        <v>44466</v>
      </c>
      <c r="P2890" s="178">
        <v>44466</v>
      </c>
      <c r="Q2890" s="268" t="s">
        <v>124</v>
      </c>
      <c r="R2890" s="171"/>
      <c r="S2890" s="171"/>
      <c r="T2890" s="171"/>
      <c r="U2890" s="177"/>
      <c r="V2890" s="174" t="s">
        <v>7142</v>
      </c>
      <c r="W2890" s="174" t="s">
        <v>3087</v>
      </c>
      <c r="X2890" s="174" t="s">
        <v>3087</v>
      </c>
      <c r="Y2890" s="121" t="s">
        <v>7212</v>
      </c>
    </row>
    <row r="2891" spans="2:25" ht="33">
      <c r="B2891" s="30">
        <v>2885</v>
      </c>
      <c r="C2891" s="30" t="s">
        <v>7213</v>
      </c>
      <c r="D2891" s="30" t="s">
        <v>83</v>
      </c>
      <c r="E2891" s="170" t="s">
        <v>7214</v>
      </c>
      <c r="F2891" s="171" t="s">
        <v>2051</v>
      </c>
      <c r="G2891" s="269">
        <f t="shared" si="310"/>
        <v>2021</v>
      </c>
      <c r="H2891" s="269">
        <f t="shared" si="311"/>
        <v>9</v>
      </c>
      <c r="I2891" s="269">
        <f t="shared" si="312"/>
        <v>40</v>
      </c>
      <c r="J2891" s="83">
        <f t="shared" si="313"/>
        <v>2021</v>
      </c>
      <c r="K2891" s="269">
        <f t="shared" si="314"/>
        <v>10</v>
      </c>
      <c r="L2891" s="21">
        <f t="shared" si="315"/>
        <v>40</v>
      </c>
      <c r="M2891" s="178">
        <v>44466</v>
      </c>
      <c r="N2891" s="178">
        <v>44466</v>
      </c>
      <c r="O2891" s="178">
        <v>44466</v>
      </c>
      <c r="P2891" s="178">
        <v>44470</v>
      </c>
      <c r="Q2891" s="268" t="s">
        <v>9668</v>
      </c>
      <c r="R2891" s="171"/>
      <c r="S2891" s="171"/>
      <c r="T2891" s="171"/>
      <c r="U2891" s="177"/>
      <c r="V2891" s="174" t="s">
        <v>7215</v>
      </c>
      <c r="W2891" s="174" t="s">
        <v>3087</v>
      </c>
      <c r="X2891" s="174" t="s">
        <v>3087</v>
      </c>
      <c r="Y2891" s="121" t="s">
        <v>7216</v>
      </c>
    </row>
    <row r="2892" spans="2:25" ht="33">
      <c r="B2892" s="30">
        <v>2886</v>
      </c>
      <c r="C2892" s="30" t="s">
        <v>7217</v>
      </c>
      <c r="D2892" s="30" t="s">
        <v>83</v>
      </c>
      <c r="E2892" s="170" t="s">
        <v>7218</v>
      </c>
      <c r="F2892" s="171" t="s">
        <v>2051</v>
      </c>
      <c r="G2892" s="269">
        <f t="shared" si="310"/>
        <v>2021</v>
      </c>
      <c r="H2892" s="269">
        <f t="shared" si="311"/>
        <v>9</v>
      </c>
      <c r="I2892" s="269">
        <f t="shared" si="312"/>
        <v>40</v>
      </c>
      <c r="J2892" s="83">
        <f t="shared" si="313"/>
        <v>2021</v>
      </c>
      <c r="K2892" s="269">
        <f t="shared" si="314"/>
        <v>9</v>
      </c>
      <c r="L2892" s="21">
        <f t="shared" si="315"/>
        <v>40</v>
      </c>
      <c r="M2892" s="178">
        <v>44467</v>
      </c>
      <c r="N2892" s="178">
        <v>44467</v>
      </c>
      <c r="O2892" s="178">
        <v>44467</v>
      </c>
      <c r="P2892" s="178">
        <v>44467</v>
      </c>
      <c r="Q2892" s="268" t="s">
        <v>124</v>
      </c>
      <c r="R2892" s="171"/>
      <c r="S2892" s="171"/>
      <c r="T2892" s="171"/>
      <c r="U2892" s="177"/>
      <c r="V2892" s="174" t="s">
        <v>7215</v>
      </c>
      <c r="W2892" s="174" t="s">
        <v>3087</v>
      </c>
      <c r="X2892" s="174" t="s">
        <v>3087</v>
      </c>
      <c r="Y2892" s="134" t="s">
        <v>7219</v>
      </c>
    </row>
    <row r="2893" spans="2:25" ht="33">
      <c r="B2893" s="30">
        <v>2887</v>
      </c>
      <c r="C2893" s="30" t="s">
        <v>7220</v>
      </c>
      <c r="D2893" s="30" t="s">
        <v>83</v>
      </c>
      <c r="E2893" s="170" t="s">
        <v>7221</v>
      </c>
      <c r="F2893" s="171" t="s">
        <v>2051</v>
      </c>
      <c r="G2893" s="269">
        <f t="shared" si="310"/>
        <v>2021</v>
      </c>
      <c r="H2893" s="269">
        <f t="shared" si="311"/>
        <v>9</v>
      </c>
      <c r="I2893" s="269">
        <f t="shared" si="312"/>
        <v>40</v>
      </c>
      <c r="J2893" s="83">
        <f t="shared" si="313"/>
        <v>2021</v>
      </c>
      <c r="K2893" s="269">
        <f t="shared" si="314"/>
        <v>9</v>
      </c>
      <c r="L2893" s="21">
        <f t="shared" si="315"/>
        <v>40</v>
      </c>
      <c r="M2893" s="178">
        <v>44468</v>
      </c>
      <c r="N2893" s="178">
        <v>44468</v>
      </c>
      <c r="O2893" s="178">
        <v>44468</v>
      </c>
      <c r="P2893" s="178">
        <v>44468</v>
      </c>
      <c r="Q2893" s="268" t="s">
        <v>124</v>
      </c>
      <c r="R2893" s="171"/>
      <c r="S2893" s="171"/>
      <c r="T2893" s="171"/>
      <c r="U2893" s="177"/>
      <c r="V2893" s="174" t="s">
        <v>7222</v>
      </c>
      <c r="W2893" s="174" t="s">
        <v>3087</v>
      </c>
      <c r="X2893" s="174" t="s">
        <v>3087</v>
      </c>
      <c r="Y2893" s="121" t="s">
        <v>7223</v>
      </c>
    </row>
    <row r="2894" spans="2:25" ht="33">
      <c r="B2894" s="30">
        <v>2888</v>
      </c>
      <c r="C2894" s="30" t="s">
        <v>7224</v>
      </c>
      <c r="D2894" s="30" t="s">
        <v>83</v>
      </c>
      <c r="E2894" s="170" t="s">
        <v>7225</v>
      </c>
      <c r="F2894" s="171" t="s">
        <v>2051</v>
      </c>
      <c r="G2894" s="269">
        <f t="shared" si="310"/>
        <v>2021</v>
      </c>
      <c r="H2894" s="269">
        <f t="shared" si="311"/>
        <v>9</v>
      </c>
      <c r="I2894" s="269">
        <f t="shared" si="312"/>
        <v>40</v>
      </c>
      <c r="J2894" s="83">
        <f t="shared" si="313"/>
        <v>2021</v>
      </c>
      <c r="K2894" s="269">
        <f t="shared" si="314"/>
        <v>9</v>
      </c>
      <c r="L2894" s="21">
        <f t="shared" si="315"/>
        <v>40</v>
      </c>
      <c r="M2894" s="178">
        <v>44468</v>
      </c>
      <c r="N2894" s="178">
        <v>44468</v>
      </c>
      <c r="O2894" s="178">
        <v>44468</v>
      </c>
      <c r="P2894" s="178">
        <v>44468</v>
      </c>
      <c r="Q2894" s="268" t="s">
        <v>124</v>
      </c>
      <c r="R2894" s="171"/>
      <c r="S2894" s="171"/>
      <c r="T2894" s="171"/>
      <c r="U2894" s="177"/>
      <c r="V2894" s="174" t="s">
        <v>7226</v>
      </c>
      <c r="W2894" s="174" t="s">
        <v>3087</v>
      </c>
      <c r="X2894" s="174" t="s">
        <v>3087</v>
      </c>
      <c r="Y2894" s="168"/>
    </row>
    <row r="2895" spans="2:25" ht="33">
      <c r="B2895" s="30">
        <v>2889</v>
      </c>
      <c r="C2895" s="30" t="s">
        <v>7227</v>
      </c>
      <c r="D2895" s="30" t="s">
        <v>83</v>
      </c>
      <c r="E2895" s="170" t="s">
        <v>7228</v>
      </c>
      <c r="F2895" s="171" t="s">
        <v>2051</v>
      </c>
      <c r="G2895" s="269">
        <f t="shared" si="310"/>
        <v>2021</v>
      </c>
      <c r="H2895" s="269">
        <f t="shared" si="311"/>
        <v>9</v>
      </c>
      <c r="I2895" s="269">
        <f t="shared" si="312"/>
        <v>40</v>
      </c>
      <c r="J2895" s="83">
        <f t="shared" si="313"/>
        <v>2021</v>
      </c>
      <c r="K2895" s="269">
        <f t="shared" si="314"/>
        <v>9</v>
      </c>
      <c r="L2895" s="21">
        <f t="shared" si="315"/>
        <v>40</v>
      </c>
      <c r="M2895" s="178">
        <v>44468</v>
      </c>
      <c r="N2895" s="178">
        <v>44468</v>
      </c>
      <c r="O2895" s="178">
        <v>44468</v>
      </c>
      <c r="P2895" s="178">
        <v>44468</v>
      </c>
      <c r="Q2895" s="268" t="s">
        <v>124</v>
      </c>
      <c r="R2895" s="171"/>
      <c r="S2895" s="171"/>
      <c r="T2895" s="171"/>
      <c r="U2895" s="177"/>
      <c r="V2895" s="174" t="s">
        <v>7229</v>
      </c>
      <c r="W2895" s="174" t="s">
        <v>3087</v>
      </c>
      <c r="X2895" s="174" t="s">
        <v>3087</v>
      </c>
      <c r="Y2895" s="168" t="s">
        <v>7230</v>
      </c>
    </row>
    <row r="2896" spans="2:25" ht="33">
      <c r="B2896" s="30">
        <v>2890</v>
      </c>
      <c r="C2896" s="30" t="s">
        <v>7231</v>
      </c>
      <c r="D2896" s="30" t="s">
        <v>83</v>
      </c>
      <c r="E2896" s="170" t="s">
        <v>7232</v>
      </c>
      <c r="F2896" s="171" t="s">
        <v>2051</v>
      </c>
      <c r="G2896" s="269">
        <f t="shared" si="310"/>
        <v>2021</v>
      </c>
      <c r="H2896" s="269">
        <f t="shared" si="311"/>
        <v>9</v>
      </c>
      <c r="I2896" s="269">
        <f t="shared" si="312"/>
        <v>40</v>
      </c>
      <c r="J2896" s="83">
        <f t="shared" si="313"/>
        <v>2021</v>
      </c>
      <c r="K2896" s="269">
        <f t="shared" si="314"/>
        <v>9</v>
      </c>
      <c r="L2896" s="21">
        <f t="shared" si="315"/>
        <v>40</v>
      </c>
      <c r="M2896" s="178">
        <v>44468</v>
      </c>
      <c r="N2896" s="178">
        <v>44468</v>
      </c>
      <c r="O2896" s="178">
        <v>44468</v>
      </c>
      <c r="P2896" s="178">
        <v>44468</v>
      </c>
      <c r="Q2896" s="268" t="s">
        <v>124</v>
      </c>
      <c r="R2896" s="171"/>
      <c r="S2896" s="171"/>
      <c r="T2896" s="171"/>
      <c r="U2896" s="177"/>
      <c r="V2896" s="174" t="s">
        <v>7215</v>
      </c>
      <c r="W2896" s="174" t="s">
        <v>3087</v>
      </c>
      <c r="X2896" s="174" t="s">
        <v>3087</v>
      </c>
      <c r="Y2896" s="168" t="s">
        <v>7233</v>
      </c>
    </row>
    <row r="2897" spans="2:25" ht="33">
      <c r="B2897" s="30">
        <v>2891</v>
      </c>
      <c r="C2897" s="30" t="s">
        <v>7234</v>
      </c>
      <c r="D2897" s="30" t="s">
        <v>83</v>
      </c>
      <c r="E2897" s="170" t="s">
        <v>7235</v>
      </c>
      <c r="F2897" s="171" t="s">
        <v>2051</v>
      </c>
      <c r="G2897" s="269">
        <f t="shared" si="310"/>
        <v>2021</v>
      </c>
      <c r="H2897" s="269">
        <f t="shared" si="311"/>
        <v>9</v>
      </c>
      <c r="I2897" s="269">
        <f t="shared" si="312"/>
        <v>40</v>
      </c>
      <c r="J2897" s="83">
        <f t="shared" si="313"/>
        <v>2021</v>
      </c>
      <c r="K2897" s="269">
        <f t="shared" si="314"/>
        <v>9</v>
      </c>
      <c r="L2897" s="21">
        <f t="shared" si="315"/>
        <v>40</v>
      </c>
      <c r="M2897" s="178">
        <v>44469</v>
      </c>
      <c r="N2897" s="178">
        <v>44469</v>
      </c>
      <c r="O2897" s="178">
        <v>44469</v>
      </c>
      <c r="P2897" s="178">
        <v>44469</v>
      </c>
      <c r="Q2897" s="268" t="s">
        <v>124</v>
      </c>
      <c r="R2897" s="171"/>
      <c r="S2897" s="171"/>
      <c r="T2897" s="171"/>
      <c r="U2897" s="177"/>
      <c r="V2897" s="174" t="s">
        <v>7215</v>
      </c>
      <c r="W2897" s="174" t="s">
        <v>3087</v>
      </c>
      <c r="X2897" s="174" t="s">
        <v>3087</v>
      </c>
      <c r="Y2897" s="168"/>
    </row>
    <row r="2898" spans="2:25" ht="33">
      <c r="B2898" s="30">
        <v>2892</v>
      </c>
      <c r="C2898" s="30" t="s">
        <v>7236</v>
      </c>
      <c r="D2898" s="30" t="s">
        <v>83</v>
      </c>
      <c r="E2898" s="170" t="s">
        <v>7237</v>
      </c>
      <c r="F2898" s="171" t="s">
        <v>2051</v>
      </c>
      <c r="G2898" s="269">
        <f t="shared" si="310"/>
        <v>2021</v>
      </c>
      <c r="H2898" s="269">
        <f t="shared" si="311"/>
        <v>9</v>
      </c>
      <c r="I2898" s="269">
        <f t="shared" si="312"/>
        <v>40</v>
      </c>
      <c r="J2898" s="83">
        <f t="shared" si="313"/>
        <v>2021</v>
      </c>
      <c r="K2898" s="269">
        <f t="shared" si="314"/>
        <v>9</v>
      </c>
      <c r="L2898" s="21">
        <f t="shared" si="315"/>
        <v>40</v>
      </c>
      <c r="M2898" s="178">
        <v>44469</v>
      </c>
      <c r="N2898" s="178">
        <v>44469</v>
      </c>
      <c r="O2898" s="178">
        <v>44469</v>
      </c>
      <c r="P2898" s="178">
        <v>44469</v>
      </c>
      <c r="Q2898" s="268" t="s">
        <v>124</v>
      </c>
      <c r="R2898" s="171"/>
      <c r="S2898" s="171"/>
      <c r="T2898" s="171"/>
      <c r="U2898" s="177"/>
      <c r="V2898" s="174" t="s">
        <v>7189</v>
      </c>
      <c r="W2898" s="174" t="s">
        <v>3087</v>
      </c>
      <c r="X2898" s="174" t="s">
        <v>3087</v>
      </c>
      <c r="Y2898" s="168"/>
    </row>
    <row r="2899" spans="2:25" ht="33">
      <c r="B2899" s="30">
        <v>2893</v>
      </c>
      <c r="C2899" s="30" t="s">
        <v>7238</v>
      </c>
      <c r="D2899" s="30" t="s">
        <v>83</v>
      </c>
      <c r="E2899" s="170" t="s">
        <v>7228</v>
      </c>
      <c r="F2899" s="171" t="s">
        <v>2051</v>
      </c>
      <c r="G2899" s="269">
        <f t="shared" si="310"/>
        <v>2021</v>
      </c>
      <c r="H2899" s="269">
        <f t="shared" si="311"/>
        <v>9</v>
      </c>
      <c r="I2899" s="269">
        <f t="shared" si="312"/>
        <v>40</v>
      </c>
      <c r="J2899" s="83">
        <f t="shared" si="313"/>
        <v>2021</v>
      </c>
      <c r="K2899" s="269">
        <f t="shared" si="314"/>
        <v>9</v>
      </c>
      <c r="L2899" s="21">
        <f t="shared" si="315"/>
        <v>40</v>
      </c>
      <c r="M2899" s="178">
        <v>44469</v>
      </c>
      <c r="N2899" s="178">
        <v>44469</v>
      </c>
      <c r="O2899" s="178">
        <v>44469</v>
      </c>
      <c r="P2899" s="178">
        <v>44469</v>
      </c>
      <c r="Q2899" s="268" t="s">
        <v>124</v>
      </c>
      <c r="R2899" s="171"/>
      <c r="S2899" s="171"/>
      <c r="T2899" s="171"/>
      <c r="U2899" s="177"/>
      <c r="V2899" s="174" t="s">
        <v>7215</v>
      </c>
      <c r="W2899" s="174" t="s">
        <v>3087</v>
      </c>
      <c r="X2899" s="174" t="s">
        <v>3087</v>
      </c>
      <c r="Y2899" s="168" t="s">
        <v>7239</v>
      </c>
    </row>
    <row r="2900" spans="2:25" ht="33">
      <c r="B2900" s="30">
        <v>2894</v>
      </c>
      <c r="C2900" s="30" t="s">
        <v>7392</v>
      </c>
      <c r="D2900" s="30" t="s">
        <v>83</v>
      </c>
      <c r="E2900" s="170" t="s">
        <v>7391</v>
      </c>
      <c r="F2900" s="171" t="s">
        <v>2051</v>
      </c>
      <c r="G2900" s="269">
        <f t="shared" si="310"/>
        <v>2021</v>
      </c>
      <c r="H2900" s="269">
        <f t="shared" si="311"/>
        <v>9</v>
      </c>
      <c r="I2900" s="269">
        <f t="shared" si="312"/>
        <v>40</v>
      </c>
      <c r="J2900" s="83">
        <f t="shared" si="313"/>
        <v>2021</v>
      </c>
      <c r="K2900" s="269">
        <f t="shared" si="314"/>
        <v>9</v>
      </c>
      <c r="L2900" s="21">
        <f t="shared" si="315"/>
        <v>40</v>
      </c>
      <c r="M2900" s="178">
        <v>44469</v>
      </c>
      <c r="N2900" s="178">
        <v>44469</v>
      </c>
      <c r="O2900" s="178">
        <v>44469</v>
      </c>
      <c r="P2900" s="178">
        <v>44469</v>
      </c>
      <c r="Q2900" s="268" t="s">
        <v>124</v>
      </c>
      <c r="R2900" s="171"/>
      <c r="S2900" s="171"/>
      <c r="T2900" s="171"/>
      <c r="U2900" s="177"/>
      <c r="V2900" s="174" t="s">
        <v>7393</v>
      </c>
      <c r="W2900" s="174" t="s">
        <v>621</v>
      </c>
      <c r="X2900" s="174" t="s">
        <v>621</v>
      </c>
      <c r="Y2900" s="168"/>
    </row>
    <row r="2901" spans="2:25" ht="33">
      <c r="B2901" s="30">
        <v>2895</v>
      </c>
      <c r="C2901" s="30" t="s">
        <v>7240</v>
      </c>
      <c r="D2901" s="30" t="s">
        <v>83</v>
      </c>
      <c r="E2901" s="170" t="s">
        <v>7241</v>
      </c>
      <c r="F2901" s="171" t="s">
        <v>2051</v>
      </c>
      <c r="G2901" s="269">
        <f t="shared" si="310"/>
        <v>2021</v>
      </c>
      <c r="H2901" s="269">
        <f t="shared" si="311"/>
        <v>10</v>
      </c>
      <c r="I2901" s="269">
        <f t="shared" si="312"/>
        <v>40</v>
      </c>
      <c r="J2901" s="83">
        <f t="shared" si="313"/>
        <v>2021</v>
      </c>
      <c r="K2901" s="269">
        <f t="shared" si="314"/>
        <v>10</v>
      </c>
      <c r="L2901" s="21">
        <f t="shared" si="315"/>
        <v>40</v>
      </c>
      <c r="M2901" s="178">
        <v>44470</v>
      </c>
      <c r="N2901" s="178">
        <v>44470</v>
      </c>
      <c r="O2901" s="178">
        <v>44470</v>
      </c>
      <c r="P2901" s="178">
        <v>44470</v>
      </c>
      <c r="Q2901" s="268" t="s">
        <v>124</v>
      </c>
      <c r="R2901" s="171"/>
      <c r="S2901" s="171"/>
      <c r="T2901" s="171"/>
      <c r="U2901" s="177"/>
      <c r="V2901" s="174" t="s">
        <v>7215</v>
      </c>
      <c r="W2901" s="174" t="s">
        <v>3087</v>
      </c>
      <c r="X2901" s="174" t="s">
        <v>3087</v>
      </c>
      <c r="Y2901" s="168" t="s">
        <v>7242</v>
      </c>
    </row>
    <row r="2902" spans="2:25" ht="33">
      <c r="B2902" s="30">
        <v>2896</v>
      </c>
      <c r="C2902" s="30" t="s">
        <v>7243</v>
      </c>
      <c r="D2902" s="30" t="s">
        <v>83</v>
      </c>
      <c r="E2902" s="170" t="s">
        <v>7228</v>
      </c>
      <c r="F2902" s="171" t="s">
        <v>2051</v>
      </c>
      <c r="G2902" s="269">
        <f t="shared" si="310"/>
        <v>2021</v>
      </c>
      <c r="H2902" s="269">
        <f t="shared" si="311"/>
        <v>10</v>
      </c>
      <c r="I2902" s="269">
        <f t="shared" si="312"/>
        <v>40</v>
      </c>
      <c r="J2902" s="83">
        <f t="shared" si="313"/>
        <v>2021</v>
      </c>
      <c r="K2902" s="269">
        <f t="shared" si="314"/>
        <v>10</v>
      </c>
      <c r="L2902" s="21">
        <f t="shared" si="315"/>
        <v>40</v>
      </c>
      <c r="M2902" s="178">
        <v>44470</v>
      </c>
      <c r="N2902" s="178">
        <v>44470</v>
      </c>
      <c r="O2902" s="178">
        <v>44470</v>
      </c>
      <c r="P2902" s="178">
        <v>44470</v>
      </c>
      <c r="Q2902" s="268" t="s">
        <v>124</v>
      </c>
      <c r="R2902" s="171"/>
      <c r="S2902" s="171"/>
      <c r="T2902" s="171"/>
      <c r="U2902" s="177"/>
      <c r="V2902" s="174" t="s">
        <v>7229</v>
      </c>
      <c r="W2902" s="174" t="s">
        <v>3087</v>
      </c>
      <c r="X2902" s="174" t="s">
        <v>3087</v>
      </c>
      <c r="Y2902" s="168" t="s">
        <v>7244</v>
      </c>
    </row>
    <row r="2903" spans="2:25" ht="16.5" customHeight="1">
      <c r="B2903" s="30">
        <v>2897</v>
      </c>
      <c r="C2903" s="30" t="s">
        <v>7245</v>
      </c>
      <c r="D2903" s="30" t="s">
        <v>83</v>
      </c>
      <c r="E2903" s="111" t="s">
        <v>7246</v>
      </c>
      <c r="F2903" s="171" t="s">
        <v>2051</v>
      </c>
      <c r="G2903" s="269">
        <f t="shared" si="310"/>
        <v>2021</v>
      </c>
      <c r="H2903" s="269">
        <f t="shared" si="311"/>
        <v>10</v>
      </c>
      <c r="I2903" s="269">
        <f t="shared" si="312"/>
        <v>40</v>
      </c>
      <c r="J2903" s="83">
        <f t="shared" si="313"/>
        <v>2021</v>
      </c>
      <c r="K2903" s="269">
        <f t="shared" si="314"/>
        <v>10</v>
      </c>
      <c r="L2903" s="21">
        <f t="shared" si="315"/>
        <v>40</v>
      </c>
      <c r="M2903" s="178">
        <v>44470</v>
      </c>
      <c r="N2903" s="178">
        <v>44470</v>
      </c>
      <c r="O2903" s="178">
        <v>44470</v>
      </c>
      <c r="P2903" s="178">
        <v>44470</v>
      </c>
      <c r="Q2903" s="268" t="s">
        <v>124</v>
      </c>
      <c r="R2903" s="171"/>
      <c r="S2903" s="171"/>
      <c r="T2903" s="171"/>
      <c r="U2903" s="177"/>
      <c r="V2903" s="179" t="s">
        <v>7247</v>
      </c>
      <c r="W2903" s="174" t="s">
        <v>3087</v>
      </c>
      <c r="X2903" s="174" t="s">
        <v>3087</v>
      </c>
      <c r="Y2903" s="168"/>
    </row>
    <row r="2904" spans="2:25" ht="33">
      <c r="B2904" s="30">
        <v>2898</v>
      </c>
      <c r="C2904" s="30" t="s">
        <v>7245</v>
      </c>
      <c r="D2904" s="30" t="s">
        <v>7269</v>
      </c>
      <c r="E2904" s="130" t="s">
        <v>7248</v>
      </c>
      <c r="F2904" s="171" t="s">
        <v>7255</v>
      </c>
      <c r="G2904" s="269">
        <f t="shared" si="310"/>
        <v>2021</v>
      </c>
      <c r="H2904" s="269">
        <f t="shared" si="311"/>
        <v>10</v>
      </c>
      <c r="I2904" s="269">
        <f t="shared" si="312"/>
        <v>41</v>
      </c>
      <c r="J2904" s="83">
        <f t="shared" si="313"/>
        <v>2021</v>
      </c>
      <c r="K2904" s="269">
        <f t="shared" si="314"/>
        <v>10</v>
      </c>
      <c r="L2904" s="21">
        <f t="shared" si="315"/>
        <v>41</v>
      </c>
      <c r="M2904" s="119">
        <v>44474</v>
      </c>
      <c r="N2904" s="119">
        <v>44474</v>
      </c>
      <c r="O2904" s="119">
        <v>44474</v>
      </c>
      <c r="P2904" s="119">
        <v>44474</v>
      </c>
      <c r="Q2904" s="267" t="s">
        <v>7256</v>
      </c>
      <c r="R2904" s="171"/>
      <c r="S2904" s="171"/>
      <c r="T2904" s="171"/>
      <c r="U2904" s="177"/>
      <c r="V2904" s="179" t="s">
        <v>7258</v>
      </c>
      <c r="W2904" s="174" t="s">
        <v>7265</v>
      </c>
      <c r="X2904" s="174" t="s">
        <v>7265</v>
      </c>
      <c r="Y2904" s="168"/>
    </row>
    <row r="2905" spans="2:25" ht="33">
      <c r="B2905" s="30">
        <v>2899</v>
      </c>
      <c r="C2905" s="30" t="s">
        <v>7270</v>
      </c>
      <c r="D2905" s="30" t="s">
        <v>7269</v>
      </c>
      <c r="E2905" s="130" t="s">
        <v>7249</v>
      </c>
      <c r="F2905" s="171" t="s">
        <v>7255</v>
      </c>
      <c r="G2905" s="269">
        <f t="shared" si="310"/>
        <v>2021</v>
      </c>
      <c r="H2905" s="269">
        <f t="shared" si="311"/>
        <v>10</v>
      </c>
      <c r="I2905" s="269">
        <f t="shared" si="312"/>
        <v>41</v>
      </c>
      <c r="J2905" s="83">
        <f t="shared" si="313"/>
        <v>2021</v>
      </c>
      <c r="K2905" s="269">
        <f t="shared" si="314"/>
        <v>10</v>
      </c>
      <c r="L2905" s="21">
        <f t="shared" si="315"/>
        <v>41</v>
      </c>
      <c r="M2905" s="119">
        <v>44475</v>
      </c>
      <c r="N2905" s="119">
        <v>44475</v>
      </c>
      <c r="O2905" s="119">
        <v>44475</v>
      </c>
      <c r="P2905" s="119">
        <v>44475</v>
      </c>
      <c r="Q2905" s="267" t="s">
        <v>7257</v>
      </c>
      <c r="R2905" s="171"/>
      <c r="S2905" s="171"/>
      <c r="T2905" s="171"/>
      <c r="U2905" s="177"/>
      <c r="V2905" s="179" t="s">
        <v>7259</v>
      </c>
      <c r="W2905" s="174" t="s">
        <v>7266</v>
      </c>
      <c r="X2905" s="174" t="s">
        <v>7267</v>
      </c>
      <c r="Y2905" s="168"/>
    </row>
    <row r="2906" spans="2:25" ht="33">
      <c r="B2906" s="30">
        <v>2900</v>
      </c>
      <c r="C2906" s="30" t="s">
        <v>7271</v>
      </c>
      <c r="D2906" s="30" t="s">
        <v>7269</v>
      </c>
      <c r="E2906" s="130" t="s">
        <v>7250</v>
      </c>
      <c r="F2906" s="171" t="s">
        <v>7255</v>
      </c>
      <c r="G2906" s="269">
        <f t="shared" si="310"/>
        <v>2021</v>
      </c>
      <c r="H2906" s="269">
        <f t="shared" si="311"/>
        <v>10</v>
      </c>
      <c r="I2906" s="269">
        <f t="shared" si="312"/>
        <v>41</v>
      </c>
      <c r="J2906" s="83">
        <f t="shared" si="313"/>
        <v>2021</v>
      </c>
      <c r="K2906" s="269">
        <f t="shared" si="314"/>
        <v>10</v>
      </c>
      <c r="L2906" s="21">
        <f t="shared" si="315"/>
        <v>41</v>
      </c>
      <c r="M2906" s="119">
        <v>44475</v>
      </c>
      <c r="N2906" s="119">
        <v>44475</v>
      </c>
      <c r="O2906" s="119">
        <v>44475</v>
      </c>
      <c r="P2906" s="119">
        <v>44475</v>
      </c>
      <c r="Q2906" s="267" t="s">
        <v>7256</v>
      </c>
      <c r="R2906" s="171"/>
      <c r="S2906" s="171"/>
      <c r="T2906" s="171"/>
      <c r="U2906" s="177"/>
      <c r="V2906" s="179" t="s">
        <v>7260</v>
      </c>
      <c r="W2906" s="174" t="s">
        <v>7265</v>
      </c>
      <c r="X2906" s="174" t="s">
        <v>7265</v>
      </c>
      <c r="Y2906" s="168"/>
    </row>
    <row r="2907" spans="2:25">
      <c r="B2907" s="30">
        <v>2901</v>
      </c>
      <c r="C2907" s="30" t="s">
        <v>7272</v>
      </c>
      <c r="D2907" s="30" t="s">
        <v>7269</v>
      </c>
      <c r="E2907" s="130" t="s">
        <v>7251</v>
      </c>
      <c r="F2907" s="171" t="s">
        <v>7255</v>
      </c>
      <c r="G2907" s="269">
        <f t="shared" si="310"/>
        <v>2021</v>
      </c>
      <c r="H2907" s="269">
        <f t="shared" si="311"/>
        <v>10</v>
      </c>
      <c r="I2907" s="269">
        <f t="shared" si="312"/>
        <v>41</v>
      </c>
      <c r="J2907" s="83">
        <f t="shared" si="313"/>
        <v>2021</v>
      </c>
      <c r="K2907" s="269">
        <f t="shared" si="314"/>
        <v>10</v>
      </c>
      <c r="L2907" s="21">
        <f t="shared" si="315"/>
        <v>41</v>
      </c>
      <c r="M2907" s="119">
        <v>44475</v>
      </c>
      <c r="N2907" s="119">
        <v>44475</v>
      </c>
      <c r="O2907" s="119">
        <v>44475</v>
      </c>
      <c r="P2907" s="119">
        <v>44475</v>
      </c>
      <c r="Q2907" s="267" t="s">
        <v>7256</v>
      </c>
      <c r="R2907" s="171"/>
      <c r="S2907" s="171"/>
      <c r="T2907" s="171"/>
      <c r="U2907" s="177"/>
      <c r="V2907" s="179" t="s">
        <v>7261</v>
      </c>
      <c r="W2907" s="174" t="s">
        <v>7266</v>
      </c>
      <c r="X2907" s="174" t="s">
        <v>7265</v>
      </c>
      <c r="Y2907" s="168"/>
    </row>
    <row r="2908" spans="2:25" ht="33">
      <c r="B2908" s="30">
        <v>2902</v>
      </c>
      <c r="C2908" s="30" t="s">
        <v>7273</v>
      </c>
      <c r="D2908" s="30" t="s">
        <v>7269</v>
      </c>
      <c r="E2908" s="167" t="s">
        <v>7252</v>
      </c>
      <c r="F2908" s="171" t="s">
        <v>7255</v>
      </c>
      <c r="G2908" s="269">
        <f t="shared" si="310"/>
        <v>2021</v>
      </c>
      <c r="H2908" s="269">
        <f t="shared" si="311"/>
        <v>10</v>
      </c>
      <c r="I2908" s="269">
        <f t="shared" si="312"/>
        <v>41</v>
      </c>
      <c r="J2908" s="83">
        <f t="shared" si="313"/>
        <v>2022</v>
      </c>
      <c r="K2908" s="269">
        <f t="shared" si="314"/>
        <v>2</v>
      </c>
      <c r="L2908" s="21">
        <f t="shared" si="315"/>
        <v>7</v>
      </c>
      <c r="M2908" s="119">
        <v>44475</v>
      </c>
      <c r="N2908" s="119">
        <v>44475</v>
      </c>
      <c r="O2908" s="119"/>
      <c r="P2908" s="119">
        <v>44601</v>
      </c>
      <c r="Q2908" s="267" t="s">
        <v>9390</v>
      </c>
      <c r="R2908" s="269" t="s">
        <v>9391</v>
      </c>
      <c r="S2908" s="171"/>
      <c r="T2908" s="171"/>
      <c r="U2908" s="177"/>
      <c r="V2908" s="179" t="s">
        <v>7262</v>
      </c>
      <c r="W2908" s="174" t="s">
        <v>7266</v>
      </c>
      <c r="X2908" s="174" t="s">
        <v>7268</v>
      </c>
      <c r="Y2908" s="168" t="s">
        <v>7277</v>
      </c>
    </row>
    <row r="2909" spans="2:25" ht="33">
      <c r="B2909" s="30">
        <v>2903</v>
      </c>
      <c r="C2909" s="30" t="s">
        <v>7274</v>
      </c>
      <c r="D2909" s="30" t="s">
        <v>7269</v>
      </c>
      <c r="E2909" s="167" t="s">
        <v>7253</v>
      </c>
      <c r="F2909" s="171" t="s">
        <v>7255</v>
      </c>
      <c r="G2909" s="269">
        <f t="shared" si="310"/>
        <v>2021</v>
      </c>
      <c r="H2909" s="269">
        <f t="shared" si="311"/>
        <v>10</v>
      </c>
      <c r="I2909" s="269">
        <f t="shared" si="312"/>
        <v>41</v>
      </c>
      <c r="J2909" s="83">
        <f t="shared" si="313"/>
        <v>2021</v>
      </c>
      <c r="K2909" s="269">
        <f t="shared" si="314"/>
        <v>10</v>
      </c>
      <c r="L2909" s="21">
        <f t="shared" si="315"/>
        <v>41</v>
      </c>
      <c r="M2909" s="119">
        <v>44476</v>
      </c>
      <c r="N2909" s="119">
        <v>44476</v>
      </c>
      <c r="O2909" s="119">
        <v>44476</v>
      </c>
      <c r="P2909" s="119">
        <v>44476</v>
      </c>
      <c r="Q2909" s="267" t="s">
        <v>7256</v>
      </c>
      <c r="R2909" s="171"/>
      <c r="S2909" s="171"/>
      <c r="T2909" s="171"/>
      <c r="U2909" s="177"/>
      <c r="V2909" s="179" t="s">
        <v>7263</v>
      </c>
      <c r="W2909" s="174" t="s">
        <v>7266</v>
      </c>
      <c r="X2909" s="174" t="s">
        <v>7266</v>
      </c>
      <c r="Y2909" s="168"/>
    </row>
    <row r="2910" spans="2:25" ht="33">
      <c r="B2910" s="30">
        <v>2904</v>
      </c>
      <c r="C2910" s="30" t="s">
        <v>7275</v>
      </c>
      <c r="D2910" s="30" t="s">
        <v>7269</v>
      </c>
      <c r="E2910" s="167" t="s">
        <v>7254</v>
      </c>
      <c r="F2910" s="171" t="s">
        <v>7276</v>
      </c>
      <c r="G2910" s="269">
        <f t="shared" si="310"/>
        <v>2021</v>
      </c>
      <c r="H2910" s="269">
        <f t="shared" si="311"/>
        <v>10</v>
      </c>
      <c r="I2910" s="269">
        <f t="shared" si="312"/>
        <v>41</v>
      </c>
      <c r="J2910" s="83">
        <f t="shared" si="313"/>
        <v>2022</v>
      </c>
      <c r="K2910" s="269">
        <f t="shared" si="314"/>
        <v>2</v>
      </c>
      <c r="L2910" s="21">
        <f t="shared" si="315"/>
        <v>7</v>
      </c>
      <c r="M2910" s="119">
        <v>44477</v>
      </c>
      <c r="N2910" s="119">
        <v>44477</v>
      </c>
      <c r="O2910" s="119"/>
      <c r="P2910" s="119">
        <v>44601</v>
      </c>
      <c r="Q2910" s="267" t="s">
        <v>9390</v>
      </c>
      <c r="R2910" s="269" t="s">
        <v>9391</v>
      </c>
      <c r="S2910" s="171"/>
      <c r="T2910" s="171"/>
      <c r="U2910" s="177"/>
      <c r="V2910" s="179" t="s">
        <v>7264</v>
      </c>
      <c r="W2910" s="174" t="s">
        <v>7265</v>
      </c>
      <c r="X2910" s="174" t="s">
        <v>7266</v>
      </c>
      <c r="Y2910" s="168"/>
    </row>
    <row r="2911" spans="2:25" ht="49.5">
      <c r="B2911" s="30">
        <v>2905</v>
      </c>
      <c r="C2911" s="30" t="s">
        <v>7299</v>
      </c>
      <c r="D2911" s="30" t="s">
        <v>83</v>
      </c>
      <c r="E2911" s="170" t="s">
        <v>7278</v>
      </c>
      <c r="F2911" s="171" t="s">
        <v>6873</v>
      </c>
      <c r="G2911" s="269">
        <f t="shared" si="310"/>
        <v>2021</v>
      </c>
      <c r="H2911" s="269">
        <f t="shared" si="311"/>
        <v>10</v>
      </c>
      <c r="I2911" s="269">
        <f t="shared" si="312"/>
        <v>40</v>
      </c>
      <c r="J2911" s="83">
        <f t="shared" si="313"/>
        <v>2021</v>
      </c>
      <c r="K2911" s="269">
        <f t="shared" si="314"/>
        <v>10</v>
      </c>
      <c r="L2911" s="21">
        <f t="shared" si="315"/>
        <v>40</v>
      </c>
      <c r="M2911" s="178">
        <v>44470</v>
      </c>
      <c r="N2911" s="178">
        <v>44470</v>
      </c>
      <c r="O2911" s="178">
        <v>44470</v>
      </c>
      <c r="P2911" s="178">
        <v>44470</v>
      </c>
      <c r="Q2911" s="268" t="s">
        <v>7322</v>
      </c>
      <c r="R2911" s="171"/>
      <c r="S2911" s="171"/>
      <c r="T2911" s="171"/>
      <c r="U2911" s="177"/>
      <c r="V2911" s="174" t="s">
        <v>7323</v>
      </c>
      <c r="W2911" s="174" t="s">
        <v>7324</v>
      </c>
      <c r="X2911" s="174" t="s">
        <v>7324</v>
      </c>
      <c r="Y2911" s="168" t="s">
        <v>7346</v>
      </c>
    </row>
    <row r="2912" spans="2:25" ht="66">
      <c r="B2912" s="30">
        <v>2906</v>
      </c>
      <c r="C2912" s="30" t="s">
        <v>7300</v>
      </c>
      <c r="D2912" s="30" t="s">
        <v>83</v>
      </c>
      <c r="E2912" s="170" t="s">
        <v>7279</v>
      </c>
      <c r="F2912" s="171" t="s">
        <v>6873</v>
      </c>
      <c r="G2912" s="269">
        <f t="shared" si="310"/>
        <v>2021</v>
      </c>
      <c r="H2912" s="269">
        <f t="shared" si="311"/>
        <v>10</v>
      </c>
      <c r="I2912" s="269">
        <f t="shared" si="312"/>
        <v>40</v>
      </c>
      <c r="J2912" s="83">
        <f t="shared" si="313"/>
        <v>2021</v>
      </c>
      <c r="K2912" s="269">
        <f t="shared" si="314"/>
        <v>10</v>
      </c>
      <c r="L2912" s="21">
        <f t="shared" si="315"/>
        <v>40</v>
      </c>
      <c r="M2912" s="178">
        <v>44470</v>
      </c>
      <c r="N2912" s="178">
        <v>44470</v>
      </c>
      <c r="O2912" s="178">
        <v>44470</v>
      </c>
      <c r="P2912" s="178">
        <v>44470</v>
      </c>
      <c r="Q2912" s="268" t="s">
        <v>7322</v>
      </c>
      <c r="R2912" s="171"/>
      <c r="S2912" s="171"/>
      <c r="T2912" s="171"/>
      <c r="U2912" s="177"/>
      <c r="V2912" s="174" t="s">
        <v>7325</v>
      </c>
      <c r="W2912" s="174" t="s">
        <v>7324</v>
      </c>
      <c r="X2912" s="174" t="s">
        <v>7324</v>
      </c>
      <c r="Y2912" s="168" t="s">
        <v>7347</v>
      </c>
    </row>
    <row r="2913" spans="2:25" ht="49.5">
      <c r="B2913" s="30">
        <v>2907</v>
      </c>
      <c r="C2913" s="30" t="s">
        <v>7301</v>
      </c>
      <c r="D2913" s="30" t="s">
        <v>83</v>
      </c>
      <c r="E2913" s="170" t="s">
        <v>7280</v>
      </c>
      <c r="F2913" s="171" t="s">
        <v>6873</v>
      </c>
      <c r="G2913" s="269">
        <f t="shared" si="310"/>
        <v>2021</v>
      </c>
      <c r="H2913" s="269">
        <f t="shared" si="311"/>
        <v>10</v>
      </c>
      <c r="I2913" s="269">
        <f t="shared" si="312"/>
        <v>40</v>
      </c>
      <c r="J2913" s="83">
        <f t="shared" si="313"/>
        <v>2021</v>
      </c>
      <c r="K2913" s="269">
        <f t="shared" si="314"/>
        <v>10</v>
      </c>
      <c r="L2913" s="21">
        <f t="shared" si="315"/>
        <v>40</v>
      </c>
      <c r="M2913" s="178">
        <v>44470</v>
      </c>
      <c r="N2913" s="178">
        <v>44470</v>
      </c>
      <c r="O2913" s="178">
        <v>44470</v>
      </c>
      <c r="P2913" s="178">
        <v>44470</v>
      </c>
      <c r="Q2913" s="268" t="s">
        <v>7322</v>
      </c>
      <c r="R2913" s="171"/>
      <c r="S2913" s="171"/>
      <c r="T2913" s="171"/>
      <c r="U2913" s="177"/>
      <c r="V2913" s="174" t="s">
        <v>7326</v>
      </c>
      <c r="W2913" s="174" t="s">
        <v>7324</v>
      </c>
      <c r="X2913" s="174" t="s">
        <v>7324</v>
      </c>
      <c r="Y2913" s="168" t="s">
        <v>7348</v>
      </c>
    </row>
    <row r="2914" spans="2:25" ht="49.5">
      <c r="B2914" s="30">
        <v>2908</v>
      </c>
      <c r="C2914" s="30" t="s">
        <v>7302</v>
      </c>
      <c r="D2914" s="30" t="s">
        <v>83</v>
      </c>
      <c r="E2914" s="170" t="s">
        <v>7281</v>
      </c>
      <c r="F2914" s="171" t="s">
        <v>6873</v>
      </c>
      <c r="G2914" s="269">
        <f t="shared" si="310"/>
        <v>2021</v>
      </c>
      <c r="H2914" s="269">
        <f t="shared" si="311"/>
        <v>10</v>
      </c>
      <c r="I2914" s="269">
        <f t="shared" si="312"/>
        <v>40</v>
      </c>
      <c r="J2914" s="83">
        <f t="shared" si="313"/>
        <v>2021</v>
      </c>
      <c r="K2914" s="269">
        <f t="shared" si="314"/>
        <v>10</v>
      </c>
      <c r="L2914" s="21">
        <f t="shared" si="315"/>
        <v>40</v>
      </c>
      <c r="M2914" s="178">
        <v>44470</v>
      </c>
      <c r="N2914" s="178">
        <v>44470</v>
      </c>
      <c r="O2914" s="178">
        <v>44470</v>
      </c>
      <c r="P2914" s="178">
        <v>44470</v>
      </c>
      <c r="Q2914" s="268" t="s">
        <v>7322</v>
      </c>
      <c r="R2914" s="171"/>
      <c r="S2914" s="171"/>
      <c r="T2914" s="171"/>
      <c r="U2914" s="177"/>
      <c r="V2914" s="174" t="s">
        <v>7327</v>
      </c>
      <c r="W2914" s="174" t="s">
        <v>7324</v>
      </c>
      <c r="X2914" s="174" t="s">
        <v>7324</v>
      </c>
      <c r="Y2914" s="168" t="s">
        <v>7349</v>
      </c>
    </row>
    <row r="2915" spans="2:25" ht="82.5">
      <c r="B2915" s="30">
        <v>2909</v>
      </c>
      <c r="C2915" s="30" t="s">
        <v>7303</v>
      </c>
      <c r="D2915" s="30" t="s">
        <v>83</v>
      </c>
      <c r="E2915" s="170" t="s">
        <v>7282</v>
      </c>
      <c r="F2915" s="171" t="s">
        <v>6873</v>
      </c>
      <c r="G2915" s="269">
        <f t="shared" si="310"/>
        <v>2021</v>
      </c>
      <c r="H2915" s="269">
        <f t="shared" si="311"/>
        <v>10</v>
      </c>
      <c r="I2915" s="269">
        <f t="shared" si="312"/>
        <v>41</v>
      </c>
      <c r="J2915" s="83">
        <f t="shared" si="313"/>
        <v>2021</v>
      </c>
      <c r="K2915" s="269">
        <f t="shared" si="314"/>
        <v>10</v>
      </c>
      <c r="L2915" s="21">
        <f t="shared" si="315"/>
        <v>41</v>
      </c>
      <c r="M2915" s="178">
        <v>44474</v>
      </c>
      <c r="N2915" s="178">
        <v>44474</v>
      </c>
      <c r="O2915" s="178">
        <v>44474</v>
      </c>
      <c r="P2915" s="178">
        <v>44474</v>
      </c>
      <c r="Q2915" s="268" t="s">
        <v>7322</v>
      </c>
      <c r="R2915" s="171"/>
      <c r="S2915" s="171"/>
      <c r="T2915" s="171"/>
      <c r="U2915" s="177"/>
      <c r="V2915" s="174" t="s">
        <v>7328</v>
      </c>
      <c r="W2915" s="174" t="s">
        <v>7324</v>
      </c>
      <c r="X2915" s="174" t="s">
        <v>7324</v>
      </c>
      <c r="Y2915" s="168" t="s">
        <v>7350</v>
      </c>
    </row>
    <row r="2916" spans="2:25" ht="33">
      <c r="B2916" s="30">
        <v>2910</v>
      </c>
      <c r="C2916" s="30" t="s">
        <v>7304</v>
      </c>
      <c r="D2916" s="30" t="s">
        <v>83</v>
      </c>
      <c r="E2916" s="170" t="s">
        <v>7283</v>
      </c>
      <c r="F2916" s="171" t="s">
        <v>6873</v>
      </c>
      <c r="G2916" s="269">
        <f t="shared" si="310"/>
        <v>2021</v>
      </c>
      <c r="H2916" s="269">
        <f t="shared" si="311"/>
        <v>10</v>
      </c>
      <c r="I2916" s="269">
        <f t="shared" si="312"/>
        <v>41</v>
      </c>
      <c r="J2916" s="83">
        <f t="shared" si="313"/>
        <v>2021</v>
      </c>
      <c r="K2916" s="269">
        <f t="shared" si="314"/>
        <v>10</v>
      </c>
      <c r="L2916" s="21">
        <f t="shared" si="315"/>
        <v>41</v>
      </c>
      <c r="M2916" s="178">
        <v>44474</v>
      </c>
      <c r="N2916" s="178">
        <v>44474</v>
      </c>
      <c r="O2916" s="178">
        <v>44474</v>
      </c>
      <c r="P2916" s="178">
        <v>44474</v>
      </c>
      <c r="Q2916" s="268" t="s">
        <v>7322</v>
      </c>
      <c r="R2916" s="171"/>
      <c r="S2916" s="171"/>
      <c r="T2916" s="171"/>
      <c r="U2916" s="177"/>
      <c r="V2916" s="174" t="s">
        <v>7329</v>
      </c>
      <c r="W2916" s="174" t="s">
        <v>7324</v>
      </c>
      <c r="X2916" s="174" t="s">
        <v>7324</v>
      </c>
      <c r="Y2916" s="168" t="s">
        <v>7351</v>
      </c>
    </row>
    <row r="2917" spans="2:25" ht="49.5">
      <c r="B2917" s="30">
        <v>2911</v>
      </c>
      <c r="C2917" s="30" t="s">
        <v>7305</v>
      </c>
      <c r="D2917" s="30" t="s">
        <v>83</v>
      </c>
      <c r="E2917" s="170" t="s">
        <v>7284</v>
      </c>
      <c r="F2917" s="171" t="s">
        <v>6873</v>
      </c>
      <c r="G2917" s="269">
        <f t="shared" si="310"/>
        <v>2021</v>
      </c>
      <c r="H2917" s="269">
        <f t="shared" si="311"/>
        <v>10</v>
      </c>
      <c r="I2917" s="269">
        <f t="shared" si="312"/>
        <v>41</v>
      </c>
      <c r="J2917" s="83">
        <f t="shared" si="313"/>
        <v>2021</v>
      </c>
      <c r="K2917" s="269">
        <f t="shared" si="314"/>
        <v>10</v>
      </c>
      <c r="L2917" s="21">
        <f t="shared" si="315"/>
        <v>41</v>
      </c>
      <c r="M2917" s="178">
        <v>44474</v>
      </c>
      <c r="N2917" s="178">
        <v>44474</v>
      </c>
      <c r="O2917" s="178">
        <v>44474</v>
      </c>
      <c r="P2917" s="178">
        <v>44474</v>
      </c>
      <c r="Q2917" s="268" t="s">
        <v>7322</v>
      </c>
      <c r="R2917" s="171"/>
      <c r="S2917" s="171"/>
      <c r="T2917" s="171"/>
      <c r="U2917" s="177"/>
      <c r="V2917" s="174" t="s">
        <v>7330</v>
      </c>
      <c r="W2917" s="174" t="s">
        <v>7324</v>
      </c>
      <c r="X2917" s="174" t="s">
        <v>7324</v>
      </c>
      <c r="Y2917" s="168" t="s">
        <v>7352</v>
      </c>
    </row>
    <row r="2918" spans="2:25" ht="66">
      <c r="B2918" s="30">
        <v>2912</v>
      </c>
      <c r="C2918" s="30" t="s">
        <v>7306</v>
      </c>
      <c r="D2918" s="30" t="s">
        <v>83</v>
      </c>
      <c r="E2918" s="170" t="s">
        <v>7285</v>
      </c>
      <c r="F2918" s="171" t="s">
        <v>6873</v>
      </c>
      <c r="G2918" s="269">
        <f t="shared" si="310"/>
        <v>2021</v>
      </c>
      <c r="H2918" s="269">
        <f t="shared" si="311"/>
        <v>10</v>
      </c>
      <c r="I2918" s="269">
        <f t="shared" si="312"/>
        <v>41</v>
      </c>
      <c r="J2918" s="83">
        <f t="shared" si="313"/>
        <v>2021</v>
      </c>
      <c r="K2918" s="269">
        <f t="shared" si="314"/>
        <v>10</v>
      </c>
      <c r="L2918" s="21">
        <f t="shared" si="315"/>
        <v>41</v>
      </c>
      <c r="M2918" s="178">
        <v>44475</v>
      </c>
      <c r="N2918" s="178">
        <v>44475</v>
      </c>
      <c r="O2918" s="178">
        <v>44475</v>
      </c>
      <c r="P2918" s="178">
        <v>44475</v>
      </c>
      <c r="Q2918" s="268" t="s">
        <v>7322</v>
      </c>
      <c r="R2918" s="171"/>
      <c r="S2918" s="171"/>
      <c r="T2918" s="171"/>
      <c r="U2918" s="177"/>
      <c r="V2918" s="174" t="s">
        <v>7331</v>
      </c>
      <c r="W2918" s="174" t="s">
        <v>7324</v>
      </c>
      <c r="X2918" s="174" t="s">
        <v>7324</v>
      </c>
      <c r="Y2918" s="168" t="s">
        <v>7353</v>
      </c>
    </row>
    <row r="2919" spans="2:25" ht="66">
      <c r="B2919" s="30">
        <v>2913</v>
      </c>
      <c r="C2919" s="30" t="s">
        <v>7307</v>
      </c>
      <c r="D2919" s="30" t="s">
        <v>83</v>
      </c>
      <c r="E2919" s="170" t="s">
        <v>7286</v>
      </c>
      <c r="F2919" s="171" t="s">
        <v>6873</v>
      </c>
      <c r="G2919" s="269">
        <f t="shared" si="310"/>
        <v>2021</v>
      </c>
      <c r="H2919" s="269">
        <f t="shared" si="311"/>
        <v>10</v>
      </c>
      <c r="I2919" s="269">
        <f t="shared" si="312"/>
        <v>41</v>
      </c>
      <c r="J2919" s="83">
        <f t="shared" si="313"/>
        <v>2021</v>
      </c>
      <c r="K2919" s="269">
        <f t="shared" si="314"/>
        <v>10</v>
      </c>
      <c r="L2919" s="21">
        <f t="shared" si="315"/>
        <v>41</v>
      </c>
      <c r="M2919" s="178">
        <v>44475</v>
      </c>
      <c r="N2919" s="178">
        <v>44475</v>
      </c>
      <c r="O2919" s="178">
        <v>44475</v>
      </c>
      <c r="P2919" s="178">
        <v>44475</v>
      </c>
      <c r="Q2919" s="268" t="s">
        <v>7322</v>
      </c>
      <c r="R2919" s="171"/>
      <c r="S2919" s="171"/>
      <c r="T2919" s="171"/>
      <c r="U2919" s="177"/>
      <c r="V2919" s="174" t="s">
        <v>7332</v>
      </c>
      <c r="W2919" s="174" t="s">
        <v>7324</v>
      </c>
      <c r="X2919" s="174" t="s">
        <v>7324</v>
      </c>
      <c r="Y2919" s="168" t="s">
        <v>7354</v>
      </c>
    </row>
    <row r="2920" spans="2:25" ht="82.5">
      <c r="B2920" s="30">
        <v>2914</v>
      </c>
      <c r="C2920" s="30" t="s">
        <v>7308</v>
      </c>
      <c r="D2920" s="30" t="s">
        <v>83</v>
      </c>
      <c r="E2920" s="170" t="s">
        <v>7287</v>
      </c>
      <c r="F2920" s="171" t="s">
        <v>6873</v>
      </c>
      <c r="G2920" s="269">
        <f t="shared" si="310"/>
        <v>2021</v>
      </c>
      <c r="H2920" s="269">
        <f t="shared" si="311"/>
        <v>10</v>
      </c>
      <c r="I2920" s="269">
        <f t="shared" si="312"/>
        <v>41</v>
      </c>
      <c r="J2920" s="83">
        <f t="shared" si="313"/>
        <v>2021</v>
      </c>
      <c r="K2920" s="269">
        <f t="shared" si="314"/>
        <v>10</v>
      </c>
      <c r="L2920" s="21">
        <f t="shared" si="315"/>
        <v>41</v>
      </c>
      <c r="M2920" s="178">
        <v>44475</v>
      </c>
      <c r="N2920" s="178">
        <v>44475</v>
      </c>
      <c r="O2920" s="178">
        <v>44475</v>
      </c>
      <c r="P2920" s="178">
        <v>44475</v>
      </c>
      <c r="Q2920" s="268" t="s">
        <v>7322</v>
      </c>
      <c r="R2920" s="171"/>
      <c r="S2920" s="171"/>
      <c r="T2920" s="171"/>
      <c r="U2920" s="177"/>
      <c r="V2920" s="174" t="s">
        <v>7333</v>
      </c>
      <c r="W2920" s="174" t="s">
        <v>7324</v>
      </c>
      <c r="X2920" s="174" t="s">
        <v>7324</v>
      </c>
      <c r="Y2920" s="168" t="s">
        <v>7355</v>
      </c>
    </row>
    <row r="2921" spans="2:25" ht="49.5">
      <c r="B2921" s="30">
        <v>2915</v>
      </c>
      <c r="C2921" s="30" t="s">
        <v>7309</v>
      </c>
      <c r="D2921" s="30" t="s">
        <v>83</v>
      </c>
      <c r="E2921" s="170" t="s">
        <v>7288</v>
      </c>
      <c r="F2921" s="171" t="s">
        <v>6873</v>
      </c>
      <c r="G2921" s="269">
        <f t="shared" si="310"/>
        <v>2021</v>
      </c>
      <c r="H2921" s="269">
        <f t="shared" si="311"/>
        <v>10</v>
      </c>
      <c r="I2921" s="269">
        <f t="shared" si="312"/>
        <v>41</v>
      </c>
      <c r="J2921" s="83">
        <f t="shared" si="313"/>
        <v>2021</v>
      </c>
      <c r="K2921" s="269">
        <f t="shared" si="314"/>
        <v>10</v>
      </c>
      <c r="L2921" s="21">
        <f t="shared" si="315"/>
        <v>41</v>
      </c>
      <c r="M2921" s="178">
        <v>44476</v>
      </c>
      <c r="N2921" s="178">
        <v>44476</v>
      </c>
      <c r="O2921" s="178">
        <v>44476</v>
      </c>
      <c r="P2921" s="178">
        <v>44476</v>
      </c>
      <c r="Q2921" s="268" t="s">
        <v>7322</v>
      </c>
      <c r="R2921" s="171"/>
      <c r="S2921" s="171"/>
      <c r="T2921" s="171"/>
      <c r="U2921" s="177"/>
      <c r="V2921" s="174" t="s">
        <v>7334</v>
      </c>
      <c r="W2921" s="174" t="s">
        <v>7324</v>
      </c>
      <c r="X2921" s="174" t="s">
        <v>7324</v>
      </c>
      <c r="Y2921" s="168" t="s">
        <v>7356</v>
      </c>
    </row>
    <row r="2922" spans="2:25" ht="49.5">
      <c r="B2922" s="30">
        <v>2916</v>
      </c>
      <c r="C2922" s="30" t="s">
        <v>7310</v>
      </c>
      <c r="D2922" s="30" t="s">
        <v>83</v>
      </c>
      <c r="E2922" s="170" t="s">
        <v>7289</v>
      </c>
      <c r="F2922" s="171" t="s">
        <v>6873</v>
      </c>
      <c r="G2922" s="269">
        <f t="shared" si="310"/>
        <v>2021</v>
      </c>
      <c r="H2922" s="269">
        <f t="shared" si="311"/>
        <v>10</v>
      </c>
      <c r="I2922" s="269">
        <f t="shared" si="312"/>
        <v>41</v>
      </c>
      <c r="J2922" s="83">
        <f t="shared" si="313"/>
        <v>2021</v>
      </c>
      <c r="K2922" s="269">
        <f t="shared" si="314"/>
        <v>10</v>
      </c>
      <c r="L2922" s="21">
        <f t="shared" si="315"/>
        <v>41</v>
      </c>
      <c r="M2922" s="178">
        <v>44476</v>
      </c>
      <c r="N2922" s="178">
        <v>44476</v>
      </c>
      <c r="O2922" s="178">
        <v>44476</v>
      </c>
      <c r="P2922" s="178">
        <v>44476</v>
      </c>
      <c r="Q2922" s="268" t="s">
        <v>7322</v>
      </c>
      <c r="R2922" s="171"/>
      <c r="S2922" s="171"/>
      <c r="T2922" s="171"/>
      <c r="U2922" s="177"/>
      <c r="V2922" s="174" t="s">
        <v>7335</v>
      </c>
      <c r="W2922" s="174" t="s">
        <v>7324</v>
      </c>
      <c r="X2922" s="174" t="s">
        <v>7324</v>
      </c>
      <c r="Y2922" s="168" t="s">
        <v>7357</v>
      </c>
    </row>
    <row r="2923" spans="2:25" ht="33">
      <c r="B2923" s="30">
        <v>2917</v>
      </c>
      <c r="C2923" s="30" t="s">
        <v>7311</v>
      </c>
      <c r="D2923" s="30" t="s">
        <v>83</v>
      </c>
      <c r="E2923" s="170" t="s">
        <v>7290</v>
      </c>
      <c r="F2923" s="171" t="s">
        <v>6873</v>
      </c>
      <c r="G2923" s="269">
        <f t="shared" si="310"/>
        <v>2021</v>
      </c>
      <c r="H2923" s="269">
        <f t="shared" si="311"/>
        <v>10</v>
      </c>
      <c r="I2923" s="269">
        <f t="shared" si="312"/>
        <v>41</v>
      </c>
      <c r="J2923" s="83">
        <f t="shared" si="313"/>
        <v>2021</v>
      </c>
      <c r="K2923" s="269">
        <f t="shared" si="314"/>
        <v>10</v>
      </c>
      <c r="L2923" s="21">
        <f t="shared" si="315"/>
        <v>41</v>
      </c>
      <c r="M2923" s="178">
        <v>44477</v>
      </c>
      <c r="N2923" s="178">
        <v>44477</v>
      </c>
      <c r="O2923" s="178">
        <v>44477</v>
      </c>
      <c r="P2923" s="178">
        <v>44477</v>
      </c>
      <c r="Q2923" s="268" t="s">
        <v>7322</v>
      </c>
      <c r="R2923" s="171"/>
      <c r="S2923" s="171"/>
      <c r="T2923" s="171"/>
      <c r="U2923" s="177"/>
      <c r="V2923" s="174" t="s">
        <v>7336</v>
      </c>
      <c r="W2923" s="174" t="s">
        <v>7324</v>
      </c>
      <c r="X2923" s="174" t="s">
        <v>7324</v>
      </c>
      <c r="Y2923" s="168" t="s">
        <v>7358</v>
      </c>
    </row>
    <row r="2924" spans="2:25" ht="33">
      <c r="B2924" s="30">
        <v>2918</v>
      </c>
      <c r="C2924" s="30" t="s">
        <v>7312</v>
      </c>
      <c r="D2924" s="30" t="s">
        <v>83</v>
      </c>
      <c r="E2924" s="170" t="s">
        <v>7291</v>
      </c>
      <c r="F2924" s="171" t="s">
        <v>6873</v>
      </c>
      <c r="G2924" s="269">
        <f t="shared" si="310"/>
        <v>2021</v>
      </c>
      <c r="H2924" s="269">
        <f t="shared" si="311"/>
        <v>10</v>
      </c>
      <c r="I2924" s="269">
        <f t="shared" si="312"/>
        <v>41</v>
      </c>
      <c r="J2924" s="83">
        <f t="shared" si="313"/>
        <v>2021</v>
      </c>
      <c r="K2924" s="269">
        <f t="shared" si="314"/>
        <v>10</v>
      </c>
      <c r="L2924" s="21">
        <f t="shared" si="315"/>
        <v>41</v>
      </c>
      <c r="M2924" s="178">
        <v>44474</v>
      </c>
      <c r="N2924" s="178">
        <v>44474</v>
      </c>
      <c r="O2924" s="178">
        <v>44474</v>
      </c>
      <c r="P2924" s="178">
        <v>44474</v>
      </c>
      <c r="Q2924" s="268" t="s">
        <v>7322</v>
      </c>
      <c r="R2924" s="171"/>
      <c r="S2924" s="171"/>
      <c r="T2924" s="171"/>
      <c r="U2924" s="177"/>
      <c r="V2924" s="174" t="s">
        <v>7337</v>
      </c>
      <c r="W2924" s="174" t="s">
        <v>7338</v>
      </c>
      <c r="X2924" s="174" t="s">
        <v>7338</v>
      </c>
      <c r="Y2924" s="168" t="s">
        <v>7359</v>
      </c>
    </row>
    <row r="2925" spans="2:25" ht="33">
      <c r="B2925" s="30">
        <v>2919</v>
      </c>
      <c r="C2925" s="30" t="s">
        <v>7313</v>
      </c>
      <c r="D2925" s="30" t="s">
        <v>83</v>
      </c>
      <c r="E2925" s="170" t="s">
        <v>7292</v>
      </c>
      <c r="F2925" s="171" t="s">
        <v>6873</v>
      </c>
      <c r="G2925" s="269">
        <f t="shared" si="310"/>
        <v>2021</v>
      </c>
      <c r="H2925" s="269">
        <f t="shared" si="311"/>
        <v>10</v>
      </c>
      <c r="I2925" s="269">
        <f t="shared" si="312"/>
        <v>41</v>
      </c>
      <c r="J2925" s="83">
        <f t="shared" si="313"/>
        <v>2021</v>
      </c>
      <c r="K2925" s="269">
        <f t="shared" si="314"/>
        <v>10</v>
      </c>
      <c r="L2925" s="21">
        <f t="shared" si="315"/>
        <v>41</v>
      </c>
      <c r="M2925" s="178">
        <v>44474</v>
      </c>
      <c r="N2925" s="178">
        <v>44474</v>
      </c>
      <c r="O2925" s="178">
        <v>44474</v>
      </c>
      <c r="P2925" s="178">
        <v>44474</v>
      </c>
      <c r="Q2925" s="268" t="s">
        <v>7322</v>
      </c>
      <c r="R2925" s="171"/>
      <c r="S2925" s="171"/>
      <c r="T2925" s="171"/>
      <c r="U2925" s="177"/>
      <c r="V2925" s="174" t="s">
        <v>7339</v>
      </c>
      <c r="W2925" s="174" t="s">
        <v>7340</v>
      </c>
      <c r="X2925" s="174" t="s">
        <v>7340</v>
      </c>
      <c r="Y2925" s="134" t="s">
        <v>7360</v>
      </c>
    </row>
    <row r="2926" spans="2:25" ht="33">
      <c r="B2926" s="30">
        <v>2920</v>
      </c>
      <c r="C2926" s="30" t="s">
        <v>7314</v>
      </c>
      <c r="D2926" s="30" t="s">
        <v>83</v>
      </c>
      <c r="E2926" s="170" t="s">
        <v>7293</v>
      </c>
      <c r="F2926" s="171" t="s">
        <v>6873</v>
      </c>
      <c r="G2926" s="269">
        <f t="shared" si="310"/>
        <v>2021</v>
      </c>
      <c r="H2926" s="269">
        <f t="shared" si="311"/>
        <v>10</v>
      </c>
      <c r="I2926" s="269">
        <f t="shared" si="312"/>
        <v>41</v>
      </c>
      <c r="J2926" s="83">
        <f t="shared" si="313"/>
        <v>2021</v>
      </c>
      <c r="K2926" s="269">
        <f t="shared" si="314"/>
        <v>10</v>
      </c>
      <c r="L2926" s="21">
        <f t="shared" si="315"/>
        <v>41</v>
      </c>
      <c r="M2926" s="178">
        <v>44474</v>
      </c>
      <c r="N2926" s="178">
        <v>44474</v>
      </c>
      <c r="O2926" s="178">
        <v>44474</v>
      </c>
      <c r="P2926" s="178">
        <v>44474</v>
      </c>
      <c r="Q2926" s="268" t="s">
        <v>7322</v>
      </c>
      <c r="R2926" s="171"/>
      <c r="S2926" s="171"/>
      <c r="T2926" s="171"/>
      <c r="U2926" s="177"/>
      <c r="V2926" s="174" t="s">
        <v>7341</v>
      </c>
      <c r="W2926" s="174" t="s">
        <v>7338</v>
      </c>
      <c r="X2926" s="174" t="s">
        <v>7338</v>
      </c>
      <c r="Y2926" s="121"/>
    </row>
    <row r="2927" spans="2:25" ht="33">
      <c r="B2927" s="30">
        <v>2921</v>
      </c>
      <c r="C2927" s="30" t="s">
        <v>7315</v>
      </c>
      <c r="D2927" s="30" t="s">
        <v>83</v>
      </c>
      <c r="E2927" s="170" t="s">
        <v>7294</v>
      </c>
      <c r="F2927" s="171" t="s">
        <v>6873</v>
      </c>
      <c r="G2927" s="269">
        <f t="shared" si="310"/>
        <v>2021</v>
      </c>
      <c r="H2927" s="269">
        <f t="shared" si="311"/>
        <v>10</v>
      </c>
      <c r="I2927" s="269">
        <f t="shared" si="312"/>
        <v>41</v>
      </c>
      <c r="J2927" s="83">
        <f t="shared" si="313"/>
        <v>2021</v>
      </c>
      <c r="K2927" s="269">
        <f t="shared" si="314"/>
        <v>10</v>
      </c>
      <c r="L2927" s="21">
        <f t="shared" si="315"/>
        <v>41</v>
      </c>
      <c r="M2927" s="178">
        <v>44474</v>
      </c>
      <c r="N2927" s="178">
        <v>44474</v>
      </c>
      <c r="O2927" s="178">
        <v>44474</v>
      </c>
      <c r="P2927" s="178">
        <v>44474</v>
      </c>
      <c r="Q2927" s="268" t="s">
        <v>7322</v>
      </c>
      <c r="R2927" s="171"/>
      <c r="S2927" s="171"/>
      <c r="T2927" s="171"/>
      <c r="U2927" s="177"/>
      <c r="V2927" s="174" t="s">
        <v>7342</v>
      </c>
      <c r="W2927" s="174" t="s">
        <v>7338</v>
      </c>
      <c r="X2927" s="174" t="s">
        <v>7338</v>
      </c>
      <c r="Y2927" s="121"/>
    </row>
    <row r="2928" spans="2:25" ht="33">
      <c r="B2928" s="30">
        <v>2922</v>
      </c>
      <c r="C2928" s="30" t="s">
        <v>7316</v>
      </c>
      <c r="D2928" s="30" t="s">
        <v>83</v>
      </c>
      <c r="E2928" s="170" t="s">
        <v>7295</v>
      </c>
      <c r="F2928" s="171" t="s">
        <v>6873</v>
      </c>
      <c r="G2928" s="269">
        <f t="shared" si="310"/>
        <v>2021</v>
      </c>
      <c r="H2928" s="269">
        <f t="shared" si="311"/>
        <v>10</v>
      </c>
      <c r="I2928" s="269">
        <f t="shared" si="312"/>
        <v>41</v>
      </c>
      <c r="J2928" s="83">
        <f t="shared" si="313"/>
        <v>2021</v>
      </c>
      <c r="K2928" s="269">
        <f t="shared" si="314"/>
        <v>10</v>
      </c>
      <c r="L2928" s="21">
        <f t="shared" si="315"/>
        <v>41</v>
      </c>
      <c r="M2928" s="178">
        <v>44475</v>
      </c>
      <c r="N2928" s="178">
        <v>44475</v>
      </c>
      <c r="O2928" s="178">
        <v>44475</v>
      </c>
      <c r="P2928" s="178">
        <v>44475</v>
      </c>
      <c r="Q2928" s="268" t="s">
        <v>7322</v>
      </c>
      <c r="R2928" s="171"/>
      <c r="S2928" s="171"/>
      <c r="T2928" s="171"/>
      <c r="U2928" s="177"/>
      <c r="V2928" s="174" t="s">
        <v>7342</v>
      </c>
      <c r="W2928" s="174" t="s">
        <v>7338</v>
      </c>
      <c r="X2928" s="174" t="s">
        <v>7338</v>
      </c>
      <c r="Y2928" s="168"/>
    </row>
    <row r="2929" spans="2:25" ht="33">
      <c r="B2929" s="30">
        <v>2923</v>
      </c>
      <c r="C2929" s="30" t="s">
        <v>7317</v>
      </c>
      <c r="D2929" s="30" t="s">
        <v>83</v>
      </c>
      <c r="E2929" s="170" t="s">
        <v>7296</v>
      </c>
      <c r="F2929" s="171" t="s">
        <v>6873</v>
      </c>
      <c r="G2929" s="269">
        <f t="shared" si="310"/>
        <v>2021</v>
      </c>
      <c r="H2929" s="269">
        <f t="shared" si="311"/>
        <v>10</v>
      </c>
      <c r="I2929" s="269">
        <f t="shared" si="312"/>
        <v>41</v>
      </c>
      <c r="J2929" s="83">
        <f t="shared" si="313"/>
        <v>2021</v>
      </c>
      <c r="K2929" s="269">
        <f t="shared" si="314"/>
        <v>10</v>
      </c>
      <c r="L2929" s="21">
        <f t="shared" si="315"/>
        <v>41</v>
      </c>
      <c r="M2929" s="178">
        <v>44475</v>
      </c>
      <c r="N2929" s="178">
        <v>44475</v>
      </c>
      <c r="O2929" s="178">
        <v>44475</v>
      </c>
      <c r="P2929" s="178">
        <v>44475</v>
      </c>
      <c r="Q2929" s="268" t="s">
        <v>7322</v>
      </c>
      <c r="R2929" s="171"/>
      <c r="S2929" s="171"/>
      <c r="T2929" s="171"/>
      <c r="U2929" s="177"/>
      <c r="V2929" s="174" t="s">
        <v>7343</v>
      </c>
      <c r="W2929" s="174" t="s">
        <v>7338</v>
      </c>
      <c r="X2929" s="174" t="s">
        <v>7338</v>
      </c>
      <c r="Y2929" s="168" t="s">
        <v>7361</v>
      </c>
    </row>
    <row r="2930" spans="2:25" ht="33">
      <c r="B2930" s="30">
        <v>2924</v>
      </c>
      <c r="C2930" s="30" t="s">
        <v>7318</v>
      </c>
      <c r="D2930" s="30" t="s">
        <v>83</v>
      </c>
      <c r="E2930" s="170" t="s">
        <v>7296</v>
      </c>
      <c r="F2930" s="171" t="s">
        <v>6873</v>
      </c>
      <c r="G2930" s="269">
        <f t="shared" si="310"/>
        <v>2021</v>
      </c>
      <c r="H2930" s="269">
        <f t="shared" si="311"/>
        <v>10</v>
      </c>
      <c r="I2930" s="269">
        <f t="shared" si="312"/>
        <v>41</v>
      </c>
      <c r="J2930" s="83">
        <f t="shared" si="313"/>
        <v>2021</v>
      </c>
      <c r="K2930" s="269">
        <f t="shared" si="314"/>
        <v>10</v>
      </c>
      <c r="L2930" s="21">
        <f t="shared" si="315"/>
        <v>41</v>
      </c>
      <c r="M2930" s="178">
        <v>44475</v>
      </c>
      <c r="N2930" s="178">
        <v>44475</v>
      </c>
      <c r="O2930" s="178">
        <v>44475</v>
      </c>
      <c r="P2930" s="178">
        <v>44475</v>
      </c>
      <c r="Q2930" s="268" t="s">
        <v>7322</v>
      </c>
      <c r="R2930" s="171"/>
      <c r="S2930" s="171"/>
      <c r="T2930" s="171"/>
      <c r="U2930" s="177"/>
      <c r="V2930" s="174" t="s">
        <v>7344</v>
      </c>
      <c r="W2930" s="174" t="s">
        <v>7338</v>
      </c>
      <c r="X2930" s="174" t="s">
        <v>7338</v>
      </c>
      <c r="Y2930" s="168" t="s">
        <v>7362</v>
      </c>
    </row>
    <row r="2931" spans="2:25" ht="33">
      <c r="B2931" s="30">
        <v>2925</v>
      </c>
      <c r="C2931" s="30" t="s">
        <v>7319</v>
      </c>
      <c r="D2931" s="30" t="s">
        <v>83</v>
      </c>
      <c r="E2931" s="170" t="s">
        <v>7293</v>
      </c>
      <c r="F2931" s="171" t="s">
        <v>6873</v>
      </c>
      <c r="G2931" s="269">
        <f t="shared" si="310"/>
        <v>2021</v>
      </c>
      <c r="H2931" s="269">
        <f t="shared" si="311"/>
        <v>10</v>
      </c>
      <c r="I2931" s="269">
        <f t="shared" si="312"/>
        <v>41</v>
      </c>
      <c r="J2931" s="83">
        <f t="shared" si="313"/>
        <v>2021</v>
      </c>
      <c r="K2931" s="269">
        <f t="shared" si="314"/>
        <v>10</v>
      </c>
      <c r="L2931" s="21">
        <f t="shared" si="315"/>
        <v>41</v>
      </c>
      <c r="M2931" s="178">
        <v>44476</v>
      </c>
      <c r="N2931" s="178">
        <v>44476</v>
      </c>
      <c r="O2931" s="178">
        <v>44476</v>
      </c>
      <c r="P2931" s="178">
        <v>44476</v>
      </c>
      <c r="Q2931" s="268" t="s">
        <v>7322</v>
      </c>
      <c r="R2931" s="171"/>
      <c r="S2931" s="171"/>
      <c r="T2931" s="171"/>
      <c r="U2931" s="177"/>
      <c r="V2931" s="174" t="s">
        <v>7341</v>
      </c>
      <c r="W2931" s="174" t="s">
        <v>7338</v>
      </c>
      <c r="X2931" s="174" t="s">
        <v>7338</v>
      </c>
      <c r="Y2931" s="168"/>
    </row>
    <row r="2932" spans="2:25" ht="33">
      <c r="B2932" s="30">
        <v>2926</v>
      </c>
      <c r="C2932" s="30" t="s">
        <v>7320</v>
      </c>
      <c r="D2932" s="30" t="s">
        <v>83</v>
      </c>
      <c r="E2932" s="170" t="s">
        <v>7297</v>
      </c>
      <c r="F2932" s="171" t="s">
        <v>6873</v>
      </c>
      <c r="G2932" s="269">
        <f t="shared" si="310"/>
        <v>2021</v>
      </c>
      <c r="H2932" s="269">
        <f t="shared" si="311"/>
        <v>10</v>
      </c>
      <c r="I2932" s="269">
        <f t="shared" si="312"/>
        <v>41</v>
      </c>
      <c r="J2932" s="83">
        <f t="shared" si="313"/>
        <v>2021</v>
      </c>
      <c r="K2932" s="269">
        <f t="shared" si="314"/>
        <v>10</v>
      </c>
      <c r="L2932" s="21">
        <f t="shared" si="315"/>
        <v>41</v>
      </c>
      <c r="M2932" s="178">
        <v>44476</v>
      </c>
      <c r="N2932" s="178">
        <v>44476</v>
      </c>
      <c r="O2932" s="178">
        <v>44476</v>
      </c>
      <c r="P2932" s="178">
        <v>44476</v>
      </c>
      <c r="Q2932" s="268" t="s">
        <v>7322</v>
      </c>
      <c r="R2932" s="171"/>
      <c r="S2932" s="171"/>
      <c r="T2932" s="171"/>
      <c r="U2932" s="177"/>
      <c r="V2932" s="174" t="s">
        <v>7343</v>
      </c>
      <c r="W2932" s="174" t="s">
        <v>7338</v>
      </c>
      <c r="X2932" s="174" t="s">
        <v>7338</v>
      </c>
      <c r="Y2932" s="168" t="s">
        <v>7363</v>
      </c>
    </row>
    <row r="2933" spans="2:25" ht="33">
      <c r="B2933" s="30">
        <v>2927</v>
      </c>
      <c r="C2933" s="30" t="s">
        <v>7321</v>
      </c>
      <c r="D2933" s="30" t="s">
        <v>83</v>
      </c>
      <c r="E2933" s="170" t="s">
        <v>7298</v>
      </c>
      <c r="F2933" s="171" t="s">
        <v>6873</v>
      </c>
      <c r="G2933" s="269">
        <f t="shared" si="310"/>
        <v>2021</v>
      </c>
      <c r="H2933" s="269">
        <f t="shared" si="311"/>
        <v>10</v>
      </c>
      <c r="I2933" s="269">
        <f t="shared" si="312"/>
        <v>41</v>
      </c>
      <c r="J2933" s="83">
        <f t="shared" si="313"/>
        <v>2022</v>
      </c>
      <c r="K2933" s="269">
        <f t="shared" si="314"/>
        <v>2</v>
      </c>
      <c r="L2933" s="21">
        <f t="shared" si="315"/>
        <v>7</v>
      </c>
      <c r="M2933" s="178">
        <v>44477</v>
      </c>
      <c r="N2933" s="178">
        <v>44477</v>
      </c>
      <c r="O2933" s="178">
        <v>44477</v>
      </c>
      <c r="P2933" s="119">
        <v>44601</v>
      </c>
      <c r="Q2933" s="267" t="s">
        <v>9390</v>
      </c>
      <c r="R2933" s="269" t="s">
        <v>9391</v>
      </c>
      <c r="S2933" s="171"/>
      <c r="T2933" s="171"/>
      <c r="U2933" s="177"/>
      <c r="V2933" s="174" t="s">
        <v>7345</v>
      </c>
      <c r="W2933" s="174" t="s">
        <v>7338</v>
      </c>
      <c r="X2933" s="174" t="s">
        <v>7338</v>
      </c>
      <c r="Y2933" s="168"/>
    </row>
    <row r="2934" spans="2:25">
      <c r="B2934" s="30">
        <v>2928</v>
      </c>
      <c r="C2934" s="30" t="s">
        <v>7394</v>
      </c>
      <c r="D2934" s="30" t="s">
        <v>83</v>
      </c>
      <c r="E2934" s="170" t="s">
        <v>7364</v>
      </c>
      <c r="F2934" s="171" t="s">
        <v>6873</v>
      </c>
      <c r="G2934" s="269">
        <f t="shared" si="310"/>
        <v>2021</v>
      </c>
      <c r="H2934" s="269">
        <f t="shared" si="311"/>
        <v>10</v>
      </c>
      <c r="I2934" s="269">
        <f t="shared" si="312"/>
        <v>41</v>
      </c>
      <c r="J2934" s="83">
        <f t="shared" si="313"/>
        <v>2021</v>
      </c>
      <c r="K2934" s="269">
        <f t="shared" si="314"/>
        <v>10</v>
      </c>
      <c r="L2934" s="21">
        <f t="shared" si="315"/>
        <v>41</v>
      </c>
      <c r="M2934" s="178">
        <v>44476</v>
      </c>
      <c r="N2934" s="178">
        <v>44476</v>
      </c>
      <c r="O2934" s="178">
        <v>44476</v>
      </c>
      <c r="P2934" s="178">
        <v>44476</v>
      </c>
      <c r="Q2934" s="268" t="s">
        <v>7322</v>
      </c>
      <c r="R2934" s="171"/>
      <c r="S2934" s="171"/>
      <c r="T2934" s="171"/>
      <c r="U2934" s="177"/>
      <c r="V2934" s="174" t="s">
        <v>7367</v>
      </c>
      <c r="W2934" s="174" t="s">
        <v>621</v>
      </c>
      <c r="X2934" s="174" t="s">
        <v>7372</v>
      </c>
      <c r="Y2934" s="168"/>
    </row>
    <row r="2935" spans="2:25">
      <c r="B2935" s="30">
        <v>2929</v>
      </c>
      <c r="C2935" s="30" t="s">
        <v>7395</v>
      </c>
      <c r="D2935" s="30" t="s">
        <v>83</v>
      </c>
      <c r="E2935" s="170" t="s">
        <v>7365</v>
      </c>
      <c r="F2935" s="171" t="s">
        <v>6873</v>
      </c>
      <c r="G2935" s="269">
        <f t="shared" si="310"/>
        <v>2021</v>
      </c>
      <c r="H2935" s="269">
        <f t="shared" si="311"/>
        <v>10</v>
      </c>
      <c r="I2935" s="269">
        <f t="shared" si="312"/>
        <v>41</v>
      </c>
      <c r="J2935" s="83">
        <f t="shared" si="313"/>
        <v>2021</v>
      </c>
      <c r="K2935" s="269">
        <f t="shared" si="314"/>
        <v>10</v>
      </c>
      <c r="L2935" s="21">
        <f t="shared" si="315"/>
        <v>41</v>
      </c>
      <c r="M2935" s="178">
        <v>44476</v>
      </c>
      <c r="N2935" s="178">
        <v>44476</v>
      </c>
      <c r="O2935" s="178">
        <v>44476</v>
      </c>
      <c r="P2935" s="178">
        <v>44477</v>
      </c>
      <c r="Q2935" s="268" t="s">
        <v>7322</v>
      </c>
      <c r="R2935" s="171"/>
      <c r="S2935" s="171"/>
      <c r="T2935" s="171"/>
      <c r="U2935" s="177"/>
      <c r="V2935" s="174" t="s">
        <v>7366</v>
      </c>
      <c r="W2935" s="174" t="s">
        <v>621</v>
      </c>
      <c r="X2935" s="174" t="s">
        <v>3087</v>
      </c>
      <c r="Y2935" s="168"/>
    </row>
    <row r="2936" spans="2:25">
      <c r="B2936" s="30">
        <v>2930</v>
      </c>
      <c r="C2936" s="30" t="s">
        <v>7396</v>
      </c>
      <c r="D2936" s="30" t="s">
        <v>83</v>
      </c>
      <c r="E2936" s="170" t="s">
        <v>7368</v>
      </c>
      <c r="F2936" s="171" t="s">
        <v>6873</v>
      </c>
      <c r="G2936" s="269">
        <f t="shared" si="310"/>
        <v>2021</v>
      </c>
      <c r="H2936" s="269">
        <f t="shared" si="311"/>
        <v>10</v>
      </c>
      <c r="I2936" s="269">
        <f t="shared" si="312"/>
        <v>41</v>
      </c>
      <c r="J2936" s="83">
        <f t="shared" si="313"/>
        <v>2021</v>
      </c>
      <c r="K2936" s="269">
        <f t="shared" si="314"/>
        <v>10</v>
      </c>
      <c r="L2936" s="21">
        <f t="shared" si="315"/>
        <v>41</v>
      </c>
      <c r="M2936" s="178">
        <v>44476</v>
      </c>
      <c r="N2936" s="178">
        <v>44476</v>
      </c>
      <c r="O2936" s="178">
        <v>44476</v>
      </c>
      <c r="P2936" s="178">
        <v>44476</v>
      </c>
      <c r="Q2936" s="268" t="s">
        <v>7322</v>
      </c>
      <c r="R2936" s="171"/>
      <c r="S2936" s="171"/>
      <c r="T2936" s="171"/>
      <c r="U2936" s="177"/>
      <c r="V2936" s="174" t="s">
        <v>7369</v>
      </c>
      <c r="W2936" s="174" t="s">
        <v>621</v>
      </c>
      <c r="X2936" s="174" t="s">
        <v>621</v>
      </c>
      <c r="Y2936" s="168"/>
    </row>
    <row r="2937" spans="2:25">
      <c r="B2937" s="30">
        <v>2931</v>
      </c>
      <c r="C2937" s="30" t="s">
        <v>7397</v>
      </c>
      <c r="D2937" s="30" t="s">
        <v>83</v>
      </c>
      <c r="E2937" s="170" t="s">
        <v>7370</v>
      </c>
      <c r="F2937" s="171" t="s">
        <v>6873</v>
      </c>
      <c r="G2937" s="269">
        <f t="shared" si="310"/>
        <v>2021</v>
      </c>
      <c r="H2937" s="269">
        <f t="shared" si="311"/>
        <v>10</v>
      </c>
      <c r="I2937" s="269">
        <f t="shared" si="312"/>
        <v>41</v>
      </c>
      <c r="J2937" s="83">
        <f t="shared" si="313"/>
        <v>2021</v>
      </c>
      <c r="K2937" s="269">
        <f t="shared" si="314"/>
        <v>10</v>
      </c>
      <c r="L2937" s="21">
        <f t="shared" si="315"/>
        <v>41</v>
      </c>
      <c r="M2937" s="178">
        <v>44476</v>
      </c>
      <c r="N2937" s="178">
        <v>44476</v>
      </c>
      <c r="O2937" s="178">
        <v>44476</v>
      </c>
      <c r="P2937" s="178">
        <v>44476</v>
      </c>
      <c r="Q2937" s="268" t="s">
        <v>7322</v>
      </c>
      <c r="R2937" s="171"/>
      <c r="S2937" s="171"/>
      <c r="T2937" s="171"/>
      <c r="U2937" s="177"/>
      <c r="V2937" s="174" t="s">
        <v>7371</v>
      </c>
      <c r="W2937" s="174" t="s">
        <v>621</v>
      </c>
      <c r="X2937" s="174" t="s">
        <v>621</v>
      </c>
      <c r="Y2937" s="168"/>
    </row>
    <row r="2938" spans="2:25">
      <c r="B2938" s="30">
        <v>2932</v>
      </c>
      <c r="C2938" s="30" t="s">
        <v>7398</v>
      </c>
      <c r="D2938" s="30" t="s">
        <v>83</v>
      </c>
      <c r="E2938" s="170" t="s">
        <v>7373</v>
      </c>
      <c r="F2938" s="171" t="s">
        <v>6873</v>
      </c>
      <c r="G2938" s="269">
        <f t="shared" si="310"/>
        <v>2021</v>
      </c>
      <c r="H2938" s="269">
        <f t="shared" si="311"/>
        <v>10</v>
      </c>
      <c r="I2938" s="269">
        <f t="shared" si="312"/>
        <v>41</v>
      </c>
      <c r="J2938" s="83">
        <f t="shared" si="313"/>
        <v>2021</v>
      </c>
      <c r="K2938" s="269">
        <f t="shared" si="314"/>
        <v>10</v>
      </c>
      <c r="L2938" s="21">
        <f t="shared" si="315"/>
        <v>41</v>
      </c>
      <c r="M2938" s="178">
        <v>44475</v>
      </c>
      <c r="N2938" s="178">
        <v>44475</v>
      </c>
      <c r="O2938" s="178">
        <v>44475</v>
      </c>
      <c r="P2938" s="178">
        <v>44475</v>
      </c>
      <c r="Q2938" s="268" t="s">
        <v>7322</v>
      </c>
      <c r="R2938" s="171"/>
      <c r="S2938" s="171"/>
      <c r="T2938" s="171"/>
      <c r="U2938" s="177" t="s">
        <v>7383</v>
      </c>
      <c r="V2938" s="174" t="s">
        <v>7366</v>
      </c>
      <c r="W2938" s="174" t="s">
        <v>621</v>
      </c>
      <c r="X2938" s="174" t="s">
        <v>621</v>
      </c>
      <c r="Y2938" s="168"/>
    </row>
    <row r="2939" spans="2:25">
      <c r="B2939" s="30">
        <v>2933</v>
      </c>
      <c r="C2939" s="30" t="s">
        <v>7399</v>
      </c>
      <c r="D2939" s="30" t="s">
        <v>83</v>
      </c>
      <c r="E2939" s="170" t="s">
        <v>7374</v>
      </c>
      <c r="F2939" s="171" t="s">
        <v>6873</v>
      </c>
      <c r="G2939" s="269">
        <f t="shared" si="310"/>
        <v>2021</v>
      </c>
      <c r="H2939" s="269">
        <f t="shared" si="311"/>
        <v>10</v>
      </c>
      <c r="I2939" s="269">
        <f t="shared" si="312"/>
        <v>41</v>
      </c>
      <c r="J2939" s="83">
        <f t="shared" si="313"/>
        <v>2021</v>
      </c>
      <c r="K2939" s="269">
        <f t="shared" si="314"/>
        <v>10</v>
      </c>
      <c r="L2939" s="21">
        <f t="shared" si="315"/>
        <v>41</v>
      </c>
      <c r="M2939" s="178">
        <v>44475</v>
      </c>
      <c r="N2939" s="178">
        <v>44475</v>
      </c>
      <c r="O2939" s="178">
        <v>44475</v>
      </c>
      <c r="P2939" s="178">
        <v>44475</v>
      </c>
      <c r="Q2939" s="268" t="s">
        <v>7322</v>
      </c>
      <c r="R2939" s="171"/>
      <c r="S2939" s="171"/>
      <c r="T2939" s="171"/>
      <c r="U2939" s="177" t="s">
        <v>7384</v>
      </c>
      <c r="V2939" s="174" t="s">
        <v>7377</v>
      </c>
      <c r="W2939" s="174" t="s">
        <v>621</v>
      </c>
      <c r="X2939" s="174" t="s">
        <v>3087</v>
      </c>
      <c r="Y2939" s="168"/>
    </row>
    <row r="2940" spans="2:25">
      <c r="B2940" s="30">
        <v>2934</v>
      </c>
      <c r="C2940" s="30" t="s">
        <v>7400</v>
      </c>
      <c r="D2940" s="30" t="s">
        <v>83</v>
      </c>
      <c r="E2940" s="170" t="s">
        <v>7375</v>
      </c>
      <c r="F2940" s="171" t="s">
        <v>6873</v>
      </c>
      <c r="G2940" s="269">
        <f t="shared" si="310"/>
        <v>2021</v>
      </c>
      <c r="H2940" s="269">
        <f t="shared" si="311"/>
        <v>10</v>
      </c>
      <c r="I2940" s="269">
        <f t="shared" si="312"/>
        <v>41</v>
      </c>
      <c r="J2940" s="83">
        <f t="shared" si="313"/>
        <v>2021</v>
      </c>
      <c r="K2940" s="269">
        <f t="shared" si="314"/>
        <v>10</v>
      </c>
      <c r="L2940" s="21">
        <f t="shared" si="315"/>
        <v>41</v>
      </c>
      <c r="M2940" s="178">
        <v>44475</v>
      </c>
      <c r="N2940" s="178">
        <v>44475</v>
      </c>
      <c r="O2940" s="178">
        <v>44475</v>
      </c>
      <c r="P2940" s="178">
        <v>44475</v>
      </c>
      <c r="Q2940" s="268" t="s">
        <v>7322</v>
      </c>
      <c r="R2940" s="171"/>
      <c r="S2940" s="171"/>
      <c r="T2940" s="171"/>
      <c r="U2940" s="177" t="s">
        <v>7383</v>
      </c>
      <c r="V2940" s="174" t="s">
        <v>7366</v>
      </c>
      <c r="W2940" s="174" t="s">
        <v>621</v>
      </c>
      <c r="X2940" s="174" t="s">
        <v>3087</v>
      </c>
      <c r="Y2940" s="168"/>
    </row>
    <row r="2941" spans="2:25">
      <c r="B2941" s="30">
        <v>2935</v>
      </c>
      <c r="C2941" s="30" t="s">
        <v>7401</v>
      </c>
      <c r="D2941" s="30" t="s">
        <v>83</v>
      </c>
      <c r="E2941" s="170" t="s">
        <v>7376</v>
      </c>
      <c r="F2941" s="171" t="s">
        <v>6873</v>
      </c>
      <c r="G2941" s="269">
        <f t="shared" si="310"/>
        <v>2021</v>
      </c>
      <c r="H2941" s="269">
        <f t="shared" si="311"/>
        <v>10</v>
      </c>
      <c r="I2941" s="269">
        <f t="shared" si="312"/>
        <v>41</v>
      </c>
      <c r="J2941" s="83">
        <f t="shared" si="313"/>
        <v>2021</v>
      </c>
      <c r="K2941" s="269">
        <f t="shared" si="314"/>
        <v>10</v>
      </c>
      <c r="L2941" s="21">
        <f t="shared" si="315"/>
        <v>41</v>
      </c>
      <c r="M2941" s="178">
        <v>44475</v>
      </c>
      <c r="N2941" s="178">
        <v>44475</v>
      </c>
      <c r="O2941" s="178">
        <v>44475</v>
      </c>
      <c r="P2941" s="178">
        <v>44475</v>
      </c>
      <c r="Q2941" s="268" t="s">
        <v>7322</v>
      </c>
      <c r="R2941" s="171"/>
      <c r="S2941" s="171"/>
      <c r="T2941" s="171"/>
      <c r="U2941" s="177" t="s">
        <v>7383</v>
      </c>
      <c r="V2941" s="174" t="s">
        <v>7366</v>
      </c>
      <c r="W2941" s="174" t="s">
        <v>621</v>
      </c>
      <c r="X2941" s="174" t="s">
        <v>621</v>
      </c>
      <c r="Y2941" s="168"/>
    </row>
    <row r="2942" spans="2:25">
      <c r="B2942" s="30">
        <v>2936</v>
      </c>
      <c r="C2942" s="30" t="s">
        <v>7402</v>
      </c>
      <c r="D2942" s="30" t="s">
        <v>83</v>
      </c>
      <c r="E2942" s="170" t="s">
        <v>7378</v>
      </c>
      <c r="F2942" s="171" t="s">
        <v>6873</v>
      </c>
      <c r="G2942" s="269">
        <f t="shared" si="310"/>
        <v>2021</v>
      </c>
      <c r="H2942" s="269">
        <f t="shared" si="311"/>
        <v>10</v>
      </c>
      <c r="I2942" s="269">
        <f t="shared" si="312"/>
        <v>41</v>
      </c>
      <c r="J2942" s="83">
        <f t="shared" si="313"/>
        <v>2021</v>
      </c>
      <c r="K2942" s="269">
        <f t="shared" si="314"/>
        <v>10</v>
      </c>
      <c r="L2942" s="21">
        <f t="shared" si="315"/>
        <v>41</v>
      </c>
      <c r="M2942" s="178">
        <v>44475</v>
      </c>
      <c r="N2942" s="178">
        <v>44475</v>
      </c>
      <c r="O2942" s="178">
        <v>44475</v>
      </c>
      <c r="P2942" s="178">
        <v>44475</v>
      </c>
      <c r="Q2942" s="268" t="s">
        <v>7322</v>
      </c>
      <c r="R2942" s="171"/>
      <c r="S2942" s="171"/>
      <c r="T2942" s="171"/>
      <c r="U2942" s="177" t="s">
        <v>7382</v>
      </c>
      <c r="V2942" s="174" t="s">
        <v>7006</v>
      </c>
      <c r="W2942" s="174" t="s">
        <v>621</v>
      </c>
      <c r="X2942" s="174" t="s">
        <v>621</v>
      </c>
      <c r="Y2942" s="168"/>
    </row>
    <row r="2943" spans="2:25">
      <c r="B2943" s="30">
        <v>2937</v>
      </c>
      <c r="C2943" s="30" t="s">
        <v>7403</v>
      </c>
      <c r="D2943" s="30" t="s">
        <v>83</v>
      </c>
      <c r="E2943" s="170" t="s">
        <v>7379</v>
      </c>
      <c r="F2943" s="171" t="s">
        <v>6873</v>
      </c>
      <c r="G2943" s="269">
        <f t="shared" si="310"/>
        <v>2021</v>
      </c>
      <c r="H2943" s="269">
        <f t="shared" si="311"/>
        <v>10</v>
      </c>
      <c r="I2943" s="269">
        <f t="shared" si="312"/>
        <v>41</v>
      </c>
      <c r="J2943" s="83">
        <f t="shared" si="313"/>
        <v>2021</v>
      </c>
      <c r="K2943" s="269">
        <f t="shared" si="314"/>
        <v>10</v>
      </c>
      <c r="L2943" s="21">
        <f t="shared" si="315"/>
        <v>41</v>
      </c>
      <c r="M2943" s="178">
        <v>44477</v>
      </c>
      <c r="N2943" s="178">
        <v>44477</v>
      </c>
      <c r="O2943" s="178">
        <v>44477</v>
      </c>
      <c r="P2943" s="178">
        <v>44477</v>
      </c>
      <c r="Q2943" s="268" t="s">
        <v>9661</v>
      </c>
      <c r="R2943" s="171"/>
      <c r="S2943" s="171"/>
      <c r="T2943" s="171"/>
      <c r="U2943" s="177" t="s">
        <v>7381</v>
      </c>
      <c r="V2943" s="174" t="s">
        <v>7380</v>
      </c>
      <c r="W2943" s="174" t="s">
        <v>621</v>
      </c>
      <c r="X2943" s="174" t="s">
        <v>621</v>
      </c>
      <c r="Y2943" s="168"/>
    </row>
    <row r="2944" spans="2:25" ht="33">
      <c r="B2944" s="30">
        <v>2938</v>
      </c>
      <c r="C2944" s="30" t="s">
        <v>7404</v>
      </c>
      <c r="D2944" s="30" t="s">
        <v>83</v>
      </c>
      <c r="E2944" s="170" t="s">
        <v>7385</v>
      </c>
      <c r="F2944" s="171" t="s">
        <v>6873</v>
      </c>
      <c r="G2944" s="269">
        <f t="shared" si="310"/>
        <v>2021</v>
      </c>
      <c r="H2944" s="269">
        <f t="shared" si="311"/>
        <v>10</v>
      </c>
      <c r="I2944" s="269">
        <f t="shared" si="312"/>
        <v>41</v>
      </c>
      <c r="J2944" s="83">
        <f t="shared" si="313"/>
        <v>2021</v>
      </c>
      <c r="K2944" s="269">
        <f t="shared" si="314"/>
        <v>10</v>
      </c>
      <c r="L2944" s="21">
        <f t="shared" si="315"/>
        <v>41</v>
      </c>
      <c r="M2944" s="178">
        <v>44474</v>
      </c>
      <c r="N2944" s="178">
        <v>44474</v>
      </c>
      <c r="O2944" s="178">
        <v>44474</v>
      </c>
      <c r="P2944" s="178">
        <v>44474</v>
      </c>
      <c r="Q2944" s="268" t="s">
        <v>124</v>
      </c>
      <c r="R2944" s="171"/>
      <c r="S2944" s="171"/>
      <c r="T2944" s="171"/>
      <c r="U2944" s="177"/>
      <c r="V2944" s="174" t="s">
        <v>7386</v>
      </c>
      <c r="W2944" s="174" t="s">
        <v>621</v>
      </c>
      <c r="X2944" s="174" t="s">
        <v>621</v>
      </c>
      <c r="Y2944" s="168"/>
    </row>
    <row r="2945" spans="2:25">
      <c r="B2945" s="30">
        <v>2939</v>
      </c>
      <c r="C2945" s="30" t="s">
        <v>7405</v>
      </c>
      <c r="D2945" s="30" t="s">
        <v>83</v>
      </c>
      <c r="E2945" s="170" t="s">
        <v>7387</v>
      </c>
      <c r="F2945" s="171" t="s">
        <v>6873</v>
      </c>
      <c r="G2945" s="269">
        <f t="shared" si="310"/>
        <v>2021</v>
      </c>
      <c r="H2945" s="269">
        <f t="shared" si="311"/>
        <v>10</v>
      </c>
      <c r="I2945" s="269">
        <f t="shared" si="312"/>
        <v>41</v>
      </c>
      <c r="J2945" s="83">
        <f t="shared" si="313"/>
        <v>2021</v>
      </c>
      <c r="K2945" s="269">
        <f t="shared" si="314"/>
        <v>10</v>
      </c>
      <c r="L2945" s="21">
        <f t="shared" si="315"/>
        <v>41</v>
      </c>
      <c r="M2945" s="178">
        <v>44474</v>
      </c>
      <c r="N2945" s="178">
        <v>44474</v>
      </c>
      <c r="O2945" s="178">
        <v>44474</v>
      </c>
      <c r="P2945" s="178">
        <v>44474</v>
      </c>
      <c r="Q2945" s="268" t="s">
        <v>124</v>
      </c>
      <c r="R2945" s="171"/>
      <c r="S2945" s="171"/>
      <c r="T2945" s="171"/>
      <c r="U2945" s="177"/>
      <c r="V2945" s="174" t="s">
        <v>7388</v>
      </c>
      <c r="W2945" s="174" t="s">
        <v>621</v>
      </c>
      <c r="X2945" s="174" t="s">
        <v>621</v>
      </c>
      <c r="Y2945" s="168"/>
    </row>
    <row r="2946" spans="2:25">
      <c r="B2946" s="30">
        <v>2940</v>
      </c>
      <c r="C2946" s="30" t="s">
        <v>7406</v>
      </c>
      <c r="D2946" s="30" t="s">
        <v>83</v>
      </c>
      <c r="E2946" s="170" t="s">
        <v>7389</v>
      </c>
      <c r="F2946" s="171" t="s">
        <v>6873</v>
      </c>
      <c r="G2946" s="269">
        <f t="shared" si="310"/>
        <v>2021</v>
      </c>
      <c r="H2946" s="269">
        <f t="shared" si="311"/>
        <v>10</v>
      </c>
      <c r="I2946" s="269">
        <f t="shared" si="312"/>
        <v>41</v>
      </c>
      <c r="J2946" s="83">
        <f t="shared" si="313"/>
        <v>2021</v>
      </c>
      <c r="K2946" s="269">
        <f t="shared" si="314"/>
        <v>10</v>
      </c>
      <c r="L2946" s="21">
        <f t="shared" si="315"/>
        <v>41</v>
      </c>
      <c r="M2946" s="178">
        <v>44475</v>
      </c>
      <c r="N2946" s="178">
        <v>44475</v>
      </c>
      <c r="O2946" s="178">
        <v>44475</v>
      </c>
      <c r="P2946" s="178">
        <v>44475</v>
      </c>
      <c r="Q2946" s="268" t="s">
        <v>124</v>
      </c>
      <c r="R2946" s="171"/>
      <c r="S2946" s="171"/>
      <c r="T2946" s="171"/>
      <c r="U2946" s="177"/>
      <c r="V2946" s="174" t="s">
        <v>7390</v>
      </c>
      <c r="W2946" s="174" t="s">
        <v>621</v>
      </c>
      <c r="X2946" s="174" t="s">
        <v>621</v>
      </c>
      <c r="Y2946" s="168"/>
    </row>
    <row r="2947" spans="2:25">
      <c r="B2947" s="30">
        <v>2941</v>
      </c>
      <c r="C2947" s="30" t="s">
        <v>7407</v>
      </c>
      <c r="D2947" s="30" t="s">
        <v>83</v>
      </c>
      <c r="E2947" s="170" t="s">
        <v>7391</v>
      </c>
      <c r="F2947" s="171" t="s">
        <v>6873</v>
      </c>
      <c r="G2947" s="269">
        <f t="shared" si="310"/>
        <v>2021</v>
      </c>
      <c r="H2947" s="269">
        <f t="shared" si="311"/>
        <v>9</v>
      </c>
      <c r="I2947" s="269">
        <f t="shared" si="312"/>
        <v>40</v>
      </c>
      <c r="J2947" s="83">
        <f t="shared" si="313"/>
        <v>2021</v>
      </c>
      <c r="K2947" s="269">
        <f t="shared" si="314"/>
        <v>9</v>
      </c>
      <c r="L2947" s="21">
        <f t="shared" si="315"/>
        <v>40</v>
      </c>
      <c r="M2947" s="178">
        <v>44469</v>
      </c>
      <c r="N2947" s="178">
        <v>44469</v>
      </c>
      <c r="O2947" s="178">
        <v>44469</v>
      </c>
      <c r="P2947" s="178">
        <v>44469</v>
      </c>
      <c r="Q2947" s="268" t="s">
        <v>9668</v>
      </c>
      <c r="R2947" s="171"/>
      <c r="S2947" s="171"/>
      <c r="T2947" s="171"/>
      <c r="U2947" s="177"/>
      <c r="V2947" s="174"/>
      <c r="W2947" s="174"/>
      <c r="X2947" s="174"/>
      <c r="Y2947" s="168"/>
    </row>
    <row r="2948" spans="2:25" ht="33">
      <c r="B2948" s="30">
        <v>2942</v>
      </c>
      <c r="C2948" s="30" t="s">
        <v>7414</v>
      </c>
      <c r="D2948" s="30" t="s">
        <v>83</v>
      </c>
      <c r="E2948" s="130" t="s">
        <v>7408</v>
      </c>
      <c r="F2948" s="171" t="s">
        <v>97</v>
      </c>
      <c r="G2948" s="269">
        <f t="shared" si="310"/>
        <v>2021</v>
      </c>
      <c r="H2948" s="269">
        <f t="shared" si="311"/>
        <v>10</v>
      </c>
      <c r="I2948" s="269">
        <f t="shared" si="312"/>
        <v>42</v>
      </c>
      <c r="J2948" s="83">
        <f t="shared" si="313"/>
        <v>2021</v>
      </c>
      <c r="K2948" s="269">
        <f t="shared" si="314"/>
        <v>10</v>
      </c>
      <c r="L2948" s="21">
        <f t="shared" si="315"/>
        <v>42</v>
      </c>
      <c r="M2948" s="119">
        <v>44481</v>
      </c>
      <c r="N2948" s="119">
        <v>44481</v>
      </c>
      <c r="O2948" s="119">
        <v>44481</v>
      </c>
      <c r="P2948" s="119">
        <v>44481</v>
      </c>
      <c r="Q2948" s="268" t="s">
        <v>7421</v>
      </c>
      <c r="R2948" s="171"/>
      <c r="S2948" s="171"/>
      <c r="T2948" s="171"/>
      <c r="U2948" s="177" t="s">
        <v>7428</v>
      </c>
      <c r="V2948" s="179" t="s">
        <v>7424</v>
      </c>
      <c r="W2948" s="174" t="s">
        <v>5563</v>
      </c>
      <c r="X2948" s="174" t="s">
        <v>5563</v>
      </c>
      <c r="Y2948" s="168"/>
    </row>
    <row r="2949" spans="2:25" ht="33">
      <c r="B2949" s="30">
        <v>2943</v>
      </c>
      <c r="C2949" s="30" t="s">
        <v>7415</v>
      </c>
      <c r="D2949" s="30" t="s">
        <v>83</v>
      </c>
      <c r="E2949" s="130" t="s">
        <v>7409</v>
      </c>
      <c r="F2949" s="171" t="s">
        <v>97</v>
      </c>
      <c r="G2949" s="269">
        <f t="shared" si="310"/>
        <v>2021</v>
      </c>
      <c r="H2949" s="269">
        <f t="shared" si="311"/>
        <v>10</v>
      </c>
      <c r="I2949" s="269">
        <f t="shared" si="312"/>
        <v>42</v>
      </c>
      <c r="J2949" s="83">
        <f t="shared" si="313"/>
        <v>2021</v>
      </c>
      <c r="K2949" s="269">
        <f t="shared" si="314"/>
        <v>10</v>
      </c>
      <c r="L2949" s="21">
        <f t="shared" si="315"/>
        <v>42</v>
      </c>
      <c r="M2949" s="119">
        <v>44481</v>
      </c>
      <c r="N2949" s="119">
        <v>44481</v>
      </c>
      <c r="O2949" s="119">
        <v>44481</v>
      </c>
      <c r="P2949" s="119">
        <v>44481</v>
      </c>
      <c r="Q2949" s="268" t="s">
        <v>7421</v>
      </c>
      <c r="R2949" s="171"/>
      <c r="S2949" s="171"/>
      <c r="T2949" s="171"/>
      <c r="U2949" s="177" t="s">
        <v>7428</v>
      </c>
      <c r="V2949" s="179" t="s">
        <v>7425</v>
      </c>
      <c r="W2949" s="174" t="s">
        <v>7427</v>
      </c>
      <c r="X2949" s="174" t="s">
        <v>5563</v>
      </c>
      <c r="Y2949" s="168"/>
    </row>
    <row r="2950" spans="2:25" ht="33">
      <c r="B2950" s="30">
        <v>2944</v>
      </c>
      <c r="C2950" s="30" t="s">
        <v>7416</v>
      </c>
      <c r="D2950" s="30" t="s">
        <v>83</v>
      </c>
      <c r="E2950" s="130" t="s">
        <v>7410</v>
      </c>
      <c r="F2950" s="171" t="s">
        <v>97</v>
      </c>
      <c r="G2950" s="269">
        <f t="shared" si="310"/>
        <v>2021</v>
      </c>
      <c r="H2950" s="269">
        <f t="shared" si="311"/>
        <v>10</v>
      </c>
      <c r="I2950" s="269">
        <f t="shared" si="312"/>
        <v>42</v>
      </c>
      <c r="J2950" s="83">
        <f t="shared" si="313"/>
        <v>2021</v>
      </c>
      <c r="K2950" s="269">
        <f t="shared" si="314"/>
        <v>10</v>
      </c>
      <c r="L2950" s="21">
        <f t="shared" si="315"/>
        <v>42</v>
      </c>
      <c r="M2950" s="119">
        <v>44482</v>
      </c>
      <c r="N2950" s="119">
        <v>44482</v>
      </c>
      <c r="O2950" s="119">
        <v>44482</v>
      </c>
      <c r="P2950" s="119">
        <v>44482</v>
      </c>
      <c r="Q2950" s="268" t="s">
        <v>7422</v>
      </c>
      <c r="R2950" s="171"/>
      <c r="S2950" s="171"/>
      <c r="T2950" s="171"/>
      <c r="U2950" s="177" t="s">
        <v>7429</v>
      </c>
      <c r="V2950" s="179" t="s">
        <v>7426</v>
      </c>
      <c r="W2950" s="174" t="s">
        <v>7427</v>
      </c>
      <c r="X2950" s="174" t="s">
        <v>5563</v>
      </c>
      <c r="Y2950" s="168"/>
    </row>
    <row r="2951" spans="2:25" ht="33">
      <c r="B2951" s="30">
        <v>2945</v>
      </c>
      <c r="C2951" s="30" t="s">
        <v>7417</v>
      </c>
      <c r="D2951" s="30" t="s">
        <v>83</v>
      </c>
      <c r="E2951" s="167" t="s">
        <v>7411</v>
      </c>
      <c r="F2951" s="171" t="s">
        <v>97</v>
      </c>
      <c r="G2951" s="269">
        <f t="shared" ref="G2951:G3014" si="316">IF(ISBLANK(N2951),"",YEAR(N2951))</f>
        <v>2021</v>
      </c>
      <c r="H2951" s="269">
        <f t="shared" ref="H2951:H3014" si="317">IF(ISBLANK(N2951),"",MONTH(N2951))</f>
        <v>10</v>
      </c>
      <c r="I2951" s="269">
        <f t="shared" ref="I2951:I3014" si="318">IF(ISBLANK(N2951),"",WEEKNUM(N2951,1))</f>
        <v>42</v>
      </c>
      <c r="J2951" s="83">
        <f t="shared" ref="J2951:J3014" si="319">IF(ISBLANK(P2951),"",YEAR(P2951))</f>
        <v>2021</v>
      </c>
      <c r="K2951" s="269">
        <f t="shared" ref="K2951:K3014" si="320">IF(ISBLANK(P2951),"",MONTH(P2951))</f>
        <v>10</v>
      </c>
      <c r="L2951" s="21">
        <f t="shared" ref="L2951:L3014" si="321">IF(ISBLANK(P2951),"",WEEKNUM(P2951,1))</f>
        <v>42</v>
      </c>
      <c r="M2951" s="119">
        <v>44475</v>
      </c>
      <c r="N2951" s="119">
        <v>44481</v>
      </c>
      <c r="O2951" s="119">
        <v>44481</v>
      </c>
      <c r="P2951" s="119">
        <v>44481</v>
      </c>
      <c r="Q2951" s="268" t="s">
        <v>7421</v>
      </c>
      <c r="R2951" s="171"/>
      <c r="S2951" s="171"/>
      <c r="T2951" s="171"/>
      <c r="U2951" s="177" t="s">
        <v>7428</v>
      </c>
      <c r="V2951" s="179" t="s">
        <v>9</v>
      </c>
      <c r="W2951" s="174" t="s">
        <v>5563</v>
      </c>
      <c r="X2951" s="174" t="s">
        <v>5563</v>
      </c>
      <c r="Y2951" s="168"/>
    </row>
    <row r="2952" spans="2:25" ht="33">
      <c r="B2952" s="30">
        <v>2946</v>
      </c>
      <c r="C2952" s="30" t="s">
        <v>7418</v>
      </c>
      <c r="D2952" s="30" t="s">
        <v>83</v>
      </c>
      <c r="E2952" s="130" t="s">
        <v>7412</v>
      </c>
      <c r="F2952" s="224" t="s">
        <v>47</v>
      </c>
      <c r="G2952" s="269">
        <f t="shared" si="316"/>
        <v>2021</v>
      </c>
      <c r="H2952" s="269">
        <f t="shared" si="317"/>
        <v>10</v>
      </c>
      <c r="I2952" s="269">
        <f t="shared" si="318"/>
        <v>42</v>
      </c>
      <c r="J2952" s="83">
        <f t="shared" si="319"/>
        <v>2021</v>
      </c>
      <c r="K2952" s="269">
        <f t="shared" si="320"/>
        <v>10</v>
      </c>
      <c r="L2952" s="21">
        <f t="shared" si="321"/>
        <v>42</v>
      </c>
      <c r="M2952" s="119">
        <v>44482</v>
      </c>
      <c r="N2952" s="119">
        <v>44482</v>
      </c>
      <c r="O2952" s="119">
        <v>44482</v>
      </c>
      <c r="P2952" s="119">
        <v>44482</v>
      </c>
      <c r="Q2952" s="268" t="s">
        <v>7421</v>
      </c>
      <c r="R2952" s="171"/>
      <c r="S2952" s="171"/>
      <c r="T2952" s="171"/>
      <c r="U2952" s="177" t="s">
        <v>7428</v>
      </c>
      <c r="V2952" s="179" t="s">
        <v>7424</v>
      </c>
      <c r="W2952" s="174" t="s">
        <v>7427</v>
      </c>
      <c r="X2952" s="174" t="s">
        <v>5563</v>
      </c>
      <c r="Y2952" s="168"/>
    </row>
    <row r="2953" spans="2:25" ht="33">
      <c r="B2953" s="30">
        <v>2947</v>
      </c>
      <c r="C2953" s="30" t="s">
        <v>7419</v>
      </c>
      <c r="D2953" s="30" t="s">
        <v>83</v>
      </c>
      <c r="E2953" s="167" t="s">
        <v>7413</v>
      </c>
      <c r="F2953" s="224" t="s">
        <v>47</v>
      </c>
      <c r="G2953" s="269">
        <f t="shared" si="316"/>
        <v>2021</v>
      </c>
      <c r="H2953" s="269">
        <f t="shared" si="317"/>
        <v>10</v>
      </c>
      <c r="I2953" s="269">
        <f t="shared" si="318"/>
        <v>41</v>
      </c>
      <c r="J2953" s="83">
        <f t="shared" si="319"/>
        <v>2021</v>
      </c>
      <c r="K2953" s="269">
        <f t="shared" si="320"/>
        <v>10</v>
      </c>
      <c r="L2953" s="21">
        <f t="shared" si="321"/>
        <v>42</v>
      </c>
      <c r="M2953" s="119">
        <v>44475</v>
      </c>
      <c r="N2953" s="119">
        <v>44475</v>
      </c>
      <c r="O2953" s="119">
        <v>44475</v>
      </c>
      <c r="P2953" s="119">
        <v>44483</v>
      </c>
      <c r="Q2953" s="268" t="s">
        <v>7421</v>
      </c>
      <c r="R2953" s="171"/>
      <c r="S2953" s="171"/>
      <c r="T2953" s="171"/>
      <c r="U2953" s="177" t="s">
        <v>7428</v>
      </c>
      <c r="V2953" s="179" t="s">
        <v>9</v>
      </c>
      <c r="W2953" s="174" t="s">
        <v>5563</v>
      </c>
      <c r="X2953" s="174" t="s">
        <v>5563</v>
      </c>
      <c r="Y2953" s="168"/>
    </row>
    <row r="2954" spans="2:25" ht="33">
      <c r="B2954" s="30">
        <v>2948</v>
      </c>
      <c r="C2954" s="30" t="s">
        <v>7420</v>
      </c>
      <c r="D2954" s="30" t="s">
        <v>83</v>
      </c>
      <c r="E2954" s="167" t="s">
        <v>7423</v>
      </c>
      <c r="F2954" s="224" t="s">
        <v>47</v>
      </c>
      <c r="G2954" s="269">
        <f t="shared" si="316"/>
        <v>2021</v>
      </c>
      <c r="H2954" s="269">
        <f t="shared" si="317"/>
        <v>10</v>
      </c>
      <c r="I2954" s="269">
        <f t="shared" si="318"/>
        <v>42</v>
      </c>
      <c r="J2954" s="83">
        <f t="shared" si="319"/>
        <v>2021</v>
      </c>
      <c r="K2954" s="269">
        <f t="shared" si="320"/>
        <v>10</v>
      </c>
      <c r="L2954" s="21">
        <f t="shared" si="321"/>
        <v>42</v>
      </c>
      <c r="M2954" s="119">
        <v>44483</v>
      </c>
      <c r="N2954" s="119">
        <v>44483</v>
      </c>
      <c r="O2954" s="119">
        <v>44483</v>
      </c>
      <c r="P2954" s="119">
        <v>44483</v>
      </c>
      <c r="Q2954" s="268" t="s">
        <v>7421</v>
      </c>
      <c r="R2954" s="171"/>
      <c r="S2954" s="171"/>
      <c r="T2954" s="171"/>
      <c r="U2954" s="177" t="s">
        <v>7428</v>
      </c>
      <c r="V2954" s="179" t="s">
        <v>9</v>
      </c>
      <c r="W2954" s="174" t="s">
        <v>7427</v>
      </c>
      <c r="X2954" s="174" t="s">
        <v>5563</v>
      </c>
      <c r="Y2954" s="168"/>
    </row>
    <row r="2955" spans="2:25" ht="33">
      <c r="B2955" s="30">
        <v>2948</v>
      </c>
      <c r="C2955" s="30" t="s">
        <v>7448</v>
      </c>
      <c r="D2955" s="30" t="s">
        <v>83</v>
      </c>
      <c r="E2955" s="130" t="s">
        <v>7430</v>
      </c>
      <c r="F2955" s="224" t="s">
        <v>47</v>
      </c>
      <c r="G2955" s="269">
        <f t="shared" si="316"/>
        <v>2021</v>
      </c>
      <c r="H2955" s="269">
        <f t="shared" si="317"/>
        <v>10</v>
      </c>
      <c r="I2955" s="269">
        <f t="shared" si="318"/>
        <v>43</v>
      </c>
      <c r="J2955" s="83">
        <f t="shared" si="319"/>
        <v>2021</v>
      </c>
      <c r="K2955" s="269">
        <f t="shared" si="320"/>
        <v>10</v>
      </c>
      <c r="L2955" s="21">
        <f t="shared" si="321"/>
        <v>43</v>
      </c>
      <c r="M2955" s="119">
        <v>44487</v>
      </c>
      <c r="N2955" s="119">
        <v>44487</v>
      </c>
      <c r="O2955" s="119">
        <v>44487</v>
      </c>
      <c r="P2955" s="119">
        <v>44487</v>
      </c>
      <c r="Q2955" s="268" t="s">
        <v>34</v>
      </c>
      <c r="R2955" s="171"/>
      <c r="S2955" s="171"/>
      <c r="T2955" s="171"/>
      <c r="U2955" s="177" t="s">
        <v>7428</v>
      </c>
      <c r="V2955" s="179" t="s">
        <v>5037</v>
      </c>
      <c r="W2955" s="174" t="s">
        <v>5563</v>
      </c>
      <c r="X2955" s="174" t="s">
        <v>5563</v>
      </c>
      <c r="Y2955" s="168"/>
    </row>
    <row r="2956" spans="2:25" ht="33">
      <c r="B2956" s="30">
        <v>2948</v>
      </c>
      <c r="C2956" s="30" t="s">
        <v>7449</v>
      </c>
      <c r="D2956" s="30" t="s">
        <v>83</v>
      </c>
      <c r="E2956" s="130" t="s">
        <v>7431</v>
      </c>
      <c r="F2956" s="224" t="s">
        <v>47</v>
      </c>
      <c r="G2956" s="269">
        <f t="shared" si="316"/>
        <v>2021</v>
      </c>
      <c r="H2956" s="269">
        <f t="shared" si="317"/>
        <v>10</v>
      </c>
      <c r="I2956" s="269">
        <f t="shared" si="318"/>
        <v>43</v>
      </c>
      <c r="J2956" s="83">
        <f t="shared" si="319"/>
        <v>2021</v>
      </c>
      <c r="K2956" s="269">
        <f t="shared" si="320"/>
        <v>10</v>
      </c>
      <c r="L2956" s="21">
        <f t="shared" si="321"/>
        <v>43</v>
      </c>
      <c r="M2956" s="119">
        <v>44487</v>
      </c>
      <c r="N2956" s="119">
        <v>44487</v>
      </c>
      <c r="O2956" s="119">
        <v>44487</v>
      </c>
      <c r="P2956" s="119">
        <v>44487</v>
      </c>
      <c r="Q2956" s="268" t="s">
        <v>34</v>
      </c>
      <c r="R2956" s="171"/>
      <c r="S2956" s="171"/>
      <c r="T2956" s="171"/>
      <c r="U2956" s="177" t="s">
        <v>7441</v>
      </c>
      <c r="V2956" s="179" t="s">
        <v>7258</v>
      </c>
      <c r="W2956" s="174" t="s">
        <v>5563</v>
      </c>
      <c r="X2956" s="174" t="s">
        <v>5563</v>
      </c>
      <c r="Y2956" s="168"/>
    </row>
    <row r="2957" spans="2:25" ht="33">
      <c r="B2957" s="30">
        <v>2948</v>
      </c>
      <c r="C2957" s="30" t="s">
        <v>7450</v>
      </c>
      <c r="D2957" s="30" t="s">
        <v>83</v>
      </c>
      <c r="E2957" s="130" t="s">
        <v>7432</v>
      </c>
      <c r="F2957" s="224" t="s">
        <v>47</v>
      </c>
      <c r="G2957" s="269">
        <f t="shared" si="316"/>
        <v>2021</v>
      </c>
      <c r="H2957" s="269">
        <f t="shared" si="317"/>
        <v>10</v>
      </c>
      <c r="I2957" s="269">
        <f t="shared" si="318"/>
        <v>43</v>
      </c>
      <c r="J2957" s="83">
        <f t="shared" si="319"/>
        <v>2021</v>
      </c>
      <c r="K2957" s="269">
        <f t="shared" si="320"/>
        <v>10</v>
      </c>
      <c r="L2957" s="21">
        <f t="shared" si="321"/>
        <v>43</v>
      </c>
      <c r="M2957" s="119">
        <v>44487</v>
      </c>
      <c r="N2957" s="119">
        <v>44487</v>
      </c>
      <c r="O2957" s="119">
        <v>44487</v>
      </c>
      <c r="P2957" s="119">
        <v>44488</v>
      </c>
      <c r="Q2957" s="268" t="s">
        <v>34</v>
      </c>
      <c r="R2957" s="171"/>
      <c r="S2957" s="171"/>
      <c r="T2957" s="171"/>
      <c r="U2957" s="177" t="s">
        <v>7442</v>
      </c>
      <c r="V2957" s="179" t="s">
        <v>395</v>
      </c>
      <c r="W2957" s="174" t="s">
        <v>5563</v>
      </c>
      <c r="X2957" s="174" t="s">
        <v>5563</v>
      </c>
      <c r="Y2957" s="168"/>
    </row>
    <row r="2958" spans="2:25">
      <c r="B2958" s="30">
        <v>2948</v>
      </c>
      <c r="C2958" s="30" t="s">
        <v>7451</v>
      </c>
      <c r="D2958" s="30" t="s">
        <v>83</v>
      </c>
      <c r="E2958" s="167" t="s">
        <v>7433</v>
      </c>
      <c r="F2958" s="224" t="s">
        <v>47</v>
      </c>
      <c r="G2958" s="269">
        <f t="shared" si="316"/>
        <v>2021</v>
      </c>
      <c r="H2958" s="269">
        <f t="shared" si="317"/>
        <v>10</v>
      </c>
      <c r="I2958" s="269">
        <f t="shared" si="318"/>
        <v>43</v>
      </c>
      <c r="J2958" s="83">
        <f t="shared" si="319"/>
        <v>2021</v>
      </c>
      <c r="K2958" s="269">
        <f t="shared" si="320"/>
        <v>10</v>
      </c>
      <c r="L2958" s="21">
        <f t="shared" si="321"/>
        <v>43</v>
      </c>
      <c r="M2958" s="119">
        <v>44487</v>
      </c>
      <c r="N2958" s="119">
        <v>44487</v>
      </c>
      <c r="O2958" s="119">
        <v>44487</v>
      </c>
      <c r="P2958" s="119">
        <v>44488</v>
      </c>
      <c r="Q2958" s="268" t="s">
        <v>34</v>
      </c>
      <c r="R2958" s="171"/>
      <c r="S2958" s="171"/>
      <c r="T2958" s="171"/>
      <c r="U2958" s="177" t="s">
        <v>7443</v>
      </c>
      <c r="V2958" s="179" t="s">
        <v>2658</v>
      </c>
      <c r="W2958" s="174" t="s">
        <v>5563</v>
      </c>
      <c r="X2958" s="174" t="s">
        <v>5563</v>
      </c>
      <c r="Y2958" s="168"/>
    </row>
    <row r="2959" spans="2:25" ht="49.5">
      <c r="B2959" s="30">
        <v>2948</v>
      </c>
      <c r="C2959" s="30" t="s">
        <v>7452</v>
      </c>
      <c r="D2959" s="30" t="s">
        <v>83</v>
      </c>
      <c r="E2959" s="130" t="s">
        <v>7434</v>
      </c>
      <c r="F2959" s="224" t="s">
        <v>47</v>
      </c>
      <c r="G2959" s="269">
        <f t="shared" si="316"/>
        <v>2021</v>
      </c>
      <c r="H2959" s="269">
        <f t="shared" si="317"/>
        <v>10</v>
      </c>
      <c r="I2959" s="269">
        <f t="shared" si="318"/>
        <v>43</v>
      </c>
      <c r="J2959" s="83">
        <f t="shared" si="319"/>
        <v>2021</v>
      </c>
      <c r="K2959" s="269">
        <f t="shared" si="320"/>
        <v>10</v>
      </c>
      <c r="L2959" s="21">
        <f t="shared" si="321"/>
        <v>43</v>
      </c>
      <c r="M2959" s="119">
        <v>44488</v>
      </c>
      <c r="N2959" s="119">
        <v>44488</v>
      </c>
      <c r="O2959" s="119">
        <v>44488</v>
      </c>
      <c r="P2959" s="119">
        <v>44489</v>
      </c>
      <c r="Q2959" s="268" t="s">
        <v>34</v>
      </c>
      <c r="R2959" s="171"/>
      <c r="S2959" s="171"/>
      <c r="T2959" s="171"/>
      <c r="U2959" s="177" t="s">
        <v>7444</v>
      </c>
      <c r="V2959" s="179" t="s">
        <v>7447</v>
      </c>
      <c r="W2959" s="174" t="s">
        <v>5563</v>
      </c>
      <c r="X2959" s="174" t="s">
        <v>5563</v>
      </c>
      <c r="Y2959" s="168"/>
    </row>
    <row r="2960" spans="2:25" ht="33">
      <c r="B2960" s="30">
        <v>2948</v>
      </c>
      <c r="C2960" s="30" t="s">
        <v>7453</v>
      </c>
      <c r="D2960" s="30" t="s">
        <v>83</v>
      </c>
      <c r="E2960" s="167" t="s">
        <v>7435</v>
      </c>
      <c r="F2960" s="224" t="s">
        <v>47</v>
      </c>
      <c r="G2960" s="269">
        <f t="shared" si="316"/>
        <v>2021</v>
      </c>
      <c r="H2960" s="269">
        <f t="shared" si="317"/>
        <v>10</v>
      </c>
      <c r="I2960" s="269">
        <f t="shared" si="318"/>
        <v>43</v>
      </c>
      <c r="J2960" s="83">
        <f t="shared" si="319"/>
        <v>2021</v>
      </c>
      <c r="K2960" s="269">
        <f t="shared" si="320"/>
        <v>10</v>
      </c>
      <c r="L2960" s="21">
        <f t="shared" si="321"/>
        <v>43</v>
      </c>
      <c r="M2960" s="119">
        <v>44489</v>
      </c>
      <c r="N2960" s="119">
        <v>44489</v>
      </c>
      <c r="O2960" s="119">
        <v>44489</v>
      </c>
      <c r="P2960" s="119">
        <v>44489</v>
      </c>
      <c r="Q2960" s="268" t="s">
        <v>34</v>
      </c>
      <c r="R2960" s="171"/>
      <c r="S2960" s="171"/>
      <c r="T2960" s="171"/>
      <c r="U2960" s="177" t="s">
        <v>7442</v>
      </c>
      <c r="V2960" s="179" t="s">
        <v>286</v>
      </c>
      <c r="W2960" s="174" t="s">
        <v>5563</v>
      </c>
      <c r="X2960" s="174" t="s">
        <v>5563</v>
      </c>
      <c r="Y2960" s="168"/>
    </row>
    <row r="2961" spans="2:25">
      <c r="B2961" s="30">
        <v>2948</v>
      </c>
      <c r="C2961" s="30" t="s">
        <v>7454</v>
      </c>
      <c r="D2961" s="30" t="s">
        <v>83</v>
      </c>
      <c r="E2961" s="132" t="s">
        <v>7436</v>
      </c>
      <c r="F2961" s="224" t="s">
        <v>47</v>
      </c>
      <c r="G2961" s="269">
        <f t="shared" si="316"/>
        <v>2021</v>
      </c>
      <c r="H2961" s="269">
        <f t="shared" si="317"/>
        <v>10</v>
      </c>
      <c r="I2961" s="269">
        <f t="shared" si="318"/>
        <v>43</v>
      </c>
      <c r="J2961" s="83">
        <f t="shared" si="319"/>
        <v>2021</v>
      </c>
      <c r="K2961" s="269">
        <f t="shared" si="320"/>
        <v>10</v>
      </c>
      <c r="L2961" s="21">
        <f t="shared" si="321"/>
        <v>43</v>
      </c>
      <c r="M2961" s="119">
        <v>44489</v>
      </c>
      <c r="N2961" s="119">
        <v>44489</v>
      </c>
      <c r="O2961" s="119">
        <v>44489</v>
      </c>
      <c r="P2961" s="119">
        <v>44489</v>
      </c>
      <c r="Q2961" s="268" t="s">
        <v>34</v>
      </c>
      <c r="R2961" s="171"/>
      <c r="S2961" s="171"/>
      <c r="T2961" s="171"/>
      <c r="U2961" s="177" t="s">
        <v>7428</v>
      </c>
      <c r="V2961" s="179" t="s">
        <v>256</v>
      </c>
      <c r="W2961" s="174" t="s">
        <v>5563</v>
      </c>
      <c r="X2961" s="174" t="s">
        <v>5563</v>
      </c>
      <c r="Y2961" s="168"/>
    </row>
    <row r="2962" spans="2:25" ht="33">
      <c r="B2962" s="30">
        <v>2948</v>
      </c>
      <c r="C2962" s="30" t="s">
        <v>7455</v>
      </c>
      <c r="D2962" s="30" t="s">
        <v>83</v>
      </c>
      <c r="E2962" s="130" t="s">
        <v>7437</v>
      </c>
      <c r="F2962" s="224" t="s">
        <v>47</v>
      </c>
      <c r="G2962" s="269">
        <f t="shared" si="316"/>
        <v>2021</v>
      </c>
      <c r="H2962" s="269">
        <f t="shared" si="317"/>
        <v>10</v>
      </c>
      <c r="I2962" s="269">
        <f t="shared" si="318"/>
        <v>43</v>
      </c>
      <c r="J2962" s="83">
        <f t="shared" si="319"/>
        <v>2021</v>
      </c>
      <c r="K2962" s="269">
        <f t="shared" si="320"/>
        <v>10</v>
      </c>
      <c r="L2962" s="21">
        <f t="shared" si="321"/>
        <v>43</v>
      </c>
      <c r="M2962" s="119">
        <v>44489</v>
      </c>
      <c r="N2962" s="119">
        <v>44489</v>
      </c>
      <c r="O2962" s="119">
        <v>44489</v>
      </c>
      <c r="P2962" s="119">
        <v>44489</v>
      </c>
      <c r="Q2962" s="268" t="s">
        <v>34</v>
      </c>
      <c r="R2962" s="171"/>
      <c r="S2962" s="171"/>
      <c r="T2962" s="171"/>
      <c r="U2962" s="177" t="s">
        <v>7428</v>
      </c>
      <c r="V2962" s="174" t="s">
        <v>7258</v>
      </c>
      <c r="W2962" s="174" t="s">
        <v>5563</v>
      </c>
      <c r="X2962" s="174" t="s">
        <v>5563</v>
      </c>
      <c r="Y2962" s="168"/>
    </row>
    <row r="2963" spans="2:25">
      <c r="B2963" s="30">
        <v>2948</v>
      </c>
      <c r="C2963" s="30" t="s">
        <v>7456</v>
      </c>
      <c r="D2963" s="30" t="s">
        <v>83</v>
      </c>
      <c r="E2963" s="110" t="s">
        <v>7438</v>
      </c>
      <c r="F2963" s="224" t="s">
        <v>47</v>
      </c>
      <c r="G2963" s="269">
        <f t="shared" si="316"/>
        <v>2021</v>
      </c>
      <c r="H2963" s="269">
        <f t="shared" si="317"/>
        <v>10</v>
      </c>
      <c r="I2963" s="269">
        <f t="shared" si="318"/>
        <v>43</v>
      </c>
      <c r="J2963" s="83">
        <f t="shared" si="319"/>
        <v>2021</v>
      </c>
      <c r="K2963" s="269">
        <f t="shared" si="320"/>
        <v>10</v>
      </c>
      <c r="L2963" s="21">
        <f t="shared" si="321"/>
        <v>43</v>
      </c>
      <c r="M2963" s="119">
        <v>44490</v>
      </c>
      <c r="N2963" s="119">
        <v>44490</v>
      </c>
      <c r="O2963" s="119">
        <v>44490</v>
      </c>
      <c r="P2963" s="119">
        <v>44490</v>
      </c>
      <c r="Q2963" s="268" t="s">
        <v>34</v>
      </c>
      <c r="R2963" s="171"/>
      <c r="S2963" s="171"/>
      <c r="T2963" s="171"/>
      <c r="U2963" s="177"/>
      <c r="V2963" s="174" t="s">
        <v>2778</v>
      </c>
      <c r="W2963" s="174" t="s">
        <v>5563</v>
      </c>
      <c r="X2963" s="174" t="s">
        <v>5563</v>
      </c>
      <c r="Y2963" s="168"/>
    </row>
    <row r="2964" spans="2:25" ht="33">
      <c r="B2964" s="30">
        <v>2948</v>
      </c>
      <c r="C2964" s="30" t="s">
        <v>7457</v>
      </c>
      <c r="D2964" s="30" t="s">
        <v>83</v>
      </c>
      <c r="E2964" s="110" t="s">
        <v>7439</v>
      </c>
      <c r="F2964" s="224" t="s">
        <v>47</v>
      </c>
      <c r="G2964" s="269">
        <f t="shared" si="316"/>
        <v>2021</v>
      </c>
      <c r="H2964" s="269">
        <f t="shared" si="317"/>
        <v>10</v>
      </c>
      <c r="I2964" s="269">
        <f t="shared" si="318"/>
        <v>43</v>
      </c>
      <c r="J2964" s="83">
        <f t="shared" si="319"/>
        <v>2021</v>
      </c>
      <c r="K2964" s="269">
        <f t="shared" si="320"/>
        <v>10</v>
      </c>
      <c r="L2964" s="21">
        <f t="shared" si="321"/>
        <v>43</v>
      </c>
      <c r="M2964" s="119">
        <v>44491</v>
      </c>
      <c r="N2964" s="119">
        <v>44491</v>
      </c>
      <c r="O2964" s="119">
        <v>44491</v>
      </c>
      <c r="P2964" s="119">
        <v>44491</v>
      </c>
      <c r="Q2964" s="268" t="s">
        <v>34</v>
      </c>
      <c r="R2964" s="171"/>
      <c r="S2964" s="171"/>
      <c r="T2964" s="171"/>
      <c r="U2964" s="177" t="s">
        <v>7445</v>
      </c>
      <c r="V2964" s="174" t="s">
        <v>7258</v>
      </c>
      <c r="W2964" s="174" t="s">
        <v>5563</v>
      </c>
      <c r="X2964" s="174" t="s">
        <v>5563</v>
      </c>
      <c r="Y2964" s="168"/>
    </row>
    <row r="2965" spans="2:25">
      <c r="B2965" s="30">
        <v>2948</v>
      </c>
      <c r="C2965" s="30" t="s">
        <v>7458</v>
      </c>
      <c r="D2965" s="30" t="s">
        <v>83</v>
      </c>
      <c r="E2965" s="132" t="s">
        <v>7440</v>
      </c>
      <c r="F2965" s="224" t="s">
        <v>47</v>
      </c>
      <c r="G2965" s="269">
        <f t="shared" si="316"/>
        <v>2021</v>
      </c>
      <c r="H2965" s="269">
        <f t="shared" si="317"/>
        <v>10</v>
      </c>
      <c r="I2965" s="269">
        <f t="shared" si="318"/>
        <v>43</v>
      </c>
      <c r="J2965" s="83">
        <f t="shared" si="319"/>
        <v>2021</v>
      </c>
      <c r="K2965" s="269">
        <f t="shared" si="320"/>
        <v>10</v>
      </c>
      <c r="L2965" s="21">
        <f t="shared" si="321"/>
        <v>43</v>
      </c>
      <c r="M2965" s="119">
        <v>44491</v>
      </c>
      <c r="N2965" s="119">
        <v>44491</v>
      </c>
      <c r="O2965" s="119">
        <v>44491</v>
      </c>
      <c r="P2965" s="119">
        <v>44491</v>
      </c>
      <c r="Q2965" s="268" t="s">
        <v>34</v>
      </c>
      <c r="R2965" s="171"/>
      <c r="S2965" s="171"/>
      <c r="T2965" s="171"/>
      <c r="U2965" s="177" t="s">
        <v>7446</v>
      </c>
      <c r="V2965" s="179" t="s">
        <v>9</v>
      </c>
      <c r="W2965" s="174" t="s">
        <v>5563</v>
      </c>
      <c r="X2965" s="174" t="s">
        <v>5563</v>
      </c>
      <c r="Y2965" s="168"/>
    </row>
    <row r="2966" spans="2:25">
      <c r="B2966" s="30">
        <v>2948</v>
      </c>
      <c r="C2966" s="30" t="s">
        <v>7461</v>
      </c>
      <c r="D2966" s="30" t="s">
        <v>7459</v>
      </c>
      <c r="E2966" s="167" t="s">
        <v>7460</v>
      </c>
      <c r="F2966" s="224" t="s">
        <v>47</v>
      </c>
      <c r="G2966" s="269">
        <f t="shared" si="316"/>
        <v>2021</v>
      </c>
      <c r="H2966" s="269">
        <f t="shared" si="317"/>
        <v>10</v>
      </c>
      <c r="I2966" s="269">
        <f t="shared" si="318"/>
        <v>43</v>
      </c>
      <c r="J2966" s="83">
        <f t="shared" si="319"/>
        <v>2021</v>
      </c>
      <c r="K2966" s="269">
        <f t="shared" si="320"/>
        <v>10</v>
      </c>
      <c r="L2966" s="21">
        <f t="shared" si="321"/>
        <v>44</v>
      </c>
      <c r="M2966" s="119">
        <v>44490</v>
      </c>
      <c r="N2966" s="119">
        <v>44490</v>
      </c>
      <c r="O2966" s="119">
        <v>44490</v>
      </c>
      <c r="P2966" s="119">
        <v>44494</v>
      </c>
      <c r="Q2966" s="268" t="s">
        <v>34</v>
      </c>
      <c r="R2966" s="171"/>
      <c r="S2966" s="171"/>
      <c r="T2966" s="171"/>
      <c r="U2966" s="177" t="s">
        <v>7502</v>
      </c>
      <c r="V2966" s="179" t="s">
        <v>7499</v>
      </c>
      <c r="W2966" s="174" t="s">
        <v>7500</v>
      </c>
      <c r="X2966" s="174" t="s">
        <v>7500</v>
      </c>
      <c r="Y2966" s="168"/>
    </row>
    <row r="2967" spans="2:25">
      <c r="B2967" s="30">
        <v>2948</v>
      </c>
      <c r="C2967" s="30" t="s">
        <v>7462</v>
      </c>
      <c r="D2967" s="30" t="s">
        <v>7459</v>
      </c>
      <c r="E2967" s="167" t="s">
        <v>7463</v>
      </c>
      <c r="F2967" s="224" t="s">
        <v>47</v>
      </c>
      <c r="G2967" s="269">
        <f t="shared" si="316"/>
        <v>2021</v>
      </c>
      <c r="H2967" s="269">
        <f t="shared" si="317"/>
        <v>10</v>
      </c>
      <c r="I2967" s="269">
        <f t="shared" si="318"/>
        <v>43</v>
      </c>
      <c r="J2967" s="83">
        <f t="shared" si="319"/>
        <v>2021</v>
      </c>
      <c r="K2967" s="269">
        <f t="shared" si="320"/>
        <v>10</v>
      </c>
      <c r="L2967" s="21">
        <f t="shared" si="321"/>
        <v>43</v>
      </c>
      <c r="M2967" s="119">
        <v>44856</v>
      </c>
      <c r="N2967" s="119">
        <v>44491</v>
      </c>
      <c r="O2967" s="119">
        <v>44491</v>
      </c>
      <c r="P2967" s="119">
        <v>44491</v>
      </c>
      <c r="Q2967" s="268" t="s">
        <v>34</v>
      </c>
      <c r="R2967" s="171"/>
      <c r="S2967" s="171"/>
      <c r="T2967" s="171"/>
      <c r="U2967" s="177" t="s">
        <v>7503</v>
      </c>
      <c r="V2967" s="179" t="s">
        <v>7501</v>
      </c>
      <c r="W2967" s="174" t="s">
        <v>7500</v>
      </c>
      <c r="X2967" s="174" t="s">
        <v>7500</v>
      </c>
      <c r="Y2967" s="168"/>
    </row>
    <row r="2968" spans="2:25" ht="33">
      <c r="B2968" s="30">
        <v>2948</v>
      </c>
      <c r="C2968" s="30" t="s">
        <v>7487</v>
      </c>
      <c r="D2968" s="30" t="s">
        <v>83</v>
      </c>
      <c r="E2968" s="172" t="s">
        <v>7464</v>
      </c>
      <c r="F2968" s="171"/>
      <c r="G2968" s="269">
        <f t="shared" si="316"/>
        <v>2021</v>
      </c>
      <c r="H2968" s="269">
        <f t="shared" si="317"/>
        <v>10</v>
      </c>
      <c r="I2968" s="269">
        <f t="shared" si="318"/>
        <v>42</v>
      </c>
      <c r="J2968" s="83">
        <f t="shared" si="319"/>
        <v>2021</v>
      </c>
      <c r="K2968" s="269">
        <f t="shared" si="320"/>
        <v>10</v>
      </c>
      <c r="L2968" s="21">
        <f t="shared" si="321"/>
        <v>42</v>
      </c>
      <c r="M2968" s="178">
        <v>44484</v>
      </c>
      <c r="N2968" s="178">
        <v>44484</v>
      </c>
      <c r="O2968" s="178">
        <v>44484</v>
      </c>
      <c r="P2968" s="178">
        <v>44484</v>
      </c>
      <c r="Q2968" s="268" t="s">
        <v>124</v>
      </c>
      <c r="R2968" s="171"/>
      <c r="S2968" s="171"/>
      <c r="T2968" s="171"/>
      <c r="U2968" s="177" t="s">
        <v>619</v>
      </c>
      <c r="V2968" s="174" t="s">
        <v>7511</v>
      </c>
      <c r="W2968" s="174" t="s">
        <v>765</v>
      </c>
      <c r="X2968" s="174"/>
      <c r="Y2968" s="175" t="s">
        <v>7475</v>
      </c>
    </row>
    <row r="2969" spans="2:25" ht="33">
      <c r="B2969" s="30">
        <v>2948</v>
      </c>
      <c r="C2969" s="30" t="s">
        <v>7488</v>
      </c>
      <c r="D2969" s="30" t="s">
        <v>83</v>
      </c>
      <c r="E2969" s="172" t="s">
        <v>7464</v>
      </c>
      <c r="F2969" s="171"/>
      <c r="G2969" s="269">
        <f t="shared" si="316"/>
        <v>2021</v>
      </c>
      <c r="H2969" s="269">
        <f t="shared" si="317"/>
        <v>10</v>
      </c>
      <c r="I2969" s="269">
        <f t="shared" si="318"/>
        <v>42</v>
      </c>
      <c r="J2969" s="83">
        <f t="shared" si="319"/>
        <v>2021</v>
      </c>
      <c r="K2969" s="269">
        <f t="shared" si="320"/>
        <v>10</v>
      </c>
      <c r="L2969" s="21">
        <f t="shared" si="321"/>
        <v>42</v>
      </c>
      <c r="M2969" s="178">
        <v>44484</v>
      </c>
      <c r="N2969" s="178">
        <v>44484</v>
      </c>
      <c r="O2969" s="178">
        <v>44484</v>
      </c>
      <c r="P2969" s="178">
        <v>44484</v>
      </c>
      <c r="Q2969" s="268" t="s">
        <v>124</v>
      </c>
      <c r="R2969" s="171"/>
      <c r="S2969" s="171"/>
      <c r="T2969" s="171"/>
      <c r="U2969" s="177" t="s">
        <v>7504</v>
      </c>
      <c r="V2969" s="174" t="s">
        <v>7366</v>
      </c>
      <c r="W2969" s="174" t="s">
        <v>765</v>
      </c>
      <c r="X2969" s="174"/>
      <c r="Y2969" s="175" t="s">
        <v>7476</v>
      </c>
    </row>
    <row r="2970" spans="2:25" ht="33">
      <c r="B2970" s="30">
        <v>2948</v>
      </c>
      <c r="C2970" s="30" t="s">
        <v>7489</v>
      </c>
      <c r="D2970" s="30" t="s">
        <v>83</v>
      </c>
      <c r="E2970" s="172" t="s">
        <v>7465</v>
      </c>
      <c r="F2970" s="171"/>
      <c r="G2970" s="269">
        <f t="shared" si="316"/>
        <v>2021</v>
      </c>
      <c r="H2970" s="269">
        <f t="shared" si="317"/>
        <v>10</v>
      </c>
      <c r="I2970" s="269">
        <f t="shared" si="318"/>
        <v>43</v>
      </c>
      <c r="J2970" s="83">
        <f t="shared" si="319"/>
        <v>2021</v>
      </c>
      <c r="K2970" s="269">
        <f t="shared" si="320"/>
        <v>10</v>
      </c>
      <c r="L2970" s="21">
        <f t="shared" si="321"/>
        <v>43</v>
      </c>
      <c r="M2970" s="178">
        <v>44487</v>
      </c>
      <c r="N2970" s="178">
        <v>44487</v>
      </c>
      <c r="O2970" s="178">
        <v>44487</v>
      </c>
      <c r="P2970" s="178">
        <v>44487</v>
      </c>
      <c r="Q2970" s="268" t="s">
        <v>124</v>
      </c>
      <c r="R2970" s="171"/>
      <c r="S2970" s="171"/>
      <c r="T2970" s="171"/>
      <c r="U2970" s="177" t="s">
        <v>773</v>
      </c>
      <c r="V2970" s="174" t="s">
        <v>7512</v>
      </c>
      <c r="W2970" s="174" t="s">
        <v>765</v>
      </c>
      <c r="X2970" s="174"/>
      <c r="Y2970" s="175" t="s">
        <v>7477</v>
      </c>
    </row>
    <row r="2971" spans="2:25" ht="33">
      <c r="B2971" s="30">
        <v>2948</v>
      </c>
      <c r="C2971" s="30" t="s">
        <v>7490</v>
      </c>
      <c r="D2971" s="30" t="s">
        <v>83</v>
      </c>
      <c r="E2971" s="172" t="s">
        <v>7466</v>
      </c>
      <c r="F2971" s="171"/>
      <c r="G2971" s="269">
        <f t="shared" si="316"/>
        <v>2021</v>
      </c>
      <c r="H2971" s="269">
        <f t="shared" si="317"/>
        <v>10</v>
      </c>
      <c r="I2971" s="269">
        <f t="shared" si="318"/>
        <v>43</v>
      </c>
      <c r="J2971" s="83">
        <f t="shared" si="319"/>
        <v>2021</v>
      </c>
      <c r="K2971" s="269">
        <f t="shared" si="320"/>
        <v>10</v>
      </c>
      <c r="L2971" s="21">
        <f t="shared" si="321"/>
        <v>43</v>
      </c>
      <c r="M2971" s="178">
        <v>44487</v>
      </c>
      <c r="N2971" s="178">
        <v>44487</v>
      </c>
      <c r="O2971" s="178">
        <v>44487</v>
      </c>
      <c r="P2971" s="178">
        <v>44487</v>
      </c>
      <c r="Q2971" s="268" t="s">
        <v>124</v>
      </c>
      <c r="R2971" s="171"/>
      <c r="S2971" s="171"/>
      <c r="T2971" s="171"/>
      <c r="U2971" s="177" t="s">
        <v>619</v>
      </c>
      <c r="V2971" s="174" t="s">
        <v>7511</v>
      </c>
      <c r="W2971" s="174" t="s">
        <v>765</v>
      </c>
      <c r="X2971" s="174"/>
      <c r="Y2971" s="175" t="s">
        <v>7478</v>
      </c>
    </row>
    <row r="2972" spans="2:25" ht="49.5">
      <c r="B2972" s="30">
        <v>2948</v>
      </c>
      <c r="C2972" s="30" t="s">
        <v>7491</v>
      </c>
      <c r="D2972" s="30" t="s">
        <v>83</v>
      </c>
      <c r="E2972" s="172" t="s">
        <v>7467</v>
      </c>
      <c r="F2972" s="171"/>
      <c r="G2972" s="269">
        <f t="shared" si="316"/>
        <v>2021</v>
      </c>
      <c r="H2972" s="269">
        <f t="shared" si="317"/>
        <v>10</v>
      </c>
      <c r="I2972" s="269">
        <f t="shared" si="318"/>
        <v>43</v>
      </c>
      <c r="J2972" s="83">
        <f t="shared" si="319"/>
        <v>2021</v>
      </c>
      <c r="K2972" s="269">
        <f t="shared" si="320"/>
        <v>10</v>
      </c>
      <c r="L2972" s="21">
        <f t="shared" si="321"/>
        <v>43</v>
      </c>
      <c r="M2972" s="178">
        <v>44488</v>
      </c>
      <c r="N2972" s="178">
        <v>44488</v>
      </c>
      <c r="O2972" s="178">
        <v>44488</v>
      </c>
      <c r="P2972" s="178">
        <v>44488</v>
      </c>
      <c r="Q2972" s="268" t="s">
        <v>124</v>
      </c>
      <c r="R2972" s="171"/>
      <c r="S2972" s="171"/>
      <c r="T2972" s="171"/>
      <c r="U2972" s="177" t="s">
        <v>7505</v>
      </c>
      <c r="V2972" s="174" t="s">
        <v>812</v>
      </c>
      <c r="W2972" s="174" t="s">
        <v>765</v>
      </c>
      <c r="X2972" s="174"/>
      <c r="Y2972" s="175" t="s">
        <v>7479</v>
      </c>
    </row>
    <row r="2973" spans="2:25" ht="33">
      <c r="B2973" s="30">
        <v>2948</v>
      </c>
      <c r="C2973" s="30" t="s">
        <v>7492</v>
      </c>
      <c r="D2973" s="30" t="s">
        <v>83</v>
      </c>
      <c r="E2973" s="172" t="s">
        <v>7468</v>
      </c>
      <c r="F2973" s="171"/>
      <c r="G2973" s="269">
        <f t="shared" si="316"/>
        <v>2021</v>
      </c>
      <c r="H2973" s="269">
        <f t="shared" si="317"/>
        <v>10</v>
      </c>
      <c r="I2973" s="269">
        <f t="shared" si="318"/>
        <v>43</v>
      </c>
      <c r="J2973" s="83">
        <f t="shared" si="319"/>
        <v>2021</v>
      </c>
      <c r="K2973" s="269">
        <f t="shared" si="320"/>
        <v>10</v>
      </c>
      <c r="L2973" s="21">
        <f t="shared" si="321"/>
        <v>43</v>
      </c>
      <c r="M2973" s="178">
        <v>44489</v>
      </c>
      <c r="N2973" s="178">
        <v>44489</v>
      </c>
      <c r="O2973" s="178">
        <v>44489</v>
      </c>
      <c r="P2973" s="178">
        <v>44489</v>
      </c>
      <c r="Q2973" s="268" t="s">
        <v>124</v>
      </c>
      <c r="R2973" s="171"/>
      <c r="S2973" s="171"/>
      <c r="T2973" s="171"/>
      <c r="U2973" s="177" t="s">
        <v>619</v>
      </c>
      <c r="V2973" s="174" t="s">
        <v>7516</v>
      </c>
      <c r="W2973" s="174" t="s">
        <v>765</v>
      </c>
      <c r="X2973" s="174"/>
      <c r="Y2973" s="175" t="s">
        <v>7480</v>
      </c>
    </row>
    <row r="2974" spans="2:25" ht="82.5">
      <c r="B2974" s="30">
        <v>2948</v>
      </c>
      <c r="C2974" s="30" t="s">
        <v>7493</v>
      </c>
      <c r="D2974" s="30" t="s">
        <v>83</v>
      </c>
      <c r="E2974" s="172" t="s">
        <v>7469</v>
      </c>
      <c r="F2974" s="171"/>
      <c r="G2974" s="269">
        <f t="shared" si="316"/>
        <v>2021</v>
      </c>
      <c r="H2974" s="269">
        <f t="shared" si="317"/>
        <v>10</v>
      </c>
      <c r="I2974" s="269">
        <f t="shared" si="318"/>
        <v>43</v>
      </c>
      <c r="J2974" s="83">
        <f t="shared" si="319"/>
        <v>2022</v>
      </c>
      <c r="K2974" s="269">
        <f t="shared" si="320"/>
        <v>7</v>
      </c>
      <c r="L2974" s="21">
        <f t="shared" si="321"/>
        <v>28</v>
      </c>
      <c r="M2974" s="178">
        <v>44489</v>
      </c>
      <c r="N2974" s="178">
        <v>44489</v>
      </c>
      <c r="O2974" s="178">
        <v>44489</v>
      </c>
      <c r="P2974" s="178">
        <v>44750</v>
      </c>
      <c r="Q2974" s="268" t="s">
        <v>12722</v>
      </c>
      <c r="R2974" s="171" t="s">
        <v>12723</v>
      </c>
      <c r="S2974" s="171"/>
      <c r="T2974" s="171"/>
      <c r="U2974" s="177" t="s">
        <v>7506</v>
      </c>
      <c r="V2974" s="174" t="s">
        <v>7515</v>
      </c>
      <c r="W2974" s="174" t="s">
        <v>765</v>
      </c>
      <c r="X2974" s="267" t="s">
        <v>765</v>
      </c>
      <c r="Y2974" s="175" t="s">
        <v>7481</v>
      </c>
    </row>
    <row r="2975" spans="2:25" ht="33">
      <c r="B2975" s="30">
        <v>2948</v>
      </c>
      <c r="C2975" s="30" t="s">
        <v>7494</v>
      </c>
      <c r="D2975" s="30" t="s">
        <v>83</v>
      </c>
      <c r="E2975" s="172" t="s">
        <v>7470</v>
      </c>
      <c r="F2975" s="171"/>
      <c r="G2975" s="269">
        <f t="shared" si="316"/>
        <v>2021</v>
      </c>
      <c r="H2975" s="269">
        <f t="shared" si="317"/>
        <v>10</v>
      </c>
      <c r="I2975" s="269">
        <f t="shared" si="318"/>
        <v>43</v>
      </c>
      <c r="J2975" s="83">
        <f t="shared" si="319"/>
        <v>2021</v>
      </c>
      <c r="K2975" s="269">
        <f t="shared" si="320"/>
        <v>10</v>
      </c>
      <c r="L2975" s="21">
        <f t="shared" si="321"/>
        <v>43</v>
      </c>
      <c r="M2975" s="178">
        <v>44489</v>
      </c>
      <c r="N2975" s="178">
        <v>44489</v>
      </c>
      <c r="O2975" s="178">
        <v>44489</v>
      </c>
      <c r="P2975" s="178">
        <v>44489</v>
      </c>
      <c r="Q2975" s="268" t="s">
        <v>124</v>
      </c>
      <c r="R2975" s="171"/>
      <c r="S2975" s="171"/>
      <c r="T2975" s="171"/>
      <c r="U2975" s="177" t="s">
        <v>7507</v>
      </c>
      <c r="V2975" s="174" t="s">
        <v>7514</v>
      </c>
      <c r="W2975" s="174" t="s">
        <v>765</v>
      </c>
      <c r="X2975" s="174"/>
      <c r="Y2975" s="175" t="s">
        <v>7482</v>
      </c>
    </row>
    <row r="2976" spans="2:25" ht="49.5">
      <c r="B2976" s="30">
        <v>2948</v>
      </c>
      <c r="C2976" s="30" t="s">
        <v>7495</v>
      </c>
      <c r="D2976" s="30" t="s">
        <v>83</v>
      </c>
      <c r="E2976" s="172" t="s">
        <v>7471</v>
      </c>
      <c r="F2976" s="171"/>
      <c r="G2976" s="269">
        <f t="shared" si="316"/>
        <v>2021</v>
      </c>
      <c r="H2976" s="269">
        <f t="shared" si="317"/>
        <v>10</v>
      </c>
      <c r="I2976" s="269">
        <f t="shared" si="318"/>
        <v>43</v>
      </c>
      <c r="J2976" s="83">
        <f t="shared" si="319"/>
        <v>2021</v>
      </c>
      <c r="K2976" s="269">
        <f t="shared" si="320"/>
        <v>10</v>
      </c>
      <c r="L2976" s="21">
        <f t="shared" si="321"/>
        <v>43</v>
      </c>
      <c r="M2976" s="178">
        <v>44490</v>
      </c>
      <c r="N2976" s="178">
        <v>44490</v>
      </c>
      <c r="O2976" s="178">
        <v>44490</v>
      </c>
      <c r="P2976" s="178">
        <v>44490</v>
      </c>
      <c r="Q2976" s="268" t="s">
        <v>124</v>
      </c>
      <c r="R2976" s="171"/>
      <c r="S2976" s="171"/>
      <c r="T2976" s="171"/>
      <c r="U2976" s="177" t="s">
        <v>7508</v>
      </c>
      <c r="V2976" s="174" t="s">
        <v>7517</v>
      </c>
      <c r="W2976" s="174" t="s">
        <v>765</v>
      </c>
      <c r="X2976" s="174"/>
      <c r="Y2976" s="175" t="s">
        <v>7483</v>
      </c>
    </row>
    <row r="2977" spans="2:25" ht="33">
      <c r="B2977" s="30">
        <v>2948</v>
      </c>
      <c r="C2977" s="30" t="s">
        <v>7496</v>
      </c>
      <c r="D2977" s="30" t="s">
        <v>83</v>
      </c>
      <c r="E2977" s="172" t="s">
        <v>7472</v>
      </c>
      <c r="F2977" s="171"/>
      <c r="G2977" s="269">
        <f t="shared" si="316"/>
        <v>2021</v>
      </c>
      <c r="H2977" s="269">
        <f t="shared" si="317"/>
        <v>10</v>
      </c>
      <c r="I2977" s="269">
        <f t="shared" si="318"/>
        <v>43</v>
      </c>
      <c r="J2977" s="83">
        <f t="shared" si="319"/>
        <v>2021</v>
      </c>
      <c r="K2977" s="269">
        <f t="shared" si="320"/>
        <v>10</v>
      </c>
      <c r="L2977" s="21">
        <f t="shared" si="321"/>
        <v>43</v>
      </c>
      <c r="M2977" s="178">
        <v>44487</v>
      </c>
      <c r="N2977" s="178">
        <v>44487</v>
      </c>
      <c r="O2977" s="178">
        <v>44487</v>
      </c>
      <c r="P2977" s="178">
        <v>44487</v>
      </c>
      <c r="Q2977" s="268" t="s">
        <v>124</v>
      </c>
      <c r="R2977" s="171"/>
      <c r="S2977" s="171"/>
      <c r="T2977" s="171"/>
      <c r="U2977" s="177" t="s">
        <v>7509</v>
      </c>
      <c r="V2977" s="174" t="s">
        <v>5463</v>
      </c>
      <c r="W2977" s="174" t="s">
        <v>3087</v>
      </c>
      <c r="X2977" s="174"/>
      <c r="Y2977" s="175" t="s">
        <v>7484</v>
      </c>
    </row>
    <row r="2978" spans="2:25" ht="33">
      <c r="B2978" s="30">
        <v>2948</v>
      </c>
      <c r="C2978" s="30" t="s">
        <v>7497</v>
      </c>
      <c r="D2978" s="30" t="s">
        <v>83</v>
      </c>
      <c r="E2978" s="173" t="s">
        <v>7473</v>
      </c>
      <c r="F2978" s="171"/>
      <c r="G2978" s="269">
        <f t="shared" si="316"/>
        <v>2021</v>
      </c>
      <c r="H2978" s="269">
        <f t="shared" si="317"/>
        <v>10</v>
      </c>
      <c r="I2978" s="269">
        <f t="shared" si="318"/>
        <v>43</v>
      </c>
      <c r="J2978" s="83">
        <f t="shared" si="319"/>
        <v>2021</v>
      </c>
      <c r="K2978" s="269">
        <f t="shared" si="320"/>
        <v>10</v>
      </c>
      <c r="L2978" s="21">
        <f t="shared" si="321"/>
        <v>43</v>
      </c>
      <c r="M2978" s="178">
        <v>44488</v>
      </c>
      <c r="N2978" s="178">
        <v>44488</v>
      </c>
      <c r="O2978" s="178">
        <v>44488</v>
      </c>
      <c r="P2978" s="178">
        <v>44489</v>
      </c>
      <c r="Q2978" s="267" t="s">
        <v>124</v>
      </c>
      <c r="R2978" s="171"/>
      <c r="S2978" s="171"/>
      <c r="T2978" s="171"/>
      <c r="U2978" s="177" t="s">
        <v>7502</v>
      </c>
      <c r="V2978" s="174" t="s">
        <v>3530</v>
      </c>
      <c r="W2978" s="174" t="s">
        <v>3087</v>
      </c>
      <c r="X2978" s="174"/>
      <c r="Y2978" s="176" t="s">
        <v>7485</v>
      </c>
    </row>
    <row r="2979" spans="2:25" ht="49.5">
      <c r="B2979" s="30">
        <v>2948</v>
      </c>
      <c r="C2979" s="30" t="s">
        <v>7498</v>
      </c>
      <c r="D2979" s="30" t="s">
        <v>83</v>
      </c>
      <c r="E2979" s="172" t="s">
        <v>7474</v>
      </c>
      <c r="F2979" s="171"/>
      <c r="G2979" s="269">
        <f t="shared" si="316"/>
        <v>2021</v>
      </c>
      <c r="H2979" s="269">
        <f t="shared" si="317"/>
        <v>10</v>
      </c>
      <c r="I2979" s="269">
        <f t="shared" si="318"/>
        <v>43</v>
      </c>
      <c r="J2979" s="83">
        <f t="shared" si="319"/>
        <v>2021</v>
      </c>
      <c r="K2979" s="269">
        <f t="shared" si="320"/>
        <v>10</v>
      </c>
      <c r="L2979" s="21">
        <f t="shared" si="321"/>
        <v>43</v>
      </c>
      <c r="M2979" s="178">
        <v>44491</v>
      </c>
      <c r="N2979" s="178">
        <v>44491</v>
      </c>
      <c r="O2979" s="178">
        <v>44491</v>
      </c>
      <c r="P2979" s="178">
        <v>44491</v>
      </c>
      <c r="Q2979" s="267" t="s">
        <v>9668</v>
      </c>
      <c r="R2979" s="171"/>
      <c r="S2979" s="171"/>
      <c r="T2979" s="171"/>
      <c r="U2979" s="177" t="s">
        <v>7510</v>
      </c>
      <c r="V2979" s="174" t="s">
        <v>7513</v>
      </c>
      <c r="W2979" s="174" t="s">
        <v>3085</v>
      </c>
      <c r="X2979" s="174"/>
      <c r="Y2979" s="176" t="s">
        <v>7486</v>
      </c>
    </row>
    <row r="2980" spans="2:25">
      <c r="B2980" s="30">
        <v>2949</v>
      </c>
      <c r="C2980" s="30" t="s">
        <v>7518</v>
      </c>
      <c r="D2980" s="30" t="s">
        <v>83</v>
      </c>
      <c r="E2980" s="167" t="s">
        <v>7523</v>
      </c>
      <c r="F2980" s="171"/>
      <c r="G2980" s="269">
        <f t="shared" si="316"/>
        <v>2021</v>
      </c>
      <c r="H2980" s="269">
        <f t="shared" si="317"/>
        <v>10</v>
      </c>
      <c r="I2980" s="269">
        <f t="shared" si="318"/>
        <v>43</v>
      </c>
      <c r="J2980" s="83">
        <f t="shared" si="319"/>
        <v>2021</v>
      </c>
      <c r="K2980" s="269">
        <f t="shared" si="320"/>
        <v>10</v>
      </c>
      <c r="L2980" s="21">
        <f t="shared" si="321"/>
        <v>43</v>
      </c>
      <c r="M2980" s="119">
        <v>44487</v>
      </c>
      <c r="N2980" s="119">
        <v>44487</v>
      </c>
      <c r="O2980" s="119">
        <v>44487</v>
      </c>
      <c r="P2980" s="119">
        <v>44487</v>
      </c>
      <c r="Q2980" s="267" t="s">
        <v>124</v>
      </c>
      <c r="R2980" s="171"/>
      <c r="S2980" s="171"/>
      <c r="T2980" s="171"/>
      <c r="U2980" s="177"/>
      <c r="V2980" s="179" t="s">
        <v>7367</v>
      </c>
      <c r="W2980" s="174" t="s">
        <v>621</v>
      </c>
      <c r="X2980" s="174" t="s">
        <v>621</v>
      </c>
      <c r="Y2980" s="168"/>
    </row>
    <row r="2981" spans="2:25">
      <c r="B2981" s="30">
        <v>2950</v>
      </c>
      <c r="C2981" s="30" t="s">
        <v>7519</v>
      </c>
      <c r="D2981" s="30" t="s">
        <v>83</v>
      </c>
      <c r="E2981" s="167" t="s">
        <v>7524</v>
      </c>
      <c r="F2981" s="171"/>
      <c r="G2981" s="269">
        <f t="shared" si="316"/>
        <v>2021</v>
      </c>
      <c r="H2981" s="269">
        <f t="shared" si="317"/>
        <v>10</v>
      </c>
      <c r="I2981" s="269">
        <f t="shared" si="318"/>
        <v>43</v>
      </c>
      <c r="J2981" s="83">
        <f t="shared" si="319"/>
        <v>2021</v>
      </c>
      <c r="K2981" s="269">
        <f t="shared" si="320"/>
        <v>10</v>
      </c>
      <c r="L2981" s="21">
        <f t="shared" si="321"/>
        <v>43</v>
      </c>
      <c r="M2981" s="119">
        <v>44488</v>
      </c>
      <c r="N2981" s="119">
        <v>44488</v>
      </c>
      <c r="O2981" s="119">
        <v>44488</v>
      </c>
      <c r="P2981" s="119">
        <v>44488</v>
      </c>
      <c r="Q2981" s="267" t="s">
        <v>124</v>
      </c>
      <c r="R2981" s="171"/>
      <c r="S2981" s="171"/>
      <c r="T2981" s="171"/>
      <c r="U2981" s="177"/>
      <c r="V2981" s="179" t="s">
        <v>2940</v>
      </c>
      <c r="W2981" s="174" t="s">
        <v>621</v>
      </c>
      <c r="X2981" s="174" t="s">
        <v>621</v>
      </c>
      <c r="Y2981" s="168"/>
    </row>
    <row r="2982" spans="2:25">
      <c r="B2982" s="30">
        <v>2951</v>
      </c>
      <c r="C2982" s="30" t="s">
        <v>7520</v>
      </c>
      <c r="D2982" s="30" t="s">
        <v>83</v>
      </c>
      <c r="E2982" s="167" t="s">
        <v>7525</v>
      </c>
      <c r="F2982" s="171"/>
      <c r="G2982" s="269">
        <f t="shared" si="316"/>
        <v>2021</v>
      </c>
      <c r="H2982" s="269">
        <f t="shared" si="317"/>
        <v>10</v>
      </c>
      <c r="I2982" s="269">
        <f t="shared" si="318"/>
        <v>43</v>
      </c>
      <c r="J2982" s="83">
        <f t="shared" si="319"/>
        <v>2021</v>
      </c>
      <c r="K2982" s="269">
        <f t="shared" si="320"/>
        <v>10</v>
      </c>
      <c r="L2982" s="21">
        <f t="shared" si="321"/>
        <v>43</v>
      </c>
      <c r="M2982" s="119">
        <v>44490</v>
      </c>
      <c r="N2982" s="119">
        <v>44490</v>
      </c>
      <c r="O2982" s="119">
        <v>44490</v>
      </c>
      <c r="P2982" s="119">
        <v>44490</v>
      </c>
      <c r="Q2982" s="267" t="s">
        <v>124</v>
      </c>
      <c r="R2982" s="171"/>
      <c r="S2982" s="171"/>
      <c r="T2982" s="171"/>
      <c r="U2982" s="177"/>
      <c r="V2982" s="179" t="s">
        <v>7526</v>
      </c>
      <c r="W2982" s="174" t="s">
        <v>621</v>
      </c>
      <c r="X2982" s="174" t="s">
        <v>621</v>
      </c>
      <c r="Y2982" s="168"/>
    </row>
    <row r="2983" spans="2:25">
      <c r="B2983" s="30">
        <v>2952</v>
      </c>
      <c r="C2983" s="30" t="s">
        <v>7521</v>
      </c>
      <c r="D2983" s="30" t="s">
        <v>83</v>
      </c>
      <c r="E2983" s="167" t="s">
        <v>7528</v>
      </c>
      <c r="F2983" s="171"/>
      <c r="G2983" s="269">
        <f t="shared" si="316"/>
        <v>2021</v>
      </c>
      <c r="H2983" s="269">
        <f t="shared" si="317"/>
        <v>10</v>
      </c>
      <c r="I2983" s="269">
        <f t="shared" si="318"/>
        <v>43</v>
      </c>
      <c r="J2983" s="83">
        <f t="shared" si="319"/>
        <v>2021</v>
      </c>
      <c r="K2983" s="269">
        <f t="shared" si="320"/>
        <v>10</v>
      </c>
      <c r="L2983" s="21">
        <f t="shared" si="321"/>
        <v>43</v>
      </c>
      <c r="M2983" s="119">
        <v>44491</v>
      </c>
      <c r="N2983" s="119">
        <v>44491</v>
      </c>
      <c r="O2983" s="119">
        <v>44491</v>
      </c>
      <c r="P2983" s="119">
        <v>44491</v>
      </c>
      <c r="Q2983" s="267" t="s">
        <v>124</v>
      </c>
      <c r="R2983" s="171"/>
      <c r="S2983" s="171"/>
      <c r="T2983" s="171"/>
      <c r="U2983" s="177"/>
      <c r="V2983" s="179" t="s">
        <v>7527</v>
      </c>
      <c r="W2983" s="174"/>
      <c r="X2983" s="174"/>
      <c r="Y2983" s="168"/>
    </row>
    <row r="2984" spans="2:25">
      <c r="B2984" s="30">
        <v>2953</v>
      </c>
      <c r="C2984" s="30" t="s">
        <v>7522</v>
      </c>
      <c r="D2984" s="30" t="s">
        <v>80</v>
      </c>
      <c r="E2984" s="167" t="s">
        <v>7529</v>
      </c>
      <c r="F2984" s="171" t="s">
        <v>7538</v>
      </c>
      <c r="G2984" s="269">
        <f t="shared" si="316"/>
        <v>2021</v>
      </c>
      <c r="H2984" s="269">
        <f t="shared" si="317"/>
        <v>10</v>
      </c>
      <c r="I2984" s="269">
        <f t="shared" si="318"/>
        <v>44</v>
      </c>
      <c r="J2984" s="83">
        <f t="shared" si="319"/>
        <v>2022</v>
      </c>
      <c r="K2984" s="269">
        <f t="shared" si="320"/>
        <v>7</v>
      </c>
      <c r="L2984" s="21">
        <f t="shared" si="321"/>
        <v>28</v>
      </c>
      <c r="M2984" s="119">
        <v>44494</v>
      </c>
      <c r="N2984" s="119">
        <v>44494</v>
      </c>
      <c r="O2984" s="119">
        <v>44494</v>
      </c>
      <c r="P2984" s="119">
        <v>44749</v>
      </c>
      <c r="Q2984" s="268" t="s">
        <v>12559</v>
      </c>
      <c r="R2984" s="171" t="s">
        <v>12685</v>
      </c>
      <c r="S2984" s="171"/>
      <c r="T2984" s="171"/>
      <c r="U2984" s="346" t="s">
        <v>4682</v>
      </c>
      <c r="V2984" s="179" t="s">
        <v>7531</v>
      </c>
      <c r="W2984" s="174" t="s">
        <v>7532</v>
      </c>
      <c r="X2984" s="174" t="s">
        <v>7560</v>
      </c>
      <c r="Y2984" s="168" t="s">
        <v>7533</v>
      </c>
    </row>
    <row r="2985" spans="2:25">
      <c r="B2985" s="30">
        <v>2954</v>
      </c>
      <c r="C2985" s="30" t="s">
        <v>7567</v>
      </c>
      <c r="D2985" s="30" t="s">
        <v>7534</v>
      </c>
      <c r="E2985" s="167" t="s">
        <v>7535</v>
      </c>
      <c r="F2985" s="171" t="s">
        <v>7538</v>
      </c>
      <c r="G2985" s="269">
        <f t="shared" si="316"/>
        <v>2021</v>
      </c>
      <c r="H2985" s="269">
        <f t="shared" si="317"/>
        <v>10</v>
      </c>
      <c r="I2985" s="269">
        <f t="shared" si="318"/>
        <v>44</v>
      </c>
      <c r="J2985" s="83">
        <f t="shared" si="319"/>
        <v>2021</v>
      </c>
      <c r="K2985" s="269">
        <f t="shared" si="320"/>
        <v>10</v>
      </c>
      <c r="L2985" s="21">
        <f t="shared" si="321"/>
        <v>44</v>
      </c>
      <c r="M2985" s="119">
        <v>44494</v>
      </c>
      <c r="N2985" s="119">
        <v>44494</v>
      </c>
      <c r="O2985" s="119">
        <v>44494</v>
      </c>
      <c r="P2985" s="119">
        <v>44494</v>
      </c>
      <c r="Q2985" s="268" t="s">
        <v>7536</v>
      </c>
      <c r="R2985" s="171"/>
      <c r="S2985" s="171"/>
      <c r="T2985" s="171"/>
      <c r="U2985" s="177"/>
      <c r="V2985" s="179" t="s">
        <v>4682</v>
      </c>
      <c r="W2985" s="174" t="s">
        <v>7537</v>
      </c>
      <c r="X2985" s="174" t="s">
        <v>7537</v>
      </c>
      <c r="Y2985" s="168"/>
    </row>
    <row r="2986" spans="2:25">
      <c r="B2986" s="30">
        <v>2955</v>
      </c>
      <c r="C2986" s="30" t="s">
        <v>7568</v>
      </c>
      <c r="D2986" s="30" t="s">
        <v>7539</v>
      </c>
      <c r="E2986" s="167" t="s">
        <v>7540</v>
      </c>
      <c r="F2986" s="171" t="s">
        <v>7541</v>
      </c>
      <c r="G2986" s="269">
        <f t="shared" si="316"/>
        <v>2021</v>
      </c>
      <c r="H2986" s="269">
        <f t="shared" si="317"/>
        <v>10</v>
      </c>
      <c r="I2986" s="269">
        <f t="shared" si="318"/>
        <v>44</v>
      </c>
      <c r="J2986" s="83">
        <f t="shared" si="319"/>
        <v>2021</v>
      </c>
      <c r="K2986" s="269">
        <f t="shared" si="320"/>
        <v>10</v>
      </c>
      <c r="L2986" s="21">
        <f t="shared" si="321"/>
        <v>44</v>
      </c>
      <c r="M2986" s="119">
        <v>44494</v>
      </c>
      <c r="N2986" s="119">
        <v>44494</v>
      </c>
      <c r="O2986" s="119">
        <v>44494</v>
      </c>
      <c r="P2986" s="119">
        <v>44494</v>
      </c>
      <c r="Q2986" s="268" t="s">
        <v>7542</v>
      </c>
      <c r="R2986" s="171"/>
      <c r="S2986" s="171"/>
      <c r="T2986" s="171"/>
      <c r="U2986" s="177"/>
      <c r="V2986" s="179" t="s">
        <v>7543</v>
      </c>
      <c r="W2986" s="174" t="s">
        <v>7544</v>
      </c>
      <c r="X2986" s="174" t="s">
        <v>7544</v>
      </c>
      <c r="Y2986" s="168"/>
    </row>
    <row r="2987" spans="2:25">
      <c r="B2987" s="30">
        <v>2956</v>
      </c>
      <c r="C2987" s="30" t="s">
        <v>7569</v>
      </c>
      <c r="D2987" s="30" t="s">
        <v>7539</v>
      </c>
      <c r="E2987" s="170" t="s">
        <v>7545</v>
      </c>
      <c r="F2987" s="171" t="s">
        <v>7541</v>
      </c>
      <c r="G2987" s="269">
        <f t="shared" si="316"/>
        <v>2021</v>
      </c>
      <c r="H2987" s="269">
        <f t="shared" si="317"/>
        <v>10</v>
      </c>
      <c r="I2987" s="269">
        <f t="shared" si="318"/>
        <v>44</v>
      </c>
      <c r="J2987" s="83">
        <f t="shared" si="319"/>
        <v>2021</v>
      </c>
      <c r="K2987" s="269">
        <f t="shared" si="320"/>
        <v>10</v>
      </c>
      <c r="L2987" s="21">
        <f t="shared" si="321"/>
        <v>44</v>
      </c>
      <c r="M2987" s="178">
        <v>44494</v>
      </c>
      <c r="N2987" s="178">
        <v>44494</v>
      </c>
      <c r="O2987" s="178">
        <v>44494</v>
      </c>
      <c r="P2987" s="178">
        <v>44494</v>
      </c>
      <c r="Q2987" s="268" t="s">
        <v>7542</v>
      </c>
      <c r="R2987" s="171"/>
      <c r="S2987" s="171"/>
      <c r="T2987" s="171"/>
      <c r="U2987" s="177"/>
      <c r="V2987" s="174" t="s">
        <v>7546</v>
      </c>
      <c r="W2987" s="174" t="s">
        <v>7544</v>
      </c>
      <c r="X2987" s="174" t="s">
        <v>7544</v>
      </c>
      <c r="Y2987" s="168"/>
    </row>
    <row r="2988" spans="2:25">
      <c r="B2988" s="30">
        <v>2957</v>
      </c>
      <c r="C2988" s="30" t="s">
        <v>7570</v>
      </c>
      <c r="D2988" s="30" t="s">
        <v>7547</v>
      </c>
      <c r="E2988" s="170" t="s">
        <v>7548</v>
      </c>
      <c r="F2988" s="171" t="s">
        <v>7549</v>
      </c>
      <c r="G2988" s="269">
        <f t="shared" si="316"/>
        <v>2021</v>
      </c>
      <c r="H2988" s="269">
        <f t="shared" si="317"/>
        <v>10</v>
      </c>
      <c r="I2988" s="269">
        <f t="shared" si="318"/>
        <v>44</v>
      </c>
      <c r="J2988" s="83">
        <f t="shared" si="319"/>
        <v>2021</v>
      </c>
      <c r="K2988" s="269">
        <f t="shared" si="320"/>
        <v>10</v>
      </c>
      <c r="L2988" s="21">
        <f t="shared" si="321"/>
        <v>44</v>
      </c>
      <c r="M2988" s="178">
        <v>44495</v>
      </c>
      <c r="N2988" s="178">
        <v>44495</v>
      </c>
      <c r="O2988" s="178">
        <v>44495</v>
      </c>
      <c r="P2988" s="178">
        <v>44495</v>
      </c>
      <c r="Q2988" s="268" t="s">
        <v>7550</v>
      </c>
      <c r="R2988" s="171"/>
      <c r="S2988" s="171"/>
      <c r="T2988" s="171"/>
      <c r="U2988" s="177"/>
      <c r="V2988" s="174" t="s">
        <v>7551</v>
      </c>
      <c r="W2988" s="174" t="s">
        <v>7552</v>
      </c>
      <c r="X2988" s="174" t="s">
        <v>7552</v>
      </c>
      <c r="Y2988" s="168"/>
    </row>
    <row r="2989" spans="2:25">
      <c r="B2989" s="30">
        <v>2958</v>
      </c>
      <c r="C2989" s="30" t="s">
        <v>7571</v>
      </c>
      <c r="D2989" s="30" t="s">
        <v>7553</v>
      </c>
      <c r="E2989" s="170" t="s">
        <v>7554</v>
      </c>
      <c r="F2989" s="171" t="s">
        <v>7555</v>
      </c>
      <c r="G2989" s="269">
        <f t="shared" si="316"/>
        <v>2021</v>
      </c>
      <c r="H2989" s="269">
        <f t="shared" si="317"/>
        <v>10</v>
      </c>
      <c r="I2989" s="269">
        <f t="shared" si="318"/>
        <v>44</v>
      </c>
      <c r="J2989" s="83">
        <f t="shared" si="319"/>
        <v>2021</v>
      </c>
      <c r="K2989" s="269">
        <f t="shared" si="320"/>
        <v>10</v>
      </c>
      <c r="L2989" s="21">
        <f t="shared" si="321"/>
        <v>44</v>
      </c>
      <c r="M2989" s="178">
        <v>44496</v>
      </c>
      <c r="N2989" s="178">
        <v>44496</v>
      </c>
      <c r="O2989" s="178">
        <v>44496</v>
      </c>
      <c r="P2989" s="178">
        <v>44496</v>
      </c>
      <c r="Q2989" s="268" t="s">
        <v>7556</v>
      </c>
      <c r="R2989" s="171"/>
      <c r="S2989" s="171"/>
      <c r="T2989" s="171"/>
      <c r="U2989" s="177" t="s">
        <v>7557</v>
      </c>
      <c r="V2989" s="174" t="s">
        <v>7558</v>
      </c>
      <c r="W2989" s="174" t="s">
        <v>7559</v>
      </c>
      <c r="X2989" s="174" t="s">
        <v>7559</v>
      </c>
      <c r="Y2989" s="168"/>
    </row>
    <row r="2990" spans="2:25">
      <c r="B2990" s="30">
        <v>2959</v>
      </c>
      <c r="C2990" s="30" t="s">
        <v>7572</v>
      </c>
      <c r="D2990" s="30" t="s">
        <v>7561</v>
      </c>
      <c r="E2990" s="167" t="s">
        <v>7562</v>
      </c>
      <c r="F2990" s="169" t="s">
        <v>7563</v>
      </c>
      <c r="G2990" s="269">
        <f t="shared" si="316"/>
        <v>2021</v>
      </c>
      <c r="H2990" s="269">
        <f t="shared" si="317"/>
        <v>10</v>
      </c>
      <c r="I2990" s="269">
        <f t="shared" si="318"/>
        <v>44</v>
      </c>
      <c r="J2990" s="83">
        <f t="shared" si="319"/>
        <v>2021</v>
      </c>
      <c r="K2990" s="269">
        <f t="shared" si="320"/>
        <v>10</v>
      </c>
      <c r="L2990" s="21">
        <f t="shared" si="321"/>
        <v>44</v>
      </c>
      <c r="M2990" s="178">
        <v>44496</v>
      </c>
      <c r="N2990" s="178">
        <v>44496</v>
      </c>
      <c r="O2990" s="178">
        <v>44496</v>
      </c>
      <c r="P2990" s="178">
        <v>44496</v>
      </c>
      <c r="Q2990" s="268" t="s">
        <v>34</v>
      </c>
      <c r="R2990" s="169"/>
      <c r="S2990" s="169"/>
      <c r="T2990" s="169"/>
      <c r="U2990" s="177" t="s">
        <v>7564</v>
      </c>
      <c r="V2990" s="179" t="s">
        <v>7565</v>
      </c>
      <c r="W2990" s="166" t="s">
        <v>7566</v>
      </c>
      <c r="X2990" s="166" t="s">
        <v>7566</v>
      </c>
      <c r="Y2990" s="168"/>
    </row>
    <row r="2991" spans="2:25">
      <c r="B2991" s="30">
        <v>2960</v>
      </c>
      <c r="C2991" s="30" t="s">
        <v>7573</v>
      </c>
      <c r="D2991" s="30" t="s">
        <v>7574</v>
      </c>
      <c r="E2991" s="172" t="s">
        <v>7575</v>
      </c>
      <c r="F2991" s="114" t="s">
        <v>7576</v>
      </c>
      <c r="G2991" s="269">
        <f t="shared" si="316"/>
        <v>2021</v>
      </c>
      <c r="H2991" s="269">
        <f t="shared" si="317"/>
        <v>10</v>
      </c>
      <c r="I2991" s="269">
        <f t="shared" si="318"/>
        <v>44</v>
      </c>
      <c r="J2991" s="83">
        <f t="shared" si="319"/>
        <v>2021</v>
      </c>
      <c r="K2991" s="269">
        <f t="shared" si="320"/>
        <v>10</v>
      </c>
      <c r="L2991" s="21">
        <f t="shared" si="321"/>
        <v>44</v>
      </c>
      <c r="M2991" s="178">
        <v>44496</v>
      </c>
      <c r="N2991" s="178">
        <v>44496</v>
      </c>
      <c r="O2991" s="178">
        <v>44496</v>
      </c>
      <c r="P2991" s="178">
        <v>44496</v>
      </c>
      <c r="Q2991" s="268" t="s">
        <v>34</v>
      </c>
      <c r="R2991" s="114"/>
      <c r="S2991" s="114"/>
      <c r="T2991" s="114"/>
      <c r="U2991" s="177" t="s">
        <v>7577</v>
      </c>
      <c r="V2991" s="177" t="s">
        <v>7578</v>
      </c>
      <c r="W2991" s="166" t="s">
        <v>7579</v>
      </c>
      <c r="X2991" s="166" t="s">
        <v>7579</v>
      </c>
      <c r="Y2991" s="131"/>
    </row>
    <row r="2992" spans="2:25">
      <c r="B2992" s="30">
        <v>2961</v>
      </c>
      <c r="C2992" s="30" t="s">
        <v>7580</v>
      </c>
      <c r="D2992" s="30" t="s">
        <v>80</v>
      </c>
      <c r="E2992" s="113" t="s">
        <v>7582</v>
      </c>
      <c r="F2992" s="114" t="s">
        <v>7583</v>
      </c>
      <c r="G2992" s="269">
        <f t="shared" si="316"/>
        <v>2021</v>
      </c>
      <c r="H2992" s="269">
        <f t="shared" si="317"/>
        <v>10</v>
      </c>
      <c r="I2992" s="269">
        <f t="shared" si="318"/>
        <v>44</v>
      </c>
      <c r="J2992" s="83">
        <f t="shared" si="319"/>
        <v>2021</v>
      </c>
      <c r="K2992" s="269">
        <f t="shared" si="320"/>
        <v>10</v>
      </c>
      <c r="L2992" s="21">
        <f t="shared" si="321"/>
        <v>44</v>
      </c>
      <c r="M2992" s="178">
        <v>44497</v>
      </c>
      <c r="N2992" s="178">
        <v>44497</v>
      </c>
      <c r="O2992" s="178">
        <v>44497</v>
      </c>
      <c r="P2992" s="178">
        <v>44497</v>
      </c>
      <c r="Q2992" s="166" t="s">
        <v>7584</v>
      </c>
      <c r="R2992" s="114"/>
      <c r="S2992" s="114"/>
      <c r="T2992" s="114"/>
      <c r="U2992" s="177" t="s">
        <v>7577</v>
      </c>
      <c r="V2992" s="177" t="s">
        <v>7585</v>
      </c>
      <c r="W2992" s="177" t="s">
        <v>7586</v>
      </c>
      <c r="X2992" s="177" t="s">
        <v>7586</v>
      </c>
      <c r="Y2992" s="131"/>
    </row>
    <row r="2993" spans="2:25">
      <c r="B2993" s="30">
        <v>2962</v>
      </c>
      <c r="C2993" s="30" t="s">
        <v>7581</v>
      </c>
      <c r="D2993" s="30" t="s">
        <v>80</v>
      </c>
      <c r="E2993" s="172" t="s">
        <v>7589</v>
      </c>
      <c r="F2993" s="177" t="s">
        <v>7583</v>
      </c>
      <c r="G2993" s="269">
        <f t="shared" si="316"/>
        <v>2021</v>
      </c>
      <c r="H2993" s="269">
        <f t="shared" si="317"/>
        <v>10</v>
      </c>
      <c r="I2993" s="269">
        <f t="shared" si="318"/>
        <v>44</v>
      </c>
      <c r="J2993" s="83">
        <f t="shared" si="319"/>
        <v>2021</v>
      </c>
      <c r="K2993" s="269">
        <f t="shared" si="320"/>
        <v>10</v>
      </c>
      <c r="L2993" s="21">
        <f t="shared" si="321"/>
        <v>44</v>
      </c>
      <c r="M2993" s="178">
        <v>44497</v>
      </c>
      <c r="N2993" s="178">
        <v>44497</v>
      </c>
      <c r="O2993" s="178">
        <v>44497</v>
      </c>
      <c r="P2993" s="178">
        <v>44497</v>
      </c>
      <c r="Q2993" s="166" t="s">
        <v>7584</v>
      </c>
      <c r="R2993" s="114"/>
      <c r="S2993" s="114"/>
      <c r="T2993" s="114"/>
      <c r="U2993" s="177" t="s">
        <v>7588</v>
      </c>
      <c r="V2993" s="177" t="s">
        <v>7587</v>
      </c>
      <c r="W2993" s="166" t="s">
        <v>7586</v>
      </c>
      <c r="X2993" s="166" t="s">
        <v>7586</v>
      </c>
      <c r="Y2993" s="131"/>
    </row>
    <row r="2994" spans="2:25" ht="33">
      <c r="B2994" s="30">
        <v>2963</v>
      </c>
      <c r="C2994" s="30" t="s">
        <v>7596</v>
      </c>
      <c r="D2994" s="30" t="s">
        <v>7601</v>
      </c>
      <c r="E2994" s="130" t="s">
        <v>7590</v>
      </c>
      <c r="F2994" s="177" t="s">
        <v>47</v>
      </c>
      <c r="G2994" s="269">
        <f t="shared" si="316"/>
        <v>2021</v>
      </c>
      <c r="H2994" s="269">
        <f t="shared" si="317"/>
        <v>10</v>
      </c>
      <c r="I2994" s="269">
        <f t="shared" si="318"/>
        <v>44</v>
      </c>
      <c r="J2994" s="83">
        <f t="shared" si="319"/>
        <v>2021</v>
      </c>
      <c r="K2994" s="269">
        <f t="shared" si="320"/>
        <v>10</v>
      </c>
      <c r="L2994" s="21">
        <f t="shared" si="321"/>
        <v>44</v>
      </c>
      <c r="M2994" s="119">
        <v>44494</v>
      </c>
      <c r="N2994" s="119">
        <v>44494</v>
      </c>
      <c r="O2994" s="119">
        <v>44494</v>
      </c>
      <c r="P2994" s="119">
        <v>44495</v>
      </c>
      <c r="Q2994" s="166" t="s">
        <v>34</v>
      </c>
      <c r="R2994" s="177"/>
      <c r="S2994" s="177"/>
      <c r="T2994" s="177"/>
      <c r="U2994" s="177" t="s">
        <v>7429</v>
      </c>
      <c r="V2994" s="179" t="s">
        <v>7258</v>
      </c>
      <c r="W2994" s="166" t="s">
        <v>7606</v>
      </c>
      <c r="X2994" s="166" t="s">
        <v>7607</v>
      </c>
      <c r="Y2994" s="175"/>
    </row>
    <row r="2995" spans="2:25">
      <c r="B2995" s="30">
        <v>2964</v>
      </c>
      <c r="C2995" s="30" t="s">
        <v>7597</v>
      </c>
      <c r="D2995" s="30" t="s">
        <v>7601</v>
      </c>
      <c r="E2995" s="130" t="s">
        <v>7591</v>
      </c>
      <c r="F2995" s="177" t="s">
        <v>47</v>
      </c>
      <c r="G2995" s="269">
        <f t="shared" si="316"/>
        <v>2021</v>
      </c>
      <c r="H2995" s="269">
        <f t="shared" si="317"/>
        <v>10</v>
      </c>
      <c r="I2995" s="269">
        <f t="shared" si="318"/>
        <v>44</v>
      </c>
      <c r="J2995" s="83">
        <f t="shared" si="319"/>
        <v>2021</v>
      </c>
      <c r="K2995" s="269">
        <f t="shared" si="320"/>
        <v>10</v>
      </c>
      <c r="L2995" s="21">
        <f t="shared" si="321"/>
        <v>44</v>
      </c>
      <c r="M2995" s="119">
        <v>44494</v>
      </c>
      <c r="N2995" s="119">
        <v>44494</v>
      </c>
      <c r="O2995" s="119">
        <v>44494</v>
      </c>
      <c r="P2995" s="119">
        <v>44494</v>
      </c>
      <c r="Q2995" s="166" t="s">
        <v>34</v>
      </c>
      <c r="R2995" s="177"/>
      <c r="S2995" s="177"/>
      <c r="T2995" s="177"/>
      <c r="U2995" s="177" t="s">
        <v>7608</v>
      </c>
      <c r="V2995" s="179" t="s">
        <v>7603</v>
      </c>
      <c r="W2995" s="166" t="s">
        <v>7606</v>
      </c>
      <c r="X2995" s="166" t="s">
        <v>7607</v>
      </c>
      <c r="Y2995" s="175"/>
    </row>
    <row r="2996" spans="2:25">
      <c r="B2996" s="30">
        <v>2965</v>
      </c>
      <c r="C2996" s="30" t="s">
        <v>7598</v>
      </c>
      <c r="D2996" s="30" t="s">
        <v>7601</v>
      </c>
      <c r="E2996" s="130" t="s">
        <v>7592</v>
      </c>
      <c r="F2996" s="177" t="s">
        <v>47</v>
      </c>
      <c r="G2996" s="269">
        <f t="shared" si="316"/>
        <v>2021</v>
      </c>
      <c r="H2996" s="269">
        <f t="shared" si="317"/>
        <v>10</v>
      </c>
      <c r="I2996" s="269">
        <f t="shared" si="318"/>
        <v>44</v>
      </c>
      <c r="J2996" s="83">
        <f t="shared" si="319"/>
        <v>2021</v>
      </c>
      <c r="K2996" s="269">
        <f t="shared" si="320"/>
        <v>10</v>
      </c>
      <c r="L2996" s="21">
        <f t="shared" si="321"/>
        <v>44</v>
      </c>
      <c r="M2996" s="119">
        <v>44495</v>
      </c>
      <c r="N2996" s="119">
        <v>44495</v>
      </c>
      <c r="O2996" s="119">
        <v>44495</v>
      </c>
      <c r="P2996" s="119">
        <v>44497</v>
      </c>
      <c r="Q2996" s="166" t="s">
        <v>34</v>
      </c>
      <c r="R2996" s="177"/>
      <c r="S2996" s="177"/>
      <c r="T2996" s="177"/>
      <c r="U2996" s="177" t="s">
        <v>7609</v>
      </c>
      <c r="V2996" s="179" t="s">
        <v>7604</v>
      </c>
      <c r="W2996" s="166" t="s">
        <v>7606</v>
      </c>
      <c r="X2996" s="166" t="s">
        <v>7607</v>
      </c>
      <c r="Y2996" s="175"/>
    </row>
    <row r="2997" spans="2:25">
      <c r="B2997" s="30">
        <v>2966</v>
      </c>
      <c r="C2997" s="30" t="s">
        <v>7599</v>
      </c>
      <c r="D2997" s="30" t="s">
        <v>7601</v>
      </c>
      <c r="E2997" s="132" t="s">
        <v>7593</v>
      </c>
      <c r="F2997" s="177" t="s">
        <v>47</v>
      </c>
      <c r="G2997" s="269">
        <f t="shared" si="316"/>
        <v>2021</v>
      </c>
      <c r="H2997" s="269">
        <f t="shared" si="317"/>
        <v>10</v>
      </c>
      <c r="I2997" s="269">
        <f t="shared" si="318"/>
        <v>44</v>
      </c>
      <c r="J2997" s="83">
        <f t="shared" si="319"/>
        <v>2021</v>
      </c>
      <c r="K2997" s="269">
        <f t="shared" si="320"/>
        <v>10</v>
      </c>
      <c r="L2997" s="21">
        <f t="shared" si="321"/>
        <v>44</v>
      </c>
      <c r="M2997" s="119">
        <v>44496</v>
      </c>
      <c r="N2997" s="119">
        <v>44496</v>
      </c>
      <c r="O2997" s="119">
        <v>44496</v>
      </c>
      <c r="P2997" s="119">
        <v>44496</v>
      </c>
      <c r="Q2997" s="166" t="s">
        <v>34</v>
      </c>
      <c r="R2997" s="177"/>
      <c r="S2997" s="177"/>
      <c r="T2997" s="177"/>
      <c r="U2997" s="177" t="s">
        <v>7429</v>
      </c>
      <c r="V2997" s="179" t="s">
        <v>7605</v>
      </c>
      <c r="W2997" s="166" t="s">
        <v>7606</v>
      </c>
      <c r="X2997" s="166" t="s">
        <v>7607</v>
      </c>
      <c r="Y2997" s="175"/>
    </row>
    <row r="2998" spans="2:25" ht="33">
      <c r="B2998" s="30">
        <v>2967</v>
      </c>
      <c r="C2998" s="30" t="s">
        <v>7600</v>
      </c>
      <c r="D2998" s="30" t="s">
        <v>7601</v>
      </c>
      <c r="E2998" s="130" t="s">
        <v>7594</v>
      </c>
      <c r="F2998" s="177" t="s">
        <v>47</v>
      </c>
      <c r="G2998" s="269">
        <f t="shared" si="316"/>
        <v>2021</v>
      </c>
      <c r="H2998" s="269">
        <f t="shared" si="317"/>
        <v>10</v>
      </c>
      <c r="I2998" s="269">
        <f t="shared" si="318"/>
        <v>44</v>
      </c>
      <c r="J2998" s="83">
        <f t="shared" si="319"/>
        <v>2021</v>
      </c>
      <c r="K2998" s="269">
        <f t="shared" si="320"/>
        <v>10</v>
      </c>
      <c r="L2998" s="21">
        <f t="shared" si="321"/>
        <v>44</v>
      </c>
      <c r="M2998" s="119">
        <v>44497</v>
      </c>
      <c r="N2998" s="119">
        <v>44497</v>
      </c>
      <c r="O2998" s="119">
        <v>44497</v>
      </c>
      <c r="P2998" s="119">
        <v>44497</v>
      </c>
      <c r="Q2998" s="166" t="s">
        <v>34</v>
      </c>
      <c r="R2998" s="177"/>
      <c r="S2998" s="177"/>
      <c r="T2998" s="177"/>
      <c r="U2998" s="177" t="s">
        <v>7429</v>
      </c>
      <c r="V2998" s="179" t="s">
        <v>7603</v>
      </c>
      <c r="W2998" s="166" t="s">
        <v>7606</v>
      </c>
      <c r="X2998" s="166" t="s">
        <v>7607</v>
      </c>
      <c r="Y2998" s="175"/>
    </row>
    <row r="2999" spans="2:25">
      <c r="B2999" s="30">
        <v>2968</v>
      </c>
      <c r="C2999" s="30" t="s">
        <v>7602</v>
      </c>
      <c r="D2999" s="30" t="s">
        <v>7601</v>
      </c>
      <c r="E2999" s="167" t="s">
        <v>7595</v>
      </c>
      <c r="F2999" s="177" t="s">
        <v>47</v>
      </c>
      <c r="G2999" s="269">
        <f t="shared" si="316"/>
        <v>2021</v>
      </c>
      <c r="H2999" s="269">
        <f t="shared" si="317"/>
        <v>10</v>
      </c>
      <c r="I2999" s="269">
        <f t="shared" si="318"/>
        <v>44</v>
      </c>
      <c r="J2999" s="83">
        <f t="shared" si="319"/>
        <v>2021</v>
      </c>
      <c r="K2999" s="269">
        <f t="shared" si="320"/>
        <v>10</v>
      </c>
      <c r="L2999" s="21">
        <f t="shared" si="321"/>
        <v>44</v>
      </c>
      <c r="M2999" s="119">
        <v>44497</v>
      </c>
      <c r="N2999" s="119">
        <v>44497</v>
      </c>
      <c r="O2999" s="119">
        <v>44497</v>
      </c>
      <c r="P2999" s="119">
        <v>44497</v>
      </c>
      <c r="Q2999" s="166" t="s">
        <v>34</v>
      </c>
      <c r="R2999" s="177"/>
      <c r="S2999" s="177"/>
      <c r="T2999" s="177"/>
      <c r="U2999" s="177" t="s">
        <v>7610</v>
      </c>
      <c r="V2999" s="179" t="s">
        <v>286</v>
      </c>
      <c r="W2999" s="166" t="s">
        <v>7606</v>
      </c>
      <c r="X2999" s="166" t="s">
        <v>7607</v>
      </c>
      <c r="Y2999" s="175"/>
    </row>
    <row r="3000" spans="2:25" ht="49.5">
      <c r="B3000" s="30">
        <v>2969</v>
      </c>
      <c r="C3000" s="30" t="s">
        <v>7786</v>
      </c>
      <c r="D3000" s="30" t="s">
        <v>83</v>
      </c>
      <c r="E3000" s="204" t="s">
        <v>7759</v>
      </c>
      <c r="F3000" s="203" t="s">
        <v>47</v>
      </c>
      <c r="G3000" s="269">
        <f t="shared" si="316"/>
        <v>2021</v>
      </c>
      <c r="H3000" s="269">
        <f t="shared" si="317"/>
        <v>10</v>
      </c>
      <c r="I3000" s="269">
        <f t="shared" si="318"/>
        <v>44</v>
      </c>
      <c r="J3000" s="83">
        <f t="shared" si="319"/>
        <v>2022</v>
      </c>
      <c r="K3000" s="269">
        <f t="shared" si="320"/>
        <v>7</v>
      </c>
      <c r="L3000" s="21">
        <f t="shared" si="321"/>
        <v>28</v>
      </c>
      <c r="M3000" s="205">
        <v>44494</v>
      </c>
      <c r="N3000" s="205">
        <v>44494</v>
      </c>
      <c r="O3000" s="205">
        <v>44494</v>
      </c>
      <c r="P3000" s="270">
        <v>44750</v>
      </c>
      <c r="Q3000" s="268" t="s">
        <v>12724</v>
      </c>
      <c r="R3000" s="203" t="s">
        <v>12723</v>
      </c>
      <c r="S3000" s="203"/>
      <c r="T3000" s="203"/>
      <c r="U3000" s="267" t="s">
        <v>7775</v>
      </c>
      <c r="V3000" s="202" t="s">
        <v>7775</v>
      </c>
      <c r="W3000" s="211" t="s">
        <v>765</v>
      </c>
      <c r="X3000" s="211" t="s">
        <v>765</v>
      </c>
      <c r="Y3000" s="209" t="s">
        <v>7803</v>
      </c>
    </row>
    <row r="3001" spans="2:25" ht="33">
      <c r="B3001" s="30">
        <v>2970</v>
      </c>
      <c r="C3001" s="30" t="s">
        <v>7787</v>
      </c>
      <c r="D3001" s="30" t="s">
        <v>83</v>
      </c>
      <c r="E3001" s="204" t="s">
        <v>7760</v>
      </c>
      <c r="F3001" s="203" t="s">
        <v>47</v>
      </c>
      <c r="G3001" s="269">
        <f t="shared" si="316"/>
        <v>2021</v>
      </c>
      <c r="H3001" s="269">
        <f t="shared" si="317"/>
        <v>10</v>
      </c>
      <c r="I3001" s="269">
        <f t="shared" si="318"/>
        <v>44</v>
      </c>
      <c r="J3001" s="83">
        <f t="shared" si="319"/>
        <v>2021</v>
      </c>
      <c r="K3001" s="269">
        <f t="shared" si="320"/>
        <v>10</v>
      </c>
      <c r="L3001" s="21">
        <f t="shared" si="321"/>
        <v>44</v>
      </c>
      <c r="M3001" s="205">
        <v>44495</v>
      </c>
      <c r="N3001" s="205">
        <v>44495</v>
      </c>
      <c r="O3001" s="205">
        <v>44495</v>
      </c>
      <c r="P3001" s="205">
        <v>44495</v>
      </c>
      <c r="Q3001" s="268" t="s">
        <v>124</v>
      </c>
      <c r="R3001" s="203"/>
      <c r="S3001" s="203"/>
      <c r="T3001" s="203"/>
      <c r="U3001" s="203"/>
      <c r="V3001" s="202" t="s">
        <v>7776</v>
      </c>
      <c r="W3001" s="211" t="s">
        <v>765</v>
      </c>
      <c r="X3001" s="211" t="s">
        <v>765</v>
      </c>
      <c r="Y3001" s="209" t="s">
        <v>7804</v>
      </c>
    </row>
    <row r="3002" spans="2:25" ht="66">
      <c r="B3002" s="30">
        <v>2971</v>
      </c>
      <c r="C3002" s="30" t="s">
        <v>7788</v>
      </c>
      <c r="D3002" s="30" t="s">
        <v>83</v>
      </c>
      <c r="E3002" s="204" t="s">
        <v>7761</v>
      </c>
      <c r="F3002" s="203" t="s">
        <v>47</v>
      </c>
      <c r="G3002" s="269">
        <f t="shared" si="316"/>
        <v>2021</v>
      </c>
      <c r="H3002" s="269">
        <f t="shared" si="317"/>
        <v>10</v>
      </c>
      <c r="I3002" s="269">
        <f t="shared" si="318"/>
        <v>44</v>
      </c>
      <c r="J3002" s="83">
        <f t="shared" si="319"/>
        <v>2021</v>
      </c>
      <c r="K3002" s="269">
        <f t="shared" si="320"/>
        <v>10</v>
      </c>
      <c r="L3002" s="21">
        <f t="shared" si="321"/>
        <v>44</v>
      </c>
      <c r="M3002" s="205">
        <v>44496</v>
      </c>
      <c r="N3002" s="205">
        <v>44496</v>
      </c>
      <c r="O3002" s="205">
        <v>44496</v>
      </c>
      <c r="P3002" s="205">
        <v>44496</v>
      </c>
      <c r="Q3002" s="268" t="s">
        <v>124</v>
      </c>
      <c r="R3002" s="203"/>
      <c r="S3002" s="203"/>
      <c r="T3002" s="203"/>
      <c r="U3002" s="203"/>
      <c r="V3002" s="202" t="s">
        <v>7197</v>
      </c>
      <c r="W3002" s="211" t="s">
        <v>765</v>
      </c>
      <c r="X3002" s="211" t="s">
        <v>765</v>
      </c>
      <c r="Y3002" s="209" t="s">
        <v>7805</v>
      </c>
    </row>
    <row r="3003" spans="2:25" ht="33">
      <c r="B3003" s="30">
        <v>2972</v>
      </c>
      <c r="C3003" s="30" t="s">
        <v>7789</v>
      </c>
      <c r="D3003" s="30" t="s">
        <v>83</v>
      </c>
      <c r="E3003" s="204" t="s">
        <v>7762</v>
      </c>
      <c r="F3003" s="203" t="s">
        <v>47</v>
      </c>
      <c r="G3003" s="269">
        <f t="shared" si="316"/>
        <v>2021</v>
      </c>
      <c r="H3003" s="269">
        <f t="shared" si="317"/>
        <v>10</v>
      </c>
      <c r="I3003" s="269">
        <f t="shared" si="318"/>
        <v>44</v>
      </c>
      <c r="J3003" s="83">
        <f t="shared" si="319"/>
        <v>2021</v>
      </c>
      <c r="K3003" s="269">
        <f t="shared" si="320"/>
        <v>10</v>
      </c>
      <c r="L3003" s="21">
        <f t="shared" si="321"/>
        <v>44</v>
      </c>
      <c r="M3003" s="205">
        <v>44496</v>
      </c>
      <c r="N3003" s="205">
        <v>44496</v>
      </c>
      <c r="O3003" s="205">
        <v>44496</v>
      </c>
      <c r="P3003" s="205">
        <v>44496</v>
      </c>
      <c r="Q3003" s="268" t="s">
        <v>124</v>
      </c>
      <c r="R3003" s="203"/>
      <c r="S3003" s="203"/>
      <c r="T3003" s="203"/>
      <c r="U3003" s="203"/>
      <c r="V3003" s="202" t="s">
        <v>7777</v>
      </c>
      <c r="W3003" s="211" t="s">
        <v>765</v>
      </c>
      <c r="X3003" s="211" t="s">
        <v>765</v>
      </c>
      <c r="Y3003" s="209" t="s">
        <v>7806</v>
      </c>
    </row>
    <row r="3004" spans="2:25" ht="49.5">
      <c r="B3004" s="30">
        <v>2973</v>
      </c>
      <c r="C3004" s="30" t="s">
        <v>7790</v>
      </c>
      <c r="D3004" s="30" t="s">
        <v>83</v>
      </c>
      <c r="E3004" s="204" t="s">
        <v>7763</v>
      </c>
      <c r="F3004" s="203" t="s">
        <v>47</v>
      </c>
      <c r="G3004" s="269">
        <f t="shared" si="316"/>
        <v>2021</v>
      </c>
      <c r="H3004" s="269">
        <f t="shared" si="317"/>
        <v>10</v>
      </c>
      <c r="I3004" s="269">
        <f t="shared" si="318"/>
        <v>44</v>
      </c>
      <c r="J3004" s="83">
        <f t="shared" si="319"/>
        <v>2021</v>
      </c>
      <c r="K3004" s="269">
        <f t="shared" si="320"/>
        <v>10</v>
      </c>
      <c r="L3004" s="21">
        <f t="shared" si="321"/>
        <v>44</v>
      </c>
      <c r="M3004" s="205">
        <v>44496</v>
      </c>
      <c r="N3004" s="205">
        <v>44496</v>
      </c>
      <c r="O3004" s="205">
        <v>44496</v>
      </c>
      <c r="P3004" s="205">
        <v>44496</v>
      </c>
      <c r="Q3004" s="268" t="s">
        <v>124</v>
      </c>
      <c r="R3004" s="203"/>
      <c r="S3004" s="203"/>
      <c r="T3004" s="203"/>
      <c r="U3004" s="203"/>
      <c r="V3004" s="202" t="s">
        <v>7778</v>
      </c>
      <c r="W3004" s="211" t="s">
        <v>765</v>
      </c>
      <c r="X3004" s="211" t="s">
        <v>765</v>
      </c>
      <c r="Y3004" s="209" t="s">
        <v>7807</v>
      </c>
    </row>
    <row r="3005" spans="2:25" ht="49.5">
      <c r="B3005" s="30">
        <v>2974</v>
      </c>
      <c r="C3005" s="30" t="s">
        <v>7791</v>
      </c>
      <c r="D3005" s="30" t="s">
        <v>83</v>
      </c>
      <c r="E3005" s="204" t="s">
        <v>7764</v>
      </c>
      <c r="F3005" s="203" t="s">
        <v>47</v>
      </c>
      <c r="G3005" s="269">
        <f t="shared" si="316"/>
        <v>2021</v>
      </c>
      <c r="H3005" s="269">
        <f t="shared" si="317"/>
        <v>10</v>
      </c>
      <c r="I3005" s="269">
        <f t="shared" si="318"/>
        <v>44</v>
      </c>
      <c r="J3005" s="83">
        <f t="shared" si="319"/>
        <v>2021</v>
      </c>
      <c r="K3005" s="269">
        <f t="shared" si="320"/>
        <v>10</v>
      </c>
      <c r="L3005" s="21">
        <f t="shared" si="321"/>
        <v>44</v>
      </c>
      <c r="M3005" s="205">
        <v>44496</v>
      </c>
      <c r="N3005" s="205">
        <v>44496</v>
      </c>
      <c r="O3005" s="205">
        <v>44496</v>
      </c>
      <c r="P3005" s="205">
        <v>44496</v>
      </c>
      <c r="Q3005" s="268" t="s">
        <v>124</v>
      </c>
      <c r="R3005" s="203"/>
      <c r="S3005" s="203"/>
      <c r="T3005" s="203"/>
      <c r="U3005" s="203"/>
      <c r="V3005" s="202" t="s">
        <v>7779</v>
      </c>
      <c r="W3005" s="211" t="s">
        <v>765</v>
      </c>
      <c r="X3005" s="211" t="s">
        <v>765</v>
      </c>
      <c r="Y3005" s="209" t="s">
        <v>7808</v>
      </c>
    </row>
    <row r="3006" spans="2:25" ht="49.5">
      <c r="B3006" s="30">
        <v>2975</v>
      </c>
      <c r="C3006" s="30" t="s">
        <v>7792</v>
      </c>
      <c r="D3006" s="30" t="s">
        <v>83</v>
      </c>
      <c r="E3006" s="204" t="s">
        <v>7765</v>
      </c>
      <c r="F3006" s="203" t="s">
        <v>47</v>
      </c>
      <c r="G3006" s="269">
        <f t="shared" si="316"/>
        <v>2021</v>
      </c>
      <c r="H3006" s="269">
        <f t="shared" si="317"/>
        <v>10</v>
      </c>
      <c r="I3006" s="269">
        <f t="shared" si="318"/>
        <v>44</v>
      </c>
      <c r="J3006" s="83">
        <f t="shared" si="319"/>
        <v>2021</v>
      </c>
      <c r="K3006" s="269">
        <f t="shared" si="320"/>
        <v>10</v>
      </c>
      <c r="L3006" s="21">
        <f t="shared" si="321"/>
        <v>44</v>
      </c>
      <c r="M3006" s="205">
        <v>44496</v>
      </c>
      <c r="N3006" s="205">
        <v>44496</v>
      </c>
      <c r="O3006" s="205">
        <v>44496</v>
      </c>
      <c r="P3006" s="205">
        <v>44496</v>
      </c>
      <c r="Q3006" s="268" t="s">
        <v>124</v>
      </c>
      <c r="R3006" s="203"/>
      <c r="S3006" s="203"/>
      <c r="T3006" s="203"/>
      <c r="U3006" s="203"/>
      <c r="V3006" s="202" t="s">
        <v>7780</v>
      </c>
      <c r="W3006" s="211" t="s">
        <v>765</v>
      </c>
      <c r="X3006" s="211" t="s">
        <v>765</v>
      </c>
      <c r="Y3006" s="209" t="s">
        <v>7809</v>
      </c>
    </row>
    <row r="3007" spans="2:25" ht="33">
      <c r="B3007" s="30">
        <v>2976</v>
      </c>
      <c r="C3007" s="30" t="s">
        <v>7793</v>
      </c>
      <c r="D3007" s="30" t="s">
        <v>83</v>
      </c>
      <c r="E3007" s="204" t="s">
        <v>7766</v>
      </c>
      <c r="F3007" s="203" t="s">
        <v>47</v>
      </c>
      <c r="G3007" s="269">
        <f t="shared" si="316"/>
        <v>2021</v>
      </c>
      <c r="H3007" s="269">
        <f t="shared" si="317"/>
        <v>10</v>
      </c>
      <c r="I3007" s="269">
        <f t="shared" si="318"/>
        <v>44</v>
      </c>
      <c r="J3007" s="83">
        <f t="shared" si="319"/>
        <v>2021</v>
      </c>
      <c r="K3007" s="269">
        <f t="shared" si="320"/>
        <v>10</v>
      </c>
      <c r="L3007" s="21">
        <f t="shared" si="321"/>
        <v>44</v>
      </c>
      <c r="M3007" s="205">
        <v>44497</v>
      </c>
      <c r="N3007" s="205">
        <v>44497</v>
      </c>
      <c r="O3007" s="205">
        <v>44497</v>
      </c>
      <c r="P3007" s="205">
        <v>44497</v>
      </c>
      <c r="Q3007" s="268" t="s">
        <v>124</v>
      </c>
      <c r="R3007" s="203"/>
      <c r="S3007" s="203"/>
      <c r="T3007" s="203"/>
      <c r="U3007" s="203"/>
      <c r="V3007" s="202" t="s">
        <v>7247</v>
      </c>
      <c r="W3007" s="211" t="s">
        <v>765</v>
      </c>
      <c r="X3007" s="211" t="s">
        <v>765</v>
      </c>
      <c r="Y3007" s="209" t="s">
        <v>7810</v>
      </c>
    </row>
    <row r="3008" spans="2:25" ht="49.5">
      <c r="B3008" s="30">
        <v>2977</v>
      </c>
      <c r="C3008" s="30" t="s">
        <v>7794</v>
      </c>
      <c r="D3008" s="30" t="s">
        <v>83</v>
      </c>
      <c r="E3008" s="204" t="s">
        <v>7764</v>
      </c>
      <c r="F3008" s="203" t="s">
        <v>47</v>
      </c>
      <c r="G3008" s="269">
        <f t="shared" si="316"/>
        <v>2021</v>
      </c>
      <c r="H3008" s="269">
        <f t="shared" si="317"/>
        <v>10</v>
      </c>
      <c r="I3008" s="269">
        <f t="shared" si="318"/>
        <v>44</v>
      </c>
      <c r="J3008" s="83">
        <f t="shared" si="319"/>
        <v>2021</v>
      </c>
      <c r="K3008" s="269">
        <f t="shared" si="320"/>
        <v>10</v>
      </c>
      <c r="L3008" s="21">
        <f t="shared" si="321"/>
        <v>44</v>
      </c>
      <c r="M3008" s="205">
        <v>44497</v>
      </c>
      <c r="N3008" s="205">
        <v>44497</v>
      </c>
      <c r="O3008" s="205">
        <v>44497</v>
      </c>
      <c r="P3008" s="205">
        <v>44497</v>
      </c>
      <c r="Q3008" s="268" t="s">
        <v>124</v>
      </c>
      <c r="R3008" s="203"/>
      <c r="S3008" s="203"/>
      <c r="T3008" s="203"/>
      <c r="U3008" s="203"/>
      <c r="V3008" s="202" t="s">
        <v>7781</v>
      </c>
      <c r="W3008" s="211" t="s">
        <v>765</v>
      </c>
      <c r="X3008" s="211" t="s">
        <v>765</v>
      </c>
      <c r="Y3008" s="209" t="s">
        <v>7811</v>
      </c>
    </row>
    <row r="3009" spans="2:25" ht="33">
      <c r="B3009" s="30">
        <v>2978</v>
      </c>
      <c r="C3009" s="30" t="s">
        <v>7795</v>
      </c>
      <c r="D3009" s="30" t="s">
        <v>83</v>
      </c>
      <c r="E3009" s="204" t="s">
        <v>7767</v>
      </c>
      <c r="F3009" s="203" t="s">
        <v>47</v>
      </c>
      <c r="G3009" s="269">
        <f t="shared" si="316"/>
        <v>2021</v>
      </c>
      <c r="H3009" s="269">
        <f t="shared" si="317"/>
        <v>10</v>
      </c>
      <c r="I3009" s="269">
        <f t="shared" si="318"/>
        <v>44</v>
      </c>
      <c r="J3009" s="83">
        <f t="shared" si="319"/>
        <v>2022</v>
      </c>
      <c r="K3009" s="269">
        <f t="shared" si="320"/>
        <v>7</v>
      </c>
      <c r="L3009" s="21">
        <f t="shared" si="321"/>
        <v>28</v>
      </c>
      <c r="M3009" s="205">
        <v>44498</v>
      </c>
      <c r="N3009" s="205">
        <v>44498</v>
      </c>
      <c r="O3009" s="205">
        <v>44498</v>
      </c>
      <c r="P3009" s="270">
        <v>44750</v>
      </c>
      <c r="Q3009" s="268" t="s">
        <v>12724</v>
      </c>
      <c r="R3009" s="269" t="s">
        <v>12723</v>
      </c>
      <c r="S3009" s="203"/>
      <c r="T3009" s="203"/>
      <c r="U3009" s="267" t="s">
        <v>7205</v>
      </c>
      <c r="V3009" s="202" t="s">
        <v>7205</v>
      </c>
      <c r="W3009" s="211" t="s">
        <v>765</v>
      </c>
      <c r="X3009" s="211" t="s">
        <v>765</v>
      </c>
      <c r="Y3009" s="209" t="s">
        <v>7812</v>
      </c>
    </row>
    <row r="3010" spans="2:25" ht="33">
      <c r="B3010" s="30">
        <v>2979</v>
      </c>
      <c r="C3010" s="30" t="s">
        <v>7796</v>
      </c>
      <c r="D3010" s="30" t="s">
        <v>83</v>
      </c>
      <c r="E3010" s="204" t="s">
        <v>7768</v>
      </c>
      <c r="F3010" s="203" t="s">
        <v>47</v>
      </c>
      <c r="G3010" s="269">
        <f t="shared" si="316"/>
        <v>2021</v>
      </c>
      <c r="H3010" s="269">
        <f t="shared" si="317"/>
        <v>10</v>
      </c>
      <c r="I3010" s="269">
        <f t="shared" si="318"/>
        <v>44</v>
      </c>
      <c r="J3010" s="83">
        <f t="shared" si="319"/>
        <v>2021</v>
      </c>
      <c r="K3010" s="269">
        <f t="shared" si="320"/>
        <v>10</v>
      </c>
      <c r="L3010" s="21">
        <f t="shared" si="321"/>
        <v>44</v>
      </c>
      <c r="M3010" s="205">
        <v>44494</v>
      </c>
      <c r="N3010" s="205">
        <v>44494</v>
      </c>
      <c r="O3010" s="205">
        <v>44494</v>
      </c>
      <c r="P3010" s="205">
        <v>44494</v>
      </c>
      <c r="Q3010" s="268" t="s">
        <v>124</v>
      </c>
      <c r="R3010" s="203"/>
      <c r="S3010" s="203"/>
      <c r="T3010" s="203"/>
      <c r="U3010" s="203"/>
      <c r="V3010" s="202" t="s">
        <v>7229</v>
      </c>
      <c r="W3010" s="211" t="s">
        <v>3087</v>
      </c>
      <c r="X3010" s="211" t="s">
        <v>3087</v>
      </c>
      <c r="Y3010" s="209" t="s">
        <v>7813</v>
      </c>
    </row>
    <row r="3011" spans="2:25" ht="33">
      <c r="B3011" s="30">
        <v>2980</v>
      </c>
      <c r="C3011" s="30" t="s">
        <v>7797</v>
      </c>
      <c r="D3011" s="30" t="s">
        <v>83</v>
      </c>
      <c r="E3011" s="206" t="s">
        <v>7769</v>
      </c>
      <c r="F3011" s="203" t="s">
        <v>47</v>
      </c>
      <c r="G3011" s="269">
        <f t="shared" si="316"/>
        <v>2021</v>
      </c>
      <c r="H3011" s="269">
        <f t="shared" si="317"/>
        <v>10</v>
      </c>
      <c r="I3011" s="269">
        <f t="shared" si="318"/>
        <v>44</v>
      </c>
      <c r="J3011" s="83">
        <f t="shared" si="319"/>
        <v>2021</v>
      </c>
      <c r="K3011" s="269">
        <f t="shared" si="320"/>
        <v>10</v>
      </c>
      <c r="L3011" s="21">
        <f t="shared" si="321"/>
        <v>44</v>
      </c>
      <c r="M3011" s="205">
        <v>44494</v>
      </c>
      <c r="N3011" s="205">
        <v>44494</v>
      </c>
      <c r="O3011" s="205">
        <v>44494</v>
      </c>
      <c r="P3011" s="205">
        <v>44494</v>
      </c>
      <c r="Q3011" s="268" t="s">
        <v>124</v>
      </c>
      <c r="R3011" s="203"/>
      <c r="S3011" s="203"/>
      <c r="T3011" s="203"/>
      <c r="U3011" s="203"/>
      <c r="V3011" s="202" t="s">
        <v>7782</v>
      </c>
      <c r="W3011" s="211" t="s">
        <v>3087</v>
      </c>
      <c r="X3011" s="211" t="s">
        <v>3087</v>
      </c>
      <c r="Y3011" s="210" t="s">
        <v>7223</v>
      </c>
    </row>
    <row r="3012" spans="2:25" ht="33">
      <c r="B3012" s="30">
        <v>2981</v>
      </c>
      <c r="C3012" s="30" t="s">
        <v>7798</v>
      </c>
      <c r="D3012" s="30" t="s">
        <v>83</v>
      </c>
      <c r="E3012" s="204" t="s">
        <v>7770</v>
      </c>
      <c r="F3012" s="203" t="s">
        <v>47</v>
      </c>
      <c r="G3012" s="269">
        <f t="shared" si="316"/>
        <v>2021</v>
      </c>
      <c r="H3012" s="269">
        <f t="shared" si="317"/>
        <v>10</v>
      </c>
      <c r="I3012" s="269">
        <f t="shared" si="318"/>
        <v>44</v>
      </c>
      <c r="J3012" s="83">
        <f t="shared" si="319"/>
        <v>2021</v>
      </c>
      <c r="K3012" s="269">
        <f t="shared" si="320"/>
        <v>10</v>
      </c>
      <c r="L3012" s="21">
        <f t="shared" si="321"/>
        <v>44</v>
      </c>
      <c r="M3012" s="205">
        <v>44494</v>
      </c>
      <c r="N3012" s="205">
        <v>44494</v>
      </c>
      <c r="O3012" s="205">
        <v>44494</v>
      </c>
      <c r="P3012" s="205">
        <v>44494</v>
      </c>
      <c r="Q3012" s="268" t="s">
        <v>124</v>
      </c>
      <c r="R3012" s="203"/>
      <c r="S3012" s="203"/>
      <c r="T3012" s="203"/>
      <c r="U3012" s="203"/>
      <c r="V3012" s="202" t="s">
        <v>7215</v>
      </c>
      <c r="W3012" s="211" t="s">
        <v>3087</v>
      </c>
      <c r="X3012" s="211" t="s">
        <v>3087</v>
      </c>
      <c r="Y3012" s="210"/>
    </row>
    <row r="3013" spans="2:25" ht="33">
      <c r="B3013" s="30">
        <v>2982</v>
      </c>
      <c r="C3013" s="30" t="s">
        <v>7799</v>
      </c>
      <c r="D3013" s="30" t="s">
        <v>83</v>
      </c>
      <c r="E3013" s="204" t="s">
        <v>7771</v>
      </c>
      <c r="F3013" s="203" t="s">
        <v>47</v>
      </c>
      <c r="G3013" s="269">
        <f t="shared" si="316"/>
        <v>2021</v>
      </c>
      <c r="H3013" s="269">
        <f t="shared" si="317"/>
        <v>10</v>
      </c>
      <c r="I3013" s="269">
        <f t="shared" si="318"/>
        <v>44</v>
      </c>
      <c r="J3013" s="83">
        <f t="shared" si="319"/>
        <v>2021</v>
      </c>
      <c r="K3013" s="269">
        <f t="shared" si="320"/>
        <v>10</v>
      </c>
      <c r="L3013" s="21">
        <f t="shared" si="321"/>
        <v>44</v>
      </c>
      <c r="M3013" s="205">
        <v>44494</v>
      </c>
      <c r="N3013" s="205">
        <v>44494</v>
      </c>
      <c r="O3013" s="205">
        <v>44494</v>
      </c>
      <c r="P3013" s="205">
        <v>44494</v>
      </c>
      <c r="Q3013" s="268" t="s">
        <v>124</v>
      </c>
      <c r="R3013" s="203"/>
      <c r="S3013" s="203"/>
      <c r="T3013" s="203"/>
      <c r="U3013" s="203"/>
      <c r="V3013" s="202" t="s">
        <v>7783</v>
      </c>
      <c r="W3013" s="211" t="s">
        <v>3087</v>
      </c>
      <c r="X3013" s="211" t="s">
        <v>3087</v>
      </c>
      <c r="Y3013" s="210" t="s">
        <v>7223</v>
      </c>
    </row>
    <row r="3014" spans="2:25" ht="33">
      <c r="B3014" s="30">
        <v>2983</v>
      </c>
      <c r="C3014" s="30" t="s">
        <v>7800</v>
      </c>
      <c r="D3014" s="30" t="s">
        <v>83</v>
      </c>
      <c r="E3014" s="204" t="s">
        <v>7772</v>
      </c>
      <c r="F3014" s="203" t="s">
        <v>47</v>
      </c>
      <c r="G3014" s="269">
        <f t="shared" si="316"/>
        <v>2021</v>
      </c>
      <c r="H3014" s="269">
        <f t="shared" si="317"/>
        <v>10</v>
      </c>
      <c r="I3014" s="269">
        <f t="shared" si="318"/>
        <v>44</v>
      </c>
      <c r="J3014" s="83">
        <f t="shared" si="319"/>
        <v>2021</v>
      </c>
      <c r="K3014" s="269">
        <f t="shared" si="320"/>
        <v>10</v>
      </c>
      <c r="L3014" s="21">
        <f t="shared" si="321"/>
        <v>44</v>
      </c>
      <c r="M3014" s="205">
        <v>44496</v>
      </c>
      <c r="N3014" s="205">
        <v>44496</v>
      </c>
      <c r="O3014" s="205">
        <v>44496</v>
      </c>
      <c r="P3014" s="205">
        <v>44496</v>
      </c>
      <c r="Q3014" s="268" t="s">
        <v>124</v>
      </c>
      <c r="R3014" s="203"/>
      <c r="S3014" s="203"/>
      <c r="T3014" s="203"/>
      <c r="U3014" s="203"/>
      <c r="V3014" s="202" t="s">
        <v>7784</v>
      </c>
      <c r="W3014" s="211" t="s">
        <v>3087</v>
      </c>
      <c r="X3014" s="211" t="s">
        <v>3087</v>
      </c>
      <c r="Y3014" s="209" t="s">
        <v>7814</v>
      </c>
    </row>
    <row r="3015" spans="2:25" ht="33">
      <c r="B3015" s="30">
        <v>2984</v>
      </c>
      <c r="C3015" s="30" t="s">
        <v>7801</v>
      </c>
      <c r="D3015" s="30" t="s">
        <v>83</v>
      </c>
      <c r="E3015" s="204" t="s">
        <v>7773</v>
      </c>
      <c r="F3015" s="203" t="s">
        <v>47</v>
      </c>
      <c r="G3015" s="269">
        <f t="shared" ref="G3015:G3078" si="322">IF(ISBLANK(N3015),"",YEAR(N3015))</f>
        <v>2021</v>
      </c>
      <c r="H3015" s="269">
        <f t="shared" ref="H3015:H3078" si="323">IF(ISBLANK(N3015),"",MONTH(N3015))</f>
        <v>10</v>
      </c>
      <c r="I3015" s="269">
        <f t="shared" ref="I3015:I3078" si="324">IF(ISBLANK(N3015),"",WEEKNUM(N3015,1))</f>
        <v>44</v>
      </c>
      <c r="J3015" s="83">
        <f t="shared" ref="J3015:J3078" si="325">IF(ISBLANK(P3015),"",YEAR(P3015))</f>
        <v>2021</v>
      </c>
      <c r="K3015" s="269">
        <f t="shared" ref="K3015:K3078" si="326">IF(ISBLANK(P3015),"",MONTH(P3015))</f>
        <v>10</v>
      </c>
      <c r="L3015" s="21">
        <f t="shared" ref="L3015:L3078" si="327">IF(ISBLANK(P3015),"",WEEKNUM(P3015,1))</f>
        <v>44</v>
      </c>
      <c r="M3015" s="205">
        <v>44497</v>
      </c>
      <c r="N3015" s="205">
        <v>44497</v>
      </c>
      <c r="O3015" s="205">
        <v>44497</v>
      </c>
      <c r="P3015" s="205">
        <v>44497</v>
      </c>
      <c r="Q3015" s="268" t="s">
        <v>124</v>
      </c>
      <c r="R3015" s="203"/>
      <c r="S3015" s="203"/>
      <c r="T3015" s="203"/>
      <c r="U3015" s="203"/>
      <c r="V3015" s="202" t="s">
        <v>7785</v>
      </c>
      <c r="W3015" s="211" t="s">
        <v>3087</v>
      </c>
      <c r="X3015" s="211" t="s">
        <v>3087</v>
      </c>
      <c r="Y3015" s="208" t="s">
        <v>7815</v>
      </c>
    </row>
    <row r="3016" spans="2:25" ht="66">
      <c r="B3016" s="30">
        <v>2985</v>
      </c>
      <c r="C3016" s="30" t="s">
        <v>7802</v>
      </c>
      <c r="D3016" s="30" t="s">
        <v>83</v>
      </c>
      <c r="E3016" s="204" t="s">
        <v>7774</v>
      </c>
      <c r="F3016" s="203" t="s">
        <v>47</v>
      </c>
      <c r="G3016" s="269">
        <f t="shared" si="322"/>
        <v>2021</v>
      </c>
      <c r="H3016" s="269">
        <f t="shared" si="323"/>
        <v>10</v>
      </c>
      <c r="I3016" s="269">
        <f t="shared" si="324"/>
        <v>44</v>
      </c>
      <c r="J3016" s="83">
        <f t="shared" si="325"/>
        <v>2021</v>
      </c>
      <c r="K3016" s="269">
        <f t="shared" si="326"/>
        <v>10</v>
      </c>
      <c r="L3016" s="21">
        <f t="shared" si="327"/>
        <v>44</v>
      </c>
      <c r="M3016" s="205">
        <v>44496</v>
      </c>
      <c r="N3016" s="205">
        <v>44496</v>
      </c>
      <c r="O3016" s="205">
        <v>44496</v>
      </c>
      <c r="P3016" s="205">
        <v>44496</v>
      </c>
      <c r="Q3016" s="267" t="s">
        <v>124</v>
      </c>
      <c r="R3016" s="203"/>
      <c r="S3016" s="203"/>
      <c r="T3016" s="203"/>
      <c r="U3016" s="203"/>
      <c r="V3016" s="202" t="s">
        <v>6421</v>
      </c>
      <c r="W3016" s="211" t="s">
        <v>3085</v>
      </c>
      <c r="X3016" s="211" t="s">
        <v>3085</v>
      </c>
      <c r="Y3016" s="207" t="s">
        <v>7816</v>
      </c>
    </row>
    <row r="3017" spans="2:25">
      <c r="B3017" s="30">
        <v>2969</v>
      </c>
      <c r="C3017" s="30" t="s">
        <v>7616</v>
      </c>
      <c r="D3017" s="30" t="s">
        <v>7611</v>
      </c>
      <c r="E3017" s="172" t="s">
        <v>5025</v>
      </c>
      <c r="F3017" s="177" t="s">
        <v>7612</v>
      </c>
      <c r="G3017" s="269">
        <f t="shared" si="322"/>
        <v>2021</v>
      </c>
      <c r="H3017" s="269">
        <f t="shared" si="323"/>
        <v>11</v>
      </c>
      <c r="I3017" s="269">
        <f t="shared" si="324"/>
        <v>45</v>
      </c>
      <c r="J3017" s="83">
        <f t="shared" si="325"/>
        <v>2021</v>
      </c>
      <c r="K3017" s="269">
        <f t="shared" si="326"/>
        <v>11</v>
      </c>
      <c r="L3017" s="21">
        <f t="shared" si="327"/>
        <v>45</v>
      </c>
      <c r="M3017" s="178">
        <v>44501</v>
      </c>
      <c r="N3017" s="178">
        <v>44501</v>
      </c>
      <c r="O3017" s="178">
        <v>44501</v>
      </c>
      <c r="P3017" s="178">
        <v>44501</v>
      </c>
      <c r="Q3017" s="166" t="s">
        <v>34</v>
      </c>
      <c r="R3017" s="177"/>
      <c r="S3017" s="177"/>
      <c r="T3017" s="177"/>
      <c r="U3017" s="177" t="s">
        <v>7613</v>
      </c>
      <c r="V3017" s="177" t="s">
        <v>7615</v>
      </c>
      <c r="W3017" s="166" t="s">
        <v>7614</v>
      </c>
      <c r="X3017" s="166" t="s">
        <v>7614</v>
      </c>
      <c r="Y3017" s="175"/>
    </row>
    <row r="3018" spans="2:25">
      <c r="B3018" s="30">
        <v>2970</v>
      </c>
      <c r="C3018" s="30" t="s">
        <v>7617</v>
      </c>
      <c r="D3018" s="30" t="s">
        <v>7611</v>
      </c>
      <c r="E3018" s="172" t="s">
        <v>7618</v>
      </c>
      <c r="F3018" s="177" t="s">
        <v>7612</v>
      </c>
      <c r="G3018" s="269">
        <f t="shared" si="322"/>
        <v>2021</v>
      </c>
      <c r="H3018" s="269">
        <f t="shared" si="323"/>
        <v>11</v>
      </c>
      <c r="I3018" s="269">
        <f t="shared" si="324"/>
        <v>45</v>
      </c>
      <c r="J3018" s="83">
        <f t="shared" si="325"/>
        <v>2021</v>
      </c>
      <c r="K3018" s="269">
        <f t="shared" si="326"/>
        <v>11</v>
      </c>
      <c r="L3018" s="21">
        <f t="shared" si="327"/>
        <v>45</v>
      </c>
      <c r="M3018" s="178">
        <v>44501</v>
      </c>
      <c r="N3018" s="178">
        <v>44501</v>
      </c>
      <c r="O3018" s="178">
        <v>44501</v>
      </c>
      <c r="P3018" s="178">
        <v>44501</v>
      </c>
      <c r="Q3018" s="166" t="s">
        <v>34</v>
      </c>
      <c r="R3018" s="177"/>
      <c r="S3018" s="177"/>
      <c r="T3018" s="177"/>
      <c r="U3018" s="177" t="s">
        <v>7619</v>
      </c>
      <c r="V3018" s="177" t="s">
        <v>7620</v>
      </c>
      <c r="W3018" s="166" t="s">
        <v>7614</v>
      </c>
      <c r="X3018" s="166" t="s">
        <v>7614</v>
      </c>
      <c r="Y3018" s="175"/>
    </row>
    <row r="3019" spans="2:25">
      <c r="B3019" s="30">
        <v>2971</v>
      </c>
      <c r="C3019" s="30" t="s">
        <v>7621</v>
      </c>
      <c r="D3019" s="30" t="s">
        <v>7622</v>
      </c>
      <c r="E3019" s="172" t="s">
        <v>7623</v>
      </c>
      <c r="F3019" s="177" t="s">
        <v>7624</v>
      </c>
      <c r="G3019" s="269">
        <f t="shared" si="322"/>
        <v>2021</v>
      </c>
      <c r="H3019" s="269">
        <f t="shared" si="323"/>
        <v>10</v>
      </c>
      <c r="I3019" s="269">
        <f t="shared" si="324"/>
        <v>44</v>
      </c>
      <c r="J3019" s="83">
        <f t="shared" si="325"/>
        <v>2021</v>
      </c>
      <c r="K3019" s="269">
        <f t="shared" si="326"/>
        <v>11</v>
      </c>
      <c r="L3019" s="21">
        <f t="shared" si="327"/>
        <v>45</v>
      </c>
      <c r="M3019" s="178">
        <v>44498</v>
      </c>
      <c r="N3019" s="178">
        <v>44498</v>
      </c>
      <c r="O3019" s="178">
        <v>44498</v>
      </c>
      <c r="P3019" s="178">
        <v>44501</v>
      </c>
      <c r="Q3019" s="166" t="s">
        <v>34</v>
      </c>
      <c r="R3019" s="177"/>
      <c r="S3019" s="177"/>
      <c r="T3019" s="177"/>
      <c r="U3019" s="177" t="s">
        <v>7625</v>
      </c>
      <c r="V3019" s="177" t="s">
        <v>7626</v>
      </c>
      <c r="W3019" s="166" t="s">
        <v>7626</v>
      </c>
      <c r="X3019" s="166" t="s">
        <v>7626</v>
      </c>
      <c r="Y3019" s="175"/>
    </row>
    <row r="3020" spans="2:25">
      <c r="B3020" s="30">
        <v>2972</v>
      </c>
      <c r="C3020" s="30" t="s">
        <v>7627</v>
      </c>
      <c r="D3020" s="30" t="s">
        <v>7629</v>
      </c>
      <c r="E3020" s="172" t="s">
        <v>7630</v>
      </c>
      <c r="F3020" s="177" t="s">
        <v>7631</v>
      </c>
      <c r="G3020" s="269">
        <f t="shared" si="322"/>
        <v>2021</v>
      </c>
      <c r="H3020" s="269">
        <f t="shared" si="323"/>
        <v>11</v>
      </c>
      <c r="I3020" s="269">
        <f t="shared" si="324"/>
        <v>45</v>
      </c>
      <c r="J3020" s="83">
        <f t="shared" si="325"/>
        <v>2021</v>
      </c>
      <c r="K3020" s="269">
        <f t="shared" si="326"/>
        <v>11</v>
      </c>
      <c r="L3020" s="21">
        <f t="shared" si="327"/>
        <v>45</v>
      </c>
      <c r="M3020" s="178">
        <v>44502</v>
      </c>
      <c r="N3020" s="178">
        <v>44502</v>
      </c>
      <c r="O3020" s="178">
        <v>44502</v>
      </c>
      <c r="P3020" s="178">
        <v>44502</v>
      </c>
      <c r="Q3020" s="166" t="s">
        <v>34</v>
      </c>
      <c r="R3020" s="177"/>
      <c r="S3020" s="177"/>
      <c r="T3020" s="177"/>
      <c r="U3020" s="177" t="s">
        <v>7632</v>
      </c>
      <c r="V3020" s="177" t="s">
        <v>7633</v>
      </c>
      <c r="W3020" s="166" t="s">
        <v>7634</v>
      </c>
      <c r="X3020" s="166" t="s">
        <v>7634</v>
      </c>
      <c r="Y3020" s="175"/>
    </row>
    <row r="3021" spans="2:25">
      <c r="B3021" s="30">
        <v>2973</v>
      </c>
      <c r="C3021" s="30" t="s">
        <v>7628</v>
      </c>
      <c r="D3021" s="30" t="s">
        <v>7636</v>
      </c>
      <c r="E3021" s="172" t="s">
        <v>7637</v>
      </c>
      <c r="F3021" s="177" t="s">
        <v>1561</v>
      </c>
      <c r="G3021" s="269">
        <f t="shared" si="322"/>
        <v>2021</v>
      </c>
      <c r="H3021" s="269">
        <f t="shared" si="323"/>
        <v>11</v>
      </c>
      <c r="I3021" s="269">
        <f t="shared" si="324"/>
        <v>45</v>
      </c>
      <c r="J3021" s="83">
        <f t="shared" si="325"/>
        <v>2021</v>
      </c>
      <c r="K3021" s="269">
        <f t="shared" si="326"/>
        <v>11</v>
      </c>
      <c r="L3021" s="21">
        <f t="shared" si="327"/>
        <v>45</v>
      </c>
      <c r="M3021" s="178">
        <v>44502</v>
      </c>
      <c r="N3021" s="178">
        <v>44502</v>
      </c>
      <c r="O3021" s="178">
        <v>44502</v>
      </c>
      <c r="P3021" s="178">
        <v>44502</v>
      </c>
      <c r="Q3021" s="166" t="s">
        <v>34</v>
      </c>
      <c r="R3021" s="177"/>
      <c r="S3021" s="177"/>
      <c r="T3021" s="177"/>
      <c r="U3021" s="177" t="s">
        <v>7428</v>
      </c>
      <c r="V3021" s="177" t="s">
        <v>7639</v>
      </c>
      <c r="W3021" s="166" t="s">
        <v>7532</v>
      </c>
      <c r="X3021" s="166" t="s">
        <v>7532</v>
      </c>
      <c r="Y3021" s="175"/>
    </row>
    <row r="3022" spans="2:25">
      <c r="B3022" s="30">
        <v>2974</v>
      </c>
      <c r="C3022" s="30" t="s">
        <v>7635</v>
      </c>
      <c r="D3022" s="30" t="s">
        <v>7636</v>
      </c>
      <c r="E3022" s="172" t="s">
        <v>7638</v>
      </c>
      <c r="F3022" s="177" t="s">
        <v>1561</v>
      </c>
      <c r="G3022" s="269">
        <f t="shared" si="322"/>
        <v>2021</v>
      </c>
      <c r="H3022" s="269">
        <f t="shared" si="323"/>
        <v>11</v>
      </c>
      <c r="I3022" s="269">
        <f t="shared" si="324"/>
        <v>45</v>
      </c>
      <c r="J3022" s="83">
        <f t="shared" si="325"/>
        <v>2021</v>
      </c>
      <c r="K3022" s="269">
        <f t="shared" si="326"/>
        <v>11</v>
      </c>
      <c r="L3022" s="21">
        <f t="shared" si="327"/>
        <v>45</v>
      </c>
      <c r="M3022" s="178">
        <v>44502</v>
      </c>
      <c r="N3022" s="178">
        <v>44502</v>
      </c>
      <c r="O3022" s="178">
        <v>44502</v>
      </c>
      <c r="P3022" s="178">
        <v>44502</v>
      </c>
      <c r="Q3022" s="166" t="s">
        <v>34</v>
      </c>
      <c r="R3022" s="177"/>
      <c r="S3022" s="177"/>
      <c r="T3022" s="177"/>
      <c r="U3022" s="177" t="s">
        <v>7640</v>
      </c>
      <c r="V3022" s="177" t="s">
        <v>7641</v>
      </c>
      <c r="W3022" s="166" t="s">
        <v>7532</v>
      </c>
      <c r="X3022" s="166" t="s">
        <v>7532</v>
      </c>
      <c r="Y3022" s="175"/>
    </row>
    <row r="3023" spans="2:25">
      <c r="B3023" s="30">
        <v>2975</v>
      </c>
      <c r="C3023" s="30" t="s">
        <v>7642</v>
      </c>
      <c r="D3023" s="30" t="s">
        <v>80</v>
      </c>
      <c r="E3023" s="172" t="s">
        <v>7644</v>
      </c>
      <c r="F3023" s="177" t="s">
        <v>7645</v>
      </c>
      <c r="G3023" s="269">
        <f t="shared" si="322"/>
        <v>2021</v>
      </c>
      <c r="H3023" s="269">
        <f t="shared" si="323"/>
        <v>11</v>
      </c>
      <c r="I3023" s="269">
        <f t="shared" si="324"/>
        <v>45</v>
      </c>
      <c r="J3023" s="83">
        <f t="shared" si="325"/>
        <v>2021</v>
      </c>
      <c r="K3023" s="269">
        <f t="shared" si="326"/>
        <v>11</v>
      </c>
      <c r="L3023" s="21">
        <f t="shared" si="327"/>
        <v>45</v>
      </c>
      <c r="M3023" s="178">
        <v>44503</v>
      </c>
      <c r="N3023" s="178">
        <v>44503</v>
      </c>
      <c r="O3023" s="178">
        <v>44503</v>
      </c>
      <c r="P3023" s="178">
        <v>44503</v>
      </c>
      <c r="Q3023" s="166" t="s">
        <v>34</v>
      </c>
      <c r="R3023" s="177"/>
      <c r="S3023" s="177"/>
      <c r="T3023" s="177"/>
      <c r="U3023" s="177" t="s">
        <v>7646</v>
      </c>
      <c r="V3023" s="177" t="s">
        <v>7647</v>
      </c>
      <c r="W3023" s="166" t="s">
        <v>7648</v>
      </c>
      <c r="X3023" s="166" t="s">
        <v>7648</v>
      </c>
      <c r="Y3023" s="175"/>
    </row>
    <row r="3024" spans="2:25">
      <c r="B3024" s="30">
        <v>2976</v>
      </c>
      <c r="C3024" s="30" t="s">
        <v>7643</v>
      </c>
      <c r="D3024" s="30" t="s">
        <v>80</v>
      </c>
      <c r="E3024" s="172" t="s">
        <v>7649</v>
      </c>
      <c r="F3024" s="177" t="s">
        <v>7645</v>
      </c>
      <c r="G3024" s="269">
        <f t="shared" si="322"/>
        <v>2021</v>
      </c>
      <c r="H3024" s="269">
        <f t="shared" si="323"/>
        <v>11</v>
      </c>
      <c r="I3024" s="269">
        <f t="shared" si="324"/>
        <v>45</v>
      </c>
      <c r="J3024" s="83">
        <f t="shared" si="325"/>
        <v>2021</v>
      </c>
      <c r="K3024" s="269">
        <f t="shared" si="326"/>
        <v>11</v>
      </c>
      <c r="L3024" s="21">
        <f t="shared" si="327"/>
        <v>45</v>
      </c>
      <c r="M3024" s="178">
        <v>44503</v>
      </c>
      <c r="N3024" s="178">
        <v>44503</v>
      </c>
      <c r="O3024" s="178">
        <v>44503</v>
      </c>
      <c r="P3024" s="178">
        <v>44503</v>
      </c>
      <c r="Q3024" s="166" t="s">
        <v>34</v>
      </c>
      <c r="R3024" s="177"/>
      <c r="S3024" s="177"/>
      <c r="T3024" s="177"/>
      <c r="U3024" s="177" t="s">
        <v>7646</v>
      </c>
      <c r="V3024" s="177" t="s">
        <v>7647</v>
      </c>
      <c r="W3024" s="166" t="s">
        <v>7648</v>
      </c>
      <c r="X3024" s="166" t="s">
        <v>7648</v>
      </c>
      <c r="Y3024" s="175"/>
    </row>
    <row r="3025" spans="2:25">
      <c r="B3025" s="30">
        <v>2977</v>
      </c>
      <c r="C3025" s="30" t="s">
        <v>7650</v>
      </c>
      <c r="D3025" s="30" t="s">
        <v>7654</v>
      </c>
      <c r="E3025" s="172" t="s">
        <v>7655</v>
      </c>
      <c r="F3025" s="177" t="s">
        <v>1561</v>
      </c>
      <c r="G3025" s="269">
        <f t="shared" si="322"/>
        <v>2021</v>
      </c>
      <c r="H3025" s="269">
        <f t="shared" si="323"/>
        <v>11</v>
      </c>
      <c r="I3025" s="269">
        <f t="shared" si="324"/>
        <v>45</v>
      </c>
      <c r="J3025" s="83">
        <f t="shared" si="325"/>
        <v>2021</v>
      </c>
      <c r="K3025" s="269">
        <f t="shared" si="326"/>
        <v>11</v>
      </c>
      <c r="L3025" s="21">
        <f t="shared" si="327"/>
        <v>45</v>
      </c>
      <c r="M3025" s="178">
        <v>44503</v>
      </c>
      <c r="N3025" s="178">
        <v>44503</v>
      </c>
      <c r="O3025" s="178">
        <v>44503</v>
      </c>
      <c r="P3025" s="178">
        <v>44503</v>
      </c>
      <c r="Q3025" s="166" t="s">
        <v>34</v>
      </c>
      <c r="R3025" s="177"/>
      <c r="S3025" s="177"/>
      <c r="T3025" s="177"/>
      <c r="U3025" s="177" t="s">
        <v>7564</v>
      </c>
      <c r="V3025" s="177" t="s">
        <v>4682</v>
      </c>
      <c r="W3025" s="166" t="s">
        <v>7657</v>
      </c>
      <c r="X3025" s="166" t="s">
        <v>7657</v>
      </c>
      <c r="Y3025" s="175"/>
    </row>
    <row r="3026" spans="2:25">
      <c r="B3026" s="30">
        <v>2978</v>
      </c>
      <c r="C3026" s="30" t="s">
        <v>7651</v>
      </c>
      <c r="D3026" s="30" t="s">
        <v>7654</v>
      </c>
      <c r="E3026" s="172" t="s">
        <v>7656</v>
      </c>
      <c r="F3026" s="177" t="s">
        <v>1561</v>
      </c>
      <c r="G3026" s="269">
        <f t="shared" si="322"/>
        <v>2021</v>
      </c>
      <c r="H3026" s="269">
        <f t="shared" si="323"/>
        <v>11</v>
      </c>
      <c r="I3026" s="269">
        <f t="shared" si="324"/>
        <v>45</v>
      </c>
      <c r="J3026" s="83">
        <f t="shared" si="325"/>
        <v>2021</v>
      </c>
      <c r="K3026" s="269">
        <f t="shared" si="326"/>
        <v>11</v>
      </c>
      <c r="L3026" s="21">
        <f t="shared" si="327"/>
        <v>45</v>
      </c>
      <c r="M3026" s="178">
        <v>44503</v>
      </c>
      <c r="N3026" s="178">
        <v>44503</v>
      </c>
      <c r="O3026" s="178">
        <v>44503</v>
      </c>
      <c r="P3026" s="178">
        <v>44503</v>
      </c>
      <c r="Q3026" s="166" t="s">
        <v>34</v>
      </c>
      <c r="R3026" s="177"/>
      <c r="S3026" s="177"/>
      <c r="T3026" s="177"/>
      <c r="U3026" s="177" t="s">
        <v>7659</v>
      </c>
      <c r="V3026" s="177" t="s">
        <v>7658</v>
      </c>
      <c r="W3026" s="166" t="s">
        <v>7657</v>
      </c>
      <c r="X3026" s="166" t="s">
        <v>7657</v>
      </c>
      <c r="Y3026" s="175"/>
    </row>
    <row r="3027" spans="2:25">
      <c r="B3027" s="30">
        <v>2979</v>
      </c>
      <c r="C3027" s="30" t="s">
        <v>7652</v>
      </c>
      <c r="D3027" s="30" t="s">
        <v>7664</v>
      </c>
      <c r="E3027" s="172" t="s">
        <v>7665</v>
      </c>
      <c r="F3027" s="177" t="s">
        <v>7666</v>
      </c>
      <c r="G3027" s="269">
        <f t="shared" si="322"/>
        <v>2021</v>
      </c>
      <c r="H3027" s="269">
        <f t="shared" si="323"/>
        <v>11</v>
      </c>
      <c r="I3027" s="269">
        <f t="shared" si="324"/>
        <v>45</v>
      </c>
      <c r="J3027" s="83">
        <f t="shared" si="325"/>
        <v>2021</v>
      </c>
      <c r="K3027" s="269">
        <f t="shared" si="326"/>
        <v>11</v>
      </c>
      <c r="L3027" s="21">
        <f t="shared" si="327"/>
        <v>45</v>
      </c>
      <c r="M3027" s="178">
        <v>44504</v>
      </c>
      <c r="N3027" s="178">
        <v>44504</v>
      </c>
      <c r="O3027" s="178">
        <v>44504</v>
      </c>
      <c r="P3027" s="178">
        <v>44504</v>
      </c>
      <c r="Q3027" s="166" t="s">
        <v>7322</v>
      </c>
      <c r="R3027" s="177"/>
      <c r="S3027" s="177"/>
      <c r="T3027" s="177"/>
      <c r="U3027" s="177" t="s">
        <v>7588</v>
      </c>
      <c r="V3027" s="177" t="s">
        <v>7667</v>
      </c>
      <c r="W3027" s="166" t="s">
        <v>7668</v>
      </c>
      <c r="X3027" s="166" t="s">
        <v>7668</v>
      </c>
      <c r="Y3027" s="175"/>
    </row>
    <row r="3028" spans="2:25">
      <c r="B3028" s="30">
        <v>2980</v>
      </c>
      <c r="C3028" s="30" t="s">
        <v>7653</v>
      </c>
      <c r="D3028" s="30" t="s">
        <v>7664</v>
      </c>
      <c r="E3028" s="172" t="s">
        <v>7671</v>
      </c>
      <c r="F3028" s="177" t="s">
        <v>7666</v>
      </c>
      <c r="G3028" s="269">
        <f t="shared" si="322"/>
        <v>2021</v>
      </c>
      <c r="H3028" s="269">
        <f t="shared" si="323"/>
        <v>11</v>
      </c>
      <c r="I3028" s="269">
        <f t="shared" si="324"/>
        <v>45</v>
      </c>
      <c r="J3028" s="83">
        <f t="shared" si="325"/>
        <v>2021</v>
      </c>
      <c r="K3028" s="269">
        <f t="shared" si="326"/>
        <v>11</v>
      </c>
      <c r="L3028" s="21">
        <f t="shared" si="327"/>
        <v>45</v>
      </c>
      <c r="M3028" s="178">
        <v>44505</v>
      </c>
      <c r="N3028" s="178">
        <v>44505</v>
      </c>
      <c r="O3028" s="178">
        <v>44505</v>
      </c>
      <c r="P3028" s="178">
        <v>44505</v>
      </c>
      <c r="Q3028" s="166" t="s">
        <v>7322</v>
      </c>
      <c r="R3028" s="177"/>
      <c r="S3028" s="177"/>
      <c r="T3028" s="177"/>
      <c r="U3028" s="177" t="s">
        <v>7670</v>
      </c>
      <c r="V3028" s="177" t="s">
        <v>7669</v>
      </c>
      <c r="W3028" s="166" t="s">
        <v>7668</v>
      </c>
      <c r="X3028" s="166" t="s">
        <v>7668</v>
      </c>
      <c r="Y3028" s="175"/>
    </row>
    <row r="3029" spans="2:25" ht="33">
      <c r="B3029" s="30">
        <v>2981</v>
      </c>
      <c r="C3029" s="30" t="s">
        <v>7660</v>
      </c>
      <c r="D3029" s="30" t="s">
        <v>7686</v>
      </c>
      <c r="E3029" s="130" t="s">
        <v>7672</v>
      </c>
      <c r="F3029" s="177" t="s">
        <v>7687</v>
      </c>
      <c r="G3029" s="269">
        <f t="shared" si="322"/>
        <v>2021</v>
      </c>
      <c r="H3029" s="269">
        <f t="shared" si="323"/>
        <v>11</v>
      </c>
      <c r="I3029" s="269">
        <f t="shared" si="324"/>
        <v>45</v>
      </c>
      <c r="J3029" s="83">
        <f t="shared" si="325"/>
        <v>2021</v>
      </c>
      <c r="K3029" s="269">
        <f t="shared" si="326"/>
        <v>11</v>
      </c>
      <c r="L3029" s="21">
        <f t="shared" si="327"/>
        <v>45</v>
      </c>
      <c r="M3029" s="77">
        <v>44501</v>
      </c>
      <c r="N3029" s="77">
        <v>44501</v>
      </c>
      <c r="O3029" s="77">
        <v>44501</v>
      </c>
      <c r="P3029" s="77">
        <v>44501</v>
      </c>
      <c r="Q3029" s="166" t="s">
        <v>7322</v>
      </c>
      <c r="R3029" s="177"/>
      <c r="S3029" s="177"/>
      <c r="T3029" s="177"/>
      <c r="U3029" s="177" t="s">
        <v>7694</v>
      </c>
      <c r="V3029" s="195" t="s">
        <v>7689</v>
      </c>
      <c r="W3029" s="166" t="s">
        <v>7688</v>
      </c>
      <c r="X3029" s="166" t="s">
        <v>7688</v>
      </c>
      <c r="Y3029" s="175"/>
    </row>
    <row r="3030" spans="2:25" ht="33">
      <c r="B3030" s="30">
        <v>2982</v>
      </c>
      <c r="C3030" s="30" t="s">
        <v>7661</v>
      </c>
      <c r="D3030" s="30" t="s">
        <v>7686</v>
      </c>
      <c r="E3030" s="130" t="s">
        <v>7673</v>
      </c>
      <c r="F3030" s="177" t="s">
        <v>7687</v>
      </c>
      <c r="G3030" s="269">
        <f t="shared" si="322"/>
        <v>2021</v>
      </c>
      <c r="H3030" s="269">
        <f t="shared" si="323"/>
        <v>11</v>
      </c>
      <c r="I3030" s="269">
        <f t="shared" si="324"/>
        <v>45</v>
      </c>
      <c r="J3030" s="83">
        <f t="shared" si="325"/>
        <v>2021</v>
      </c>
      <c r="K3030" s="269">
        <f t="shared" si="326"/>
        <v>11</v>
      </c>
      <c r="L3030" s="21">
        <f t="shared" si="327"/>
        <v>45</v>
      </c>
      <c r="M3030" s="77">
        <v>44501</v>
      </c>
      <c r="N3030" s="77">
        <v>44501</v>
      </c>
      <c r="O3030" s="77">
        <v>44501</v>
      </c>
      <c r="P3030" s="77">
        <v>44501</v>
      </c>
      <c r="Q3030" s="166" t="s">
        <v>7322</v>
      </c>
      <c r="R3030" s="177"/>
      <c r="S3030" s="177"/>
      <c r="T3030" s="177"/>
      <c r="U3030" s="177" t="s">
        <v>7695</v>
      </c>
      <c r="V3030" s="196" t="s">
        <v>7258</v>
      </c>
      <c r="W3030" s="166" t="s">
        <v>7688</v>
      </c>
      <c r="X3030" s="166" t="s">
        <v>7688</v>
      </c>
      <c r="Y3030" s="175"/>
    </row>
    <row r="3031" spans="2:25" ht="27">
      <c r="B3031" s="30">
        <v>2983</v>
      </c>
      <c r="C3031" s="30" t="s">
        <v>7662</v>
      </c>
      <c r="D3031" s="30" t="s">
        <v>7686</v>
      </c>
      <c r="E3031" s="14" t="s">
        <v>7674</v>
      </c>
      <c r="F3031" s="177" t="s">
        <v>7687</v>
      </c>
      <c r="G3031" s="269">
        <f t="shared" si="322"/>
        <v>2021</v>
      </c>
      <c r="H3031" s="269">
        <f t="shared" si="323"/>
        <v>11</v>
      </c>
      <c r="I3031" s="269">
        <f t="shared" si="324"/>
        <v>45</v>
      </c>
      <c r="J3031" s="83">
        <f t="shared" si="325"/>
        <v>2021</v>
      </c>
      <c r="K3031" s="269">
        <f t="shared" si="326"/>
        <v>11</v>
      </c>
      <c r="L3031" s="21">
        <f t="shared" si="327"/>
        <v>45</v>
      </c>
      <c r="M3031" s="77">
        <v>44501</v>
      </c>
      <c r="N3031" s="77">
        <v>44501</v>
      </c>
      <c r="O3031" s="77">
        <v>44501</v>
      </c>
      <c r="P3031" s="77">
        <v>44501</v>
      </c>
      <c r="Q3031" s="166" t="s">
        <v>7322</v>
      </c>
      <c r="R3031" s="177"/>
      <c r="S3031" s="177"/>
      <c r="T3031" s="177"/>
      <c r="U3031" s="177" t="s">
        <v>7698</v>
      </c>
      <c r="V3031" s="195" t="s">
        <v>7261</v>
      </c>
      <c r="W3031" s="166" t="s">
        <v>7688</v>
      </c>
      <c r="X3031" s="166" t="s">
        <v>7688</v>
      </c>
      <c r="Y3031" s="175"/>
    </row>
    <row r="3032" spans="2:25">
      <c r="B3032" s="30">
        <v>2984</v>
      </c>
      <c r="C3032" s="30" t="s">
        <v>7663</v>
      </c>
      <c r="D3032" s="30" t="s">
        <v>7686</v>
      </c>
      <c r="E3032" s="132" t="s">
        <v>7675</v>
      </c>
      <c r="F3032" s="177" t="s">
        <v>7687</v>
      </c>
      <c r="G3032" s="269">
        <f t="shared" si="322"/>
        <v>2021</v>
      </c>
      <c r="H3032" s="269">
        <f t="shared" si="323"/>
        <v>11</v>
      </c>
      <c r="I3032" s="269">
        <f t="shared" si="324"/>
        <v>45</v>
      </c>
      <c r="J3032" s="83">
        <f t="shared" si="325"/>
        <v>2021</v>
      </c>
      <c r="K3032" s="269">
        <f t="shared" si="326"/>
        <v>11</v>
      </c>
      <c r="L3032" s="21">
        <f t="shared" si="327"/>
        <v>45</v>
      </c>
      <c r="M3032" s="77">
        <v>44502</v>
      </c>
      <c r="N3032" s="77">
        <v>44502</v>
      </c>
      <c r="O3032" s="77">
        <v>44502</v>
      </c>
      <c r="P3032" s="77">
        <v>44502</v>
      </c>
      <c r="Q3032" s="166" t="s">
        <v>7322</v>
      </c>
      <c r="R3032" s="177"/>
      <c r="S3032" s="177"/>
      <c r="T3032" s="177"/>
      <c r="U3032" s="177" t="s">
        <v>7697</v>
      </c>
      <c r="V3032" s="195" t="s">
        <v>395</v>
      </c>
      <c r="W3032" s="166" t="s">
        <v>7688</v>
      </c>
      <c r="X3032" s="166" t="s">
        <v>7688</v>
      </c>
      <c r="Y3032" s="175"/>
    </row>
    <row r="3033" spans="2:25" ht="33">
      <c r="B3033" s="30">
        <v>2985</v>
      </c>
      <c r="C3033" s="30" t="s">
        <v>7681</v>
      </c>
      <c r="D3033" s="30" t="s">
        <v>7686</v>
      </c>
      <c r="E3033" s="130" t="s">
        <v>7676</v>
      </c>
      <c r="F3033" s="177" t="s">
        <v>7687</v>
      </c>
      <c r="G3033" s="269">
        <f t="shared" si="322"/>
        <v>2021</v>
      </c>
      <c r="H3033" s="269">
        <f t="shared" si="323"/>
        <v>11</v>
      </c>
      <c r="I3033" s="269">
        <f t="shared" si="324"/>
        <v>45</v>
      </c>
      <c r="J3033" s="83">
        <f t="shared" si="325"/>
        <v>2021</v>
      </c>
      <c r="K3033" s="269">
        <f t="shared" si="326"/>
        <v>11</v>
      </c>
      <c r="L3033" s="21">
        <f t="shared" si="327"/>
        <v>45</v>
      </c>
      <c r="M3033" s="77">
        <v>44502</v>
      </c>
      <c r="N3033" s="77">
        <v>44502</v>
      </c>
      <c r="O3033" s="77">
        <v>44502</v>
      </c>
      <c r="P3033" s="77">
        <v>44503</v>
      </c>
      <c r="Q3033" s="166" t="s">
        <v>7322</v>
      </c>
      <c r="R3033" s="177"/>
      <c r="S3033" s="177"/>
      <c r="T3033" s="177"/>
      <c r="U3033" s="177" t="s">
        <v>7698</v>
      </c>
      <c r="V3033" s="195" t="s">
        <v>7690</v>
      </c>
      <c r="W3033" s="166" t="s">
        <v>7688</v>
      </c>
      <c r="X3033" s="166" t="s">
        <v>7688</v>
      </c>
      <c r="Y3033" s="175"/>
    </row>
    <row r="3034" spans="2:25" ht="33">
      <c r="B3034" s="30">
        <v>2986</v>
      </c>
      <c r="C3034" s="30" t="s">
        <v>7682</v>
      </c>
      <c r="D3034" s="30" t="s">
        <v>7686</v>
      </c>
      <c r="E3034" s="167" t="s">
        <v>7677</v>
      </c>
      <c r="F3034" s="177" t="s">
        <v>7687</v>
      </c>
      <c r="G3034" s="269">
        <f t="shared" si="322"/>
        <v>2021</v>
      </c>
      <c r="H3034" s="269">
        <f t="shared" si="323"/>
        <v>11</v>
      </c>
      <c r="I3034" s="269">
        <f t="shared" si="324"/>
        <v>45</v>
      </c>
      <c r="J3034" s="83">
        <f t="shared" si="325"/>
        <v>2021</v>
      </c>
      <c r="K3034" s="269">
        <f t="shared" si="326"/>
        <v>11</v>
      </c>
      <c r="L3034" s="21">
        <f t="shared" si="327"/>
        <v>45</v>
      </c>
      <c r="M3034" s="77">
        <v>44502</v>
      </c>
      <c r="N3034" s="77">
        <v>44502</v>
      </c>
      <c r="O3034" s="77">
        <v>44502</v>
      </c>
      <c r="P3034" s="77">
        <v>44503</v>
      </c>
      <c r="Q3034" s="166" t="s">
        <v>7322</v>
      </c>
      <c r="R3034" s="177"/>
      <c r="S3034" s="177"/>
      <c r="T3034" s="177"/>
      <c r="U3034" s="177" t="s">
        <v>7698</v>
      </c>
      <c r="V3034" s="195" t="s">
        <v>7691</v>
      </c>
      <c r="W3034" s="166" t="s">
        <v>7688</v>
      </c>
      <c r="X3034" s="166" t="s">
        <v>7688</v>
      </c>
      <c r="Y3034" s="175"/>
    </row>
    <row r="3035" spans="2:25" ht="33">
      <c r="B3035" s="30">
        <v>2987</v>
      </c>
      <c r="C3035" s="30" t="s">
        <v>7683</v>
      </c>
      <c r="D3035" s="30" t="s">
        <v>7686</v>
      </c>
      <c r="E3035" s="135" t="s">
        <v>7678</v>
      </c>
      <c r="F3035" s="177" t="s">
        <v>7687</v>
      </c>
      <c r="G3035" s="269">
        <f t="shared" si="322"/>
        <v>2021</v>
      </c>
      <c r="H3035" s="269">
        <f t="shared" si="323"/>
        <v>11</v>
      </c>
      <c r="I3035" s="269">
        <f t="shared" si="324"/>
        <v>45</v>
      </c>
      <c r="J3035" s="83">
        <f t="shared" si="325"/>
        <v>2021</v>
      </c>
      <c r="K3035" s="269">
        <f t="shared" si="326"/>
        <v>11</v>
      </c>
      <c r="L3035" s="21">
        <f t="shared" si="327"/>
        <v>45</v>
      </c>
      <c r="M3035" s="77">
        <v>44503</v>
      </c>
      <c r="N3035" s="77">
        <v>44503</v>
      </c>
      <c r="O3035" s="77">
        <v>44503</v>
      </c>
      <c r="P3035" s="77">
        <v>44503</v>
      </c>
      <c r="Q3035" s="166" t="s">
        <v>7322</v>
      </c>
      <c r="R3035" s="177"/>
      <c r="S3035" s="177"/>
      <c r="T3035" s="177"/>
      <c r="U3035" s="177" t="s">
        <v>7696</v>
      </c>
      <c r="V3035" s="195" t="s">
        <v>9</v>
      </c>
      <c r="W3035" s="166" t="s">
        <v>7688</v>
      </c>
      <c r="X3035" s="166" t="s">
        <v>7688</v>
      </c>
      <c r="Y3035" s="175"/>
    </row>
    <row r="3036" spans="2:25">
      <c r="B3036" s="30">
        <v>2988</v>
      </c>
      <c r="C3036" s="30" t="s">
        <v>7684</v>
      </c>
      <c r="D3036" s="30" t="s">
        <v>7686</v>
      </c>
      <c r="E3036" s="130" t="s">
        <v>7679</v>
      </c>
      <c r="F3036" s="177" t="s">
        <v>7687</v>
      </c>
      <c r="G3036" s="269">
        <f t="shared" si="322"/>
        <v>2021</v>
      </c>
      <c r="H3036" s="269">
        <f t="shared" si="323"/>
        <v>11</v>
      </c>
      <c r="I3036" s="269">
        <f t="shared" si="324"/>
        <v>45</v>
      </c>
      <c r="J3036" s="83">
        <f t="shared" si="325"/>
        <v>2021</v>
      </c>
      <c r="K3036" s="269">
        <f t="shared" si="326"/>
        <v>11</v>
      </c>
      <c r="L3036" s="21">
        <f t="shared" si="327"/>
        <v>45</v>
      </c>
      <c r="M3036" s="77">
        <v>44504</v>
      </c>
      <c r="N3036" s="77">
        <v>44504</v>
      </c>
      <c r="O3036" s="77">
        <v>44504</v>
      </c>
      <c r="P3036" s="77">
        <v>44504</v>
      </c>
      <c r="Q3036" s="166" t="s">
        <v>7322</v>
      </c>
      <c r="R3036" s="177"/>
      <c r="S3036" s="177"/>
      <c r="T3036" s="177"/>
      <c r="U3036" s="177" t="s">
        <v>7699</v>
      </c>
      <c r="V3036" s="177" t="s">
        <v>7692</v>
      </c>
      <c r="W3036" s="166" t="s">
        <v>7688</v>
      </c>
      <c r="X3036" s="166" t="s">
        <v>7688</v>
      </c>
      <c r="Y3036" s="175"/>
    </row>
    <row r="3037" spans="2:25">
      <c r="B3037" s="30">
        <v>2989</v>
      </c>
      <c r="C3037" s="30" t="s">
        <v>7685</v>
      </c>
      <c r="D3037" s="30" t="s">
        <v>7686</v>
      </c>
      <c r="E3037" s="110" t="s">
        <v>7680</v>
      </c>
      <c r="F3037" s="177" t="s">
        <v>7687</v>
      </c>
      <c r="G3037" s="269">
        <f t="shared" si="322"/>
        <v>2021</v>
      </c>
      <c r="H3037" s="269">
        <f t="shared" si="323"/>
        <v>11</v>
      </c>
      <c r="I3037" s="269">
        <f t="shared" si="324"/>
        <v>45</v>
      </c>
      <c r="J3037" s="83">
        <f t="shared" si="325"/>
        <v>2021</v>
      </c>
      <c r="K3037" s="269">
        <f t="shared" si="326"/>
        <v>11</v>
      </c>
      <c r="L3037" s="21">
        <f t="shared" si="327"/>
        <v>45</v>
      </c>
      <c r="M3037" s="77">
        <v>44504</v>
      </c>
      <c r="N3037" s="77">
        <v>44504</v>
      </c>
      <c r="O3037" s="77">
        <v>44504</v>
      </c>
      <c r="P3037" s="77">
        <v>44504</v>
      </c>
      <c r="Q3037" s="166" t="s">
        <v>7322</v>
      </c>
      <c r="R3037" s="177"/>
      <c r="S3037" s="177"/>
      <c r="T3037" s="177"/>
      <c r="U3037" s="177" t="s">
        <v>7698</v>
      </c>
      <c r="V3037" s="177" t="s">
        <v>7693</v>
      </c>
      <c r="W3037" s="166" t="s">
        <v>7688</v>
      </c>
      <c r="X3037" s="166" t="s">
        <v>7688</v>
      </c>
      <c r="Y3037" s="175"/>
    </row>
    <row r="3038" spans="2:25" ht="82.5">
      <c r="B3038" s="30">
        <v>2990</v>
      </c>
      <c r="C3038" s="30" t="s">
        <v>7743</v>
      </c>
      <c r="D3038" s="30" t="s">
        <v>83</v>
      </c>
      <c r="E3038" s="172" t="s">
        <v>7700</v>
      </c>
      <c r="F3038" s="177" t="s">
        <v>47</v>
      </c>
      <c r="G3038" s="269">
        <f t="shared" si="322"/>
        <v>2021</v>
      </c>
      <c r="H3038" s="269">
        <f t="shared" si="323"/>
        <v>10</v>
      </c>
      <c r="I3038" s="269">
        <f t="shared" si="324"/>
        <v>44</v>
      </c>
      <c r="J3038" s="83">
        <f t="shared" si="325"/>
        <v>2021</v>
      </c>
      <c r="K3038" s="269">
        <f t="shared" si="326"/>
        <v>10</v>
      </c>
      <c r="L3038" s="21">
        <f t="shared" si="327"/>
        <v>44</v>
      </c>
      <c r="M3038" s="178">
        <v>44498</v>
      </c>
      <c r="N3038" s="178">
        <v>44498</v>
      </c>
      <c r="O3038" s="178">
        <v>44498</v>
      </c>
      <c r="P3038" s="178">
        <v>44498</v>
      </c>
      <c r="Q3038" s="268" t="s">
        <v>7322</v>
      </c>
      <c r="R3038" s="177"/>
      <c r="S3038" s="177"/>
      <c r="T3038" s="177"/>
      <c r="U3038" s="177"/>
      <c r="V3038" s="174" t="s">
        <v>7716</v>
      </c>
      <c r="W3038" s="174" t="s">
        <v>7324</v>
      </c>
      <c r="X3038" s="174" t="s">
        <v>7324</v>
      </c>
      <c r="Y3038" s="175" t="s">
        <v>7730</v>
      </c>
    </row>
    <row r="3039" spans="2:25" ht="49.5">
      <c r="B3039" s="30">
        <v>2991</v>
      </c>
      <c r="C3039" s="30" t="s">
        <v>7744</v>
      </c>
      <c r="D3039" s="30" t="s">
        <v>83</v>
      </c>
      <c r="E3039" s="172" t="s">
        <v>7701</v>
      </c>
      <c r="F3039" s="177" t="s">
        <v>47</v>
      </c>
      <c r="G3039" s="269">
        <f t="shared" si="322"/>
        <v>2021</v>
      </c>
      <c r="H3039" s="269">
        <f t="shared" si="323"/>
        <v>10</v>
      </c>
      <c r="I3039" s="269">
        <f t="shared" si="324"/>
        <v>44</v>
      </c>
      <c r="J3039" s="83">
        <f t="shared" si="325"/>
        <v>2021</v>
      </c>
      <c r="K3039" s="269">
        <f t="shared" si="326"/>
        <v>10</v>
      </c>
      <c r="L3039" s="21">
        <f t="shared" si="327"/>
        <v>44</v>
      </c>
      <c r="M3039" s="178">
        <v>44498</v>
      </c>
      <c r="N3039" s="178">
        <v>44498</v>
      </c>
      <c r="O3039" s="178">
        <v>44498</v>
      </c>
      <c r="P3039" s="178">
        <v>44498</v>
      </c>
      <c r="Q3039" s="268" t="s">
        <v>7322</v>
      </c>
      <c r="R3039" s="177"/>
      <c r="S3039" s="177"/>
      <c r="T3039" s="177"/>
      <c r="U3039" s="177"/>
      <c r="V3039" s="174" t="s">
        <v>7717</v>
      </c>
      <c r="W3039" s="174" t="s">
        <v>7324</v>
      </c>
      <c r="X3039" s="174" t="s">
        <v>7324</v>
      </c>
      <c r="Y3039" s="175" t="s">
        <v>7731</v>
      </c>
    </row>
    <row r="3040" spans="2:25" ht="49.5">
      <c r="B3040" s="30">
        <v>2992</v>
      </c>
      <c r="C3040" s="30" t="s">
        <v>7745</v>
      </c>
      <c r="D3040" s="30" t="s">
        <v>83</v>
      </c>
      <c r="E3040" s="172" t="s">
        <v>7702</v>
      </c>
      <c r="F3040" s="177" t="s">
        <v>47</v>
      </c>
      <c r="G3040" s="269">
        <f t="shared" si="322"/>
        <v>2021</v>
      </c>
      <c r="H3040" s="269">
        <f t="shared" si="323"/>
        <v>10</v>
      </c>
      <c r="I3040" s="269">
        <f t="shared" si="324"/>
        <v>44</v>
      </c>
      <c r="J3040" s="83">
        <f t="shared" si="325"/>
        <v>2021</v>
      </c>
      <c r="K3040" s="269">
        <f t="shared" si="326"/>
        <v>10</v>
      </c>
      <c r="L3040" s="21">
        <f t="shared" si="327"/>
        <v>44</v>
      </c>
      <c r="M3040" s="178">
        <v>44498</v>
      </c>
      <c r="N3040" s="178">
        <v>44498</v>
      </c>
      <c r="O3040" s="178">
        <v>44498</v>
      </c>
      <c r="P3040" s="178">
        <v>44498</v>
      </c>
      <c r="Q3040" s="268" t="s">
        <v>7322</v>
      </c>
      <c r="R3040" s="177"/>
      <c r="S3040" s="177"/>
      <c r="T3040" s="177"/>
      <c r="U3040" s="177"/>
      <c r="V3040" s="174" t="s">
        <v>7718</v>
      </c>
      <c r="W3040" s="174" t="s">
        <v>7324</v>
      </c>
      <c r="X3040" s="174" t="s">
        <v>7324</v>
      </c>
      <c r="Y3040" s="175" t="s">
        <v>7732</v>
      </c>
    </row>
    <row r="3041" spans="2:25" ht="49.5">
      <c r="B3041" s="30">
        <v>2993</v>
      </c>
      <c r="C3041" s="30" t="s">
        <v>7746</v>
      </c>
      <c r="D3041" s="30" t="s">
        <v>83</v>
      </c>
      <c r="E3041" s="172" t="s">
        <v>7703</v>
      </c>
      <c r="F3041" s="177" t="s">
        <v>47</v>
      </c>
      <c r="G3041" s="269">
        <f t="shared" si="322"/>
        <v>2021</v>
      </c>
      <c r="H3041" s="269">
        <f t="shared" si="323"/>
        <v>11</v>
      </c>
      <c r="I3041" s="269">
        <f t="shared" si="324"/>
        <v>45</v>
      </c>
      <c r="J3041" s="83">
        <f t="shared" si="325"/>
        <v>2021</v>
      </c>
      <c r="K3041" s="269">
        <f t="shared" si="326"/>
        <v>11</v>
      </c>
      <c r="L3041" s="21">
        <f t="shared" si="327"/>
        <v>45</v>
      </c>
      <c r="M3041" s="178">
        <v>44501</v>
      </c>
      <c r="N3041" s="178">
        <v>44501</v>
      </c>
      <c r="O3041" s="178">
        <v>44501</v>
      </c>
      <c r="P3041" s="178">
        <v>44501</v>
      </c>
      <c r="Q3041" s="268" t="s">
        <v>7322</v>
      </c>
      <c r="R3041" s="177"/>
      <c r="S3041" s="177"/>
      <c r="T3041" s="177"/>
      <c r="U3041" s="177"/>
      <c r="V3041" s="174" t="s">
        <v>7719</v>
      </c>
      <c r="W3041" s="174" t="s">
        <v>7324</v>
      </c>
      <c r="X3041" s="174" t="s">
        <v>7324</v>
      </c>
      <c r="Y3041" s="175" t="s">
        <v>7733</v>
      </c>
    </row>
    <row r="3042" spans="2:25" ht="33">
      <c r="B3042" s="30">
        <v>2994</v>
      </c>
      <c r="C3042" s="30" t="s">
        <v>7747</v>
      </c>
      <c r="D3042" s="30" t="s">
        <v>83</v>
      </c>
      <c r="E3042" s="172" t="s">
        <v>7704</v>
      </c>
      <c r="F3042" s="177" t="s">
        <v>47</v>
      </c>
      <c r="G3042" s="269">
        <f t="shared" si="322"/>
        <v>2021</v>
      </c>
      <c r="H3042" s="269">
        <f t="shared" si="323"/>
        <v>11</v>
      </c>
      <c r="I3042" s="269">
        <f t="shared" si="324"/>
        <v>45</v>
      </c>
      <c r="J3042" s="83">
        <f t="shared" si="325"/>
        <v>2021</v>
      </c>
      <c r="K3042" s="269">
        <f t="shared" si="326"/>
        <v>11</v>
      </c>
      <c r="L3042" s="21">
        <f t="shared" si="327"/>
        <v>45</v>
      </c>
      <c r="M3042" s="178">
        <v>44501</v>
      </c>
      <c r="N3042" s="178">
        <v>44501</v>
      </c>
      <c r="O3042" s="178">
        <v>44501</v>
      </c>
      <c r="P3042" s="178">
        <v>44501</v>
      </c>
      <c r="Q3042" s="268" t="s">
        <v>7322</v>
      </c>
      <c r="R3042" s="177"/>
      <c r="S3042" s="177"/>
      <c r="T3042" s="177"/>
      <c r="U3042" s="177"/>
      <c r="V3042" s="174" t="s">
        <v>7720</v>
      </c>
      <c r="W3042" s="174" t="s">
        <v>7324</v>
      </c>
      <c r="X3042" s="174" t="s">
        <v>7324</v>
      </c>
      <c r="Y3042" s="175" t="s">
        <v>7734</v>
      </c>
    </row>
    <row r="3043" spans="2:25" ht="33">
      <c r="B3043" s="30">
        <v>2995</v>
      </c>
      <c r="C3043" s="30" t="s">
        <v>7748</v>
      </c>
      <c r="D3043" s="30" t="s">
        <v>83</v>
      </c>
      <c r="E3043" s="172" t="s">
        <v>7705</v>
      </c>
      <c r="F3043" s="177" t="s">
        <v>47</v>
      </c>
      <c r="G3043" s="269">
        <f t="shared" si="322"/>
        <v>2021</v>
      </c>
      <c r="H3043" s="269">
        <f t="shared" si="323"/>
        <v>11</v>
      </c>
      <c r="I3043" s="269">
        <f t="shared" si="324"/>
        <v>45</v>
      </c>
      <c r="J3043" s="83">
        <f t="shared" si="325"/>
        <v>2021</v>
      </c>
      <c r="K3043" s="269">
        <f t="shared" si="326"/>
        <v>11</v>
      </c>
      <c r="L3043" s="21">
        <f t="shared" si="327"/>
        <v>45</v>
      </c>
      <c r="M3043" s="178">
        <v>44502</v>
      </c>
      <c r="N3043" s="178">
        <v>44502</v>
      </c>
      <c r="O3043" s="178">
        <v>44502</v>
      </c>
      <c r="P3043" s="178">
        <v>44502</v>
      </c>
      <c r="Q3043" s="268" t="s">
        <v>7322</v>
      </c>
      <c r="R3043" s="177"/>
      <c r="S3043" s="177"/>
      <c r="T3043" s="177"/>
      <c r="U3043" s="177"/>
      <c r="V3043" s="174" t="s">
        <v>7721</v>
      </c>
      <c r="W3043" s="174" t="s">
        <v>7324</v>
      </c>
      <c r="X3043" s="174" t="s">
        <v>7324</v>
      </c>
      <c r="Y3043" s="175" t="s">
        <v>7735</v>
      </c>
    </row>
    <row r="3044" spans="2:25" ht="66">
      <c r="B3044" s="30">
        <v>2996</v>
      </c>
      <c r="C3044" s="30" t="s">
        <v>7749</v>
      </c>
      <c r="D3044" s="30" t="s">
        <v>83</v>
      </c>
      <c r="E3044" s="172" t="s">
        <v>7706</v>
      </c>
      <c r="F3044" s="177" t="s">
        <v>47</v>
      </c>
      <c r="G3044" s="269">
        <f t="shared" si="322"/>
        <v>2021</v>
      </c>
      <c r="H3044" s="269">
        <f t="shared" si="323"/>
        <v>11</v>
      </c>
      <c r="I3044" s="269">
        <f t="shared" si="324"/>
        <v>45</v>
      </c>
      <c r="J3044" s="83">
        <f t="shared" si="325"/>
        <v>2022</v>
      </c>
      <c r="K3044" s="269">
        <f t="shared" si="326"/>
        <v>7</v>
      </c>
      <c r="L3044" s="21">
        <f t="shared" si="327"/>
        <v>28</v>
      </c>
      <c r="M3044" s="178">
        <v>44502</v>
      </c>
      <c r="N3044" s="178">
        <v>44502</v>
      </c>
      <c r="O3044" s="178">
        <v>44502</v>
      </c>
      <c r="P3044" s="270">
        <v>44750</v>
      </c>
      <c r="Q3044" s="268" t="s">
        <v>12724</v>
      </c>
      <c r="R3044" s="269" t="s">
        <v>12723</v>
      </c>
      <c r="S3044" s="177"/>
      <c r="T3044" s="177"/>
      <c r="U3044" s="267" t="s">
        <v>7722</v>
      </c>
      <c r="V3044" s="174" t="s">
        <v>7722</v>
      </c>
      <c r="W3044" s="174" t="s">
        <v>7324</v>
      </c>
      <c r="X3044" s="174" t="s">
        <v>7324</v>
      </c>
      <c r="Y3044" s="175" t="s">
        <v>7736</v>
      </c>
    </row>
    <row r="3045" spans="2:25" ht="49.5">
      <c r="B3045" s="30">
        <v>2997</v>
      </c>
      <c r="C3045" s="30" t="s">
        <v>7750</v>
      </c>
      <c r="D3045" s="30" t="s">
        <v>83</v>
      </c>
      <c r="E3045" s="172" t="s">
        <v>7707</v>
      </c>
      <c r="F3045" s="177" t="s">
        <v>47</v>
      </c>
      <c r="G3045" s="269">
        <f t="shared" si="322"/>
        <v>2021</v>
      </c>
      <c r="H3045" s="269">
        <f t="shared" si="323"/>
        <v>11</v>
      </c>
      <c r="I3045" s="269">
        <f t="shared" si="324"/>
        <v>45</v>
      </c>
      <c r="J3045" s="83">
        <f t="shared" si="325"/>
        <v>2021</v>
      </c>
      <c r="K3045" s="269">
        <f t="shared" si="326"/>
        <v>11</v>
      </c>
      <c r="L3045" s="21">
        <f t="shared" si="327"/>
        <v>45</v>
      </c>
      <c r="M3045" s="178">
        <v>44502</v>
      </c>
      <c r="N3045" s="178">
        <v>44502</v>
      </c>
      <c r="O3045" s="178">
        <v>44502</v>
      </c>
      <c r="P3045" s="178">
        <v>44504</v>
      </c>
      <c r="Q3045" s="166" t="s">
        <v>7322</v>
      </c>
      <c r="R3045" s="177"/>
      <c r="S3045" s="177"/>
      <c r="T3045" s="177"/>
      <c r="U3045" s="177"/>
      <c r="V3045" s="174" t="s">
        <v>7723</v>
      </c>
      <c r="W3045" s="174" t="s">
        <v>7324</v>
      </c>
      <c r="X3045" s="174" t="s">
        <v>7324</v>
      </c>
      <c r="Y3045" s="175" t="s">
        <v>7737</v>
      </c>
    </row>
    <row r="3046" spans="2:25" ht="66">
      <c r="B3046" s="30">
        <v>2998</v>
      </c>
      <c r="C3046" s="30" t="s">
        <v>7751</v>
      </c>
      <c r="D3046" s="30" t="s">
        <v>83</v>
      </c>
      <c r="E3046" s="172" t="s">
        <v>7708</v>
      </c>
      <c r="F3046" s="177" t="s">
        <v>47</v>
      </c>
      <c r="G3046" s="269">
        <f t="shared" si="322"/>
        <v>2021</v>
      </c>
      <c r="H3046" s="269">
        <f t="shared" si="323"/>
        <v>11</v>
      </c>
      <c r="I3046" s="269">
        <f t="shared" si="324"/>
        <v>45</v>
      </c>
      <c r="J3046" s="83">
        <f t="shared" si="325"/>
        <v>2021</v>
      </c>
      <c r="K3046" s="269">
        <f t="shared" si="326"/>
        <v>11</v>
      </c>
      <c r="L3046" s="21">
        <f t="shared" si="327"/>
        <v>45</v>
      </c>
      <c r="M3046" s="178">
        <v>44504</v>
      </c>
      <c r="N3046" s="178">
        <v>44504</v>
      </c>
      <c r="O3046" s="178">
        <v>44504</v>
      </c>
      <c r="P3046" s="178">
        <v>44504</v>
      </c>
      <c r="Q3046" s="166" t="s">
        <v>7322</v>
      </c>
      <c r="R3046" s="177"/>
      <c r="S3046" s="177"/>
      <c r="T3046" s="177"/>
      <c r="U3046" s="177"/>
      <c r="V3046" s="174" t="s">
        <v>7724</v>
      </c>
      <c r="W3046" s="174" t="s">
        <v>7324</v>
      </c>
      <c r="X3046" s="174" t="s">
        <v>7324</v>
      </c>
      <c r="Y3046" s="175" t="s">
        <v>7738</v>
      </c>
    </row>
    <row r="3047" spans="2:25" ht="33">
      <c r="B3047" s="30">
        <v>2999</v>
      </c>
      <c r="C3047" s="30" t="s">
        <v>7752</v>
      </c>
      <c r="D3047" s="30" t="s">
        <v>83</v>
      </c>
      <c r="E3047" s="172" t="s">
        <v>7709</v>
      </c>
      <c r="F3047" s="177" t="s">
        <v>47</v>
      </c>
      <c r="G3047" s="269">
        <f t="shared" si="322"/>
        <v>2021</v>
      </c>
      <c r="H3047" s="269">
        <f t="shared" si="323"/>
        <v>11</v>
      </c>
      <c r="I3047" s="269">
        <f t="shared" si="324"/>
        <v>45</v>
      </c>
      <c r="J3047" s="83">
        <f t="shared" si="325"/>
        <v>2021</v>
      </c>
      <c r="K3047" s="269">
        <f t="shared" si="326"/>
        <v>11</v>
      </c>
      <c r="L3047" s="21">
        <f t="shared" si="327"/>
        <v>45</v>
      </c>
      <c r="M3047" s="178">
        <v>44504</v>
      </c>
      <c r="N3047" s="178">
        <v>44504</v>
      </c>
      <c r="O3047" s="178">
        <v>44504</v>
      </c>
      <c r="P3047" s="178">
        <v>44504</v>
      </c>
      <c r="Q3047" s="166" t="s">
        <v>7322</v>
      </c>
      <c r="R3047" s="177"/>
      <c r="S3047" s="177"/>
      <c r="T3047" s="177"/>
      <c r="U3047" s="177"/>
      <c r="V3047" s="174" t="s">
        <v>7725</v>
      </c>
      <c r="W3047" s="174" t="s">
        <v>7324</v>
      </c>
      <c r="X3047" s="174" t="s">
        <v>7324</v>
      </c>
      <c r="Y3047" s="175" t="s">
        <v>7739</v>
      </c>
    </row>
    <row r="3048" spans="2:25" ht="49.5">
      <c r="B3048" s="30">
        <v>3000</v>
      </c>
      <c r="C3048" s="30" t="s">
        <v>7753</v>
      </c>
      <c r="D3048" s="30" t="s">
        <v>83</v>
      </c>
      <c r="E3048" s="172" t="s">
        <v>7710</v>
      </c>
      <c r="F3048" s="177" t="s">
        <v>47</v>
      </c>
      <c r="G3048" s="269">
        <f t="shared" si="322"/>
        <v>2021</v>
      </c>
      <c r="H3048" s="269">
        <f t="shared" si="323"/>
        <v>11</v>
      </c>
      <c r="I3048" s="269">
        <f t="shared" si="324"/>
        <v>45</v>
      </c>
      <c r="J3048" s="83">
        <f t="shared" si="325"/>
        <v>2021</v>
      </c>
      <c r="K3048" s="269">
        <f t="shared" si="326"/>
        <v>11</v>
      </c>
      <c r="L3048" s="21">
        <f t="shared" si="327"/>
        <v>45</v>
      </c>
      <c r="M3048" s="178">
        <v>44504</v>
      </c>
      <c r="N3048" s="178">
        <v>44504</v>
      </c>
      <c r="O3048" s="178">
        <v>44504</v>
      </c>
      <c r="P3048" s="178">
        <v>44504</v>
      </c>
      <c r="Q3048" s="166" t="s">
        <v>7322</v>
      </c>
      <c r="R3048" s="177"/>
      <c r="S3048" s="177"/>
      <c r="T3048" s="177"/>
      <c r="U3048" s="177"/>
      <c r="V3048" s="174" t="s">
        <v>7720</v>
      </c>
      <c r="W3048" s="174" t="s">
        <v>7324</v>
      </c>
      <c r="X3048" s="174" t="s">
        <v>7324</v>
      </c>
      <c r="Y3048" s="175" t="s">
        <v>7740</v>
      </c>
    </row>
    <row r="3049" spans="2:25" ht="33">
      <c r="B3049" s="30">
        <v>3001</v>
      </c>
      <c r="C3049" s="30" t="s">
        <v>7754</v>
      </c>
      <c r="D3049" s="30" t="s">
        <v>83</v>
      </c>
      <c r="E3049" s="173" t="s">
        <v>7711</v>
      </c>
      <c r="F3049" s="177" t="s">
        <v>47</v>
      </c>
      <c r="G3049" s="269">
        <f t="shared" si="322"/>
        <v>2021</v>
      </c>
      <c r="H3049" s="269">
        <f t="shared" si="323"/>
        <v>10</v>
      </c>
      <c r="I3049" s="269">
        <f t="shared" si="324"/>
        <v>44</v>
      </c>
      <c r="J3049" s="83">
        <f t="shared" si="325"/>
        <v>2021</v>
      </c>
      <c r="K3049" s="269">
        <f t="shared" si="326"/>
        <v>10</v>
      </c>
      <c r="L3049" s="21">
        <f t="shared" si="327"/>
        <v>44</v>
      </c>
      <c r="M3049" s="178">
        <v>44498</v>
      </c>
      <c r="N3049" s="178">
        <v>44498</v>
      </c>
      <c r="O3049" s="178">
        <v>44498</v>
      </c>
      <c r="P3049" s="178">
        <v>44498</v>
      </c>
      <c r="Q3049" s="268" t="s">
        <v>7322</v>
      </c>
      <c r="R3049" s="177"/>
      <c r="S3049" s="177"/>
      <c r="T3049" s="177"/>
      <c r="U3049" s="177"/>
      <c r="V3049" s="174" t="s">
        <v>7721</v>
      </c>
      <c r="W3049" s="174" t="s">
        <v>7338</v>
      </c>
      <c r="X3049" s="174" t="s">
        <v>7338</v>
      </c>
      <c r="Y3049" s="176" t="s">
        <v>7741</v>
      </c>
    </row>
    <row r="3050" spans="2:25" ht="33">
      <c r="B3050" s="30">
        <v>3002</v>
      </c>
      <c r="C3050" s="30" t="s">
        <v>7755</v>
      </c>
      <c r="D3050" s="30" t="s">
        <v>83</v>
      </c>
      <c r="E3050" s="173" t="s">
        <v>7712</v>
      </c>
      <c r="F3050" s="177" t="s">
        <v>47</v>
      </c>
      <c r="G3050" s="269">
        <f t="shared" si="322"/>
        <v>2021</v>
      </c>
      <c r="H3050" s="269">
        <f t="shared" si="323"/>
        <v>11</v>
      </c>
      <c r="I3050" s="269">
        <f t="shared" si="324"/>
        <v>45</v>
      </c>
      <c r="J3050" s="83">
        <f t="shared" si="325"/>
        <v>2021</v>
      </c>
      <c r="K3050" s="269">
        <f t="shared" si="326"/>
        <v>11</v>
      </c>
      <c r="L3050" s="21">
        <f t="shared" si="327"/>
        <v>45</v>
      </c>
      <c r="M3050" s="178">
        <v>44502</v>
      </c>
      <c r="N3050" s="178">
        <v>44502</v>
      </c>
      <c r="O3050" s="178">
        <v>44502</v>
      </c>
      <c r="P3050" s="178">
        <v>44502</v>
      </c>
      <c r="Q3050" s="268" t="s">
        <v>7322</v>
      </c>
      <c r="R3050" s="177"/>
      <c r="S3050" s="177"/>
      <c r="T3050" s="177"/>
      <c r="U3050" s="177"/>
      <c r="V3050" s="174" t="s">
        <v>7726</v>
      </c>
      <c r="W3050" s="174" t="s">
        <v>7338</v>
      </c>
      <c r="X3050" s="174" t="s">
        <v>7338</v>
      </c>
      <c r="Y3050" s="176" t="s">
        <v>7742</v>
      </c>
    </row>
    <row r="3051" spans="2:25" ht="33">
      <c r="B3051" s="30">
        <v>3003</v>
      </c>
      <c r="C3051" s="30" t="s">
        <v>7756</v>
      </c>
      <c r="D3051" s="30" t="s">
        <v>83</v>
      </c>
      <c r="E3051" s="172" t="s">
        <v>7713</v>
      </c>
      <c r="F3051" s="177" t="s">
        <v>47</v>
      </c>
      <c r="G3051" s="269">
        <f t="shared" si="322"/>
        <v>2021</v>
      </c>
      <c r="H3051" s="269">
        <f t="shared" si="323"/>
        <v>11</v>
      </c>
      <c r="I3051" s="269">
        <f t="shared" si="324"/>
        <v>45</v>
      </c>
      <c r="J3051" s="83">
        <f t="shared" si="325"/>
        <v>2021</v>
      </c>
      <c r="K3051" s="269">
        <f t="shared" si="326"/>
        <v>11</v>
      </c>
      <c r="L3051" s="21">
        <f t="shared" si="327"/>
        <v>45</v>
      </c>
      <c r="M3051" s="178">
        <v>44503</v>
      </c>
      <c r="N3051" s="178">
        <v>44503</v>
      </c>
      <c r="O3051" s="178">
        <v>44503</v>
      </c>
      <c r="P3051" s="178">
        <v>44503</v>
      </c>
      <c r="Q3051" s="268" t="s">
        <v>7322</v>
      </c>
      <c r="R3051" s="177"/>
      <c r="S3051" s="177"/>
      <c r="T3051" s="177"/>
      <c r="U3051" s="177"/>
      <c r="V3051" s="174" t="s">
        <v>7727</v>
      </c>
      <c r="W3051" s="174" t="s">
        <v>7338</v>
      </c>
      <c r="X3051" s="174" t="s">
        <v>7338</v>
      </c>
      <c r="Y3051" s="176"/>
    </row>
    <row r="3052" spans="2:25" ht="33">
      <c r="B3052" s="30">
        <v>3004</v>
      </c>
      <c r="C3052" s="30" t="s">
        <v>7757</v>
      </c>
      <c r="D3052" s="30" t="s">
        <v>83</v>
      </c>
      <c r="E3052" s="172" t="s">
        <v>7714</v>
      </c>
      <c r="F3052" s="177" t="s">
        <v>47</v>
      </c>
      <c r="G3052" s="269">
        <f t="shared" si="322"/>
        <v>2021</v>
      </c>
      <c r="H3052" s="269">
        <f t="shared" si="323"/>
        <v>11</v>
      </c>
      <c r="I3052" s="269">
        <f t="shared" si="324"/>
        <v>45</v>
      </c>
      <c r="J3052" s="83">
        <f t="shared" si="325"/>
        <v>2021</v>
      </c>
      <c r="K3052" s="269">
        <f t="shared" si="326"/>
        <v>11</v>
      </c>
      <c r="L3052" s="21">
        <f t="shared" si="327"/>
        <v>45</v>
      </c>
      <c r="M3052" s="178">
        <v>44504</v>
      </c>
      <c r="N3052" s="178">
        <v>44504</v>
      </c>
      <c r="O3052" s="178">
        <v>44504</v>
      </c>
      <c r="P3052" s="178">
        <v>44504</v>
      </c>
      <c r="Q3052" s="268" t="s">
        <v>7322</v>
      </c>
      <c r="R3052" s="177"/>
      <c r="S3052" s="177"/>
      <c r="T3052" s="177"/>
      <c r="U3052" s="177"/>
      <c r="V3052" s="174" t="s">
        <v>7728</v>
      </c>
      <c r="W3052" s="174" t="s">
        <v>7729</v>
      </c>
      <c r="X3052" s="174" t="s">
        <v>7729</v>
      </c>
      <c r="Y3052" s="175"/>
    </row>
    <row r="3053" spans="2:25" ht="33">
      <c r="B3053" s="30">
        <v>3005</v>
      </c>
      <c r="C3053" s="30" t="s">
        <v>7758</v>
      </c>
      <c r="D3053" s="30" t="s">
        <v>83</v>
      </c>
      <c r="E3053" s="172" t="s">
        <v>7715</v>
      </c>
      <c r="F3053" s="177" t="s">
        <v>47</v>
      </c>
      <c r="G3053" s="269">
        <f t="shared" si="322"/>
        <v>2021</v>
      </c>
      <c r="H3053" s="269">
        <f t="shared" si="323"/>
        <v>11</v>
      </c>
      <c r="I3053" s="269">
        <f t="shared" si="324"/>
        <v>45</v>
      </c>
      <c r="J3053" s="83">
        <f t="shared" si="325"/>
        <v>2021</v>
      </c>
      <c r="K3053" s="269">
        <f t="shared" si="326"/>
        <v>11</v>
      </c>
      <c r="L3053" s="21">
        <f t="shared" si="327"/>
        <v>45</v>
      </c>
      <c r="M3053" s="178">
        <v>44505</v>
      </c>
      <c r="N3053" s="178">
        <v>44505</v>
      </c>
      <c r="O3053" s="178">
        <v>44505</v>
      </c>
      <c r="P3053" s="178">
        <v>44505</v>
      </c>
      <c r="Q3053" s="268" t="s">
        <v>7322</v>
      </c>
      <c r="R3053" s="177"/>
      <c r="S3053" s="177"/>
      <c r="T3053" s="177"/>
      <c r="U3053" s="177"/>
      <c r="V3053" s="174" t="s">
        <v>7342</v>
      </c>
      <c r="W3053" s="174" t="s">
        <v>7338</v>
      </c>
      <c r="X3053" s="174" t="s">
        <v>7338</v>
      </c>
      <c r="Y3053" s="134"/>
    </row>
    <row r="3054" spans="2:25" ht="33">
      <c r="B3054" s="30">
        <v>3006</v>
      </c>
      <c r="C3054" s="30" t="s">
        <v>7831</v>
      </c>
      <c r="D3054" s="30" t="s">
        <v>7821</v>
      </c>
      <c r="E3054" s="197" t="s">
        <v>7822</v>
      </c>
      <c r="F3054" s="177" t="s">
        <v>7823</v>
      </c>
      <c r="G3054" s="269">
        <f t="shared" si="322"/>
        <v>2021</v>
      </c>
      <c r="H3054" s="269">
        <f t="shared" si="323"/>
        <v>11</v>
      </c>
      <c r="I3054" s="269">
        <f t="shared" si="324"/>
        <v>45</v>
      </c>
      <c r="J3054" s="83">
        <f t="shared" si="325"/>
        <v>2021</v>
      </c>
      <c r="K3054" s="269">
        <f t="shared" si="326"/>
        <v>11</v>
      </c>
      <c r="L3054" s="21">
        <f t="shared" si="327"/>
        <v>46</v>
      </c>
      <c r="M3054" s="200">
        <v>44504</v>
      </c>
      <c r="N3054" s="200">
        <v>44504</v>
      </c>
      <c r="O3054" s="200">
        <v>44504</v>
      </c>
      <c r="P3054" s="201">
        <v>44508</v>
      </c>
      <c r="Q3054" s="268" t="s">
        <v>34</v>
      </c>
      <c r="R3054" s="177"/>
      <c r="S3054" s="177"/>
      <c r="T3054" s="177"/>
      <c r="U3054" s="177" t="s">
        <v>7577</v>
      </c>
      <c r="V3054" s="199" t="s">
        <v>7824</v>
      </c>
      <c r="W3054" s="166" t="s">
        <v>7825</v>
      </c>
      <c r="X3054" s="166" t="s">
        <v>7825</v>
      </c>
      <c r="Y3054" s="175" t="s">
        <v>7844</v>
      </c>
    </row>
    <row r="3055" spans="2:25">
      <c r="B3055" s="30">
        <v>3007</v>
      </c>
      <c r="C3055" s="30" t="s">
        <v>7817</v>
      </c>
      <c r="D3055" s="30" t="s">
        <v>7821</v>
      </c>
      <c r="E3055" s="197" t="s">
        <v>7826</v>
      </c>
      <c r="F3055" s="177" t="s">
        <v>7823</v>
      </c>
      <c r="G3055" s="269">
        <f t="shared" si="322"/>
        <v>2021</v>
      </c>
      <c r="H3055" s="269">
        <f t="shared" si="323"/>
        <v>11</v>
      </c>
      <c r="I3055" s="269">
        <f t="shared" si="324"/>
        <v>45</v>
      </c>
      <c r="J3055" s="83">
        <f t="shared" si="325"/>
        <v>2021</v>
      </c>
      <c r="K3055" s="269">
        <f t="shared" si="326"/>
        <v>11</v>
      </c>
      <c r="L3055" s="21">
        <f t="shared" si="327"/>
        <v>45</v>
      </c>
      <c r="M3055" s="200">
        <v>44505</v>
      </c>
      <c r="N3055" s="200">
        <v>44505</v>
      </c>
      <c r="O3055" s="200">
        <v>44505</v>
      </c>
      <c r="P3055" s="201">
        <v>44505</v>
      </c>
      <c r="Q3055" s="268" t="s">
        <v>34</v>
      </c>
      <c r="R3055" s="177"/>
      <c r="S3055" s="177"/>
      <c r="T3055" s="177"/>
      <c r="U3055" s="177" t="s">
        <v>7828</v>
      </c>
      <c r="V3055" s="199" t="s">
        <v>7827</v>
      </c>
      <c r="W3055" s="166" t="s">
        <v>7825</v>
      </c>
      <c r="X3055" s="166" t="s">
        <v>7825</v>
      </c>
      <c r="Y3055" s="175" t="s">
        <v>7742</v>
      </c>
    </row>
    <row r="3056" spans="2:25">
      <c r="B3056" s="30">
        <v>3008</v>
      </c>
      <c r="C3056" s="30" t="s">
        <v>7818</v>
      </c>
      <c r="D3056" s="30" t="s">
        <v>7821</v>
      </c>
      <c r="E3056" s="197" t="s">
        <v>7829</v>
      </c>
      <c r="F3056" s="177" t="s">
        <v>7823</v>
      </c>
      <c r="G3056" s="269">
        <f t="shared" si="322"/>
        <v>2021</v>
      </c>
      <c r="H3056" s="269">
        <f t="shared" si="323"/>
        <v>11</v>
      </c>
      <c r="I3056" s="269">
        <f t="shared" si="324"/>
        <v>46</v>
      </c>
      <c r="J3056" s="83">
        <f t="shared" si="325"/>
        <v>2021</v>
      </c>
      <c r="K3056" s="269">
        <f t="shared" si="326"/>
        <v>11</v>
      </c>
      <c r="L3056" s="21">
        <f t="shared" si="327"/>
        <v>46</v>
      </c>
      <c r="M3056" s="200">
        <v>44508</v>
      </c>
      <c r="N3056" s="200">
        <v>44508</v>
      </c>
      <c r="O3056" s="200">
        <v>44508</v>
      </c>
      <c r="P3056" s="201">
        <v>44508</v>
      </c>
      <c r="Q3056" s="268" t="s">
        <v>34</v>
      </c>
      <c r="R3056" s="177"/>
      <c r="S3056" s="177"/>
      <c r="T3056" s="177"/>
      <c r="U3056" s="177" t="s">
        <v>7577</v>
      </c>
      <c r="V3056" s="199" t="s">
        <v>7824</v>
      </c>
      <c r="W3056" s="166" t="s">
        <v>7825</v>
      </c>
      <c r="X3056" s="166" t="s">
        <v>7825</v>
      </c>
      <c r="Y3056" s="175" t="s">
        <v>7830</v>
      </c>
    </row>
    <row r="3057" spans="2:25" ht="49.5">
      <c r="B3057" s="30">
        <v>3009</v>
      </c>
      <c r="C3057" s="30" t="s">
        <v>7819</v>
      </c>
      <c r="D3057" s="30" t="s">
        <v>7833</v>
      </c>
      <c r="E3057" s="204" t="s">
        <v>7834</v>
      </c>
      <c r="F3057" s="177" t="s">
        <v>7835</v>
      </c>
      <c r="G3057" s="269">
        <f t="shared" si="322"/>
        <v>2021</v>
      </c>
      <c r="H3057" s="269">
        <f t="shared" si="323"/>
        <v>11</v>
      </c>
      <c r="I3057" s="269">
        <f t="shared" si="324"/>
        <v>45</v>
      </c>
      <c r="J3057" s="83">
        <f t="shared" si="325"/>
        <v>2021</v>
      </c>
      <c r="K3057" s="269">
        <f t="shared" si="326"/>
        <v>11</v>
      </c>
      <c r="L3057" s="21">
        <f t="shared" si="327"/>
        <v>45</v>
      </c>
      <c r="M3057" s="200">
        <v>44505</v>
      </c>
      <c r="N3057" s="200">
        <v>44505</v>
      </c>
      <c r="O3057" s="205">
        <v>44505</v>
      </c>
      <c r="P3057" s="205">
        <v>44505</v>
      </c>
      <c r="Q3057" s="268" t="s">
        <v>34</v>
      </c>
      <c r="R3057" s="177"/>
      <c r="S3057" s="177"/>
      <c r="T3057" s="177"/>
      <c r="U3057" s="177" t="s">
        <v>7640</v>
      </c>
      <c r="V3057" s="199" t="s">
        <v>7836</v>
      </c>
      <c r="W3057" s="166" t="s">
        <v>7837</v>
      </c>
      <c r="X3057" s="166" t="s">
        <v>7837</v>
      </c>
      <c r="Y3057" s="175" t="s">
        <v>7838</v>
      </c>
    </row>
    <row r="3058" spans="2:25">
      <c r="B3058" s="30">
        <v>3010</v>
      </c>
      <c r="C3058" s="30" t="s">
        <v>7820</v>
      </c>
      <c r="D3058" s="30" t="s">
        <v>7839</v>
      </c>
      <c r="E3058" s="204" t="s">
        <v>7840</v>
      </c>
      <c r="F3058" s="177" t="s">
        <v>7841</v>
      </c>
      <c r="G3058" s="269">
        <f t="shared" si="322"/>
        <v>2021</v>
      </c>
      <c r="H3058" s="269">
        <f t="shared" si="323"/>
        <v>11</v>
      </c>
      <c r="I3058" s="269">
        <f t="shared" si="324"/>
        <v>46</v>
      </c>
      <c r="J3058" s="83">
        <f t="shared" si="325"/>
        <v>2021</v>
      </c>
      <c r="K3058" s="269">
        <f t="shared" si="326"/>
        <v>11</v>
      </c>
      <c r="L3058" s="21">
        <f t="shared" si="327"/>
        <v>46</v>
      </c>
      <c r="M3058" s="200">
        <v>44508</v>
      </c>
      <c r="N3058" s="200">
        <v>44508</v>
      </c>
      <c r="O3058" s="205">
        <v>44508</v>
      </c>
      <c r="P3058" s="205">
        <v>44508</v>
      </c>
      <c r="Q3058" s="268" t="s">
        <v>34</v>
      </c>
      <c r="R3058" s="177"/>
      <c r="S3058" s="177"/>
      <c r="T3058" s="177"/>
      <c r="U3058" s="177" t="s">
        <v>7640</v>
      </c>
      <c r="V3058" s="199" t="s">
        <v>982</v>
      </c>
      <c r="W3058" s="166" t="s">
        <v>7842</v>
      </c>
      <c r="X3058" s="166" t="s">
        <v>7842</v>
      </c>
      <c r="Y3058" s="175" t="s">
        <v>7843</v>
      </c>
    </row>
    <row r="3059" spans="2:25" ht="33">
      <c r="B3059" s="30">
        <v>3011</v>
      </c>
      <c r="C3059" s="30" t="s">
        <v>7832</v>
      </c>
      <c r="D3059" s="30" t="s">
        <v>7845</v>
      </c>
      <c r="E3059" s="204" t="s">
        <v>7846</v>
      </c>
      <c r="F3059" s="177" t="s">
        <v>7847</v>
      </c>
      <c r="G3059" s="269">
        <f t="shared" si="322"/>
        <v>2021</v>
      </c>
      <c r="H3059" s="269">
        <f t="shared" si="323"/>
        <v>11</v>
      </c>
      <c r="I3059" s="269">
        <f t="shared" si="324"/>
        <v>46</v>
      </c>
      <c r="J3059" s="83">
        <f t="shared" si="325"/>
        <v>2021</v>
      </c>
      <c r="K3059" s="269">
        <f t="shared" si="326"/>
        <v>11</v>
      </c>
      <c r="L3059" s="21">
        <f t="shared" si="327"/>
        <v>46</v>
      </c>
      <c r="M3059" s="200">
        <v>44509</v>
      </c>
      <c r="N3059" s="200">
        <v>44509</v>
      </c>
      <c r="O3059" s="205">
        <v>44509</v>
      </c>
      <c r="P3059" s="205">
        <v>44509</v>
      </c>
      <c r="Q3059" s="268" t="s">
        <v>34</v>
      </c>
      <c r="R3059" s="177"/>
      <c r="S3059" s="177"/>
      <c r="T3059" s="177"/>
      <c r="U3059" s="177" t="s">
        <v>7640</v>
      </c>
      <c r="V3059" s="199" t="s">
        <v>982</v>
      </c>
      <c r="W3059" s="166" t="s">
        <v>7848</v>
      </c>
      <c r="X3059" s="166" t="s">
        <v>7848</v>
      </c>
      <c r="Y3059" s="175" t="s">
        <v>7849</v>
      </c>
    </row>
    <row r="3060" spans="2:25">
      <c r="B3060" s="30">
        <v>3012</v>
      </c>
      <c r="C3060" s="30" t="s">
        <v>7850</v>
      </c>
      <c r="D3060" s="30" t="s">
        <v>7856</v>
      </c>
      <c r="E3060" s="197" t="s">
        <v>7857</v>
      </c>
      <c r="F3060" s="177" t="s">
        <v>7858</v>
      </c>
      <c r="G3060" s="269">
        <f t="shared" si="322"/>
        <v>2021</v>
      </c>
      <c r="H3060" s="269">
        <f t="shared" si="323"/>
        <v>11</v>
      </c>
      <c r="I3060" s="269">
        <f t="shared" si="324"/>
        <v>46</v>
      </c>
      <c r="J3060" s="83">
        <f t="shared" si="325"/>
        <v>2021</v>
      </c>
      <c r="K3060" s="269">
        <f t="shared" si="326"/>
        <v>11</v>
      </c>
      <c r="L3060" s="21">
        <f t="shared" si="327"/>
        <v>46</v>
      </c>
      <c r="M3060" s="200">
        <v>44510</v>
      </c>
      <c r="N3060" s="200">
        <v>44510</v>
      </c>
      <c r="O3060" s="205">
        <v>44510</v>
      </c>
      <c r="P3060" s="205">
        <v>44510</v>
      </c>
      <c r="Q3060" s="268" t="s">
        <v>34</v>
      </c>
      <c r="R3060" s="177"/>
      <c r="S3060" s="177"/>
      <c r="T3060" s="177"/>
      <c r="U3060" s="177" t="s">
        <v>7859</v>
      </c>
      <c r="V3060" s="199" t="s">
        <v>7860</v>
      </c>
      <c r="W3060" s="166" t="s">
        <v>7861</v>
      </c>
      <c r="X3060" s="166" t="s">
        <v>7861</v>
      </c>
      <c r="Y3060" s="209" t="s">
        <v>7830</v>
      </c>
    </row>
    <row r="3061" spans="2:25" ht="33">
      <c r="B3061" s="30">
        <v>3013</v>
      </c>
      <c r="C3061" s="30" t="s">
        <v>7851</v>
      </c>
      <c r="D3061" s="30" t="s">
        <v>7856</v>
      </c>
      <c r="E3061" s="197" t="s">
        <v>7862</v>
      </c>
      <c r="F3061" s="212" t="s">
        <v>7858</v>
      </c>
      <c r="G3061" s="269">
        <f t="shared" si="322"/>
        <v>2021</v>
      </c>
      <c r="H3061" s="269">
        <f t="shared" si="323"/>
        <v>11</v>
      </c>
      <c r="I3061" s="269">
        <f t="shared" si="324"/>
        <v>46</v>
      </c>
      <c r="J3061" s="83">
        <f t="shared" si="325"/>
        <v>2021</v>
      </c>
      <c r="K3061" s="269">
        <f t="shared" si="326"/>
        <v>11</v>
      </c>
      <c r="L3061" s="21">
        <f t="shared" si="327"/>
        <v>46</v>
      </c>
      <c r="M3061" s="205">
        <v>44510</v>
      </c>
      <c r="N3061" s="205">
        <v>44510</v>
      </c>
      <c r="O3061" s="205">
        <v>44510</v>
      </c>
      <c r="P3061" s="205">
        <v>44510</v>
      </c>
      <c r="Q3061" s="268" t="s">
        <v>34</v>
      </c>
      <c r="R3061" s="177"/>
      <c r="S3061" s="177"/>
      <c r="T3061" s="177"/>
      <c r="U3061" s="177" t="s">
        <v>7864</v>
      </c>
      <c r="V3061" s="199" t="s">
        <v>7865</v>
      </c>
      <c r="W3061" s="166" t="s">
        <v>7861</v>
      </c>
      <c r="X3061" s="166" t="s">
        <v>7861</v>
      </c>
      <c r="Y3061" s="175" t="s">
        <v>7866</v>
      </c>
    </row>
    <row r="3062" spans="2:25" ht="49.5">
      <c r="B3062" s="30">
        <v>3014</v>
      </c>
      <c r="C3062" s="30" t="s">
        <v>7852</v>
      </c>
      <c r="D3062" s="30" t="s">
        <v>7856</v>
      </c>
      <c r="E3062" s="204" t="s">
        <v>7862</v>
      </c>
      <c r="F3062" s="212" t="s">
        <v>7858</v>
      </c>
      <c r="G3062" s="269">
        <f t="shared" si="322"/>
        <v>2021</v>
      </c>
      <c r="H3062" s="269">
        <f t="shared" si="323"/>
        <v>11</v>
      </c>
      <c r="I3062" s="269">
        <f t="shared" si="324"/>
        <v>46</v>
      </c>
      <c r="J3062" s="83">
        <f t="shared" si="325"/>
        <v>2021</v>
      </c>
      <c r="K3062" s="269">
        <f t="shared" si="326"/>
        <v>11</v>
      </c>
      <c r="L3062" s="21">
        <f t="shared" si="327"/>
        <v>46</v>
      </c>
      <c r="M3062" s="205">
        <v>44510</v>
      </c>
      <c r="N3062" s="205">
        <v>44510</v>
      </c>
      <c r="O3062" s="205">
        <v>44510</v>
      </c>
      <c r="P3062" s="205">
        <v>44510</v>
      </c>
      <c r="Q3062" s="268" t="s">
        <v>34</v>
      </c>
      <c r="R3062" s="177"/>
      <c r="S3062" s="177"/>
      <c r="T3062" s="177"/>
      <c r="U3062" s="212" t="s">
        <v>7864</v>
      </c>
      <c r="V3062" s="211" t="s">
        <v>7865</v>
      </c>
      <c r="W3062" s="166" t="s">
        <v>7861</v>
      </c>
      <c r="X3062" s="166" t="s">
        <v>7861</v>
      </c>
      <c r="Y3062" s="175" t="s">
        <v>7868</v>
      </c>
    </row>
    <row r="3063" spans="2:25" ht="33">
      <c r="B3063" s="30">
        <v>3015</v>
      </c>
      <c r="C3063" s="30" t="s">
        <v>7853</v>
      </c>
      <c r="D3063" s="30" t="s">
        <v>7856</v>
      </c>
      <c r="E3063" s="197" t="s">
        <v>7867</v>
      </c>
      <c r="F3063" s="212" t="s">
        <v>7858</v>
      </c>
      <c r="G3063" s="269">
        <f t="shared" si="322"/>
        <v>2021</v>
      </c>
      <c r="H3063" s="269">
        <f t="shared" si="323"/>
        <v>11</v>
      </c>
      <c r="I3063" s="269">
        <f t="shared" si="324"/>
        <v>46</v>
      </c>
      <c r="J3063" s="83">
        <f t="shared" si="325"/>
        <v>2021</v>
      </c>
      <c r="K3063" s="269">
        <f t="shared" si="326"/>
        <v>11</v>
      </c>
      <c r="L3063" s="21">
        <f t="shared" si="327"/>
        <v>46</v>
      </c>
      <c r="M3063" s="205">
        <v>44510</v>
      </c>
      <c r="N3063" s="205">
        <v>44510</v>
      </c>
      <c r="O3063" s="205">
        <v>44510</v>
      </c>
      <c r="P3063" s="205">
        <v>44510</v>
      </c>
      <c r="Q3063" s="268" t="s">
        <v>34</v>
      </c>
      <c r="R3063" s="177"/>
      <c r="S3063" s="177"/>
      <c r="T3063" s="177"/>
      <c r="U3063" s="212" t="s">
        <v>7863</v>
      </c>
      <c r="V3063" s="211" t="s">
        <v>7865</v>
      </c>
      <c r="W3063" s="166" t="s">
        <v>7861</v>
      </c>
      <c r="X3063" s="166" t="s">
        <v>7861</v>
      </c>
      <c r="Y3063" s="175" t="s">
        <v>7869</v>
      </c>
    </row>
    <row r="3064" spans="2:25" ht="33">
      <c r="B3064" s="30">
        <v>3016</v>
      </c>
      <c r="C3064" s="30" t="s">
        <v>7854</v>
      </c>
      <c r="D3064" s="30" t="s">
        <v>7856</v>
      </c>
      <c r="E3064" s="197" t="s">
        <v>7870</v>
      </c>
      <c r="F3064" s="212" t="s">
        <v>7858</v>
      </c>
      <c r="G3064" s="269">
        <f t="shared" si="322"/>
        <v>2021</v>
      </c>
      <c r="H3064" s="269">
        <f t="shared" si="323"/>
        <v>11</v>
      </c>
      <c r="I3064" s="269">
        <f t="shared" si="324"/>
        <v>46</v>
      </c>
      <c r="J3064" s="83">
        <f t="shared" si="325"/>
        <v>2021</v>
      </c>
      <c r="K3064" s="269">
        <f t="shared" si="326"/>
        <v>11</v>
      </c>
      <c r="L3064" s="21">
        <f t="shared" si="327"/>
        <v>46</v>
      </c>
      <c r="M3064" s="205">
        <v>44510</v>
      </c>
      <c r="N3064" s="205">
        <v>44510</v>
      </c>
      <c r="O3064" s="205">
        <v>44510</v>
      </c>
      <c r="P3064" s="205">
        <v>44510</v>
      </c>
      <c r="Q3064" s="268" t="s">
        <v>34</v>
      </c>
      <c r="R3064" s="177"/>
      <c r="S3064" s="177"/>
      <c r="T3064" s="177"/>
      <c r="U3064" s="177" t="s">
        <v>7871</v>
      </c>
      <c r="V3064" s="199" t="s">
        <v>7872</v>
      </c>
      <c r="W3064" s="166" t="s">
        <v>7861</v>
      </c>
      <c r="X3064" s="166" t="s">
        <v>7861</v>
      </c>
      <c r="Y3064" s="175" t="s">
        <v>7873</v>
      </c>
    </row>
    <row r="3065" spans="2:25" ht="33">
      <c r="B3065" s="30">
        <v>3017</v>
      </c>
      <c r="C3065" s="30" t="s">
        <v>7855</v>
      </c>
      <c r="D3065" s="30" t="s">
        <v>7856</v>
      </c>
      <c r="E3065" s="198" t="s">
        <v>7874</v>
      </c>
      <c r="F3065" s="177" t="s">
        <v>7858</v>
      </c>
      <c r="G3065" s="269">
        <f t="shared" si="322"/>
        <v>2021</v>
      </c>
      <c r="H3065" s="269">
        <f t="shared" si="323"/>
        <v>11</v>
      </c>
      <c r="I3065" s="269">
        <f t="shared" si="324"/>
        <v>46</v>
      </c>
      <c r="J3065" s="83">
        <f t="shared" si="325"/>
        <v>2021</v>
      </c>
      <c r="K3065" s="269">
        <f t="shared" si="326"/>
        <v>11</v>
      </c>
      <c r="L3065" s="21">
        <f t="shared" si="327"/>
        <v>46</v>
      </c>
      <c r="M3065" s="205">
        <v>44510</v>
      </c>
      <c r="N3065" s="205">
        <v>44510</v>
      </c>
      <c r="O3065" s="205">
        <v>44510</v>
      </c>
      <c r="P3065" s="205">
        <v>44510</v>
      </c>
      <c r="Q3065" s="268" t="s">
        <v>34</v>
      </c>
      <c r="R3065" s="177"/>
      <c r="S3065" s="177"/>
      <c r="T3065" s="177"/>
      <c r="U3065" s="177" t="s">
        <v>7659</v>
      </c>
      <c r="V3065" s="199" t="s">
        <v>7658</v>
      </c>
      <c r="W3065" s="166" t="s">
        <v>7861</v>
      </c>
      <c r="X3065" s="166" t="s">
        <v>7861</v>
      </c>
      <c r="Y3065" s="175" t="s">
        <v>7875</v>
      </c>
    </row>
    <row r="3066" spans="2:25">
      <c r="B3066" s="30">
        <v>3018</v>
      </c>
      <c r="C3066" s="30" t="s">
        <v>7876</v>
      </c>
      <c r="D3066" s="30" t="s">
        <v>7901</v>
      </c>
      <c r="E3066" s="130" t="s">
        <v>7902</v>
      </c>
      <c r="F3066" s="177" t="s">
        <v>7908</v>
      </c>
      <c r="G3066" s="269">
        <f t="shared" si="322"/>
        <v>2021</v>
      </c>
      <c r="H3066" s="269">
        <f t="shared" si="323"/>
        <v>11</v>
      </c>
      <c r="I3066" s="269">
        <f t="shared" si="324"/>
        <v>46</v>
      </c>
      <c r="J3066" s="83">
        <f t="shared" si="325"/>
        <v>2021</v>
      </c>
      <c r="K3066" s="269">
        <f t="shared" si="326"/>
        <v>11</v>
      </c>
      <c r="L3066" s="21">
        <f t="shared" si="327"/>
        <v>46</v>
      </c>
      <c r="M3066" s="77">
        <v>44508</v>
      </c>
      <c r="N3066" s="77">
        <v>44508</v>
      </c>
      <c r="O3066" s="119">
        <v>44508</v>
      </c>
      <c r="P3066" s="119">
        <v>44508</v>
      </c>
      <c r="Q3066" s="268" t="s">
        <v>34</v>
      </c>
      <c r="R3066" s="177"/>
      <c r="S3066" s="177"/>
      <c r="T3066" s="177"/>
      <c r="U3066" s="177" t="s">
        <v>7910</v>
      </c>
      <c r="V3066" s="195" t="s">
        <v>2316</v>
      </c>
      <c r="W3066" s="166" t="s">
        <v>7912</v>
      </c>
      <c r="X3066" s="166" t="s">
        <v>5563</v>
      </c>
      <c r="Y3066" s="175"/>
    </row>
    <row r="3067" spans="2:25">
      <c r="B3067" s="30">
        <v>3019</v>
      </c>
      <c r="C3067" s="30" t="s">
        <v>7877</v>
      </c>
      <c r="D3067" s="30" t="s">
        <v>7901</v>
      </c>
      <c r="E3067" s="130" t="s">
        <v>7903</v>
      </c>
      <c r="F3067" s="212" t="s">
        <v>7908</v>
      </c>
      <c r="G3067" s="269">
        <f t="shared" si="322"/>
        <v>2021</v>
      </c>
      <c r="H3067" s="269">
        <f t="shared" si="323"/>
        <v>11</v>
      </c>
      <c r="I3067" s="269">
        <f t="shared" si="324"/>
        <v>46</v>
      </c>
      <c r="J3067" s="83">
        <f t="shared" si="325"/>
        <v>2021</v>
      </c>
      <c r="K3067" s="269">
        <f t="shared" si="326"/>
        <v>11</v>
      </c>
      <c r="L3067" s="21">
        <f t="shared" si="327"/>
        <v>46</v>
      </c>
      <c r="M3067" s="77">
        <v>44509</v>
      </c>
      <c r="N3067" s="77">
        <v>44509</v>
      </c>
      <c r="O3067" s="119">
        <v>44509</v>
      </c>
      <c r="P3067" s="119">
        <v>44509</v>
      </c>
      <c r="Q3067" s="268" t="s">
        <v>34</v>
      </c>
      <c r="R3067" s="177"/>
      <c r="S3067" s="177"/>
      <c r="T3067" s="177"/>
      <c r="U3067" s="212" t="s">
        <v>7910</v>
      </c>
      <c r="V3067" s="196" t="s">
        <v>4849</v>
      </c>
      <c r="W3067" s="166" t="s">
        <v>7912</v>
      </c>
      <c r="X3067" s="166" t="s">
        <v>5563</v>
      </c>
      <c r="Y3067" s="175"/>
    </row>
    <row r="3068" spans="2:25">
      <c r="B3068" s="30">
        <v>3020</v>
      </c>
      <c r="C3068" s="30" t="s">
        <v>7878</v>
      </c>
      <c r="D3068" s="30" t="s">
        <v>7901</v>
      </c>
      <c r="E3068" s="14" t="s">
        <v>7904</v>
      </c>
      <c r="F3068" s="212" t="s">
        <v>7908</v>
      </c>
      <c r="G3068" s="269">
        <f t="shared" si="322"/>
        <v>2021</v>
      </c>
      <c r="H3068" s="269">
        <f t="shared" si="323"/>
        <v>11</v>
      </c>
      <c r="I3068" s="269">
        <f t="shared" si="324"/>
        <v>46</v>
      </c>
      <c r="J3068" s="83">
        <f t="shared" si="325"/>
        <v>2021</v>
      </c>
      <c r="K3068" s="269">
        <f t="shared" si="326"/>
        <v>11</v>
      </c>
      <c r="L3068" s="21">
        <f t="shared" si="327"/>
        <v>46</v>
      </c>
      <c r="M3068" s="77">
        <v>44510</v>
      </c>
      <c r="N3068" s="77">
        <v>44510</v>
      </c>
      <c r="O3068" s="119">
        <v>44510</v>
      </c>
      <c r="P3068" s="119">
        <v>44510</v>
      </c>
      <c r="Q3068" s="268" t="s">
        <v>34</v>
      </c>
      <c r="R3068" s="212"/>
      <c r="S3068" s="212"/>
      <c r="T3068" s="212"/>
      <c r="U3068" s="212" t="s">
        <v>7913</v>
      </c>
      <c r="V3068" s="195" t="s">
        <v>9</v>
      </c>
      <c r="W3068" s="166" t="s">
        <v>7912</v>
      </c>
      <c r="X3068" s="166" t="s">
        <v>5563</v>
      </c>
      <c r="Y3068" s="209"/>
    </row>
    <row r="3069" spans="2:25">
      <c r="B3069" s="30">
        <v>3021</v>
      </c>
      <c r="C3069" s="30" t="s">
        <v>7879</v>
      </c>
      <c r="D3069" s="30" t="s">
        <v>7901</v>
      </c>
      <c r="E3069" s="135" t="s">
        <v>7905</v>
      </c>
      <c r="F3069" s="212" t="s">
        <v>7908</v>
      </c>
      <c r="G3069" s="269">
        <f t="shared" si="322"/>
        <v>2021</v>
      </c>
      <c r="H3069" s="269">
        <f t="shared" si="323"/>
        <v>11</v>
      </c>
      <c r="I3069" s="269">
        <f t="shared" si="324"/>
        <v>46</v>
      </c>
      <c r="J3069" s="83">
        <f t="shared" si="325"/>
        <v>2021</v>
      </c>
      <c r="K3069" s="269">
        <f t="shared" si="326"/>
        <v>11</v>
      </c>
      <c r="L3069" s="21">
        <f t="shared" si="327"/>
        <v>46</v>
      </c>
      <c r="M3069" s="77">
        <v>44510</v>
      </c>
      <c r="N3069" s="77">
        <v>44510</v>
      </c>
      <c r="O3069" s="119">
        <v>44510</v>
      </c>
      <c r="P3069" s="119">
        <v>44510</v>
      </c>
      <c r="Q3069" s="268" t="s">
        <v>34</v>
      </c>
      <c r="R3069" s="212"/>
      <c r="S3069" s="212"/>
      <c r="T3069" s="212"/>
      <c r="U3069" s="212" t="s">
        <v>7913</v>
      </c>
      <c r="V3069" s="195" t="s">
        <v>9</v>
      </c>
      <c r="W3069" s="166" t="s">
        <v>7912</v>
      </c>
      <c r="X3069" s="166" t="s">
        <v>5563</v>
      </c>
      <c r="Y3069" s="209"/>
    </row>
    <row r="3070" spans="2:25">
      <c r="B3070" s="30">
        <v>3022</v>
      </c>
      <c r="C3070" s="30" t="s">
        <v>7880</v>
      </c>
      <c r="D3070" s="30" t="s">
        <v>7901</v>
      </c>
      <c r="E3070" s="130" t="s">
        <v>7906</v>
      </c>
      <c r="F3070" s="212" t="s">
        <v>7908</v>
      </c>
      <c r="G3070" s="269">
        <f t="shared" si="322"/>
        <v>2021</v>
      </c>
      <c r="H3070" s="269">
        <f t="shared" si="323"/>
        <v>11</v>
      </c>
      <c r="I3070" s="269">
        <f t="shared" si="324"/>
        <v>46</v>
      </c>
      <c r="J3070" s="83">
        <f t="shared" si="325"/>
        <v>2021</v>
      </c>
      <c r="K3070" s="269">
        <f t="shared" si="326"/>
        <v>11</v>
      </c>
      <c r="L3070" s="21">
        <f t="shared" si="327"/>
        <v>46</v>
      </c>
      <c r="M3070" s="77">
        <v>44511</v>
      </c>
      <c r="N3070" s="77">
        <v>44511</v>
      </c>
      <c r="O3070" s="119">
        <v>44511</v>
      </c>
      <c r="P3070" s="119">
        <v>44511</v>
      </c>
      <c r="Q3070" s="268" t="s">
        <v>34</v>
      </c>
      <c r="R3070" s="212"/>
      <c r="S3070" s="212"/>
      <c r="T3070" s="212"/>
      <c r="U3070" s="212" t="s">
        <v>7914</v>
      </c>
      <c r="V3070" s="195" t="s">
        <v>2563</v>
      </c>
      <c r="W3070" s="166" t="s">
        <v>7912</v>
      </c>
      <c r="X3070" s="166" t="s">
        <v>5563</v>
      </c>
      <c r="Y3070" s="209"/>
    </row>
    <row r="3071" spans="2:25">
      <c r="B3071" s="30">
        <v>3023</v>
      </c>
      <c r="C3071" s="30" t="s">
        <v>7881</v>
      </c>
      <c r="D3071" s="30" t="s">
        <v>7901</v>
      </c>
      <c r="E3071" s="167" t="s">
        <v>7909</v>
      </c>
      <c r="F3071" s="212" t="s">
        <v>7908</v>
      </c>
      <c r="G3071" s="269">
        <f t="shared" si="322"/>
        <v>2021</v>
      </c>
      <c r="H3071" s="269">
        <f t="shared" si="323"/>
        <v>11</v>
      </c>
      <c r="I3071" s="269">
        <f t="shared" si="324"/>
        <v>46</v>
      </c>
      <c r="J3071" s="83">
        <f t="shared" si="325"/>
        <v>2021</v>
      </c>
      <c r="K3071" s="269">
        <f t="shared" si="326"/>
        <v>11</v>
      </c>
      <c r="L3071" s="21">
        <f t="shared" si="327"/>
        <v>46</v>
      </c>
      <c r="M3071" s="77">
        <v>44512</v>
      </c>
      <c r="N3071" s="77">
        <v>44512</v>
      </c>
      <c r="O3071" s="119">
        <v>44512</v>
      </c>
      <c r="P3071" s="119">
        <v>44512</v>
      </c>
      <c r="Q3071" s="268" t="s">
        <v>7916</v>
      </c>
      <c r="R3071" s="212"/>
      <c r="S3071" s="212"/>
      <c r="T3071" s="212"/>
      <c r="U3071" s="212" t="s">
        <v>7428</v>
      </c>
      <c r="V3071" s="195" t="s">
        <v>1238</v>
      </c>
      <c r="W3071" s="166" t="s">
        <v>7912</v>
      </c>
      <c r="X3071" s="166" t="s">
        <v>5563</v>
      </c>
      <c r="Y3071" s="209"/>
    </row>
    <row r="3072" spans="2:25">
      <c r="B3072" s="30">
        <v>3024</v>
      </c>
      <c r="C3072" s="30" t="s">
        <v>7882</v>
      </c>
      <c r="D3072" s="30" t="s">
        <v>7901</v>
      </c>
      <c r="E3072" s="204" t="s">
        <v>7907</v>
      </c>
      <c r="F3072" s="212" t="s">
        <v>7908</v>
      </c>
      <c r="G3072" s="269">
        <f t="shared" si="322"/>
        <v>2021</v>
      </c>
      <c r="H3072" s="269">
        <f t="shared" si="323"/>
        <v>11</v>
      </c>
      <c r="I3072" s="269">
        <f t="shared" si="324"/>
        <v>46</v>
      </c>
      <c r="J3072" s="83">
        <f t="shared" si="325"/>
        <v>2022</v>
      </c>
      <c r="K3072" s="269">
        <f t="shared" si="326"/>
        <v>2</v>
      </c>
      <c r="L3072" s="21">
        <f t="shared" si="327"/>
        <v>7</v>
      </c>
      <c r="M3072" s="77">
        <v>44508</v>
      </c>
      <c r="N3072" s="77">
        <v>44508</v>
      </c>
      <c r="O3072" s="77">
        <v>44508</v>
      </c>
      <c r="P3072" s="205">
        <v>44601</v>
      </c>
      <c r="Q3072" s="268" t="s">
        <v>9396</v>
      </c>
      <c r="R3072" s="212"/>
      <c r="S3072" s="212"/>
      <c r="T3072" s="212"/>
      <c r="U3072" s="213" t="s">
        <v>7915</v>
      </c>
      <c r="V3072" s="211" t="s">
        <v>7911</v>
      </c>
      <c r="W3072" s="166" t="s">
        <v>7912</v>
      </c>
      <c r="X3072" s="166" t="s">
        <v>5563</v>
      </c>
      <c r="Y3072" s="209"/>
    </row>
    <row r="3073" spans="2:25" ht="33">
      <c r="B3073" s="30">
        <v>3025</v>
      </c>
      <c r="C3073" s="30" t="s">
        <v>7883</v>
      </c>
      <c r="D3073" s="30" t="s">
        <v>7917</v>
      </c>
      <c r="E3073" s="204" t="s">
        <v>7918</v>
      </c>
      <c r="F3073" s="212" t="s">
        <v>7919</v>
      </c>
      <c r="G3073" s="269">
        <f t="shared" si="322"/>
        <v>2021</v>
      </c>
      <c r="H3073" s="269">
        <f t="shared" si="323"/>
        <v>11</v>
      </c>
      <c r="I3073" s="269">
        <f t="shared" si="324"/>
        <v>46</v>
      </c>
      <c r="J3073" s="83">
        <f t="shared" si="325"/>
        <v>2021</v>
      </c>
      <c r="K3073" s="269">
        <f t="shared" si="326"/>
        <v>11</v>
      </c>
      <c r="L3073" s="21">
        <f t="shared" si="327"/>
        <v>46</v>
      </c>
      <c r="M3073" s="205">
        <v>44512</v>
      </c>
      <c r="N3073" s="205">
        <v>44512</v>
      </c>
      <c r="O3073" s="205">
        <v>44512</v>
      </c>
      <c r="P3073" s="205">
        <v>44512</v>
      </c>
      <c r="Q3073" s="268" t="s">
        <v>34</v>
      </c>
      <c r="R3073" s="212"/>
      <c r="S3073" s="212"/>
      <c r="T3073" s="212"/>
      <c r="U3073" s="212" t="s">
        <v>7920</v>
      </c>
      <c r="V3073" s="211" t="s">
        <v>7921</v>
      </c>
      <c r="W3073" s="166" t="s">
        <v>7532</v>
      </c>
      <c r="X3073" s="166" t="s">
        <v>7532</v>
      </c>
      <c r="Y3073" s="209" t="s">
        <v>7923</v>
      </c>
    </row>
    <row r="3074" spans="2:25">
      <c r="B3074" s="30">
        <v>3026</v>
      </c>
      <c r="C3074" s="30" t="s">
        <v>7884</v>
      </c>
      <c r="D3074" s="30" t="s">
        <v>7917</v>
      </c>
      <c r="E3074" s="204" t="s">
        <v>7922</v>
      </c>
      <c r="F3074" s="212" t="s">
        <v>7919</v>
      </c>
      <c r="G3074" s="269">
        <f t="shared" si="322"/>
        <v>2021</v>
      </c>
      <c r="H3074" s="269">
        <f t="shared" si="323"/>
        <v>11</v>
      </c>
      <c r="I3074" s="269">
        <f t="shared" si="324"/>
        <v>46</v>
      </c>
      <c r="J3074" s="83">
        <f t="shared" si="325"/>
        <v>2021</v>
      </c>
      <c r="K3074" s="269">
        <f t="shared" si="326"/>
        <v>11</v>
      </c>
      <c r="L3074" s="21">
        <f t="shared" si="327"/>
        <v>46</v>
      </c>
      <c r="M3074" s="205">
        <v>44511</v>
      </c>
      <c r="N3074" s="205">
        <v>44511</v>
      </c>
      <c r="O3074" s="205">
        <v>44511</v>
      </c>
      <c r="P3074" s="205">
        <v>44512</v>
      </c>
      <c r="Q3074" s="268" t="s">
        <v>34</v>
      </c>
      <c r="R3074" s="212"/>
      <c r="S3074" s="212"/>
      <c r="T3074" s="212"/>
      <c r="U3074" s="212" t="s">
        <v>7920</v>
      </c>
      <c r="V3074" s="211" t="s">
        <v>7921</v>
      </c>
      <c r="W3074" s="166" t="s">
        <v>7532</v>
      </c>
      <c r="X3074" s="166" t="s">
        <v>7532</v>
      </c>
      <c r="Y3074" s="209" t="s">
        <v>7924</v>
      </c>
    </row>
    <row r="3075" spans="2:25">
      <c r="B3075" s="30">
        <v>3027</v>
      </c>
      <c r="C3075" s="30" t="s">
        <v>7885</v>
      </c>
      <c r="D3075" s="30" t="s">
        <v>7925</v>
      </c>
      <c r="E3075" s="204" t="s">
        <v>7926</v>
      </c>
      <c r="F3075" s="212" t="s">
        <v>7927</v>
      </c>
      <c r="G3075" s="269">
        <f t="shared" si="322"/>
        <v>2021</v>
      </c>
      <c r="H3075" s="269">
        <f t="shared" si="323"/>
        <v>11</v>
      </c>
      <c r="I3075" s="269">
        <f t="shared" si="324"/>
        <v>47</v>
      </c>
      <c r="J3075" s="83">
        <f t="shared" si="325"/>
        <v>2021</v>
      </c>
      <c r="K3075" s="269">
        <f t="shared" si="326"/>
        <v>11</v>
      </c>
      <c r="L3075" s="21">
        <f t="shared" si="327"/>
        <v>47</v>
      </c>
      <c r="M3075" s="205">
        <v>44515</v>
      </c>
      <c r="N3075" s="205">
        <v>44515</v>
      </c>
      <c r="O3075" s="205">
        <v>44515</v>
      </c>
      <c r="P3075" s="205">
        <v>44515</v>
      </c>
      <c r="Q3075" s="268" t="s">
        <v>34</v>
      </c>
      <c r="R3075" s="212"/>
      <c r="S3075" s="212"/>
      <c r="T3075" s="212"/>
      <c r="U3075" s="212" t="s">
        <v>7928</v>
      </c>
      <c r="V3075" s="211" t="s">
        <v>7929</v>
      </c>
      <c r="W3075" s="166" t="s">
        <v>7532</v>
      </c>
      <c r="X3075" s="166" t="s">
        <v>7532</v>
      </c>
      <c r="Y3075" s="209" t="s">
        <v>7930</v>
      </c>
    </row>
    <row r="3076" spans="2:25" ht="33">
      <c r="B3076" s="30">
        <v>3028</v>
      </c>
      <c r="C3076" s="30" t="s">
        <v>7886</v>
      </c>
      <c r="D3076" s="30" t="s">
        <v>7925</v>
      </c>
      <c r="E3076" s="204" t="s">
        <v>7934</v>
      </c>
      <c r="F3076" s="212" t="s">
        <v>7927</v>
      </c>
      <c r="G3076" s="269">
        <f t="shared" si="322"/>
        <v>2021</v>
      </c>
      <c r="H3076" s="269">
        <f t="shared" si="323"/>
        <v>11</v>
      </c>
      <c r="I3076" s="269">
        <f t="shared" si="324"/>
        <v>47</v>
      </c>
      <c r="J3076" s="83">
        <f t="shared" si="325"/>
        <v>2021</v>
      </c>
      <c r="K3076" s="269">
        <f t="shared" si="326"/>
        <v>11</v>
      </c>
      <c r="L3076" s="21">
        <f t="shared" si="327"/>
        <v>47</v>
      </c>
      <c r="M3076" s="205">
        <v>44515</v>
      </c>
      <c r="N3076" s="205">
        <v>44515</v>
      </c>
      <c r="O3076" s="205">
        <v>44515</v>
      </c>
      <c r="P3076" s="205">
        <v>44515</v>
      </c>
      <c r="Q3076" s="268" t="s">
        <v>34</v>
      </c>
      <c r="R3076" s="212"/>
      <c r="S3076" s="212"/>
      <c r="T3076" s="212"/>
      <c r="U3076" s="212" t="s">
        <v>7933</v>
      </c>
      <c r="V3076" s="211" t="s">
        <v>7932</v>
      </c>
      <c r="W3076" s="166" t="s">
        <v>7532</v>
      </c>
      <c r="X3076" s="166" t="s">
        <v>7532</v>
      </c>
      <c r="Y3076" s="209" t="s">
        <v>7931</v>
      </c>
    </row>
    <row r="3077" spans="2:25" ht="33">
      <c r="B3077" s="30">
        <v>3029</v>
      </c>
      <c r="C3077" s="30" t="s">
        <v>7887</v>
      </c>
      <c r="D3077" s="30" t="s">
        <v>7935</v>
      </c>
      <c r="E3077" s="204" t="s">
        <v>7937</v>
      </c>
      <c r="F3077" s="212" t="s">
        <v>7936</v>
      </c>
      <c r="G3077" s="269">
        <f t="shared" si="322"/>
        <v>2021</v>
      </c>
      <c r="H3077" s="269">
        <f t="shared" si="323"/>
        <v>11</v>
      </c>
      <c r="I3077" s="269">
        <f t="shared" si="324"/>
        <v>47</v>
      </c>
      <c r="J3077" s="83">
        <f t="shared" si="325"/>
        <v>2021</v>
      </c>
      <c r="K3077" s="269">
        <f t="shared" si="326"/>
        <v>11</v>
      </c>
      <c r="L3077" s="21">
        <f t="shared" si="327"/>
        <v>47</v>
      </c>
      <c r="M3077" s="205">
        <v>44516</v>
      </c>
      <c r="N3077" s="205">
        <v>44516</v>
      </c>
      <c r="O3077" s="205">
        <v>44516</v>
      </c>
      <c r="P3077" s="205">
        <v>44516</v>
      </c>
      <c r="Q3077" s="268" t="s">
        <v>34</v>
      </c>
      <c r="R3077" s="212"/>
      <c r="S3077" s="212"/>
      <c r="T3077" s="212"/>
      <c r="U3077" s="212" t="s">
        <v>7938</v>
      </c>
      <c r="V3077" s="211" t="s">
        <v>7939</v>
      </c>
      <c r="W3077" s="166" t="s">
        <v>7532</v>
      </c>
      <c r="X3077" s="166" t="s">
        <v>7532</v>
      </c>
      <c r="Y3077" s="209"/>
    </row>
    <row r="3078" spans="2:25" ht="33">
      <c r="B3078" s="30">
        <v>3030</v>
      </c>
      <c r="C3078" s="30" t="s">
        <v>7888</v>
      </c>
      <c r="D3078" s="30" t="s">
        <v>7935</v>
      </c>
      <c r="E3078" s="204" t="s">
        <v>7940</v>
      </c>
      <c r="F3078" s="212" t="s">
        <v>7936</v>
      </c>
      <c r="G3078" s="269">
        <f t="shared" si="322"/>
        <v>2021</v>
      </c>
      <c r="H3078" s="269">
        <f t="shared" si="323"/>
        <v>11</v>
      </c>
      <c r="I3078" s="269">
        <f t="shared" si="324"/>
        <v>47</v>
      </c>
      <c r="J3078" s="83">
        <f t="shared" si="325"/>
        <v>2021</v>
      </c>
      <c r="K3078" s="269">
        <f t="shared" si="326"/>
        <v>11</v>
      </c>
      <c r="L3078" s="21">
        <f t="shared" si="327"/>
        <v>47</v>
      </c>
      <c r="M3078" s="205">
        <v>44516</v>
      </c>
      <c r="N3078" s="205">
        <v>44516</v>
      </c>
      <c r="O3078" s="205">
        <v>44516</v>
      </c>
      <c r="P3078" s="205">
        <v>44516</v>
      </c>
      <c r="Q3078" s="268" t="s">
        <v>34</v>
      </c>
      <c r="R3078" s="212"/>
      <c r="S3078" s="212"/>
      <c r="T3078" s="212"/>
      <c r="U3078" s="212" t="s">
        <v>7613</v>
      </c>
      <c r="V3078" s="211" t="s">
        <v>7941</v>
      </c>
      <c r="W3078" s="166" t="s">
        <v>7532</v>
      </c>
      <c r="X3078" s="166" t="s">
        <v>7532</v>
      </c>
      <c r="Y3078" s="209"/>
    </row>
    <row r="3079" spans="2:25" ht="33">
      <c r="B3079" s="30">
        <v>3031</v>
      </c>
      <c r="C3079" s="30" t="s">
        <v>7889</v>
      </c>
      <c r="D3079" s="30" t="s">
        <v>7942</v>
      </c>
      <c r="E3079" s="204" t="s">
        <v>7943</v>
      </c>
      <c r="F3079" s="212" t="s">
        <v>1561</v>
      </c>
      <c r="G3079" s="269">
        <f t="shared" ref="G3079:G3142" si="328">IF(ISBLANK(N3079),"",YEAR(N3079))</f>
        <v>2021</v>
      </c>
      <c r="H3079" s="269">
        <f t="shared" ref="H3079:H3142" si="329">IF(ISBLANK(N3079),"",MONTH(N3079))</f>
        <v>11</v>
      </c>
      <c r="I3079" s="269">
        <f t="shared" ref="I3079:I3142" si="330">IF(ISBLANK(N3079),"",WEEKNUM(N3079,1))</f>
        <v>47</v>
      </c>
      <c r="J3079" s="83">
        <f t="shared" ref="J3079:J3142" si="331">IF(ISBLANK(P3079),"",YEAR(P3079))</f>
        <v>2021</v>
      </c>
      <c r="K3079" s="269">
        <f t="shared" ref="K3079:K3142" si="332">IF(ISBLANK(P3079),"",MONTH(P3079))</f>
        <v>11</v>
      </c>
      <c r="L3079" s="21">
        <f t="shared" ref="L3079:L3142" si="333">IF(ISBLANK(P3079),"",WEEKNUM(P3079,1))</f>
        <v>47</v>
      </c>
      <c r="M3079" s="205">
        <v>44517</v>
      </c>
      <c r="N3079" s="205">
        <v>44517</v>
      </c>
      <c r="O3079" s="205">
        <v>44517</v>
      </c>
      <c r="P3079" s="205">
        <v>44517</v>
      </c>
      <c r="Q3079" s="268" t="s">
        <v>34</v>
      </c>
      <c r="R3079" s="212"/>
      <c r="S3079" s="212"/>
      <c r="T3079" s="212"/>
      <c r="U3079" s="212" t="s">
        <v>7944</v>
      </c>
      <c r="V3079" s="211" t="s">
        <v>7945</v>
      </c>
      <c r="W3079" s="166" t="s">
        <v>7532</v>
      </c>
      <c r="X3079" s="166" t="s">
        <v>7532</v>
      </c>
      <c r="Y3079" s="209"/>
    </row>
    <row r="3080" spans="2:25" ht="33">
      <c r="B3080" s="30">
        <v>3032</v>
      </c>
      <c r="C3080" s="30" t="s">
        <v>7890</v>
      </c>
      <c r="D3080" s="30" t="s">
        <v>7942</v>
      </c>
      <c r="E3080" s="204" t="s">
        <v>7946</v>
      </c>
      <c r="F3080" s="212" t="s">
        <v>1561</v>
      </c>
      <c r="G3080" s="269">
        <f t="shared" si="328"/>
        <v>2021</v>
      </c>
      <c r="H3080" s="269">
        <f t="shared" si="329"/>
        <v>11</v>
      </c>
      <c r="I3080" s="269">
        <f t="shared" si="330"/>
        <v>47</v>
      </c>
      <c r="J3080" s="83">
        <f t="shared" si="331"/>
        <v>2021</v>
      </c>
      <c r="K3080" s="269">
        <f t="shared" si="332"/>
        <v>11</v>
      </c>
      <c r="L3080" s="21">
        <f t="shared" si="333"/>
        <v>47</v>
      </c>
      <c r="M3080" s="205">
        <v>44517</v>
      </c>
      <c r="N3080" s="205">
        <v>44517</v>
      </c>
      <c r="O3080" s="205">
        <v>44517</v>
      </c>
      <c r="P3080" s="205">
        <v>44517</v>
      </c>
      <c r="Q3080" s="268" t="s">
        <v>34</v>
      </c>
      <c r="R3080" s="212"/>
      <c r="S3080" s="212"/>
      <c r="T3080" s="212"/>
      <c r="U3080" s="212" t="s">
        <v>7938</v>
      </c>
      <c r="V3080" s="211" t="s">
        <v>7947</v>
      </c>
      <c r="W3080" s="166" t="s">
        <v>7532</v>
      </c>
      <c r="X3080" s="166" t="s">
        <v>7532</v>
      </c>
      <c r="Y3080" s="209"/>
    </row>
    <row r="3081" spans="2:25" ht="33">
      <c r="B3081" s="30">
        <v>3033</v>
      </c>
      <c r="C3081" s="30" t="s">
        <v>7891</v>
      </c>
      <c r="D3081" s="30" t="s">
        <v>7942</v>
      </c>
      <c r="E3081" s="204" t="s">
        <v>7948</v>
      </c>
      <c r="F3081" s="212" t="s">
        <v>1561</v>
      </c>
      <c r="G3081" s="269">
        <f t="shared" si="328"/>
        <v>2021</v>
      </c>
      <c r="H3081" s="269">
        <f t="shared" si="329"/>
        <v>11</v>
      </c>
      <c r="I3081" s="269">
        <f t="shared" si="330"/>
        <v>47</v>
      </c>
      <c r="J3081" s="83">
        <f t="shared" si="331"/>
        <v>2021</v>
      </c>
      <c r="K3081" s="269">
        <f t="shared" si="332"/>
        <v>11</v>
      </c>
      <c r="L3081" s="21">
        <f t="shared" si="333"/>
        <v>47</v>
      </c>
      <c r="M3081" s="205">
        <v>44518</v>
      </c>
      <c r="N3081" s="205">
        <v>44518</v>
      </c>
      <c r="O3081" s="205">
        <v>44518</v>
      </c>
      <c r="P3081" s="205">
        <v>44518</v>
      </c>
      <c r="Q3081" s="268" t="s">
        <v>34</v>
      </c>
      <c r="R3081" s="212"/>
      <c r="S3081" s="212"/>
      <c r="T3081" s="212"/>
      <c r="U3081" s="212" t="s">
        <v>7949</v>
      </c>
      <c r="V3081" s="211" t="s">
        <v>7950</v>
      </c>
      <c r="W3081" s="166" t="s">
        <v>7532</v>
      </c>
      <c r="X3081" s="166" t="s">
        <v>7532</v>
      </c>
      <c r="Y3081" s="209"/>
    </row>
    <row r="3082" spans="2:25" ht="49.5">
      <c r="B3082" s="30">
        <v>3034</v>
      </c>
      <c r="C3082" s="30" t="s">
        <v>7892</v>
      </c>
      <c r="D3082" s="30" t="s">
        <v>7942</v>
      </c>
      <c r="E3082" s="204" t="s">
        <v>7951</v>
      </c>
      <c r="F3082" s="212" t="s">
        <v>1561</v>
      </c>
      <c r="G3082" s="269">
        <f t="shared" si="328"/>
        <v>2021</v>
      </c>
      <c r="H3082" s="269">
        <f t="shared" si="329"/>
        <v>11</v>
      </c>
      <c r="I3082" s="269">
        <f t="shared" si="330"/>
        <v>47</v>
      </c>
      <c r="J3082" s="83">
        <f t="shared" si="331"/>
        <v>2021</v>
      </c>
      <c r="K3082" s="269">
        <f t="shared" si="332"/>
        <v>11</v>
      </c>
      <c r="L3082" s="21">
        <f t="shared" si="333"/>
        <v>47</v>
      </c>
      <c r="M3082" s="205">
        <v>44518</v>
      </c>
      <c r="N3082" s="205">
        <v>44518</v>
      </c>
      <c r="O3082" s="205">
        <v>44518</v>
      </c>
      <c r="P3082" s="205">
        <v>44518</v>
      </c>
      <c r="Q3082" s="268" t="s">
        <v>34</v>
      </c>
      <c r="R3082" s="212"/>
      <c r="S3082" s="212"/>
      <c r="T3082" s="212"/>
      <c r="U3082" s="212" t="s">
        <v>7938</v>
      </c>
      <c r="V3082" s="211" t="s">
        <v>7947</v>
      </c>
      <c r="W3082" s="166" t="s">
        <v>7532</v>
      </c>
      <c r="X3082" s="166" t="s">
        <v>7532</v>
      </c>
      <c r="Y3082" s="209"/>
    </row>
    <row r="3083" spans="2:25">
      <c r="B3083" s="30">
        <v>3035</v>
      </c>
      <c r="C3083" s="30" t="s">
        <v>7893</v>
      </c>
      <c r="D3083" s="30" t="s">
        <v>7976</v>
      </c>
      <c r="E3083" s="167" t="s">
        <v>7907</v>
      </c>
      <c r="F3083" s="212" t="s">
        <v>7977</v>
      </c>
      <c r="G3083" s="269">
        <f t="shared" si="328"/>
        <v>2021</v>
      </c>
      <c r="H3083" s="269">
        <f t="shared" si="329"/>
        <v>11</v>
      </c>
      <c r="I3083" s="269">
        <f t="shared" si="330"/>
        <v>46</v>
      </c>
      <c r="J3083" s="83" t="str">
        <f t="shared" si="331"/>
        <v/>
      </c>
      <c r="K3083" s="269" t="str">
        <f t="shared" si="332"/>
        <v/>
      </c>
      <c r="L3083" s="21" t="str">
        <f t="shared" si="333"/>
        <v/>
      </c>
      <c r="M3083" s="77">
        <v>44508</v>
      </c>
      <c r="N3083" s="77">
        <v>44508</v>
      </c>
      <c r="O3083" s="77">
        <v>44508</v>
      </c>
      <c r="P3083" s="205"/>
      <c r="Q3083" s="268" t="s">
        <v>34</v>
      </c>
      <c r="R3083" s="212"/>
      <c r="S3083" s="212"/>
      <c r="T3083" s="212"/>
      <c r="U3083" s="212" t="s">
        <v>7985</v>
      </c>
      <c r="V3083" s="211" t="s">
        <v>7911</v>
      </c>
      <c r="W3083" s="166" t="s">
        <v>7984</v>
      </c>
      <c r="X3083" s="166" t="s">
        <v>5563</v>
      </c>
      <c r="Y3083" s="209"/>
    </row>
    <row r="3084" spans="2:25">
      <c r="B3084" s="30">
        <v>3036</v>
      </c>
      <c r="C3084" s="30" t="s">
        <v>7894</v>
      </c>
      <c r="D3084" s="30" t="s">
        <v>7976</v>
      </c>
      <c r="E3084" s="130" t="s">
        <v>7970</v>
      </c>
      <c r="F3084" s="212" t="s">
        <v>7977</v>
      </c>
      <c r="G3084" s="269">
        <f t="shared" si="328"/>
        <v>2021</v>
      </c>
      <c r="H3084" s="269">
        <f t="shared" si="329"/>
        <v>11</v>
      </c>
      <c r="I3084" s="269">
        <f t="shared" si="330"/>
        <v>47</v>
      </c>
      <c r="J3084" s="83">
        <f t="shared" si="331"/>
        <v>2021</v>
      </c>
      <c r="K3084" s="269">
        <f t="shared" si="332"/>
        <v>11</v>
      </c>
      <c r="L3084" s="21">
        <f t="shared" si="333"/>
        <v>47</v>
      </c>
      <c r="M3084" s="77">
        <v>44515</v>
      </c>
      <c r="N3084" s="77">
        <v>44515</v>
      </c>
      <c r="O3084" s="77">
        <v>44515</v>
      </c>
      <c r="P3084" s="205">
        <v>44515</v>
      </c>
      <c r="Q3084" s="268" t="s">
        <v>34</v>
      </c>
      <c r="R3084" s="212"/>
      <c r="S3084" s="212"/>
      <c r="T3084" s="212"/>
      <c r="U3084" s="212" t="s">
        <v>7986</v>
      </c>
      <c r="V3084" s="195" t="s">
        <v>7979</v>
      </c>
      <c r="W3084" s="166" t="s">
        <v>7984</v>
      </c>
      <c r="X3084" s="166" t="s">
        <v>5563</v>
      </c>
      <c r="Y3084" s="209"/>
    </row>
    <row r="3085" spans="2:25">
      <c r="B3085" s="30">
        <v>3037</v>
      </c>
      <c r="C3085" s="30" t="s">
        <v>7895</v>
      </c>
      <c r="D3085" s="30" t="s">
        <v>7976</v>
      </c>
      <c r="E3085" s="130" t="s">
        <v>7971</v>
      </c>
      <c r="F3085" s="212" t="s">
        <v>7977</v>
      </c>
      <c r="G3085" s="269">
        <f t="shared" si="328"/>
        <v>2021</v>
      </c>
      <c r="H3085" s="269">
        <f t="shared" si="329"/>
        <v>11</v>
      </c>
      <c r="I3085" s="269">
        <f t="shared" si="330"/>
        <v>47</v>
      </c>
      <c r="J3085" s="83">
        <f t="shared" si="331"/>
        <v>2021</v>
      </c>
      <c r="K3085" s="269">
        <f t="shared" si="332"/>
        <v>11</v>
      </c>
      <c r="L3085" s="21">
        <f t="shared" si="333"/>
        <v>47</v>
      </c>
      <c r="M3085" s="77">
        <v>44515</v>
      </c>
      <c r="N3085" s="77">
        <v>44515</v>
      </c>
      <c r="O3085" s="77">
        <v>44515</v>
      </c>
      <c r="P3085" s="205">
        <v>44515</v>
      </c>
      <c r="Q3085" s="268" t="s">
        <v>34</v>
      </c>
      <c r="R3085" s="212"/>
      <c r="S3085" s="212"/>
      <c r="T3085" s="212"/>
      <c r="U3085" s="212" t="s">
        <v>7987</v>
      </c>
      <c r="V3085" s="195" t="s">
        <v>7979</v>
      </c>
      <c r="W3085" s="166" t="s">
        <v>7984</v>
      </c>
      <c r="X3085" s="166" t="s">
        <v>5563</v>
      </c>
      <c r="Y3085" s="209"/>
    </row>
    <row r="3086" spans="2:25">
      <c r="B3086" s="30">
        <v>3038</v>
      </c>
      <c r="C3086" s="30" t="s">
        <v>7896</v>
      </c>
      <c r="D3086" s="30" t="s">
        <v>7976</v>
      </c>
      <c r="E3086" s="130" t="s">
        <v>7972</v>
      </c>
      <c r="F3086" s="212" t="s">
        <v>7977</v>
      </c>
      <c r="G3086" s="269">
        <f t="shared" si="328"/>
        <v>2021</v>
      </c>
      <c r="H3086" s="269">
        <f t="shared" si="329"/>
        <v>11</v>
      </c>
      <c r="I3086" s="269">
        <f t="shared" si="330"/>
        <v>47</v>
      </c>
      <c r="J3086" s="83">
        <f t="shared" si="331"/>
        <v>2021</v>
      </c>
      <c r="K3086" s="269">
        <f t="shared" si="332"/>
        <v>11</v>
      </c>
      <c r="L3086" s="21">
        <f t="shared" si="333"/>
        <v>47</v>
      </c>
      <c r="M3086" s="77">
        <v>44515</v>
      </c>
      <c r="N3086" s="77">
        <v>44515</v>
      </c>
      <c r="O3086" s="77">
        <v>44515</v>
      </c>
      <c r="P3086" s="205">
        <v>44515</v>
      </c>
      <c r="Q3086" s="268" t="s">
        <v>34</v>
      </c>
      <c r="R3086" s="212"/>
      <c r="S3086" s="212"/>
      <c r="T3086" s="212"/>
      <c r="U3086" s="212" t="s">
        <v>7986</v>
      </c>
      <c r="V3086" s="195" t="s">
        <v>7980</v>
      </c>
      <c r="W3086" s="166" t="s">
        <v>7984</v>
      </c>
      <c r="X3086" s="166" t="s">
        <v>5563</v>
      </c>
      <c r="Y3086" s="209"/>
    </row>
    <row r="3087" spans="2:25" ht="49.5">
      <c r="B3087" s="30">
        <v>3039</v>
      </c>
      <c r="C3087" s="30" t="s">
        <v>7897</v>
      </c>
      <c r="D3087" s="30" t="s">
        <v>7976</v>
      </c>
      <c r="E3087" s="130" t="s">
        <v>7973</v>
      </c>
      <c r="F3087" s="212" t="s">
        <v>7977</v>
      </c>
      <c r="G3087" s="269">
        <f t="shared" si="328"/>
        <v>2021</v>
      </c>
      <c r="H3087" s="269">
        <f t="shared" si="329"/>
        <v>11</v>
      </c>
      <c r="I3087" s="269">
        <f t="shared" si="330"/>
        <v>47</v>
      </c>
      <c r="J3087" s="83">
        <f t="shared" si="331"/>
        <v>2021</v>
      </c>
      <c r="K3087" s="269">
        <f t="shared" si="332"/>
        <v>11</v>
      </c>
      <c r="L3087" s="21">
        <f t="shared" si="333"/>
        <v>47</v>
      </c>
      <c r="M3087" s="77">
        <v>44516</v>
      </c>
      <c r="N3087" s="77">
        <v>44516</v>
      </c>
      <c r="O3087" s="77">
        <v>44516</v>
      </c>
      <c r="P3087" s="205">
        <v>44516</v>
      </c>
      <c r="Q3087" s="268" t="s">
        <v>34</v>
      </c>
      <c r="R3087" s="212"/>
      <c r="S3087" s="212"/>
      <c r="T3087" s="212"/>
      <c r="U3087" s="212" t="s">
        <v>7986</v>
      </c>
      <c r="V3087" s="195" t="s">
        <v>7981</v>
      </c>
      <c r="W3087" s="166" t="s">
        <v>7984</v>
      </c>
      <c r="X3087" s="166" t="s">
        <v>5563</v>
      </c>
      <c r="Y3087" s="209"/>
    </row>
    <row r="3088" spans="2:25" ht="33">
      <c r="B3088" s="30">
        <v>3040</v>
      </c>
      <c r="C3088" s="30" t="s">
        <v>7898</v>
      </c>
      <c r="D3088" s="30" t="s">
        <v>7976</v>
      </c>
      <c r="E3088" s="167" t="s">
        <v>7974</v>
      </c>
      <c r="F3088" s="212" t="s">
        <v>7977</v>
      </c>
      <c r="G3088" s="269">
        <f t="shared" si="328"/>
        <v>2021</v>
      </c>
      <c r="H3088" s="269">
        <f t="shared" si="329"/>
        <v>11</v>
      </c>
      <c r="I3088" s="269">
        <f t="shared" si="330"/>
        <v>47</v>
      </c>
      <c r="J3088" s="83">
        <f t="shared" si="331"/>
        <v>2021</v>
      </c>
      <c r="K3088" s="269">
        <f t="shared" si="332"/>
        <v>11</v>
      </c>
      <c r="L3088" s="21">
        <f t="shared" si="333"/>
        <v>47</v>
      </c>
      <c r="M3088" s="77">
        <v>44517</v>
      </c>
      <c r="N3088" s="77">
        <v>44517</v>
      </c>
      <c r="O3088" s="77">
        <v>44517</v>
      </c>
      <c r="P3088" s="205">
        <v>44517</v>
      </c>
      <c r="Q3088" s="268" t="s">
        <v>34</v>
      </c>
      <c r="R3088" s="212"/>
      <c r="S3088" s="212"/>
      <c r="T3088" s="212"/>
      <c r="U3088" s="212" t="s">
        <v>7988</v>
      </c>
      <c r="V3088" s="195" t="s">
        <v>7982</v>
      </c>
      <c r="W3088" s="166" t="s">
        <v>7984</v>
      </c>
      <c r="X3088" s="166" t="s">
        <v>5563</v>
      </c>
      <c r="Y3088" s="209"/>
    </row>
    <row r="3089" spans="2:25" ht="33">
      <c r="B3089" s="30">
        <v>3041</v>
      </c>
      <c r="C3089" s="30" t="s">
        <v>7899</v>
      </c>
      <c r="D3089" s="30" t="s">
        <v>7976</v>
      </c>
      <c r="E3089" s="135" t="s">
        <v>7975</v>
      </c>
      <c r="F3089" s="212" t="s">
        <v>7977</v>
      </c>
      <c r="G3089" s="269">
        <f t="shared" si="328"/>
        <v>2021</v>
      </c>
      <c r="H3089" s="269">
        <f t="shared" si="329"/>
        <v>11</v>
      </c>
      <c r="I3089" s="269">
        <f t="shared" si="330"/>
        <v>47</v>
      </c>
      <c r="J3089" s="83">
        <f t="shared" si="331"/>
        <v>2021</v>
      </c>
      <c r="K3089" s="269">
        <f t="shared" si="332"/>
        <v>11</v>
      </c>
      <c r="L3089" s="21">
        <f t="shared" si="333"/>
        <v>47</v>
      </c>
      <c r="M3089" s="77">
        <v>44517</v>
      </c>
      <c r="N3089" s="77">
        <v>44517</v>
      </c>
      <c r="O3089" s="77">
        <v>44517</v>
      </c>
      <c r="P3089" s="205">
        <v>44517</v>
      </c>
      <c r="Q3089" s="268" t="s">
        <v>34</v>
      </c>
      <c r="R3089" s="212"/>
      <c r="S3089" s="212"/>
      <c r="T3089" s="212"/>
      <c r="U3089" s="212" t="s">
        <v>7986</v>
      </c>
      <c r="V3089" s="195" t="s">
        <v>9</v>
      </c>
      <c r="W3089" s="166" t="s">
        <v>7984</v>
      </c>
      <c r="X3089" s="166" t="s">
        <v>5563</v>
      </c>
      <c r="Y3089" s="209"/>
    </row>
    <row r="3090" spans="2:25">
      <c r="B3090" s="30">
        <v>3042</v>
      </c>
      <c r="C3090" s="30" t="s">
        <v>7900</v>
      </c>
      <c r="D3090" s="30"/>
      <c r="E3090" s="130" t="s">
        <v>7978</v>
      </c>
      <c r="F3090" s="212" t="s">
        <v>7977</v>
      </c>
      <c r="G3090" s="269">
        <f t="shared" si="328"/>
        <v>2021</v>
      </c>
      <c r="H3090" s="269">
        <f t="shared" si="329"/>
        <v>11</v>
      </c>
      <c r="I3090" s="269">
        <f t="shared" si="330"/>
        <v>47</v>
      </c>
      <c r="J3090" s="83">
        <f t="shared" si="331"/>
        <v>2021</v>
      </c>
      <c r="K3090" s="269">
        <f t="shared" si="332"/>
        <v>11</v>
      </c>
      <c r="L3090" s="21">
        <f t="shared" si="333"/>
        <v>47</v>
      </c>
      <c r="M3090" s="77">
        <v>44518</v>
      </c>
      <c r="N3090" s="77">
        <v>44518</v>
      </c>
      <c r="O3090" s="77">
        <v>44518</v>
      </c>
      <c r="P3090" s="205">
        <v>44518</v>
      </c>
      <c r="Q3090" s="268" t="s">
        <v>34</v>
      </c>
      <c r="R3090" s="212"/>
      <c r="S3090" s="212"/>
      <c r="T3090" s="212"/>
      <c r="U3090" s="212" t="s">
        <v>7989</v>
      </c>
      <c r="V3090" s="195" t="s">
        <v>7983</v>
      </c>
      <c r="W3090" s="166" t="s">
        <v>7984</v>
      </c>
      <c r="X3090" s="166" t="s">
        <v>5563</v>
      </c>
      <c r="Y3090" s="209"/>
    </row>
    <row r="3091" spans="2:25" ht="33">
      <c r="B3091" s="30">
        <v>3043</v>
      </c>
      <c r="C3091" s="30" t="s">
        <v>7952</v>
      </c>
      <c r="D3091" s="30"/>
      <c r="E3091" s="204" t="s">
        <v>8005</v>
      </c>
      <c r="F3091" s="212" t="s">
        <v>47</v>
      </c>
      <c r="G3091" s="269">
        <f t="shared" si="328"/>
        <v>2021</v>
      </c>
      <c r="H3091" s="269">
        <f t="shared" si="329"/>
        <v>11</v>
      </c>
      <c r="I3091" s="269">
        <f t="shared" si="330"/>
        <v>45</v>
      </c>
      <c r="J3091" s="83">
        <f t="shared" si="331"/>
        <v>2021</v>
      </c>
      <c r="K3091" s="269">
        <f t="shared" si="332"/>
        <v>11</v>
      </c>
      <c r="L3091" s="21">
        <f t="shared" si="333"/>
        <v>45</v>
      </c>
      <c r="M3091" s="205">
        <v>44505</v>
      </c>
      <c r="N3091" s="205">
        <v>44505</v>
      </c>
      <c r="O3091" s="205">
        <v>44505</v>
      </c>
      <c r="P3091" s="205">
        <v>44505</v>
      </c>
      <c r="Q3091" s="268" t="s">
        <v>7322</v>
      </c>
      <c r="R3091" s="212"/>
      <c r="S3091" s="212"/>
      <c r="T3091" s="212"/>
      <c r="U3091" s="212"/>
      <c r="V3091" s="211" t="s">
        <v>7718</v>
      </c>
      <c r="W3091" s="211" t="s">
        <v>7324</v>
      </c>
      <c r="X3091" s="211" t="s">
        <v>7324</v>
      </c>
      <c r="Y3091" s="209" t="s">
        <v>8021</v>
      </c>
    </row>
    <row r="3092" spans="2:25" ht="66">
      <c r="B3092" s="30">
        <v>3044</v>
      </c>
      <c r="C3092" s="30" t="s">
        <v>7953</v>
      </c>
      <c r="D3092" s="30"/>
      <c r="E3092" s="204" t="s">
        <v>8006</v>
      </c>
      <c r="F3092" s="212" t="s">
        <v>47</v>
      </c>
      <c r="G3092" s="269">
        <f t="shared" si="328"/>
        <v>2021</v>
      </c>
      <c r="H3092" s="269">
        <f t="shared" si="329"/>
        <v>11</v>
      </c>
      <c r="I3092" s="269">
        <f t="shared" si="330"/>
        <v>46</v>
      </c>
      <c r="J3092" s="83">
        <f t="shared" si="331"/>
        <v>2021</v>
      </c>
      <c r="K3092" s="269">
        <f t="shared" si="332"/>
        <v>11</v>
      </c>
      <c r="L3092" s="21">
        <f t="shared" si="333"/>
        <v>46</v>
      </c>
      <c r="M3092" s="205">
        <v>44508</v>
      </c>
      <c r="N3092" s="205">
        <v>44508</v>
      </c>
      <c r="O3092" s="205">
        <v>44508</v>
      </c>
      <c r="P3092" s="205">
        <v>44508</v>
      </c>
      <c r="Q3092" s="268" t="s">
        <v>7322</v>
      </c>
      <c r="R3092" s="212"/>
      <c r="S3092" s="212"/>
      <c r="T3092" s="212"/>
      <c r="U3092" s="212"/>
      <c r="V3092" s="211" t="s">
        <v>8037</v>
      </c>
      <c r="W3092" s="211" t="s">
        <v>7324</v>
      </c>
      <c r="X3092" s="211" t="s">
        <v>7324</v>
      </c>
      <c r="Y3092" s="209" t="s">
        <v>8022</v>
      </c>
    </row>
    <row r="3093" spans="2:25" ht="49.5">
      <c r="B3093" s="30">
        <v>3045</v>
      </c>
      <c r="C3093" s="30" t="s">
        <v>7954</v>
      </c>
      <c r="D3093" s="30"/>
      <c r="E3093" s="204" t="s">
        <v>8007</v>
      </c>
      <c r="F3093" s="212" t="s">
        <v>47</v>
      </c>
      <c r="G3093" s="269">
        <f t="shared" si="328"/>
        <v>2021</v>
      </c>
      <c r="H3093" s="269">
        <f t="shared" si="329"/>
        <v>11</v>
      </c>
      <c r="I3093" s="269">
        <f t="shared" si="330"/>
        <v>46</v>
      </c>
      <c r="J3093" s="83">
        <f t="shared" si="331"/>
        <v>2021</v>
      </c>
      <c r="K3093" s="269">
        <f t="shared" si="332"/>
        <v>11</v>
      </c>
      <c r="L3093" s="21">
        <f t="shared" si="333"/>
        <v>46</v>
      </c>
      <c r="M3093" s="205">
        <v>44508</v>
      </c>
      <c r="N3093" s="205">
        <v>44508</v>
      </c>
      <c r="O3093" s="205">
        <v>44508</v>
      </c>
      <c r="P3093" s="205">
        <v>44510</v>
      </c>
      <c r="Q3093" s="268" t="s">
        <v>7322</v>
      </c>
      <c r="R3093" s="212"/>
      <c r="S3093" s="212"/>
      <c r="T3093" s="212"/>
      <c r="U3093" s="212"/>
      <c r="V3093" s="211" t="s">
        <v>8038</v>
      </c>
      <c r="W3093" s="211" t="s">
        <v>7324</v>
      </c>
      <c r="X3093" s="211" t="s">
        <v>7324</v>
      </c>
      <c r="Y3093" s="209" t="s">
        <v>8023</v>
      </c>
    </row>
    <row r="3094" spans="2:25" ht="49.5">
      <c r="B3094" s="30">
        <v>3046</v>
      </c>
      <c r="C3094" s="30" t="s">
        <v>7955</v>
      </c>
      <c r="D3094" s="30"/>
      <c r="E3094" s="204" t="s">
        <v>8008</v>
      </c>
      <c r="F3094" s="212" t="s">
        <v>47</v>
      </c>
      <c r="G3094" s="269">
        <f t="shared" si="328"/>
        <v>2021</v>
      </c>
      <c r="H3094" s="269">
        <f t="shared" si="329"/>
        <v>11</v>
      </c>
      <c r="I3094" s="269">
        <f t="shared" si="330"/>
        <v>46</v>
      </c>
      <c r="J3094" s="83">
        <f t="shared" si="331"/>
        <v>2021</v>
      </c>
      <c r="K3094" s="269">
        <f t="shared" si="332"/>
        <v>11</v>
      </c>
      <c r="L3094" s="21">
        <f t="shared" si="333"/>
        <v>46</v>
      </c>
      <c r="M3094" s="205">
        <v>44509</v>
      </c>
      <c r="N3094" s="205">
        <v>44509</v>
      </c>
      <c r="O3094" s="205">
        <v>44509</v>
      </c>
      <c r="P3094" s="205">
        <v>44509</v>
      </c>
      <c r="Q3094" s="268" t="s">
        <v>7322</v>
      </c>
      <c r="R3094" s="212"/>
      <c r="S3094" s="212"/>
      <c r="T3094" s="212"/>
      <c r="U3094" s="212"/>
      <c r="V3094" s="211" t="s">
        <v>7334</v>
      </c>
      <c r="W3094" s="211" t="s">
        <v>7324</v>
      </c>
      <c r="X3094" s="211" t="s">
        <v>7324</v>
      </c>
      <c r="Y3094" s="209" t="s">
        <v>8024</v>
      </c>
    </row>
    <row r="3095" spans="2:25" ht="33">
      <c r="B3095" s="30">
        <v>3047</v>
      </c>
      <c r="C3095" s="30" t="s">
        <v>7956</v>
      </c>
      <c r="D3095" s="30"/>
      <c r="E3095" s="204" t="s">
        <v>8009</v>
      </c>
      <c r="F3095" s="212" t="s">
        <v>47</v>
      </c>
      <c r="G3095" s="269">
        <f t="shared" si="328"/>
        <v>2021</v>
      </c>
      <c r="H3095" s="269">
        <f t="shared" si="329"/>
        <v>11</v>
      </c>
      <c r="I3095" s="269">
        <f t="shared" si="330"/>
        <v>46</v>
      </c>
      <c r="J3095" s="83">
        <f t="shared" si="331"/>
        <v>2021</v>
      </c>
      <c r="K3095" s="269">
        <f t="shared" si="332"/>
        <v>11</v>
      </c>
      <c r="L3095" s="21">
        <f t="shared" si="333"/>
        <v>46</v>
      </c>
      <c r="M3095" s="205">
        <v>44509</v>
      </c>
      <c r="N3095" s="205">
        <v>44509</v>
      </c>
      <c r="O3095" s="205">
        <v>44509</v>
      </c>
      <c r="P3095" s="205">
        <v>44511</v>
      </c>
      <c r="Q3095" s="268" t="s">
        <v>9394</v>
      </c>
      <c r="R3095" s="212"/>
      <c r="S3095" s="212"/>
      <c r="T3095" s="212"/>
      <c r="U3095" s="212"/>
      <c r="V3095" s="211" t="s">
        <v>7336</v>
      </c>
      <c r="W3095" s="211" t="s">
        <v>7324</v>
      </c>
      <c r="X3095" s="211" t="s">
        <v>7324</v>
      </c>
      <c r="Y3095" s="209" t="s">
        <v>8025</v>
      </c>
    </row>
    <row r="3096" spans="2:25" ht="66">
      <c r="B3096" s="30">
        <v>3048</v>
      </c>
      <c r="C3096" s="30" t="s">
        <v>7957</v>
      </c>
      <c r="D3096" s="30"/>
      <c r="E3096" s="204" t="s">
        <v>8010</v>
      </c>
      <c r="F3096" s="212" t="s">
        <v>47</v>
      </c>
      <c r="G3096" s="269">
        <f t="shared" si="328"/>
        <v>2021</v>
      </c>
      <c r="H3096" s="269">
        <f t="shared" si="329"/>
        <v>11</v>
      </c>
      <c r="I3096" s="269">
        <f t="shared" si="330"/>
        <v>46</v>
      </c>
      <c r="J3096" s="83">
        <f t="shared" si="331"/>
        <v>2021</v>
      </c>
      <c r="K3096" s="269">
        <f t="shared" si="332"/>
        <v>11</v>
      </c>
      <c r="L3096" s="21">
        <f t="shared" si="333"/>
        <v>46</v>
      </c>
      <c r="M3096" s="205">
        <v>44510</v>
      </c>
      <c r="N3096" s="205">
        <v>44510</v>
      </c>
      <c r="O3096" s="205">
        <v>44510</v>
      </c>
      <c r="P3096" s="205">
        <v>44510</v>
      </c>
      <c r="Q3096" s="268" t="s">
        <v>7322</v>
      </c>
      <c r="R3096" s="212"/>
      <c r="S3096" s="212"/>
      <c r="T3096" s="212"/>
      <c r="U3096" s="212"/>
      <c r="V3096" s="211" t="s">
        <v>8039</v>
      </c>
      <c r="W3096" s="211" t="s">
        <v>7324</v>
      </c>
      <c r="X3096" s="211" t="s">
        <v>7324</v>
      </c>
      <c r="Y3096" s="209" t="s">
        <v>8026</v>
      </c>
    </row>
    <row r="3097" spans="2:25" ht="49.5">
      <c r="B3097" s="30">
        <v>3049</v>
      </c>
      <c r="C3097" s="30" t="s">
        <v>7958</v>
      </c>
      <c r="D3097" s="30"/>
      <c r="E3097" s="204" t="s">
        <v>8011</v>
      </c>
      <c r="F3097" s="212" t="s">
        <v>47</v>
      </c>
      <c r="G3097" s="269">
        <f t="shared" si="328"/>
        <v>2021</v>
      </c>
      <c r="H3097" s="269">
        <f t="shared" si="329"/>
        <v>11</v>
      </c>
      <c r="I3097" s="269">
        <f t="shared" si="330"/>
        <v>46</v>
      </c>
      <c r="J3097" s="83">
        <f t="shared" si="331"/>
        <v>2021</v>
      </c>
      <c r="K3097" s="269">
        <f t="shared" si="332"/>
        <v>11</v>
      </c>
      <c r="L3097" s="21">
        <f t="shared" si="333"/>
        <v>46</v>
      </c>
      <c r="M3097" s="205">
        <v>44510</v>
      </c>
      <c r="N3097" s="205">
        <v>44510</v>
      </c>
      <c r="O3097" s="205">
        <v>44510</v>
      </c>
      <c r="P3097" s="205">
        <v>44510</v>
      </c>
      <c r="Q3097" s="268" t="s">
        <v>7322</v>
      </c>
      <c r="R3097" s="212"/>
      <c r="S3097" s="212"/>
      <c r="T3097" s="212"/>
      <c r="U3097" s="212"/>
      <c r="V3097" s="211" t="s">
        <v>7718</v>
      </c>
      <c r="W3097" s="211" t="s">
        <v>7324</v>
      </c>
      <c r="X3097" s="211" t="s">
        <v>7324</v>
      </c>
      <c r="Y3097" s="209" t="s">
        <v>8027</v>
      </c>
    </row>
    <row r="3098" spans="2:25" ht="49.5">
      <c r="B3098" s="30">
        <v>3050</v>
      </c>
      <c r="C3098" s="30" t="s">
        <v>7959</v>
      </c>
      <c r="D3098" s="30"/>
      <c r="E3098" s="204" t="s">
        <v>8012</v>
      </c>
      <c r="F3098" s="212" t="s">
        <v>47</v>
      </c>
      <c r="G3098" s="269">
        <f t="shared" si="328"/>
        <v>2021</v>
      </c>
      <c r="H3098" s="269">
        <f t="shared" si="329"/>
        <v>11</v>
      </c>
      <c r="I3098" s="269">
        <f t="shared" si="330"/>
        <v>46</v>
      </c>
      <c r="J3098" s="83">
        <f t="shared" si="331"/>
        <v>2021</v>
      </c>
      <c r="K3098" s="269">
        <f t="shared" si="332"/>
        <v>11</v>
      </c>
      <c r="L3098" s="21">
        <f t="shared" si="333"/>
        <v>46</v>
      </c>
      <c r="M3098" s="205">
        <v>44510</v>
      </c>
      <c r="N3098" s="205">
        <v>44510</v>
      </c>
      <c r="O3098" s="205">
        <v>44510</v>
      </c>
      <c r="P3098" s="205">
        <v>44510</v>
      </c>
      <c r="Q3098" s="268" t="s">
        <v>7322</v>
      </c>
      <c r="R3098" s="212"/>
      <c r="S3098" s="212"/>
      <c r="T3098" s="212"/>
      <c r="U3098" s="212"/>
      <c r="V3098" s="211" t="s">
        <v>8040</v>
      </c>
      <c r="W3098" s="211" t="s">
        <v>7324</v>
      </c>
      <c r="X3098" s="211" t="s">
        <v>7324</v>
      </c>
      <c r="Y3098" s="209" t="s">
        <v>8028</v>
      </c>
    </row>
    <row r="3099" spans="2:25" ht="33">
      <c r="B3099" s="30">
        <v>3051</v>
      </c>
      <c r="C3099" s="30" t="s">
        <v>7960</v>
      </c>
      <c r="D3099" s="30"/>
      <c r="E3099" s="204" t="s">
        <v>8013</v>
      </c>
      <c r="F3099" s="212" t="s">
        <v>47</v>
      </c>
      <c r="G3099" s="269">
        <f t="shared" si="328"/>
        <v>2021</v>
      </c>
      <c r="H3099" s="269">
        <f t="shared" si="329"/>
        <v>11</v>
      </c>
      <c r="I3099" s="269">
        <f t="shared" si="330"/>
        <v>46</v>
      </c>
      <c r="J3099" s="83">
        <f t="shared" si="331"/>
        <v>2021</v>
      </c>
      <c r="K3099" s="269">
        <f t="shared" si="332"/>
        <v>11</v>
      </c>
      <c r="L3099" s="21">
        <f t="shared" si="333"/>
        <v>46</v>
      </c>
      <c r="M3099" s="205">
        <v>44510</v>
      </c>
      <c r="N3099" s="205">
        <v>44510</v>
      </c>
      <c r="O3099" s="205">
        <v>44510</v>
      </c>
      <c r="P3099" s="205">
        <v>44510</v>
      </c>
      <c r="Q3099" s="268" t="s">
        <v>7322</v>
      </c>
      <c r="R3099" s="212"/>
      <c r="S3099" s="212"/>
      <c r="T3099" s="212"/>
      <c r="U3099" s="212"/>
      <c r="V3099" s="211" t="s">
        <v>7336</v>
      </c>
      <c r="W3099" s="211" t="s">
        <v>7324</v>
      </c>
      <c r="X3099" s="211" t="s">
        <v>7324</v>
      </c>
      <c r="Y3099" s="209" t="s">
        <v>8029</v>
      </c>
    </row>
    <row r="3100" spans="2:25" ht="49.5">
      <c r="B3100" s="30">
        <v>3052</v>
      </c>
      <c r="C3100" s="30" t="s">
        <v>7961</v>
      </c>
      <c r="D3100" s="30"/>
      <c r="E3100" s="204" t="s">
        <v>8006</v>
      </c>
      <c r="F3100" s="212" t="s">
        <v>47</v>
      </c>
      <c r="G3100" s="269">
        <f t="shared" si="328"/>
        <v>2021</v>
      </c>
      <c r="H3100" s="269">
        <f t="shared" si="329"/>
        <v>11</v>
      </c>
      <c r="I3100" s="269">
        <f t="shared" si="330"/>
        <v>46</v>
      </c>
      <c r="J3100" s="83">
        <f t="shared" si="331"/>
        <v>2021</v>
      </c>
      <c r="K3100" s="269">
        <f t="shared" si="332"/>
        <v>11</v>
      </c>
      <c r="L3100" s="21">
        <f t="shared" si="333"/>
        <v>46</v>
      </c>
      <c r="M3100" s="205">
        <v>44510</v>
      </c>
      <c r="N3100" s="205">
        <v>44510</v>
      </c>
      <c r="O3100" s="205">
        <v>44510</v>
      </c>
      <c r="P3100" s="205">
        <v>44510</v>
      </c>
      <c r="Q3100" s="268" t="s">
        <v>7322</v>
      </c>
      <c r="R3100" s="212"/>
      <c r="S3100" s="212"/>
      <c r="T3100" s="212"/>
      <c r="U3100" s="212"/>
      <c r="V3100" s="211" t="s">
        <v>8037</v>
      </c>
      <c r="W3100" s="211" t="s">
        <v>7324</v>
      </c>
      <c r="X3100" s="211" t="s">
        <v>7324</v>
      </c>
      <c r="Y3100" s="209" t="s">
        <v>8030</v>
      </c>
    </row>
    <row r="3101" spans="2:25" ht="49.5">
      <c r="B3101" s="30">
        <v>3053</v>
      </c>
      <c r="C3101" s="30" t="s">
        <v>7962</v>
      </c>
      <c r="D3101" s="30"/>
      <c r="E3101" s="204" t="s">
        <v>8014</v>
      </c>
      <c r="F3101" s="212" t="s">
        <v>47</v>
      </c>
      <c r="G3101" s="269">
        <f t="shared" si="328"/>
        <v>2021</v>
      </c>
      <c r="H3101" s="269">
        <f t="shared" si="329"/>
        <v>11</v>
      </c>
      <c r="I3101" s="269">
        <f t="shared" si="330"/>
        <v>46</v>
      </c>
      <c r="J3101" s="83">
        <f t="shared" si="331"/>
        <v>2021</v>
      </c>
      <c r="K3101" s="269">
        <f t="shared" si="332"/>
        <v>11</v>
      </c>
      <c r="L3101" s="21">
        <f t="shared" si="333"/>
        <v>46</v>
      </c>
      <c r="M3101" s="205">
        <v>44511</v>
      </c>
      <c r="N3101" s="205">
        <v>44511</v>
      </c>
      <c r="O3101" s="205">
        <v>44511</v>
      </c>
      <c r="P3101" s="205">
        <v>44511</v>
      </c>
      <c r="Q3101" s="268" t="s">
        <v>7322</v>
      </c>
      <c r="R3101" s="212"/>
      <c r="S3101" s="212"/>
      <c r="T3101" s="212"/>
      <c r="U3101" s="212"/>
      <c r="V3101" s="211" t="s">
        <v>8041</v>
      </c>
      <c r="W3101" s="211" t="s">
        <v>7324</v>
      </c>
      <c r="X3101" s="211" t="s">
        <v>7324</v>
      </c>
      <c r="Y3101" s="209" t="s">
        <v>8031</v>
      </c>
    </row>
    <row r="3102" spans="2:25" ht="33">
      <c r="B3102" s="30">
        <v>3054</v>
      </c>
      <c r="C3102" s="30" t="s">
        <v>7963</v>
      </c>
      <c r="D3102" s="30"/>
      <c r="E3102" s="204" t="s">
        <v>8015</v>
      </c>
      <c r="F3102" s="212" t="s">
        <v>47</v>
      </c>
      <c r="G3102" s="269">
        <f t="shared" si="328"/>
        <v>2021</v>
      </c>
      <c r="H3102" s="269">
        <f t="shared" si="329"/>
        <v>11</v>
      </c>
      <c r="I3102" s="269">
        <f t="shared" si="330"/>
        <v>46</v>
      </c>
      <c r="J3102" s="83">
        <f t="shared" si="331"/>
        <v>2021</v>
      </c>
      <c r="K3102" s="269">
        <f t="shared" si="332"/>
        <v>11</v>
      </c>
      <c r="L3102" s="21">
        <f t="shared" si="333"/>
        <v>46</v>
      </c>
      <c r="M3102" s="205">
        <v>44511</v>
      </c>
      <c r="N3102" s="205">
        <v>44511</v>
      </c>
      <c r="O3102" s="205">
        <v>44511</v>
      </c>
      <c r="P3102" s="205">
        <v>44511</v>
      </c>
      <c r="Q3102" s="268" t="s">
        <v>7322</v>
      </c>
      <c r="R3102" s="212"/>
      <c r="S3102" s="212"/>
      <c r="T3102" s="212"/>
      <c r="U3102" s="212"/>
      <c r="V3102" s="211" t="s">
        <v>8042</v>
      </c>
      <c r="W3102" s="211" t="s">
        <v>7324</v>
      </c>
      <c r="X3102" s="211" t="s">
        <v>7324</v>
      </c>
      <c r="Y3102" s="209" t="s">
        <v>8032</v>
      </c>
    </row>
    <row r="3103" spans="2:25" ht="33">
      <c r="B3103" s="30">
        <v>3055</v>
      </c>
      <c r="C3103" s="30" t="s">
        <v>7964</v>
      </c>
      <c r="D3103" s="30"/>
      <c r="E3103" s="204" t="s">
        <v>8016</v>
      </c>
      <c r="F3103" s="212" t="s">
        <v>47</v>
      </c>
      <c r="G3103" s="269">
        <f t="shared" si="328"/>
        <v>2021</v>
      </c>
      <c r="H3103" s="269">
        <f t="shared" si="329"/>
        <v>11</v>
      </c>
      <c r="I3103" s="269">
        <f t="shared" si="330"/>
        <v>46</v>
      </c>
      <c r="J3103" s="83">
        <f t="shared" si="331"/>
        <v>2021</v>
      </c>
      <c r="K3103" s="269">
        <f t="shared" si="332"/>
        <v>11</v>
      </c>
      <c r="L3103" s="21">
        <f t="shared" si="333"/>
        <v>46</v>
      </c>
      <c r="M3103" s="205">
        <v>44511</v>
      </c>
      <c r="N3103" s="205">
        <v>44511</v>
      </c>
      <c r="O3103" s="205">
        <v>44511</v>
      </c>
      <c r="P3103" s="205">
        <v>44511</v>
      </c>
      <c r="Q3103" s="268" t="s">
        <v>7322</v>
      </c>
      <c r="R3103" s="212"/>
      <c r="S3103" s="212"/>
      <c r="T3103" s="212"/>
      <c r="U3103" s="212"/>
      <c r="V3103" s="211" t="s">
        <v>8043</v>
      </c>
      <c r="W3103" s="211" t="s">
        <v>7324</v>
      </c>
      <c r="X3103" s="211" t="s">
        <v>7324</v>
      </c>
      <c r="Y3103" s="209" t="s">
        <v>8033</v>
      </c>
    </row>
    <row r="3104" spans="2:25" ht="33">
      <c r="B3104" s="30">
        <v>3056</v>
      </c>
      <c r="C3104" s="30" t="s">
        <v>7965</v>
      </c>
      <c r="D3104" s="30"/>
      <c r="E3104" s="204" t="s">
        <v>8017</v>
      </c>
      <c r="F3104" s="212" t="s">
        <v>47</v>
      </c>
      <c r="G3104" s="269">
        <f t="shared" si="328"/>
        <v>2021</v>
      </c>
      <c r="H3104" s="269">
        <f t="shared" si="329"/>
        <v>11</v>
      </c>
      <c r="I3104" s="269">
        <f t="shared" si="330"/>
        <v>46</v>
      </c>
      <c r="J3104" s="83">
        <f t="shared" si="331"/>
        <v>2021</v>
      </c>
      <c r="K3104" s="269">
        <f t="shared" si="332"/>
        <v>11</v>
      </c>
      <c r="L3104" s="21">
        <f t="shared" si="333"/>
        <v>46</v>
      </c>
      <c r="M3104" s="205">
        <v>44508</v>
      </c>
      <c r="N3104" s="205">
        <v>44508</v>
      </c>
      <c r="O3104" s="205">
        <v>44508</v>
      </c>
      <c r="P3104" s="205">
        <v>44508</v>
      </c>
      <c r="Q3104" s="268" t="s">
        <v>7322</v>
      </c>
      <c r="R3104" s="212"/>
      <c r="S3104" s="212"/>
      <c r="T3104" s="212"/>
      <c r="U3104" s="212"/>
      <c r="V3104" s="211" t="s">
        <v>8044</v>
      </c>
      <c r="W3104" s="211" t="s">
        <v>7338</v>
      </c>
      <c r="X3104" s="211" t="s">
        <v>7338</v>
      </c>
      <c r="Y3104" s="209" t="s">
        <v>8034</v>
      </c>
    </row>
    <row r="3105" spans="2:25" ht="33">
      <c r="B3105" s="30">
        <v>3057</v>
      </c>
      <c r="C3105" s="30" t="s">
        <v>7966</v>
      </c>
      <c r="D3105" s="30"/>
      <c r="E3105" s="204" t="s">
        <v>8018</v>
      </c>
      <c r="F3105" s="212" t="s">
        <v>47</v>
      </c>
      <c r="G3105" s="269">
        <f t="shared" si="328"/>
        <v>2021</v>
      </c>
      <c r="H3105" s="269">
        <f t="shared" si="329"/>
        <v>11</v>
      </c>
      <c r="I3105" s="269">
        <f t="shared" si="330"/>
        <v>46</v>
      </c>
      <c r="J3105" s="83">
        <f t="shared" si="331"/>
        <v>2021</v>
      </c>
      <c r="K3105" s="269">
        <f t="shared" si="332"/>
        <v>11</v>
      </c>
      <c r="L3105" s="21">
        <f t="shared" si="333"/>
        <v>46</v>
      </c>
      <c r="M3105" s="205">
        <v>44509</v>
      </c>
      <c r="N3105" s="205">
        <v>44509</v>
      </c>
      <c r="O3105" s="205">
        <v>44509</v>
      </c>
      <c r="P3105" s="205">
        <v>44509</v>
      </c>
      <c r="Q3105" s="268" t="s">
        <v>7322</v>
      </c>
      <c r="R3105" s="212"/>
      <c r="S3105" s="212"/>
      <c r="T3105" s="212"/>
      <c r="U3105" s="212"/>
      <c r="V3105" s="211" t="s">
        <v>7341</v>
      </c>
      <c r="W3105" s="211" t="s">
        <v>7338</v>
      </c>
      <c r="X3105" s="211" t="s">
        <v>7338</v>
      </c>
      <c r="Y3105" s="210" t="s">
        <v>8035</v>
      </c>
    </row>
    <row r="3106" spans="2:25" ht="33">
      <c r="B3106" s="30">
        <v>3058</v>
      </c>
      <c r="C3106" s="30" t="s">
        <v>7967</v>
      </c>
      <c r="D3106" s="30"/>
      <c r="E3106" s="204" t="s">
        <v>8019</v>
      </c>
      <c r="F3106" s="212" t="s">
        <v>47</v>
      </c>
      <c r="G3106" s="269">
        <f t="shared" si="328"/>
        <v>2021</v>
      </c>
      <c r="H3106" s="269">
        <f t="shared" si="329"/>
        <v>11</v>
      </c>
      <c r="I3106" s="269">
        <f t="shared" si="330"/>
        <v>46</v>
      </c>
      <c r="J3106" s="83">
        <f t="shared" si="331"/>
        <v>2021</v>
      </c>
      <c r="K3106" s="269">
        <f t="shared" si="332"/>
        <v>11</v>
      </c>
      <c r="L3106" s="21">
        <f t="shared" si="333"/>
        <v>46</v>
      </c>
      <c r="M3106" s="205">
        <v>44510</v>
      </c>
      <c r="N3106" s="205">
        <v>44510</v>
      </c>
      <c r="O3106" s="205">
        <v>44510</v>
      </c>
      <c r="P3106" s="205">
        <v>44510</v>
      </c>
      <c r="Q3106" s="268" t="s">
        <v>7322</v>
      </c>
      <c r="R3106" s="212"/>
      <c r="S3106" s="212"/>
      <c r="T3106" s="212"/>
      <c r="U3106" s="212"/>
      <c r="V3106" s="211" t="s">
        <v>8045</v>
      </c>
      <c r="W3106" s="211" t="s">
        <v>7338</v>
      </c>
      <c r="X3106" s="211" t="s">
        <v>7338</v>
      </c>
      <c r="Y3106" s="209"/>
    </row>
    <row r="3107" spans="2:25" ht="82.5">
      <c r="B3107" s="30">
        <v>3059</v>
      </c>
      <c r="C3107" s="30" t="s">
        <v>7968</v>
      </c>
      <c r="D3107" s="30"/>
      <c r="E3107" s="204" t="s">
        <v>8020</v>
      </c>
      <c r="F3107" s="212" t="s">
        <v>47</v>
      </c>
      <c r="G3107" s="269">
        <f t="shared" si="328"/>
        <v>2021</v>
      </c>
      <c r="H3107" s="269">
        <f t="shared" si="329"/>
        <v>11</v>
      </c>
      <c r="I3107" s="269">
        <f t="shared" si="330"/>
        <v>46</v>
      </c>
      <c r="J3107" s="83">
        <f t="shared" si="331"/>
        <v>2021</v>
      </c>
      <c r="K3107" s="269">
        <f t="shared" si="332"/>
        <v>11</v>
      </c>
      <c r="L3107" s="21">
        <f t="shared" si="333"/>
        <v>46</v>
      </c>
      <c r="M3107" s="205">
        <v>44512</v>
      </c>
      <c r="N3107" s="205">
        <v>44512</v>
      </c>
      <c r="O3107" s="205">
        <v>44512</v>
      </c>
      <c r="P3107" s="205">
        <v>44512</v>
      </c>
      <c r="Q3107" s="267" t="s">
        <v>124</v>
      </c>
      <c r="R3107" s="212"/>
      <c r="S3107" s="212"/>
      <c r="T3107" s="212"/>
      <c r="U3107" s="212"/>
      <c r="V3107" s="211" t="s">
        <v>8046</v>
      </c>
      <c r="W3107" s="211" t="s">
        <v>7728</v>
      </c>
      <c r="X3107" s="211" t="s">
        <v>7728</v>
      </c>
      <c r="Y3107" s="208" t="s">
        <v>8036</v>
      </c>
    </row>
    <row r="3108" spans="2:25" ht="33">
      <c r="B3108" s="30">
        <v>3060</v>
      </c>
      <c r="C3108" s="30" t="s">
        <v>7969</v>
      </c>
      <c r="D3108" s="30"/>
      <c r="E3108" s="220" t="s">
        <v>8063</v>
      </c>
      <c r="F3108" s="212" t="s">
        <v>47</v>
      </c>
      <c r="G3108" s="269">
        <f t="shared" si="328"/>
        <v>2021</v>
      </c>
      <c r="H3108" s="269">
        <f t="shared" si="329"/>
        <v>11</v>
      </c>
      <c r="I3108" s="269">
        <f t="shared" si="330"/>
        <v>46</v>
      </c>
      <c r="J3108" s="83">
        <f t="shared" si="331"/>
        <v>2021</v>
      </c>
      <c r="K3108" s="269">
        <f t="shared" si="332"/>
        <v>11</v>
      </c>
      <c r="L3108" s="21">
        <f t="shared" si="333"/>
        <v>46</v>
      </c>
      <c r="M3108" s="214">
        <v>44512</v>
      </c>
      <c r="N3108" s="215">
        <v>44512</v>
      </c>
      <c r="O3108" s="216">
        <v>44512</v>
      </c>
      <c r="P3108" s="217">
        <v>44512</v>
      </c>
      <c r="Q3108" s="268" t="s">
        <v>124</v>
      </c>
      <c r="R3108" s="212"/>
      <c r="S3108" s="212"/>
      <c r="T3108" s="212"/>
      <c r="U3108" s="212"/>
      <c r="V3108" s="223" t="s">
        <v>8077</v>
      </c>
      <c r="W3108" s="221" t="s">
        <v>765</v>
      </c>
      <c r="X3108" s="222" t="s">
        <v>765</v>
      </c>
      <c r="Y3108" s="218" t="s">
        <v>8047</v>
      </c>
    </row>
    <row r="3109" spans="2:25" ht="49.5">
      <c r="B3109" s="30">
        <v>3061</v>
      </c>
      <c r="C3109" s="30" t="s">
        <v>7990</v>
      </c>
      <c r="D3109" s="30"/>
      <c r="E3109" s="220" t="s">
        <v>8064</v>
      </c>
      <c r="F3109" s="212" t="s">
        <v>47</v>
      </c>
      <c r="G3109" s="269">
        <f t="shared" si="328"/>
        <v>2021</v>
      </c>
      <c r="H3109" s="269">
        <f t="shared" si="329"/>
        <v>11</v>
      </c>
      <c r="I3109" s="269">
        <f t="shared" si="330"/>
        <v>46</v>
      </c>
      <c r="J3109" s="83">
        <f t="shared" si="331"/>
        <v>2021</v>
      </c>
      <c r="K3109" s="269">
        <f t="shared" si="332"/>
        <v>11</v>
      </c>
      <c r="L3109" s="21">
        <f t="shared" si="333"/>
        <v>46</v>
      </c>
      <c r="M3109" s="214">
        <v>44512</v>
      </c>
      <c r="N3109" s="215">
        <v>44512</v>
      </c>
      <c r="O3109" s="216">
        <v>44512</v>
      </c>
      <c r="P3109" s="217">
        <v>44512</v>
      </c>
      <c r="Q3109" s="268" t="s">
        <v>124</v>
      </c>
      <c r="R3109" s="212"/>
      <c r="S3109" s="212"/>
      <c r="T3109" s="212"/>
      <c r="U3109" s="212"/>
      <c r="V3109" s="223" t="s">
        <v>7177</v>
      </c>
      <c r="W3109" s="221" t="s">
        <v>765</v>
      </c>
      <c r="X3109" s="222" t="s">
        <v>765</v>
      </c>
      <c r="Y3109" s="218" t="s">
        <v>8048</v>
      </c>
    </row>
    <row r="3110" spans="2:25" ht="49.5">
      <c r="B3110" s="30">
        <v>3062</v>
      </c>
      <c r="C3110" s="30" t="s">
        <v>7991</v>
      </c>
      <c r="D3110" s="30"/>
      <c r="E3110" s="220" t="s">
        <v>8065</v>
      </c>
      <c r="F3110" s="212" t="s">
        <v>47</v>
      </c>
      <c r="G3110" s="269">
        <f t="shared" si="328"/>
        <v>2021</v>
      </c>
      <c r="H3110" s="269">
        <f t="shared" si="329"/>
        <v>11</v>
      </c>
      <c r="I3110" s="269">
        <f t="shared" si="330"/>
        <v>46</v>
      </c>
      <c r="J3110" s="83">
        <f t="shared" si="331"/>
        <v>2021</v>
      </c>
      <c r="K3110" s="269">
        <f t="shared" si="332"/>
        <v>11</v>
      </c>
      <c r="L3110" s="21">
        <f t="shared" si="333"/>
        <v>46</v>
      </c>
      <c r="M3110" s="214">
        <v>44512</v>
      </c>
      <c r="N3110" s="215">
        <v>44512</v>
      </c>
      <c r="O3110" s="216">
        <v>44512</v>
      </c>
      <c r="P3110" s="217">
        <v>44512</v>
      </c>
      <c r="Q3110" s="268" t="s">
        <v>124</v>
      </c>
      <c r="R3110" s="212"/>
      <c r="S3110" s="212"/>
      <c r="T3110" s="212"/>
      <c r="U3110" s="212"/>
      <c r="V3110" s="223" t="s">
        <v>7143</v>
      </c>
      <c r="W3110" s="221" t="s">
        <v>765</v>
      </c>
      <c r="X3110" s="222" t="s">
        <v>765</v>
      </c>
      <c r="Y3110" s="218" t="s">
        <v>8049</v>
      </c>
    </row>
    <row r="3111" spans="2:25" ht="49.5">
      <c r="B3111" s="30">
        <v>3063</v>
      </c>
      <c r="C3111" s="30" t="s">
        <v>7992</v>
      </c>
      <c r="D3111" s="30"/>
      <c r="E3111" s="220" t="s">
        <v>8066</v>
      </c>
      <c r="F3111" s="212" t="s">
        <v>47</v>
      </c>
      <c r="G3111" s="269">
        <f t="shared" si="328"/>
        <v>2021</v>
      </c>
      <c r="H3111" s="269">
        <f t="shared" si="329"/>
        <v>11</v>
      </c>
      <c r="I3111" s="269">
        <f t="shared" si="330"/>
        <v>47</v>
      </c>
      <c r="J3111" s="83">
        <f t="shared" si="331"/>
        <v>2021</v>
      </c>
      <c r="K3111" s="269">
        <f t="shared" si="332"/>
        <v>11</v>
      </c>
      <c r="L3111" s="21">
        <f t="shared" si="333"/>
        <v>47</v>
      </c>
      <c r="M3111" s="214">
        <v>44515</v>
      </c>
      <c r="N3111" s="215">
        <v>44515</v>
      </c>
      <c r="O3111" s="216">
        <v>44515</v>
      </c>
      <c r="P3111" s="217">
        <v>44515</v>
      </c>
      <c r="Q3111" s="268" t="s">
        <v>124</v>
      </c>
      <c r="R3111" s="212"/>
      <c r="S3111" s="212"/>
      <c r="T3111" s="212"/>
      <c r="U3111" s="212"/>
      <c r="V3111" s="223" t="s">
        <v>7776</v>
      </c>
      <c r="W3111" s="221" t="s">
        <v>765</v>
      </c>
      <c r="X3111" s="222" t="s">
        <v>765</v>
      </c>
      <c r="Y3111" s="218" t="s">
        <v>8050</v>
      </c>
    </row>
    <row r="3112" spans="2:25" ht="33">
      <c r="B3112" s="30">
        <v>3064</v>
      </c>
      <c r="C3112" s="30" t="s">
        <v>7993</v>
      </c>
      <c r="D3112" s="30"/>
      <c r="E3112" s="220" t="s">
        <v>8067</v>
      </c>
      <c r="F3112" s="212" t="s">
        <v>47</v>
      </c>
      <c r="G3112" s="269">
        <f t="shared" si="328"/>
        <v>2021</v>
      </c>
      <c r="H3112" s="269">
        <f t="shared" si="329"/>
        <v>11</v>
      </c>
      <c r="I3112" s="269">
        <f t="shared" si="330"/>
        <v>47</v>
      </c>
      <c r="J3112" s="83">
        <f t="shared" si="331"/>
        <v>2021</v>
      </c>
      <c r="K3112" s="269">
        <f t="shared" si="332"/>
        <v>11</v>
      </c>
      <c r="L3112" s="21">
        <f t="shared" si="333"/>
        <v>47</v>
      </c>
      <c r="M3112" s="214">
        <v>44515</v>
      </c>
      <c r="N3112" s="215">
        <v>44515</v>
      </c>
      <c r="O3112" s="216">
        <v>44515</v>
      </c>
      <c r="P3112" s="217">
        <v>44515</v>
      </c>
      <c r="Q3112" s="268" t="s">
        <v>124</v>
      </c>
      <c r="R3112" s="212"/>
      <c r="S3112" s="212"/>
      <c r="T3112" s="212"/>
      <c r="U3112" s="212"/>
      <c r="V3112" s="223" t="s">
        <v>8077</v>
      </c>
      <c r="W3112" s="221" t="s">
        <v>765</v>
      </c>
      <c r="X3112" s="222" t="s">
        <v>765</v>
      </c>
      <c r="Y3112" s="218" t="s">
        <v>8051</v>
      </c>
    </row>
    <row r="3113" spans="2:25" ht="49.5">
      <c r="B3113" s="30">
        <v>3065</v>
      </c>
      <c r="C3113" s="30" t="s">
        <v>7994</v>
      </c>
      <c r="D3113" s="30"/>
      <c r="E3113" s="220" t="s">
        <v>8068</v>
      </c>
      <c r="F3113" s="212" t="s">
        <v>47</v>
      </c>
      <c r="G3113" s="269">
        <f t="shared" si="328"/>
        <v>2021</v>
      </c>
      <c r="H3113" s="269">
        <f t="shared" si="329"/>
        <v>11</v>
      </c>
      <c r="I3113" s="269">
        <f t="shared" si="330"/>
        <v>47</v>
      </c>
      <c r="J3113" s="83">
        <f t="shared" si="331"/>
        <v>2021</v>
      </c>
      <c r="K3113" s="269">
        <f t="shared" si="332"/>
        <v>11</v>
      </c>
      <c r="L3113" s="21">
        <f t="shared" si="333"/>
        <v>47</v>
      </c>
      <c r="M3113" s="214">
        <v>44515</v>
      </c>
      <c r="N3113" s="215">
        <v>44515</v>
      </c>
      <c r="O3113" s="216">
        <v>44515</v>
      </c>
      <c r="P3113" s="217">
        <v>44515</v>
      </c>
      <c r="Q3113" s="268" t="s">
        <v>124</v>
      </c>
      <c r="R3113" s="212"/>
      <c r="S3113" s="212"/>
      <c r="T3113" s="212"/>
      <c r="U3113" s="212"/>
      <c r="V3113" s="223" t="s">
        <v>7229</v>
      </c>
      <c r="W3113" s="221" t="s">
        <v>765</v>
      </c>
      <c r="X3113" s="222" t="s">
        <v>765</v>
      </c>
      <c r="Y3113" s="218" t="s">
        <v>8052</v>
      </c>
    </row>
    <row r="3114" spans="2:25" ht="33">
      <c r="B3114" s="30">
        <v>3066</v>
      </c>
      <c r="C3114" s="30" t="s">
        <v>7995</v>
      </c>
      <c r="D3114" s="30"/>
      <c r="E3114" s="220" t="s">
        <v>8069</v>
      </c>
      <c r="F3114" s="212" t="s">
        <v>47</v>
      </c>
      <c r="G3114" s="269">
        <f t="shared" si="328"/>
        <v>2021</v>
      </c>
      <c r="H3114" s="269">
        <f t="shared" si="329"/>
        <v>11</v>
      </c>
      <c r="I3114" s="269">
        <f t="shared" si="330"/>
        <v>47</v>
      </c>
      <c r="J3114" s="83">
        <f t="shared" si="331"/>
        <v>2021</v>
      </c>
      <c r="K3114" s="269">
        <f t="shared" si="332"/>
        <v>11</v>
      </c>
      <c r="L3114" s="21">
        <f t="shared" si="333"/>
        <v>47</v>
      </c>
      <c r="M3114" s="214">
        <v>44516</v>
      </c>
      <c r="N3114" s="215">
        <v>44516</v>
      </c>
      <c r="O3114" s="216">
        <v>44516</v>
      </c>
      <c r="P3114" s="217">
        <v>44516</v>
      </c>
      <c r="Q3114" s="268" t="s">
        <v>124</v>
      </c>
      <c r="R3114" s="212"/>
      <c r="S3114" s="212"/>
      <c r="T3114" s="212"/>
      <c r="U3114" s="212"/>
      <c r="V3114" s="223" t="s">
        <v>8078</v>
      </c>
      <c r="W3114" s="221" t="s">
        <v>765</v>
      </c>
      <c r="X3114" s="222" t="s">
        <v>765</v>
      </c>
      <c r="Y3114" s="218" t="s">
        <v>8053</v>
      </c>
    </row>
    <row r="3115" spans="2:25" ht="66">
      <c r="B3115" s="30">
        <v>3067</v>
      </c>
      <c r="C3115" s="30" t="s">
        <v>7996</v>
      </c>
      <c r="D3115" s="30"/>
      <c r="E3115" s="220" t="s">
        <v>8070</v>
      </c>
      <c r="F3115" s="212" t="s">
        <v>47</v>
      </c>
      <c r="G3115" s="269">
        <f t="shared" si="328"/>
        <v>2021</v>
      </c>
      <c r="H3115" s="269">
        <f t="shared" si="329"/>
        <v>11</v>
      </c>
      <c r="I3115" s="269">
        <f t="shared" si="330"/>
        <v>47</v>
      </c>
      <c r="J3115" s="83">
        <f t="shared" si="331"/>
        <v>2021</v>
      </c>
      <c r="K3115" s="269">
        <f t="shared" si="332"/>
        <v>11</v>
      </c>
      <c r="L3115" s="21">
        <f t="shared" si="333"/>
        <v>47</v>
      </c>
      <c r="M3115" s="214">
        <v>44516</v>
      </c>
      <c r="N3115" s="215">
        <v>44516</v>
      </c>
      <c r="O3115" s="216">
        <v>44516</v>
      </c>
      <c r="P3115" s="217">
        <v>44516</v>
      </c>
      <c r="Q3115" s="268" t="s">
        <v>124</v>
      </c>
      <c r="R3115" s="212"/>
      <c r="S3115" s="212"/>
      <c r="T3115" s="212"/>
      <c r="U3115" s="212"/>
      <c r="V3115" s="223" t="s">
        <v>8078</v>
      </c>
      <c r="W3115" s="221" t="s">
        <v>765</v>
      </c>
      <c r="X3115" s="222" t="s">
        <v>765</v>
      </c>
      <c r="Y3115" s="218" t="s">
        <v>8054</v>
      </c>
    </row>
    <row r="3116" spans="2:25" ht="33">
      <c r="B3116" s="30">
        <v>3068</v>
      </c>
      <c r="C3116" s="30" t="s">
        <v>7997</v>
      </c>
      <c r="D3116" s="30"/>
      <c r="E3116" s="220" t="s">
        <v>8071</v>
      </c>
      <c r="F3116" s="212" t="s">
        <v>47</v>
      </c>
      <c r="G3116" s="269">
        <f t="shared" si="328"/>
        <v>2021</v>
      </c>
      <c r="H3116" s="269">
        <f t="shared" si="329"/>
        <v>11</v>
      </c>
      <c r="I3116" s="269">
        <f t="shared" si="330"/>
        <v>47</v>
      </c>
      <c r="J3116" s="83">
        <f t="shared" si="331"/>
        <v>2021</v>
      </c>
      <c r="K3116" s="269">
        <f t="shared" si="332"/>
        <v>11</v>
      </c>
      <c r="L3116" s="21">
        <f t="shared" si="333"/>
        <v>47</v>
      </c>
      <c r="M3116" s="214">
        <v>44517</v>
      </c>
      <c r="N3116" s="215">
        <v>44517</v>
      </c>
      <c r="O3116" s="216">
        <v>44517</v>
      </c>
      <c r="P3116" s="217">
        <v>44517</v>
      </c>
      <c r="Q3116" s="268" t="s">
        <v>124</v>
      </c>
      <c r="R3116" s="212"/>
      <c r="S3116" s="212"/>
      <c r="T3116" s="212"/>
      <c r="U3116" s="212"/>
      <c r="V3116" s="223" t="s">
        <v>8079</v>
      </c>
      <c r="W3116" s="221" t="s">
        <v>765</v>
      </c>
      <c r="X3116" s="222" t="s">
        <v>765</v>
      </c>
      <c r="Y3116" s="218" t="s">
        <v>8055</v>
      </c>
    </row>
    <row r="3117" spans="2:25" ht="82.5">
      <c r="B3117" s="30">
        <v>3069</v>
      </c>
      <c r="C3117" s="30" t="s">
        <v>7998</v>
      </c>
      <c r="D3117" s="30"/>
      <c r="E3117" s="220" t="s">
        <v>8072</v>
      </c>
      <c r="F3117" s="212" t="s">
        <v>47</v>
      </c>
      <c r="G3117" s="269">
        <f t="shared" si="328"/>
        <v>2021</v>
      </c>
      <c r="H3117" s="269">
        <f t="shared" si="329"/>
        <v>11</v>
      </c>
      <c r="I3117" s="269">
        <f t="shared" si="330"/>
        <v>47</v>
      </c>
      <c r="J3117" s="83">
        <f t="shared" si="331"/>
        <v>2021</v>
      </c>
      <c r="K3117" s="269">
        <f t="shared" si="332"/>
        <v>11</v>
      </c>
      <c r="L3117" s="21">
        <f t="shared" si="333"/>
        <v>47</v>
      </c>
      <c r="M3117" s="214">
        <v>44517</v>
      </c>
      <c r="N3117" s="215">
        <v>44517</v>
      </c>
      <c r="O3117" s="216">
        <v>44517</v>
      </c>
      <c r="P3117" s="217">
        <v>44517</v>
      </c>
      <c r="Q3117" s="268" t="s">
        <v>124</v>
      </c>
      <c r="R3117" s="212"/>
      <c r="S3117" s="212"/>
      <c r="T3117" s="212"/>
      <c r="U3117" s="212"/>
      <c r="V3117" s="223" t="s">
        <v>8080</v>
      </c>
      <c r="W3117" s="221" t="s">
        <v>765</v>
      </c>
      <c r="X3117" s="222" t="s">
        <v>765</v>
      </c>
      <c r="Y3117" s="218" t="s">
        <v>8056</v>
      </c>
    </row>
    <row r="3118" spans="2:25" ht="49.5">
      <c r="B3118" s="30">
        <v>3070</v>
      </c>
      <c r="C3118" s="30" t="s">
        <v>7999</v>
      </c>
      <c r="D3118" s="30"/>
      <c r="E3118" s="220" t="s">
        <v>8073</v>
      </c>
      <c r="F3118" s="212" t="s">
        <v>47</v>
      </c>
      <c r="G3118" s="269">
        <f t="shared" si="328"/>
        <v>2021</v>
      </c>
      <c r="H3118" s="269">
        <f t="shared" si="329"/>
        <v>11</v>
      </c>
      <c r="I3118" s="269">
        <f t="shared" si="330"/>
        <v>47</v>
      </c>
      <c r="J3118" s="83">
        <f t="shared" si="331"/>
        <v>2021</v>
      </c>
      <c r="K3118" s="269">
        <f t="shared" si="332"/>
        <v>11</v>
      </c>
      <c r="L3118" s="21">
        <f t="shared" si="333"/>
        <v>47</v>
      </c>
      <c r="M3118" s="214">
        <v>44517</v>
      </c>
      <c r="N3118" s="215">
        <v>44517</v>
      </c>
      <c r="O3118" s="216">
        <v>44517</v>
      </c>
      <c r="P3118" s="217">
        <v>44517</v>
      </c>
      <c r="Q3118" s="268" t="s">
        <v>124</v>
      </c>
      <c r="R3118" s="212"/>
      <c r="S3118" s="212"/>
      <c r="T3118" s="212"/>
      <c r="U3118" s="212"/>
      <c r="V3118" s="223" t="s">
        <v>7189</v>
      </c>
      <c r="W3118" s="221" t="s">
        <v>765</v>
      </c>
      <c r="X3118" s="222" t="s">
        <v>765</v>
      </c>
      <c r="Y3118" s="218" t="s">
        <v>8057</v>
      </c>
    </row>
    <row r="3119" spans="2:25" ht="66">
      <c r="B3119" s="30">
        <v>3071</v>
      </c>
      <c r="C3119" s="30" t="s">
        <v>8000</v>
      </c>
      <c r="D3119" s="30"/>
      <c r="E3119" s="220" t="s">
        <v>8074</v>
      </c>
      <c r="F3119" s="212" t="s">
        <v>47</v>
      </c>
      <c r="G3119" s="269">
        <f t="shared" si="328"/>
        <v>2021</v>
      </c>
      <c r="H3119" s="269">
        <f t="shared" si="329"/>
        <v>11</v>
      </c>
      <c r="I3119" s="269">
        <f t="shared" si="330"/>
        <v>47</v>
      </c>
      <c r="J3119" s="83">
        <f t="shared" si="331"/>
        <v>2021</v>
      </c>
      <c r="K3119" s="269">
        <f t="shared" si="332"/>
        <v>11</v>
      </c>
      <c r="L3119" s="21">
        <f t="shared" si="333"/>
        <v>47</v>
      </c>
      <c r="M3119" s="214">
        <v>44516</v>
      </c>
      <c r="N3119" s="215">
        <v>44516</v>
      </c>
      <c r="O3119" s="216">
        <v>44516</v>
      </c>
      <c r="P3119" s="217">
        <v>44517</v>
      </c>
      <c r="Q3119" s="268" t="s">
        <v>124</v>
      </c>
      <c r="R3119" s="212"/>
      <c r="S3119" s="212"/>
      <c r="T3119" s="212"/>
      <c r="U3119" s="212"/>
      <c r="V3119" s="223" t="s">
        <v>7775</v>
      </c>
      <c r="W3119" s="221" t="s">
        <v>765</v>
      </c>
      <c r="X3119" s="222" t="s">
        <v>765</v>
      </c>
      <c r="Y3119" s="218" t="s">
        <v>8058</v>
      </c>
    </row>
    <row r="3120" spans="2:25" ht="33">
      <c r="B3120" s="30">
        <v>3072</v>
      </c>
      <c r="C3120" s="30" t="s">
        <v>8001</v>
      </c>
      <c r="D3120" s="30"/>
      <c r="E3120" s="220" t="s">
        <v>7768</v>
      </c>
      <c r="F3120" s="212" t="s">
        <v>47</v>
      </c>
      <c r="G3120" s="269">
        <f t="shared" si="328"/>
        <v>2021</v>
      </c>
      <c r="H3120" s="269">
        <f t="shared" si="329"/>
        <v>11</v>
      </c>
      <c r="I3120" s="269">
        <f t="shared" si="330"/>
        <v>47</v>
      </c>
      <c r="J3120" s="83">
        <f t="shared" si="331"/>
        <v>2021</v>
      </c>
      <c r="K3120" s="269">
        <f t="shared" si="332"/>
        <v>11</v>
      </c>
      <c r="L3120" s="21">
        <f t="shared" si="333"/>
        <v>47</v>
      </c>
      <c r="M3120" s="214">
        <v>44515</v>
      </c>
      <c r="N3120" s="215">
        <v>44515</v>
      </c>
      <c r="O3120" s="216">
        <v>44515</v>
      </c>
      <c r="P3120" s="217">
        <v>44515</v>
      </c>
      <c r="Q3120" s="268" t="s">
        <v>124</v>
      </c>
      <c r="R3120" s="212"/>
      <c r="S3120" s="212"/>
      <c r="T3120" s="212"/>
      <c r="U3120" s="212"/>
      <c r="V3120" s="223" t="s">
        <v>7229</v>
      </c>
      <c r="W3120" s="221" t="s">
        <v>3087</v>
      </c>
      <c r="X3120" s="222" t="s">
        <v>3087</v>
      </c>
      <c r="Y3120" s="218" t="s">
        <v>8059</v>
      </c>
    </row>
    <row r="3121" spans="2:25" ht="33">
      <c r="B3121" s="30">
        <v>3073</v>
      </c>
      <c r="C3121" s="30" t="s">
        <v>8002</v>
      </c>
      <c r="D3121" s="30"/>
      <c r="E3121" s="220" t="s">
        <v>8075</v>
      </c>
      <c r="F3121" s="212" t="s">
        <v>47</v>
      </c>
      <c r="G3121" s="269">
        <f t="shared" si="328"/>
        <v>2021</v>
      </c>
      <c r="H3121" s="269">
        <f t="shared" si="329"/>
        <v>11</v>
      </c>
      <c r="I3121" s="269">
        <f t="shared" si="330"/>
        <v>47</v>
      </c>
      <c r="J3121" s="83">
        <f t="shared" si="331"/>
        <v>2022</v>
      </c>
      <c r="K3121" s="269">
        <f t="shared" si="332"/>
        <v>2</v>
      </c>
      <c r="L3121" s="21">
        <f t="shared" si="333"/>
        <v>7</v>
      </c>
      <c r="M3121" s="214">
        <v>44515</v>
      </c>
      <c r="N3121" s="215">
        <v>44515</v>
      </c>
      <c r="O3121" s="216">
        <v>44515</v>
      </c>
      <c r="P3121" s="119">
        <v>44601</v>
      </c>
      <c r="Q3121" s="267" t="s">
        <v>9390</v>
      </c>
      <c r="R3121" s="269" t="s">
        <v>9391</v>
      </c>
      <c r="S3121" s="212"/>
      <c r="T3121" s="212"/>
      <c r="U3121" s="212"/>
      <c r="V3121" s="223" t="s">
        <v>7229</v>
      </c>
      <c r="W3121" s="221" t="s">
        <v>3087</v>
      </c>
      <c r="X3121" s="222" t="s">
        <v>3087</v>
      </c>
      <c r="Y3121" s="218" t="s">
        <v>8060</v>
      </c>
    </row>
    <row r="3122" spans="2:25" ht="33">
      <c r="B3122" s="30">
        <v>3074</v>
      </c>
      <c r="C3122" s="30" t="s">
        <v>8003</v>
      </c>
      <c r="D3122" s="30"/>
      <c r="E3122" s="220" t="s">
        <v>7768</v>
      </c>
      <c r="F3122" s="212" t="s">
        <v>47</v>
      </c>
      <c r="G3122" s="269">
        <f t="shared" si="328"/>
        <v>2021</v>
      </c>
      <c r="H3122" s="269">
        <f t="shared" si="329"/>
        <v>11</v>
      </c>
      <c r="I3122" s="269">
        <f t="shared" si="330"/>
        <v>47</v>
      </c>
      <c r="J3122" s="83">
        <f t="shared" si="331"/>
        <v>2021</v>
      </c>
      <c r="K3122" s="269">
        <f t="shared" si="332"/>
        <v>11</v>
      </c>
      <c r="L3122" s="21">
        <f t="shared" si="333"/>
        <v>47</v>
      </c>
      <c r="M3122" s="214">
        <v>44516</v>
      </c>
      <c r="N3122" s="215">
        <v>44516</v>
      </c>
      <c r="O3122" s="216">
        <v>44516</v>
      </c>
      <c r="P3122" s="217">
        <v>44516</v>
      </c>
      <c r="Q3122" s="268" t="s">
        <v>124</v>
      </c>
      <c r="R3122" s="212"/>
      <c r="S3122" s="212"/>
      <c r="T3122" s="212"/>
      <c r="U3122" s="212"/>
      <c r="V3122" s="223" t="s">
        <v>7782</v>
      </c>
      <c r="W3122" s="221" t="s">
        <v>3087</v>
      </c>
      <c r="X3122" s="222" t="s">
        <v>3087</v>
      </c>
      <c r="Y3122" s="219" t="s">
        <v>8061</v>
      </c>
    </row>
    <row r="3123" spans="2:25" ht="33">
      <c r="B3123" s="30">
        <v>3075</v>
      </c>
      <c r="C3123" s="30" t="s">
        <v>8004</v>
      </c>
      <c r="D3123" s="30"/>
      <c r="E3123" s="220" t="s">
        <v>8076</v>
      </c>
      <c r="F3123" s="212" t="s">
        <v>47</v>
      </c>
      <c r="G3123" s="269">
        <f t="shared" si="328"/>
        <v>2021</v>
      </c>
      <c r="H3123" s="269">
        <f t="shared" si="329"/>
        <v>11</v>
      </c>
      <c r="I3123" s="269">
        <f t="shared" si="330"/>
        <v>47</v>
      </c>
      <c r="J3123" s="83">
        <f t="shared" si="331"/>
        <v>2021</v>
      </c>
      <c r="K3123" s="269">
        <f t="shared" si="332"/>
        <v>11</v>
      </c>
      <c r="L3123" s="21">
        <f t="shared" si="333"/>
        <v>47</v>
      </c>
      <c r="M3123" s="214">
        <v>44516</v>
      </c>
      <c r="N3123" s="215">
        <v>44516</v>
      </c>
      <c r="O3123" s="216">
        <v>44516</v>
      </c>
      <c r="P3123" s="217">
        <v>44516</v>
      </c>
      <c r="Q3123" s="268" t="s">
        <v>124</v>
      </c>
      <c r="R3123" s="212"/>
      <c r="S3123" s="212"/>
      <c r="T3123" s="212"/>
      <c r="U3123" s="212"/>
      <c r="V3123" s="223" t="s">
        <v>7142</v>
      </c>
      <c r="W3123" s="221" t="s">
        <v>3087</v>
      </c>
      <c r="X3123" s="222" t="s">
        <v>3087</v>
      </c>
      <c r="Y3123" s="218" t="s">
        <v>8062</v>
      </c>
    </row>
    <row r="3124" spans="2:25" ht="33">
      <c r="B3124" s="30">
        <v>3076</v>
      </c>
      <c r="C3124" s="30" t="s">
        <v>8081</v>
      </c>
      <c r="D3124" s="30" t="s">
        <v>8087</v>
      </c>
      <c r="E3124" s="220" t="s">
        <v>8084</v>
      </c>
      <c r="F3124" s="212" t="s">
        <v>8088</v>
      </c>
      <c r="G3124" s="269">
        <f t="shared" si="328"/>
        <v>2021</v>
      </c>
      <c r="H3124" s="269">
        <f t="shared" si="329"/>
        <v>11</v>
      </c>
      <c r="I3124" s="269">
        <f t="shared" si="330"/>
        <v>47</v>
      </c>
      <c r="J3124" s="83">
        <f t="shared" si="331"/>
        <v>2021</v>
      </c>
      <c r="K3124" s="269">
        <f t="shared" si="332"/>
        <v>11</v>
      </c>
      <c r="L3124" s="21">
        <f t="shared" si="333"/>
        <v>47</v>
      </c>
      <c r="M3124" s="205">
        <v>44519</v>
      </c>
      <c r="N3124" s="205">
        <v>44519</v>
      </c>
      <c r="O3124" s="205">
        <v>44519</v>
      </c>
      <c r="P3124" s="205">
        <v>44519</v>
      </c>
      <c r="Q3124" s="268" t="s">
        <v>124</v>
      </c>
      <c r="R3124" s="212"/>
      <c r="S3124" s="212"/>
      <c r="T3124" s="212"/>
      <c r="U3124" s="212" t="s">
        <v>7938</v>
      </c>
      <c r="V3124" s="211" t="s">
        <v>8089</v>
      </c>
      <c r="W3124" s="166" t="s">
        <v>7532</v>
      </c>
      <c r="X3124" s="166" t="s">
        <v>7532</v>
      </c>
      <c r="Y3124" s="209"/>
    </row>
    <row r="3125" spans="2:25" ht="33">
      <c r="B3125" s="30">
        <v>3077</v>
      </c>
      <c r="C3125" s="30" t="s">
        <v>8082</v>
      </c>
      <c r="D3125" s="30" t="s">
        <v>8087</v>
      </c>
      <c r="E3125" s="220" t="s">
        <v>8085</v>
      </c>
      <c r="F3125" s="212" t="s">
        <v>8088</v>
      </c>
      <c r="G3125" s="269">
        <f t="shared" si="328"/>
        <v>2021</v>
      </c>
      <c r="H3125" s="269">
        <f t="shared" si="329"/>
        <v>11</v>
      </c>
      <c r="I3125" s="269">
        <f t="shared" si="330"/>
        <v>47</v>
      </c>
      <c r="J3125" s="83">
        <f t="shared" si="331"/>
        <v>2021</v>
      </c>
      <c r="K3125" s="269">
        <f t="shared" si="332"/>
        <v>11</v>
      </c>
      <c r="L3125" s="21">
        <f t="shared" si="333"/>
        <v>47</v>
      </c>
      <c r="M3125" s="217">
        <v>44519</v>
      </c>
      <c r="N3125" s="217">
        <v>44519</v>
      </c>
      <c r="O3125" s="217">
        <v>44519</v>
      </c>
      <c r="P3125" s="217">
        <v>44519</v>
      </c>
      <c r="Q3125" s="268" t="s">
        <v>124</v>
      </c>
      <c r="R3125" s="212"/>
      <c r="S3125" s="212"/>
      <c r="T3125" s="212"/>
      <c r="U3125" s="212" t="s">
        <v>7944</v>
      </c>
      <c r="V3125" s="211" t="s">
        <v>8090</v>
      </c>
      <c r="W3125" s="166" t="s">
        <v>7532</v>
      </c>
      <c r="X3125" s="166" t="s">
        <v>7532</v>
      </c>
      <c r="Y3125" s="209"/>
    </row>
    <row r="3126" spans="2:25" ht="33">
      <c r="B3126" s="30">
        <v>3078</v>
      </c>
      <c r="C3126" s="30" t="s">
        <v>8083</v>
      </c>
      <c r="D3126" s="30" t="s">
        <v>8087</v>
      </c>
      <c r="E3126" s="220" t="s">
        <v>8086</v>
      </c>
      <c r="F3126" s="212" t="s">
        <v>8088</v>
      </c>
      <c r="G3126" s="269">
        <f t="shared" si="328"/>
        <v>2021</v>
      </c>
      <c r="H3126" s="269">
        <f t="shared" si="329"/>
        <v>11</v>
      </c>
      <c r="I3126" s="269">
        <f t="shared" si="330"/>
        <v>47</v>
      </c>
      <c r="J3126" s="83">
        <f t="shared" si="331"/>
        <v>2021</v>
      </c>
      <c r="K3126" s="269">
        <f t="shared" si="332"/>
        <v>11</v>
      </c>
      <c r="L3126" s="21">
        <f t="shared" si="333"/>
        <v>47</v>
      </c>
      <c r="M3126" s="217">
        <v>44519</v>
      </c>
      <c r="N3126" s="217">
        <v>44519</v>
      </c>
      <c r="O3126" s="217">
        <v>44519</v>
      </c>
      <c r="P3126" s="217">
        <v>44519</v>
      </c>
      <c r="Q3126" s="268" t="s">
        <v>124</v>
      </c>
      <c r="R3126" s="177"/>
      <c r="S3126" s="177"/>
      <c r="T3126" s="177"/>
      <c r="U3126" s="177" t="s">
        <v>8091</v>
      </c>
      <c r="V3126" s="199" t="s">
        <v>8092</v>
      </c>
      <c r="W3126" s="166" t="s">
        <v>7532</v>
      </c>
      <c r="X3126" s="166" t="s">
        <v>7532</v>
      </c>
      <c r="Y3126" s="175"/>
    </row>
    <row r="3127" spans="2:25" ht="33">
      <c r="B3127" s="30">
        <v>3079</v>
      </c>
      <c r="C3127" s="30" t="s">
        <v>8093</v>
      </c>
      <c r="D3127" s="30" t="s">
        <v>8100</v>
      </c>
      <c r="E3127" s="220" t="s">
        <v>7948</v>
      </c>
      <c r="F3127" s="212" t="s">
        <v>8102</v>
      </c>
      <c r="G3127" s="269">
        <f t="shared" si="328"/>
        <v>2021</v>
      </c>
      <c r="H3127" s="269">
        <f t="shared" si="329"/>
        <v>11</v>
      </c>
      <c r="I3127" s="269">
        <f t="shared" si="330"/>
        <v>48</v>
      </c>
      <c r="J3127" s="83">
        <f t="shared" si="331"/>
        <v>2021</v>
      </c>
      <c r="K3127" s="269">
        <f t="shared" si="332"/>
        <v>11</v>
      </c>
      <c r="L3127" s="21">
        <f t="shared" si="333"/>
        <v>48</v>
      </c>
      <c r="M3127" s="200">
        <v>44522</v>
      </c>
      <c r="N3127" s="200">
        <v>44522</v>
      </c>
      <c r="O3127" s="200">
        <v>44522</v>
      </c>
      <c r="P3127" s="201">
        <v>44522</v>
      </c>
      <c r="Q3127" s="268" t="s">
        <v>7322</v>
      </c>
      <c r="R3127" s="177"/>
      <c r="S3127" s="177"/>
      <c r="T3127" s="177"/>
      <c r="U3127" s="177" t="s">
        <v>7920</v>
      </c>
      <c r="V3127" s="199" t="s">
        <v>2598</v>
      </c>
      <c r="W3127" s="166" t="s">
        <v>7532</v>
      </c>
      <c r="X3127" s="166" t="s">
        <v>7532</v>
      </c>
      <c r="Y3127" s="175"/>
    </row>
    <row r="3128" spans="2:25" ht="49.5">
      <c r="B3128" s="30">
        <v>3080</v>
      </c>
      <c r="C3128" s="30" t="s">
        <v>8094</v>
      </c>
      <c r="D3128" s="30" t="s">
        <v>8100</v>
      </c>
      <c r="E3128" s="197" t="s">
        <v>8101</v>
      </c>
      <c r="F3128" s="212" t="s">
        <v>8102</v>
      </c>
      <c r="G3128" s="269">
        <f t="shared" si="328"/>
        <v>2021</v>
      </c>
      <c r="H3128" s="269">
        <f t="shared" si="329"/>
        <v>11</v>
      </c>
      <c r="I3128" s="269">
        <f t="shared" si="330"/>
        <v>48</v>
      </c>
      <c r="J3128" s="83">
        <f t="shared" si="331"/>
        <v>2021</v>
      </c>
      <c r="K3128" s="269">
        <f t="shared" si="332"/>
        <v>11</v>
      </c>
      <c r="L3128" s="21">
        <f t="shared" si="333"/>
        <v>48</v>
      </c>
      <c r="M3128" s="200">
        <v>44523</v>
      </c>
      <c r="N3128" s="200">
        <v>44523</v>
      </c>
      <c r="O3128" s="200">
        <v>44523</v>
      </c>
      <c r="P3128" s="201">
        <v>44523</v>
      </c>
      <c r="Q3128" s="267" t="s">
        <v>7322</v>
      </c>
      <c r="R3128" s="177"/>
      <c r="S3128" s="177"/>
      <c r="T3128" s="177"/>
      <c r="U3128" s="177" t="s">
        <v>7920</v>
      </c>
      <c r="V3128" s="199" t="s">
        <v>2598</v>
      </c>
      <c r="W3128" s="166" t="s">
        <v>7532</v>
      </c>
      <c r="X3128" s="166" t="s">
        <v>7532</v>
      </c>
      <c r="Y3128" s="175"/>
    </row>
    <row r="3129" spans="2:25" ht="33">
      <c r="B3129" s="30">
        <v>3081</v>
      </c>
      <c r="C3129" s="30" t="s">
        <v>8095</v>
      </c>
      <c r="D3129" s="30" t="s">
        <v>8103</v>
      </c>
      <c r="E3129" s="172" t="s">
        <v>8104</v>
      </c>
      <c r="F3129" s="212" t="s">
        <v>8105</v>
      </c>
      <c r="G3129" s="269">
        <f t="shared" si="328"/>
        <v>2021</v>
      </c>
      <c r="H3129" s="269">
        <f t="shared" si="329"/>
        <v>11</v>
      </c>
      <c r="I3129" s="269">
        <f t="shared" si="330"/>
        <v>48</v>
      </c>
      <c r="J3129" s="83">
        <f t="shared" si="331"/>
        <v>2021</v>
      </c>
      <c r="K3129" s="269">
        <f t="shared" si="332"/>
        <v>11</v>
      </c>
      <c r="L3129" s="21">
        <f t="shared" si="333"/>
        <v>48</v>
      </c>
      <c r="M3129" s="178">
        <v>44523</v>
      </c>
      <c r="N3129" s="178">
        <v>44523</v>
      </c>
      <c r="O3129" s="178">
        <v>44523</v>
      </c>
      <c r="P3129" s="178">
        <v>44523</v>
      </c>
      <c r="Q3129" s="166" t="s">
        <v>7322</v>
      </c>
      <c r="R3129" s="177"/>
      <c r="S3129" s="177"/>
      <c r="T3129" s="177"/>
      <c r="U3129" s="177" t="s">
        <v>8091</v>
      </c>
      <c r="V3129" s="177" t="s">
        <v>3260</v>
      </c>
      <c r="W3129" s="166" t="s">
        <v>7532</v>
      </c>
      <c r="X3129" s="166" t="s">
        <v>7532</v>
      </c>
      <c r="Y3129" s="175"/>
    </row>
    <row r="3130" spans="2:25" ht="33">
      <c r="B3130" s="30">
        <v>3082</v>
      </c>
      <c r="C3130" s="30" t="s">
        <v>8096</v>
      </c>
      <c r="D3130" s="30" t="s">
        <v>8106</v>
      </c>
      <c r="E3130" s="172" t="s">
        <v>8107</v>
      </c>
      <c r="F3130" s="212" t="s">
        <v>1561</v>
      </c>
      <c r="G3130" s="269">
        <f t="shared" si="328"/>
        <v>2021</v>
      </c>
      <c r="H3130" s="269">
        <f t="shared" si="329"/>
        <v>11</v>
      </c>
      <c r="I3130" s="269">
        <f t="shared" si="330"/>
        <v>48</v>
      </c>
      <c r="J3130" s="83">
        <f t="shared" si="331"/>
        <v>2021</v>
      </c>
      <c r="K3130" s="269">
        <f t="shared" si="332"/>
        <v>11</v>
      </c>
      <c r="L3130" s="21">
        <f t="shared" si="333"/>
        <v>48</v>
      </c>
      <c r="M3130" s="178">
        <v>44524</v>
      </c>
      <c r="N3130" s="178">
        <v>44524</v>
      </c>
      <c r="O3130" s="178">
        <v>44524</v>
      </c>
      <c r="P3130" s="178">
        <v>44524</v>
      </c>
      <c r="Q3130" s="166" t="s">
        <v>7322</v>
      </c>
      <c r="R3130" s="177"/>
      <c r="S3130" s="177"/>
      <c r="T3130" s="177"/>
      <c r="U3130" s="177" t="s">
        <v>7944</v>
      </c>
      <c r="V3130" s="177" t="s">
        <v>8108</v>
      </c>
      <c r="W3130" s="166" t="s">
        <v>7532</v>
      </c>
      <c r="X3130" s="166" t="s">
        <v>7532</v>
      </c>
      <c r="Y3130" s="175"/>
    </row>
    <row r="3131" spans="2:25" ht="33">
      <c r="B3131" s="30">
        <v>3083</v>
      </c>
      <c r="C3131" s="30" t="s">
        <v>8097</v>
      </c>
      <c r="D3131" s="30" t="s">
        <v>8106</v>
      </c>
      <c r="E3131" s="172" t="s">
        <v>8110</v>
      </c>
      <c r="F3131" s="212" t="s">
        <v>8109</v>
      </c>
      <c r="G3131" s="269">
        <f t="shared" si="328"/>
        <v>2021</v>
      </c>
      <c r="H3131" s="269">
        <f t="shared" si="329"/>
        <v>11</v>
      </c>
      <c r="I3131" s="269">
        <f t="shared" si="330"/>
        <v>48</v>
      </c>
      <c r="J3131" s="83">
        <f t="shared" si="331"/>
        <v>2021</v>
      </c>
      <c r="K3131" s="269">
        <f t="shared" si="332"/>
        <v>11</v>
      </c>
      <c r="L3131" s="21">
        <f t="shared" si="333"/>
        <v>48</v>
      </c>
      <c r="M3131" s="178">
        <v>44524</v>
      </c>
      <c r="N3131" s="178">
        <v>44524</v>
      </c>
      <c r="O3131" s="178">
        <v>44524</v>
      </c>
      <c r="P3131" s="178">
        <v>44524</v>
      </c>
      <c r="Q3131" s="166" t="s">
        <v>7322</v>
      </c>
      <c r="R3131" s="177"/>
      <c r="S3131" s="177"/>
      <c r="T3131" s="177"/>
      <c r="U3131" s="177" t="s">
        <v>7938</v>
      </c>
      <c r="V3131" s="177" t="s">
        <v>8089</v>
      </c>
      <c r="W3131" s="166" t="s">
        <v>7532</v>
      </c>
      <c r="X3131" s="166" t="s">
        <v>7532</v>
      </c>
      <c r="Y3131" s="175"/>
    </row>
    <row r="3132" spans="2:25" ht="33">
      <c r="B3132" s="30">
        <v>3084</v>
      </c>
      <c r="C3132" s="30" t="s">
        <v>8098</v>
      </c>
      <c r="D3132" s="30" t="s">
        <v>8111</v>
      </c>
      <c r="E3132" s="172" t="s">
        <v>8112</v>
      </c>
      <c r="F3132" s="212" t="s">
        <v>1561</v>
      </c>
      <c r="G3132" s="269">
        <f t="shared" si="328"/>
        <v>2021</v>
      </c>
      <c r="H3132" s="269">
        <f t="shared" si="329"/>
        <v>11</v>
      </c>
      <c r="I3132" s="269">
        <f t="shared" si="330"/>
        <v>48</v>
      </c>
      <c r="J3132" s="83">
        <f t="shared" si="331"/>
        <v>2021</v>
      </c>
      <c r="K3132" s="269">
        <f t="shared" si="332"/>
        <v>11</v>
      </c>
      <c r="L3132" s="21">
        <f t="shared" si="333"/>
        <v>48</v>
      </c>
      <c r="M3132" s="178">
        <v>44525</v>
      </c>
      <c r="N3132" s="178">
        <v>44525</v>
      </c>
      <c r="O3132" s="178">
        <v>44525</v>
      </c>
      <c r="P3132" s="178">
        <v>44525</v>
      </c>
      <c r="Q3132" s="166" t="s">
        <v>7322</v>
      </c>
      <c r="R3132" s="177"/>
      <c r="S3132" s="177"/>
      <c r="T3132" s="177"/>
      <c r="U3132" s="177" t="s">
        <v>8113</v>
      </c>
      <c r="V3132" s="177" t="s">
        <v>8114</v>
      </c>
      <c r="W3132" s="166" t="s">
        <v>7532</v>
      </c>
      <c r="X3132" s="166" t="s">
        <v>7532</v>
      </c>
      <c r="Y3132" s="175"/>
    </row>
    <row r="3133" spans="2:25" ht="33">
      <c r="B3133" s="30">
        <v>3085</v>
      </c>
      <c r="C3133" s="30" t="s">
        <v>8099</v>
      </c>
      <c r="D3133" s="30" t="s">
        <v>8115</v>
      </c>
      <c r="E3133" s="167" t="s">
        <v>8131</v>
      </c>
      <c r="F3133" s="224" t="s">
        <v>8123</v>
      </c>
      <c r="G3133" s="269">
        <f t="shared" si="328"/>
        <v>2021</v>
      </c>
      <c r="H3133" s="269">
        <f t="shared" si="329"/>
        <v>11</v>
      </c>
      <c r="I3133" s="269">
        <f t="shared" si="330"/>
        <v>46</v>
      </c>
      <c r="J3133" s="83">
        <f t="shared" si="331"/>
        <v>2021</v>
      </c>
      <c r="K3133" s="269">
        <f t="shared" si="332"/>
        <v>11</v>
      </c>
      <c r="L3133" s="21">
        <f t="shared" si="333"/>
        <v>48</v>
      </c>
      <c r="M3133" s="77">
        <v>44508</v>
      </c>
      <c r="N3133" s="77">
        <v>44508</v>
      </c>
      <c r="O3133" s="77">
        <v>44508</v>
      </c>
      <c r="P3133" s="217">
        <v>44526</v>
      </c>
      <c r="Q3133" s="166" t="s">
        <v>7322</v>
      </c>
      <c r="R3133" s="224"/>
      <c r="S3133" s="224"/>
      <c r="T3133" s="224"/>
      <c r="U3133" s="213" t="s">
        <v>8133</v>
      </c>
      <c r="V3133" s="213" t="s">
        <v>8134</v>
      </c>
      <c r="W3133" s="166" t="s">
        <v>8135</v>
      </c>
      <c r="X3133" s="166" t="s">
        <v>8136</v>
      </c>
      <c r="Y3133" s="218"/>
    </row>
    <row r="3134" spans="2:25" ht="24" customHeight="1">
      <c r="B3134" s="30">
        <v>3086</v>
      </c>
      <c r="C3134" s="30" t="s">
        <v>8124</v>
      </c>
      <c r="D3134" s="30" t="s">
        <v>8115</v>
      </c>
      <c r="E3134" s="130" t="s">
        <v>8116</v>
      </c>
      <c r="F3134" s="224" t="s">
        <v>8123</v>
      </c>
      <c r="G3134" s="269">
        <f t="shared" si="328"/>
        <v>2021</v>
      </c>
      <c r="H3134" s="269">
        <f t="shared" si="329"/>
        <v>11</v>
      </c>
      <c r="I3134" s="269">
        <f t="shared" si="330"/>
        <v>48</v>
      </c>
      <c r="J3134" s="83">
        <f t="shared" si="331"/>
        <v>2021</v>
      </c>
      <c r="K3134" s="269">
        <f t="shared" si="332"/>
        <v>11</v>
      </c>
      <c r="L3134" s="21">
        <f t="shared" si="333"/>
        <v>48</v>
      </c>
      <c r="M3134" s="77">
        <v>44522</v>
      </c>
      <c r="N3134" s="77">
        <v>44522</v>
      </c>
      <c r="O3134" s="77">
        <v>44522</v>
      </c>
      <c r="P3134" s="77">
        <v>44522</v>
      </c>
      <c r="Q3134" s="166" t="s">
        <v>7322</v>
      </c>
      <c r="R3134" s="224"/>
      <c r="S3134" s="224"/>
      <c r="T3134" s="224"/>
      <c r="U3134" s="224" t="s">
        <v>8137</v>
      </c>
      <c r="V3134" s="195" t="s">
        <v>1697</v>
      </c>
      <c r="W3134" s="166" t="s">
        <v>8135</v>
      </c>
      <c r="X3134" s="166" t="s">
        <v>8136</v>
      </c>
      <c r="Y3134" s="218"/>
    </row>
    <row r="3135" spans="2:25" ht="33">
      <c r="B3135" s="30">
        <v>3087</v>
      </c>
      <c r="C3135" s="30" t="s">
        <v>8125</v>
      </c>
      <c r="D3135" s="30" t="s">
        <v>8115</v>
      </c>
      <c r="E3135" s="130" t="s">
        <v>8117</v>
      </c>
      <c r="F3135" s="224" t="s">
        <v>8123</v>
      </c>
      <c r="G3135" s="269">
        <f t="shared" si="328"/>
        <v>2021</v>
      </c>
      <c r="H3135" s="269">
        <f t="shared" si="329"/>
        <v>11</v>
      </c>
      <c r="I3135" s="269">
        <f t="shared" si="330"/>
        <v>48</v>
      </c>
      <c r="J3135" s="83">
        <f t="shared" si="331"/>
        <v>2021</v>
      </c>
      <c r="K3135" s="269">
        <f t="shared" si="332"/>
        <v>11</v>
      </c>
      <c r="L3135" s="21">
        <f t="shared" si="333"/>
        <v>48</v>
      </c>
      <c r="M3135" s="77">
        <v>44522</v>
      </c>
      <c r="N3135" s="77">
        <v>44522</v>
      </c>
      <c r="O3135" s="77">
        <v>44522</v>
      </c>
      <c r="P3135" s="77">
        <v>44522</v>
      </c>
      <c r="Q3135" s="166" t="s">
        <v>7322</v>
      </c>
      <c r="R3135" s="224"/>
      <c r="S3135" s="224"/>
      <c r="T3135" s="224"/>
      <c r="U3135" s="224" t="s">
        <v>8138</v>
      </c>
      <c r="V3135" s="195" t="s">
        <v>1492</v>
      </c>
      <c r="W3135" s="166" t="s">
        <v>8135</v>
      </c>
      <c r="X3135" s="166" t="s">
        <v>8136</v>
      </c>
      <c r="Y3135" s="218"/>
    </row>
    <row r="3136" spans="2:25" ht="33">
      <c r="B3136" s="30">
        <v>3088</v>
      </c>
      <c r="C3136" s="30" t="s">
        <v>8126</v>
      </c>
      <c r="D3136" s="30" t="s">
        <v>8115</v>
      </c>
      <c r="E3136" s="130" t="s">
        <v>8118</v>
      </c>
      <c r="F3136" s="224" t="s">
        <v>8123</v>
      </c>
      <c r="G3136" s="269">
        <f t="shared" si="328"/>
        <v>2021</v>
      </c>
      <c r="H3136" s="269">
        <f t="shared" si="329"/>
        <v>11</v>
      </c>
      <c r="I3136" s="269">
        <f t="shared" si="330"/>
        <v>48</v>
      </c>
      <c r="J3136" s="83">
        <f t="shared" si="331"/>
        <v>2021</v>
      </c>
      <c r="K3136" s="269">
        <f t="shared" si="332"/>
        <v>11</v>
      </c>
      <c r="L3136" s="21">
        <f t="shared" si="333"/>
        <v>48</v>
      </c>
      <c r="M3136" s="77">
        <v>44522</v>
      </c>
      <c r="N3136" s="77">
        <v>44522</v>
      </c>
      <c r="O3136" s="77">
        <v>44522</v>
      </c>
      <c r="P3136" s="77">
        <v>44522</v>
      </c>
      <c r="Q3136" s="166" t="s">
        <v>7322</v>
      </c>
      <c r="R3136" s="224"/>
      <c r="S3136" s="224"/>
      <c r="T3136" s="224"/>
      <c r="U3136" s="224" t="s">
        <v>8139</v>
      </c>
      <c r="V3136" s="195" t="s">
        <v>1238</v>
      </c>
      <c r="W3136" s="166" t="s">
        <v>8135</v>
      </c>
      <c r="X3136" s="166" t="s">
        <v>8136</v>
      </c>
      <c r="Y3136" s="218"/>
    </row>
    <row r="3137" spans="2:25" ht="33">
      <c r="B3137" s="30">
        <v>3089</v>
      </c>
      <c r="C3137" s="30" t="s">
        <v>8127</v>
      </c>
      <c r="D3137" s="30" t="s">
        <v>8115</v>
      </c>
      <c r="E3137" s="130" t="s">
        <v>8119</v>
      </c>
      <c r="F3137" s="224" t="s">
        <v>8132</v>
      </c>
      <c r="G3137" s="269">
        <f t="shared" si="328"/>
        <v>2021</v>
      </c>
      <c r="H3137" s="269">
        <f t="shared" si="329"/>
        <v>11</v>
      </c>
      <c r="I3137" s="269">
        <f t="shared" si="330"/>
        <v>48</v>
      </c>
      <c r="J3137" s="83">
        <f t="shared" si="331"/>
        <v>2021</v>
      </c>
      <c r="K3137" s="269">
        <f t="shared" si="332"/>
        <v>11</v>
      </c>
      <c r="L3137" s="21">
        <f t="shared" si="333"/>
        <v>48</v>
      </c>
      <c r="M3137" s="77">
        <v>44524</v>
      </c>
      <c r="N3137" s="77">
        <v>44524</v>
      </c>
      <c r="O3137" s="77">
        <v>44524</v>
      </c>
      <c r="P3137" s="77">
        <v>44524</v>
      </c>
      <c r="Q3137" s="166" t="s">
        <v>7322</v>
      </c>
      <c r="R3137" s="224"/>
      <c r="S3137" s="224"/>
      <c r="T3137" s="224"/>
      <c r="U3137" s="224" t="s">
        <v>8140</v>
      </c>
      <c r="V3137" s="195" t="s">
        <v>1044</v>
      </c>
      <c r="W3137" s="166" t="s">
        <v>8135</v>
      </c>
      <c r="X3137" s="166" t="s">
        <v>8136</v>
      </c>
      <c r="Y3137" s="218"/>
    </row>
    <row r="3138" spans="2:25" ht="33">
      <c r="B3138" s="30">
        <v>3090</v>
      </c>
      <c r="C3138" s="30" t="s">
        <v>8128</v>
      </c>
      <c r="D3138" s="30" t="s">
        <v>8115</v>
      </c>
      <c r="E3138" s="110" t="s">
        <v>8120</v>
      </c>
      <c r="F3138" s="224" t="s">
        <v>8123</v>
      </c>
      <c r="G3138" s="269">
        <f t="shared" si="328"/>
        <v>2021</v>
      </c>
      <c r="H3138" s="269">
        <f t="shared" si="329"/>
        <v>11</v>
      </c>
      <c r="I3138" s="269">
        <f t="shared" si="330"/>
        <v>48</v>
      </c>
      <c r="J3138" s="83">
        <f t="shared" si="331"/>
        <v>2021</v>
      </c>
      <c r="K3138" s="269">
        <f t="shared" si="332"/>
        <v>11</v>
      </c>
      <c r="L3138" s="21">
        <f t="shared" si="333"/>
        <v>48</v>
      </c>
      <c r="M3138" s="77">
        <v>44525</v>
      </c>
      <c r="N3138" s="77">
        <v>44525</v>
      </c>
      <c r="O3138" s="77">
        <v>44525</v>
      </c>
      <c r="P3138" s="77">
        <v>44525</v>
      </c>
      <c r="Q3138" s="166" t="s">
        <v>7322</v>
      </c>
      <c r="R3138" s="224"/>
      <c r="S3138" s="224"/>
      <c r="T3138" s="224"/>
      <c r="U3138" s="224" t="s">
        <v>8141</v>
      </c>
      <c r="V3138" s="196" t="s">
        <v>7625</v>
      </c>
      <c r="W3138" s="166" t="s">
        <v>8135</v>
      </c>
      <c r="X3138" s="166" t="s">
        <v>8136</v>
      </c>
      <c r="Y3138" s="218"/>
    </row>
    <row r="3139" spans="2:25" ht="33">
      <c r="B3139" s="30">
        <v>3091</v>
      </c>
      <c r="C3139" s="30" t="s">
        <v>8129</v>
      </c>
      <c r="D3139" s="30" t="s">
        <v>8115</v>
      </c>
      <c r="E3139" s="135" t="s">
        <v>8121</v>
      </c>
      <c r="F3139" s="224" t="s">
        <v>8123</v>
      </c>
      <c r="G3139" s="269">
        <f t="shared" si="328"/>
        <v>2021</v>
      </c>
      <c r="H3139" s="269">
        <f t="shared" si="329"/>
        <v>11</v>
      </c>
      <c r="I3139" s="269">
        <f t="shared" si="330"/>
        <v>48</v>
      </c>
      <c r="J3139" s="83">
        <f t="shared" si="331"/>
        <v>2021</v>
      </c>
      <c r="K3139" s="269">
        <f t="shared" si="332"/>
        <v>11</v>
      </c>
      <c r="L3139" s="21">
        <f t="shared" si="333"/>
        <v>48</v>
      </c>
      <c r="M3139" s="77">
        <v>44525</v>
      </c>
      <c r="N3139" s="77">
        <v>44525</v>
      </c>
      <c r="O3139" s="77">
        <v>44525</v>
      </c>
      <c r="P3139" s="77">
        <v>44525</v>
      </c>
      <c r="Q3139" s="166" t="s">
        <v>7322</v>
      </c>
      <c r="R3139" s="224"/>
      <c r="S3139" s="224"/>
      <c r="T3139" s="224"/>
      <c r="U3139" s="224" t="s">
        <v>8142</v>
      </c>
      <c r="V3139" s="195" t="s">
        <v>1492</v>
      </c>
      <c r="W3139" s="166" t="s">
        <v>8135</v>
      </c>
      <c r="X3139" s="166" t="s">
        <v>8136</v>
      </c>
      <c r="Y3139" s="218"/>
    </row>
    <row r="3140" spans="2:25" ht="33">
      <c r="B3140" s="30">
        <v>3092</v>
      </c>
      <c r="C3140" s="30" t="s">
        <v>8130</v>
      </c>
      <c r="D3140" s="30" t="s">
        <v>8115</v>
      </c>
      <c r="E3140" s="130" t="s">
        <v>8122</v>
      </c>
      <c r="F3140" s="224" t="s">
        <v>8123</v>
      </c>
      <c r="G3140" s="269">
        <f t="shared" si="328"/>
        <v>2021</v>
      </c>
      <c r="H3140" s="269">
        <f t="shared" si="329"/>
        <v>11</v>
      </c>
      <c r="I3140" s="269">
        <f t="shared" si="330"/>
        <v>48</v>
      </c>
      <c r="J3140" s="83">
        <f t="shared" si="331"/>
        <v>2021</v>
      </c>
      <c r="K3140" s="269">
        <f t="shared" si="332"/>
        <v>11</v>
      </c>
      <c r="L3140" s="21">
        <f t="shared" si="333"/>
        <v>48</v>
      </c>
      <c r="M3140" s="77">
        <v>44525</v>
      </c>
      <c r="N3140" s="77">
        <v>44525</v>
      </c>
      <c r="O3140" s="77">
        <v>44525</v>
      </c>
      <c r="P3140" s="77">
        <v>44525</v>
      </c>
      <c r="Q3140" s="166" t="s">
        <v>7322</v>
      </c>
      <c r="R3140" s="224"/>
      <c r="S3140" s="224"/>
      <c r="T3140" s="224"/>
      <c r="U3140" s="224" t="s">
        <v>8143</v>
      </c>
      <c r="V3140" s="195" t="s">
        <v>7625</v>
      </c>
      <c r="W3140" s="166" t="s">
        <v>8135</v>
      </c>
      <c r="X3140" s="166" t="s">
        <v>8136</v>
      </c>
      <c r="Y3140" s="218"/>
    </row>
    <row r="3141" spans="2:25" ht="66">
      <c r="B3141" s="30">
        <v>3093</v>
      </c>
      <c r="C3141" s="30" t="s">
        <v>8144</v>
      </c>
      <c r="D3141" s="30" t="s">
        <v>8167</v>
      </c>
      <c r="E3141" s="220" t="s">
        <v>8151</v>
      </c>
      <c r="F3141" s="224" t="s">
        <v>1561</v>
      </c>
      <c r="G3141" s="269">
        <f t="shared" si="328"/>
        <v>2021</v>
      </c>
      <c r="H3141" s="269">
        <f t="shared" si="329"/>
        <v>11</v>
      </c>
      <c r="I3141" s="269">
        <f t="shared" si="330"/>
        <v>49</v>
      </c>
      <c r="J3141" s="83">
        <f t="shared" si="331"/>
        <v>2021</v>
      </c>
      <c r="K3141" s="269">
        <f t="shared" si="332"/>
        <v>11</v>
      </c>
      <c r="L3141" s="21">
        <f t="shared" si="333"/>
        <v>49</v>
      </c>
      <c r="M3141" s="217">
        <v>44530</v>
      </c>
      <c r="N3141" s="217">
        <v>44530</v>
      </c>
      <c r="O3141" s="217">
        <v>44530</v>
      </c>
      <c r="P3141" s="217">
        <v>44530</v>
      </c>
      <c r="Q3141" s="166" t="s">
        <v>34</v>
      </c>
      <c r="R3141" s="224"/>
      <c r="S3141" s="224"/>
      <c r="T3141" s="224"/>
      <c r="U3141" s="224" t="s">
        <v>7640</v>
      </c>
      <c r="V3141" s="224" t="s">
        <v>982</v>
      </c>
      <c r="W3141" s="166" t="s">
        <v>7532</v>
      </c>
      <c r="X3141" s="166" t="s">
        <v>7532</v>
      </c>
      <c r="Y3141" s="218"/>
    </row>
    <row r="3142" spans="2:25" ht="33">
      <c r="B3142" s="30">
        <v>3094</v>
      </c>
      <c r="C3142" s="30" t="s">
        <v>8145</v>
      </c>
      <c r="D3142" s="30" t="s">
        <v>8167</v>
      </c>
      <c r="E3142" s="220" t="s">
        <v>8152</v>
      </c>
      <c r="F3142" s="224" t="s">
        <v>8153</v>
      </c>
      <c r="G3142" s="269">
        <f t="shared" si="328"/>
        <v>2021</v>
      </c>
      <c r="H3142" s="269">
        <f t="shared" si="329"/>
        <v>11</v>
      </c>
      <c r="I3142" s="269">
        <f t="shared" si="330"/>
        <v>49</v>
      </c>
      <c r="J3142" s="83">
        <f t="shared" si="331"/>
        <v>2021</v>
      </c>
      <c r="K3142" s="269">
        <f t="shared" si="332"/>
        <v>11</v>
      </c>
      <c r="L3142" s="21">
        <f t="shared" si="333"/>
        <v>49</v>
      </c>
      <c r="M3142" s="217">
        <v>44530</v>
      </c>
      <c r="N3142" s="217">
        <v>44530</v>
      </c>
      <c r="O3142" s="217">
        <v>44530</v>
      </c>
      <c r="P3142" s="217">
        <v>44530</v>
      </c>
      <c r="Q3142" s="166" t="s">
        <v>34</v>
      </c>
      <c r="R3142" s="224"/>
      <c r="S3142" s="224"/>
      <c r="T3142" s="224"/>
      <c r="U3142" s="224" t="s">
        <v>7938</v>
      </c>
      <c r="V3142" s="224" t="s">
        <v>8154</v>
      </c>
      <c r="W3142" s="166" t="s">
        <v>7532</v>
      </c>
      <c r="X3142" s="166" t="s">
        <v>7532</v>
      </c>
      <c r="Y3142" s="218"/>
    </row>
    <row r="3143" spans="2:25" ht="33">
      <c r="B3143" s="30">
        <v>3095</v>
      </c>
      <c r="C3143" s="30" t="s">
        <v>8146</v>
      </c>
      <c r="D3143" s="30" t="s">
        <v>8167</v>
      </c>
      <c r="E3143" s="220" t="s">
        <v>8155</v>
      </c>
      <c r="F3143" s="224" t="s">
        <v>8153</v>
      </c>
      <c r="G3143" s="269">
        <f t="shared" ref="G3143:G3206" si="334">IF(ISBLANK(N3143),"",YEAR(N3143))</f>
        <v>2021</v>
      </c>
      <c r="H3143" s="269">
        <f t="shared" ref="H3143:H3206" si="335">IF(ISBLANK(N3143),"",MONTH(N3143))</f>
        <v>11</v>
      </c>
      <c r="I3143" s="269">
        <f t="shared" ref="I3143:I3206" si="336">IF(ISBLANK(N3143),"",WEEKNUM(N3143,1))</f>
        <v>49</v>
      </c>
      <c r="J3143" s="83">
        <f t="shared" ref="J3143:J3206" si="337">IF(ISBLANK(P3143),"",YEAR(P3143))</f>
        <v>2021</v>
      </c>
      <c r="K3143" s="269">
        <f t="shared" ref="K3143:K3206" si="338">IF(ISBLANK(P3143),"",MONTH(P3143))</f>
        <v>11</v>
      </c>
      <c r="L3143" s="21">
        <f t="shared" ref="L3143:L3206" si="339">IF(ISBLANK(P3143),"",WEEKNUM(P3143,1))</f>
        <v>49</v>
      </c>
      <c r="M3143" s="217">
        <v>44530</v>
      </c>
      <c r="N3143" s="217">
        <v>44530</v>
      </c>
      <c r="O3143" s="217">
        <v>44530</v>
      </c>
      <c r="P3143" s="217">
        <v>44530</v>
      </c>
      <c r="Q3143" s="166" t="s">
        <v>34</v>
      </c>
      <c r="R3143" s="224"/>
      <c r="S3143" s="224"/>
      <c r="T3143" s="224"/>
      <c r="U3143" s="224" t="s">
        <v>8156</v>
      </c>
      <c r="V3143" s="224" t="s">
        <v>8157</v>
      </c>
      <c r="W3143" s="166" t="s">
        <v>7532</v>
      </c>
      <c r="X3143" s="166" t="s">
        <v>7532</v>
      </c>
      <c r="Y3143" s="218"/>
    </row>
    <row r="3144" spans="2:25" ht="33">
      <c r="B3144" s="30">
        <v>3096</v>
      </c>
      <c r="C3144" s="30" t="s">
        <v>8147</v>
      </c>
      <c r="D3144" s="30" t="s">
        <v>8167</v>
      </c>
      <c r="E3144" s="220" t="s">
        <v>8158</v>
      </c>
      <c r="F3144" s="224" t="s">
        <v>1561</v>
      </c>
      <c r="G3144" s="269">
        <f t="shared" si="334"/>
        <v>2021</v>
      </c>
      <c r="H3144" s="269">
        <f t="shared" si="335"/>
        <v>12</v>
      </c>
      <c r="I3144" s="269">
        <f t="shared" si="336"/>
        <v>49</v>
      </c>
      <c r="J3144" s="83">
        <f t="shared" si="337"/>
        <v>2021</v>
      </c>
      <c r="K3144" s="269">
        <f t="shared" si="338"/>
        <v>12</v>
      </c>
      <c r="L3144" s="21">
        <f t="shared" si="339"/>
        <v>49</v>
      </c>
      <c r="M3144" s="217">
        <v>44531</v>
      </c>
      <c r="N3144" s="217">
        <v>44531</v>
      </c>
      <c r="O3144" s="217">
        <v>44531</v>
      </c>
      <c r="P3144" s="217">
        <v>44531</v>
      </c>
      <c r="Q3144" s="166" t="s">
        <v>34</v>
      </c>
      <c r="R3144" s="224"/>
      <c r="S3144" s="224"/>
      <c r="T3144" s="224"/>
      <c r="U3144" s="224" t="s">
        <v>8159</v>
      </c>
      <c r="V3144" s="224" t="s">
        <v>8160</v>
      </c>
      <c r="W3144" s="166" t="s">
        <v>7532</v>
      </c>
      <c r="X3144" s="166" t="s">
        <v>7532</v>
      </c>
      <c r="Y3144" s="218"/>
    </row>
    <row r="3145" spans="2:25" ht="33">
      <c r="B3145" s="30">
        <v>3097</v>
      </c>
      <c r="C3145" s="30" t="s">
        <v>8148</v>
      </c>
      <c r="D3145" s="30" t="s">
        <v>8167</v>
      </c>
      <c r="E3145" s="220" t="s">
        <v>8161</v>
      </c>
      <c r="F3145" s="224" t="s">
        <v>1561</v>
      </c>
      <c r="G3145" s="269">
        <f t="shared" si="334"/>
        <v>2021</v>
      </c>
      <c r="H3145" s="269">
        <f t="shared" si="335"/>
        <v>12</v>
      </c>
      <c r="I3145" s="269">
        <f t="shared" si="336"/>
        <v>49</v>
      </c>
      <c r="J3145" s="83">
        <f t="shared" si="337"/>
        <v>2021</v>
      </c>
      <c r="K3145" s="269">
        <f t="shared" si="338"/>
        <v>12</v>
      </c>
      <c r="L3145" s="21">
        <f t="shared" si="339"/>
        <v>49</v>
      </c>
      <c r="M3145" s="217">
        <v>44532</v>
      </c>
      <c r="N3145" s="217">
        <v>44532</v>
      </c>
      <c r="O3145" s="217">
        <v>44532</v>
      </c>
      <c r="P3145" s="217">
        <v>44532</v>
      </c>
      <c r="Q3145" s="166" t="s">
        <v>34</v>
      </c>
      <c r="R3145" s="224"/>
      <c r="S3145" s="224"/>
      <c r="T3145" s="224"/>
      <c r="U3145" s="224" t="s">
        <v>7577</v>
      </c>
      <c r="V3145" s="224" t="s">
        <v>8162</v>
      </c>
      <c r="W3145" s="166" t="s">
        <v>7532</v>
      </c>
      <c r="X3145" s="166" t="s">
        <v>7532</v>
      </c>
      <c r="Y3145" s="218"/>
    </row>
    <row r="3146" spans="2:25" ht="33">
      <c r="B3146" s="30">
        <v>3098</v>
      </c>
      <c r="C3146" s="30" t="s">
        <v>8149</v>
      </c>
      <c r="D3146" s="30" t="s">
        <v>8167</v>
      </c>
      <c r="E3146" s="220" t="s">
        <v>8163</v>
      </c>
      <c r="F3146" s="224" t="s">
        <v>8153</v>
      </c>
      <c r="G3146" s="269">
        <f t="shared" si="334"/>
        <v>2021</v>
      </c>
      <c r="H3146" s="269">
        <f t="shared" si="335"/>
        <v>12</v>
      </c>
      <c r="I3146" s="269">
        <f t="shared" si="336"/>
        <v>49</v>
      </c>
      <c r="J3146" s="83">
        <f t="shared" si="337"/>
        <v>2021</v>
      </c>
      <c r="K3146" s="269">
        <f t="shared" si="338"/>
        <v>12</v>
      </c>
      <c r="L3146" s="21">
        <f t="shared" si="339"/>
        <v>49</v>
      </c>
      <c r="M3146" s="217">
        <v>44532</v>
      </c>
      <c r="N3146" s="217">
        <v>44532</v>
      </c>
      <c r="O3146" s="217">
        <v>44532</v>
      </c>
      <c r="P3146" s="217">
        <v>44532</v>
      </c>
      <c r="Q3146" s="166" t="s">
        <v>34</v>
      </c>
      <c r="R3146" s="224"/>
      <c r="S3146" s="224"/>
      <c r="T3146" s="224"/>
      <c r="U3146" s="224" t="s">
        <v>7920</v>
      </c>
      <c r="V3146" s="224" t="s">
        <v>8164</v>
      </c>
      <c r="W3146" s="166" t="s">
        <v>7532</v>
      </c>
      <c r="X3146" s="166" t="s">
        <v>7532</v>
      </c>
      <c r="Y3146" s="218"/>
    </row>
    <row r="3147" spans="2:25" ht="33">
      <c r="B3147" s="30">
        <v>3099</v>
      </c>
      <c r="C3147" s="30" t="s">
        <v>8150</v>
      </c>
      <c r="D3147" s="30" t="s">
        <v>8167</v>
      </c>
      <c r="E3147" s="220" t="s">
        <v>8165</v>
      </c>
      <c r="F3147" s="224" t="s">
        <v>8153</v>
      </c>
      <c r="G3147" s="269">
        <f t="shared" si="334"/>
        <v>2021</v>
      </c>
      <c r="H3147" s="269">
        <f t="shared" si="335"/>
        <v>12</v>
      </c>
      <c r="I3147" s="269">
        <f t="shared" si="336"/>
        <v>49</v>
      </c>
      <c r="J3147" s="83">
        <f t="shared" si="337"/>
        <v>2021</v>
      </c>
      <c r="K3147" s="269">
        <f t="shared" si="338"/>
        <v>12</v>
      </c>
      <c r="L3147" s="21">
        <f t="shared" si="339"/>
        <v>49</v>
      </c>
      <c r="M3147" s="217">
        <v>44532</v>
      </c>
      <c r="N3147" s="217">
        <v>44532</v>
      </c>
      <c r="O3147" s="217">
        <v>44532</v>
      </c>
      <c r="P3147" s="217">
        <v>44532</v>
      </c>
      <c r="Q3147" s="166" t="s">
        <v>34</v>
      </c>
      <c r="R3147" s="224"/>
      <c r="S3147" s="224"/>
      <c r="T3147" s="224"/>
      <c r="U3147" s="224" t="s">
        <v>7697</v>
      </c>
      <c r="V3147" s="224" t="s">
        <v>8166</v>
      </c>
      <c r="W3147" s="166" t="s">
        <v>7532</v>
      </c>
      <c r="X3147" s="166" t="s">
        <v>7532</v>
      </c>
      <c r="Y3147" s="218"/>
    </row>
    <row r="3148" spans="2:25" ht="33">
      <c r="B3148" s="30">
        <v>3100</v>
      </c>
      <c r="C3148" s="30" t="s">
        <v>8168</v>
      </c>
      <c r="D3148" s="30" t="s">
        <v>8169</v>
      </c>
      <c r="E3148" s="220" t="s">
        <v>8170</v>
      </c>
      <c r="F3148" s="224" t="s">
        <v>1561</v>
      </c>
      <c r="G3148" s="269">
        <f t="shared" si="334"/>
        <v>2021</v>
      </c>
      <c r="H3148" s="269">
        <f t="shared" si="335"/>
        <v>12</v>
      </c>
      <c r="I3148" s="269">
        <f t="shared" si="336"/>
        <v>49</v>
      </c>
      <c r="J3148" s="83">
        <f t="shared" si="337"/>
        <v>2021</v>
      </c>
      <c r="K3148" s="269">
        <f t="shared" si="338"/>
        <v>12</v>
      </c>
      <c r="L3148" s="21">
        <f t="shared" si="339"/>
        <v>49</v>
      </c>
      <c r="M3148" s="217">
        <v>44532</v>
      </c>
      <c r="N3148" s="217">
        <v>44532</v>
      </c>
      <c r="O3148" s="217">
        <v>44532</v>
      </c>
      <c r="P3148" s="217">
        <v>44532</v>
      </c>
      <c r="Q3148" s="166" t="s">
        <v>34</v>
      </c>
      <c r="R3148" s="224"/>
      <c r="S3148" s="224"/>
      <c r="T3148" s="224"/>
      <c r="U3148" s="224" t="s">
        <v>8171</v>
      </c>
      <c r="V3148" s="224" t="s">
        <v>8172</v>
      </c>
      <c r="W3148" s="166" t="s">
        <v>7532</v>
      </c>
      <c r="X3148" s="166" t="s">
        <v>7532</v>
      </c>
      <c r="Y3148" s="218"/>
    </row>
    <row r="3149" spans="2:25" ht="33">
      <c r="B3149" s="30">
        <v>3101</v>
      </c>
      <c r="C3149" s="30" t="s">
        <v>8173</v>
      </c>
      <c r="D3149" s="30" t="s">
        <v>80</v>
      </c>
      <c r="E3149" s="220" t="s">
        <v>8180</v>
      </c>
      <c r="F3149" s="224" t="s">
        <v>1561</v>
      </c>
      <c r="G3149" s="269">
        <f t="shared" si="334"/>
        <v>2021</v>
      </c>
      <c r="H3149" s="269">
        <f t="shared" si="335"/>
        <v>12</v>
      </c>
      <c r="I3149" s="269">
        <f t="shared" si="336"/>
        <v>49</v>
      </c>
      <c r="J3149" s="83">
        <f t="shared" si="337"/>
        <v>2021</v>
      </c>
      <c r="K3149" s="269">
        <f t="shared" si="338"/>
        <v>12</v>
      </c>
      <c r="L3149" s="21">
        <f t="shared" si="339"/>
        <v>49</v>
      </c>
      <c r="M3149" s="217">
        <v>44532</v>
      </c>
      <c r="N3149" s="217">
        <v>44532</v>
      </c>
      <c r="O3149" s="217">
        <v>44532</v>
      </c>
      <c r="P3149" s="217">
        <v>44532</v>
      </c>
      <c r="Q3149" s="166" t="s">
        <v>34</v>
      </c>
      <c r="R3149" s="224"/>
      <c r="S3149" s="224"/>
      <c r="T3149" s="224"/>
      <c r="U3149" s="224" t="s">
        <v>8181</v>
      </c>
      <c r="V3149" s="224" t="s">
        <v>8182</v>
      </c>
      <c r="W3149" s="166" t="s">
        <v>7532</v>
      </c>
      <c r="X3149" s="166" t="s">
        <v>7532</v>
      </c>
      <c r="Y3149" s="218"/>
    </row>
    <row r="3150" spans="2:25" ht="33">
      <c r="B3150" s="30">
        <v>3102</v>
      </c>
      <c r="C3150" s="30" t="s">
        <v>8174</v>
      </c>
      <c r="D3150" s="30" t="s">
        <v>80</v>
      </c>
      <c r="E3150" s="220" t="s">
        <v>8183</v>
      </c>
      <c r="F3150" s="224" t="s">
        <v>1561</v>
      </c>
      <c r="G3150" s="269">
        <f t="shared" si="334"/>
        <v>2021</v>
      </c>
      <c r="H3150" s="269">
        <f t="shared" si="335"/>
        <v>12</v>
      </c>
      <c r="I3150" s="269">
        <f t="shared" si="336"/>
        <v>49</v>
      </c>
      <c r="J3150" s="83">
        <f t="shared" si="337"/>
        <v>2021</v>
      </c>
      <c r="K3150" s="269">
        <f t="shared" si="338"/>
        <v>12</v>
      </c>
      <c r="L3150" s="21">
        <f t="shared" si="339"/>
        <v>49</v>
      </c>
      <c r="M3150" s="217">
        <v>44532</v>
      </c>
      <c r="N3150" s="217">
        <v>44532</v>
      </c>
      <c r="O3150" s="217">
        <v>44532</v>
      </c>
      <c r="P3150" s="217">
        <v>44532</v>
      </c>
      <c r="Q3150" s="166" t="s">
        <v>34</v>
      </c>
      <c r="R3150" s="224"/>
      <c r="S3150" s="224"/>
      <c r="T3150" s="224"/>
      <c r="U3150" s="224" t="s">
        <v>8184</v>
      </c>
      <c r="V3150" s="224" t="s">
        <v>8185</v>
      </c>
      <c r="W3150" s="166" t="s">
        <v>7532</v>
      </c>
      <c r="X3150" s="166" t="s">
        <v>7532</v>
      </c>
      <c r="Y3150" s="218"/>
    </row>
    <row r="3151" spans="2:25" ht="33">
      <c r="B3151" s="30">
        <v>3103</v>
      </c>
      <c r="C3151" s="30" t="s">
        <v>8175</v>
      </c>
      <c r="D3151" s="30" t="s">
        <v>80</v>
      </c>
      <c r="E3151" s="220" t="s">
        <v>8188</v>
      </c>
      <c r="F3151" s="224" t="s">
        <v>1561</v>
      </c>
      <c r="G3151" s="269">
        <f t="shared" si="334"/>
        <v>2021</v>
      </c>
      <c r="H3151" s="269">
        <f t="shared" si="335"/>
        <v>12</v>
      </c>
      <c r="I3151" s="269">
        <f t="shared" si="336"/>
        <v>49</v>
      </c>
      <c r="J3151" s="83">
        <f t="shared" si="337"/>
        <v>2021</v>
      </c>
      <c r="K3151" s="269">
        <f t="shared" si="338"/>
        <v>12</v>
      </c>
      <c r="L3151" s="21">
        <f t="shared" si="339"/>
        <v>49</v>
      </c>
      <c r="M3151" s="217">
        <v>44532</v>
      </c>
      <c r="N3151" s="217">
        <v>44532</v>
      </c>
      <c r="O3151" s="217">
        <v>44532</v>
      </c>
      <c r="P3151" s="217">
        <v>44532</v>
      </c>
      <c r="Q3151" s="166" t="s">
        <v>34</v>
      </c>
      <c r="R3151" s="224"/>
      <c r="S3151" s="224"/>
      <c r="T3151" s="224"/>
      <c r="U3151" s="224" t="s">
        <v>8187</v>
      </c>
      <c r="V3151" s="224" t="s">
        <v>8186</v>
      </c>
      <c r="W3151" s="166" t="s">
        <v>7532</v>
      </c>
      <c r="X3151" s="166" t="s">
        <v>7532</v>
      </c>
      <c r="Y3151" s="218"/>
    </row>
    <row r="3152" spans="2:25" ht="33">
      <c r="B3152" s="30">
        <v>3104</v>
      </c>
      <c r="C3152" s="30" t="s">
        <v>8176</v>
      </c>
      <c r="D3152" s="30" t="s">
        <v>80</v>
      </c>
      <c r="E3152" s="220" t="s">
        <v>8189</v>
      </c>
      <c r="F3152" s="224" t="s">
        <v>1561</v>
      </c>
      <c r="G3152" s="269">
        <f t="shared" si="334"/>
        <v>2021</v>
      </c>
      <c r="H3152" s="269">
        <f t="shared" si="335"/>
        <v>12</v>
      </c>
      <c r="I3152" s="269">
        <f t="shared" si="336"/>
        <v>49</v>
      </c>
      <c r="J3152" s="83">
        <f t="shared" si="337"/>
        <v>2021</v>
      </c>
      <c r="K3152" s="269">
        <f t="shared" si="338"/>
        <v>12</v>
      </c>
      <c r="L3152" s="21">
        <f t="shared" si="339"/>
        <v>49</v>
      </c>
      <c r="M3152" s="217">
        <v>44532</v>
      </c>
      <c r="N3152" s="217">
        <v>44532</v>
      </c>
      <c r="O3152" s="217">
        <v>44532</v>
      </c>
      <c r="P3152" s="217">
        <v>44532</v>
      </c>
      <c r="Q3152" s="166" t="s">
        <v>34</v>
      </c>
      <c r="R3152" s="224"/>
      <c r="S3152" s="224"/>
      <c r="T3152" s="224"/>
      <c r="U3152" s="224" t="s">
        <v>1212</v>
      </c>
      <c r="V3152" s="224" t="s">
        <v>8191</v>
      </c>
      <c r="W3152" s="166" t="s">
        <v>7532</v>
      </c>
      <c r="X3152" s="166" t="s">
        <v>7532</v>
      </c>
      <c r="Y3152" s="218"/>
    </row>
    <row r="3153" spans="2:25" ht="33">
      <c r="B3153" s="30">
        <v>3105</v>
      </c>
      <c r="C3153" s="30" t="s">
        <v>8177</v>
      </c>
      <c r="D3153" s="30" t="s">
        <v>80</v>
      </c>
      <c r="E3153" s="220" t="s">
        <v>8189</v>
      </c>
      <c r="F3153" s="224" t="s">
        <v>1561</v>
      </c>
      <c r="G3153" s="269">
        <f t="shared" si="334"/>
        <v>2021</v>
      </c>
      <c r="H3153" s="269">
        <f t="shared" si="335"/>
        <v>12</v>
      </c>
      <c r="I3153" s="269">
        <f t="shared" si="336"/>
        <v>49</v>
      </c>
      <c r="J3153" s="83">
        <f t="shared" si="337"/>
        <v>2021</v>
      </c>
      <c r="K3153" s="269">
        <f t="shared" si="338"/>
        <v>12</v>
      </c>
      <c r="L3153" s="21">
        <f t="shared" si="339"/>
        <v>49</v>
      </c>
      <c r="M3153" s="217">
        <v>44532</v>
      </c>
      <c r="N3153" s="217">
        <v>44532</v>
      </c>
      <c r="O3153" s="217">
        <v>44532</v>
      </c>
      <c r="P3153" s="217">
        <v>44532</v>
      </c>
      <c r="Q3153" s="166" t="s">
        <v>34</v>
      </c>
      <c r="R3153" s="224"/>
      <c r="S3153" s="224"/>
      <c r="T3153" s="224"/>
      <c r="U3153" s="224" t="s">
        <v>7944</v>
      </c>
      <c r="V3153" s="224" t="s">
        <v>8192</v>
      </c>
      <c r="W3153" s="166" t="s">
        <v>7532</v>
      </c>
      <c r="X3153" s="166" t="s">
        <v>7532</v>
      </c>
      <c r="Y3153" s="218"/>
    </row>
    <row r="3154" spans="2:25" ht="33">
      <c r="B3154" s="30">
        <v>3106</v>
      </c>
      <c r="C3154" s="30" t="s">
        <v>8178</v>
      </c>
      <c r="D3154" s="30" t="s">
        <v>80</v>
      </c>
      <c r="E3154" s="220" t="s">
        <v>8190</v>
      </c>
      <c r="F3154" s="224" t="s">
        <v>1561</v>
      </c>
      <c r="G3154" s="269">
        <f t="shared" si="334"/>
        <v>2021</v>
      </c>
      <c r="H3154" s="269">
        <f t="shared" si="335"/>
        <v>12</v>
      </c>
      <c r="I3154" s="269">
        <f t="shared" si="336"/>
        <v>49</v>
      </c>
      <c r="J3154" s="83">
        <f t="shared" si="337"/>
        <v>2021</v>
      </c>
      <c r="K3154" s="269">
        <f t="shared" si="338"/>
        <v>12</v>
      </c>
      <c r="L3154" s="21">
        <f t="shared" si="339"/>
        <v>49</v>
      </c>
      <c r="M3154" s="217">
        <v>44532</v>
      </c>
      <c r="N3154" s="217">
        <v>44532</v>
      </c>
      <c r="O3154" s="217">
        <v>44532</v>
      </c>
      <c r="P3154" s="217">
        <v>44532</v>
      </c>
      <c r="Q3154" s="166" t="s">
        <v>34</v>
      </c>
      <c r="R3154" s="224"/>
      <c r="S3154" s="224"/>
      <c r="T3154" s="224"/>
      <c r="U3154" s="224" t="s">
        <v>8193</v>
      </c>
      <c r="V3154" s="224" t="s">
        <v>8194</v>
      </c>
      <c r="W3154" s="166" t="s">
        <v>7532</v>
      </c>
      <c r="X3154" s="166" t="s">
        <v>7532</v>
      </c>
      <c r="Y3154" s="218"/>
    </row>
    <row r="3155" spans="2:25" ht="33">
      <c r="B3155" s="30">
        <v>3107</v>
      </c>
      <c r="C3155" s="30" t="s">
        <v>8179</v>
      </c>
      <c r="D3155" s="30" t="s">
        <v>80</v>
      </c>
      <c r="E3155" s="234" t="s">
        <v>8364</v>
      </c>
      <c r="F3155" s="224" t="s">
        <v>1561</v>
      </c>
      <c r="G3155" s="269">
        <f t="shared" si="334"/>
        <v>2021</v>
      </c>
      <c r="H3155" s="269">
        <f t="shared" si="335"/>
        <v>12</v>
      </c>
      <c r="I3155" s="269">
        <f t="shared" si="336"/>
        <v>49</v>
      </c>
      <c r="J3155" s="83">
        <f t="shared" si="337"/>
        <v>2021</v>
      </c>
      <c r="K3155" s="269">
        <f t="shared" si="338"/>
        <v>12</v>
      </c>
      <c r="L3155" s="21">
        <f t="shared" si="339"/>
        <v>49</v>
      </c>
      <c r="M3155" s="217">
        <v>44532</v>
      </c>
      <c r="N3155" s="217">
        <v>44532</v>
      </c>
      <c r="O3155" s="217">
        <v>44532</v>
      </c>
      <c r="P3155" s="217">
        <v>44532</v>
      </c>
      <c r="Q3155" s="166" t="s">
        <v>34</v>
      </c>
      <c r="R3155" s="224"/>
      <c r="S3155" s="224"/>
      <c r="T3155" s="224"/>
      <c r="U3155" s="224" t="s">
        <v>8159</v>
      </c>
      <c r="V3155" s="224" t="s">
        <v>8195</v>
      </c>
      <c r="W3155" s="166" t="s">
        <v>7532</v>
      </c>
      <c r="X3155" s="166" t="s">
        <v>7532</v>
      </c>
      <c r="Y3155" s="218"/>
    </row>
    <row r="3156" spans="2:25" ht="26.25" customHeight="1">
      <c r="B3156" s="30">
        <v>3108</v>
      </c>
      <c r="C3156" s="30" t="s">
        <v>8202</v>
      </c>
      <c r="D3156" s="30" t="s">
        <v>8201</v>
      </c>
      <c r="E3156" s="167" t="s">
        <v>8196</v>
      </c>
      <c r="F3156" s="224" t="s">
        <v>8207</v>
      </c>
      <c r="G3156" s="269">
        <f t="shared" si="334"/>
        <v>2021</v>
      </c>
      <c r="H3156" s="269">
        <f t="shared" si="335"/>
        <v>11</v>
      </c>
      <c r="I3156" s="269">
        <f t="shared" si="336"/>
        <v>49</v>
      </c>
      <c r="J3156" s="83">
        <f t="shared" si="337"/>
        <v>2021</v>
      </c>
      <c r="K3156" s="269">
        <f t="shared" si="338"/>
        <v>11</v>
      </c>
      <c r="L3156" s="21">
        <f t="shared" si="339"/>
        <v>49</v>
      </c>
      <c r="M3156" s="77">
        <v>44529</v>
      </c>
      <c r="N3156" s="77">
        <v>44529</v>
      </c>
      <c r="O3156" s="77">
        <v>44529</v>
      </c>
      <c r="P3156" s="77">
        <v>44529</v>
      </c>
      <c r="Q3156" s="166" t="s">
        <v>34</v>
      </c>
      <c r="R3156" s="224"/>
      <c r="S3156" s="224"/>
      <c r="T3156" s="224"/>
      <c r="U3156" s="224" t="s">
        <v>8214</v>
      </c>
      <c r="V3156" s="195" t="s">
        <v>9</v>
      </c>
      <c r="W3156" s="166" t="s">
        <v>8211</v>
      </c>
      <c r="X3156" s="166" t="s">
        <v>8210</v>
      </c>
      <c r="Y3156" s="218"/>
    </row>
    <row r="3157" spans="2:25" ht="26.25" customHeight="1">
      <c r="B3157" s="30">
        <v>3109</v>
      </c>
      <c r="C3157" s="30" t="s">
        <v>8203</v>
      </c>
      <c r="D3157" s="30" t="s">
        <v>8201</v>
      </c>
      <c r="E3157" s="130" t="s">
        <v>8197</v>
      </c>
      <c r="F3157" s="224" t="s">
        <v>8208</v>
      </c>
      <c r="G3157" s="269">
        <f t="shared" si="334"/>
        <v>2021</v>
      </c>
      <c r="H3157" s="269">
        <f t="shared" si="335"/>
        <v>11</v>
      </c>
      <c r="I3157" s="269">
        <f t="shared" si="336"/>
        <v>49</v>
      </c>
      <c r="J3157" s="83">
        <f t="shared" si="337"/>
        <v>2021</v>
      </c>
      <c r="K3157" s="269">
        <f t="shared" si="338"/>
        <v>11</v>
      </c>
      <c r="L3157" s="21">
        <f t="shared" si="339"/>
        <v>49</v>
      </c>
      <c r="M3157" s="77">
        <v>44530</v>
      </c>
      <c r="N3157" s="77">
        <v>44530</v>
      </c>
      <c r="O3157" s="77">
        <v>44530</v>
      </c>
      <c r="P3157" s="77">
        <v>44530</v>
      </c>
      <c r="Q3157" s="166" t="s">
        <v>34</v>
      </c>
      <c r="R3157" s="224"/>
      <c r="S3157" s="224"/>
      <c r="T3157" s="224"/>
      <c r="U3157" s="224" t="s">
        <v>8215</v>
      </c>
      <c r="V3157" s="195" t="s">
        <v>2316</v>
      </c>
      <c r="W3157" s="166" t="s">
        <v>8211</v>
      </c>
      <c r="X3157" s="166" t="s">
        <v>8210</v>
      </c>
      <c r="Y3157" s="218"/>
    </row>
    <row r="3158" spans="2:25" ht="26.25" customHeight="1">
      <c r="B3158" s="30">
        <v>3110</v>
      </c>
      <c r="C3158" s="30" t="s">
        <v>8204</v>
      </c>
      <c r="D3158" s="30" t="s">
        <v>8201</v>
      </c>
      <c r="E3158" s="130" t="s">
        <v>8198</v>
      </c>
      <c r="F3158" s="224" t="s">
        <v>8207</v>
      </c>
      <c r="G3158" s="269">
        <f t="shared" si="334"/>
        <v>2021</v>
      </c>
      <c r="H3158" s="269">
        <f t="shared" si="335"/>
        <v>12</v>
      </c>
      <c r="I3158" s="269">
        <f t="shared" si="336"/>
        <v>49</v>
      </c>
      <c r="J3158" s="83">
        <f t="shared" si="337"/>
        <v>2021</v>
      </c>
      <c r="K3158" s="269">
        <f t="shared" si="338"/>
        <v>12</v>
      </c>
      <c r="L3158" s="21">
        <f t="shared" si="339"/>
        <v>49</v>
      </c>
      <c r="M3158" s="77">
        <v>44531</v>
      </c>
      <c r="N3158" s="77">
        <v>44531</v>
      </c>
      <c r="O3158" s="77">
        <v>44531</v>
      </c>
      <c r="P3158" s="77">
        <v>44531</v>
      </c>
      <c r="Q3158" s="166" t="s">
        <v>34</v>
      </c>
      <c r="R3158" s="224"/>
      <c r="S3158" s="224"/>
      <c r="T3158" s="224"/>
      <c r="U3158" s="224" t="s">
        <v>8216</v>
      </c>
      <c r="V3158" s="195" t="s">
        <v>8218</v>
      </c>
      <c r="W3158" s="166" t="s">
        <v>8211</v>
      </c>
      <c r="X3158" s="166" t="s">
        <v>8210</v>
      </c>
      <c r="Y3158" s="218"/>
    </row>
    <row r="3159" spans="2:25" ht="26.25" customHeight="1">
      <c r="B3159" s="30">
        <v>3111</v>
      </c>
      <c r="C3159" s="30" t="s">
        <v>8205</v>
      </c>
      <c r="D3159" s="30" t="s">
        <v>8201</v>
      </c>
      <c r="E3159" s="130" t="s">
        <v>8199</v>
      </c>
      <c r="F3159" s="224" t="s">
        <v>8209</v>
      </c>
      <c r="G3159" s="269">
        <f t="shared" si="334"/>
        <v>2021</v>
      </c>
      <c r="H3159" s="269">
        <f t="shared" si="335"/>
        <v>12</v>
      </c>
      <c r="I3159" s="269">
        <f t="shared" si="336"/>
        <v>49</v>
      </c>
      <c r="J3159" s="83">
        <f t="shared" si="337"/>
        <v>2022</v>
      </c>
      <c r="K3159" s="269">
        <f t="shared" si="338"/>
        <v>2</v>
      </c>
      <c r="L3159" s="21">
        <f t="shared" si="339"/>
        <v>7</v>
      </c>
      <c r="M3159" s="77">
        <v>44532</v>
      </c>
      <c r="N3159" s="77">
        <v>44532</v>
      </c>
      <c r="O3159" s="77">
        <v>44532</v>
      </c>
      <c r="P3159" s="119">
        <v>44601</v>
      </c>
      <c r="Q3159" s="267" t="s">
        <v>9390</v>
      </c>
      <c r="R3159" s="269" t="s">
        <v>9391</v>
      </c>
      <c r="S3159" s="224"/>
      <c r="T3159" s="224"/>
      <c r="U3159" s="224" t="s">
        <v>11</v>
      </c>
      <c r="V3159" s="195" t="s">
        <v>8212</v>
      </c>
      <c r="W3159" s="166" t="s">
        <v>8211</v>
      </c>
      <c r="X3159" s="166" t="s">
        <v>8210</v>
      </c>
      <c r="Y3159" s="218"/>
    </row>
    <row r="3160" spans="2:25" ht="26.25" customHeight="1">
      <c r="B3160" s="30">
        <v>3112</v>
      </c>
      <c r="C3160" s="30" t="s">
        <v>8206</v>
      </c>
      <c r="D3160" s="30" t="s">
        <v>8201</v>
      </c>
      <c r="E3160" s="130" t="s">
        <v>8200</v>
      </c>
      <c r="F3160" s="224" t="s">
        <v>8207</v>
      </c>
      <c r="G3160" s="269">
        <f t="shared" si="334"/>
        <v>2021</v>
      </c>
      <c r="H3160" s="269">
        <f t="shared" si="335"/>
        <v>12</v>
      </c>
      <c r="I3160" s="269">
        <f t="shared" si="336"/>
        <v>49</v>
      </c>
      <c r="J3160" s="83">
        <f t="shared" si="337"/>
        <v>2021</v>
      </c>
      <c r="K3160" s="269">
        <f t="shared" si="338"/>
        <v>12</v>
      </c>
      <c r="L3160" s="21">
        <f t="shared" si="339"/>
        <v>49</v>
      </c>
      <c r="M3160" s="77">
        <v>44532</v>
      </c>
      <c r="N3160" s="77">
        <v>44532</v>
      </c>
      <c r="O3160" s="77">
        <v>44532</v>
      </c>
      <c r="P3160" s="77">
        <v>44532</v>
      </c>
      <c r="Q3160" s="166" t="s">
        <v>34</v>
      </c>
      <c r="R3160" s="224"/>
      <c r="S3160" s="224"/>
      <c r="T3160" s="224"/>
      <c r="U3160" s="224" t="s">
        <v>8217</v>
      </c>
      <c r="V3160" s="195" t="s">
        <v>8213</v>
      </c>
      <c r="W3160" s="166" t="s">
        <v>8211</v>
      </c>
      <c r="X3160" s="166" t="s">
        <v>8210</v>
      </c>
      <c r="Y3160" s="218"/>
    </row>
    <row r="3161" spans="2:25" ht="33">
      <c r="B3161" s="30">
        <v>3113</v>
      </c>
      <c r="C3161" s="30" t="s">
        <v>8308</v>
      </c>
      <c r="D3161" s="30" t="s">
        <v>83</v>
      </c>
      <c r="E3161" s="225" t="s">
        <v>8219</v>
      </c>
      <c r="F3161" s="229" t="s">
        <v>47</v>
      </c>
      <c r="G3161" s="269">
        <f t="shared" si="334"/>
        <v>2021</v>
      </c>
      <c r="H3161" s="269">
        <f t="shared" si="335"/>
        <v>11</v>
      </c>
      <c r="I3161" s="269">
        <f t="shared" si="336"/>
        <v>47</v>
      </c>
      <c r="J3161" s="83">
        <f t="shared" si="337"/>
        <v>2021</v>
      </c>
      <c r="K3161" s="269">
        <f t="shared" si="338"/>
        <v>11</v>
      </c>
      <c r="L3161" s="21">
        <f t="shared" si="339"/>
        <v>47</v>
      </c>
      <c r="M3161" s="230">
        <v>44519</v>
      </c>
      <c r="N3161" s="230">
        <v>44519</v>
      </c>
      <c r="O3161" s="230">
        <v>44519</v>
      </c>
      <c r="P3161" s="230">
        <v>44519</v>
      </c>
      <c r="Q3161" s="268" t="s">
        <v>124</v>
      </c>
      <c r="R3161" s="224"/>
      <c r="S3161" s="224"/>
      <c r="T3161" s="224"/>
      <c r="U3161" s="224"/>
      <c r="V3161" s="226" t="s">
        <v>7778</v>
      </c>
      <c r="W3161" s="227" t="s">
        <v>765</v>
      </c>
      <c r="X3161" s="228" t="s">
        <v>765</v>
      </c>
      <c r="Y3161" s="233" t="s">
        <v>8246</v>
      </c>
    </row>
    <row r="3162" spans="2:25" ht="33">
      <c r="B3162" s="30">
        <v>3114</v>
      </c>
      <c r="C3162" s="30" t="s">
        <v>8309</v>
      </c>
      <c r="D3162" s="30" t="s">
        <v>83</v>
      </c>
      <c r="E3162" s="225" t="s">
        <v>8220</v>
      </c>
      <c r="F3162" s="229" t="s">
        <v>47</v>
      </c>
      <c r="G3162" s="269">
        <f t="shared" si="334"/>
        <v>2021</v>
      </c>
      <c r="H3162" s="269">
        <f t="shared" si="335"/>
        <v>11</v>
      </c>
      <c r="I3162" s="269">
        <f t="shared" si="336"/>
        <v>47</v>
      </c>
      <c r="J3162" s="83">
        <f t="shared" si="337"/>
        <v>2021</v>
      </c>
      <c r="K3162" s="269">
        <f t="shared" si="338"/>
        <v>11</v>
      </c>
      <c r="L3162" s="21">
        <f t="shared" si="339"/>
        <v>47</v>
      </c>
      <c r="M3162" s="230">
        <v>44519</v>
      </c>
      <c r="N3162" s="230">
        <v>44519</v>
      </c>
      <c r="O3162" s="230">
        <v>44519</v>
      </c>
      <c r="P3162" s="230">
        <v>44519</v>
      </c>
      <c r="Q3162" s="268" t="s">
        <v>124</v>
      </c>
      <c r="R3162" s="224"/>
      <c r="S3162" s="224"/>
      <c r="T3162" s="224"/>
      <c r="U3162" s="224"/>
      <c r="V3162" s="226" t="s">
        <v>8236</v>
      </c>
      <c r="W3162" s="227" t="s">
        <v>765</v>
      </c>
      <c r="X3162" s="228" t="s">
        <v>765</v>
      </c>
      <c r="Y3162" s="233" t="s">
        <v>8247</v>
      </c>
    </row>
    <row r="3163" spans="2:25" ht="33">
      <c r="B3163" s="30">
        <v>3115</v>
      </c>
      <c r="C3163" s="30" t="s">
        <v>8310</v>
      </c>
      <c r="D3163" s="30" t="s">
        <v>83</v>
      </c>
      <c r="E3163" s="225" t="s">
        <v>8221</v>
      </c>
      <c r="F3163" s="229" t="s">
        <v>47</v>
      </c>
      <c r="G3163" s="269">
        <f t="shared" si="334"/>
        <v>2021</v>
      </c>
      <c r="H3163" s="269">
        <f t="shared" si="335"/>
        <v>11</v>
      </c>
      <c r="I3163" s="269">
        <f t="shared" si="336"/>
        <v>47</v>
      </c>
      <c r="J3163" s="83">
        <f t="shared" si="337"/>
        <v>2021</v>
      </c>
      <c r="K3163" s="269">
        <f t="shared" si="338"/>
        <v>11</v>
      </c>
      <c r="L3163" s="21">
        <f t="shared" si="339"/>
        <v>47</v>
      </c>
      <c r="M3163" s="230">
        <v>44519</v>
      </c>
      <c r="N3163" s="230">
        <v>44519</v>
      </c>
      <c r="O3163" s="230">
        <v>44519</v>
      </c>
      <c r="P3163" s="230">
        <v>44519</v>
      </c>
      <c r="Q3163" s="268" t="s">
        <v>124</v>
      </c>
      <c r="R3163" s="224"/>
      <c r="S3163" s="224"/>
      <c r="T3163" s="224"/>
      <c r="U3163" s="224"/>
      <c r="V3163" s="226" t="s">
        <v>8237</v>
      </c>
      <c r="W3163" s="227" t="s">
        <v>765</v>
      </c>
      <c r="X3163" s="228" t="s">
        <v>765</v>
      </c>
      <c r="Y3163" s="233" t="s">
        <v>8248</v>
      </c>
    </row>
    <row r="3164" spans="2:25" ht="33">
      <c r="B3164" s="30">
        <v>3116</v>
      </c>
      <c r="C3164" s="30" t="s">
        <v>8311</v>
      </c>
      <c r="D3164" s="30" t="s">
        <v>83</v>
      </c>
      <c r="E3164" s="225" t="s">
        <v>8222</v>
      </c>
      <c r="F3164" s="229" t="s">
        <v>47</v>
      </c>
      <c r="G3164" s="269">
        <f t="shared" si="334"/>
        <v>2021</v>
      </c>
      <c r="H3164" s="269">
        <f t="shared" si="335"/>
        <v>11</v>
      </c>
      <c r="I3164" s="269">
        <f t="shared" si="336"/>
        <v>48</v>
      </c>
      <c r="J3164" s="83">
        <f t="shared" si="337"/>
        <v>2021</v>
      </c>
      <c r="K3164" s="269">
        <f t="shared" si="338"/>
        <v>11</v>
      </c>
      <c r="L3164" s="21">
        <f t="shared" si="339"/>
        <v>48</v>
      </c>
      <c r="M3164" s="230">
        <v>44522</v>
      </c>
      <c r="N3164" s="230">
        <v>44522</v>
      </c>
      <c r="O3164" s="230">
        <v>44522</v>
      </c>
      <c r="P3164" s="230">
        <v>44523</v>
      </c>
      <c r="Q3164" s="268" t="s">
        <v>124</v>
      </c>
      <c r="R3164" s="224"/>
      <c r="S3164" s="224"/>
      <c r="T3164" s="224"/>
      <c r="U3164" s="224"/>
      <c r="V3164" s="226" t="s">
        <v>8238</v>
      </c>
      <c r="W3164" s="227" t="s">
        <v>765</v>
      </c>
      <c r="X3164" s="228" t="s">
        <v>765</v>
      </c>
      <c r="Y3164" s="233" t="s">
        <v>8249</v>
      </c>
    </row>
    <row r="3165" spans="2:25" ht="49.5">
      <c r="B3165" s="30">
        <v>3117</v>
      </c>
      <c r="C3165" s="30" t="s">
        <v>8312</v>
      </c>
      <c r="D3165" s="30" t="s">
        <v>83</v>
      </c>
      <c r="E3165" s="225" t="s">
        <v>8223</v>
      </c>
      <c r="F3165" s="229" t="s">
        <v>47</v>
      </c>
      <c r="G3165" s="269">
        <f t="shared" si="334"/>
        <v>2021</v>
      </c>
      <c r="H3165" s="269">
        <f t="shared" si="335"/>
        <v>11</v>
      </c>
      <c r="I3165" s="269">
        <f t="shared" si="336"/>
        <v>48</v>
      </c>
      <c r="J3165" s="83">
        <f t="shared" si="337"/>
        <v>2021</v>
      </c>
      <c r="K3165" s="269">
        <f t="shared" si="338"/>
        <v>11</v>
      </c>
      <c r="L3165" s="21">
        <f t="shared" si="339"/>
        <v>48</v>
      </c>
      <c r="M3165" s="230">
        <v>44523</v>
      </c>
      <c r="N3165" s="230">
        <v>44523</v>
      </c>
      <c r="O3165" s="230">
        <v>44523</v>
      </c>
      <c r="P3165" s="230">
        <v>44523</v>
      </c>
      <c r="Q3165" s="268" t="s">
        <v>124</v>
      </c>
      <c r="R3165" s="224"/>
      <c r="S3165" s="224"/>
      <c r="T3165" s="224"/>
      <c r="U3165" s="224"/>
      <c r="V3165" s="226" t="s">
        <v>7181</v>
      </c>
      <c r="W3165" s="227" t="s">
        <v>765</v>
      </c>
      <c r="X3165" s="228" t="s">
        <v>765</v>
      </c>
      <c r="Y3165" s="233" t="s">
        <v>8250</v>
      </c>
    </row>
    <row r="3166" spans="2:25" ht="49.5">
      <c r="B3166" s="30">
        <v>3118</v>
      </c>
      <c r="C3166" s="30" t="s">
        <v>8313</v>
      </c>
      <c r="D3166" s="30" t="s">
        <v>83</v>
      </c>
      <c r="E3166" s="225" t="s">
        <v>8224</v>
      </c>
      <c r="F3166" s="229" t="s">
        <v>47</v>
      </c>
      <c r="G3166" s="269">
        <f t="shared" si="334"/>
        <v>2021</v>
      </c>
      <c r="H3166" s="269">
        <f t="shared" si="335"/>
        <v>11</v>
      </c>
      <c r="I3166" s="269">
        <f t="shared" si="336"/>
        <v>48</v>
      </c>
      <c r="J3166" s="83">
        <f t="shared" si="337"/>
        <v>2021</v>
      </c>
      <c r="K3166" s="269">
        <f t="shared" si="338"/>
        <v>11</v>
      </c>
      <c r="L3166" s="21">
        <f t="shared" si="339"/>
        <v>48</v>
      </c>
      <c r="M3166" s="230">
        <v>44523</v>
      </c>
      <c r="N3166" s="230">
        <v>44523</v>
      </c>
      <c r="O3166" s="230">
        <v>44523</v>
      </c>
      <c r="P3166" s="230">
        <v>44523</v>
      </c>
      <c r="Q3166" s="268" t="s">
        <v>124</v>
      </c>
      <c r="R3166" s="224"/>
      <c r="S3166" s="224"/>
      <c r="T3166" s="224"/>
      <c r="U3166" s="224"/>
      <c r="V3166" s="226" t="s">
        <v>8239</v>
      </c>
      <c r="W3166" s="227" t="s">
        <v>765</v>
      </c>
      <c r="X3166" s="228" t="s">
        <v>765</v>
      </c>
      <c r="Y3166" s="233" t="s">
        <v>8251</v>
      </c>
    </row>
    <row r="3167" spans="2:25" ht="49.5">
      <c r="B3167" s="30">
        <v>3119</v>
      </c>
      <c r="C3167" s="30" t="s">
        <v>8314</v>
      </c>
      <c r="D3167" s="30" t="s">
        <v>83</v>
      </c>
      <c r="E3167" s="225" t="s">
        <v>8225</v>
      </c>
      <c r="F3167" s="229" t="s">
        <v>47</v>
      </c>
      <c r="G3167" s="269">
        <f t="shared" si="334"/>
        <v>2021</v>
      </c>
      <c r="H3167" s="269">
        <f t="shared" si="335"/>
        <v>11</v>
      </c>
      <c r="I3167" s="269">
        <f t="shared" si="336"/>
        <v>48</v>
      </c>
      <c r="J3167" s="83">
        <f t="shared" si="337"/>
        <v>2021</v>
      </c>
      <c r="K3167" s="269">
        <f t="shared" si="338"/>
        <v>11</v>
      </c>
      <c r="L3167" s="21">
        <f t="shared" si="339"/>
        <v>48</v>
      </c>
      <c r="M3167" s="230">
        <v>44524</v>
      </c>
      <c r="N3167" s="230">
        <v>44524</v>
      </c>
      <c r="O3167" s="230">
        <v>44524</v>
      </c>
      <c r="P3167" s="230">
        <v>44524</v>
      </c>
      <c r="Q3167" s="268" t="s">
        <v>124</v>
      </c>
      <c r="R3167" s="224"/>
      <c r="S3167" s="224"/>
      <c r="T3167" s="224"/>
      <c r="U3167" s="224"/>
      <c r="V3167" s="226" t="s">
        <v>8240</v>
      </c>
      <c r="W3167" s="227" t="s">
        <v>765</v>
      </c>
      <c r="X3167" s="228" t="s">
        <v>765</v>
      </c>
      <c r="Y3167" s="233" t="s">
        <v>8252</v>
      </c>
    </row>
    <row r="3168" spans="2:25" ht="33">
      <c r="B3168" s="30">
        <v>3120</v>
      </c>
      <c r="C3168" s="30" t="s">
        <v>8315</v>
      </c>
      <c r="D3168" s="30" t="s">
        <v>83</v>
      </c>
      <c r="E3168" s="225" t="s">
        <v>8226</v>
      </c>
      <c r="F3168" s="229" t="s">
        <v>47</v>
      </c>
      <c r="G3168" s="269">
        <f t="shared" si="334"/>
        <v>2021</v>
      </c>
      <c r="H3168" s="269">
        <f t="shared" si="335"/>
        <v>11</v>
      </c>
      <c r="I3168" s="269">
        <f t="shared" si="336"/>
        <v>48</v>
      </c>
      <c r="J3168" s="83">
        <f t="shared" si="337"/>
        <v>2021</v>
      </c>
      <c r="K3168" s="269">
        <f t="shared" si="338"/>
        <v>11</v>
      </c>
      <c r="L3168" s="21">
        <f t="shared" si="339"/>
        <v>48</v>
      </c>
      <c r="M3168" s="230">
        <v>44524</v>
      </c>
      <c r="N3168" s="230">
        <v>44524</v>
      </c>
      <c r="O3168" s="230">
        <v>44524</v>
      </c>
      <c r="P3168" s="230">
        <v>44524</v>
      </c>
      <c r="Q3168" s="268" t="s">
        <v>124</v>
      </c>
      <c r="R3168" s="224"/>
      <c r="S3168" s="224"/>
      <c r="T3168" s="224"/>
      <c r="U3168" s="224"/>
      <c r="V3168" s="226" t="s">
        <v>8241</v>
      </c>
      <c r="W3168" s="227" t="s">
        <v>765</v>
      </c>
      <c r="X3168" s="228" t="s">
        <v>765</v>
      </c>
      <c r="Y3168" s="233" t="s">
        <v>8253</v>
      </c>
    </row>
    <row r="3169" spans="2:25" ht="49.5">
      <c r="B3169" s="30">
        <v>3121</v>
      </c>
      <c r="C3169" s="30" t="s">
        <v>8316</v>
      </c>
      <c r="D3169" s="30" t="s">
        <v>83</v>
      </c>
      <c r="E3169" s="225" t="s">
        <v>8227</v>
      </c>
      <c r="F3169" s="229" t="s">
        <v>47</v>
      </c>
      <c r="G3169" s="269">
        <f t="shared" si="334"/>
        <v>2021</v>
      </c>
      <c r="H3169" s="269">
        <f t="shared" si="335"/>
        <v>11</v>
      </c>
      <c r="I3169" s="269">
        <f t="shared" si="336"/>
        <v>48</v>
      </c>
      <c r="J3169" s="83">
        <f t="shared" si="337"/>
        <v>2022</v>
      </c>
      <c r="K3169" s="269">
        <f t="shared" si="338"/>
        <v>2</v>
      </c>
      <c r="L3169" s="21">
        <f t="shared" si="339"/>
        <v>7</v>
      </c>
      <c r="M3169" s="230">
        <v>44524</v>
      </c>
      <c r="N3169" s="230">
        <v>44524</v>
      </c>
      <c r="O3169" s="230">
        <v>44524</v>
      </c>
      <c r="P3169" s="119">
        <v>44601</v>
      </c>
      <c r="Q3169" s="267" t="s">
        <v>9390</v>
      </c>
      <c r="R3169" s="269" t="s">
        <v>9391</v>
      </c>
      <c r="S3169" s="224"/>
      <c r="T3169" s="224"/>
      <c r="U3169" s="224"/>
      <c r="V3169" s="226" t="s">
        <v>8242</v>
      </c>
      <c r="W3169" s="227" t="s">
        <v>8245</v>
      </c>
      <c r="X3169" s="228" t="s">
        <v>8245</v>
      </c>
      <c r="Y3169" s="233" t="s">
        <v>8254</v>
      </c>
    </row>
    <row r="3170" spans="2:25" ht="66">
      <c r="B3170" s="30">
        <v>3122</v>
      </c>
      <c r="C3170" s="30" t="s">
        <v>8317</v>
      </c>
      <c r="D3170" s="30" t="s">
        <v>83</v>
      </c>
      <c r="E3170" s="225" t="s">
        <v>8228</v>
      </c>
      <c r="F3170" s="229" t="s">
        <v>47</v>
      </c>
      <c r="G3170" s="269">
        <f t="shared" si="334"/>
        <v>2021</v>
      </c>
      <c r="H3170" s="269">
        <f t="shared" si="335"/>
        <v>11</v>
      </c>
      <c r="I3170" s="269">
        <f t="shared" si="336"/>
        <v>48</v>
      </c>
      <c r="J3170" s="83">
        <f t="shared" si="337"/>
        <v>2021</v>
      </c>
      <c r="K3170" s="269">
        <f t="shared" si="338"/>
        <v>11</v>
      </c>
      <c r="L3170" s="21">
        <f t="shared" si="339"/>
        <v>48</v>
      </c>
      <c r="M3170" s="230">
        <v>44524</v>
      </c>
      <c r="N3170" s="230">
        <v>44524</v>
      </c>
      <c r="O3170" s="230">
        <v>44524</v>
      </c>
      <c r="P3170" s="230">
        <v>44524</v>
      </c>
      <c r="Q3170" s="268" t="s">
        <v>124</v>
      </c>
      <c r="R3170" s="224"/>
      <c r="S3170" s="224"/>
      <c r="T3170" s="224"/>
      <c r="U3170" s="224"/>
      <c r="V3170" s="226" t="s">
        <v>7777</v>
      </c>
      <c r="W3170" s="227" t="s">
        <v>765</v>
      </c>
      <c r="X3170" s="228" t="s">
        <v>765</v>
      </c>
      <c r="Y3170" s="233" t="s">
        <v>8255</v>
      </c>
    </row>
    <row r="3171" spans="2:25" ht="49.5">
      <c r="B3171" s="30">
        <v>3123</v>
      </c>
      <c r="C3171" s="30" t="s">
        <v>8318</v>
      </c>
      <c r="D3171" s="30" t="s">
        <v>83</v>
      </c>
      <c r="E3171" s="225" t="s">
        <v>8229</v>
      </c>
      <c r="F3171" s="229" t="s">
        <v>47</v>
      </c>
      <c r="G3171" s="269">
        <f t="shared" si="334"/>
        <v>2021</v>
      </c>
      <c r="H3171" s="269">
        <f t="shared" si="335"/>
        <v>11</v>
      </c>
      <c r="I3171" s="269">
        <f t="shared" si="336"/>
        <v>48</v>
      </c>
      <c r="J3171" s="83">
        <f t="shared" si="337"/>
        <v>2021</v>
      </c>
      <c r="K3171" s="269">
        <f t="shared" si="338"/>
        <v>11</v>
      </c>
      <c r="L3171" s="21">
        <f t="shared" si="339"/>
        <v>48</v>
      </c>
      <c r="M3171" s="230">
        <v>44524</v>
      </c>
      <c r="N3171" s="230">
        <v>44524</v>
      </c>
      <c r="O3171" s="230">
        <v>44524</v>
      </c>
      <c r="P3171" s="230">
        <v>44524</v>
      </c>
      <c r="Q3171" s="268" t="s">
        <v>124</v>
      </c>
      <c r="R3171" s="224"/>
      <c r="S3171" s="224"/>
      <c r="T3171" s="224"/>
      <c r="U3171" s="224"/>
      <c r="V3171" s="226" t="s">
        <v>7777</v>
      </c>
      <c r="W3171" s="227" t="s">
        <v>765</v>
      </c>
      <c r="X3171" s="228" t="s">
        <v>765</v>
      </c>
      <c r="Y3171" s="233" t="s">
        <v>8256</v>
      </c>
    </row>
    <row r="3172" spans="2:25" ht="33">
      <c r="B3172" s="30">
        <v>3124</v>
      </c>
      <c r="C3172" s="30" t="s">
        <v>8319</v>
      </c>
      <c r="D3172" s="30" t="s">
        <v>83</v>
      </c>
      <c r="E3172" s="225" t="s">
        <v>8230</v>
      </c>
      <c r="F3172" s="229" t="s">
        <v>47</v>
      </c>
      <c r="G3172" s="269">
        <f t="shared" si="334"/>
        <v>2021</v>
      </c>
      <c r="H3172" s="269">
        <f t="shared" si="335"/>
        <v>11</v>
      </c>
      <c r="I3172" s="269">
        <f t="shared" si="336"/>
        <v>48</v>
      </c>
      <c r="J3172" s="83">
        <f t="shared" si="337"/>
        <v>2021</v>
      </c>
      <c r="K3172" s="269">
        <f t="shared" si="338"/>
        <v>11</v>
      </c>
      <c r="L3172" s="21">
        <f t="shared" si="339"/>
        <v>48</v>
      </c>
      <c r="M3172" s="230">
        <v>44525</v>
      </c>
      <c r="N3172" s="230">
        <v>44525</v>
      </c>
      <c r="O3172" s="230">
        <v>44525</v>
      </c>
      <c r="P3172" s="230">
        <v>44525</v>
      </c>
      <c r="Q3172" s="268" t="s">
        <v>124</v>
      </c>
      <c r="R3172" s="224"/>
      <c r="S3172" s="224"/>
      <c r="T3172" s="224"/>
      <c r="U3172" s="224"/>
      <c r="V3172" s="226" t="s">
        <v>8243</v>
      </c>
      <c r="W3172" s="227" t="s">
        <v>765</v>
      </c>
      <c r="X3172" s="228" t="s">
        <v>765</v>
      </c>
      <c r="Y3172" s="233" t="s">
        <v>8257</v>
      </c>
    </row>
    <row r="3173" spans="2:25" ht="49.5">
      <c r="B3173" s="30">
        <v>3125</v>
      </c>
      <c r="C3173" s="30" t="s">
        <v>8320</v>
      </c>
      <c r="D3173" s="30" t="s">
        <v>83</v>
      </c>
      <c r="E3173" s="225" t="s">
        <v>8231</v>
      </c>
      <c r="F3173" s="229" t="s">
        <v>47</v>
      </c>
      <c r="G3173" s="269">
        <f t="shared" si="334"/>
        <v>2021</v>
      </c>
      <c r="H3173" s="269">
        <f t="shared" si="335"/>
        <v>11</v>
      </c>
      <c r="I3173" s="269">
        <f t="shared" si="336"/>
        <v>48</v>
      </c>
      <c r="J3173" s="83">
        <f t="shared" si="337"/>
        <v>2021</v>
      </c>
      <c r="K3173" s="269">
        <f t="shared" si="338"/>
        <v>11</v>
      </c>
      <c r="L3173" s="21">
        <f t="shared" si="339"/>
        <v>48</v>
      </c>
      <c r="M3173" s="230">
        <v>44525</v>
      </c>
      <c r="N3173" s="230">
        <v>44525</v>
      </c>
      <c r="O3173" s="230">
        <v>44525</v>
      </c>
      <c r="P3173" s="230">
        <v>44525</v>
      </c>
      <c r="Q3173" s="268" t="s">
        <v>124</v>
      </c>
      <c r="R3173" s="224"/>
      <c r="S3173" s="224"/>
      <c r="T3173" s="224"/>
      <c r="U3173" s="224"/>
      <c r="V3173" s="226" t="s">
        <v>8078</v>
      </c>
      <c r="W3173" s="227" t="s">
        <v>765</v>
      </c>
      <c r="X3173" s="228" t="s">
        <v>765</v>
      </c>
      <c r="Y3173" s="233" t="s">
        <v>8258</v>
      </c>
    </row>
    <row r="3174" spans="2:25" ht="33">
      <c r="B3174" s="30">
        <v>3126</v>
      </c>
      <c r="C3174" s="30" t="s">
        <v>8321</v>
      </c>
      <c r="D3174" s="30" t="s">
        <v>83</v>
      </c>
      <c r="E3174" s="225" t="s">
        <v>8232</v>
      </c>
      <c r="F3174" s="229" t="s">
        <v>47</v>
      </c>
      <c r="G3174" s="269">
        <f t="shared" si="334"/>
        <v>2021</v>
      </c>
      <c r="H3174" s="269">
        <f t="shared" si="335"/>
        <v>11</v>
      </c>
      <c r="I3174" s="269">
        <f t="shared" si="336"/>
        <v>48</v>
      </c>
      <c r="J3174" s="83">
        <f t="shared" si="337"/>
        <v>2021</v>
      </c>
      <c r="K3174" s="269">
        <f t="shared" si="338"/>
        <v>11</v>
      </c>
      <c r="L3174" s="21">
        <f t="shared" si="339"/>
        <v>48</v>
      </c>
      <c r="M3174" s="230">
        <v>44525</v>
      </c>
      <c r="N3174" s="230">
        <v>44525</v>
      </c>
      <c r="O3174" s="230">
        <v>44525</v>
      </c>
      <c r="P3174" s="230">
        <v>44525</v>
      </c>
      <c r="Q3174" s="268" t="s">
        <v>124</v>
      </c>
      <c r="R3174" s="224"/>
      <c r="S3174" s="224"/>
      <c r="T3174" s="224"/>
      <c r="U3174" s="224"/>
      <c r="V3174" s="226" t="s">
        <v>8079</v>
      </c>
      <c r="W3174" s="227" t="s">
        <v>765</v>
      </c>
      <c r="X3174" s="228" t="s">
        <v>765</v>
      </c>
      <c r="Y3174" s="233" t="s">
        <v>8259</v>
      </c>
    </row>
    <row r="3175" spans="2:25" ht="49.5">
      <c r="B3175" s="30">
        <v>3127</v>
      </c>
      <c r="C3175" s="30" t="s">
        <v>8322</v>
      </c>
      <c r="D3175" s="30" t="s">
        <v>83</v>
      </c>
      <c r="E3175" s="225" t="s">
        <v>8233</v>
      </c>
      <c r="F3175" s="229" t="s">
        <v>47</v>
      </c>
      <c r="G3175" s="269">
        <f t="shared" si="334"/>
        <v>2021</v>
      </c>
      <c r="H3175" s="269">
        <f t="shared" si="335"/>
        <v>11</v>
      </c>
      <c r="I3175" s="269">
        <f t="shared" si="336"/>
        <v>48</v>
      </c>
      <c r="J3175" s="83">
        <f t="shared" si="337"/>
        <v>2021</v>
      </c>
      <c r="K3175" s="269">
        <f t="shared" si="338"/>
        <v>11</v>
      </c>
      <c r="L3175" s="21">
        <f t="shared" si="339"/>
        <v>48</v>
      </c>
      <c r="M3175" s="230">
        <v>44525</v>
      </c>
      <c r="N3175" s="230">
        <v>44525</v>
      </c>
      <c r="O3175" s="230">
        <v>44525</v>
      </c>
      <c r="P3175" s="230">
        <v>44525</v>
      </c>
      <c r="Q3175" s="268" t="s">
        <v>124</v>
      </c>
      <c r="R3175" s="224"/>
      <c r="S3175" s="224"/>
      <c r="T3175" s="224"/>
      <c r="U3175" s="224"/>
      <c r="V3175" s="226" t="s">
        <v>8244</v>
      </c>
      <c r="W3175" s="227" t="s">
        <v>765</v>
      </c>
      <c r="X3175" s="228" t="s">
        <v>765</v>
      </c>
      <c r="Y3175" s="233" t="s">
        <v>8260</v>
      </c>
    </row>
    <row r="3176" spans="2:25" ht="33">
      <c r="B3176" s="30">
        <v>3128</v>
      </c>
      <c r="C3176" s="30" t="s">
        <v>8323</v>
      </c>
      <c r="D3176" s="30" t="s">
        <v>83</v>
      </c>
      <c r="E3176" s="225" t="s">
        <v>7228</v>
      </c>
      <c r="F3176" s="229" t="s">
        <v>47</v>
      </c>
      <c r="G3176" s="269">
        <f t="shared" si="334"/>
        <v>2021</v>
      </c>
      <c r="H3176" s="269">
        <f t="shared" si="335"/>
        <v>11</v>
      </c>
      <c r="I3176" s="269">
        <f t="shared" si="336"/>
        <v>48</v>
      </c>
      <c r="J3176" s="83">
        <f t="shared" si="337"/>
        <v>2021</v>
      </c>
      <c r="K3176" s="269">
        <f t="shared" si="338"/>
        <v>11</v>
      </c>
      <c r="L3176" s="21">
        <f t="shared" si="339"/>
        <v>48</v>
      </c>
      <c r="M3176" s="230">
        <v>44522</v>
      </c>
      <c r="N3176" s="230">
        <v>44522</v>
      </c>
      <c r="O3176" s="230">
        <v>44522</v>
      </c>
      <c r="P3176" s="230">
        <v>44522</v>
      </c>
      <c r="Q3176" s="268" t="s">
        <v>9392</v>
      </c>
      <c r="R3176" s="224"/>
      <c r="S3176" s="224"/>
      <c r="T3176" s="224"/>
      <c r="U3176" s="224"/>
      <c r="V3176" s="226" t="s">
        <v>7229</v>
      </c>
      <c r="W3176" s="227" t="s">
        <v>3087</v>
      </c>
      <c r="X3176" s="228" t="s">
        <v>3087</v>
      </c>
      <c r="Y3176" s="233" t="s">
        <v>8261</v>
      </c>
    </row>
    <row r="3177" spans="2:25" ht="33">
      <c r="B3177" s="30">
        <v>3129</v>
      </c>
      <c r="C3177" s="30" t="s">
        <v>8324</v>
      </c>
      <c r="D3177" s="30" t="s">
        <v>83</v>
      </c>
      <c r="E3177" s="225" t="s">
        <v>8234</v>
      </c>
      <c r="F3177" s="229" t="s">
        <v>47</v>
      </c>
      <c r="G3177" s="269">
        <f t="shared" si="334"/>
        <v>2021</v>
      </c>
      <c r="H3177" s="269">
        <f t="shared" si="335"/>
        <v>11</v>
      </c>
      <c r="I3177" s="269">
        <f t="shared" si="336"/>
        <v>48</v>
      </c>
      <c r="J3177" s="83">
        <f t="shared" si="337"/>
        <v>2021</v>
      </c>
      <c r="K3177" s="269">
        <f t="shared" si="338"/>
        <v>11</v>
      </c>
      <c r="L3177" s="21">
        <f t="shared" si="339"/>
        <v>48</v>
      </c>
      <c r="M3177" s="230">
        <v>44523</v>
      </c>
      <c r="N3177" s="230">
        <v>44523</v>
      </c>
      <c r="O3177" s="230">
        <v>44523</v>
      </c>
      <c r="P3177" s="230">
        <v>44523</v>
      </c>
      <c r="Q3177" s="268" t="s">
        <v>9393</v>
      </c>
      <c r="R3177" s="224"/>
      <c r="S3177" s="224"/>
      <c r="T3177" s="224"/>
      <c r="U3177" s="224"/>
      <c r="V3177" s="226" t="s">
        <v>7215</v>
      </c>
      <c r="W3177" s="227" t="s">
        <v>3087</v>
      </c>
      <c r="X3177" s="228" t="s">
        <v>3087</v>
      </c>
      <c r="Y3177" s="232" t="s">
        <v>8262</v>
      </c>
    </row>
    <row r="3178" spans="2:25" ht="33">
      <c r="B3178" s="30">
        <v>3130</v>
      </c>
      <c r="C3178" s="30" t="s">
        <v>8325</v>
      </c>
      <c r="D3178" s="30" t="s">
        <v>83</v>
      </c>
      <c r="E3178" s="225" t="s">
        <v>8235</v>
      </c>
      <c r="F3178" s="229" t="s">
        <v>47</v>
      </c>
      <c r="G3178" s="269">
        <f t="shared" si="334"/>
        <v>2021</v>
      </c>
      <c r="H3178" s="269">
        <f t="shared" si="335"/>
        <v>11</v>
      </c>
      <c r="I3178" s="269">
        <f t="shared" si="336"/>
        <v>48</v>
      </c>
      <c r="J3178" s="83">
        <f t="shared" si="337"/>
        <v>2021</v>
      </c>
      <c r="K3178" s="269">
        <f t="shared" si="338"/>
        <v>11</v>
      </c>
      <c r="L3178" s="21">
        <f t="shared" si="339"/>
        <v>48</v>
      </c>
      <c r="M3178" s="230">
        <v>44525</v>
      </c>
      <c r="N3178" s="230">
        <v>44525</v>
      </c>
      <c r="O3178" s="230">
        <v>44525</v>
      </c>
      <c r="P3178" s="230">
        <v>44525</v>
      </c>
      <c r="Q3178" s="267" t="s">
        <v>124</v>
      </c>
      <c r="R3178" s="224"/>
      <c r="S3178" s="224"/>
      <c r="T3178" s="224"/>
      <c r="U3178" s="224"/>
      <c r="V3178" s="226" t="s">
        <v>3087</v>
      </c>
      <c r="W3178" s="227" t="s">
        <v>3085</v>
      </c>
      <c r="X3178" s="228" t="s">
        <v>3085</v>
      </c>
      <c r="Y3178" s="231" t="s">
        <v>8263</v>
      </c>
    </row>
    <row r="3179" spans="2:25" ht="49.5">
      <c r="B3179" s="30">
        <v>3131</v>
      </c>
      <c r="C3179" s="30" t="s">
        <v>8326</v>
      </c>
      <c r="D3179" s="30" t="s">
        <v>83</v>
      </c>
      <c r="E3179" s="234" t="s">
        <v>8264</v>
      </c>
      <c r="F3179" s="229" t="s">
        <v>47</v>
      </c>
      <c r="G3179" s="269">
        <f t="shared" si="334"/>
        <v>2021</v>
      </c>
      <c r="H3179" s="269">
        <f t="shared" si="335"/>
        <v>12</v>
      </c>
      <c r="I3179" s="269">
        <f t="shared" si="336"/>
        <v>49</v>
      </c>
      <c r="J3179" s="83">
        <f t="shared" si="337"/>
        <v>2021</v>
      </c>
      <c r="K3179" s="269">
        <f t="shared" si="338"/>
        <v>12</v>
      </c>
      <c r="L3179" s="21">
        <f t="shared" si="339"/>
        <v>49</v>
      </c>
      <c r="M3179" s="237">
        <v>44531</v>
      </c>
      <c r="N3179" s="237">
        <v>44531</v>
      </c>
      <c r="O3179" s="237">
        <v>44531</v>
      </c>
      <c r="P3179" s="237">
        <v>44531</v>
      </c>
      <c r="Q3179" s="268" t="s">
        <v>124</v>
      </c>
      <c r="R3179" s="224"/>
      <c r="S3179" s="224"/>
      <c r="T3179" s="224"/>
      <c r="U3179" s="224"/>
      <c r="V3179" s="235" t="s">
        <v>7140</v>
      </c>
      <c r="W3179" s="235" t="s">
        <v>765</v>
      </c>
      <c r="X3179" s="238" t="s">
        <v>765</v>
      </c>
      <c r="Y3179" s="240" t="s">
        <v>8292</v>
      </c>
    </row>
    <row r="3180" spans="2:25" ht="33">
      <c r="B3180" s="30">
        <v>3132</v>
      </c>
      <c r="C3180" s="30" t="s">
        <v>8327</v>
      </c>
      <c r="D3180" s="30" t="s">
        <v>83</v>
      </c>
      <c r="E3180" s="234" t="s">
        <v>8265</v>
      </c>
      <c r="F3180" s="229" t="s">
        <v>47</v>
      </c>
      <c r="G3180" s="269">
        <f t="shared" si="334"/>
        <v>2021</v>
      </c>
      <c r="H3180" s="269">
        <f t="shared" si="335"/>
        <v>12</v>
      </c>
      <c r="I3180" s="269">
        <f t="shared" si="336"/>
        <v>49</v>
      </c>
      <c r="J3180" s="83">
        <f t="shared" si="337"/>
        <v>2021</v>
      </c>
      <c r="K3180" s="269">
        <f t="shared" si="338"/>
        <v>12</v>
      </c>
      <c r="L3180" s="21">
        <f t="shared" si="339"/>
        <v>49</v>
      </c>
      <c r="M3180" s="237">
        <v>44531</v>
      </c>
      <c r="N3180" s="237">
        <v>44531</v>
      </c>
      <c r="O3180" s="237">
        <v>44531</v>
      </c>
      <c r="P3180" s="237">
        <v>44531</v>
      </c>
      <c r="Q3180" s="268" t="s">
        <v>124</v>
      </c>
      <c r="R3180" s="224"/>
      <c r="S3180" s="224"/>
      <c r="T3180" s="224"/>
      <c r="U3180" s="224"/>
      <c r="V3180" s="235" t="s">
        <v>7205</v>
      </c>
      <c r="W3180" s="235" t="s">
        <v>765</v>
      </c>
      <c r="X3180" s="238" t="s">
        <v>765</v>
      </c>
      <c r="Y3180" s="240" t="s">
        <v>8293</v>
      </c>
    </row>
    <row r="3181" spans="2:25" ht="66">
      <c r="B3181" s="30">
        <v>3133</v>
      </c>
      <c r="C3181" s="30" t="s">
        <v>8328</v>
      </c>
      <c r="D3181" s="30" t="s">
        <v>83</v>
      </c>
      <c r="E3181" s="234" t="s">
        <v>8266</v>
      </c>
      <c r="F3181" s="229" t="s">
        <v>47</v>
      </c>
      <c r="G3181" s="269">
        <f t="shared" si="334"/>
        <v>2021</v>
      </c>
      <c r="H3181" s="269">
        <f t="shared" si="335"/>
        <v>12</v>
      </c>
      <c r="I3181" s="269">
        <f t="shared" si="336"/>
        <v>49</v>
      </c>
      <c r="J3181" s="83">
        <f t="shared" si="337"/>
        <v>2021</v>
      </c>
      <c r="K3181" s="269">
        <f t="shared" si="338"/>
        <v>12</v>
      </c>
      <c r="L3181" s="21">
        <f t="shared" si="339"/>
        <v>49</v>
      </c>
      <c r="M3181" s="237">
        <v>44531</v>
      </c>
      <c r="N3181" s="237">
        <v>44531</v>
      </c>
      <c r="O3181" s="237">
        <v>44531</v>
      </c>
      <c r="P3181" s="237">
        <v>44531</v>
      </c>
      <c r="Q3181" s="268" t="s">
        <v>124</v>
      </c>
      <c r="R3181" s="224"/>
      <c r="S3181" s="224"/>
      <c r="T3181" s="224"/>
      <c r="U3181" s="224"/>
      <c r="V3181" s="235" t="s">
        <v>7177</v>
      </c>
      <c r="W3181" s="235" t="s">
        <v>765</v>
      </c>
      <c r="X3181" s="238" t="s">
        <v>765</v>
      </c>
      <c r="Y3181" s="240" t="s">
        <v>8294</v>
      </c>
    </row>
    <row r="3182" spans="2:25" ht="33">
      <c r="B3182" s="30">
        <v>3134</v>
      </c>
      <c r="C3182" s="30" t="s">
        <v>8329</v>
      </c>
      <c r="D3182" s="30" t="s">
        <v>83</v>
      </c>
      <c r="E3182" s="234" t="s">
        <v>8267</v>
      </c>
      <c r="F3182" s="229" t="s">
        <v>47</v>
      </c>
      <c r="G3182" s="269">
        <f t="shared" si="334"/>
        <v>2021</v>
      </c>
      <c r="H3182" s="269">
        <f t="shared" si="335"/>
        <v>12</v>
      </c>
      <c r="I3182" s="269">
        <f t="shared" si="336"/>
        <v>49</v>
      </c>
      <c r="J3182" s="83">
        <f t="shared" si="337"/>
        <v>2021</v>
      </c>
      <c r="K3182" s="269">
        <f t="shared" si="338"/>
        <v>12</v>
      </c>
      <c r="L3182" s="21">
        <f t="shared" si="339"/>
        <v>49</v>
      </c>
      <c r="M3182" s="237">
        <v>44532</v>
      </c>
      <c r="N3182" s="237">
        <v>44532</v>
      </c>
      <c r="O3182" s="237">
        <v>44532</v>
      </c>
      <c r="P3182" s="237">
        <v>44532</v>
      </c>
      <c r="Q3182" s="268" t="s">
        <v>124</v>
      </c>
      <c r="R3182" s="224"/>
      <c r="S3182" s="224"/>
      <c r="T3182" s="224"/>
      <c r="U3182" s="224"/>
      <c r="V3182" s="235" t="s">
        <v>8077</v>
      </c>
      <c r="W3182" s="235" t="s">
        <v>765</v>
      </c>
      <c r="X3182" s="238" t="s">
        <v>765</v>
      </c>
      <c r="Y3182" s="240" t="s">
        <v>8295</v>
      </c>
    </row>
    <row r="3183" spans="2:25" ht="66">
      <c r="B3183" s="30">
        <v>3135</v>
      </c>
      <c r="C3183" s="30" t="s">
        <v>8330</v>
      </c>
      <c r="D3183" s="30" t="s">
        <v>83</v>
      </c>
      <c r="E3183" s="234" t="s">
        <v>8268</v>
      </c>
      <c r="F3183" s="229" t="s">
        <v>47</v>
      </c>
      <c r="G3183" s="269">
        <f t="shared" si="334"/>
        <v>2021</v>
      </c>
      <c r="H3183" s="269">
        <f t="shared" si="335"/>
        <v>12</v>
      </c>
      <c r="I3183" s="269">
        <f t="shared" si="336"/>
        <v>49</v>
      </c>
      <c r="J3183" s="83">
        <f t="shared" si="337"/>
        <v>2021</v>
      </c>
      <c r="K3183" s="269">
        <f t="shared" si="338"/>
        <v>12</v>
      </c>
      <c r="L3183" s="21">
        <f t="shared" si="339"/>
        <v>49</v>
      </c>
      <c r="M3183" s="237">
        <v>44532</v>
      </c>
      <c r="N3183" s="237">
        <v>44532</v>
      </c>
      <c r="O3183" s="237">
        <v>44532</v>
      </c>
      <c r="P3183" s="237">
        <v>44532</v>
      </c>
      <c r="Q3183" s="268" t="s">
        <v>124</v>
      </c>
      <c r="R3183" s="224"/>
      <c r="S3183" s="224"/>
      <c r="T3183" s="224"/>
      <c r="U3183" s="224"/>
      <c r="V3183" s="235" t="s">
        <v>8283</v>
      </c>
      <c r="W3183" s="235" t="s">
        <v>765</v>
      </c>
      <c r="X3183" s="238" t="s">
        <v>765</v>
      </c>
      <c r="Y3183" s="240" t="s">
        <v>8296</v>
      </c>
    </row>
    <row r="3184" spans="2:25" ht="33">
      <c r="B3184" s="30">
        <v>3136</v>
      </c>
      <c r="C3184" s="30" t="s">
        <v>8331</v>
      </c>
      <c r="D3184" s="30" t="s">
        <v>83</v>
      </c>
      <c r="E3184" s="234" t="s">
        <v>8269</v>
      </c>
      <c r="F3184" s="229" t="s">
        <v>47</v>
      </c>
      <c r="G3184" s="269">
        <f t="shared" si="334"/>
        <v>2021</v>
      </c>
      <c r="H3184" s="269">
        <f t="shared" si="335"/>
        <v>12</v>
      </c>
      <c r="I3184" s="269">
        <f t="shared" si="336"/>
        <v>49</v>
      </c>
      <c r="J3184" s="83">
        <f t="shared" si="337"/>
        <v>2021</v>
      </c>
      <c r="K3184" s="269">
        <f t="shared" si="338"/>
        <v>12</v>
      </c>
      <c r="L3184" s="21">
        <f t="shared" si="339"/>
        <v>49</v>
      </c>
      <c r="M3184" s="237">
        <v>44532</v>
      </c>
      <c r="N3184" s="237">
        <v>44532</v>
      </c>
      <c r="O3184" s="237">
        <v>44532</v>
      </c>
      <c r="P3184" s="237">
        <v>44532</v>
      </c>
      <c r="Q3184" s="268" t="s">
        <v>124</v>
      </c>
      <c r="R3184" s="224"/>
      <c r="S3184" s="224"/>
      <c r="T3184" s="224"/>
      <c r="U3184" s="224"/>
      <c r="V3184" s="235" t="s">
        <v>8236</v>
      </c>
      <c r="W3184" s="235" t="s">
        <v>765</v>
      </c>
      <c r="X3184" s="238" t="s">
        <v>765</v>
      </c>
      <c r="Y3184" s="240" t="s">
        <v>8297</v>
      </c>
    </row>
    <row r="3185" spans="2:25" ht="49.5">
      <c r="B3185" s="30">
        <v>3137</v>
      </c>
      <c r="C3185" s="30" t="s">
        <v>8332</v>
      </c>
      <c r="D3185" s="30" t="s">
        <v>83</v>
      </c>
      <c r="E3185" s="234" t="s">
        <v>8270</v>
      </c>
      <c r="F3185" s="229" t="s">
        <v>47</v>
      </c>
      <c r="G3185" s="269">
        <f t="shared" si="334"/>
        <v>2021</v>
      </c>
      <c r="H3185" s="269">
        <f t="shared" si="335"/>
        <v>12</v>
      </c>
      <c r="I3185" s="269">
        <f t="shared" si="336"/>
        <v>49</v>
      </c>
      <c r="J3185" s="83">
        <f t="shared" si="337"/>
        <v>2021</v>
      </c>
      <c r="K3185" s="269">
        <f t="shared" si="338"/>
        <v>12</v>
      </c>
      <c r="L3185" s="21">
        <f t="shared" si="339"/>
        <v>49</v>
      </c>
      <c r="M3185" s="237">
        <v>44532</v>
      </c>
      <c r="N3185" s="237">
        <v>44532</v>
      </c>
      <c r="O3185" s="237">
        <v>44532</v>
      </c>
      <c r="P3185" s="237">
        <v>44532</v>
      </c>
      <c r="Q3185" s="268" t="s">
        <v>124</v>
      </c>
      <c r="R3185" s="224"/>
      <c r="S3185" s="224"/>
      <c r="T3185" s="224"/>
      <c r="U3185" s="224"/>
      <c r="V3185" s="235" t="s">
        <v>8241</v>
      </c>
      <c r="W3185" s="235" t="s">
        <v>765</v>
      </c>
      <c r="X3185" s="238" t="s">
        <v>765</v>
      </c>
      <c r="Y3185" s="240" t="s">
        <v>8298</v>
      </c>
    </row>
    <row r="3186" spans="2:25" ht="33">
      <c r="B3186" s="30">
        <v>3138</v>
      </c>
      <c r="C3186" s="30" t="s">
        <v>8333</v>
      </c>
      <c r="D3186" s="30" t="s">
        <v>83</v>
      </c>
      <c r="E3186" s="234" t="s">
        <v>8271</v>
      </c>
      <c r="F3186" s="229" t="s">
        <v>47</v>
      </c>
      <c r="G3186" s="269">
        <f t="shared" si="334"/>
        <v>2021</v>
      </c>
      <c r="H3186" s="269">
        <f t="shared" si="335"/>
        <v>12</v>
      </c>
      <c r="I3186" s="269">
        <f t="shared" si="336"/>
        <v>49</v>
      </c>
      <c r="J3186" s="83">
        <f t="shared" si="337"/>
        <v>2021</v>
      </c>
      <c r="K3186" s="269">
        <f t="shared" si="338"/>
        <v>12</v>
      </c>
      <c r="L3186" s="21">
        <f t="shared" si="339"/>
        <v>49</v>
      </c>
      <c r="M3186" s="237">
        <v>44531</v>
      </c>
      <c r="N3186" s="237">
        <v>44531</v>
      </c>
      <c r="O3186" s="237">
        <v>44531</v>
      </c>
      <c r="P3186" s="237">
        <v>44531</v>
      </c>
      <c r="Q3186" s="268" t="s">
        <v>124</v>
      </c>
      <c r="R3186" s="224"/>
      <c r="S3186" s="224"/>
      <c r="T3186" s="224"/>
      <c r="U3186" s="224"/>
      <c r="V3186" s="235" t="s">
        <v>8284</v>
      </c>
      <c r="W3186" s="235" t="s">
        <v>7500</v>
      </c>
      <c r="X3186" s="238" t="s">
        <v>7500</v>
      </c>
      <c r="Y3186" s="240" t="s">
        <v>8299</v>
      </c>
    </row>
    <row r="3187" spans="2:25" ht="33">
      <c r="B3187" s="30">
        <v>3139</v>
      </c>
      <c r="C3187" s="30" t="s">
        <v>8334</v>
      </c>
      <c r="D3187" s="30" t="s">
        <v>83</v>
      </c>
      <c r="E3187" s="234" t="s">
        <v>8272</v>
      </c>
      <c r="F3187" s="229" t="s">
        <v>47</v>
      </c>
      <c r="G3187" s="269">
        <f t="shared" si="334"/>
        <v>2021</v>
      </c>
      <c r="H3187" s="269">
        <f t="shared" si="335"/>
        <v>12</v>
      </c>
      <c r="I3187" s="269">
        <f t="shared" si="336"/>
        <v>49</v>
      </c>
      <c r="J3187" s="83">
        <f t="shared" si="337"/>
        <v>2021</v>
      </c>
      <c r="K3187" s="269">
        <f t="shared" si="338"/>
        <v>12</v>
      </c>
      <c r="L3187" s="21">
        <f t="shared" si="339"/>
        <v>49</v>
      </c>
      <c r="M3187" s="237">
        <v>44531</v>
      </c>
      <c r="N3187" s="237">
        <v>44531</v>
      </c>
      <c r="O3187" s="237">
        <v>44531</v>
      </c>
      <c r="P3187" s="237">
        <v>44531</v>
      </c>
      <c r="Q3187" s="268" t="s">
        <v>124</v>
      </c>
      <c r="R3187" s="224"/>
      <c r="S3187" s="224"/>
      <c r="T3187" s="224"/>
      <c r="U3187" s="224"/>
      <c r="V3187" s="235" t="s">
        <v>8285</v>
      </c>
      <c r="W3187" s="235" t="s">
        <v>3087</v>
      </c>
      <c r="X3187" s="238" t="s">
        <v>3087</v>
      </c>
      <c r="Y3187" s="240"/>
    </row>
    <row r="3188" spans="2:25" ht="33">
      <c r="B3188" s="30">
        <v>3140</v>
      </c>
      <c r="C3188" s="30" t="s">
        <v>8335</v>
      </c>
      <c r="D3188" s="30" t="s">
        <v>83</v>
      </c>
      <c r="E3188" s="234" t="s">
        <v>8273</v>
      </c>
      <c r="F3188" s="229" t="s">
        <v>47</v>
      </c>
      <c r="G3188" s="269">
        <f t="shared" si="334"/>
        <v>2021</v>
      </c>
      <c r="H3188" s="269">
        <f t="shared" si="335"/>
        <v>12</v>
      </c>
      <c r="I3188" s="269">
        <f t="shared" si="336"/>
        <v>49</v>
      </c>
      <c r="J3188" s="83">
        <f t="shared" si="337"/>
        <v>2021</v>
      </c>
      <c r="K3188" s="269">
        <f t="shared" si="338"/>
        <v>12</v>
      </c>
      <c r="L3188" s="21">
        <f t="shared" si="339"/>
        <v>49</v>
      </c>
      <c r="M3188" s="237">
        <v>44531</v>
      </c>
      <c r="N3188" s="237">
        <v>44531</v>
      </c>
      <c r="O3188" s="237">
        <v>44531</v>
      </c>
      <c r="P3188" s="237">
        <v>44531</v>
      </c>
      <c r="Q3188" s="268" t="s">
        <v>124</v>
      </c>
      <c r="R3188" s="224"/>
      <c r="S3188" s="224"/>
      <c r="T3188" s="224"/>
      <c r="U3188" s="224"/>
      <c r="V3188" s="235" t="s">
        <v>7215</v>
      </c>
      <c r="W3188" s="235" t="s">
        <v>3087</v>
      </c>
      <c r="X3188" s="238" t="s">
        <v>3087</v>
      </c>
      <c r="Y3188" s="240" t="s">
        <v>8300</v>
      </c>
    </row>
    <row r="3189" spans="2:25" ht="33">
      <c r="B3189" s="30">
        <v>3141</v>
      </c>
      <c r="C3189" s="30" t="s">
        <v>8336</v>
      </c>
      <c r="D3189" s="30" t="s">
        <v>83</v>
      </c>
      <c r="E3189" s="234" t="s">
        <v>7472</v>
      </c>
      <c r="F3189" s="229" t="s">
        <v>47</v>
      </c>
      <c r="G3189" s="269">
        <f t="shared" si="334"/>
        <v>2021</v>
      </c>
      <c r="H3189" s="269">
        <f t="shared" si="335"/>
        <v>12</v>
      </c>
      <c r="I3189" s="269">
        <f t="shared" si="336"/>
        <v>49</v>
      </c>
      <c r="J3189" s="83">
        <f t="shared" si="337"/>
        <v>2021</v>
      </c>
      <c r="K3189" s="269">
        <f t="shared" si="338"/>
        <v>12</v>
      </c>
      <c r="L3189" s="21">
        <f t="shared" si="339"/>
        <v>49</v>
      </c>
      <c r="M3189" s="237">
        <v>44531</v>
      </c>
      <c r="N3189" s="237">
        <v>44531</v>
      </c>
      <c r="O3189" s="237">
        <v>44531</v>
      </c>
      <c r="P3189" s="237">
        <v>44531</v>
      </c>
      <c r="Q3189" s="268" t="s">
        <v>124</v>
      </c>
      <c r="R3189" s="224"/>
      <c r="S3189" s="224"/>
      <c r="T3189" s="224"/>
      <c r="U3189" s="224"/>
      <c r="V3189" s="235" t="s">
        <v>7229</v>
      </c>
      <c r="W3189" s="235" t="s">
        <v>3087</v>
      </c>
      <c r="X3189" s="238" t="s">
        <v>3087</v>
      </c>
      <c r="Y3189" s="240" t="s">
        <v>8301</v>
      </c>
    </row>
    <row r="3190" spans="2:25" ht="33">
      <c r="B3190" s="30">
        <v>3142</v>
      </c>
      <c r="C3190" s="30" t="s">
        <v>8337</v>
      </c>
      <c r="D3190" s="30" t="s">
        <v>83</v>
      </c>
      <c r="E3190" s="234" t="s">
        <v>7472</v>
      </c>
      <c r="F3190" s="229" t="s">
        <v>47</v>
      </c>
      <c r="G3190" s="269">
        <f t="shared" si="334"/>
        <v>2021</v>
      </c>
      <c r="H3190" s="269">
        <f t="shared" si="335"/>
        <v>12</v>
      </c>
      <c r="I3190" s="269">
        <f t="shared" si="336"/>
        <v>49</v>
      </c>
      <c r="J3190" s="83">
        <f t="shared" si="337"/>
        <v>2021</v>
      </c>
      <c r="K3190" s="269">
        <f t="shared" si="338"/>
        <v>12</v>
      </c>
      <c r="L3190" s="21">
        <f t="shared" si="339"/>
        <v>49</v>
      </c>
      <c r="M3190" s="237">
        <v>44531</v>
      </c>
      <c r="N3190" s="237">
        <v>44531</v>
      </c>
      <c r="O3190" s="237">
        <v>44531</v>
      </c>
      <c r="P3190" s="237">
        <v>44531</v>
      </c>
      <c r="Q3190" s="270" t="s">
        <v>124</v>
      </c>
      <c r="R3190" s="224"/>
      <c r="S3190" s="224"/>
      <c r="T3190" s="224"/>
      <c r="U3190" s="224"/>
      <c r="V3190" s="235" t="s">
        <v>7229</v>
      </c>
      <c r="W3190" s="235" t="s">
        <v>3087</v>
      </c>
      <c r="X3190" s="238" t="s">
        <v>3087</v>
      </c>
      <c r="Y3190" s="241" t="s">
        <v>8302</v>
      </c>
    </row>
    <row r="3191" spans="2:25" ht="33">
      <c r="B3191" s="30">
        <v>3143</v>
      </c>
      <c r="C3191" s="30" t="s">
        <v>8338</v>
      </c>
      <c r="D3191" s="30" t="s">
        <v>83</v>
      </c>
      <c r="E3191" s="234" t="s">
        <v>8274</v>
      </c>
      <c r="F3191" s="229" t="s">
        <v>47</v>
      </c>
      <c r="G3191" s="269">
        <f t="shared" si="334"/>
        <v>2021</v>
      </c>
      <c r="H3191" s="269">
        <f t="shared" si="335"/>
        <v>12</v>
      </c>
      <c r="I3191" s="269">
        <f t="shared" si="336"/>
        <v>49</v>
      </c>
      <c r="J3191" s="83">
        <f t="shared" si="337"/>
        <v>2022</v>
      </c>
      <c r="K3191" s="269">
        <f t="shared" si="338"/>
        <v>2</v>
      </c>
      <c r="L3191" s="21">
        <f t="shared" si="339"/>
        <v>7</v>
      </c>
      <c r="M3191" s="237">
        <v>44531</v>
      </c>
      <c r="N3191" s="237">
        <v>44531</v>
      </c>
      <c r="O3191" s="237">
        <v>44531</v>
      </c>
      <c r="P3191" s="119">
        <v>44601</v>
      </c>
      <c r="Q3191" s="267" t="s">
        <v>9390</v>
      </c>
      <c r="R3191" s="269" t="s">
        <v>9391</v>
      </c>
      <c r="S3191" s="224"/>
      <c r="T3191" s="224"/>
      <c r="U3191" s="224"/>
      <c r="V3191" s="235" t="s">
        <v>7215</v>
      </c>
      <c r="W3191" s="235" t="s">
        <v>8286</v>
      </c>
      <c r="X3191" s="238" t="s">
        <v>8286</v>
      </c>
      <c r="Y3191" s="240" t="s">
        <v>8303</v>
      </c>
    </row>
    <row r="3192" spans="2:25" ht="132">
      <c r="B3192" s="30">
        <v>3144</v>
      </c>
      <c r="C3192" s="30" t="s">
        <v>8339</v>
      </c>
      <c r="D3192" s="30" t="s">
        <v>83</v>
      </c>
      <c r="E3192" s="234" t="s">
        <v>8275</v>
      </c>
      <c r="F3192" s="229" t="s">
        <v>47</v>
      </c>
      <c r="G3192" s="269">
        <f t="shared" si="334"/>
        <v>2021</v>
      </c>
      <c r="H3192" s="269">
        <f t="shared" si="335"/>
        <v>12</v>
      </c>
      <c r="I3192" s="269">
        <f t="shared" si="336"/>
        <v>49</v>
      </c>
      <c r="J3192" s="83">
        <f t="shared" si="337"/>
        <v>2022</v>
      </c>
      <c r="K3192" s="269">
        <f t="shared" si="338"/>
        <v>2</v>
      </c>
      <c r="L3192" s="21">
        <f t="shared" si="339"/>
        <v>7</v>
      </c>
      <c r="M3192" s="237">
        <v>44532</v>
      </c>
      <c r="N3192" s="237">
        <v>44532</v>
      </c>
      <c r="O3192" s="237">
        <v>44532</v>
      </c>
      <c r="P3192" s="119">
        <v>44601</v>
      </c>
      <c r="Q3192" s="267" t="s">
        <v>9390</v>
      </c>
      <c r="R3192" s="269" t="s">
        <v>9391</v>
      </c>
      <c r="S3192" s="224"/>
      <c r="T3192" s="224"/>
      <c r="U3192" s="224"/>
      <c r="V3192" s="235" t="s">
        <v>7215</v>
      </c>
      <c r="W3192" s="235" t="s">
        <v>8287</v>
      </c>
      <c r="X3192" s="238" t="s">
        <v>8287</v>
      </c>
      <c r="Y3192" s="243" t="s">
        <v>8304</v>
      </c>
    </row>
    <row r="3193" spans="2:25" ht="33">
      <c r="B3193" s="30">
        <v>3145</v>
      </c>
      <c r="C3193" s="30" t="s">
        <v>8340</v>
      </c>
      <c r="D3193" s="30" t="s">
        <v>83</v>
      </c>
      <c r="E3193" s="234" t="s">
        <v>8276</v>
      </c>
      <c r="F3193" s="229" t="s">
        <v>47</v>
      </c>
      <c r="G3193" s="269">
        <f t="shared" si="334"/>
        <v>2021</v>
      </c>
      <c r="H3193" s="269">
        <f t="shared" si="335"/>
        <v>12</v>
      </c>
      <c r="I3193" s="269">
        <f t="shared" si="336"/>
        <v>49</v>
      </c>
      <c r="J3193" s="83">
        <f t="shared" si="337"/>
        <v>2021</v>
      </c>
      <c r="K3193" s="269">
        <f t="shared" si="338"/>
        <v>12</v>
      </c>
      <c r="L3193" s="21">
        <f t="shared" si="339"/>
        <v>49</v>
      </c>
      <c r="M3193" s="237">
        <v>44532</v>
      </c>
      <c r="N3193" s="237">
        <v>44532</v>
      </c>
      <c r="O3193" s="237">
        <v>44532</v>
      </c>
      <c r="P3193" s="237">
        <v>44532</v>
      </c>
      <c r="Q3193" s="267" t="s">
        <v>124</v>
      </c>
      <c r="R3193" s="224"/>
      <c r="S3193" s="224"/>
      <c r="T3193" s="224"/>
      <c r="U3193" s="224"/>
      <c r="V3193" s="235" t="s">
        <v>8288</v>
      </c>
      <c r="W3193" s="235" t="s">
        <v>3087</v>
      </c>
      <c r="X3193" s="238" t="s">
        <v>3087</v>
      </c>
      <c r="Y3193" s="239"/>
    </row>
    <row r="3194" spans="2:25" ht="33">
      <c r="B3194" s="30">
        <v>3146</v>
      </c>
      <c r="C3194" s="30" t="s">
        <v>8341</v>
      </c>
      <c r="D3194" s="30" t="s">
        <v>83</v>
      </c>
      <c r="E3194" s="234" t="s">
        <v>8277</v>
      </c>
      <c r="F3194" s="229" t="s">
        <v>47</v>
      </c>
      <c r="G3194" s="269">
        <f t="shared" si="334"/>
        <v>2021</v>
      </c>
      <c r="H3194" s="269">
        <f t="shared" si="335"/>
        <v>12</v>
      </c>
      <c r="I3194" s="269">
        <f t="shared" si="336"/>
        <v>49</v>
      </c>
      <c r="J3194" s="83">
        <f t="shared" si="337"/>
        <v>2022</v>
      </c>
      <c r="K3194" s="269">
        <f t="shared" si="338"/>
        <v>2</v>
      </c>
      <c r="L3194" s="21">
        <f t="shared" si="339"/>
        <v>7</v>
      </c>
      <c r="M3194" s="237">
        <v>44532</v>
      </c>
      <c r="N3194" s="237">
        <v>44532</v>
      </c>
      <c r="O3194" s="237">
        <v>44532</v>
      </c>
      <c r="P3194" s="119">
        <v>44601</v>
      </c>
      <c r="Q3194" s="267" t="s">
        <v>9390</v>
      </c>
      <c r="R3194" s="269" t="s">
        <v>9391</v>
      </c>
      <c r="S3194" s="224"/>
      <c r="T3194" s="224"/>
      <c r="U3194" s="224"/>
      <c r="V3194" s="235" t="s">
        <v>8289</v>
      </c>
      <c r="W3194" s="235" t="s">
        <v>3087</v>
      </c>
      <c r="X3194" s="238" t="s">
        <v>3087</v>
      </c>
      <c r="Y3194" s="239"/>
    </row>
    <row r="3195" spans="2:25" ht="33">
      <c r="B3195" s="30">
        <v>3147</v>
      </c>
      <c r="C3195" s="30" t="s">
        <v>8342</v>
      </c>
      <c r="D3195" s="30" t="s">
        <v>83</v>
      </c>
      <c r="E3195" s="234" t="s">
        <v>8278</v>
      </c>
      <c r="F3195" s="229" t="s">
        <v>47</v>
      </c>
      <c r="G3195" s="269">
        <f t="shared" si="334"/>
        <v>2021</v>
      </c>
      <c r="H3195" s="269">
        <f t="shared" si="335"/>
        <v>12</v>
      </c>
      <c r="I3195" s="269">
        <f t="shared" si="336"/>
        <v>49</v>
      </c>
      <c r="J3195" s="83">
        <f t="shared" si="337"/>
        <v>2022</v>
      </c>
      <c r="K3195" s="269">
        <f t="shared" si="338"/>
        <v>2</v>
      </c>
      <c r="L3195" s="21">
        <f t="shared" si="339"/>
        <v>7</v>
      </c>
      <c r="M3195" s="237">
        <v>44533</v>
      </c>
      <c r="N3195" s="237">
        <v>44533</v>
      </c>
      <c r="O3195" s="237">
        <v>44533</v>
      </c>
      <c r="P3195" s="119">
        <v>44601</v>
      </c>
      <c r="Q3195" s="267" t="s">
        <v>9390</v>
      </c>
      <c r="R3195" s="269" t="s">
        <v>9391</v>
      </c>
      <c r="S3195" s="224"/>
      <c r="T3195" s="224"/>
      <c r="U3195" s="224"/>
      <c r="V3195" s="235" t="s">
        <v>7229</v>
      </c>
      <c r="W3195" s="235" t="s">
        <v>3087</v>
      </c>
      <c r="X3195" s="238" t="s">
        <v>3087</v>
      </c>
      <c r="Y3195" s="240"/>
    </row>
    <row r="3196" spans="2:25" ht="115.5">
      <c r="B3196" s="30">
        <v>3148</v>
      </c>
      <c r="C3196" s="30" t="s">
        <v>8343</v>
      </c>
      <c r="D3196" s="30" t="s">
        <v>83</v>
      </c>
      <c r="E3196" s="234" t="s">
        <v>8279</v>
      </c>
      <c r="F3196" s="229" t="s">
        <v>47</v>
      </c>
      <c r="G3196" s="269">
        <f t="shared" si="334"/>
        <v>2021</v>
      </c>
      <c r="H3196" s="269">
        <f t="shared" si="335"/>
        <v>11</v>
      </c>
      <c r="I3196" s="269">
        <f t="shared" si="336"/>
        <v>49</v>
      </c>
      <c r="J3196" s="83">
        <f t="shared" si="337"/>
        <v>2021</v>
      </c>
      <c r="K3196" s="269">
        <f t="shared" si="338"/>
        <v>11</v>
      </c>
      <c r="L3196" s="21">
        <f t="shared" si="339"/>
        <v>49</v>
      </c>
      <c r="M3196" s="237">
        <v>44529</v>
      </c>
      <c r="N3196" s="237">
        <v>44529</v>
      </c>
      <c r="O3196" s="237">
        <v>44529</v>
      </c>
      <c r="P3196" s="237">
        <v>44529</v>
      </c>
      <c r="Q3196" s="267" t="s">
        <v>124</v>
      </c>
      <c r="R3196" s="224"/>
      <c r="S3196" s="224"/>
      <c r="T3196" s="224"/>
      <c r="U3196" s="224"/>
      <c r="V3196" s="235" t="s">
        <v>8290</v>
      </c>
      <c r="W3196" s="235" t="s">
        <v>3085</v>
      </c>
      <c r="X3196" s="238" t="s">
        <v>3085</v>
      </c>
      <c r="Y3196" s="242" t="s">
        <v>8305</v>
      </c>
    </row>
    <row r="3197" spans="2:25" ht="82.5">
      <c r="B3197" s="30">
        <v>3149</v>
      </c>
      <c r="C3197" s="30" t="s">
        <v>8344</v>
      </c>
      <c r="D3197" s="30" t="s">
        <v>83</v>
      </c>
      <c r="E3197" s="234" t="s">
        <v>8280</v>
      </c>
      <c r="F3197" s="229" t="s">
        <v>47</v>
      </c>
      <c r="G3197" s="269">
        <f t="shared" si="334"/>
        <v>2021</v>
      </c>
      <c r="H3197" s="269">
        <f t="shared" si="335"/>
        <v>11</v>
      </c>
      <c r="I3197" s="269">
        <f t="shared" si="336"/>
        <v>49</v>
      </c>
      <c r="J3197" s="83">
        <f t="shared" si="337"/>
        <v>2021</v>
      </c>
      <c r="K3197" s="269">
        <f t="shared" si="338"/>
        <v>11</v>
      </c>
      <c r="L3197" s="21">
        <f t="shared" si="339"/>
        <v>49</v>
      </c>
      <c r="M3197" s="237">
        <v>44530</v>
      </c>
      <c r="N3197" s="237">
        <v>44530</v>
      </c>
      <c r="O3197" s="237">
        <v>44530</v>
      </c>
      <c r="P3197" s="237">
        <v>44530</v>
      </c>
      <c r="Q3197" s="267" t="s">
        <v>124</v>
      </c>
      <c r="R3197" s="114"/>
      <c r="S3197" s="114"/>
      <c r="T3197" s="114"/>
      <c r="U3197" s="177"/>
      <c r="V3197" s="235" t="s">
        <v>6421</v>
      </c>
      <c r="W3197" s="235" t="s">
        <v>3085</v>
      </c>
      <c r="X3197" s="238" t="s">
        <v>3085</v>
      </c>
      <c r="Y3197" s="242" t="s">
        <v>8306</v>
      </c>
    </row>
    <row r="3198" spans="2:25" ht="99">
      <c r="B3198" s="30">
        <v>3150</v>
      </c>
      <c r="C3198" s="30" t="s">
        <v>8345</v>
      </c>
      <c r="D3198" s="30" t="s">
        <v>83</v>
      </c>
      <c r="E3198" s="234" t="s">
        <v>8281</v>
      </c>
      <c r="F3198" s="229" t="s">
        <v>47</v>
      </c>
      <c r="G3198" s="269">
        <f t="shared" si="334"/>
        <v>2021</v>
      </c>
      <c r="H3198" s="269">
        <f t="shared" si="335"/>
        <v>11</v>
      </c>
      <c r="I3198" s="269">
        <f t="shared" si="336"/>
        <v>49</v>
      </c>
      <c r="J3198" s="83">
        <f t="shared" si="337"/>
        <v>2021</v>
      </c>
      <c r="K3198" s="269">
        <f t="shared" si="338"/>
        <v>11</v>
      </c>
      <c r="L3198" s="21">
        <f t="shared" si="339"/>
        <v>49</v>
      </c>
      <c r="M3198" s="237">
        <v>44530</v>
      </c>
      <c r="N3198" s="237">
        <v>44530</v>
      </c>
      <c r="O3198" s="237">
        <v>44530</v>
      </c>
      <c r="P3198" s="237">
        <v>44530</v>
      </c>
      <c r="Q3198" s="267" t="s">
        <v>124</v>
      </c>
      <c r="R3198" s="177"/>
      <c r="S3198" s="177"/>
      <c r="T3198" s="177"/>
      <c r="U3198" s="177"/>
      <c r="V3198" s="235" t="s">
        <v>8291</v>
      </c>
      <c r="W3198" s="235" t="s">
        <v>3085</v>
      </c>
      <c r="X3198" s="238" t="s">
        <v>3085</v>
      </c>
      <c r="Y3198" s="242" t="s">
        <v>8307</v>
      </c>
    </row>
    <row r="3199" spans="2:25" ht="33">
      <c r="B3199" s="30">
        <v>3151</v>
      </c>
      <c r="C3199" s="30" t="s">
        <v>8346</v>
      </c>
      <c r="D3199" s="30" t="s">
        <v>83</v>
      </c>
      <c r="E3199" s="234" t="s">
        <v>8278</v>
      </c>
      <c r="F3199" s="229" t="s">
        <v>47</v>
      </c>
      <c r="G3199" s="269">
        <f t="shared" si="334"/>
        <v>2021</v>
      </c>
      <c r="H3199" s="269">
        <f t="shared" si="335"/>
        <v>12</v>
      </c>
      <c r="I3199" s="269">
        <f t="shared" si="336"/>
        <v>49</v>
      </c>
      <c r="J3199" s="83">
        <f t="shared" si="337"/>
        <v>2022</v>
      </c>
      <c r="K3199" s="269">
        <f t="shared" si="338"/>
        <v>2</v>
      </c>
      <c r="L3199" s="21">
        <f t="shared" si="339"/>
        <v>7</v>
      </c>
      <c r="M3199" s="237">
        <v>44533</v>
      </c>
      <c r="N3199" s="237">
        <v>44533</v>
      </c>
      <c r="O3199" s="237">
        <v>44533</v>
      </c>
      <c r="P3199" s="119">
        <v>44601</v>
      </c>
      <c r="Q3199" s="267" t="s">
        <v>9390</v>
      </c>
      <c r="R3199" s="269" t="s">
        <v>9391</v>
      </c>
      <c r="S3199" s="177"/>
      <c r="T3199" s="177"/>
      <c r="U3199" s="177"/>
      <c r="V3199" s="235" t="s">
        <v>7229</v>
      </c>
      <c r="W3199" s="235" t="s">
        <v>3087</v>
      </c>
      <c r="X3199" s="238" t="s">
        <v>3087</v>
      </c>
      <c r="Y3199" s="240"/>
    </row>
    <row r="3200" spans="2:25" ht="99">
      <c r="B3200" s="30">
        <v>3152</v>
      </c>
      <c r="C3200" s="30" t="s">
        <v>8347</v>
      </c>
      <c r="D3200" s="30" t="s">
        <v>83</v>
      </c>
      <c r="E3200" s="234" t="s">
        <v>8282</v>
      </c>
      <c r="F3200" s="229" t="s">
        <v>47</v>
      </c>
      <c r="G3200" s="269">
        <f t="shared" si="334"/>
        <v>2021</v>
      </c>
      <c r="H3200" s="269">
        <f t="shared" si="335"/>
        <v>12</v>
      </c>
      <c r="I3200" s="269">
        <f t="shared" si="336"/>
        <v>49</v>
      </c>
      <c r="J3200" s="83">
        <f t="shared" si="337"/>
        <v>2022</v>
      </c>
      <c r="K3200" s="269">
        <f t="shared" si="338"/>
        <v>2</v>
      </c>
      <c r="L3200" s="21">
        <f t="shared" si="339"/>
        <v>7</v>
      </c>
      <c r="M3200" s="237">
        <v>44532</v>
      </c>
      <c r="N3200" s="237">
        <v>44532</v>
      </c>
      <c r="O3200" s="237">
        <v>44532</v>
      </c>
      <c r="P3200" s="119">
        <v>44601</v>
      </c>
      <c r="Q3200" s="267" t="s">
        <v>9390</v>
      </c>
      <c r="R3200" s="269" t="s">
        <v>9391</v>
      </c>
      <c r="S3200" s="177"/>
      <c r="T3200" s="177"/>
      <c r="U3200" s="177"/>
      <c r="V3200" s="236" t="s">
        <v>7215</v>
      </c>
      <c r="W3200" s="235" t="s">
        <v>3085</v>
      </c>
      <c r="X3200" s="238" t="s">
        <v>3085</v>
      </c>
      <c r="Y3200" s="240"/>
    </row>
    <row r="3201" spans="2:25" ht="33">
      <c r="B3201" s="30">
        <v>3153</v>
      </c>
      <c r="C3201" s="30" t="s">
        <v>8348</v>
      </c>
      <c r="D3201" s="30" t="s">
        <v>8349</v>
      </c>
      <c r="E3201" s="172" t="s">
        <v>8350</v>
      </c>
      <c r="F3201" s="229" t="s">
        <v>8351</v>
      </c>
      <c r="G3201" s="269">
        <f t="shared" si="334"/>
        <v>2021</v>
      </c>
      <c r="H3201" s="269">
        <f t="shared" si="335"/>
        <v>12</v>
      </c>
      <c r="I3201" s="269">
        <f t="shared" si="336"/>
        <v>49</v>
      </c>
      <c r="J3201" s="83">
        <f t="shared" si="337"/>
        <v>2021</v>
      </c>
      <c r="K3201" s="269">
        <f t="shared" si="338"/>
        <v>12</v>
      </c>
      <c r="L3201" s="21">
        <f t="shared" si="339"/>
        <v>49</v>
      </c>
      <c r="M3201" s="192">
        <v>44533</v>
      </c>
      <c r="N3201" s="192">
        <v>44533</v>
      </c>
      <c r="O3201" s="192">
        <v>44533</v>
      </c>
      <c r="P3201" s="192">
        <v>44533</v>
      </c>
      <c r="Q3201" s="166" t="s">
        <v>7322</v>
      </c>
      <c r="R3201" s="177"/>
      <c r="S3201" s="177"/>
      <c r="T3201" s="177"/>
      <c r="U3201" s="177" t="s">
        <v>8353</v>
      </c>
      <c r="V3201" s="177" t="s">
        <v>8354</v>
      </c>
      <c r="W3201" s="166" t="s">
        <v>7532</v>
      </c>
      <c r="X3201" s="166" t="s">
        <v>7532</v>
      </c>
      <c r="Y3201" s="175"/>
    </row>
    <row r="3202" spans="2:25" ht="33">
      <c r="B3202" s="30">
        <v>3154</v>
      </c>
      <c r="C3202" s="30" t="s">
        <v>8355</v>
      </c>
      <c r="D3202" s="30" t="s">
        <v>8349</v>
      </c>
      <c r="E3202" s="172" t="s">
        <v>8361</v>
      </c>
      <c r="F3202" s="229" t="s">
        <v>8351</v>
      </c>
      <c r="G3202" s="269">
        <f t="shared" si="334"/>
        <v>2021</v>
      </c>
      <c r="H3202" s="269">
        <f t="shared" si="335"/>
        <v>12</v>
      </c>
      <c r="I3202" s="269">
        <f t="shared" si="336"/>
        <v>49</v>
      </c>
      <c r="J3202" s="83">
        <f t="shared" si="337"/>
        <v>2021</v>
      </c>
      <c r="K3202" s="269">
        <f t="shared" si="338"/>
        <v>12</v>
      </c>
      <c r="L3202" s="21">
        <f t="shared" si="339"/>
        <v>49</v>
      </c>
      <c r="M3202" s="192">
        <v>44533</v>
      </c>
      <c r="N3202" s="192">
        <v>44533</v>
      </c>
      <c r="O3202" s="192">
        <v>44533</v>
      </c>
      <c r="P3202" s="192">
        <v>44533</v>
      </c>
      <c r="Q3202" s="166" t="s">
        <v>124</v>
      </c>
      <c r="R3202" s="229"/>
      <c r="S3202" s="229"/>
      <c r="T3202" s="229"/>
      <c r="U3202" s="229" t="s">
        <v>8352</v>
      </c>
      <c r="V3202" s="229" t="s">
        <v>7499</v>
      </c>
      <c r="W3202" s="166" t="s">
        <v>7500</v>
      </c>
      <c r="X3202" s="166" t="s">
        <v>7500</v>
      </c>
      <c r="Y3202" s="175"/>
    </row>
    <row r="3203" spans="2:25" ht="33">
      <c r="B3203" s="30">
        <v>3155</v>
      </c>
      <c r="C3203" s="30" t="s">
        <v>8356</v>
      </c>
      <c r="D3203" s="30" t="s">
        <v>8349</v>
      </c>
      <c r="E3203" s="172" t="s">
        <v>8362</v>
      </c>
      <c r="F3203" s="229" t="s">
        <v>8351</v>
      </c>
      <c r="G3203" s="269">
        <f t="shared" si="334"/>
        <v>2021</v>
      </c>
      <c r="H3203" s="269">
        <f t="shared" si="335"/>
        <v>12</v>
      </c>
      <c r="I3203" s="269">
        <f t="shared" si="336"/>
        <v>49</v>
      </c>
      <c r="J3203" s="83">
        <f t="shared" si="337"/>
        <v>2021</v>
      </c>
      <c r="K3203" s="269">
        <f t="shared" si="338"/>
        <v>12</v>
      </c>
      <c r="L3203" s="21">
        <f t="shared" si="339"/>
        <v>49</v>
      </c>
      <c r="M3203" s="192">
        <v>44533</v>
      </c>
      <c r="N3203" s="192">
        <v>44533</v>
      </c>
      <c r="O3203" s="192">
        <v>44533</v>
      </c>
      <c r="P3203" s="192">
        <v>44533</v>
      </c>
      <c r="Q3203" s="166" t="s">
        <v>7322</v>
      </c>
      <c r="R3203" s="177"/>
      <c r="S3203" s="177"/>
      <c r="T3203" s="177"/>
      <c r="U3203" s="177" t="s">
        <v>7577</v>
      </c>
      <c r="V3203" s="177" t="s">
        <v>8363</v>
      </c>
      <c r="W3203" s="166" t="s">
        <v>7532</v>
      </c>
      <c r="X3203" s="166" t="s">
        <v>7532</v>
      </c>
      <c r="Y3203" s="175"/>
    </row>
    <row r="3204" spans="2:25" ht="33">
      <c r="B3204" s="30">
        <v>3156</v>
      </c>
      <c r="C3204" s="30" t="s">
        <v>8357</v>
      </c>
      <c r="D3204" s="30" t="s">
        <v>8349</v>
      </c>
      <c r="E3204" s="234" t="s">
        <v>8364</v>
      </c>
      <c r="F3204" s="229" t="s">
        <v>8351</v>
      </c>
      <c r="G3204" s="269">
        <f t="shared" si="334"/>
        <v>2021</v>
      </c>
      <c r="H3204" s="269">
        <f t="shared" si="335"/>
        <v>12</v>
      </c>
      <c r="I3204" s="269">
        <f t="shared" si="336"/>
        <v>49</v>
      </c>
      <c r="J3204" s="83">
        <f t="shared" si="337"/>
        <v>2021</v>
      </c>
      <c r="K3204" s="269">
        <f t="shared" si="338"/>
        <v>12</v>
      </c>
      <c r="L3204" s="21">
        <f t="shared" si="339"/>
        <v>49</v>
      </c>
      <c r="M3204" s="192">
        <v>44533</v>
      </c>
      <c r="N3204" s="192">
        <v>44533</v>
      </c>
      <c r="O3204" s="192">
        <v>44533</v>
      </c>
      <c r="P3204" s="192">
        <v>44533</v>
      </c>
      <c r="Q3204" s="166" t="s">
        <v>124</v>
      </c>
      <c r="R3204" s="177"/>
      <c r="S3204" s="177"/>
      <c r="T3204" s="177"/>
      <c r="U3204" s="177" t="s">
        <v>8156</v>
      </c>
      <c r="V3204" s="177" t="s">
        <v>8365</v>
      </c>
      <c r="W3204" s="166" t="s">
        <v>7532</v>
      </c>
      <c r="X3204" s="166" t="s">
        <v>7532</v>
      </c>
      <c r="Y3204" s="175"/>
    </row>
    <row r="3205" spans="2:25" ht="33">
      <c r="B3205" s="30">
        <v>3157</v>
      </c>
      <c r="C3205" s="30" t="s">
        <v>8358</v>
      </c>
      <c r="D3205" s="30" t="s">
        <v>8413</v>
      </c>
      <c r="E3205" s="234" t="s">
        <v>8190</v>
      </c>
      <c r="F3205" s="229" t="s">
        <v>2051</v>
      </c>
      <c r="G3205" s="269">
        <f t="shared" si="334"/>
        <v>2021</v>
      </c>
      <c r="H3205" s="269">
        <f t="shared" si="335"/>
        <v>12</v>
      </c>
      <c r="I3205" s="269">
        <f t="shared" si="336"/>
        <v>49</v>
      </c>
      <c r="J3205" s="83">
        <f t="shared" si="337"/>
        <v>2021</v>
      </c>
      <c r="K3205" s="269">
        <f t="shared" si="338"/>
        <v>12</v>
      </c>
      <c r="L3205" s="21">
        <f t="shared" si="339"/>
        <v>49</v>
      </c>
      <c r="M3205" s="192">
        <v>44533</v>
      </c>
      <c r="N3205" s="192">
        <v>44533</v>
      </c>
      <c r="O3205" s="192">
        <v>44533</v>
      </c>
      <c r="P3205" s="192">
        <v>44533</v>
      </c>
      <c r="Q3205" s="166" t="s">
        <v>124</v>
      </c>
      <c r="R3205" s="229"/>
      <c r="S3205" s="229"/>
      <c r="T3205" s="229"/>
      <c r="U3205" s="229" t="s">
        <v>8414</v>
      </c>
      <c r="V3205" s="229" t="s">
        <v>8415</v>
      </c>
      <c r="W3205" s="166" t="s">
        <v>7500</v>
      </c>
      <c r="X3205" s="166" t="s">
        <v>7500</v>
      </c>
      <c r="Y3205" s="240"/>
    </row>
    <row r="3206" spans="2:25" ht="33">
      <c r="B3206" s="30">
        <v>3158</v>
      </c>
      <c r="C3206" s="30" t="s">
        <v>8359</v>
      </c>
      <c r="D3206" s="30" t="s">
        <v>8413</v>
      </c>
      <c r="E3206" s="234" t="s">
        <v>8190</v>
      </c>
      <c r="F3206" s="229" t="s">
        <v>2051</v>
      </c>
      <c r="G3206" s="269">
        <f t="shared" si="334"/>
        <v>2021</v>
      </c>
      <c r="H3206" s="269">
        <f t="shared" si="335"/>
        <v>12</v>
      </c>
      <c r="I3206" s="269">
        <f t="shared" si="336"/>
        <v>49</v>
      </c>
      <c r="J3206" s="83">
        <f t="shared" si="337"/>
        <v>2021</v>
      </c>
      <c r="K3206" s="269">
        <f t="shared" si="338"/>
        <v>12</v>
      </c>
      <c r="L3206" s="21">
        <f t="shared" si="339"/>
        <v>49</v>
      </c>
      <c r="M3206" s="192">
        <v>44533</v>
      </c>
      <c r="N3206" s="192">
        <v>44533</v>
      </c>
      <c r="O3206" s="192">
        <v>44533</v>
      </c>
      <c r="P3206" s="192">
        <v>44533</v>
      </c>
      <c r="Q3206" s="166" t="s">
        <v>124</v>
      </c>
      <c r="R3206" s="229"/>
      <c r="S3206" s="229"/>
      <c r="T3206" s="229"/>
      <c r="U3206" s="229" t="s">
        <v>8416</v>
      </c>
      <c r="V3206" s="229" t="s">
        <v>8417</v>
      </c>
      <c r="W3206" s="166" t="s">
        <v>7500</v>
      </c>
      <c r="X3206" s="166" t="s">
        <v>7500</v>
      </c>
      <c r="Y3206" s="240"/>
    </row>
    <row r="3207" spans="2:25" ht="33">
      <c r="B3207" s="30">
        <v>3159</v>
      </c>
      <c r="C3207" s="30" t="s">
        <v>8360</v>
      </c>
      <c r="D3207" s="30" t="s">
        <v>8413</v>
      </c>
      <c r="E3207" s="234" t="s">
        <v>8190</v>
      </c>
      <c r="F3207" s="229" t="s">
        <v>2051</v>
      </c>
      <c r="G3207" s="269">
        <f t="shared" ref="G3207:G3270" si="340">IF(ISBLANK(N3207),"",YEAR(N3207))</f>
        <v>2021</v>
      </c>
      <c r="H3207" s="269">
        <f t="shared" ref="H3207:H3270" si="341">IF(ISBLANK(N3207),"",MONTH(N3207))</f>
        <v>12</v>
      </c>
      <c r="I3207" s="269">
        <f t="shared" ref="I3207:I3270" si="342">IF(ISBLANK(N3207),"",WEEKNUM(N3207,1))</f>
        <v>49</v>
      </c>
      <c r="J3207" s="83">
        <f t="shared" ref="J3207:J3270" si="343">IF(ISBLANK(P3207),"",YEAR(P3207))</f>
        <v>2021</v>
      </c>
      <c r="K3207" s="269">
        <f t="shared" ref="K3207:K3270" si="344">IF(ISBLANK(P3207),"",MONTH(P3207))</f>
        <v>12</v>
      </c>
      <c r="L3207" s="21">
        <f t="shared" ref="L3207:L3270" si="345">IF(ISBLANK(P3207),"",WEEKNUM(P3207,1))</f>
        <v>49</v>
      </c>
      <c r="M3207" s="192">
        <v>44533</v>
      </c>
      <c r="N3207" s="192">
        <v>44533</v>
      </c>
      <c r="O3207" s="192">
        <v>44533</v>
      </c>
      <c r="P3207" s="192">
        <v>44533</v>
      </c>
      <c r="Q3207" s="166" t="s">
        <v>124</v>
      </c>
      <c r="R3207" s="229"/>
      <c r="S3207" s="229"/>
      <c r="T3207" s="229"/>
      <c r="U3207" s="229" t="s">
        <v>7863</v>
      </c>
      <c r="V3207" s="229" t="s">
        <v>8418</v>
      </c>
      <c r="W3207" s="166" t="s">
        <v>7500</v>
      </c>
      <c r="X3207" s="166" t="s">
        <v>7500</v>
      </c>
      <c r="Y3207" s="240"/>
    </row>
    <row r="3208" spans="2:25" ht="33">
      <c r="B3208" s="30">
        <v>3160</v>
      </c>
      <c r="C3208" s="30" t="s">
        <v>8366</v>
      </c>
      <c r="D3208" s="30" t="s">
        <v>8413</v>
      </c>
      <c r="E3208" s="234" t="s">
        <v>8419</v>
      </c>
      <c r="F3208" s="229" t="s">
        <v>2051</v>
      </c>
      <c r="G3208" s="269">
        <f t="shared" si="340"/>
        <v>2021</v>
      </c>
      <c r="H3208" s="269">
        <f t="shared" si="341"/>
        <v>12</v>
      </c>
      <c r="I3208" s="269">
        <f t="shared" si="342"/>
        <v>49</v>
      </c>
      <c r="J3208" s="83">
        <f t="shared" si="343"/>
        <v>2021</v>
      </c>
      <c r="K3208" s="269">
        <f t="shared" si="344"/>
        <v>12</v>
      </c>
      <c r="L3208" s="21">
        <f t="shared" si="345"/>
        <v>49</v>
      </c>
      <c r="M3208" s="192">
        <v>44533</v>
      </c>
      <c r="N3208" s="192">
        <v>44533</v>
      </c>
      <c r="O3208" s="192">
        <v>44533</v>
      </c>
      <c r="P3208" s="192">
        <v>44533</v>
      </c>
      <c r="Q3208" s="166" t="s">
        <v>124</v>
      </c>
      <c r="R3208" s="229"/>
      <c r="S3208" s="229"/>
      <c r="T3208" s="229"/>
      <c r="U3208" s="229" t="s">
        <v>8420</v>
      </c>
      <c r="V3208" s="229" t="s">
        <v>8421</v>
      </c>
      <c r="W3208" s="166" t="s">
        <v>7500</v>
      </c>
      <c r="X3208" s="166" t="s">
        <v>7500</v>
      </c>
      <c r="Y3208" s="240"/>
    </row>
    <row r="3209" spans="2:25" ht="33">
      <c r="B3209" s="30">
        <v>3161</v>
      </c>
      <c r="C3209" s="30" t="s">
        <v>8367</v>
      </c>
      <c r="D3209" s="30" t="s">
        <v>8413</v>
      </c>
      <c r="E3209" s="234" t="s">
        <v>8422</v>
      </c>
      <c r="F3209" s="229" t="s">
        <v>2051</v>
      </c>
      <c r="G3209" s="269">
        <f t="shared" si="340"/>
        <v>2021</v>
      </c>
      <c r="H3209" s="269">
        <f t="shared" si="341"/>
        <v>12</v>
      </c>
      <c r="I3209" s="269">
        <f t="shared" si="342"/>
        <v>50</v>
      </c>
      <c r="J3209" s="83">
        <f t="shared" si="343"/>
        <v>2021</v>
      </c>
      <c r="K3209" s="269">
        <f t="shared" si="344"/>
        <v>12</v>
      </c>
      <c r="L3209" s="21">
        <f t="shared" si="345"/>
        <v>50</v>
      </c>
      <c r="M3209" s="192">
        <v>44536</v>
      </c>
      <c r="N3209" s="192">
        <v>44536</v>
      </c>
      <c r="O3209" s="192">
        <v>44536</v>
      </c>
      <c r="P3209" s="192">
        <v>44536</v>
      </c>
      <c r="Q3209" s="166" t="s">
        <v>124</v>
      </c>
      <c r="R3209" s="229"/>
      <c r="S3209" s="229"/>
      <c r="T3209" s="229"/>
      <c r="U3209" s="229" t="s">
        <v>7383</v>
      </c>
      <c r="V3209" s="229" t="s">
        <v>8423</v>
      </c>
      <c r="W3209" s="166" t="s">
        <v>7500</v>
      </c>
      <c r="X3209" s="166" t="s">
        <v>7500</v>
      </c>
      <c r="Y3209" s="240"/>
    </row>
    <row r="3210" spans="2:25" ht="33">
      <c r="B3210" s="30">
        <v>3162</v>
      </c>
      <c r="C3210" s="30" t="s">
        <v>8368</v>
      </c>
      <c r="D3210" s="30" t="s">
        <v>8413</v>
      </c>
      <c r="E3210" s="234" t="s">
        <v>8424</v>
      </c>
      <c r="F3210" s="229" t="s">
        <v>2051</v>
      </c>
      <c r="G3210" s="269">
        <f t="shared" si="340"/>
        <v>2021</v>
      </c>
      <c r="H3210" s="269">
        <f t="shared" si="341"/>
        <v>12</v>
      </c>
      <c r="I3210" s="269">
        <f t="shared" si="342"/>
        <v>50</v>
      </c>
      <c r="J3210" s="83">
        <f t="shared" si="343"/>
        <v>2021</v>
      </c>
      <c r="K3210" s="269">
        <f t="shared" si="344"/>
        <v>12</v>
      </c>
      <c r="L3210" s="21">
        <f t="shared" si="345"/>
        <v>50</v>
      </c>
      <c r="M3210" s="192">
        <v>44536</v>
      </c>
      <c r="N3210" s="192">
        <v>44536</v>
      </c>
      <c r="O3210" s="192">
        <v>44536</v>
      </c>
      <c r="P3210" s="192">
        <v>44536</v>
      </c>
      <c r="Q3210" s="166" t="s">
        <v>124</v>
      </c>
      <c r="R3210" s="229"/>
      <c r="S3210" s="229"/>
      <c r="T3210" s="229"/>
      <c r="U3210" s="229" t="s">
        <v>774</v>
      </c>
      <c r="V3210" s="229" t="s">
        <v>840</v>
      </c>
      <c r="W3210" s="166" t="s">
        <v>7500</v>
      </c>
      <c r="X3210" s="166" t="s">
        <v>7500</v>
      </c>
      <c r="Y3210" s="240"/>
    </row>
    <row r="3211" spans="2:25" ht="33">
      <c r="B3211" s="30">
        <v>3163</v>
      </c>
      <c r="C3211" s="30" t="s">
        <v>8369</v>
      </c>
      <c r="D3211" s="30" t="s">
        <v>8413</v>
      </c>
      <c r="E3211" s="234" t="s">
        <v>8425</v>
      </c>
      <c r="F3211" s="229" t="s">
        <v>2051</v>
      </c>
      <c r="G3211" s="269">
        <f t="shared" si="340"/>
        <v>2021</v>
      </c>
      <c r="H3211" s="269">
        <f t="shared" si="341"/>
        <v>12</v>
      </c>
      <c r="I3211" s="269">
        <f t="shared" si="342"/>
        <v>50</v>
      </c>
      <c r="J3211" s="83">
        <f t="shared" si="343"/>
        <v>2021</v>
      </c>
      <c r="K3211" s="269">
        <f t="shared" si="344"/>
        <v>12</v>
      </c>
      <c r="L3211" s="21">
        <f t="shared" si="345"/>
        <v>50</v>
      </c>
      <c r="M3211" s="192">
        <v>44536</v>
      </c>
      <c r="N3211" s="192">
        <v>44536</v>
      </c>
      <c r="O3211" s="192">
        <v>44536</v>
      </c>
      <c r="P3211" s="192">
        <v>44536</v>
      </c>
      <c r="Q3211" s="166" t="s">
        <v>124</v>
      </c>
      <c r="R3211" s="229"/>
      <c r="S3211" s="229"/>
      <c r="T3211" s="229"/>
      <c r="U3211" s="229" t="s">
        <v>8426</v>
      </c>
      <c r="V3211" s="229" t="s">
        <v>5457</v>
      </c>
      <c r="W3211" s="166" t="s">
        <v>7500</v>
      </c>
      <c r="X3211" s="166" t="s">
        <v>7500</v>
      </c>
      <c r="Y3211" s="240"/>
    </row>
    <row r="3212" spans="2:25" ht="33">
      <c r="B3212" s="30">
        <v>3164</v>
      </c>
      <c r="C3212" s="30" t="s">
        <v>8370</v>
      </c>
      <c r="D3212" s="30" t="s">
        <v>8413</v>
      </c>
      <c r="E3212" s="234" t="s">
        <v>8424</v>
      </c>
      <c r="F3212" s="229" t="s">
        <v>2051</v>
      </c>
      <c r="G3212" s="269">
        <f t="shared" si="340"/>
        <v>2021</v>
      </c>
      <c r="H3212" s="269">
        <f t="shared" si="341"/>
        <v>12</v>
      </c>
      <c r="I3212" s="269">
        <f t="shared" si="342"/>
        <v>50</v>
      </c>
      <c r="J3212" s="83">
        <f t="shared" si="343"/>
        <v>2021</v>
      </c>
      <c r="K3212" s="269">
        <f t="shared" si="344"/>
        <v>12</v>
      </c>
      <c r="L3212" s="21">
        <f t="shared" si="345"/>
        <v>50</v>
      </c>
      <c r="M3212" s="192">
        <v>44536</v>
      </c>
      <c r="N3212" s="192">
        <v>44536</v>
      </c>
      <c r="O3212" s="192">
        <v>44536</v>
      </c>
      <c r="P3212" s="192">
        <v>44536</v>
      </c>
      <c r="Q3212" s="166" t="s">
        <v>124</v>
      </c>
      <c r="R3212" s="229"/>
      <c r="S3212" s="229"/>
      <c r="T3212" s="229"/>
      <c r="U3212" s="229" t="s">
        <v>8427</v>
      </c>
      <c r="V3212" s="229" t="s">
        <v>8428</v>
      </c>
      <c r="W3212" s="166" t="s">
        <v>7500</v>
      </c>
      <c r="X3212" s="166" t="s">
        <v>7500</v>
      </c>
      <c r="Y3212" s="240"/>
    </row>
    <row r="3213" spans="2:25" ht="33">
      <c r="B3213" s="30">
        <v>3165</v>
      </c>
      <c r="C3213" s="30" t="s">
        <v>8371</v>
      </c>
      <c r="D3213" s="30" t="s">
        <v>8413</v>
      </c>
      <c r="E3213" s="234" t="s">
        <v>8429</v>
      </c>
      <c r="F3213" s="229" t="s">
        <v>2051</v>
      </c>
      <c r="G3213" s="269">
        <f t="shared" si="340"/>
        <v>2021</v>
      </c>
      <c r="H3213" s="269">
        <f t="shared" si="341"/>
        <v>12</v>
      </c>
      <c r="I3213" s="269">
        <f t="shared" si="342"/>
        <v>50</v>
      </c>
      <c r="J3213" s="83">
        <f t="shared" si="343"/>
        <v>2021</v>
      </c>
      <c r="K3213" s="269">
        <f t="shared" si="344"/>
        <v>12</v>
      </c>
      <c r="L3213" s="21">
        <f t="shared" si="345"/>
        <v>50</v>
      </c>
      <c r="M3213" s="192">
        <v>44536</v>
      </c>
      <c r="N3213" s="192">
        <v>44536</v>
      </c>
      <c r="O3213" s="192">
        <v>44536</v>
      </c>
      <c r="P3213" s="192">
        <v>44536</v>
      </c>
      <c r="Q3213" s="166" t="s">
        <v>124</v>
      </c>
      <c r="R3213" s="229"/>
      <c r="S3213" s="229"/>
      <c r="T3213" s="229"/>
      <c r="U3213" s="229" t="s">
        <v>8430</v>
      </c>
      <c r="V3213" s="229" t="s">
        <v>8431</v>
      </c>
      <c r="W3213" s="166" t="s">
        <v>7500</v>
      </c>
      <c r="X3213" s="166" t="s">
        <v>7500</v>
      </c>
      <c r="Y3213" s="240"/>
    </row>
    <row r="3214" spans="2:25" ht="49.5">
      <c r="B3214" s="30">
        <v>3166</v>
      </c>
      <c r="C3214" s="30" t="s">
        <v>8372</v>
      </c>
      <c r="D3214" s="30" t="s">
        <v>8413</v>
      </c>
      <c r="E3214" s="234" t="s">
        <v>8432</v>
      </c>
      <c r="F3214" s="229" t="s">
        <v>2051</v>
      </c>
      <c r="G3214" s="269">
        <f t="shared" si="340"/>
        <v>2021</v>
      </c>
      <c r="H3214" s="269">
        <f t="shared" si="341"/>
        <v>12</v>
      </c>
      <c r="I3214" s="269">
        <f t="shared" si="342"/>
        <v>50</v>
      </c>
      <c r="J3214" s="83">
        <f t="shared" si="343"/>
        <v>2021</v>
      </c>
      <c r="K3214" s="269">
        <f t="shared" si="344"/>
        <v>12</v>
      </c>
      <c r="L3214" s="21">
        <f t="shared" si="345"/>
        <v>50</v>
      </c>
      <c r="M3214" s="192">
        <v>44536</v>
      </c>
      <c r="N3214" s="192">
        <v>44536</v>
      </c>
      <c r="O3214" s="192">
        <v>44536</v>
      </c>
      <c r="P3214" s="192">
        <v>44536</v>
      </c>
      <c r="Q3214" s="166" t="s">
        <v>124</v>
      </c>
      <c r="R3214" s="229"/>
      <c r="S3214" s="229"/>
      <c r="T3214" s="229"/>
      <c r="U3214" s="229" t="s">
        <v>8427</v>
      </c>
      <c r="V3214" s="229" t="s">
        <v>8428</v>
      </c>
      <c r="W3214" s="166" t="s">
        <v>7500</v>
      </c>
      <c r="X3214" s="166" t="s">
        <v>7500</v>
      </c>
      <c r="Y3214" s="240"/>
    </row>
    <row r="3215" spans="2:25" ht="49.5">
      <c r="B3215" s="30">
        <v>3167</v>
      </c>
      <c r="C3215" s="30" t="s">
        <v>8373</v>
      </c>
      <c r="D3215" s="30" t="s">
        <v>8413</v>
      </c>
      <c r="E3215" s="234" t="s">
        <v>8433</v>
      </c>
      <c r="F3215" s="229" t="s">
        <v>2051</v>
      </c>
      <c r="G3215" s="269">
        <f t="shared" si="340"/>
        <v>2021</v>
      </c>
      <c r="H3215" s="269">
        <f t="shared" si="341"/>
        <v>12</v>
      </c>
      <c r="I3215" s="269">
        <f t="shared" si="342"/>
        <v>50</v>
      </c>
      <c r="J3215" s="83">
        <f t="shared" si="343"/>
        <v>2021</v>
      </c>
      <c r="K3215" s="269">
        <f t="shared" si="344"/>
        <v>12</v>
      </c>
      <c r="L3215" s="21">
        <f t="shared" si="345"/>
        <v>50</v>
      </c>
      <c r="M3215" s="192">
        <v>44536</v>
      </c>
      <c r="N3215" s="192">
        <v>44536</v>
      </c>
      <c r="O3215" s="192">
        <v>44536</v>
      </c>
      <c r="P3215" s="192">
        <v>44536</v>
      </c>
      <c r="Q3215" s="166" t="s">
        <v>124</v>
      </c>
      <c r="R3215" s="229"/>
      <c r="S3215" s="229"/>
      <c r="T3215" s="229"/>
      <c r="U3215" s="229" t="s">
        <v>7381</v>
      </c>
      <c r="V3215" s="229" t="s">
        <v>8434</v>
      </c>
      <c r="W3215" s="166" t="s">
        <v>7500</v>
      </c>
      <c r="X3215" s="166" t="s">
        <v>7500</v>
      </c>
      <c r="Y3215" s="240"/>
    </row>
    <row r="3216" spans="2:25" ht="33">
      <c r="B3216" s="30">
        <v>3168</v>
      </c>
      <c r="C3216" s="30" t="s">
        <v>8374</v>
      </c>
      <c r="D3216" s="30" t="s">
        <v>8413</v>
      </c>
      <c r="E3216" s="234" t="s">
        <v>8435</v>
      </c>
      <c r="F3216" s="229" t="s">
        <v>2051</v>
      </c>
      <c r="G3216" s="269">
        <f t="shared" si="340"/>
        <v>2021</v>
      </c>
      <c r="H3216" s="269">
        <f t="shared" si="341"/>
        <v>12</v>
      </c>
      <c r="I3216" s="269">
        <f t="shared" si="342"/>
        <v>50</v>
      </c>
      <c r="J3216" s="83">
        <f t="shared" si="343"/>
        <v>2021</v>
      </c>
      <c r="K3216" s="269">
        <f t="shared" si="344"/>
        <v>12</v>
      </c>
      <c r="L3216" s="21">
        <f t="shared" si="345"/>
        <v>50</v>
      </c>
      <c r="M3216" s="192">
        <v>44536</v>
      </c>
      <c r="N3216" s="192">
        <v>44536</v>
      </c>
      <c r="O3216" s="192">
        <v>44536</v>
      </c>
      <c r="P3216" s="192">
        <v>44536</v>
      </c>
      <c r="Q3216" s="166" t="s">
        <v>124</v>
      </c>
      <c r="R3216" s="229"/>
      <c r="S3216" s="229"/>
      <c r="T3216" s="229"/>
      <c r="U3216" s="229" t="s">
        <v>7383</v>
      </c>
      <c r="V3216" s="229" t="s">
        <v>8423</v>
      </c>
      <c r="W3216" s="166" t="s">
        <v>7500</v>
      </c>
      <c r="X3216" s="166" t="s">
        <v>7500</v>
      </c>
      <c r="Y3216" s="240"/>
    </row>
    <row r="3217" spans="2:25" ht="33">
      <c r="B3217" s="30">
        <v>3169</v>
      </c>
      <c r="C3217" s="30" t="s">
        <v>8375</v>
      </c>
      <c r="D3217" s="30" t="s">
        <v>8413</v>
      </c>
      <c r="E3217" s="234" t="s">
        <v>8436</v>
      </c>
      <c r="F3217" s="229" t="s">
        <v>2051</v>
      </c>
      <c r="G3217" s="269">
        <f t="shared" si="340"/>
        <v>2021</v>
      </c>
      <c r="H3217" s="269">
        <f t="shared" si="341"/>
        <v>12</v>
      </c>
      <c r="I3217" s="269">
        <f t="shared" si="342"/>
        <v>50</v>
      </c>
      <c r="J3217" s="83">
        <f t="shared" si="343"/>
        <v>2021</v>
      </c>
      <c r="K3217" s="269">
        <f t="shared" si="344"/>
        <v>12</v>
      </c>
      <c r="L3217" s="21">
        <f t="shared" si="345"/>
        <v>50</v>
      </c>
      <c r="M3217" s="192">
        <v>44536</v>
      </c>
      <c r="N3217" s="192">
        <v>44536</v>
      </c>
      <c r="O3217" s="192">
        <v>44536</v>
      </c>
      <c r="P3217" s="192">
        <v>44537</v>
      </c>
      <c r="Q3217" s="166" t="s">
        <v>124</v>
      </c>
      <c r="R3217" s="229"/>
      <c r="S3217" s="229"/>
      <c r="T3217" s="229"/>
      <c r="U3217" s="229" t="s">
        <v>7863</v>
      </c>
      <c r="V3217" s="229" t="s">
        <v>8437</v>
      </c>
      <c r="W3217" s="166" t="s">
        <v>7500</v>
      </c>
      <c r="X3217" s="166" t="s">
        <v>7500</v>
      </c>
      <c r="Y3217" s="240"/>
    </row>
    <row r="3218" spans="2:25" ht="33">
      <c r="B3218" s="30">
        <v>3170</v>
      </c>
      <c r="C3218" s="30" t="s">
        <v>8376</v>
      </c>
      <c r="D3218" s="30" t="s">
        <v>8413</v>
      </c>
      <c r="E3218" s="234" t="s">
        <v>8438</v>
      </c>
      <c r="F3218" s="229" t="s">
        <v>2051</v>
      </c>
      <c r="G3218" s="269">
        <f t="shared" si="340"/>
        <v>2021</v>
      </c>
      <c r="H3218" s="269">
        <f t="shared" si="341"/>
        <v>12</v>
      </c>
      <c r="I3218" s="269">
        <f t="shared" si="342"/>
        <v>50</v>
      </c>
      <c r="J3218" s="83">
        <f t="shared" si="343"/>
        <v>2021</v>
      </c>
      <c r="K3218" s="269">
        <f t="shared" si="344"/>
        <v>12</v>
      </c>
      <c r="L3218" s="21">
        <f t="shared" si="345"/>
        <v>50</v>
      </c>
      <c r="M3218" s="192">
        <v>44537</v>
      </c>
      <c r="N3218" s="192">
        <v>44537</v>
      </c>
      <c r="O3218" s="192">
        <v>44537</v>
      </c>
      <c r="P3218" s="192">
        <v>44537</v>
      </c>
      <c r="Q3218" s="166" t="s">
        <v>124</v>
      </c>
      <c r="R3218" s="229"/>
      <c r="S3218" s="229"/>
      <c r="T3218" s="229"/>
      <c r="U3218" s="229" t="s">
        <v>8439</v>
      </c>
      <c r="V3218" s="229" t="s">
        <v>8440</v>
      </c>
      <c r="W3218" s="166" t="s">
        <v>7500</v>
      </c>
      <c r="X3218" s="166" t="s">
        <v>7500</v>
      </c>
      <c r="Y3218" s="240"/>
    </row>
    <row r="3219" spans="2:25" ht="33">
      <c r="B3219" s="30">
        <v>3171</v>
      </c>
      <c r="C3219" s="30" t="s">
        <v>8377</v>
      </c>
      <c r="D3219" s="30" t="s">
        <v>8413</v>
      </c>
      <c r="E3219" s="234" t="s">
        <v>8441</v>
      </c>
      <c r="F3219" s="229" t="s">
        <v>2051</v>
      </c>
      <c r="G3219" s="269">
        <f t="shared" si="340"/>
        <v>2021</v>
      </c>
      <c r="H3219" s="269">
        <f t="shared" si="341"/>
        <v>12</v>
      </c>
      <c r="I3219" s="269">
        <f t="shared" si="342"/>
        <v>50</v>
      </c>
      <c r="J3219" s="83">
        <f t="shared" si="343"/>
        <v>2021</v>
      </c>
      <c r="K3219" s="269">
        <f t="shared" si="344"/>
        <v>12</v>
      </c>
      <c r="L3219" s="21">
        <f t="shared" si="345"/>
        <v>50</v>
      </c>
      <c r="M3219" s="192">
        <v>44537</v>
      </c>
      <c r="N3219" s="192">
        <v>44537</v>
      </c>
      <c r="O3219" s="192">
        <v>44537</v>
      </c>
      <c r="P3219" s="192">
        <v>44537</v>
      </c>
      <c r="Q3219" s="166" t="s">
        <v>124</v>
      </c>
      <c r="R3219" s="229"/>
      <c r="S3219" s="229"/>
      <c r="T3219" s="229"/>
      <c r="U3219" s="229" t="s">
        <v>7508</v>
      </c>
      <c r="V3219" s="229" t="s">
        <v>8442</v>
      </c>
      <c r="W3219" s="166" t="s">
        <v>7500</v>
      </c>
      <c r="X3219" s="166" t="s">
        <v>7500</v>
      </c>
      <c r="Y3219" s="240"/>
    </row>
    <row r="3220" spans="2:25" ht="33">
      <c r="B3220" s="30">
        <v>3172</v>
      </c>
      <c r="C3220" s="30" t="s">
        <v>8378</v>
      </c>
      <c r="D3220" s="30" t="s">
        <v>8413</v>
      </c>
      <c r="E3220" s="234" t="s">
        <v>8443</v>
      </c>
      <c r="F3220" s="229" t="s">
        <v>2051</v>
      </c>
      <c r="G3220" s="269">
        <f t="shared" si="340"/>
        <v>2021</v>
      </c>
      <c r="H3220" s="269">
        <f t="shared" si="341"/>
        <v>12</v>
      </c>
      <c r="I3220" s="269">
        <f t="shared" si="342"/>
        <v>50</v>
      </c>
      <c r="J3220" s="83">
        <f t="shared" si="343"/>
        <v>2021</v>
      </c>
      <c r="K3220" s="269">
        <f t="shared" si="344"/>
        <v>12</v>
      </c>
      <c r="L3220" s="21">
        <f t="shared" si="345"/>
        <v>50</v>
      </c>
      <c r="M3220" s="192">
        <v>44537</v>
      </c>
      <c r="N3220" s="192">
        <v>44537</v>
      </c>
      <c r="O3220" s="192">
        <v>44537</v>
      </c>
      <c r="P3220" s="192">
        <v>44537</v>
      </c>
      <c r="Q3220" s="166" t="s">
        <v>124</v>
      </c>
      <c r="R3220" s="229"/>
      <c r="S3220" s="229"/>
      <c r="T3220" s="229"/>
      <c r="U3220" s="229" t="s">
        <v>7383</v>
      </c>
      <c r="V3220" s="229" t="s">
        <v>8423</v>
      </c>
      <c r="W3220" s="166" t="s">
        <v>7500</v>
      </c>
      <c r="X3220" s="166" t="s">
        <v>7500</v>
      </c>
      <c r="Y3220" s="240"/>
    </row>
    <row r="3221" spans="2:25" ht="33">
      <c r="B3221" s="30">
        <v>3173</v>
      </c>
      <c r="C3221" s="30" t="s">
        <v>8379</v>
      </c>
      <c r="D3221" s="30" t="s">
        <v>8413</v>
      </c>
      <c r="E3221" s="234" t="s">
        <v>8444</v>
      </c>
      <c r="F3221" s="229" t="s">
        <v>2051</v>
      </c>
      <c r="G3221" s="269">
        <f t="shared" si="340"/>
        <v>2021</v>
      </c>
      <c r="H3221" s="269">
        <f t="shared" si="341"/>
        <v>12</v>
      </c>
      <c r="I3221" s="269">
        <f t="shared" si="342"/>
        <v>50</v>
      </c>
      <c r="J3221" s="83">
        <f t="shared" si="343"/>
        <v>2021</v>
      </c>
      <c r="K3221" s="269">
        <f t="shared" si="344"/>
        <v>12</v>
      </c>
      <c r="L3221" s="21">
        <f t="shared" si="345"/>
        <v>50</v>
      </c>
      <c r="M3221" s="192">
        <v>44537</v>
      </c>
      <c r="N3221" s="192">
        <v>44537</v>
      </c>
      <c r="O3221" s="192">
        <v>44537</v>
      </c>
      <c r="P3221" s="192">
        <v>44538</v>
      </c>
      <c r="Q3221" s="166" t="s">
        <v>124</v>
      </c>
      <c r="R3221" s="229"/>
      <c r="S3221" s="229"/>
      <c r="T3221" s="229"/>
      <c r="U3221" s="229" t="s">
        <v>8445</v>
      </c>
      <c r="V3221" s="229" t="s">
        <v>840</v>
      </c>
      <c r="W3221" s="166" t="s">
        <v>7500</v>
      </c>
      <c r="X3221" s="166" t="s">
        <v>7500</v>
      </c>
      <c r="Y3221" s="240"/>
    </row>
    <row r="3222" spans="2:25" ht="49.5">
      <c r="B3222" s="30">
        <v>3174</v>
      </c>
      <c r="C3222" s="30" t="s">
        <v>8380</v>
      </c>
      <c r="D3222" s="30" t="s">
        <v>8413</v>
      </c>
      <c r="E3222" s="234" t="s">
        <v>8446</v>
      </c>
      <c r="F3222" s="229" t="s">
        <v>2051</v>
      </c>
      <c r="G3222" s="269">
        <f t="shared" si="340"/>
        <v>2021</v>
      </c>
      <c r="H3222" s="269">
        <f t="shared" si="341"/>
        <v>12</v>
      </c>
      <c r="I3222" s="269">
        <f t="shared" si="342"/>
        <v>50</v>
      </c>
      <c r="J3222" s="83">
        <f t="shared" si="343"/>
        <v>2021</v>
      </c>
      <c r="K3222" s="269">
        <f t="shared" si="344"/>
        <v>12</v>
      </c>
      <c r="L3222" s="21">
        <f t="shared" si="345"/>
        <v>50</v>
      </c>
      <c r="M3222" s="192">
        <v>44538</v>
      </c>
      <c r="N3222" s="192">
        <v>44538</v>
      </c>
      <c r="O3222" s="192">
        <v>44538</v>
      </c>
      <c r="P3222" s="192">
        <v>44538</v>
      </c>
      <c r="Q3222" s="166" t="s">
        <v>124</v>
      </c>
      <c r="R3222" s="229"/>
      <c r="S3222" s="229"/>
      <c r="T3222" s="229"/>
      <c r="U3222" s="229" t="s">
        <v>8352</v>
      </c>
      <c r="V3222" s="229" t="s">
        <v>7006</v>
      </c>
      <c r="W3222" s="166" t="s">
        <v>7500</v>
      </c>
      <c r="X3222" s="166" t="s">
        <v>7500</v>
      </c>
      <c r="Y3222" s="240"/>
    </row>
    <row r="3223" spans="2:25" ht="33">
      <c r="B3223" s="30">
        <v>3175</v>
      </c>
      <c r="C3223" s="30" t="s">
        <v>8381</v>
      </c>
      <c r="D3223" s="30" t="s">
        <v>8413</v>
      </c>
      <c r="E3223" s="234" t="s">
        <v>8447</v>
      </c>
      <c r="F3223" s="229" t="s">
        <v>2051</v>
      </c>
      <c r="G3223" s="269">
        <f t="shared" si="340"/>
        <v>2021</v>
      </c>
      <c r="H3223" s="269">
        <f t="shared" si="341"/>
        <v>12</v>
      </c>
      <c r="I3223" s="269">
        <f t="shared" si="342"/>
        <v>50</v>
      </c>
      <c r="J3223" s="83">
        <f t="shared" si="343"/>
        <v>2021</v>
      </c>
      <c r="K3223" s="269">
        <f t="shared" si="344"/>
        <v>12</v>
      </c>
      <c r="L3223" s="21">
        <f t="shared" si="345"/>
        <v>50</v>
      </c>
      <c r="M3223" s="192">
        <v>44538</v>
      </c>
      <c r="N3223" s="192">
        <v>44538</v>
      </c>
      <c r="O3223" s="192">
        <v>44538</v>
      </c>
      <c r="P3223" s="192">
        <v>44538</v>
      </c>
      <c r="Q3223" s="166" t="s">
        <v>124</v>
      </c>
      <c r="R3223" s="229"/>
      <c r="S3223" s="229"/>
      <c r="T3223" s="229"/>
      <c r="U3223" s="229" t="s">
        <v>8420</v>
      </c>
      <c r="V3223" s="229" t="s">
        <v>8059</v>
      </c>
      <c r="W3223" s="166" t="s">
        <v>7500</v>
      </c>
      <c r="X3223" s="166" t="s">
        <v>7500</v>
      </c>
      <c r="Y3223" s="240"/>
    </row>
    <row r="3224" spans="2:25" ht="49.5">
      <c r="B3224" s="30">
        <v>3176</v>
      </c>
      <c r="C3224" s="30" t="s">
        <v>8382</v>
      </c>
      <c r="D3224" s="30" t="s">
        <v>8413</v>
      </c>
      <c r="E3224" s="234" t="s">
        <v>8448</v>
      </c>
      <c r="F3224" s="229" t="s">
        <v>2051</v>
      </c>
      <c r="G3224" s="269">
        <f t="shared" si="340"/>
        <v>2021</v>
      </c>
      <c r="H3224" s="269">
        <f t="shared" si="341"/>
        <v>12</v>
      </c>
      <c r="I3224" s="269">
        <f t="shared" si="342"/>
        <v>50</v>
      </c>
      <c r="J3224" s="83">
        <f t="shared" si="343"/>
        <v>2021</v>
      </c>
      <c r="K3224" s="269">
        <f t="shared" si="344"/>
        <v>12</v>
      </c>
      <c r="L3224" s="21">
        <f t="shared" si="345"/>
        <v>50</v>
      </c>
      <c r="M3224" s="192">
        <v>44538</v>
      </c>
      <c r="N3224" s="192">
        <v>44538</v>
      </c>
      <c r="O3224" s="192">
        <v>44538</v>
      </c>
      <c r="P3224" s="192">
        <v>44538</v>
      </c>
      <c r="Q3224" s="166" t="s">
        <v>124</v>
      </c>
      <c r="R3224" s="229"/>
      <c r="S3224" s="229"/>
      <c r="T3224" s="229"/>
      <c r="U3224" s="229" t="s">
        <v>8427</v>
      </c>
      <c r="V3224" s="229" t="s">
        <v>8428</v>
      </c>
      <c r="W3224" s="166" t="s">
        <v>7500</v>
      </c>
      <c r="X3224" s="166" t="s">
        <v>7500</v>
      </c>
      <c r="Y3224" s="240"/>
    </row>
    <row r="3225" spans="2:25" ht="33">
      <c r="B3225" s="30">
        <v>3177</v>
      </c>
      <c r="C3225" s="30" t="s">
        <v>8383</v>
      </c>
      <c r="D3225" s="30" t="s">
        <v>8413</v>
      </c>
      <c r="E3225" s="234" t="s">
        <v>8449</v>
      </c>
      <c r="F3225" s="229" t="s">
        <v>2051</v>
      </c>
      <c r="G3225" s="269">
        <f t="shared" si="340"/>
        <v>2021</v>
      </c>
      <c r="H3225" s="269">
        <f t="shared" si="341"/>
        <v>12</v>
      </c>
      <c r="I3225" s="269">
        <f t="shared" si="342"/>
        <v>50</v>
      </c>
      <c r="J3225" s="83">
        <f t="shared" si="343"/>
        <v>2021</v>
      </c>
      <c r="K3225" s="269">
        <f t="shared" si="344"/>
        <v>12</v>
      </c>
      <c r="L3225" s="21">
        <f t="shared" si="345"/>
        <v>50</v>
      </c>
      <c r="M3225" s="192">
        <v>44538</v>
      </c>
      <c r="N3225" s="192">
        <v>44538</v>
      </c>
      <c r="O3225" s="192">
        <v>44538</v>
      </c>
      <c r="P3225" s="192">
        <v>44538</v>
      </c>
      <c r="Q3225" s="166" t="s">
        <v>124</v>
      </c>
      <c r="R3225" s="229"/>
      <c r="S3225" s="229"/>
      <c r="T3225" s="229"/>
      <c r="U3225" s="229" t="s">
        <v>7383</v>
      </c>
      <c r="V3225" s="229" t="s">
        <v>8423</v>
      </c>
      <c r="W3225" s="166" t="s">
        <v>7500</v>
      </c>
      <c r="X3225" s="166" t="s">
        <v>7500</v>
      </c>
      <c r="Y3225" s="240"/>
    </row>
    <row r="3226" spans="2:25" ht="33">
      <c r="B3226" s="30">
        <v>3178</v>
      </c>
      <c r="C3226" s="30" t="s">
        <v>8384</v>
      </c>
      <c r="D3226" s="30" t="s">
        <v>8413</v>
      </c>
      <c r="E3226" s="234" t="s">
        <v>8450</v>
      </c>
      <c r="F3226" s="229" t="s">
        <v>2051</v>
      </c>
      <c r="G3226" s="269">
        <f t="shared" si="340"/>
        <v>2021</v>
      </c>
      <c r="H3226" s="269">
        <f t="shared" si="341"/>
        <v>12</v>
      </c>
      <c r="I3226" s="269">
        <f t="shared" si="342"/>
        <v>50</v>
      </c>
      <c r="J3226" s="83">
        <f t="shared" si="343"/>
        <v>2021</v>
      </c>
      <c r="K3226" s="269">
        <f t="shared" si="344"/>
        <v>12</v>
      </c>
      <c r="L3226" s="21">
        <f t="shared" si="345"/>
        <v>50</v>
      </c>
      <c r="M3226" s="192">
        <v>44539</v>
      </c>
      <c r="N3226" s="192">
        <v>44539</v>
      </c>
      <c r="O3226" s="192">
        <v>44539</v>
      </c>
      <c r="P3226" s="192">
        <v>44539</v>
      </c>
      <c r="Q3226" s="166" t="s">
        <v>124</v>
      </c>
      <c r="R3226" s="229"/>
      <c r="S3226" s="229"/>
      <c r="T3226" s="229"/>
      <c r="U3226" s="229" t="s">
        <v>7505</v>
      </c>
      <c r="V3226" s="229" t="s">
        <v>5457</v>
      </c>
      <c r="W3226" s="166" t="s">
        <v>7500</v>
      </c>
      <c r="X3226" s="166" t="s">
        <v>7500</v>
      </c>
      <c r="Y3226" s="240"/>
    </row>
    <row r="3227" spans="2:25" ht="33">
      <c r="B3227" s="30">
        <v>3179</v>
      </c>
      <c r="C3227" s="30" t="s">
        <v>8385</v>
      </c>
      <c r="D3227" s="30" t="s">
        <v>8413</v>
      </c>
      <c r="E3227" s="234" t="s">
        <v>8451</v>
      </c>
      <c r="F3227" s="229" t="s">
        <v>2051</v>
      </c>
      <c r="G3227" s="269">
        <f t="shared" si="340"/>
        <v>2021</v>
      </c>
      <c r="H3227" s="269">
        <f t="shared" si="341"/>
        <v>12</v>
      </c>
      <c r="I3227" s="269">
        <f t="shared" si="342"/>
        <v>50</v>
      </c>
      <c r="J3227" s="83">
        <f t="shared" si="343"/>
        <v>2021</v>
      </c>
      <c r="K3227" s="269">
        <f t="shared" si="344"/>
        <v>12</v>
      </c>
      <c r="L3227" s="21">
        <f t="shared" si="345"/>
        <v>50</v>
      </c>
      <c r="M3227" s="192">
        <v>44539</v>
      </c>
      <c r="N3227" s="192">
        <v>44539</v>
      </c>
      <c r="O3227" s="192">
        <v>44539</v>
      </c>
      <c r="P3227" s="192">
        <v>44539</v>
      </c>
      <c r="Q3227" s="166" t="s">
        <v>124</v>
      </c>
      <c r="R3227" s="229"/>
      <c r="S3227" s="229"/>
      <c r="T3227" s="229"/>
      <c r="U3227" s="229" t="s">
        <v>7505</v>
      </c>
      <c r="V3227" s="229" t="s">
        <v>5457</v>
      </c>
      <c r="W3227" s="166" t="s">
        <v>7500</v>
      </c>
      <c r="X3227" s="166" t="s">
        <v>7500</v>
      </c>
      <c r="Y3227" s="240"/>
    </row>
    <row r="3228" spans="2:25" ht="33">
      <c r="B3228" s="30">
        <v>3180</v>
      </c>
      <c r="C3228" s="30" t="s">
        <v>8386</v>
      </c>
      <c r="D3228" s="30" t="s">
        <v>616</v>
      </c>
      <c r="E3228" s="234" t="s">
        <v>8452</v>
      </c>
      <c r="F3228" s="229" t="s">
        <v>2051</v>
      </c>
      <c r="G3228" s="269">
        <f t="shared" si="340"/>
        <v>2021</v>
      </c>
      <c r="H3228" s="269">
        <f t="shared" si="341"/>
        <v>12</v>
      </c>
      <c r="I3228" s="269">
        <f t="shared" si="342"/>
        <v>50</v>
      </c>
      <c r="J3228" s="83">
        <f t="shared" si="343"/>
        <v>2021</v>
      </c>
      <c r="K3228" s="269">
        <f t="shared" si="344"/>
        <v>12</v>
      </c>
      <c r="L3228" s="21">
        <f t="shared" si="345"/>
        <v>50</v>
      </c>
      <c r="M3228" s="192">
        <v>44536</v>
      </c>
      <c r="N3228" s="192">
        <v>44536</v>
      </c>
      <c r="O3228" s="192">
        <v>44536</v>
      </c>
      <c r="P3228" s="192">
        <v>44536</v>
      </c>
      <c r="Q3228" s="166" t="s">
        <v>124</v>
      </c>
      <c r="R3228" s="229"/>
      <c r="S3228" s="229"/>
      <c r="T3228" s="229"/>
      <c r="U3228" s="229" t="s">
        <v>773</v>
      </c>
      <c r="V3228" s="229" t="s">
        <v>844</v>
      </c>
      <c r="W3228" s="166" t="s">
        <v>7121</v>
      </c>
      <c r="X3228" s="166" t="s">
        <v>7121</v>
      </c>
      <c r="Y3228" s="240"/>
    </row>
    <row r="3229" spans="2:25">
      <c r="B3229" s="30">
        <v>3181</v>
      </c>
      <c r="C3229" s="30" t="s">
        <v>8387</v>
      </c>
      <c r="D3229" s="30" t="s">
        <v>616</v>
      </c>
      <c r="E3229" s="234" t="s">
        <v>8453</v>
      </c>
      <c r="F3229" s="229" t="s">
        <v>2051</v>
      </c>
      <c r="G3229" s="269">
        <f t="shared" si="340"/>
        <v>2021</v>
      </c>
      <c r="H3229" s="269">
        <f t="shared" si="341"/>
        <v>12</v>
      </c>
      <c r="I3229" s="269">
        <f t="shared" si="342"/>
        <v>50</v>
      </c>
      <c r="J3229" s="83">
        <f t="shared" si="343"/>
        <v>2021</v>
      </c>
      <c r="K3229" s="269">
        <f t="shared" si="344"/>
        <v>12</v>
      </c>
      <c r="L3229" s="21">
        <f t="shared" si="345"/>
        <v>50</v>
      </c>
      <c r="M3229" s="192">
        <v>44536</v>
      </c>
      <c r="N3229" s="192">
        <v>44536</v>
      </c>
      <c r="O3229" s="192">
        <v>44536</v>
      </c>
      <c r="P3229" s="192">
        <v>44536</v>
      </c>
      <c r="Q3229" s="166" t="s">
        <v>124</v>
      </c>
      <c r="R3229" s="229"/>
      <c r="S3229" s="229"/>
      <c r="T3229" s="229"/>
      <c r="U3229" s="229" t="s">
        <v>773</v>
      </c>
      <c r="V3229" s="229" t="s">
        <v>844</v>
      </c>
      <c r="W3229" s="166" t="s">
        <v>7121</v>
      </c>
      <c r="X3229" s="166" t="s">
        <v>7121</v>
      </c>
      <c r="Y3229" s="240"/>
    </row>
    <row r="3230" spans="2:25" ht="33">
      <c r="B3230" s="30">
        <v>3182</v>
      </c>
      <c r="C3230" s="30" t="s">
        <v>8388</v>
      </c>
      <c r="D3230" s="30" t="s">
        <v>616</v>
      </c>
      <c r="E3230" s="234" t="s">
        <v>8454</v>
      </c>
      <c r="F3230" s="229" t="s">
        <v>2051</v>
      </c>
      <c r="G3230" s="269">
        <f t="shared" si="340"/>
        <v>2021</v>
      </c>
      <c r="H3230" s="269">
        <f t="shared" si="341"/>
        <v>12</v>
      </c>
      <c r="I3230" s="269">
        <f t="shared" si="342"/>
        <v>50</v>
      </c>
      <c r="J3230" s="83">
        <f t="shared" si="343"/>
        <v>2021</v>
      </c>
      <c r="K3230" s="269">
        <f t="shared" si="344"/>
        <v>12</v>
      </c>
      <c r="L3230" s="21">
        <f t="shared" si="345"/>
        <v>50</v>
      </c>
      <c r="M3230" s="192">
        <v>44536</v>
      </c>
      <c r="N3230" s="192">
        <v>44536</v>
      </c>
      <c r="O3230" s="192">
        <v>44536</v>
      </c>
      <c r="P3230" s="192">
        <v>44536</v>
      </c>
      <c r="Q3230" s="166" t="s">
        <v>124</v>
      </c>
      <c r="R3230" s="229"/>
      <c r="S3230" s="229"/>
      <c r="T3230" s="229"/>
      <c r="U3230" s="229" t="s">
        <v>774</v>
      </c>
      <c r="V3230" s="229" t="s">
        <v>847</v>
      </c>
      <c r="W3230" s="166" t="s">
        <v>7121</v>
      </c>
      <c r="X3230" s="166" t="s">
        <v>7121</v>
      </c>
      <c r="Y3230" s="240"/>
    </row>
    <row r="3231" spans="2:25" ht="33">
      <c r="B3231" s="30">
        <v>3183</v>
      </c>
      <c r="C3231" s="30" t="s">
        <v>8389</v>
      </c>
      <c r="D3231" s="30" t="s">
        <v>616</v>
      </c>
      <c r="E3231" s="234" t="s">
        <v>8455</v>
      </c>
      <c r="F3231" s="229" t="s">
        <v>2051</v>
      </c>
      <c r="G3231" s="269">
        <f t="shared" si="340"/>
        <v>2021</v>
      </c>
      <c r="H3231" s="269">
        <f t="shared" si="341"/>
        <v>12</v>
      </c>
      <c r="I3231" s="269">
        <f t="shared" si="342"/>
        <v>50</v>
      </c>
      <c r="J3231" s="83">
        <f t="shared" si="343"/>
        <v>2021</v>
      </c>
      <c r="K3231" s="269">
        <f t="shared" si="344"/>
        <v>12</v>
      </c>
      <c r="L3231" s="21">
        <f t="shared" si="345"/>
        <v>50</v>
      </c>
      <c r="M3231" s="192">
        <v>44536</v>
      </c>
      <c r="N3231" s="192">
        <v>44536</v>
      </c>
      <c r="O3231" s="192">
        <v>44536</v>
      </c>
      <c r="P3231" s="192">
        <v>44537</v>
      </c>
      <c r="Q3231" s="166" t="s">
        <v>124</v>
      </c>
      <c r="R3231" s="229"/>
      <c r="S3231" s="229"/>
      <c r="T3231" s="229"/>
      <c r="U3231" s="229" t="s">
        <v>773</v>
      </c>
      <c r="V3231" s="229" t="s">
        <v>844</v>
      </c>
      <c r="W3231" s="166" t="s">
        <v>7121</v>
      </c>
      <c r="X3231" s="166" t="s">
        <v>7121</v>
      </c>
      <c r="Y3231" s="240"/>
    </row>
    <row r="3232" spans="2:25" ht="33">
      <c r="B3232" s="30">
        <v>3184</v>
      </c>
      <c r="C3232" s="30" t="s">
        <v>8390</v>
      </c>
      <c r="D3232" s="30" t="s">
        <v>616</v>
      </c>
      <c r="E3232" s="234" t="s">
        <v>8456</v>
      </c>
      <c r="F3232" s="229" t="s">
        <v>2051</v>
      </c>
      <c r="G3232" s="269">
        <f t="shared" si="340"/>
        <v>2021</v>
      </c>
      <c r="H3232" s="269">
        <f t="shared" si="341"/>
        <v>12</v>
      </c>
      <c r="I3232" s="269">
        <f t="shared" si="342"/>
        <v>50</v>
      </c>
      <c r="J3232" s="83">
        <f t="shared" si="343"/>
        <v>2021</v>
      </c>
      <c r="K3232" s="269">
        <f t="shared" si="344"/>
        <v>12</v>
      </c>
      <c r="L3232" s="21">
        <f t="shared" si="345"/>
        <v>50</v>
      </c>
      <c r="M3232" s="192">
        <v>44538</v>
      </c>
      <c r="N3232" s="192">
        <v>44538</v>
      </c>
      <c r="O3232" s="192">
        <v>44538</v>
      </c>
      <c r="P3232" s="192">
        <v>44538</v>
      </c>
      <c r="Q3232" s="166" t="s">
        <v>124</v>
      </c>
      <c r="R3232" s="229"/>
      <c r="S3232" s="229"/>
      <c r="T3232" s="229"/>
      <c r="U3232" s="229" t="s">
        <v>774</v>
      </c>
      <c r="V3232" s="229" t="s">
        <v>847</v>
      </c>
      <c r="W3232" s="166" t="s">
        <v>7121</v>
      </c>
      <c r="X3232" s="166" t="s">
        <v>7121</v>
      </c>
      <c r="Y3232" s="240"/>
    </row>
    <row r="3233" spans="2:25" ht="49.5">
      <c r="B3233" s="30">
        <v>3185</v>
      </c>
      <c r="C3233" s="30" t="s">
        <v>8391</v>
      </c>
      <c r="D3233" s="30" t="s">
        <v>616</v>
      </c>
      <c r="E3233" s="234" t="s">
        <v>8457</v>
      </c>
      <c r="F3233" s="229" t="s">
        <v>2051</v>
      </c>
      <c r="G3233" s="269">
        <f t="shared" si="340"/>
        <v>2021</v>
      </c>
      <c r="H3233" s="269">
        <f t="shared" si="341"/>
        <v>12</v>
      </c>
      <c r="I3233" s="269">
        <f t="shared" si="342"/>
        <v>50</v>
      </c>
      <c r="J3233" s="83">
        <f t="shared" si="343"/>
        <v>2021</v>
      </c>
      <c r="K3233" s="269">
        <f t="shared" si="344"/>
        <v>12</v>
      </c>
      <c r="L3233" s="21">
        <f t="shared" si="345"/>
        <v>50</v>
      </c>
      <c r="M3233" s="192">
        <v>44538</v>
      </c>
      <c r="N3233" s="192">
        <v>44538</v>
      </c>
      <c r="O3233" s="192">
        <v>44538</v>
      </c>
      <c r="P3233" s="192">
        <v>44538</v>
      </c>
      <c r="Q3233" s="166" t="s">
        <v>124</v>
      </c>
      <c r="R3233" s="229"/>
      <c r="S3233" s="229"/>
      <c r="T3233" s="229"/>
      <c r="U3233" s="229" t="s">
        <v>8458</v>
      </c>
      <c r="V3233" s="229" t="s">
        <v>8458</v>
      </c>
      <c r="W3233" s="166" t="s">
        <v>7121</v>
      </c>
      <c r="X3233" s="166" t="s">
        <v>7121</v>
      </c>
      <c r="Y3233" s="240"/>
    </row>
    <row r="3234" spans="2:25">
      <c r="B3234" s="30">
        <v>3186</v>
      </c>
      <c r="C3234" s="30" t="s">
        <v>8392</v>
      </c>
      <c r="D3234" s="30" t="s">
        <v>616</v>
      </c>
      <c r="E3234" s="234" t="s">
        <v>8459</v>
      </c>
      <c r="F3234" s="229" t="s">
        <v>2051</v>
      </c>
      <c r="G3234" s="269">
        <f t="shared" si="340"/>
        <v>2021</v>
      </c>
      <c r="H3234" s="269">
        <f t="shared" si="341"/>
        <v>12</v>
      </c>
      <c r="I3234" s="269">
        <f t="shared" si="342"/>
        <v>50</v>
      </c>
      <c r="J3234" s="83">
        <f t="shared" si="343"/>
        <v>2022</v>
      </c>
      <c r="K3234" s="269">
        <f t="shared" si="344"/>
        <v>2</v>
      </c>
      <c r="L3234" s="21">
        <f t="shared" si="345"/>
        <v>7</v>
      </c>
      <c r="M3234" s="192">
        <v>44539</v>
      </c>
      <c r="N3234" s="192">
        <v>44539</v>
      </c>
      <c r="O3234" s="192">
        <v>44539</v>
      </c>
      <c r="P3234" s="270">
        <v>44601</v>
      </c>
      <c r="Q3234" s="268" t="s">
        <v>9396</v>
      </c>
      <c r="R3234" s="229"/>
      <c r="S3234" s="229"/>
      <c r="T3234" s="229"/>
      <c r="U3234" s="229" t="s">
        <v>774</v>
      </c>
      <c r="V3234" s="229" t="s">
        <v>847</v>
      </c>
      <c r="W3234" s="166" t="s">
        <v>7121</v>
      </c>
      <c r="X3234" s="166" t="s">
        <v>7121</v>
      </c>
      <c r="Y3234" s="240"/>
    </row>
    <row r="3235" spans="2:25">
      <c r="B3235" s="30">
        <v>3187</v>
      </c>
      <c r="C3235" s="30" t="s">
        <v>8393</v>
      </c>
      <c r="D3235" s="30" t="s">
        <v>616</v>
      </c>
      <c r="E3235" s="234" t="s">
        <v>8460</v>
      </c>
      <c r="F3235" s="229" t="s">
        <v>2051</v>
      </c>
      <c r="G3235" s="269">
        <f t="shared" si="340"/>
        <v>2021</v>
      </c>
      <c r="H3235" s="269">
        <f t="shared" si="341"/>
        <v>12</v>
      </c>
      <c r="I3235" s="269">
        <f t="shared" si="342"/>
        <v>50</v>
      </c>
      <c r="J3235" s="83">
        <f t="shared" si="343"/>
        <v>2022</v>
      </c>
      <c r="K3235" s="269">
        <f t="shared" si="344"/>
        <v>2</v>
      </c>
      <c r="L3235" s="21">
        <f t="shared" si="345"/>
        <v>7</v>
      </c>
      <c r="M3235" s="192">
        <v>44540</v>
      </c>
      <c r="N3235" s="192">
        <v>44540</v>
      </c>
      <c r="O3235" s="192">
        <v>44540</v>
      </c>
      <c r="P3235" s="270">
        <v>44601</v>
      </c>
      <c r="Q3235" s="268" t="s">
        <v>9396</v>
      </c>
      <c r="R3235" s="229"/>
      <c r="S3235" s="229"/>
      <c r="T3235" s="229"/>
      <c r="U3235" s="229" t="s">
        <v>774</v>
      </c>
      <c r="V3235" s="229" t="s">
        <v>847</v>
      </c>
      <c r="W3235" s="166" t="s">
        <v>7121</v>
      </c>
      <c r="X3235" s="166" t="s">
        <v>7121</v>
      </c>
      <c r="Y3235" s="240"/>
    </row>
    <row r="3236" spans="2:25" ht="82.5">
      <c r="B3236" s="30">
        <v>3188</v>
      </c>
      <c r="C3236" s="30" t="s">
        <v>8394</v>
      </c>
      <c r="D3236" s="30" t="s">
        <v>616</v>
      </c>
      <c r="E3236" s="234" t="s">
        <v>8461</v>
      </c>
      <c r="F3236" s="229" t="s">
        <v>2051</v>
      </c>
      <c r="G3236" s="269">
        <f t="shared" si="340"/>
        <v>2021</v>
      </c>
      <c r="H3236" s="269">
        <f t="shared" si="341"/>
        <v>12</v>
      </c>
      <c r="I3236" s="269">
        <f t="shared" si="342"/>
        <v>49</v>
      </c>
      <c r="J3236" s="83" t="str">
        <f t="shared" si="343"/>
        <v/>
      </c>
      <c r="K3236" s="269" t="str">
        <f t="shared" si="344"/>
        <v/>
      </c>
      <c r="L3236" s="21" t="str">
        <f t="shared" si="345"/>
        <v/>
      </c>
      <c r="M3236" s="192">
        <v>44533</v>
      </c>
      <c r="N3236" s="192">
        <v>44533</v>
      </c>
      <c r="O3236" s="192">
        <v>44533</v>
      </c>
      <c r="P3236" s="192"/>
      <c r="Q3236" s="166" t="s">
        <v>124</v>
      </c>
      <c r="R3236" s="229"/>
      <c r="S3236" s="229"/>
      <c r="T3236" s="229"/>
      <c r="U3236" s="229"/>
      <c r="V3236" s="229" t="s">
        <v>7189</v>
      </c>
      <c r="W3236" s="166" t="s">
        <v>765</v>
      </c>
      <c r="X3236" s="166" t="s">
        <v>765</v>
      </c>
      <c r="Y3236" s="240" t="s">
        <v>8462</v>
      </c>
    </row>
    <row r="3237" spans="2:25" ht="33">
      <c r="B3237" s="30">
        <v>3189</v>
      </c>
      <c r="C3237" s="30" t="s">
        <v>8395</v>
      </c>
      <c r="D3237" s="30" t="s">
        <v>616</v>
      </c>
      <c r="E3237" s="234" t="s">
        <v>8463</v>
      </c>
      <c r="F3237" s="229" t="s">
        <v>2051</v>
      </c>
      <c r="G3237" s="269">
        <f t="shared" si="340"/>
        <v>2021</v>
      </c>
      <c r="H3237" s="269">
        <f t="shared" si="341"/>
        <v>12</v>
      </c>
      <c r="I3237" s="269">
        <f t="shared" si="342"/>
        <v>50</v>
      </c>
      <c r="J3237" s="83">
        <f t="shared" si="343"/>
        <v>2021</v>
      </c>
      <c r="K3237" s="269">
        <f t="shared" si="344"/>
        <v>12</v>
      </c>
      <c r="L3237" s="21">
        <f t="shared" si="345"/>
        <v>50</v>
      </c>
      <c r="M3237" s="192">
        <v>44536</v>
      </c>
      <c r="N3237" s="192">
        <v>44536</v>
      </c>
      <c r="O3237" s="192">
        <v>44536</v>
      </c>
      <c r="P3237" s="192">
        <v>44536</v>
      </c>
      <c r="Q3237" s="166" t="s">
        <v>124</v>
      </c>
      <c r="R3237" s="229"/>
      <c r="S3237" s="229"/>
      <c r="T3237" s="229"/>
      <c r="U3237" s="229"/>
      <c r="V3237" s="229" t="s">
        <v>8464</v>
      </c>
      <c r="W3237" s="166" t="s">
        <v>765</v>
      </c>
      <c r="X3237" s="166" t="s">
        <v>765</v>
      </c>
      <c r="Y3237" s="240" t="s">
        <v>8465</v>
      </c>
    </row>
    <row r="3238" spans="2:25" ht="33">
      <c r="B3238" s="30">
        <v>3190</v>
      </c>
      <c r="C3238" s="30" t="s">
        <v>8396</v>
      </c>
      <c r="D3238" s="30" t="s">
        <v>616</v>
      </c>
      <c r="E3238" s="234" t="s">
        <v>8466</v>
      </c>
      <c r="F3238" s="229" t="s">
        <v>2051</v>
      </c>
      <c r="G3238" s="269">
        <f t="shared" si="340"/>
        <v>2021</v>
      </c>
      <c r="H3238" s="269">
        <f t="shared" si="341"/>
        <v>12</v>
      </c>
      <c r="I3238" s="269">
        <f t="shared" si="342"/>
        <v>50</v>
      </c>
      <c r="J3238" s="83">
        <f t="shared" si="343"/>
        <v>2021</v>
      </c>
      <c r="K3238" s="269">
        <f t="shared" si="344"/>
        <v>12</v>
      </c>
      <c r="L3238" s="21">
        <f t="shared" si="345"/>
        <v>50</v>
      </c>
      <c r="M3238" s="192">
        <v>44536</v>
      </c>
      <c r="N3238" s="192">
        <v>44536</v>
      </c>
      <c r="O3238" s="192">
        <v>44536</v>
      </c>
      <c r="P3238" s="192">
        <v>44536</v>
      </c>
      <c r="Q3238" s="166" t="s">
        <v>124</v>
      </c>
      <c r="R3238" s="229"/>
      <c r="S3238" s="229"/>
      <c r="T3238" s="229"/>
      <c r="U3238" s="229"/>
      <c r="V3238" s="229" t="s">
        <v>8467</v>
      </c>
      <c r="W3238" s="166" t="s">
        <v>765</v>
      </c>
      <c r="X3238" s="166" t="s">
        <v>765</v>
      </c>
      <c r="Y3238" s="240" t="s">
        <v>8468</v>
      </c>
    </row>
    <row r="3239" spans="2:25" ht="33">
      <c r="B3239" s="30">
        <v>3191</v>
      </c>
      <c r="C3239" s="30" t="s">
        <v>8397</v>
      </c>
      <c r="D3239" s="30" t="s">
        <v>616</v>
      </c>
      <c r="E3239" s="234" t="s">
        <v>8469</v>
      </c>
      <c r="F3239" s="229" t="s">
        <v>2051</v>
      </c>
      <c r="G3239" s="269">
        <f t="shared" si="340"/>
        <v>2021</v>
      </c>
      <c r="H3239" s="269">
        <f t="shared" si="341"/>
        <v>12</v>
      </c>
      <c r="I3239" s="269">
        <f t="shared" si="342"/>
        <v>50</v>
      </c>
      <c r="J3239" s="83">
        <f t="shared" si="343"/>
        <v>2021</v>
      </c>
      <c r="K3239" s="269">
        <f t="shared" si="344"/>
        <v>12</v>
      </c>
      <c r="L3239" s="21">
        <f t="shared" si="345"/>
        <v>50</v>
      </c>
      <c r="M3239" s="192">
        <v>44536</v>
      </c>
      <c r="N3239" s="192">
        <v>44536</v>
      </c>
      <c r="O3239" s="192">
        <v>44536</v>
      </c>
      <c r="P3239" s="192">
        <v>44536</v>
      </c>
      <c r="Q3239" s="166" t="s">
        <v>124</v>
      </c>
      <c r="R3239" s="229"/>
      <c r="S3239" s="229"/>
      <c r="T3239" s="229"/>
      <c r="U3239" s="229"/>
      <c r="V3239" s="229" t="s">
        <v>8470</v>
      </c>
      <c r="W3239" s="166" t="s">
        <v>765</v>
      </c>
      <c r="X3239" s="166" t="s">
        <v>765</v>
      </c>
      <c r="Y3239" s="240"/>
    </row>
    <row r="3240" spans="2:25" ht="49.5">
      <c r="B3240" s="30">
        <v>3192</v>
      </c>
      <c r="C3240" s="30" t="s">
        <v>8398</v>
      </c>
      <c r="D3240" s="30" t="s">
        <v>616</v>
      </c>
      <c r="E3240" s="234" t="s">
        <v>8471</v>
      </c>
      <c r="F3240" s="229" t="s">
        <v>2051</v>
      </c>
      <c r="G3240" s="269">
        <f t="shared" si="340"/>
        <v>2021</v>
      </c>
      <c r="H3240" s="269">
        <f t="shared" si="341"/>
        <v>12</v>
      </c>
      <c r="I3240" s="269">
        <f t="shared" si="342"/>
        <v>50</v>
      </c>
      <c r="J3240" s="83">
        <f t="shared" si="343"/>
        <v>2021</v>
      </c>
      <c r="K3240" s="269">
        <f t="shared" si="344"/>
        <v>12</v>
      </c>
      <c r="L3240" s="21">
        <f t="shared" si="345"/>
        <v>50</v>
      </c>
      <c r="M3240" s="192">
        <v>44536</v>
      </c>
      <c r="N3240" s="192">
        <v>44536</v>
      </c>
      <c r="O3240" s="192">
        <v>44536</v>
      </c>
      <c r="P3240" s="192">
        <v>44536</v>
      </c>
      <c r="Q3240" s="166" t="s">
        <v>124</v>
      </c>
      <c r="R3240" s="229"/>
      <c r="S3240" s="229"/>
      <c r="T3240" s="229"/>
      <c r="U3240" s="229"/>
      <c r="V3240" s="229" t="s">
        <v>7177</v>
      </c>
      <c r="W3240" s="166" t="s">
        <v>765</v>
      </c>
      <c r="X3240" s="166" t="s">
        <v>765</v>
      </c>
      <c r="Y3240" s="240" t="s">
        <v>8472</v>
      </c>
    </row>
    <row r="3241" spans="2:25" ht="49.5">
      <c r="B3241" s="30">
        <v>3193</v>
      </c>
      <c r="C3241" s="30" t="s">
        <v>8399</v>
      </c>
      <c r="D3241" s="30" t="s">
        <v>616</v>
      </c>
      <c r="E3241" s="234" t="s">
        <v>8473</v>
      </c>
      <c r="F3241" s="229" t="s">
        <v>2051</v>
      </c>
      <c r="G3241" s="269">
        <f t="shared" si="340"/>
        <v>2021</v>
      </c>
      <c r="H3241" s="269">
        <f t="shared" si="341"/>
        <v>12</v>
      </c>
      <c r="I3241" s="269">
        <f t="shared" si="342"/>
        <v>50</v>
      </c>
      <c r="J3241" s="83">
        <f t="shared" si="343"/>
        <v>2021</v>
      </c>
      <c r="K3241" s="269">
        <f t="shared" si="344"/>
        <v>12</v>
      </c>
      <c r="L3241" s="21">
        <f t="shared" si="345"/>
        <v>50</v>
      </c>
      <c r="M3241" s="192">
        <v>44537</v>
      </c>
      <c r="N3241" s="192">
        <v>44537</v>
      </c>
      <c r="O3241" s="192">
        <v>44537</v>
      </c>
      <c r="P3241" s="192">
        <v>44538</v>
      </c>
      <c r="Q3241" s="166" t="s">
        <v>124</v>
      </c>
      <c r="R3241" s="229"/>
      <c r="S3241" s="229"/>
      <c r="T3241" s="229"/>
      <c r="U3241" s="229"/>
      <c r="V3241" s="229" t="s">
        <v>8474</v>
      </c>
      <c r="W3241" s="166" t="s">
        <v>765</v>
      </c>
      <c r="X3241" s="166" t="s">
        <v>765</v>
      </c>
      <c r="Y3241" s="240" t="s">
        <v>8475</v>
      </c>
    </row>
    <row r="3242" spans="2:25" ht="49.5">
      <c r="B3242" s="30">
        <v>3194</v>
      </c>
      <c r="C3242" s="30" t="s">
        <v>8400</v>
      </c>
      <c r="D3242" s="30" t="s">
        <v>616</v>
      </c>
      <c r="E3242" s="234" t="s">
        <v>8476</v>
      </c>
      <c r="F3242" s="229" t="s">
        <v>2051</v>
      </c>
      <c r="G3242" s="269">
        <f t="shared" si="340"/>
        <v>2021</v>
      </c>
      <c r="H3242" s="269">
        <f t="shared" si="341"/>
        <v>12</v>
      </c>
      <c r="I3242" s="269">
        <f t="shared" si="342"/>
        <v>50</v>
      </c>
      <c r="J3242" s="83">
        <f t="shared" si="343"/>
        <v>2021</v>
      </c>
      <c r="K3242" s="269">
        <f t="shared" si="344"/>
        <v>12</v>
      </c>
      <c r="L3242" s="21">
        <f t="shared" si="345"/>
        <v>50</v>
      </c>
      <c r="M3242" s="192">
        <v>44538</v>
      </c>
      <c r="N3242" s="192">
        <v>44538</v>
      </c>
      <c r="O3242" s="192">
        <v>44538</v>
      </c>
      <c r="P3242" s="192">
        <v>44538</v>
      </c>
      <c r="Q3242" s="166" t="s">
        <v>124</v>
      </c>
      <c r="R3242" s="229"/>
      <c r="S3242" s="229"/>
      <c r="T3242" s="229"/>
      <c r="U3242" s="229"/>
      <c r="V3242" s="229" t="s">
        <v>8079</v>
      </c>
      <c r="W3242" s="166" t="s">
        <v>765</v>
      </c>
      <c r="X3242" s="166" t="s">
        <v>765</v>
      </c>
      <c r="Y3242" s="240" t="s">
        <v>8477</v>
      </c>
    </row>
    <row r="3243" spans="2:25" ht="66">
      <c r="B3243" s="30">
        <v>3195</v>
      </c>
      <c r="C3243" s="30" t="s">
        <v>8401</v>
      </c>
      <c r="D3243" s="30" t="s">
        <v>616</v>
      </c>
      <c r="E3243" s="234" t="s">
        <v>8478</v>
      </c>
      <c r="F3243" s="229" t="s">
        <v>2051</v>
      </c>
      <c r="G3243" s="269">
        <f t="shared" si="340"/>
        <v>2021</v>
      </c>
      <c r="H3243" s="269">
        <f t="shared" si="341"/>
        <v>12</v>
      </c>
      <c r="I3243" s="269">
        <f t="shared" si="342"/>
        <v>50</v>
      </c>
      <c r="J3243" s="83">
        <f t="shared" si="343"/>
        <v>2021</v>
      </c>
      <c r="K3243" s="269">
        <f t="shared" si="344"/>
        <v>12</v>
      </c>
      <c r="L3243" s="21">
        <f t="shared" si="345"/>
        <v>50</v>
      </c>
      <c r="M3243" s="192">
        <v>44539</v>
      </c>
      <c r="N3243" s="192">
        <v>44539</v>
      </c>
      <c r="O3243" s="192">
        <v>44539</v>
      </c>
      <c r="P3243" s="192">
        <v>44539</v>
      </c>
      <c r="Q3243" s="166" t="s">
        <v>124</v>
      </c>
      <c r="R3243" s="229"/>
      <c r="S3243" s="229"/>
      <c r="T3243" s="229"/>
      <c r="U3243" s="229"/>
      <c r="V3243" s="229" t="s">
        <v>8479</v>
      </c>
      <c r="W3243" s="166" t="s">
        <v>765</v>
      </c>
      <c r="X3243" s="166" t="s">
        <v>765</v>
      </c>
      <c r="Y3243" s="240" t="s">
        <v>8480</v>
      </c>
    </row>
    <row r="3244" spans="2:25" ht="33">
      <c r="B3244" s="30">
        <v>3196</v>
      </c>
      <c r="C3244" s="30" t="s">
        <v>8402</v>
      </c>
      <c r="D3244" s="30" t="s">
        <v>616</v>
      </c>
      <c r="E3244" s="234" t="s">
        <v>8481</v>
      </c>
      <c r="F3244" s="229" t="s">
        <v>2051</v>
      </c>
      <c r="G3244" s="269">
        <f t="shared" si="340"/>
        <v>2021</v>
      </c>
      <c r="H3244" s="269">
        <f t="shared" si="341"/>
        <v>12</v>
      </c>
      <c r="I3244" s="269">
        <f t="shared" si="342"/>
        <v>49</v>
      </c>
      <c r="J3244" s="83">
        <f t="shared" si="343"/>
        <v>2021</v>
      </c>
      <c r="K3244" s="269">
        <f t="shared" si="344"/>
        <v>12</v>
      </c>
      <c r="L3244" s="21">
        <f t="shared" si="345"/>
        <v>50</v>
      </c>
      <c r="M3244" s="192">
        <v>44531</v>
      </c>
      <c r="N3244" s="192">
        <v>44531</v>
      </c>
      <c r="O3244" s="192">
        <v>44531</v>
      </c>
      <c r="P3244" s="192">
        <v>44535</v>
      </c>
      <c r="Q3244" s="166" t="s">
        <v>124</v>
      </c>
      <c r="R3244" s="229"/>
      <c r="S3244" s="229"/>
      <c r="T3244" s="229"/>
      <c r="U3244" s="229"/>
      <c r="V3244" s="229" t="s">
        <v>7215</v>
      </c>
      <c r="W3244" s="166" t="s">
        <v>8286</v>
      </c>
      <c r="X3244" s="166" t="s">
        <v>8286</v>
      </c>
      <c r="Y3244" s="240" t="s">
        <v>8482</v>
      </c>
    </row>
    <row r="3245" spans="2:25" ht="33">
      <c r="B3245" s="30">
        <v>3197</v>
      </c>
      <c r="C3245" s="30" t="s">
        <v>8403</v>
      </c>
      <c r="D3245" s="30" t="s">
        <v>616</v>
      </c>
      <c r="E3245" s="234" t="s">
        <v>8277</v>
      </c>
      <c r="F3245" s="229" t="s">
        <v>2051</v>
      </c>
      <c r="G3245" s="269">
        <f t="shared" si="340"/>
        <v>2021</v>
      </c>
      <c r="H3245" s="269">
        <f t="shared" si="341"/>
        <v>12</v>
      </c>
      <c r="I3245" s="269">
        <f t="shared" si="342"/>
        <v>49</v>
      </c>
      <c r="J3245" s="83">
        <f t="shared" si="343"/>
        <v>2021</v>
      </c>
      <c r="K3245" s="269">
        <f t="shared" si="344"/>
        <v>12</v>
      </c>
      <c r="L3245" s="21">
        <f t="shared" si="345"/>
        <v>50</v>
      </c>
      <c r="M3245" s="192">
        <v>44532</v>
      </c>
      <c r="N3245" s="192">
        <v>44532</v>
      </c>
      <c r="O3245" s="192">
        <v>44532</v>
      </c>
      <c r="P3245" s="192">
        <v>44536</v>
      </c>
      <c r="Q3245" s="166" t="s">
        <v>124</v>
      </c>
      <c r="R3245" s="229"/>
      <c r="S3245" s="229"/>
      <c r="T3245" s="229"/>
      <c r="U3245" s="229"/>
      <c r="V3245" s="229" t="s">
        <v>8289</v>
      </c>
      <c r="W3245" s="166" t="s">
        <v>3087</v>
      </c>
      <c r="X3245" s="166" t="s">
        <v>3087</v>
      </c>
      <c r="Y3245" s="240"/>
    </row>
    <row r="3246" spans="2:25" ht="33">
      <c r="B3246" s="30">
        <v>3198</v>
      </c>
      <c r="C3246" s="30" t="s">
        <v>8404</v>
      </c>
      <c r="D3246" s="30" t="s">
        <v>616</v>
      </c>
      <c r="E3246" s="234" t="s">
        <v>8278</v>
      </c>
      <c r="F3246" s="229" t="s">
        <v>2051</v>
      </c>
      <c r="G3246" s="269">
        <f t="shared" si="340"/>
        <v>2021</v>
      </c>
      <c r="H3246" s="269">
        <f t="shared" si="341"/>
        <v>12</v>
      </c>
      <c r="I3246" s="269">
        <f t="shared" si="342"/>
        <v>49</v>
      </c>
      <c r="J3246" s="83">
        <f t="shared" si="343"/>
        <v>2021</v>
      </c>
      <c r="K3246" s="269">
        <f t="shared" si="344"/>
        <v>12</v>
      </c>
      <c r="L3246" s="21">
        <f t="shared" si="345"/>
        <v>50</v>
      </c>
      <c r="M3246" s="192">
        <v>44533</v>
      </c>
      <c r="N3246" s="192">
        <v>44533</v>
      </c>
      <c r="O3246" s="192">
        <v>44533</v>
      </c>
      <c r="P3246" s="192">
        <v>44536</v>
      </c>
      <c r="Q3246" s="166" t="s">
        <v>124</v>
      </c>
      <c r="R3246" s="229"/>
      <c r="S3246" s="229"/>
      <c r="T3246" s="229"/>
      <c r="U3246" s="229"/>
      <c r="V3246" s="229" t="s">
        <v>7229</v>
      </c>
      <c r="W3246" s="166" t="s">
        <v>3087</v>
      </c>
      <c r="X3246" s="166" t="s">
        <v>3087</v>
      </c>
      <c r="Y3246" s="240"/>
    </row>
    <row r="3247" spans="2:25" ht="33">
      <c r="B3247" s="30">
        <v>3199</v>
      </c>
      <c r="C3247" s="30" t="s">
        <v>8405</v>
      </c>
      <c r="D3247" s="30" t="s">
        <v>616</v>
      </c>
      <c r="E3247" s="234" t="s">
        <v>8483</v>
      </c>
      <c r="F3247" s="229" t="s">
        <v>2051</v>
      </c>
      <c r="G3247" s="269">
        <f t="shared" si="340"/>
        <v>2021</v>
      </c>
      <c r="H3247" s="269">
        <f t="shared" si="341"/>
        <v>12</v>
      </c>
      <c r="I3247" s="269">
        <f t="shared" si="342"/>
        <v>50</v>
      </c>
      <c r="J3247" s="83">
        <f t="shared" si="343"/>
        <v>2021</v>
      </c>
      <c r="K3247" s="269">
        <f t="shared" si="344"/>
        <v>12</v>
      </c>
      <c r="L3247" s="21">
        <f t="shared" si="345"/>
        <v>50</v>
      </c>
      <c r="M3247" s="192">
        <v>44536</v>
      </c>
      <c r="N3247" s="192">
        <v>44536</v>
      </c>
      <c r="O3247" s="192">
        <v>44536</v>
      </c>
      <c r="P3247" s="192">
        <v>44536</v>
      </c>
      <c r="Q3247" s="166" t="s">
        <v>124</v>
      </c>
      <c r="R3247" s="229"/>
      <c r="S3247" s="229"/>
      <c r="T3247" s="229"/>
      <c r="U3247" s="229"/>
      <c r="V3247" s="229" t="s">
        <v>8484</v>
      </c>
      <c r="W3247" s="166" t="s">
        <v>8287</v>
      </c>
      <c r="X3247" s="166" t="s">
        <v>8287</v>
      </c>
      <c r="Y3247" s="240" t="s">
        <v>8485</v>
      </c>
    </row>
    <row r="3248" spans="2:25" ht="33">
      <c r="B3248" s="30">
        <v>3200</v>
      </c>
      <c r="C3248" s="30" t="s">
        <v>8406</v>
      </c>
      <c r="D3248" s="30" t="s">
        <v>616</v>
      </c>
      <c r="E3248" s="234" t="s">
        <v>8486</v>
      </c>
      <c r="F3248" s="229" t="s">
        <v>2051</v>
      </c>
      <c r="G3248" s="269">
        <f t="shared" si="340"/>
        <v>2021</v>
      </c>
      <c r="H3248" s="269">
        <f t="shared" si="341"/>
        <v>12</v>
      </c>
      <c r="I3248" s="269">
        <f t="shared" si="342"/>
        <v>50</v>
      </c>
      <c r="J3248" s="83">
        <f t="shared" si="343"/>
        <v>2021</v>
      </c>
      <c r="K3248" s="269">
        <f t="shared" si="344"/>
        <v>12</v>
      </c>
      <c r="L3248" s="21">
        <f t="shared" si="345"/>
        <v>50</v>
      </c>
      <c r="M3248" s="192">
        <v>44536</v>
      </c>
      <c r="N3248" s="192">
        <v>44536</v>
      </c>
      <c r="O3248" s="192">
        <v>44536</v>
      </c>
      <c r="P3248" s="192">
        <v>44536</v>
      </c>
      <c r="Q3248" s="166" t="s">
        <v>124</v>
      </c>
      <c r="R3248" s="229"/>
      <c r="S3248" s="229"/>
      <c r="T3248" s="229"/>
      <c r="U3248" s="229"/>
      <c r="V3248" s="229" t="s">
        <v>8487</v>
      </c>
      <c r="W3248" s="166" t="s">
        <v>3087</v>
      </c>
      <c r="X3248" s="166" t="s">
        <v>3087</v>
      </c>
      <c r="Y3248" s="240" t="s">
        <v>8488</v>
      </c>
    </row>
    <row r="3249" spans="2:25" ht="33">
      <c r="B3249" s="30">
        <v>3201</v>
      </c>
      <c r="C3249" s="30" t="s">
        <v>8407</v>
      </c>
      <c r="D3249" s="30" t="s">
        <v>616</v>
      </c>
      <c r="E3249" s="234" t="s">
        <v>8489</v>
      </c>
      <c r="F3249" s="229" t="s">
        <v>2051</v>
      </c>
      <c r="G3249" s="269">
        <f t="shared" si="340"/>
        <v>2021</v>
      </c>
      <c r="H3249" s="269">
        <f t="shared" si="341"/>
        <v>12</v>
      </c>
      <c r="I3249" s="269">
        <f t="shared" si="342"/>
        <v>50</v>
      </c>
      <c r="J3249" s="83">
        <f t="shared" si="343"/>
        <v>2021</v>
      </c>
      <c r="K3249" s="269">
        <f t="shared" si="344"/>
        <v>12</v>
      </c>
      <c r="L3249" s="21">
        <f t="shared" si="345"/>
        <v>50</v>
      </c>
      <c r="M3249" s="192">
        <v>44536</v>
      </c>
      <c r="N3249" s="192">
        <v>44536</v>
      </c>
      <c r="O3249" s="192">
        <v>44536</v>
      </c>
      <c r="P3249" s="192">
        <v>44536</v>
      </c>
      <c r="Q3249" s="166" t="s">
        <v>124</v>
      </c>
      <c r="R3249" s="229"/>
      <c r="S3249" s="229"/>
      <c r="T3249" s="229"/>
      <c r="U3249" s="229"/>
      <c r="V3249" s="229" t="s">
        <v>7142</v>
      </c>
      <c r="W3249" s="166" t="s">
        <v>3087</v>
      </c>
      <c r="X3249" s="166" t="s">
        <v>3087</v>
      </c>
      <c r="Y3249" s="240" t="s">
        <v>8411</v>
      </c>
    </row>
    <row r="3250" spans="2:25" ht="33">
      <c r="B3250" s="30">
        <v>3202</v>
      </c>
      <c r="C3250" s="30" t="s">
        <v>8408</v>
      </c>
      <c r="D3250" s="30" t="s">
        <v>616</v>
      </c>
      <c r="E3250" s="234" t="s">
        <v>8490</v>
      </c>
      <c r="F3250" s="229" t="s">
        <v>2051</v>
      </c>
      <c r="G3250" s="269">
        <f t="shared" si="340"/>
        <v>2021</v>
      </c>
      <c r="H3250" s="269">
        <f t="shared" si="341"/>
        <v>12</v>
      </c>
      <c r="I3250" s="269">
        <f t="shared" si="342"/>
        <v>50</v>
      </c>
      <c r="J3250" s="83">
        <f t="shared" si="343"/>
        <v>2021</v>
      </c>
      <c r="K3250" s="269">
        <f t="shared" si="344"/>
        <v>12</v>
      </c>
      <c r="L3250" s="21">
        <f t="shared" si="345"/>
        <v>50</v>
      </c>
      <c r="M3250" s="192">
        <v>44537</v>
      </c>
      <c r="N3250" s="192">
        <v>44537</v>
      </c>
      <c r="O3250" s="192">
        <v>44537</v>
      </c>
      <c r="P3250" s="192">
        <v>44537</v>
      </c>
      <c r="Q3250" s="166" t="s">
        <v>124</v>
      </c>
      <c r="R3250" s="229"/>
      <c r="S3250" s="229"/>
      <c r="T3250" s="229"/>
      <c r="U3250" s="229"/>
      <c r="V3250" s="229" t="s">
        <v>7229</v>
      </c>
      <c r="W3250" s="166" t="s">
        <v>3087</v>
      </c>
      <c r="X3250" s="166" t="s">
        <v>3087</v>
      </c>
      <c r="Y3250" s="240" t="s">
        <v>8412</v>
      </c>
    </row>
    <row r="3251" spans="2:25" ht="33">
      <c r="B3251" s="30">
        <v>3203</v>
      </c>
      <c r="C3251" s="30" t="s">
        <v>8409</v>
      </c>
      <c r="D3251" s="30" t="s">
        <v>616</v>
      </c>
      <c r="E3251" s="234" t="s">
        <v>8490</v>
      </c>
      <c r="F3251" s="229" t="s">
        <v>2051</v>
      </c>
      <c r="G3251" s="269">
        <f t="shared" si="340"/>
        <v>2021</v>
      </c>
      <c r="H3251" s="269">
        <f t="shared" si="341"/>
        <v>12</v>
      </c>
      <c r="I3251" s="269">
        <f t="shared" si="342"/>
        <v>50</v>
      </c>
      <c r="J3251" s="83">
        <f t="shared" si="343"/>
        <v>2021</v>
      </c>
      <c r="K3251" s="269">
        <f t="shared" si="344"/>
        <v>12</v>
      </c>
      <c r="L3251" s="21">
        <f t="shared" si="345"/>
        <v>50</v>
      </c>
      <c r="M3251" s="192">
        <v>44538</v>
      </c>
      <c r="N3251" s="192">
        <v>44538</v>
      </c>
      <c r="O3251" s="192">
        <v>44538</v>
      </c>
      <c r="P3251" s="192">
        <v>44538</v>
      </c>
      <c r="Q3251" s="166" t="s">
        <v>124</v>
      </c>
      <c r="R3251" s="229"/>
      <c r="S3251" s="229"/>
      <c r="T3251" s="229"/>
      <c r="U3251" s="229"/>
      <c r="V3251" s="229" t="s">
        <v>7229</v>
      </c>
      <c r="W3251" s="166" t="s">
        <v>3087</v>
      </c>
      <c r="X3251" s="166" t="s">
        <v>3087</v>
      </c>
      <c r="Y3251" s="240" t="s">
        <v>8491</v>
      </c>
    </row>
    <row r="3252" spans="2:25" ht="33">
      <c r="B3252" s="30">
        <v>3204</v>
      </c>
      <c r="C3252" s="30" t="s">
        <v>8410</v>
      </c>
      <c r="D3252" s="30" t="s">
        <v>616</v>
      </c>
      <c r="E3252" s="234" t="s">
        <v>8492</v>
      </c>
      <c r="F3252" s="229" t="s">
        <v>2051</v>
      </c>
      <c r="G3252" s="269">
        <f t="shared" si="340"/>
        <v>2021</v>
      </c>
      <c r="H3252" s="269">
        <f t="shared" si="341"/>
        <v>12</v>
      </c>
      <c r="I3252" s="269">
        <f t="shared" si="342"/>
        <v>50</v>
      </c>
      <c r="J3252" s="83">
        <f t="shared" si="343"/>
        <v>2021</v>
      </c>
      <c r="K3252" s="269">
        <f t="shared" si="344"/>
        <v>12</v>
      </c>
      <c r="L3252" s="21">
        <f t="shared" si="345"/>
        <v>50</v>
      </c>
      <c r="M3252" s="192">
        <v>44539</v>
      </c>
      <c r="N3252" s="192">
        <v>44539</v>
      </c>
      <c r="O3252" s="192">
        <v>44539</v>
      </c>
      <c r="P3252" s="192">
        <v>44539</v>
      </c>
      <c r="Q3252" s="166" t="s">
        <v>124</v>
      </c>
      <c r="R3252" s="229"/>
      <c r="S3252" s="229"/>
      <c r="T3252" s="229"/>
      <c r="U3252" s="229"/>
      <c r="V3252" s="229" t="s">
        <v>3085</v>
      </c>
      <c r="W3252" s="166" t="s">
        <v>8493</v>
      </c>
      <c r="X3252" s="166" t="s">
        <v>8493</v>
      </c>
      <c r="Y3252" s="240"/>
    </row>
    <row r="3253" spans="2:25" ht="33">
      <c r="B3253" s="30">
        <v>3205</v>
      </c>
      <c r="C3253" s="30" t="s">
        <v>8494</v>
      </c>
      <c r="D3253" s="30" t="s">
        <v>8509</v>
      </c>
      <c r="E3253" s="234" t="s">
        <v>8510</v>
      </c>
      <c r="F3253" s="229" t="s">
        <v>1561</v>
      </c>
      <c r="G3253" s="269">
        <f t="shared" si="340"/>
        <v>2021</v>
      </c>
      <c r="H3253" s="269">
        <f t="shared" si="341"/>
        <v>12</v>
      </c>
      <c r="I3253" s="269">
        <f t="shared" si="342"/>
        <v>50</v>
      </c>
      <c r="J3253" s="83">
        <f t="shared" si="343"/>
        <v>2021</v>
      </c>
      <c r="K3253" s="269">
        <f t="shared" si="344"/>
        <v>12</v>
      </c>
      <c r="L3253" s="21">
        <f t="shared" si="345"/>
        <v>50</v>
      </c>
      <c r="M3253" s="192">
        <v>44540</v>
      </c>
      <c r="N3253" s="192">
        <v>44540</v>
      </c>
      <c r="O3253" s="192">
        <v>44540</v>
      </c>
      <c r="P3253" s="192">
        <v>44540</v>
      </c>
      <c r="Q3253" s="166" t="s">
        <v>124</v>
      </c>
      <c r="R3253" s="229"/>
      <c r="S3253" s="229"/>
      <c r="T3253" s="229"/>
      <c r="U3253" s="229" t="s">
        <v>8511</v>
      </c>
      <c r="V3253" s="229" t="s">
        <v>8512</v>
      </c>
      <c r="W3253" s="166" t="s">
        <v>7532</v>
      </c>
      <c r="X3253" s="166" t="s">
        <v>7532</v>
      </c>
      <c r="Y3253" s="240"/>
    </row>
    <row r="3254" spans="2:25" ht="33">
      <c r="B3254" s="30">
        <v>3206</v>
      </c>
      <c r="C3254" s="30" t="s">
        <v>8495</v>
      </c>
      <c r="D3254" s="30" t="s">
        <v>8509</v>
      </c>
      <c r="E3254" s="234" t="s">
        <v>8513</v>
      </c>
      <c r="F3254" s="229" t="s">
        <v>1561</v>
      </c>
      <c r="G3254" s="269">
        <f t="shared" si="340"/>
        <v>2021</v>
      </c>
      <c r="H3254" s="269">
        <f t="shared" si="341"/>
        <v>12</v>
      </c>
      <c r="I3254" s="269">
        <f t="shared" si="342"/>
        <v>51</v>
      </c>
      <c r="J3254" s="83">
        <f t="shared" si="343"/>
        <v>2021</v>
      </c>
      <c r="K3254" s="269">
        <f t="shared" si="344"/>
        <v>12</v>
      </c>
      <c r="L3254" s="21">
        <f t="shared" si="345"/>
        <v>51</v>
      </c>
      <c r="M3254" s="192">
        <v>44543</v>
      </c>
      <c r="N3254" s="192">
        <v>44543</v>
      </c>
      <c r="O3254" s="192">
        <v>44543</v>
      </c>
      <c r="P3254" s="192">
        <v>44543</v>
      </c>
      <c r="Q3254" s="166" t="s">
        <v>124</v>
      </c>
      <c r="R3254" s="229"/>
      <c r="S3254" s="229"/>
      <c r="T3254" s="229"/>
      <c r="U3254" s="229" t="s">
        <v>8514</v>
      </c>
      <c r="V3254" s="229" t="s">
        <v>8515</v>
      </c>
      <c r="W3254" s="166" t="s">
        <v>7532</v>
      </c>
      <c r="X3254" s="166" t="s">
        <v>7532</v>
      </c>
      <c r="Y3254" s="240"/>
    </row>
    <row r="3255" spans="2:25" ht="33">
      <c r="B3255" s="30">
        <v>3207</v>
      </c>
      <c r="C3255" s="30" t="s">
        <v>8496</v>
      </c>
      <c r="D3255" s="30" t="s">
        <v>8509</v>
      </c>
      <c r="E3255" s="234" t="s">
        <v>8516</v>
      </c>
      <c r="F3255" s="229" t="s">
        <v>1561</v>
      </c>
      <c r="G3255" s="269">
        <f t="shared" si="340"/>
        <v>2021</v>
      </c>
      <c r="H3255" s="269">
        <f t="shared" si="341"/>
        <v>12</v>
      </c>
      <c r="I3255" s="269">
        <f t="shared" si="342"/>
        <v>51</v>
      </c>
      <c r="J3255" s="83">
        <f t="shared" si="343"/>
        <v>2021</v>
      </c>
      <c r="K3255" s="269">
        <f t="shared" si="344"/>
        <v>12</v>
      </c>
      <c r="L3255" s="21">
        <f t="shared" si="345"/>
        <v>51</v>
      </c>
      <c r="M3255" s="192">
        <v>44543</v>
      </c>
      <c r="N3255" s="192">
        <v>44543</v>
      </c>
      <c r="O3255" s="192">
        <v>44543</v>
      </c>
      <c r="P3255" s="192">
        <v>44543</v>
      </c>
      <c r="Q3255" s="166" t="s">
        <v>124</v>
      </c>
      <c r="R3255" s="229"/>
      <c r="S3255" s="229"/>
      <c r="T3255" s="229"/>
      <c r="U3255" s="229" t="s">
        <v>8517</v>
      </c>
      <c r="V3255" s="229" t="s">
        <v>8518</v>
      </c>
      <c r="W3255" s="166" t="s">
        <v>7532</v>
      </c>
      <c r="X3255" s="166" t="s">
        <v>7532</v>
      </c>
      <c r="Y3255" s="240"/>
    </row>
    <row r="3256" spans="2:25" ht="33">
      <c r="B3256" s="30">
        <v>3208</v>
      </c>
      <c r="C3256" s="30" t="s">
        <v>8497</v>
      </c>
      <c r="D3256" s="30" t="s">
        <v>8509</v>
      </c>
      <c r="E3256" s="234" t="s">
        <v>8519</v>
      </c>
      <c r="F3256" s="229" t="s">
        <v>1561</v>
      </c>
      <c r="G3256" s="269">
        <f t="shared" si="340"/>
        <v>2021</v>
      </c>
      <c r="H3256" s="269">
        <f t="shared" si="341"/>
        <v>12</v>
      </c>
      <c r="I3256" s="269">
        <f t="shared" si="342"/>
        <v>51</v>
      </c>
      <c r="J3256" s="83">
        <f t="shared" si="343"/>
        <v>2021</v>
      </c>
      <c r="K3256" s="269">
        <f t="shared" si="344"/>
        <v>12</v>
      </c>
      <c r="L3256" s="21">
        <f t="shared" si="345"/>
        <v>51</v>
      </c>
      <c r="M3256" s="192">
        <v>44545</v>
      </c>
      <c r="N3256" s="192">
        <v>44545</v>
      </c>
      <c r="O3256" s="192">
        <v>44545</v>
      </c>
      <c r="P3256" s="192">
        <v>44545</v>
      </c>
      <c r="Q3256" s="166" t="s">
        <v>124</v>
      </c>
      <c r="R3256" s="229"/>
      <c r="S3256" s="229"/>
      <c r="T3256" s="229"/>
      <c r="U3256" s="229" t="s">
        <v>7577</v>
      </c>
      <c r="V3256" s="229" t="s">
        <v>8363</v>
      </c>
      <c r="W3256" s="166" t="s">
        <v>7532</v>
      </c>
      <c r="X3256" s="166" t="s">
        <v>7532</v>
      </c>
      <c r="Y3256" s="240"/>
    </row>
    <row r="3257" spans="2:25" ht="33">
      <c r="B3257" s="30">
        <v>3209</v>
      </c>
      <c r="C3257" s="30" t="s">
        <v>8498</v>
      </c>
      <c r="D3257" s="30" t="s">
        <v>8509</v>
      </c>
      <c r="E3257" s="234" t="s">
        <v>8520</v>
      </c>
      <c r="F3257" s="229" t="s">
        <v>1561</v>
      </c>
      <c r="G3257" s="269">
        <f t="shared" si="340"/>
        <v>2021</v>
      </c>
      <c r="H3257" s="269">
        <f t="shared" si="341"/>
        <v>12</v>
      </c>
      <c r="I3257" s="269">
        <f t="shared" si="342"/>
        <v>51</v>
      </c>
      <c r="J3257" s="83">
        <f t="shared" si="343"/>
        <v>2021</v>
      </c>
      <c r="K3257" s="269">
        <f t="shared" si="344"/>
        <v>12</v>
      </c>
      <c r="L3257" s="21">
        <f t="shared" si="345"/>
        <v>51</v>
      </c>
      <c r="M3257" s="192">
        <v>44545</v>
      </c>
      <c r="N3257" s="192">
        <v>44545</v>
      </c>
      <c r="O3257" s="192">
        <v>44545</v>
      </c>
      <c r="P3257" s="192">
        <v>44545</v>
      </c>
      <c r="Q3257" s="166" t="s">
        <v>124</v>
      </c>
      <c r="R3257" s="229"/>
      <c r="S3257" s="229"/>
      <c r="T3257" s="229"/>
      <c r="U3257" s="229" t="s">
        <v>8521</v>
      </c>
      <c r="V3257" s="229" t="s">
        <v>8522</v>
      </c>
      <c r="W3257" s="166" t="s">
        <v>8523</v>
      </c>
      <c r="X3257" s="166" t="s">
        <v>8523</v>
      </c>
      <c r="Y3257" s="240"/>
    </row>
    <row r="3258" spans="2:25" ht="33">
      <c r="B3258" s="30">
        <v>3210</v>
      </c>
      <c r="C3258" s="30" t="s">
        <v>8499</v>
      </c>
      <c r="D3258" s="30" t="s">
        <v>8509</v>
      </c>
      <c r="E3258" s="234" t="s">
        <v>8524</v>
      </c>
      <c r="F3258" s="229" t="s">
        <v>1561</v>
      </c>
      <c r="G3258" s="269">
        <f t="shared" si="340"/>
        <v>2021</v>
      </c>
      <c r="H3258" s="269">
        <f t="shared" si="341"/>
        <v>12</v>
      </c>
      <c r="I3258" s="269">
        <f t="shared" si="342"/>
        <v>51</v>
      </c>
      <c r="J3258" s="83">
        <f t="shared" si="343"/>
        <v>2021</v>
      </c>
      <c r="K3258" s="269">
        <f t="shared" si="344"/>
        <v>12</v>
      </c>
      <c r="L3258" s="21">
        <f t="shared" si="345"/>
        <v>51</v>
      </c>
      <c r="M3258" s="192">
        <v>44545</v>
      </c>
      <c r="N3258" s="192">
        <v>44545</v>
      </c>
      <c r="O3258" s="192">
        <v>44545</v>
      </c>
      <c r="P3258" s="192">
        <v>44545</v>
      </c>
      <c r="Q3258" s="166" t="s">
        <v>124</v>
      </c>
      <c r="R3258" s="229"/>
      <c r="S3258" s="229"/>
      <c r="T3258" s="229"/>
      <c r="U3258" s="229" t="s">
        <v>8353</v>
      </c>
      <c r="V3258" s="229" t="s">
        <v>8525</v>
      </c>
      <c r="W3258" s="166" t="s">
        <v>8523</v>
      </c>
      <c r="X3258" s="166" t="s">
        <v>8523</v>
      </c>
      <c r="Y3258" s="240"/>
    </row>
    <row r="3259" spans="2:25" ht="49.5">
      <c r="B3259" s="30">
        <v>3211</v>
      </c>
      <c r="C3259" s="30" t="s">
        <v>8500</v>
      </c>
      <c r="D3259" s="30" t="s">
        <v>8509</v>
      </c>
      <c r="E3259" s="234" t="s">
        <v>8526</v>
      </c>
      <c r="F3259" s="229" t="s">
        <v>1561</v>
      </c>
      <c r="G3259" s="269">
        <f t="shared" si="340"/>
        <v>2021</v>
      </c>
      <c r="H3259" s="269">
        <f t="shared" si="341"/>
        <v>12</v>
      </c>
      <c r="I3259" s="269">
        <f t="shared" si="342"/>
        <v>51</v>
      </c>
      <c r="J3259" s="83">
        <f t="shared" si="343"/>
        <v>2021</v>
      </c>
      <c r="K3259" s="269">
        <f t="shared" si="344"/>
        <v>12</v>
      </c>
      <c r="L3259" s="21">
        <f t="shared" si="345"/>
        <v>51</v>
      </c>
      <c r="M3259" s="192">
        <v>44545</v>
      </c>
      <c r="N3259" s="192">
        <v>44545</v>
      </c>
      <c r="O3259" s="192">
        <v>44545</v>
      </c>
      <c r="P3259" s="192">
        <v>44545</v>
      </c>
      <c r="Q3259" s="166" t="s">
        <v>124</v>
      </c>
      <c r="R3259" s="229"/>
      <c r="S3259" s="229"/>
      <c r="T3259" s="229"/>
      <c r="U3259" s="229" t="s">
        <v>8517</v>
      </c>
      <c r="V3259" s="229" t="s">
        <v>8518</v>
      </c>
      <c r="W3259" s="166" t="s">
        <v>8523</v>
      </c>
      <c r="X3259" s="166" t="s">
        <v>8523</v>
      </c>
      <c r="Y3259" s="240"/>
    </row>
    <row r="3260" spans="2:25" ht="33">
      <c r="B3260" s="30">
        <v>3212</v>
      </c>
      <c r="C3260" s="30" t="s">
        <v>8501</v>
      </c>
      <c r="D3260" s="30" t="s">
        <v>8527</v>
      </c>
      <c r="E3260" s="234" t="s">
        <v>8528</v>
      </c>
      <c r="F3260" s="229" t="s">
        <v>1561</v>
      </c>
      <c r="G3260" s="269">
        <f t="shared" si="340"/>
        <v>2021</v>
      </c>
      <c r="H3260" s="269">
        <f t="shared" si="341"/>
        <v>12</v>
      </c>
      <c r="I3260" s="269">
        <f t="shared" si="342"/>
        <v>51</v>
      </c>
      <c r="J3260" s="83">
        <f t="shared" si="343"/>
        <v>2021</v>
      </c>
      <c r="K3260" s="269">
        <f t="shared" si="344"/>
        <v>12</v>
      </c>
      <c r="L3260" s="21">
        <f t="shared" si="345"/>
        <v>51</v>
      </c>
      <c r="M3260" s="192">
        <v>44545</v>
      </c>
      <c r="N3260" s="192">
        <v>44545</v>
      </c>
      <c r="O3260" s="192">
        <v>44545</v>
      </c>
      <c r="P3260" s="192">
        <v>44545</v>
      </c>
      <c r="Q3260" s="166" t="s">
        <v>124</v>
      </c>
      <c r="R3260" s="229"/>
      <c r="S3260" s="229"/>
      <c r="T3260" s="229"/>
      <c r="U3260" s="229" t="s">
        <v>7577</v>
      </c>
      <c r="V3260" s="229" t="s">
        <v>8529</v>
      </c>
      <c r="W3260" s="166" t="s">
        <v>7532</v>
      </c>
      <c r="X3260" s="166" t="s">
        <v>7532</v>
      </c>
      <c r="Y3260" s="240"/>
    </row>
    <row r="3261" spans="2:25" ht="33">
      <c r="B3261" s="30">
        <v>3213</v>
      </c>
      <c r="C3261" s="30" t="s">
        <v>8502</v>
      </c>
      <c r="D3261" s="30" t="s">
        <v>8527</v>
      </c>
      <c r="E3261" s="234" t="s">
        <v>8530</v>
      </c>
      <c r="F3261" s="229" t="s">
        <v>1561</v>
      </c>
      <c r="G3261" s="269">
        <f t="shared" si="340"/>
        <v>2021</v>
      </c>
      <c r="H3261" s="269">
        <f t="shared" si="341"/>
        <v>12</v>
      </c>
      <c r="I3261" s="269">
        <f t="shared" si="342"/>
        <v>51</v>
      </c>
      <c r="J3261" s="83">
        <f t="shared" si="343"/>
        <v>2021</v>
      </c>
      <c r="K3261" s="269">
        <f t="shared" si="344"/>
        <v>12</v>
      </c>
      <c r="L3261" s="21">
        <f t="shared" si="345"/>
        <v>51</v>
      </c>
      <c r="M3261" s="192">
        <v>44546</v>
      </c>
      <c r="N3261" s="192">
        <v>44546</v>
      </c>
      <c r="O3261" s="192">
        <v>44546</v>
      </c>
      <c r="P3261" s="192">
        <v>44546</v>
      </c>
      <c r="Q3261" s="166" t="s">
        <v>124</v>
      </c>
      <c r="R3261" s="229"/>
      <c r="S3261" s="229"/>
      <c r="T3261" s="229"/>
      <c r="U3261" s="229" t="s">
        <v>7920</v>
      </c>
      <c r="V3261" s="229" t="s">
        <v>2199</v>
      </c>
      <c r="W3261" s="166" t="s">
        <v>7532</v>
      </c>
      <c r="X3261" s="166" t="s">
        <v>7532</v>
      </c>
      <c r="Y3261" s="240"/>
    </row>
    <row r="3262" spans="2:25" ht="33">
      <c r="B3262" s="30">
        <v>3214</v>
      </c>
      <c r="C3262" s="30" t="s">
        <v>8503</v>
      </c>
      <c r="D3262" s="30" t="s">
        <v>8527</v>
      </c>
      <c r="E3262" s="234" t="s">
        <v>8531</v>
      </c>
      <c r="F3262" s="229" t="s">
        <v>1561</v>
      </c>
      <c r="G3262" s="269">
        <f t="shared" si="340"/>
        <v>2021</v>
      </c>
      <c r="H3262" s="269">
        <f t="shared" si="341"/>
        <v>12</v>
      </c>
      <c r="I3262" s="269">
        <f t="shared" si="342"/>
        <v>51</v>
      </c>
      <c r="J3262" s="83">
        <f t="shared" si="343"/>
        <v>2021</v>
      </c>
      <c r="K3262" s="269">
        <f t="shared" si="344"/>
        <v>12</v>
      </c>
      <c r="L3262" s="21">
        <f t="shared" si="345"/>
        <v>51</v>
      </c>
      <c r="M3262" s="192">
        <v>44546</v>
      </c>
      <c r="N3262" s="192">
        <v>44546</v>
      </c>
      <c r="O3262" s="192">
        <v>44546</v>
      </c>
      <c r="P3262" s="192">
        <v>44546</v>
      </c>
      <c r="Q3262" s="166" t="s">
        <v>124</v>
      </c>
      <c r="R3262" s="229"/>
      <c r="S3262" s="229"/>
      <c r="T3262" s="229"/>
      <c r="U3262" s="229" t="s">
        <v>5847</v>
      </c>
      <c r="V3262" s="229" t="s">
        <v>8532</v>
      </c>
      <c r="W3262" s="166" t="s">
        <v>7532</v>
      </c>
      <c r="X3262" s="166" t="s">
        <v>7532</v>
      </c>
      <c r="Y3262" s="240"/>
    </row>
    <row r="3263" spans="2:25" ht="33">
      <c r="B3263" s="30">
        <v>3215</v>
      </c>
      <c r="C3263" s="30" t="s">
        <v>8504</v>
      </c>
      <c r="D3263" s="30" t="s">
        <v>8527</v>
      </c>
      <c r="E3263" s="234" t="s">
        <v>8533</v>
      </c>
      <c r="F3263" s="229" t="s">
        <v>1561</v>
      </c>
      <c r="G3263" s="269">
        <f t="shared" si="340"/>
        <v>2021</v>
      </c>
      <c r="H3263" s="269">
        <f t="shared" si="341"/>
        <v>12</v>
      </c>
      <c r="I3263" s="269">
        <f t="shared" si="342"/>
        <v>51</v>
      </c>
      <c r="J3263" s="83">
        <f t="shared" si="343"/>
        <v>2021</v>
      </c>
      <c r="K3263" s="269">
        <f t="shared" si="344"/>
        <v>12</v>
      </c>
      <c r="L3263" s="21">
        <f t="shared" si="345"/>
        <v>51</v>
      </c>
      <c r="M3263" s="192">
        <v>44546</v>
      </c>
      <c r="N3263" s="192">
        <v>44546</v>
      </c>
      <c r="O3263" s="192">
        <v>44546</v>
      </c>
      <c r="P3263" s="192">
        <v>44546</v>
      </c>
      <c r="Q3263" s="166" t="s">
        <v>124</v>
      </c>
      <c r="R3263" s="229"/>
      <c r="S3263" s="229"/>
      <c r="T3263" s="229"/>
      <c r="U3263" s="229" t="s">
        <v>5847</v>
      </c>
      <c r="V3263" s="229" t="s">
        <v>8532</v>
      </c>
      <c r="W3263" s="166" t="s">
        <v>7532</v>
      </c>
      <c r="X3263" s="166" t="s">
        <v>7532</v>
      </c>
      <c r="Y3263" s="240"/>
    </row>
    <row r="3264" spans="2:25" ht="33">
      <c r="B3264" s="30">
        <v>3216</v>
      </c>
      <c r="C3264" s="30" t="s">
        <v>8505</v>
      </c>
      <c r="D3264" s="30" t="s">
        <v>8527</v>
      </c>
      <c r="E3264" s="234" t="s">
        <v>8530</v>
      </c>
      <c r="F3264" s="229" t="s">
        <v>1561</v>
      </c>
      <c r="G3264" s="269">
        <f t="shared" si="340"/>
        <v>2021</v>
      </c>
      <c r="H3264" s="269">
        <f t="shared" si="341"/>
        <v>12</v>
      </c>
      <c r="I3264" s="269">
        <f t="shared" si="342"/>
        <v>51</v>
      </c>
      <c r="J3264" s="83">
        <f t="shared" si="343"/>
        <v>2021</v>
      </c>
      <c r="K3264" s="269">
        <f t="shared" si="344"/>
        <v>12</v>
      </c>
      <c r="L3264" s="21">
        <f t="shared" si="345"/>
        <v>51</v>
      </c>
      <c r="M3264" s="192">
        <v>44546</v>
      </c>
      <c r="N3264" s="192">
        <v>44546</v>
      </c>
      <c r="O3264" s="192">
        <v>44546</v>
      </c>
      <c r="P3264" s="192">
        <v>44546</v>
      </c>
      <c r="Q3264" s="166" t="s">
        <v>124</v>
      </c>
      <c r="R3264" s="229"/>
      <c r="S3264" s="229"/>
      <c r="T3264" s="229"/>
      <c r="U3264" s="229" t="s">
        <v>8534</v>
      </c>
      <c r="V3264" s="229" t="s">
        <v>8535</v>
      </c>
      <c r="W3264" s="166" t="s">
        <v>7532</v>
      </c>
      <c r="X3264" s="166" t="s">
        <v>7532</v>
      </c>
      <c r="Y3264" s="240"/>
    </row>
    <row r="3265" spans="2:25" ht="33">
      <c r="B3265" s="30">
        <v>3217</v>
      </c>
      <c r="C3265" s="30" t="s">
        <v>8506</v>
      </c>
      <c r="D3265" s="30" t="s">
        <v>8527</v>
      </c>
      <c r="E3265" s="234" t="s">
        <v>8536</v>
      </c>
      <c r="F3265" s="229" t="s">
        <v>1561</v>
      </c>
      <c r="G3265" s="269">
        <f t="shared" si="340"/>
        <v>2021</v>
      </c>
      <c r="H3265" s="269">
        <f t="shared" si="341"/>
        <v>12</v>
      </c>
      <c r="I3265" s="269">
        <f t="shared" si="342"/>
        <v>51</v>
      </c>
      <c r="J3265" s="83">
        <f t="shared" si="343"/>
        <v>2021</v>
      </c>
      <c r="K3265" s="269">
        <f t="shared" si="344"/>
        <v>12</v>
      </c>
      <c r="L3265" s="21">
        <f t="shared" si="345"/>
        <v>51</v>
      </c>
      <c r="M3265" s="192">
        <v>44546</v>
      </c>
      <c r="N3265" s="192">
        <v>44546</v>
      </c>
      <c r="O3265" s="192">
        <v>44546</v>
      </c>
      <c r="P3265" s="192">
        <v>44546</v>
      </c>
      <c r="Q3265" s="166" t="s">
        <v>124</v>
      </c>
      <c r="R3265" s="229"/>
      <c r="S3265" s="229"/>
      <c r="T3265" s="229"/>
      <c r="U3265" s="229" t="s">
        <v>8537</v>
      </c>
      <c r="V3265" s="229" t="s">
        <v>8538</v>
      </c>
      <c r="W3265" s="166" t="s">
        <v>7532</v>
      </c>
      <c r="X3265" s="166" t="s">
        <v>7532</v>
      </c>
      <c r="Y3265" s="240"/>
    </row>
    <row r="3266" spans="2:25" ht="28.5" customHeight="1">
      <c r="B3266" s="30">
        <v>3218</v>
      </c>
      <c r="C3266" s="30" t="s">
        <v>8507</v>
      </c>
      <c r="D3266" s="30" t="s">
        <v>8548</v>
      </c>
      <c r="E3266" s="167" t="s">
        <v>8539</v>
      </c>
      <c r="F3266" s="229" t="s">
        <v>8549</v>
      </c>
      <c r="G3266" s="269">
        <f t="shared" si="340"/>
        <v>2021</v>
      </c>
      <c r="H3266" s="269">
        <f t="shared" si="341"/>
        <v>12</v>
      </c>
      <c r="I3266" s="269">
        <f t="shared" si="342"/>
        <v>51</v>
      </c>
      <c r="J3266" s="83">
        <f t="shared" si="343"/>
        <v>2021</v>
      </c>
      <c r="K3266" s="269">
        <f t="shared" si="344"/>
        <v>12</v>
      </c>
      <c r="L3266" s="21">
        <f t="shared" si="345"/>
        <v>51</v>
      </c>
      <c r="M3266" s="77">
        <v>44543</v>
      </c>
      <c r="N3266" s="77">
        <v>44543</v>
      </c>
      <c r="O3266" s="77">
        <v>44543</v>
      </c>
      <c r="P3266" s="77">
        <v>44543</v>
      </c>
      <c r="Q3266" s="166" t="s">
        <v>124</v>
      </c>
      <c r="R3266" s="229"/>
      <c r="S3266" s="229"/>
      <c r="T3266" s="229"/>
      <c r="U3266" s="244" t="s">
        <v>8553</v>
      </c>
      <c r="V3266" s="229" t="s">
        <v>8557</v>
      </c>
      <c r="W3266" s="166" t="s">
        <v>8562</v>
      </c>
      <c r="X3266" s="166" t="s">
        <v>8563</v>
      </c>
      <c r="Y3266" s="240"/>
    </row>
    <row r="3267" spans="2:25" ht="28.5" customHeight="1">
      <c r="B3267" s="30">
        <v>3219</v>
      </c>
      <c r="C3267" s="30" t="s">
        <v>8508</v>
      </c>
      <c r="D3267" s="30" t="s">
        <v>8548</v>
      </c>
      <c r="E3267" s="130" t="s">
        <v>8540</v>
      </c>
      <c r="F3267" s="229" t="s">
        <v>8550</v>
      </c>
      <c r="G3267" s="269">
        <f t="shared" si="340"/>
        <v>2021</v>
      </c>
      <c r="H3267" s="269">
        <f t="shared" si="341"/>
        <v>12</v>
      </c>
      <c r="I3267" s="269">
        <f t="shared" si="342"/>
        <v>51</v>
      </c>
      <c r="J3267" s="83">
        <f t="shared" si="343"/>
        <v>2021</v>
      </c>
      <c r="K3267" s="269">
        <f t="shared" si="344"/>
        <v>12</v>
      </c>
      <c r="L3267" s="21">
        <f t="shared" si="345"/>
        <v>51</v>
      </c>
      <c r="M3267" s="77">
        <v>44543</v>
      </c>
      <c r="N3267" s="77">
        <v>44543</v>
      </c>
      <c r="O3267" s="77">
        <v>44543</v>
      </c>
      <c r="P3267" s="77">
        <v>44543</v>
      </c>
      <c r="Q3267" s="166" t="s">
        <v>124</v>
      </c>
      <c r="R3267" s="229"/>
      <c r="S3267" s="229"/>
      <c r="T3267" s="229"/>
      <c r="U3267" s="229" t="s">
        <v>8554</v>
      </c>
      <c r="V3267" s="229" t="s">
        <v>8558</v>
      </c>
      <c r="W3267" s="166" t="s">
        <v>8562</v>
      </c>
      <c r="X3267" s="166" t="s">
        <v>8563</v>
      </c>
      <c r="Y3267" s="240"/>
    </row>
    <row r="3268" spans="2:25" ht="28.5" customHeight="1">
      <c r="B3268" s="30">
        <v>3220</v>
      </c>
      <c r="C3268" s="30" t="s">
        <v>8544</v>
      </c>
      <c r="D3268" s="30" t="s">
        <v>8548</v>
      </c>
      <c r="E3268" s="130" t="s">
        <v>8551</v>
      </c>
      <c r="F3268" s="229" t="s">
        <v>8550</v>
      </c>
      <c r="G3268" s="269">
        <f t="shared" si="340"/>
        <v>2021</v>
      </c>
      <c r="H3268" s="269">
        <f t="shared" si="341"/>
        <v>12</v>
      </c>
      <c r="I3268" s="269">
        <f t="shared" si="342"/>
        <v>51</v>
      </c>
      <c r="J3268" s="83">
        <f t="shared" si="343"/>
        <v>2021</v>
      </c>
      <c r="K3268" s="269">
        <f t="shared" si="344"/>
        <v>12</v>
      </c>
      <c r="L3268" s="21">
        <f t="shared" si="345"/>
        <v>51</v>
      </c>
      <c r="M3268" s="77">
        <v>44543</v>
      </c>
      <c r="N3268" s="77">
        <v>44543</v>
      </c>
      <c r="O3268" s="77">
        <v>44543</v>
      </c>
      <c r="P3268" s="77">
        <v>44543</v>
      </c>
      <c r="Q3268" s="166" t="s">
        <v>124</v>
      </c>
      <c r="R3268" s="229"/>
      <c r="S3268" s="229"/>
      <c r="T3268" s="229"/>
      <c r="U3268" s="229" t="s">
        <v>8555</v>
      </c>
      <c r="V3268" s="229" t="s">
        <v>8559</v>
      </c>
      <c r="W3268" s="166" t="s">
        <v>8562</v>
      </c>
      <c r="X3268" s="166" t="s">
        <v>8563</v>
      </c>
      <c r="Y3268" s="240"/>
    </row>
    <row r="3269" spans="2:25" ht="28.5" customHeight="1">
      <c r="B3269" s="30">
        <v>3221</v>
      </c>
      <c r="C3269" s="30" t="s">
        <v>8545</v>
      </c>
      <c r="D3269" s="30" t="s">
        <v>8548</v>
      </c>
      <c r="E3269" s="130" t="s">
        <v>8541</v>
      </c>
      <c r="F3269" s="229" t="s">
        <v>8550</v>
      </c>
      <c r="G3269" s="269">
        <f t="shared" si="340"/>
        <v>2021</v>
      </c>
      <c r="H3269" s="269">
        <f t="shared" si="341"/>
        <v>12</v>
      </c>
      <c r="I3269" s="269">
        <f t="shared" si="342"/>
        <v>51</v>
      </c>
      <c r="J3269" s="83">
        <f t="shared" si="343"/>
        <v>2021</v>
      </c>
      <c r="K3269" s="269">
        <f t="shared" si="344"/>
        <v>12</v>
      </c>
      <c r="L3269" s="21">
        <f t="shared" si="345"/>
        <v>51</v>
      </c>
      <c r="M3269" s="77">
        <v>44543</v>
      </c>
      <c r="N3269" s="77">
        <v>44543</v>
      </c>
      <c r="O3269" s="77">
        <v>44543</v>
      </c>
      <c r="P3269" s="77">
        <v>44543</v>
      </c>
      <c r="Q3269" s="166" t="s">
        <v>124</v>
      </c>
      <c r="R3269" s="229"/>
      <c r="S3269" s="229"/>
      <c r="T3269" s="229"/>
      <c r="U3269" s="229" t="s">
        <v>8556</v>
      </c>
      <c r="V3269" s="229" t="s">
        <v>8557</v>
      </c>
      <c r="W3269" s="166" t="s">
        <v>8562</v>
      </c>
      <c r="X3269" s="166" t="s">
        <v>8563</v>
      </c>
      <c r="Y3269" s="240"/>
    </row>
    <row r="3270" spans="2:25" ht="66">
      <c r="B3270" s="30">
        <v>3222</v>
      </c>
      <c r="C3270" s="30" t="s">
        <v>8546</v>
      </c>
      <c r="D3270" s="30" t="s">
        <v>8548</v>
      </c>
      <c r="E3270" s="130" t="s">
        <v>8542</v>
      </c>
      <c r="F3270" s="229" t="s">
        <v>8552</v>
      </c>
      <c r="G3270" s="269">
        <f t="shared" si="340"/>
        <v>2021</v>
      </c>
      <c r="H3270" s="269">
        <f t="shared" si="341"/>
        <v>12</v>
      </c>
      <c r="I3270" s="269">
        <f t="shared" si="342"/>
        <v>51</v>
      </c>
      <c r="J3270" s="83">
        <f t="shared" si="343"/>
        <v>2021</v>
      </c>
      <c r="K3270" s="269">
        <f t="shared" si="344"/>
        <v>12</v>
      </c>
      <c r="L3270" s="21">
        <f t="shared" si="345"/>
        <v>51</v>
      </c>
      <c r="M3270" s="77">
        <v>44543</v>
      </c>
      <c r="N3270" s="77">
        <v>44543</v>
      </c>
      <c r="O3270" s="77">
        <v>44543</v>
      </c>
      <c r="P3270" s="77">
        <v>44545</v>
      </c>
      <c r="Q3270" s="166" t="s">
        <v>124</v>
      </c>
      <c r="R3270" s="229"/>
      <c r="S3270" s="229"/>
      <c r="T3270" s="229"/>
      <c r="U3270" s="229" t="s">
        <v>8554</v>
      </c>
      <c r="V3270" s="229" t="s">
        <v>8560</v>
      </c>
      <c r="W3270" s="166" t="s">
        <v>8562</v>
      </c>
      <c r="X3270" s="166" t="s">
        <v>8563</v>
      </c>
      <c r="Y3270" s="240"/>
    </row>
    <row r="3271" spans="2:25" ht="66">
      <c r="B3271" s="30">
        <v>3223</v>
      </c>
      <c r="C3271" s="30" t="s">
        <v>8547</v>
      </c>
      <c r="D3271" s="30" t="s">
        <v>8548</v>
      </c>
      <c r="E3271" s="110" t="s">
        <v>8543</v>
      </c>
      <c r="F3271" s="229" t="s">
        <v>8552</v>
      </c>
      <c r="G3271" s="269">
        <f t="shared" ref="G3271:G3334" si="346">IF(ISBLANK(N3271),"",YEAR(N3271))</f>
        <v>2021</v>
      </c>
      <c r="H3271" s="269">
        <f t="shared" ref="H3271:H3334" si="347">IF(ISBLANK(N3271),"",MONTH(N3271))</f>
        <v>12</v>
      </c>
      <c r="I3271" s="269">
        <f t="shared" ref="I3271:I3334" si="348">IF(ISBLANK(N3271),"",WEEKNUM(N3271,1))</f>
        <v>51</v>
      </c>
      <c r="J3271" s="83">
        <f t="shared" ref="J3271:J3334" si="349">IF(ISBLANK(P3271),"",YEAR(P3271))</f>
        <v>2021</v>
      </c>
      <c r="K3271" s="269">
        <f t="shared" ref="K3271:K3334" si="350">IF(ISBLANK(P3271),"",MONTH(P3271))</f>
        <v>12</v>
      </c>
      <c r="L3271" s="21">
        <f t="shared" ref="L3271:L3334" si="351">IF(ISBLANK(P3271),"",WEEKNUM(P3271,1))</f>
        <v>51</v>
      </c>
      <c r="M3271" s="77">
        <v>44545</v>
      </c>
      <c r="N3271" s="77">
        <v>44545</v>
      </c>
      <c r="O3271" s="77">
        <v>44545</v>
      </c>
      <c r="P3271" s="77">
        <v>44546</v>
      </c>
      <c r="Q3271" s="166" t="s">
        <v>124</v>
      </c>
      <c r="R3271" s="229"/>
      <c r="S3271" s="229"/>
      <c r="T3271" s="229"/>
      <c r="U3271" s="229" t="s">
        <v>8554</v>
      </c>
      <c r="V3271" s="229" t="s">
        <v>8561</v>
      </c>
      <c r="W3271" s="166" t="s">
        <v>8562</v>
      </c>
      <c r="X3271" s="166" t="s">
        <v>8563</v>
      </c>
      <c r="Y3271" s="240"/>
    </row>
    <row r="3272" spans="2:25" ht="49.5">
      <c r="B3272" s="30">
        <v>3224</v>
      </c>
      <c r="C3272" s="30" t="s">
        <v>8564</v>
      </c>
      <c r="D3272" s="30" t="s">
        <v>8596</v>
      </c>
      <c r="E3272" s="234" t="s">
        <v>8576</v>
      </c>
      <c r="F3272" s="229" t="s">
        <v>1561</v>
      </c>
      <c r="G3272" s="269">
        <f t="shared" si="346"/>
        <v>2021</v>
      </c>
      <c r="H3272" s="269">
        <f t="shared" si="347"/>
        <v>12</v>
      </c>
      <c r="I3272" s="269">
        <f t="shared" si="348"/>
        <v>51</v>
      </c>
      <c r="J3272" s="83">
        <f t="shared" si="349"/>
        <v>2021</v>
      </c>
      <c r="K3272" s="269">
        <f t="shared" si="350"/>
        <v>12</v>
      </c>
      <c r="L3272" s="21">
        <f t="shared" si="351"/>
        <v>51</v>
      </c>
      <c r="M3272" s="192">
        <v>44547</v>
      </c>
      <c r="N3272" s="192">
        <v>44547</v>
      </c>
      <c r="O3272" s="192">
        <v>44547</v>
      </c>
      <c r="P3272" s="192">
        <v>44547</v>
      </c>
      <c r="Q3272" s="166" t="s">
        <v>8577</v>
      </c>
      <c r="R3272" s="229"/>
      <c r="S3272" s="229"/>
      <c r="T3272" s="229"/>
      <c r="U3272" s="229" t="s">
        <v>7564</v>
      </c>
      <c r="V3272" s="229" t="s">
        <v>8578</v>
      </c>
      <c r="W3272" s="166" t="s">
        <v>8579</v>
      </c>
      <c r="X3272" s="166" t="s">
        <v>8579</v>
      </c>
      <c r="Y3272" s="240"/>
    </row>
    <row r="3273" spans="2:25" ht="49.5">
      <c r="B3273" s="30">
        <v>3225</v>
      </c>
      <c r="C3273" s="30" t="s">
        <v>8565</v>
      </c>
      <c r="D3273" s="30" t="s">
        <v>8596</v>
      </c>
      <c r="E3273" s="234" t="s">
        <v>8580</v>
      </c>
      <c r="F3273" s="229" t="s">
        <v>1561</v>
      </c>
      <c r="G3273" s="269">
        <f t="shared" si="346"/>
        <v>2021</v>
      </c>
      <c r="H3273" s="269">
        <f t="shared" si="347"/>
        <v>12</v>
      </c>
      <c r="I3273" s="269">
        <f t="shared" si="348"/>
        <v>51</v>
      </c>
      <c r="J3273" s="83">
        <f t="shared" si="349"/>
        <v>2021</v>
      </c>
      <c r="K3273" s="269">
        <f t="shared" si="350"/>
        <v>12</v>
      </c>
      <c r="L3273" s="21">
        <f t="shared" si="351"/>
        <v>51</v>
      </c>
      <c r="M3273" s="192">
        <v>44547</v>
      </c>
      <c r="N3273" s="192">
        <v>44547</v>
      </c>
      <c r="O3273" s="192">
        <v>44547</v>
      </c>
      <c r="P3273" s="192">
        <v>44547</v>
      </c>
      <c r="Q3273" s="166" t="s">
        <v>8577</v>
      </c>
      <c r="R3273" s="229"/>
      <c r="S3273" s="229"/>
      <c r="T3273" s="229"/>
      <c r="U3273" s="229" t="s">
        <v>8581</v>
      </c>
      <c r="V3273" s="229" t="s">
        <v>8582</v>
      </c>
      <c r="W3273" s="166" t="s">
        <v>8579</v>
      </c>
      <c r="X3273" s="166" t="s">
        <v>8579</v>
      </c>
      <c r="Y3273" s="240"/>
    </row>
    <row r="3274" spans="2:25" ht="49.5">
      <c r="B3274" s="30">
        <v>3226</v>
      </c>
      <c r="C3274" s="30" t="s">
        <v>8566</v>
      </c>
      <c r="D3274" s="30" t="s">
        <v>8596</v>
      </c>
      <c r="E3274" s="234" t="s">
        <v>8583</v>
      </c>
      <c r="F3274" s="229" t="s">
        <v>1561</v>
      </c>
      <c r="G3274" s="269">
        <f t="shared" si="346"/>
        <v>2021</v>
      </c>
      <c r="H3274" s="269">
        <f t="shared" si="347"/>
        <v>12</v>
      </c>
      <c r="I3274" s="269">
        <f t="shared" si="348"/>
        <v>51</v>
      </c>
      <c r="J3274" s="83">
        <f t="shared" si="349"/>
        <v>2021</v>
      </c>
      <c r="K3274" s="269">
        <f t="shared" si="350"/>
        <v>12</v>
      </c>
      <c r="L3274" s="21">
        <f t="shared" si="351"/>
        <v>52</v>
      </c>
      <c r="M3274" s="192">
        <v>44547</v>
      </c>
      <c r="N3274" s="192">
        <v>44547</v>
      </c>
      <c r="O3274" s="192">
        <v>44547</v>
      </c>
      <c r="P3274" s="192">
        <v>44550</v>
      </c>
      <c r="Q3274" s="166" t="s">
        <v>8577</v>
      </c>
      <c r="R3274" s="229"/>
      <c r="S3274" s="229"/>
      <c r="T3274" s="229"/>
      <c r="U3274" s="229" t="s">
        <v>8584</v>
      </c>
      <c r="V3274" s="229" t="s">
        <v>8585</v>
      </c>
      <c r="W3274" s="166" t="s">
        <v>8579</v>
      </c>
      <c r="X3274" s="166" t="s">
        <v>8579</v>
      </c>
      <c r="Y3274" s="240"/>
    </row>
    <row r="3275" spans="2:25" ht="33">
      <c r="B3275" s="30">
        <v>3227</v>
      </c>
      <c r="C3275" s="30" t="s">
        <v>8567</v>
      </c>
      <c r="D3275" s="30" t="s">
        <v>8596</v>
      </c>
      <c r="E3275" s="234" t="s">
        <v>8586</v>
      </c>
      <c r="F3275" s="229" t="s">
        <v>1561</v>
      </c>
      <c r="G3275" s="269">
        <f t="shared" si="346"/>
        <v>2021</v>
      </c>
      <c r="H3275" s="269">
        <f t="shared" si="347"/>
        <v>12</v>
      </c>
      <c r="I3275" s="269">
        <f t="shared" si="348"/>
        <v>52</v>
      </c>
      <c r="J3275" s="83">
        <f t="shared" si="349"/>
        <v>2021</v>
      </c>
      <c r="K3275" s="269">
        <f t="shared" si="350"/>
        <v>12</v>
      </c>
      <c r="L3275" s="21">
        <f t="shared" si="351"/>
        <v>52</v>
      </c>
      <c r="M3275" s="192">
        <v>44550</v>
      </c>
      <c r="N3275" s="192">
        <v>44550</v>
      </c>
      <c r="O3275" s="192">
        <v>44550</v>
      </c>
      <c r="P3275" s="192">
        <v>44550</v>
      </c>
      <c r="Q3275" s="166" t="s">
        <v>8577</v>
      </c>
      <c r="R3275" s="229"/>
      <c r="S3275" s="229"/>
      <c r="T3275" s="229"/>
      <c r="U3275" s="229" t="s">
        <v>8181</v>
      </c>
      <c r="V3275" s="229" t="s">
        <v>8587</v>
      </c>
      <c r="W3275" s="166" t="s">
        <v>8579</v>
      </c>
      <c r="X3275" s="166" t="s">
        <v>8579</v>
      </c>
      <c r="Y3275" s="240"/>
    </row>
    <row r="3276" spans="2:25" ht="33">
      <c r="B3276" s="30">
        <v>3228</v>
      </c>
      <c r="C3276" s="30" t="s">
        <v>8568</v>
      </c>
      <c r="D3276" s="30" t="s">
        <v>8596</v>
      </c>
      <c r="E3276" s="234" t="s">
        <v>8588</v>
      </c>
      <c r="F3276" s="229" t="s">
        <v>1561</v>
      </c>
      <c r="G3276" s="269">
        <f t="shared" si="346"/>
        <v>2021</v>
      </c>
      <c r="H3276" s="269">
        <f t="shared" si="347"/>
        <v>12</v>
      </c>
      <c r="I3276" s="269">
        <f t="shared" si="348"/>
        <v>52</v>
      </c>
      <c r="J3276" s="83">
        <f t="shared" si="349"/>
        <v>2021</v>
      </c>
      <c r="K3276" s="269">
        <f t="shared" si="350"/>
        <v>12</v>
      </c>
      <c r="L3276" s="21">
        <f t="shared" si="351"/>
        <v>52</v>
      </c>
      <c r="M3276" s="192">
        <v>44550</v>
      </c>
      <c r="N3276" s="192">
        <v>44550</v>
      </c>
      <c r="O3276" s="192">
        <v>44550</v>
      </c>
      <c r="P3276" s="192">
        <v>44550</v>
      </c>
      <c r="Q3276" s="166" t="s">
        <v>8577</v>
      </c>
      <c r="R3276" s="229"/>
      <c r="S3276" s="229"/>
      <c r="T3276" s="229"/>
      <c r="U3276" s="229" t="s">
        <v>7564</v>
      </c>
      <c r="V3276" s="229" t="s">
        <v>8578</v>
      </c>
      <c r="W3276" s="166" t="s">
        <v>8579</v>
      </c>
      <c r="X3276" s="166" t="s">
        <v>8579</v>
      </c>
      <c r="Y3276" s="240"/>
    </row>
    <row r="3277" spans="2:25" ht="33">
      <c r="B3277" s="30">
        <v>3229</v>
      </c>
      <c r="C3277" s="30" t="s">
        <v>8569</v>
      </c>
      <c r="D3277" s="30" t="s">
        <v>8596</v>
      </c>
      <c r="E3277" s="234" t="s">
        <v>8589</v>
      </c>
      <c r="F3277" s="229" t="s">
        <v>1561</v>
      </c>
      <c r="G3277" s="269">
        <f t="shared" si="346"/>
        <v>2021</v>
      </c>
      <c r="H3277" s="269">
        <f t="shared" si="347"/>
        <v>12</v>
      </c>
      <c r="I3277" s="269">
        <f t="shared" si="348"/>
        <v>52</v>
      </c>
      <c r="J3277" s="83">
        <f t="shared" si="349"/>
        <v>2021</v>
      </c>
      <c r="K3277" s="269">
        <f t="shared" si="350"/>
        <v>12</v>
      </c>
      <c r="L3277" s="21">
        <f t="shared" si="351"/>
        <v>52</v>
      </c>
      <c r="M3277" s="192">
        <v>44550</v>
      </c>
      <c r="N3277" s="192">
        <v>44550</v>
      </c>
      <c r="O3277" s="192">
        <v>44550</v>
      </c>
      <c r="P3277" s="192">
        <v>44550</v>
      </c>
      <c r="Q3277" s="166" t="s">
        <v>8577</v>
      </c>
      <c r="R3277" s="229"/>
      <c r="S3277" s="229"/>
      <c r="T3277" s="229"/>
      <c r="U3277" s="229" t="s">
        <v>8590</v>
      </c>
      <c r="V3277" s="229" t="s">
        <v>8591</v>
      </c>
      <c r="W3277" s="166" t="s">
        <v>8579</v>
      </c>
      <c r="X3277" s="166" t="s">
        <v>8579</v>
      </c>
      <c r="Y3277" s="240"/>
    </row>
    <row r="3278" spans="2:25" ht="66">
      <c r="B3278" s="30">
        <v>3230</v>
      </c>
      <c r="C3278" s="30" t="s">
        <v>8570</v>
      </c>
      <c r="D3278" s="30" t="s">
        <v>8596</v>
      </c>
      <c r="E3278" s="234" t="s">
        <v>8592</v>
      </c>
      <c r="F3278" s="229" t="s">
        <v>1561</v>
      </c>
      <c r="G3278" s="269">
        <f t="shared" si="346"/>
        <v>2021</v>
      </c>
      <c r="H3278" s="269">
        <f t="shared" si="347"/>
        <v>12</v>
      </c>
      <c r="I3278" s="269">
        <f t="shared" si="348"/>
        <v>52</v>
      </c>
      <c r="J3278" s="83">
        <f t="shared" si="349"/>
        <v>2021</v>
      </c>
      <c r="K3278" s="269">
        <f t="shared" si="350"/>
        <v>12</v>
      </c>
      <c r="L3278" s="21">
        <f t="shared" si="351"/>
        <v>52</v>
      </c>
      <c r="M3278" s="192">
        <v>44551</v>
      </c>
      <c r="N3278" s="192">
        <v>44551</v>
      </c>
      <c r="O3278" s="192">
        <v>44551</v>
      </c>
      <c r="P3278" s="192">
        <v>44551</v>
      </c>
      <c r="Q3278" s="166" t="s">
        <v>8577</v>
      </c>
      <c r="R3278" s="229"/>
      <c r="S3278" s="229"/>
      <c r="T3278" s="229"/>
      <c r="U3278" s="229" t="s">
        <v>8353</v>
      </c>
      <c r="V3278" s="229" t="s">
        <v>8593</v>
      </c>
      <c r="W3278" s="166" t="s">
        <v>8579</v>
      </c>
      <c r="X3278" s="166" t="s">
        <v>8579</v>
      </c>
      <c r="Y3278" s="240"/>
    </row>
    <row r="3279" spans="2:25" ht="33">
      <c r="B3279" s="30">
        <v>3231</v>
      </c>
      <c r="C3279" s="30" t="s">
        <v>8571</v>
      </c>
      <c r="D3279" s="30" t="s">
        <v>8596</v>
      </c>
      <c r="E3279" s="234" t="s">
        <v>8594</v>
      </c>
      <c r="F3279" s="229" t="s">
        <v>1561</v>
      </c>
      <c r="G3279" s="269">
        <f t="shared" si="346"/>
        <v>2021</v>
      </c>
      <c r="H3279" s="269">
        <f t="shared" si="347"/>
        <v>12</v>
      </c>
      <c r="I3279" s="269">
        <f t="shared" si="348"/>
        <v>52</v>
      </c>
      <c r="J3279" s="83">
        <f t="shared" si="349"/>
        <v>2021</v>
      </c>
      <c r="K3279" s="269">
        <f t="shared" si="350"/>
        <v>12</v>
      </c>
      <c r="L3279" s="21">
        <f t="shared" si="351"/>
        <v>52</v>
      </c>
      <c r="M3279" s="192">
        <v>44551</v>
      </c>
      <c r="N3279" s="192">
        <v>44551</v>
      </c>
      <c r="O3279" s="192">
        <v>44551</v>
      </c>
      <c r="P3279" s="192">
        <v>44551</v>
      </c>
      <c r="Q3279" s="166" t="s">
        <v>8577</v>
      </c>
      <c r="R3279" s="229"/>
      <c r="S3279" s="229"/>
      <c r="T3279" s="229"/>
      <c r="U3279" s="229" t="s">
        <v>7564</v>
      </c>
      <c r="V3279" s="229" t="s">
        <v>8595</v>
      </c>
      <c r="W3279" s="166" t="s">
        <v>8579</v>
      </c>
      <c r="X3279" s="166" t="s">
        <v>8579</v>
      </c>
      <c r="Y3279" s="240"/>
    </row>
    <row r="3280" spans="2:25" ht="33">
      <c r="B3280" s="30">
        <v>3232</v>
      </c>
      <c r="C3280" s="30" t="s">
        <v>8572</v>
      </c>
      <c r="D3280" s="30" t="s">
        <v>8596</v>
      </c>
      <c r="E3280" s="234" t="s">
        <v>8180</v>
      </c>
      <c r="F3280" s="229" t="s">
        <v>1561</v>
      </c>
      <c r="G3280" s="269">
        <f t="shared" si="346"/>
        <v>2021</v>
      </c>
      <c r="H3280" s="269">
        <f t="shared" si="347"/>
        <v>12</v>
      </c>
      <c r="I3280" s="269">
        <f t="shared" si="348"/>
        <v>52</v>
      </c>
      <c r="J3280" s="83">
        <f t="shared" si="349"/>
        <v>2021</v>
      </c>
      <c r="K3280" s="269">
        <f t="shared" si="350"/>
        <v>12</v>
      </c>
      <c r="L3280" s="21">
        <f t="shared" si="351"/>
        <v>52</v>
      </c>
      <c r="M3280" s="192">
        <v>44551</v>
      </c>
      <c r="N3280" s="192">
        <v>44551</v>
      </c>
      <c r="O3280" s="192">
        <v>44551</v>
      </c>
      <c r="P3280" s="192">
        <v>44551</v>
      </c>
      <c r="Q3280" s="166" t="s">
        <v>8577</v>
      </c>
      <c r="R3280" s="229"/>
      <c r="S3280" s="229"/>
      <c r="T3280" s="229"/>
      <c r="U3280" s="229" t="s">
        <v>7564</v>
      </c>
      <c r="V3280" s="229" t="s">
        <v>8578</v>
      </c>
      <c r="W3280" s="166" t="s">
        <v>8579</v>
      </c>
      <c r="X3280" s="166" t="s">
        <v>8579</v>
      </c>
      <c r="Y3280" s="240"/>
    </row>
    <row r="3281" spans="2:25" ht="33">
      <c r="B3281" s="30">
        <v>3233</v>
      </c>
      <c r="C3281" s="30" t="s">
        <v>8573</v>
      </c>
      <c r="D3281" s="30" t="s">
        <v>80</v>
      </c>
      <c r="E3281" s="234" t="s">
        <v>8602</v>
      </c>
      <c r="F3281" s="229" t="s">
        <v>1561</v>
      </c>
      <c r="G3281" s="269">
        <f t="shared" si="346"/>
        <v>2021</v>
      </c>
      <c r="H3281" s="269">
        <f t="shared" si="347"/>
        <v>12</v>
      </c>
      <c r="I3281" s="269">
        <f t="shared" si="348"/>
        <v>52</v>
      </c>
      <c r="J3281" s="83">
        <f t="shared" si="349"/>
        <v>2021</v>
      </c>
      <c r="K3281" s="269">
        <f t="shared" si="350"/>
        <v>12</v>
      </c>
      <c r="L3281" s="21">
        <f t="shared" si="351"/>
        <v>52</v>
      </c>
      <c r="M3281" s="192">
        <v>44551</v>
      </c>
      <c r="N3281" s="192">
        <v>44551</v>
      </c>
      <c r="O3281" s="192">
        <v>44551</v>
      </c>
      <c r="P3281" s="192">
        <v>44551</v>
      </c>
      <c r="Q3281" s="166" t="s">
        <v>34</v>
      </c>
      <c r="R3281" s="229"/>
      <c r="S3281" s="229"/>
      <c r="T3281" s="229"/>
      <c r="U3281" s="229" t="s">
        <v>8603</v>
      </c>
      <c r="V3281" s="229" t="s">
        <v>1925</v>
      </c>
      <c r="W3281" s="166" t="s">
        <v>7532</v>
      </c>
      <c r="X3281" s="166" t="s">
        <v>7532</v>
      </c>
      <c r="Y3281" s="240"/>
    </row>
    <row r="3282" spans="2:25" ht="49.5">
      <c r="B3282" s="30">
        <v>3234</v>
      </c>
      <c r="C3282" s="30" t="s">
        <v>8574</v>
      </c>
      <c r="D3282" s="30" t="s">
        <v>80</v>
      </c>
      <c r="E3282" s="234" t="s">
        <v>8604</v>
      </c>
      <c r="F3282" s="229" t="s">
        <v>1561</v>
      </c>
      <c r="G3282" s="269">
        <f t="shared" si="346"/>
        <v>2021</v>
      </c>
      <c r="H3282" s="269">
        <f t="shared" si="347"/>
        <v>12</v>
      </c>
      <c r="I3282" s="269">
        <f t="shared" si="348"/>
        <v>52</v>
      </c>
      <c r="J3282" s="83">
        <f t="shared" si="349"/>
        <v>2021</v>
      </c>
      <c r="K3282" s="269">
        <f t="shared" si="350"/>
        <v>12</v>
      </c>
      <c r="L3282" s="21">
        <f t="shared" si="351"/>
        <v>52</v>
      </c>
      <c r="M3282" s="192">
        <v>44551</v>
      </c>
      <c r="N3282" s="192">
        <v>44551</v>
      </c>
      <c r="O3282" s="192">
        <v>44551</v>
      </c>
      <c r="P3282" s="192">
        <v>44551</v>
      </c>
      <c r="Q3282" s="166" t="s">
        <v>34</v>
      </c>
      <c r="R3282" s="229"/>
      <c r="S3282" s="229"/>
      <c r="T3282" s="229"/>
      <c r="U3282" s="229" t="s">
        <v>7640</v>
      </c>
      <c r="V3282" s="229" t="s">
        <v>5021</v>
      </c>
      <c r="W3282" s="166" t="s">
        <v>7532</v>
      </c>
      <c r="X3282" s="166" t="s">
        <v>7532</v>
      </c>
      <c r="Y3282" s="240"/>
    </row>
    <row r="3283" spans="2:25" ht="33">
      <c r="B3283" s="30">
        <v>3235</v>
      </c>
      <c r="C3283" s="30" t="s">
        <v>8575</v>
      </c>
      <c r="D3283" s="30" t="s">
        <v>80</v>
      </c>
      <c r="E3283" s="234" t="s">
        <v>8605</v>
      </c>
      <c r="F3283" s="229" t="s">
        <v>1561</v>
      </c>
      <c r="G3283" s="269">
        <f t="shared" si="346"/>
        <v>2021</v>
      </c>
      <c r="H3283" s="269">
        <f t="shared" si="347"/>
        <v>12</v>
      </c>
      <c r="I3283" s="269">
        <f t="shared" si="348"/>
        <v>52</v>
      </c>
      <c r="J3283" s="83">
        <f t="shared" si="349"/>
        <v>2021</v>
      </c>
      <c r="K3283" s="269">
        <f t="shared" si="350"/>
        <v>12</v>
      </c>
      <c r="L3283" s="21">
        <f t="shared" si="351"/>
        <v>52</v>
      </c>
      <c r="M3283" s="192">
        <v>44552</v>
      </c>
      <c r="N3283" s="192">
        <v>44552</v>
      </c>
      <c r="O3283" s="192">
        <v>44552</v>
      </c>
      <c r="P3283" s="192">
        <v>44552</v>
      </c>
      <c r="Q3283" s="166" t="s">
        <v>34</v>
      </c>
      <c r="R3283" s="229"/>
      <c r="S3283" s="229"/>
      <c r="T3283" s="229"/>
      <c r="U3283" s="229" t="s">
        <v>7640</v>
      </c>
      <c r="V3283" s="229" t="s">
        <v>3502</v>
      </c>
      <c r="W3283" s="166" t="s">
        <v>7532</v>
      </c>
      <c r="X3283" s="166" t="s">
        <v>7532</v>
      </c>
      <c r="Y3283" s="240"/>
    </row>
    <row r="3284" spans="2:25" ht="33">
      <c r="B3284" s="30">
        <v>3236</v>
      </c>
      <c r="C3284" s="30" t="s">
        <v>8597</v>
      </c>
      <c r="D3284" s="30" t="s">
        <v>80</v>
      </c>
      <c r="E3284" s="234" t="s">
        <v>8606</v>
      </c>
      <c r="F3284" s="229" t="s">
        <v>1561</v>
      </c>
      <c r="G3284" s="269">
        <f t="shared" si="346"/>
        <v>2021</v>
      </c>
      <c r="H3284" s="269">
        <f t="shared" si="347"/>
        <v>12</v>
      </c>
      <c r="I3284" s="269">
        <f t="shared" si="348"/>
        <v>52</v>
      </c>
      <c r="J3284" s="83">
        <f t="shared" si="349"/>
        <v>2021</v>
      </c>
      <c r="K3284" s="269">
        <f t="shared" si="350"/>
        <v>12</v>
      </c>
      <c r="L3284" s="21">
        <f t="shared" si="351"/>
        <v>52</v>
      </c>
      <c r="M3284" s="192">
        <v>44552</v>
      </c>
      <c r="N3284" s="192">
        <v>44552</v>
      </c>
      <c r="O3284" s="192">
        <v>44552</v>
      </c>
      <c r="P3284" s="192">
        <v>44552</v>
      </c>
      <c r="Q3284" s="166" t="s">
        <v>34</v>
      </c>
      <c r="R3284" s="229"/>
      <c r="S3284" s="229"/>
      <c r="T3284" s="229"/>
      <c r="U3284" s="229" t="s">
        <v>8607</v>
      </c>
      <c r="V3284" s="229" t="s">
        <v>8608</v>
      </c>
      <c r="W3284" s="166" t="s">
        <v>7532</v>
      </c>
      <c r="X3284" s="166" t="s">
        <v>7532</v>
      </c>
      <c r="Y3284" s="240"/>
    </row>
    <row r="3285" spans="2:25" ht="33">
      <c r="B3285" s="30">
        <v>3237</v>
      </c>
      <c r="C3285" s="30" t="s">
        <v>8598</v>
      </c>
      <c r="D3285" s="30" t="s">
        <v>80</v>
      </c>
      <c r="E3285" s="234" t="s">
        <v>8609</v>
      </c>
      <c r="F3285" s="229" t="s">
        <v>1561</v>
      </c>
      <c r="G3285" s="269">
        <f t="shared" si="346"/>
        <v>2021</v>
      </c>
      <c r="H3285" s="269">
        <f t="shared" si="347"/>
        <v>12</v>
      </c>
      <c r="I3285" s="269">
        <f t="shared" si="348"/>
        <v>52</v>
      </c>
      <c r="J3285" s="83">
        <f t="shared" si="349"/>
        <v>2021</v>
      </c>
      <c r="K3285" s="269">
        <f t="shared" si="350"/>
        <v>12</v>
      </c>
      <c r="L3285" s="21">
        <f t="shared" si="351"/>
        <v>52</v>
      </c>
      <c r="M3285" s="192">
        <v>44552</v>
      </c>
      <c r="N3285" s="192">
        <v>44552</v>
      </c>
      <c r="O3285" s="192">
        <v>44552</v>
      </c>
      <c r="P3285" s="192">
        <v>44552</v>
      </c>
      <c r="Q3285" s="166" t="s">
        <v>34</v>
      </c>
      <c r="R3285" s="229"/>
      <c r="S3285" s="229"/>
      <c r="T3285" s="229"/>
      <c r="U3285" s="229" t="s">
        <v>8610</v>
      </c>
      <c r="V3285" s="229" t="s">
        <v>2173</v>
      </c>
      <c r="W3285" s="166" t="s">
        <v>7532</v>
      </c>
      <c r="X3285" s="166" t="s">
        <v>7532</v>
      </c>
      <c r="Y3285" s="240"/>
    </row>
    <row r="3286" spans="2:25" ht="33">
      <c r="B3286" s="30">
        <v>3238</v>
      </c>
      <c r="C3286" s="30" t="s">
        <v>8599</v>
      </c>
      <c r="D3286" s="30" t="s">
        <v>80</v>
      </c>
      <c r="E3286" s="234" t="s">
        <v>8611</v>
      </c>
      <c r="F3286" s="229" t="s">
        <v>1561</v>
      </c>
      <c r="G3286" s="269">
        <f t="shared" si="346"/>
        <v>2021</v>
      </c>
      <c r="H3286" s="269">
        <f t="shared" si="347"/>
        <v>12</v>
      </c>
      <c r="I3286" s="269">
        <f t="shared" si="348"/>
        <v>52</v>
      </c>
      <c r="J3286" s="83">
        <f t="shared" si="349"/>
        <v>2021</v>
      </c>
      <c r="K3286" s="269">
        <f t="shared" si="350"/>
        <v>12</v>
      </c>
      <c r="L3286" s="21">
        <f t="shared" si="351"/>
        <v>52</v>
      </c>
      <c r="M3286" s="192">
        <v>44552</v>
      </c>
      <c r="N3286" s="192">
        <v>44552</v>
      </c>
      <c r="O3286" s="192">
        <v>44552</v>
      </c>
      <c r="P3286" s="192">
        <v>44552</v>
      </c>
      <c r="Q3286" s="166" t="s">
        <v>34</v>
      </c>
      <c r="R3286" s="229"/>
      <c r="S3286" s="229"/>
      <c r="T3286" s="229"/>
      <c r="U3286" s="229" t="s">
        <v>1212</v>
      </c>
      <c r="V3286" s="229" t="s">
        <v>1968</v>
      </c>
      <c r="W3286" s="166" t="s">
        <v>7532</v>
      </c>
      <c r="X3286" s="166" t="s">
        <v>7532</v>
      </c>
      <c r="Y3286" s="240"/>
    </row>
    <row r="3287" spans="2:25" ht="49.5">
      <c r="B3287" s="30">
        <v>3239</v>
      </c>
      <c r="C3287" s="30" t="s">
        <v>8600</v>
      </c>
      <c r="D3287" s="30" t="s">
        <v>80</v>
      </c>
      <c r="E3287" s="234" t="s">
        <v>8612</v>
      </c>
      <c r="F3287" s="229" t="s">
        <v>1561</v>
      </c>
      <c r="G3287" s="269">
        <f t="shared" si="346"/>
        <v>2021</v>
      </c>
      <c r="H3287" s="269">
        <f t="shared" si="347"/>
        <v>12</v>
      </c>
      <c r="I3287" s="269">
        <f t="shared" si="348"/>
        <v>52</v>
      </c>
      <c r="J3287" s="83">
        <f t="shared" si="349"/>
        <v>2021</v>
      </c>
      <c r="K3287" s="269">
        <f t="shared" si="350"/>
        <v>12</v>
      </c>
      <c r="L3287" s="21">
        <f t="shared" si="351"/>
        <v>52</v>
      </c>
      <c r="M3287" s="192">
        <v>44552</v>
      </c>
      <c r="N3287" s="192">
        <v>44552</v>
      </c>
      <c r="O3287" s="192">
        <v>44552</v>
      </c>
      <c r="P3287" s="192">
        <v>44552</v>
      </c>
      <c r="Q3287" s="166" t="s">
        <v>34</v>
      </c>
      <c r="R3287" s="229"/>
      <c r="S3287" s="229"/>
      <c r="T3287" s="229"/>
      <c r="U3287" s="229" t="s">
        <v>5847</v>
      </c>
      <c r="V3287" s="229" t="s">
        <v>8518</v>
      </c>
      <c r="W3287" s="166" t="s">
        <v>7532</v>
      </c>
      <c r="X3287" s="166" t="s">
        <v>7532</v>
      </c>
      <c r="Y3287" s="240"/>
    </row>
    <row r="3288" spans="2:25" ht="33">
      <c r="B3288" s="30">
        <v>3240</v>
      </c>
      <c r="C3288" s="30" t="s">
        <v>8601</v>
      </c>
      <c r="D3288" s="30" t="s">
        <v>80</v>
      </c>
      <c r="E3288" s="234" t="s">
        <v>8161</v>
      </c>
      <c r="F3288" s="229" t="s">
        <v>1561</v>
      </c>
      <c r="G3288" s="269">
        <f t="shared" si="346"/>
        <v>2021</v>
      </c>
      <c r="H3288" s="269">
        <f t="shared" si="347"/>
        <v>12</v>
      </c>
      <c r="I3288" s="269">
        <f t="shared" si="348"/>
        <v>52</v>
      </c>
      <c r="J3288" s="83">
        <f t="shared" si="349"/>
        <v>2021</v>
      </c>
      <c r="K3288" s="269">
        <f t="shared" si="350"/>
        <v>12</v>
      </c>
      <c r="L3288" s="21">
        <f t="shared" si="351"/>
        <v>52</v>
      </c>
      <c r="M3288" s="192">
        <v>44553</v>
      </c>
      <c r="N3288" s="192">
        <v>44553</v>
      </c>
      <c r="O3288" s="192">
        <v>44553</v>
      </c>
      <c r="P3288" s="192">
        <v>44553</v>
      </c>
      <c r="Q3288" s="166" t="s">
        <v>34</v>
      </c>
      <c r="R3288" s="229"/>
      <c r="S3288" s="229"/>
      <c r="T3288" s="229"/>
      <c r="U3288" s="229" t="s">
        <v>7577</v>
      </c>
      <c r="V3288" s="229" t="s">
        <v>8363</v>
      </c>
      <c r="W3288" s="166" t="s">
        <v>7532</v>
      </c>
      <c r="X3288" s="166" t="s">
        <v>7532</v>
      </c>
      <c r="Y3288" s="240"/>
    </row>
    <row r="3289" spans="2:25" ht="33">
      <c r="B3289" s="30">
        <v>3241</v>
      </c>
      <c r="C3289" s="30" t="s">
        <v>8613</v>
      </c>
      <c r="D3289" s="30" t="s">
        <v>80</v>
      </c>
      <c r="E3289" s="234" t="s">
        <v>8617</v>
      </c>
      <c r="F3289" s="229" t="s">
        <v>1561</v>
      </c>
      <c r="G3289" s="269">
        <f t="shared" si="346"/>
        <v>2021</v>
      </c>
      <c r="H3289" s="269">
        <f t="shared" si="347"/>
        <v>12</v>
      </c>
      <c r="I3289" s="269">
        <f t="shared" si="348"/>
        <v>52</v>
      </c>
      <c r="J3289" s="83">
        <f t="shared" si="349"/>
        <v>2021</v>
      </c>
      <c r="K3289" s="269">
        <f t="shared" si="350"/>
        <v>12</v>
      </c>
      <c r="L3289" s="21">
        <f t="shared" si="351"/>
        <v>52</v>
      </c>
      <c r="M3289" s="192">
        <v>44553</v>
      </c>
      <c r="N3289" s="192">
        <v>44553</v>
      </c>
      <c r="O3289" s="192">
        <v>44553</v>
      </c>
      <c r="P3289" s="192">
        <v>44553</v>
      </c>
      <c r="Q3289" s="166" t="s">
        <v>34</v>
      </c>
      <c r="R3289" s="229"/>
      <c r="S3289" s="229"/>
      <c r="T3289" s="229"/>
      <c r="U3289" s="229" t="s">
        <v>7577</v>
      </c>
      <c r="V3289" s="229" t="s">
        <v>536</v>
      </c>
      <c r="W3289" s="166" t="s">
        <v>7532</v>
      </c>
      <c r="X3289" s="166" t="s">
        <v>7532</v>
      </c>
      <c r="Y3289" s="240"/>
    </row>
    <row r="3290" spans="2:25" ht="33">
      <c r="B3290" s="30">
        <v>3242</v>
      </c>
      <c r="C3290" s="30" t="s">
        <v>8614</v>
      </c>
      <c r="D3290" s="30" t="s">
        <v>80</v>
      </c>
      <c r="E3290" s="234" t="s">
        <v>8618</v>
      </c>
      <c r="F3290" s="229" t="s">
        <v>1561</v>
      </c>
      <c r="G3290" s="269">
        <f t="shared" si="346"/>
        <v>2021</v>
      </c>
      <c r="H3290" s="269">
        <f t="shared" si="347"/>
        <v>12</v>
      </c>
      <c r="I3290" s="269">
        <f t="shared" si="348"/>
        <v>52</v>
      </c>
      <c r="J3290" s="83">
        <f t="shared" si="349"/>
        <v>2021</v>
      </c>
      <c r="K3290" s="269">
        <f t="shared" si="350"/>
        <v>12</v>
      </c>
      <c r="L3290" s="21">
        <f t="shared" si="351"/>
        <v>52</v>
      </c>
      <c r="M3290" s="192">
        <v>44553</v>
      </c>
      <c r="N3290" s="192">
        <v>44553</v>
      </c>
      <c r="O3290" s="192">
        <v>44553</v>
      </c>
      <c r="P3290" s="192">
        <v>44553</v>
      </c>
      <c r="Q3290" s="166" t="s">
        <v>34</v>
      </c>
      <c r="R3290" s="229"/>
      <c r="S3290" s="229"/>
      <c r="T3290" s="229"/>
      <c r="U3290" s="229" t="s">
        <v>8603</v>
      </c>
      <c r="V3290" s="229" t="s">
        <v>1925</v>
      </c>
      <c r="W3290" s="166" t="s">
        <v>7532</v>
      </c>
      <c r="X3290" s="166" t="s">
        <v>7532</v>
      </c>
      <c r="Y3290" s="240"/>
    </row>
    <row r="3291" spans="2:25" ht="33">
      <c r="B3291" s="30">
        <v>3243</v>
      </c>
      <c r="C3291" s="30" t="s">
        <v>8615</v>
      </c>
      <c r="D3291" s="30" t="s">
        <v>80</v>
      </c>
      <c r="E3291" s="234" t="s">
        <v>8619</v>
      </c>
      <c r="F3291" s="229" t="s">
        <v>1561</v>
      </c>
      <c r="G3291" s="269">
        <f t="shared" si="346"/>
        <v>2021</v>
      </c>
      <c r="H3291" s="269">
        <f t="shared" si="347"/>
        <v>12</v>
      </c>
      <c r="I3291" s="269">
        <f t="shared" si="348"/>
        <v>52</v>
      </c>
      <c r="J3291" s="83">
        <f t="shared" si="349"/>
        <v>2021</v>
      </c>
      <c r="K3291" s="269">
        <f t="shared" si="350"/>
        <v>12</v>
      </c>
      <c r="L3291" s="21">
        <f t="shared" si="351"/>
        <v>52</v>
      </c>
      <c r="M3291" s="192">
        <v>44553</v>
      </c>
      <c r="N3291" s="192">
        <v>44553</v>
      </c>
      <c r="O3291" s="192">
        <v>44553</v>
      </c>
      <c r="P3291" s="192">
        <v>44553</v>
      </c>
      <c r="Q3291" s="166" t="s">
        <v>34</v>
      </c>
      <c r="R3291" s="229"/>
      <c r="S3291" s="229"/>
      <c r="T3291" s="229"/>
      <c r="U3291" s="229" t="s">
        <v>8156</v>
      </c>
      <c r="V3291" s="229" t="s">
        <v>4783</v>
      </c>
      <c r="W3291" s="166" t="s">
        <v>7532</v>
      </c>
      <c r="X3291" s="166" t="s">
        <v>7532</v>
      </c>
      <c r="Y3291" s="240"/>
    </row>
    <row r="3292" spans="2:25" ht="33">
      <c r="B3292" s="30">
        <v>3244</v>
      </c>
      <c r="C3292" s="30" t="s">
        <v>8616</v>
      </c>
      <c r="D3292" s="30" t="s">
        <v>80</v>
      </c>
      <c r="E3292" s="234" t="s">
        <v>8620</v>
      </c>
      <c r="F3292" s="229" t="s">
        <v>1561</v>
      </c>
      <c r="G3292" s="269">
        <f t="shared" si="346"/>
        <v>2021</v>
      </c>
      <c r="H3292" s="269">
        <f t="shared" si="347"/>
        <v>12</v>
      </c>
      <c r="I3292" s="269">
        <f t="shared" si="348"/>
        <v>52</v>
      </c>
      <c r="J3292" s="83">
        <f t="shared" si="349"/>
        <v>2021</v>
      </c>
      <c r="K3292" s="269">
        <f t="shared" si="350"/>
        <v>12</v>
      </c>
      <c r="L3292" s="21">
        <f t="shared" si="351"/>
        <v>52</v>
      </c>
      <c r="M3292" s="192">
        <v>44553</v>
      </c>
      <c r="N3292" s="192">
        <v>44553</v>
      </c>
      <c r="O3292" s="192">
        <v>44553</v>
      </c>
      <c r="P3292" s="192">
        <v>44553</v>
      </c>
      <c r="Q3292" s="166" t="s">
        <v>34</v>
      </c>
      <c r="R3292" s="229"/>
      <c r="S3292" s="229"/>
      <c r="T3292" s="229"/>
      <c r="U3292" s="229" t="s">
        <v>8193</v>
      </c>
      <c r="V3292" s="229" t="s">
        <v>8515</v>
      </c>
      <c r="W3292" s="166" t="s">
        <v>7532</v>
      </c>
      <c r="X3292" s="166" t="s">
        <v>7532</v>
      </c>
      <c r="Y3292" s="240"/>
    </row>
    <row r="3293" spans="2:25" ht="24.75" customHeight="1">
      <c r="B3293" s="30">
        <v>3245</v>
      </c>
      <c r="C3293" s="30" t="s">
        <v>8629</v>
      </c>
      <c r="D3293" s="30" t="s">
        <v>8637</v>
      </c>
      <c r="E3293" s="167" t="s">
        <v>8621</v>
      </c>
      <c r="F3293" s="229" t="s">
        <v>8638</v>
      </c>
      <c r="G3293" s="269">
        <f t="shared" si="346"/>
        <v>2021</v>
      </c>
      <c r="H3293" s="269">
        <f t="shared" si="347"/>
        <v>12</v>
      </c>
      <c r="I3293" s="269">
        <f t="shared" si="348"/>
        <v>52</v>
      </c>
      <c r="J3293" s="83">
        <f t="shared" si="349"/>
        <v>2021</v>
      </c>
      <c r="K3293" s="269">
        <f t="shared" si="350"/>
        <v>12</v>
      </c>
      <c r="L3293" s="21">
        <f t="shared" si="351"/>
        <v>52</v>
      </c>
      <c r="M3293" s="77">
        <v>44550</v>
      </c>
      <c r="N3293" s="77">
        <v>44550</v>
      </c>
      <c r="O3293" s="77">
        <v>44550</v>
      </c>
      <c r="P3293" s="77">
        <v>44550</v>
      </c>
      <c r="Q3293" s="166" t="s">
        <v>34</v>
      </c>
      <c r="R3293" s="229"/>
      <c r="S3293" s="229"/>
      <c r="T3293" s="229"/>
      <c r="U3293" s="229" t="s">
        <v>8643</v>
      </c>
      <c r="V3293" s="195" t="s">
        <v>578</v>
      </c>
      <c r="W3293" s="166" t="s">
        <v>8642</v>
      </c>
      <c r="X3293" s="166" t="s">
        <v>8642</v>
      </c>
      <c r="Y3293" s="240"/>
    </row>
    <row r="3294" spans="2:25" ht="24.75" customHeight="1">
      <c r="B3294" s="30">
        <v>3246</v>
      </c>
      <c r="C3294" s="30" t="s">
        <v>8630</v>
      </c>
      <c r="D3294" s="30" t="s">
        <v>8637</v>
      </c>
      <c r="E3294" s="130" t="s">
        <v>8622</v>
      </c>
      <c r="F3294" s="229" t="s">
        <v>8638</v>
      </c>
      <c r="G3294" s="269">
        <f t="shared" si="346"/>
        <v>2021</v>
      </c>
      <c r="H3294" s="269">
        <f t="shared" si="347"/>
        <v>12</v>
      </c>
      <c r="I3294" s="269">
        <f t="shared" si="348"/>
        <v>52</v>
      </c>
      <c r="J3294" s="83">
        <f t="shared" si="349"/>
        <v>2021</v>
      </c>
      <c r="K3294" s="269">
        <f t="shared" si="350"/>
        <v>12</v>
      </c>
      <c r="L3294" s="21">
        <f t="shared" si="351"/>
        <v>52</v>
      </c>
      <c r="M3294" s="77">
        <v>44550</v>
      </c>
      <c r="N3294" s="77">
        <v>44550</v>
      </c>
      <c r="O3294" s="77">
        <v>44550</v>
      </c>
      <c r="P3294" s="77">
        <v>44550</v>
      </c>
      <c r="Q3294" s="166" t="s">
        <v>34</v>
      </c>
      <c r="R3294" s="229"/>
      <c r="S3294" s="229"/>
      <c r="T3294" s="229"/>
      <c r="U3294" s="229" t="s">
        <v>8643</v>
      </c>
      <c r="V3294" s="195" t="s">
        <v>578</v>
      </c>
      <c r="W3294" s="166" t="s">
        <v>8642</v>
      </c>
      <c r="X3294" s="166" t="s">
        <v>8642</v>
      </c>
      <c r="Y3294" s="240"/>
    </row>
    <row r="3295" spans="2:25" ht="24.75" customHeight="1">
      <c r="B3295" s="30">
        <v>3247</v>
      </c>
      <c r="C3295" s="30" t="s">
        <v>8631</v>
      </c>
      <c r="D3295" s="30" t="s">
        <v>8637</v>
      </c>
      <c r="E3295" s="130" t="s">
        <v>8623</v>
      </c>
      <c r="F3295" s="229" t="s">
        <v>8638</v>
      </c>
      <c r="G3295" s="269">
        <f t="shared" si="346"/>
        <v>2021</v>
      </c>
      <c r="H3295" s="269">
        <f t="shared" si="347"/>
        <v>12</v>
      </c>
      <c r="I3295" s="269">
        <f t="shared" si="348"/>
        <v>52</v>
      </c>
      <c r="J3295" s="83">
        <f t="shared" si="349"/>
        <v>2021</v>
      </c>
      <c r="K3295" s="269">
        <f t="shared" si="350"/>
        <v>12</v>
      </c>
      <c r="L3295" s="21">
        <f t="shared" si="351"/>
        <v>52</v>
      </c>
      <c r="M3295" s="77">
        <v>44550</v>
      </c>
      <c r="N3295" s="77">
        <v>44550</v>
      </c>
      <c r="O3295" s="77">
        <v>44550</v>
      </c>
      <c r="P3295" s="77">
        <v>44550</v>
      </c>
      <c r="Q3295" s="166" t="s">
        <v>34</v>
      </c>
      <c r="R3295" s="229"/>
      <c r="S3295" s="229"/>
      <c r="T3295" s="229"/>
      <c r="U3295" s="229" t="s">
        <v>8643</v>
      </c>
      <c r="V3295" s="195" t="s">
        <v>578</v>
      </c>
      <c r="W3295" s="166" t="s">
        <v>8642</v>
      </c>
      <c r="X3295" s="166" t="s">
        <v>8642</v>
      </c>
      <c r="Y3295" s="240"/>
    </row>
    <row r="3296" spans="2:25" ht="24.75" customHeight="1">
      <c r="B3296" s="30">
        <v>3248</v>
      </c>
      <c r="C3296" s="30" t="s">
        <v>8632</v>
      </c>
      <c r="D3296" s="30" t="s">
        <v>8637</v>
      </c>
      <c r="E3296" s="130" t="s">
        <v>8624</v>
      </c>
      <c r="F3296" s="229" t="s">
        <v>8638</v>
      </c>
      <c r="G3296" s="269">
        <f t="shared" si="346"/>
        <v>2021</v>
      </c>
      <c r="H3296" s="269">
        <f t="shared" si="347"/>
        <v>12</v>
      </c>
      <c r="I3296" s="269">
        <f t="shared" si="348"/>
        <v>52</v>
      </c>
      <c r="J3296" s="83">
        <f t="shared" si="349"/>
        <v>2021</v>
      </c>
      <c r="K3296" s="269">
        <f t="shared" si="350"/>
        <v>12</v>
      </c>
      <c r="L3296" s="21">
        <f t="shared" si="351"/>
        <v>52</v>
      </c>
      <c r="M3296" s="77">
        <v>44550</v>
      </c>
      <c r="N3296" s="77">
        <v>44550</v>
      </c>
      <c r="O3296" s="77">
        <v>44550</v>
      </c>
      <c r="P3296" s="77">
        <v>44550</v>
      </c>
      <c r="Q3296" s="166" t="s">
        <v>34</v>
      </c>
      <c r="R3296" s="229"/>
      <c r="S3296" s="229"/>
      <c r="T3296" s="229"/>
      <c r="U3296" s="229" t="s">
        <v>8644</v>
      </c>
      <c r="V3296" s="195" t="s">
        <v>334</v>
      </c>
      <c r="W3296" s="166" t="s">
        <v>8642</v>
      </c>
      <c r="X3296" s="166" t="s">
        <v>8642</v>
      </c>
      <c r="Y3296" s="240"/>
    </row>
    <row r="3297" spans="2:25" ht="24.75" customHeight="1">
      <c r="B3297" s="30">
        <v>3249</v>
      </c>
      <c r="C3297" s="30" t="s">
        <v>8633</v>
      </c>
      <c r="D3297" s="30" t="s">
        <v>8637</v>
      </c>
      <c r="E3297" s="44" t="s">
        <v>8625</v>
      </c>
      <c r="F3297" s="229" t="s">
        <v>8638</v>
      </c>
      <c r="G3297" s="269">
        <f t="shared" si="346"/>
        <v>2021</v>
      </c>
      <c r="H3297" s="269">
        <f t="shared" si="347"/>
        <v>12</v>
      </c>
      <c r="I3297" s="269">
        <f t="shared" si="348"/>
        <v>52</v>
      </c>
      <c r="J3297" s="83">
        <f t="shared" si="349"/>
        <v>2021</v>
      </c>
      <c r="K3297" s="269">
        <f t="shared" si="350"/>
        <v>12</v>
      </c>
      <c r="L3297" s="21">
        <f t="shared" si="351"/>
        <v>52</v>
      </c>
      <c r="M3297" s="77">
        <v>44550</v>
      </c>
      <c r="N3297" s="77">
        <v>44550</v>
      </c>
      <c r="O3297" s="77">
        <v>44550</v>
      </c>
      <c r="P3297" s="77">
        <v>44550</v>
      </c>
      <c r="Q3297" s="166" t="s">
        <v>34</v>
      </c>
      <c r="R3297" s="229"/>
      <c r="S3297" s="229"/>
      <c r="T3297" s="229"/>
      <c r="U3297" s="229" t="s">
        <v>8645</v>
      </c>
      <c r="V3297" s="195" t="s">
        <v>7258</v>
      </c>
      <c r="W3297" s="166" t="s">
        <v>8642</v>
      </c>
      <c r="X3297" s="166" t="s">
        <v>8642</v>
      </c>
      <c r="Y3297" s="240"/>
    </row>
    <row r="3298" spans="2:25" ht="36" customHeight="1">
      <c r="B3298" s="30">
        <v>3250</v>
      </c>
      <c r="C3298" s="30" t="s">
        <v>8634</v>
      </c>
      <c r="D3298" s="30" t="s">
        <v>8637</v>
      </c>
      <c r="E3298" s="110" t="s">
        <v>8626</v>
      </c>
      <c r="F3298" s="229" t="s">
        <v>8638</v>
      </c>
      <c r="G3298" s="269">
        <f t="shared" si="346"/>
        <v>2021</v>
      </c>
      <c r="H3298" s="269">
        <f t="shared" si="347"/>
        <v>12</v>
      </c>
      <c r="I3298" s="269">
        <f t="shared" si="348"/>
        <v>52</v>
      </c>
      <c r="J3298" s="83">
        <f t="shared" si="349"/>
        <v>2021</v>
      </c>
      <c r="K3298" s="269">
        <f t="shared" si="350"/>
        <v>12</v>
      </c>
      <c r="L3298" s="21">
        <f t="shared" si="351"/>
        <v>52</v>
      </c>
      <c r="M3298" s="77">
        <v>44551</v>
      </c>
      <c r="N3298" s="77">
        <v>44551</v>
      </c>
      <c r="O3298" s="77">
        <v>44551</v>
      </c>
      <c r="P3298" s="77">
        <v>44551</v>
      </c>
      <c r="Q3298" s="166" t="s">
        <v>34</v>
      </c>
      <c r="R3298" s="229"/>
      <c r="S3298" s="229"/>
      <c r="T3298" s="229"/>
      <c r="U3298" s="229" t="s">
        <v>8645</v>
      </c>
      <c r="V3298" s="195" t="s">
        <v>8640</v>
      </c>
      <c r="W3298" s="166" t="s">
        <v>8642</v>
      </c>
      <c r="X3298" s="166" t="s">
        <v>8642</v>
      </c>
      <c r="Y3298" s="240"/>
    </row>
    <row r="3299" spans="2:25" ht="24.75" customHeight="1">
      <c r="B3299" s="30">
        <v>3251</v>
      </c>
      <c r="C3299" s="30" t="s">
        <v>8635</v>
      </c>
      <c r="D3299" s="30" t="s">
        <v>8637</v>
      </c>
      <c r="E3299" s="135" t="s">
        <v>8627</v>
      </c>
      <c r="F3299" s="229" t="s">
        <v>8638</v>
      </c>
      <c r="G3299" s="269">
        <f t="shared" si="346"/>
        <v>2021</v>
      </c>
      <c r="H3299" s="269">
        <f t="shared" si="347"/>
        <v>12</v>
      </c>
      <c r="I3299" s="269">
        <f t="shared" si="348"/>
        <v>52</v>
      </c>
      <c r="J3299" s="83">
        <f t="shared" si="349"/>
        <v>2021</v>
      </c>
      <c r="K3299" s="269">
        <f t="shared" si="350"/>
        <v>12</v>
      </c>
      <c r="L3299" s="21">
        <f t="shared" si="351"/>
        <v>52</v>
      </c>
      <c r="M3299" s="77">
        <v>44552</v>
      </c>
      <c r="N3299" s="77">
        <v>44552</v>
      </c>
      <c r="O3299" s="77">
        <v>44552</v>
      </c>
      <c r="P3299" s="77">
        <v>44552</v>
      </c>
      <c r="Q3299" s="166" t="s">
        <v>34</v>
      </c>
      <c r="R3299" s="229"/>
      <c r="S3299" s="229"/>
      <c r="T3299" s="229"/>
      <c r="U3299" s="229" t="s">
        <v>8646</v>
      </c>
      <c r="V3299" s="195" t="s">
        <v>5037</v>
      </c>
      <c r="W3299" s="166" t="s">
        <v>8642</v>
      </c>
      <c r="X3299" s="166" t="s">
        <v>8642</v>
      </c>
      <c r="Y3299" s="240"/>
    </row>
    <row r="3300" spans="2:25" ht="24.75" customHeight="1">
      <c r="B3300" s="30">
        <v>3252</v>
      </c>
      <c r="C3300" s="30" t="s">
        <v>8636</v>
      </c>
      <c r="D3300" s="30" t="s">
        <v>8637</v>
      </c>
      <c r="E3300" s="130" t="s">
        <v>8628</v>
      </c>
      <c r="F3300" s="229" t="s">
        <v>8639</v>
      </c>
      <c r="G3300" s="269">
        <f t="shared" si="346"/>
        <v>2021</v>
      </c>
      <c r="H3300" s="269">
        <f t="shared" si="347"/>
        <v>12</v>
      </c>
      <c r="I3300" s="269">
        <f t="shared" si="348"/>
        <v>52</v>
      </c>
      <c r="J3300" s="83">
        <f t="shared" si="349"/>
        <v>2021</v>
      </c>
      <c r="K3300" s="269">
        <f t="shared" si="350"/>
        <v>12</v>
      </c>
      <c r="L3300" s="21">
        <f t="shared" si="351"/>
        <v>52</v>
      </c>
      <c r="M3300" s="77">
        <v>44553</v>
      </c>
      <c r="N3300" s="77">
        <v>44553</v>
      </c>
      <c r="O3300" s="77">
        <v>44553</v>
      </c>
      <c r="P3300" s="77">
        <v>44553</v>
      </c>
      <c r="Q3300" s="166" t="s">
        <v>34</v>
      </c>
      <c r="R3300" s="229"/>
      <c r="S3300" s="229"/>
      <c r="T3300" s="229"/>
      <c r="U3300" s="229" t="s">
        <v>8647</v>
      </c>
      <c r="V3300" s="195" t="s">
        <v>8641</v>
      </c>
      <c r="W3300" s="166" t="s">
        <v>8642</v>
      </c>
      <c r="X3300" s="166" t="s">
        <v>8642</v>
      </c>
      <c r="Y3300" s="240"/>
    </row>
    <row r="3301" spans="2:25" ht="24.75" customHeight="1">
      <c r="B3301" s="30">
        <v>3253</v>
      </c>
      <c r="C3301" s="30" t="s">
        <v>8692</v>
      </c>
      <c r="D3301" s="30" t="s">
        <v>83</v>
      </c>
      <c r="E3301" s="234" t="s">
        <v>8648</v>
      </c>
      <c r="F3301" s="229" t="s">
        <v>6873</v>
      </c>
      <c r="G3301" s="269">
        <f t="shared" si="346"/>
        <v>2021</v>
      </c>
      <c r="H3301" s="269">
        <f t="shared" si="347"/>
        <v>12</v>
      </c>
      <c r="I3301" s="269">
        <f t="shared" si="348"/>
        <v>52</v>
      </c>
      <c r="J3301" s="83">
        <f t="shared" si="349"/>
        <v>2021</v>
      </c>
      <c r="K3301" s="269">
        <f t="shared" si="350"/>
        <v>12</v>
      </c>
      <c r="L3301" s="21">
        <f t="shared" si="351"/>
        <v>52</v>
      </c>
      <c r="M3301" s="77">
        <v>44550</v>
      </c>
      <c r="N3301" s="77">
        <v>44550</v>
      </c>
      <c r="O3301" s="77">
        <v>44550</v>
      </c>
      <c r="P3301" s="77">
        <v>44550</v>
      </c>
      <c r="Q3301" s="268" t="s">
        <v>7322</v>
      </c>
      <c r="R3301" s="229"/>
      <c r="S3301" s="229"/>
      <c r="T3301" s="229"/>
      <c r="U3301" s="238" t="s">
        <v>8666</v>
      </c>
      <c r="V3301" s="195"/>
      <c r="W3301" s="238" t="s">
        <v>7324</v>
      </c>
      <c r="X3301" s="238" t="s">
        <v>7324</v>
      </c>
      <c r="Y3301" s="240" t="s">
        <v>8673</v>
      </c>
    </row>
    <row r="3302" spans="2:25" ht="24.75" customHeight="1">
      <c r="B3302" s="30">
        <v>3254</v>
      </c>
      <c r="C3302" s="30" t="s">
        <v>8693</v>
      </c>
      <c r="D3302" s="30" t="s">
        <v>83</v>
      </c>
      <c r="E3302" s="234" t="s">
        <v>8649</v>
      </c>
      <c r="F3302" s="255" t="s">
        <v>6873</v>
      </c>
      <c r="G3302" s="269">
        <f t="shared" si="346"/>
        <v>2021</v>
      </c>
      <c r="H3302" s="269">
        <f t="shared" si="347"/>
        <v>12</v>
      </c>
      <c r="I3302" s="269">
        <f t="shared" si="348"/>
        <v>52</v>
      </c>
      <c r="J3302" s="83">
        <f t="shared" si="349"/>
        <v>2021</v>
      </c>
      <c r="K3302" s="269">
        <f t="shared" si="350"/>
        <v>12</v>
      </c>
      <c r="L3302" s="21">
        <f t="shared" si="351"/>
        <v>52</v>
      </c>
      <c r="M3302" s="77">
        <v>44550</v>
      </c>
      <c r="N3302" s="77">
        <v>44550</v>
      </c>
      <c r="O3302" s="77">
        <v>44550</v>
      </c>
      <c r="P3302" s="77">
        <v>44550</v>
      </c>
      <c r="Q3302" s="268" t="s">
        <v>7322</v>
      </c>
      <c r="R3302" s="229"/>
      <c r="S3302" s="229"/>
      <c r="T3302" s="229"/>
      <c r="U3302" s="238" t="s">
        <v>7344</v>
      </c>
      <c r="V3302" s="195"/>
      <c r="W3302" s="238" t="s">
        <v>7324</v>
      </c>
      <c r="X3302" s="238" t="s">
        <v>7324</v>
      </c>
      <c r="Y3302" s="240" t="s">
        <v>8674</v>
      </c>
    </row>
    <row r="3303" spans="2:25" ht="24.75" customHeight="1">
      <c r="B3303" s="30">
        <v>3255</v>
      </c>
      <c r="C3303" s="30" t="s">
        <v>8694</v>
      </c>
      <c r="D3303" s="30" t="s">
        <v>83</v>
      </c>
      <c r="E3303" s="234" t="s">
        <v>8650</v>
      </c>
      <c r="F3303" s="255" t="s">
        <v>6873</v>
      </c>
      <c r="G3303" s="269">
        <f t="shared" si="346"/>
        <v>2021</v>
      </c>
      <c r="H3303" s="269">
        <f t="shared" si="347"/>
        <v>12</v>
      </c>
      <c r="I3303" s="269">
        <f t="shared" si="348"/>
        <v>52</v>
      </c>
      <c r="J3303" s="83">
        <f t="shared" si="349"/>
        <v>2021</v>
      </c>
      <c r="K3303" s="269">
        <f t="shared" si="350"/>
        <v>12</v>
      </c>
      <c r="L3303" s="21">
        <f t="shared" si="351"/>
        <v>52</v>
      </c>
      <c r="M3303" s="77">
        <v>44550</v>
      </c>
      <c r="N3303" s="77">
        <v>44550</v>
      </c>
      <c r="O3303" s="77">
        <v>44550</v>
      </c>
      <c r="P3303" s="77">
        <v>44550</v>
      </c>
      <c r="Q3303" s="268" t="s">
        <v>7322</v>
      </c>
      <c r="R3303" s="229"/>
      <c r="S3303" s="229"/>
      <c r="T3303" s="229"/>
      <c r="U3303" s="238" t="s">
        <v>8667</v>
      </c>
      <c r="V3303" s="195"/>
      <c r="W3303" s="238" t="s">
        <v>7324</v>
      </c>
      <c r="X3303" s="238" t="s">
        <v>7324</v>
      </c>
      <c r="Y3303" s="240" t="s">
        <v>8675</v>
      </c>
    </row>
    <row r="3304" spans="2:25" ht="24.75" customHeight="1">
      <c r="B3304" s="30">
        <v>3256</v>
      </c>
      <c r="C3304" s="30" t="s">
        <v>8695</v>
      </c>
      <c r="D3304" s="30" t="s">
        <v>83</v>
      </c>
      <c r="E3304" s="234" t="s">
        <v>8651</v>
      </c>
      <c r="F3304" s="255" t="s">
        <v>6873</v>
      </c>
      <c r="G3304" s="269">
        <f t="shared" si="346"/>
        <v>2021</v>
      </c>
      <c r="H3304" s="269">
        <f t="shared" si="347"/>
        <v>12</v>
      </c>
      <c r="I3304" s="269">
        <f t="shared" si="348"/>
        <v>52</v>
      </c>
      <c r="J3304" s="83">
        <f t="shared" si="349"/>
        <v>2021</v>
      </c>
      <c r="K3304" s="269">
        <f t="shared" si="350"/>
        <v>12</v>
      </c>
      <c r="L3304" s="21">
        <f t="shared" si="351"/>
        <v>52</v>
      </c>
      <c r="M3304" s="77">
        <v>44551</v>
      </c>
      <c r="N3304" s="77">
        <v>44551</v>
      </c>
      <c r="O3304" s="77">
        <v>44551</v>
      </c>
      <c r="P3304" s="77">
        <v>44551</v>
      </c>
      <c r="Q3304" s="268" t="s">
        <v>7322</v>
      </c>
      <c r="R3304" s="229"/>
      <c r="S3304" s="229"/>
      <c r="T3304" s="229"/>
      <c r="U3304" s="238" t="s">
        <v>8668</v>
      </c>
      <c r="V3304" s="195"/>
      <c r="W3304" s="238" t="s">
        <v>7324</v>
      </c>
      <c r="X3304" s="238" t="s">
        <v>7324</v>
      </c>
      <c r="Y3304" s="240" t="s">
        <v>8676</v>
      </c>
    </row>
    <row r="3305" spans="2:25" ht="24.75" customHeight="1">
      <c r="B3305" s="30">
        <v>3257</v>
      </c>
      <c r="C3305" s="30" t="s">
        <v>8696</v>
      </c>
      <c r="D3305" s="30" t="s">
        <v>83</v>
      </c>
      <c r="E3305" s="234" t="s">
        <v>8652</v>
      </c>
      <c r="F3305" s="255" t="s">
        <v>6873</v>
      </c>
      <c r="G3305" s="269">
        <f t="shared" si="346"/>
        <v>2021</v>
      </c>
      <c r="H3305" s="269">
        <f t="shared" si="347"/>
        <v>12</v>
      </c>
      <c r="I3305" s="269">
        <f t="shared" si="348"/>
        <v>52</v>
      </c>
      <c r="J3305" s="83">
        <f t="shared" si="349"/>
        <v>2021</v>
      </c>
      <c r="K3305" s="269">
        <f t="shared" si="350"/>
        <v>12</v>
      </c>
      <c r="L3305" s="21">
        <f t="shared" si="351"/>
        <v>52</v>
      </c>
      <c r="M3305" s="77">
        <v>44551</v>
      </c>
      <c r="N3305" s="77">
        <v>44551</v>
      </c>
      <c r="O3305" s="77">
        <v>44551</v>
      </c>
      <c r="P3305" s="77">
        <v>44551</v>
      </c>
      <c r="Q3305" s="268" t="s">
        <v>7322</v>
      </c>
      <c r="R3305" s="229"/>
      <c r="S3305" s="229"/>
      <c r="T3305" s="229"/>
      <c r="U3305" s="238" t="s">
        <v>8042</v>
      </c>
      <c r="V3305" s="195"/>
      <c r="W3305" s="238" t="s">
        <v>7324</v>
      </c>
      <c r="X3305" s="238" t="s">
        <v>7324</v>
      </c>
      <c r="Y3305" s="240" t="s">
        <v>8677</v>
      </c>
    </row>
    <row r="3306" spans="2:25" ht="24.75" customHeight="1">
      <c r="B3306" s="30">
        <v>3258</v>
      </c>
      <c r="C3306" s="30" t="s">
        <v>8697</v>
      </c>
      <c r="D3306" s="30" t="s">
        <v>83</v>
      </c>
      <c r="E3306" s="234" t="s">
        <v>8653</v>
      </c>
      <c r="F3306" s="255" t="s">
        <v>6873</v>
      </c>
      <c r="G3306" s="269">
        <f t="shared" si="346"/>
        <v>2021</v>
      </c>
      <c r="H3306" s="269">
        <f t="shared" si="347"/>
        <v>12</v>
      </c>
      <c r="I3306" s="269">
        <f t="shared" si="348"/>
        <v>52</v>
      </c>
      <c r="J3306" s="83">
        <f t="shared" si="349"/>
        <v>2021</v>
      </c>
      <c r="K3306" s="269">
        <f t="shared" si="350"/>
        <v>12</v>
      </c>
      <c r="L3306" s="21">
        <f t="shared" si="351"/>
        <v>52</v>
      </c>
      <c r="M3306" s="77">
        <v>44551</v>
      </c>
      <c r="N3306" s="77">
        <v>44551</v>
      </c>
      <c r="O3306" s="77">
        <v>44551</v>
      </c>
      <c r="P3306" s="77">
        <v>44551</v>
      </c>
      <c r="Q3306" s="268" t="s">
        <v>7322</v>
      </c>
      <c r="R3306" s="229"/>
      <c r="S3306" s="229"/>
      <c r="T3306" s="229"/>
      <c r="U3306" s="238" t="s">
        <v>8042</v>
      </c>
      <c r="V3306" s="195"/>
      <c r="W3306" s="238" t="s">
        <v>7324</v>
      </c>
      <c r="X3306" s="238" t="s">
        <v>7324</v>
      </c>
      <c r="Y3306" s="240" t="s">
        <v>8678</v>
      </c>
    </row>
    <row r="3307" spans="2:25" ht="24.75" customHeight="1">
      <c r="B3307" s="30">
        <v>3259</v>
      </c>
      <c r="C3307" s="30" t="s">
        <v>8698</v>
      </c>
      <c r="D3307" s="30" t="s">
        <v>83</v>
      </c>
      <c r="E3307" s="234" t="s">
        <v>8654</v>
      </c>
      <c r="F3307" s="255" t="s">
        <v>6873</v>
      </c>
      <c r="G3307" s="269">
        <f t="shared" si="346"/>
        <v>2021</v>
      </c>
      <c r="H3307" s="269">
        <f t="shared" si="347"/>
        <v>12</v>
      </c>
      <c r="I3307" s="269">
        <f t="shared" si="348"/>
        <v>52</v>
      </c>
      <c r="J3307" s="83">
        <f t="shared" si="349"/>
        <v>2021</v>
      </c>
      <c r="K3307" s="269">
        <f t="shared" si="350"/>
        <v>12</v>
      </c>
      <c r="L3307" s="21">
        <f t="shared" si="351"/>
        <v>52</v>
      </c>
      <c r="M3307" s="77">
        <v>44552</v>
      </c>
      <c r="N3307" s="77">
        <v>44552</v>
      </c>
      <c r="O3307" s="77">
        <v>44552</v>
      </c>
      <c r="P3307" s="77">
        <v>44552</v>
      </c>
      <c r="Q3307" s="268" t="s">
        <v>7322</v>
      </c>
      <c r="R3307" s="229"/>
      <c r="S3307" s="229"/>
      <c r="T3307" s="229"/>
      <c r="U3307" s="238" t="s">
        <v>7336</v>
      </c>
      <c r="V3307" s="195"/>
      <c r="W3307" s="238" t="s">
        <v>7324</v>
      </c>
      <c r="X3307" s="238" t="s">
        <v>7324</v>
      </c>
      <c r="Y3307" s="240" t="s">
        <v>8679</v>
      </c>
    </row>
    <row r="3308" spans="2:25" ht="24.75" customHeight="1">
      <c r="B3308" s="30">
        <v>3260</v>
      </c>
      <c r="C3308" s="30" t="s">
        <v>8699</v>
      </c>
      <c r="D3308" s="30" t="s">
        <v>83</v>
      </c>
      <c r="E3308" s="234" t="s">
        <v>8655</v>
      </c>
      <c r="F3308" s="255" t="s">
        <v>6873</v>
      </c>
      <c r="G3308" s="269">
        <f t="shared" si="346"/>
        <v>2021</v>
      </c>
      <c r="H3308" s="269">
        <f t="shared" si="347"/>
        <v>12</v>
      </c>
      <c r="I3308" s="269">
        <f t="shared" si="348"/>
        <v>52</v>
      </c>
      <c r="J3308" s="83">
        <f t="shared" si="349"/>
        <v>2021</v>
      </c>
      <c r="K3308" s="269">
        <f t="shared" si="350"/>
        <v>12</v>
      </c>
      <c r="L3308" s="21">
        <f t="shared" si="351"/>
        <v>52</v>
      </c>
      <c r="M3308" s="77">
        <v>44552</v>
      </c>
      <c r="N3308" s="77">
        <v>44552</v>
      </c>
      <c r="O3308" s="77">
        <v>44552</v>
      </c>
      <c r="P3308" s="77">
        <v>44552</v>
      </c>
      <c r="Q3308" s="268" t="s">
        <v>7322</v>
      </c>
      <c r="R3308" s="229"/>
      <c r="S3308" s="229"/>
      <c r="T3308" s="229"/>
      <c r="U3308" s="238" t="s">
        <v>8667</v>
      </c>
      <c r="V3308" s="195"/>
      <c r="W3308" s="238" t="s">
        <v>7324</v>
      </c>
      <c r="X3308" s="238" t="s">
        <v>7324</v>
      </c>
      <c r="Y3308" s="240" t="s">
        <v>8680</v>
      </c>
    </row>
    <row r="3309" spans="2:25" ht="24.75" customHeight="1">
      <c r="B3309" s="30">
        <v>3261</v>
      </c>
      <c r="C3309" s="30" t="s">
        <v>8700</v>
      </c>
      <c r="D3309" s="30" t="s">
        <v>83</v>
      </c>
      <c r="E3309" s="234" t="s">
        <v>8656</v>
      </c>
      <c r="F3309" s="255" t="s">
        <v>6873</v>
      </c>
      <c r="G3309" s="269">
        <f t="shared" si="346"/>
        <v>2021</v>
      </c>
      <c r="H3309" s="269">
        <f t="shared" si="347"/>
        <v>12</v>
      </c>
      <c r="I3309" s="269">
        <f t="shared" si="348"/>
        <v>52</v>
      </c>
      <c r="J3309" s="83">
        <f t="shared" si="349"/>
        <v>2021</v>
      </c>
      <c r="K3309" s="269">
        <f t="shared" si="350"/>
        <v>12</v>
      </c>
      <c r="L3309" s="21">
        <f t="shared" si="351"/>
        <v>52</v>
      </c>
      <c r="M3309" s="77">
        <v>44553</v>
      </c>
      <c r="N3309" s="77">
        <v>44553</v>
      </c>
      <c r="O3309" s="77">
        <v>44553</v>
      </c>
      <c r="P3309" s="77">
        <v>44553</v>
      </c>
      <c r="Q3309" s="268" t="s">
        <v>7322</v>
      </c>
      <c r="R3309" s="229"/>
      <c r="S3309" s="229"/>
      <c r="T3309" s="229"/>
      <c r="U3309" s="238" t="s">
        <v>8042</v>
      </c>
      <c r="V3309" s="195"/>
      <c r="W3309" s="238" t="s">
        <v>7324</v>
      </c>
      <c r="X3309" s="238" t="s">
        <v>7324</v>
      </c>
      <c r="Y3309" s="240" t="s">
        <v>8681</v>
      </c>
    </row>
    <row r="3310" spans="2:25" ht="24.75" customHeight="1">
      <c r="B3310" s="30">
        <v>3262</v>
      </c>
      <c r="C3310" s="30" t="s">
        <v>8701</v>
      </c>
      <c r="D3310" s="30" t="s">
        <v>83</v>
      </c>
      <c r="E3310" s="234" t="s">
        <v>8657</v>
      </c>
      <c r="F3310" s="255" t="s">
        <v>6873</v>
      </c>
      <c r="G3310" s="269">
        <f t="shared" si="346"/>
        <v>2021</v>
      </c>
      <c r="H3310" s="269">
        <f t="shared" si="347"/>
        <v>12</v>
      </c>
      <c r="I3310" s="269">
        <f t="shared" si="348"/>
        <v>52</v>
      </c>
      <c r="J3310" s="83">
        <f t="shared" si="349"/>
        <v>2021</v>
      </c>
      <c r="K3310" s="269">
        <f t="shared" si="350"/>
        <v>12</v>
      </c>
      <c r="L3310" s="21">
        <f t="shared" si="351"/>
        <v>52</v>
      </c>
      <c r="M3310" s="77">
        <v>44553</v>
      </c>
      <c r="N3310" s="77">
        <v>44553</v>
      </c>
      <c r="O3310" s="77">
        <v>44553</v>
      </c>
      <c r="P3310" s="77">
        <v>44553</v>
      </c>
      <c r="Q3310" s="268" t="s">
        <v>7322</v>
      </c>
      <c r="R3310" s="229"/>
      <c r="S3310" s="229"/>
      <c r="T3310" s="229"/>
      <c r="U3310" s="238" t="s">
        <v>8669</v>
      </c>
      <c r="V3310" s="195"/>
      <c r="W3310" s="238" t="s">
        <v>7324</v>
      </c>
      <c r="X3310" s="238" t="s">
        <v>7324</v>
      </c>
      <c r="Y3310" s="240" t="s">
        <v>8682</v>
      </c>
    </row>
    <row r="3311" spans="2:25" ht="24.75" customHeight="1">
      <c r="B3311" s="30">
        <v>3263</v>
      </c>
      <c r="C3311" s="30" t="s">
        <v>8702</v>
      </c>
      <c r="D3311" s="30" t="s">
        <v>83</v>
      </c>
      <c r="E3311" s="234" t="s">
        <v>8658</v>
      </c>
      <c r="F3311" s="255" t="s">
        <v>6873</v>
      </c>
      <c r="G3311" s="269">
        <f t="shared" si="346"/>
        <v>2021</v>
      </c>
      <c r="H3311" s="269">
        <f t="shared" si="347"/>
        <v>12</v>
      </c>
      <c r="I3311" s="269">
        <f t="shared" si="348"/>
        <v>52</v>
      </c>
      <c r="J3311" s="83">
        <f t="shared" si="349"/>
        <v>2021</v>
      </c>
      <c r="K3311" s="269">
        <f t="shared" si="350"/>
        <v>12</v>
      </c>
      <c r="L3311" s="21">
        <f t="shared" si="351"/>
        <v>52</v>
      </c>
      <c r="M3311" s="77">
        <v>44553</v>
      </c>
      <c r="N3311" s="77">
        <v>44553</v>
      </c>
      <c r="O3311" s="77">
        <v>44553</v>
      </c>
      <c r="P3311" s="77">
        <v>44553</v>
      </c>
      <c r="Q3311" s="268" t="s">
        <v>7322</v>
      </c>
      <c r="R3311" s="229"/>
      <c r="S3311" s="229"/>
      <c r="T3311" s="229"/>
      <c r="U3311" s="238" t="s">
        <v>7336</v>
      </c>
      <c r="V3311" s="195"/>
      <c r="W3311" s="238" t="s">
        <v>7324</v>
      </c>
      <c r="X3311" s="238" t="s">
        <v>7324</v>
      </c>
      <c r="Y3311" s="240" t="s">
        <v>8683</v>
      </c>
    </row>
    <row r="3312" spans="2:25" ht="24.75" customHeight="1">
      <c r="B3312" s="30">
        <v>3264</v>
      </c>
      <c r="C3312" s="30" t="s">
        <v>8703</v>
      </c>
      <c r="D3312" s="30" t="s">
        <v>83</v>
      </c>
      <c r="E3312" s="234" t="s">
        <v>8659</v>
      </c>
      <c r="F3312" s="255" t="s">
        <v>6873</v>
      </c>
      <c r="G3312" s="269">
        <f t="shared" si="346"/>
        <v>2021</v>
      </c>
      <c r="H3312" s="269">
        <f t="shared" si="347"/>
        <v>12</v>
      </c>
      <c r="I3312" s="269">
        <f t="shared" si="348"/>
        <v>52</v>
      </c>
      <c r="J3312" s="83">
        <f t="shared" si="349"/>
        <v>2021</v>
      </c>
      <c r="K3312" s="269">
        <f t="shared" si="350"/>
        <v>12</v>
      </c>
      <c r="L3312" s="21">
        <f t="shared" si="351"/>
        <v>52</v>
      </c>
      <c r="M3312" s="77">
        <v>44553</v>
      </c>
      <c r="N3312" s="77">
        <v>44553</v>
      </c>
      <c r="O3312" s="77">
        <v>44553</v>
      </c>
      <c r="P3312" s="77">
        <v>44553</v>
      </c>
      <c r="Q3312" s="268" t="s">
        <v>7322</v>
      </c>
      <c r="R3312" s="229"/>
      <c r="S3312" s="229"/>
      <c r="T3312" s="229"/>
      <c r="U3312" s="238" t="s">
        <v>8670</v>
      </c>
      <c r="V3312" s="195"/>
      <c r="W3312" s="238" t="s">
        <v>7324</v>
      </c>
      <c r="X3312" s="238" t="s">
        <v>7324</v>
      </c>
      <c r="Y3312" s="240" t="s">
        <v>8684</v>
      </c>
    </row>
    <row r="3313" spans="2:25" ht="24.75" customHeight="1">
      <c r="B3313" s="30">
        <v>3265</v>
      </c>
      <c r="C3313" s="30" t="s">
        <v>8704</v>
      </c>
      <c r="D3313" s="30" t="s">
        <v>83</v>
      </c>
      <c r="E3313" s="234" t="s">
        <v>8660</v>
      </c>
      <c r="F3313" s="255" t="s">
        <v>6873</v>
      </c>
      <c r="G3313" s="269">
        <f t="shared" si="346"/>
        <v>2021</v>
      </c>
      <c r="H3313" s="269">
        <f t="shared" si="347"/>
        <v>12</v>
      </c>
      <c r="I3313" s="269">
        <f t="shared" si="348"/>
        <v>52</v>
      </c>
      <c r="J3313" s="83">
        <f t="shared" si="349"/>
        <v>2021</v>
      </c>
      <c r="K3313" s="269">
        <f t="shared" si="350"/>
        <v>12</v>
      </c>
      <c r="L3313" s="21">
        <f t="shared" si="351"/>
        <v>52</v>
      </c>
      <c r="M3313" s="77">
        <v>44553</v>
      </c>
      <c r="N3313" s="77">
        <v>44553</v>
      </c>
      <c r="O3313" s="77">
        <v>44553</v>
      </c>
      <c r="P3313" s="77">
        <v>44553</v>
      </c>
      <c r="Q3313" s="268" t="s">
        <v>7322</v>
      </c>
      <c r="R3313" s="229"/>
      <c r="S3313" s="229"/>
      <c r="T3313" s="229"/>
      <c r="U3313" s="238" t="s">
        <v>8043</v>
      </c>
      <c r="V3313" s="195"/>
      <c r="W3313" s="238" t="s">
        <v>7324</v>
      </c>
      <c r="X3313" s="238" t="s">
        <v>7324</v>
      </c>
      <c r="Y3313" s="240" t="s">
        <v>8685</v>
      </c>
    </row>
    <row r="3314" spans="2:25" ht="24.75" customHeight="1">
      <c r="B3314" s="30">
        <v>3266</v>
      </c>
      <c r="C3314" s="30" t="s">
        <v>8705</v>
      </c>
      <c r="D3314" s="30" t="s">
        <v>83</v>
      </c>
      <c r="E3314" s="234" t="s">
        <v>8661</v>
      </c>
      <c r="F3314" s="255" t="s">
        <v>6873</v>
      </c>
      <c r="G3314" s="269">
        <f t="shared" si="346"/>
        <v>2021</v>
      </c>
      <c r="H3314" s="269">
        <f t="shared" si="347"/>
        <v>12</v>
      </c>
      <c r="I3314" s="269">
        <f t="shared" si="348"/>
        <v>52</v>
      </c>
      <c r="J3314" s="83">
        <f t="shared" si="349"/>
        <v>2021</v>
      </c>
      <c r="K3314" s="269">
        <f t="shared" si="350"/>
        <v>12</v>
      </c>
      <c r="L3314" s="21">
        <f t="shared" si="351"/>
        <v>52</v>
      </c>
      <c r="M3314" s="77">
        <v>44550</v>
      </c>
      <c r="N3314" s="77">
        <v>44550</v>
      </c>
      <c r="O3314" s="77">
        <v>44550</v>
      </c>
      <c r="P3314" s="77">
        <v>44550</v>
      </c>
      <c r="Q3314" s="268" t="s">
        <v>7322</v>
      </c>
      <c r="R3314" s="229"/>
      <c r="S3314" s="229"/>
      <c r="T3314" s="229"/>
      <c r="U3314" s="238" t="s">
        <v>8671</v>
      </c>
      <c r="V3314" s="195"/>
      <c r="W3314" s="238" t="s">
        <v>7338</v>
      </c>
      <c r="X3314" s="238" t="s">
        <v>7338</v>
      </c>
      <c r="Y3314" s="243" t="s">
        <v>8686</v>
      </c>
    </row>
    <row r="3315" spans="2:25" ht="24.75" customHeight="1">
      <c r="B3315" s="30">
        <v>3267</v>
      </c>
      <c r="C3315" s="30" t="s">
        <v>8706</v>
      </c>
      <c r="D3315" s="30" t="s">
        <v>83</v>
      </c>
      <c r="E3315" s="234" t="s">
        <v>8662</v>
      </c>
      <c r="F3315" s="255" t="s">
        <v>6873</v>
      </c>
      <c r="G3315" s="269">
        <f t="shared" si="346"/>
        <v>2021</v>
      </c>
      <c r="H3315" s="269">
        <f t="shared" si="347"/>
        <v>12</v>
      </c>
      <c r="I3315" s="269">
        <f t="shared" si="348"/>
        <v>52</v>
      </c>
      <c r="J3315" s="83">
        <f t="shared" si="349"/>
        <v>2021</v>
      </c>
      <c r="K3315" s="269">
        <f t="shared" si="350"/>
        <v>12</v>
      </c>
      <c r="L3315" s="21">
        <f t="shared" si="351"/>
        <v>52</v>
      </c>
      <c r="M3315" s="77">
        <v>44551</v>
      </c>
      <c r="N3315" s="77">
        <v>44551</v>
      </c>
      <c r="O3315" s="77">
        <v>44551</v>
      </c>
      <c r="P3315" s="77">
        <v>44551</v>
      </c>
      <c r="Q3315" s="268" t="s">
        <v>7322</v>
      </c>
      <c r="R3315" s="229"/>
      <c r="S3315" s="229"/>
      <c r="T3315" s="229"/>
      <c r="U3315" s="238" t="s">
        <v>7335</v>
      </c>
      <c r="V3315" s="195"/>
      <c r="W3315" s="238" t="s">
        <v>7338</v>
      </c>
      <c r="X3315" s="238" t="s">
        <v>7338</v>
      </c>
      <c r="Y3315" s="245" t="s">
        <v>8687</v>
      </c>
    </row>
    <row r="3316" spans="2:25" ht="24.75" customHeight="1">
      <c r="B3316" s="30">
        <v>3268</v>
      </c>
      <c r="C3316" s="30" t="s">
        <v>8707</v>
      </c>
      <c r="D3316" s="30" t="s">
        <v>83</v>
      </c>
      <c r="E3316" s="234" t="s">
        <v>8663</v>
      </c>
      <c r="F3316" s="255" t="s">
        <v>6873</v>
      </c>
      <c r="G3316" s="269">
        <f t="shared" si="346"/>
        <v>2021</v>
      </c>
      <c r="H3316" s="269">
        <f t="shared" si="347"/>
        <v>12</v>
      </c>
      <c r="I3316" s="269">
        <f t="shared" si="348"/>
        <v>52</v>
      </c>
      <c r="J3316" s="83">
        <f t="shared" si="349"/>
        <v>2021</v>
      </c>
      <c r="K3316" s="269">
        <f t="shared" si="350"/>
        <v>12</v>
      </c>
      <c r="L3316" s="21">
        <f t="shared" si="351"/>
        <v>52</v>
      </c>
      <c r="M3316" s="77">
        <v>44552</v>
      </c>
      <c r="N3316" s="77">
        <v>44552</v>
      </c>
      <c r="O3316" s="77">
        <v>44552</v>
      </c>
      <c r="P3316" s="77">
        <v>44552</v>
      </c>
      <c r="Q3316" s="268" t="s">
        <v>7322</v>
      </c>
      <c r="R3316" s="229"/>
      <c r="S3316" s="229"/>
      <c r="T3316" s="229"/>
      <c r="U3316" s="238" t="s">
        <v>7335</v>
      </c>
      <c r="V3316" s="195"/>
      <c r="W3316" s="238" t="s">
        <v>7338</v>
      </c>
      <c r="X3316" s="238" t="s">
        <v>7338</v>
      </c>
      <c r="Y3316" s="239" t="s">
        <v>8688</v>
      </c>
    </row>
    <row r="3317" spans="2:25" ht="24.75" customHeight="1">
      <c r="B3317" s="30">
        <v>3269</v>
      </c>
      <c r="C3317" s="30" t="s">
        <v>8708</v>
      </c>
      <c r="D3317" s="30" t="s">
        <v>83</v>
      </c>
      <c r="E3317" s="219" t="s">
        <v>8662</v>
      </c>
      <c r="F3317" s="255" t="s">
        <v>6873</v>
      </c>
      <c r="G3317" s="269">
        <f t="shared" si="346"/>
        <v>2021</v>
      </c>
      <c r="H3317" s="269">
        <f t="shared" si="347"/>
        <v>12</v>
      </c>
      <c r="I3317" s="269">
        <f t="shared" si="348"/>
        <v>52</v>
      </c>
      <c r="J3317" s="83">
        <f t="shared" si="349"/>
        <v>2021</v>
      </c>
      <c r="K3317" s="269">
        <f t="shared" si="350"/>
        <v>12</v>
      </c>
      <c r="L3317" s="21">
        <f t="shared" si="351"/>
        <v>52</v>
      </c>
      <c r="M3317" s="77">
        <v>44552</v>
      </c>
      <c r="N3317" s="77">
        <v>44552</v>
      </c>
      <c r="O3317" s="77">
        <v>44552</v>
      </c>
      <c r="P3317" s="77">
        <v>44552</v>
      </c>
      <c r="Q3317" s="268" t="s">
        <v>7322</v>
      </c>
      <c r="R3317" s="229"/>
      <c r="S3317" s="229"/>
      <c r="T3317" s="229"/>
      <c r="U3317" s="238" t="s">
        <v>7335</v>
      </c>
      <c r="V3317" s="195"/>
      <c r="W3317" s="238" t="s">
        <v>7338</v>
      </c>
      <c r="X3317" s="238" t="s">
        <v>7338</v>
      </c>
      <c r="Y3317" s="240" t="s">
        <v>8689</v>
      </c>
    </row>
    <row r="3318" spans="2:25" ht="24.75" customHeight="1">
      <c r="B3318" s="30">
        <v>3270</v>
      </c>
      <c r="C3318" s="30" t="s">
        <v>8709</v>
      </c>
      <c r="D3318" s="30" t="s">
        <v>83</v>
      </c>
      <c r="E3318" s="234" t="s">
        <v>8664</v>
      </c>
      <c r="F3318" s="255" t="s">
        <v>6873</v>
      </c>
      <c r="G3318" s="269">
        <f t="shared" si="346"/>
        <v>2021</v>
      </c>
      <c r="H3318" s="269">
        <f t="shared" si="347"/>
        <v>12</v>
      </c>
      <c r="I3318" s="269">
        <f t="shared" si="348"/>
        <v>52</v>
      </c>
      <c r="J3318" s="83">
        <f t="shared" si="349"/>
        <v>2021</v>
      </c>
      <c r="K3318" s="269">
        <f t="shared" si="350"/>
        <v>12</v>
      </c>
      <c r="L3318" s="21">
        <f t="shared" si="351"/>
        <v>52</v>
      </c>
      <c r="M3318" s="77">
        <v>44553</v>
      </c>
      <c r="N3318" s="77">
        <v>44553</v>
      </c>
      <c r="O3318" s="77">
        <v>44553</v>
      </c>
      <c r="P3318" s="77">
        <v>44553</v>
      </c>
      <c r="Q3318" s="268" t="s">
        <v>7322</v>
      </c>
      <c r="R3318" s="229"/>
      <c r="S3318" s="229"/>
      <c r="T3318" s="229"/>
      <c r="U3318" s="238" t="s">
        <v>7717</v>
      </c>
      <c r="V3318" s="195"/>
      <c r="W3318" s="238" t="s">
        <v>7338</v>
      </c>
      <c r="X3318" s="238" t="s">
        <v>7338</v>
      </c>
      <c r="Y3318" s="242" t="s">
        <v>8690</v>
      </c>
    </row>
    <row r="3319" spans="2:25" ht="24.75" customHeight="1">
      <c r="B3319" s="30">
        <v>3271</v>
      </c>
      <c r="C3319" s="30" t="s">
        <v>8710</v>
      </c>
      <c r="D3319" s="30" t="s">
        <v>83</v>
      </c>
      <c r="E3319" s="234" t="s">
        <v>8665</v>
      </c>
      <c r="F3319" s="255" t="s">
        <v>6873</v>
      </c>
      <c r="G3319" s="269">
        <f t="shared" si="346"/>
        <v>2021</v>
      </c>
      <c r="H3319" s="269">
        <f t="shared" si="347"/>
        <v>12</v>
      </c>
      <c r="I3319" s="269">
        <f t="shared" si="348"/>
        <v>52</v>
      </c>
      <c r="J3319" s="83">
        <f t="shared" si="349"/>
        <v>2021</v>
      </c>
      <c r="K3319" s="269">
        <f t="shared" si="350"/>
        <v>12</v>
      </c>
      <c r="L3319" s="21">
        <f t="shared" si="351"/>
        <v>52</v>
      </c>
      <c r="M3319" s="77">
        <v>44554</v>
      </c>
      <c r="N3319" s="77">
        <v>44554</v>
      </c>
      <c r="O3319" s="77">
        <v>44554</v>
      </c>
      <c r="P3319" s="77">
        <v>44554</v>
      </c>
      <c r="Q3319" s="268" t="s">
        <v>7322</v>
      </c>
      <c r="R3319" s="229"/>
      <c r="S3319" s="229"/>
      <c r="T3319" s="229"/>
      <c r="U3319" s="238" t="s">
        <v>8672</v>
      </c>
      <c r="V3319" s="195"/>
      <c r="W3319" s="238" t="s">
        <v>7728</v>
      </c>
      <c r="X3319" s="238" t="s">
        <v>7728</v>
      </c>
      <c r="Y3319" s="242" t="s">
        <v>8691</v>
      </c>
    </row>
    <row r="3320" spans="2:25" ht="24.75" customHeight="1">
      <c r="B3320" s="30">
        <v>3272</v>
      </c>
      <c r="C3320" s="30" t="s">
        <v>8751</v>
      </c>
      <c r="D3320" s="30" t="s">
        <v>83</v>
      </c>
      <c r="E3320" s="256" t="s">
        <v>8734</v>
      </c>
      <c r="F3320" s="255" t="s">
        <v>6873</v>
      </c>
      <c r="G3320" s="269">
        <f t="shared" si="346"/>
        <v>2021</v>
      </c>
      <c r="H3320" s="269">
        <f t="shared" si="347"/>
        <v>12</v>
      </c>
      <c r="I3320" s="269">
        <f t="shared" si="348"/>
        <v>50</v>
      </c>
      <c r="J3320" s="83">
        <f t="shared" si="349"/>
        <v>2021</v>
      </c>
      <c r="K3320" s="269">
        <f t="shared" si="350"/>
        <v>12</v>
      </c>
      <c r="L3320" s="21">
        <f t="shared" si="351"/>
        <v>50</v>
      </c>
      <c r="M3320" s="77">
        <v>44540</v>
      </c>
      <c r="N3320" s="77">
        <v>44540</v>
      </c>
      <c r="O3320" s="77">
        <v>44540</v>
      </c>
      <c r="P3320" s="77">
        <v>44540</v>
      </c>
      <c r="Q3320" s="268" t="s">
        <v>124</v>
      </c>
      <c r="R3320" s="229"/>
      <c r="S3320" s="229"/>
      <c r="T3320" s="229"/>
      <c r="U3320" s="254" t="s">
        <v>7177</v>
      </c>
      <c r="V3320" s="195"/>
      <c r="W3320" s="252" t="s">
        <v>765</v>
      </c>
      <c r="X3320" s="253" t="s">
        <v>765</v>
      </c>
      <c r="Y3320" s="247" t="s">
        <v>8711</v>
      </c>
    </row>
    <row r="3321" spans="2:25" ht="24.75" customHeight="1">
      <c r="B3321" s="30">
        <v>3273</v>
      </c>
      <c r="C3321" s="30" t="s">
        <v>8752</v>
      </c>
      <c r="D3321" s="30" t="s">
        <v>83</v>
      </c>
      <c r="E3321" s="256" t="s">
        <v>8735</v>
      </c>
      <c r="F3321" s="255" t="s">
        <v>6873</v>
      </c>
      <c r="G3321" s="269">
        <f t="shared" si="346"/>
        <v>2021</v>
      </c>
      <c r="H3321" s="269">
        <f t="shared" si="347"/>
        <v>12</v>
      </c>
      <c r="I3321" s="269">
        <f t="shared" si="348"/>
        <v>51</v>
      </c>
      <c r="J3321" s="83">
        <f t="shared" si="349"/>
        <v>2021</v>
      </c>
      <c r="K3321" s="269">
        <f t="shared" si="350"/>
        <v>12</v>
      </c>
      <c r="L3321" s="21">
        <f t="shared" si="351"/>
        <v>51</v>
      </c>
      <c r="M3321" s="77">
        <v>44543</v>
      </c>
      <c r="N3321" s="77">
        <v>44543</v>
      </c>
      <c r="O3321" s="77">
        <v>44543</v>
      </c>
      <c r="P3321" s="77">
        <v>44543</v>
      </c>
      <c r="Q3321" s="268" t="s">
        <v>124</v>
      </c>
      <c r="R3321" s="229"/>
      <c r="S3321" s="229"/>
      <c r="T3321" s="229"/>
      <c r="U3321" s="254" t="s">
        <v>7189</v>
      </c>
      <c r="V3321" s="195"/>
      <c r="W3321" s="252" t="s">
        <v>765</v>
      </c>
      <c r="X3321" s="253" t="s">
        <v>765</v>
      </c>
      <c r="Y3321" s="247" t="s">
        <v>8712</v>
      </c>
    </row>
    <row r="3322" spans="2:25" ht="24.75" customHeight="1">
      <c r="B3322" s="30">
        <v>3274</v>
      </c>
      <c r="C3322" s="30" t="s">
        <v>8753</v>
      </c>
      <c r="D3322" s="30" t="s">
        <v>83</v>
      </c>
      <c r="E3322" s="256" t="s">
        <v>8736</v>
      </c>
      <c r="F3322" s="255" t="s">
        <v>6873</v>
      </c>
      <c r="G3322" s="269">
        <f t="shared" si="346"/>
        <v>2021</v>
      </c>
      <c r="H3322" s="269">
        <f t="shared" si="347"/>
        <v>12</v>
      </c>
      <c r="I3322" s="269">
        <f t="shared" si="348"/>
        <v>51</v>
      </c>
      <c r="J3322" s="83">
        <f t="shared" si="349"/>
        <v>2021</v>
      </c>
      <c r="K3322" s="269">
        <f t="shared" si="350"/>
        <v>12</v>
      </c>
      <c r="L3322" s="21">
        <f t="shared" si="351"/>
        <v>51</v>
      </c>
      <c r="M3322" s="77">
        <v>44543</v>
      </c>
      <c r="N3322" s="77">
        <v>44543</v>
      </c>
      <c r="O3322" s="77">
        <v>44543</v>
      </c>
      <c r="P3322" s="77">
        <v>44543</v>
      </c>
      <c r="Q3322" s="268" t="s">
        <v>124</v>
      </c>
      <c r="R3322" s="229"/>
      <c r="S3322" s="229"/>
      <c r="T3322" s="229"/>
      <c r="U3322" s="254" t="s">
        <v>8727</v>
      </c>
      <c r="V3322" s="195"/>
      <c r="W3322" s="252" t="s">
        <v>765</v>
      </c>
      <c r="X3322" s="253" t="s">
        <v>765</v>
      </c>
      <c r="Y3322" s="247" t="s">
        <v>8713</v>
      </c>
    </row>
    <row r="3323" spans="2:25" ht="24.75" customHeight="1">
      <c r="B3323" s="30">
        <v>3275</v>
      </c>
      <c r="C3323" s="30" t="s">
        <v>8754</v>
      </c>
      <c r="D3323" s="30" t="s">
        <v>83</v>
      </c>
      <c r="E3323" s="256" t="s">
        <v>8737</v>
      </c>
      <c r="F3323" s="255" t="s">
        <v>6873</v>
      </c>
      <c r="G3323" s="269">
        <f t="shared" si="346"/>
        <v>2021</v>
      </c>
      <c r="H3323" s="269">
        <f t="shared" si="347"/>
        <v>12</v>
      </c>
      <c r="I3323" s="269">
        <f t="shared" si="348"/>
        <v>51</v>
      </c>
      <c r="J3323" s="83">
        <f t="shared" si="349"/>
        <v>2021</v>
      </c>
      <c r="K3323" s="269">
        <f t="shared" si="350"/>
        <v>12</v>
      </c>
      <c r="L3323" s="21">
        <f t="shared" si="351"/>
        <v>51</v>
      </c>
      <c r="M3323" s="77">
        <v>44543</v>
      </c>
      <c r="N3323" s="77">
        <v>44543</v>
      </c>
      <c r="O3323" s="77">
        <v>44543</v>
      </c>
      <c r="P3323" s="77">
        <v>44543</v>
      </c>
      <c r="Q3323" s="268" t="s">
        <v>124</v>
      </c>
      <c r="R3323" s="229"/>
      <c r="S3323" s="229"/>
      <c r="T3323" s="229"/>
      <c r="U3323" s="254" t="s">
        <v>8727</v>
      </c>
      <c r="V3323" s="195"/>
      <c r="W3323" s="252" t="s">
        <v>765</v>
      </c>
      <c r="X3323" s="253" t="s">
        <v>765</v>
      </c>
      <c r="Y3323" s="247" t="s">
        <v>8714</v>
      </c>
    </row>
    <row r="3324" spans="2:25" ht="24.75" customHeight="1">
      <c r="B3324" s="30">
        <v>3276</v>
      </c>
      <c r="C3324" s="30" t="s">
        <v>8755</v>
      </c>
      <c r="D3324" s="30" t="s">
        <v>83</v>
      </c>
      <c r="E3324" s="256" t="s">
        <v>8738</v>
      </c>
      <c r="F3324" s="255" t="s">
        <v>6873</v>
      </c>
      <c r="G3324" s="269">
        <f t="shared" si="346"/>
        <v>2021</v>
      </c>
      <c r="H3324" s="269">
        <f t="shared" si="347"/>
        <v>12</v>
      </c>
      <c r="I3324" s="269">
        <f t="shared" si="348"/>
        <v>51</v>
      </c>
      <c r="J3324" s="83">
        <f t="shared" si="349"/>
        <v>2021</v>
      </c>
      <c r="K3324" s="269">
        <f t="shared" si="350"/>
        <v>12</v>
      </c>
      <c r="L3324" s="21">
        <f t="shared" si="351"/>
        <v>51</v>
      </c>
      <c r="M3324" s="77">
        <v>44543</v>
      </c>
      <c r="N3324" s="77">
        <v>44543</v>
      </c>
      <c r="O3324" s="77">
        <v>44543</v>
      </c>
      <c r="P3324" s="77">
        <v>44543</v>
      </c>
      <c r="Q3324" s="268" t="s">
        <v>124</v>
      </c>
      <c r="R3324" s="229"/>
      <c r="S3324" s="229"/>
      <c r="T3324" s="229"/>
      <c r="U3324" s="254" t="s">
        <v>7140</v>
      </c>
      <c r="V3324" s="195"/>
      <c r="W3324" s="252" t="s">
        <v>765</v>
      </c>
      <c r="X3324" s="253" t="s">
        <v>765</v>
      </c>
      <c r="Y3324" s="247" t="s">
        <v>8715</v>
      </c>
    </row>
    <row r="3325" spans="2:25" ht="24.75" customHeight="1">
      <c r="B3325" s="30">
        <v>3277</v>
      </c>
      <c r="C3325" s="30" t="s">
        <v>8756</v>
      </c>
      <c r="D3325" s="30" t="s">
        <v>83</v>
      </c>
      <c r="E3325" s="256" t="s">
        <v>8739</v>
      </c>
      <c r="F3325" s="255" t="s">
        <v>6873</v>
      </c>
      <c r="G3325" s="269">
        <f t="shared" si="346"/>
        <v>2021</v>
      </c>
      <c r="H3325" s="269">
        <f t="shared" si="347"/>
        <v>12</v>
      </c>
      <c r="I3325" s="269">
        <f t="shared" si="348"/>
        <v>51</v>
      </c>
      <c r="J3325" s="83">
        <f t="shared" si="349"/>
        <v>2021</v>
      </c>
      <c r="K3325" s="269">
        <f t="shared" si="350"/>
        <v>12</v>
      </c>
      <c r="L3325" s="21">
        <f t="shared" si="351"/>
        <v>51</v>
      </c>
      <c r="M3325" s="77">
        <v>44544</v>
      </c>
      <c r="N3325" s="77">
        <v>44544</v>
      </c>
      <c r="O3325" s="77">
        <v>44544</v>
      </c>
      <c r="P3325" s="77">
        <v>44544</v>
      </c>
      <c r="Q3325" s="268" t="s">
        <v>124</v>
      </c>
      <c r="R3325" s="229"/>
      <c r="S3325" s="229"/>
      <c r="T3325" s="229"/>
      <c r="U3325" s="254" t="s">
        <v>7777</v>
      </c>
      <c r="V3325" s="195"/>
      <c r="W3325" s="252" t="s">
        <v>765</v>
      </c>
      <c r="X3325" s="253" t="s">
        <v>765</v>
      </c>
      <c r="Y3325" s="247" t="s">
        <v>8716</v>
      </c>
    </row>
    <row r="3326" spans="2:25" ht="24.75" customHeight="1">
      <c r="B3326" s="30">
        <v>3278</v>
      </c>
      <c r="C3326" s="30" t="s">
        <v>8757</v>
      </c>
      <c r="D3326" s="30" t="s">
        <v>83</v>
      </c>
      <c r="E3326" s="256" t="s">
        <v>8740</v>
      </c>
      <c r="F3326" s="255" t="s">
        <v>6873</v>
      </c>
      <c r="G3326" s="269">
        <f t="shared" si="346"/>
        <v>2021</v>
      </c>
      <c r="H3326" s="269">
        <f t="shared" si="347"/>
        <v>12</v>
      </c>
      <c r="I3326" s="269">
        <f t="shared" si="348"/>
        <v>51</v>
      </c>
      <c r="J3326" s="83">
        <f t="shared" si="349"/>
        <v>2021</v>
      </c>
      <c r="K3326" s="269">
        <f t="shared" si="350"/>
        <v>12</v>
      </c>
      <c r="L3326" s="21">
        <f t="shared" si="351"/>
        <v>51</v>
      </c>
      <c r="M3326" s="77">
        <v>44545</v>
      </c>
      <c r="N3326" s="77">
        <v>44545</v>
      </c>
      <c r="O3326" s="77">
        <v>44545</v>
      </c>
      <c r="P3326" s="77">
        <v>44545</v>
      </c>
      <c r="Q3326" s="268" t="s">
        <v>124</v>
      </c>
      <c r="R3326" s="229"/>
      <c r="S3326" s="229"/>
      <c r="T3326" s="229"/>
      <c r="U3326" s="254" t="s">
        <v>7778</v>
      </c>
      <c r="V3326" s="195"/>
      <c r="W3326" s="252" t="s">
        <v>765</v>
      </c>
      <c r="X3326" s="253" t="s">
        <v>765</v>
      </c>
      <c r="Y3326" s="247" t="s">
        <v>8717</v>
      </c>
    </row>
    <row r="3327" spans="2:25" ht="24.75" customHeight="1">
      <c r="B3327" s="30">
        <v>3279</v>
      </c>
      <c r="C3327" s="30" t="s">
        <v>8758</v>
      </c>
      <c r="D3327" s="30" t="s">
        <v>83</v>
      </c>
      <c r="E3327" s="256" t="s">
        <v>8741</v>
      </c>
      <c r="F3327" s="255" t="s">
        <v>6873</v>
      </c>
      <c r="G3327" s="269">
        <f t="shared" si="346"/>
        <v>2021</v>
      </c>
      <c r="H3327" s="269">
        <f t="shared" si="347"/>
        <v>12</v>
      </c>
      <c r="I3327" s="269">
        <f t="shared" si="348"/>
        <v>51</v>
      </c>
      <c r="J3327" s="83">
        <f t="shared" si="349"/>
        <v>2021</v>
      </c>
      <c r="K3327" s="269">
        <f t="shared" si="350"/>
        <v>12</v>
      </c>
      <c r="L3327" s="21">
        <f t="shared" si="351"/>
        <v>51</v>
      </c>
      <c r="M3327" s="77">
        <v>44545</v>
      </c>
      <c r="N3327" s="77">
        <v>44545</v>
      </c>
      <c r="O3327" s="77">
        <v>44545</v>
      </c>
      <c r="P3327" s="77">
        <v>44545</v>
      </c>
      <c r="Q3327" s="268" t="s">
        <v>124</v>
      </c>
      <c r="R3327" s="229"/>
      <c r="S3327" s="229"/>
      <c r="T3327" s="229"/>
      <c r="U3327" s="254" t="s">
        <v>7215</v>
      </c>
      <c r="V3327" s="195"/>
      <c r="W3327" s="252" t="s">
        <v>765</v>
      </c>
      <c r="X3327" s="253" t="s">
        <v>765</v>
      </c>
      <c r="Y3327" s="247" t="s">
        <v>8718</v>
      </c>
    </row>
    <row r="3328" spans="2:25" ht="24.75" customHeight="1">
      <c r="B3328" s="30">
        <v>3280</v>
      </c>
      <c r="C3328" s="30" t="s">
        <v>8759</v>
      </c>
      <c r="D3328" s="30" t="s">
        <v>83</v>
      </c>
      <c r="E3328" s="256" t="s">
        <v>8742</v>
      </c>
      <c r="F3328" s="255" t="s">
        <v>6873</v>
      </c>
      <c r="G3328" s="269">
        <f t="shared" si="346"/>
        <v>2021</v>
      </c>
      <c r="H3328" s="269">
        <f t="shared" si="347"/>
        <v>12</v>
      </c>
      <c r="I3328" s="269">
        <f t="shared" si="348"/>
        <v>51</v>
      </c>
      <c r="J3328" s="83">
        <f t="shared" si="349"/>
        <v>2021</v>
      </c>
      <c r="K3328" s="269">
        <f t="shared" si="350"/>
        <v>12</v>
      </c>
      <c r="L3328" s="21">
        <f t="shared" si="351"/>
        <v>51</v>
      </c>
      <c r="M3328" s="77">
        <v>44546</v>
      </c>
      <c r="N3328" s="77">
        <v>44546</v>
      </c>
      <c r="O3328" s="77">
        <v>44546</v>
      </c>
      <c r="P3328" s="77">
        <v>44546</v>
      </c>
      <c r="Q3328" s="268" t="s">
        <v>124</v>
      </c>
      <c r="R3328" s="229"/>
      <c r="S3328" s="229"/>
      <c r="T3328" s="229"/>
      <c r="U3328" s="254" t="s">
        <v>8728</v>
      </c>
      <c r="V3328" s="195"/>
      <c r="W3328" s="252" t="s">
        <v>765</v>
      </c>
      <c r="X3328" s="253" t="s">
        <v>765</v>
      </c>
      <c r="Y3328" s="247" t="s">
        <v>8719</v>
      </c>
    </row>
    <row r="3329" spans="2:25" ht="24.75" customHeight="1">
      <c r="B3329" s="30">
        <v>3281</v>
      </c>
      <c r="C3329" s="30" t="s">
        <v>8760</v>
      </c>
      <c r="D3329" s="30" t="s">
        <v>83</v>
      </c>
      <c r="E3329" s="256" t="s">
        <v>8743</v>
      </c>
      <c r="F3329" s="255" t="s">
        <v>6873</v>
      </c>
      <c r="G3329" s="269">
        <f t="shared" si="346"/>
        <v>2021</v>
      </c>
      <c r="H3329" s="269">
        <f t="shared" si="347"/>
        <v>12</v>
      </c>
      <c r="I3329" s="269">
        <f t="shared" si="348"/>
        <v>51</v>
      </c>
      <c r="J3329" s="83">
        <f t="shared" si="349"/>
        <v>2021</v>
      </c>
      <c r="K3329" s="269">
        <f t="shared" si="350"/>
        <v>12</v>
      </c>
      <c r="L3329" s="21">
        <f t="shared" si="351"/>
        <v>51</v>
      </c>
      <c r="M3329" s="77">
        <v>44546</v>
      </c>
      <c r="N3329" s="77">
        <v>44546</v>
      </c>
      <c r="O3329" s="77">
        <v>44546</v>
      </c>
      <c r="P3329" s="77">
        <v>44546</v>
      </c>
      <c r="Q3329" s="268" t="s">
        <v>124</v>
      </c>
      <c r="R3329" s="229"/>
      <c r="S3329" s="229"/>
      <c r="T3329" s="229"/>
      <c r="U3329" s="254" t="s">
        <v>8729</v>
      </c>
      <c r="V3329" s="195"/>
      <c r="W3329" s="252" t="s">
        <v>765</v>
      </c>
      <c r="X3329" s="253" t="s">
        <v>765</v>
      </c>
      <c r="Y3329" s="247" t="s">
        <v>8720</v>
      </c>
    </row>
    <row r="3330" spans="2:25" ht="24.75" customHeight="1">
      <c r="B3330" s="30">
        <v>3282</v>
      </c>
      <c r="C3330" s="30" t="s">
        <v>8761</v>
      </c>
      <c r="D3330" s="30" t="s">
        <v>83</v>
      </c>
      <c r="E3330" s="256" t="s">
        <v>8744</v>
      </c>
      <c r="F3330" s="255" t="s">
        <v>6873</v>
      </c>
      <c r="G3330" s="269">
        <f t="shared" si="346"/>
        <v>2021</v>
      </c>
      <c r="H3330" s="269">
        <f t="shared" si="347"/>
        <v>12</v>
      </c>
      <c r="I3330" s="269">
        <f t="shared" si="348"/>
        <v>51</v>
      </c>
      <c r="J3330" s="83">
        <f t="shared" si="349"/>
        <v>2021</v>
      </c>
      <c r="K3330" s="269">
        <f t="shared" si="350"/>
        <v>12</v>
      </c>
      <c r="L3330" s="21">
        <f t="shared" si="351"/>
        <v>51</v>
      </c>
      <c r="M3330" s="77">
        <v>44546</v>
      </c>
      <c r="N3330" s="77">
        <v>44546</v>
      </c>
      <c r="O3330" s="77">
        <v>44546</v>
      </c>
      <c r="P3330" s="77">
        <v>44546</v>
      </c>
      <c r="Q3330" s="268" t="s">
        <v>124</v>
      </c>
      <c r="R3330" s="229"/>
      <c r="S3330" s="229"/>
      <c r="T3330" s="229"/>
      <c r="U3330" s="254" t="s">
        <v>8730</v>
      </c>
      <c r="V3330" s="195"/>
      <c r="W3330" s="252" t="s">
        <v>765</v>
      </c>
      <c r="X3330" s="253" t="s">
        <v>765</v>
      </c>
      <c r="Y3330" s="247" t="s">
        <v>8721</v>
      </c>
    </row>
    <row r="3331" spans="2:25" ht="24.75" customHeight="1">
      <c r="B3331" s="30">
        <v>3283</v>
      </c>
      <c r="C3331" s="30" t="s">
        <v>8762</v>
      </c>
      <c r="D3331" s="30" t="s">
        <v>83</v>
      </c>
      <c r="E3331" s="256" t="s">
        <v>8745</v>
      </c>
      <c r="F3331" s="255" t="s">
        <v>6873</v>
      </c>
      <c r="G3331" s="269">
        <f t="shared" si="346"/>
        <v>2021</v>
      </c>
      <c r="H3331" s="269">
        <f t="shared" si="347"/>
        <v>12</v>
      </c>
      <c r="I3331" s="269">
        <f t="shared" si="348"/>
        <v>50</v>
      </c>
      <c r="J3331" s="83">
        <f t="shared" si="349"/>
        <v>2021</v>
      </c>
      <c r="K3331" s="269">
        <f t="shared" si="350"/>
        <v>12</v>
      </c>
      <c r="L3331" s="21">
        <f t="shared" si="351"/>
        <v>51</v>
      </c>
      <c r="M3331" s="77">
        <v>44540</v>
      </c>
      <c r="N3331" s="77">
        <v>44540</v>
      </c>
      <c r="O3331" s="77">
        <v>44540</v>
      </c>
      <c r="P3331" s="77">
        <v>44543</v>
      </c>
      <c r="Q3331" s="268" t="s">
        <v>124</v>
      </c>
      <c r="R3331" s="229"/>
      <c r="S3331" s="229"/>
      <c r="T3331" s="229"/>
      <c r="U3331" s="254" t="s">
        <v>7784</v>
      </c>
      <c r="V3331" s="195"/>
      <c r="W3331" s="252" t="s">
        <v>3087</v>
      </c>
      <c r="X3331" s="253" t="s">
        <v>3087</v>
      </c>
      <c r="Y3331" s="248" t="s">
        <v>8722</v>
      </c>
    </row>
    <row r="3332" spans="2:25" ht="24.75" customHeight="1">
      <c r="B3332" s="30">
        <v>3284</v>
      </c>
      <c r="C3332" s="30" t="s">
        <v>8763</v>
      </c>
      <c r="D3332" s="30" t="s">
        <v>83</v>
      </c>
      <c r="E3332" s="256" t="s">
        <v>8746</v>
      </c>
      <c r="F3332" s="255" t="s">
        <v>6873</v>
      </c>
      <c r="G3332" s="269">
        <f t="shared" si="346"/>
        <v>2021</v>
      </c>
      <c r="H3332" s="269">
        <f t="shared" si="347"/>
        <v>12</v>
      </c>
      <c r="I3332" s="269">
        <f t="shared" si="348"/>
        <v>51</v>
      </c>
      <c r="J3332" s="83">
        <f t="shared" si="349"/>
        <v>2021</v>
      </c>
      <c r="K3332" s="269">
        <f t="shared" si="350"/>
        <v>12</v>
      </c>
      <c r="L3332" s="21">
        <f t="shared" si="351"/>
        <v>51</v>
      </c>
      <c r="M3332" s="77">
        <v>44544</v>
      </c>
      <c r="N3332" s="77">
        <v>44544</v>
      </c>
      <c r="O3332" s="77">
        <v>44544</v>
      </c>
      <c r="P3332" s="77">
        <v>44544</v>
      </c>
      <c r="Q3332" s="268" t="s">
        <v>124</v>
      </c>
      <c r="R3332" s="229"/>
      <c r="S3332" s="229"/>
      <c r="T3332" s="229"/>
      <c r="U3332" s="254" t="s">
        <v>8731</v>
      </c>
      <c r="V3332" s="195"/>
      <c r="W3332" s="252" t="s">
        <v>3087</v>
      </c>
      <c r="X3332" s="253" t="s">
        <v>3087</v>
      </c>
      <c r="Y3332" s="250" t="s">
        <v>8723</v>
      </c>
    </row>
    <row r="3333" spans="2:25" ht="24.75" customHeight="1">
      <c r="B3333" s="30">
        <v>3285</v>
      </c>
      <c r="C3333" s="30" t="s">
        <v>8764</v>
      </c>
      <c r="D3333" s="30" t="s">
        <v>83</v>
      </c>
      <c r="E3333" s="256" t="s">
        <v>8747</v>
      </c>
      <c r="F3333" s="255" t="s">
        <v>6873</v>
      </c>
      <c r="G3333" s="269">
        <f t="shared" si="346"/>
        <v>2021</v>
      </c>
      <c r="H3333" s="269">
        <f t="shared" si="347"/>
        <v>12</v>
      </c>
      <c r="I3333" s="269">
        <f t="shared" si="348"/>
        <v>51</v>
      </c>
      <c r="J3333" s="83">
        <f t="shared" si="349"/>
        <v>2021</v>
      </c>
      <c r="K3333" s="269">
        <f t="shared" si="350"/>
        <v>12</v>
      </c>
      <c r="L3333" s="21">
        <f t="shared" si="351"/>
        <v>51</v>
      </c>
      <c r="M3333" s="77">
        <v>44546</v>
      </c>
      <c r="N3333" s="77">
        <v>44546</v>
      </c>
      <c r="O3333" s="77">
        <v>44546</v>
      </c>
      <c r="P3333" s="77">
        <v>44546</v>
      </c>
      <c r="Q3333" s="268" t="s">
        <v>124</v>
      </c>
      <c r="R3333" s="229"/>
      <c r="S3333" s="229"/>
      <c r="T3333" s="229"/>
      <c r="U3333" s="254" t="s">
        <v>8732</v>
      </c>
      <c r="V3333" s="195"/>
      <c r="W3333" s="252" t="s">
        <v>3087</v>
      </c>
      <c r="X3333" s="253" t="s">
        <v>3087</v>
      </c>
      <c r="Y3333" s="249"/>
    </row>
    <row r="3334" spans="2:25" ht="24.75" customHeight="1">
      <c r="B3334" s="30">
        <v>3286</v>
      </c>
      <c r="C3334" s="30" t="s">
        <v>8765</v>
      </c>
      <c r="D3334" s="30" t="s">
        <v>83</v>
      </c>
      <c r="E3334" s="256" t="s">
        <v>8748</v>
      </c>
      <c r="F3334" s="255" t="s">
        <v>6873</v>
      </c>
      <c r="G3334" s="269">
        <f t="shared" si="346"/>
        <v>2021</v>
      </c>
      <c r="H3334" s="269">
        <f t="shared" si="347"/>
        <v>12</v>
      </c>
      <c r="I3334" s="269">
        <f t="shared" si="348"/>
        <v>51</v>
      </c>
      <c r="J3334" s="83">
        <f t="shared" si="349"/>
        <v>2021</v>
      </c>
      <c r="K3334" s="269">
        <f t="shared" si="350"/>
        <v>12</v>
      </c>
      <c r="L3334" s="21">
        <f t="shared" si="351"/>
        <v>51</v>
      </c>
      <c r="M3334" s="77">
        <v>44547</v>
      </c>
      <c r="N3334" s="77">
        <v>44547</v>
      </c>
      <c r="O3334" s="77">
        <v>44547</v>
      </c>
      <c r="P3334" s="77">
        <v>44547</v>
      </c>
      <c r="Q3334" s="268" t="s">
        <v>124</v>
      </c>
      <c r="R3334" s="229"/>
      <c r="S3334" s="229"/>
      <c r="T3334" s="229"/>
      <c r="U3334" s="254" t="s">
        <v>8731</v>
      </c>
      <c r="V3334" s="195"/>
      <c r="W3334" s="252" t="s">
        <v>3087</v>
      </c>
      <c r="X3334" s="253" t="s">
        <v>3087</v>
      </c>
      <c r="Y3334" s="251" t="s">
        <v>8724</v>
      </c>
    </row>
    <row r="3335" spans="2:25" ht="24.75" customHeight="1">
      <c r="B3335" s="30">
        <v>3287</v>
      </c>
      <c r="C3335" s="30" t="s">
        <v>8766</v>
      </c>
      <c r="D3335" s="30" t="s">
        <v>83</v>
      </c>
      <c r="E3335" s="256" t="s">
        <v>8749</v>
      </c>
      <c r="F3335" s="255" t="s">
        <v>6873</v>
      </c>
      <c r="G3335" s="269">
        <f t="shared" ref="G3335:G3398" si="352">IF(ISBLANK(N3335),"",YEAR(N3335))</f>
        <v>2021</v>
      </c>
      <c r="H3335" s="269">
        <f t="shared" ref="H3335:H3398" si="353">IF(ISBLANK(N3335),"",MONTH(N3335))</f>
        <v>12</v>
      </c>
      <c r="I3335" s="269">
        <f t="shared" ref="I3335:I3398" si="354">IF(ISBLANK(N3335),"",WEEKNUM(N3335,1))</f>
        <v>51</v>
      </c>
      <c r="J3335" s="83">
        <f t="shared" ref="J3335:J3398" si="355">IF(ISBLANK(P3335),"",YEAR(P3335))</f>
        <v>2021</v>
      </c>
      <c r="K3335" s="269">
        <f t="shared" ref="K3335:K3398" si="356">IF(ISBLANK(P3335),"",MONTH(P3335))</f>
        <v>12</v>
      </c>
      <c r="L3335" s="21">
        <f t="shared" ref="L3335:L3398" si="357">IF(ISBLANK(P3335),"",WEEKNUM(P3335,1))</f>
        <v>51</v>
      </c>
      <c r="M3335" s="77">
        <v>44547</v>
      </c>
      <c r="N3335" s="77">
        <v>44547</v>
      </c>
      <c r="O3335" s="77">
        <v>44547</v>
      </c>
      <c r="P3335" s="77">
        <v>44547</v>
      </c>
      <c r="Q3335" s="268" t="s">
        <v>124</v>
      </c>
      <c r="R3335" s="229"/>
      <c r="S3335" s="229"/>
      <c r="T3335" s="229"/>
      <c r="U3335" s="254" t="s">
        <v>8731</v>
      </c>
      <c r="V3335" s="195"/>
      <c r="W3335" s="252" t="s">
        <v>3087</v>
      </c>
      <c r="X3335" s="253" t="s">
        <v>3087</v>
      </c>
      <c r="Y3335" s="246" t="s">
        <v>8725</v>
      </c>
    </row>
    <row r="3336" spans="2:25" ht="24.75" customHeight="1">
      <c r="B3336" s="30">
        <v>3288</v>
      </c>
      <c r="C3336" s="30" t="s">
        <v>8767</v>
      </c>
      <c r="D3336" s="30" t="s">
        <v>83</v>
      </c>
      <c r="E3336" s="257" t="s">
        <v>8750</v>
      </c>
      <c r="F3336" s="255" t="s">
        <v>6873</v>
      </c>
      <c r="G3336" s="269">
        <f t="shared" si="352"/>
        <v>2021</v>
      </c>
      <c r="H3336" s="269">
        <f t="shared" si="353"/>
        <v>12</v>
      </c>
      <c r="I3336" s="269">
        <f t="shared" si="354"/>
        <v>51</v>
      </c>
      <c r="J3336" s="83">
        <f t="shared" si="355"/>
        <v>2021</v>
      </c>
      <c r="K3336" s="269">
        <f t="shared" si="356"/>
        <v>12</v>
      </c>
      <c r="L3336" s="21">
        <f t="shared" si="357"/>
        <v>51</v>
      </c>
      <c r="M3336" s="77">
        <v>44544</v>
      </c>
      <c r="N3336" s="77">
        <v>44544</v>
      </c>
      <c r="O3336" s="77">
        <v>44544</v>
      </c>
      <c r="P3336" s="77">
        <v>44544</v>
      </c>
      <c r="Q3336" s="267" t="s">
        <v>124</v>
      </c>
      <c r="R3336" s="229"/>
      <c r="S3336" s="229"/>
      <c r="T3336" s="229"/>
      <c r="U3336" s="254" t="s">
        <v>8733</v>
      </c>
      <c r="V3336" s="195"/>
      <c r="W3336" s="252" t="s">
        <v>3085</v>
      </c>
      <c r="X3336" s="253" t="s">
        <v>3085</v>
      </c>
      <c r="Y3336" s="247" t="s">
        <v>8726</v>
      </c>
    </row>
    <row r="3337" spans="2:25" ht="33">
      <c r="B3337" s="30">
        <v>3289</v>
      </c>
      <c r="C3337" s="30" t="s">
        <v>8768</v>
      </c>
      <c r="D3337" s="30" t="s">
        <v>80</v>
      </c>
      <c r="E3337" s="256" t="s">
        <v>8789</v>
      </c>
      <c r="F3337" s="255" t="s">
        <v>1561</v>
      </c>
      <c r="G3337" s="269">
        <f t="shared" si="352"/>
        <v>2021</v>
      </c>
      <c r="H3337" s="269">
        <f t="shared" si="353"/>
        <v>12</v>
      </c>
      <c r="I3337" s="269">
        <f t="shared" si="354"/>
        <v>52</v>
      </c>
      <c r="J3337" s="83">
        <f t="shared" si="355"/>
        <v>2021</v>
      </c>
      <c r="K3337" s="269">
        <f t="shared" si="356"/>
        <v>12</v>
      </c>
      <c r="L3337" s="21">
        <f t="shared" si="357"/>
        <v>52</v>
      </c>
      <c r="M3337" s="192">
        <v>44554</v>
      </c>
      <c r="N3337" s="192">
        <v>44554</v>
      </c>
      <c r="O3337" s="192">
        <v>44554</v>
      </c>
      <c r="P3337" s="192">
        <v>44554</v>
      </c>
      <c r="Q3337" s="166" t="s">
        <v>34</v>
      </c>
      <c r="R3337" s="255"/>
      <c r="S3337" s="255"/>
      <c r="T3337" s="255"/>
      <c r="U3337" s="255" t="s">
        <v>8790</v>
      </c>
      <c r="V3337" s="255" t="s">
        <v>1912</v>
      </c>
      <c r="W3337" s="166" t="s">
        <v>7532</v>
      </c>
      <c r="X3337" s="166" t="s">
        <v>7532</v>
      </c>
      <c r="Y3337" s="247"/>
    </row>
    <row r="3338" spans="2:25" ht="66">
      <c r="B3338" s="30">
        <v>3290</v>
      </c>
      <c r="C3338" s="30" t="s">
        <v>8769</v>
      </c>
      <c r="D3338" s="30" t="s">
        <v>80</v>
      </c>
      <c r="E3338" s="256" t="s">
        <v>8791</v>
      </c>
      <c r="F3338" s="255" t="s">
        <v>1561</v>
      </c>
      <c r="G3338" s="269">
        <f t="shared" si="352"/>
        <v>2021</v>
      </c>
      <c r="H3338" s="269">
        <f t="shared" si="353"/>
        <v>12</v>
      </c>
      <c r="I3338" s="269">
        <f t="shared" si="354"/>
        <v>52</v>
      </c>
      <c r="J3338" s="83">
        <f t="shared" si="355"/>
        <v>2021</v>
      </c>
      <c r="K3338" s="269">
        <f t="shared" si="356"/>
        <v>12</v>
      </c>
      <c r="L3338" s="21">
        <f t="shared" si="357"/>
        <v>52</v>
      </c>
      <c r="M3338" s="192">
        <v>44554</v>
      </c>
      <c r="N3338" s="192">
        <v>44554</v>
      </c>
      <c r="O3338" s="192">
        <v>44554</v>
      </c>
      <c r="P3338" s="192">
        <v>44554</v>
      </c>
      <c r="Q3338" s="166" t="s">
        <v>34</v>
      </c>
      <c r="R3338" s="255"/>
      <c r="S3338" s="255"/>
      <c r="T3338" s="255"/>
      <c r="U3338" s="255" t="s">
        <v>8790</v>
      </c>
      <c r="V3338" s="255" t="s">
        <v>1912</v>
      </c>
      <c r="W3338" s="166" t="s">
        <v>7532</v>
      </c>
      <c r="X3338" s="166" t="s">
        <v>7532</v>
      </c>
      <c r="Y3338" s="247"/>
    </row>
    <row r="3339" spans="2:25" ht="49.5">
      <c r="B3339" s="30">
        <v>3291</v>
      </c>
      <c r="C3339" s="30" t="s">
        <v>8770</v>
      </c>
      <c r="D3339" s="30" t="s">
        <v>80</v>
      </c>
      <c r="E3339" s="256" t="s">
        <v>8792</v>
      </c>
      <c r="F3339" s="255" t="s">
        <v>1561</v>
      </c>
      <c r="G3339" s="269">
        <f t="shared" si="352"/>
        <v>2021</v>
      </c>
      <c r="H3339" s="269">
        <f t="shared" si="353"/>
        <v>12</v>
      </c>
      <c r="I3339" s="269">
        <f t="shared" si="354"/>
        <v>52</v>
      </c>
      <c r="J3339" s="83">
        <f t="shared" si="355"/>
        <v>2021</v>
      </c>
      <c r="K3339" s="269">
        <f t="shared" si="356"/>
        <v>12</v>
      </c>
      <c r="L3339" s="21">
        <f t="shared" si="357"/>
        <v>52</v>
      </c>
      <c r="M3339" s="192">
        <v>44554</v>
      </c>
      <c r="N3339" s="192">
        <v>44554</v>
      </c>
      <c r="O3339" s="192">
        <v>44554</v>
      </c>
      <c r="P3339" s="192">
        <v>44554</v>
      </c>
      <c r="Q3339" s="166" t="s">
        <v>34</v>
      </c>
      <c r="R3339" s="255"/>
      <c r="S3339" s="255"/>
      <c r="T3339" s="255"/>
      <c r="U3339" s="255"/>
      <c r="V3339" s="255"/>
      <c r="W3339" s="166" t="s">
        <v>7532</v>
      </c>
      <c r="X3339" s="166" t="s">
        <v>7532</v>
      </c>
      <c r="Y3339" s="247"/>
    </row>
    <row r="3340" spans="2:25" ht="33">
      <c r="B3340" s="30">
        <v>3292</v>
      </c>
      <c r="C3340" s="30" t="s">
        <v>8771</v>
      </c>
      <c r="D3340" s="30" t="s">
        <v>80</v>
      </c>
      <c r="E3340" s="256" t="s">
        <v>8793</v>
      </c>
      <c r="F3340" s="255" t="s">
        <v>1561</v>
      </c>
      <c r="G3340" s="269">
        <f t="shared" si="352"/>
        <v>2021</v>
      </c>
      <c r="H3340" s="269">
        <f t="shared" si="353"/>
        <v>12</v>
      </c>
      <c r="I3340" s="269">
        <f t="shared" si="354"/>
        <v>52</v>
      </c>
      <c r="J3340" s="83">
        <f t="shared" si="355"/>
        <v>2021</v>
      </c>
      <c r="K3340" s="269">
        <f t="shared" si="356"/>
        <v>12</v>
      </c>
      <c r="L3340" s="21">
        <f t="shared" si="357"/>
        <v>52</v>
      </c>
      <c r="M3340" s="192">
        <v>44554</v>
      </c>
      <c r="N3340" s="192">
        <v>44554</v>
      </c>
      <c r="O3340" s="192">
        <v>44554</v>
      </c>
      <c r="P3340" s="192">
        <v>44554</v>
      </c>
      <c r="Q3340" s="166" t="s">
        <v>34</v>
      </c>
      <c r="R3340" s="255"/>
      <c r="S3340" s="255"/>
      <c r="T3340" s="255"/>
      <c r="U3340" s="255" t="s">
        <v>7938</v>
      </c>
      <c r="V3340" s="255" t="s">
        <v>7939</v>
      </c>
      <c r="W3340" s="166" t="s">
        <v>7532</v>
      </c>
      <c r="X3340" s="166" t="s">
        <v>7532</v>
      </c>
      <c r="Y3340" s="247"/>
    </row>
    <row r="3341" spans="2:25" ht="33">
      <c r="B3341" s="30">
        <v>3293</v>
      </c>
      <c r="C3341" s="30" t="s">
        <v>8772</v>
      </c>
      <c r="D3341" s="30" t="s">
        <v>80</v>
      </c>
      <c r="E3341" s="256" t="s">
        <v>8794</v>
      </c>
      <c r="F3341" s="255" t="s">
        <v>1561</v>
      </c>
      <c r="G3341" s="269">
        <f t="shared" si="352"/>
        <v>2021</v>
      </c>
      <c r="H3341" s="269">
        <f t="shared" si="353"/>
        <v>12</v>
      </c>
      <c r="I3341" s="269">
        <f t="shared" si="354"/>
        <v>53</v>
      </c>
      <c r="J3341" s="83">
        <f t="shared" si="355"/>
        <v>2021</v>
      </c>
      <c r="K3341" s="269">
        <f t="shared" si="356"/>
        <v>12</v>
      </c>
      <c r="L3341" s="21">
        <f t="shared" si="357"/>
        <v>53</v>
      </c>
      <c r="M3341" s="192">
        <v>44557</v>
      </c>
      <c r="N3341" s="192">
        <v>44557</v>
      </c>
      <c r="O3341" s="192">
        <v>44557</v>
      </c>
      <c r="P3341" s="192">
        <v>44557</v>
      </c>
      <c r="Q3341" s="166" t="s">
        <v>34</v>
      </c>
      <c r="R3341" s="255"/>
      <c r="S3341" s="255"/>
      <c r="T3341" s="255"/>
      <c r="U3341" s="255" t="s">
        <v>8156</v>
      </c>
      <c r="V3341" s="255" t="s">
        <v>4783</v>
      </c>
      <c r="W3341" s="166" t="s">
        <v>7532</v>
      </c>
      <c r="X3341" s="166" t="s">
        <v>7532</v>
      </c>
      <c r="Y3341" s="247"/>
    </row>
    <row r="3342" spans="2:25" ht="33">
      <c r="B3342" s="30">
        <v>3294</v>
      </c>
      <c r="C3342" s="30" t="s">
        <v>8773</v>
      </c>
      <c r="D3342" s="30" t="s">
        <v>80</v>
      </c>
      <c r="E3342" s="256" t="s">
        <v>8536</v>
      </c>
      <c r="F3342" s="255" t="s">
        <v>1561</v>
      </c>
      <c r="G3342" s="269">
        <f t="shared" si="352"/>
        <v>2021</v>
      </c>
      <c r="H3342" s="269">
        <f t="shared" si="353"/>
        <v>12</v>
      </c>
      <c r="I3342" s="269">
        <f t="shared" si="354"/>
        <v>53</v>
      </c>
      <c r="J3342" s="83">
        <f t="shared" si="355"/>
        <v>2021</v>
      </c>
      <c r="K3342" s="269">
        <f t="shared" si="356"/>
        <v>12</v>
      </c>
      <c r="L3342" s="21">
        <f t="shared" si="357"/>
        <v>53</v>
      </c>
      <c r="M3342" s="192">
        <v>44557</v>
      </c>
      <c r="N3342" s="192">
        <v>44557</v>
      </c>
      <c r="O3342" s="192">
        <v>44557</v>
      </c>
      <c r="P3342" s="192">
        <v>44557</v>
      </c>
      <c r="Q3342" s="166" t="s">
        <v>34</v>
      </c>
      <c r="R3342" s="255"/>
      <c r="S3342" s="255"/>
      <c r="T3342" s="255"/>
      <c r="U3342" s="255" t="s">
        <v>8181</v>
      </c>
      <c r="V3342" s="255" t="s">
        <v>8795</v>
      </c>
      <c r="W3342" s="166" t="s">
        <v>7532</v>
      </c>
      <c r="X3342" s="166" t="s">
        <v>7532</v>
      </c>
      <c r="Y3342" s="247"/>
    </row>
    <row r="3343" spans="2:25" ht="33">
      <c r="B3343" s="30">
        <v>3295</v>
      </c>
      <c r="C3343" s="30" t="s">
        <v>8774</v>
      </c>
      <c r="D3343" s="30" t="s">
        <v>80</v>
      </c>
      <c r="E3343" s="256" t="s">
        <v>8796</v>
      </c>
      <c r="F3343" s="255" t="s">
        <v>1561</v>
      </c>
      <c r="G3343" s="269">
        <f t="shared" si="352"/>
        <v>2021</v>
      </c>
      <c r="H3343" s="269">
        <f t="shared" si="353"/>
        <v>12</v>
      </c>
      <c r="I3343" s="269">
        <f t="shared" si="354"/>
        <v>53</v>
      </c>
      <c r="J3343" s="83">
        <f t="shared" si="355"/>
        <v>2021</v>
      </c>
      <c r="K3343" s="269">
        <f t="shared" si="356"/>
        <v>12</v>
      </c>
      <c r="L3343" s="21">
        <f t="shared" si="357"/>
        <v>53</v>
      </c>
      <c r="M3343" s="192">
        <v>44557</v>
      </c>
      <c r="N3343" s="192">
        <v>44557</v>
      </c>
      <c r="O3343" s="192">
        <v>44557</v>
      </c>
      <c r="P3343" s="192">
        <v>44557</v>
      </c>
      <c r="Q3343" s="166" t="s">
        <v>34</v>
      </c>
      <c r="R3343" s="255"/>
      <c r="S3343" s="255"/>
      <c r="T3343" s="255"/>
      <c r="U3343" s="255" t="s">
        <v>7577</v>
      </c>
      <c r="V3343" s="255" t="s">
        <v>8529</v>
      </c>
      <c r="W3343" s="166" t="s">
        <v>7532</v>
      </c>
      <c r="X3343" s="166" t="s">
        <v>7532</v>
      </c>
      <c r="Y3343" s="247"/>
    </row>
    <row r="3344" spans="2:25" ht="33">
      <c r="B3344" s="30">
        <v>3296</v>
      </c>
      <c r="C3344" s="30" t="s">
        <v>8775</v>
      </c>
      <c r="D3344" s="30" t="s">
        <v>80</v>
      </c>
      <c r="E3344" s="256" t="s">
        <v>8797</v>
      </c>
      <c r="F3344" s="255" t="s">
        <v>1561</v>
      </c>
      <c r="G3344" s="269">
        <f t="shared" si="352"/>
        <v>2021</v>
      </c>
      <c r="H3344" s="269">
        <f t="shared" si="353"/>
        <v>12</v>
      </c>
      <c r="I3344" s="269">
        <f t="shared" si="354"/>
        <v>53</v>
      </c>
      <c r="J3344" s="83">
        <f t="shared" si="355"/>
        <v>2021</v>
      </c>
      <c r="K3344" s="269">
        <f t="shared" si="356"/>
        <v>12</v>
      </c>
      <c r="L3344" s="21">
        <f t="shared" si="357"/>
        <v>53</v>
      </c>
      <c r="M3344" s="192">
        <v>44558</v>
      </c>
      <c r="N3344" s="192">
        <v>44558</v>
      </c>
      <c r="O3344" s="192">
        <v>44558</v>
      </c>
      <c r="P3344" s="192">
        <v>44558</v>
      </c>
      <c r="Q3344" s="166" t="s">
        <v>34</v>
      </c>
      <c r="R3344" s="255"/>
      <c r="S3344" s="255"/>
      <c r="T3344" s="255"/>
      <c r="U3344" s="255" t="s">
        <v>8353</v>
      </c>
      <c r="V3344" s="255" t="s">
        <v>8798</v>
      </c>
      <c r="W3344" s="166" t="s">
        <v>7532</v>
      </c>
      <c r="X3344" s="166" t="s">
        <v>7532</v>
      </c>
      <c r="Y3344" s="247"/>
    </row>
    <row r="3345" spans="2:25" ht="33">
      <c r="B3345" s="30">
        <v>3297</v>
      </c>
      <c r="C3345" s="30" t="s">
        <v>8776</v>
      </c>
      <c r="D3345" s="30" t="s">
        <v>80</v>
      </c>
      <c r="E3345" s="256" t="s">
        <v>8799</v>
      </c>
      <c r="F3345" s="255" t="s">
        <v>1561</v>
      </c>
      <c r="G3345" s="269">
        <f t="shared" si="352"/>
        <v>2021</v>
      </c>
      <c r="H3345" s="269">
        <f t="shared" si="353"/>
        <v>12</v>
      </c>
      <c r="I3345" s="269">
        <f t="shared" si="354"/>
        <v>53</v>
      </c>
      <c r="J3345" s="83">
        <f t="shared" si="355"/>
        <v>2021</v>
      </c>
      <c r="K3345" s="269">
        <f t="shared" si="356"/>
        <v>12</v>
      </c>
      <c r="L3345" s="21">
        <f t="shared" si="357"/>
        <v>53</v>
      </c>
      <c r="M3345" s="192">
        <v>44558</v>
      </c>
      <c r="N3345" s="192">
        <v>44558</v>
      </c>
      <c r="O3345" s="192">
        <v>44558</v>
      </c>
      <c r="P3345" s="192">
        <v>44558</v>
      </c>
      <c r="Q3345" s="166" t="s">
        <v>34</v>
      </c>
      <c r="R3345" s="255"/>
      <c r="S3345" s="255"/>
      <c r="T3345" s="255"/>
      <c r="U3345" s="255" t="s">
        <v>8800</v>
      </c>
      <c r="V3345" s="255" t="s">
        <v>8801</v>
      </c>
      <c r="W3345" s="166" t="s">
        <v>7532</v>
      </c>
      <c r="X3345" s="166" t="s">
        <v>7532</v>
      </c>
      <c r="Y3345" s="247"/>
    </row>
    <row r="3346" spans="2:25" ht="66">
      <c r="B3346" s="30">
        <v>3298</v>
      </c>
      <c r="C3346" s="30" t="s">
        <v>8777</v>
      </c>
      <c r="D3346" s="30" t="s">
        <v>80</v>
      </c>
      <c r="E3346" s="256" t="s">
        <v>8802</v>
      </c>
      <c r="F3346" s="255" t="s">
        <v>1561</v>
      </c>
      <c r="G3346" s="269">
        <f t="shared" si="352"/>
        <v>2021</v>
      </c>
      <c r="H3346" s="269">
        <f t="shared" si="353"/>
        <v>12</v>
      </c>
      <c r="I3346" s="269">
        <f t="shared" si="354"/>
        <v>53</v>
      </c>
      <c r="J3346" s="83">
        <f t="shared" si="355"/>
        <v>2021</v>
      </c>
      <c r="K3346" s="269">
        <f t="shared" si="356"/>
        <v>12</v>
      </c>
      <c r="L3346" s="21">
        <f t="shared" si="357"/>
        <v>53</v>
      </c>
      <c r="M3346" s="192">
        <v>44558</v>
      </c>
      <c r="N3346" s="192">
        <v>44558</v>
      </c>
      <c r="O3346" s="192">
        <v>44558</v>
      </c>
      <c r="P3346" s="192">
        <v>44558</v>
      </c>
      <c r="Q3346" s="166" t="s">
        <v>34</v>
      </c>
      <c r="R3346" s="255"/>
      <c r="S3346" s="255"/>
      <c r="T3346" s="255"/>
      <c r="U3346" s="255" t="s">
        <v>7640</v>
      </c>
      <c r="V3346" s="255" t="s">
        <v>8803</v>
      </c>
      <c r="W3346" s="166" t="s">
        <v>7532</v>
      </c>
      <c r="X3346" s="166" t="s">
        <v>7532</v>
      </c>
      <c r="Y3346" s="247"/>
    </row>
    <row r="3347" spans="2:25" ht="33">
      <c r="B3347" s="30">
        <v>3299</v>
      </c>
      <c r="C3347" s="30" t="s">
        <v>8778</v>
      </c>
      <c r="D3347" s="30" t="s">
        <v>8805</v>
      </c>
      <c r="E3347" s="256" t="s">
        <v>8804</v>
      </c>
      <c r="F3347" s="255" t="s">
        <v>1561</v>
      </c>
      <c r="G3347" s="269">
        <f t="shared" si="352"/>
        <v>2021</v>
      </c>
      <c r="H3347" s="269">
        <f t="shared" si="353"/>
        <v>12</v>
      </c>
      <c r="I3347" s="269">
        <f t="shared" si="354"/>
        <v>53</v>
      </c>
      <c r="J3347" s="83">
        <f t="shared" si="355"/>
        <v>2021</v>
      </c>
      <c r="K3347" s="269">
        <f t="shared" si="356"/>
        <v>12</v>
      </c>
      <c r="L3347" s="21">
        <f t="shared" si="357"/>
        <v>53</v>
      </c>
      <c r="M3347" s="192">
        <v>44559</v>
      </c>
      <c r="N3347" s="192">
        <v>44559</v>
      </c>
      <c r="O3347" s="192">
        <v>44559</v>
      </c>
      <c r="P3347" s="192">
        <v>44559</v>
      </c>
      <c r="Q3347" s="166" t="s">
        <v>34</v>
      </c>
      <c r="R3347" s="255"/>
      <c r="S3347" s="255"/>
      <c r="T3347" s="255"/>
      <c r="U3347" s="255"/>
      <c r="V3347" s="255"/>
      <c r="W3347" s="166" t="s">
        <v>7532</v>
      </c>
      <c r="X3347" s="166" t="s">
        <v>7532</v>
      </c>
      <c r="Y3347" s="247"/>
    </row>
    <row r="3348" spans="2:25" ht="49.5">
      <c r="B3348" s="30">
        <v>3300</v>
      </c>
      <c r="C3348" s="30" t="s">
        <v>8779</v>
      </c>
      <c r="D3348" s="30" t="s">
        <v>8818</v>
      </c>
      <c r="E3348" s="256" t="s">
        <v>8806</v>
      </c>
      <c r="F3348" s="255" t="s">
        <v>1561</v>
      </c>
      <c r="G3348" s="269">
        <f t="shared" si="352"/>
        <v>2021</v>
      </c>
      <c r="H3348" s="269">
        <f t="shared" si="353"/>
        <v>12</v>
      </c>
      <c r="I3348" s="269">
        <f t="shared" si="354"/>
        <v>53</v>
      </c>
      <c r="J3348" s="83">
        <f t="shared" si="355"/>
        <v>2021</v>
      </c>
      <c r="K3348" s="269">
        <f t="shared" si="356"/>
        <v>12</v>
      </c>
      <c r="L3348" s="21">
        <f t="shared" si="357"/>
        <v>53</v>
      </c>
      <c r="M3348" s="192">
        <v>44559</v>
      </c>
      <c r="N3348" s="192">
        <v>44559</v>
      </c>
      <c r="O3348" s="192">
        <v>44559</v>
      </c>
      <c r="P3348" s="192">
        <v>44559</v>
      </c>
      <c r="Q3348" s="166" t="s">
        <v>34</v>
      </c>
      <c r="R3348" s="255"/>
      <c r="S3348" s="255"/>
      <c r="T3348" s="255"/>
      <c r="U3348" s="255" t="s">
        <v>8807</v>
      </c>
      <c r="V3348" s="255" t="s">
        <v>8808</v>
      </c>
      <c r="W3348" s="166" t="s">
        <v>7532</v>
      </c>
      <c r="X3348" s="166" t="s">
        <v>7532</v>
      </c>
      <c r="Y3348" s="247"/>
    </row>
    <row r="3349" spans="2:25" ht="33">
      <c r="B3349" s="30">
        <v>3301</v>
      </c>
      <c r="C3349" s="30" t="s">
        <v>8780</v>
      </c>
      <c r="D3349" s="30" t="s">
        <v>8818</v>
      </c>
      <c r="E3349" s="256" t="s">
        <v>8809</v>
      </c>
      <c r="F3349" s="255" t="s">
        <v>1561</v>
      </c>
      <c r="G3349" s="269">
        <f t="shared" si="352"/>
        <v>2021</v>
      </c>
      <c r="H3349" s="269">
        <f t="shared" si="353"/>
        <v>12</v>
      </c>
      <c r="I3349" s="269">
        <f t="shared" si="354"/>
        <v>53</v>
      </c>
      <c r="J3349" s="83">
        <f t="shared" si="355"/>
        <v>2021</v>
      </c>
      <c r="K3349" s="269">
        <f t="shared" si="356"/>
        <v>12</v>
      </c>
      <c r="L3349" s="21">
        <f t="shared" si="357"/>
        <v>53</v>
      </c>
      <c r="M3349" s="192">
        <v>44559</v>
      </c>
      <c r="N3349" s="192">
        <v>44559</v>
      </c>
      <c r="O3349" s="192">
        <v>44559</v>
      </c>
      <c r="P3349" s="192">
        <v>44559</v>
      </c>
      <c r="Q3349" s="166" t="s">
        <v>34</v>
      </c>
      <c r="R3349" s="255"/>
      <c r="S3349" s="255"/>
      <c r="T3349" s="255"/>
      <c r="U3349" s="255" t="s">
        <v>8810</v>
      </c>
      <c r="V3349" s="255" t="s">
        <v>8811</v>
      </c>
      <c r="W3349" s="166" t="s">
        <v>7532</v>
      </c>
      <c r="X3349" s="166" t="s">
        <v>7532</v>
      </c>
      <c r="Y3349" s="247"/>
    </row>
    <row r="3350" spans="2:25" ht="33">
      <c r="B3350" s="30">
        <v>3302</v>
      </c>
      <c r="C3350" s="30" t="s">
        <v>8781</v>
      </c>
      <c r="D3350" s="30" t="s">
        <v>8818</v>
      </c>
      <c r="E3350" s="256" t="s">
        <v>8812</v>
      </c>
      <c r="F3350" s="255" t="s">
        <v>1561</v>
      </c>
      <c r="G3350" s="269">
        <f t="shared" si="352"/>
        <v>2021</v>
      </c>
      <c r="H3350" s="269">
        <f t="shared" si="353"/>
        <v>12</v>
      </c>
      <c r="I3350" s="269">
        <f t="shared" si="354"/>
        <v>53</v>
      </c>
      <c r="J3350" s="83">
        <f t="shared" si="355"/>
        <v>2021</v>
      </c>
      <c r="K3350" s="269">
        <f t="shared" si="356"/>
        <v>12</v>
      </c>
      <c r="L3350" s="21">
        <f t="shared" si="357"/>
        <v>53</v>
      </c>
      <c r="M3350" s="192">
        <v>44560</v>
      </c>
      <c r="N3350" s="192">
        <v>44560</v>
      </c>
      <c r="O3350" s="192">
        <v>44560</v>
      </c>
      <c r="P3350" s="192">
        <v>44560</v>
      </c>
      <c r="Q3350" s="166" t="s">
        <v>34</v>
      </c>
      <c r="R3350" s="255"/>
      <c r="S3350" s="255"/>
      <c r="T3350" s="255"/>
      <c r="U3350" s="255" t="s">
        <v>8156</v>
      </c>
      <c r="V3350" s="255" t="s">
        <v>4783</v>
      </c>
      <c r="W3350" s="166" t="s">
        <v>7532</v>
      </c>
      <c r="X3350" s="166" t="s">
        <v>7532</v>
      </c>
      <c r="Y3350" s="247"/>
    </row>
    <row r="3351" spans="2:25" ht="49.5">
      <c r="B3351" s="30">
        <v>3303</v>
      </c>
      <c r="C3351" s="30" t="s">
        <v>8782</v>
      </c>
      <c r="D3351" s="30" t="s">
        <v>8818</v>
      </c>
      <c r="E3351" s="256" t="s">
        <v>8813</v>
      </c>
      <c r="F3351" s="255" t="s">
        <v>1561</v>
      </c>
      <c r="G3351" s="269">
        <f t="shared" si="352"/>
        <v>2021</v>
      </c>
      <c r="H3351" s="269">
        <f t="shared" si="353"/>
        <v>12</v>
      </c>
      <c r="I3351" s="269">
        <f t="shared" si="354"/>
        <v>53</v>
      </c>
      <c r="J3351" s="83">
        <f t="shared" si="355"/>
        <v>2021</v>
      </c>
      <c r="K3351" s="269">
        <f t="shared" si="356"/>
        <v>12</v>
      </c>
      <c r="L3351" s="21">
        <f t="shared" si="357"/>
        <v>53</v>
      </c>
      <c r="M3351" s="192">
        <v>44560</v>
      </c>
      <c r="N3351" s="192">
        <v>44560</v>
      </c>
      <c r="O3351" s="192">
        <v>44560</v>
      </c>
      <c r="P3351" s="192">
        <v>44560</v>
      </c>
      <c r="Q3351" s="166" t="s">
        <v>34</v>
      </c>
      <c r="R3351" s="255"/>
      <c r="S3351" s="255"/>
      <c r="T3351" s="255"/>
      <c r="U3351" s="255" t="s">
        <v>8814</v>
      </c>
      <c r="V3351" s="255" t="s">
        <v>8815</v>
      </c>
      <c r="W3351" s="166" t="s">
        <v>7532</v>
      </c>
      <c r="X3351" s="166" t="s">
        <v>7532</v>
      </c>
      <c r="Y3351" s="247"/>
    </row>
    <row r="3352" spans="2:25" ht="33">
      <c r="B3352" s="30">
        <v>3304</v>
      </c>
      <c r="C3352" s="30" t="s">
        <v>8783</v>
      </c>
      <c r="D3352" s="30" t="s">
        <v>8818</v>
      </c>
      <c r="E3352" s="256" t="s">
        <v>8817</v>
      </c>
      <c r="F3352" s="255" t="s">
        <v>1561</v>
      </c>
      <c r="G3352" s="269">
        <f t="shared" si="352"/>
        <v>2021</v>
      </c>
      <c r="H3352" s="269">
        <f t="shared" si="353"/>
        <v>12</v>
      </c>
      <c r="I3352" s="269">
        <f t="shared" si="354"/>
        <v>53</v>
      </c>
      <c r="J3352" s="83">
        <f t="shared" si="355"/>
        <v>2021</v>
      </c>
      <c r="K3352" s="269">
        <f t="shared" si="356"/>
        <v>12</v>
      </c>
      <c r="L3352" s="21">
        <f t="shared" si="357"/>
        <v>53</v>
      </c>
      <c r="M3352" s="192">
        <v>44560</v>
      </c>
      <c r="N3352" s="192">
        <v>44560</v>
      </c>
      <c r="O3352" s="192">
        <v>44560</v>
      </c>
      <c r="P3352" s="192">
        <v>44560</v>
      </c>
      <c r="Q3352" s="166" t="s">
        <v>34</v>
      </c>
      <c r="R3352" s="255"/>
      <c r="S3352" s="255"/>
      <c r="T3352" s="255"/>
      <c r="U3352" s="255" t="s">
        <v>8816</v>
      </c>
      <c r="V3352" s="255" t="s">
        <v>7658</v>
      </c>
      <c r="W3352" s="166" t="s">
        <v>7532</v>
      </c>
      <c r="X3352" s="166" t="s">
        <v>7532</v>
      </c>
      <c r="Y3352" s="247"/>
    </row>
    <row r="3353" spans="2:25" ht="33">
      <c r="B3353" s="30">
        <v>3305</v>
      </c>
      <c r="C3353" s="30" t="s">
        <v>8784</v>
      </c>
      <c r="D3353" s="30" t="s">
        <v>8819</v>
      </c>
      <c r="E3353" s="256" t="s">
        <v>8619</v>
      </c>
      <c r="F3353" s="255" t="s">
        <v>8820</v>
      </c>
      <c r="G3353" s="269">
        <f t="shared" si="352"/>
        <v>2021</v>
      </c>
      <c r="H3353" s="269">
        <f t="shared" si="353"/>
        <v>12</v>
      </c>
      <c r="I3353" s="269">
        <f t="shared" si="354"/>
        <v>53</v>
      </c>
      <c r="J3353" s="83">
        <f t="shared" si="355"/>
        <v>2021</v>
      </c>
      <c r="K3353" s="269">
        <f t="shared" si="356"/>
        <v>12</v>
      </c>
      <c r="L3353" s="21">
        <f t="shared" si="357"/>
        <v>53</v>
      </c>
      <c r="M3353" s="192">
        <v>44560</v>
      </c>
      <c r="N3353" s="192">
        <v>44560</v>
      </c>
      <c r="O3353" s="192">
        <v>44560</v>
      </c>
      <c r="P3353" s="192">
        <v>44560</v>
      </c>
      <c r="Q3353" s="166" t="s">
        <v>34</v>
      </c>
      <c r="R3353" s="255"/>
      <c r="S3353" s="255"/>
      <c r="T3353" s="255"/>
      <c r="U3353" s="255" t="s">
        <v>7577</v>
      </c>
      <c r="V3353" s="255" t="s">
        <v>8821</v>
      </c>
      <c r="W3353" s="166" t="s">
        <v>7532</v>
      </c>
      <c r="X3353" s="166" t="s">
        <v>7532</v>
      </c>
      <c r="Y3353" s="247"/>
    </row>
    <row r="3354" spans="2:25" ht="33">
      <c r="B3354" s="30">
        <v>3306</v>
      </c>
      <c r="C3354" s="30" t="s">
        <v>8785</v>
      </c>
      <c r="D3354" s="30" t="s">
        <v>8839</v>
      </c>
      <c r="E3354" s="167" t="s">
        <v>8822</v>
      </c>
      <c r="F3354" s="255" t="s">
        <v>8840</v>
      </c>
      <c r="G3354" s="269">
        <f t="shared" si="352"/>
        <v>2021</v>
      </c>
      <c r="H3354" s="269">
        <f t="shared" si="353"/>
        <v>12</v>
      </c>
      <c r="I3354" s="269">
        <f t="shared" si="354"/>
        <v>53</v>
      </c>
      <c r="J3354" s="83">
        <f t="shared" si="355"/>
        <v>2021</v>
      </c>
      <c r="K3354" s="269">
        <f t="shared" si="356"/>
        <v>12</v>
      </c>
      <c r="L3354" s="21">
        <f t="shared" si="357"/>
        <v>53</v>
      </c>
      <c r="M3354" s="77">
        <v>44557</v>
      </c>
      <c r="N3354" s="77">
        <v>44557</v>
      </c>
      <c r="O3354" s="77">
        <v>44557</v>
      </c>
      <c r="P3354" s="77">
        <v>44557</v>
      </c>
      <c r="Q3354" s="166" t="s">
        <v>34</v>
      </c>
      <c r="R3354" s="255"/>
      <c r="S3354" s="255"/>
      <c r="T3354" s="255"/>
      <c r="U3354" s="255" t="s">
        <v>8852</v>
      </c>
      <c r="V3354" s="195" t="s">
        <v>9</v>
      </c>
      <c r="W3354" s="166" t="s">
        <v>8847</v>
      </c>
      <c r="X3354" s="166" t="s">
        <v>8847</v>
      </c>
      <c r="Y3354" s="247"/>
    </row>
    <row r="3355" spans="2:25">
      <c r="B3355" s="30">
        <v>3307</v>
      </c>
      <c r="C3355" s="30" t="s">
        <v>8786</v>
      </c>
      <c r="D3355" s="30" t="s">
        <v>8838</v>
      </c>
      <c r="E3355" s="130" t="s">
        <v>8823</v>
      </c>
      <c r="F3355" s="255" t="s">
        <v>8840</v>
      </c>
      <c r="G3355" s="269">
        <f t="shared" si="352"/>
        <v>2021</v>
      </c>
      <c r="H3355" s="269">
        <f t="shared" si="353"/>
        <v>12</v>
      </c>
      <c r="I3355" s="269">
        <f t="shared" si="354"/>
        <v>53</v>
      </c>
      <c r="J3355" s="83">
        <f t="shared" si="355"/>
        <v>2021</v>
      </c>
      <c r="K3355" s="269">
        <f t="shared" si="356"/>
        <v>12</v>
      </c>
      <c r="L3355" s="21">
        <f t="shared" si="357"/>
        <v>53</v>
      </c>
      <c r="M3355" s="77">
        <v>44557</v>
      </c>
      <c r="N3355" s="77">
        <v>44557</v>
      </c>
      <c r="O3355" s="77">
        <v>44557</v>
      </c>
      <c r="P3355" s="77">
        <v>44557</v>
      </c>
      <c r="Q3355" s="166" t="s">
        <v>34</v>
      </c>
      <c r="R3355" s="255"/>
      <c r="S3355" s="255"/>
      <c r="T3355" s="255"/>
      <c r="U3355" s="255" t="s">
        <v>8849</v>
      </c>
      <c r="V3355" s="195" t="s">
        <v>8841</v>
      </c>
      <c r="W3355" s="166" t="s">
        <v>8847</v>
      </c>
      <c r="X3355" s="166" t="s">
        <v>8847</v>
      </c>
      <c r="Y3355" s="247"/>
    </row>
    <row r="3356" spans="2:25">
      <c r="B3356" s="30">
        <v>3308</v>
      </c>
      <c r="C3356" s="30" t="s">
        <v>8787</v>
      </c>
      <c r="D3356" s="30" t="s">
        <v>8838</v>
      </c>
      <c r="E3356" s="130" t="s">
        <v>8824</v>
      </c>
      <c r="F3356" s="255" t="s">
        <v>8840</v>
      </c>
      <c r="G3356" s="269">
        <f t="shared" si="352"/>
        <v>2021</v>
      </c>
      <c r="H3356" s="269">
        <f t="shared" si="353"/>
        <v>12</v>
      </c>
      <c r="I3356" s="269">
        <f t="shared" si="354"/>
        <v>53</v>
      </c>
      <c r="J3356" s="83">
        <f t="shared" si="355"/>
        <v>2021</v>
      </c>
      <c r="K3356" s="269">
        <f t="shared" si="356"/>
        <v>12</v>
      </c>
      <c r="L3356" s="21">
        <f t="shared" si="357"/>
        <v>53</v>
      </c>
      <c r="M3356" s="77">
        <v>44557</v>
      </c>
      <c r="N3356" s="77">
        <v>44557</v>
      </c>
      <c r="O3356" s="77">
        <v>44557</v>
      </c>
      <c r="P3356" s="77">
        <v>44557</v>
      </c>
      <c r="Q3356" s="166" t="s">
        <v>34</v>
      </c>
      <c r="R3356" s="255"/>
      <c r="S3356" s="255"/>
      <c r="T3356" s="255"/>
      <c r="U3356" s="255" t="s">
        <v>8854</v>
      </c>
      <c r="V3356" s="195" t="s">
        <v>9</v>
      </c>
      <c r="W3356" s="166" t="s">
        <v>8847</v>
      </c>
      <c r="X3356" s="166" t="s">
        <v>8847</v>
      </c>
      <c r="Y3356" s="247"/>
    </row>
    <row r="3357" spans="2:25">
      <c r="B3357" s="30">
        <v>3309</v>
      </c>
      <c r="C3357" s="30" t="s">
        <v>8788</v>
      </c>
      <c r="D3357" s="30" t="s">
        <v>8838</v>
      </c>
      <c r="E3357" s="130" t="s">
        <v>8825</v>
      </c>
      <c r="F3357" s="255" t="s">
        <v>8840</v>
      </c>
      <c r="G3357" s="269">
        <f t="shared" si="352"/>
        <v>2021</v>
      </c>
      <c r="H3357" s="269">
        <f t="shared" si="353"/>
        <v>12</v>
      </c>
      <c r="I3357" s="269">
        <f t="shared" si="354"/>
        <v>53</v>
      </c>
      <c r="J3357" s="83">
        <f t="shared" si="355"/>
        <v>2021</v>
      </c>
      <c r="K3357" s="269">
        <f t="shared" si="356"/>
        <v>12</v>
      </c>
      <c r="L3357" s="21">
        <f t="shared" si="357"/>
        <v>53</v>
      </c>
      <c r="M3357" s="77">
        <v>44557</v>
      </c>
      <c r="N3357" s="77">
        <v>44557</v>
      </c>
      <c r="O3357" s="77">
        <v>44557</v>
      </c>
      <c r="P3357" s="77">
        <v>44557</v>
      </c>
      <c r="Q3357" s="166" t="s">
        <v>34</v>
      </c>
      <c r="R3357" s="255"/>
      <c r="S3357" s="255"/>
      <c r="T3357" s="255"/>
      <c r="U3357" s="255" t="s">
        <v>8853</v>
      </c>
      <c r="V3357" s="195" t="s">
        <v>8842</v>
      </c>
      <c r="W3357" s="166" t="s">
        <v>8847</v>
      </c>
      <c r="X3357" s="166" t="s">
        <v>8847</v>
      </c>
      <c r="Y3357" s="247"/>
    </row>
    <row r="3358" spans="2:25">
      <c r="B3358" s="30">
        <v>3310</v>
      </c>
      <c r="C3358" s="30" t="s">
        <v>8832</v>
      </c>
      <c r="D3358" s="30" t="s">
        <v>8838</v>
      </c>
      <c r="E3358" s="44" t="s">
        <v>8826</v>
      </c>
      <c r="F3358" s="255" t="s">
        <v>8840</v>
      </c>
      <c r="G3358" s="269">
        <f t="shared" si="352"/>
        <v>2021</v>
      </c>
      <c r="H3358" s="269">
        <f t="shared" si="353"/>
        <v>12</v>
      </c>
      <c r="I3358" s="269">
        <f t="shared" si="354"/>
        <v>53</v>
      </c>
      <c r="J3358" s="83">
        <f t="shared" si="355"/>
        <v>2021</v>
      </c>
      <c r="K3358" s="269">
        <f t="shared" si="356"/>
        <v>12</v>
      </c>
      <c r="L3358" s="21">
        <f t="shared" si="357"/>
        <v>53</v>
      </c>
      <c r="M3358" s="77">
        <v>44557</v>
      </c>
      <c r="N3358" s="77">
        <v>44557</v>
      </c>
      <c r="O3358" s="77">
        <v>44557</v>
      </c>
      <c r="P3358" s="77">
        <v>44557</v>
      </c>
      <c r="Q3358" s="166" t="s">
        <v>34</v>
      </c>
      <c r="R3358" s="229"/>
      <c r="S3358" s="229"/>
      <c r="T3358" s="229"/>
      <c r="U3358" s="229" t="s">
        <v>8852</v>
      </c>
      <c r="V3358" s="195" t="s">
        <v>8843</v>
      </c>
      <c r="W3358" s="166" t="s">
        <v>8847</v>
      </c>
      <c r="X3358" s="166" t="s">
        <v>8847</v>
      </c>
      <c r="Y3358" s="240"/>
    </row>
    <row r="3359" spans="2:25" ht="49.5">
      <c r="B3359" s="30">
        <v>3311</v>
      </c>
      <c r="C3359" s="30" t="s">
        <v>8833</v>
      </c>
      <c r="D3359" s="30" t="s">
        <v>8838</v>
      </c>
      <c r="E3359" s="110" t="s">
        <v>8827</v>
      </c>
      <c r="F3359" s="255" t="s">
        <v>8840</v>
      </c>
      <c r="G3359" s="269">
        <f t="shared" si="352"/>
        <v>2021</v>
      </c>
      <c r="H3359" s="269">
        <f t="shared" si="353"/>
        <v>12</v>
      </c>
      <c r="I3359" s="269">
        <f t="shared" si="354"/>
        <v>53</v>
      </c>
      <c r="J3359" s="83">
        <f t="shared" si="355"/>
        <v>2021</v>
      </c>
      <c r="K3359" s="269">
        <f t="shared" si="356"/>
        <v>12</v>
      </c>
      <c r="L3359" s="21">
        <f t="shared" si="357"/>
        <v>53</v>
      </c>
      <c r="M3359" s="77">
        <v>44558</v>
      </c>
      <c r="N3359" s="77">
        <v>44558</v>
      </c>
      <c r="O3359" s="77">
        <v>44558</v>
      </c>
      <c r="P3359" s="77">
        <v>44558</v>
      </c>
      <c r="Q3359" s="166" t="s">
        <v>34</v>
      </c>
      <c r="R3359" s="229"/>
      <c r="S3359" s="229"/>
      <c r="T3359" s="229"/>
      <c r="U3359" s="229" t="s">
        <v>8852</v>
      </c>
      <c r="V3359" s="195" t="s">
        <v>9</v>
      </c>
      <c r="W3359" s="166" t="s">
        <v>8847</v>
      </c>
      <c r="X3359" s="166" t="s">
        <v>8847</v>
      </c>
      <c r="Y3359" s="240"/>
    </row>
    <row r="3360" spans="2:25" ht="33">
      <c r="B3360" s="30">
        <v>3312</v>
      </c>
      <c r="C3360" s="30" t="s">
        <v>8834</v>
      </c>
      <c r="D3360" s="30" t="s">
        <v>8838</v>
      </c>
      <c r="E3360" s="135" t="s">
        <v>8828</v>
      </c>
      <c r="F3360" s="255" t="s">
        <v>8840</v>
      </c>
      <c r="G3360" s="269">
        <f t="shared" si="352"/>
        <v>2021</v>
      </c>
      <c r="H3360" s="269">
        <f t="shared" si="353"/>
        <v>12</v>
      </c>
      <c r="I3360" s="269">
        <f t="shared" si="354"/>
        <v>53</v>
      </c>
      <c r="J3360" s="83">
        <f t="shared" si="355"/>
        <v>2021</v>
      </c>
      <c r="K3360" s="269">
        <f t="shared" si="356"/>
        <v>12</v>
      </c>
      <c r="L3360" s="21">
        <f t="shared" si="357"/>
        <v>53</v>
      </c>
      <c r="M3360" s="77">
        <v>44558</v>
      </c>
      <c r="N3360" s="77">
        <v>44558</v>
      </c>
      <c r="O3360" s="77">
        <v>44558</v>
      </c>
      <c r="P3360" s="77">
        <v>44558</v>
      </c>
      <c r="Q3360" s="166" t="s">
        <v>34</v>
      </c>
      <c r="R3360" s="229"/>
      <c r="S3360" s="229"/>
      <c r="T3360" s="229"/>
      <c r="U3360" s="229" t="s">
        <v>8851</v>
      </c>
      <c r="V3360" s="195" t="s">
        <v>8844</v>
      </c>
      <c r="W3360" s="166" t="s">
        <v>8847</v>
      </c>
      <c r="X3360" s="166" t="s">
        <v>8847</v>
      </c>
      <c r="Y3360" s="240"/>
    </row>
    <row r="3361" spans="2:25" ht="33">
      <c r="B3361" s="30">
        <v>3313</v>
      </c>
      <c r="C3361" s="30" t="s">
        <v>8835</v>
      </c>
      <c r="D3361" s="30" t="s">
        <v>8838</v>
      </c>
      <c r="E3361" s="130" t="s">
        <v>8829</v>
      </c>
      <c r="F3361" s="255" t="s">
        <v>8840</v>
      </c>
      <c r="G3361" s="269">
        <f t="shared" si="352"/>
        <v>2021</v>
      </c>
      <c r="H3361" s="269">
        <f t="shared" si="353"/>
        <v>12</v>
      </c>
      <c r="I3361" s="269">
        <f t="shared" si="354"/>
        <v>53</v>
      </c>
      <c r="J3361" s="83">
        <f t="shared" si="355"/>
        <v>2021</v>
      </c>
      <c r="K3361" s="269">
        <f t="shared" si="356"/>
        <v>12</v>
      </c>
      <c r="L3361" s="21">
        <f t="shared" si="357"/>
        <v>53</v>
      </c>
      <c r="M3361" s="77">
        <v>44558</v>
      </c>
      <c r="N3361" s="77">
        <v>44558</v>
      </c>
      <c r="O3361" s="77">
        <v>44558</v>
      </c>
      <c r="P3361" s="77">
        <v>44558</v>
      </c>
      <c r="Q3361" s="166" t="s">
        <v>34</v>
      </c>
      <c r="R3361" s="229"/>
      <c r="S3361" s="229"/>
      <c r="T3361" s="229"/>
      <c r="U3361" s="229" t="s">
        <v>8850</v>
      </c>
      <c r="V3361" s="195" t="s">
        <v>286</v>
      </c>
      <c r="W3361" s="166" t="s">
        <v>8847</v>
      </c>
      <c r="X3361" s="166" t="s">
        <v>8847</v>
      </c>
      <c r="Y3361" s="240"/>
    </row>
    <row r="3362" spans="2:25">
      <c r="B3362" s="30">
        <v>3314</v>
      </c>
      <c r="C3362" s="30" t="s">
        <v>8836</v>
      </c>
      <c r="D3362" s="30" t="s">
        <v>8838</v>
      </c>
      <c r="E3362" s="130" t="s">
        <v>8830</v>
      </c>
      <c r="F3362" s="255" t="s">
        <v>8840</v>
      </c>
      <c r="G3362" s="269">
        <f t="shared" si="352"/>
        <v>2021</v>
      </c>
      <c r="H3362" s="269">
        <f t="shared" si="353"/>
        <v>12</v>
      </c>
      <c r="I3362" s="269">
        <f t="shared" si="354"/>
        <v>53</v>
      </c>
      <c r="J3362" s="83">
        <f t="shared" si="355"/>
        <v>2021</v>
      </c>
      <c r="K3362" s="269">
        <f t="shared" si="356"/>
        <v>12</v>
      </c>
      <c r="L3362" s="21">
        <f t="shared" si="357"/>
        <v>53</v>
      </c>
      <c r="M3362" s="77">
        <v>44560</v>
      </c>
      <c r="N3362" s="77">
        <v>44560</v>
      </c>
      <c r="O3362" s="77">
        <v>44560</v>
      </c>
      <c r="P3362" s="77">
        <v>44560</v>
      </c>
      <c r="Q3362" s="166" t="s">
        <v>34</v>
      </c>
      <c r="R3362" s="229"/>
      <c r="S3362" s="229"/>
      <c r="T3362" s="229"/>
      <c r="U3362" s="229" t="s">
        <v>8849</v>
      </c>
      <c r="V3362" s="195" t="s">
        <v>8845</v>
      </c>
      <c r="W3362" s="166" t="s">
        <v>8847</v>
      </c>
      <c r="X3362" s="166" t="s">
        <v>8847</v>
      </c>
      <c r="Y3362" s="240"/>
    </row>
    <row r="3363" spans="2:25" ht="33">
      <c r="B3363" s="30">
        <v>3315</v>
      </c>
      <c r="C3363" s="30" t="s">
        <v>8837</v>
      </c>
      <c r="D3363" s="30" t="s">
        <v>8838</v>
      </c>
      <c r="E3363" s="110" t="s">
        <v>8831</v>
      </c>
      <c r="F3363" s="255" t="s">
        <v>8840</v>
      </c>
      <c r="G3363" s="269">
        <f t="shared" si="352"/>
        <v>2021</v>
      </c>
      <c r="H3363" s="269">
        <f t="shared" si="353"/>
        <v>12</v>
      </c>
      <c r="I3363" s="269">
        <f t="shared" si="354"/>
        <v>53</v>
      </c>
      <c r="J3363" s="83">
        <f t="shared" si="355"/>
        <v>2021</v>
      </c>
      <c r="K3363" s="269">
        <f t="shared" si="356"/>
        <v>12</v>
      </c>
      <c r="L3363" s="21">
        <f t="shared" si="357"/>
        <v>53</v>
      </c>
      <c r="M3363" s="77">
        <v>44560</v>
      </c>
      <c r="N3363" s="77">
        <v>44560</v>
      </c>
      <c r="O3363" s="77">
        <v>44560</v>
      </c>
      <c r="P3363" s="77">
        <v>44560</v>
      </c>
      <c r="Q3363" s="166" t="s">
        <v>34</v>
      </c>
      <c r="R3363" s="229"/>
      <c r="S3363" s="229"/>
      <c r="T3363" s="229"/>
      <c r="U3363" s="229" t="s">
        <v>8848</v>
      </c>
      <c r="V3363" s="196" t="s">
        <v>8846</v>
      </c>
      <c r="W3363" s="166" t="s">
        <v>8847</v>
      </c>
      <c r="X3363" s="166" t="s">
        <v>8847</v>
      </c>
      <c r="Y3363" s="240"/>
    </row>
    <row r="3364" spans="2:25" ht="33">
      <c r="B3364" s="30">
        <v>3316</v>
      </c>
      <c r="C3364" s="30" t="s">
        <v>8855</v>
      </c>
      <c r="D3364" s="30" t="s">
        <v>80</v>
      </c>
      <c r="E3364" s="256" t="s">
        <v>8856</v>
      </c>
      <c r="F3364" s="255" t="s">
        <v>1561</v>
      </c>
      <c r="G3364" s="269">
        <f t="shared" si="352"/>
        <v>2022</v>
      </c>
      <c r="H3364" s="269">
        <f t="shared" si="353"/>
        <v>1</v>
      </c>
      <c r="I3364" s="269">
        <f t="shared" si="354"/>
        <v>2</v>
      </c>
      <c r="J3364" s="83">
        <f t="shared" si="355"/>
        <v>2022</v>
      </c>
      <c r="K3364" s="269">
        <f t="shared" si="356"/>
        <v>1</v>
      </c>
      <c r="L3364" s="21">
        <f t="shared" si="357"/>
        <v>2</v>
      </c>
      <c r="M3364" s="192">
        <v>44564</v>
      </c>
      <c r="N3364" s="192">
        <v>44564</v>
      </c>
      <c r="O3364" s="192">
        <v>44564</v>
      </c>
      <c r="P3364" s="192">
        <v>44564</v>
      </c>
      <c r="Q3364" s="166" t="s">
        <v>34</v>
      </c>
      <c r="R3364" s="255"/>
      <c r="S3364" s="255"/>
      <c r="T3364" s="255"/>
      <c r="U3364" s="255" t="s">
        <v>8156</v>
      </c>
      <c r="V3364" s="255" t="s">
        <v>4783</v>
      </c>
      <c r="W3364" s="166" t="s">
        <v>7532</v>
      </c>
      <c r="X3364" s="166" t="s">
        <v>7532</v>
      </c>
      <c r="Y3364" s="247"/>
    </row>
    <row r="3365" spans="2:25" ht="49.5">
      <c r="B3365" s="30">
        <v>3317</v>
      </c>
      <c r="C3365" s="30" t="s">
        <v>8866</v>
      </c>
      <c r="D3365" s="30" t="s">
        <v>80</v>
      </c>
      <c r="E3365" s="256" t="s">
        <v>8857</v>
      </c>
      <c r="F3365" s="255" t="s">
        <v>1561</v>
      </c>
      <c r="G3365" s="269">
        <f t="shared" si="352"/>
        <v>2022</v>
      </c>
      <c r="H3365" s="269">
        <f t="shared" si="353"/>
        <v>1</v>
      </c>
      <c r="I3365" s="269">
        <f t="shared" si="354"/>
        <v>2</v>
      </c>
      <c r="J3365" s="83">
        <f t="shared" si="355"/>
        <v>2022</v>
      </c>
      <c r="K3365" s="269">
        <f t="shared" si="356"/>
        <v>1</v>
      </c>
      <c r="L3365" s="21">
        <f t="shared" si="357"/>
        <v>2</v>
      </c>
      <c r="M3365" s="192">
        <v>44564</v>
      </c>
      <c r="N3365" s="192">
        <v>44564</v>
      </c>
      <c r="O3365" s="192">
        <v>44564</v>
      </c>
      <c r="P3365" s="192">
        <v>44564</v>
      </c>
      <c r="Q3365" s="166" t="s">
        <v>34</v>
      </c>
      <c r="R3365" s="255"/>
      <c r="S3365" s="255"/>
      <c r="T3365" s="255"/>
      <c r="U3365" s="255" t="s">
        <v>7659</v>
      </c>
      <c r="V3365" s="255" t="s">
        <v>7658</v>
      </c>
      <c r="W3365" s="166" t="s">
        <v>7532</v>
      </c>
      <c r="X3365" s="166" t="s">
        <v>7532</v>
      </c>
      <c r="Y3365" s="247"/>
    </row>
    <row r="3366" spans="2:25" ht="33">
      <c r="B3366" s="30">
        <v>3318</v>
      </c>
      <c r="C3366" s="30" t="s">
        <v>8867</v>
      </c>
      <c r="D3366" s="30" t="s">
        <v>80</v>
      </c>
      <c r="E3366" s="256" t="s">
        <v>8858</v>
      </c>
      <c r="F3366" s="255" t="s">
        <v>1561</v>
      </c>
      <c r="G3366" s="269">
        <f t="shared" si="352"/>
        <v>2022</v>
      </c>
      <c r="H3366" s="269">
        <f t="shared" si="353"/>
        <v>1</v>
      </c>
      <c r="I3366" s="269">
        <f t="shared" si="354"/>
        <v>2</v>
      </c>
      <c r="J3366" s="83">
        <f t="shared" si="355"/>
        <v>2022</v>
      </c>
      <c r="K3366" s="269">
        <f t="shared" si="356"/>
        <v>1</v>
      </c>
      <c r="L3366" s="21">
        <f t="shared" si="357"/>
        <v>2</v>
      </c>
      <c r="M3366" s="192">
        <v>44564</v>
      </c>
      <c r="N3366" s="192">
        <v>44564</v>
      </c>
      <c r="O3366" s="192">
        <v>44564</v>
      </c>
      <c r="P3366" s="192">
        <v>44564</v>
      </c>
      <c r="Q3366" s="166" t="s">
        <v>34</v>
      </c>
      <c r="R3366" s="255"/>
      <c r="S3366" s="255"/>
      <c r="T3366" s="255"/>
      <c r="U3366" s="255" t="s">
        <v>2778</v>
      </c>
      <c r="V3366" s="255" t="s">
        <v>8859</v>
      </c>
      <c r="W3366" s="166" t="s">
        <v>7532</v>
      </c>
      <c r="X3366" s="166" t="s">
        <v>7532</v>
      </c>
      <c r="Y3366" s="247"/>
    </row>
    <row r="3367" spans="2:25" ht="33">
      <c r="B3367" s="30">
        <v>3319</v>
      </c>
      <c r="C3367" s="30" t="s">
        <v>8868</v>
      </c>
      <c r="D3367" s="30" t="s">
        <v>80</v>
      </c>
      <c r="E3367" s="256" t="s">
        <v>8519</v>
      </c>
      <c r="F3367" s="255" t="s">
        <v>1561</v>
      </c>
      <c r="G3367" s="269">
        <f t="shared" si="352"/>
        <v>2022</v>
      </c>
      <c r="H3367" s="269">
        <f t="shared" si="353"/>
        <v>1</v>
      </c>
      <c r="I3367" s="269">
        <f t="shared" si="354"/>
        <v>2</v>
      </c>
      <c r="J3367" s="83">
        <f t="shared" si="355"/>
        <v>2022</v>
      </c>
      <c r="K3367" s="269">
        <f t="shared" si="356"/>
        <v>1</v>
      </c>
      <c r="L3367" s="21">
        <f t="shared" si="357"/>
        <v>2</v>
      </c>
      <c r="M3367" s="192">
        <v>44564</v>
      </c>
      <c r="N3367" s="192">
        <v>44564</v>
      </c>
      <c r="O3367" s="192">
        <v>44564</v>
      </c>
      <c r="P3367" s="192">
        <v>44564</v>
      </c>
      <c r="Q3367" s="166" t="s">
        <v>34</v>
      </c>
      <c r="R3367" s="255"/>
      <c r="S3367" s="255"/>
      <c r="T3367" s="255"/>
      <c r="U3367" s="255" t="s">
        <v>7577</v>
      </c>
      <c r="V3367" s="255" t="s">
        <v>8821</v>
      </c>
      <c r="W3367" s="166" t="s">
        <v>7532</v>
      </c>
      <c r="X3367" s="166" t="s">
        <v>7532</v>
      </c>
      <c r="Y3367" s="247"/>
    </row>
    <row r="3368" spans="2:25" ht="49.5">
      <c r="B3368" s="30">
        <v>3320</v>
      </c>
      <c r="C3368" s="30" t="s">
        <v>8869</v>
      </c>
      <c r="D3368" s="30" t="s">
        <v>80</v>
      </c>
      <c r="E3368" s="256" t="s">
        <v>8860</v>
      </c>
      <c r="F3368" s="255" t="s">
        <v>1561</v>
      </c>
      <c r="G3368" s="269">
        <f t="shared" si="352"/>
        <v>2022</v>
      </c>
      <c r="H3368" s="269">
        <f t="shared" si="353"/>
        <v>1</v>
      </c>
      <c r="I3368" s="269">
        <f t="shared" si="354"/>
        <v>2</v>
      </c>
      <c r="J3368" s="83">
        <f t="shared" si="355"/>
        <v>2022</v>
      </c>
      <c r="K3368" s="269">
        <f t="shared" si="356"/>
        <v>1</v>
      </c>
      <c r="L3368" s="21">
        <f t="shared" si="357"/>
        <v>2</v>
      </c>
      <c r="M3368" s="192">
        <v>44564</v>
      </c>
      <c r="N3368" s="192">
        <v>44564</v>
      </c>
      <c r="O3368" s="192">
        <v>44564</v>
      </c>
      <c r="P3368" s="192">
        <v>44564</v>
      </c>
      <c r="Q3368" s="166" t="s">
        <v>34</v>
      </c>
      <c r="R3368" s="255"/>
      <c r="S3368" s="255"/>
      <c r="T3368" s="255"/>
      <c r="U3368" s="255" t="s">
        <v>8181</v>
      </c>
      <c r="V3368" s="255" t="s">
        <v>6922</v>
      </c>
      <c r="W3368" s="166" t="s">
        <v>7532</v>
      </c>
      <c r="X3368" s="166" t="s">
        <v>7532</v>
      </c>
      <c r="Y3368" s="247"/>
    </row>
    <row r="3369" spans="2:25" ht="33">
      <c r="B3369" s="30">
        <v>3321</v>
      </c>
      <c r="C3369" s="30" t="s">
        <v>8870</v>
      </c>
      <c r="D3369" s="30" t="s">
        <v>80</v>
      </c>
      <c r="E3369" s="256" t="s">
        <v>8861</v>
      </c>
      <c r="F3369" s="255" t="s">
        <v>1561</v>
      </c>
      <c r="G3369" s="269">
        <f t="shared" si="352"/>
        <v>2022</v>
      </c>
      <c r="H3369" s="269">
        <f t="shared" si="353"/>
        <v>1</v>
      </c>
      <c r="I3369" s="269">
        <f t="shared" si="354"/>
        <v>2</v>
      </c>
      <c r="J3369" s="83">
        <f t="shared" si="355"/>
        <v>2022</v>
      </c>
      <c r="K3369" s="269">
        <f t="shared" si="356"/>
        <v>1</v>
      </c>
      <c r="L3369" s="21">
        <f t="shared" si="357"/>
        <v>2</v>
      </c>
      <c r="M3369" s="192">
        <v>44565</v>
      </c>
      <c r="N3369" s="192">
        <v>44565</v>
      </c>
      <c r="O3369" s="192">
        <v>44565</v>
      </c>
      <c r="P3369" s="192">
        <v>44565</v>
      </c>
      <c r="Q3369" s="166" t="s">
        <v>34</v>
      </c>
      <c r="R3369" s="255"/>
      <c r="S3369" s="255"/>
      <c r="T3369" s="255"/>
      <c r="U3369" s="255" t="s">
        <v>8862</v>
      </c>
      <c r="V3369" s="255" t="s">
        <v>8863</v>
      </c>
      <c r="W3369" s="166" t="s">
        <v>7532</v>
      </c>
      <c r="X3369" s="166" t="s">
        <v>7532</v>
      </c>
      <c r="Y3369" s="247"/>
    </row>
    <row r="3370" spans="2:25" ht="33">
      <c r="B3370" s="30">
        <v>3322</v>
      </c>
      <c r="C3370" s="30" t="s">
        <v>8871</v>
      </c>
      <c r="D3370" s="30" t="s">
        <v>80</v>
      </c>
      <c r="E3370" s="256" t="s">
        <v>8864</v>
      </c>
      <c r="F3370" s="255" t="s">
        <v>1561</v>
      </c>
      <c r="G3370" s="269">
        <f t="shared" si="352"/>
        <v>2022</v>
      </c>
      <c r="H3370" s="269">
        <f t="shared" si="353"/>
        <v>1</v>
      </c>
      <c r="I3370" s="269">
        <f t="shared" si="354"/>
        <v>2</v>
      </c>
      <c r="J3370" s="83">
        <f t="shared" si="355"/>
        <v>2022</v>
      </c>
      <c r="K3370" s="269">
        <f t="shared" si="356"/>
        <v>1</v>
      </c>
      <c r="L3370" s="21">
        <f t="shared" si="357"/>
        <v>2</v>
      </c>
      <c r="M3370" s="192">
        <v>44565</v>
      </c>
      <c r="N3370" s="192">
        <v>44565</v>
      </c>
      <c r="O3370" s="192">
        <v>44565</v>
      </c>
      <c r="P3370" s="192">
        <v>44565</v>
      </c>
      <c r="Q3370" s="166" t="s">
        <v>34</v>
      </c>
      <c r="R3370" s="255"/>
      <c r="S3370" s="255"/>
      <c r="T3370" s="255"/>
      <c r="U3370" s="255" t="s">
        <v>7697</v>
      </c>
      <c r="V3370" s="255" t="s">
        <v>989</v>
      </c>
      <c r="W3370" s="166" t="s">
        <v>7532</v>
      </c>
      <c r="X3370" s="166" t="s">
        <v>7532</v>
      </c>
      <c r="Y3370" s="247"/>
    </row>
    <row r="3371" spans="2:25" ht="49.5">
      <c r="B3371" s="30">
        <v>3323</v>
      </c>
      <c r="C3371" s="30" t="s">
        <v>8872</v>
      </c>
      <c r="D3371" s="30" t="s">
        <v>80</v>
      </c>
      <c r="E3371" s="256" t="s">
        <v>8865</v>
      </c>
      <c r="F3371" s="255" t="s">
        <v>1561</v>
      </c>
      <c r="G3371" s="269">
        <f t="shared" si="352"/>
        <v>2022</v>
      </c>
      <c r="H3371" s="269">
        <f t="shared" si="353"/>
        <v>1</v>
      </c>
      <c r="I3371" s="269">
        <f t="shared" si="354"/>
        <v>2</v>
      </c>
      <c r="J3371" s="83">
        <f t="shared" si="355"/>
        <v>2022</v>
      </c>
      <c r="K3371" s="269">
        <f t="shared" si="356"/>
        <v>1</v>
      </c>
      <c r="L3371" s="21">
        <f t="shared" si="357"/>
        <v>2</v>
      </c>
      <c r="M3371" s="192">
        <v>44565</v>
      </c>
      <c r="N3371" s="192">
        <v>44565</v>
      </c>
      <c r="O3371" s="192">
        <v>44565</v>
      </c>
      <c r="P3371" s="192">
        <v>44565</v>
      </c>
      <c r="Q3371" s="166" t="s">
        <v>34</v>
      </c>
      <c r="R3371" s="255"/>
      <c r="S3371" s="255"/>
      <c r="T3371" s="255"/>
      <c r="U3371" s="255" t="s">
        <v>2778</v>
      </c>
      <c r="V3371" s="255" t="s">
        <v>8859</v>
      </c>
      <c r="W3371" s="166" t="s">
        <v>7532</v>
      </c>
      <c r="X3371" s="166" t="s">
        <v>7532</v>
      </c>
      <c r="Y3371" s="247"/>
    </row>
    <row r="3372" spans="2:25" ht="33">
      <c r="B3372" s="30">
        <v>3324</v>
      </c>
      <c r="C3372" s="30" t="s">
        <v>8873</v>
      </c>
      <c r="D3372" s="30" t="s">
        <v>80</v>
      </c>
      <c r="E3372" s="256" t="s">
        <v>8883</v>
      </c>
      <c r="F3372" s="255" t="s">
        <v>1561</v>
      </c>
      <c r="G3372" s="269">
        <f t="shared" si="352"/>
        <v>2022</v>
      </c>
      <c r="H3372" s="269">
        <f t="shared" si="353"/>
        <v>1</v>
      </c>
      <c r="I3372" s="269">
        <f t="shared" si="354"/>
        <v>2</v>
      </c>
      <c r="J3372" s="83">
        <f t="shared" si="355"/>
        <v>2022</v>
      </c>
      <c r="K3372" s="269">
        <f t="shared" si="356"/>
        <v>1</v>
      </c>
      <c r="L3372" s="21">
        <f t="shared" si="357"/>
        <v>2</v>
      </c>
      <c r="M3372" s="192">
        <v>44565</v>
      </c>
      <c r="N3372" s="192">
        <v>44565</v>
      </c>
      <c r="O3372" s="192">
        <v>44565</v>
      </c>
      <c r="P3372" s="192">
        <v>44565</v>
      </c>
      <c r="Q3372" s="166" t="s">
        <v>34</v>
      </c>
      <c r="R3372" s="255"/>
      <c r="S3372" s="255"/>
      <c r="T3372" s="255"/>
      <c r="U3372" s="255" t="s">
        <v>7659</v>
      </c>
      <c r="V3372" s="255" t="s">
        <v>7658</v>
      </c>
      <c r="W3372" s="166" t="s">
        <v>7532</v>
      </c>
      <c r="X3372" s="166" t="s">
        <v>7532</v>
      </c>
      <c r="Y3372" s="247"/>
    </row>
    <row r="3373" spans="2:25" ht="33">
      <c r="B3373" s="30">
        <v>3325</v>
      </c>
      <c r="C3373" s="30" t="s">
        <v>8874</v>
      </c>
      <c r="D3373" s="30" t="s">
        <v>80</v>
      </c>
      <c r="E3373" s="256" t="s">
        <v>8884</v>
      </c>
      <c r="F3373" s="255" t="s">
        <v>1561</v>
      </c>
      <c r="G3373" s="269">
        <f t="shared" si="352"/>
        <v>2022</v>
      </c>
      <c r="H3373" s="269">
        <f t="shared" si="353"/>
        <v>1</v>
      </c>
      <c r="I3373" s="269">
        <f t="shared" si="354"/>
        <v>2</v>
      </c>
      <c r="J3373" s="83">
        <f t="shared" si="355"/>
        <v>2022</v>
      </c>
      <c r="K3373" s="269">
        <f t="shared" si="356"/>
        <v>1</v>
      </c>
      <c r="L3373" s="21">
        <f t="shared" si="357"/>
        <v>2</v>
      </c>
      <c r="M3373" s="192">
        <v>44565</v>
      </c>
      <c r="N3373" s="192">
        <v>44565</v>
      </c>
      <c r="O3373" s="192">
        <v>44565</v>
      </c>
      <c r="P3373" s="192">
        <v>44565</v>
      </c>
      <c r="Q3373" s="166" t="s">
        <v>34</v>
      </c>
      <c r="R3373" s="255"/>
      <c r="S3373" s="255"/>
      <c r="T3373" s="255"/>
      <c r="U3373" s="255" t="s">
        <v>7659</v>
      </c>
      <c r="V3373" s="255" t="s">
        <v>7658</v>
      </c>
      <c r="W3373" s="166" t="s">
        <v>7532</v>
      </c>
      <c r="X3373" s="166" t="s">
        <v>7532</v>
      </c>
      <c r="Y3373" s="247"/>
    </row>
    <row r="3374" spans="2:25" ht="33">
      <c r="B3374" s="30">
        <v>3326</v>
      </c>
      <c r="C3374" s="30" t="s">
        <v>8875</v>
      </c>
      <c r="D3374" s="30" t="s">
        <v>80</v>
      </c>
      <c r="E3374" s="256" t="s">
        <v>8885</v>
      </c>
      <c r="F3374" s="255" t="s">
        <v>1561</v>
      </c>
      <c r="G3374" s="269">
        <f t="shared" si="352"/>
        <v>2022</v>
      </c>
      <c r="H3374" s="269">
        <f t="shared" si="353"/>
        <v>1</v>
      </c>
      <c r="I3374" s="269">
        <f t="shared" si="354"/>
        <v>2</v>
      </c>
      <c r="J3374" s="83">
        <f t="shared" si="355"/>
        <v>2022</v>
      </c>
      <c r="K3374" s="269">
        <f t="shared" si="356"/>
        <v>1</v>
      </c>
      <c r="L3374" s="21">
        <f t="shared" si="357"/>
        <v>2</v>
      </c>
      <c r="M3374" s="192">
        <v>44565</v>
      </c>
      <c r="N3374" s="192">
        <v>44565</v>
      </c>
      <c r="O3374" s="192">
        <v>44565</v>
      </c>
      <c r="P3374" s="192">
        <v>44565</v>
      </c>
      <c r="Q3374" s="166" t="s">
        <v>34</v>
      </c>
      <c r="R3374" s="255"/>
      <c r="S3374" s="255"/>
      <c r="T3374" s="255"/>
      <c r="U3374" s="255" t="s">
        <v>8886</v>
      </c>
      <c r="V3374" s="255" t="s">
        <v>8887</v>
      </c>
      <c r="W3374" s="166" t="s">
        <v>7532</v>
      </c>
      <c r="X3374" s="166" t="s">
        <v>7532</v>
      </c>
      <c r="Y3374" s="247"/>
    </row>
    <row r="3375" spans="2:25" ht="214.5">
      <c r="B3375" s="30">
        <v>3327</v>
      </c>
      <c r="C3375" s="30" t="s">
        <v>8876</v>
      </c>
      <c r="D3375" s="30" t="s">
        <v>80</v>
      </c>
      <c r="E3375" s="256" t="s">
        <v>8888</v>
      </c>
      <c r="F3375" s="255" t="s">
        <v>1561</v>
      </c>
      <c r="G3375" s="269">
        <f t="shared" si="352"/>
        <v>2022</v>
      </c>
      <c r="H3375" s="269">
        <f t="shared" si="353"/>
        <v>1</v>
      </c>
      <c r="I3375" s="269">
        <f t="shared" si="354"/>
        <v>2</v>
      </c>
      <c r="J3375" s="83">
        <f t="shared" si="355"/>
        <v>2022</v>
      </c>
      <c r="K3375" s="269">
        <f t="shared" si="356"/>
        <v>1</v>
      </c>
      <c r="L3375" s="21">
        <f t="shared" si="357"/>
        <v>2</v>
      </c>
      <c r="M3375" s="192">
        <v>44566</v>
      </c>
      <c r="N3375" s="192">
        <v>44566</v>
      </c>
      <c r="O3375" s="192">
        <v>44566</v>
      </c>
      <c r="P3375" s="192">
        <v>44566</v>
      </c>
      <c r="Q3375" s="166" t="s">
        <v>34</v>
      </c>
      <c r="R3375" s="255"/>
      <c r="S3375" s="255"/>
      <c r="T3375" s="255"/>
      <c r="U3375" s="255" t="s">
        <v>8889</v>
      </c>
      <c r="V3375" s="255" t="s">
        <v>8890</v>
      </c>
      <c r="W3375" s="166" t="s">
        <v>7532</v>
      </c>
      <c r="X3375" s="166" t="s">
        <v>7532</v>
      </c>
      <c r="Y3375" s="247"/>
    </row>
    <row r="3376" spans="2:25" ht="33">
      <c r="B3376" s="30">
        <v>3328</v>
      </c>
      <c r="C3376" s="30" t="s">
        <v>8877</v>
      </c>
      <c r="D3376" s="30" t="s">
        <v>80</v>
      </c>
      <c r="E3376" s="256" t="s">
        <v>8891</v>
      </c>
      <c r="F3376" s="255" t="s">
        <v>1561</v>
      </c>
      <c r="G3376" s="269">
        <f t="shared" si="352"/>
        <v>2022</v>
      </c>
      <c r="H3376" s="269">
        <f t="shared" si="353"/>
        <v>1</v>
      </c>
      <c r="I3376" s="269">
        <f t="shared" si="354"/>
        <v>2</v>
      </c>
      <c r="J3376" s="83">
        <f t="shared" si="355"/>
        <v>2022</v>
      </c>
      <c r="K3376" s="269">
        <f t="shared" si="356"/>
        <v>1</v>
      </c>
      <c r="L3376" s="21">
        <f t="shared" si="357"/>
        <v>2</v>
      </c>
      <c r="M3376" s="192">
        <v>44566</v>
      </c>
      <c r="N3376" s="192">
        <v>44566</v>
      </c>
      <c r="O3376" s="192">
        <v>44566</v>
      </c>
      <c r="P3376" s="192">
        <v>44566</v>
      </c>
      <c r="Q3376" s="166" t="s">
        <v>34</v>
      </c>
      <c r="R3376" s="255"/>
      <c r="S3376" s="255"/>
      <c r="T3376" s="255"/>
      <c r="U3376" s="255" t="s">
        <v>958</v>
      </c>
      <c r="V3376" s="255" t="s">
        <v>8892</v>
      </c>
      <c r="W3376" s="166" t="s">
        <v>7532</v>
      </c>
      <c r="X3376" s="166" t="s">
        <v>7532</v>
      </c>
      <c r="Y3376" s="247"/>
    </row>
    <row r="3377" spans="2:25" ht="33">
      <c r="B3377" s="30">
        <v>3329</v>
      </c>
      <c r="C3377" s="30" t="s">
        <v>8878</v>
      </c>
      <c r="D3377" s="30" t="s">
        <v>80</v>
      </c>
      <c r="E3377" s="256" t="s">
        <v>8893</v>
      </c>
      <c r="F3377" s="255" t="s">
        <v>1561</v>
      </c>
      <c r="G3377" s="269">
        <f t="shared" si="352"/>
        <v>2022</v>
      </c>
      <c r="H3377" s="269">
        <f t="shared" si="353"/>
        <v>1</v>
      </c>
      <c r="I3377" s="269">
        <f t="shared" si="354"/>
        <v>2</v>
      </c>
      <c r="J3377" s="83">
        <f t="shared" si="355"/>
        <v>2022</v>
      </c>
      <c r="K3377" s="269">
        <f t="shared" si="356"/>
        <v>1</v>
      </c>
      <c r="L3377" s="21">
        <f t="shared" si="357"/>
        <v>2</v>
      </c>
      <c r="M3377" s="192">
        <v>44565</v>
      </c>
      <c r="N3377" s="192">
        <v>44565</v>
      </c>
      <c r="O3377" s="192">
        <v>44565</v>
      </c>
      <c r="P3377" s="192">
        <v>44566</v>
      </c>
      <c r="Q3377" s="166" t="s">
        <v>34</v>
      </c>
      <c r="R3377" s="255"/>
      <c r="S3377" s="255"/>
      <c r="T3377" s="255"/>
      <c r="U3377" s="255" t="s">
        <v>7697</v>
      </c>
      <c r="V3377" s="255" t="s">
        <v>989</v>
      </c>
      <c r="W3377" s="166" t="s">
        <v>7532</v>
      </c>
      <c r="X3377" s="166" t="s">
        <v>7532</v>
      </c>
      <c r="Y3377" s="247"/>
    </row>
    <row r="3378" spans="2:25" ht="33">
      <c r="B3378" s="30">
        <v>3330</v>
      </c>
      <c r="C3378" s="30" t="s">
        <v>8879</v>
      </c>
      <c r="D3378" s="30" t="s">
        <v>80</v>
      </c>
      <c r="E3378" s="256" t="s">
        <v>8789</v>
      </c>
      <c r="F3378" s="255" t="s">
        <v>1561</v>
      </c>
      <c r="G3378" s="269">
        <f t="shared" si="352"/>
        <v>2022</v>
      </c>
      <c r="H3378" s="269">
        <f t="shared" si="353"/>
        <v>1</v>
      </c>
      <c r="I3378" s="269">
        <f t="shared" si="354"/>
        <v>2</v>
      </c>
      <c r="J3378" s="83">
        <f t="shared" si="355"/>
        <v>2022</v>
      </c>
      <c r="K3378" s="269">
        <f t="shared" si="356"/>
        <v>1</v>
      </c>
      <c r="L3378" s="21">
        <f t="shared" si="357"/>
        <v>2</v>
      </c>
      <c r="M3378" s="192">
        <v>44566</v>
      </c>
      <c r="N3378" s="192">
        <v>44566</v>
      </c>
      <c r="O3378" s="192">
        <v>44566</v>
      </c>
      <c r="P3378" s="192">
        <v>44566</v>
      </c>
      <c r="Q3378" s="166" t="s">
        <v>34</v>
      </c>
      <c r="R3378" s="255"/>
      <c r="S3378" s="255"/>
      <c r="T3378" s="255"/>
      <c r="U3378" s="255" t="s">
        <v>8886</v>
      </c>
      <c r="V3378" s="255" t="s">
        <v>8887</v>
      </c>
      <c r="W3378" s="166" t="s">
        <v>7532</v>
      </c>
      <c r="X3378" s="166" t="s">
        <v>7532</v>
      </c>
      <c r="Y3378" s="247"/>
    </row>
    <row r="3379" spans="2:25" ht="66">
      <c r="B3379" s="30">
        <v>3331</v>
      </c>
      <c r="C3379" s="30" t="s">
        <v>8880</v>
      </c>
      <c r="D3379" s="30" t="s">
        <v>80</v>
      </c>
      <c r="E3379" s="256" t="s">
        <v>8894</v>
      </c>
      <c r="F3379" s="255" t="s">
        <v>1561</v>
      </c>
      <c r="G3379" s="269">
        <f t="shared" si="352"/>
        <v>2022</v>
      </c>
      <c r="H3379" s="269">
        <f t="shared" si="353"/>
        <v>1</v>
      </c>
      <c r="I3379" s="269">
        <f t="shared" si="354"/>
        <v>2</v>
      </c>
      <c r="J3379" s="83">
        <f t="shared" si="355"/>
        <v>2022</v>
      </c>
      <c r="K3379" s="269">
        <f t="shared" si="356"/>
        <v>1</v>
      </c>
      <c r="L3379" s="21">
        <f t="shared" si="357"/>
        <v>2</v>
      </c>
      <c r="M3379" s="192">
        <v>44566</v>
      </c>
      <c r="N3379" s="192">
        <v>44566</v>
      </c>
      <c r="O3379" s="192">
        <v>44566</v>
      </c>
      <c r="P3379" s="192">
        <v>44566</v>
      </c>
      <c r="Q3379" s="166" t="s">
        <v>34</v>
      </c>
      <c r="R3379" s="255"/>
      <c r="S3379" s="255"/>
      <c r="T3379" s="255"/>
      <c r="U3379" s="255" t="s">
        <v>8895</v>
      </c>
      <c r="V3379" s="255" t="s">
        <v>8896</v>
      </c>
      <c r="W3379" s="166" t="s">
        <v>7532</v>
      </c>
      <c r="X3379" s="166" t="s">
        <v>7532</v>
      </c>
      <c r="Y3379" s="247"/>
    </row>
    <row r="3380" spans="2:25" ht="82.5">
      <c r="B3380" s="30">
        <v>3332</v>
      </c>
      <c r="C3380" s="30" t="s">
        <v>8881</v>
      </c>
      <c r="D3380" s="30" t="s">
        <v>80</v>
      </c>
      <c r="E3380" s="256" t="s">
        <v>8897</v>
      </c>
      <c r="F3380" s="255" t="s">
        <v>1561</v>
      </c>
      <c r="G3380" s="269">
        <f t="shared" si="352"/>
        <v>2022</v>
      </c>
      <c r="H3380" s="269">
        <f t="shared" si="353"/>
        <v>1</v>
      </c>
      <c r="I3380" s="269">
        <f t="shared" si="354"/>
        <v>2</v>
      </c>
      <c r="J3380" s="83">
        <f t="shared" si="355"/>
        <v>2022</v>
      </c>
      <c r="K3380" s="269">
        <f t="shared" si="356"/>
        <v>1</v>
      </c>
      <c r="L3380" s="21">
        <f t="shared" si="357"/>
        <v>2</v>
      </c>
      <c r="M3380" s="192">
        <v>44567</v>
      </c>
      <c r="N3380" s="192">
        <v>44567</v>
      </c>
      <c r="O3380" s="192">
        <v>44567</v>
      </c>
      <c r="P3380" s="192">
        <v>44567</v>
      </c>
      <c r="Q3380" s="166" t="s">
        <v>34</v>
      </c>
      <c r="R3380" s="255"/>
      <c r="S3380" s="255"/>
      <c r="T3380" s="255"/>
      <c r="U3380" s="255" t="s">
        <v>7697</v>
      </c>
      <c r="V3380" s="255" t="s">
        <v>989</v>
      </c>
      <c r="W3380" s="166" t="s">
        <v>7532</v>
      </c>
      <c r="X3380" s="166" t="s">
        <v>7532</v>
      </c>
      <c r="Y3380" s="247"/>
    </row>
    <row r="3381" spans="2:25" ht="33">
      <c r="B3381" s="30">
        <v>3333</v>
      </c>
      <c r="C3381" s="30" t="s">
        <v>8882</v>
      </c>
      <c r="D3381" s="30" t="s">
        <v>80</v>
      </c>
      <c r="E3381" s="256" t="s">
        <v>8528</v>
      </c>
      <c r="F3381" s="255" t="s">
        <v>1561</v>
      </c>
      <c r="G3381" s="269">
        <f t="shared" si="352"/>
        <v>2022</v>
      </c>
      <c r="H3381" s="269">
        <f t="shared" si="353"/>
        <v>1</v>
      </c>
      <c r="I3381" s="269">
        <f t="shared" si="354"/>
        <v>2</v>
      </c>
      <c r="J3381" s="83">
        <f t="shared" si="355"/>
        <v>2022</v>
      </c>
      <c r="K3381" s="269">
        <f t="shared" si="356"/>
        <v>1</v>
      </c>
      <c r="L3381" s="21">
        <f t="shared" si="357"/>
        <v>2</v>
      </c>
      <c r="M3381" s="192">
        <v>44567</v>
      </c>
      <c r="N3381" s="192">
        <v>44567</v>
      </c>
      <c r="O3381" s="192">
        <v>44567</v>
      </c>
      <c r="P3381" s="192">
        <v>44567</v>
      </c>
      <c r="Q3381" s="166" t="s">
        <v>34</v>
      </c>
      <c r="R3381" s="255"/>
      <c r="S3381" s="255"/>
      <c r="T3381" s="255"/>
      <c r="U3381" s="255" t="s">
        <v>8898</v>
      </c>
      <c r="V3381" s="255" t="s">
        <v>8899</v>
      </c>
      <c r="W3381" s="166" t="s">
        <v>7532</v>
      </c>
      <c r="X3381" s="166" t="s">
        <v>7532</v>
      </c>
      <c r="Y3381" s="247"/>
    </row>
    <row r="3382" spans="2:25" ht="49.5">
      <c r="B3382" s="30">
        <v>3334</v>
      </c>
      <c r="C3382" s="30" t="s">
        <v>8902</v>
      </c>
      <c r="D3382" s="30" t="s">
        <v>80</v>
      </c>
      <c r="E3382" s="256" t="s">
        <v>8900</v>
      </c>
      <c r="F3382" s="255" t="s">
        <v>1561</v>
      </c>
      <c r="G3382" s="269">
        <f t="shared" si="352"/>
        <v>2022</v>
      </c>
      <c r="H3382" s="269">
        <f t="shared" si="353"/>
        <v>1</v>
      </c>
      <c r="I3382" s="269">
        <f t="shared" si="354"/>
        <v>2</v>
      </c>
      <c r="J3382" s="83">
        <f t="shared" si="355"/>
        <v>2022</v>
      </c>
      <c r="K3382" s="269">
        <f t="shared" si="356"/>
        <v>1</v>
      </c>
      <c r="L3382" s="21">
        <f t="shared" si="357"/>
        <v>2</v>
      </c>
      <c r="M3382" s="192">
        <v>44567</v>
      </c>
      <c r="N3382" s="192">
        <v>44567</v>
      </c>
      <c r="O3382" s="192">
        <v>44567</v>
      </c>
      <c r="P3382" s="192">
        <v>44567</v>
      </c>
      <c r="Q3382" s="166" t="s">
        <v>34</v>
      </c>
      <c r="R3382" s="255"/>
      <c r="S3382" s="255"/>
      <c r="T3382" s="255"/>
      <c r="U3382" s="255" t="s">
        <v>8091</v>
      </c>
      <c r="V3382" s="255" t="s">
        <v>8901</v>
      </c>
      <c r="W3382" s="166" t="s">
        <v>7532</v>
      </c>
      <c r="X3382" s="166" t="s">
        <v>7532</v>
      </c>
      <c r="Y3382" s="247"/>
    </row>
    <row r="3383" spans="2:25">
      <c r="B3383" s="30">
        <v>3335</v>
      </c>
      <c r="C3383" s="30" t="s">
        <v>8908</v>
      </c>
      <c r="D3383" s="30" t="s">
        <v>8907</v>
      </c>
      <c r="E3383" s="167" t="s">
        <v>8903</v>
      </c>
      <c r="F3383" s="255" t="s">
        <v>8913</v>
      </c>
      <c r="G3383" s="269">
        <f t="shared" si="352"/>
        <v>2022</v>
      </c>
      <c r="H3383" s="269">
        <f t="shared" si="353"/>
        <v>1</v>
      </c>
      <c r="I3383" s="269">
        <f t="shared" si="354"/>
        <v>2</v>
      </c>
      <c r="J3383" s="83">
        <f t="shared" si="355"/>
        <v>2022</v>
      </c>
      <c r="K3383" s="269">
        <f t="shared" si="356"/>
        <v>1</v>
      </c>
      <c r="L3383" s="21">
        <f t="shared" si="357"/>
        <v>2</v>
      </c>
      <c r="M3383" s="77">
        <v>44565</v>
      </c>
      <c r="N3383" s="77">
        <v>44565</v>
      </c>
      <c r="O3383" s="77">
        <v>44565</v>
      </c>
      <c r="P3383" s="77">
        <v>44565</v>
      </c>
      <c r="Q3383" s="166" t="s">
        <v>85</v>
      </c>
      <c r="R3383" s="255"/>
      <c r="S3383" s="255"/>
      <c r="T3383" s="255"/>
      <c r="U3383" s="255" t="s">
        <v>8918</v>
      </c>
      <c r="V3383" s="255" t="s">
        <v>8920</v>
      </c>
      <c r="W3383" s="166" t="s">
        <v>8922</v>
      </c>
      <c r="X3383" s="166" t="s">
        <v>8923</v>
      </c>
      <c r="Y3383" s="247"/>
    </row>
    <row r="3384" spans="2:25">
      <c r="B3384" s="30">
        <v>3336</v>
      </c>
      <c r="C3384" s="30" t="s">
        <v>8909</v>
      </c>
      <c r="D3384" s="30" t="s">
        <v>8907</v>
      </c>
      <c r="E3384" s="130" t="s">
        <v>8904</v>
      </c>
      <c r="F3384" s="255" t="s">
        <v>8915</v>
      </c>
      <c r="G3384" s="269">
        <f t="shared" si="352"/>
        <v>2022</v>
      </c>
      <c r="H3384" s="269">
        <f t="shared" si="353"/>
        <v>1</v>
      </c>
      <c r="I3384" s="269">
        <f t="shared" si="354"/>
        <v>2</v>
      </c>
      <c r="J3384" s="83">
        <f t="shared" si="355"/>
        <v>2022</v>
      </c>
      <c r="K3384" s="269">
        <f t="shared" si="356"/>
        <v>1</v>
      </c>
      <c r="L3384" s="21">
        <f t="shared" si="357"/>
        <v>2</v>
      </c>
      <c r="M3384" s="77">
        <v>44565</v>
      </c>
      <c r="N3384" s="77">
        <v>44565</v>
      </c>
      <c r="O3384" s="77">
        <v>44565</v>
      </c>
      <c r="P3384" s="77">
        <v>44565</v>
      </c>
      <c r="Q3384" s="166" t="s">
        <v>8916</v>
      </c>
      <c r="R3384" s="255"/>
      <c r="S3384" s="255"/>
      <c r="T3384" s="255"/>
      <c r="U3384" s="255" t="s">
        <v>2778</v>
      </c>
      <c r="V3384" s="255" t="s">
        <v>8921</v>
      </c>
      <c r="W3384" s="166" t="s">
        <v>8922</v>
      </c>
      <c r="X3384" s="166" t="s">
        <v>8923</v>
      </c>
      <c r="Y3384" s="247"/>
    </row>
    <row r="3385" spans="2:25">
      <c r="B3385" s="30">
        <v>3337</v>
      </c>
      <c r="C3385" s="30" t="s">
        <v>8910</v>
      </c>
      <c r="D3385" s="30" t="s">
        <v>8907</v>
      </c>
      <c r="E3385" s="130" t="s">
        <v>8905</v>
      </c>
      <c r="F3385" s="255" t="s">
        <v>8914</v>
      </c>
      <c r="G3385" s="269">
        <f t="shared" si="352"/>
        <v>2022</v>
      </c>
      <c r="H3385" s="269">
        <f t="shared" si="353"/>
        <v>1</v>
      </c>
      <c r="I3385" s="269">
        <f t="shared" si="354"/>
        <v>2</v>
      </c>
      <c r="J3385" s="83">
        <f t="shared" si="355"/>
        <v>2022</v>
      </c>
      <c r="K3385" s="269">
        <f t="shared" si="356"/>
        <v>1</v>
      </c>
      <c r="L3385" s="21">
        <f t="shared" si="357"/>
        <v>2</v>
      </c>
      <c r="M3385" s="77">
        <v>44566</v>
      </c>
      <c r="N3385" s="77">
        <v>44566</v>
      </c>
      <c r="O3385" s="77">
        <v>44566</v>
      </c>
      <c r="P3385" s="77">
        <v>44566</v>
      </c>
      <c r="Q3385" s="166" t="s">
        <v>8917</v>
      </c>
      <c r="R3385" s="255"/>
      <c r="S3385" s="255"/>
      <c r="T3385" s="255"/>
      <c r="U3385" s="255" t="s">
        <v>8918</v>
      </c>
      <c r="V3385" s="255"/>
      <c r="W3385" s="166" t="s">
        <v>8922</v>
      </c>
      <c r="X3385" s="166" t="s">
        <v>8923</v>
      </c>
      <c r="Y3385" s="247"/>
    </row>
    <row r="3386" spans="2:25">
      <c r="B3386" s="30">
        <v>3338</v>
      </c>
      <c r="C3386" s="30" t="s">
        <v>8911</v>
      </c>
      <c r="D3386" s="30" t="s">
        <v>8907</v>
      </c>
      <c r="E3386" s="130" t="s">
        <v>8906</v>
      </c>
      <c r="F3386" s="255" t="s">
        <v>8914</v>
      </c>
      <c r="G3386" s="269">
        <f t="shared" si="352"/>
        <v>2022</v>
      </c>
      <c r="H3386" s="269">
        <f t="shared" si="353"/>
        <v>1</v>
      </c>
      <c r="I3386" s="269">
        <f t="shared" si="354"/>
        <v>2</v>
      </c>
      <c r="J3386" s="83">
        <f t="shared" si="355"/>
        <v>2022</v>
      </c>
      <c r="K3386" s="269">
        <f t="shared" si="356"/>
        <v>1</v>
      </c>
      <c r="L3386" s="21">
        <f t="shared" si="357"/>
        <v>2</v>
      </c>
      <c r="M3386" s="77">
        <v>44567</v>
      </c>
      <c r="N3386" s="77">
        <v>44567</v>
      </c>
      <c r="O3386" s="77">
        <v>44567</v>
      </c>
      <c r="P3386" s="77">
        <v>44567</v>
      </c>
      <c r="Q3386" s="166" t="s">
        <v>85</v>
      </c>
      <c r="R3386" s="255"/>
      <c r="S3386" s="255"/>
      <c r="T3386" s="255"/>
      <c r="U3386" s="255" t="s">
        <v>8924</v>
      </c>
      <c r="V3386" s="255" t="s">
        <v>8919</v>
      </c>
      <c r="W3386" s="166" t="s">
        <v>8922</v>
      </c>
      <c r="X3386" s="166" t="s">
        <v>8923</v>
      </c>
      <c r="Y3386" s="247"/>
    </row>
    <row r="3387" spans="2:25" ht="33">
      <c r="B3387" s="30">
        <v>3339</v>
      </c>
      <c r="C3387" s="30" t="s">
        <v>8912</v>
      </c>
      <c r="D3387" s="30" t="s">
        <v>8907</v>
      </c>
      <c r="E3387" s="130" t="s">
        <v>8829</v>
      </c>
      <c r="F3387" s="255" t="s">
        <v>8914</v>
      </c>
      <c r="G3387" s="269">
        <f t="shared" si="352"/>
        <v>2021</v>
      </c>
      <c r="H3387" s="269">
        <f t="shared" si="353"/>
        <v>1</v>
      </c>
      <c r="I3387" s="269">
        <f t="shared" si="354"/>
        <v>2</v>
      </c>
      <c r="J3387" s="83">
        <f t="shared" si="355"/>
        <v>2021</v>
      </c>
      <c r="K3387" s="269">
        <f t="shared" si="356"/>
        <v>1</v>
      </c>
      <c r="L3387" s="21">
        <f t="shared" si="357"/>
        <v>2</v>
      </c>
      <c r="M3387" s="77">
        <v>44202</v>
      </c>
      <c r="N3387" s="77">
        <v>44202</v>
      </c>
      <c r="O3387" s="77">
        <v>44202</v>
      </c>
      <c r="P3387" s="77">
        <v>44202</v>
      </c>
      <c r="Q3387" s="166" t="s">
        <v>8916</v>
      </c>
      <c r="R3387" s="255"/>
      <c r="S3387" s="255"/>
      <c r="T3387" s="255"/>
      <c r="U3387" s="255" t="s">
        <v>8918</v>
      </c>
      <c r="V3387" s="255" t="s">
        <v>8920</v>
      </c>
      <c r="W3387" s="166" t="s">
        <v>8922</v>
      </c>
      <c r="X3387" s="166" t="s">
        <v>8923</v>
      </c>
      <c r="Y3387" s="247"/>
    </row>
    <row r="3388" spans="2:25">
      <c r="B3388" s="30">
        <v>3340</v>
      </c>
      <c r="C3388" s="30" t="s">
        <v>8925</v>
      </c>
      <c r="D3388" s="30" t="s">
        <v>8926</v>
      </c>
      <c r="E3388" s="256" t="s">
        <v>8927</v>
      </c>
      <c r="F3388" s="255" t="s">
        <v>8932</v>
      </c>
      <c r="G3388" s="269">
        <f t="shared" si="352"/>
        <v>2021</v>
      </c>
      <c r="H3388" s="269">
        <f t="shared" si="353"/>
        <v>1</v>
      </c>
      <c r="I3388" s="269">
        <f t="shared" si="354"/>
        <v>2</v>
      </c>
      <c r="J3388" s="83">
        <f t="shared" si="355"/>
        <v>2021</v>
      </c>
      <c r="K3388" s="269">
        <f t="shared" si="356"/>
        <v>1</v>
      </c>
      <c r="L3388" s="21">
        <f t="shared" si="357"/>
        <v>2</v>
      </c>
      <c r="M3388" s="192">
        <v>44203</v>
      </c>
      <c r="N3388" s="192">
        <v>44203</v>
      </c>
      <c r="O3388" s="192">
        <v>44203</v>
      </c>
      <c r="P3388" s="192">
        <v>44203</v>
      </c>
      <c r="Q3388" s="166" t="s">
        <v>8928</v>
      </c>
      <c r="R3388" s="255"/>
      <c r="S3388" s="255"/>
      <c r="T3388" s="255"/>
      <c r="U3388" s="255" t="s">
        <v>8931</v>
      </c>
      <c r="V3388" s="255" t="s">
        <v>8929</v>
      </c>
      <c r="W3388" s="166" t="s">
        <v>8930</v>
      </c>
      <c r="X3388" s="166" t="s">
        <v>8930</v>
      </c>
      <c r="Y3388" s="247"/>
    </row>
    <row r="3389" spans="2:25" ht="33">
      <c r="B3389" s="30">
        <v>3341</v>
      </c>
      <c r="C3389" s="30" t="s">
        <v>8958</v>
      </c>
      <c r="D3389" s="30"/>
      <c r="E3389" s="258" t="s">
        <v>8933</v>
      </c>
      <c r="F3389" s="255" t="s">
        <v>6873</v>
      </c>
      <c r="G3389" s="269">
        <f t="shared" si="352"/>
        <v>2022</v>
      </c>
      <c r="H3389" s="269">
        <f t="shared" si="353"/>
        <v>1</v>
      </c>
      <c r="I3389" s="269">
        <f t="shared" si="354"/>
        <v>2</v>
      </c>
      <c r="J3389" s="83">
        <f t="shared" si="355"/>
        <v>2022</v>
      </c>
      <c r="K3389" s="269">
        <f t="shared" si="356"/>
        <v>1</v>
      </c>
      <c r="L3389" s="21">
        <f t="shared" si="357"/>
        <v>2</v>
      </c>
      <c r="M3389" s="262">
        <v>44564</v>
      </c>
      <c r="N3389" s="262">
        <v>44564</v>
      </c>
      <c r="O3389" s="262">
        <v>44564</v>
      </c>
      <c r="P3389" s="262">
        <v>44564</v>
      </c>
      <c r="Q3389" s="268" t="s">
        <v>124</v>
      </c>
      <c r="R3389" s="255"/>
      <c r="S3389" s="255"/>
      <c r="T3389" s="255"/>
      <c r="U3389" s="260" t="s">
        <v>7189</v>
      </c>
      <c r="V3389" s="267" t="s">
        <v>7189</v>
      </c>
      <c r="W3389" s="267" t="s">
        <v>765</v>
      </c>
      <c r="X3389" s="267" t="s">
        <v>765</v>
      </c>
      <c r="Y3389" s="263" t="s">
        <v>8978</v>
      </c>
    </row>
    <row r="3390" spans="2:25" ht="49.5">
      <c r="B3390" s="30">
        <v>3342</v>
      </c>
      <c r="C3390" s="30" t="s">
        <v>8959</v>
      </c>
      <c r="D3390" s="30"/>
      <c r="E3390" s="258" t="s">
        <v>8934</v>
      </c>
      <c r="F3390" s="261" t="s">
        <v>6873</v>
      </c>
      <c r="G3390" s="269">
        <f t="shared" si="352"/>
        <v>2022</v>
      </c>
      <c r="H3390" s="269">
        <f t="shared" si="353"/>
        <v>1</v>
      </c>
      <c r="I3390" s="269">
        <f t="shared" si="354"/>
        <v>2</v>
      </c>
      <c r="J3390" s="83">
        <f t="shared" si="355"/>
        <v>2022</v>
      </c>
      <c r="K3390" s="269">
        <f t="shared" si="356"/>
        <v>1</v>
      </c>
      <c r="L3390" s="21">
        <f t="shared" si="357"/>
        <v>2</v>
      </c>
      <c r="M3390" s="262">
        <v>44564</v>
      </c>
      <c r="N3390" s="262">
        <v>44564</v>
      </c>
      <c r="O3390" s="262">
        <v>44564</v>
      </c>
      <c r="P3390" s="262">
        <v>44564</v>
      </c>
      <c r="Q3390" s="268" t="s">
        <v>124</v>
      </c>
      <c r="R3390" s="255"/>
      <c r="S3390" s="255"/>
      <c r="T3390" s="255"/>
      <c r="U3390" s="260" t="s">
        <v>8953</v>
      </c>
      <c r="V3390" s="267" t="s">
        <v>8953</v>
      </c>
      <c r="W3390" s="267" t="s">
        <v>765</v>
      </c>
      <c r="X3390" s="267" t="s">
        <v>765</v>
      </c>
      <c r="Y3390" s="263" t="s">
        <v>8979</v>
      </c>
    </row>
    <row r="3391" spans="2:25" ht="49.5">
      <c r="B3391" s="30">
        <v>3343</v>
      </c>
      <c r="C3391" s="30" t="s">
        <v>8960</v>
      </c>
      <c r="D3391" s="30"/>
      <c r="E3391" s="258" t="s">
        <v>8935</v>
      </c>
      <c r="F3391" s="261" t="s">
        <v>6873</v>
      </c>
      <c r="G3391" s="269">
        <f t="shared" si="352"/>
        <v>2022</v>
      </c>
      <c r="H3391" s="269">
        <f t="shared" si="353"/>
        <v>1</v>
      </c>
      <c r="I3391" s="269">
        <f t="shared" si="354"/>
        <v>2</v>
      </c>
      <c r="J3391" s="83">
        <f t="shared" si="355"/>
        <v>2022</v>
      </c>
      <c r="K3391" s="269">
        <f t="shared" si="356"/>
        <v>1</v>
      </c>
      <c r="L3391" s="21">
        <f t="shared" si="357"/>
        <v>2</v>
      </c>
      <c r="M3391" s="262">
        <v>44564</v>
      </c>
      <c r="N3391" s="262">
        <v>44564</v>
      </c>
      <c r="O3391" s="262">
        <v>44564</v>
      </c>
      <c r="P3391" s="262">
        <v>44564</v>
      </c>
      <c r="Q3391" s="268" t="s">
        <v>124</v>
      </c>
      <c r="R3391" s="255"/>
      <c r="S3391" s="255"/>
      <c r="T3391" s="255"/>
      <c r="U3391" s="260" t="s">
        <v>8077</v>
      </c>
      <c r="V3391" s="267" t="s">
        <v>8077</v>
      </c>
      <c r="W3391" s="267" t="s">
        <v>765</v>
      </c>
      <c r="X3391" s="267" t="s">
        <v>765</v>
      </c>
      <c r="Y3391" s="263" t="s">
        <v>8980</v>
      </c>
    </row>
    <row r="3392" spans="2:25" ht="33">
      <c r="B3392" s="30">
        <v>3344</v>
      </c>
      <c r="C3392" s="30" t="s">
        <v>8961</v>
      </c>
      <c r="D3392" s="30"/>
      <c r="E3392" s="258" t="s">
        <v>8936</v>
      </c>
      <c r="F3392" s="261" t="s">
        <v>6873</v>
      </c>
      <c r="G3392" s="269">
        <f t="shared" si="352"/>
        <v>2022</v>
      </c>
      <c r="H3392" s="269">
        <f t="shared" si="353"/>
        <v>1</v>
      </c>
      <c r="I3392" s="269">
        <f t="shared" si="354"/>
        <v>2</v>
      </c>
      <c r="J3392" s="83">
        <f t="shared" si="355"/>
        <v>2022</v>
      </c>
      <c r="K3392" s="269">
        <f t="shared" si="356"/>
        <v>1</v>
      </c>
      <c r="L3392" s="21">
        <f t="shared" si="357"/>
        <v>2</v>
      </c>
      <c r="M3392" s="262">
        <v>44564</v>
      </c>
      <c r="N3392" s="262">
        <v>44564</v>
      </c>
      <c r="O3392" s="262">
        <v>44564</v>
      </c>
      <c r="P3392" s="262">
        <v>44564</v>
      </c>
      <c r="Q3392" s="268" t="s">
        <v>124</v>
      </c>
      <c r="R3392" s="255"/>
      <c r="S3392" s="255"/>
      <c r="T3392" s="255"/>
      <c r="U3392" s="260" t="s">
        <v>7776</v>
      </c>
      <c r="V3392" s="267" t="s">
        <v>7776</v>
      </c>
      <c r="W3392" s="267" t="s">
        <v>765</v>
      </c>
      <c r="X3392" s="267" t="s">
        <v>765</v>
      </c>
      <c r="Y3392" s="263" t="s">
        <v>8981</v>
      </c>
    </row>
    <row r="3393" spans="2:25" ht="33">
      <c r="B3393" s="30">
        <v>3345</v>
      </c>
      <c r="C3393" s="30" t="s">
        <v>8962</v>
      </c>
      <c r="D3393" s="30"/>
      <c r="E3393" s="258" t="s">
        <v>8937</v>
      </c>
      <c r="F3393" s="261" t="s">
        <v>6873</v>
      </c>
      <c r="G3393" s="269">
        <f t="shared" si="352"/>
        <v>2022</v>
      </c>
      <c r="H3393" s="269">
        <f t="shared" si="353"/>
        <v>1</v>
      </c>
      <c r="I3393" s="269">
        <f t="shared" si="354"/>
        <v>2</v>
      </c>
      <c r="J3393" s="83">
        <f t="shared" si="355"/>
        <v>2022</v>
      </c>
      <c r="K3393" s="269">
        <f t="shared" si="356"/>
        <v>1</v>
      </c>
      <c r="L3393" s="21">
        <f t="shared" si="357"/>
        <v>2</v>
      </c>
      <c r="M3393" s="262">
        <v>44565</v>
      </c>
      <c r="N3393" s="262">
        <v>44565</v>
      </c>
      <c r="O3393" s="262">
        <v>44565</v>
      </c>
      <c r="P3393" s="262">
        <v>44565</v>
      </c>
      <c r="Q3393" s="268" t="s">
        <v>124</v>
      </c>
      <c r="R3393" s="255"/>
      <c r="S3393" s="255"/>
      <c r="T3393" s="255"/>
      <c r="U3393" s="260" t="s">
        <v>8077</v>
      </c>
      <c r="V3393" s="267" t="s">
        <v>8077</v>
      </c>
      <c r="W3393" s="267" t="s">
        <v>765</v>
      </c>
      <c r="X3393" s="267" t="s">
        <v>765</v>
      </c>
      <c r="Y3393" s="263" t="s">
        <v>8982</v>
      </c>
    </row>
    <row r="3394" spans="2:25" ht="49.5">
      <c r="B3394" s="30">
        <v>3346</v>
      </c>
      <c r="C3394" s="30" t="s">
        <v>8963</v>
      </c>
      <c r="D3394" s="30"/>
      <c r="E3394" s="258" t="s">
        <v>8938</v>
      </c>
      <c r="F3394" s="261" t="s">
        <v>6873</v>
      </c>
      <c r="G3394" s="269">
        <f t="shared" si="352"/>
        <v>2022</v>
      </c>
      <c r="H3394" s="269">
        <f t="shared" si="353"/>
        <v>1</v>
      </c>
      <c r="I3394" s="269">
        <f t="shared" si="354"/>
        <v>2</v>
      </c>
      <c r="J3394" s="83">
        <f t="shared" si="355"/>
        <v>2022</v>
      </c>
      <c r="K3394" s="269">
        <f t="shared" si="356"/>
        <v>1</v>
      </c>
      <c r="L3394" s="21">
        <f t="shared" si="357"/>
        <v>2</v>
      </c>
      <c r="M3394" s="262">
        <v>44565</v>
      </c>
      <c r="N3394" s="262">
        <v>44565</v>
      </c>
      <c r="O3394" s="262">
        <v>44565</v>
      </c>
      <c r="P3394" s="262">
        <v>44565</v>
      </c>
      <c r="Q3394" s="268" t="s">
        <v>124</v>
      </c>
      <c r="R3394" s="255"/>
      <c r="S3394" s="255"/>
      <c r="T3394" s="255"/>
      <c r="U3394" s="260" t="s">
        <v>8954</v>
      </c>
      <c r="V3394" s="267" t="s">
        <v>8954</v>
      </c>
      <c r="W3394" s="267" t="s">
        <v>765</v>
      </c>
      <c r="X3394" s="267" t="s">
        <v>765</v>
      </c>
      <c r="Y3394" s="263" t="s">
        <v>8983</v>
      </c>
    </row>
    <row r="3395" spans="2:25" ht="49.5">
      <c r="B3395" s="30">
        <v>3347</v>
      </c>
      <c r="C3395" s="30" t="s">
        <v>8964</v>
      </c>
      <c r="D3395" s="30"/>
      <c r="E3395" s="258" t="s">
        <v>8939</v>
      </c>
      <c r="F3395" s="261" t="s">
        <v>6873</v>
      </c>
      <c r="G3395" s="269">
        <f t="shared" si="352"/>
        <v>2022</v>
      </c>
      <c r="H3395" s="269">
        <f t="shared" si="353"/>
        <v>1</v>
      </c>
      <c r="I3395" s="269">
        <f t="shared" si="354"/>
        <v>2</v>
      </c>
      <c r="J3395" s="83">
        <f t="shared" si="355"/>
        <v>2022</v>
      </c>
      <c r="K3395" s="269">
        <f t="shared" si="356"/>
        <v>1</v>
      </c>
      <c r="L3395" s="21">
        <f t="shared" si="357"/>
        <v>2</v>
      </c>
      <c r="M3395" s="262">
        <v>44565</v>
      </c>
      <c r="N3395" s="262">
        <v>44565</v>
      </c>
      <c r="O3395" s="262">
        <v>44565</v>
      </c>
      <c r="P3395" s="262">
        <v>44565</v>
      </c>
      <c r="Q3395" s="268" t="s">
        <v>124</v>
      </c>
      <c r="R3395" s="255"/>
      <c r="S3395" s="255"/>
      <c r="T3395" s="255"/>
      <c r="U3395" s="260" t="s">
        <v>8953</v>
      </c>
      <c r="V3395" s="267" t="s">
        <v>8953</v>
      </c>
      <c r="W3395" s="267" t="s">
        <v>765</v>
      </c>
      <c r="X3395" s="267" t="s">
        <v>765</v>
      </c>
      <c r="Y3395" s="263" t="s">
        <v>8984</v>
      </c>
    </row>
    <row r="3396" spans="2:25" ht="33">
      <c r="B3396" s="30">
        <v>3348</v>
      </c>
      <c r="C3396" s="30" t="s">
        <v>8965</v>
      </c>
      <c r="D3396" s="30"/>
      <c r="E3396" s="258" t="s">
        <v>8940</v>
      </c>
      <c r="F3396" s="261" t="s">
        <v>6873</v>
      </c>
      <c r="G3396" s="269">
        <f t="shared" si="352"/>
        <v>2022</v>
      </c>
      <c r="H3396" s="269">
        <f t="shared" si="353"/>
        <v>1</v>
      </c>
      <c r="I3396" s="269">
        <f t="shared" si="354"/>
        <v>2</v>
      </c>
      <c r="J3396" s="83">
        <f t="shared" si="355"/>
        <v>2022</v>
      </c>
      <c r="K3396" s="269">
        <f t="shared" si="356"/>
        <v>1</v>
      </c>
      <c r="L3396" s="21">
        <f t="shared" si="357"/>
        <v>2</v>
      </c>
      <c r="M3396" s="262">
        <v>44565</v>
      </c>
      <c r="N3396" s="262">
        <v>44565</v>
      </c>
      <c r="O3396" s="262">
        <v>44565</v>
      </c>
      <c r="P3396" s="262">
        <v>44565</v>
      </c>
      <c r="Q3396" s="268" t="s">
        <v>124</v>
      </c>
      <c r="R3396" s="255"/>
      <c r="S3396" s="255"/>
      <c r="T3396" s="255"/>
      <c r="U3396" s="260" t="s">
        <v>7177</v>
      </c>
      <c r="V3396" s="267" t="s">
        <v>7177</v>
      </c>
      <c r="W3396" s="267" t="s">
        <v>765</v>
      </c>
      <c r="X3396" s="267" t="s">
        <v>765</v>
      </c>
      <c r="Y3396" s="263" t="s">
        <v>8985</v>
      </c>
    </row>
    <row r="3397" spans="2:25" ht="49.5">
      <c r="B3397" s="30">
        <v>3349</v>
      </c>
      <c r="C3397" s="30" t="s">
        <v>8966</v>
      </c>
      <c r="D3397" s="30"/>
      <c r="E3397" s="258" t="s">
        <v>8941</v>
      </c>
      <c r="F3397" s="261" t="s">
        <v>6873</v>
      </c>
      <c r="G3397" s="269">
        <f t="shared" si="352"/>
        <v>2022</v>
      </c>
      <c r="H3397" s="269">
        <f t="shared" si="353"/>
        <v>1</v>
      </c>
      <c r="I3397" s="269">
        <f t="shared" si="354"/>
        <v>2</v>
      </c>
      <c r="J3397" s="83">
        <f t="shared" si="355"/>
        <v>2022</v>
      </c>
      <c r="K3397" s="269">
        <f t="shared" si="356"/>
        <v>1</v>
      </c>
      <c r="L3397" s="21">
        <f t="shared" si="357"/>
        <v>2</v>
      </c>
      <c r="M3397" s="262">
        <v>44565</v>
      </c>
      <c r="N3397" s="262">
        <v>44565</v>
      </c>
      <c r="O3397" s="262">
        <v>44565</v>
      </c>
      <c r="P3397" s="262">
        <v>44565</v>
      </c>
      <c r="Q3397" s="268" t="s">
        <v>124</v>
      </c>
      <c r="R3397" s="255"/>
      <c r="S3397" s="255"/>
      <c r="T3397" s="255"/>
      <c r="U3397" s="260" t="s">
        <v>7197</v>
      </c>
      <c r="V3397" s="267" t="s">
        <v>7197</v>
      </c>
      <c r="W3397" s="267" t="s">
        <v>765</v>
      </c>
      <c r="X3397" s="267" t="s">
        <v>765</v>
      </c>
      <c r="Y3397" s="263" t="s">
        <v>8986</v>
      </c>
    </row>
    <row r="3398" spans="2:25" ht="49.5">
      <c r="B3398" s="30">
        <v>3350</v>
      </c>
      <c r="C3398" s="30" t="s">
        <v>8967</v>
      </c>
      <c r="D3398" s="30"/>
      <c r="E3398" s="258" t="s">
        <v>8942</v>
      </c>
      <c r="F3398" s="261" t="s">
        <v>6873</v>
      </c>
      <c r="G3398" s="269">
        <f t="shared" si="352"/>
        <v>2022</v>
      </c>
      <c r="H3398" s="269">
        <f t="shared" si="353"/>
        <v>1</v>
      </c>
      <c r="I3398" s="269">
        <f t="shared" si="354"/>
        <v>2</v>
      </c>
      <c r="J3398" s="83">
        <f t="shared" si="355"/>
        <v>2022</v>
      </c>
      <c r="K3398" s="269">
        <f t="shared" si="356"/>
        <v>1</v>
      </c>
      <c r="L3398" s="21">
        <f t="shared" si="357"/>
        <v>2</v>
      </c>
      <c r="M3398" s="262">
        <v>44566</v>
      </c>
      <c r="N3398" s="262">
        <v>44566</v>
      </c>
      <c r="O3398" s="262">
        <v>44566</v>
      </c>
      <c r="P3398" s="262">
        <v>44567</v>
      </c>
      <c r="Q3398" s="268" t="s">
        <v>124</v>
      </c>
      <c r="R3398" s="255"/>
      <c r="S3398" s="255"/>
      <c r="T3398" s="255"/>
      <c r="U3398" s="260" t="s">
        <v>8955</v>
      </c>
      <c r="V3398" s="267" t="s">
        <v>8955</v>
      </c>
      <c r="W3398" s="267" t="s">
        <v>765</v>
      </c>
      <c r="X3398" s="267" t="s">
        <v>765</v>
      </c>
      <c r="Y3398" s="263" t="s">
        <v>8987</v>
      </c>
    </row>
    <row r="3399" spans="2:25" ht="49.5">
      <c r="B3399" s="30">
        <v>3351</v>
      </c>
      <c r="C3399" s="30" t="s">
        <v>8968</v>
      </c>
      <c r="D3399" s="30"/>
      <c r="E3399" s="258" t="s">
        <v>8943</v>
      </c>
      <c r="F3399" s="261" t="s">
        <v>6873</v>
      </c>
      <c r="G3399" s="269">
        <f t="shared" ref="G3399:G3462" si="358">IF(ISBLANK(N3399),"",YEAR(N3399))</f>
        <v>2022</v>
      </c>
      <c r="H3399" s="269">
        <f t="shared" ref="H3399:H3462" si="359">IF(ISBLANK(N3399),"",MONTH(N3399))</f>
        <v>1</v>
      </c>
      <c r="I3399" s="269">
        <f t="shared" ref="I3399:I3462" si="360">IF(ISBLANK(N3399),"",WEEKNUM(N3399,1))</f>
        <v>2</v>
      </c>
      <c r="J3399" s="83">
        <f t="shared" ref="J3399:J3462" si="361">IF(ISBLANK(P3399),"",YEAR(P3399))</f>
        <v>2022</v>
      </c>
      <c r="K3399" s="269">
        <f t="shared" ref="K3399:K3462" si="362">IF(ISBLANK(P3399),"",MONTH(P3399))</f>
        <v>1</v>
      </c>
      <c r="L3399" s="21">
        <f t="shared" ref="L3399:L3462" si="363">IF(ISBLANK(P3399),"",WEEKNUM(P3399,1))</f>
        <v>2</v>
      </c>
      <c r="M3399" s="262">
        <v>44566</v>
      </c>
      <c r="N3399" s="262">
        <v>44566</v>
      </c>
      <c r="O3399" s="262">
        <v>44566</v>
      </c>
      <c r="P3399" s="262">
        <v>44566</v>
      </c>
      <c r="Q3399" s="268" t="s">
        <v>124</v>
      </c>
      <c r="R3399" s="255"/>
      <c r="S3399" s="255"/>
      <c r="T3399" s="255"/>
      <c r="U3399" s="260" t="s">
        <v>7181</v>
      </c>
      <c r="V3399" s="267" t="s">
        <v>7181</v>
      </c>
      <c r="W3399" s="267" t="s">
        <v>765</v>
      </c>
      <c r="X3399" s="267" t="s">
        <v>765</v>
      </c>
      <c r="Y3399" s="263" t="s">
        <v>8988</v>
      </c>
    </row>
    <row r="3400" spans="2:25" ht="33">
      <c r="B3400" s="30">
        <v>3352</v>
      </c>
      <c r="C3400" s="30" t="s">
        <v>8969</v>
      </c>
      <c r="D3400" s="30"/>
      <c r="E3400" s="258" t="s">
        <v>8944</v>
      </c>
      <c r="F3400" s="261" t="s">
        <v>6873</v>
      </c>
      <c r="G3400" s="269">
        <f t="shared" si="358"/>
        <v>2022</v>
      </c>
      <c r="H3400" s="269">
        <f t="shared" si="359"/>
        <v>1</v>
      </c>
      <c r="I3400" s="269">
        <f t="shared" si="360"/>
        <v>2</v>
      </c>
      <c r="J3400" s="83">
        <f t="shared" si="361"/>
        <v>2022</v>
      </c>
      <c r="K3400" s="269">
        <f t="shared" si="362"/>
        <v>1</v>
      </c>
      <c r="L3400" s="21">
        <f t="shared" si="363"/>
        <v>2</v>
      </c>
      <c r="M3400" s="262">
        <v>44566</v>
      </c>
      <c r="N3400" s="262">
        <v>44566</v>
      </c>
      <c r="O3400" s="262">
        <v>44566</v>
      </c>
      <c r="P3400" s="262">
        <v>44566</v>
      </c>
      <c r="Q3400" s="268" t="s">
        <v>124</v>
      </c>
      <c r="R3400" s="255"/>
      <c r="S3400" s="255"/>
      <c r="T3400" s="255"/>
      <c r="U3400" s="260" t="s">
        <v>8954</v>
      </c>
      <c r="V3400" s="267" t="s">
        <v>8954</v>
      </c>
      <c r="W3400" s="267" t="s">
        <v>765</v>
      </c>
      <c r="X3400" s="267" t="s">
        <v>765</v>
      </c>
      <c r="Y3400" s="263" t="s">
        <v>8989</v>
      </c>
    </row>
    <row r="3401" spans="2:25" ht="33">
      <c r="B3401" s="30">
        <v>3353</v>
      </c>
      <c r="C3401" s="30" t="s">
        <v>8970</v>
      </c>
      <c r="D3401" s="30"/>
      <c r="E3401" s="258" t="s">
        <v>8945</v>
      </c>
      <c r="F3401" s="261" t="s">
        <v>6873</v>
      </c>
      <c r="G3401" s="269">
        <f t="shared" si="358"/>
        <v>2022</v>
      </c>
      <c r="H3401" s="269">
        <f t="shared" si="359"/>
        <v>1</v>
      </c>
      <c r="I3401" s="269">
        <f t="shared" si="360"/>
        <v>2</v>
      </c>
      <c r="J3401" s="83">
        <f t="shared" si="361"/>
        <v>2022</v>
      </c>
      <c r="K3401" s="269">
        <f t="shared" si="362"/>
        <v>1</v>
      </c>
      <c r="L3401" s="21">
        <f t="shared" si="363"/>
        <v>2</v>
      </c>
      <c r="M3401" s="262">
        <v>44566</v>
      </c>
      <c r="N3401" s="262">
        <v>44566</v>
      </c>
      <c r="O3401" s="262">
        <v>44566</v>
      </c>
      <c r="P3401" s="262">
        <v>44566</v>
      </c>
      <c r="Q3401" s="268" t="s">
        <v>124</v>
      </c>
      <c r="R3401" s="255"/>
      <c r="S3401" s="255"/>
      <c r="T3401" s="255"/>
      <c r="U3401" s="260" t="s">
        <v>7782</v>
      </c>
      <c r="V3401" s="267" t="s">
        <v>7782</v>
      </c>
      <c r="W3401" s="267" t="s">
        <v>765</v>
      </c>
      <c r="X3401" s="267" t="s">
        <v>765</v>
      </c>
      <c r="Y3401" s="263" t="s">
        <v>8990</v>
      </c>
    </row>
    <row r="3402" spans="2:25" ht="49.5">
      <c r="B3402" s="30">
        <v>3354</v>
      </c>
      <c r="C3402" s="30" t="s">
        <v>8971</v>
      </c>
      <c r="D3402" s="30"/>
      <c r="E3402" s="258" t="s">
        <v>8946</v>
      </c>
      <c r="F3402" s="261" t="s">
        <v>6873</v>
      </c>
      <c r="G3402" s="269">
        <f t="shared" si="358"/>
        <v>2022</v>
      </c>
      <c r="H3402" s="269">
        <f t="shared" si="359"/>
        <v>1</v>
      </c>
      <c r="I3402" s="269">
        <f t="shared" si="360"/>
        <v>2</v>
      </c>
      <c r="J3402" s="83">
        <f t="shared" si="361"/>
        <v>2022</v>
      </c>
      <c r="K3402" s="269">
        <f t="shared" si="362"/>
        <v>1</v>
      </c>
      <c r="L3402" s="21">
        <f t="shared" si="363"/>
        <v>2</v>
      </c>
      <c r="M3402" s="262">
        <v>44566</v>
      </c>
      <c r="N3402" s="262">
        <v>44566</v>
      </c>
      <c r="O3402" s="262">
        <v>44566</v>
      </c>
      <c r="P3402" s="262">
        <v>44566</v>
      </c>
      <c r="Q3402" s="268" t="s">
        <v>124</v>
      </c>
      <c r="R3402" s="255"/>
      <c r="S3402" s="255"/>
      <c r="T3402" s="255"/>
      <c r="U3402" s="260" t="s">
        <v>7177</v>
      </c>
      <c r="V3402" s="267" t="s">
        <v>7177</v>
      </c>
      <c r="W3402" s="267" t="s">
        <v>765</v>
      </c>
      <c r="X3402" s="267" t="s">
        <v>765</v>
      </c>
      <c r="Y3402" s="263" t="s">
        <v>8991</v>
      </c>
    </row>
    <row r="3403" spans="2:25" ht="33">
      <c r="B3403" s="30">
        <v>3355</v>
      </c>
      <c r="C3403" s="30" t="s">
        <v>8972</v>
      </c>
      <c r="D3403" s="30"/>
      <c r="E3403" s="258" t="s">
        <v>8947</v>
      </c>
      <c r="F3403" s="261" t="s">
        <v>6873</v>
      </c>
      <c r="G3403" s="269">
        <f t="shared" si="358"/>
        <v>2022</v>
      </c>
      <c r="H3403" s="269">
        <f t="shared" si="359"/>
        <v>1</v>
      </c>
      <c r="I3403" s="269">
        <f t="shared" si="360"/>
        <v>2</v>
      </c>
      <c r="J3403" s="83">
        <f t="shared" si="361"/>
        <v>2022</v>
      </c>
      <c r="K3403" s="269">
        <f t="shared" si="362"/>
        <v>1</v>
      </c>
      <c r="L3403" s="21">
        <f t="shared" si="363"/>
        <v>2</v>
      </c>
      <c r="M3403" s="262">
        <v>44567</v>
      </c>
      <c r="N3403" s="262">
        <v>44567</v>
      </c>
      <c r="O3403" s="262">
        <v>44567</v>
      </c>
      <c r="P3403" s="262">
        <v>44567</v>
      </c>
      <c r="Q3403" s="268" t="s">
        <v>124</v>
      </c>
      <c r="R3403" s="255"/>
      <c r="S3403" s="255"/>
      <c r="T3403" s="255"/>
      <c r="U3403" s="260" t="s">
        <v>7776</v>
      </c>
      <c r="V3403" s="267" t="s">
        <v>7776</v>
      </c>
      <c r="W3403" s="267" t="s">
        <v>765</v>
      </c>
      <c r="X3403" s="267" t="s">
        <v>765</v>
      </c>
      <c r="Y3403" s="263" t="s">
        <v>8992</v>
      </c>
    </row>
    <row r="3404" spans="2:25" ht="66">
      <c r="B3404" s="30">
        <v>3356</v>
      </c>
      <c r="C3404" s="30" t="s">
        <v>8973</v>
      </c>
      <c r="D3404" s="30"/>
      <c r="E3404" s="258" t="s">
        <v>8948</v>
      </c>
      <c r="F3404" s="261" t="s">
        <v>6873</v>
      </c>
      <c r="G3404" s="269">
        <f t="shared" si="358"/>
        <v>2022</v>
      </c>
      <c r="H3404" s="269">
        <f t="shared" si="359"/>
        <v>1</v>
      </c>
      <c r="I3404" s="269">
        <f t="shared" si="360"/>
        <v>2</v>
      </c>
      <c r="J3404" s="83">
        <f t="shared" si="361"/>
        <v>2022</v>
      </c>
      <c r="K3404" s="269">
        <f t="shared" si="362"/>
        <v>7</v>
      </c>
      <c r="L3404" s="21">
        <f t="shared" si="363"/>
        <v>28</v>
      </c>
      <c r="M3404" s="262">
        <v>44567</v>
      </c>
      <c r="N3404" s="262">
        <v>44567</v>
      </c>
      <c r="O3404" s="262">
        <v>44567</v>
      </c>
      <c r="P3404" s="270">
        <v>44750</v>
      </c>
      <c r="Q3404" s="268" t="s">
        <v>12724</v>
      </c>
      <c r="R3404" s="269" t="s">
        <v>12723</v>
      </c>
      <c r="S3404" s="255"/>
      <c r="T3404" s="255"/>
      <c r="U3404" s="260" t="s">
        <v>8470</v>
      </c>
      <c r="V3404" s="267" t="s">
        <v>8470</v>
      </c>
      <c r="W3404" s="267" t="s">
        <v>765</v>
      </c>
      <c r="X3404" s="267" t="s">
        <v>765</v>
      </c>
      <c r="Y3404" s="263" t="s">
        <v>8993</v>
      </c>
    </row>
    <row r="3405" spans="2:25" ht="33">
      <c r="B3405" s="30">
        <v>3357</v>
      </c>
      <c r="C3405" s="30" t="s">
        <v>8974</v>
      </c>
      <c r="D3405" s="30"/>
      <c r="E3405" s="259" t="s">
        <v>8949</v>
      </c>
      <c r="F3405" s="261" t="s">
        <v>6873</v>
      </c>
      <c r="G3405" s="269">
        <f t="shared" si="358"/>
        <v>2022</v>
      </c>
      <c r="H3405" s="269">
        <f t="shared" si="359"/>
        <v>1</v>
      </c>
      <c r="I3405" s="269">
        <f t="shared" si="360"/>
        <v>2</v>
      </c>
      <c r="J3405" s="83">
        <f t="shared" si="361"/>
        <v>2022</v>
      </c>
      <c r="K3405" s="269">
        <f t="shared" si="362"/>
        <v>1</v>
      </c>
      <c r="L3405" s="21">
        <f t="shared" si="363"/>
        <v>2</v>
      </c>
      <c r="M3405" s="262">
        <v>44564</v>
      </c>
      <c r="N3405" s="262">
        <v>44564</v>
      </c>
      <c r="O3405" s="262">
        <v>44564</v>
      </c>
      <c r="P3405" s="262">
        <v>44564</v>
      </c>
      <c r="Q3405" s="268" t="s">
        <v>124</v>
      </c>
      <c r="R3405" s="255"/>
      <c r="S3405" s="255"/>
      <c r="T3405" s="255"/>
      <c r="U3405" s="260" t="s">
        <v>7782</v>
      </c>
      <c r="V3405" s="267" t="s">
        <v>7782</v>
      </c>
      <c r="W3405" s="267" t="s">
        <v>3087</v>
      </c>
      <c r="X3405" s="267" t="s">
        <v>3087</v>
      </c>
      <c r="Y3405" s="263" t="s">
        <v>8994</v>
      </c>
    </row>
    <row r="3406" spans="2:25" ht="33">
      <c r="B3406" s="30">
        <v>3358</v>
      </c>
      <c r="C3406" s="30" t="s">
        <v>8975</v>
      </c>
      <c r="D3406" s="30"/>
      <c r="E3406" s="258" t="s">
        <v>8950</v>
      </c>
      <c r="F3406" s="261" t="s">
        <v>6873</v>
      </c>
      <c r="G3406" s="269">
        <f t="shared" si="358"/>
        <v>2022</v>
      </c>
      <c r="H3406" s="269">
        <f t="shared" si="359"/>
        <v>1</v>
      </c>
      <c r="I3406" s="269">
        <f t="shared" si="360"/>
        <v>2</v>
      </c>
      <c r="J3406" s="83">
        <f t="shared" si="361"/>
        <v>2022</v>
      </c>
      <c r="K3406" s="269">
        <f t="shared" si="362"/>
        <v>1</v>
      </c>
      <c r="L3406" s="21">
        <f t="shared" si="363"/>
        <v>2</v>
      </c>
      <c r="M3406" s="262">
        <v>44564</v>
      </c>
      <c r="N3406" s="262">
        <v>44564</v>
      </c>
      <c r="O3406" s="262">
        <v>44564</v>
      </c>
      <c r="P3406" s="262">
        <v>44564</v>
      </c>
      <c r="Q3406" s="268" t="s">
        <v>124</v>
      </c>
      <c r="R3406" s="255"/>
      <c r="S3406" s="255"/>
      <c r="T3406" s="255"/>
      <c r="U3406" s="260" t="s">
        <v>8077</v>
      </c>
      <c r="V3406" s="267" t="s">
        <v>8077</v>
      </c>
      <c r="W3406" s="267" t="s">
        <v>3087</v>
      </c>
      <c r="X3406" s="267" t="s">
        <v>3087</v>
      </c>
      <c r="Y3406" s="264" t="s">
        <v>8995</v>
      </c>
    </row>
    <row r="3407" spans="2:25" ht="33">
      <c r="B3407" s="30">
        <v>3359</v>
      </c>
      <c r="C3407" s="30" t="s">
        <v>8976</v>
      </c>
      <c r="D3407" s="30"/>
      <c r="E3407" s="258" t="s">
        <v>8951</v>
      </c>
      <c r="F3407" s="261" t="s">
        <v>6873</v>
      </c>
      <c r="G3407" s="269">
        <f t="shared" si="358"/>
        <v>2022</v>
      </c>
      <c r="H3407" s="269">
        <f t="shared" si="359"/>
        <v>1</v>
      </c>
      <c r="I3407" s="269">
        <f t="shared" si="360"/>
        <v>2</v>
      </c>
      <c r="J3407" s="83">
        <f t="shared" si="361"/>
        <v>2022</v>
      </c>
      <c r="K3407" s="269">
        <f t="shared" si="362"/>
        <v>1</v>
      </c>
      <c r="L3407" s="21">
        <f t="shared" si="363"/>
        <v>2</v>
      </c>
      <c r="M3407" s="262">
        <v>44565</v>
      </c>
      <c r="N3407" s="262">
        <v>44565</v>
      </c>
      <c r="O3407" s="262">
        <v>44565</v>
      </c>
      <c r="P3407" s="262">
        <v>44565</v>
      </c>
      <c r="Q3407" s="268" t="s">
        <v>124</v>
      </c>
      <c r="R3407" s="255"/>
      <c r="S3407" s="255"/>
      <c r="T3407" s="255"/>
      <c r="U3407" s="260" t="s">
        <v>3085</v>
      </c>
      <c r="V3407" s="267" t="s">
        <v>3085</v>
      </c>
      <c r="W3407" s="267" t="s">
        <v>8956</v>
      </c>
      <c r="X3407" s="267" t="s">
        <v>8956</v>
      </c>
      <c r="Y3407" s="264" t="s">
        <v>8299</v>
      </c>
    </row>
    <row r="3408" spans="2:25" ht="33">
      <c r="B3408" s="30">
        <v>3360</v>
      </c>
      <c r="C3408" s="30" t="s">
        <v>8977</v>
      </c>
      <c r="D3408" s="30"/>
      <c r="E3408" s="258" t="s">
        <v>8952</v>
      </c>
      <c r="F3408" s="261" t="s">
        <v>6873</v>
      </c>
      <c r="G3408" s="269">
        <f t="shared" si="358"/>
        <v>2022</v>
      </c>
      <c r="H3408" s="269">
        <f t="shared" si="359"/>
        <v>1</v>
      </c>
      <c r="I3408" s="269">
        <f t="shared" si="360"/>
        <v>2</v>
      </c>
      <c r="J3408" s="83">
        <f t="shared" si="361"/>
        <v>2022</v>
      </c>
      <c r="K3408" s="269">
        <f t="shared" si="362"/>
        <v>1</v>
      </c>
      <c r="L3408" s="21">
        <f t="shared" si="363"/>
        <v>2</v>
      </c>
      <c r="M3408" s="262">
        <v>44565</v>
      </c>
      <c r="N3408" s="262">
        <v>44565</v>
      </c>
      <c r="O3408" s="262">
        <v>44565</v>
      </c>
      <c r="P3408" s="262">
        <v>44565</v>
      </c>
      <c r="Q3408" s="268" t="s">
        <v>124</v>
      </c>
      <c r="R3408" s="255"/>
      <c r="S3408" s="255"/>
      <c r="T3408" s="255"/>
      <c r="U3408" s="260" t="s">
        <v>3085</v>
      </c>
      <c r="V3408" s="267" t="s">
        <v>3085</v>
      </c>
      <c r="W3408" s="267" t="s">
        <v>8957</v>
      </c>
      <c r="X3408" s="267" t="s">
        <v>8957</v>
      </c>
      <c r="Y3408" s="264" t="s">
        <v>8299</v>
      </c>
    </row>
    <row r="3409" spans="2:25" ht="33">
      <c r="B3409" s="30">
        <v>3361</v>
      </c>
      <c r="C3409" s="30" t="s">
        <v>9009</v>
      </c>
      <c r="D3409" s="30"/>
      <c r="E3409" s="265" t="s">
        <v>8996</v>
      </c>
      <c r="F3409" s="269" t="s">
        <v>6873</v>
      </c>
      <c r="G3409" s="269">
        <f t="shared" si="358"/>
        <v>2021</v>
      </c>
      <c r="H3409" s="269">
        <f t="shared" si="359"/>
        <v>12</v>
      </c>
      <c r="I3409" s="269">
        <f t="shared" si="360"/>
        <v>53</v>
      </c>
      <c r="J3409" s="83">
        <f t="shared" si="361"/>
        <v>2021</v>
      </c>
      <c r="K3409" s="269">
        <f t="shared" si="362"/>
        <v>12</v>
      </c>
      <c r="L3409" s="21">
        <f t="shared" si="363"/>
        <v>53</v>
      </c>
      <c r="M3409" s="270">
        <v>44557</v>
      </c>
      <c r="N3409" s="270">
        <v>44557</v>
      </c>
      <c r="O3409" s="270">
        <v>44557</v>
      </c>
      <c r="P3409" s="270">
        <v>44557</v>
      </c>
      <c r="Q3409" s="268" t="s">
        <v>124</v>
      </c>
      <c r="R3409" s="255"/>
      <c r="S3409" s="255"/>
      <c r="T3409" s="255"/>
      <c r="U3409" s="266" t="s">
        <v>8080</v>
      </c>
      <c r="V3409" s="267" t="s">
        <v>8080</v>
      </c>
      <c r="W3409" s="267" t="s">
        <v>765</v>
      </c>
      <c r="X3409" s="267" t="s">
        <v>765</v>
      </c>
      <c r="Y3409" s="247"/>
    </row>
    <row r="3410" spans="2:25" ht="33">
      <c r="B3410" s="30">
        <v>3362</v>
      </c>
      <c r="C3410" s="30" t="s">
        <v>9010</v>
      </c>
      <c r="D3410" s="30"/>
      <c r="E3410" s="265" t="s">
        <v>8997</v>
      </c>
      <c r="F3410" s="269" t="s">
        <v>6873</v>
      </c>
      <c r="G3410" s="269">
        <f t="shared" si="358"/>
        <v>2021</v>
      </c>
      <c r="H3410" s="269">
        <f t="shared" si="359"/>
        <v>12</v>
      </c>
      <c r="I3410" s="269">
        <f t="shared" si="360"/>
        <v>53</v>
      </c>
      <c r="J3410" s="83">
        <f t="shared" si="361"/>
        <v>2021</v>
      </c>
      <c r="K3410" s="269">
        <f t="shared" si="362"/>
        <v>12</v>
      </c>
      <c r="L3410" s="21">
        <f t="shared" si="363"/>
        <v>53</v>
      </c>
      <c r="M3410" s="270">
        <v>44557</v>
      </c>
      <c r="N3410" s="270">
        <v>44557</v>
      </c>
      <c r="O3410" s="270">
        <v>44557</v>
      </c>
      <c r="P3410" s="270">
        <v>44557</v>
      </c>
      <c r="Q3410" s="268" t="s">
        <v>124</v>
      </c>
      <c r="R3410" s="255"/>
      <c r="S3410" s="255"/>
      <c r="T3410" s="255"/>
      <c r="U3410" s="266" t="s">
        <v>7775</v>
      </c>
      <c r="V3410" s="267" t="s">
        <v>7775</v>
      </c>
      <c r="W3410" s="267" t="s">
        <v>765</v>
      </c>
      <c r="X3410" s="267" t="s">
        <v>765</v>
      </c>
      <c r="Y3410" s="247"/>
    </row>
    <row r="3411" spans="2:25" ht="33">
      <c r="B3411" s="30">
        <v>3363</v>
      </c>
      <c r="C3411" s="30" t="s">
        <v>9011</v>
      </c>
      <c r="D3411" s="30"/>
      <c r="E3411" s="265" t="s">
        <v>8998</v>
      </c>
      <c r="F3411" s="269" t="s">
        <v>6873</v>
      </c>
      <c r="G3411" s="269">
        <f t="shared" si="358"/>
        <v>2021</v>
      </c>
      <c r="H3411" s="269">
        <f t="shared" si="359"/>
        <v>12</v>
      </c>
      <c r="I3411" s="269">
        <f t="shared" si="360"/>
        <v>53</v>
      </c>
      <c r="J3411" s="83">
        <f t="shared" si="361"/>
        <v>2021</v>
      </c>
      <c r="K3411" s="269">
        <f t="shared" si="362"/>
        <v>12</v>
      </c>
      <c r="L3411" s="21">
        <f t="shared" si="363"/>
        <v>53</v>
      </c>
      <c r="M3411" s="270">
        <v>44557</v>
      </c>
      <c r="N3411" s="270">
        <v>44557</v>
      </c>
      <c r="O3411" s="270">
        <v>44557</v>
      </c>
      <c r="P3411" s="270">
        <v>44557</v>
      </c>
      <c r="Q3411" s="268" t="s">
        <v>124</v>
      </c>
      <c r="R3411" s="255"/>
      <c r="S3411" s="255"/>
      <c r="T3411" s="255"/>
      <c r="U3411" s="266" t="s">
        <v>7205</v>
      </c>
      <c r="V3411" s="267" t="s">
        <v>7205</v>
      </c>
      <c r="W3411" s="267" t="s">
        <v>765</v>
      </c>
      <c r="X3411" s="267" t="s">
        <v>765</v>
      </c>
      <c r="Y3411" s="247"/>
    </row>
    <row r="3412" spans="2:25" ht="33">
      <c r="B3412" s="30">
        <v>3364</v>
      </c>
      <c r="C3412" s="30" t="s">
        <v>9012</v>
      </c>
      <c r="D3412" s="30"/>
      <c r="E3412" s="265" t="s">
        <v>8999</v>
      </c>
      <c r="F3412" s="269" t="s">
        <v>6873</v>
      </c>
      <c r="G3412" s="269">
        <f t="shared" si="358"/>
        <v>2021</v>
      </c>
      <c r="H3412" s="269">
        <f t="shared" si="359"/>
        <v>12</v>
      </c>
      <c r="I3412" s="269">
        <f t="shared" si="360"/>
        <v>53</v>
      </c>
      <c r="J3412" s="83">
        <f t="shared" si="361"/>
        <v>2021</v>
      </c>
      <c r="K3412" s="269">
        <f t="shared" si="362"/>
        <v>12</v>
      </c>
      <c r="L3412" s="21">
        <f t="shared" si="363"/>
        <v>53</v>
      </c>
      <c r="M3412" s="270">
        <v>44558</v>
      </c>
      <c r="N3412" s="270">
        <v>44558</v>
      </c>
      <c r="O3412" s="270">
        <v>44558</v>
      </c>
      <c r="P3412" s="270">
        <v>44558</v>
      </c>
      <c r="Q3412" s="268" t="s">
        <v>124</v>
      </c>
      <c r="R3412" s="255"/>
      <c r="S3412" s="255"/>
      <c r="T3412" s="255"/>
      <c r="U3412" s="266" t="s">
        <v>9007</v>
      </c>
      <c r="V3412" s="267" t="s">
        <v>9007</v>
      </c>
      <c r="W3412" s="267" t="s">
        <v>765</v>
      </c>
      <c r="X3412" s="267" t="s">
        <v>765</v>
      </c>
      <c r="Y3412" s="247"/>
    </row>
    <row r="3413" spans="2:25" ht="33">
      <c r="B3413" s="30">
        <v>3365</v>
      </c>
      <c r="C3413" s="30" t="s">
        <v>9013</v>
      </c>
      <c r="D3413" s="30"/>
      <c r="E3413" s="265" t="s">
        <v>9000</v>
      </c>
      <c r="F3413" s="269" t="s">
        <v>6873</v>
      </c>
      <c r="G3413" s="269">
        <f t="shared" si="358"/>
        <v>2021</v>
      </c>
      <c r="H3413" s="269">
        <f t="shared" si="359"/>
        <v>12</v>
      </c>
      <c r="I3413" s="269">
        <f t="shared" si="360"/>
        <v>53</v>
      </c>
      <c r="J3413" s="83">
        <f t="shared" si="361"/>
        <v>2021</v>
      </c>
      <c r="K3413" s="269">
        <f t="shared" si="362"/>
        <v>12</v>
      </c>
      <c r="L3413" s="21">
        <f t="shared" si="363"/>
        <v>53</v>
      </c>
      <c r="M3413" s="270">
        <v>44559</v>
      </c>
      <c r="N3413" s="270">
        <v>44559</v>
      </c>
      <c r="O3413" s="270">
        <v>44559</v>
      </c>
      <c r="P3413" s="270">
        <v>44559</v>
      </c>
      <c r="Q3413" s="268" t="s">
        <v>124</v>
      </c>
      <c r="R3413" s="255"/>
      <c r="S3413" s="255"/>
      <c r="T3413" s="255"/>
      <c r="U3413" s="266" t="s">
        <v>7777</v>
      </c>
      <c r="V3413" s="267" t="s">
        <v>7777</v>
      </c>
      <c r="W3413" s="267" t="s">
        <v>765</v>
      </c>
      <c r="X3413" s="267" t="s">
        <v>765</v>
      </c>
      <c r="Y3413" s="247"/>
    </row>
    <row r="3414" spans="2:25" ht="33">
      <c r="B3414" s="30">
        <v>3366</v>
      </c>
      <c r="C3414" s="30" t="s">
        <v>9014</v>
      </c>
      <c r="D3414" s="30"/>
      <c r="E3414" s="265" t="s">
        <v>9001</v>
      </c>
      <c r="F3414" s="269" t="s">
        <v>6873</v>
      </c>
      <c r="G3414" s="269">
        <f t="shared" si="358"/>
        <v>2021</v>
      </c>
      <c r="H3414" s="269">
        <f t="shared" si="359"/>
        <v>12</v>
      </c>
      <c r="I3414" s="269">
        <f t="shared" si="360"/>
        <v>53</v>
      </c>
      <c r="J3414" s="83">
        <f t="shared" si="361"/>
        <v>2021</v>
      </c>
      <c r="K3414" s="269">
        <f t="shared" si="362"/>
        <v>12</v>
      </c>
      <c r="L3414" s="21">
        <f t="shared" si="363"/>
        <v>53</v>
      </c>
      <c r="M3414" s="270">
        <v>44559</v>
      </c>
      <c r="N3414" s="270">
        <v>44559</v>
      </c>
      <c r="O3414" s="270">
        <v>44559</v>
      </c>
      <c r="P3414" s="270">
        <v>44559</v>
      </c>
      <c r="Q3414" s="268" t="s">
        <v>124</v>
      </c>
      <c r="R3414" s="255"/>
      <c r="S3414" s="255"/>
      <c r="T3414" s="255"/>
      <c r="U3414" s="266" t="s">
        <v>8077</v>
      </c>
      <c r="V3414" s="267" t="s">
        <v>8077</v>
      </c>
      <c r="W3414" s="267" t="s">
        <v>765</v>
      </c>
      <c r="X3414" s="267" t="s">
        <v>765</v>
      </c>
      <c r="Y3414" s="247"/>
    </row>
    <row r="3415" spans="2:25" ht="33">
      <c r="B3415" s="30">
        <v>3367</v>
      </c>
      <c r="C3415" s="30" t="s">
        <v>9015</v>
      </c>
      <c r="D3415" s="30"/>
      <c r="E3415" s="265" t="s">
        <v>9002</v>
      </c>
      <c r="F3415" s="269" t="s">
        <v>6873</v>
      </c>
      <c r="G3415" s="269">
        <f t="shared" si="358"/>
        <v>2021</v>
      </c>
      <c r="H3415" s="269">
        <f t="shared" si="359"/>
        <v>12</v>
      </c>
      <c r="I3415" s="269">
        <f t="shared" si="360"/>
        <v>53</v>
      </c>
      <c r="J3415" s="83">
        <f t="shared" si="361"/>
        <v>2021</v>
      </c>
      <c r="K3415" s="269">
        <f t="shared" si="362"/>
        <v>12</v>
      </c>
      <c r="L3415" s="21">
        <f t="shared" si="363"/>
        <v>53</v>
      </c>
      <c r="M3415" s="270">
        <v>44560</v>
      </c>
      <c r="N3415" s="270">
        <v>44560</v>
      </c>
      <c r="O3415" s="270">
        <v>44560</v>
      </c>
      <c r="P3415" s="270">
        <v>44560</v>
      </c>
      <c r="Q3415" s="268" t="s">
        <v>124</v>
      </c>
      <c r="R3415" s="255"/>
      <c r="S3415" s="255"/>
      <c r="T3415" s="255"/>
      <c r="U3415" s="266" t="s">
        <v>8077</v>
      </c>
      <c r="V3415" s="267" t="s">
        <v>8077</v>
      </c>
      <c r="W3415" s="267" t="s">
        <v>765</v>
      </c>
      <c r="X3415" s="267" t="s">
        <v>765</v>
      </c>
      <c r="Y3415" s="247"/>
    </row>
    <row r="3416" spans="2:25" ht="33">
      <c r="B3416" s="30">
        <v>3368</v>
      </c>
      <c r="C3416" s="30" t="s">
        <v>9016</v>
      </c>
      <c r="D3416" s="30"/>
      <c r="E3416" s="265" t="s">
        <v>9003</v>
      </c>
      <c r="F3416" s="269" t="s">
        <v>6873</v>
      </c>
      <c r="G3416" s="269">
        <f t="shared" si="358"/>
        <v>2021</v>
      </c>
      <c r="H3416" s="269">
        <f t="shared" si="359"/>
        <v>12</v>
      </c>
      <c r="I3416" s="269">
        <f t="shared" si="360"/>
        <v>53</v>
      </c>
      <c r="J3416" s="83">
        <f t="shared" si="361"/>
        <v>2021</v>
      </c>
      <c r="K3416" s="269">
        <f t="shared" si="362"/>
        <v>12</v>
      </c>
      <c r="L3416" s="21">
        <f t="shared" si="363"/>
        <v>53</v>
      </c>
      <c r="M3416" s="270">
        <v>44560</v>
      </c>
      <c r="N3416" s="270">
        <v>44560</v>
      </c>
      <c r="O3416" s="270">
        <v>44560</v>
      </c>
      <c r="P3416" s="270">
        <v>44560</v>
      </c>
      <c r="Q3416" s="268" t="s">
        <v>124</v>
      </c>
      <c r="R3416" s="255"/>
      <c r="S3416" s="255"/>
      <c r="T3416" s="255"/>
      <c r="U3416" s="266" t="s">
        <v>765</v>
      </c>
      <c r="V3416" s="267" t="s">
        <v>765</v>
      </c>
      <c r="W3416" s="267" t="s">
        <v>765</v>
      </c>
      <c r="X3416" s="267" t="s">
        <v>765</v>
      </c>
      <c r="Y3416" s="247"/>
    </row>
    <row r="3417" spans="2:25" ht="33">
      <c r="B3417" s="30">
        <v>3369</v>
      </c>
      <c r="C3417" s="30" t="s">
        <v>9017</v>
      </c>
      <c r="D3417" s="30"/>
      <c r="E3417" s="265" t="s">
        <v>9004</v>
      </c>
      <c r="F3417" s="269" t="s">
        <v>6873</v>
      </c>
      <c r="G3417" s="269">
        <f t="shared" si="358"/>
        <v>2021</v>
      </c>
      <c r="H3417" s="269">
        <f t="shared" si="359"/>
        <v>12</v>
      </c>
      <c r="I3417" s="269">
        <f t="shared" si="360"/>
        <v>53</v>
      </c>
      <c r="J3417" s="83">
        <f t="shared" si="361"/>
        <v>2021</v>
      </c>
      <c r="K3417" s="269">
        <f t="shared" si="362"/>
        <v>12</v>
      </c>
      <c r="L3417" s="21">
        <f t="shared" si="363"/>
        <v>53</v>
      </c>
      <c r="M3417" s="270">
        <v>44557</v>
      </c>
      <c r="N3417" s="270">
        <v>44557</v>
      </c>
      <c r="O3417" s="270">
        <v>44557</v>
      </c>
      <c r="P3417" s="270">
        <v>44560</v>
      </c>
      <c r="Q3417" s="268" t="s">
        <v>124</v>
      </c>
      <c r="R3417" s="255"/>
      <c r="S3417" s="255"/>
      <c r="T3417" s="255"/>
      <c r="U3417" s="266" t="s">
        <v>765</v>
      </c>
      <c r="V3417" s="267" t="s">
        <v>765</v>
      </c>
      <c r="W3417" s="267" t="s">
        <v>765</v>
      </c>
      <c r="X3417" s="267" t="s">
        <v>765</v>
      </c>
      <c r="Y3417" s="247"/>
    </row>
    <row r="3418" spans="2:25" ht="33">
      <c r="B3418" s="30">
        <v>3370</v>
      </c>
      <c r="C3418" s="30" t="s">
        <v>9018</v>
      </c>
      <c r="D3418" s="30"/>
      <c r="E3418" s="265" t="s">
        <v>9005</v>
      </c>
      <c r="F3418" s="269" t="s">
        <v>6873</v>
      </c>
      <c r="G3418" s="269">
        <f t="shared" si="358"/>
        <v>2021</v>
      </c>
      <c r="H3418" s="269">
        <f t="shared" si="359"/>
        <v>12</v>
      </c>
      <c r="I3418" s="269">
        <f t="shared" si="360"/>
        <v>52</v>
      </c>
      <c r="J3418" s="83">
        <f t="shared" si="361"/>
        <v>2021</v>
      </c>
      <c r="K3418" s="269">
        <f t="shared" si="362"/>
        <v>12</v>
      </c>
      <c r="L3418" s="21">
        <f t="shared" si="363"/>
        <v>52</v>
      </c>
      <c r="M3418" s="270">
        <v>44555</v>
      </c>
      <c r="N3418" s="270">
        <v>44555</v>
      </c>
      <c r="O3418" s="270">
        <v>44555</v>
      </c>
      <c r="P3418" s="270">
        <v>44555</v>
      </c>
      <c r="Q3418" s="268" t="s">
        <v>124</v>
      </c>
      <c r="R3418" s="255"/>
      <c r="S3418" s="255"/>
      <c r="T3418" s="255"/>
      <c r="U3418" s="266" t="s">
        <v>7215</v>
      </c>
      <c r="V3418" s="267" t="s">
        <v>7215</v>
      </c>
      <c r="W3418" s="267" t="s">
        <v>8286</v>
      </c>
      <c r="X3418" s="267" t="s">
        <v>8286</v>
      </c>
      <c r="Y3418" s="247"/>
    </row>
    <row r="3419" spans="2:25" ht="33">
      <c r="B3419" s="30">
        <v>3371</v>
      </c>
      <c r="C3419" s="30" t="s">
        <v>9019</v>
      </c>
      <c r="D3419" s="30"/>
      <c r="E3419" s="265" t="s">
        <v>9006</v>
      </c>
      <c r="F3419" s="269" t="s">
        <v>6873</v>
      </c>
      <c r="G3419" s="269">
        <f t="shared" si="358"/>
        <v>2021</v>
      </c>
      <c r="H3419" s="269">
        <f t="shared" si="359"/>
        <v>12</v>
      </c>
      <c r="I3419" s="269">
        <f t="shared" si="360"/>
        <v>53</v>
      </c>
      <c r="J3419" s="83">
        <f t="shared" si="361"/>
        <v>2021</v>
      </c>
      <c r="K3419" s="269">
        <f t="shared" si="362"/>
        <v>12</v>
      </c>
      <c r="L3419" s="21">
        <f t="shared" si="363"/>
        <v>53</v>
      </c>
      <c r="M3419" s="270">
        <v>44560</v>
      </c>
      <c r="N3419" s="270">
        <v>44560</v>
      </c>
      <c r="O3419" s="270">
        <v>44560</v>
      </c>
      <c r="P3419" s="270">
        <v>44560</v>
      </c>
      <c r="Q3419" s="268" t="s">
        <v>124</v>
      </c>
      <c r="R3419" s="255"/>
      <c r="S3419" s="255"/>
      <c r="T3419" s="255"/>
      <c r="U3419" s="266" t="s">
        <v>3087</v>
      </c>
      <c r="V3419" s="267" t="s">
        <v>3087</v>
      </c>
      <c r="W3419" s="267" t="s">
        <v>9008</v>
      </c>
      <c r="X3419" s="267" t="s">
        <v>9008</v>
      </c>
      <c r="Y3419" s="247"/>
    </row>
    <row r="3420" spans="2:25" ht="165">
      <c r="B3420" s="30">
        <v>3372</v>
      </c>
      <c r="C3420" s="30" t="s">
        <v>9020</v>
      </c>
      <c r="D3420" s="30" t="s">
        <v>9032</v>
      </c>
      <c r="E3420" s="265" t="s">
        <v>9033</v>
      </c>
      <c r="F3420" s="255" t="s">
        <v>9040</v>
      </c>
      <c r="G3420" s="269">
        <f t="shared" si="358"/>
        <v>2022</v>
      </c>
      <c r="H3420" s="269">
        <f t="shared" si="359"/>
        <v>1</v>
      </c>
      <c r="I3420" s="269">
        <f t="shared" si="360"/>
        <v>2</v>
      </c>
      <c r="J3420" s="83">
        <f t="shared" si="361"/>
        <v>2022</v>
      </c>
      <c r="K3420" s="269">
        <f t="shared" si="362"/>
        <v>1</v>
      </c>
      <c r="L3420" s="21">
        <f t="shared" si="363"/>
        <v>2</v>
      </c>
      <c r="M3420" s="192">
        <v>44567</v>
      </c>
      <c r="N3420" s="192">
        <v>44567</v>
      </c>
      <c r="O3420" s="192">
        <v>44567</v>
      </c>
      <c r="P3420" s="192">
        <v>44568</v>
      </c>
      <c r="Q3420" s="166" t="s">
        <v>9035</v>
      </c>
      <c r="R3420" s="255"/>
      <c r="S3420" s="255"/>
      <c r="T3420" s="255"/>
      <c r="U3420" s="255" t="s">
        <v>9036</v>
      </c>
      <c r="V3420" s="255" t="s">
        <v>9037</v>
      </c>
      <c r="W3420" s="166" t="s">
        <v>9038</v>
      </c>
      <c r="X3420" s="166" t="s">
        <v>9038</v>
      </c>
      <c r="Y3420" s="247" t="s">
        <v>9034</v>
      </c>
    </row>
    <row r="3421" spans="2:25" ht="33">
      <c r="B3421" s="30">
        <v>3373</v>
      </c>
      <c r="C3421" s="30" t="s">
        <v>9021</v>
      </c>
      <c r="D3421" s="30" t="s">
        <v>9032</v>
      </c>
      <c r="E3421" s="256" t="s">
        <v>9039</v>
      </c>
      <c r="F3421" s="269" t="s">
        <v>9040</v>
      </c>
      <c r="G3421" s="269">
        <f t="shared" si="358"/>
        <v>2022</v>
      </c>
      <c r="H3421" s="269">
        <f t="shared" si="359"/>
        <v>1</v>
      </c>
      <c r="I3421" s="269">
        <f t="shared" si="360"/>
        <v>2</v>
      </c>
      <c r="J3421" s="83">
        <f t="shared" si="361"/>
        <v>2022</v>
      </c>
      <c r="K3421" s="269">
        <f t="shared" si="362"/>
        <v>1</v>
      </c>
      <c r="L3421" s="21">
        <f t="shared" si="363"/>
        <v>2</v>
      </c>
      <c r="M3421" s="192">
        <v>44568</v>
      </c>
      <c r="N3421" s="192">
        <v>44568</v>
      </c>
      <c r="O3421" s="192">
        <v>44568</v>
      </c>
      <c r="P3421" s="192">
        <v>44568</v>
      </c>
      <c r="Q3421" s="166" t="s">
        <v>9035</v>
      </c>
      <c r="R3421" s="255"/>
      <c r="S3421" s="255"/>
      <c r="T3421" s="255"/>
      <c r="U3421" s="255" t="s">
        <v>7871</v>
      </c>
      <c r="V3421" s="255" t="s">
        <v>9041</v>
      </c>
      <c r="W3421" s="166" t="s">
        <v>7532</v>
      </c>
      <c r="X3421" s="166" t="s">
        <v>7532</v>
      </c>
      <c r="Y3421" s="247"/>
    </row>
    <row r="3422" spans="2:25" ht="33">
      <c r="B3422" s="30">
        <v>3374</v>
      </c>
      <c r="C3422" s="30" t="s">
        <v>9022</v>
      </c>
      <c r="D3422" s="30" t="s">
        <v>9032</v>
      </c>
      <c r="E3422" s="256" t="s">
        <v>8619</v>
      </c>
      <c r="F3422" s="269" t="s">
        <v>9040</v>
      </c>
      <c r="G3422" s="269">
        <f t="shared" si="358"/>
        <v>2022</v>
      </c>
      <c r="H3422" s="269">
        <f t="shared" si="359"/>
        <v>1</v>
      </c>
      <c r="I3422" s="269">
        <f t="shared" si="360"/>
        <v>2</v>
      </c>
      <c r="J3422" s="83">
        <f t="shared" si="361"/>
        <v>2022</v>
      </c>
      <c r="K3422" s="269">
        <f t="shared" si="362"/>
        <v>1</v>
      </c>
      <c r="L3422" s="21">
        <f t="shared" si="363"/>
        <v>2</v>
      </c>
      <c r="M3422" s="192">
        <v>44568</v>
      </c>
      <c r="N3422" s="192">
        <v>44568</v>
      </c>
      <c r="O3422" s="192">
        <v>44568</v>
      </c>
      <c r="P3422" s="192">
        <v>44568</v>
      </c>
      <c r="Q3422" s="166" t="s">
        <v>9035</v>
      </c>
      <c r="R3422" s="255"/>
      <c r="S3422" s="255"/>
      <c r="T3422" s="255"/>
      <c r="U3422" s="255" t="s">
        <v>8511</v>
      </c>
      <c r="V3422" s="255" t="s">
        <v>8863</v>
      </c>
      <c r="W3422" s="166" t="s">
        <v>7532</v>
      </c>
      <c r="X3422" s="166" t="s">
        <v>7532</v>
      </c>
      <c r="Y3422" s="247"/>
    </row>
    <row r="3423" spans="2:25" ht="33">
      <c r="B3423" s="30">
        <v>3375</v>
      </c>
      <c r="C3423" s="30" t="s">
        <v>9023</v>
      </c>
      <c r="D3423" s="30" t="s">
        <v>9032</v>
      </c>
      <c r="E3423" s="256" t="s">
        <v>9042</v>
      </c>
      <c r="F3423" s="269" t="s">
        <v>9040</v>
      </c>
      <c r="G3423" s="269">
        <f t="shared" si="358"/>
        <v>2022</v>
      </c>
      <c r="H3423" s="269">
        <f t="shared" si="359"/>
        <v>1</v>
      </c>
      <c r="I3423" s="269">
        <f t="shared" si="360"/>
        <v>2</v>
      </c>
      <c r="J3423" s="83">
        <f t="shared" si="361"/>
        <v>2022</v>
      </c>
      <c r="K3423" s="269">
        <f t="shared" si="362"/>
        <v>1</v>
      </c>
      <c r="L3423" s="21">
        <f t="shared" si="363"/>
        <v>2</v>
      </c>
      <c r="M3423" s="192">
        <v>44568</v>
      </c>
      <c r="N3423" s="192">
        <v>44568</v>
      </c>
      <c r="O3423" s="192">
        <v>44568</v>
      </c>
      <c r="P3423" s="192">
        <v>44568</v>
      </c>
      <c r="Q3423" s="166" t="s">
        <v>9035</v>
      </c>
      <c r="R3423" s="255"/>
      <c r="S3423" s="255"/>
      <c r="T3423" s="255"/>
      <c r="U3423" s="255" t="s">
        <v>8511</v>
      </c>
      <c r="V3423" s="255" t="s">
        <v>9044</v>
      </c>
      <c r="W3423" s="166" t="s">
        <v>7532</v>
      </c>
      <c r="X3423" s="166" t="s">
        <v>7532</v>
      </c>
      <c r="Y3423" s="247" t="s">
        <v>9043</v>
      </c>
    </row>
    <row r="3424" spans="2:25" ht="33">
      <c r="B3424" s="30">
        <v>3376</v>
      </c>
      <c r="C3424" s="30" t="s">
        <v>9024</v>
      </c>
      <c r="D3424" s="30" t="s">
        <v>9032</v>
      </c>
      <c r="E3424" s="256" t="s">
        <v>9045</v>
      </c>
      <c r="F3424" s="269" t="s">
        <v>9040</v>
      </c>
      <c r="G3424" s="269">
        <f t="shared" si="358"/>
        <v>2022</v>
      </c>
      <c r="H3424" s="269">
        <f t="shared" si="359"/>
        <v>1</v>
      </c>
      <c r="I3424" s="269">
        <f t="shared" si="360"/>
        <v>3</v>
      </c>
      <c r="J3424" s="83">
        <f t="shared" si="361"/>
        <v>2022</v>
      </c>
      <c r="K3424" s="269">
        <f t="shared" si="362"/>
        <v>1</v>
      </c>
      <c r="L3424" s="21">
        <f t="shared" si="363"/>
        <v>3</v>
      </c>
      <c r="M3424" s="192">
        <v>44571</v>
      </c>
      <c r="N3424" s="192">
        <v>44571</v>
      </c>
      <c r="O3424" s="192">
        <v>44571</v>
      </c>
      <c r="P3424" s="192">
        <v>44571</v>
      </c>
      <c r="Q3424" s="166" t="s">
        <v>9035</v>
      </c>
      <c r="R3424" s="255"/>
      <c r="S3424" s="255"/>
      <c r="T3424" s="255"/>
      <c r="U3424" s="255" t="s">
        <v>8898</v>
      </c>
      <c r="V3424" s="255" t="s">
        <v>9046</v>
      </c>
      <c r="W3424" s="166" t="s">
        <v>7532</v>
      </c>
      <c r="X3424" s="166" t="s">
        <v>7532</v>
      </c>
      <c r="Y3424" s="247"/>
    </row>
    <row r="3425" spans="2:25" ht="49.5">
      <c r="B3425" s="30">
        <v>3377</v>
      </c>
      <c r="C3425" s="30" t="s">
        <v>9025</v>
      </c>
      <c r="D3425" s="30" t="s">
        <v>9032</v>
      </c>
      <c r="E3425" s="256" t="s">
        <v>9047</v>
      </c>
      <c r="F3425" s="269" t="s">
        <v>9040</v>
      </c>
      <c r="G3425" s="269">
        <f t="shared" si="358"/>
        <v>2022</v>
      </c>
      <c r="H3425" s="269">
        <f t="shared" si="359"/>
        <v>1</v>
      </c>
      <c r="I3425" s="269">
        <f t="shared" si="360"/>
        <v>3</v>
      </c>
      <c r="J3425" s="83">
        <f t="shared" si="361"/>
        <v>2022</v>
      </c>
      <c r="K3425" s="269">
        <f t="shared" si="362"/>
        <v>1</v>
      </c>
      <c r="L3425" s="21">
        <f t="shared" si="363"/>
        <v>3</v>
      </c>
      <c r="M3425" s="192">
        <v>44571</v>
      </c>
      <c r="N3425" s="192">
        <v>44571</v>
      </c>
      <c r="O3425" s="192">
        <v>44571</v>
      </c>
      <c r="P3425" s="192">
        <v>44571</v>
      </c>
      <c r="Q3425" s="166" t="s">
        <v>9035</v>
      </c>
      <c r="R3425" s="255"/>
      <c r="S3425" s="255"/>
      <c r="T3425" s="255"/>
      <c r="U3425" s="255" t="s">
        <v>5847</v>
      </c>
      <c r="V3425" s="255" t="s">
        <v>9048</v>
      </c>
      <c r="W3425" s="166" t="s">
        <v>7532</v>
      </c>
      <c r="X3425" s="166" t="s">
        <v>7532</v>
      </c>
      <c r="Y3425" s="247" t="s">
        <v>9049</v>
      </c>
    </row>
    <row r="3426" spans="2:25" ht="49.5">
      <c r="B3426" s="30">
        <v>3378</v>
      </c>
      <c r="C3426" s="30" t="s">
        <v>9026</v>
      </c>
      <c r="D3426" s="30" t="s">
        <v>9032</v>
      </c>
      <c r="E3426" s="256" t="s">
        <v>9050</v>
      </c>
      <c r="F3426" s="269" t="s">
        <v>9040</v>
      </c>
      <c r="G3426" s="269">
        <f t="shared" si="358"/>
        <v>2022</v>
      </c>
      <c r="H3426" s="269">
        <f t="shared" si="359"/>
        <v>1</v>
      </c>
      <c r="I3426" s="269">
        <f t="shared" si="360"/>
        <v>3</v>
      </c>
      <c r="J3426" s="83">
        <f t="shared" si="361"/>
        <v>2022</v>
      </c>
      <c r="K3426" s="269">
        <f t="shared" si="362"/>
        <v>1</v>
      </c>
      <c r="L3426" s="21">
        <f t="shared" si="363"/>
        <v>3</v>
      </c>
      <c r="M3426" s="192">
        <v>44571</v>
      </c>
      <c r="N3426" s="192">
        <v>44571</v>
      </c>
      <c r="O3426" s="192">
        <v>44571</v>
      </c>
      <c r="P3426" s="192">
        <v>44571</v>
      </c>
      <c r="Q3426" s="166" t="s">
        <v>9035</v>
      </c>
      <c r="R3426" s="255"/>
      <c r="S3426" s="255"/>
      <c r="T3426" s="255"/>
      <c r="U3426" s="255" t="s">
        <v>9051</v>
      </c>
      <c r="V3426" s="255" t="s">
        <v>989</v>
      </c>
      <c r="W3426" s="166" t="s">
        <v>7532</v>
      </c>
      <c r="X3426" s="166" t="s">
        <v>7532</v>
      </c>
      <c r="Y3426" s="247"/>
    </row>
    <row r="3427" spans="2:25" ht="49.5">
      <c r="B3427" s="30">
        <v>3379</v>
      </c>
      <c r="C3427" s="30" t="s">
        <v>9027</v>
      </c>
      <c r="D3427" s="30" t="s">
        <v>9032</v>
      </c>
      <c r="E3427" s="256" t="s">
        <v>9052</v>
      </c>
      <c r="F3427" s="269" t="s">
        <v>9040</v>
      </c>
      <c r="G3427" s="269">
        <f t="shared" si="358"/>
        <v>2022</v>
      </c>
      <c r="H3427" s="269">
        <f t="shared" si="359"/>
        <v>1</v>
      </c>
      <c r="I3427" s="269">
        <f t="shared" si="360"/>
        <v>3</v>
      </c>
      <c r="J3427" s="83">
        <f t="shared" si="361"/>
        <v>2022</v>
      </c>
      <c r="K3427" s="269">
        <f t="shared" si="362"/>
        <v>1</v>
      </c>
      <c r="L3427" s="21">
        <f t="shared" si="363"/>
        <v>3</v>
      </c>
      <c r="M3427" s="192">
        <v>44572</v>
      </c>
      <c r="N3427" s="192">
        <v>44572</v>
      </c>
      <c r="O3427" s="192">
        <v>44572</v>
      </c>
      <c r="P3427" s="192">
        <v>44572</v>
      </c>
      <c r="Q3427" s="166" t="s">
        <v>9035</v>
      </c>
      <c r="R3427" s="255"/>
      <c r="S3427" s="255"/>
      <c r="T3427" s="255"/>
      <c r="U3427" s="255" t="s">
        <v>8156</v>
      </c>
      <c r="V3427" s="255" t="s">
        <v>4783</v>
      </c>
      <c r="W3427" s="166" t="s">
        <v>7532</v>
      </c>
      <c r="X3427" s="166" t="s">
        <v>7532</v>
      </c>
      <c r="Y3427" s="247"/>
    </row>
    <row r="3428" spans="2:25" ht="33">
      <c r="B3428" s="30">
        <v>3380</v>
      </c>
      <c r="C3428" s="30" t="s">
        <v>9028</v>
      </c>
      <c r="D3428" s="30" t="s">
        <v>80</v>
      </c>
      <c r="E3428" s="256" t="s">
        <v>9053</v>
      </c>
      <c r="F3428" s="269" t="s">
        <v>1561</v>
      </c>
      <c r="G3428" s="269">
        <f t="shared" si="358"/>
        <v>2022</v>
      </c>
      <c r="H3428" s="269">
        <f t="shared" si="359"/>
        <v>1</v>
      </c>
      <c r="I3428" s="269">
        <f t="shared" si="360"/>
        <v>3</v>
      </c>
      <c r="J3428" s="83">
        <f t="shared" si="361"/>
        <v>2022</v>
      </c>
      <c r="K3428" s="269">
        <f t="shared" si="362"/>
        <v>1</v>
      </c>
      <c r="L3428" s="21">
        <f t="shared" si="363"/>
        <v>3</v>
      </c>
      <c r="M3428" s="192">
        <v>44573</v>
      </c>
      <c r="N3428" s="192">
        <v>44573</v>
      </c>
      <c r="O3428" s="192">
        <v>44573</v>
      </c>
      <c r="P3428" s="192">
        <v>44573</v>
      </c>
      <c r="Q3428" s="166" t="s">
        <v>34</v>
      </c>
      <c r="R3428" s="255"/>
      <c r="S3428" s="255"/>
      <c r="T3428" s="255"/>
      <c r="U3428" s="255" t="s">
        <v>8511</v>
      </c>
      <c r="V3428" s="255" t="s">
        <v>9054</v>
      </c>
      <c r="W3428" s="166" t="s">
        <v>7532</v>
      </c>
      <c r="X3428" s="166" t="s">
        <v>7532</v>
      </c>
      <c r="Y3428" s="247"/>
    </row>
    <row r="3429" spans="2:25" ht="33">
      <c r="B3429" s="30">
        <v>3381</v>
      </c>
      <c r="C3429" s="30" t="s">
        <v>9029</v>
      </c>
      <c r="D3429" s="30" t="s">
        <v>80</v>
      </c>
      <c r="E3429" s="256" t="s">
        <v>9055</v>
      </c>
      <c r="F3429" s="269" t="s">
        <v>1561</v>
      </c>
      <c r="G3429" s="269">
        <f t="shared" si="358"/>
        <v>2022</v>
      </c>
      <c r="H3429" s="269">
        <f t="shared" si="359"/>
        <v>1</v>
      </c>
      <c r="I3429" s="269">
        <f t="shared" si="360"/>
        <v>3</v>
      </c>
      <c r="J3429" s="83">
        <f t="shared" si="361"/>
        <v>2022</v>
      </c>
      <c r="K3429" s="269">
        <f t="shared" si="362"/>
        <v>1</v>
      </c>
      <c r="L3429" s="21">
        <f t="shared" si="363"/>
        <v>3</v>
      </c>
      <c r="M3429" s="192">
        <v>44573</v>
      </c>
      <c r="N3429" s="192">
        <v>44573</v>
      </c>
      <c r="O3429" s="192">
        <v>44573</v>
      </c>
      <c r="P3429" s="192">
        <v>44573</v>
      </c>
      <c r="Q3429" s="166" t="s">
        <v>34</v>
      </c>
      <c r="R3429" s="255"/>
      <c r="S3429" s="255"/>
      <c r="T3429" s="255"/>
      <c r="U3429" s="255" t="s">
        <v>9056</v>
      </c>
      <c r="V3429" s="255" t="s">
        <v>9057</v>
      </c>
      <c r="W3429" s="166" t="s">
        <v>7532</v>
      </c>
      <c r="X3429" s="166" t="s">
        <v>7532</v>
      </c>
      <c r="Y3429" s="247"/>
    </row>
    <row r="3430" spans="2:25" ht="33">
      <c r="B3430" s="30">
        <v>3382</v>
      </c>
      <c r="C3430" s="30" t="s">
        <v>9030</v>
      </c>
      <c r="D3430" s="30" t="s">
        <v>80</v>
      </c>
      <c r="E3430" s="256" t="s">
        <v>9058</v>
      </c>
      <c r="F3430" s="269" t="s">
        <v>1561</v>
      </c>
      <c r="G3430" s="269">
        <f t="shared" si="358"/>
        <v>2022</v>
      </c>
      <c r="H3430" s="269">
        <f t="shared" si="359"/>
        <v>1</v>
      </c>
      <c r="I3430" s="269">
        <f t="shared" si="360"/>
        <v>3</v>
      </c>
      <c r="J3430" s="83">
        <f t="shared" si="361"/>
        <v>2022</v>
      </c>
      <c r="K3430" s="269">
        <f t="shared" si="362"/>
        <v>1</v>
      </c>
      <c r="L3430" s="21">
        <f t="shared" si="363"/>
        <v>3</v>
      </c>
      <c r="M3430" s="192">
        <v>44573</v>
      </c>
      <c r="N3430" s="192">
        <v>44573</v>
      </c>
      <c r="O3430" s="192">
        <v>44573</v>
      </c>
      <c r="P3430" s="192">
        <v>44573</v>
      </c>
      <c r="Q3430" s="166" t="s">
        <v>34</v>
      </c>
      <c r="R3430" s="255"/>
      <c r="S3430" s="255"/>
      <c r="T3430" s="255"/>
      <c r="U3430" s="255" t="s">
        <v>9059</v>
      </c>
      <c r="V3430" s="255" t="s">
        <v>9060</v>
      </c>
      <c r="W3430" s="166" t="s">
        <v>7532</v>
      </c>
      <c r="X3430" s="166" t="s">
        <v>7532</v>
      </c>
      <c r="Y3430" s="247"/>
    </row>
    <row r="3431" spans="2:25" ht="33">
      <c r="B3431" s="30">
        <v>3383</v>
      </c>
      <c r="C3431" s="30" t="s">
        <v>9031</v>
      </c>
      <c r="D3431" s="30" t="s">
        <v>80</v>
      </c>
      <c r="E3431" s="256" t="s">
        <v>8619</v>
      </c>
      <c r="F3431" s="269" t="s">
        <v>1561</v>
      </c>
      <c r="G3431" s="269">
        <f t="shared" si="358"/>
        <v>2022</v>
      </c>
      <c r="H3431" s="269">
        <f t="shared" si="359"/>
        <v>1</v>
      </c>
      <c r="I3431" s="269">
        <f t="shared" si="360"/>
        <v>3</v>
      </c>
      <c r="J3431" s="83">
        <f t="shared" si="361"/>
        <v>2022</v>
      </c>
      <c r="K3431" s="269">
        <f t="shared" si="362"/>
        <v>1</v>
      </c>
      <c r="L3431" s="21">
        <f t="shared" si="363"/>
        <v>3</v>
      </c>
      <c r="M3431" s="192">
        <v>44574</v>
      </c>
      <c r="N3431" s="192">
        <v>44574</v>
      </c>
      <c r="O3431" s="192">
        <v>44574</v>
      </c>
      <c r="P3431" s="192">
        <v>44574</v>
      </c>
      <c r="Q3431" s="166" t="s">
        <v>34</v>
      </c>
      <c r="R3431" s="255"/>
      <c r="S3431" s="255"/>
      <c r="T3431" s="255"/>
      <c r="U3431" s="255" t="s">
        <v>9056</v>
      </c>
      <c r="V3431" s="255" t="s">
        <v>9057</v>
      </c>
      <c r="W3431" s="166" t="s">
        <v>7532</v>
      </c>
      <c r="X3431" s="166" t="s">
        <v>7532</v>
      </c>
      <c r="Y3431" s="247"/>
    </row>
    <row r="3432" spans="2:25" ht="33">
      <c r="B3432" s="30">
        <v>3384</v>
      </c>
      <c r="C3432" s="30" t="s">
        <v>9061</v>
      </c>
      <c r="D3432" s="30" t="s">
        <v>80</v>
      </c>
      <c r="E3432" s="256" t="s">
        <v>9045</v>
      </c>
      <c r="F3432" s="269" t="s">
        <v>1561</v>
      </c>
      <c r="G3432" s="269">
        <f t="shared" si="358"/>
        <v>2022</v>
      </c>
      <c r="H3432" s="269">
        <f t="shared" si="359"/>
        <v>1</v>
      </c>
      <c r="I3432" s="269">
        <f t="shared" si="360"/>
        <v>3</v>
      </c>
      <c r="J3432" s="83">
        <f t="shared" si="361"/>
        <v>2022</v>
      </c>
      <c r="K3432" s="269">
        <f t="shared" si="362"/>
        <v>1</v>
      </c>
      <c r="L3432" s="21">
        <f t="shared" si="363"/>
        <v>3</v>
      </c>
      <c r="M3432" s="192">
        <v>44574</v>
      </c>
      <c r="N3432" s="192">
        <v>44574</v>
      </c>
      <c r="O3432" s="192">
        <v>44574</v>
      </c>
      <c r="P3432" s="192">
        <v>44574</v>
      </c>
      <c r="Q3432" s="166" t="s">
        <v>34</v>
      </c>
      <c r="R3432" s="269"/>
      <c r="S3432" s="269"/>
      <c r="T3432" s="269"/>
      <c r="U3432" s="269" t="s">
        <v>9056</v>
      </c>
      <c r="V3432" s="269" t="s">
        <v>9057</v>
      </c>
      <c r="W3432" s="166" t="s">
        <v>7532</v>
      </c>
      <c r="X3432" s="166" t="s">
        <v>7532</v>
      </c>
      <c r="Y3432" s="247"/>
    </row>
    <row r="3433" spans="2:25" ht="33">
      <c r="B3433" s="30">
        <v>3385</v>
      </c>
      <c r="C3433" s="30" t="s">
        <v>9071</v>
      </c>
      <c r="D3433" s="30" t="s">
        <v>9080</v>
      </c>
      <c r="E3433" s="167" t="s">
        <v>9062</v>
      </c>
      <c r="F3433" s="269" t="s">
        <v>1561</v>
      </c>
      <c r="G3433" s="269">
        <f t="shared" si="358"/>
        <v>2022</v>
      </c>
      <c r="H3433" s="269">
        <f t="shared" si="359"/>
        <v>1</v>
      </c>
      <c r="I3433" s="269">
        <f t="shared" si="360"/>
        <v>3</v>
      </c>
      <c r="J3433" s="83">
        <f t="shared" si="361"/>
        <v>2022</v>
      </c>
      <c r="K3433" s="269">
        <f t="shared" si="362"/>
        <v>1</v>
      </c>
      <c r="L3433" s="21">
        <f t="shared" si="363"/>
        <v>3</v>
      </c>
      <c r="M3433" s="119">
        <v>44571</v>
      </c>
      <c r="N3433" s="119">
        <v>44571</v>
      </c>
      <c r="O3433" s="119">
        <v>44571</v>
      </c>
      <c r="P3433" s="119">
        <v>44571</v>
      </c>
      <c r="Q3433" s="267" t="s">
        <v>34</v>
      </c>
      <c r="R3433" s="255"/>
      <c r="S3433" s="255"/>
      <c r="T3433" s="255"/>
      <c r="U3433" s="255" t="s">
        <v>9083</v>
      </c>
      <c r="V3433" s="271" t="s">
        <v>2174</v>
      </c>
      <c r="W3433" s="166" t="s">
        <v>7265</v>
      </c>
      <c r="X3433" s="166" t="s">
        <v>9088</v>
      </c>
      <c r="Y3433" s="247"/>
    </row>
    <row r="3434" spans="2:25" ht="33">
      <c r="B3434" s="30">
        <v>3386</v>
      </c>
      <c r="C3434" s="30" t="s">
        <v>9072</v>
      </c>
      <c r="D3434" s="30" t="s">
        <v>9080</v>
      </c>
      <c r="E3434" s="130" t="s">
        <v>9063</v>
      </c>
      <c r="F3434" s="269" t="s">
        <v>1561</v>
      </c>
      <c r="G3434" s="269">
        <f t="shared" si="358"/>
        <v>2022</v>
      </c>
      <c r="H3434" s="269">
        <f t="shared" si="359"/>
        <v>1</v>
      </c>
      <c r="I3434" s="269">
        <f t="shared" si="360"/>
        <v>3</v>
      </c>
      <c r="J3434" s="83">
        <f t="shared" si="361"/>
        <v>2022</v>
      </c>
      <c r="K3434" s="269">
        <f t="shared" si="362"/>
        <v>1</v>
      </c>
      <c r="L3434" s="21">
        <f t="shared" si="363"/>
        <v>4</v>
      </c>
      <c r="M3434" s="119">
        <v>44571</v>
      </c>
      <c r="N3434" s="119">
        <v>44571</v>
      </c>
      <c r="O3434" s="119">
        <v>44571</v>
      </c>
      <c r="P3434" s="119">
        <v>44579</v>
      </c>
      <c r="Q3434" s="267" t="s">
        <v>74</v>
      </c>
      <c r="R3434" s="255"/>
      <c r="S3434" s="255"/>
      <c r="T3434" s="255"/>
      <c r="U3434" s="269" t="s">
        <v>9082</v>
      </c>
      <c r="V3434" s="271" t="s">
        <v>2316</v>
      </c>
      <c r="W3434" s="166" t="s">
        <v>7265</v>
      </c>
      <c r="X3434" s="166" t="s">
        <v>9087</v>
      </c>
      <c r="Y3434" s="247"/>
    </row>
    <row r="3435" spans="2:25">
      <c r="B3435" s="30">
        <v>3387</v>
      </c>
      <c r="C3435" s="30" t="s">
        <v>9073</v>
      </c>
      <c r="D3435" s="30" t="s">
        <v>9080</v>
      </c>
      <c r="E3435" s="130" t="s">
        <v>9064</v>
      </c>
      <c r="F3435" s="269" t="s">
        <v>1561</v>
      </c>
      <c r="G3435" s="269">
        <f t="shared" si="358"/>
        <v>2022</v>
      </c>
      <c r="H3435" s="269">
        <f t="shared" si="359"/>
        <v>1</v>
      </c>
      <c r="I3435" s="269">
        <f t="shared" si="360"/>
        <v>3</v>
      </c>
      <c r="J3435" s="83">
        <f t="shared" si="361"/>
        <v>2022</v>
      </c>
      <c r="K3435" s="269">
        <f t="shared" si="362"/>
        <v>1</v>
      </c>
      <c r="L3435" s="21">
        <f t="shared" si="363"/>
        <v>3</v>
      </c>
      <c r="M3435" s="119">
        <v>44571</v>
      </c>
      <c r="N3435" s="119">
        <v>44571</v>
      </c>
      <c r="O3435" s="119">
        <v>44571</v>
      </c>
      <c r="P3435" s="119">
        <v>44571</v>
      </c>
      <c r="Q3435" s="267" t="s">
        <v>34</v>
      </c>
      <c r="R3435" s="255"/>
      <c r="S3435" s="255"/>
      <c r="T3435" s="255"/>
      <c r="U3435" s="271" t="s">
        <v>7625</v>
      </c>
      <c r="V3435" s="271" t="s">
        <v>7625</v>
      </c>
      <c r="W3435" s="166" t="s">
        <v>7265</v>
      </c>
      <c r="X3435" s="166" t="s">
        <v>7265</v>
      </c>
      <c r="Y3435" s="247"/>
    </row>
    <row r="3436" spans="2:25">
      <c r="B3436" s="30">
        <v>3388</v>
      </c>
      <c r="C3436" s="30" t="s">
        <v>9074</v>
      </c>
      <c r="D3436" s="30" t="s">
        <v>9080</v>
      </c>
      <c r="E3436" s="130" t="s">
        <v>9065</v>
      </c>
      <c r="F3436" s="269" t="s">
        <v>1561</v>
      </c>
      <c r="G3436" s="269">
        <f t="shared" si="358"/>
        <v>2022</v>
      </c>
      <c r="H3436" s="269">
        <f t="shared" si="359"/>
        <v>1</v>
      </c>
      <c r="I3436" s="269">
        <f t="shared" si="360"/>
        <v>3</v>
      </c>
      <c r="J3436" s="83">
        <f t="shared" si="361"/>
        <v>2022</v>
      </c>
      <c r="K3436" s="269">
        <f t="shared" si="362"/>
        <v>1</v>
      </c>
      <c r="L3436" s="21">
        <f t="shared" si="363"/>
        <v>3</v>
      </c>
      <c r="M3436" s="119">
        <v>44571</v>
      </c>
      <c r="N3436" s="119">
        <v>44571</v>
      </c>
      <c r="O3436" s="119">
        <v>44571</v>
      </c>
      <c r="P3436" s="119">
        <v>44571</v>
      </c>
      <c r="Q3436" s="267" t="s">
        <v>34</v>
      </c>
      <c r="R3436" s="255"/>
      <c r="S3436" s="255"/>
      <c r="T3436" s="255"/>
      <c r="U3436" s="255" t="s">
        <v>9084</v>
      </c>
      <c r="V3436" s="271" t="s">
        <v>3882</v>
      </c>
      <c r="W3436" s="166" t="s">
        <v>7265</v>
      </c>
      <c r="X3436" s="166" t="s">
        <v>7265</v>
      </c>
      <c r="Y3436" s="247"/>
    </row>
    <row r="3437" spans="2:25">
      <c r="B3437" s="30">
        <v>3389</v>
      </c>
      <c r="C3437" s="30" t="s">
        <v>9075</v>
      </c>
      <c r="D3437" s="30" t="s">
        <v>9080</v>
      </c>
      <c r="E3437" s="130" t="s">
        <v>9066</v>
      </c>
      <c r="F3437" s="269" t="s">
        <v>1561</v>
      </c>
      <c r="G3437" s="269">
        <f t="shared" si="358"/>
        <v>2022</v>
      </c>
      <c r="H3437" s="269">
        <f t="shared" si="359"/>
        <v>1</v>
      </c>
      <c r="I3437" s="269">
        <f t="shared" si="360"/>
        <v>3</v>
      </c>
      <c r="J3437" s="83">
        <f t="shared" si="361"/>
        <v>2022</v>
      </c>
      <c r="K3437" s="269">
        <f t="shared" si="362"/>
        <v>1</v>
      </c>
      <c r="L3437" s="21">
        <f t="shared" si="363"/>
        <v>3</v>
      </c>
      <c r="M3437" s="119">
        <v>44571</v>
      </c>
      <c r="N3437" s="119">
        <v>44571</v>
      </c>
      <c r="O3437" s="119">
        <v>44571</v>
      </c>
      <c r="P3437" s="119">
        <v>44571</v>
      </c>
      <c r="Q3437" s="267" t="s">
        <v>34</v>
      </c>
      <c r="R3437" s="255"/>
      <c r="S3437" s="255"/>
      <c r="T3437" s="255"/>
      <c r="U3437" s="255" t="s">
        <v>9085</v>
      </c>
      <c r="V3437" s="271" t="s">
        <v>7625</v>
      </c>
      <c r="W3437" s="166" t="s">
        <v>7265</v>
      </c>
      <c r="X3437" s="166" t="s">
        <v>7265</v>
      </c>
      <c r="Y3437" s="247"/>
    </row>
    <row r="3438" spans="2:25">
      <c r="B3438" s="30">
        <v>3390</v>
      </c>
      <c r="C3438" s="30" t="s">
        <v>9076</v>
      </c>
      <c r="D3438" s="30" t="s">
        <v>9080</v>
      </c>
      <c r="E3438" s="130" t="s">
        <v>9067</v>
      </c>
      <c r="F3438" s="269" t="s">
        <v>1561</v>
      </c>
      <c r="G3438" s="269">
        <f t="shared" si="358"/>
        <v>2022</v>
      </c>
      <c r="H3438" s="269">
        <f t="shared" si="359"/>
        <v>1</v>
      </c>
      <c r="I3438" s="269">
        <f t="shared" si="360"/>
        <v>3</v>
      </c>
      <c r="J3438" s="83">
        <f t="shared" si="361"/>
        <v>2022</v>
      </c>
      <c r="K3438" s="269">
        <f t="shared" si="362"/>
        <v>1</v>
      </c>
      <c r="L3438" s="21">
        <f t="shared" si="363"/>
        <v>3</v>
      </c>
      <c r="M3438" s="119">
        <v>44572</v>
      </c>
      <c r="N3438" s="119">
        <v>44572</v>
      </c>
      <c r="O3438" s="119">
        <v>44572</v>
      </c>
      <c r="P3438" s="119">
        <v>44572</v>
      </c>
      <c r="Q3438" s="267" t="s">
        <v>34</v>
      </c>
      <c r="R3438" s="255"/>
      <c r="S3438" s="255"/>
      <c r="T3438" s="255"/>
      <c r="U3438" s="255" t="s">
        <v>9086</v>
      </c>
      <c r="V3438" s="271" t="s">
        <v>9</v>
      </c>
      <c r="W3438" s="166" t="s">
        <v>7265</v>
      </c>
      <c r="X3438" s="166" t="s">
        <v>7265</v>
      </c>
      <c r="Y3438" s="247"/>
    </row>
    <row r="3439" spans="2:25" ht="27">
      <c r="B3439" s="30">
        <v>3391</v>
      </c>
      <c r="C3439" s="30" t="s">
        <v>9077</v>
      </c>
      <c r="D3439" s="30" t="s">
        <v>9080</v>
      </c>
      <c r="E3439" s="61" t="s">
        <v>9068</v>
      </c>
      <c r="F3439" s="269" t="s">
        <v>1561</v>
      </c>
      <c r="G3439" s="269">
        <f t="shared" si="358"/>
        <v>2022</v>
      </c>
      <c r="H3439" s="269">
        <f t="shared" si="359"/>
        <v>1</v>
      </c>
      <c r="I3439" s="269">
        <f t="shared" si="360"/>
        <v>3</v>
      </c>
      <c r="J3439" s="83">
        <f t="shared" si="361"/>
        <v>2022</v>
      </c>
      <c r="K3439" s="269">
        <f t="shared" si="362"/>
        <v>1</v>
      </c>
      <c r="L3439" s="21">
        <f t="shared" si="363"/>
        <v>3</v>
      </c>
      <c r="M3439" s="119">
        <v>44571</v>
      </c>
      <c r="N3439" s="119">
        <v>44571</v>
      </c>
      <c r="O3439" s="119">
        <v>44571</v>
      </c>
      <c r="P3439" s="119">
        <v>44573</v>
      </c>
      <c r="Q3439" s="267" t="s">
        <v>34</v>
      </c>
      <c r="R3439" s="255"/>
      <c r="S3439" s="255"/>
      <c r="T3439" s="255"/>
      <c r="U3439" s="255" t="s">
        <v>11</v>
      </c>
      <c r="V3439" s="271" t="s">
        <v>2316</v>
      </c>
      <c r="W3439" s="166" t="s">
        <v>7265</v>
      </c>
      <c r="X3439" s="166" t="s">
        <v>7265</v>
      </c>
      <c r="Y3439" s="247"/>
    </row>
    <row r="3440" spans="2:25" ht="33">
      <c r="B3440" s="30">
        <v>3392</v>
      </c>
      <c r="C3440" s="30" t="s">
        <v>9078</v>
      </c>
      <c r="D3440" s="30" t="s">
        <v>9080</v>
      </c>
      <c r="E3440" s="110" t="s">
        <v>9069</v>
      </c>
      <c r="F3440" s="269" t="s">
        <v>1561</v>
      </c>
      <c r="G3440" s="269">
        <f t="shared" si="358"/>
        <v>2022</v>
      </c>
      <c r="H3440" s="269">
        <f t="shared" si="359"/>
        <v>1</v>
      </c>
      <c r="I3440" s="269">
        <f t="shared" si="360"/>
        <v>3</v>
      </c>
      <c r="J3440" s="83">
        <f t="shared" si="361"/>
        <v>2022</v>
      </c>
      <c r="K3440" s="269">
        <f t="shared" si="362"/>
        <v>1</v>
      </c>
      <c r="L3440" s="21">
        <f t="shared" si="363"/>
        <v>3</v>
      </c>
      <c r="M3440" s="119">
        <v>44574</v>
      </c>
      <c r="N3440" s="119">
        <v>44574</v>
      </c>
      <c r="O3440" s="119">
        <v>44574</v>
      </c>
      <c r="P3440" s="119">
        <v>44574</v>
      </c>
      <c r="Q3440" s="267" t="s">
        <v>34</v>
      </c>
      <c r="R3440" s="255"/>
      <c r="S3440" s="255"/>
      <c r="T3440" s="255"/>
      <c r="U3440" s="255" t="s">
        <v>9086</v>
      </c>
      <c r="V3440" s="271" t="s">
        <v>9</v>
      </c>
      <c r="W3440" s="166" t="s">
        <v>7265</v>
      </c>
      <c r="X3440" s="166" t="s">
        <v>7265</v>
      </c>
      <c r="Y3440" s="247"/>
    </row>
    <row r="3441" spans="2:25">
      <c r="B3441" s="30">
        <v>3393</v>
      </c>
      <c r="C3441" s="30" t="s">
        <v>9079</v>
      </c>
      <c r="D3441" s="30" t="s">
        <v>9080</v>
      </c>
      <c r="E3441" s="135" t="s">
        <v>9070</v>
      </c>
      <c r="F3441" s="269" t="s">
        <v>1561</v>
      </c>
      <c r="G3441" s="269">
        <f t="shared" si="358"/>
        <v>2022</v>
      </c>
      <c r="H3441" s="269">
        <f t="shared" si="359"/>
        <v>1</v>
      </c>
      <c r="I3441" s="269">
        <f t="shared" si="360"/>
        <v>3</v>
      </c>
      <c r="J3441" s="83">
        <f t="shared" si="361"/>
        <v>2022</v>
      </c>
      <c r="K3441" s="269">
        <f t="shared" si="362"/>
        <v>1</v>
      </c>
      <c r="L3441" s="21">
        <f t="shared" si="363"/>
        <v>3</v>
      </c>
      <c r="M3441" s="119">
        <v>44574</v>
      </c>
      <c r="N3441" s="119">
        <v>44574</v>
      </c>
      <c r="O3441" s="119">
        <v>44574</v>
      </c>
      <c r="P3441" s="119">
        <v>44574</v>
      </c>
      <c r="Q3441" s="267" t="s">
        <v>34</v>
      </c>
      <c r="R3441" s="255"/>
      <c r="S3441" s="255"/>
      <c r="T3441" s="255"/>
      <c r="U3441" s="255" t="s">
        <v>7442</v>
      </c>
      <c r="V3441" s="271" t="s">
        <v>9081</v>
      </c>
      <c r="W3441" s="166" t="s">
        <v>7265</v>
      </c>
      <c r="X3441" s="166" t="s">
        <v>7265</v>
      </c>
      <c r="Y3441" s="247"/>
    </row>
    <row r="3442" spans="2:25" ht="49.5">
      <c r="B3442" s="30">
        <v>3394</v>
      </c>
      <c r="C3442" s="30" t="s">
        <v>9089</v>
      </c>
      <c r="D3442" s="30" t="s">
        <v>9094</v>
      </c>
      <c r="E3442" s="265" t="s">
        <v>9095</v>
      </c>
      <c r="F3442" s="269" t="s">
        <v>1561</v>
      </c>
      <c r="G3442" s="269">
        <f t="shared" si="358"/>
        <v>2022</v>
      </c>
      <c r="H3442" s="269">
        <f t="shared" si="359"/>
        <v>1</v>
      </c>
      <c r="I3442" s="269">
        <f t="shared" si="360"/>
        <v>4</v>
      </c>
      <c r="J3442" s="83">
        <f t="shared" si="361"/>
        <v>2022</v>
      </c>
      <c r="K3442" s="269">
        <f t="shared" si="362"/>
        <v>1</v>
      </c>
      <c r="L3442" s="21">
        <f t="shared" si="363"/>
        <v>4</v>
      </c>
      <c r="M3442" s="192">
        <v>44578</v>
      </c>
      <c r="N3442" s="192">
        <v>44578</v>
      </c>
      <c r="O3442" s="192">
        <v>44578</v>
      </c>
      <c r="P3442" s="192">
        <v>44578</v>
      </c>
      <c r="Q3442" s="267" t="s">
        <v>34</v>
      </c>
      <c r="R3442" s="255"/>
      <c r="S3442" s="255"/>
      <c r="T3442" s="255"/>
      <c r="U3442" s="255" t="s">
        <v>9106</v>
      </c>
      <c r="V3442" s="269" t="s">
        <v>7501</v>
      </c>
      <c r="W3442" s="166" t="s">
        <v>9105</v>
      </c>
      <c r="X3442" s="166" t="s">
        <v>9105</v>
      </c>
      <c r="Y3442" s="247"/>
    </row>
    <row r="3443" spans="2:25" ht="33">
      <c r="B3443" s="30">
        <v>3395</v>
      </c>
      <c r="C3443" s="30" t="s">
        <v>9090</v>
      </c>
      <c r="D3443" s="30" t="s">
        <v>9094</v>
      </c>
      <c r="E3443" s="265" t="s">
        <v>9096</v>
      </c>
      <c r="F3443" s="269" t="s">
        <v>1561</v>
      </c>
      <c r="G3443" s="269">
        <f t="shared" si="358"/>
        <v>2022</v>
      </c>
      <c r="H3443" s="269">
        <f t="shared" si="359"/>
        <v>1</v>
      </c>
      <c r="I3443" s="269">
        <f t="shared" si="360"/>
        <v>4</v>
      </c>
      <c r="J3443" s="83">
        <f t="shared" si="361"/>
        <v>2022</v>
      </c>
      <c r="K3443" s="269">
        <f t="shared" si="362"/>
        <v>1</v>
      </c>
      <c r="L3443" s="21">
        <f t="shared" si="363"/>
        <v>4</v>
      </c>
      <c r="M3443" s="192">
        <v>44579</v>
      </c>
      <c r="N3443" s="192">
        <v>44579</v>
      </c>
      <c r="O3443" s="192">
        <v>44579</v>
      </c>
      <c r="P3443" s="192">
        <v>44579</v>
      </c>
      <c r="Q3443" s="267" t="s">
        <v>34</v>
      </c>
      <c r="R3443" s="255"/>
      <c r="S3443" s="255"/>
      <c r="T3443" s="255"/>
      <c r="U3443" s="255" t="s">
        <v>9107</v>
      </c>
      <c r="V3443" s="269" t="s">
        <v>2048</v>
      </c>
      <c r="W3443" s="166" t="s">
        <v>7500</v>
      </c>
      <c r="X3443" s="166" t="s">
        <v>7500</v>
      </c>
      <c r="Y3443" s="247"/>
    </row>
    <row r="3444" spans="2:25" ht="49.5">
      <c r="B3444" s="30">
        <v>3396</v>
      </c>
      <c r="C3444" s="30" t="s">
        <v>9091</v>
      </c>
      <c r="D3444" s="30" t="s">
        <v>9094</v>
      </c>
      <c r="E3444" s="265" t="s">
        <v>9097</v>
      </c>
      <c r="F3444" s="269" t="s">
        <v>1561</v>
      </c>
      <c r="G3444" s="269">
        <f t="shared" si="358"/>
        <v>2022</v>
      </c>
      <c r="H3444" s="269">
        <f t="shared" si="359"/>
        <v>1</v>
      </c>
      <c r="I3444" s="269">
        <f t="shared" si="360"/>
        <v>4</v>
      </c>
      <c r="J3444" s="83">
        <f t="shared" si="361"/>
        <v>2022</v>
      </c>
      <c r="K3444" s="269">
        <f t="shared" si="362"/>
        <v>1</v>
      </c>
      <c r="L3444" s="21">
        <f t="shared" si="363"/>
        <v>4</v>
      </c>
      <c r="M3444" s="192">
        <v>44579</v>
      </c>
      <c r="N3444" s="192">
        <v>44579</v>
      </c>
      <c r="O3444" s="192">
        <v>44579</v>
      </c>
      <c r="P3444" s="192">
        <v>44579</v>
      </c>
      <c r="Q3444" s="267" t="s">
        <v>34</v>
      </c>
      <c r="R3444" s="255"/>
      <c r="S3444" s="255"/>
      <c r="T3444" s="255"/>
      <c r="U3444" s="255" t="s">
        <v>8353</v>
      </c>
      <c r="V3444" s="269" t="s">
        <v>7006</v>
      </c>
      <c r="W3444" s="166" t="s">
        <v>7500</v>
      </c>
      <c r="X3444" s="166" t="s">
        <v>7500</v>
      </c>
      <c r="Y3444" s="247"/>
    </row>
    <row r="3445" spans="2:25" ht="33">
      <c r="B3445" s="30">
        <v>3397</v>
      </c>
      <c r="C3445" s="30" t="s">
        <v>9092</v>
      </c>
      <c r="D3445" s="30" t="s">
        <v>9094</v>
      </c>
      <c r="E3445" s="265" t="s">
        <v>9098</v>
      </c>
      <c r="F3445" s="269" t="s">
        <v>1561</v>
      </c>
      <c r="G3445" s="269">
        <f t="shared" si="358"/>
        <v>2022</v>
      </c>
      <c r="H3445" s="269">
        <f t="shared" si="359"/>
        <v>1</v>
      </c>
      <c r="I3445" s="269">
        <f t="shared" si="360"/>
        <v>4</v>
      </c>
      <c r="J3445" s="83">
        <f t="shared" si="361"/>
        <v>2022</v>
      </c>
      <c r="K3445" s="269">
        <f t="shared" si="362"/>
        <v>1</v>
      </c>
      <c r="L3445" s="21">
        <f t="shared" si="363"/>
        <v>4</v>
      </c>
      <c r="M3445" s="192">
        <v>44579</v>
      </c>
      <c r="N3445" s="192">
        <v>44579</v>
      </c>
      <c r="O3445" s="192">
        <v>44579</v>
      </c>
      <c r="P3445" s="192">
        <v>44579</v>
      </c>
      <c r="Q3445" s="267" t="s">
        <v>34</v>
      </c>
      <c r="R3445" s="255"/>
      <c r="S3445" s="255"/>
      <c r="T3445" s="255"/>
      <c r="U3445" s="255" t="s">
        <v>7564</v>
      </c>
      <c r="V3445" s="269" t="s">
        <v>9102</v>
      </c>
      <c r="W3445" s="166" t="s">
        <v>7500</v>
      </c>
      <c r="X3445" s="166" t="s">
        <v>7500</v>
      </c>
      <c r="Y3445" s="247"/>
    </row>
    <row r="3446" spans="2:25" ht="49.5">
      <c r="B3446" s="30">
        <v>3398</v>
      </c>
      <c r="C3446" s="30" t="s">
        <v>9093</v>
      </c>
      <c r="D3446" s="30" t="s">
        <v>9094</v>
      </c>
      <c r="E3446" s="265" t="s">
        <v>9099</v>
      </c>
      <c r="F3446" s="269" t="s">
        <v>1561</v>
      </c>
      <c r="G3446" s="269">
        <f t="shared" si="358"/>
        <v>2022</v>
      </c>
      <c r="H3446" s="269">
        <f t="shared" si="359"/>
        <v>1</v>
      </c>
      <c r="I3446" s="269">
        <f t="shared" si="360"/>
        <v>4</v>
      </c>
      <c r="J3446" s="83">
        <f t="shared" si="361"/>
        <v>2022</v>
      </c>
      <c r="K3446" s="269">
        <f t="shared" si="362"/>
        <v>1</v>
      </c>
      <c r="L3446" s="21">
        <f t="shared" si="363"/>
        <v>4</v>
      </c>
      <c r="M3446" s="192">
        <v>44580</v>
      </c>
      <c r="N3446" s="192">
        <v>44580</v>
      </c>
      <c r="O3446" s="192">
        <v>44580</v>
      </c>
      <c r="P3446" s="192">
        <v>44580</v>
      </c>
      <c r="Q3446" s="267" t="s">
        <v>34</v>
      </c>
      <c r="R3446" s="255"/>
      <c r="S3446" s="255"/>
      <c r="T3446" s="255"/>
      <c r="U3446" s="255" t="s">
        <v>7920</v>
      </c>
      <c r="V3446" s="269" t="s">
        <v>9103</v>
      </c>
      <c r="W3446" s="166" t="s">
        <v>7500</v>
      </c>
      <c r="X3446" s="166" t="s">
        <v>7500</v>
      </c>
      <c r="Y3446" s="247"/>
    </row>
    <row r="3447" spans="2:25" ht="49.5">
      <c r="B3447" s="30">
        <v>3399</v>
      </c>
      <c r="C3447" s="30" t="s">
        <v>9101</v>
      </c>
      <c r="D3447" s="30" t="s">
        <v>9094</v>
      </c>
      <c r="E3447" s="265" t="s">
        <v>9100</v>
      </c>
      <c r="F3447" s="269" t="s">
        <v>1561</v>
      </c>
      <c r="G3447" s="269">
        <f t="shared" si="358"/>
        <v>2022</v>
      </c>
      <c r="H3447" s="269">
        <f t="shared" si="359"/>
        <v>1</v>
      </c>
      <c r="I3447" s="269">
        <f t="shared" si="360"/>
        <v>4</v>
      </c>
      <c r="J3447" s="83">
        <f t="shared" si="361"/>
        <v>2022</v>
      </c>
      <c r="K3447" s="269">
        <f t="shared" si="362"/>
        <v>1</v>
      </c>
      <c r="L3447" s="21">
        <f t="shared" si="363"/>
        <v>4</v>
      </c>
      <c r="M3447" s="192">
        <v>44580</v>
      </c>
      <c r="N3447" s="192">
        <v>44580</v>
      </c>
      <c r="O3447" s="192">
        <v>44580</v>
      </c>
      <c r="P3447" s="192">
        <v>44580</v>
      </c>
      <c r="Q3447" s="267" t="s">
        <v>34</v>
      </c>
      <c r="R3447" s="255"/>
      <c r="S3447" s="255"/>
      <c r="T3447" s="255"/>
      <c r="U3447" s="255" t="s">
        <v>7659</v>
      </c>
      <c r="V3447" s="269" t="s">
        <v>9104</v>
      </c>
      <c r="W3447" s="166" t="s">
        <v>7500</v>
      </c>
      <c r="X3447" s="166" t="s">
        <v>7500</v>
      </c>
      <c r="Y3447" s="247"/>
    </row>
    <row r="3448" spans="2:25" ht="49.5">
      <c r="B3448" s="30">
        <v>3400</v>
      </c>
      <c r="C3448" s="30" t="s">
        <v>9133</v>
      </c>
      <c r="D3448" s="30" t="s">
        <v>83</v>
      </c>
      <c r="E3448" s="265" t="s">
        <v>9142</v>
      </c>
      <c r="F3448" s="269" t="s">
        <v>1561</v>
      </c>
      <c r="G3448" s="269">
        <f t="shared" si="358"/>
        <v>2022</v>
      </c>
      <c r="H3448" s="269">
        <f t="shared" si="359"/>
        <v>1</v>
      </c>
      <c r="I3448" s="269">
        <f t="shared" si="360"/>
        <v>4</v>
      </c>
      <c r="J3448" s="83">
        <f t="shared" si="361"/>
        <v>2021</v>
      </c>
      <c r="K3448" s="269">
        <f t="shared" si="362"/>
        <v>1</v>
      </c>
      <c r="L3448" s="21">
        <f t="shared" si="363"/>
        <v>4</v>
      </c>
      <c r="M3448" s="270">
        <v>44578</v>
      </c>
      <c r="N3448" s="270">
        <v>44578</v>
      </c>
      <c r="O3448" s="270">
        <v>44578</v>
      </c>
      <c r="P3448" s="270">
        <v>44213</v>
      </c>
      <c r="Q3448" s="268" t="s">
        <v>74</v>
      </c>
      <c r="R3448" s="269"/>
      <c r="S3448" s="269"/>
      <c r="T3448" s="269"/>
      <c r="U3448" s="267" t="s">
        <v>5841</v>
      </c>
      <c r="V3448" s="267" t="s">
        <v>5841</v>
      </c>
      <c r="W3448" s="267" t="s">
        <v>9125</v>
      </c>
      <c r="X3448" s="267" t="s">
        <v>9124</v>
      </c>
      <c r="Y3448" s="263" t="s">
        <v>9141</v>
      </c>
    </row>
    <row r="3449" spans="2:25" ht="33">
      <c r="B3449" s="30">
        <v>3401</v>
      </c>
      <c r="C3449" s="30" t="s">
        <v>9132</v>
      </c>
      <c r="D3449" s="30" t="s">
        <v>9137</v>
      </c>
      <c r="E3449" s="265" t="s">
        <v>9143</v>
      </c>
      <c r="F3449" s="269" t="s">
        <v>9135</v>
      </c>
      <c r="G3449" s="269">
        <f t="shared" si="358"/>
        <v>2022</v>
      </c>
      <c r="H3449" s="269">
        <f t="shared" si="359"/>
        <v>1</v>
      </c>
      <c r="I3449" s="269">
        <f t="shared" si="360"/>
        <v>4</v>
      </c>
      <c r="J3449" s="83">
        <f t="shared" si="361"/>
        <v>2021</v>
      </c>
      <c r="K3449" s="269">
        <f t="shared" si="362"/>
        <v>1</v>
      </c>
      <c r="L3449" s="21">
        <f t="shared" si="363"/>
        <v>4</v>
      </c>
      <c r="M3449" s="270">
        <v>44578</v>
      </c>
      <c r="N3449" s="270">
        <v>44578</v>
      </c>
      <c r="O3449" s="270">
        <v>44578</v>
      </c>
      <c r="P3449" s="270">
        <v>44213</v>
      </c>
      <c r="Q3449" s="268" t="s">
        <v>74</v>
      </c>
      <c r="R3449" s="269"/>
      <c r="S3449" s="269"/>
      <c r="T3449" s="269"/>
      <c r="U3449" s="267" t="s">
        <v>5106</v>
      </c>
      <c r="V3449" s="267" t="s">
        <v>5106</v>
      </c>
      <c r="W3449" s="267" t="s">
        <v>9124</v>
      </c>
      <c r="X3449" s="267" t="s">
        <v>9124</v>
      </c>
      <c r="Y3449" s="263" t="s">
        <v>9144</v>
      </c>
    </row>
    <row r="3450" spans="2:25" ht="33">
      <c r="B3450" s="30">
        <v>3402</v>
      </c>
      <c r="C3450" s="30" t="s">
        <v>9130</v>
      </c>
      <c r="D3450" s="30" t="s">
        <v>83</v>
      </c>
      <c r="E3450" s="265" t="s">
        <v>9140</v>
      </c>
      <c r="F3450" s="269" t="s">
        <v>1561</v>
      </c>
      <c r="G3450" s="269">
        <f t="shared" si="358"/>
        <v>2022</v>
      </c>
      <c r="H3450" s="269">
        <f t="shared" si="359"/>
        <v>1</v>
      </c>
      <c r="I3450" s="269">
        <f t="shared" si="360"/>
        <v>4</v>
      </c>
      <c r="J3450" s="83">
        <f t="shared" si="361"/>
        <v>2021</v>
      </c>
      <c r="K3450" s="269">
        <f t="shared" si="362"/>
        <v>1</v>
      </c>
      <c r="L3450" s="21">
        <f t="shared" si="363"/>
        <v>4</v>
      </c>
      <c r="M3450" s="270">
        <v>44578</v>
      </c>
      <c r="N3450" s="270">
        <v>44578</v>
      </c>
      <c r="O3450" s="270">
        <v>44578</v>
      </c>
      <c r="P3450" s="270">
        <v>44213</v>
      </c>
      <c r="Q3450" s="268" t="s">
        <v>74</v>
      </c>
      <c r="R3450" s="269"/>
      <c r="S3450" s="269"/>
      <c r="T3450" s="269"/>
      <c r="U3450" s="267" t="s">
        <v>6031</v>
      </c>
      <c r="V3450" s="267" t="s">
        <v>9139</v>
      </c>
      <c r="W3450" s="267" t="s">
        <v>9124</v>
      </c>
      <c r="X3450" s="267" t="s">
        <v>9124</v>
      </c>
      <c r="Y3450" s="263" t="s">
        <v>9145</v>
      </c>
    </row>
    <row r="3451" spans="2:25" ht="33">
      <c r="B3451" s="30">
        <v>3403</v>
      </c>
      <c r="C3451" s="30" t="s">
        <v>9128</v>
      </c>
      <c r="D3451" s="30" t="s">
        <v>83</v>
      </c>
      <c r="E3451" s="265" t="s">
        <v>9140</v>
      </c>
      <c r="F3451" s="269" t="s">
        <v>1561</v>
      </c>
      <c r="G3451" s="269">
        <f t="shared" si="358"/>
        <v>2022</v>
      </c>
      <c r="H3451" s="269">
        <f t="shared" si="359"/>
        <v>1</v>
      </c>
      <c r="I3451" s="269">
        <f t="shared" si="360"/>
        <v>4</v>
      </c>
      <c r="J3451" s="83">
        <f t="shared" si="361"/>
        <v>2021</v>
      </c>
      <c r="K3451" s="269">
        <f t="shared" si="362"/>
        <v>1</v>
      </c>
      <c r="L3451" s="21">
        <f t="shared" si="363"/>
        <v>4</v>
      </c>
      <c r="M3451" s="270">
        <v>44578</v>
      </c>
      <c r="N3451" s="270">
        <v>44578</v>
      </c>
      <c r="O3451" s="270">
        <v>44578</v>
      </c>
      <c r="P3451" s="270">
        <v>44213</v>
      </c>
      <c r="Q3451" s="268" t="s">
        <v>74</v>
      </c>
      <c r="R3451" s="269"/>
      <c r="S3451" s="269"/>
      <c r="T3451" s="269"/>
      <c r="U3451" s="267" t="s">
        <v>6031</v>
      </c>
      <c r="V3451" s="267" t="s">
        <v>6031</v>
      </c>
      <c r="W3451" s="267" t="s">
        <v>9124</v>
      </c>
      <c r="X3451" s="267" t="s">
        <v>9124</v>
      </c>
      <c r="Y3451" s="263" t="s">
        <v>9138</v>
      </c>
    </row>
    <row r="3452" spans="2:25" ht="49.5">
      <c r="B3452" s="30">
        <v>3404</v>
      </c>
      <c r="C3452" s="30" t="s">
        <v>9123</v>
      </c>
      <c r="D3452" s="30" t="s">
        <v>83</v>
      </c>
      <c r="E3452" s="265" t="s">
        <v>9136</v>
      </c>
      <c r="F3452" s="269" t="s">
        <v>1561</v>
      </c>
      <c r="G3452" s="269">
        <f t="shared" si="358"/>
        <v>2022</v>
      </c>
      <c r="H3452" s="269">
        <f t="shared" si="359"/>
        <v>1</v>
      </c>
      <c r="I3452" s="269">
        <f t="shared" si="360"/>
        <v>4</v>
      </c>
      <c r="J3452" s="83">
        <f t="shared" si="361"/>
        <v>2022</v>
      </c>
      <c r="K3452" s="269">
        <f t="shared" si="362"/>
        <v>1</v>
      </c>
      <c r="L3452" s="21">
        <f t="shared" si="363"/>
        <v>4</v>
      </c>
      <c r="M3452" s="270">
        <v>44579</v>
      </c>
      <c r="N3452" s="270">
        <v>44579</v>
      </c>
      <c r="O3452" s="270">
        <v>44579</v>
      </c>
      <c r="P3452" s="270">
        <v>44579</v>
      </c>
      <c r="Q3452" s="268" t="s">
        <v>74</v>
      </c>
      <c r="R3452" s="269"/>
      <c r="S3452" s="269"/>
      <c r="T3452" s="269"/>
      <c r="U3452" s="267" t="s">
        <v>6650</v>
      </c>
      <c r="V3452" s="267" t="s">
        <v>6650</v>
      </c>
      <c r="W3452" s="267" t="s">
        <v>9124</v>
      </c>
      <c r="X3452" s="267" t="s">
        <v>9124</v>
      </c>
      <c r="Y3452" s="263" t="s">
        <v>9134</v>
      </c>
    </row>
    <row r="3453" spans="2:25" ht="33">
      <c r="B3453" s="30">
        <v>3405</v>
      </c>
      <c r="C3453" s="30" t="s">
        <v>9122</v>
      </c>
      <c r="D3453" s="30" t="s">
        <v>9146</v>
      </c>
      <c r="E3453" s="265" t="s">
        <v>9147</v>
      </c>
      <c r="F3453" s="269" t="s">
        <v>9148</v>
      </c>
      <c r="G3453" s="269">
        <f t="shared" si="358"/>
        <v>2022</v>
      </c>
      <c r="H3453" s="269">
        <f t="shared" si="359"/>
        <v>1</v>
      </c>
      <c r="I3453" s="269">
        <f t="shared" si="360"/>
        <v>4</v>
      </c>
      <c r="J3453" s="83">
        <f t="shared" si="361"/>
        <v>2022</v>
      </c>
      <c r="K3453" s="269">
        <f t="shared" si="362"/>
        <v>1</v>
      </c>
      <c r="L3453" s="21">
        <f t="shared" si="363"/>
        <v>4</v>
      </c>
      <c r="M3453" s="270">
        <v>44579</v>
      </c>
      <c r="N3453" s="270">
        <v>44579</v>
      </c>
      <c r="O3453" s="270">
        <v>44579</v>
      </c>
      <c r="P3453" s="270">
        <v>44579</v>
      </c>
      <c r="Q3453" s="268" t="s">
        <v>9109</v>
      </c>
      <c r="R3453" s="269"/>
      <c r="S3453" s="269"/>
      <c r="T3453" s="269"/>
      <c r="U3453" s="267" t="s">
        <v>9149</v>
      </c>
      <c r="V3453" s="267" t="s">
        <v>9149</v>
      </c>
      <c r="W3453" s="267" t="s">
        <v>9150</v>
      </c>
      <c r="X3453" s="267" t="s">
        <v>9151</v>
      </c>
      <c r="Y3453" s="263" t="s">
        <v>9152</v>
      </c>
    </row>
    <row r="3454" spans="2:25" ht="33">
      <c r="B3454" s="30">
        <v>3406</v>
      </c>
      <c r="C3454" s="30" t="s">
        <v>9116</v>
      </c>
      <c r="D3454" s="30" t="s">
        <v>9153</v>
      </c>
      <c r="E3454" s="265" t="s">
        <v>9154</v>
      </c>
      <c r="F3454" s="269" t="s">
        <v>1561</v>
      </c>
      <c r="G3454" s="269">
        <f t="shared" si="358"/>
        <v>2022</v>
      </c>
      <c r="H3454" s="269">
        <f t="shared" si="359"/>
        <v>1</v>
      </c>
      <c r="I3454" s="269">
        <f t="shared" si="360"/>
        <v>4</v>
      </c>
      <c r="J3454" s="83">
        <f t="shared" si="361"/>
        <v>2022</v>
      </c>
      <c r="K3454" s="269">
        <f t="shared" si="362"/>
        <v>1</v>
      </c>
      <c r="L3454" s="21">
        <f t="shared" si="363"/>
        <v>4</v>
      </c>
      <c r="M3454" s="270">
        <v>44579</v>
      </c>
      <c r="N3454" s="270">
        <v>44579</v>
      </c>
      <c r="O3454" s="270">
        <v>44579</v>
      </c>
      <c r="P3454" s="270">
        <v>44579</v>
      </c>
      <c r="Q3454" s="268" t="s">
        <v>9155</v>
      </c>
      <c r="R3454" s="269"/>
      <c r="S3454" s="269"/>
      <c r="T3454" s="269"/>
      <c r="U3454" s="267" t="s">
        <v>9156</v>
      </c>
      <c r="V3454" s="267" t="s">
        <v>6990</v>
      </c>
      <c r="W3454" s="267" t="s">
        <v>9124</v>
      </c>
      <c r="X3454" s="267" t="s">
        <v>9150</v>
      </c>
      <c r="Y3454" s="263" t="s">
        <v>9157</v>
      </c>
    </row>
    <row r="3455" spans="2:25" ht="66">
      <c r="B3455" s="30">
        <v>3407</v>
      </c>
      <c r="C3455" s="30" t="s">
        <v>9114</v>
      </c>
      <c r="D3455" s="30" t="s">
        <v>83</v>
      </c>
      <c r="E3455" s="265" t="s">
        <v>9158</v>
      </c>
      <c r="F3455" s="269" t="s">
        <v>9148</v>
      </c>
      <c r="G3455" s="269">
        <f t="shared" si="358"/>
        <v>2022</v>
      </c>
      <c r="H3455" s="269">
        <f t="shared" si="359"/>
        <v>1</v>
      </c>
      <c r="I3455" s="269">
        <f t="shared" si="360"/>
        <v>4</v>
      </c>
      <c r="J3455" s="83">
        <f t="shared" si="361"/>
        <v>2022</v>
      </c>
      <c r="K3455" s="269">
        <f t="shared" si="362"/>
        <v>1</v>
      </c>
      <c r="L3455" s="21">
        <f t="shared" si="363"/>
        <v>4</v>
      </c>
      <c r="M3455" s="270">
        <v>44580</v>
      </c>
      <c r="N3455" s="270">
        <v>44580</v>
      </c>
      <c r="O3455" s="270">
        <v>44580</v>
      </c>
      <c r="P3455" s="270">
        <v>44580</v>
      </c>
      <c r="Q3455" s="268" t="s">
        <v>74</v>
      </c>
      <c r="R3455" s="269"/>
      <c r="S3455" s="269"/>
      <c r="T3455" s="269"/>
      <c r="U3455" s="267" t="s">
        <v>9159</v>
      </c>
      <c r="V3455" s="267" t="s">
        <v>6650</v>
      </c>
      <c r="W3455" s="267" t="s">
        <v>9150</v>
      </c>
      <c r="X3455" s="267" t="s">
        <v>9151</v>
      </c>
      <c r="Y3455" s="263" t="s">
        <v>9160</v>
      </c>
    </row>
    <row r="3456" spans="2:25" ht="66">
      <c r="B3456" s="30">
        <v>3408</v>
      </c>
      <c r="C3456" s="30" t="s">
        <v>9111</v>
      </c>
      <c r="D3456" s="30" t="s">
        <v>83</v>
      </c>
      <c r="E3456" s="265" t="s">
        <v>9161</v>
      </c>
      <c r="F3456" s="269" t="s">
        <v>9148</v>
      </c>
      <c r="G3456" s="269">
        <f t="shared" si="358"/>
        <v>2022</v>
      </c>
      <c r="H3456" s="269">
        <f t="shared" si="359"/>
        <v>1</v>
      </c>
      <c r="I3456" s="269">
        <f t="shared" si="360"/>
        <v>4</v>
      </c>
      <c r="J3456" s="83">
        <f t="shared" si="361"/>
        <v>2022</v>
      </c>
      <c r="K3456" s="269">
        <f t="shared" si="362"/>
        <v>1</v>
      </c>
      <c r="L3456" s="21">
        <f t="shared" si="363"/>
        <v>4</v>
      </c>
      <c r="M3456" s="270">
        <v>44581</v>
      </c>
      <c r="N3456" s="270">
        <v>44581</v>
      </c>
      <c r="O3456" s="270">
        <v>44581</v>
      </c>
      <c r="P3456" s="270">
        <v>44581</v>
      </c>
      <c r="Q3456" s="268" t="s">
        <v>9155</v>
      </c>
      <c r="R3456" s="269"/>
      <c r="S3456" s="269"/>
      <c r="T3456" s="269"/>
      <c r="U3456" s="267" t="s">
        <v>9163</v>
      </c>
      <c r="V3456" s="267" t="s">
        <v>9162</v>
      </c>
      <c r="W3456" s="267" t="s">
        <v>9126</v>
      </c>
      <c r="X3456" s="267" t="s">
        <v>9150</v>
      </c>
      <c r="Y3456" s="263" t="s">
        <v>9129</v>
      </c>
    </row>
    <row r="3457" spans="2:25" ht="33">
      <c r="B3457" s="30">
        <v>3409</v>
      </c>
      <c r="C3457" s="30" t="s">
        <v>9179</v>
      </c>
      <c r="D3457" s="30" t="s">
        <v>9153</v>
      </c>
      <c r="E3457" s="265" t="s">
        <v>9127</v>
      </c>
      <c r="F3457" s="269" t="s">
        <v>9164</v>
      </c>
      <c r="G3457" s="269">
        <f t="shared" si="358"/>
        <v>2022</v>
      </c>
      <c r="H3457" s="269">
        <f t="shared" si="359"/>
        <v>1</v>
      </c>
      <c r="I3457" s="269">
        <f t="shared" si="360"/>
        <v>4</v>
      </c>
      <c r="J3457" s="83">
        <f t="shared" si="361"/>
        <v>2022</v>
      </c>
      <c r="K3457" s="269">
        <f t="shared" si="362"/>
        <v>1</v>
      </c>
      <c r="L3457" s="21">
        <f t="shared" si="363"/>
        <v>4</v>
      </c>
      <c r="M3457" s="270">
        <v>44581</v>
      </c>
      <c r="N3457" s="270">
        <v>44581</v>
      </c>
      <c r="O3457" s="270">
        <v>44581</v>
      </c>
      <c r="P3457" s="270">
        <v>44581</v>
      </c>
      <c r="Q3457" s="268" t="s">
        <v>74</v>
      </c>
      <c r="R3457" s="269"/>
      <c r="S3457" s="269"/>
      <c r="T3457" s="269"/>
      <c r="U3457" s="267" t="s">
        <v>6562</v>
      </c>
      <c r="V3457" s="267" t="s">
        <v>9165</v>
      </c>
      <c r="W3457" s="267" t="s">
        <v>9126</v>
      </c>
      <c r="X3457" s="267" t="s">
        <v>9124</v>
      </c>
      <c r="Y3457" s="263" t="s">
        <v>9166</v>
      </c>
    </row>
    <row r="3458" spans="2:25" ht="33">
      <c r="B3458" s="30">
        <v>3410</v>
      </c>
      <c r="C3458" s="30" t="s">
        <v>9180</v>
      </c>
      <c r="D3458" s="30" t="s">
        <v>9153</v>
      </c>
      <c r="E3458" s="265" t="s">
        <v>9167</v>
      </c>
      <c r="F3458" s="269" t="s">
        <v>9135</v>
      </c>
      <c r="G3458" s="269">
        <f t="shared" si="358"/>
        <v>2022</v>
      </c>
      <c r="H3458" s="269">
        <f t="shared" si="359"/>
        <v>1</v>
      </c>
      <c r="I3458" s="269">
        <f t="shared" si="360"/>
        <v>4</v>
      </c>
      <c r="J3458" s="83">
        <f t="shared" si="361"/>
        <v>2022</v>
      </c>
      <c r="K3458" s="269">
        <f t="shared" si="362"/>
        <v>1</v>
      </c>
      <c r="L3458" s="21">
        <f t="shared" si="363"/>
        <v>4</v>
      </c>
      <c r="M3458" s="270">
        <v>44579</v>
      </c>
      <c r="N3458" s="270">
        <v>44579</v>
      </c>
      <c r="O3458" s="270">
        <v>44579</v>
      </c>
      <c r="P3458" s="270">
        <v>44579</v>
      </c>
      <c r="Q3458" s="268" t="s">
        <v>9131</v>
      </c>
      <c r="R3458" s="269"/>
      <c r="S3458" s="269"/>
      <c r="T3458" s="269"/>
      <c r="U3458" s="267" t="s">
        <v>9168</v>
      </c>
      <c r="V3458" s="267" t="s">
        <v>9169</v>
      </c>
      <c r="W3458" s="267" t="s">
        <v>9170</v>
      </c>
      <c r="X3458" s="267" t="s">
        <v>9171</v>
      </c>
      <c r="Y3458" s="273" t="s">
        <v>9172</v>
      </c>
    </row>
    <row r="3459" spans="2:25" ht="33">
      <c r="B3459" s="30">
        <v>3411</v>
      </c>
      <c r="C3459" s="30" t="s">
        <v>9181</v>
      </c>
      <c r="D3459" s="30" t="s">
        <v>9153</v>
      </c>
      <c r="E3459" s="265" t="s">
        <v>9121</v>
      </c>
      <c r="F3459" s="269" t="s">
        <v>9135</v>
      </c>
      <c r="G3459" s="269">
        <f t="shared" si="358"/>
        <v>2022</v>
      </c>
      <c r="H3459" s="269">
        <f t="shared" si="359"/>
        <v>1</v>
      </c>
      <c r="I3459" s="269">
        <f t="shared" si="360"/>
        <v>4</v>
      </c>
      <c r="J3459" s="83">
        <f t="shared" si="361"/>
        <v>2022</v>
      </c>
      <c r="K3459" s="269">
        <f t="shared" si="362"/>
        <v>1</v>
      </c>
      <c r="L3459" s="21">
        <f t="shared" si="363"/>
        <v>4</v>
      </c>
      <c r="M3459" s="270">
        <v>44579</v>
      </c>
      <c r="N3459" s="270">
        <v>44579</v>
      </c>
      <c r="O3459" s="270">
        <v>44579</v>
      </c>
      <c r="P3459" s="270">
        <v>44580</v>
      </c>
      <c r="Q3459" s="268" t="s">
        <v>9155</v>
      </c>
      <c r="R3459" s="269"/>
      <c r="S3459" s="269"/>
      <c r="T3459" s="269"/>
      <c r="U3459" s="30" t="s">
        <v>9119</v>
      </c>
      <c r="V3459" s="1" t="s">
        <v>9120</v>
      </c>
      <c r="W3459" s="267" t="s">
        <v>9118</v>
      </c>
      <c r="X3459" s="267" t="s">
        <v>9173</v>
      </c>
      <c r="Y3459" s="263" t="s">
        <v>9117</v>
      </c>
    </row>
    <row r="3460" spans="2:25" ht="33">
      <c r="B3460" s="30">
        <v>3412</v>
      </c>
      <c r="C3460" s="30" t="s">
        <v>9182</v>
      </c>
      <c r="D3460" s="30" t="s">
        <v>9110</v>
      </c>
      <c r="E3460" s="265" t="s">
        <v>9174</v>
      </c>
      <c r="F3460" s="269" t="s">
        <v>1561</v>
      </c>
      <c r="G3460" s="269">
        <f t="shared" si="358"/>
        <v>2022</v>
      </c>
      <c r="H3460" s="269">
        <f t="shared" si="359"/>
        <v>1</v>
      </c>
      <c r="I3460" s="269">
        <f t="shared" si="360"/>
        <v>4</v>
      </c>
      <c r="J3460" s="83">
        <f t="shared" si="361"/>
        <v>2022</v>
      </c>
      <c r="K3460" s="269">
        <f t="shared" si="362"/>
        <v>1</v>
      </c>
      <c r="L3460" s="21">
        <f t="shared" si="363"/>
        <v>4</v>
      </c>
      <c r="M3460" s="270">
        <v>44579</v>
      </c>
      <c r="N3460" s="270">
        <v>44579</v>
      </c>
      <c r="O3460" s="270">
        <v>44579</v>
      </c>
      <c r="P3460" s="270">
        <v>44579</v>
      </c>
      <c r="Q3460" s="268" t="s">
        <v>74</v>
      </c>
      <c r="R3460" s="269"/>
      <c r="S3460" s="269"/>
      <c r="T3460" s="269"/>
      <c r="U3460" s="267" t="s">
        <v>9115</v>
      </c>
      <c r="V3460" s="267" t="s">
        <v>9175</v>
      </c>
      <c r="W3460" s="267" t="s">
        <v>9171</v>
      </c>
      <c r="X3460" s="267" t="s">
        <v>1176</v>
      </c>
      <c r="Y3460" s="263"/>
    </row>
    <row r="3461" spans="2:25">
      <c r="B3461" s="30">
        <v>3413</v>
      </c>
      <c r="C3461" s="30" t="s">
        <v>9183</v>
      </c>
      <c r="D3461" s="30" t="s">
        <v>9137</v>
      </c>
      <c r="E3461" s="265" t="s">
        <v>9113</v>
      </c>
      <c r="F3461" s="269" t="s">
        <v>9135</v>
      </c>
      <c r="G3461" s="269">
        <f t="shared" si="358"/>
        <v>2022</v>
      </c>
      <c r="H3461" s="269">
        <f t="shared" si="359"/>
        <v>1</v>
      </c>
      <c r="I3461" s="269">
        <f t="shared" si="360"/>
        <v>4</v>
      </c>
      <c r="J3461" s="83">
        <f t="shared" si="361"/>
        <v>2022</v>
      </c>
      <c r="K3461" s="269">
        <f t="shared" si="362"/>
        <v>1</v>
      </c>
      <c r="L3461" s="21">
        <f t="shared" si="363"/>
        <v>4</v>
      </c>
      <c r="M3461" s="270">
        <v>44578</v>
      </c>
      <c r="N3461" s="270">
        <v>44578</v>
      </c>
      <c r="O3461" s="270">
        <v>44578</v>
      </c>
      <c r="P3461" s="270">
        <v>44581</v>
      </c>
      <c r="Q3461" s="268" t="s">
        <v>74</v>
      </c>
      <c r="R3461" s="269"/>
      <c r="S3461" s="269"/>
      <c r="T3461" s="269"/>
      <c r="U3461" s="267"/>
      <c r="V3461" s="269"/>
      <c r="W3461" s="267" t="s">
        <v>3503</v>
      </c>
      <c r="X3461" s="267" t="s">
        <v>3503</v>
      </c>
      <c r="Y3461" s="263" t="s">
        <v>9112</v>
      </c>
    </row>
    <row r="3462" spans="2:25">
      <c r="B3462" s="30">
        <v>3414</v>
      </c>
      <c r="C3462" s="30" t="s">
        <v>9184</v>
      </c>
      <c r="D3462" s="30" t="s">
        <v>83</v>
      </c>
      <c r="E3462" s="265" t="s">
        <v>9185</v>
      </c>
      <c r="F3462" s="269" t="s">
        <v>9135</v>
      </c>
      <c r="G3462" s="269">
        <f t="shared" si="358"/>
        <v>2022</v>
      </c>
      <c r="H3462" s="269">
        <f t="shared" si="359"/>
        <v>1</v>
      </c>
      <c r="I3462" s="269">
        <f t="shared" si="360"/>
        <v>4</v>
      </c>
      <c r="J3462" s="83">
        <f t="shared" si="361"/>
        <v>2022</v>
      </c>
      <c r="K3462" s="269">
        <f t="shared" si="362"/>
        <v>1</v>
      </c>
      <c r="L3462" s="21">
        <f t="shared" si="363"/>
        <v>4</v>
      </c>
      <c r="M3462" s="119">
        <v>44580</v>
      </c>
      <c r="N3462" s="119">
        <v>44580</v>
      </c>
      <c r="O3462" s="119">
        <v>44580</v>
      </c>
      <c r="P3462" s="119">
        <v>44580</v>
      </c>
      <c r="Q3462" s="269" t="s">
        <v>9176</v>
      </c>
      <c r="R3462" s="269"/>
      <c r="S3462" s="269"/>
      <c r="T3462" s="269"/>
      <c r="U3462" s="272" t="s">
        <v>989</v>
      </c>
      <c r="V3462" s="272" t="s">
        <v>9177</v>
      </c>
      <c r="W3462" s="267" t="s">
        <v>8859</v>
      </c>
      <c r="X3462" s="267" t="s">
        <v>9178</v>
      </c>
      <c r="Y3462" s="263" t="s">
        <v>9108</v>
      </c>
    </row>
    <row r="3463" spans="2:25">
      <c r="B3463" s="30">
        <v>3415</v>
      </c>
      <c r="C3463" s="30" t="s">
        <v>9191</v>
      </c>
      <c r="D3463" s="30" t="s">
        <v>83</v>
      </c>
      <c r="E3463" s="265" t="s">
        <v>9206</v>
      </c>
      <c r="F3463" s="269" t="s">
        <v>9207</v>
      </c>
      <c r="G3463" s="269">
        <f t="shared" ref="G3463:G3526" si="364">IF(ISBLANK(N3463),"",YEAR(N3463))</f>
        <v>2022</v>
      </c>
      <c r="H3463" s="269">
        <f t="shared" ref="H3463:H3526" si="365">IF(ISBLANK(N3463),"",MONTH(N3463))</f>
        <v>1</v>
      </c>
      <c r="I3463" s="269">
        <f t="shared" ref="I3463:I3526" si="366">IF(ISBLANK(N3463),"",WEEKNUM(N3463,1))</f>
        <v>4</v>
      </c>
      <c r="J3463" s="83">
        <f t="shared" ref="J3463:J3526" si="367">IF(ISBLANK(P3463),"",YEAR(P3463))</f>
        <v>2022</v>
      </c>
      <c r="K3463" s="269">
        <f t="shared" ref="K3463:K3526" si="368">IF(ISBLANK(P3463),"",MONTH(P3463))</f>
        <v>2</v>
      </c>
      <c r="L3463" s="21">
        <f t="shared" ref="L3463:L3526" si="369">IF(ISBLANK(P3463),"",WEEKNUM(P3463,1))</f>
        <v>7</v>
      </c>
      <c r="M3463" s="119">
        <v>44579</v>
      </c>
      <c r="N3463" s="119">
        <v>44579</v>
      </c>
      <c r="O3463" s="119">
        <v>44579</v>
      </c>
      <c r="P3463" s="119">
        <v>44601</v>
      </c>
      <c r="Q3463" s="269" t="s">
        <v>86</v>
      </c>
      <c r="R3463" s="269" t="s">
        <v>9398</v>
      </c>
      <c r="S3463" s="269"/>
      <c r="T3463" s="269"/>
      <c r="U3463" s="275" t="s">
        <v>9210</v>
      </c>
      <c r="V3463" s="275" t="s">
        <v>9208</v>
      </c>
      <c r="W3463" s="267" t="s">
        <v>9209</v>
      </c>
      <c r="X3463" s="267" t="s">
        <v>9209</v>
      </c>
      <c r="Y3463" s="263"/>
    </row>
    <row r="3464" spans="2:25">
      <c r="B3464" s="30">
        <v>3416</v>
      </c>
      <c r="C3464" s="30" t="s">
        <v>9192</v>
      </c>
      <c r="D3464" s="30" t="s">
        <v>83</v>
      </c>
      <c r="E3464" s="167" t="s">
        <v>9186</v>
      </c>
      <c r="F3464" s="269" t="s">
        <v>1561</v>
      </c>
      <c r="G3464" s="269">
        <f t="shared" si="364"/>
        <v>2022</v>
      </c>
      <c r="H3464" s="269">
        <f t="shared" si="365"/>
        <v>1</v>
      </c>
      <c r="I3464" s="269">
        <f t="shared" si="366"/>
        <v>4</v>
      </c>
      <c r="J3464" s="83">
        <f t="shared" si="367"/>
        <v>2022</v>
      </c>
      <c r="K3464" s="269">
        <f t="shared" si="368"/>
        <v>1</v>
      </c>
      <c r="L3464" s="21">
        <f t="shared" si="369"/>
        <v>4</v>
      </c>
      <c r="M3464" s="119">
        <v>44578</v>
      </c>
      <c r="N3464" s="119">
        <v>44578</v>
      </c>
      <c r="O3464" s="119">
        <v>44578</v>
      </c>
      <c r="P3464" s="119">
        <v>44578</v>
      </c>
      <c r="Q3464" s="267" t="s">
        <v>9197</v>
      </c>
      <c r="R3464" s="255"/>
      <c r="S3464" s="255"/>
      <c r="T3464" s="255"/>
      <c r="U3464" s="255" t="s">
        <v>9201</v>
      </c>
      <c r="V3464" s="274" t="s">
        <v>9</v>
      </c>
      <c r="W3464" s="166" t="s">
        <v>5563</v>
      </c>
      <c r="X3464" s="166" t="s">
        <v>5563</v>
      </c>
      <c r="Y3464" s="247"/>
    </row>
    <row r="3465" spans="2:25">
      <c r="B3465" s="30">
        <v>3417</v>
      </c>
      <c r="C3465" s="30" t="s">
        <v>9193</v>
      </c>
      <c r="D3465" s="30" t="s">
        <v>83</v>
      </c>
      <c r="E3465" s="130" t="s">
        <v>9187</v>
      </c>
      <c r="F3465" s="269" t="s">
        <v>1561</v>
      </c>
      <c r="G3465" s="269">
        <f t="shared" si="364"/>
        <v>2022</v>
      </c>
      <c r="H3465" s="269">
        <f t="shared" si="365"/>
        <v>1</v>
      </c>
      <c r="I3465" s="269">
        <f t="shared" si="366"/>
        <v>4</v>
      </c>
      <c r="J3465" s="83">
        <f t="shared" si="367"/>
        <v>2022</v>
      </c>
      <c r="K3465" s="269">
        <f t="shared" si="368"/>
        <v>1</v>
      </c>
      <c r="L3465" s="21">
        <f t="shared" si="369"/>
        <v>4</v>
      </c>
      <c r="M3465" s="119">
        <v>44579</v>
      </c>
      <c r="N3465" s="119">
        <v>44579</v>
      </c>
      <c r="O3465" s="119">
        <v>44579</v>
      </c>
      <c r="P3465" s="119">
        <v>44579</v>
      </c>
      <c r="Q3465" s="267" t="s">
        <v>9197</v>
      </c>
      <c r="R3465" s="255"/>
      <c r="S3465" s="255"/>
      <c r="T3465" s="255"/>
      <c r="U3465" s="255" t="s">
        <v>9200</v>
      </c>
      <c r="V3465" s="274" t="s">
        <v>9198</v>
      </c>
      <c r="W3465" s="166" t="s">
        <v>5563</v>
      </c>
      <c r="X3465" s="166" t="s">
        <v>5563</v>
      </c>
      <c r="Y3465" s="247"/>
    </row>
    <row r="3466" spans="2:25">
      <c r="B3466" s="30">
        <v>3418</v>
      </c>
      <c r="C3466" s="30" t="s">
        <v>9194</v>
      </c>
      <c r="D3466" s="30" t="s">
        <v>83</v>
      </c>
      <c r="E3466" s="130" t="s">
        <v>9188</v>
      </c>
      <c r="F3466" s="269" t="s">
        <v>1561</v>
      </c>
      <c r="G3466" s="269">
        <f t="shared" si="364"/>
        <v>2022</v>
      </c>
      <c r="H3466" s="269">
        <f t="shared" si="365"/>
        <v>1</v>
      </c>
      <c r="I3466" s="269">
        <f t="shared" si="366"/>
        <v>4</v>
      </c>
      <c r="J3466" s="83">
        <f t="shared" si="367"/>
        <v>2022</v>
      </c>
      <c r="K3466" s="269">
        <f t="shared" si="368"/>
        <v>1</v>
      </c>
      <c r="L3466" s="21">
        <f t="shared" si="369"/>
        <v>4</v>
      </c>
      <c r="M3466" s="119">
        <v>44580</v>
      </c>
      <c r="N3466" s="119">
        <v>44580</v>
      </c>
      <c r="O3466" s="119">
        <v>44580</v>
      </c>
      <c r="P3466" s="119">
        <v>44580</v>
      </c>
      <c r="Q3466" s="267" t="s">
        <v>9197</v>
      </c>
      <c r="R3466" s="255"/>
      <c r="S3466" s="255"/>
      <c r="T3466" s="255"/>
      <c r="U3466" s="255" t="s">
        <v>9202</v>
      </c>
      <c r="V3466" s="274" t="s">
        <v>7258</v>
      </c>
      <c r="W3466" s="166" t="s">
        <v>5563</v>
      </c>
      <c r="X3466" s="166" t="s">
        <v>5563</v>
      </c>
      <c r="Y3466" s="247"/>
    </row>
    <row r="3467" spans="2:25" ht="27">
      <c r="B3467" s="30">
        <v>3419</v>
      </c>
      <c r="C3467" s="30" t="s">
        <v>9195</v>
      </c>
      <c r="D3467" s="30" t="s">
        <v>83</v>
      </c>
      <c r="E3467" s="61" t="s">
        <v>9189</v>
      </c>
      <c r="F3467" s="269" t="s">
        <v>1561</v>
      </c>
      <c r="G3467" s="269">
        <f t="shared" si="364"/>
        <v>2022</v>
      </c>
      <c r="H3467" s="269">
        <f t="shared" si="365"/>
        <v>1</v>
      </c>
      <c r="I3467" s="269">
        <f t="shared" si="366"/>
        <v>3</v>
      </c>
      <c r="J3467" s="83">
        <f t="shared" si="367"/>
        <v>2022</v>
      </c>
      <c r="K3467" s="269">
        <f t="shared" si="368"/>
        <v>1</v>
      </c>
      <c r="L3467" s="21">
        <f t="shared" si="369"/>
        <v>4</v>
      </c>
      <c r="M3467" s="119">
        <v>44571</v>
      </c>
      <c r="N3467" s="119">
        <v>44571</v>
      </c>
      <c r="O3467" s="119">
        <v>44571</v>
      </c>
      <c r="P3467" s="119">
        <v>44581</v>
      </c>
      <c r="Q3467" s="267" t="s">
        <v>34</v>
      </c>
      <c r="R3467" s="255"/>
      <c r="S3467" s="255"/>
      <c r="T3467" s="255"/>
      <c r="U3467" s="255" t="s">
        <v>9203</v>
      </c>
      <c r="V3467" s="274" t="s">
        <v>286</v>
      </c>
      <c r="W3467" s="166" t="s">
        <v>5563</v>
      </c>
      <c r="X3467" s="166" t="s">
        <v>5563</v>
      </c>
      <c r="Y3467" s="247"/>
    </row>
    <row r="3468" spans="2:25" ht="33">
      <c r="B3468" s="30">
        <v>3420</v>
      </c>
      <c r="C3468" s="30" t="s">
        <v>9196</v>
      </c>
      <c r="D3468" s="30" t="s">
        <v>83</v>
      </c>
      <c r="E3468" s="130" t="s">
        <v>9190</v>
      </c>
      <c r="F3468" s="269" t="s">
        <v>1561</v>
      </c>
      <c r="G3468" s="269">
        <f t="shared" si="364"/>
        <v>2022</v>
      </c>
      <c r="H3468" s="269">
        <f t="shared" si="365"/>
        <v>1</v>
      </c>
      <c r="I3468" s="269">
        <f t="shared" si="366"/>
        <v>3</v>
      </c>
      <c r="J3468" s="83">
        <f t="shared" si="367"/>
        <v>2022</v>
      </c>
      <c r="K3468" s="269">
        <f t="shared" si="368"/>
        <v>1</v>
      </c>
      <c r="L3468" s="21">
        <f t="shared" si="369"/>
        <v>4</v>
      </c>
      <c r="M3468" s="119">
        <v>44571</v>
      </c>
      <c r="N3468" s="119">
        <v>44571</v>
      </c>
      <c r="O3468" s="119">
        <v>44571</v>
      </c>
      <c r="P3468" s="119">
        <v>44581</v>
      </c>
      <c r="Q3468" s="267" t="s">
        <v>34</v>
      </c>
      <c r="R3468" s="255"/>
      <c r="S3468" s="255"/>
      <c r="T3468" s="255"/>
      <c r="U3468" s="269" t="s">
        <v>9203</v>
      </c>
      <c r="V3468" s="274" t="s">
        <v>9199</v>
      </c>
      <c r="W3468" s="166" t="s">
        <v>5563</v>
      </c>
      <c r="X3468" s="166" t="s">
        <v>5563</v>
      </c>
      <c r="Y3468" s="247"/>
    </row>
    <row r="3469" spans="2:25" ht="33">
      <c r="B3469" s="30">
        <v>3421</v>
      </c>
      <c r="C3469" s="30" t="s">
        <v>9205</v>
      </c>
      <c r="D3469" s="30" t="s">
        <v>83</v>
      </c>
      <c r="E3469" s="130" t="s">
        <v>9204</v>
      </c>
      <c r="F3469" s="269" t="s">
        <v>1561</v>
      </c>
      <c r="G3469" s="269">
        <f t="shared" si="364"/>
        <v>2022</v>
      </c>
      <c r="H3469" s="269">
        <f t="shared" si="365"/>
        <v>1</v>
      </c>
      <c r="I3469" s="269">
        <f t="shared" si="366"/>
        <v>4</v>
      </c>
      <c r="J3469" s="83">
        <f t="shared" si="367"/>
        <v>2022</v>
      </c>
      <c r="K3469" s="269">
        <f t="shared" si="368"/>
        <v>1</v>
      </c>
      <c r="L3469" s="21">
        <f t="shared" si="369"/>
        <v>4</v>
      </c>
      <c r="M3469" s="119">
        <v>44579</v>
      </c>
      <c r="N3469" s="119">
        <v>44579</v>
      </c>
      <c r="O3469" s="119">
        <v>44579</v>
      </c>
      <c r="P3469" s="119">
        <v>44581</v>
      </c>
      <c r="Q3469" s="267" t="s">
        <v>9395</v>
      </c>
      <c r="R3469" s="255"/>
      <c r="S3469" s="255"/>
      <c r="T3469" s="255"/>
      <c r="U3469" s="269" t="s">
        <v>9203</v>
      </c>
      <c r="V3469" s="274" t="s">
        <v>9199</v>
      </c>
      <c r="W3469" s="166" t="s">
        <v>5563</v>
      </c>
      <c r="X3469" s="166" t="s">
        <v>5563</v>
      </c>
      <c r="Y3469" s="247"/>
    </row>
    <row r="3470" spans="2:25" ht="49.5">
      <c r="B3470" s="30">
        <v>3422</v>
      </c>
      <c r="C3470" s="30" t="s">
        <v>9215</v>
      </c>
      <c r="D3470" s="30" t="s">
        <v>83</v>
      </c>
      <c r="E3470" s="167" t="s">
        <v>9211</v>
      </c>
      <c r="F3470" s="269" t="s">
        <v>1561</v>
      </c>
      <c r="G3470" s="269">
        <f t="shared" si="364"/>
        <v>2022</v>
      </c>
      <c r="H3470" s="269">
        <f t="shared" si="365"/>
        <v>1</v>
      </c>
      <c r="I3470" s="269">
        <f t="shared" si="366"/>
        <v>5</v>
      </c>
      <c r="J3470" s="83">
        <f t="shared" si="367"/>
        <v>2022</v>
      </c>
      <c r="K3470" s="269">
        <f t="shared" si="368"/>
        <v>1</v>
      </c>
      <c r="L3470" s="21">
        <f t="shared" si="369"/>
        <v>5</v>
      </c>
      <c r="M3470" s="119">
        <v>44585</v>
      </c>
      <c r="N3470" s="119">
        <v>44585</v>
      </c>
      <c r="O3470" s="119">
        <v>44585</v>
      </c>
      <c r="P3470" s="119">
        <v>44588</v>
      </c>
      <c r="Q3470" s="267" t="s">
        <v>9219</v>
      </c>
      <c r="R3470" s="255"/>
      <c r="S3470" s="255"/>
      <c r="T3470" s="255"/>
      <c r="U3470" s="255" t="s">
        <v>9226</v>
      </c>
      <c r="V3470" s="276" t="s">
        <v>9222</v>
      </c>
      <c r="W3470" s="166" t="s">
        <v>5563</v>
      </c>
      <c r="X3470" s="166" t="s">
        <v>5563</v>
      </c>
      <c r="Y3470" s="247"/>
    </row>
    <row r="3471" spans="2:25">
      <c r="B3471" s="30">
        <v>3423</v>
      </c>
      <c r="C3471" s="30" t="s">
        <v>9216</v>
      </c>
      <c r="D3471" s="30" t="s">
        <v>83</v>
      </c>
      <c r="E3471" s="130" t="s">
        <v>9212</v>
      </c>
      <c r="F3471" s="269" t="s">
        <v>1561</v>
      </c>
      <c r="G3471" s="269">
        <f t="shared" si="364"/>
        <v>2022</v>
      </c>
      <c r="H3471" s="269">
        <f t="shared" si="365"/>
        <v>1</v>
      </c>
      <c r="I3471" s="269">
        <f t="shared" si="366"/>
        <v>5</v>
      </c>
      <c r="J3471" s="83">
        <f t="shared" si="367"/>
        <v>2022</v>
      </c>
      <c r="K3471" s="269">
        <f t="shared" si="368"/>
        <v>2</v>
      </c>
      <c r="L3471" s="21">
        <f t="shared" si="369"/>
        <v>7</v>
      </c>
      <c r="M3471" s="119">
        <v>44586</v>
      </c>
      <c r="N3471" s="119">
        <v>44586</v>
      </c>
      <c r="O3471" s="119">
        <v>44586</v>
      </c>
      <c r="P3471" s="119">
        <v>44601</v>
      </c>
      <c r="Q3471" s="267" t="s">
        <v>9397</v>
      </c>
      <c r="R3471" s="255"/>
      <c r="S3471" s="255"/>
      <c r="T3471" s="255"/>
      <c r="U3471" s="255" t="s">
        <v>9227</v>
      </c>
      <c r="V3471" s="276" t="s">
        <v>9223</v>
      </c>
      <c r="W3471" s="166" t="s">
        <v>5563</v>
      </c>
      <c r="X3471" s="166" t="s">
        <v>5563</v>
      </c>
      <c r="Y3471" s="247"/>
    </row>
    <row r="3472" spans="2:25">
      <c r="B3472" s="30">
        <v>3424</v>
      </c>
      <c r="C3472" s="30" t="s">
        <v>9217</v>
      </c>
      <c r="D3472" s="30" t="s">
        <v>83</v>
      </c>
      <c r="E3472" s="130" t="s">
        <v>9213</v>
      </c>
      <c r="F3472" s="269" t="s">
        <v>1561</v>
      </c>
      <c r="G3472" s="269">
        <f t="shared" si="364"/>
        <v>2022</v>
      </c>
      <c r="H3472" s="269">
        <f t="shared" si="365"/>
        <v>1</v>
      </c>
      <c r="I3472" s="269">
        <f t="shared" si="366"/>
        <v>5</v>
      </c>
      <c r="J3472" s="83">
        <f t="shared" si="367"/>
        <v>2022</v>
      </c>
      <c r="K3472" s="269">
        <f t="shared" si="368"/>
        <v>1</v>
      </c>
      <c r="L3472" s="21">
        <f t="shared" si="369"/>
        <v>5</v>
      </c>
      <c r="M3472" s="119">
        <v>44587</v>
      </c>
      <c r="N3472" s="119">
        <v>44587</v>
      </c>
      <c r="O3472" s="119">
        <v>44587</v>
      </c>
      <c r="P3472" s="119">
        <v>44587</v>
      </c>
      <c r="Q3472" s="267" t="s">
        <v>9220</v>
      </c>
      <c r="R3472" s="255"/>
      <c r="S3472" s="255"/>
      <c r="T3472" s="255"/>
      <c r="U3472" s="255" t="s">
        <v>9228</v>
      </c>
      <c r="V3472" s="276" t="s">
        <v>9224</v>
      </c>
      <c r="W3472" s="166" t="s">
        <v>5563</v>
      </c>
      <c r="X3472" s="166" t="s">
        <v>5563</v>
      </c>
      <c r="Y3472" s="247"/>
    </row>
    <row r="3473" spans="2:25" ht="49.5">
      <c r="B3473" s="30">
        <v>3425</v>
      </c>
      <c r="C3473" s="30" t="s">
        <v>9218</v>
      </c>
      <c r="D3473" s="30" t="s">
        <v>83</v>
      </c>
      <c r="E3473" s="130" t="s">
        <v>9214</v>
      </c>
      <c r="F3473" s="269" t="s">
        <v>1561</v>
      </c>
      <c r="G3473" s="269">
        <f t="shared" si="364"/>
        <v>2022</v>
      </c>
      <c r="H3473" s="269">
        <f t="shared" si="365"/>
        <v>1</v>
      </c>
      <c r="I3473" s="269">
        <f t="shared" si="366"/>
        <v>5</v>
      </c>
      <c r="J3473" s="83">
        <f t="shared" si="367"/>
        <v>2022</v>
      </c>
      <c r="K3473" s="269">
        <f t="shared" si="368"/>
        <v>1</v>
      </c>
      <c r="L3473" s="21">
        <f t="shared" si="369"/>
        <v>5</v>
      </c>
      <c r="M3473" s="119">
        <v>44587</v>
      </c>
      <c r="N3473" s="119">
        <v>44587</v>
      </c>
      <c r="O3473" s="119">
        <v>44587</v>
      </c>
      <c r="P3473" s="119">
        <v>44587</v>
      </c>
      <c r="Q3473" s="267" t="s">
        <v>9221</v>
      </c>
      <c r="R3473" s="255"/>
      <c r="S3473" s="255"/>
      <c r="T3473" s="255"/>
      <c r="U3473" s="255" t="s">
        <v>9228</v>
      </c>
      <c r="V3473" s="276" t="s">
        <v>9225</v>
      </c>
      <c r="W3473" s="166" t="s">
        <v>5563</v>
      </c>
      <c r="X3473" s="166" t="s">
        <v>5563</v>
      </c>
      <c r="Y3473" s="247"/>
    </row>
    <row r="3474" spans="2:25" ht="33">
      <c r="B3474" s="30">
        <v>3426</v>
      </c>
      <c r="C3474" s="30" t="s">
        <v>9229</v>
      </c>
      <c r="D3474" s="30" t="s">
        <v>9260</v>
      </c>
      <c r="E3474" s="256" t="s">
        <v>9239</v>
      </c>
      <c r="F3474" s="269" t="s">
        <v>1561</v>
      </c>
      <c r="G3474" s="269">
        <f t="shared" si="364"/>
        <v>2022</v>
      </c>
      <c r="H3474" s="269">
        <f t="shared" si="365"/>
        <v>1</v>
      </c>
      <c r="I3474" s="269">
        <f t="shared" si="366"/>
        <v>4</v>
      </c>
      <c r="J3474" s="83">
        <f t="shared" si="367"/>
        <v>2022</v>
      </c>
      <c r="K3474" s="269">
        <f t="shared" si="368"/>
        <v>1</v>
      </c>
      <c r="L3474" s="21">
        <f t="shared" si="369"/>
        <v>4</v>
      </c>
      <c r="M3474" s="192">
        <v>44581</v>
      </c>
      <c r="N3474" s="192">
        <v>44581</v>
      </c>
      <c r="O3474" s="192">
        <v>44581</v>
      </c>
      <c r="P3474" s="192">
        <v>44581</v>
      </c>
      <c r="Q3474" s="267" t="s">
        <v>34</v>
      </c>
      <c r="R3474" s="255"/>
      <c r="S3474" s="255"/>
      <c r="T3474" s="255"/>
      <c r="U3474" s="255" t="s">
        <v>7697</v>
      </c>
      <c r="V3474" s="255" t="s">
        <v>286</v>
      </c>
      <c r="W3474" s="166" t="s">
        <v>7532</v>
      </c>
      <c r="X3474" s="166" t="s">
        <v>7532</v>
      </c>
      <c r="Y3474" s="247"/>
    </row>
    <row r="3475" spans="2:25" ht="49.5">
      <c r="B3475" s="30">
        <v>3427</v>
      </c>
      <c r="C3475" s="30" t="s">
        <v>9230</v>
      </c>
      <c r="D3475" s="30" t="s">
        <v>9260</v>
      </c>
      <c r="E3475" s="256" t="s">
        <v>9240</v>
      </c>
      <c r="F3475" s="269" t="s">
        <v>1561</v>
      </c>
      <c r="G3475" s="269">
        <f t="shared" si="364"/>
        <v>2022</v>
      </c>
      <c r="H3475" s="269">
        <f t="shared" si="365"/>
        <v>1</v>
      </c>
      <c r="I3475" s="269">
        <f t="shared" si="366"/>
        <v>4</v>
      </c>
      <c r="J3475" s="83">
        <f t="shared" si="367"/>
        <v>2022</v>
      </c>
      <c r="K3475" s="269">
        <f t="shared" si="368"/>
        <v>1</v>
      </c>
      <c r="L3475" s="21">
        <f t="shared" si="369"/>
        <v>4</v>
      </c>
      <c r="M3475" s="192">
        <v>44581</v>
      </c>
      <c r="N3475" s="192">
        <v>44581</v>
      </c>
      <c r="O3475" s="192">
        <v>44581</v>
      </c>
      <c r="P3475" s="192">
        <v>44581</v>
      </c>
      <c r="Q3475" s="267" t="s">
        <v>34</v>
      </c>
      <c r="R3475" s="255"/>
      <c r="S3475" s="255"/>
      <c r="T3475" s="255"/>
      <c r="U3475" s="255" t="s">
        <v>7640</v>
      </c>
      <c r="V3475" s="255" t="s">
        <v>9241</v>
      </c>
      <c r="W3475" s="166" t="s">
        <v>7532</v>
      </c>
      <c r="X3475" s="166" t="s">
        <v>7532</v>
      </c>
      <c r="Y3475" s="247"/>
    </row>
    <row r="3476" spans="2:25" ht="33">
      <c r="B3476" s="30">
        <v>3428</v>
      </c>
      <c r="C3476" s="30" t="s">
        <v>9231</v>
      </c>
      <c r="D3476" s="30" t="s">
        <v>9260</v>
      </c>
      <c r="E3476" s="256" t="s">
        <v>9242</v>
      </c>
      <c r="F3476" s="269" t="s">
        <v>1561</v>
      </c>
      <c r="G3476" s="269">
        <f t="shared" si="364"/>
        <v>2022</v>
      </c>
      <c r="H3476" s="269">
        <f t="shared" si="365"/>
        <v>1</v>
      </c>
      <c r="I3476" s="269">
        <f t="shared" si="366"/>
        <v>5</v>
      </c>
      <c r="J3476" s="83">
        <f t="shared" si="367"/>
        <v>2022</v>
      </c>
      <c r="K3476" s="269">
        <f t="shared" si="368"/>
        <v>1</v>
      </c>
      <c r="L3476" s="21">
        <f t="shared" si="369"/>
        <v>5</v>
      </c>
      <c r="M3476" s="192">
        <v>44585</v>
      </c>
      <c r="N3476" s="192">
        <v>44585</v>
      </c>
      <c r="O3476" s="192">
        <v>44585</v>
      </c>
      <c r="P3476" s="192">
        <v>44585</v>
      </c>
      <c r="Q3476" s="267" t="s">
        <v>34</v>
      </c>
      <c r="R3476" s="255"/>
      <c r="S3476" s="255"/>
      <c r="T3476" s="255"/>
      <c r="U3476" s="255" t="s">
        <v>9056</v>
      </c>
      <c r="V3476" s="255" t="s">
        <v>9243</v>
      </c>
      <c r="W3476" s="166" t="s">
        <v>7532</v>
      </c>
      <c r="X3476" s="166" t="s">
        <v>7532</v>
      </c>
      <c r="Y3476" s="247"/>
    </row>
    <row r="3477" spans="2:25" ht="33">
      <c r="B3477" s="30">
        <v>3429</v>
      </c>
      <c r="C3477" s="30" t="s">
        <v>9232</v>
      </c>
      <c r="D3477" s="30" t="s">
        <v>9260</v>
      </c>
      <c r="E3477" s="256" t="s">
        <v>9244</v>
      </c>
      <c r="F3477" s="269" t="s">
        <v>1561</v>
      </c>
      <c r="G3477" s="269">
        <f t="shared" si="364"/>
        <v>2022</v>
      </c>
      <c r="H3477" s="269">
        <f t="shared" si="365"/>
        <v>1</v>
      </c>
      <c r="I3477" s="269">
        <f t="shared" si="366"/>
        <v>5</v>
      </c>
      <c r="J3477" s="83">
        <f t="shared" si="367"/>
        <v>2022</v>
      </c>
      <c r="K3477" s="269">
        <f t="shared" si="368"/>
        <v>1</v>
      </c>
      <c r="L3477" s="21">
        <f t="shared" si="369"/>
        <v>5</v>
      </c>
      <c r="M3477" s="192">
        <v>44585</v>
      </c>
      <c r="N3477" s="192">
        <v>44585</v>
      </c>
      <c r="O3477" s="192">
        <v>44585</v>
      </c>
      <c r="P3477" s="192">
        <v>44585</v>
      </c>
      <c r="Q3477" s="267" t="s">
        <v>34</v>
      </c>
      <c r="R3477" s="255"/>
      <c r="S3477" s="255"/>
      <c r="T3477" s="255"/>
      <c r="U3477" s="255" t="s">
        <v>7697</v>
      </c>
      <c r="V3477" s="255" t="s">
        <v>989</v>
      </c>
      <c r="W3477" s="166" t="s">
        <v>7532</v>
      </c>
      <c r="X3477" s="166" t="s">
        <v>7532</v>
      </c>
      <c r="Y3477" s="247"/>
    </row>
    <row r="3478" spans="2:25" ht="33">
      <c r="B3478" s="30">
        <v>3430</v>
      </c>
      <c r="C3478" s="30" t="s">
        <v>9233</v>
      </c>
      <c r="D3478" s="30" t="s">
        <v>9260</v>
      </c>
      <c r="E3478" s="256" t="s">
        <v>9245</v>
      </c>
      <c r="F3478" s="269" t="s">
        <v>1561</v>
      </c>
      <c r="G3478" s="269">
        <f t="shared" si="364"/>
        <v>2022</v>
      </c>
      <c r="H3478" s="269">
        <f t="shared" si="365"/>
        <v>1</v>
      </c>
      <c r="I3478" s="269">
        <f t="shared" si="366"/>
        <v>5</v>
      </c>
      <c r="J3478" s="83">
        <f t="shared" si="367"/>
        <v>2022</v>
      </c>
      <c r="K3478" s="269">
        <f t="shared" si="368"/>
        <v>1</v>
      </c>
      <c r="L3478" s="21">
        <f t="shared" si="369"/>
        <v>5</v>
      </c>
      <c r="M3478" s="192">
        <v>44585</v>
      </c>
      <c r="N3478" s="192">
        <v>44585</v>
      </c>
      <c r="O3478" s="192">
        <v>44585</v>
      </c>
      <c r="P3478" s="192">
        <v>44585</v>
      </c>
      <c r="Q3478" s="267" t="s">
        <v>34</v>
      </c>
      <c r="R3478" s="255"/>
      <c r="S3478" s="255"/>
      <c r="T3478" s="255"/>
      <c r="U3478" s="255" t="s">
        <v>7577</v>
      </c>
      <c r="V3478" s="255" t="s">
        <v>8363</v>
      </c>
      <c r="W3478" s="166" t="s">
        <v>7532</v>
      </c>
      <c r="X3478" s="166" t="s">
        <v>7532</v>
      </c>
      <c r="Y3478" s="247"/>
    </row>
    <row r="3479" spans="2:25" ht="33">
      <c r="B3479" s="30">
        <v>3431</v>
      </c>
      <c r="C3479" s="30" t="s">
        <v>9234</v>
      </c>
      <c r="D3479" s="30" t="s">
        <v>9260</v>
      </c>
      <c r="E3479" s="256" t="s">
        <v>9246</v>
      </c>
      <c r="F3479" s="269" t="s">
        <v>1561</v>
      </c>
      <c r="G3479" s="269">
        <f t="shared" si="364"/>
        <v>2022</v>
      </c>
      <c r="H3479" s="269">
        <f t="shared" si="365"/>
        <v>1</v>
      </c>
      <c r="I3479" s="269">
        <f t="shared" si="366"/>
        <v>5</v>
      </c>
      <c r="J3479" s="83">
        <f t="shared" si="367"/>
        <v>2022</v>
      </c>
      <c r="K3479" s="269">
        <f t="shared" si="368"/>
        <v>1</v>
      </c>
      <c r="L3479" s="21">
        <f t="shared" si="369"/>
        <v>5</v>
      </c>
      <c r="M3479" s="192">
        <v>44585</v>
      </c>
      <c r="N3479" s="192">
        <v>44585</v>
      </c>
      <c r="O3479" s="192">
        <v>44585</v>
      </c>
      <c r="P3479" s="192">
        <v>44585</v>
      </c>
      <c r="Q3479" s="267" t="s">
        <v>34</v>
      </c>
      <c r="R3479" s="255"/>
      <c r="S3479" s="255"/>
      <c r="T3479" s="255"/>
      <c r="U3479" s="255" t="s">
        <v>7640</v>
      </c>
      <c r="V3479" s="255" t="s">
        <v>9247</v>
      </c>
      <c r="W3479" s="166" t="s">
        <v>7532</v>
      </c>
      <c r="X3479" s="166" t="s">
        <v>7532</v>
      </c>
      <c r="Y3479" s="247"/>
    </row>
    <row r="3480" spans="2:25" ht="33">
      <c r="B3480" s="30">
        <v>3432</v>
      </c>
      <c r="C3480" s="30" t="s">
        <v>9235</v>
      </c>
      <c r="D3480" s="30" t="s">
        <v>9260</v>
      </c>
      <c r="E3480" s="256" t="s">
        <v>9248</v>
      </c>
      <c r="F3480" s="269" t="s">
        <v>1561</v>
      </c>
      <c r="G3480" s="269">
        <f t="shared" si="364"/>
        <v>2022</v>
      </c>
      <c r="H3480" s="269">
        <f t="shared" si="365"/>
        <v>1</v>
      </c>
      <c r="I3480" s="269">
        <f t="shared" si="366"/>
        <v>5</v>
      </c>
      <c r="J3480" s="83">
        <f t="shared" si="367"/>
        <v>2022</v>
      </c>
      <c r="K3480" s="269">
        <f t="shared" si="368"/>
        <v>1</v>
      </c>
      <c r="L3480" s="21">
        <f t="shared" si="369"/>
        <v>5</v>
      </c>
      <c r="M3480" s="192">
        <v>44586</v>
      </c>
      <c r="N3480" s="192">
        <v>44586</v>
      </c>
      <c r="O3480" s="192">
        <v>44586</v>
      </c>
      <c r="P3480" s="192">
        <v>44586</v>
      </c>
      <c r="Q3480" s="267" t="s">
        <v>34</v>
      </c>
      <c r="R3480" s="255"/>
      <c r="S3480" s="255"/>
      <c r="T3480" s="255"/>
      <c r="U3480" s="255" t="s">
        <v>7577</v>
      </c>
      <c r="V3480" s="255" t="s">
        <v>8363</v>
      </c>
      <c r="W3480" s="166" t="s">
        <v>7532</v>
      </c>
      <c r="X3480" s="166" t="s">
        <v>7532</v>
      </c>
      <c r="Y3480" s="247"/>
    </row>
    <row r="3481" spans="2:25" ht="33">
      <c r="B3481" s="30">
        <v>3433</v>
      </c>
      <c r="C3481" s="30" t="s">
        <v>9236</v>
      </c>
      <c r="D3481" s="30" t="s">
        <v>9260</v>
      </c>
      <c r="E3481" s="256" t="s">
        <v>9249</v>
      </c>
      <c r="F3481" s="269" t="s">
        <v>1561</v>
      </c>
      <c r="G3481" s="269">
        <f t="shared" si="364"/>
        <v>2022</v>
      </c>
      <c r="H3481" s="269">
        <f t="shared" si="365"/>
        <v>1</v>
      </c>
      <c r="I3481" s="269">
        <f t="shared" si="366"/>
        <v>5</v>
      </c>
      <c r="J3481" s="83">
        <f t="shared" si="367"/>
        <v>2022</v>
      </c>
      <c r="K3481" s="269">
        <f t="shared" si="368"/>
        <v>1</v>
      </c>
      <c r="L3481" s="21">
        <f t="shared" si="369"/>
        <v>5</v>
      </c>
      <c r="M3481" s="192">
        <v>44586</v>
      </c>
      <c r="N3481" s="192">
        <v>44586</v>
      </c>
      <c r="O3481" s="192">
        <v>44586</v>
      </c>
      <c r="P3481" s="192">
        <v>44586</v>
      </c>
      <c r="Q3481" s="267" t="s">
        <v>34</v>
      </c>
      <c r="R3481" s="255"/>
      <c r="S3481" s="255"/>
      <c r="T3481" s="255"/>
      <c r="U3481" s="255" t="s">
        <v>7938</v>
      </c>
      <c r="V3481" s="255" t="s">
        <v>9250</v>
      </c>
      <c r="W3481" s="166" t="s">
        <v>7532</v>
      </c>
      <c r="X3481" s="166" t="s">
        <v>7532</v>
      </c>
      <c r="Y3481" s="247"/>
    </row>
    <row r="3482" spans="2:25" ht="33">
      <c r="B3482" s="30">
        <v>3434</v>
      </c>
      <c r="C3482" s="30" t="s">
        <v>9237</v>
      </c>
      <c r="D3482" s="30" t="s">
        <v>9260</v>
      </c>
      <c r="E3482" s="265" t="s">
        <v>9249</v>
      </c>
      <c r="F3482" s="269" t="s">
        <v>1561</v>
      </c>
      <c r="G3482" s="269">
        <f t="shared" si="364"/>
        <v>2022</v>
      </c>
      <c r="H3482" s="269">
        <f t="shared" si="365"/>
        <v>1</v>
      </c>
      <c r="I3482" s="269">
        <f t="shared" si="366"/>
        <v>5</v>
      </c>
      <c r="J3482" s="83">
        <f t="shared" si="367"/>
        <v>2022</v>
      </c>
      <c r="K3482" s="269">
        <f t="shared" si="368"/>
        <v>1</v>
      </c>
      <c r="L3482" s="21">
        <f t="shared" si="369"/>
        <v>5</v>
      </c>
      <c r="M3482" s="192">
        <v>44587</v>
      </c>
      <c r="N3482" s="192">
        <v>44587</v>
      </c>
      <c r="O3482" s="192">
        <v>44587</v>
      </c>
      <c r="P3482" s="192">
        <v>44587</v>
      </c>
      <c r="Q3482" s="267" t="s">
        <v>34</v>
      </c>
      <c r="R3482" s="255"/>
      <c r="S3482" s="255"/>
      <c r="T3482" s="255"/>
      <c r="U3482" s="255" t="s">
        <v>9251</v>
      </c>
      <c r="V3482" s="255" t="s">
        <v>9252</v>
      </c>
      <c r="W3482" s="166" t="s">
        <v>7532</v>
      </c>
      <c r="X3482" s="166" t="s">
        <v>7532</v>
      </c>
      <c r="Y3482" s="247"/>
    </row>
    <row r="3483" spans="2:25" ht="33">
      <c r="B3483" s="30">
        <v>3435</v>
      </c>
      <c r="C3483" s="30" t="s">
        <v>9238</v>
      </c>
      <c r="D3483" s="30" t="s">
        <v>9260</v>
      </c>
      <c r="E3483" s="256" t="s">
        <v>9253</v>
      </c>
      <c r="F3483" s="269" t="s">
        <v>1561</v>
      </c>
      <c r="G3483" s="269">
        <f t="shared" si="364"/>
        <v>2022</v>
      </c>
      <c r="H3483" s="269">
        <f t="shared" si="365"/>
        <v>1</v>
      </c>
      <c r="I3483" s="269">
        <f t="shared" si="366"/>
        <v>5</v>
      </c>
      <c r="J3483" s="83">
        <f t="shared" si="367"/>
        <v>2022</v>
      </c>
      <c r="K3483" s="269">
        <f t="shared" si="368"/>
        <v>1</v>
      </c>
      <c r="L3483" s="21">
        <f t="shared" si="369"/>
        <v>5</v>
      </c>
      <c r="M3483" s="192">
        <v>44588</v>
      </c>
      <c r="N3483" s="192">
        <v>44588</v>
      </c>
      <c r="O3483" s="192">
        <v>44588</v>
      </c>
      <c r="P3483" s="192">
        <v>44588</v>
      </c>
      <c r="Q3483" s="267" t="s">
        <v>34</v>
      </c>
      <c r="R3483" s="255"/>
      <c r="S3483" s="255"/>
      <c r="T3483" s="255"/>
      <c r="U3483" s="255" t="s">
        <v>9254</v>
      </c>
      <c r="V3483" s="255" t="s">
        <v>9255</v>
      </c>
      <c r="W3483" s="166" t="s">
        <v>7532</v>
      </c>
      <c r="X3483" s="166" t="s">
        <v>7532</v>
      </c>
      <c r="Y3483" s="247"/>
    </row>
    <row r="3484" spans="2:25" ht="33">
      <c r="B3484" s="30">
        <v>3436</v>
      </c>
      <c r="C3484" s="30" t="s">
        <v>9256</v>
      </c>
      <c r="D3484" s="30" t="s">
        <v>9260</v>
      </c>
      <c r="E3484" s="256" t="s">
        <v>9257</v>
      </c>
      <c r="F3484" s="269" t="s">
        <v>1561</v>
      </c>
      <c r="G3484" s="269">
        <f t="shared" si="364"/>
        <v>2022</v>
      </c>
      <c r="H3484" s="269">
        <f t="shared" si="365"/>
        <v>1</v>
      </c>
      <c r="I3484" s="269">
        <f t="shared" si="366"/>
        <v>5</v>
      </c>
      <c r="J3484" s="83">
        <f t="shared" si="367"/>
        <v>2022</v>
      </c>
      <c r="K3484" s="269">
        <f t="shared" si="368"/>
        <v>1</v>
      </c>
      <c r="L3484" s="21">
        <f t="shared" si="369"/>
        <v>5</v>
      </c>
      <c r="M3484" s="192">
        <v>44588</v>
      </c>
      <c r="N3484" s="192">
        <v>44588</v>
      </c>
      <c r="O3484" s="192">
        <v>44588</v>
      </c>
      <c r="P3484" s="192">
        <v>44588</v>
      </c>
      <c r="Q3484" s="267" t="s">
        <v>34</v>
      </c>
      <c r="R3484" s="255"/>
      <c r="S3484" s="255"/>
      <c r="T3484" s="255"/>
      <c r="U3484" s="255" t="s">
        <v>9258</v>
      </c>
      <c r="V3484" s="255" t="s">
        <v>9259</v>
      </c>
      <c r="W3484" s="166" t="s">
        <v>7532</v>
      </c>
      <c r="X3484" s="166" t="s">
        <v>7532</v>
      </c>
      <c r="Y3484" s="247"/>
    </row>
    <row r="3485" spans="2:25">
      <c r="B3485" s="30">
        <v>3438</v>
      </c>
      <c r="C3485" s="30" t="s">
        <v>9263</v>
      </c>
      <c r="D3485" s="30" t="s">
        <v>83</v>
      </c>
      <c r="E3485" s="130" t="s">
        <v>9261</v>
      </c>
      <c r="F3485" s="255" t="s">
        <v>9265</v>
      </c>
      <c r="G3485" s="269">
        <f t="shared" si="364"/>
        <v>2022</v>
      </c>
      <c r="H3485" s="269">
        <f t="shared" si="365"/>
        <v>1</v>
      </c>
      <c r="I3485" s="269">
        <f t="shared" si="366"/>
        <v>4</v>
      </c>
      <c r="J3485" s="83">
        <f t="shared" si="367"/>
        <v>2022</v>
      </c>
      <c r="K3485" s="269">
        <f t="shared" si="368"/>
        <v>2</v>
      </c>
      <c r="L3485" s="21">
        <f t="shared" si="369"/>
        <v>6</v>
      </c>
      <c r="M3485" s="192">
        <v>44582</v>
      </c>
      <c r="N3485" s="192">
        <v>44582</v>
      </c>
      <c r="O3485" s="192">
        <v>44582</v>
      </c>
      <c r="P3485" s="192">
        <v>44595</v>
      </c>
      <c r="Q3485" s="166" t="s">
        <v>9303</v>
      </c>
      <c r="R3485" s="255"/>
      <c r="S3485" s="255"/>
      <c r="T3485" s="255"/>
      <c r="U3485" s="255" t="s">
        <v>2778</v>
      </c>
      <c r="V3485" s="255" t="s">
        <v>9267</v>
      </c>
      <c r="W3485" s="166" t="s">
        <v>9268</v>
      </c>
      <c r="X3485" s="166" t="s">
        <v>9268</v>
      </c>
      <c r="Y3485" s="247"/>
    </row>
    <row r="3486" spans="2:25">
      <c r="B3486" s="30">
        <v>3439</v>
      </c>
      <c r="C3486" s="30" t="s">
        <v>9264</v>
      </c>
      <c r="D3486" s="30" t="s">
        <v>83</v>
      </c>
      <c r="E3486" s="259" t="s">
        <v>9262</v>
      </c>
      <c r="F3486" s="255" t="s">
        <v>9266</v>
      </c>
      <c r="G3486" s="269">
        <f t="shared" si="364"/>
        <v>2022</v>
      </c>
      <c r="H3486" s="269">
        <f t="shared" si="365"/>
        <v>1</v>
      </c>
      <c r="I3486" s="269">
        <f t="shared" si="366"/>
        <v>5</v>
      </c>
      <c r="J3486" s="83">
        <f t="shared" si="367"/>
        <v>2022</v>
      </c>
      <c r="K3486" s="269">
        <f t="shared" si="368"/>
        <v>3</v>
      </c>
      <c r="L3486" s="21">
        <f t="shared" si="369"/>
        <v>10</v>
      </c>
      <c r="M3486" s="192">
        <v>44585</v>
      </c>
      <c r="N3486" s="192">
        <v>44585</v>
      </c>
      <c r="O3486" s="192">
        <v>44623</v>
      </c>
      <c r="P3486" s="192">
        <v>44623</v>
      </c>
      <c r="Q3486" s="166" t="s">
        <v>34</v>
      </c>
      <c r="R3486" s="255" t="s">
        <v>9665</v>
      </c>
      <c r="S3486" s="255"/>
      <c r="T3486" s="255"/>
      <c r="U3486" s="255" t="s">
        <v>2778</v>
      </c>
      <c r="V3486" s="255" t="s">
        <v>9267</v>
      </c>
      <c r="W3486" s="166" t="s">
        <v>9268</v>
      </c>
      <c r="X3486" s="166" t="s">
        <v>9268</v>
      </c>
      <c r="Y3486" s="247"/>
    </row>
    <row r="3487" spans="2:25" ht="33">
      <c r="B3487" s="30">
        <v>3440</v>
      </c>
      <c r="C3487" s="30" t="s">
        <v>9290</v>
      </c>
      <c r="D3487" s="30" t="s">
        <v>83</v>
      </c>
      <c r="E3487" s="265" t="s">
        <v>9269</v>
      </c>
      <c r="F3487" s="269" t="s">
        <v>1561</v>
      </c>
      <c r="G3487" s="269">
        <f t="shared" si="364"/>
        <v>2022</v>
      </c>
      <c r="H3487" s="269">
        <f t="shared" si="365"/>
        <v>1</v>
      </c>
      <c r="I3487" s="269">
        <f t="shared" si="366"/>
        <v>4</v>
      </c>
      <c r="J3487" s="83">
        <f t="shared" si="367"/>
        <v>2022</v>
      </c>
      <c r="K3487" s="269">
        <f t="shared" si="368"/>
        <v>1</v>
      </c>
      <c r="L3487" s="21">
        <f t="shared" si="369"/>
        <v>4</v>
      </c>
      <c r="M3487" s="270">
        <v>44582</v>
      </c>
      <c r="N3487" s="270">
        <v>44582</v>
      </c>
      <c r="O3487" s="270">
        <v>44582</v>
      </c>
      <c r="P3487" s="270">
        <v>44582</v>
      </c>
      <c r="Q3487" s="268" t="s">
        <v>85</v>
      </c>
      <c r="R3487" s="255"/>
      <c r="S3487" s="255"/>
      <c r="T3487" s="255"/>
      <c r="U3487" s="267" t="s">
        <v>9354</v>
      </c>
      <c r="V3487" s="267" t="s">
        <v>4781</v>
      </c>
      <c r="W3487" s="267" t="s">
        <v>326</v>
      </c>
      <c r="X3487" s="267" t="s">
        <v>326</v>
      </c>
      <c r="Y3487" s="247"/>
    </row>
    <row r="3488" spans="2:25" ht="33">
      <c r="B3488" s="30">
        <v>3441</v>
      </c>
      <c r="C3488" s="30" t="s">
        <v>9291</v>
      </c>
      <c r="D3488" s="30" t="s">
        <v>83</v>
      </c>
      <c r="E3488" s="265" t="s">
        <v>9270</v>
      </c>
      <c r="F3488" s="269" t="s">
        <v>1561</v>
      </c>
      <c r="G3488" s="269">
        <f t="shared" si="364"/>
        <v>2022</v>
      </c>
      <c r="H3488" s="269">
        <f t="shared" si="365"/>
        <v>1</v>
      </c>
      <c r="I3488" s="269">
        <f t="shared" si="366"/>
        <v>4</v>
      </c>
      <c r="J3488" s="83">
        <f t="shared" si="367"/>
        <v>2022</v>
      </c>
      <c r="K3488" s="269">
        <f t="shared" si="368"/>
        <v>1</v>
      </c>
      <c r="L3488" s="21">
        <f t="shared" si="369"/>
        <v>4</v>
      </c>
      <c r="M3488" s="270">
        <v>44582</v>
      </c>
      <c r="N3488" s="270">
        <v>44582</v>
      </c>
      <c r="O3488" s="270">
        <v>44582</v>
      </c>
      <c r="P3488" s="270">
        <v>44582</v>
      </c>
      <c r="Q3488" s="268" t="s">
        <v>9289</v>
      </c>
      <c r="R3488" s="255"/>
      <c r="S3488" s="255"/>
      <c r="T3488" s="255"/>
      <c r="U3488" s="267" t="s">
        <v>9353</v>
      </c>
      <c r="V3488" s="267" t="s">
        <v>3577</v>
      </c>
      <c r="W3488" s="267" t="s">
        <v>326</v>
      </c>
      <c r="X3488" s="267" t="s">
        <v>326</v>
      </c>
      <c r="Y3488" s="247"/>
    </row>
    <row r="3489" spans="2:25" ht="33">
      <c r="B3489" s="30">
        <v>3442</v>
      </c>
      <c r="C3489" s="30" t="s">
        <v>9292</v>
      </c>
      <c r="D3489" s="30" t="s">
        <v>83</v>
      </c>
      <c r="E3489" s="265" t="s">
        <v>9271</v>
      </c>
      <c r="F3489" s="269" t="s">
        <v>1561</v>
      </c>
      <c r="G3489" s="269">
        <f t="shared" si="364"/>
        <v>2022</v>
      </c>
      <c r="H3489" s="269">
        <f t="shared" si="365"/>
        <v>1</v>
      </c>
      <c r="I3489" s="269">
        <f t="shared" si="366"/>
        <v>4</v>
      </c>
      <c r="J3489" s="83">
        <f t="shared" si="367"/>
        <v>2022</v>
      </c>
      <c r="K3489" s="269">
        <f t="shared" si="368"/>
        <v>1</v>
      </c>
      <c r="L3489" s="21">
        <f t="shared" si="369"/>
        <v>4</v>
      </c>
      <c r="M3489" s="270">
        <v>44582</v>
      </c>
      <c r="N3489" s="270">
        <v>44582</v>
      </c>
      <c r="O3489" s="270">
        <v>44582</v>
      </c>
      <c r="P3489" s="270">
        <v>44582</v>
      </c>
      <c r="Q3489" s="268" t="s">
        <v>85</v>
      </c>
      <c r="R3489" s="255"/>
      <c r="S3489" s="255"/>
      <c r="T3489" s="255"/>
      <c r="U3489" s="267" t="s">
        <v>9341</v>
      </c>
      <c r="V3489" s="267" t="s">
        <v>1925</v>
      </c>
      <c r="W3489" s="267" t="s">
        <v>326</v>
      </c>
      <c r="X3489" s="267" t="s">
        <v>9283</v>
      </c>
      <c r="Y3489" s="247"/>
    </row>
    <row r="3490" spans="2:25" ht="33">
      <c r="B3490" s="30">
        <v>3443</v>
      </c>
      <c r="C3490" s="30" t="s">
        <v>9293</v>
      </c>
      <c r="D3490" s="30" t="s">
        <v>83</v>
      </c>
      <c r="E3490" s="265" t="s">
        <v>9272</v>
      </c>
      <c r="F3490" s="269" t="s">
        <v>1561</v>
      </c>
      <c r="G3490" s="269">
        <f t="shared" si="364"/>
        <v>2022</v>
      </c>
      <c r="H3490" s="269">
        <f t="shared" si="365"/>
        <v>1</v>
      </c>
      <c r="I3490" s="269">
        <f t="shared" si="366"/>
        <v>5</v>
      </c>
      <c r="J3490" s="83">
        <f t="shared" si="367"/>
        <v>2022</v>
      </c>
      <c r="K3490" s="269">
        <f t="shared" si="368"/>
        <v>1</v>
      </c>
      <c r="L3490" s="21">
        <f t="shared" si="369"/>
        <v>5</v>
      </c>
      <c r="M3490" s="270">
        <v>44585</v>
      </c>
      <c r="N3490" s="270">
        <v>44585</v>
      </c>
      <c r="O3490" s="270">
        <v>44585</v>
      </c>
      <c r="P3490" s="270">
        <v>44587</v>
      </c>
      <c r="Q3490" s="268" t="s">
        <v>85</v>
      </c>
      <c r="R3490" s="255"/>
      <c r="S3490" s="255"/>
      <c r="T3490" s="255"/>
      <c r="U3490" s="267" t="s">
        <v>9352</v>
      </c>
      <c r="V3490" s="267" t="s">
        <v>3502</v>
      </c>
      <c r="W3490" s="267" t="s">
        <v>9284</v>
      </c>
      <c r="X3490" s="267" t="s">
        <v>326</v>
      </c>
      <c r="Y3490" s="247"/>
    </row>
    <row r="3491" spans="2:25" ht="33">
      <c r="B3491" s="30">
        <v>3444</v>
      </c>
      <c r="C3491" s="30" t="s">
        <v>9294</v>
      </c>
      <c r="D3491" s="30" t="s">
        <v>83</v>
      </c>
      <c r="E3491" s="265" t="s">
        <v>9273</v>
      </c>
      <c r="F3491" s="269" t="s">
        <v>1561</v>
      </c>
      <c r="G3491" s="269">
        <f t="shared" si="364"/>
        <v>2022</v>
      </c>
      <c r="H3491" s="269">
        <f t="shared" si="365"/>
        <v>1</v>
      </c>
      <c r="I3491" s="269">
        <f t="shared" si="366"/>
        <v>5</v>
      </c>
      <c r="J3491" s="83">
        <f t="shared" si="367"/>
        <v>2022</v>
      </c>
      <c r="K3491" s="269">
        <f t="shared" si="368"/>
        <v>1</v>
      </c>
      <c r="L3491" s="21">
        <f t="shared" si="369"/>
        <v>5</v>
      </c>
      <c r="M3491" s="270">
        <v>44586</v>
      </c>
      <c r="N3491" s="270">
        <v>44586</v>
      </c>
      <c r="O3491" s="270">
        <v>44586</v>
      </c>
      <c r="P3491" s="270">
        <v>44586</v>
      </c>
      <c r="Q3491" s="268" t="s">
        <v>85</v>
      </c>
      <c r="R3491" s="255"/>
      <c r="S3491" s="255"/>
      <c r="T3491" s="255"/>
      <c r="U3491" s="267" t="s">
        <v>9351</v>
      </c>
      <c r="V3491" s="267" t="s">
        <v>1044</v>
      </c>
      <c r="W3491" s="267" t="s">
        <v>326</v>
      </c>
      <c r="X3491" s="267" t="s">
        <v>326</v>
      </c>
      <c r="Y3491" s="247"/>
    </row>
    <row r="3492" spans="2:25" ht="33">
      <c r="B3492" s="30">
        <v>3445</v>
      </c>
      <c r="C3492" s="30" t="s">
        <v>9295</v>
      </c>
      <c r="D3492" s="30" t="s">
        <v>83</v>
      </c>
      <c r="E3492" s="265" t="s">
        <v>9274</v>
      </c>
      <c r="F3492" s="269" t="s">
        <v>1561</v>
      </c>
      <c r="G3492" s="269">
        <f t="shared" si="364"/>
        <v>2022</v>
      </c>
      <c r="H3492" s="269">
        <f t="shared" si="365"/>
        <v>1</v>
      </c>
      <c r="I3492" s="269">
        <f t="shared" si="366"/>
        <v>5</v>
      </c>
      <c r="J3492" s="83">
        <f t="shared" si="367"/>
        <v>2022</v>
      </c>
      <c r="K3492" s="269">
        <f t="shared" si="368"/>
        <v>1</v>
      </c>
      <c r="L3492" s="21">
        <f t="shared" si="369"/>
        <v>5</v>
      </c>
      <c r="M3492" s="270">
        <v>44587</v>
      </c>
      <c r="N3492" s="270">
        <v>44587</v>
      </c>
      <c r="O3492" s="270">
        <v>44587</v>
      </c>
      <c r="P3492" s="270">
        <v>44587</v>
      </c>
      <c r="Q3492" s="268" t="s">
        <v>85</v>
      </c>
      <c r="R3492" s="255"/>
      <c r="S3492" s="255"/>
      <c r="T3492" s="255"/>
      <c r="U3492" s="267" t="s">
        <v>9282</v>
      </c>
      <c r="V3492" s="267" t="s">
        <v>9286</v>
      </c>
      <c r="W3492" s="267" t="s">
        <v>326</v>
      </c>
      <c r="X3492" s="267" t="s">
        <v>9287</v>
      </c>
      <c r="Y3492" s="247"/>
    </row>
    <row r="3493" spans="2:25" ht="33">
      <c r="B3493" s="30">
        <v>3446</v>
      </c>
      <c r="C3493" s="30" t="s">
        <v>9296</v>
      </c>
      <c r="D3493" s="30" t="s">
        <v>83</v>
      </c>
      <c r="E3493" s="265" t="s">
        <v>9275</v>
      </c>
      <c r="F3493" s="269" t="s">
        <v>1561</v>
      </c>
      <c r="G3493" s="269">
        <f t="shared" si="364"/>
        <v>2022</v>
      </c>
      <c r="H3493" s="269">
        <f t="shared" si="365"/>
        <v>1</v>
      </c>
      <c r="I3493" s="269">
        <f t="shared" si="366"/>
        <v>5</v>
      </c>
      <c r="J3493" s="83">
        <f t="shared" si="367"/>
        <v>2022</v>
      </c>
      <c r="K3493" s="269">
        <f t="shared" si="368"/>
        <v>1</v>
      </c>
      <c r="L3493" s="21">
        <f t="shared" si="369"/>
        <v>5</v>
      </c>
      <c r="M3493" s="270">
        <v>44587</v>
      </c>
      <c r="N3493" s="270">
        <v>44587</v>
      </c>
      <c r="O3493" s="270">
        <v>44587</v>
      </c>
      <c r="P3493" s="270">
        <v>44587</v>
      </c>
      <c r="Q3493" s="268" t="s">
        <v>85</v>
      </c>
      <c r="R3493" s="255"/>
      <c r="S3493" s="255"/>
      <c r="T3493" s="255"/>
      <c r="U3493" s="267" t="s">
        <v>7443</v>
      </c>
      <c r="V3493" s="267" t="s">
        <v>3367</v>
      </c>
      <c r="W3493" s="267" t="s">
        <v>326</v>
      </c>
      <c r="X3493" s="267" t="s">
        <v>326</v>
      </c>
      <c r="Y3493" s="247"/>
    </row>
    <row r="3494" spans="2:25" ht="33">
      <c r="B3494" s="30">
        <v>3447</v>
      </c>
      <c r="C3494" s="30" t="s">
        <v>9297</v>
      </c>
      <c r="D3494" s="30" t="s">
        <v>83</v>
      </c>
      <c r="E3494" s="265" t="s">
        <v>9276</v>
      </c>
      <c r="F3494" s="269" t="s">
        <v>1561</v>
      </c>
      <c r="G3494" s="269">
        <f t="shared" si="364"/>
        <v>2022</v>
      </c>
      <c r="H3494" s="269">
        <f t="shared" si="365"/>
        <v>1</v>
      </c>
      <c r="I3494" s="269">
        <f t="shared" si="366"/>
        <v>5</v>
      </c>
      <c r="J3494" s="83">
        <f t="shared" si="367"/>
        <v>2022</v>
      </c>
      <c r="K3494" s="269">
        <f t="shared" si="368"/>
        <v>1</v>
      </c>
      <c r="L3494" s="21">
        <f t="shared" si="369"/>
        <v>5</v>
      </c>
      <c r="M3494" s="270">
        <v>44587</v>
      </c>
      <c r="N3494" s="270">
        <v>44587</v>
      </c>
      <c r="O3494" s="270">
        <v>44587</v>
      </c>
      <c r="P3494" s="270">
        <v>44587</v>
      </c>
      <c r="Q3494" s="268" t="s">
        <v>9289</v>
      </c>
      <c r="R3494" s="255"/>
      <c r="S3494" s="255"/>
      <c r="T3494" s="255"/>
      <c r="U3494" s="267" t="s">
        <v>7694</v>
      </c>
      <c r="V3494" s="267" t="s">
        <v>5766</v>
      </c>
      <c r="W3494" s="267" t="s">
        <v>326</v>
      </c>
      <c r="X3494" s="267" t="s">
        <v>9283</v>
      </c>
      <c r="Y3494" s="247"/>
    </row>
    <row r="3495" spans="2:25" ht="33">
      <c r="B3495" s="30">
        <v>3448</v>
      </c>
      <c r="C3495" s="30" t="s">
        <v>9298</v>
      </c>
      <c r="D3495" s="30" t="s">
        <v>83</v>
      </c>
      <c r="E3495" s="265" t="s">
        <v>9277</v>
      </c>
      <c r="F3495" s="269" t="s">
        <v>1561</v>
      </c>
      <c r="G3495" s="269">
        <f t="shared" si="364"/>
        <v>2022</v>
      </c>
      <c r="H3495" s="269">
        <f t="shared" si="365"/>
        <v>1</v>
      </c>
      <c r="I3495" s="269">
        <f t="shared" si="366"/>
        <v>5</v>
      </c>
      <c r="J3495" s="83">
        <f t="shared" si="367"/>
        <v>2022</v>
      </c>
      <c r="K3495" s="269">
        <f t="shared" si="368"/>
        <v>1</v>
      </c>
      <c r="L3495" s="21">
        <f t="shared" si="369"/>
        <v>5</v>
      </c>
      <c r="M3495" s="270">
        <v>44587</v>
      </c>
      <c r="N3495" s="270">
        <v>44587</v>
      </c>
      <c r="O3495" s="270">
        <v>44587</v>
      </c>
      <c r="P3495" s="270">
        <v>44587</v>
      </c>
      <c r="Q3495" s="268" t="s">
        <v>85</v>
      </c>
      <c r="R3495" s="255"/>
      <c r="S3495" s="255"/>
      <c r="T3495" s="255"/>
      <c r="U3495" s="267" t="s">
        <v>7694</v>
      </c>
      <c r="V3495" s="267" t="s">
        <v>9350</v>
      </c>
      <c r="W3495" s="267" t="s">
        <v>9285</v>
      </c>
      <c r="X3495" s="267" t="s">
        <v>326</v>
      </c>
      <c r="Y3495" s="247"/>
    </row>
    <row r="3496" spans="2:25" ht="33">
      <c r="B3496" s="30">
        <v>3449</v>
      </c>
      <c r="C3496" s="30" t="s">
        <v>9299</v>
      </c>
      <c r="D3496" s="30" t="s">
        <v>83</v>
      </c>
      <c r="E3496" s="265" t="s">
        <v>9278</v>
      </c>
      <c r="F3496" s="269" t="s">
        <v>1561</v>
      </c>
      <c r="G3496" s="269">
        <f t="shared" si="364"/>
        <v>2022</v>
      </c>
      <c r="H3496" s="269">
        <f t="shared" si="365"/>
        <v>1</v>
      </c>
      <c r="I3496" s="269">
        <f t="shared" si="366"/>
        <v>5</v>
      </c>
      <c r="J3496" s="83">
        <f t="shared" si="367"/>
        <v>2022</v>
      </c>
      <c r="K3496" s="269">
        <f t="shared" si="368"/>
        <v>7</v>
      </c>
      <c r="L3496" s="21">
        <f t="shared" si="369"/>
        <v>28</v>
      </c>
      <c r="M3496" s="270">
        <v>44588</v>
      </c>
      <c r="N3496" s="270">
        <v>44588</v>
      </c>
      <c r="O3496" s="270">
        <v>44588</v>
      </c>
      <c r="P3496" s="270">
        <v>44750</v>
      </c>
      <c r="Q3496" s="268" t="s">
        <v>12724</v>
      </c>
      <c r="R3496" s="269" t="s">
        <v>12723</v>
      </c>
      <c r="S3496" s="255"/>
      <c r="T3496" s="255"/>
      <c r="U3496" s="267" t="s">
        <v>9345</v>
      </c>
      <c r="V3496" s="267" t="s">
        <v>9346</v>
      </c>
      <c r="W3496" s="267" t="s">
        <v>326</v>
      </c>
      <c r="X3496" s="267" t="s">
        <v>326</v>
      </c>
      <c r="Y3496" s="247"/>
    </row>
    <row r="3497" spans="2:25" ht="33">
      <c r="B3497" s="30">
        <v>3450</v>
      </c>
      <c r="C3497" s="30" t="s">
        <v>9300</v>
      </c>
      <c r="D3497" s="30" t="s">
        <v>83</v>
      </c>
      <c r="E3497" s="265" t="s">
        <v>9279</v>
      </c>
      <c r="F3497" s="269" t="s">
        <v>1561</v>
      </c>
      <c r="G3497" s="269">
        <f t="shared" si="364"/>
        <v>2022</v>
      </c>
      <c r="H3497" s="269">
        <f t="shared" si="365"/>
        <v>1</v>
      </c>
      <c r="I3497" s="269">
        <f t="shared" si="366"/>
        <v>5</v>
      </c>
      <c r="J3497" s="83">
        <f t="shared" si="367"/>
        <v>2022</v>
      </c>
      <c r="K3497" s="269">
        <f t="shared" si="368"/>
        <v>1</v>
      </c>
      <c r="L3497" s="21">
        <f t="shared" si="369"/>
        <v>5</v>
      </c>
      <c r="M3497" s="270">
        <v>44588</v>
      </c>
      <c r="N3497" s="270">
        <v>44588</v>
      </c>
      <c r="O3497" s="270">
        <v>44588</v>
      </c>
      <c r="P3497" s="270">
        <v>44589</v>
      </c>
      <c r="Q3497" s="268" t="s">
        <v>85</v>
      </c>
      <c r="R3497" s="255"/>
      <c r="S3497" s="255"/>
      <c r="T3497" s="255"/>
      <c r="U3497" s="267" t="s">
        <v>7577</v>
      </c>
      <c r="V3497" s="267" t="s">
        <v>9347</v>
      </c>
      <c r="W3497" s="267" t="s">
        <v>326</v>
      </c>
      <c r="X3497" s="267" t="s">
        <v>326</v>
      </c>
      <c r="Y3497" s="247"/>
    </row>
    <row r="3498" spans="2:25" ht="33">
      <c r="B3498" s="30">
        <v>3451</v>
      </c>
      <c r="C3498" s="30" t="s">
        <v>9301</v>
      </c>
      <c r="D3498" s="30" t="s">
        <v>83</v>
      </c>
      <c r="E3498" s="265" t="s">
        <v>9280</v>
      </c>
      <c r="F3498" s="269" t="s">
        <v>1561</v>
      </c>
      <c r="G3498" s="269">
        <f t="shared" si="364"/>
        <v>2022</v>
      </c>
      <c r="H3498" s="269">
        <f t="shared" si="365"/>
        <v>1</v>
      </c>
      <c r="I3498" s="269">
        <f t="shared" si="366"/>
        <v>5</v>
      </c>
      <c r="J3498" s="83">
        <f t="shared" si="367"/>
        <v>2022</v>
      </c>
      <c r="K3498" s="269">
        <f t="shared" si="368"/>
        <v>1</v>
      </c>
      <c r="L3498" s="21">
        <f t="shared" si="369"/>
        <v>5</v>
      </c>
      <c r="M3498" s="270">
        <v>44587</v>
      </c>
      <c r="N3498" s="270">
        <v>44587</v>
      </c>
      <c r="O3498" s="270">
        <v>44587</v>
      </c>
      <c r="P3498" s="270">
        <v>44587</v>
      </c>
      <c r="Q3498" s="268" t="s">
        <v>85</v>
      </c>
      <c r="R3498" s="255"/>
      <c r="S3498" s="255"/>
      <c r="T3498" s="255"/>
      <c r="U3498" s="267" t="s">
        <v>7625</v>
      </c>
      <c r="V3498" s="267" t="s">
        <v>8859</v>
      </c>
      <c r="W3498" s="267" t="s">
        <v>1176</v>
      </c>
      <c r="X3498" s="267" t="s">
        <v>9288</v>
      </c>
      <c r="Y3498" s="247"/>
    </row>
    <row r="3499" spans="2:25" ht="33">
      <c r="B3499" s="30">
        <v>3452</v>
      </c>
      <c r="C3499" s="30" t="s">
        <v>9302</v>
      </c>
      <c r="D3499" s="30" t="s">
        <v>83</v>
      </c>
      <c r="E3499" s="265" t="s">
        <v>9281</v>
      </c>
      <c r="F3499" s="269" t="s">
        <v>1561</v>
      </c>
      <c r="G3499" s="269">
        <f t="shared" si="364"/>
        <v>2022</v>
      </c>
      <c r="H3499" s="269">
        <f t="shared" si="365"/>
        <v>1</v>
      </c>
      <c r="I3499" s="269">
        <f t="shared" si="366"/>
        <v>5</v>
      </c>
      <c r="J3499" s="83">
        <f t="shared" si="367"/>
        <v>2022</v>
      </c>
      <c r="K3499" s="269">
        <f t="shared" si="368"/>
        <v>1</v>
      </c>
      <c r="L3499" s="21">
        <f t="shared" si="369"/>
        <v>5</v>
      </c>
      <c r="M3499" s="270">
        <v>44588</v>
      </c>
      <c r="N3499" s="270">
        <v>44588</v>
      </c>
      <c r="O3499" s="270">
        <v>44588</v>
      </c>
      <c r="P3499" s="270">
        <v>44588</v>
      </c>
      <c r="Q3499" s="268" t="s">
        <v>9289</v>
      </c>
      <c r="R3499" s="255"/>
      <c r="S3499" s="255"/>
      <c r="T3499" s="255"/>
      <c r="U3499" s="30" t="s">
        <v>7988</v>
      </c>
      <c r="V3499" s="1" t="s">
        <v>7939</v>
      </c>
      <c r="W3499" s="267" t="s">
        <v>1176</v>
      </c>
      <c r="X3499" s="267" t="s">
        <v>1176</v>
      </c>
      <c r="Y3499" s="247"/>
    </row>
    <row r="3500" spans="2:25" ht="49.5">
      <c r="B3500" s="30">
        <v>3453</v>
      </c>
      <c r="C3500" s="30" t="s">
        <v>9304</v>
      </c>
      <c r="D3500" s="30" t="s">
        <v>83</v>
      </c>
      <c r="E3500" s="265" t="s">
        <v>9309</v>
      </c>
      <c r="F3500" s="269" t="s">
        <v>1561</v>
      </c>
      <c r="G3500" s="269">
        <f t="shared" si="364"/>
        <v>2022</v>
      </c>
      <c r="H3500" s="269">
        <f t="shared" si="365"/>
        <v>1</v>
      </c>
      <c r="I3500" s="269">
        <f t="shared" si="366"/>
        <v>5</v>
      </c>
      <c r="J3500" s="83">
        <f t="shared" si="367"/>
        <v>2022</v>
      </c>
      <c r="K3500" s="269">
        <f t="shared" si="368"/>
        <v>1</v>
      </c>
      <c r="L3500" s="21">
        <f t="shared" si="369"/>
        <v>5</v>
      </c>
      <c r="M3500" s="270">
        <v>44589</v>
      </c>
      <c r="N3500" s="270">
        <v>44589</v>
      </c>
      <c r="O3500" s="270">
        <v>44589</v>
      </c>
      <c r="P3500" s="270">
        <v>44589</v>
      </c>
      <c r="Q3500" s="268" t="s">
        <v>9319</v>
      </c>
      <c r="R3500" s="255"/>
      <c r="S3500" s="255"/>
      <c r="T3500" s="255"/>
      <c r="U3500" s="267" t="s">
        <v>9343</v>
      </c>
      <c r="V3500" s="267" t="s">
        <v>1968</v>
      </c>
      <c r="W3500" s="267" t="s">
        <v>9336</v>
      </c>
      <c r="X3500" s="267" t="s">
        <v>9124</v>
      </c>
      <c r="Y3500" s="263" t="s">
        <v>9323</v>
      </c>
    </row>
    <row r="3501" spans="2:25" ht="33">
      <c r="B3501" s="30">
        <v>3454</v>
      </c>
      <c r="C3501" s="30" t="s">
        <v>9305</v>
      </c>
      <c r="D3501" s="30" t="s">
        <v>83</v>
      </c>
      <c r="E3501" s="265" t="s">
        <v>9310</v>
      </c>
      <c r="F3501" s="269" t="s">
        <v>1561</v>
      </c>
      <c r="G3501" s="269">
        <f t="shared" si="364"/>
        <v>2022</v>
      </c>
      <c r="H3501" s="269">
        <f t="shared" si="365"/>
        <v>1</v>
      </c>
      <c r="I3501" s="269">
        <f t="shared" si="366"/>
        <v>5</v>
      </c>
      <c r="J3501" s="83">
        <f t="shared" si="367"/>
        <v>2022</v>
      </c>
      <c r="K3501" s="269">
        <f t="shared" si="368"/>
        <v>1</v>
      </c>
      <c r="L3501" s="21">
        <f t="shared" si="369"/>
        <v>5</v>
      </c>
      <c r="M3501" s="270">
        <v>44589</v>
      </c>
      <c r="N3501" s="270">
        <v>44589</v>
      </c>
      <c r="O3501" s="270">
        <v>44589</v>
      </c>
      <c r="P3501" s="270">
        <v>44589</v>
      </c>
      <c r="Q3501" s="268" t="s">
        <v>9319</v>
      </c>
      <c r="R3501" s="255"/>
      <c r="S3501" s="255"/>
      <c r="T3501" s="255"/>
      <c r="U3501" s="267" t="s">
        <v>7577</v>
      </c>
      <c r="V3501" s="267" t="s">
        <v>536</v>
      </c>
      <c r="W3501" s="267" t="s">
        <v>9337</v>
      </c>
      <c r="X3501" s="267" t="s">
        <v>9124</v>
      </c>
      <c r="Y3501" s="263" t="s">
        <v>9324</v>
      </c>
    </row>
    <row r="3502" spans="2:25" ht="33">
      <c r="B3502" s="30">
        <v>3455</v>
      </c>
      <c r="C3502" s="30" t="s">
        <v>9306</v>
      </c>
      <c r="D3502" s="30" t="s">
        <v>83</v>
      </c>
      <c r="E3502" s="265" t="s">
        <v>9311</v>
      </c>
      <c r="F3502" s="269" t="s">
        <v>1561</v>
      </c>
      <c r="G3502" s="269">
        <f t="shared" si="364"/>
        <v>2022</v>
      </c>
      <c r="H3502" s="269">
        <f t="shared" si="365"/>
        <v>1</v>
      </c>
      <c r="I3502" s="269">
        <f t="shared" si="366"/>
        <v>5</v>
      </c>
      <c r="J3502" s="83">
        <f t="shared" si="367"/>
        <v>2022</v>
      </c>
      <c r="K3502" s="269">
        <f t="shared" si="368"/>
        <v>1</v>
      </c>
      <c r="L3502" s="21">
        <f t="shared" si="369"/>
        <v>5</v>
      </c>
      <c r="M3502" s="270">
        <v>44589</v>
      </c>
      <c r="N3502" s="270">
        <v>44589</v>
      </c>
      <c r="O3502" s="270">
        <v>44589</v>
      </c>
      <c r="P3502" s="270">
        <v>44589</v>
      </c>
      <c r="Q3502" s="268" t="s">
        <v>9320</v>
      </c>
      <c r="R3502" s="255"/>
      <c r="S3502" s="255"/>
      <c r="T3502" s="255"/>
      <c r="U3502" s="267" t="s">
        <v>9344</v>
      </c>
      <c r="V3502" s="267" t="s">
        <v>9348</v>
      </c>
      <c r="W3502" s="267" t="s">
        <v>9338</v>
      </c>
      <c r="X3502" s="267" t="s">
        <v>9124</v>
      </c>
      <c r="Y3502" s="263" t="s">
        <v>9325</v>
      </c>
    </row>
    <row r="3503" spans="2:25" ht="49.5">
      <c r="B3503" s="30">
        <v>3456</v>
      </c>
      <c r="C3503" s="30" t="s">
        <v>9307</v>
      </c>
      <c r="D3503" s="30" t="s">
        <v>83</v>
      </c>
      <c r="E3503" s="265" t="s">
        <v>9312</v>
      </c>
      <c r="F3503" s="269" t="s">
        <v>1561</v>
      </c>
      <c r="G3503" s="269">
        <f t="shared" si="364"/>
        <v>2022</v>
      </c>
      <c r="H3503" s="269">
        <f t="shared" si="365"/>
        <v>1</v>
      </c>
      <c r="I3503" s="269">
        <f t="shared" si="366"/>
        <v>5</v>
      </c>
      <c r="J3503" s="83">
        <f t="shared" si="367"/>
        <v>2022</v>
      </c>
      <c r="K3503" s="269">
        <f t="shared" si="368"/>
        <v>1</v>
      </c>
      <c r="L3503" s="21">
        <f t="shared" si="369"/>
        <v>5</v>
      </c>
      <c r="M3503" s="270">
        <v>44589</v>
      </c>
      <c r="N3503" s="270">
        <v>44589</v>
      </c>
      <c r="O3503" s="270">
        <v>44589</v>
      </c>
      <c r="P3503" s="270">
        <v>44589</v>
      </c>
      <c r="Q3503" s="268" t="s">
        <v>34</v>
      </c>
      <c r="R3503" s="255"/>
      <c r="S3503" s="255"/>
      <c r="T3503" s="255"/>
      <c r="U3503" s="267" t="s">
        <v>7443</v>
      </c>
      <c r="V3503" s="267" t="s">
        <v>8515</v>
      </c>
      <c r="W3503" s="267" t="s">
        <v>9337</v>
      </c>
      <c r="X3503" s="267" t="s">
        <v>9124</v>
      </c>
      <c r="Y3503" s="263" t="s">
        <v>9326</v>
      </c>
    </row>
    <row r="3504" spans="2:25" ht="66">
      <c r="B3504" s="30">
        <v>3457</v>
      </c>
      <c r="C3504" s="30" t="s">
        <v>9308</v>
      </c>
      <c r="D3504" s="30" t="s">
        <v>83</v>
      </c>
      <c r="E3504" s="265" t="s">
        <v>9313</v>
      </c>
      <c r="F3504" s="269" t="s">
        <v>1561</v>
      </c>
      <c r="G3504" s="269">
        <f t="shared" si="364"/>
        <v>2022</v>
      </c>
      <c r="H3504" s="269">
        <f t="shared" si="365"/>
        <v>1</v>
      </c>
      <c r="I3504" s="269">
        <f t="shared" si="366"/>
        <v>5</v>
      </c>
      <c r="J3504" s="83">
        <f t="shared" si="367"/>
        <v>2022</v>
      </c>
      <c r="K3504" s="269">
        <f t="shared" si="368"/>
        <v>1</v>
      </c>
      <c r="L3504" s="21">
        <f t="shared" si="369"/>
        <v>5</v>
      </c>
      <c r="M3504" s="270">
        <v>44589</v>
      </c>
      <c r="N3504" s="270">
        <v>44589</v>
      </c>
      <c r="O3504" s="270">
        <v>44589</v>
      </c>
      <c r="P3504" s="270">
        <v>44589</v>
      </c>
      <c r="Q3504" s="268" t="s">
        <v>9319</v>
      </c>
      <c r="R3504" s="255"/>
      <c r="S3504" s="255"/>
      <c r="T3504" s="255"/>
      <c r="U3504" s="267" t="s">
        <v>8215</v>
      </c>
      <c r="V3504" s="267" t="s">
        <v>286</v>
      </c>
      <c r="W3504" s="267" t="s">
        <v>9339</v>
      </c>
      <c r="X3504" s="267" t="s">
        <v>9124</v>
      </c>
      <c r="Y3504" s="263" t="s">
        <v>9327</v>
      </c>
    </row>
    <row r="3505" spans="2:25" ht="49.5">
      <c r="B3505" s="30">
        <v>3458</v>
      </c>
      <c r="C3505" s="30" t="s">
        <v>10190</v>
      </c>
      <c r="D3505" s="30" t="s">
        <v>83</v>
      </c>
      <c r="E3505" s="265" t="s">
        <v>9314</v>
      </c>
      <c r="F3505" s="269" t="s">
        <v>1561</v>
      </c>
      <c r="G3505" s="269">
        <f t="shared" si="364"/>
        <v>2022</v>
      </c>
      <c r="H3505" s="269">
        <f t="shared" si="365"/>
        <v>2</v>
      </c>
      <c r="I3505" s="269">
        <f t="shared" si="366"/>
        <v>6</v>
      </c>
      <c r="J3505" s="83">
        <f t="shared" si="367"/>
        <v>2022</v>
      </c>
      <c r="K3505" s="269">
        <f t="shared" si="368"/>
        <v>2</v>
      </c>
      <c r="L3505" s="21">
        <f t="shared" si="369"/>
        <v>6</v>
      </c>
      <c r="M3505" s="270">
        <v>44593</v>
      </c>
      <c r="N3505" s="270">
        <v>44593</v>
      </c>
      <c r="O3505" s="270">
        <v>44593</v>
      </c>
      <c r="P3505" s="270">
        <v>44593</v>
      </c>
      <c r="Q3505" s="268" t="s">
        <v>9321</v>
      </c>
      <c r="R3505" s="255"/>
      <c r="S3505" s="255"/>
      <c r="T3505" s="255"/>
      <c r="U3505" s="267" t="s">
        <v>9334</v>
      </c>
      <c r="V3505" s="267" t="s">
        <v>9335</v>
      </c>
      <c r="W3505" s="267" t="s">
        <v>9338</v>
      </c>
      <c r="X3505" s="267" t="s">
        <v>9124</v>
      </c>
      <c r="Y3505" s="263" t="s">
        <v>9328</v>
      </c>
    </row>
    <row r="3506" spans="2:25" ht="49.5">
      <c r="B3506" s="30">
        <v>3459</v>
      </c>
      <c r="C3506" s="30" t="s">
        <v>10191</v>
      </c>
      <c r="D3506" s="30" t="s">
        <v>83</v>
      </c>
      <c r="E3506" s="265" t="s">
        <v>9315</v>
      </c>
      <c r="F3506" s="269" t="s">
        <v>1561</v>
      </c>
      <c r="G3506" s="269">
        <f t="shared" si="364"/>
        <v>2022</v>
      </c>
      <c r="H3506" s="269">
        <f t="shared" si="365"/>
        <v>2</v>
      </c>
      <c r="I3506" s="269">
        <f t="shared" si="366"/>
        <v>6</v>
      </c>
      <c r="J3506" s="83">
        <f t="shared" si="367"/>
        <v>2022</v>
      </c>
      <c r="K3506" s="269">
        <f t="shared" si="368"/>
        <v>2</v>
      </c>
      <c r="L3506" s="21">
        <f t="shared" si="369"/>
        <v>6</v>
      </c>
      <c r="M3506" s="270">
        <v>44595</v>
      </c>
      <c r="N3506" s="270">
        <v>44595</v>
      </c>
      <c r="O3506" s="270">
        <v>44595</v>
      </c>
      <c r="P3506" s="270">
        <v>44595</v>
      </c>
      <c r="Q3506" s="268" t="s">
        <v>9321</v>
      </c>
      <c r="R3506" s="255"/>
      <c r="S3506" s="255"/>
      <c r="T3506" s="255"/>
      <c r="U3506" s="267" t="s">
        <v>9343</v>
      </c>
      <c r="V3506" s="267" t="s">
        <v>1968</v>
      </c>
      <c r="W3506" s="267" t="s">
        <v>9337</v>
      </c>
      <c r="X3506" s="267" t="s">
        <v>9124</v>
      </c>
      <c r="Y3506" s="263" t="s">
        <v>9329</v>
      </c>
    </row>
    <row r="3507" spans="2:25" ht="33">
      <c r="B3507" s="30">
        <v>3460</v>
      </c>
      <c r="C3507" s="30" t="s">
        <v>10192</v>
      </c>
      <c r="D3507" s="30" t="s">
        <v>83</v>
      </c>
      <c r="E3507" s="265" t="s">
        <v>9316</v>
      </c>
      <c r="F3507" s="269" t="s">
        <v>1561</v>
      </c>
      <c r="G3507" s="269">
        <f t="shared" si="364"/>
        <v>2022</v>
      </c>
      <c r="H3507" s="269">
        <f t="shared" si="365"/>
        <v>2</v>
      </c>
      <c r="I3507" s="269">
        <f t="shared" si="366"/>
        <v>6</v>
      </c>
      <c r="J3507" s="83">
        <f t="shared" si="367"/>
        <v>2022</v>
      </c>
      <c r="K3507" s="269">
        <f t="shared" si="368"/>
        <v>2</v>
      </c>
      <c r="L3507" s="21">
        <f t="shared" si="369"/>
        <v>6</v>
      </c>
      <c r="M3507" s="270">
        <v>44595</v>
      </c>
      <c r="N3507" s="270">
        <v>44595</v>
      </c>
      <c r="O3507" s="270">
        <v>44595</v>
      </c>
      <c r="P3507" s="270">
        <v>44595</v>
      </c>
      <c r="Q3507" s="268" t="s">
        <v>9321</v>
      </c>
      <c r="R3507" s="255"/>
      <c r="S3507" s="255"/>
      <c r="T3507" s="255"/>
      <c r="U3507" s="267" t="s">
        <v>9342</v>
      </c>
      <c r="V3507" s="267" t="s">
        <v>9349</v>
      </c>
      <c r="W3507" s="267" t="s">
        <v>9337</v>
      </c>
      <c r="X3507" s="267" t="s">
        <v>9124</v>
      </c>
      <c r="Y3507" s="263" t="s">
        <v>9330</v>
      </c>
    </row>
    <row r="3508" spans="2:25" ht="33">
      <c r="B3508" s="30">
        <v>3461</v>
      </c>
      <c r="C3508" s="30" t="s">
        <v>10193</v>
      </c>
      <c r="D3508" s="30" t="s">
        <v>83</v>
      </c>
      <c r="E3508" s="265" t="s">
        <v>9317</v>
      </c>
      <c r="F3508" s="269" t="s">
        <v>1561</v>
      </c>
      <c r="G3508" s="269">
        <f t="shared" si="364"/>
        <v>2022</v>
      </c>
      <c r="H3508" s="269">
        <f t="shared" si="365"/>
        <v>2</v>
      </c>
      <c r="I3508" s="269">
        <f t="shared" si="366"/>
        <v>6</v>
      </c>
      <c r="J3508" s="83">
        <f t="shared" si="367"/>
        <v>2022</v>
      </c>
      <c r="K3508" s="269">
        <f t="shared" si="368"/>
        <v>2</v>
      </c>
      <c r="L3508" s="21">
        <f t="shared" si="369"/>
        <v>6</v>
      </c>
      <c r="M3508" s="270">
        <v>44595</v>
      </c>
      <c r="N3508" s="270">
        <v>44595</v>
      </c>
      <c r="O3508" s="270">
        <v>44595</v>
      </c>
      <c r="P3508" s="270">
        <v>44595</v>
      </c>
      <c r="Q3508" s="268" t="s">
        <v>9322</v>
      </c>
      <c r="R3508" s="255"/>
      <c r="S3508" s="255"/>
      <c r="T3508" s="255"/>
      <c r="U3508" s="267" t="s">
        <v>7694</v>
      </c>
      <c r="V3508" s="267" t="s">
        <v>7689</v>
      </c>
      <c r="W3508" s="267" t="s">
        <v>9337</v>
      </c>
      <c r="X3508" s="267" t="s">
        <v>9124</v>
      </c>
      <c r="Y3508" s="263" t="s">
        <v>9331</v>
      </c>
    </row>
    <row r="3509" spans="2:25" ht="33">
      <c r="B3509" s="30">
        <v>3462</v>
      </c>
      <c r="C3509" s="30" t="s">
        <v>10194</v>
      </c>
      <c r="D3509" s="30" t="s">
        <v>83</v>
      </c>
      <c r="E3509" s="265" t="s">
        <v>9318</v>
      </c>
      <c r="F3509" s="269" t="s">
        <v>1561</v>
      </c>
      <c r="G3509" s="269">
        <f t="shared" si="364"/>
        <v>2022</v>
      </c>
      <c r="H3509" s="269">
        <f t="shared" si="365"/>
        <v>2</v>
      </c>
      <c r="I3509" s="269">
        <f t="shared" si="366"/>
        <v>6</v>
      </c>
      <c r="J3509" s="83">
        <f t="shared" si="367"/>
        <v>2022</v>
      </c>
      <c r="K3509" s="269">
        <f t="shared" si="368"/>
        <v>2</v>
      </c>
      <c r="L3509" s="21">
        <f t="shared" si="369"/>
        <v>6</v>
      </c>
      <c r="M3509" s="270">
        <v>44595</v>
      </c>
      <c r="N3509" s="270">
        <v>44595</v>
      </c>
      <c r="O3509" s="270">
        <v>44595</v>
      </c>
      <c r="P3509" s="270">
        <v>44595</v>
      </c>
      <c r="Q3509" s="268" t="s">
        <v>9319</v>
      </c>
      <c r="R3509" s="255"/>
      <c r="S3509" s="255"/>
      <c r="T3509" s="255"/>
      <c r="U3509" s="267" t="s">
        <v>9124</v>
      </c>
      <c r="V3509" s="267" t="s">
        <v>9335</v>
      </c>
      <c r="W3509" s="267" t="s">
        <v>9337</v>
      </c>
      <c r="X3509" s="267" t="s">
        <v>9124</v>
      </c>
      <c r="Y3509" s="263" t="s">
        <v>9332</v>
      </c>
    </row>
    <row r="3510" spans="2:25" ht="33">
      <c r="B3510" s="30">
        <v>3463</v>
      </c>
      <c r="C3510" s="30" t="s">
        <v>10195</v>
      </c>
      <c r="D3510" s="30" t="s">
        <v>83</v>
      </c>
      <c r="E3510" s="265" t="s">
        <v>5079</v>
      </c>
      <c r="F3510" s="269" t="s">
        <v>1561</v>
      </c>
      <c r="G3510" s="269">
        <f t="shared" si="364"/>
        <v>2022</v>
      </c>
      <c r="H3510" s="269">
        <f t="shared" si="365"/>
        <v>2</v>
      </c>
      <c r="I3510" s="269">
        <f t="shared" si="366"/>
        <v>6</v>
      </c>
      <c r="J3510" s="83">
        <f t="shared" si="367"/>
        <v>2022</v>
      </c>
      <c r="K3510" s="269">
        <f t="shared" si="368"/>
        <v>2</v>
      </c>
      <c r="L3510" s="21">
        <f t="shared" si="369"/>
        <v>6</v>
      </c>
      <c r="M3510" s="270">
        <v>44595</v>
      </c>
      <c r="N3510" s="270">
        <v>44595</v>
      </c>
      <c r="O3510" s="270">
        <v>44595</v>
      </c>
      <c r="P3510" s="270">
        <v>44595</v>
      </c>
      <c r="Q3510" s="268" t="s">
        <v>124</v>
      </c>
      <c r="R3510" s="255"/>
      <c r="S3510" s="255"/>
      <c r="T3510" s="255"/>
      <c r="U3510" s="267" t="s">
        <v>9341</v>
      </c>
      <c r="V3510" s="267" t="s">
        <v>1925</v>
      </c>
      <c r="W3510" s="267" t="s">
        <v>9340</v>
      </c>
      <c r="X3510" s="267" t="s">
        <v>7560</v>
      </c>
      <c r="Y3510" s="263" t="s">
        <v>9333</v>
      </c>
    </row>
    <row r="3511" spans="2:25">
      <c r="B3511" s="30">
        <v>3464</v>
      </c>
      <c r="C3511" s="30" t="s">
        <v>10196</v>
      </c>
      <c r="D3511" s="30" t="s">
        <v>83</v>
      </c>
      <c r="E3511" s="167" t="s">
        <v>9355</v>
      </c>
      <c r="F3511" s="269" t="s">
        <v>1561</v>
      </c>
      <c r="G3511" s="269">
        <f t="shared" si="364"/>
        <v>2022</v>
      </c>
      <c r="H3511" s="269">
        <f t="shared" si="365"/>
        <v>2</v>
      </c>
      <c r="I3511" s="269">
        <f t="shared" si="366"/>
        <v>6</v>
      </c>
      <c r="J3511" s="83">
        <f t="shared" si="367"/>
        <v>2022</v>
      </c>
      <c r="K3511" s="269">
        <f t="shared" si="368"/>
        <v>2</v>
      </c>
      <c r="L3511" s="21">
        <f t="shared" si="369"/>
        <v>6</v>
      </c>
      <c r="M3511" s="119">
        <v>44595</v>
      </c>
      <c r="N3511" s="119">
        <v>44595</v>
      </c>
      <c r="O3511" s="119">
        <v>44595</v>
      </c>
      <c r="P3511" s="119">
        <v>44595</v>
      </c>
      <c r="Q3511" s="267" t="s">
        <v>9364</v>
      </c>
      <c r="R3511" s="255"/>
      <c r="S3511" s="255"/>
      <c r="T3511" s="255"/>
      <c r="U3511" s="277" t="s">
        <v>9</v>
      </c>
      <c r="V3511" s="277" t="s">
        <v>9</v>
      </c>
      <c r="W3511" s="267" t="s">
        <v>9362</v>
      </c>
      <c r="X3511" s="267" t="s">
        <v>7266</v>
      </c>
      <c r="Y3511" s="247"/>
    </row>
    <row r="3512" spans="2:25" ht="33">
      <c r="B3512" s="30">
        <v>3465</v>
      </c>
      <c r="C3512" s="30" t="s">
        <v>10197</v>
      </c>
      <c r="D3512" s="30" t="s">
        <v>83</v>
      </c>
      <c r="E3512" s="130" t="s">
        <v>9356</v>
      </c>
      <c r="F3512" s="269" t="s">
        <v>1561</v>
      </c>
      <c r="G3512" s="269">
        <f t="shared" si="364"/>
        <v>2022</v>
      </c>
      <c r="H3512" s="269">
        <f t="shared" si="365"/>
        <v>2</v>
      </c>
      <c r="I3512" s="269">
        <f t="shared" si="366"/>
        <v>6</v>
      </c>
      <c r="J3512" s="83">
        <f t="shared" si="367"/>
        <v>2022</v>
      </c>
      <c r="K3512" s="269">
        <f t="shared" si="368"/>
        <v>2</v>
      </c>
      <c r="L3512" s="21">
        <f t="shared" si="369"/>
        <v>6</v>
      </c>
      <c r="M3512" s="119">
        <v>44595</v>
      </c>
      <c r="N3512" s="119">
        <v>44595</v>
      </c>
      <c r="O3512" s="119">
        <v>44595</v>
      </c>
      <c r="P3512" s="119">
        <v>44595</v>
      </c>
      <c r="Q3512" s="267" t="s">
        <v>9364</v>
      </c>
      <c r="R3512" s="255"/>
      <c r="S3512" s="255"/>
      <c r="T3512" s="255"/>
      <c r="U3512" s="277" t="s">
        <v>9361</v>
      </c>
      <c r="V3512" s="277" t="s">
        <v>9361</v>
      </c>
      <c r="W3512" s="267" t="s">
        <v>7266</v>
      </c>
      <c r="X3512" s="267" t="s">
        <v>9363</v>
      </c>
      <c r="Y3512" s="247"/>
    </row>
    <row r="3513" spans="2:25" ht="33">
      <c r="B3513" s="30">
        <v>3466</v>
      </c>
      <c r="C3513" s="30" t="s">
        <v>10198</v>
      </c>
      <c r="D3513" s="30" t="s">
        <v>83</v>
      </c>
      <c r="E3513" s="130" t="s">
        <v>9357</v>
      </c>
      <c r="F3513" s="269" t="s">
        <v>1561</v>
      </c>
      <c r="G3513" s="269">
        <f t="shared" si="364"/>
        <v>2022</v>
      </c>
      <c r="H3513" s="269">
        <f t="shared" si="365"/>
        <v>2</v>
      </c>
      <c r="I3513" s="269">
        <f t="shared" si="366"/>
        <v>6</v>
      </c>
      <c r="J3513" s="83">
        <f t="shared" si="367"/>
        <v>2022</v>
      </c>
      <c r="K3513" s="269">
        <f t="shared" si="368"/>
        <v>2</v>
      </c>
      <c r="L3513" s="21">
        <f t="shared" si="369"/>
        <v>6</v>
      </c>
      <c r="M3513" s="119">
        <v>44595</v>
      </c>
      <c r="N3513" s="119">
        <v>44595</v>
      </c>
      <c r="O3513" s="119">
        <v>44595</v>
      </c>
      <c r="P3513" s="119">
        <v>44595</v>
      </c>
      <c r="Q3513" s="267" t="s">
        <v>34</v>
      </c>
      <c r="R3513" s="255"/>
      <c r="S3513" s="255"/>
      <c r="T3513" s="255"/>
      <c r="U3513" s="277" t="s">
        <v>2658</v>
      </c>
      <c r="V3513" s="277" t="s">
        <v>2658</v>
      </c>
      <c r="W3513" s="267" t="s">
        <v>9362</v>
      </c>
      <c r="X3513" s="267" t="s">
        <v>9363</v>
      </c>
      <c r="Y3513" s="247"/>
    </row>
    <row r="3514" spans="2:25">
      <c r="B3514" s="30">
        <v>3467</v>
      </c>
      <c r="C3514" s="30" t="s">
        <v>10199</v>
      </c>
      <c r="D3514" s="30" t="s">
        <v>83</v>
      </c>
      <c r="E3514" s="130" t="s">
        <v>9358</v>
      </c>
      <c r="F3514" s="269" t="s">
        <v>1561</v>
      </c>
      <c r="G3514" s="269">
        <f t="shared" si="364"/>
        <v>2022</v>
      </c>
      <c r="H3514" s="269">
        <f t="shared" si="365"/>
        <v>2</v>
      </c>
      <c r="I3514" s="269">
        <f t="shared" si="366"/>
        <v>6</v>
      </c>
      <c r="J3514" s="83">
        <f t="shared" si="367"/>
        <v>2022</v>
      </c>
      <c r="K3514" s="269">
        <f t="shared" si="368"/>
        <v>2</v>
      </c>
      <c r="L3514" s="21">
        <f t="shared" si="369"/>
        <v>6</v>
      </c>
      <c r="M3514" s="119">
        <v>44595</v>
      </c>
      <c r="N3514" s="119">
        <v>44595</v>
      </c>
      <c r="O3514" s="119">
        <v>44595</v>
      </c>
      <c r="P3514" s="119">
        <v>44595</v>
      </c>
      <c r="Q3514" s="267" t="s">
        <v>9365</v>
      </c>
      <c r="R3514" s="269"/>
      <c r="S3514" s="269"/>
      <c r="T3514" s="269"/>
      <c r="U3514" s="277" t="s">
        <v>23</v>
      </c>
      <c r="V3514" s="277" t="s">
        <v>23</v>
      </c>
      <c r="W3514" s="267" t="s">
        <v>9362</v>
      </c>
      <c r="X3514" s="267" t="s">
        <v>7266</v>
      </c>
      <c r="Y3514" s="263"/>
    </row>
    <row r="3515" spans="2:25">
      <c r="B3515" s="30">
        <v>3468</v>
      </c>
      <c r="C3515" s="30" t="s">
        <v>10200</v>
      </c>
      <c r="D3515" s="30" t="s">
        <v>83</v>
      </c>
      <c r="E3515" s="130" t="s">
        <v>9359</v>
      </c>
      <c r="F3515" s="269" t="s">
        <v>1561</v>
      </c>
      <c r="G3515" s="269">
        <f t="shared" si="364"/>
        <v>2022</v>
      </c>
      <c r="H3515" s="269">
        <f t="shared" si="365"/>
        <v>2</v>
      </c>
      <c r="I3515" s="269">
        <f t="shared" si="366"/>
        <v>6</v>
      </c>
      <c r="J3515" s="83">
        <f t="shared" si="367"/>
        <v>2022</v>
      </c>
      <c r="K3515" s="269">
        <f t="shared" si="368"/>
        <v>2</v>
      </c>
      <c r="L3515" s="21">
        <f t="shared" si="369"/>
        <v>6</v>
      </c>
      <c r="M3515" s="119">
        <v>44595</v>
      </c>
      <c r="N3515" s="119">
        <v>44595</v>
      </c>
      <c r="O3515" s="119">
        <v>44595</v>
      </c>
      <c r="P3515" s="119">
        <v>44595</v>
      </c>
      <c r="Q3515" s="267" t="s">
        <v>9366</v>
      </c>
      <c r="R3515" s="269"/>
      <c r="S3515" s="269"/>
      <c r="T3515" s="269"/>
      <c r="U3515" s="277" t="s">
        <v>1492</v>
      </c>
      <c r="V3515" s="277" t="s">
        <v>1492</v>
      </c>
      <c r="W3515" s="267" t="s">
        <v>9362</v>
      </c>
      <c r="X3515" s="267" t="s">
        <v>9363</v>
      </c>
      <c r="Y3515" s="263"/>
    </row>
    <row r="3516" spans="2:25">
      <c r="B3516" s="30">
        <v>3469</v>
      </c>
      <c r="C3516" s="30" t="s">
        <v>10201</v>
      </c>
      <c r="D3516" s="30" t="s">
        <v>83</v>
      </c>
      <c r="E3516" s="281" t="s">
        <v>9360</v>
      </c>
      <c r="F3516" s="282" t="s">
        <v>1561</v>
      </c>
      <c r="G3516" s="269">
        <f t="shared" si="364"/>
        <v>2022</v>
      </c>
      <c r="H3516" s="269">
        <f t="shared" si="365"/>
        <v>2</v>
      </c>
      <c r="I3516" s="269">
        <f t="shared" si="366"/>
        <v>6</v>
      </c>
      <c r="J3516" s="83">
        <f t="shared" si="367"/>
        <v>2022</v>
      </c>
      <c r="K3516" s="269">
        <f t="shared" si="368"/>
        <v>2</v>
      </c>
      <c r="L3516" s="21">
        <f t="shared" si="369"/>
        <v>6</v>
      </c>
      <c r="M3516" s="283">
        <v>44595</v>
      </c>
      <c r="N3516" s="283">
        <v>44595</v>
      </c>
      <c r="O3516" s="283">
        <v>44595</v>
      </c>
      <c r="P3516" s="283">
        <v>44595</v>
      </c>
      <c r="Q3516" s="108" t="s">
        <v>9364</v>
      </c>
      <c r="R3516" s="282"/>
      <c r="S3516" s="282"/>
      <c r="T3516" s="282"/>
      <c r="U3516" s="278" t="s">
        <v>286</v>
      </c>
      <c r="V3516" s="278" t="s">
        <v>286</v>
      </c>
      <c r="W3516" s="108" t="s">
        <v>7266</v>
      </c>
      <c r="X3516" s="108" t="s">
        <v>9363</v>
      </c>
      <c r="Y3516" s="284"/>
    </row>
    <row r="3517" spans="2:25">
      <c r="B3517" s="30">
        <v>3470</v>
      </c>
      <c r="C3517" s="30" t="s">
        <v>10202</v>
      </c>
      <c r="D3517" s="280" t="s">
        <v>83</v>
      </c>
      <c r="E3517" s="130" t="s">
        <v>9367</v>
      </c>
      <c r="F3517" s="269" t="s">
        <v>1561</v>
      </c>
      <c r="G3517" s="269">
        <f t="shared" si="364"/>
        <v>2022</v>
      </c>
      <c r="H3517" s="269">
        <f t="shared" si="365"/>
        <v>1</v>
      </c>
      <c r="I3517" s="269">
        <f t="shared" si="366"/>
        <v>4</v>
      </c>
      <c r="J3517" s="83">
        <f t="shared" si="367"/>
        <v>2022</v>
      </c>
      <c r="K3517" s="269">
        <f t="shared" si="368"/>
        <v>2</v>
      </c>
      <c r="L3517" s="21">
        <f t="shared" si="369"/>
        <v>6</v>
      </c>
      <c r="M3517" s="77">
        <v>44582</v>
      </c>
      <c r="N3517" s="77">
        <v>44582</v>
      </c>
      <c r="O3517" s="77">
        <v>44582</v>
      </c>
      <c r="P3517" s="77">
        <v>44595</v>
      </c>
      <c r="Q3517" s="269" t="s">
        <v>9373</v>
      </c>
      <c r="R3517" s="21"/>
      <c r="S3517" s="21"/>
      <c r="T3517" s="21"/>
      <c r="U3517" s="195" t="s">
        <v>9370</v>
      </c>
      <c r="V3517" s="195" t="s">
        <v>2368</v>
      </c>
      <c r="W3517" s="196" t="s">
        <v>8859</v>
      </c>
      <c r="X3517" s="196" t="s">
        <v>8859</v>
      </c>
      <c r="Y3517" s="91"/>
    </row>
    <row r="3518" spans="2:25" ht="33">
      <c r="B3518" s="30">
        <v>3471</v>
      </c>
      <c r="C3518" s="30" t="s">
        <v>10203</v>
      </c>
      <c r="D3518" s="280" t="s">
        <v>83</v>
      </c>
      <c r="E3518" s="130" t="s">
        <v>9368</v>
      </c>
      <c r="F3518" s="269" t="s">
        <v>1561</v>
      </c>
      <c r="G3518" s="269">
        <f t="shared" si="364"/>
        <v>2022</v>
      </c>
      <c r="H3518" s="269">
        <f t="shared" si="365"/>
        <v>2</v>
      </c>
      <c r="I3518" s="269">
        <f t="shared" si="366"/>
        <v>6</v>
      </c>
      <c r="J3518" s="83">
        <f t="shared" si="367"/>
        <v>2022</v>
      </c>
      <c r="K3518" s="269">
        <f t="shared" si="368"/>
        <v>2</v>
      </c>
      <c r="L3518" s="21">
        <f t="shared" si="369"/>
        <v>6</v>
      </c>
      <c r="M3518" s="77">
        <v>44595</v>
      </c>
      <c r="N3518" s="77">
        <v>44595</v>
      </c>
      <c r="O3518" s="77">
        <v>44595</v>
      </c>
      <c r="P3518" s="77">
        <v>44595</v>
      </c>
      <c r="Q3518" s="269" t="s">
        <v>9373</v>
      </c>
      <c r="R3518" s="21"/>
      <c r="S3518" s="21"/>
      <c r="T3518" s="21"/>
      <c r="U3518" s="195" t="s">
        <v>3261</v>
      </c>
      <c r="V3518" s="195" t="s">
        <v>9371</v>
      </c>
      <c r="W3518" s="196" t="s">
        <v>8859</v>
      </c>
      <c r="X3518" s="196" t="s">
        <v>8859</v>
      </c>
      <c r="Y3518" s="91"/>
    </row>
    <row r="3519" spans="2:25">
      <c r="B3519" s="30">
        <v>3472</v>
      </c>
      <c r="C3519" s="30" t="s">
        <v>10204</v>
      </c>
      <c r="D3519" s="280" t="s">
        <v>83</v>
      </c>
      <c r="E3519" s="206" t="s">
        <v>9369</v>
      </c>
      <c r="F3519" s="269" t="s">
        <v>1561</v>
      </c>
      <c r="G3519" s="269">
        <f t="shared" si="364"/>
        <v>2022</v>
      </c>
      <c r="H3519" s="269">
        <f t="shared" si="365"/>
        <v>2</v>
      </c>
      <c r="I3519" s="269">
        <f t="shared" si="366"/>
        <v>6</v>
      </c>
      <c r="J3519" s="83">
        <f t="shared" si="367"/>
        <v>2022</v>
      </c>
      <c r="K3519" s="269">
        <f t="shared" si="368"/>
        <v>2</v>
      </c>
      <c r="L3519" s="21">
        <f t="shared" si="369"/>
        <v>7</v>
      </c>
      <c r="M3519" s="77">
        <v>44595</v>
      </c>
      <c r="N3519" s="77">
        <v>44595</v>
      </c>
      <c r="O3519" s="77">
        <v>44595</v>
      </c>
      <c r="P3519" s="46">
        <v>44601</v>
      </c>
      <c r="Q3519" s="269" t="s">
        <v>9445</v>
      </c>
      <c r="R3519" s="21"/>
      <c r="S3519" s="21"/>
      <c r="T3519" s="21"/>
      <c r="U3519" s="195" t="s">
        <v>8859</v>
      </c>
      <c r="V3519" s="195" t="s">
        <v>9372</v>
      </c>
      <c r="W3519" s="196" t="s">
        <v>8859</v>
      </c>
      <c r="X3519" s="196" t="s">
        <v>8859</v>
      </c>
      <c r="Y3519" s="91"/>
    </row>
    <row r="3520" spans="2:25" ht="33">
      <c r="B3520" s="30">
        <v>3473</v>
      </c>
      <c r="C3520" s="30" t="s">
        <v>10205</v>
      </c>
      <c r="D3520" s="280" t="s">
        <v>83</v>
      </c>
      <c r="E3520" s="265" t="s">
        <v>9374</v>
      </c>
      <c r="F3520" s="269" t="s">
        <v>1561</v>
      </c>
      <c r="G3520" s="269">
        <f t="shared" si="364"/>
        <v>2022</v>
      </c>
      <c r="H3520" s="269">
        <f t="shared" si="365"/>
        <v>2</v>
      </c>
      <c r="I3520" s="269">
        <f t="shared" si="366"/>
        <v>6</v>
      </c>
      <c r="J3520" s="83">
        <f t="shared" si="367"/>
        <v>2022</v>
      </c>
      <c r="K3520" s="269">
        <f t="shared" si="368"/>
        <v>2</v>
      </c>
      <c r="L3520" s="21">
        <f t="shared" si="369"/>
        <v>6</v>
      </c>
      <c r="M3520" s="77">
        <v>44595</v>
      </c>
      <c r="N3520" s="77">
        <v>44595</v>
      </c>
      <c r="O3520" s="77">
        <v>44595</v>
      </c>
      <c r="P3520" s="77">
        <v>44595</v>
      </c>
      <c r="Q3520" s="267" t="s">
        <v>9388</v>
      </c>
      <c r="R3520" s="21"/>
      <c r="S3520" s="21"/>
      <c r="T3520" s="21"/>
      <c r="U3520" s="196" t="s">
        <v>9378</v>
      </c>
      <c r="V3520" s="196" t="s">
        <v>3259</v>
      </c>
      <c r="W3520" s="196" t="s">
        <v>9384</v>
      </c>
      <c r="X3520" s="196" t="s">
        <v>9384</v>
      </c>
      <c r="Y3520" s="91"/>
    </row>
    <row r="3521" spans="1:25" ht="33">
      <c r="B3521" s="30">
        <v>3474</v>
      </c>
      <c r="C3521" s="30" t="s">
        <v>10206</v>
      </c>
      <c r="D3521" s="280" t="s">
        <v>83</v>
      </c>
      <c r="E3521" s="265" t="s">
        <v>9375</v>
      </c>
      <c r="F3521" s="269" t="s">
        <v>1561</v>
      </c>
      <c r="G3521" s="269">
        <f t="shared" si="364"/>
        <v>2022</v>
      </c>
      <c r="H3521" s="269">
        <f t="shared" si="365"/>
        <v>2</v>
      </c>
      <c r="I3521" s="269">
        <f t="shared" si="366"/>
        <v>6</v>
      </c>
      <c r="J3521" s="83">
        <f t="shared" si="367"/>
        <v>2022</v>
      </c>
      <c r="K3521" s="269">
        <f t="shared" si="368"/>
        <v>2</v>
      </c>
      <c r="L3521" s="21">
        <f t="shared" si="369"/>
        <v>6</v>
      </c>
      <c r="M3521" s="77">
        <v>44595</v>
      </c>
      <c r="N3521" s="77">
        <v>44595</v>
      </c>
      <c r="O3521" s="77">
        <v>44595</v>
      </c>
      <c r="P3521" s="77">
        <v>44595</v>
      </c>
      <c r="Q3521" s="267" t="s">
        <v>34</v>
      </c>
      <c r="R3521" s="21"/>
      <c r="S3521" s="21"/>
      <c r="T3521" s="21"/>
      <c r="U3521" s="267" t="s">
        <v>9379</v>
      </c>
      <c r="V3521" s="267" t="s">
        <v>9379</v>
      </c>
      <c r="W3521" s="267" t="s">
        <v>9385</v>
      </c>
      <c r="X3521" s="267" t="s">
        <v>9386</v>
      </c>
      <c r="Y3521" s="91"/>
    </row>
    <row r="3522" spans="1:25">
      <c r="B3522" s="30">
        <v>3475</v>
      </c>
      <c r="C3522" s="30" t="s">
        <v>10207</v>
      </c>
      <c r="D3522" s="30" t="s">
        <v>83</v>
      </c>
      <c r="E3522" s="265" t="s">
        <v>9376</v>
      </c>
      <c r="F3522" s="269" t="s">
        <v>1561</v>
      </c>
      <c r="G3522" s="269">
        <f t="shared" si="364"/>
        <v>2022</v>
      </c>
      <c r="H3522" s="269">
        <f t="shared" si="365"/>
        <v>2</v>
      </c>
      <c r="I3522" s="269">
        <f t="shared" si="366"/>
        <v>6</v>
      </c>
      <c r="J3522" s="83">
        <f t="shared" si="367"/>
        <v>2022</v>
      </c>
      <c r="K3522" s="269">
        <f t="shared" si="368"/>
        <v>2</v>
      </c>
      <c r="L3522" s="21">
        <f t="shared" si="369"/>
        <v>6</v>
      </c>
      <c r="M3522" s="77">
        <v>44595</v>
      </c>
      <c r="N3522" s="77">
        <v>44595</v>
      </c>
      <c r="O3522" s="77">
        <v>44595</v>
      </c>
      <c r="P3522" s="77">
        <v>44595</v>
      </c>
      <c r="Q3522" s="267" t="s">
        <v>34</v>
      </c>
      <c r="R3522" s="21"/>
      <c r="S3522" s="21"/>
      <c r="T3522" s="21"/>
      <c r="U3522" s="196" t="s">
        <v>9380</v>
      </c>
      <c r="V3522" s="196" t="s">
        <v>9382</v>
      </c>
      <c r="W3522" s="196" t="s">
        <v>9387</v>
      </c>
      <c r="X3522" s="196" t="s">
        <v>9386</v>
      </c>
      <c r="Y3522" s="259" t="s">
        <v>9389</v>
      </c>
    </row>
    <row r="3523" spans="1:25">
      <c r="B3523" s="8">
        <v>3476</v>
      </c>
      <c r="C3523" s="30" t="s">
        <v>10208</v>
      </c>
      <c r="D3523" s="8" t="s">
        <v>83</v>
      </c>
      <c r="E3523" s="105" t="s">
        <v>9377</v>
      </c>
      <c r="F3523" s="282" t="s">
        <v>1561</v>
      </c>
      <c r="G3523" s="269">
        <f t="shared" si="364"/>
        <v>2022</v>
      </c>
      <c r="H3523" s="269">
        <f t="shared" si="365"/>
        <v>2</v>
      </c>
      <c r="I3523" s="269">
        <f t="shared" si="366"/>
        <v>6</v>
      </c>
      <c r="J3523" s="83">
        <f t="shared" si="367"/>
        <v>2022</v>
      </c>
      <c r="K3523" s="269">
        <f t="shared" si="368"/>
        <v>2</v>
      </c>
      <c r="L3523" s="21">
        <f t="shared" si="369"/>
        <v>6</v>
      </c>
      <c r="M3523" s="287">
        <v>44595</v>
      </c>
      <c r="N3523" s="287">
        <v>44595</v>
      </c>
      <c r="O3523" s="287">
        <v>44595</v>
      </c>
      <c r="P3523" s="77">
        <v>44595</v>
      </c>
      <c r="Q3523" s="108" t="s">
        <v>34</v>
      </c>
      <c r="R3523" s="288"/>
      <c r="S3523" s="288"/>
      <c r="T3523" s="288"/>
      <c r="U3523" s="289" t="s">
        <v>9381</v>
      </c>
      <c r="V3523" s="289" t="s">
        <v>9383</v>
      </c>
      <c r="W3523" s="289" t="s">
        <v>9384</v>
      </c>
      <c r="X3523" s="289" t="s">
        <v>9386</v>
      </c>
      <c r="Y3523" s="290"/>
    </row>
    <row r="3524" spans="1:25" ht="33">
      <c r="A3524" s="291"/>
      <c r="B3524" s="30">
        <v>3477</v>
      </c>
      <c r="C3524" s="30" t="s">
        <v>10209</v>
      </c>
      <c r="D3524" s="30" t="s">
        <v>83</v>
      </c>
      <c r="E3524" s="265" t="s">
        <v>9399</v>
      </c>
      <c r="F3524" s="269" t="s">
        <v>1561</v>
      </c>
      <c r="G3524" s="269">
        <f t="shared" si="364"/>
        <v>2022</v>
      </c>
      <c r="H3524" s="269">
        <f t="shared" si="365"/>
        <v>2</v>
      </c>
      <c r="I3524" s="269">
        <f t="shared" si="366"/>
        <v>6</v>
      </c>
      <c r="J3524" s="83">
        <f t="shared" si="367"/>
        <v>2022</v>
      </c>
      <c r="K3524" s="269">
        <f t="shared" si="368"/>
        <v>2</v>
      </c>
      <c r="L3524" s="21">
        <f t="shared" si="369"/>
        <v>6</v>
      </c>
      <c r="M3524" s="270">
        <v>44596</v>
      </c>
      <c r="N3524" s="270">
        <v>44596</v>
      </c>
      <c r="O3524" s="270">
        <v>44596</v>
      </c>
      <c r="P3524" s="270">
        <v>44596</v>
      </c>
      <c r="Q3524" s="270" t="s">
        <v>34</v>
      </c>
      <c r="R3524" s="21"/>
      <c r="S3524" s="21"/>
      <c r="T3524" s="21"/>
      <c r="U3524" s="267" t="s">
        <v>1125</v>
      </c>
      <c r="V3524" s="267" t="s">
        <v>4093</v>
      </c>
      <c r="W3524" s="267" t="s">
        <v>326</v>
      </c>
      <c r="X3524" s="267" t="s">
        <v>326</v>
      </c>
      <c r="Y3524" s="263" t="s">
        <v>9411</v>
      </c>
    </row>
    <row r="3525" spans="1:25" ht="33">
      <c r="A3525" s="291"/>
      <c r="B3525" s="30">
        <v>3478</v>
      </c>
      <c r="C3525" s="30" t="s">
        <v>10210</v>
      </c>
      <c r="D3525" s="30" t="s">
        <v>83</v>
      </c>
      <c r="E3525" s="265" t="s">
        <v>9400</v>
      </c>
      <c r="F3525" s="269" t="s">
        <v>1561</v>
      </c>
      <c r="G3525" s="269">
        <f t="shared" si="364"/>
        <v>2022</v>
      </c>
      <c r="H3525" s="269">
        <f t="shared" si="365"/>
        <v>2</v>
      </c>
      <c r="I3525" s="269">
        <f t="shared" si="366"/>
        <v>6</v>
      </c>
      <c r="J3525" s="83">
        <f t="shared" si="367"/>
        <v>2022</v>
      </c>
      <c r="K3525" s="269">
        <f t="shared" si="368"/>
        <v>2</v>
      </c>
      <c r="L3525" s="21">
        <f t="shared" si="369"/>
        <v>6</v>
      </c>
      <c r="M3525" s="270">
        <v>44596</v>
      </c>
      <c r="N3525" s="270">
        <v>44596</v>
      </c>
      <c r="O3525" s="270">
        <v>44596</v>
      </c>
      <c r="P3525" s="270">
        <v>44596</v>
      </c>
      <c r="Q3525" s="270" t="s">
        <v>34</v>
      </c>
      <c r="R3525" s="21"/>
      <c r="S3525" s="21"/>
      <c r="T3525" s="21"/>
      <c r="U3525" s="267" t="s">
        <v>7443</v>
      </c>
      <c r="V3525" s="267" t="s">
        <v>4781</v>
      </c>
      <c r="W3525" s="267" t="s">
        <v>326</v>
      </c>
      <c r="X3525" s="267" t="s">
        <v>326</v>
      </c>
      <c r="Y3525" s="263" t="s">
        <v>9412</v>
      </c>
    </row>
    <row r="3526" spans="1:25" ht="49.5">
      <c r="A3526" s="291"/>
      <c r="B3526" s="30">
        <v>3479</v>
      </c>
      <c r="C3526" s="30" t="s">
        <v>10211</v>
      </c>
      <c r="D3526" s="30" t="s">
        <v>83</v>
      </c>
      <c r="E3526" s="265" t="s">
        <v>9401</v>
      </c>
      <c r="F3526" s="269" t="s">
        <v>1561</v>
      </c>
      <c r="G3526" s="269">
        <f t="shared" si="364"/>
        <v>2022</v>
      </c>
      <c r="H3526" s="269">
        <f t="shared" si="365"/>
        <v>2</v>
      </c>
      <c r="I3526" s="269">
        <f t="shared" si="366"/>
        <v>7</v>
      </c>
      <c r="J3526" s="83">
        <f t="shared" si="367"/>
        <v>2022</v>
      </c>
      <c r="K3526" s="269">
        <f t="shared" si="368"/>
        <v>2</v>
      </c>
      <c r="L3526" s="21">
        <f t="shared" si="369"/>
        <v>7</v>
      </c>
      <c r="M3526" s="270">
        <v>44599</v>
      </c>
      <c r="N3526" s="270">
        <v>44599</v>
      </c>
      <c r="O3526" s="270">
        <v>44599</v>
      </c>
      <c r="P3526" s="270">
        <v>44599</v>
      </c>
      <c r="Q3526" s="270" t="s">
        <v>34</v>
      </c>
      <c r="R3526" s="21"/>
      <c r="S3526" s="21"/>
      <c r="T3526" s="21"/>
      <c r="U3526" s="267" t="s">
        <v>1125</v>
      </c>
      <c r="V3526" s="267" t="s">
        <v>2072</v>
      </c>
      <c r="W3526" s="267" t="s">
        <v>326</v>
      </c>
      <c r="X3526" s="267" t="s">
        <v>326</v>
      </c>
      <c r="Y3526" s="263" t="s">
        <v>9413</v>
      </c>
    </row>
    <row r="3527" spans="1:25" ht="33">
      <c r="A3527" s="291"/>
      <c r="B3527" s="30">
        <v>3480</v>
      </c>
      <c r="C3527" s="30" t="s">
        <v>10212</v>
      </c>
      <c r="D3527" s="30" t="s">
        <v>83</v>
      </c>
      <c r="E3527" s="265" t="s">
        <v>9402</v>
      </c>
      <c r="F3527" s="269" t="s">
        <v>1561</v>
      </c>
      <c r="G3527" s="269">
        <f t="shared" ref="G3527:G3590" si="370">IF(ISBLANK(N3527),"",YEAR(N3527))</f>
        <v>2022</v>
      </c>
      <c r="H3527" s="269">
        <f t="shared" ref="H3527:H3590" si="371">IF(ISBLANK(N3527),"",MONTH(N3527))</f>
        <v>2</v>
      </c>
      <c r="I3527" s="269">
        <f t="shared" ref="I3527:I3590" si="372">IF(ISBLANK(N3527),"",WEEKNUM(N3527,1))</f>
        <v>7</v>
      </c>
      <c r="J3527" s="83">
        <f t="shared" ref="J3527:J3590" si="373">IF(ISBLANK(P3527),"",YEAR(P3527))</f>
        <v>2022</v>
      </c>
      <c r="K3527" s="269">
        <f t="shared" ref="K3527:K3590" si="374">IF(ISBLANK(P3527),"",MONTH(P3527))</f>
        <v>2</v>
      </c>
      <c r="L3527" s="21">
        <f t="shared" ref="L3527:L3590" si="375">IF(ISBLANK(P3527),"",WEEKNUM(P3527,1))</f>
        <v>7</v>
      </c>
      <c r="M3527" s="270">
        <v>44600</v>
      </c>
      <c r="N3527" s="270">
        <v>44600</v>
      </c>
      <c r="O3527" s="270">
        <v>44600</v>
      </c>
      <c r="P3527" s="270">
        <v>44600</v>
      </c>
      <c r="Q3527" s="270" t="s">
        <v>124</v>
      </c>
      <c r="R3527" s="21"/>
      <c r="S3527" s="21"/>
      <c r="T3527" s="21"/>
      <c r="U3527" s="267" t="s">
        <v>8603</v>
      </c>
      <c r="V3527" s="267" t="s">
        <v>1925</v>
      </c>
      <c r="W3527" s="267" t="s">
        <v>326</v>
      </c>
      <c r="X3527" s="267" t="s">
        <v>326</v>
      </c>
      <c r="Y3527" s="263"/>
    </row>
    <row r="3528" spans="1:25" ht="33">
      <c r="A3528" s="291"/>
      <c r="B3528" s="30">
        <v>3481</v>
      </c>
      <c r="C3528" s="30" t="s">
        <v>10213</v>
      </c>
      <c r="D3528" s="30" t="s">
        <v>83</v>
      </c>
      <c r="E3528" s="265" t="s">
        <v>9403</v>
      </c>
      <c r="F3528" s="269" t="s">
        <v>1561</v>
      </c>
      <c r="G3528" s="269">
        <f t="shared" si="370"/>
        <v>2022</v>
      </c>
      <c r="H3528" s="269">
        <f t="shared" si="371"/>
        <v>2</v>
      </c>
      <c r="I3528" s="269">
        <f t="shared" si="372"/>
        <v>7</v>
      </c>
      <c r="J3528" s="83">
        <f t="shared" si="373"/>
        <v>2022</v>
      </c>
      <c r="K3528" s="269">
        <f t="shared" si="374"/>
        <v>2</v>
      </c>
      <c r="L3528" s="21">
        <f t="shared" si="375"/>
        <v>7</v>
      </c>
      <c r="M3528" s="270">
        <v>44601</v>
      </c>
      <c r="N3528" s="270">
        <v>44601</v>
      </c>
      <c r="O3528" s="270">
        <v>44601</v>
      </c>
      <c r="P3528" s="270">
        <v>44601</v>
      </c>
      <c r="Q3528" s="270" t="s">
        <v>34</v>
      </c>
      <c r="R3528" s="21"/>
      <c r="S3528" s="21"/>
      <c r="T3528" s="21"/>
      <c r="U3528" s="267" t="s">
        <v>7443</v>
      </c>
      <c r="V3528" s="267" t="s">
        <v>395</v>
      </c>
      <c r="W3528" s="267" t="s">
        <v>326</v>
      </c>
      <c r="X3528" s="267" t="s">
        <v>326</v>
      </c>
      <c r="Y3528" s="263" t="s">
        <v>9414</v>
      </c>
    </row>
    <row r="3529" spans="1:25" ht="49.5">
      <c r="A3529" s="291"/>
      <c r="B3529" s="30">
        <v>3482</v>
      </c>
      <c r="C3529" s="30" t="s">
        <v>10214</v>
      </c>
      <c r="D3529" s="30" t="s">
        <v>83</v>
      </c>
      <c r="E3529" s="265" t="s">
        <v>9404</v>
      </c>
      <c r="F3529" s="269" t="s">
        <v>1561</v>
      </c>
      <c r="G3529" s="269">
        <f t="shared" si="370"/>
        <v>2022</v>
      </c>
      <c r="H3529" s="269">
        <f t="shared" si="371"/>
        <v>2</v>
      </c>
      <c r="I3529" s="269">
        <f t="shared" si="372"/>
        <v>7</v>
      </c>
      <c r="J3529" s="83">
        <f t="shared" si="373"/>
        <v>2022</v>
      </c>
      <c r="K3529" s="269">
        <f t="shared" si="374"/>
        <v>2</v>
      </c>
      <c r="L3529" s="21">
        <f t="shared" si="375"/>
        <v>7</v>
      </c>
      <c r="M3529" s="270">
        <v>44601</v>
      </c>
      <c r="N3529" s="270">
        <v>44601</v>
      </c>
      <c r="O3529" s="270">
        <v>44601</v>
      </c>
      <c r="P3529" s="270">
        <v>44601</v>
      </c>
      <c r="Q3529" s="270" t="s">
        <v>34</v>
      </c>
      <c r="R3529" s="21"/>
      <c r="S3529" s="21"/>
      <c r="T3529" s="21"/>
      <c r="U3529" s="267" t="s">
        <v>9345</v>
      </c>
      <c r="V3529" s="267" t="s">
        <v>4391</v>
      </c>
      <c r="W3529" s="267" t="s">
        <v>326</v>
      </c>
      <c r="X3529" s="267" t="s">
        <v>326</v>
      </c>
      <c r="Y3529" s="263" t="s">
        <v>9415</v>
      </c>
    </row>
    <row r="3530" spans="1:25" ht="33">
      <c r="A3530" s="291"/>
      <c r="B3530" s="30">
        <v>3483</v>
      </c>
      <c r="C3530" s="30" t="s">
        <v>10215</v>
      </c>
      <c r="D3530" s="30" t="s">
        <v>83</v>
      </c>
      <c r="E3530" s="265" t="s">
        <v>9405</v>
      </c>
      <c r="F3530" s="269" t="s">
        <v>1561</v>
      </c>
      <c r="G3530" s="269">
        <f t="shared" si="370"/>
        <v>2022</v>
      </c>
      <c r="H3530" s="269">
        <f t="shared" si="371"/>
        <v>2</v>
      </c>
      <c r="I3530" s="269">
        <f t="shared" si="372"/>
        <v>7</v>
      </c>
      <c r="J3530" s="83">
        <f t="shared" si="373"/>
        <v>2022</v>
      </c>
      <c r="K3530" s="269">
        <f t="shared" si="374"/>
        <v>2</v>
      </c>
      <c r="L3530" s="21">
        <f t="shared" si="375"/>
        <v>7</v>
      </c>
      <c r="M3530" s="270">
        <v>44602</v>
      </c>
      <c r="N3530" s="270">
        <v>44602</v>
      </c>
      <c r="O3530" s="270">
        <v>44602</v>
      </c>
      <c r="P3530" s="270">
        <v>44602</v>
      </c>
      <c r="Q3530" s="270" t="s">
        <v>34</v>
      </c>
      <c r="R3530" s="21"/>
      <c r="S3530" s="21"/>
      <c r="T3530" s="21"/>
      <c r="U3530" s="267" t="s">
        <v>9352</v>
      </c>
      <c r="V3530" s="267" t="s">
        <v>7641</v>
      </c>
      <c r="W3530" s="267" t="s">
        <v>326</v>
      </c>
      <c r="X3530" s="267" t="s">
        <v>326</v>
      </c>
      <c r="Y3530" s="263" t="s">
        <v>9416</v>
      </c>
    </row>
    <row r="3531" spans="1:25" ht="33">
      <c r="A3531" s="291"/>
      <c r="B3531" s="30">
        <v>3484</v>
      </c>
      <c r="C3531" s="30" t="s">
        <v>10216</v>
      </c>
      <c r="D3531" s="30" t="s">
        <v>83</v>
      </c>
      <c r="E3531" s="265" t="s">
        <v>5079</v>
      </c>
      <c r="F3531" s="269" t="s">
        <v>1561</v>
      </c>
      <c r="G3531" s="269">
        <f t="shared" si="370"/>
        <v>2022</v>
      </c>
      <c r="H3531" s="269">
        <f t="shared" si="371"/>
        <v>2</v>
      </c>
      <c r="I3531" s="269">
        <f t="shared" si="372"/>
        <v>7</v>
      </c>
      <c r="J3531" s="83">
        <f t="shared" si="373"/>
        <v>2022</v>
      </c>
      <c r="K3531" s="269">
        <f t="shared" si="374"/>
        <v>2</v>
      </c>
      <c r="L3531" s="21">
        <f t="shared" si="375"/>
        <v>7</v>
      </c>
      <c r="M3531" s="270">
        <v>44599</v>
      </c>
      <c r="N3531" s="270">
        <v>44599</v>
      </c>
      <c r="O3531" s="270">
        <v>44599</v>
      </c>
      <c r="P3531" s="270">
        <v>44599</v>
      </c>
      <c r="Q3531" s="270" t="s">
        <v>124</v>
      </c>
      <c r="R3531" s="21"/>
      <c r="S3531" s="21"/>
      <c r="T3531" s="21"/>
      <c r="U3531" s="267" t="s">
        <v>8603</v>
      </c>
      <c r="V3531" s="267" t="s">
        <v>1925</v>
      </c>
      <c r="W3531" s="267" t="s">
        <v>9410</v>
      </c>
      <c r="X3531" s="267" t="s">
        <v>9410</v>
      </c>
      <c r="Y3531" s="263" t="s">
        <v>9417</v>
      </c>
    </row>
    <row r="3532" spans="1:25" ht="33">
      <c r="A3532" s="291"/>
      <c r="B3532" s="30">
        <v>3485</v>
      </c>
      <c r="C3532" s="30" t="s">
        <v>10217</v>
      </c>
      <c r="D3532" s="30" t="s">
        <v>83</v>
      </c>
      <c r="E3532" s="265" t="s">
        <v>5079</v>
      </c>
      <c r="F3532" s="269" t="s">
        <v>1561</v>
      </c>
      <c r="G3532" s="269">
        <f t="shared" si="370"/>
        <v>2022</v>
      </c>
      <c r="H3532" s="269">
        <f t="shared" si="371"/>
        <v>2</v>
      </c>
      <c r="I3532" s="269">
        <f t="shared" si="372"/>
        <v>7</v>
      </c>
      <c r="J3532" s="83">
        <f t="shared" si="373"/>
        <v>2022</v>
      </c>
      <c r="K3532" s="269">
        <f t="shared" si="374"/>
        <v>2</v>
      </c>
      <c r="L3532" s="21">
        <f t="shared" si="375"/>
        <v>7</v>
      </c>
      <c r="M3532" s="270">
        <v>44600</v>
      </c>
      <c r="N3532" s="270">
        <v>44600</v>
      </c>
      <c r="O3532" s="270">
        <v>44600</v>
      </c>
      <c r="P3532" s="270">
        <v>44600</v>
      </c>
      <c r="Q3532" s="270" t="s">
        <v>124</v>
      </c>
      <c r="R3532" s="21"/>
      <c r="S3532" s="21"/>
      <c r="T3532" s="21"/>
      <c r="U3532" s="267" t="s">
        <v>8603</v>
      </c>
      <c r="V3532" s="267" t="s">
        <v>1925</v>
      </c>
      <c r="W3532" s="267" t="s">
        <v>9410</v>
      </c>
      <c r="X3532" s="267" t="s">
        <v>9410</v>
      </c>
      <c r="Y3532" s="263" t="s">
        <v>9418</v>
      </c>
    </row>
    <row r="3533" spans="1:25" ht="33">
      <c r="A3533" s="291"/>
      <c r="B3533" s="30">
        <v>3486</v>
      </c>
      <c r="C3533" s="30" t="s">
        <v>10218</v>
      </c>
      <c r="D3533" s="30" t="s">
        <v>83</v>
      </c>
      <c r="E3533" s="265" t="s">
        <v>5593</v>
      </c>
      <c r="F3533" s="269" t="s">
        <v>1561</v>
      </c>
      <c r="G3533" s="269">
        <f t="shared" si="370"/>
        <v>2022</v>
      </c>
      <c r="H3533" s="269">
        <f t="shared" si="371"/>
        <v>2</v>
      </c>
      <c r="I3533" s="269">
        <f t="shared" si="372"/>
        <v>7</v>
      </c>
      <c r="J3533" s="83">
        <f t="shared" si="373"/>
        <v>2022</v>
      </c>
      <c r="K3533" s="269">
        <f t="shared" si="374"/>
        <v>2</v>
      </c>
      <c r="L3533" s="21">
        <f t="shared" si="375"/>
        <v>7</v>
      </c>
      <c r="M3533" s="270">
        <v>44599</v>
      </c>
      <c r="N3533" s="270">
        <v>44599</v>
      </c>
      <c r="O3533" s="270">
        <v>44599</v>
      </c>
      <c r="P3533" s="270">
        <v>44599</v>
      </c>
      <c r="Q3533" s="270" t="s">
        <v>124</v>
      </c>
      <c r="R3533" s="21"/>
      <c r="S3533" s="21"/>
      <c r="T3533" s="21"/>
      <c r="U3533" s="267" t="s">
        <v>9408</v>
      </c>
      <c r="V3533" s="267" t="s">
        <v>2480</v>
      </c>
      <c r="W3533" s="267" t="s">
        <v>1176</v>
      </c>
      <c r="X3533" s="267" t="s">
        <v>1176</v>
      </c>
      <c r="Y3533" s="263" t="s">
        <v>9419</v>
      </c>
    </row>
    <row r="3534" spans="1:25" ht="33">
      <c r="A3534" s="291"/>
      <c r="B3534" s="30">
        <v>3487</v>
      </c>
      <c r="C3534" s="30" t="s">
        <v>10219</v>
      </c>
      <c r="D3534" s="30" t="s">
        <v>83</v>
      </c>
      <c r="E3534" s="265" t="s">
        <v>9406</v>
      </c>
      <c r="F3534" s="269" t="s">
        <v>1561</v>
      </c>
      <c r="G3534" s="269">
        <f t="shared" si="370"/>
        <v>2022</v>
      </c>
      <c r="H3534" s="269">
        <f t="shared" si="371"/>
        <v>2</v>
      </c>
      <c r="I3534" s="269">
        <f t="shared" si="372"/>
        <v>7</v>
      </c>
      <c r="J3534" s="83">
        <f t="shared" si="373"/>
        <v>2022</v>
      </c>
      <c r="K3534" s="269">
        <f t="shared" si="374"/>
        <v>7</v>
      </c>
      <c r="L3534" s="21">
        <f t="shared" si="375"/>
        <v>28</v>
      </c>
      <c r="M3534" s="270">
        <v>44600</v>
      </c>
      <c r="N3534" s="270">
        <v>44600</v>
      </c>
      <c r="O3534" s="270">
        <v>44600</v>
      </c>
      <c r="P3534" s="270">
        <v>44750</v>
      </c>
      <c r="Q3534" s="268" t="s">
        <v>12724</v>
      </c>
      <c r="R3534" s="269" t="s">
        <v>12723</v>
      </c>
      <c r="S3534" s="21"/>
      <c r="T3534" s="21"/>
      <c r="U3534" s="267" t="s">
        <v>10</v>
      </c>
      <c r="V3534" s="267" t="s">
        <v>4592</v>
      </c>
      <c r="W3534" s="267" t="s">
        <v>1176</v>
      </c>
      <c r="X3534" s="267" t="s">
        <v>1176</v>
      </c>
      <c r="Y3534" s="286" t="s">
        <v>9420</v>
      </c>
    </row>
    <row r="3535" spans="1:25" ht="33">
      <c r="A3535" s="291"/>
      <c r="B3535" s="30">
        <v>3488</v>
      </c>
      <c r="C3535" s="30" t="s">
        <v>10220</v>
      </c>
      <c r="D3535" s="30" t="s">
        <v>83</v>
      </c>
      <c r="E3535" s="265" t="s">
        <v>9407</v>
      </c>
      <c r="F3535" s="269" t="s">
        <v>1561</v>
      </c>
      <c r="G3535" s="269">
        <f t="shared" si="370"/>
        <v>2022</v>
      </c>
      <c r="H3535" s="269">
        <f t="shared" si="371"/>
        <v>2</v>
      </c>
      <c r="I3535" s="269">
        <f t="shared" si="372"/>
        <v>7</v>
      </c>
      <c r="J3535" s="83">
        <f t="shared" si="373"/>
        <v>2022</v>
      </c>
      <c r="K3535" s="269">
        <f t="shared" si="374"/>
        <v>2</v>
      </c>
      <c r="L3535" s="21">
        <f t="shared" si="375"/>
        <v>7</v>
      </c>
      <c r="M3535" s="270">
        <v>44601</v>
      </c>
      <c r="N3535" s="270">
        <v>44601</v>
      </c>
      <c r="O3535" s="270">
        <v>44601</v>
      </c>
      <c r="P3535" s="270">
        <v>44601</v>
      </c>
      <c r="Q3535" s="270" t="s">
        <v>34</v>
      </c>
      <c r="R3535" s="21"/>
      <c r="S3535" s="21"/>
      <c r="T3535" s="21"/>
      <c r="U3535" s="30" t="s">
        <v>2778</v>
      </c>
      <c r="V3535" s="30" t="s">
        <v>39</v>
      </c>
      <c r="W3535" s="267" t="s">
        <v>1176</v>
      </c>
      <c r="X3535" s="267" t="s">
        <v>1176</v>
      </c>
      <c r="Y3535" s="263"/>
    </row>
    <row r="3536" spans="1:25">
      <c r="A3536" s="291"/>
      <c r="B3536" s="30">
        <v>3489</v>
      </c>
      <c r="C3536" s="30" t="s">
        <v>10221</v>
      </c>
      <c r="D3536" s="30" t="s">
        <v>83</v>
      </c>
      <c r="E3536" s="130" t="s">
        <v>9421</v>
      </c>
      <c r="F3536" s="269" t="s">
        <v>1561</v>
      </c>
      <c r="G3536" s="269">
        <f t="shared" si="370"/>
        <v>2022</v>
      </c>
      <c r="H3536" s="269">
        <f t="shared" si="371"/>
        <v>2</v>
      </c>
      <c r="I3536" s="269">
        <f t="shared" si="372"/>
        <v>6</v>
      </c>
      <c r="J3536" s="83">
        <f t="shared" si="373"/>
        <v>2022</v>
      </c>
      <c r="K3536" s="269">
        <f t="shared" si="374"/>
        <v>3</v>
      </c>
      <c r="L3536" s="21">
        <f t="shared" si="375"/>
        <v>10</v>
      </c>
      <c r="M3536" s="77">
        <v>44596</v>
      </c>
      <c r="N3536" s="77">
        <v>44596</v>
      </c>
      <c r="O3536" s="77">
        <v>44596</v>
      </c>
      <c r="P3536" s="46">
        <v>44623</v>
      </c>
      <c r="Q3536" s="267" t="s">
        <v>9659</v>
      </c>
      <c r="R3536" s="21" t="s">
        <v>9664</v>
      </c>
      <c r="S3536" s="21"/>
      <c r="T3536" s="21"/>
      <c r="U3536" s="300" t="s">
        <v>2778</v>
      </c>
      <c r="V3536" s="300" t="s">
        <v>2778</v>
      </c>
      <c r="W3536" s="267" t="s">
        <v>8859</v>
      </c>
      <c r="X3536" s="267" t="s">
        <v>8859</v>
      </c>
      <c r="Y3536" s="91" t="s">
        <v>9662</v>
      </c>
    </row>
    <row r="3537" spans="1:25">
      <c r="A3537" s="291"/>
      <c r="B3537" s="30">
        <v>3490</v>
      </c>
      <c r="C3537" s="30" t="s">
        <v>10222</v>
      </c>
      <c r="D3537" s="30" t="s">
        <v>83</v>
      </c>
      <c r="E3537" s="206" t="s">
        <v>9422</v>
      </c>
      <c r="F3537" s="269" t="s">
        <v>1561</v>
      </c>
      <c r="G3537" s="269">
        <f t="shared" si="370"/>
        <v>2022</v>
      </c>
      <c r="H3537" s="269">
        <f t="shared" si="371"/>
        <v>2</v>
      </c>
      <c r="I3537" s="269">
        <f t="shared" si="372"/>
        <v>7</v>
      </c>
      <c r="J3537" s="83">
        <f t="shared" si="373"/>
        <v>2022</v>
      </c>
      <c r="K3537" s="269">
        <f t="shared" si="374"/>
        <v>3</v>
      </c>
      <c r="L3537" s="21">
        <f t="shared" si="375"/>
        <v>10</v>
      </c>
      <c r="M3537" s="77">
        <v>44600</v>
      </c>
      <c r="N3537" s="77">
        <v>44600</v>
      </c>
      <c r="O3537" s="77">
        <v>44600</v>
      </c>
      <c r="P3537" s="46">
        <v>44623</v>
      </c>
      <c r="Q3537" s="267" t="s">
        <v>9660</v>
      </c>
      <c r="R3537" s="21" t="s">
        <v>9664</v>
      </c>
      <c r="S3537" s="21"/>
      <c r="T3537" s="21"/>
      <c r="U3537" s="300" t="s">
        <v>155</v>
      </c>
      <c r="V3537" s="300" t="s">
        <v>155</v>
      </c>
      <c r="W3537" s="267" t="s">
        <v>8859</v>
      </c>
      <c r="X3537" s="267" t="s">
        <v>8859</v>
      </c>
      <c r="Y3537" s="91" t="s">
        <v>9663</v>
      </c>
    </row>
    <row r="3538" spans="1:25" ht="33">
      <c r="A3538" s="291"/>
      <c r="B3538" s="30">
        <v>3491</v>
      </c>
      <c r="C3538" s="30" t="s">
        <v>10223</v>
      </c>
      <c r="D3538" s="30" t="s">
        <v>83</v>
      </c>
      <c r="E3538" s="130" t="s">
        <v>9423</v>
      </c>
      <c r="F3538" s="269" t="s">
        <v>1561</v>
      </c>
      <c r="G3538" s="269">
        <f t="shared" si="370"/>
        <v>2022</v>
      </c>
      <c r="H3538" s="269">
        <f t="shared" si="371"/>
        <v>2</v>
      </c>
      <c r="I3538" s="269">
        <f t="shared" si="372"/>
        <v>7</v>
      </c>
      <c r="J3538" s="83">
        <f t="shared" si="373"/>
        <v>2022</v>
      </c>
      <c r="K3538" s="269">
        <f t="shared" si="374"/>
        <v>2</v>
      </c>
      <c r="L3538" s="21">
        <f t="shared" si="375"/>
        <v>7</v>
      </c>
      <c r="M3538" s="77">
        <v>44601</v>
      </c>
      <c r="N3538" s="77">
        <v>44601</v>
      </c>
      <c r="O3538" s="77">
        <v>44601</v>
      </c>
      <c r="P3538" s="77">
        <v>44601</v>
      </c>
      <c r="Q3538" s="267" t="s">
        <v>34</v>
      </c>
      <c r="R3538" s="21"/>
      <c r="S3538" s="21"/>
      <c r="T3538" s="21"/>
      <c r="U3538" s="195" t="s">
        <v>3261</v>
      </c>
      <c r="V3538" s="195" t="s">
        <v>3261</v>
      </c>
      <c r="W3538" s="196" t="s">
        <v>8859</v>
      </c>
      <c r="X3538" s="196" t="s">
        <v>8859</v>
      </c>
      <c r="Y3538" s="259" t="s">
        <v>9424</v>
      </c>
    </row>
    <row r="3539" spans="1:25">
      <c r="A3539" s="291"/>
      <c r="B3539" s="30">
        <v>3492</v>
      </c>
      <c r="C3539" s="30" t="s">
        <v>10224</v>
      </c>
      <c r="D3539" s="30" t="s">
        <v>83</v>
      </c>
      <c r="E3539" s="167" t="s">
        <v>9425</v>
      </c>
      <c r="F3539" s="269" t="s">
        <v>1561</v>
      </c>
      <c r="G3539" s="269">
        <f t="shared" si="370"/>
        <v>2022</v>
      </c>
      <c r="H3539" s="269">
        <f t="shared" si="371"/>
        <v>2</v>
      </c>
      <c r="I3539" s="269">
        <f t="shared" si="372"/>
        <v>7</v>
      </c>
      <c r="J3539" s="83">
        <f t="shared" si="373"/>
        <v>2022</v>
      </c>
      <c r="K3539" s="269">
        <f t="shared" si="374"/>
        <v>2</v>
      </c>
      <c r="L3539" s="21">
        <f t="shared" si="375"/>
        <v>7</v>
      </c>
      <c r="M3539" s="119">
        <v>44599</v>
      </c>
      <c r="N3539" s="119">
        <v>44599</v>
      </c>
      <c r="O3539" s="119">
        <v>44599</v>
      </c>
      <c r="P3539" s="119">
        <v>44599</v>
      </c>
      <c r="Q3539" s="267" t="s">
        <v>34</v>
      </c>
      <c r="R3539" s="21"/>
      <c r="S3539" s="21"/>
      <c r="T3539" s="21"/>
      <c r="U3539" s="285" t="s">
        <v>256</v>
      </c>
      <c r="V3539" s="285" t="s">
        <v>256</v>
      </c>
      <c r="W3539" s="267" t="s">
        <v>5563</v>
      </c>
      <c r="X3539" s="267" t="s">
        <v>5563</v>
      </c>
      <c r="Y3539" s="91"/>
    </row>
    <row r="3540" spans="1:25" ht="33">
      <c r="A3540" s="291"/>
      <c r="B3540" s="30">
        <v>3493</v>
      </c>
      <c r="C3540" s="30" t="s">
        <v>10225</v>
      </c>
      <c r="D3540" s="30" t="s">
        <v>83</v>
      </c>
      <c r="E3540" s="130" t="s">
        <v>9426</v>
      </c>
      <c r="F3540" s="269" t="s">
        <v>1561</v>
      </c>
      <c r="G3540" s="269" t="str">
        <f t="shared" si="370"/>
        <v/>
      </c>
      <c r="H3540" s="269" t="str">
        <f t="shared" si="371"/>
        <v/>
      </c>
      <c r="I3540" s="269" t="str">
        <f t="shared" si="372"/>
        <v/>
      </c>
      <c r="J3540" s="83" t="str">
        <f t="shared" si="373"/>
        <v/>
      </c>
      <c r="K3540" s="269" t="str">
        <f t="shared" si="374"/>
        <v/>
      </c>
      <c r="L3540" s="21" t="str">
        <f t="shared" si="375"/>
        <v/>
      </c>
      <c r="M3540" s="270"/>
      <c r="N3540" s="270"/>
      <c r="O3540" s="270"/>
      <c r="P3540" s="119"/>
      <c r="Q3540" s="267" t="s">
        <v>120</v>
      </c>
      <c r="R3540" s="21"/>
      <c r="S3540" s="21"/>
      <c r="T3540" s="21"/>
      <c r="U3540" s="285" t="s">
        <v>5563</v>
      </c>
      <c r="V3540" s="285" t="s">
        <v>5563</v>
      </c>
      <c r="W3540" s="267" t="s">
        <v>5563</v>
      </c>
      <c r="X3540" s="267" t="s">
        <v>5563</v>
      </c>
      <c r="Y3540" s="259" t="s">
        <v>9432</v>
      </c>
    </row>
    <row r="3541" spans="1:25">
      <c r="A3541" s="291"/>
      <c r="B3541" s="30">
        <v>3494</v>
      </c>
      <c r="C3541" s="30" t="s">
        <v>10226</v>
      </c>
      <c r="D3541" s="30" t="s">
        <v>83</v>
      </c>
      <c r="E3541" s="132" t="s">
        <v>9427</v>
      </c>
      <c r="F3541" s="269" t="s">
        <v>1561</v>
      </c>
      <c r="G3541" s="269">
        <f t="shared" si="370"/>
        <v>2022</v>
      </c>
      <c r="H3541" s="269">
        <f t="shared" si="371"/>
        <v>3</v>
      </c>
      <c r="I3541" s="269">
        <f t="shared" si="372"/>
        <v>10</v>
      </c>
      <c r="J3541" s="83">
        <f t="shared" si="373"/>
        <v>2022</v>
      </c>
      <c r="K3541" s="269">
        <f t="shared" si="374"/>
        <v>2</v>
      </c>
      <c r="L3541" s="21">
        <f t="shared" si="375"/>
        <v>7</v>
      </c>
      <c r="M3541" s="270">
        <v>44624</v>
      </c>
      <c r="N3541" s="270">
        <v>44624</v>
      </c>
      <c r="O3541" s="270">
        <v>44624</v>
      </c>
      <c r="P3541" s="119">
        <v>44599</v>
      </c>
      <c r="Q3541" s="267" t="s">
        <v>34</v>
      </c>
      <c r="R3541" s="21"/>
      <c r="S3541" s="21"/>
      <c r="T3541" s="21"/>
      <c r="U3541" s="285" t="s">
        <v>9</v>
      </c>
      <c r="V3541" s="285" t="s">
        <v>9</v>
      </c>
      <c r="W3541" s="267" t="s">
        <v>5563</v>
      </c>
      <c r="X3541" s="267" t="s">
        <v>5563</v>
      </c>
      <c r="Y3541" s="91"/>
    </row>
    <row r="3542" spans="1:25">
      <c r="A3542" s="291"/>
      <c r="B3542" s="30">
        <v>3495</v>
      </c>
      <c r="C3542" s="30" t="s">
        <v>10227</v>
      </c>
      <c r="D3542" s="30" t="s">
        <v>83</v>
      </c>
      <c r="E3542" s="130" t="s">
        <v>9428</v>
      </c>
      <c r="F3542" s="269" t="s">
        <v>1561</v>
      </c>
      <c r="G3542" s="269">
        <f t="shared" si="370"/>
        <v>2022</v>
      </c>
      <c r="H3542" s="269">
        <f t="shared" si="371"/>
        <v>3</v>
      </c>
      <c r="I3542" s="269">
        <f t="shared" si="372"/>
        <v>10</v>
      </c>
      <c r="J3542" s="83">
        <f t="shared" si="373"/>
        <v>2022</v>
      </c>
      <c r="K3542" s="269">
        <f t="shared" si="374"/>
        <v>2</v>
      </c>
      <c r="L3542" s="21">
        <f t="shared" si="375"/>
        <v>7</v>
      </c>
      <c r="M3542" s="270">
        <v>44624</v>
      </c>
      <c r="N3542" s="270">
        <v>44624</v>
      </c>
      <c r="O3542" s="270">
        <v>44624</v>
      </c>
      <c r="P3542" s="119">
        <v>44600</v>
      </c>
      <c r="Q3542" s="267" t="s">
        <v>34</v>
      </c>
      <c r="R3542" s="21"/>
      <c r="S3542" s="21"/>
      <c r="T3542" s="21"/>
      <c r="U3542" s="285" t="s">
        <v>1920</v>
      </c>
      <c r="V3542" s="285" t="s">
        <v>1920</v>
      </c>
      <c r="W3542" s="267" t="s">
        <v>5563</v>
      </c>
      <c r="X3542" s="267" t="s">
        <v>5563</v>
      </c>
      <c r="Y3542" s="91"/>
    </row>
    <row r="3543" spans="1:25" ht="33">
      <c r="A3543" s="291"/>
      <c r="B3543" s="30">
        <v>3496</v>
      </c>
      <c r="C3543" s="30" t="s">
        <v>10228</v>
      </c>
      <c r="D3543" s="30" t="s">
        <v>83</v>
      </c>
      <c r="E3543" s="130" t="s">
        <v>9429</v>
      </c>
      <c r="F3543" s="269" t="s">
        <v>1561</v>
      </c>
      <c r="G3543" s="269">
        <f t="shared" si="370"/>
        <v>2022</v>
      </c>
      <c r="H3543" s="269">
        <f t="shared" si="371"/>
        <v>3</v>
      </c>
      <c r="I3543" s="269">
        <f t="shared" si="372"/>
        <v>10</v>
      </c>
      <c r="J3543" s="83">
        <f t="shared" si="373"/>
        <v>2022</v>
      </c>
      <c r="K3543" s="269">
        <f t="shared" si="374"/>
        <v>2</v>
      </c>
      <c r="L3543" s="21">
        <f t="shared" si="375"/>
        <v>7</v>
      </c>
      <c r="M3543" s="270">
        <v>44624</v>
      </c>
      <c r="N3543" s="270">
        <v>44624</v>
      </c>
      <c r="O3543" s="270">
        <v>44624</v>
      </c>
      <c r="P3543" s="119">
        <v>44601</v>
      </c>
      <c r="Q3543" s="267" t="s">
        <v>34</v>
      </c>
      <c r="R3543" s="21"/>
      <c r="S3543" s="21"/>
      <c r="T3543" s="21"/>
      <c r="U3543" s="285" t="s">
        <v>286</v>
      </c>
      <c r="V3543" s="285" t="s">
        <v>286</v>
      </c>
      <c r="W3543" s="267" t="s">
        <v>5563</v>
      </c>
      <c r="X3543" s="267" t="s">
        <v>5563</v>
      </c>
      <c r="Y3543" s="91"/>
    </row>
    <row r="3544" spans="1:25" ht="33">
      <c r="A3544" s="291"/>
      <c r="B3544" s="30">
        <v>3497</v>
      </c>
      <c r="C3544" s="30" t="s">
        <v>10229</v>
      </c>
      <c r="D3544" s="30" t="s">
        <v>83</v>
      </c>
      <c r="E3544" s="130" t="s">
        <v>9430</v>
      </c>
      <c r="F3544" s="269" t="s">
        <v>1561</v>
      </c>
      <c r="G3544" s="269">
        <f t="shared" si="370"/>
        <v>2022</v>
      </c>
      <c r="H3544" s="269">
        <f t="shared" si="371"/>
        <v>3</v>
      </c>
      <c r="I3544" s="269">
        <f t="shared" si="372"/>
        <v>10</v>
      </c>
      <c r="J3544" s="83">
        <f t="shared" si="373"/>
        <v>2022</v>
      </c>
      <c r="K3544" s="269">
        <f t="shared" si="374"/>
        <v>2</v>
      </c>
      <c r="L3544" s="21">
        <f t="shared" si="375"/>
        <v>7</v>
      </c>
      <c r="M3544" s="270">
        <v>44624</v>
      </c>
      <c r="N3544" s="270">
        <v>44624</v>
      </c>
      <c r="O3544" s="270">
        <v>44624</v>
      </c>
      <c r="P3544" s="119">
        <v>44601</v>
      </c>
      <c r="Q3544" s="267" t="s">
        <v>34</v>
      </c>
      <c r="R3544" s="21"/>
      <c r="S3544" s="21"/>
      <c r="T3544" s="21"/>
      <c r="U3544" s="285" t="s">
        <v>1044</v>
      </c>
      <c r="V3544" s="285" t="s">
        <v>1044</v>
      </c>
      <c r="W3544" s="267" t="s">
        <v>5563</v>
      </c>
      <c r="X3544" s="267" t="s">
        <v>5563</v>
      </c>
      <c r="Y3544" s="91"/>
    </row>
    <row r="3545" spans="1:25">
      <c r="A3545" s="291"/>
      <c r="B3545" s="30">
        <v>3498</v>
      </c>
      <c r="C3545" s="30" t="s">
        <v>10230</v>
      </c>
      <c r="D3545" s="30" t="s">
        <v>83</v>
      </c>
      <c r="E3545" s="61" t="s">
        <v>9431</v>
      </c>
      <c r="F3545" s="269" t="s">
        <v>1561</v>
      </c>
      <c r="G3545" s="269">
        <f t="shared" si="370"/>
        <v>2022</v>
      </c>
      <c r="H3545" s="269">
        <f t="shared" si="371"/>
        <v>3</v>
      </c>
      <c r="I3545" s="269">
        <f t="shared" si="372"/>
        <v>11</v>
      </c>
      <c r="J3545" s="83">
        <f t="shared" si="373"/>
        <v>2022</v>
      </c>
      <c r="K3545" s="269">
        <f t="shared" si="374"/>
        <v>2</v>
      </c>
      <c r="L3545" s="21">
        <f t="shared" si="375"/>
        <v>7</v>
      </c>
      <c r="M3545" s="270">
        <v>44627</v>
      </c>
      <c r="N3545" s="270">
        <v>44627</v>
      </c>
      <c r="O3545" s="270">
        <v>44627</v>
      </c>
      <c r="P3545" s="119">
        <v>44602</v>
      </c>
      <c r="Q3545" s="267" t="s">
        <v>34</v>
      </c>
      <c r="R3545" s="21"/>
      <c r="S3545" s="21"/>
      <c r="T3545" s="21"/>
      <c r="U3545" s="285" t="s">
        <v>1044</v>
      </c>
      <c r="V3545" s="285" t="s">
        <v>1044</v>
      </c>
      <c r="W3545" s="267" t="s">
        <v>5563</v>
      </c>
      <c r="X3545" s="267" t="s">
        <v>5563</v>
      </c>
      <c r="Y3545" s="91"/>
    </row>
    <row r="3546" spans="1:25">
      <c r="A3546" s="291"/>
      <c r="B3546" s="30">
        <v>3499</v>
      </c>
      <c r="C3546" s="30" t="s">
        <v>10231</v>
      </c>
      <c r="D3546" s="30" t="s">
        <v>83</v>
      </c>
      <c r="E3546" s="265" t="s">
        <v>9433</v>
      </c>
      <c r="F3546" s="269" t="s">
        <v>1561</v>
      </c>
      <c r="G3546" s="269">
        <f t="shared" si="370"/>
        <v>2022</v>
      </c>
      <c r="H3546" s="269">
        <f t="shared" si="371"/>
        <v>3</v>
      </c>
      <c r="I3546" s="269">
        <f t="shared" si="372"/>
        <v>11</v>
      </c>
      <c r="J3546" s="83">
        <f t="shared" si="373"/>
        <v>2022</v>
      </c>
      <c r="K3546" s="269">
        <f t="shared" si="374"/>
        <v>2</v>
      </c>
      <c r="L3546" s="21">
        <f t="shared" si="375"/>
        <v>6</v>
      </c>
      <c r="M3546" s="270">
        <v>44627</v>
      </c>
      <c r="N3546" s="270">
        <v>44627</v>
      </c>
      <c r="O3546" s="270">
        <v>44627</v>
      </c>
      <c r="P3546" s="77">
        <v>44596</v>
      </c>
      <c r="Q3546" s="267" t="s">
        <v>34</v>
      </c>
      <c r="R3546" s="21"/>
      <c r="S3546" s="21"/>
      <c r="T3546" s="21"/>
      <c r="U3546" s="267" t="s">
        <v>9384</v>
      </c>
      <c r="V3546" s="267" t="s">
        <v>9384</v>
      </c>
      <c r="W3546" s="267" t="s">
        <v>9384</v>
      </c>
      <c r="X3546" s="267" t="s">
        <v>9384</v>
      </c>
      <c r="Y3546" s="91"/>
    </row>
    <row r="3547" spans="1:25" ht="49.5">
      <c r="A3547" s="291"/>
      <c r="B3547" s="30">
        <v>3500</v>
      </c>
      <c r="C3547" s="30" t="s">
        <v>10232</v>
      </c>
      <c r="D3547" s="30" t="s">
        <v>83</v>
      </c>
      <c r="E3547" s="265" t="s">
        <v>9434</v>
      </c>
      <c r="F3547" s="269" t="s">
        <v>1561</v>
      </c>
      <c r="G3547" s="269">
        <f t="shared" si="370"/>
        <v>2022</v>
      </c>
      <c r="H3547" s="269">
        <f t="shared" si="371"/>
        <v>3</v>
      </c>
      <c r="I3547" s="269">
        <f t="shared" si="372"/>
        <v>11</v>
      </c>
      <c r="J3547" s="83">
        <f t="shared" si="373"/>
        <v>2022</v>
      </c>
      <c r="K3547" s="269">
        <f t="shared" si="374"/>
        <v>2</v>
      </c>
      <c r="L3547" s="21">
        <f t="shared" si="375"/>
        <v>7</v>
      </c>
      <c r="M3547" s="270">
        <v>44627</v>
      </c>
      <c r="N3547" s="270">
        <v>44627</v>
      </c>
      <c r="O3547" s="270">
        <v>44627</v>
      </c>
      <c r="P3547" s="77">
        <v>44599</v>
      </c>
      <c r="Q3547" s="267" t="s">
        <v>34</v>
      </c>
      <c r="R3547" s="21"/>
      <c r="S3547" s="21"/>
      <c r="T3547" s="21"/>
      <c r="U3547" s="267" t="s">
        <v>9409</v>
      </c>
      <c r="V3547" s="267" t="s">
        <v>9409</v>
      </c>
      <c r="W3547" s="267" t="s">
        <v>9384</v>
      </c>
      <c r="X3547" s="267" t="s">
        <v>9384</v>
      </c>
      <c r="Y3547" s="91"/>
    </row>
    <row r="3548" spans="1:25" ht="33">
      <c r="A3548" s="291"/>
      <c r="B3548" s="30">
        <v>3501</v>
      </c>
      <c r="C3548" s="30" t="s">
        <v>10233</v>
      </c>
      <c r="D3548" s="30" t="s">
        <v>83</v>
      </c>
      <c r="E3548" s="265" t="s">
        <v>9435</v>
      </c>
      <c r="F3548" s="269" t="s">
        <v>1561</v>
      </c>
      <c r="G3548" s="269">
        <f t="shared" si="370"/>
        <v>2022</v>
      </c>
      <c r="H3548" s="269">
        <f t="shared" si="371"/>
        <v>3</v>
      </c>
      <c r="I3548" s="269">
        <f t="shared" si="372"/>
        <v>11</v>
      </c>
      <c r="J3548" s="83">
        <f t="shared" si="373"/>
        <v>2022</v>
      </c>
      <c r="K3548" s="269">
        <f t="shared" si="374"/>
        <v>2</v>
      </c>
      <c r="L3548" s="21">
        <f t="shared" si="375"/>
        <v>7</v>
      </c>
      <c r="M3548" s="270">
        <v>44627</v>
      </c>
      <c r="N3548" s="270">
        <v>44627</v>
      </c>
      <c r="O3548" s="270">
        <v>44627</v>
      </c>
      <c r="P3548" s="77">
        <v>44599</v>
      </c>
      <c r="Q3548" s="267" t="s">
        <v>34</v>
      </c>
      <c r="R3548" s="21"/>
      <c r="S3548" s="21"/>
      <c r="T3548" s="21"/>
      <c r="U3548" s="267" t="s">
        <v>9379</v>
      </c>
      <c r="V3548" s="267" t="s">
        <v>9379</v>
      </c>
      <c r="W3548" s="267" t="s">
        <v>9384</v>
      </c>
      <c r="X3548" s="267" t="s">
        <v>9384</v>
      </c>
      <c r="Y3548" s="91"/>
    </row>
    <row r="3549" spans="1:25" ht="33">
      <c r="A3549" s="291"/>
      <c r="B3549" s="30">
        <v>3502</v>
      </c>
      <c r="C3549" s="30" t="s">
        <v>10234</v>
      </c>
      <c r="D3549" s="30" t="s">
        <v>83</v>
      </c>
      <c r="E3549" s="265" t="s">
        <v>9436</v>
      </c>
      <c r="F3549" s="269" t="s">
        <v>1561</v>
      </c>
      <c r="G3549" s="269">
        <f t="shared" si="370"/>
        <v>2022</v>
      </c>
      <c r="H3549" s="269">
        <f t="shared" si="371"/>
        <v>3</v>
      </c>
      <c r="I3549" s="269">
        <f t="shared" si="372"/>
        <v>11</v>
      </c>
      <c r="J3549" s="83">
        <f t="shared" si="373"/>
        <v>2022</v>
      </c>
      <c r="K3549" s="269">
        <f t="shared" si="374"/>
        <v>2</v>
      </c>
      <c r="L3549" s="21">
        <f t="shared" si="375"/>
        <v>7</v>
      </c>
      <c r="M3549" s="270">
        <v>44628</v>
      </c>
      <c r="N3549" s="270">
        <v>44628</v>
      </c>
      <c r="O3549" s="270">
        <v>44628</v>
      </c>
      <c r="P3549" s="77">
        <v>44599</v>
      </c>
      <c r="Q3549" s="267" t="s">
        <v>34</v>
      </c>
      <c r="R3549" s="21"/>
      <c r="S3549" s="21"/>
      <c r="T3549" s="21"/>
      <c r="U3549" s="267" t="s">
        <v>9409</v>
      </c>
      <c r="V3549" s="267" t="s">
        <v>9409</v>
      </c>
      <c r="W3549" s="267" t="s">
        <v>9384</v>
      </c>
      <c r="X3549" s="267" t="s">
        <v>9384</v>
      </c>
      <c r="Y3549" s="91"/>
    </row>
    <row r="3550" spans="1:25" ht="49.5">
      <c r="A3550" s="291"/>
      <c r="B3550" s="30">
        <v>3503</v>
      </c>
      <c r="C3550" s="30" t="s">
        <v>10235</v>
      </c>
      <c r="D3550" s="30" t="s">
        <v>83</v>
      </c>
      <c r="E3550" s="265" t="s">
        <v>9437</v>
      </c>
      <c r="F3550" s="269" t="s">
        <v>1561</v>
      </c>
      <c r="G3550" s="269">
        <f t="shared" si="370"/>
        <v>2022</v>
      </c>
      <c r="H3550" s="269">
        <f t="shared" si="371"/>
        <v>3</v>
      </c>
      <c r="I3550" s="269">
        <f t="shared" si="372"/>
        <v>11</v>
      </c>
      <c r="J3550" s="83">
        <f t="shared" si="373"/>
        <v>2022</v>
      </c>
      <c r="K3550" s="269">
        <f t="shared" si="374"/>
        <v>2</v>
      </c>
      <c r="L3550" s="21">
        <f t="shared" si="375"/>
        <v>7</v>
      </c>
      <c r="M3550" s="270">
        <v>44628</v>
      </c>
      <c r="N3550" s="270">
        <v>44628</v>
      </c>
      <c r="O3550" s="270">
        <v>44628</v>
      </c>
      <c r="P3550" s="77">
        <v>44600</v>
      </c>
      <c r="Q3550" s="267" t="s">
        <v>34</v>
      </c>
      <c r="R3550" s="21"/>
      <c r="S3550" s="21"/>
      <c r="T3550" s="21"/>
      <c r="U3550" s="267" t="s">
        <v>4093</v>
      </c>
      <c r="V3550" s="267" t="s">
        <v>4093</v>
      </c>
      <c r="W3550" s="267" t="s">
        <v>9384</v>
      </c>
      <c r="X3550" s="267" t="s">
        <v>9384</v>
      </c>
      <c r="Y3550" s="91"/>
    </row>
    <row r="3551" spans="1:25" ht="49.5">
      <c r="A3551" s="291"/>
      <c r="B3551" s="30">
        <v>3504</v>
      </c>
      <c r="C3551" s="30" t="s">
        <v>10236</v>
      </c>
      <c r="D3551" s="30" t="s">
        <v>83</v>
      </c>
      <c r="E3551" s="265" t="s">
        <v>9438</v>
      </c>
      <c r="F3551" s="269" t="s">
        <v>1561</v>
      </c>
      <c r="G3551" s="269">
        <f t="shared" si="370"/>
        <v>2022</v>
      </c>
      <c r="H3551" s="269">
        <f t="shared" si="371"/>
        <v>3</v>
      </c>
      <c r="I3551" s="269">
        <f t="shared" si="372"/>
        <v>11</v>
      </c>
      <c r="J3551" s="83">
        <f t="shared" si="373"/>
        <v>2022</v>
      </c>
      <c r="K3551" s="269">
        <f t="shared" si="374"/>
        <v>2</v>
      </c>
      <c r="L3551" s="21">
        <f t="shared" si="375"/>
        <v>7</v>
      </c>
      <c r="M3551" s="270">
        <v>44629</v>
      </c>
      <c r="N3551" s="270">
        <v>44629</v>
      </c>
      <c r="O3551" s="270">
        <v>44629</v>
      </c>
      <c r="P3551" s="77">
        <v>44600</v>
      </c>
      <c r="Q3551" s="267" t="s">
        <v>34</v>
      </c>
      <c r="R3551" s="21"/>
      <c r="S3551" s="21"/>
      <c r="T3551" s="21"/>
      <c r="U3551" s="267" t="s">
        <v>1943</v>
      </c>
      <c r="V3551" s="267" t="s">
        <v>1943</v>
      </c>
      <c r="W3551" s="267" t="s">
        <v>9384</v>
      </c>
      <c r="X3551" s="267" t="s">
        <v>9384</v>
      </c>
      <c r="Y3551" s="91"/>
    </row>
    <row r="3552" spans="1:25" ht="33">
      <c r="A3552" s="291"/>
      <c r="B3552" s="30">
        <v>3505</v>
      </c>
      <c r="C3552" s="30" t="s">
        <v>10237</v>
      </c>
      <c r="D3552" s="30" t="s">
        <v>83</v>
      </c>
      <c r="E3552" s="259" t="s">
        <v>9439</v>
      </c>
      <c r="F3552" s="269" t="s">
        <v>1561</v>
      </c>
      <c r="G3552" s="269">
        <f t="shared" si="370"/>
        <v>2022</v>
      </c>
      <c r="H3552" s="269">
        <f t="shared" si="371"/>
        <v>3</v>
      </c>
      <c r="I3552" s="269">
        <f t="shared" si="372"/>
        <v>11</v>
      </c>
      <c r="J3552" s="83">
        <f t="shared" si="373"/>
        <v>2022</v>
      </c>
      <c r="K3552" s="269">
        <f t="shared" si="374"/>
        <v>2</v>
      </c>
      <c r="L3552" s="21">
        <f t="shared" si="375"/>
        <v>7</v>
      </c>
      <c r="M3552" s="270">
        <v>44629</v>
      </c>
      <c r="N3552" s="270">
        <v>44629</v>
      </c>
      <c r="O3552" s="270">
        <v>44629</v>
      </c>
      <c r="P3552" s="77">
        <v>44600</v>
      </c>
      <c r="Q3552" s="267" t="s">
        <v>34</v>
      </c>
      <c r="R3552" s="21"/>
      <c r="S3552" s="21"/>
      <c r="T3552" s="21"/>
      <c r="U3552" s="267" t="s">
        <v>9444</v>
      </c>
      <c r="V3552" s="267" t="s">
        <v>9444</v>
      </c>
      <c r="W3552" s="267" t="s">
        <v>9384</v>
      </c>
      <c r="X3552" s="267" t="s">
        <v>9384</v>
      </c>
      <c r="Y3552" s="91"/>
    </row>
    <row r="3553" spans="1:25" ht="33">
      <c r="A3553" s="291"/>
      <c r="B3553" s="30">
        <v>3506</v>
      </c>
      <c r="C3553" s="30" t="s">
        <v>10238</v>
      </c>
      <c r="D3553" s="30" t="s">
        <v>83</v>
      </c>
      <c r="E3553" s="259" t="s">
        <v>9440</v>
      </c>
      <c r="F3553" s="269" t="s">
        <v>1561</v>
      </c>
      <c r="G3553" s="269">
        <f t="shared" si="370"/>
        <v>2022</v>
      </c>
      <c r="H3553" s="269">
        <f t="shared" si="371"/>
        <v>3</v>
      </c>
      <c r="I3553" s="269">
        <f t="shared" si="372"/>
        <v>11</v>
      </c>
      <c r="J3553" s="83">
        <f t="shared" si="373"/>
        <v>2022</v>
      </c>
      <c r="K3553" s="269">
        <f t="shared" si="374"/>
        <v>2</v>
      </c>
      <c r="L3553" s="21">
        <f t="shared" si="375"/>
        <v>7</v>
      </c>
      <c r="M3553" s="270">
        <v>44629</v>
      </c>
      <c r="N3553" s="270">
        <v>44629</v>
      </c>
      <c r="O3553" s="270">
        <v>44629</v>
      </c>
      <c r="P3553" s="77">
        <v>44602</v>
      </c>
      <c r="Q3553" s="267" t="s">
        <v>34</v>
      </c>
      <c r="R3553" s="21"/>
      <c r="S3553" s="21"/>
      <c r="T3553" s="21"/>
      <c r="U3553" s="267" t="s">
        <v>4093</v>
      </c>
      <c r="V3553" s="267" t="s">
        <v>4093</v>
      </c>
      <c r="W3553" s="267" t="s">
        <v>9384</v>
      </c>
      <c r="X3553" s="267" t="s">
        <v>9384</v>
      </c>
      <c r="Y3553" s="91"/>
    </row>
    <row r="3554" spans="1:25">
      <c r="A3554" s="291"/>
      <c r="B3554" s="30">
        <v>3507</v>
      </c>
      <c r="C3554" s="30" t="s">
        <v>10239</v>
      </c>
      <c r="D3554" s="30" t="s">
        <v>83</v>
      </c>
      <c r="E3554" s="259" t="s">
        <v>9441</v>
      </c>
      <c r="F3554" s="269" t="s">
        <v>1561</v>
      </c>
      <c r="G3554" s="269">
        <f t="shared" si="370"/>
        <v>2022</v>
      </c>
      <c r="H3554" s="269">
        <f t="shared" si="371"/>
        <v>3</v>
      </c>
      <c r="I3554" s="269">
        <f t="shared" si="372"/>
        <v>11</v>
      </c>
      <c r="J3554" s="83">
        <f t="shared" si="373"/>
        <v>2022</v>
      </c>
      <c r="K3554" s="269">
        <f t="shared" si="374"/>
        <v>2</v>
      </c>
      <c r="L3554" s="21">
        <f t="shared" si="375"/>
        <v>7</v>
      </c>
      <c r="M3554" s="270">
        <v>44627</v>
      </c>
      <c r="N3554" s="270">
        <v>44627</v>
      </c>
      <c r="O3554" s="270">
        <v>44627</v>
      </c>
      <c r="P3554" s="77">
        <v>44602</v>
      </c>
      <c r="Q3554" s="267" t="s">
        <v>34</v>
      </c>
      <c r="R3554" s="21"/>
      <c r="S3554" s="21"/>
      <c r="T3554" s="21"/>
      <c r="U3554" s="267" t="s">
        <v>9418</v>
      </c>
      <c r="V3554" s="267" t="s">
        <v>9418</v>
      </c>
      <c r="W3554" s="267" t="s">
        <v>9384</v>
      </c>
      <c r="X3554" s="267" t="s">
        <v>9384</v>
      </c>
      <c r="Y3554" s="91"/>
    </row>
    <row r="3555" spans="1:25">
      <c r="A3555" s="291"/>
      <c r="B3555" s="30">
        <v>3508</v>
      </c>
      <c r="C3555" s="30" t="s">
        <v>10240</v>
      </c>
      <c r="D3555" s="30" t="s">
        <v>83</v>
      </c>
      <c r="E3555" s="265" t="s">
        <v>9442</v>
      </c>
      <c r="F3555" s="269" t="s">
        <v>1561</v>
      </c>
      <c r="G3555" s="269">
        <f t="shared" si="370"/>
        <v>2022</v>
      </c>
      <c r="H3555" s="269">
        <f t="shared" si="371"/>
        <v>3</v>
      </c>
      <c r="I3555" s="269">
        <f t="shared" si="372"/>
        <v>11</v>
      </c>
      <c r="J3555" s="83">
        <f t="shared" si="373"/>
        <v>2022</v>
      </c>
      <c r="K3555" s="269">
        <f t="shared" si="374"/>
        <v>2</v>
      </c>
      <c r="L3555" s="21">
        <f t="shared" si="375"/>
        <v>7</v>
      </c>
      <c r="M3555" s="270">
        <v>44627</v>
      </c>
      <c r="N3555" s="270">
        <v>44627</v>
      </c>
      <c r="O3555" s="270">
        <v>44627</v>
      </c>
      <c r="P3555" s="77">
        <v>44602</v>
      </c>
      <c r="Q3555" s="267" t="s">
        <v>34</v>
      </c>
      <c r="R3555" s="21"/>
      <c r="S3555" s="21"/>
      <c r="T3555" s="21"/>
      <c r="U3555" s="267" t="s">
        <v>1920</v>
      </c>
      <c r="V3555" s="267" t="s">
        <v>1920</v>
      </c>
      <c r="W3555" s="267" t="s">
        <v>9384</v>
      </c>
      <c r="X3555" s="267" t="s">
        <v>9384</v>
      </c>
      <c r="Y3555" s="91"/>
    </row>
    <row r="3556" spans="1:25">
      <c r="A3556" s="291"/>
      <c r="B3556" s="30">
        <v>3509</v>
      </c>
      <c r="C3556" s="30" t="s">
        <v>10241</v>
      </c>
      <c r="D3556" s="30" t="s">
        <v>83</v>
      </c>
      <c r="E3556" s="265" t="s">
        <v>9443</v>
      </c>
      <c r="F3556" s="269" t="s">
        <v>1561</v>
      </c>
      <c r="G3556" s="269">
        <f t="shared" si="370"/>
        <v>2022</v>
      </c>
      <c r="H3556" s="269">
        <f t="shared" si="371"/>
        <v>2</v>
      </c>
      <c r="I3556" s="269">
        <f t="shared" si="372"/>
        <v>7</v>
      </c>
      <c r="J3556" s="83">
        <f t="shared" si="373"/>
        <v>2022</v>
      </c>
      <c r="K3556" s="269">
        <f t="shared" si="374"/>
        <v>2</v>
      </c>
      <c r="L3556" s="21">
        <f t="shared" si="375"/>
        <v>7</v>
      </c>
      <c r="M3556" s="77">
        <v>44602</v>
      </c>
      <c r="N3556" s="77">
        <v>44602</v>
      </c>
      <c r="O3556" s="77">
        <v>44602</v>
      </c>
      <c r="P3556" s="77">
        <v>44602</v>
      </c>
      <c r="Q3556" s="267" t="s">
        <v>34</v>
      </c>
      <c r="R3556" s="21"/>
      <c r="S3556" s="21"/>
      <c r="T3556" s="21"/>
      <c r="U3556" s="267" t="s">
        <v>3315</v>
      </c>
      <c r="V3556" s="267" t="s">
        <v>3315</v>
      </c>
      <c r="W3556" s="267" t="s">
        <v>9384</v>
      </c>
      <c r="X3556" s="267" t="s">
        <v>9384</v>
      </c>
      <c r="Y3556" s="91"/>
    </row>
    <row r="3557" spans="1:25" ht="49.5">
      <c r="A3557" s="291"/>
      <c r="B3557" s="30">
        <v>3509</v>
      </c>
      <c r="C3557" s="30" t="s">
        <v>10242</v>
      </c>
      <c r="D3557" s="30" t="s">
        <v>83</v>
      </c>
      <c r="E3557" s="265" t="s">
        <v>9459</v>
      </c>
      <c r="F3557" s="269" t="s">
        <v>1561</v>
      </c>
      <c r="G3557" s="269">
        <f t="shared" si="370"/>
        <v>2022</v>
      </c>
      <c r="H3557" s="269">
        <f t="shared" si="371"/>
        <v>2</v>
      </c>
      <c r="I3557" s="269">
        <f t="shared" si="372"/>
        <v>7</v>
      </c>
      <c r="J3557" s="83">
        <f t="shared" si="373"/>
        <v>2022</v>
      </c>
      <c r="K3557" s="269">
        <f t="shared" si="374"/>
        <v>2</v>
      </c>
      <c r="L3557" s="21">
        <f t="shared" si="375"/>
        <v>7</v>
      </c>
      <c r="M3557" s="77">
        <v>44603</v>
      </c>
      <c r="N3557" s="77">
        <v>44603</v>
      </c>
      <c r="O3557" s="77">
        <v>44603</v>
      </c>
      <c r="P3557" s="77">
        <v>44603</v>
      </c>
      <c r="Q3557" s="267" t="s">
        <v>34</v>
      </c>
      <c r="R3557" s="21"/>
      <c r="S3557" s="21"/>
      <c r="T3557" s="21"/>
      <c r="U3557" s="267" t="s">
        <v>9352</v>
      </c>
      <c r="V3557" s="21" t="s">
        <v>9446</v>
      </c>
      <c r="W3557" s="267" t="s">
        <v>326</v>
      </c>
      <c r="X3557" s="267" t="s">
        <v>326</v>
      </c>
      <c r="Y3557" s="263" t="s">
        <v>9452</v>
      </c>
    </row>
    <row r="3558" spans="1:25" ht="49.5">
      <c r="A3558" s="291"/>
      <c r="B3558" s="30">
        <v>3509</v>
      </c>
      <c r="C3558" s="30" t="s">
        <v>10243</v>
      </c>
      <c r="D3558" s="30" t="s">
        <v>83</v>
      </c>
      <c r="E3558" s="265" t="s">
        <v>9460</v>
      </c>
      <c r="F3558" s="269" t="s">
        <v>1561</v>
      </c>
      <c r="G3558" s="269">
        <f t="shared" si="370"/>
        <v>2022</v>
      </c>
      <c r="H3558" s="269">
        <f t="shared" si="371"/>
        <v>2</v>
      </c>
      <c r="I3558" s="269">
        <f t="shared" si="372"/>
        <v>8</v>
      </c>
      <c r="J3558" s="83">
        <f t="shared" si="373"/>
        <v>2022</v>
      </c>
      <c r="K3558" s="269">
        <f t="shared" si="374"/>
        <v>2</v>
      </c>
      <c r="L3558" s="21">
        <f t="shared" si="375"/>
        <v>8</v>
      </c>
      <c r="M3558" s="77">
        <v>44606</v>
      </c>
      <c r="N3558" s="77">
        <v>44606</v>
      </c>
      <c r="O3558" s="77">
        <v>44606</v>
      </c>
      <c r="P3558" s="77">
        <v>44606</v>
      </c>
      <c r="Q3558" s="267" t="s">
        <v>34</v>
      </c>
      <c r="R3558" s="21"/>
      <c r="S3558" s="21"/>
      <c r="T3558" s="21"/>
      <c r="U3558" s="267" t="s">
        <v>8603</v>
      </c>
      <c r="V3558" s="21" t="s">
        <v>9447</v>
      </c>
      <c r="W3558" s="267" t="s">
        <v>326</v>
      </c>
      <c r="X3558" s="267" t="s">
        <v>326</v>
      </c>
      <c r="Y3558" s="263" t="s">
        <v>9453</v>
      </c>
    </row>
    <row r="3559" spans="1:25" ht="66">
      <c r="A3559" s="291"/>
      <c r="B3559" s="30">
        <v>3509</v>
      </c>
      <c r="C3559" s="30" t="s">
        <v>10244</v>
      </c>
      <c r="D3559" s="30" t="s">
        <v>83</v>
      </c>
      <c r="E3559" s="265" t="s">
        <v>9461</v>
      </c>
      <c r="F3559" s="269" t="s">
        <v>1561</v>
      </c>
      <c r="G3559" s="269">
        <f t="shared" si="370"/>
        <v>2022</v>
      </c>
      <c r="H3559" s="269">
        <f t="shared" si="371"/>
        <v>2</v>
      </c>
      <c r="I3559" s="269">
        <f t="shared" si="372"/>
        <v>8</v>
      </c>
      <c r="J3559" s="83">
        <f t="shared" si="373"/>
        <v>2022</v>
      </c>
      <c r="K3559" s="269">
        <f t="shared" si="374"/>
        <v>2</v>
      </c>
      <c r="L3559" s="21">
        <f t="shared" si="375"/>
        <v>8</v>
      </c>
      <c r="M3559" s="77">
        <v>44607</v>
      </c>
      <c r="N3559" s="77">
        <v>44607</v>
      </c>
      <c r="O3559" s="77">
        <v>44607</v>
      </c>
      <c r="P3559" s="77">
        <v>44607</v>
      </c>
      <c r="Q3559" s="267" t="s">
        <v>34</v>
      </c>
      <c r="R3559" s="21"/>
      <c r="S3559" s="21"/>
      <c r="T3559" s="21"/>
      <c r="U3559" s="267" t="s">
        <v>11</v>
      </c>
      <c r="V3559" s="21" t="s">
        <v>9448</v>
      </c>
      <c r="W3559" s="267" t="s">
        <v>326</v>
      </c>
      <c r="X3559" s="267" t="s">
        <v>326</v>
      </c>
      <c r="Y3559" s="263" t="s">
        <v>9454</v>
      </c>
    </row>
    <row r="3560" spans="1:25" ht="33">
      <c r="A3560" s="291"/>
      <c r="B3560" s="30">
        <v>3509</v>
      </c>
      <c r="C3560" s="30" t="s">
        <v>10245</v>
      </c>
      <c r="D3560" s="30" t="s">
        <v>83</v>
      </c>
      <c r="E3560" s="265" t="s">
        <v>9462</v>
      </c>
      <c r="F3560" s="269" t="s">
        <v>1561</v>
      </c>
      <c r="G3560" s="269">
        <f t="shared" si="370"/>
        <v>2022</v>
      </c>
      <c r="H3560" s="269">
        <f t="shared" si="371"/>
        <v>2</v>
      </c>
      <c r="I3560" s="269">
        <f t="shared" si="372"/>
        <v>8</v>
      </c>
      <c r="J3560" s="83">
        <f t="shared" si="373"/>
        <v>2022</v>
      </c>
      <c r="K3560" s="269">
        <f t="shared" si="374"/>
        <v>2</v>
      </c>
      <c r="L3560" s="21">
        <f t="shared" si="375"/>
        <v>8</v>
      </c>
      <c r="M3560" s="77">
        <v>44608</v>
      </c>
      <c r="N3560" s="77">
        <v>44608</v>
      </c>
      <c r="O3560" s="77">
        <v>44608</v>
      </c>
      <c r="P3560" s="77">
        <v>44608</v>
      </c>
      <c r="Q3560" s="267" t="s">
        <v>34</v>
      </c>
      <c r="R3560" s="21"/>
      <c r="S3560" s="21"/>
      <c r="T3560" s="21"/>
      <c r="U3560" s="267" t="s">
        <v>7443</v>
      </c>
      <c r="V3560" s="21" t="s">
        <v>842</v>
      </c>
      <c r="W3560" s="267" t="s">
        <v>326</v>
      </c>
      <c r="X3560" s="267" t="s">
        <v>326</v>
      </c>
      <c r="Y3560" s="263" t="s">
        <v>9455</v>
      </c>
    </row>
    <row r="3561" spans="1:25" ht="33">
      <c r="A3561" s="291"/>
      <c r="B3561" s="30">
        <v>3509</v>
      </c>
      <c r="C3561" s="30" t="s">
        <v>10246</v>
      </c>
      <c r="D3561" s="30" t="s">
        <v>83</v>
      </c>
      <c r="E3561" s="265" t="s">
        <v>9463</v>
      </c>
      <c r="F3561" s="269" t="s">
        <v>1561</v>
      </c>
      <c r="G3561" s="269">
        <f t="shared" si="370"/>
        <v>2022</v>
      </c>
      <c r="H3561" s="269">
        <f t="shared" si="371"/>
        <v>2</v>
      </c>
      <c r="I3561" s="269">
        <f t="shared" si="372"/>
        <v>8</v>
      </c>
      <c r="J3561" s="83">
        <f t="shared" si="373"/>
        <v>2022</v>
      </c>
      <c r="K3561" s="269">
        <f t="shared" si="374"/>
        <v>2</v>
      </c>
      <c r="L3561" s="21">
        <f t="shared" si="375"/>
        <v>8</v>
      </c>
      <c r="M3561" s="77">
        <v>44609</v>
      </c>
      <c r="N3561" s="77">
        <v>44609</v>
      </c>
      <c r="O3561" s="77">
        <v>44609</v>
      </c>
      <c r="P3561" s="77">
        <v>44609</v>
      </c>
      <c r="Q3561" s="267" t="s">
        <v>34</v>
      </c>
      <c r="R3561" s="21"/>
      <c r="S3561" s="21"/>
      <c r="T3561" s="21"/>
      <c r="U3561" s="267" t="s">
        <v>9352</v>
      </c>
      <c r="V3561" s="21" t="s">
        <v>9409</v>
      </c>
      <c r="W3561" s="267" t="s">
        <v>326</v>
      </c>
      <c r="X3561" s="267" t="s">
        <v>326</v>
      </c>
      <c r="Y3561" s="263" t="s">
        <v>9456</v>
      </c>
    </row>
    <row r="3562" spans="1:25" ht="49.5">
      <c r="A3562" s="291"/>
      <c r="B3562" s="30">
        <v>3509</v>
      </c>
      <c r="C3562" s="30" t="s">
        <v>10247</v>
      </c>
      <c r="D3562" s="30" t="s">
        <v>83</v>
      </c>
      <c r="E3562" s="265" t="s">
        <v>9464</v>
      </c>
      <c r="F3562" s="269" t="s">
        <v>1561</v>
      </c>
      <c r="G3562" s="269">
        <f t="shared" si="370"/>
        <v>2022</v>
      </c>
      <c r="H3562" s="269">
        <f t="shared" si="371"/>
        <v>2</v>
      </c>
      <c r="I3562" s="269">
        <f t="shared" si="372"/>
        <v>8</v>
      </c>
      <c r="J3562" s="83">
        <f t="shared" si="373"/>
        <v>2022</v>
      </c>
      <c r="K3562" s="269">
        <f t="shared" si="374"/>
        <v>2</v>
      </c>
      <c r="L3562" s="21">
        <f t="shared" si="375"/>
        <v>8</v>
      </c>
      <c r="M3562" s="77">
        <v>44609</v>
      </c>
      <c r="N3562" s="77">
        <v>44609</v>
      </c>
      <c r="O3562" s="77">
        <v>44609</v>
      </c>
      <c r="P3562" s="77">
        <v>44609</v>
      </c>
      <c r="Q3562" s="267" t="s">
        <v>34</v>
      </c>
      <c r="R3562" s="21"/>
      <c r="S3562" s="21"/>
      <c r="T3562" s="21"/>
      <c r="U3562" s="267" t="s">
        <v>448</v>
      </c>
      <c r="V3562" s="21" t="s">
        <v>9449</v>
      </c>
      <c r="W3562" s="267" t="s">
        <v>326</v>
      </c>
      <c r="X3562" s="267" t="s">
        <v>326</v>
      </c>
      <c r="Y3562" s="263" t="s">
        <v>9457</v>
      </c>
    </row>
    <row r="3563" spans="1:25" ht="66">
      <c r="A3563" s="291"/>
      <c r="B3563" s="30">
        <v>3509</v>
      </c>
      <c r="C3563" s="30" t="s">
        <v>10248</v>
      </c>
      <c r="D3563" s="30" t="s">
        <v>83</v>
      </c>
      <c r="E3563" s="265" t="s">
        <v>9465</v>
      </c>
      <c r="F3563" s="269" t="s">
        <v>1561</v>
      </c>
      <c r="G3563" s="269">
        <f t="shared" si="370"/>
        <v>2022</v>
      </c>
      <c r="H3563" s="269">
        <f t="shared" si="371"/>
        <v>2</v>
      </c>
      <c r="I3563" s="269">
        <f t="shared" si="372"/>
        <v>8</v>
      </c>
      <c r="J3563" s="83">
        <f t="shared" si="373"/>
        <v>2022</v>
      </c>
      <c r="K3563" s="269">
        <f t="shared" si="374"/>
        <v>2</v>
      </c>
      <c r="L3563" s="21">
        <f t="shared" si="375"/>
        <v>8</v>
      </c>
      <c r="M3563" s="77">
        <v>44609</v>
      </c>
      <c r="N3563" s="77">
        <v>44609</v>
      </c>
      <c r="O3563" s="77">
        <v>44609</v>
      </c>
      <c r="P3563" s="77">
        <v>44609</v>
      </c>
      <c r="Q3563" s="267" t="s">
        <v>34</v>
      </c>
      <c r="R3563" s="21"/>
      <c r="S3563" s="21"/>
      <c r="T3563" s="21"/>
      <c r="U3563" s="267" t="s">
        <v>9451</v>
      </c>
      <c r="V3563" s="21" t="s">
        <v>9450</v>
      </c>
      <c r="W3563" s="267" t="s">
        <v>326</v>
      </c>
      <c r="X3563" s="267" t="s">
        <v>326</v>
      </c>
      <c r="Y3563" s="263" t="s">
        <v>9458</v>
      </c>
    </row>
    <row r="3564" spans="1:25" ht="33">
      <c r="A3564" s="291"/>
      <c r="B3564" s="30">
        <v>3510</v>
      </c>
      <c r="C3564" s="30" t="s">
        <v>10249</v>
      </c>
      <c r="D3564" s="30" t="s">
        <v>83</v>
      </c>
      <c r="E3564" s="265" t="s">
        <v>9466</v>
      </c>
      <c r="F3564" s="269" t="s">
        <v>1561</v>
      </c>
      <c r="G3564" s="269">
        <f t="shared" si="370"/>
        <v>2022</v>
      </c>
      <c r="H3564" s="269">
        <f t="shared" si="371"/>
        <v>2</v>
      </c>
      <c r="I3564" s="269">
        <f t="shared" si="372"/>
        <v>7</v>
      </c>
      <c r="J3564" s="83">
        <f t="shared" si="373"/>
        <v>2022</v>
      </c>
      <c r="K3564" s="269">
        <f t="shared" si="374"/>
        <v>2</v>
      </c>
      <c r="L3564" s="21">
        <f t="shared" si="375"/>
        <v>7</v>
      </c>
      <c r="M3564" s="77">
        <v>44603</v>
      </c>
      <c r="N3564" s="77">
        <v>44603</v>
      </c>
      <c r="O3564" s="77">
        <v>44603</v>
      </c>
      <c r="P3564" s="77">
        <v>44603</v>
      </c>
      <c r="Q3564" s="267" t="s">
        <v>9481</v>
      </c>
      <c r="R3564" s="21"/>
      <c r="S3564" s="21"/>
      <c r="T3564" s="21"/>
      <c r="U3564" s="196" t="s">
        <v>4783</v>
      </c>
      <c r="V3564" s="196" t="s">
        <v>9492</v>
      </c>
      <c r="W3564" s="196" t="s">
        <v>9488</v>
      </c>
      <c r="X3564" s="196" t="s">
        <v>9486</v>
      </c>
      <c r="Y3564" s="91"/>
    </row>
    <row r="3565" spans="1:25">
      <c r="A3565" s="291"/>
      <c r="B3565" s="30">
        <v>3511</v>
      </c>
      <c r="C3565" s="30" t="s">
        <v>10250</v>
      </c>
      <c r="D3565" s="30" t="s">
        <v>83</v>
      </c>
      <c r="E3565" s="265" t="s">
        <v>9467</v>
      </c>
      <c r="F3565" s="269" t="s">
        <v>1561</v>
      </c>
      <c r="G3565" s="269">
        <f t="shared" si="370"/>
        <v>2022</v>
      </c>
      <c r="H3565" s="269">
        <f t="shared" si="371"/>
        <v>2</v>
      </c>
      <c r="I3565" s="269">
        <f t="shared" si="372"/>
        <v>7</v>
      </c>
      <c r="J3565" s="83">
        <f t="shared" si="373"/>
        <v>2022</v>
      </c>
      <c r="K3565" s="269">
        <f t="shared" si="374"/>
        <v>2</v>
      </c>
      <c r="L3565" s="21">
        <f t="shared" si="375"/>
        <v>7</v>
      </c>
      <c r="M3565" s="77">
        <v>44603</v>
      </c>
      <c r="N3565" s="77">
        <v>44603</v>
      </c>
      <c r="O3565" s="77">
        <v>44603</v>
      </c>
      <c r="P3565" s="77">
        <v>44603</v>
      </c>
      <c r="Q3565" s="267" t="s">
        <v>9481</v>
      </c>
      <c r="R3565" s="21"/>
      <c r="S3565" s="21"/>
      <c r="T3565" s="21"/>
      <c r="U3565" s="196" t="s">
        <v>9496</v>
      </c>
      <c r="V3565" s="196" t="s">
        <v>3259</v>
      </c>
      <c r="W3565" s="196" t="s">
        <v>9489</v>
      </c>
      <c r="X3565" s="196" t="s">
        <v>9486</v>
      </c>
      <c r="Y3565" s="91"/>
    </row>
    <row r="3566" spans="1:25" ht="33">
      <c r="A3566" s="291"/>
      <c r="B3566" s="30">
        <v>3512</v>
      </c>
      <c r="C3566" s="30" t="s">
        <v>10251</v>
      </c>
      <c r="D3566" s="30" t="s">
        <v>83</v>
      </c>
      <c r="E3566" s="265" t="s">
        <v>9468</v>
      </c>
      <c r="F3566" s="269" t="s">
        <v>1561</v>
      </c>
      <c r="G3566" s="269">
        <f t="shared" si="370"/>
        <v>2022</v>
      </c>
      <c r="H3566" s="269">
        <f t="shared" si="371"/>
        <v>2</v>
      </c>
      <c r="I3566" s="269">
        <f t="shared" si="372"/>
        <v>7</v>
      </c>
      <c r="J3566" s="83">
        <f t="shared" si="373"/>
        <v>2022</v>
      </c>
      <c r="K3566" s="269">
        <f t="shared" si="374"/>
        <v>2</v>
      </c>
      <c r="L3566" s="21">
        <f t="shared" si="375"/>
        <v>8</v>
      </c>
      <c r="M3566" s="77">
        <v>44603</v>
      </c>
      <c r="N3566" s="77">
        <v>44603</v>
      </c>
      <c r="O3566" s="77">
        <v>44603</v>
      </c>
      <c r="P3566" s="77">
        <v>44608</v>
      </c>
      <c r="Q3566" s="267" t="s">
        <v>9482</v>
      </c>
      <c r="R3566" s="21"/>
      <c r="S3566" s="21"/>
      <c r="T3566" s="21"/>
      <c r="U3566" s="196" t="s">
        <v>9493</v>
      </c>
      <c r="V3566" s="196" t="s">
        <v>9493</v>
      </c>
      <c r="W3566" s="196" t="s">
        <v>9489</v>
      </c>
      <c r="X3566" s="196" t="s">
        <v>9486</v>
      </c>
      <c r="Y3566" s="91"/>
    </row>
    <row r="3567" spans="1:25">
      <c r="A3567" s="291"/>
      <c r="B3567" s="30">
        <v>3513</v>
      </c>
      <c r="C3567" s="30" t="s">
        <v>10252</v>
      </c>
      <c r="D3567" s="30" t="s">
        <v>83</v>
      </c>
      <c r="E3567" s="265" t="s">
        <v>9469</v>
      </c>
      <c r="F3567" s="269" t="s">
        <v>1561</v>
      </c>
      <c r="G3567" s="269">
        <f t="shared" si="370"/>
        <v>2022</v>
      </c>
      <c r="H3567" s="269">
        <f t="shared" si="371"/>
        <v>2</v>
      </c>
      <c r="I3567" s="269">
        <f t="shared" si="372"/>
        <v>8</v>
      </c>
      <c r="J3567" s="83">
        <f t="shared" si="373"/>
        <v>2022</v>
      </c>
      <c r="K3567" s="269">
        <f t="shared" si="374"/>
        <v>2</v>
      </c>
      <c r="L3567" s="21">
        <f t="shared" si="375"/>
        <v>8</v>
      </c>
      <c r="M3567" s="77">
        <v>44606</v>
      </c>
      <c r="N3567" s="77">
        <v>44606</v>
      </c>
      <c r="O3567" s="77">
        <v>44606</v>
      </c>
      <c r="P3567" s="77">
        <v>44606</v>
      </c>
      <c r="Q3567" s="267" t="s">
        <v>9481</v>
      </c>
      <c r="R3567" s="21"/>
      <c r="S3567" s="21"/>
      <c r="T3567" s="21"/>
      <c r="U3567" s="196" t="s">
        <v>9446</v>
      </c>
      <c r="V3567" s="196" t="s">
        <v>9446</v>
      </c>
      <c r="W3567" s="196" t="s">
        <v>9490</v>
      </c>
      <c r="X3567" s="196" t="s">
        <v>9384</v>
      </c>
      <c r="Y3567" s="91"/>
    </row>
    <row r="3568" spans="1:25" ht="33">
      <c r="A3568" s="291"/>
      <c r="B3568" s="30">
        <v>3514</v>
      </c>
      <c r="C3568" s="30" t="s">
        <v>10253</v>
      </c>
      <c r="D3568" s="30" t="s">
        <v>83</v>
      </c>
      <c r="E3568" s="265" t="s">
        <v>9470</v>
      </c>
      <c r="F3568" s="269" t="s">
        <v>1561</v>
      </c>
      <c r="G3568" s="269">
        <f t="shared" si="370"/>
        <v>2022</v>
      </c>
      <c r="H3568" s="269">
        <f t="shared" si="371"/>
        <v>2</v>
      </c>
      <c r="I3568" s="269">
        <f t="shared" si="372"/>
        <v>8</v>
      </c>
      <c r="J3568" s="83">
        <f t="shared" si="373"/>
        <v>2022</v>
      </c>
      <c r="K3568" s="269">
        <f t="shared" si="374"/>
        <v>2</v>
      </c>
      <c r="L3568" s="21">
        <f t="shared" si="375"/>
        <v>8</v>
      </c>
      <c r="M3568" s="77">
        <v>44606</v>
      </c>
      <c r="N3568" s="77">
        <v>44606</v>
      </c>
      <c r="O3568" s="77">
        <v>44606</v>
      </c>
      <c r="P3568" s="77">
        <v>44606</v>
      </c>
      <c r="Q3568" s="267" t="s">
        <v>9483</v>
      </c>
      <c r="R3568" s="21"/>
      <c r="S3568" s="21"/>
      <c r="T3568" s="21"/>
      <c r="U3568" s="196" t="s">
        <v>9418</v>
      </c>
      <c r="V3568" s="196" t="s">
        <v>9418</v>
      </c>
      <c r="W3568" s="196" t="s">
        <v>9489</v>
      </c>
      <c r="X3568" s="196" t="s">
        <v>9384</v>
      </c>
      <c r="Y3568" s="91"/>
    </row>
    <row r="3569" spans="1:25" ht="33">
      <c r="A3569" s="291"/>
      <c r="B3569" s="30">
        <v>3515</v>
      </c>
      <c r="C3569" s="30" t="s">
        <v>10254</v>
      </c>
      <c r="D3569" s="30" t="s">
        <v>83</v>
      </c>
      <c r="E3569" s="265" t="s">
        <v>9471</v>
      </c>
      <c r="F3569" s="269" t="s">
        <v>1561</v>
      </c>
      <c r="G3569" s="269">
        <f t="shared" si="370"/>
        <v>2022</v>
      </c>
      <c r="H3569" s="269">
        <f t="shared" si="371"/>
        <v>2</v>
      </c>
      <c r="I3569" s="269">
        <f t="shared" si="372"/>
        <v>8</v>
      </c>
      <c r="J3569" s="83">
        <f t="shared" si="373"/>
        <v>2022</v>
      </c>
      <c r="K3569" s="269">
        <f t="shared" si="374"/>
        <v>2</v>
      </c>
      <c r="L3569" s="21">
        <f t="shared" si="375"/>
        <v>8</v>
      </c>
      <c r="M3569" s="77">
        <v>44607</v>
      </c>
      <c r="N3569" s="77">
        <v>44607</v>
      </c>
      <c r="O3569" s="77">
        <v>44607</v>
      </c>
      <c r="P3569" s="77">
        <v>44607</v>
      </c>
      <c r="Q3569" s="267" t="s">
        <v>9481</v>
      </c>
      <c r="R3569" s="21"/>
      <c r="S3569" s="21"/>
      <c r="T3569" s="21"/>
      <c r="U3569" s="196" t="s">
        <v>5464</v>
      </c>
      <c r="V3569" s="196" t="s">
        <v>5464</v>
      </c>
      <c r="W3569" s="196" t="s">
        <v>9489</v>
      </c>
      <c r="X3569" s="196" t="s">
        <v>9487</v>
      </c>
      <c r="Y3569" s="91"/>
    </row>
    <row r="3570" spans="1:25">
      <c r="A3570" s="291"/>
      <c r="B3570" s="30">
        <v>3516</v>
      </c>
      <c r="C3570" s="30" t="s">
        <v>10255</v>
      </c>
      <c r="D3570" s="30" t="s">
        <v>83</v>
      </c>
      <c r="E3570" s="259" t="s">
        <v>9472</v>
      </c>
      <c r="F3570" s="269" t="s">
        <v>1561</v>
      </c>
      <c r="G3570" s="269">
        <f t="shared" si="370"/>
        <v>2022</v>
      </c>
      <c r="H3570" s="269">
        <f t="shared" si="371"/>
        <v>2</v>
      </c>
      <c r="I3570" s="269">
        <f t="shared" si="372"/>
        <v>8</v>
      </c>
      <c r="J3570" s="83">
        <f t="shared" si="373"/>
        <v>2022</v>
      </c>
      <c r="K3570" s="269">
        <f t="shared" si="374"/>
        <v>2</v>
      </c>
      <c r="L3570" s="21">
        <f t="shared" si="375"/>
        <v>8</v>
      </c>
      <c r="M3570" s="77">
        <v>44607</v>
      </c>
      <c r="N3570" s="77">
        <v>44607</v>
      </c>
      <c r="O3570" s="77">
        <v>44607</v>
      </c>
      <c r="P3570" s="77">
        <v>44607</v>
      </c>
      <c r="Q3570" s="267" t="s">
        <v>9484</v>
      </c>
      <c r="R3570" s="21"/>
      <c r="S3570" s="21"/>
      <c r="T3570" s="21"/>
      <c r="U3570" s="196" t="s">
        <v>843</v>
      </c>
      <c r="V3570" s="196" t="s">
        <v>843</v>
      </c>
      <c r="W3570" s="196" t="s">
        <v>9489</v>
      </c>
      <c r="X3570" s="196" t="s">
        <v>9487</v>
      </c>
      <c r="Y3570" s="91"/>
    </row>
    <row r="3571" spans="1:25">
      <c r="A3571" s="291"/>
      <c r="B3571" s="30">
        <v>3517</v>
      </c>
      <c r="C3571" s="30" t="s">
        <v>10256</v>
      </c>
      <c r="D3571" s="30" t="s">
        <v>83</v>
      </c>
      <c r="E3571" s="259" t="s">
        <v>9473</v>
      </c>
      <c r="F3571" s="269" t="s">
        <v>1561</v>
      </c>
      <c r="G3571" s="269">
        <f t="shared" si="370"/>
        <v>2022</v>
      </c>
      <c r="H3571" s="269">
        <f t="shared" si="371"/>
        <v>2</v>
      </c>
      <c r="I3571" s="269">
        <f t="shared" si="372"/>
        <v>8</v>
      </c>
      <c r="J3571" s="83">
        <f t="shared" si="373"/>
        <v>2022</v>
      </c>
      <c r="K3571" s="269">
        <f t="shared" si="374"/>
        <v>2</v>
      </c>
      <c r="L3571" s="21">
        <f t="shared" si="375"/>
        <v>8</v>
      </c>
      <c r="M3571" s="77">
        <v>44607</v>
      </c>
      <c r="N3571" s="77">
        <v>44607</v>
      </c>
      <c r="O3571" s="77">
        <v>44607</v>
      </c>
      <c r="P3571" s="77">
        <v>44607</v>
      </c>
      <c r="Q3571" s="267" t="s">
        <v>9484</v>
      </c>
      <c r="R3571" s="21"/>
      <c r="S3571" s="21"/>
      <c r="T3571" s="21"/>
      <c r="U3571" s="267" t="s">
        <v>9494</v>
      </c>
      <c r="V3571" s="267" t="s">
        <v>9494</v>
      </c>
      <c r="W3571" s="267" t="s">
        <v>9489</v>
      </c>
      <c r="X3571" s="267" t="s">
        <v>9486</v>
      </c>
      <c r="Y3571" s="91"/>
    </row>
    <row r="3572" spans="1:25" ht="33">
      <c r="A3572" s="291"/>
      <c r="B3572" s="30">
        <v>3518</v>
      </c>
      <c r="C3572" s="30" t="s">
        <v>10257</v>
      </c>
      <c r="D3572" s="30" t="s">
        <v>83</v>
      </c>
      <c r="E3572" s="259" t="s">
        <v>9474</v>
      </c>
      <c r="F3572" s="269" t="s">
        <v>1561</v>
      </c>
      <c r="G3572" s="269">
        <f t="shared" si="370"/>
        <v>2022</v>
      </c>
      <c r="H3572" s="269">
        <f t="shared" si="371"/>
        <v>2</v>
      </c>
      <c r="I3572" s="269">
        <f t="shared" si="372"/>
        <v>8</v>
      </c>
      <c r="J3572" s="83">
        <f t="shared" si="373"/>
        <v>2022</v>
      </c>
      <c r="K3572" s="269">
        <f t="shared" si="374"/>
        <v>2</v>
      </c>
      <c r="L3572" s="21">
        <f t="shared" si="375"/>
        <v>8</v>
      </c>
      <c r="M3572" s="77">
        <v>44607</v>
      </c>
      <c r="N3572" s="77">
        <v>44607</v>
      </c>
      <c r="O3572" s="77">
        <v>44607</v>
      </c>
      <c r="P3572" s="77">
        <v>44607</v>
      </c>
      <c r="Q3572" s="267" t="s">
        <v>85</v>
      </c>
      <c r="R3572" s="21"/>
      <c r="S3572" s="21"/>
      <c r="T3572" s="21"/>
      <c r="U3572" s="196" t="s">
        <v>9495</v>
      </c>
      <c r="V3572" s="196" t="s">
        <v>9495</v>
      </c>
      <c r="W3572" s="196" t="s">
        <v>9384</v>
      </c>
      <c r="X3572" s="196" t="s">
        <v>9384</v>
      </c>
      <c r="Y3572" s="91"/>
    </row>
    <row r="3573" spans="1:25" ht="33">
      <c r="A3573" s="291"/>
      <c r="B3573" s="30">
        <v>3519</v>
      </c>
      <c r="C3573" s="30" t="s">
        <v>10258</v>
      </c>
      <c r="D3573" s="30" t="s">
        <v>83</v>
      </c>
      <c r="E3573" s="265" t="s">
        <v>9475</v>
      </c>
      <c r="F3573" s="269" t="s">
        <v>1561</v>
      </c>
      <c r="G3573" s="269">
        <f t="shared" si="370"/>
        <v>2022</v>
      </c>
      <c r="H3573" s="269">
        <f t="shared" si="371"/>
        <v>2</v>
      </c>
      <c r="I3573" s="269">
        <f t="shared" si="372"/>
        <v>8</v>
      </c>
      <c r="J3573" s="83">
        <f t="shared" si="373"/>
        <v>2022</v>
      </c>
      <c r="K3573" s="269">
        <f t="shared" si="374"/>
        <v>2</v>
      </c>
      <c r="L3573" s="21">
        <f t="shared" si="375"/>
        <v>8</v>
      </c>
      <c r="M3573" s="77">
        <v>44607</v>
      </c>
      <c r="N3573" s="77">
        <v>44607</v>
      </c>
      <c r="O3573" s="77">
        <v>44607</v>
      </c>
      <c r="P3573" s="77">
        <v>44608</v>
      </c>
      <c r="Q3573" s="267" t="s">
        <v>9484</v>
      </c>
      <c r="R3573" s="21"/>
      <c r="S3573" s="21"/>
      <c r="T3573" s="21"/>
      <c r="U3573" s="196" t="s">
        <v>9497</v>
      </c>
      <c r="V3573" s="196" t="s">
        <v>9417</v>
      </c>
      <c r="W3573" s="196" t="s">
        <v>9384</v>
      </c>
      <c r="X3573" s="196" t="s">
        <v>9384</v>
      </c>
      <c r="Y3573" s="91"/>
    </row>
    <row r="3574" spans="1:25" ht="33">
      <c r="A3574" s="291"/>
      <c r="B3574" s="30">
        <v>3520</v>
      </c>
      <c r="C3574" s="30" t="s">
        <v>10259</v>
      </c>
      <c r="D3574" s="30" t="s">
        <v>83</v>
      </c>
      <c r="E3574" s="265" t="s">
        <v>9476</v>
      </c>
      <c r="F3574" s="269" t="s">
        <v>1561</v>
      </c>
      <c r="G3574" s="269">
        <f t="shared" si="370"/>
        <v>2022</v>
      </c>
      <c r="H3574" s="269">
        <f t="shared" si="371"/>
        <v>2</v>
      </c>
      <c r="I3574" s="269">
        <f t="shared" si="372"/>
        <v>8</v>
      </c>
      <c r="J3574" s="83">
        <f t="shared" si="373"/>
        <v>2022</v>
      </c>
      <c r="K3574" s="269">
        <f t="shared" si="374"/>
        <v>2</v>
      </c>
      <c r="L3574" s="21">
        <f t="shared" si="375"/>
        <v>8</v>
      </c>
      <c r="M3574" s="77">
        <v>44608</v>
      </c>
      <c r="N3574" s="77">
        <v>44608</v>
      </c>
      <c r="O3574" s="77">
        <v>44608</v>
      </c>
      <c r="P3574" s="77">
        <v>44608</v>
      </c>
      <c r="Q3574" s="267" t="s">
        <v>9484</v>
      </c>
      <c r="R3574" s="21"/>
      <c r="S3574" s="21"/>
      <c r="T3574" s="21"/>
      <c r="U3574" s="196" t="s">
        <v>2256</v>
      </c>
      <c r="V3574" s="196" t="s">
        <v>2256</v>
      </c>
      <c r="W3574" s="196" t="s">
        <v>9488</v>
      </c>
      <c r="X3574" s="196" t="s">
        <v>9486</v>
      </c>
      <c r="Y3574" s="91"/>
    </row>
    <row r="3575" spans="1:25" ht="49.5">
      <c r="A3575" s="291"/>
      <c r="B3575" s="30">
        <v>3521</v>
      </c>
      <c r="C3575" s="30" t="s">
        <v>10260</v>
      </c>
      <c r="D3575" s="30" t="s">
        <v>83</v>
      </c>
      <c r="E3575" s="265" t="s">
        <v>9477</v>
      </c>
      <c r="F3575" s="269" t="s">
        <v>1561</v>
      </c>
      <c r="G3575" s="269">
        <f t="shared" si="370"/>
        <v>2022</v>
      </c>
      <c r="H3575" s="269">
        <f t="shared" si="371"/>
        <v>2</v>
      </c>
      <c r="I3575" s="269">
        <f t="shared" si="372"/>
        <v>8</v>
      </c>
      <c r="J3575" s="83">
        <f t="shared" si="373"/>
        <v>2022</v>
      </c>
      <c r="K3575" s="269">
        <f t="shared" si="374"/>
        <v>2</v>
      </c>
      <c r="L3575" s="21">
        <f t="shared" si="375"/>
        <v>8</v>
      </c>
      <c r="M3575" s="77">
        <v>44608</v>
      </c>
      <c r="N3575" s="77">
        <v>44608</v>
      </c>
      <c r="O3575" s="77">
        <v>44608</v>
      </c>
      <c r="P3575" s="77">
        <v>44608</v>
      </c>
      <c r="Q3575" s="267" t="s">
        <v>9481</v>
      </c>
      <c r="R3575" s="21"/>
      <c r="S3575" s="21"/>
      <c r="T3575" s="21"/>
      <c r="U3575" s="196" t="s">
        <v>1661</v>
      </c>
      <c r="V3575" s="196" t="s">
        <v>1661</v>
      </c>
      <c r="W3575" s="196" t="s">
        <v>9489</v>
      </c>
      <c r="X3575" s="196" t="s">
        <v>9486</v>
      </c>
      <c r="Y3575" s="259" t="s">
        <v>9485</v>
      </c>
    </row>
    <row r="3576" spans="1:25">
      <c r="A3576" s="291"/>
      <c r="B3576" s="30">
        <v>3522</v>
      </c>
      <c r="C3576" s="30" t="s">
        <v>10261</v>
      </c>
      <c r="D3576" s="30" t="s">
        <v>83</v>
      </c>
      <c r="E3576" s="265" t="s">
        <v>9478</v>
      </c>
      <c r="F3576" s="269" t="s">
        <v>1561</v>
      </c>
      <c r="G3576" s="269">
        <f t="shared" si="370"/>
        <v>2022</v>
      </c>
      <c r="H3576" s="269">
        <f t="shared" si="371"/>
        <v>2</v>
      </c>
      <c r="I3576" s="269">
        <f t="shared" si="372"/>
        <v>8</v>
      </c>
      <c r="J3576" s="83">
        <f t="shared" si="373"/>
        <v>2022</v>
      </c>
      <c r="K3576" s="269">
        <f t="shared" si="374"/>
        <v>2</v>
      </c>
      <c r="L3576" s="21">
        <f t="shared" si="375"/>
        <v>8</v>
      </c>
      <c r="M3576" s="77">
        <v>44609</v>
      </c>
      <c r="N3576" s="77">
        <v>44609</v>
      </c>
      <c r="O3576" s="77">
        <v>44609</v>
      </c>
      <c r="P3576" s="77">
        <v>44609</v>
      </c>
      <c r="Q3576" s="267" t="s">
        <v>9484</v>
      </c>
      <c r="R3576" s="21"/>
      <c r="S3576" s="21"/>
      <c r="T3576" s="21"/>
      <c r="U3576" s="196" t="s">
        <v>9498</v>
      </c>
      <c r="V3576" s="196" t="s">
        <v>2480</v>
      </c>
      <c r="W3576" s="196" t="s">
        <v>9489</v>
      </c>
      <c r="X3576" s="196" t="s">
        <v>9486</v>
      </c>
      <c r="Y3576" s="91"/>
    </row>
    <row r="3577" spans="1:25" ht="33">
      <c r="A3577" s="291"/>
      <c r="B3577" s="30">
        <v>3523</v>
      </c>
      <c r="C3577" s="30" t="s">
        <v>10262</v>
      </c>
      <c r="D3577" s="30" t="s">
        <v>83</v>
      </c>
      <c r="E3577" s="259" t="s">
        <v>9479</v>
      </c>
      <c r="F3577" s="269" t="s">
        <v>1561</v>
      </c>
      <c r="G3577" s="269">
        <f t="shared" si="370"/>
        <v>2022</v>
      </c>
      <c r="H3577" s="269">
        <f t="shared" si="371"/>
        <v>2</v>
      </c>
      <c r="I3577" s="269">
        <f t="shared" si="372"/>
        <v>8</v>
      </c>
      <c r="J3577" s="83">
        <f t="shared" si="373"/>
        <v>2022</v>
      </c>
      <c r="K3577" s="269">
        <f t="shared" si="374"/>
        <v>2</v>
      </c>
      <c r="L3577" s="21">
        <f t="shared" si="375"/>
        <v>8</v>
      </c>
      <c r="M3577" s="77">
        <v>44609</v>
      </c>
      <c r="N3577" s="77">
        <v>44609</v>
      </c>
      <c r="O3577" s="77">
        <v>44609</v>
      </c>
      <c r="P3577" s="77">
        <v>44609</v>
      </c>
      <c r="Q3577" s="267" t="s">
        <v>9481</v>
      </c>
      <c r="R3577" s="21"/>
      <c r="S3577" s="21"/>
      <c r="T3577" s="21"/>
      <c r="U3577" s="196" t="s">
        <v>1661</v>
      </c>
      <c r="V3577" s="196" t="s">
        <v>1661</v>
      </c>
      <c r="W3577" s="196" t="s">
        <v>9489</v>
      </c>
      <c r="X3577" s="196" t="s">
        <v>9486</v>
      </c>
      <c r="Y3577" s="91"/>
    </row>
    <row r="3578" spans="1:25" ht="33">
      <c r="A3578" s="291"/>
      <c r="B3578" s="30">
        <v>3524</v>
      </c>
      <c r="C3578" s="30" t="s">
        <v>10263</v>
      </c>
      <c r="D3578" s="30" t="s">
        <v>83</v>
      </c>
      <c r="E3578" s="259" t="s">
        <v>9480</v>
      </c>
      <c r="F3578" s="269" t="s">
        <v>1561</v>
      </c>
      <c r="G3578" s="269">
        <f t="shared" si="370"/>
        <v>2022</v>
      </c>
      <c r="H3578" s="269">
        <f t="shared" si="371"/>
        <v>2</v>
      </c>
      <c r="I3578" s="269">
        <f t="shared" si="372"/>
        <v>8</v>
      </c>
      <c r="J3578" s="83">
        <f t="shared" si="373"/>
        <v>2022</v>
      </c>
      <c r="K3578" s="269">
        <f t="shared" si="374"/>
        <v>2</v>
      </c>
      <c r="L3578" s="21">
        <f t="shared" si="375"/>
        <v>8</v>
      </c>
      <c r="M3578" s="77">
        <v>44609</v>
      </c>
      <c r="N3578" s="77">
        <v>44609</v>
      </c>
      <c r="O3578" s="77">
        <v>44609</v>
      </c>
      <c r="P3578" s="77">
        <v>44609</v>
      </c>
      <c r="Q3578" s="267" t="s">
        <v>9481</v>
      </c>
      <c r="R3578" s="21"/>
      <c r="S3578" s="21"/>
      <c r="T3578" s="21"/>
      <c r="U3578" s="196" t="s">
        <v>2210</v>
      </c>
      <c r="V3578" s="196" t="s">
        <v>2210</v>
      </c>
      <c r="W3578" s="196" t="s">
        <v>9491</v>
      </c>
      <c r="X3578" s="196" t="s">
        <v>9486</v>
      </c>
      <c r="Y3578" s="91"/>
    </row>
    <row r="3579" spans="1:25">
      <c r="A3579" s="291"/>
      <c r="B3579" s="30">
        <v>3525</v>
      </c>
      <c r="C3579" s="30" t="s">
        <v>10264</v>
      </c>
      <c r="D3579" s="30" t="s">
        <v>83</v>
      </c>
      <c r="E3579" s="167" t="s">
        <v>9499</v>
      </c>
      <c r="F3579" s="269" t="s">
        <v>1561</v>
      </c>
      <c r="G3579" s="269">
        <f t="shared" si="370"/>
        <v>2022</v>
      </c>
      <c r="H3579" s="269">
        <f t="shared" si="371"/>
        <v>2</v>
      </c>
      <c r="I3579" s="269">
        <f t="shared" si="372"/>
        <v>8</v>
      </c>
      <c r="J3579" s="83">
        <f t="shared" si="373"/>
        <v>2022</v>
      </c>
      <c r="K3579" s="269">
        <f t="shared" si="374"/>
        <v>2</v>
      </c>
      <c r="L3579" s="21">
        <f t="shared" si="375"/>
        <v>8</v>
      </c>
      <c r="M3579" s="119">
        <v>44606</v>
      </c>
      <c r="N3579" s="119">
        <v>44606</v>
      </c>
      <c r="O3579" s="119">
        <v>44606</v>
      </c>
      <c r="P3579" s="119">
        <v>44606</v>
      </c>
      <c r="Q3579" s="267" t="s">
        <v>9481</v>
      </c>
      <c r="R3579" s="21"/>
      <c r="S3579" s="21"/>
      <c r="T3579" s="21"/>
      <c r="U3579" s="292" t="s">
        <v>9506</v>
      </c>
      <c r="V3579" s="292" t="s">
        <v>9506</v>
      </c>
      <c r="W3579" s="267" t="s">
        <v>9513</v>
      </c>
      <c r="X3579" s="267" t="s">
        <v>7266</v>
      </c>
      <c r="Y3579" s="91"/>
    </row>
    <row r="3580" spans="1:25">
      <c r="A3580" s="291"/>
      <c r="B3580" s="30">
        <v>3526</v>
      </c>
      <c r="C3580" s="30" t="s">
        <v>10265</v>
      </c>
      <c r="D3580" s="30" t="s">
        <v>83</v>
      </c>
      <c r="E3580" s="293" t="s">
        <v>9500</v>
      </c>
      <c r="F3580" s="269" t="s">
        <v>1561</v>
      </c>
      <c r="G3580" s="269">
        <f t="shared" si="370"/>
        <v>2022</v>
      </c>
      <c r="H3580" s="269">
        <f t="shared" si="371"/>
        <v>2</v>
      </c>
      <c r="I3580" s="269">
        <f t="shared" si="372"/>
        <v>8</v>
      </c>
      <c r="J3580" s="83">
        <f t="shared" si="373"/>
        <v>2022</v>
      </c>
      <c r="K3580" s="269">
        <f t="shared" si="374"/>
        <v>2</v>
      </c>
      <c r="L3580" s="21">
        <f t="shared" si="375"/>
        <v>8</v>
      </c>
      <c r="M3580" s="297">
        <v>44606</v>
      </c>
      <c r="N3580" s="297">
        <v>44606</v>
      </c>
      <c r="O3580" s="297">
        <v>44606</v>
      </c>
      <c r="P3580" s="297">
        <v>44606</v>
      </c>
      <c r="Q3580" s="267" t="s">
        <v>9481</v>
      </c>
      <c r="R3580" s="21"/>
      <c r="S3580" s="21"/>
      <c r="T3580" s="21"/>
      <c r="U3580" s="292" t="s">
        <v>9507</v>
      </c>
      <c r="V3580" s="292" t="s">
        <v>9507</v>
      </c>
      <c r="W3580" s="296" t="s">
        <v>9514</v>
      </c>
      <c r="X3580" s="296" t="s">
        <v>9514</v>
      </c>
      <c r="Y3580" s="91"/>
    </row>
    <row r="3581" spans="1:25" ht="33">
      <c r="A3581" s="291"/>
      <c r="B3581" s="30">
        <v>3527</v>
      </c>
      <c r="C3581" s="30" t="s">
        <v>10266</v>
      </c>
      <c r="D3581" s="30" t="s">
        <v>83</v>
      </c>
      <c r="E3581" s="294" t="s">
        <v>9501</v>
      </c>
      <c r="F3581" s="269" t="s">
        <v>1561</v>
      </c>
      <c r="G3581" s="269">
        <f t="shared" si="370"/>
        <v>2022</v>
      </c>
      <c r="H3581" s="269">
        <f t="shared" si="371"/>
        <v>2</v>
      </c>
      <c r="I3581" s="269">
        <f t="shared" si="372"/>
        <v>8</v>
      </c>
      <c r="J3581" s="83">
        <f t="shared" si="373"/>
        <v>2022</v>
      </c>
      <c r="K3581" s="269">
        <f t="shared" si="374"/>
        <v>2</v>
      </c>
      <c r="L3581" s="21">
        <f t="shared" si="375"/>
        <v>8</v>
      </c>
      <c r="M3581" s="297">
        <v>44606</v>
      </c>
      <c r="N3581" s="297">
        <v>44606</v>
      </c>
      <c r="O3581" s="297">
        <v>44606</v>
      </c>
      <c r="P3581" s="297">
        <v>44606</v>
      </c>
      <c r="Q3581" s="267" t="s">
        <v>9481</v>
      </c>
      <c r="R3581" s="21"/>
      <c r="S3581" s="21"/>
      <c r="T3581" s="21"/>
      <c r="U3581" s="295" t="s">
        <v>9508</v>
      </c>
      <c r="V3581" s="295" t="s">
        <v>1920</v>
      </c>
      <c r="W3581" s="296" t="s">
        <v>9513</v>
      </c>
      <c r="X3581" s="296" t="s">
        <v>9514</v>
      </c>
      <c r="Y3581" s="91"/>
    </row>
    <row r="3582" spans="1:25">
      <c r="A3582" s="291"/>
      <c r="B3582" s="30">
        <v>3528</v>
      </c>
      <c r="C3582" s="30" t="s">
        <v>10267</v>
      </c>
      <c r="D3582" s="30" t="s">
        <v>83</v>
      </c>
      <c r="E3582" s="98" t="s">
        <v>9502</v>
      </c>
      <c r="F3582" s="269" t="s">
        <v>1561</v>
      </c>
      <c r="G3582" s="269">
        <f t="shared" si="370"/>
        <v>2022</v>
      </c>
      <c r="H3582" s="269">
        <f t="shared" si="371"/>
        <v>2</v>
      </c>
      <c r="I3582" s="269">
        <f t="shared" si="372"/>
        <v>8</v>
      </c>
      <c r="J3582" s="83">
        <f t="shared" si="373"/>
        <v>2022</v>
      </c>
      <c r="K3582" s="269">
        <f t="shared" si="374"/>
        <v>2</v>
      </c>
      <c r="L3582" s="21">
        <f t="shared" si="375"/>
        <v>8</v>
      </c>
      <c r="M3582" s="119">
        <v>44606</v>
      </c>
      <c r="N3582" s="119">
        <v>44606</v>
      </c>
      <c r="O3582" s="119">
        <v>44606</v>
      </c>
      <c r="P3582" s="119">
        <v>44606</v>
      </c>
      <c r="Q3582" s="267" t="s">
        <v>9481</v>
      </c>
      <c r="R3582" s="21"/>
      <c r="S3582" s="21"/>
      <c r="T3582" s="21"/>
      <c r="U3582" s="292" t="s">
        <v>9507</v>
      </c>
      <c r="V3582" s="292" t="s">
        <v>9509</v>
      </c>
      <c r="W3582" s="267" t="s">
        <v>9513</v>
      </c>
      <c r="X3582" s="267" t="s">
        <v>9513</v>
      </c>
      <c r="Y3582" s="91"/>
    </row>
    <row r="3583" spans="1:25">
      <c r="A3583" s="291"/>
      <c r="B3583" s="30">
        <v>3529</v>
      </c>
      <c r="C3583" s="30" t="s">
        <v>10268</v>
      </c>
      <c r="D3583" s="30" t="s">
        <v>83</v>
      </c>
      <c r="E3583" s="293" t="s">
        <v>9503</v>
      </c>
      <c r="F3583" s="269" t="s">
        <v>1561</v>
      </c>
      <c r="G3583" s="269">
        <f t="shared" si="370"/>
        <v>2022</v>
      </c>
      <c r="H3583" s="269">
        <f t="shared" si="371"/>
        <v>2</v>
      </c>
      <c r="I3583" s="269">
        <f t="shared" si="372"/>
        <v>8</v>
      </c>
      <c r="J3583" s="83">
        <f t="shared" si="373"/>
        <v>2022</v>
      </c>
      <c r="K3583" s="269">
        <f t="shared" si="374"/>
        <v>2</v>
      </c>
      <c r="L3583" s="21">
        <f t="shared" si="375"/>
        <v>8</v>
      </c>
      <c r="M3583" s="297">
        <v>44607</v>
      </c>
      <c r="N3583" s="297">
        <v>44607</v>
      </c>
      <c r="O3583" s="297">
        <v>44607</v>
      </c>
      <c r="P3583" s="297">
        <v>44607</v>
      </c>
      <c r="Q3583" s="267" t="s">
        <v>9481</v>
      </c>
      <c r="R3583" s="21"/>
      <c r="S3583" s="21"/>
      <c r="T3583" s="21"/>
      <c r="U3583" s="295" t="s">
        <v>9510</v>
      </c>
      <c r="V3583" s="295" t="s">
        <v>9511</v>
      </c>
      <c r="W3583" s="296" t="s">
        <v>9513</v>
      </c>
      <c r="X3583" s="296" t="s">
        <v>9515</v>
      </c>
      <c r="Y3583" s="91"/>
    </row>
    <row r="3584" spans="1:25">
      <c r="A3584" s="291"/>
      <c r="B3584" s="30">
        <v>3530</v>
      </c>
      <c r="C3584" s="30" t="s">
        <v>10269</v>
      </c>
      <c r="D3584" s="30" t="s">
        <v>83</v>
      </c>
      <c r="E3584" s="293" t="s">
        <v>9504</v>
      </c>
      <c r="F3584" s="269" t="s">
        <v>1561</v>
      </c>
      <c r="G3584" s="269">
        <f t="shared" si="370"/>
        <v>2022</v>
      </c>
      <c r="H3584" s="269">
        <f t="shared" si="371"/>
        <v>2</v>
      </c>
      <c r="I3584" s="269">
        <f t="shared" si="372"/>
        <v>8</v>
      </c>
      <c r="J3584" s="83">
        <f t="shared" si="373"/>
        <v>2022</v>
      </c>
      <c r="K3584" s="269">
        <f t="shared" si="374"/>
        <v>2</v>
      </c>
      <c r="L3584" s="21">
        <f t="shared" si="375"/>
        <v>8</v>
      </c>
      <c r="M3584" s="297">
        <v>44608</v>
      </c>
      <c r="N3584" s="297">
        <v>44608</v>
      </c>
      <c r="O3584" s="297">
        <v>44608</v>
      </c>
      <c r="P3584" s="297">
        <v>44608</v>
      </c>
      <c r="Q3584" s="267" t="s">
        <v>9481</v>
      </c>
      <c r="R3584" s="21"/>
      <c r="S3584" s="21"/>
      <c r="T3584" s="21"/>
      <c r="U3584" s="295" t="s">
        <v>9512</v>
      </c>
      <c r="V3584" s="295" t="s">
        <v>9512</v>
      </c>
      <c r="W3584" s="296" t="s">
        <v>7266</v>
      </c>
      <c r="X3584" s="296" t="s">
        <v>9513</v>
      </c>
      <c r="Y3584" s="91"/>
    </row>
    <row r="3585" spans="1:25" ht="33">
      <c r="A3585" s="291"/>
      <c r="B3585" s="30">
        <v>3531</v>
      </c>
      <c r="C3585" s="30" t="s">
        <v>10270</v>
      </c>
      <c r="D3585" s="30" t="s">
        <v>83</v>
      </c>
      <c r="E3585" s="294" t="s">
        <v>9505</v>
      </c>
      <c r="F3585" s="269" t="s">
        <v>1561</v>
      </c>
      <c r="G3585" s="269">
        <f t="shared" si="370"/>
        <v>2022</v>
      </c>
      <c r="H3585" s="269">
        <f t="shared" si="371"/>
        <v>2</v>
      </c>
      <c r="I3585" s="269">
        <f t="shared" si="372"/>
        <v>8</v>
      </c>
      <c r="J3585" s="83">
        <f t="shared" si="373"/>
        <v>2022</v>
      </c>
      <c r="K3585" s="269">
        <f t="shared" si="374"/>
        <v>2</v>
      </c>
      <c r="L3585" s="21">
        <f t="shared" si="375"/>
        <v>8</v>
      </c>
      <c r="M3585" s="297">
        <v>44609</v>
      </c>
      <c r="N3585" s="297">
        <v>44609</v>
      </c>
      <c r="O3585" s="297">
        <v>44609</v>
      </c>
      <c r="P3585" s="297">
        <v>44609</v>
      </c>
      <c r="Q3585" s="267" t="s">
        <v>9481</v>
      </c>
      <c r="R3585" s="21"/>
      <c r="S3585" s="21"/>
      <c r="T3585" s="21"/>
      <c r="U3585" s="295" t="s">
        <v>9506</v>
      </c>
      <c r="V3585" s="295" t="s">
        <v>1044</v>
      </c>
      <c r="W3585" s="296" t="s">
        <v>9515</v>
      </c>
      <c r="X3585" s="296" t="s">
        <v>9516</v>
      </c>
      <c r="Y3585" s="91"/>
    </row>
    <row r="3586" spans="1:25">
      <c r="A3586" s="291"/>
      <c r="B3586" s="30">
        <v>3532</v>
      </c>
      <c r="C3586" s="30" t="s">
        <v>10271</v>
      </c>
      <c r="D3586" s="30" t="s">
        <v>83</v>
      </c>
      <c r="E3586" s="130" t="s">
        <v>9517</v>
      </c>
      <c r="F3586" s="269" t="s">
        <v>1561</v>
      </c>
      <c r="G3586" s="269">
        <f t="shared" si="370"/>
        <v>2022</v>
      </c>
      <c r="H3586" s="269">
        <f t="shared" si="371"/>
        <v>2</v>
      </c>
      <c r="I3586" s="269">
        <f t="shared" si="372"/>
        <v>8</v>
      </c>
      <c r="J3586" s="83">
        <f t="shared" si="373"/>
        <v>2022</v>
      </c>
      <c r="K3586" s="269">
        <f t="shared" si="374"/>
        <v>2</v>
      </c>
      <c r="L3586" s="21">
        <f t="shared" si="375"/>
        <v>8</v>
      </c>
      <c r="M3586" s="77">
        <v>44607</v>
      </c>
      <c r="N3586" s="77">
        <v>44607</v>
      </c>
      <c r="O3586" s="77">
        <v>44607</v>
      </c>
      <c r="P3586" s="77">
        <v>44607</v>
      </c>
      <c r="Q3586" s="267" t="s">
        <v>9481</v>
      </c>
      <c r="R3586" s="21"/>
      <c r="S3586" s="21"/>
      <c r="T3586" s="21"/>
      <c r="U3586" s="298" t="s">
        <v>7266</v>
      </c>
      <c r="V3586" s="298" t="s">
        <v>7266</v>
      </c>
      <c r="W3586" s="267" t="s">
        <v>9518</v>
      </c>
      <c r="X3586" s="267" t="s">
        <v>9518</v>
      </c>
      <c r="Y3586" s="91"/>
    </row>
    <row r="3587" spans="1:25" ht="49.5">
      <c r="A3587" s="291"/>
      <c r="B3587" s="30">
        <v>3533</v>
      </c>
      <c r="C3587" s="30" t="s">
        <v>10272</v>
      </c>
      <c r="D3587" s="30" t="s">
        <v>83</v>
      </c>
      <c r="E3587" s="265" t="s">
        <v>9519</v>
      </c>
      <c r="F3587" s="269" t="s">
        <v>1561</v>
      </c>
      <c r="G3587" s="269">
        <f t="shared" si="370"/>
        <v>2022</v>
      </c>
      <c r="H3587" s="269">
        <f t="shared" si="371"/>
        <v>2</v>
      </c>
      <c r="I3587" s="269">
        <f t="shared" si="372"/>
        <v>9</v>
      </c>
      <c r="J3587" s="83">
        <f t="shared" si="373"/>
        <v>2022</v>
      </c>
      <c r="K3587" s="269">
        <f t="shared" si="374"/>
        <v>2</v>
      </c>
      <c r="L3587" s="21">
        <f t="shared" si="375"/>
        <v>9</v>
      </c>
      <c r="M3587" s="77">
        <v>44613</v>
      </c>
      <c r="N3587" s="77">
        <v>44613</v>
      </c>
      <c r="O3587" s="77">
        <v>44613</v>
      </c>
      <c r="P3587" s="77">
        <v>44615</v>
      </c>
      <c r="Q3587" s="267" t="s">
        <v>34</v>
      </c>
      <c r="R3587" s="21"/>
      <c r="S3587" s="21"/>
      <c r="T3587" s="21"/>
      <c r="U3587" s="267" t="s">
        <v>9532</v>
      </c>
      <c r="V3587" s="28" t="s">
        <v>9528</v>
      </c>
      <c r="W3587" s="21" t="s">
        <v>9527</v>
      </c>
      <c r="X3587" s="21" t="s">
        <v>9527</v>
      </c>
      <c r="Y3587" s="91"/>
    </row>
    <row r="3588" spans="1:25" ht="33">
      <c r="A3588" s="291"/>
      <c r="B3588" s="30">
        <v>3534</v>
      </c>
      <c r="C3588" s="30" t="s">
        <v>10273</v>
      </c>
      <c r="D3588" s="30" t="s">
        <v>83</v>
      </c>
      <c r="E3588" s="265" t="s">
        <v>9520</v>
      </c>
      <c r="F3588" s="269" t="s">
        <v>1561</v>
      </c>
      <c r="G3588" s="269">
        <f t="shared" si="370"/>
        <v>2022</v>
      </c>
      <c r="H3588" s="269">
        <f t="shared" si="371"/>
        <v>2</v>
      </c>
      <c r="I3588" s="269">
        <f t="shared" si="372"/>
        <v>9</v>
      </c>
      <c r="J3588" s="83">
        <f t="shared" si="373"/>
        <v>2022</v>
      </c>
      <c r="K3588" s="269">
        <f t="shared" si="374"/>
        <v>2</v>
      </c>
      <c r="L3588" s="21">
        <f t="shared" si="375"/>
        <v>9</v>
      </c>
      <c r="M3588" s="77">
        <v>44613</v>
      </c>
      <c r="N3588" s="77">
        <v>44613</v>
      </c>
      <c r="O3588" s="77">
        <v>44613</v>
      </c>
      <c r="P3588" s="77">
        <v>44613</v>
      </c>
      <c r="Q3588" s="267" t="s">
        <v>34</v>
      </c>
      <c r="R3588" s="21"/>
      <c r="S3588" s="21"/>
      <c r="T3588" s="21"/>
      <c r="U3588" s="267" t="s">
        <v>9345</v>
      </c>
      <c r="V3588" s="21" t="s">
        <v>9529</v>
      </c>
      <c r="W3588" s="21" t="s">
        <v>9527</v>
      </c>
      <c r="X3588" s="21" t="s">
        <v>9527</v>
      </c>
      <c r="Y3588" s="91"/>
    </row>
    <row r="3589" spans="1:25" ht="33">
      <c r="A3589" s="291"/>
      <c r="B3589" s="30">
        <v>3535</v>
      </c>
      <c r="C3589" s="30" t="s">
        <v>10274</v>
      </c>
      <c r="D3589" s="30" t="s">
        <v>83</v>
      </c>
      <c r="E3589" s="265" t="s">
        <v>9521</v>
      </c>
      <c r="F3589" s="269" t="s">
        <v>1561</v>
      </c>
      <c r="G3589" s="269">
        <f t="shared" si="370"/>
        <v>2022</v>
      </c>
      <c r="H3589" s="269">
        <f t="shared" si="371"/>
        <v>2</v>
      </c>
      <c r="I3589" s="269">
        <f t="shared" si="372"/>
        <v>9</v>
      </c>
      <c r="J3589" s="83">
        <f t="shared" si="373"/>
        <v>2022</v>
      </c>
      <c r="K3589" s="269">
        <f t="shared" si="374"/>
        <v>2</v>
      </c>
      <c r="L3589" s="21">
        <f t="shared" si="375"/>
        <v>9</v>
      </c>
      <c r="M3589" s="77">
        <v>44613</v>
      </c>
      <c r="N3589" s="77">
        <v>44613</v>
      </c>
      <c r="O3589" s="77">
        <v>44613</v>
      </c>
      <c r="P3589" s="77">
        <v>44614</v>
      </c>
      <c r="Q3589" s="267" t="s">
        <v>34</v>
      </c>
      <c r="R3589" s="21"/>
      <c r="S3589" s="21"/>
      <c r="T3589" s="21"/>
      <c r="U3589" s="267" t="s">
        <v>9533</v>
      </c>
      <c r="V3589" s="21" t="s">
        <v>9531</v>
      </c>
      <c r="W3589" s="21" t="s">
        <v>9527</v>
      </c>
      <c r="X3589" s="21" t="s">
        <v>9527</v>
      </c>
      <c r="Y3589" s="91"/>
    </row>
    <row r="3590" spans="1:25" ht="33">
      <c r="A3590" s="291"/>
      <c r="B3590" s="30">
        <v>3536</v>
      </c>
      <c r="C3590" s="30" t="s">
        <v>10275</v>
      </c>
      <c r="D3590" s="30" t="s">
        <v>83</v>
      </c>
      <c r="E3590" s="265" t="s">
        <v>9522</v>
      </c>
      <c r="F3590" s="269" t="s">
        <v>1561</v>
      </c>
      <c r="G3590" s="269">
        <f t="shared" si="370"/>
        <v>2022</v>
      </c>
      <c r="H3590" s="269">
        <f t="shared" si="371"/>
        <v>2</v>
      </c>
      <c r="I3590" s="269">
        <f t="shared" si="372"/>
        <v>9</v>
      </c>
      <c r="J3590" s="83">
        <f t="shared" si="373"/>
        <v>2022</v>
      </c>
      <c r="K3590" s="269">
        <f t="shared" si="374"/>
        <v>2</v>
      </c>
      <c r="L3590" s="21">
        <f t="shared" si="375"/>
        <v>9</v>
      </c>
      <c r="M3590" s="77">
        <v>44614</v>
      </c>
      <c r="N3590" s="77">
        <v>44614</v>
      </c>
      <c r="O3590" s="77">
        <v>44614</v>
      </c>
      <c r="P3590" s="77">
        <v>44614</v>
      </c>
      <c r="Q3590" s="267" t="s">
        <v>34</v>
      </c>
      <c r="R3590" s="21"/>
      <c r="S3590" s="21"/>
      <c r="T3590" s="21"/>
      <c r="U3590" s="267" t="s">
        <v>7443</v>
      </c>
      <c r="V3590" s="21" t="s">
        <v>9448</v>
      </c>
      <c r="W3590" s="21" t="s">
        <v>9527</v>
      </c>
      <c r="X3590" s="21" t="s">
        <v>9527</v>
      </c>
      <c r="Y3590" s="91"/>
    </row>
    <row r="3591" spans="1:25" ht="33">
      <c r="A3591" s="291"/>
      <c r="B3591" s="30">
        <v>3537</v>
      </c>
      <c r="C3591" s="30" t="s">
        <v>10276</v>
      </c>
      <c r="D3591" s="30" t="s">
        <v>83</v>
      </c>
      <c r="E3591" s="265" t="s">
        <v>9523</v>
      </c>
      <c r="F3591" s="269" t="s">
        <v>1561</v>
      </c>
      <c r="G3591" s="269">
        <f t="shared" ref="G3591:G3654" si="376">IF(ISBLANK(N3591),"",YEAR(N3591))</f>
        <v>2022</v>
      </c>
      <c r="H3591" s="269">
        <f t="shared" ref="H3591:H3654" si="377">IF(ISBLANK(N3591),"",MONTH(N3591))</f>
        <v>2</v>
      </c>
      <c r="I3591" s="269">
        <f t="shared" ref="I3591:I3654" si="378">IF(ISBLANK(N3591),"",WEEKNUM(N3591,1))</f>
        <v>9</v>
      </c>
      <c r="J3591" s="83">
        <f t="shared" ref="J3591:J3654" si="379">IF(ISBLANK(P3591),"",YEAR(P3591))</f>
        <v>2022</v>
      </c>
      <c r="K3591" s="269">
        <f t="shared" ref="K3591:K3654" si="380">IF(ISBLANK(P3591),"",MONTH(P3591))</f>
        <v>2</v>
      </c>
      <c r="L3591" s="21">
        <f t="shared" ref="L3591:L3654" si="381">IF(ISBLANK(P3591),"",WEEKNUM(P3591,1))</f>
        <v>9</v>
      </c>
      <c r="M3591" s="77">
        <v>44615</v>
      </c>
      <c r="N3591" s="77">
        <v>44615</v>
      </c>
      <c r="O3591" s="77">
        <v>44615</v>
      </c>
      <c r="P3591" s="77">
        <v>44615</v>
      </c>
      <c r="Q3591" s="267" t="s">
        <v>34</v>
      </c>
      <c r="R3591" s="21"/>
      <c r="S3591" s="21"/>
      <c r="T3591" s="21"/>
      <c r="U3591" s="267" t="s">
        <v>448</v>
      </c>
      <c r="V3591" s="21" t="s">
        <v>9493</v>
      </c>
      <c r="W3591" s="21" t="s">
        <v>9527</v>
      </c>
      <c r="X3591" s="21" t="s">
        <v>9527</v>
      </c>
      <c r="Y3591" s="91"/>
    </row>
    <row r="3592" spans="1:25" ht="33">
      <c r="A3592" s="291"/>
      <c r="B3592" s="30">
        <v>3538</v>
      </c>
      <c r="C3592" s="30" t="s">
        <v>10277</v>
      </c>
      <c r="D3592" s="30" t="s">
        <v>83</v>
      </c>
      <c r="E3592" s="265" t="s">
        <v>9524</v>
      </c>
      <c r="F3592" s="269" t="s">
        <v>1561</v>
      </c>
      <c r="G3592" s="269">
        <f t="shared" si="376"/>
        <v>2022</v>
      </c>
      <c r="H3592" s="269">
        <f t="shared" si="377"/>
        <v>2</v>
      </c>
      <c r="I3592" s="269">
        <f t="shared" si="378"/>
        <v>9</v>
      </c>
      <c r="J3592" s="83">
        <f t="shared" si="379"/>
        <v>2022</v>
      </c>
      <c r="K3592" s="269">
        <f t="shared" si="380"/>
        <v>2</v>
      </c>
      <c r="L3592" s="21">
        <f t="shared" si="381"/>
        <v>9</v>
      </c>
      <c r="M3592" s="77">
        <v>44615</v>
      </c>
      <c r="N3592" s="77">
        <v>44615</v>
      </c>
      <c r="O3592" s="77">
        <v>44615</v>
      </c>
      <c r="P3592" s="77">
        <v>44615</v>
      </c>
      <c r="Q3592" s="267" t="s">
        <v>34</v>
      </c>
      <c r="R3592" s="21"/>
      <c r="S3592" s="21"/>
      <c r="T3592" s="21"/>
      <c r="U3592" s="267" t="s">
        <v>958</v>
      </c>
      <c r="V3592" s="21" t="s">
        <v>9534</v>
      </c>
      <c r="W3592" s="21" t="s">
        <v>9527</v>
      </c>
      <c r="X3592" s="21" t="s">
        <v>9527</v>
      </c>
      <c r="Y3592" s="91"/>
    </row>
    <row r="3593" spans="1:25" ht="33">
      <c r="A3593" s="291"/>
      <c r="B3593" s="30">
        <v>3539</v>
      </c>
      <c r="C3593" s="30" t="s">
        <v>10278</v>
      </c>
      <c r="D3593" s="30" t="s">
        <v>83</v>
      </c>
      <c r="E3593" s="265" t="s">
        <v>9525</v>
      </c>
      <c r="F3593" s="269" t="s">
        <v>1561</v>
      </c>
      <c r="G3593" s="269">
        <f t="shared" si="376"/>
        <v>2022</v>
      </c>
      <c r="H3593" s="269">
        <f t="shared" si="377"/>
        <v>2</v>
      </c>
      <c r="I3593" s="269">
        <f t="shared" si="378"/>
        <v>9</v>
      </c>
      <c r="J3593" s="83">
        <f t="shared" si="379"/>
        <v>2022</v>
      </c>
      <c r="K3593" s="269">
        <f t="shared" si="380"/>
        <v>2</v>
      </c>
      <c r="L3593" s="21">
        <f t="shared" si="381"/>
        <v>9</v>
      </c>
      <c r="M3593" s="77">
        <v>44615</v>
      </c>
      <c r="N3593" s="77">
        <v>44615</v>
      </c>
      <c r="O3593" s="77">
        <v>44615</v>
      </c>
      <c r="P3593" s="77">
        <v>44615</v>
      </c>
      <c r="Q3593" s="267" t="s">
        <v>34</v>
      </c>
      <c r="R3593" s="21"/>
      <c r="S3593" s="21"/>
      <c r="T3593" s="21"/>
      <c r="U3593" s="267" t="s">
        <v>7443</v>
      </c>
      <c r="V3593" s="21" t="s">
        <v>812</v>
      </c>
      <c r="W3593" s="21" t="s">
        <v>9527</v>
      </c>
      <c r="X3593" s="21" t="s">
        <v>9527</v>
      </c>
      <c r="Y3593" s="91"/>
    </row>
    <row r="3594" spans="1:25" ht="33">
      <c r="A3594" s="291"/>
      <c r="B3594" s="30">
        <v>3540</v>
      </c>
      <c r="C3594" s="30" t="s">
        <v>10279</v>
      </c>
      <c r="D3594" s="30" t="s">
        <v>83</v>
      </c>
      <c r="E3594" s="265" t="s">
        <v>9526</v>
      </c>
      <c r="F3594" s="269" t="s">
        <v>1561</v>
      </c>
      <c r="G3594" s="269">
        <f t="shared" si="376"/>
        <v>2022</v>
      </c>
      <c r="H3594" s="269">
        <f t="shared" si="377"/>
        <v>2</v>
      </c>
      <c r="I3594" s="269">
        <f t="shared" si="378"/>
        <v>7</v>
      </c>
      <c r="J3594" s="83">
        <f t="shared" si="379"/>
        <v>2022</v>
      </c>
      <c r="K3594" s="269">
        <f t="shared" si="380"/>
        <v>7</v>
      </c>
      <c r="L3594" s="21">
        <f t="shared" si="381"/>
        <v>28</v>
      </c>
      <c r="M3594" s="270">
        <v>44600</v>
      </c>
      <c r="N3594" s="270">
        <v>44600</v>
      </c>
      <c r="O3594" s="270">
        <v>44600</v>
      </c>
      <c r="P3594" s="270">
        <v>44750</v>
      </c>
      <c r="Q3594" s="268" t="s">
        <v>12724</v>
      </c>
      <c r="R3594" s="269" t="s">
        <v>12723</v>
      </c>
      <c r="S3594" s="21"/>
      <c r="T3594" s="21"/>
      <c r="U3594" s="21" t="s">
        <v>9535</v>
      </c>
      <c r="V3594" s="21" t="s">
        <v>9536</v>
      </c>
      <c r="W3594" s="21" t="s">
        <v>9527</v>
      </c>
      <c r="X3594" s="21" t="s">
        <v>9527</v>
      </c>
      <c r="Y3594" s="91"/>
    </row>
    <row r="3595" spans="1:25" ht="33">
      <c r="A3595" s="291"/>
      <c r="B3595" s="30">
        <v>3541</v>
      </c>
      <c r="C3595" s="30" t="s">
        <v>10280</v>
      </c>
      <c r="D3595" s="30" t="s">
        <v>83</v>
      </c>
      <c r="E3595" s="265" t="s">
        <v>7472</v>
      </c>
      <c r="F3595" s="269" t="s">
        <v>1561</v>
      </c>
      <c r="G3595" s="269">
        <f t="shared" si="376"/>
        <v>2022</v>
      </c>
      <c r="H3595" s="269">
        <f t="shared" si="377"/>
        <v>3</v>
      </c>
      <c r="I3595" s="269">
        <f t="shared" si="378"/>
        <v>10</v>
      </c>
      <c r="J3595" s="83">
        <f t="shared" si="379"/>
        <v>2022</v>
      </c>
      <c r="K3595" s="269">
        <f t="shared" si="380"/>
        <v>2</v>
      </c>
      <c r="L3595" s="21">
        <f t="shared" si="381"/>
        <v>9</v>
      </c>
      <c r="M3595" s="270">
        <v>44624</v>
      </c>
      <c r="N3595" s="270">
        <v>44624</v>
      </c>
      <c r="O3595" s="270">
        <v>44624</v>
      </c>
      <c r="P3595" s="77">
        <v>44613</v>
      </c>
      <c r="Q3595" s="267" t="s">
        <v>34</v>
      </c>
      <c r="R3595" s="21"/>
      <c r="S3595" s="21"/>
      <c r="T3595" s="21"/>
      <c r="U3595" s="267" t="s">
        <v>8603</v>
      </c>
      <c r="V3595" s="21" t="s">
        <v>9447</v>
      </c>
      <c r="W3595" s="21" t="s">
        <v>9541</v>
      </c>
      <c r="X3595" s="21" t="s">
        <v>9541</v>
      </c>
      <c r="Y3595" s="91"/>
    </row>
    <row r="3596" spans="1:25" ht="33">
      <c r="A3596" s="291"/>
      <c r="B3596" s="30">
        <v>3542</v>
      </c>
      <c r="C3596" s="30" t="s">
        <v>10281</v>
      </c>
      <c r="D3596" s="30" t="s">
        <v>83</v>
      </c>
      <c r="E3596" s="265" t="s">
        <v>9537</v>
      </c>
      <c r="F3596" s="269" t="s">
        <v>1561</v>
      </c>
      <c r="G3596" s="269">
        <f t="shared" si="376"/>
        <v>2022</v>
      </c>
      <c r="H3596" s="269">
        <f t="shared" si="377"/>
        <v>3</v>
      </c>
      <c r="I3596" s="269">
        <f t="shared" si="378"/>
        <v>10</v>
      </c>
      <c r="J3596" s="83">
        <f t="shared" si="379"/>
        <v>2022</v>
      </c>
      <c r="K3596" s="269">
        <f t="shared" si="380"/>
        <v>2</v>
      </c>
      <c r="L3596" s="21">
        <f t="shared" si="381"/>
        <v>9</v>
      </c>
      <c r="M3596" s="270">
        <v>44624</v>
      </c>
      <c r="N3596" s="270">
        <v>44624</v>
      </c>
      <c r="O3596" s="270">
        <v>44624</v>
      </c>
      <c r="P3596" s="77">
        <v>44613</v>
      </c>
      <c r="Q3596" s="267" t="s">
        <v>34</v>
      </c>
      <c r="R3596" s="21"/>
      <c r="S3596" s="21"/>
      <c r="T3596" s="21"/>
      <c r="U3596" s="267" t="s">
        <v>8603</v>
      </c>
      <c r="V3596" s="21" t="s">
        <v>9447</v>
      </c>
      <c r="W3596" s="21" t="s">
        <v>9541</v>
      </c>
      <c r="X3596" s="21" t="s">
        <v>9541</v>
      </c>
      <c r="Y3596" s="91"/>
    </row>
    <row r="3597" spans="1:25" ht="33">
      <c r="A3597" s="291"/>
      <c r="B3597" s="30">
        <v>3543</v>
      </c>
      <c r="C3597" s="30" t="s">
        <v>10282</v>
      </c>
      <c r="D3597" s="30" t="s">
        <v>83</v>
      </c>
      <c r="E3597" s="265" t="s">
        <v>7472</v>
      </c>
      <c r="F3597" s="269" t="s">
        <v>1561</v>
      </c>
      <c r="G3597" s="269">
        <f t="shared" si="376"/>
        <v>2022</v>
      </c>
      <c r="H3597" s="269">
        <f t="shared" si="377"/>
        <v>3</v>
      </c>
      <c r="I3597" s="269">
        <f t="shared" si="378"/>
        <v>10</v>
      </c>
      <c r="J3597" s="83">
        <f t="shared" si="379"/>
        <v>2022</v>
      </c>
      <c r="K3597" s="269">
        <f t="shared" si="380"/>
        <v>2</v>
      </c>
      <c r="L3597" s="21">
        <f t="shared" si="381"/>
        <v>9</v>
      </c>
      <c r="M3597" s="270">
        <v>44624</v>
      </c>
      <c r="N3597" s="270">
        <v>44624</v>
      </c>
      <c r="O3597" s="270">
        <v>44624</v>
      </c>
      <c r="P3597" s="77">
        <v>44613</v>
      </c>
      <c r="Q3597" s="267" t="s">
        <v>34</v>
      </c>
      <c r="R3597" s="21"/>
      <c r="S3597" s="21"/>
      <c r="T3597" s="21"/>
      <c r="U3597" s="267" t="s">
        <v>8603</v>
      </c>
      <c r="V3597" s="21" t="s">
        <v>3534</v>
      </c>
      <c r="W3597" s="21" t="s">
        <v>9541</v>
      </c>
      <c r="X3597" s="21" t="s">
        <v>9541</v>
      </c>
      <c r="Y3597" s="91"/>
    </row>
    <row r="3598" spans="1:25" ht="33">
      <c r="A3598" s="291"/>
      <c r="B3598" s="30">
        <v>3544</v>
      </c>
      <c r="C3598" s="30" t="s">
        <v>10283</v>
      </c>
      <c r="D3598" s="30" t="s">
        <v>83</v>
      </c>
      <c r="E3598" s="265" t="s">
        <v>9521</v>
      </c>
      <c r="F3598" s="269" t="s">
        <v>1561</v>
      </c>
      <c r="G3598" s="269">
        <f t="shared" si="376"/>
        <v>2022</v>
      </c>
      <c r="H3598" s="269">
        <f t="shared" si="377"/>
        <v>3</v>
      </c>
      <c r="I3598" s="269">
        <f t="shared" si="378"/>
        <v>10</v>
      </c>
      <c r="J3598" s="83">
        <f t="shared" si="379"/>
        <v>2022</v>
      </c>
      <c r="K3598" s="269">
        <f t="shared" si="380"/>
        <v>2</v>
      </c>
      <c r="L3598" s="21">
        <f t="shared" si="381"/>
        <v>9</v>
      </c>
      <c r="M3598" s="270">
        <v>44624</v>
      </c>
      <c r="N3598" s="270">
        <v>44624</v>
      </c>
      <c r="O3598" s="270">
        <v>44624</v>
      </c>
      <c r="P3598" s="77">
        <v>44614</v>
      </c>
      <c r="Q3598" s="267" t="s">
        <v>34</v>
      </c>
      <c r="R3598" s="21"/>
      <c r="S3598" s="21"/>
      <c r="T3598" s="21"/>
      <c r="U3598" s="267" t="s">
        <v>9533</v>
      </c>
      <c r="V3598" s="21" t="s">
        <v>9530</v>
      </c>
      <c r="W3598" s="21" t="s">
        <v>9541</v>
      </c>
      <c r="X3598" s="21" t="s">
        <v>9541</v>
      </c>
      <c r="Y3598" s="91"/>
    </row>
    <row r="3599" spans="1:25" ht="33">
      <c r="A3599" s="291"/>
      <c r="B3599" s="30">
        <v>3545</v>
      </c>
      <c r="C3599" s="30" t="s">
        <v>10284</v>
      </c>
      <c r="D3599" s="30" t="s">
        <v>83</v>
      </c>
      <c r="E3599" s="265" t="s">
        <v>9538</v>
      </c>
      <c r="F3599" s="269" t="s">
        <v>1561</v>
      </c>
      <c r="G3599" s="269">
        <f t="shared" si="376"/>
        <v>2022</v>
      </c>
      <c r="H3599" s="269">
        <f t="shared" si="377"/>
        <v>3</v>
      </c>
      <c r="I3599" s="269">
        <f t="shared" si="378"/>
        <v>11</v>
      </c>
      <c r="J3599" s="83">
        <f t="shared" si="379"/>
        <v>2022</v>
      </c>
      <c r="K3599" s="269">
        <f t="shared" si="380"/>
        <v>2</v>
      </c>
      <c r="L3599" s="21">
        <f t="shared" si="381"/>
        <v>9</v>
      </c>
      <c r="M3599" s="270">
        <v>44627</v>
      </c>
      <c r="N3599" s="270">
        <v>44627</v>
      </c>
      <c r="O3599" s="270">
        <v>44627</v>
      </c>
      <c r="P3599" s="77">
        <v>44615</v>
      </c>
      <c r="Q3599" s="267" t="s">
        <v>34</v>
      </c>
      <c r="R3599" s="21"/>
      <c r="S3599" s="21"/>
      <c r="T3599" s="21"/>
      <c r="U3599" s="267" t="s">
        <v>9544</v>
      </c>
      <c r="V3599" s="21" t="s">
        <v>9541</v>
      </c>
      <c r="W3599" s="21" t="s">
        <v>9541</v>
      </c>
      <c r="X3599" s="21" t="s">
        <v>9541</v>
      </c>
      <c r="Y3599" s="91"/>
    </row>
    <row r="3600" spans="1:25" ht="33">
      <c r="A3600" s="291"/>
      <c r="B3600" s="30">
        <v>3546</v>
      </c>
      <c r="C3600" s="30" t="s">
        <v>10285</v>
      </c>
      <c r="D3600" s="30" t="s">
        <v>83</v>
      </c>
      <c r="E3600" s="265" t="s">
        <v>9539</v>
      </c>
      <c r="F3600" s="269" t="s">
        <v>1561</v>
      </c>
      <c r="G3600" s="269">
        <f t="shared" si="376"/>
        <v>2022</v>
      </c>
      <c r="H3600" s="269">
        <f t="shared" si="377"/>
        <v>3</v>
      </c>
      <c r="I3600" s="269">
        <f t="shared" si="378"/>
        <v>11</v>
      </c>
      <c r="J3600" s="83">
        <f t="shared" si="379"/>
        <v>2022</v>
      </c>
      <c r="K3600" s="269">
        <f t="shared" si="380"/>
        <v>2</v>
      </c>
      <c r="L3600" s="21">
        <f t="shared" si="381"/>
        <v>9</v>
      </c>
      <c r="M3600" s="270">
        <v>44627</v>
      </c>
      <c r="N3600" s="270">
        <v>44627</v>
      </c>
      <c r="O3600" s="270">
        <v>44627</v>
      </c>
      <c r="P3600" s="77">
        <v>44616</v>
      </c>
      <c r="Q3600" s="267" t="s">
        <v>34</v>
      </c>
      <c r="R3600" s="21"/>
      <c r="S3600" s="21"/>
      <c r="T3600" s="21"/>
      <c r="U3600" s="116" t="s">
        <v>2778</v>
      </c>
      <c r="V3600" s="21" t="s">
        <v>9542</v>
      </c>
      <c r="W3600" s="21" t="s">
        <v>9541</v>
      </c>
      <c r="X3600" s="21" t="s">
        <v>9541</v>
      </c>
      <c r="Y3600" s="91"/>
    </row>
    <row r="3601" spans="1:25" ht="33">
      <c r="A3601" s="291"/>
      <c r="B3601" s="30">
        <v>3547</v>
      </c>
      <c r="C3601" s="30" t="s">
        <v>10286</v>
      </c>
      <c r="D3601" s="30" t="s">
        <v>83</v>
      </c>
      <c r="E3601" s="265" t="s">
        <v>9540</v>
      </c>
      <c r="F3601" s="269" t="s">
        <v>1561</v>
      </c>
      <c r="G3601" s="269">
        <f t="shared" si="376"/>
        <v>2022</v>
      </c>
      <c r="H3601" s="269">
        <f t="shared" si="377"/>
        <v>3</v>
      </c>
      <c r="I3601" s="269">
        <f t="shared" si="378"/>
        <v>11</v>
      </c>
      <c r="J3601" s="83">
        <f t="shared" si="379"/>
        <v>2022</v>
      </c>
      <c r="K3601" s="269">
        <f t="shared" si="380"/>
        <v>2</v>
      </c>
      <c r="L3601" s="21">
        <f t="shared" si="381"/>
        <v>9</v>
      </c>
      <c r="M3601" s="270">
        <v>44627</v>
      </c>
      <c r="N3601" s="270">
        <v>44627</v>
      </c>
      <c r="O3601" s="270">
        <v>44627</v>
      </c>
      <c r="P3601" s="77">
        <v>44615</v>
      </c>
      <c r="Q3601" s="267" t="s">
        <v>34</v>
      </c>
      <c r="R3601" s="21"/>
      <c r="S3601" s="21"/>
      <c r="T3601" s="21"/>
      <c r="U3601" s="267" t="s">
        <v>7564</v>
      </c>
      <c r="V3601" s="21" t="s">
        <v>9543</v>
      </c>
      <c r="W3601" s="21" t="s">
        <v>9545</v>
      </c>
      <c r="X3601" s="21" t="s">
        <v>9545</v>
      </c>
      <c r="Y3601" s="91"/>
    </row>
    <row r="3602" spans="1:25" ht="33">
      <c r="A3602" s="291"/>
      <c r="B3602" s="30">
        <v>3548</v>
      </c>
      <c r="C3602" s="30" t="s">
        <v>10287</v>
      </c>
      <c r="D3602" s="30" t="s">
        <v>83</v>
      </c>
      <c r="E3602" s="265" t="s">
        <v>9554</v>
      </c>
      <c r="F3602" s="269" t="s">
        <v>1561</v>
      </c>
      <c r="G3602" s="269">
        <f t="shared" si="376"/>
        <v>2022</v>
      </c>
      <c r="H3602" s="269">
        <f t="shared" si="377"/>
        <v>3</v>
      </c>
      <c r="I3602" s="269">
        <f t="shared" si="378"/>
        <v>11</v>
      </c>
      <c r="J3602" s="83">
        <f t="shared" si="379"/>
        <v>2022</v>
      </c>
      <c r="K3602" s="269">
        <f t="shared" si="380"/>
        <v>2</v>
      </c>
      <c r="L3602" s="21">
        <f t="shared" si="381"/>
        <v>8</v>
      </c>
      <c r="M3602" s="270">
        <v>44627</v>
      </c>
      <c r="N3602" s="270">
        <v>44627</v>
      </c>
      <c r="O3602" s="270">
        <v>44627</v>
      </c>
      <c r="P3602" s="77">
        <v>44610</v>
      </c>
      <c r="Q3602" s="267" t="s">
        <v>34</v>
      </c>
      <c r="R3602" s="21"/>
      <c r="S3602" s="21"/>
      <c r="T3602" s="21"/>
      <c r="U3602" s="267" t="s">
        <v>9417</v>
      </c>
      <c r="V3602" s="267" t="s">
        <v>9417</v>
      </c>
      <c r="W3602" s="267" t="s">
        <v>9384</v>
      </c>
      <c r="X3602" s="267" t="s">
        <v>9384</v>
      </c>
      <c r="Y3602" s="259"/>
    </row>
    <row r="3603" spans="1:25" ht="33">
      <c r="A3603" s="291"/>
      <c r="B3603" s="30">
        <v>3549</v>
      </c>
      <c r="C3603" s="30" t="s">
        <v>10288</v>
      </c>
      <c r="D3603" s="30" t="s">
        <v>83</v>
      </c>
      <c r="E3603" s="265" t="s">
        <v>9555</v>
      </c>
      <c r="F3603" s="269" t="s">
        <v>1561</v>
      </c>
      <c r="G3603" s="269">
        <f t="shared" si="376"/>
        <v>2022</v>
      </c>
      <c r="H3603" s="269">
        <f t="shared" si="377"/>
        <v>3</v>
      </c>
      <c r="I3603" s="269">
        <f t="shared" si="378"/>
        <v>11</v>
      </c>
      <c r="J3603" s="83">
        <f t="shared" si="379"/>
        <v>2022</v>
      </c>
      <c r="K3603" s="269">
        <f t="shared" si="380"/>
        <v>2</v>
      </c>
      <c r="L3603" s="21">
        <f t="shared" si="381"/>
        <v>8</v>
      </c>
      <c r="M3603" s="270">
        <v>44628</v>
      </c>
      <c r="N3603" s="270">
        <v>44628</v>
      </c>
      <c r="O3603" s="270">
        <v>44628</v>
      </c>
      <c r="P3603" s="77">
        <v>44610</v>
      </c>
      <c r="Q3603" s="267" t="s">
        <v>34</v>
      </c>
      <c r="R3603" s="21"/>
      <c r="S3603" s="21"/>
      <c r="T3603" s="21"/>
      <c r="U3603" s="267" t="s">
        <v>2210</v>
      </c>
      <c r="V3603" s="267" t="s">
        <v>2210</v>
      </c>
      <c r="W3603" s="267" t="s">
        <v>9384</v>
      </c>
      <c r="X3603" s="267" t="s">
        <v>9384</v>
      </c>
      <c r="Y3603" s="259"/>
    </row>
    <row r="3604" spans="1:25" ht="33">
      <c r="A3604" s="291"/>
      <c r="B3604" s="30">
        <v>3550</v>
      </c>
      <c r="C3604" s="30" t="s">
        <v>10289</v>
      </c>
      <c r="D3604" s="30" t="s">
        <v>83</v>
      </c>
      <c r="E3604" s="265" t="s">
        <v>9556</v>
      </c>
      <c r="F3604" s="269" t="s">
        <v>1561</v>
      </c>
      <c r="G3604" s="269">
        <f t="shared" si="376"/>
        <v>2022</v>
      </c>
      <c r="H3604" s="269">
        <f t="shared" si="377"/>
        <v>3</v>
      </c>
      <c r="I3604" s="269">
        <f t="shared" si="378"/>
        <v>11</v>
      </c>
      <c r="J3604" s="83">
        <f t="shared" si="379"/>
        <v>2022</v>
      </c>
      <c r="K3604" s="269">
        <f t="shared" si="380"/>
        <v>2</v>
      </c>
      <c r="L3604" s="21">
        <f t="shared" si="381"/>
        <v>9</v>
      </c>
      <c r="M3604" s="270">
        <v>44628</v>
      </c>
      <c r="N3604" s="270">
        <v>44628</v>
      </c>
      <c r="O3604" s="270">
        <v>44628</v>
      </c>
      <c r="P3604" s="77">
        <v>44616</v>
      </c>
      <c r="Q3604" s="267" t="s">
        <v>34</v>
      </c>
      <c r="R3604" s="21"/>
      <c r="S3604" s="21"/>
      <c r="T3604" s="21"/>
      <c r="U3604" s="267" t="s">
        <v>9417</v>
      </c>
      <c r="V3604" s="267" t="s">
        <v>9417</v>
      </c>
      <c r="W3604" s="267" t="s">
        <v>9384</v>
      </c>
      <c r="X3604" s="267" t="s">
        <v>9384</v>
      </c>
      <c r="Y3604" s="259"/>
    </row>
    <row r="3605" spans="1:25">
      <c r="A3605" s="291"/>
      <c r="B3605" s="30">
        <v>3551</v>
      </c>
      <c r="C3605" s="30" t="s">
        <v>10290</v>
      </c>
      <c r="D3605" s="30" t="s">
        <v>83</v>
      </c>
      <c r="E3605" s="265" t="s">
        <v>9557</v>
      </c>
      <c r="F3605" s="269" t="s">
        <v>1561</v>
      </c>
      <c r="G3605" s="269">
        <f t="shared" si="376"/>
        <v>2022</v>
      </c>
      <c r="H3605" s="269">
        <f t="shared" si="377"/>
        <v>3</v>
      </c>
      <c r="I3605" s="269">
        <f t="shared" si="378"/>
        <v>11</v>
      </c>
      <c r="J3605" s="83">
        <f t="shared" si="379"/>
        <v>2022</v>
      </c>
      <c r="K3605" s="269">
        <f t="shared" si="380"/>
        <v>2</v>
      </c>
      <c r="L3605" s="21">
        <f t="shared" si="381"/>
        <v>9</v>
      </c>
      <c r="M3605" s="270">
        <v>44629</v>
      </c>
      <c r="N3605" s="270">
        <v>44629</v>
      </c>
      <c r="O3605" s="270">
        <v>44629</v>
      </c>
      <c r="P3605" s="77">
        <v>44614</v>
      </c>
      <c r="Q3605" s="267" t="s">
        <v>34</v>
      </c>
      <c r="R3605" s="21"/>
      <c r="S3605" s="21"/>
      <c r="T3605" s="21"/>
      <c r="U3605" s="267" t="s">
        <v>9384</v>
      </c>
      <c r="V3605" s="267" t="s">
        <v>9384</v>
      </c>
      <c r="W3605" s="267" t="s">
        <v>9384</v>
      </c>
      <c r="X3605" s="267" t="s">
        <v>9384</v>
      </c>
      <c r="Y3605" s="259"/>
    </row>
    <row r="3606" spans="1:25" ht="33">
      <c r="A3606" s="291"/>
      <c r="B3606" s="30">
        <v>3552</v>
      </c>
      <c r="C3606" s="30" t="s">
        <v>10291</v>
      </c>
      <c r="D3606" s="30" t="s">
        <v>83</v>
      </c>
      <c r="E3606" s="265" t="s">
        <v>9666</v>
      </c>
      <c r="F3606" s="269" t="s">
        <v>1561</v>
      </c>
      <c r="G3606" s="269">
        <f t="shared" si="376"/>
        <v>2022</v>
      </c>
      <c r="H3606" s="269">
        <f t="shared" si="377"/>
        <v>3</v>
      </c>
      <c r="I3606" s="269">
        <f t="shared" si="378"/>
        <v>11</v>
      </c>
      <c r="J3606" s="83">
        <f t="shared" si="379"/>
        <v>2022</v>
      </c>
      <c r="K3606" s="269">
        <f t="shared" si="380"/>
        <v>3</v>
      </c>
      <c r="L3606" s="21">
        <f t="shared" si="381"/>
        <v>10</v>
      </c>
      <c r="M3606" s="270">
        <v>44629</v>
      </c>
      <c r="N3606" s="270">
        <v>44629</v>
      </c>
      <c r="O3606" s="270">
        <v>44629</v>
      </c>
      <c r="P3606" s="77">
        <v>44623</v>
      </c>
      <c r="Q3606" s="267" t="s">
        <v>34</v>
      </c>
      <c r="R3606" s="21"/>
      <c r="S3606" s="21"/>
      <c r="T3606" s="21"/>
      <c r="U3606" s="267" t="s">
        <v>346</v>
      </c>
      <c r="V3606" s="267" t="s">
        <v>346</v>
      </c>
      <c r="W3606" s="267" t="s">
        <v>9384</v>
      </c>
      <c r="X3606" s="267" t="s">
        <v>9384</v>
      </c>
      <c r="Y3606" s="259" t="s">
        <v>9551</v>
      </c>
    </row>
    <row r="3607" spans="1:25">
      <c r="A3607" s="291"/>
      <c r="B3607" s="30">
        <v>3553</v>
      </c>
      <c r="C3607" s="30" t="s">
        <v>10292</v>
      </c>
      <c r="D3607" s="30" t="s">
        <v>83</v>
      </c>
      <c r="E3607" s="265" t="s">
        <v>9558</v>
      </c>
      <c r="F3607" s="269" t="s">
        <v>1561</v>
      </c>
      <c r="G3607" s="269">
        <f t="shared" si="376"/>
        <v>2022</v>
      </c>
      <c r="H3607" s="269">
        <f t="shared" si="377"/>
        <v>3</v>
      </c>
      <c r="I3607" s="269">
        <f t="shared" si="378"/>
        <v>11</v>
      </c>
      <c r="J3607" s="83">
        <f t="shared" si="379"/>
        <v>2022</v>
      </c>
      <c r="K3607" s="269">
        <f t="shared" si="380"/>
        <v>2</v>
      </c>
      <c r="L3607" s="21">
        <f t="shared" si="381"/>
        <v>9</v>
      </c>
      <c r="M3607" s="270">
        <v>44629</v>
      </c>
      <c r="N3607" s="270">
        <v>44629</v>
      </c>
      <c r="O3607" s="270">
        <v>44629</v>
      </c>
      <c r="P3607" s="77">
        <v>44615</v>
      </c>
      <c r="Q3607" s="267" t="s">
        <v>34</v>
      </c>
      <c r="R3607" s="21"/>
      <c r="S3607" s="21"/>
      <c r="T3607" s="21"/>
      <c r="U3607" s="267" t="s">
        <v>9546</v>
      </c>
      <c r="V3607" s="267" t="s">
        <v>9546</v>
      </c>
      <c r="W3607" s="267" t="s">
        <v>9384</v>
      </c>
      <c r="X3607" s="267" t="s">
        <v>9384</v>
      </c>
      <c r="Y3607" s="259"/>
    </row>
    <row r="3608" spans="1:25">
      <c r="A3608" s="291"/>
      <c r="B3608" s="30">
        <v>3554</v>
      </c>
      <c r="C3608" s="30" t="s">
        <v>10293</v>
      </c>
      <c r="D3608" s="30" t="s">
        <v>83</v>
      </c>
      <c r="E3608" s="259" t="s">
        <v>9559</v>
      </c>
      <c r="F3608" s="269" t="s">
        <v>1561</v>
      </c>
      <c r="G3608" s="269">
        <f t="shared" si="376"/>
        <v>2022</v>
      </c>
      <c r="H3608" s="269">
        <f t="shared" si="377"/>
        <v>3</v>
      </c>
      <c r="I3608" s="269">
        <f t="shared" si="378"/>
        <v>11</v>
      </c>
      <c r="J3608" s="83">
        <f t="shared" si="379"/>
        <v>2022</v>
      </c>
      <c r="K3608" s="269">
        <f t="shared" si="380"/>
        <v>2</v>
      </c>
      <c r="L3608" s="21">
        <f t="shared" si="381"/>
        <v>9</v>
      </c>
      <c r="M3608" s="270">
        <v>44627</v>
      </c>
      <c r="N3608" s="270">
        <v>44627</v>
      </c>
      <c r="O3608" s="270">
        <v>44627</v>
      </c>
      <c r="P3608" s="77">
        <v>44615</v>
      </c>
      <c r="Q3608" s="267" t="s">
        <v>34</v>
      </c>
      <c r="R3608" s="21"/>
      <c r="S3608" s="21"/>
      <c r="T3608" s="21"/>
      <c r="U3608" s="267" t="s">
        <v>9547</v>
      </c>
      <c r="V3608" s="267" t="s">
        <v>9547</v>
      </c>
      <c r="W3608" s="267" t="s">
        <v>9384</v>
      </c>
      <c r="X3608" s="267" t="s">
        <v>9384</v>
      </c>
      <c r="Y3608" s="259"/>
    </row>
    <row r="3609" spans="1:25" ht="33">
      <c r="A3609" s="291"/>
      <c r="B3609" s="30">
        <v>3555</v>
      </c>
      <c r="C3609" s="30" t="s">
        <v>10294</v>
      </c>
      <c r="D3609" s="30" t="s">
        <v>83</v>
      </c>
      <c r="E3609" s="259" t="s">
        <v>9560</v>
      </c>
      <c r="F3609" s="269" t="s">
        <v>1561</v>
      </c>
      <c r="G3609" s="269">
        <f t="shared" si="376"/>
        <v>2022</v>
      </c>
      <c r="H3609" s="269">
        <f t="shared" si="377"/>
        <v>3</v>
      </c>
      <c r="I3609" s="269">
        <f t="shared" si="378"/>
        <v>11</v>
      </c>
      <c r="J3609" s="83">
        <f t="shared" si="379"/>
        <v>2022</v>
      </c>
      <c r="K3609" s="269">
        <f t="shared" si="380"/>
        <v>2</v>
      </c>
      <c r="L3609" s="21">
        <f t="shared" si="381"/>
        <v>9</v>
      </c>
      <c r="M3609" s="270">
        <v>44627</v>
      </c>
      <c r="N3609" s="270">
        <v>44627</v>
      </c>
      <c r="O3609" s="270">
        <v>44627</v>
      </c>
      <c r="P3609" s="77">
        <v>44615</v>
      </c>
      <c r="Q3609" s="267" t="s">
        <v>34</v>
      </c>
      <c r="R3609" s="21"/>
      <c r="S3609" s="21"/>
      <c r="T3609" s="21"/>
      <c r="U3609" s="267" t="s">
        <v>4783</v>
      </c>
      <c r="V3609" s="267" t="s">
        <v>4783</v>
      </c>
      <c r="W3609" s="267" t="s">
        <v>9384</v>
      </c>
      <c r="X3609" s="267" t="s">
        <v>9384</v>
      </c>
      <c r="Y3609" s="259" t="s">
        <v>9552</v>
      </c>
    </row>
    <row r="3610" spans="1:25" ht="33">
      <c r="A3610" s="291"/>
      <c r="B3610" s="30">
        <v>3556</v>
      </c>
      <c r="C3610" s="30" t="s">
        <v>10295</v>
      </c>
      <c r="D3610" s="30" t="s">
        <v>83</v>
      </c>
      <c r="E3610" s="259" t="s">
        <v>9561</v>
      </c>
      <c r="F3610" s="269" t="s">
        <v>1561</v>
      </c>
      <c r="G3610" s="269">
        <f t="shared" si="376"/>
        <v>2022</v>
      </c>
      <c r="H3610" s="269">
        <f t="shared" si="377"/>
        <v>2</v>
      </c>
      <c r="I3610" s="269">
        <f t="shared" si="378"/>
        <v>9</v>
      </c>
      <c r="J3610" s="83">
        <f t="shared" si="379"/>
        <v>2022</v>
      </c>
      <c r="K3610" s="269">
        <f t="shared" si="380"/>
        <v>2</v>
      </c>
      <c r="L3610" s="21">
        <f t="shared" si="381"/>
        <v>9</v>
      </c>
      <c r="M3610" s="77">
        <v>44616</v>
      </c>
      <c r="N3610" s="77">
        <v>44616</v>
      </c>
      <c r="O3610" s="77">
        <v>44616</v>
      </c>
      <c r="P3610" s="77">
        <v>44616</v>
      </c>
      <c r="Q3610" s="267" t="s">
        <v>34</v>
      </c>
      <c r="R3610" s="21"/>
      <c r="S3610" s="21"/>
      <c r="T3610" s="21"/>
      <c r="U3610" s="267" t="s">
        <v>3315</v>
      </c>
      <c r="V3610" s="267" t="s">
        <v>3315</v>
      </c>
      <c r="W3610" s="267" t="s">
        <v>9384</v>
      </c>
      <c r="X3610" s="267" t="s">
        <v>9384</v>
      </c>
      <c r="Y3610" s="259"/>
    </row>
    <row r="3611" spans="1:25">
      <c r="A3611" s="291"/>
      <c r="B3611" s="30">
        <v>3557</v>
      </c>
      <c r="C3611" s="30" t="s">
        <v>10296</v>
      </c>
      <c r="D3611" s="30" t="s">
        <v>83</v>
      </c>
      <c r="E3611" s="265" t="s">
        <v>9559</v>
      </c>
      <c r="F3611" s="269" t="s">
        <v>1561</v>
      </c>
      <c r="G3611" s="269">
        <f t="shared" si="376"/>
        <v>2022</v>
      </c>
      <c r="H3611" s="269">
        <f t="shared" si="377"/>
        <v>2</v>
      </c>
      <c r="I3611" s="269">
        <f t="shared" si="378"/>
        <v>9</v>
      </c>
      <c r="J3611" s="83">
        <f t="shared" si="379"/>
        <v>2022</v>
      </c>
      <c r="K3611" s="269">
        <f t="shared" si="380"/>
        <v>2</v>
      </c>
      <c r="L3611" s="21">
        <f t="shared" si="381"/>
        <v>9</v>
      </c>
      <c r="M3611" s="77">
        <v>44617</v>
      </c>
      <c r="N3611" s="77">
        <v>44617</v>
      </c>
      <c r="O3611" s="77">
        <v>44617</v>
      </c>
      <c r="P3611" s="77">
        <v>44617</v>
      </c>
      <c r="Q3611" s="267" t="s">
        <v>34</v>
      </c>
      <c r="R3611" s="21"/>
      <c r="S3611" s="21"/>
      <c r="T3611" s="21"/>
      <c r="U3611" s="267" t="s">
        <v>9548</v>
      </c>
      <c r="V3611" s="267" t="s">
        <v>9548</v>
      </c>
      <c r="W3611" s="267" t="s">
        <v>9384</v>
      </c>
      <c r="X3611" s="267" t="s">
        <v>9384</v>
      </c>
      <c r="Y3611" s="259"/>
    </row>
    <row r="3612" spans="1:25">
      <c r="A3612" s="291"/>
      <c r="B3612" s="30">
        <v>3558</v>
      </c>
      <c r="C3612" s="30" t="s">
        <v>10297</v>
      </c>
      <c r="D3612" s="30" t="s">
        <v>83</v>
      </c>
      <c r="E3612" s="265" t="s">
        <v>9559</v>
      </c>
      <c r="F3612" s="269" t="s">
        <v>1561</v>
      </c>
      <c r="G3612" s="269">
        <f t="shared" si="376"/>
        <v>2022</v>
      </c>
      <c r="H3612" s="269">
        <f t="shared" si="377"/>
        <v>2</v>
      </c>
      <c r="I3612" s="269">
        <f t="shared" si="378"/>
        <v>9</v>
      </c>
      <c r="J3612" s="83">
        <f t="shared" si="379"/>
        <v>2022</v>
      </c>
      <c r="K3612" s="269">
        <f t="shared" si="380"/>
        <v>2</v>
      </c>
      <c r="L3612" s="21">
        <f t="shared" si="381"/>
        <v>9</v>
      </c>
      <c r="M3612" s="77">
        <v>44617</v>
      </c>
      <c r="N3612" s="77">
        <v>44617</v>
      </c>
      <c r="O3612" s="77">
        <v>44617</v>
      </c>
      <c r="P3612" s="77">
        <v>44617</v>
      </c>
      <c r="Q3612" s="267" t="s">
        <v>34</v>
      </c>
      <c r="R3612" s="21"/>
      <c r="S3612" s="21"/>
      <c r="T3612" s="21"/>
      <c r="U3612" s="267" t="s">
        <v>2471</v>
      </c>
      <c r="V3612" s="267" t="s">
        <v>2471</v>
      </c>
      <c r="W3612" s="267" t="s">
        <v>9384</v>
      </c>
      <c r="X3612" s="267" t="s">
        <v>9384</v>
      </c>
      <c r="Y3612" s="259"/>
    </row>
    <row r="3613" spans="1:25">
      <c r="A3613" s="291"/>
      <c r="B3613" s="30">
        <v>3559</v>
      </c>
      <c r="C3613" s="30" t="s">
        <v>10298</v>
      </c>
      <c r="D3613" s="30" t="s">
        <v>83</v>
      </c>
      <c r="E3613" s="265" t="s">
        <v>9559</v>
      </c>
      <c r="F3613" s="269" t="s">
        <v>1561</v>
      </c>
      <c r="G3613" s="269">
        <f t="shared" si="376"/>
        <v>2022</v>
      </c>
      <c r="H3613" s="269">
        <f t="shared" si="377"/>
        <v>2</v>
      </c>
      <c r="I3613" s="269">
        <f t="shared" si="378"/>
        <v>9</v>
      </c>
      <c r="J3613" s="83">
        <f t="shared" si="379"/>
        <v>2022</v>
      </c>
      <c r="K3613" s="269">
        <f t="shared" si="380"/>
        <v>2</v>
      </c>
      <c r="L3613" s="21">
        <f t="shared" si="381"/>
        <v>9</v>
      </c>
      <c r="M3613" s="77">
        <v>44617</v>
      </c>
      <c r="N3613" s="77">
        <v>44617</v>
      </c>
      <c r="O3613" s="77">
        <v>44617</v>
      </c>
      <c r="P3613" s="77">
        <v>44617</v>
      </c>
      <c r="Q3613" s="267" t="s">
        <v>34</v>
      </c>
      <c r="R3613" s="21"/>
      <c r="S3613" s="21"/>
      <c r="T3613" s="21"/>
      <c r="U3613" s="267" t="s">
        <v>9549</v>
      </c>
      <c r="V3613" s="267" t="s">
        <v>9549</v>
      </c>
      <c r="W3613" s="267" t="s">
        <v>9384</v>
      </c>
      <c r="X3613" s="267" t="s">
        <v>9384</v>
      </c>
      <c r="Y3613" s="259"/>
    </row>
    <row r="3614" spans="1:25" ht="33">
      <c r="A3614" s="291"/>
      <c r="B3614" s="30">
        <v>3560</v>
      </c>
      <c r="C3614" s="30" t="s">
        <v>10299</v>
      </c>
      <c r="D3614" s="30" t="s">
        <v>83</v>
      </c>
      <c r="E3614" s="265" t="s">
        <v>9562</v>
      </c>
      <c r="F3614" s="269" t="s">
        <v>1561</v>
      </c>
      <c r="G3614" s="269">
        <f t="shared" si="376"/>
        <v>2022</v>
      </c>
      <c r="H3614" s="269">
        <f t="shared" si="377"/>
        <v>2</v>
      </c>
      <c r="I3614" s="269">
        <f t="shared" si="378"/>
        <v>9</v>
      </c>
      <c r="J3614" s="83">
        <f t="shared" si="379"/>
        <v>2022</v>
      </c>
      <c r="K3614" s="269">
        <f t="shared" si="380"/>
        <v>2</v>
      </c>
      <c r="L3614" s="21">
        <f t="shared" si="381"/>
        <v>9</v>
      </c>
      <c r="M3614" s="77">
        <v>44617</v>
      </c>
      <c r="N3614" s="77">
        <v>44617</v>
      </c>
      <c r="O3614" s="77">
        <v>44617</v>
      </c>
      <c r="P3614" s="77">
        <v>44617</v>
      </c>
      <c r="Q3614" s="267" t="s">
        <v>34</v>
      </c>
      <c r="R3614" s="21"/>
      <c r="S3614" s="21"/>
      <c r="T3614" s="21"/>
      <c r="U3614" s="267" t="s">
        <v>9550</v>
      </c>
      <c r="V3614" s="267" t="s">
        <v>9550</v>
      </c>
      <c r="W3614" s="267" t="s">
        <v>9384</v>
      </c>
      <c r="X3614" s="267" t="s">
        <v>9384</v>
      </c>
      <c r="Y3614" s="259"/>
    </row>
    <row r="3615" spans="1:25" ht="33">
      <c r="A3615" s="291"/>
      <c r="B3615" s="30">
        <v>3561</v>
      </c>
      <c r="C3615" s="30" t="s">
        <v>10300</v>
      </c>
      <c r="D3615" s="30" t="s">
        <v>83</v>
      </c>
      <c r="E3615" s="259" t="s">
        <v>9563</v>
      </c>
      <c r="F3615" s="269" t="s">
        <v>1561</v>
      </c>
      <c r="G3615" s="269">
        <f t="shared" si="376"/>
        <v>2022</v>
      </c>
      <c r="H3615" s="269">
        <f t="shared" si="377"/>
        <v>2</v>
      </c>
      <c r="I3615" s="269">
        <f t="shared" si="378"/>
        <v>9</v>
      </c>
      <c r="J3615" s="83">
        <f t="shared" si="379"/>
        <v>2022</v>
      </c>
      <c r="K3615" s="269">
        <f t="shared" si="380"/>
        <v>2</v>
      </c>
      <c r="L3615" s="21">
        <f t="shared" si="381"/>
        <v>9</v>
      </c>
      <c r="M3615" s="77">
        <v>44617</v>
      </c>
      <c r="N3615" s="77">
        <v>44617</v>
      </c>
      <c r="O3615" s="77">
        <v>44617</v>
      </c>
      <c r="P3615" s="77">
        <v>44617</v>
      </c>
      <c r="Q3615" s="267" t="s">
        <v>34</v>
      </c>
      <c r="R3615" s="21"/>
      <c r="S3615" s="21"/>
      <c r="T3615" s="21"/>
      <c r="U3615" s="267" t="s">
        <v>625</v>
      </c>
      <c r="V3615" s="267" t="s">
        <v>625</v>
      </c>
      <c r="W3615" s="267" t="s">
        <v>9384</v>
      </c>
      <c r="X3615" s="267" t="s">
        <v>9384</v>
      </c>
      <c r="Y3615" s="259" t="s">
        <v>9553</v>
      </c>
    </row>
    <row r="3616" spans="1:25">
      <c r="A3616" s="291"/>
      <c r="B3616" s="30">
        <v>3562</v>
      </c>
      <c r="C3616" s="30" t="s">
        <v>10301</v>
      </c>
      <c r="D3616" s="30" t="s">
        <v>83</v>
      </c>
      <c r="E3616" s="259" t="s">
        <v>9262</v>
      </c>
      <c r="F3616" s="269" t="s">
        <v>1561</v>
      </c>
      <c r="G3616" s="269">
        <f t="shared" si="376"/>
        <v>2022</v>
      </c>
      <c r="H3616" s="269">
        <f t="shared" si="377"/>
        <v>1</v>
      </c>
      <c r="I3616" s="269">
        <f t="shared" si="378"/>
        <v>5</v>
      </c>
      <c r="J3616" s="83">
        <f t="shared" si="379"/>
        <v>2022</v>
      </c>
      <c r="K3616" s="269">
        <f t="shared" si="380"/>
        <v>3</v>
      </c>
      <c r="L3616" s="21">
        <f t="shared" si="381"/>
        <v>11</v>
      </c>
      <c r="M3616" s="77">
        <v>44584</v>
      </c>
      <c r="N3616" s="77">
        <v>44584</v>
      </c>
      <c r="O3616" s="77">
        <v>44584</v>
      </c>
      <c r="P3616" s="77">
        <v>44628</v>
      </c>
      <c r="Q3616" s="267" t="s">
        <v>9669</v>
      </c>
      <c r="R3616" s="21" t="s">
        <v>9670</v>
      </c>
      <c r="S3616" s="21"/>
      <c r="T3616" s="21"/>
      <c r="U3616" s="299" t="s">
        <v>39</v>
      </c>
      <c r="V3616" s="299" t="s">
        <v>39</v>
      </c>
      <c r="W3616" s="267" t="s">
        <v>8859</v>
      </c>
      <c r="X3616" s="267" t="s">
        <v>8859</v>
      </c>
      <c r="Y3616" s="259"/>
    </row>
    <row r="3617" spans="1:25">
      <c r="A3617" s="291"/>
      <c r="B3617" s="30">
        <v>3563</v>
      </c>
      <c r="C3617" s="30" t="s">
        <v>10302</v>
      </c>
      <c r="D3617" s="30" t="s">
        <v>83</v>
      </c>
      <c r="E3617" s="130" t="s">
        <v>9421</v>
      </c>
      <c r="F3617" s="269" t="s">
        <v>1561</v>
      </c>
      <c r="G3617" s="269">
        <f t="shared" si="376"/>
        <v>2022</v>
      </c>
      <c r="H3617" s="269">
        <f t="shared" si="377"/>
        <v>2</v>
      </c>
      <c r="I3617" s="269">
        <f t="shared" si="378"/>
        <v>6</v>
      </c>
      <c r="J3617" s="83">
        <f t="shared" si="379"/>
        <v>2022</v>
      </c>
      <c r="K3617" s="269">
        <f t="shared" si="380"/>
        <v>3</v>
      </c>
      <c r="L3617" s="21">
        <f t="shared" si="381"/>
        <v>11</v>
      </c>
      <c r="M3617" s="77">
        <v>44594</v>
      </c>
      <c r="N3617" s="77">
        <v>44594</v>
      </c>
      <c r="O3617" s="77">
        <v>44594</v>
      </c>
      <c r="P3617" s="77">
        <v>44628</v>
      </c>
      <c r="Q3617" s="267" t="s">
        <v>85</v>
      </c>
      <c r="R3617" s="21" t="s">
        <v>9671</v>
      </c>
      <c r="S3617" s="21"/>
      <c r="T3617" s="21"/>
      <c r="U3617" s="299" t="s">
        <v>2778</v>
      </c>
      <c r="V3617" s="299" t="s">
        <v>2778</v>
      </c>
      <c r="W3617" s="267" t="s">
        <v>8859</v>
      </c>
      <c r="X3617" s="267" t="s">
        <v>8859</v>
      </c>
      <c r="Y3617" s="259"/>
    </row>
    <row r="3618" spans="1:25" ht="33">
      <c r="A3618" s="291"/>
      <c r="B3618" s="30">
        <v>3564</v>
      </c>
      <c r="C3618" s="30" t="s">
        <v>10303</v>
      </c>
      <c r="D3618" s="30" t="s">
        <v>83</v>
      </c>
      <c r="E3618" s="206" t="s">
        <v>9422</v>
      </c>
      <c r="F3618" s="269" t="s">
        <v>1561</v>
      </c>
      <c r="G3618" s="269">
        <f t="shared" si="376"/>
        <v>2022</v>
      </c>
      <c r="H3618" s="269">
        <f t="shared" si="377"/>
        <v>2</v>
      </c>
      <c r="I3618" s="269">
        <f t="shared" si="378"/>
        <v>7</v>
      </c>
      <c r="J3618" s="83">
        <f t="shared" si="379"/>
        <v>2022</v>
      </c>
      <c r="K3618" s="269">
        <f t="shared" si="380"/>
        <v>2</v>
      </c>
      <c r="L3618" s="21">
        <f t="shared" si="381"/>
        <v>9</v>
      </c>
      <c r="M3618" s="77">
        <v>44600</v>
      </c>
      <c r="N3618" s="77">
        <v>44600</v>
      </c>
      <c r="O3618" s="77">
        <v>44600</v>
      </c>
      <c r="P3618" s="77">
        <v>44613</v>
      </c>
      <c r="Q3618" s="267" t="s">
        <v>34</v>
      </c>
      <c r="R3618" s="21"/>
      <c r="S3618" s="21"/>
      <c r="T3618" s="21"/>
      <c r="U3618" s="299" t="s">
        <v>155</v>
      </c>
      <c r="V3618" s="299" t="s">
        <v>155</v>
      </c>
      <c r="W3618" s="267" t="s">
        <v>8859</v>
      </c>
      <c r="X3618" s="267" t="s">
        <v>8859</v>
      </c>
      <c r="Y3618" s="259" t="s">
        <v>9566</v>
      </c>
    </row>
    <row r="3619" spans="1:25">
      <c r="A3619" s="291"/>
      <c r="B3619" s="30">
        <v>3565</v>
      </c>
      <c r="C3619" s="30" t="s">
        <v>10304</v>
      </c>
      <c r="D3619" s="30" t="s">
        <v>83</v>
      </c>
      <c r="E3619" s="130" t="s">
        <v>9517</v>
      </c>
      <c r="F3619" s="269" t="s">
        <v>1561</v>
      </c>
      <c r="G3619" s="269">
        <f t="shared" si="376"/>
        <v>2022</v>
      </c>
      <c r="H3619" s="269">
        <f t="shared" si="377"/>
        <v>2</v>
      </c>
      <c r="I3619" s="269">
        <f t="shared" si="378"/>
        <v>8</v>
      </c>
      <c r="J3619" s="83">
        <f t="shared" si="379"/>
        <v>2022</v>
      </c>
      <c r="K3619" s="269">
        <f t="shared" si="380"/>
        <v>2</v>
      </c>
      <c r="L3619" s="21">
        <f t="shared" si="381"/>
        <v>8</v>
      </c>
      <c r="M3619" s="77">
        <v>44607</v>
      </c>
      <c r="N3619" s="77">
        <v>44607</v>
      </c>
      <c r="O3619" s="77">
        <v>44607</v>
      </c>
      <c r="P3619" s="77">
        <v>44607</v>
      </c>
      <c r="Q3619" s="267" t="s">
        <v>34</v>
      </c>
      <c r="R3619" s="21"/>
      <c r="S3619" s="21"/>
      <c r="T3619" s="21"/>
      <c r="U3619" s="299" t="s">
        <v>5563</v>
      </c>
      <c r="V3619" s="299" t="s">
        <v>5563</v>
      </c>
      <c r="W3619" s="267" t="s">
        <v>8859</v>
      </c>
      <c r="X3619" s="267" t="s">
        <v>8859</v>
      </c>
      <c r="Y3619" s="259"/>
    </row>
    <row r="3620" spans="1:25" ht="33">
      <c r="A3620" s="291"/>
      <c r="B3620" s="30">
        <v>3566</v>
      </c>
      <c r="C3620" s="30" t="s">
        <v>10305</v>
      </c>
      <c r="D3620" s="30" t="s">
        <v>83</v>
      </c>
      <c r="E3620" s="206" t="s">
        <v>9564</v>
      </c>
      <c r="F3620" s="269" t="s">
        <v>1561</v>
      </c>
      <c r="G3620" s="269">
        <f t="shared" si="376"/>
        <v>2022</v>
      </c>
      <c r="H3620" s="269">
        <f t="shared" si="377"/>
        <v>2</v>
      </c>
      <c r="I3620" s="269">
        <f t="shared" si="378"/>
        <v>9</v>
      </c>
      <c r="J3620" s="83">
        <f t="shared" si="379"/>
        <v>2022</v>
      </c>
      <c r="K3620" s="269">
        <f t="shared" si="380"/>
        <v>2</v>
      </c>
      <c r="L3620" s="21">
        <f t="shared" si="381"/>
        <v>9</v>
      </c>
      <c r="M3620" s="77">
        <v>44613</v>
      </c>
      <c r="N3620" s="77">
        <v>44613</v>
      </c>
      <c r="O3620" s="77">
        <v>44613</v>
      </c>
      <c r="P3620" s="77">
        <v>44614</v>
      </c>
      <c r="Q3620" s="267" t="s">
        <v>34</v>
      </c>
      <c r="R3620" s="21"/>
      <c r="S3620" s="21"/>
      <c r="T3620" s="21"/>
      <c r="U3620" s="299" t="s">
        <v>9</v>
      </c>
      <c r="V3620" s="299" t="s">
        <v>9</v>
      </c>
      <c r="W3620" s="267" t="s">
        <v>8859</v>
      </c>
      <c r="X3620" s="267" t="s">
        <v>8859</v>
      </c>
      <c r="Y3620" s="259" t="s">
        <v>9567</v>
      </c>
    </row>
    <row r="3621" spans="1:25" ht="33">
      <c r="A3621" s="291"/>
      <c r="B3621" s="30">
        <v>3567</v>
      </c>
      <c r="C3621" s="30" t="s">
        <v>10306</v>
      </c>
      <c r="D3621" s="30" t="s">
        <v>83</v>
      </c>
      <c r="E3621" s="130" t="s">
        <v>9565</v>
      </c>
      <c r="F3621" s="269" t="s">
        <v>1561</v>
      </c>
      <c r="G3621" s="269">
        <f t="shared" si="376"/>
        <v>2022</v>
      </c>
      <c r="H3621" s="269">
        <f t="shared" si="377"/>
        <v>2</v>
      </c>
      <c r="I3621" s="269">
        <f t="shared" si="378"/>
        <v>9</v>
      </c>
      <c r="J3621" s="83">
        <f t="shared" si="379"/>
        <v>2022</v>
      </c>
      <c r="K3621" s="269">
        <f t="shared" si="380"/>
        <v>2</v>
      </c>
      <c r="L3621" s="21">
        <f t="shared" si="381"/>
        <v>9</v>
      </c>
      <c r="M3621" s="77">
        <v>44615</v>
      </c>
      <c r="N3621" s="77">
        <v>44615</v>
      </c>
      <c r="O3621" s="77">
        <v>44615</v>
      </c>
      <c r="P3621" s="77">
        <v>44615</v>
      </c>
      <c r="Q3621" s="267" t="s">
        <v>34</v>
      </c>
      <c r="R3621" s="21"/>
      <c r="S3621" s="21"/>
      <c r="T3621" s="21"/>
      <c r="U3621" s="299" t="s">
        <v>155</v>
      </c>
      <c r="V3621" s="299" t="s">
        <v>155</v>
      </c>
      <c r="W3621" s="267" t="s">
        <v>8859</v>
      </c>
      <c r="X3621" s="267" t="s">
        <v>8859</v>
      </c>
      <c r="Y3621" s="259" t="s">
        <v>9568</v>
      </c>
    </row>
    <row r="3622" spans="1:25" ht="33">
      <c r="A3622" s="291"/>
      <c r="B3622" s="30">
        <v>3568</v>
      </c>
      <c r="C3622" s="30" t="s">
        <v>10307</v>
      </c>
      <c r="D3622" s="30" t="s">
        <v>83</v>
      </c>
      <c r="E3622" s="167" t="s">
        <v>9569</v>
      </c>
      <c r="F3622" s="269" t="s">
        <v>1561</v>
      </c>
      <c r="G3622" s="269">
        <f t="shared" si="376"/>
        <v>2022</v>
      </c>
      <c r="H3622" s="269">
        <f t="shared" si="377"/>
        <v>2</v>
      </c>
      <c r="I3622" s="269">
        <f t="shared" si="378"/>
        <v>9</v>
      </c>
      <c r="J3622" s="83">
        <f t="shared" si="379"/>
        <v>2022</v>
      </c>
      <c r="K3622" s="269">
        <f t="shared" si="380"/>
        <v>2</v>
      </c>
      <c r="L3622" s="21">
        <f t="shared" si="381"/>
        <v>9</v>
      </c>
      <c r="M3622" s="119">
        <v>44614</v>
      </c>
      <c r="N3622" s="119">
        <v>44614</v>
      </c>
      <c r="O3622" s="119">
        <v>44614</v>
      </c>
      <c r="P3622" s="119">
        <v>44614</v>
      </c>
      <c r="Q3622" s="267" t="s">
        <v>34</v>
      </c>
      <c r="R3622" s="21"/>
      <c r="S3622" s="21"/>
      <c r="T3622" s="21"/>
      <c r="U3622" s="299" t="s">
        <v>286</v>
      </c>
      <c r="V3622" s="299" t="s">
        <v>286</v>
      </c>
      <c r="W3622" s="267" t="s">
        <v>5563</v>
      </c>
      <c r="X3622" s="267" t="s">
        <v>5563</v>
      </c>
      <c r="Y3622" s="259"/>
    </row>
    <row r="3623" spans="1:25" ht="33">
      <c r="A3623" s="291"/>
      <c r="B3623" s="30">
        <v>3569</v>
      </c>
      <c r="C3623" s="30" t="s">
        <v>10308</v>
      </c>
      <c r="D3623" s="30" t="s">
        <v>83</v>
      </c>
      <c r="E3623" s="293" t="s">
        <v>9570</v>
      </c>
      <c r="F3623" s="269" t="s">
        <v>1561</v>
      </c>
      <c r="G3623" s="269">
        <f t="shared" si="376"/>
        <v>2022</v>
      </c>
      <c r="H3623" s="269">
        <f t="shared" si="377"/>
        <v>2</v>
      </c>
      <c r="I3623" s="269">
        <f t="shared" si="378"/>
        <v>9</v>
      </c>
      <c r="J3623" s="83">
        <f t="shared" si="379"/>
        <v>2022</v>
      </c>
      <c r="K3623" s="269">
        <f t="shared" si="380"/>
        <v>2</v>
      </c>
      <c r="L3623" s="21">
        <f t="shared" si="381"/>
        <v>9</v>
      </c>
      <c r="M3623" s="119">
        <v>44614</v>
      </c>
      <c r="N3623" s="119">
        <v>44614</v>
      </c>
      <c r="O3623" s="119">
        <v>44614</v>
      </c>
      <c r="P3623" s="119">
        <v>44614</v>
      </c>
      <c r="Q3623" s="267" t="s">
        <v>34</v>
      </c>
      <c r="R3623" s="21"/>
      <c r="S3623" s="21"/>
      <c r="T3623" s="21"/>
      <c r="U3623" s="299" t="s">
        <v>7258</v>
      </c>
      <c r="V3623" s="299" t="s">
        <v>7258</v>
      </c>
      <c r="W3623" s="267" t="s">
        <v>5563</v>
      </c>
      <c r="X3623" s="267" t="s">
        <v>5563</v>
      </c>
      <c r="Y3623" s="259"/>
    </row>
    <row r="3624" spans="1:25">
      <c r="A3624" s="291"/>
      <c r="B3624" s="30">
        <v>3570</v>
      </c>
      <c r="C3624" s="30" t="s">
        <v>10309</v>
      </c>
      <c r="D3624" s="30" t="s">
        <v>83</v>
      </c>
      <c r="E3624" s="294" t="s">
        <v>9571</v>
      </c>
      <c r="F3624" s="269" t="s">
        <v>1561</v>
      </c>
      <c r="G3624" s="269">
        <f t="shared" si="376"/>
        <v>2022</v>
      </c>
      <c r="H3624" s="269">
        <f t="shared" si="377"/>
        <v>2</v>
      </c>
      <c r="I3624" s="269">
        <f t="shared" si="378"/>
        <v>9</v>
      </c>
      <c r="J3624" s="83">
        <f t="shared" si="379"/>
        <v>2022</v>
      </c>
      <c r="K3624" s="269">
        <f t="shared" si="380"/>
        <v>2</v>
      </c>
      <c r="L3624" s="21">
        <f t="shared" si="381"/>
        <v>9</v>
      </c>
      <c r="M3624" s="119">
        <v>44614</v>
      </c>
      <c r="N3624" s="119">
        <v>44614</v>
      </c>
      <c r="O3624" s="119">
        <v>44614</v>
      </c>
      <c r="P3624" s="119">
        <v>44614</v>
      </c>
      <c r="Q3624" s="267" t="s">
        <v>34</v>
      </c>
      <c r="R3624" s="21"/>
      <c r="S3624" s="21"/>
      <c r="T3624" s="21"/>
      <c r="U3624" s="295" t="s">
        <v>9</v>
      </c>
      <c r="V3624" s="295" t="s">
        <v>9</v>
      </c>
      <c r="W3624" s="267" t="s">
        <v>5563</v>
      </c>
      <c r="X3624" s="267" t="s">
        <v>5563</v>
      </c>
      <c r="Y3624" s="259"/>
    </row>
    <row r="3625" spans="1:25" ht="99">
      <c r="A3625" s="291"/>
      <c r="B3625" s="30">
        <v>3571</v>
      </c>
      <c r="C3625" s="30" t="s">
        <v>10310</v>
      </c>
      <c r="D3625" s="30" t="s">
        <v>83</v>
      </c>
      <c r="E3625" s="301" t="s">
        <v>9572</v>
      </c>
      <c r="F3625" s="269" t="s">
        <v>1561</v>
      </c>
      <c r="G3625" s="269">
        <f t="shared" si="376"/>
        <v>2022</v>
      </c>
      <c r="H3625" s="269">
        <f t="shared" si="377"/>
        <v>2</v>
      </c>
      <c r="I3625" s="269">
        <f t="shared" si="378"/>
        <v>9</v>
      </c>
      <c r="J3625" s="83">
        <f t="shared" si="379"/>
        <v>2022</v>
      </c>
      <c r="K3625" s="269">
        <f t="shared" si="380"/>
        <v>2</v>
      </c>
      <c r="L3625" s="21">
        <f t="shared" si="381"/>
        <v>9</v>
      </c>
      <c r="M3625" s="119">
        <v>44614</v>
      </c>
      <c r="N3625" s="119">
        <v>44614</v>
      </c>
      <c r="O3625" s="119">
        <v>44614</v>
      </c>
      <c r="P3625" s="119">
        <v>44614</v>
      </c>
      <c r="Q3625" s="267" t="s">
        <v>34</v>
      </c>
      <c r="R3625" s="21"/>
      <c r="S3625" s="21"/>
      <c r="T3625" s="21"/>
      <c r="U3625" s="299" t="s">
        <v>1492</v>
      </c>
      <c r="V3625" s="299" t="s">
        <v>1492</v>
      </c>
      <c r="W3625" s="267" t="s">
        <v>5563</v>
      </c>
      <c r="X3625" s="267" t="s">
        <v>5563</v>
      </c>
      <c r="Y3625" s="259"/>
    </row>
    <row r="3626" spans="1:25">
      <c r="A3626" s="291"/>
      <c r="B3626" s="30">
        <v>3572</v>
      </c>
      <c r="C3626" s="30" t="s">
        <v>10311</v>
      </c>
      <c r="D3626" s="30" t="s">
        <v>83</v>
      </c>
      <c r="E3626" s="293" t="s">
        <v>9571</v>
      </c>
      <c r="F3626" s="269" t="s">
        <v>1561</v>
      </c>
      <c r="G3626" s="269">
        <f t="shared" si="376"/>
        <v>2022</v>
      </c>
      <c r="H3626" s="269">
        <f t="shared" si="377"/>
        <v>2</v>
      </c>
      <c r="I3626" s="269">
        <f t="shared" si="378"/>
        <v>9</v>
      </c>
      <c r="J3626" s="83">
        <f t="shared" si="379"/>
        <v>2022</v>
      </c>
      <c r="K3626" s="269">
        <f t="shared" si="380"/>
        <v>2</v>
      </c>
      <c r="L3626" s="21">
        <f t="shared" si="381"/>
        <v>9</v>
      </c>
      <c r="M3626" s="119">
        <v>44615</v>
      </c>
      <c r="N3626" s="119">
        <v>44615</v>
      </c>
      <c r="O3626" s="119">
        <v>44615</v>
      </c>
      <c r="P3626" s="119">
        <v>44615</v>
      </c>
      <c r="Q3626" s="267" t="s">
        <v>34</v>
      </c>
      <c r="R3626" s="21"/>
      <c r="S3626" s="21"/>
      <c r="T3626" s="21"/>
      <c r="U3626" s="295" t="s">
        <v>9</v>
      </c>
      <c r="V3626" s="295" t="s">
        <v>9</v>
      </c>
      <c r="W3626" s="267" t="s">
        <v>5563</v>
      </c>
      <c r="X3626" s="267" t="s">
        <v>5563</v>
      </c>
      <c r="Y3626" s="259"/>
    </row>
    <row r="3627" spans="1:25">
      <c r="A3627" s="291"/>
      <c r="B3627" s="30">
        <v>3573</v>
      </c>
      <c r="C3627" s="30" t="s">
        <v>10312</v>
      </c>
      <c r="D3627" s="30" t="s">
        <v>83</v>
      </c>
      <c r="E3627" s="293" t="s">
        <v>9573</v>
      </c>
      <c r="F3627" s="269" t="s">
        <v>1561</v>
      </c>
      <c r="G3627" s="269">
        <f t="shared" si="376"/>
        <v>2022</v>
      </c>
      <c r="H3627" s="269">
        <f t="shared" si="377"/>
        <v>2</v>
      </c>
      <c r="I3627" s="269">
        <f t="shared" si="378"/>
        <v>9</v>
      </c>
      <c r="J3627" s="83">
        <f t="shared" si="379"/>
        <v>2022</v>
      </c>
      <c r="K3627" s="269">
        <f t="shared" si="380"/>
        <v>2</v>
      </c>
      <c r="L3627" s="21">
        <f t="shared" si="381"/>
        <v>9</v>
      </c>
      <c r="M3627" s="119">
        <v>44616</v>
      </c>
      <c r="N3627" s="119">
        <v>44616</v>
      </c>
      <c r="O3627" s="119">
        <v>44616</v>
      </c>
      <c r="P3627" s="119">
        <v>44616</v>
      </c>
      <c r="Q3627" s="267" t="s">
        <v>34</v>
      </c>
      <c r="R3627" s="21"/>
      <c r="S3627" s="21"/>
      <c r="T3627" s="21"/>
      <c r="U3627" s="295" t="s">
        <v>9</v>
      </c>
      <c r="V3627" s="295" t="s">
        <v>9</v>
      </c>
      <c r="W3627" s="267" t="s">
        <v>5563</v>
      </c>
      <c r="X3627" s="267" t="s">
        <v>5563</v>
      </c>
      <c r="Y3627" s="259"/>
    </row>
    <row r="3628" spans="1:25" ht="49.5">
      <c r="A3628" s="291"/>
      <c r="B3628" s="30">
        <v>3574</v>
      </c>
      <c r="C3628" s="30" t="s">
        <v>10313</v>
      </c>
      <c r="D3628" s="30" t="s">
        <v>83</v>
      </c>
      <c r="E3628" s="265" t="s">
        <v>9574</v>
      </c>
      <c r="F3628" s="269" t="s">
        <v>1561</v>
      </c>
      <c r="G3628" s="269">
        <f t="shared" si="376"/>
        <v>2022</v>
      </c>
      <c r="H3628" s="269">
        <f t="shared" si="377"/>
        <v>2</v>
      </c>
      <c r="I3628" s="269">
        <f t="shared" si="378"/>
        <v>9</v>
      </c>
      <c r="J3628" s="83">
        <f t="shared" si="379"/>
        <v>2022</v>
      </c>
      <c r="K3628" s="269">
        <f t="shared" si="380"/>
        <v>2</v>
      </c>
      <c r="L3628" s="21">
        <f t="shared" si="381"/>
        <v>9</v>
      </c>
      <c r="M3628" s="270">
        <v>44617</v>
      </c>
      <c r="N3628" s="270">
        <v>44617</v>
      </c>
      <c r="O3628" s="270">
        <v>44617</v>
      </c>
      <c r="P3628" s="270">
        <v>44617</v>
      </c>
      <c r="Q3628" s="268" t="s">
        <v>34</v>
      </c>
      <c r="R3628" s="21"/>
      <c r="S3628" s="21"/>
      <c r="T3628" s="21"/>
      <c r="U3628" s="267" t="s">
        <v>9603</v>
      </c>
      <c r="V3628" s="267" t="s">
        <v>9608</v>
      </c>
      <c r="W3628" s="267" t="s">
        <v>9586</v>
      </c>
      <c r="X3628" s="267" t="s">
        <v>9590</v>
      </c>
      <c r="Y3628" s="263" t="s">
        <v>9592</v>
      </c>
    </row>
    <row r="3629" spans="1:25" ht="33">
      <c r="A3629" s="291"/>
      <c r="B3629" s="30">
        <v>3575</v>
      </c>
      <c r="C3629" s="30" t="s">
        <v>10314</v>
      </c>
      <c r="D3629" s="30" t="s">
        <v>83</v>
      </c>
      <c r="E3629" s="265" t="s">
        <v>9575</v>
      </c>
      <c r="F3629" s="269" t="s">
        <v>1561</v>
      </c>
      <c r="G3629" s="269">
        <f t="shared" si="376"/>
        <v>2022</v>
      </c>
      <c r="H3629" s="269">
        <f t="shared" si="377"/>
        <v>2</v>
      </c>
      <c r="I3629" s="269">
        <f t="shared" si="378"/>
        <v>9</v>
      </c>
      <c r="J3629" s="83">
        <f t="shared" si="379"/>
        <v>2022</v>
      </c>
      <c r="K3629" s="269">
        <f t="shared" si="380"/>
        <v>2</v>
      </c>
      <c r="L3629" s="21">
        <f t="shared" si="381"/>
        <v>10</v>
      </c>
      <c r="M3629" s="270">
        <v>44617</v>
      </c>
      <c r="N3629" s="270">
        <v>44617</v>
      </c>
      <c r="O3629" s="270">
        <v>44617</v>
      </c>
      <c r="P3629" s="270">
        <v>44620</v>
      </c>
      <c r="Q3629" s="268" t="s">
        <v>34</v>
      </c>
      <c r="R3629" s="21"/>
      <c r="S3629" s="21"/>
      <c r="T3629" s="21"/>
      <c r="U3629" s="267" t="s">
        <v>1125</v>
      </c>
      <c r="V3629" s="267" t="s">
        <v>9349</v>
      </c>
      <c r="W3629" s="267" t="s">
        <v>9586</v>
      </c>
      <c r="X3629" s="267" t="s">
        <v>9124</v>
      </c>
      <c r="Y3629" s="263" t="s">
        <v>9593</v>
      </c>
    </row>
    <row r="3630" spans="1:25" ht="49.5">
      <c r="A3630" s="291"/>
      <c r="B3630" s="30">
        <v>3576</v>
      </c>
      <c r="C3630" s="30" t="s">
        <v>10315</v>
      </c>
      <c r="D3630" s="30" t="s">
        <v>83</v>
      </c>
      <c r="E3630" s="265" t="s">
        <v>9576</v>
      </c>
      <c r="F3630" s="269" t="s">
        <v>1561</v>
      </c>
      <c r="G3630" s="269">
        <f t="shared" si="376"/>
        <v>2022</v>
      </c>
      <c r="H3630" s="269">
        <f t="shared" si="377"/>
        <v>2</v>
      </c>
      <c r="I3630" s="269">
        <f t="shared" si="378"/>
        <v>10</v>
      </c>
      <c r="J3630" s="83">
        <f t="shared" si="379"/>
        <v>2022</v>
      </c>
      <c r="K3630" s="269">
        <f t="shared" si="380"/>
        <v>2</v>
      </c>
      <c r="L3630" s="21">
        <f t="shared" si="381"/>
        <v>10</v>
      </c>
      <c r="M3630" s="270">
        <v>44620</v>
      </c>
      <c r="N3630" s="270">
        <v>44620</v>
      </c>
      <c r="O3630" s="270">
        <v>44620</v>
      </c>
      <c r="P3630" s="270">
        <v>44620</v>
      </c>
      <c r="Q3630" s="268" t="s">
        <v>34</v>
      </c>
      <c r="R3630" s="21"/>
      <c r="S3630" s="21"/>
      <c r="T3630" s="21"/>
      <c r="U3630" s="267" t="s">
        <v>9352</v>
      </c>
      <c r="V3630" s="267" t="s">
        <v>6173</v>
      </c>
      <c r="W3630" s="267" t="s">
        <v>9587</v>
      </c>
      <c r="X3630" s="267" t="s">
        <v>9590</v>
      </c>
      <c r="Y3630" s="263" t="s">
        <v>9594</v>
      </c>
    </row>
    <row r="3631" spans="1:25" ht="49.5">
      <c r="A3631" s="291"/>
      <c r="B3631" s="30">
        <v>3577</v>
      </c>
      <c r="C3631" s="30" t="s">
        <v>10316</v>
      </c>
      <c r="D3631" s="30" t="s">
        <v>83</v>
      </c>
      <c r="E3631" s="265" t="s">
        <v>9577</v>
      </c>
      <c r="F3631" s="269" t="s">
        <v>1561</v>
      </c>
      <c r="G3631" s="269">
        <f t="shared" si="376"/>
        <v>2022</v>
      </c>
      <c r="H3631" s="269">
        <f t="shared" si="377"/>
        <v>2</v>
      </c>
      <c r="I3631" s="269">
        <f t="shared" si="378"/>
        <v>10</v>
      </c>
      <c r="J3631" s="83">
        <f t="shared" si="379"/>
        <v>2022</v>
      </c>
      <c r="K3631" s="269">
        <f t="shared" si="380"/>
        <v>2</v>
      </c>
      <c r="L3631" s="21">
        <f t="shared" si="381"/>
        <v>10</v>
      </c>
      <c r="M3631" s="270">
        <v>44620</v>
      </c>
      <c r="N3631" s="270">
        <v>44620</v>
      </c>
      <c r="O3631" s="270">
        <v>44620</v>
      </c>
      <c r="P3631" s="270">
        <v>44620</v>
      </c>
      <c r="Q3631" s="268" t="s">
        <v>34</v>
      </c>
      <c r="R3631" s="21"/>
      <c r="S3631" s="21"/>
      <c r="T3631" s="21"/>
      <c r="U3631" s="267" t="s">
        <v>9603</v>
      </c>
      <c r="V3631" s="267" t="s">
        <v>6173</v>
      </c>
      <c r="W3631" s="267" t="s">
        <v>9587</v>
      </c>
      <c r="X3631" s="267" t="s">
        <v>9590</v>
      </c>
      <c r="Y3631" s="263" t="s">
        <v>9595</v>
      </c>
    </row>
    <row r="3632" spans="1:25" ht="33">
      <c r="A3632" s="291"/>
      <c r="B3632" s="30">
        <v>3578</v>
      </c>
      <c r="C3632" s="30" t="s">
        <v>10317</v>
      </c>
      <c r="D3632" s="30" t="s">
        <v>83</v>
      </c>
      <c r="E3632" s="265" t="s">
        <v>9578</v>
      </c>
      <c r="F3632" s="269" t="s">
        <v>1561</v>
      </c>
      <c r="G3632" s="269">
        <f t="shared" si="376"/>
        <v>2022</v>
      </c>
      <c r="H3632" s="269">
        <f t="shared" si="377"/>
        <v>3</v>
      </c>
      <c r="I3632" s="269">
        <f t="shared" si="378"/>
        <v>10</v>
      </c>
      <c r="J3632" s="83">
        <f t="shared" si="379"/>
        <v>2022</v>
      </c>
      <c r="K3632" s="269">
        <f t="shared" si="380"/>
        <v>3</v>
      </c>
      <c r="L3632" s="21">
        <f t="shared" si="381"/>
        <v>10</v>
      </c>
      <c r="M3632" s="270">
        <v>44622</v>
      </c>
      <c r="N3632" s="270">
        <v>44622</v>
      </c>
      <c r="O3632" s="270">
        <v>44622</v>
      </c>
      <c r="P3632" s="270">
        <v>44622</v>
      </c>
      <c r="Q3632" s="268" t="s">
        <v>34</v>
      </c>
      <c r="R3632" s="21"/>
      <c r="S3632" s="21"/>
      <c r="T3632" s="21"/>
      <c r="U3632" s="267" t="s">
        <v>9603</v>
      </c>
      <c r="V3632" s="267" t="s">
        <v>6173</v>
      </c>
      <c r="W3632" s="267" t="s">
        <v>9587</v>
      </c>
      <c r="X3632" s="267" t="s">
        <v>9590</v>
      </c>
      <c r="Y3632" s="263" t="s">
        <v>9596</v>
      </c>
    </row>
    <row r="3633" spans="1:25" ht="49.5">
      <c r="A3633" s="291"/>
      <c r="B3633" s="30">
        <v>3579</v>
      </c>
      <c r="C3633" s="30" t="s">
        <v>10318</v>
      </c>
      <c r="D3633" s="30" t="s">
        <v>83</v>
      </c>
      <c r="E3633" s="265" t="s">
        <v>9579</v>
      </c>
      <c r="F3633" s="269" t="s">
        <v>1561</v>
      </c>
      <c r="G3633" s="269">
        <f t="shared" si="376"/>
        <v>2022</v>
      </c>
      <c r="H3633" s="269">
        <f t="shared" si="377"/>
        <v>3</v>
      </c>
      <c r="I3633" s="269">
        <f t="shared" si="378"/>
        <v>10</v>
      </c>
      <c r="J3633" s="83">
        <f t="shared" si="379"/>
        <v>2022</v>
      </c>
      <c r="K3633" s="269">
        <f t="shared" si="380"/>
        <v>3</v>
      </c>
      <c r="L3633" s="21">
        <f t="shared" si="381"/>
        <v>10</v>
      </c>
      <c r="M3633" s="270">
        <v>44623</v>
      </c>
      <c r="N3633" s="270">
        <v>44623</v>
      </c>
      <c r="O3633" s="270">
        <v>44623</v>
      </c>
      <c r="P3633" s="270">
        <v>44623</v>
      </c>
      <c r="Q3633" s="268" t="s">
        <v>9585</v>
      </c>
      <c r="R3633" s="21"/>
      <c r="S3633" s="21"/>
      <c r="T3633" s="21"/>
      <c r="U3633" s="267" t="s">
        <v>9604</v>
      </c>
      <c r="V3633" s="267" t="s">
        <v>2368</v>
      </c>
      <c r="W3633" s="267" t="s">
        <v>9587</v>
      </c>
      <c r="X3633" s="267" t="s">
        <v>9590</v>
      </c>
      <c r="Y3633" s="263" t="s">
        <v>9597</v>
      </c>
    </row>
    <row r="3634" spans="1:25" ht="49.5">
      <c r="A3634" s="291"/>
      <c r="B3634" s="30">
        <v>3580</v>
      </c>
      <c r="C3634" s="30" t="s">
        <v>10319</v>
      </c>
      <c r="D3634" s="30" t="s">
        <v>83</v>
      </c>
      <c r="E3634" s="265" t="s">
        <v>9580</v>
      </c>
      <c r="F3634" s="269" t="s">
        <v>1561</v>
      </c>
      <c r="G3634" s="269">
        <f t="shared" si="376"/>
        <v>2022</v>
      </c>
      <c r="H3634" s="269">
        <f t="shared" si="377"/>
        <v>3</v>
      </c>
      <c r="I3634" s="269">
        <f t="shared" si="378"/>
        <v>10</v>
      </c>
      <c r="J3634" s="83">
        <f t="shared" si="379"/>
        <v>2022</v>
      </c>
      <c r="K3634" s="269">
        <f t="shared" si="380"/>
        <v>3</v>
      </c>
      <c r="L3634" s="21">
        <f t="shared" si="381"/>
        <v>10</v>
      </c>
      <c r="M3634" s="270">
        <v>44623</v>
      </c>
      <c r="N3634" s="270">
        <v>44623</v>
      </c>
      <c r="O3634" s="270">
        <v>44623</v>
      </c>
      <c r="P3634" s="270">
        <v>44623</v>
      </c>
      <c r="Q3634" s="268" t="s">
        <v>34</v>
      </c>
      <c r="R3634" s="21"/>
      <c r="S3634" s="21"/>
      <c r="T3634" s="21"/>
      <c r="U3634" s="267" t="s">
        <v>9605</v>
      </c>
      <c r="V3634" s="267" t="s">
        <v>5766</v>
      </c>
      <c r="W3634" s="267" t="s">
        <v>9124</v>
      </c>
      <c r="X3634" s="267" t="s">
        <v>9590</v>
      </c>
      <c r="Y3634" s="263" t="s">
        <v>9598</v>
      </c>
    </row>
    <row r="3635" spans="1:25" ht="33">
      <c r="A3635" s="291"/>
      <c r="B3635" s="30">
        <v>3581</v>
      </c>
      <c r="C3635" s="30" t="s">
        <v>10320</v>
      </c>
      <c r="D3635" s="30" t="s">
        <v>83</v>
      </c>
      <c r="E3635" s="265" t="s">
        <v>7472</v>
      </c>
      <c r="F3635" s="269" t="s">
        <v>1561</v>
      </c>
      <c r="G3635" s="269">
        <f t="shared" si="376"/>
        <v>2022</v>
      </c>
      <c r="H3635" s="269">
        <f t="shared" si="377"/>
        <v>3</v>
      </c>
      <c r="I3635" s="269">
        <f t="shared" si="378"/>
        <v>10</v>
      </c>
      <c r="J3635" s="83">
        <f t="shared" si="379"/>
        <v>2022</v>
      </c>
      <c r="K3635" s="269">
        <f t="shared" si="380"/>
        <v>3</v>
      </c>
      <c r="L3635" s="21">
        <f t="shared" si="381"/>
        <v>10</v>
      </c>
      <c r="M3635" s="270">
        <v>44622</v>
      </c>
      <c r="N3635" s="270">
        <v>44622</v>
      </c>
      <c r="O3635" s="270">
        <v>44622</v>
      </c>
      <c r="P3635" s="270">
        <v>44622</v>
      </c>
      <c r="Q3635" s="268" t="s">
        <v>124</v>
      </c>
      <c r="R3635" s="21"/>
      <c r="S3635" s="21"/>
      <c r="T3635" s="21"/>
      <c r="U3635" s="267" t="s">
        <v>8603</v>
      </c>
      <c r="V3635" s="267" t="s">
        <v>9057</v>
      </c>
      <c r="W3635" s="267" t="s">
        <v>9588</v>
      </c>
      <c r="X3635" s="267" t="s">
        <v>9591</v>
      </c>
      <c r="Y3635" s="263" t="s">
        <v>9599</v>
      </c>
    </row>
    <row r="3636" spans="1:25" ht="33">
      <c r="A3636" s="291"/>
      <c r="B3636" s="30">
        <v>3582</v>
      </c>
      <c r="C3636" s="30" t="s">
        <v>10321</v>
      </c>
      <c r="D3636" s="30" t="s">
        <v>83</v>
      </c>
      <c r="E3636" s="265" t="s">
        <v>9581</v>
      </c>
      <c r="F3636" s="269" t="s">
        <v>1561</v>
      </c>
      <c r="G3636" s="269">
        <f t="shared" si="376"/>
        <v>2022</v>
      </c>
      <c r="H3636" s="269">
        <f t="shared" si="377"/>
        <v>3</v>
      </c>
      <c r="I3636" s="269">
        <f t="shared" si="378"/>
        <v>10</v>
      </c>
      <c r="J3636" s="83">
        <f t="shared" si="379"/>
        <v>2022</v>
      </c>
      <c r="K3636" s="269">
        <f t="shared" si="380"/>
        <v>3</v>
      </c>
      <c r="L3636" s="21">
        <f t="shared" si="381"/>
        <v>10</v>
      </c>
      <c r="M3636" s="270">
        <v>44622</v>
      </c>
      <c r="N3636" s="270">
        <v>44622</v>
      </c>
      <c r="O3636" s="270">
        <v>44622</v>
      </c>
      <c r="P3636" s="270">
        <v>44622</v>
      </c>
      <c r="Q3636" s="268" t="s">
        <v>124</v>
      </c>
      <c r="R3636" s="21"/>
      <c r="S3636" s="21"/>
      <c r="T3636" s="21"/>
      <c r="U3636" s="267" t="s">
        <v>8603</v>
      </c>
      <c r="V3636" s="267" t="s">
        <v>9057</v>
      </c>
      <c r="W3636" s="267" t="s">
        <v>9588</v>
      </c>
      <c r="X3636" s="267" t="s">
        <v>9591</v>
      </c>
      <c r="Y3636" s="263" t="s">
        <v>9600</v>
      </c>
    </row>
    <row r="3637" spans="1:25" ht="33">
      <c r="A3637" s="291"/>
      <c r="B3637" s="30">
        <v>3583</v>
      </c>
      <c r="C3637" s="30" t="s">
        <v>10322</v>
      </c>
      <c r="D3637" s="30" t="s">
        <v>83</v>
      </c>
      <c r="E3637" s="265" t="s">
        <v>9582</v>
      </c>
      <c r="F3637" s="269" t="s">
        <v>1561</v>
      </c>
      <c r="G3637" s="269">
        <f t="shared" si="376"/>
        <v>2022</v>
      </c>
      <c r="H3637" s="269">
        <f t="shared" si="377"/>
        <v>3</v>
      </c>
      <c r="I3637" s="269">
        <f t="shared" si="378"/>
        <v>10</v>
      </c>
      <c r="J3637" s="83">
        <f t="shared" si="379"/>
        <v>2022</v>
      </c>
      <c r="K3637" s="269">
        <f t="shared" si="380"/>
        <v>3</v>
      </c>
      <c r="L3637" s="21">
        <f t="shared" si="381"/>
        <v>10</v>
      </c>
      <c r="M3637" s="270">
        <v>44622</v>
      </c>
      <c r="N3637" s="270">
        <v>44622</v>
      </c>
      <c r="O3637" s="270">
        <v>44622</v>
      </c>
      <c r="P3637" s="270">
        <v>44622</v>
      </c>
      <c r="Q3637" s="268" t="s">
        <v>124</v>
      </c>
      <c r="R3637" s="21"/>
      <c r="S3637" s="21"/>
      <c r="T3637" s="21"/>
      <c r="U3637" s="267" t="s">
        <v>9544</v>
      </c>
      <c r="V3637" s="267" t="s">
        <v>9410</v>
      </c>
      <c r="W3637" s="267" t="s">
        <v>9588</v>
      </c>
      <c r="X3637" s="267" t="s">
        <v>9591</v>
      </c>
      <c r="Y3637" s="263" t="s">
        <v>9601</v>
      </c>
    </row>
    <row r="3638" spans="1:25" ht="33">
      <c r="A3638" s="291"/>
      <c r="B3638" s="30">
        <v>3584</v>
      </c>
      <c r="C3638" s="30" t="s">
        <v>10323</v>
      </c>
      <c r="D3638" s="30" t="s">
        <v>83</v>
      </c>
      <c r="E3638" s="265" t="s">
        <v>9583</v>
      </c>
      <c r="F3638" s="269" t="s">
        <v>1561</v>
      </c>
      <c r="G3638" s="269">
        <f t="shared" si="376"/>
        <v>2022</v>
      </c>
      <c r="H3638" s="269">
        <f t="shared" si="377"/>
        <v>3</v>
      </c>
      <c r="I3638" s="269">
        <f t="shared" si="378"/>
        <v>10</v>
      </c>
      <c r="J3638" s="83">
        <f t="shared" si="379"/>
        <v>2022</v>
      </c>
      <c r="K3638" s="269">
        <f t="shared" si="380"/>
        <v>3</v>
      </c>
      <c r="L3638" s="21">
        <f t="shared" si="381"/>
        <v>10</v>
      </c>
      <c r="M3638" s="270">
        <v>44623</v>
      </c>
      <c r="N3638" s="270">
        <v>44623</v>
      </c>
      <c r="O3638" s="270">
        <v>44623</v>
      </c>
      <c r="P3638" s="270">
        <v>44623</v>
      </c>
      <c r="Q3638" s="268" t="s">
        <v>34</v>
      </c>
      <c r="R3638" s="21"/>
      <c r="S3638" s="21"/>
      <c r="T3638" s="21"/>
      <c r="U3638" s="267" t="s">
        <v>9606</v>
      </c>
      <c r="V3638" s="267" t="s">
        <v>9607</v>
      </c>
      <c r="W3638" s="267" t="s">
        <v>9588</v>
      </c>
      <c r="X3638" s="267" t="s">
        <v>9591</v>
      </c>
      <c r="Y3638" s="286"/>
    </row>
    <row r="3639" spans="1:25" ht="33">
      <c r="A3639" s="291"/>
      <c r="B3639" s="30">
        <v>3585</v>
      </c>
      <c r="C3639" s="30" t="s">
        <v>10324</v>
      </c>
      <c r="D3639" s="30" t="s">
        <v>83</v>
      </c>
      <c r="E3639" s="265" t="s">
        <v>9584</v>
      </c>
      <c r="F3639" s="269" t="s">
        <v>1561</v>
      </c>
      <c r="G3639" s="269">
        <f t="shared" si="376"/>
        <v>2022</v>
      </c>
      <c r="H3639" s="269">
        <f t="shared" si="377"/>
        <v>3</v>
      </c>
      <c r="I3639" s="269">
        <f t="shared" si="378"/>
        <v>10</v>
      </c>
      <c r="J3639" s="83">
        <f t="shared" si="379"/>
        <v>2022</v>
      </c>
      <c r="K3639" s="269">
        <f t="shared" si="380"/>
        <v>3</v>
      </c>
      <c r="L3639" s="21">
        <f t="shared" si="381"/>
        <v>10</v>
      </c>
      <c r="M3639" s="270">
        <v>44623</v>
      </c>
      <c r="N3639" s="270">
        <v>44623</v>
      </c>
      <c r="O3639" s="270">
        <v>44623</v>
      </c>
      <c r="P3639" s="270">
        <v>44623</v>
      </c>
      <c r="Q3639" s="268" t="s">
        <v>34</v>
      </c>
      <c r="R3639" s="21"/>
      <c r="S3639" s="21"/>
      <c r="T3639" s="21"/>
      <c r="U3639" s="267" t="s">
        <v>9544</v>
      </c>
      <c r="V3639" s="267" t="s">
        <v>9410</v>
      </c>
      <c r="W3639" s="267" t="s">
        <v>9589</v>
      </c>
      <c r="X3639" s="267" t="s">
        <v>9591</v>
      </c>
      <c r="Y3639" s="263" t="s">
        <v>9602</v>
      </c>
    </row>
    <row r="3640" spans="1:25" ht="33">
      <c r="A3640" s="291"/>
      <c r="B3640" s="30">
        <v>3586</v>
      </c>
      <c r="C3640" s="30" t="s">
        <v>10325</v>
      </c>
      <c r="D3640" s="30" t="s">
        <v>83</v>
      </c>
      <c r="E3640" s="265" t="s">
        <v>9609</v>
      </c>
      <c r="F3640" s="269" t="s">
        <v>1561</v>
      </c>
      <c r="G3640" s="269">
        <f t="shared" si="376"/>
        <v>2022</v>
      </c>
      <c r="H3640" s="269">
        <f t="shared" si="377"/>
        <v>2</v>
      </c>
      <c r="I3640" s="269">
        <f t="shared" si="378"/>
        <v>10</v>
      </c>
      <c r="J3640" s="83">
        <f t="shared" si="379"/>
        <v>2022</v>
      </c>
      <c r="K3640" s="269">
        <f t="shared" si="380"/>
        <v>2</v>
      </c>
      <c r="L3640" s="21">
        <f t="shared" si="381"/>
        <v>10</v>
      </c>
      <c r="M3640" s="77">
        <v>44620</v>
      </c>
      <c r="N3640" s="77">
        <v>44620</v>
      </c>
      <c r="O3640" s="77">
        <v>44620</v>
      </c>
      <c r="P3640" s="77">
        <v>44620</v>
      </c>
      <c r="Q3640" s="267" t="s">
        <v>34</v>
      </c>
      <c r="R3640" s="21"/>
      <c r="S3640" s="21"/>
      <c r="T3640" s="21"/>
      <c r="U3640" s="267" t="s">
        <v>9667</v>
      </c>
      <c r="V3640" s="267" t="s">
        <v>9623</v>
      </c>
      <c r="W3640" s="267" t="s">
        <v>9384</v>
      </c>
      <c r="X3640" s="267" t="s">
        <v>9384</v>
      </c>
      <c r="Y3640" s="91"/>
    </row>
    <row r="3641" spans="1:25">
      <c r="A3641" s="291"/>
      <c r="B3641" s="30">
        <v>3587</v>
      </c>
      <c r="C3641" s="30" t="s">
        <v>10326</v>
      </c>
      <c r="D3641" s="30" t="s">
        <v>83</v>
      </c>
      <c r="E3641" s="265" t="s">
        <v>9618</v>
      </c>
      <c r="F3641" s="269" t="s">
        <v>1561</v>
      </c>
      <c r="G3641" s="269">
        <f t="shared" si="376"/>
        <v>2022</v>
      </c>
      <c r="H3641" s="269">
        <f t="shared" si="377"/>
        <v>2</v>
      </c>
      <c r="I3641" s="269">
        <f t="shared" si="378"/>
        <v>10</v>
      </c>
      <c r="J3641" s="83">
        <f t="shared" si="379"/>
        <v>2022</v>
      </c>
      <c r="K3641" s="269">
        <f t="shared" si="380"/>
        <v>2</v>
      </c>
      <c r="L3641" s="21">
        <f t="shared" si="381"/>
        <v>10</v>
      </c>
      <c r="M3641" s="77">
        <v>44620</v>
      </c>
      <c r="N3641" s="77">
        <v>44620</v>
      </c>
      <c r="O3641" s="77">
        <v>44620</v>
      </c>
      <c r="P3641" s="77">
        <v>44620</v>
      </c>
      <c r="Q3641" s="267" t="s">
        <v>34</v>
      </c>
      <c r="R3641" s="21"/>
      <c r="S3641" s="21"/>
      <c r="T3641" s="21"/>
      <c r="U3641" s="267" t="s">
        <v>4367</v>
      </c>
      <c r="V3641" s="267" t="s">
        <v>9624</v>
      </c>
      <c r="W3641" s="267" t="s">
        <v>9384</v>
      </c>
      <c r="X3641" s="267" t="s">
        <v>9384</v>
      </c>
      <c r="Y3641" s="91"/>
    </row>
    <row r="3642" spans="1:25">
      <c r="A3642" s="291"/>
      <c r="B3642" s="30">
        <v>3588</v>
      </c>
      <c r="C3642" s="30" t="s">
        <v>10327</v>
      </c>
      <c r="D3642" s="30" t="s">
        <v>83</v>
      </c>
      <c r="E3642" s="265" t="s">
        <v>9610</v>
      </c>
      <c r="F3642" s="269" t="s">
        <v>1561</v>
      </c>
      <c r="G3642" s="269">
        <f t="shared" si="376"/>
        <v>2022</v>
      </c>
      <c r="H3642" s="269">
        <f t="shared" si="377"/>
        <v>2</v>
      </c>
      <c r="I3642" s="269">
        <f t="shared" si="378"/>
        <v>10</v>
      </c>
      <c r="J3642" s="83">
        <f t="shared" si="379"/>
        <v>2022</v>
      </c>
      <c r="K3642" s="269">
        <f t="shared" si="380"/>
        <v>2</v>
      </c>
      <c r="L3642" s="21">
        <f t="shared" si="381"/>
        <v>10</v>
      </c>
      <c r="M3642" s="77">
        <v>44620</v>
      </c>
      <c r="N3642" s="77">
        <v>44620</v>
      </c>
      <c r="O3642" s="77">
        <v>44620</v>
      </c>
      <c r="P3642" s="77">
        <v>44620</v>
      </c>
      <c r="Q3642" s="267" t="s">
        <v>34</v>
      </c>
      <c r="R3642" s="21"/>
      <c r="S3642" s="21"/>
      <c r="T3642" s="21"/>
      <c r="U3642" s="267" t="s">
        <v>9625</v>
      </c>
      <c r="V3642" s="267" t="s">
        <v>9626</v>
      </c>
      <c r="W3642" s="267" t="s">
        <v>9384</v>
      </c>
      <c r="X3642" s="267" t="s">
        <v>9384</v>
      </c>
      <c r="Y3642" s="91"/>
    </row>
    <row r="3643" spans="1:25">
      <c r="A3643" s="291"/>
      <c r="B3643" s="30">
        <v>3589</v>
      </c>
      <c r="C3643" s="30" t="s">
        <v>10328</v>
      </c>
      <c r="D3643" s="30" t="s">
        <v>83</v>
      </c>
      <c r="E3643" s="265" t="s">
        <v>9619</v>
      </c>
      <c r="F3643" s="269" t="s">
        <v>1561</v>
      </c>
      <c r="G3643" s="269">
        <f t="shared" si="376"/>
        <v>2022</v>
      </c>
      <c r="H3643" s="269">
        <f t="shared" si="377"/>
        <v>3</v>
      </c>
      <c r="I3643" s="269">
        <f t="shared" si="378"/>
        <v>10</v>
      </c>
      <c r="J3643" s="83">
        <f t="shared" si="379"/>
        <v>2022</v>
      </c>
      <c r="K3643" s="269">
        <f t="shared" si="380"/>
        <v>3</v>
      </c>
      <c r="L3643" s="21">
        <f t="shared" si="381"/>
        <v>10</v>
      </c>
      <c r="M3643" s="77">
        <v>44622</v>
      </c>
      <c r="N3643" s="77">
        <v>44622</v>
      </c>
      <c r="O3643" s="77">
        <v>44622</v>
      </c>
      <c r="P3643" s="77">
        <v>44622</v>
      </c>
      <c r="Q3643" s="267" t="s">
        <v>34</v>
      </c>
      <c r="R3643" s="21"/>
      <c r="S3643" s="21"/>
      <c r="T3643" s="21"/>
      <c r="U3643" s="267" t="s">
        <v>9627</v>
      </c>
      <c r="V3643" s="267" t="s">
        <v>9627</v>
      </c>
      <c r="W3643" s="267" t="s">
        <v>9384</v>
      </c>
      <c r="X3643" s="267" t="s">
        <v>9384</v>
      </c>
      <c r="Y3643" s="91"/>
    </row>
    <row r="3644" spans="1:25" ht="33">
      <c r="A3644" s="291"/>
      <c r="B3644" s="30">
        <v>3590</v>
      </c>
      <c r="C3644" s="30" t="s">
        <v>10329</v>
      </c>
      <c r="D3644" s="30" t="s">
        <v>83</v>
      </c>
      <c r="E3644" s="265" t="s">
        <v>9611</v>
      </c>
      <c r="F3644" s="269" t="s">
        <v>1561</v>
      </c>
      <c r="G3644" s="269">
        <f t="shared" si="376"/>
        <v>2022</v>
      </c>
      <c r="H3644" s="269">
        <f t="shared" si="377"/>
        <v>3</v>
      </c>
      <c r="I3644" s="269">
        <f t="shared" si="378"/>
        <v>10</v>
      </c>
      <c r="J3644" s="83">
        <f t="shared" si="379"/>
        <v>2022</v>
      </c>
      <c r="K3644" s="269">
        <f t="shared" si="380"/>
        <v>3</v>
      </c>
      <c r="L3644" s="21">
        <f t="shared" si="381"/>
        <v>10</v>
      </c>
      <c r="M3644" s="77">
        <v>44622</v>
      </c>
      <c r="N3644" s="77">
        <v>44622</v>
      </c>
      <c r="O3644" s="77">
        <v>44622</v>
      </c>
      <c r="P3644" s="77">
        <v>44622</v>
      </c>
      <c r="Q3644" s="267" t="s">
        <v>34</v>
      </c>
      <c r="R3644" s="21"/>
      <c r="S3644" s="21"/>
      <c r="T3644" s="21"/>
      <c r="U3644" s="267" t="s">
        <v>9628</v>
      </c>
      <c r="V3644" s="267" t="s">
        <v>9629</v>
      </c>
      <c r="W3644" s="267" t="s">
        <v>9635</v>
      </c>
      <c r="X3644" s="267" t="s">
        <v>9384</v>
      </c>
      <c r="Y3644" s="91"/>
    </row>
    <row r="3645" spans="1:25" ht="33">
      <c r="A3645" s="291"/>
      <c r="B3645" s="30">
        <v>3591</v>
      </c>
      <c r="C3645" s="30" t="s">
        <v>10330</v>
      </c>
      <c r="D3645" s="30" t="s">
        <v>83</v>
      </c>
      <c r="E3645" s="265" t="s">
        <v>9612</v>
      </c>
      <c r="F3645" s="269" t="s">
        <v>1561</v>
      </c>
      <c r="G3645" s="269">
        <f t="shared" si="376"/>
        <v>2022</v>
      </c>
      <c r="H3645" s="269">
        <f t="shared" si="377"/>
        <v>3</v>
      </c>
      <c r="I3645" s="269">
        <f t="shared" si="378"/>
        <v>10</v>
      </c>
      <c r="J3645" s="83">
        <f t="shared" si="379"/>
        <v>2022</v>
      </c>
      <c r="K3645" s="269">
        <f t="shared" si="380"/>
        <v>3</v>
      </c>
      <c r="L3645" s="21">
        <f t="shared" si="381"/>
        <v>10</v>
      </c>
      <c r="M3645" s="77">
        <v>44622</v>
      </c>
      <c r="N3645" s="77">
        <v>44622</v>
      </c>
      <c r="O3645" s="77">
        <v>44622</v>
      </c>
      <c r="P3645" s="77">
        <v>44622</v>
      </c>
      <c r="Q3645" s="267" t="s">
        <v>34</v>
      </c>
      <c r="R3645" s="21"/>
      <c r="S3645" s="21"/>
      <c r="T3645" s="21"/>
      <c r="U3645" s="267" t="s">
        <v>9630</v>
      </c>
      <c r="V3645" s="267" t="s">
        <v>2209</v>
      </c>
      <c r="W3645" s="267" t="s">
        <v>9384</v>
      </c>
      <c r="X3645" s="267" t="s">
        <v>9635</v>
      </c>
      <c r="Y3645" s="91"/>
    </row>
    <row r="3646" spans="1:25">
      <c r="A3646" s="291"/>
      <c r="B3646" s="30">
        <v>3592</v>
      </c>
      <c r="C3646" s="30" t="s">
        <v>10331</v>
      </c>
      <c r="D3646" s="30" t="s">
        <v>83</v>
      </c>
      <c r="E3646" s="259" t="s">
        <v>9620</v>
      </c>
      <c r="F3646" s="269" t="s">
        <v>1561</v>
      </c>
      <c r="G3646" s="269">
        <f t="shared" si="376"/>
        <v>2022</v>
      </c>
      <c r="H3646" s="269">
        <f t="shared" si="377"/>
        <v>3</v>
      </c>
      <c r="I3646" s="269">
        <f t="shared" si="378"/>
        <v>10</v>
      </c>
      <c r="J3646" s="83">
        <f t="shared" si="379"/>
        <v>2022</v>
      </c>
      <c r="K3646" s="269">
        <f t="shared" si="380"/>
        <v>3</v>
      </c>
      <c r="L3646" s="21">
        <f t="shared" si="381"/>
        <v>10</v>
      </c>
      <c r="M3646" s="77">
        <v>44622</v>
      </c>
      <c r="N3646" s="77">
        <v>44622</v>
      </c>
      <c r="O3646" s="77">
        <v>44622</v>
      </c>
      <c r="P3646" s="77">
        <v>44622</v>
      </c>
      <c r="Q3646" s="267" t="s">
        <v>9622</v>
      </c>
      <c r="R3646" s="21"/>
      <c r="S3646" s="21"/>
      <c r="T3646" s="21"/>
      <c r="U3646" s="267" t="s">
        <v>9631</v>
      </c>
      <c r="V3646" s="267" t="s">
        <v>9255</v>
      </c>
      <c r="W3646" s="267" t="s">
        <v>9384</v>
      </c>
      <c r="X3646" s="267" t="s">
        <v>9384</v>
      </c>
      <c r="Y3646" s="91"/>
    </row>
    <row r="3647" spans="1:25">
      <c r="A3647" s="291"/>
      <c r="B3647" s="30">
        <v>3593</v>
      </c>
      <c r="C3647" s="30" t="s">
        <v>10332</v>
      </c>
      <c r="D3647" s="30" t="s">
        <v>83</v>
      </c>
      <c r="E3647" s="259" t="s">
        <v>9613</v>
      </c>
      <c r="F3647" s="269" t="s">
        <v>1561</v>
      </c>
      <c r="G3647" s="269">
        <f t="shared" si="376"/>
        <v>2022</v>
      </c>
      <c r="H3647" s="269">
        <f t="shared" si="377"/>
        <v>3</v>
      </c>
      <c r="I3647" s="269">
        <f t="shared" si="378"/>
        <v>10</v>
      </c>
      <c r="J3647" s="83">
        <f t="shared" si="379"/>
        <v>2022</v>
      </c>
      <c r="K3647" s="269">
        <f t="shared" si="380"/>
        <v>3</v>
      </c>
      <c r="L3647" s="21">
        <f t="shared" si="381"/>
        <v>10</v>
      </c>
      <c r="M3647" s="77">
        <v>44622</v>
      </c>
      <c r="N3647" s="77">
        <v>44622</v>
      </c>
      <c r="O3647" s="77">
        <v>44622</v>
      </c>
      <c r="P3647" s="77">
        <v>44622</v>
      </c>
      <c r="Q3647" s="267" t="s">
        <v>9622</v>
      </c>
      <c r="R3647" s="21"/>
      <c r="S3647" s="21"/>
      <c r="T3647" s="21"/>
      <c r="U3647" s="267" t="s">
        <v>3259</v>
      </c>
      <c r="V3647" s="267" t="s">
        <v>9632</v>
      </c>
      <c r="W3647" s="267" t="s">
        <v>9384</v>
      </c>
      <c r="X3647" s="267" t="s">
        <v>9635</v>
      </c>
      <c r="Y3647" s="91"/>
    </row>
    <row r="3648" spans="1:25" ht="33">
      <c r="A3648" s="291"/>
      <c r="B3648" s="30">
        <v>3594</v>
      </c>
      <c r="C3648" s="30" t="s">
        <v>10333</v>
      </c>
      <c r="D3648" s="30" t="s">
        <v>83</v>
      </c>
      <c r="E3648" s="259" t="s">
        <v>9614</v>
      </c>
      <c r="F3648" s="269" t="s">
        <v>1561</v>
      </c>
      <c r="G3648" s="269">
        <f t="shared" si="376"/>
        <v>2022</v>
      </c>
      <c r="H3648" s="269">
        <f t="shared" si="377"/>
        <v>3</v>
      </c>
      <c r="I3648" s="269">
        <f t="shared" si="378"/>
        <v>10</v>
      </c>
      <c r="J3648" s="83">
        <f t="shared" si="379"/>
        <v>2022</v>
      </c>
      <c r="K3648" s="269">
        <f t="shared" si="380"/>
        <v>3</v>
      </c>
      <c r="L3648" s="21">
        <f t="shared" si="381"/>
        <v>10</v>
      </c>
      <c r="M3648" s="77">
        <v>44622</v>
      </c>
      <c r="N3648" s="77">
        <v>44622</v>
      </c>
      <c r="O3648" s="77">
        <v>44622</v>
      </c>
      <c r="P3648" s="77">
        <v>44622</v>
      </c>
      <c r="Q3648" s="267" t="s">
        <v>34</v>
      </c>
      <c r="R3648" s="21"/>
      <c r="S3648" s="21"/>
      <c r="T3648" s="21"/>
      <c r="U3648" s="267" t="s">
        <v>9633</v>
      </c>
      <c r="V3648" s="267" t="s">
        <v>9633</v>
      </c>
      <c r="W3648" s="267" t="s">
        <v>9384</v>
      </c>
      <c r="X3648" s="267" t="s">
        <v>9384</v>
      </c>
      <c r="Y3648" s="91"/>
    </row>
    <row r="3649" spans="1:25" ht="33">
      <c r="A3649" s="291"/>
      <c r="B3649" s="30">
        <v>3595</v>
      </c>
      <c r="C3649" s="30" t="s">
        <v>10334</v>
      </c>
      <c r="D3649" s="30" t="s">
        <v>83</v>
      </c>
      <c r="E3649" s="265" t="s">
        <v>9615</v>
      </c>
      <c r="F3649" s="269" t="s">
        <v>1561</v>
      </c>
      <c r="G3649" s="269">
        <f t="shared" si="376"/>
        <v>2022</v>
      </c>
      <c r="H3649" s="269">
        <f t="shared" si="377"/>
        <v>3</v>
      </c>
      <c r="I3649" s="269">
        <f t="shared" si="378"/>
        <v>10</v>
      </c>
      <c r="J3649" s="83">
        <f t="shared" si="379"/>
        <v>2022</v>
      </c>
      <c r="K3649" s="269">
        <f t="shared" si="380"/>
        <v>3</v>
      </c>
      <c r="L3649" s="21">
        <f t="shared" si="381"/>
        <v>10</v>
      </c>
      <c r="M3649" s="77">
        <v>44623</v>
      </c>
      <c r="N3649" s="77">
        <v>44623</v>
      </c>
      <c r="O3649" s="77">
        <v>44623</v>
      </c>
      <c r="P3649" s="77">
        <v>44623</v>
      </c>
      <c r="Q3649" s="267" t="s">
        <v>34</v>
      </c>
      <c r="R3649" s="21"/>
      <c r="S3649" s="21"/>
      <c r="T3649" s="21"/>
      <c r="U3649" s="267" t="s">
        <v>9255</v>
      </c>
      <c r="V3649" s="267" t="s">
        <v>9255</v>
      </c>
      <c r="W3649" s="267" t="s">
        <v>9384</v>
      </c>
      <c r="X3649" s="267" t="s">
        <v>9384</v>
      </c>
      <c r="Y3649" s="91"/>
    </row>
    <row r="3650" spans="1:25" ht="33">
      <c r="A3650" s="291"/>
      <c r="B3650" s="30">
        <v>3596</v>
      </c>
      <c r="C3650" s="30" t="s">
        <v>10335</v>
      </c>
      <c r="D3650" s="30" t="s">
        <v>83</v>
      </c>
      <c r="E3650" s="265" t="s">
        <v>9616</v>
      </c>
      <c r="F3650" s="269" t="s">
        <v>1561</v>
      </c>
      <c r="G3650" s="269">
        <f t="shared" si="376"/>
        <v>2022</v>
      </c>
      <c r="H3650" s="269">
        <f t="shared" si="377"/>
        <v>3</v>
      </c>
      <c r="I3650" s="269">
        <f t="shared" si="378"/>
        <v>10</v>
      </c>
      <c r="J3650" s="83">
        <f t="shared" si="379"/>
        <v>2022</v>
      </c>
      <c r="K3650" s="269">
        <f t="shared" si="380"/>
        <v>3</v>
      </c>
      <c r="L3650" s="21">
        <f t="shared" si="381"/>
        <v>10</v>
      </c>
      <c r="M3650" s="77">
        <v>44623</v>
      </c>
      <c r="N3650" s="77">
        <v>44623</v>
      </c>
      <c r="O3650" s="77">
        <v>44623</v>
      </c>
      <c r="P3650" s="77">
        <v>44623</v>
      </c>
      <c r="Q3650" s="267" t="s">
        <v>9622</v>
      </c>
      <c r="R3650" s="21"/>
      <c r="S3650" s="21"/>
      <c r="T3650" s="21"/>
      <c r="U3650" s="267" t="s">
        <v>7689</v>
      </c>
      <c r="V3650" s="267" t="s">
        <v>7689</v>
      </c>
      <c r="W3650" s="267" t="s">
        <v>9635</v>
      </c>
      <c r="X3650" s="267" t="s">
        <v>9384</v>
      </c>
      <c r="Y3650" s="91"/>
    </row>
    <row r="3651" spans="1:25">
      <c r="A3651" s="291"/>
      <c r="B3651" s="30">
        <v>3597</v>
      </c>
      <c r="C3651" s="30" t="s">
        <v>10336</v>
      </c>
      <c r="D3651" s="30" t="s">
        <v>83</v>
      </c>
      <c r="E3651" s="265" t="s">
        <v>9621</v>
      </c>
      <c r="F3651" s="269" t="s">
        <v>1561</v>
      </c>
      <c r="G3651" s="269">
        <f t="shared" si="376"/>
        <v>2022</v>
      </c>
      <c r="H3651" s="269">
        <f t="shared" si="377"/>
        <v>3</v>
      </c>
      <c r="I3651" s="269">
        <f t="shared" si="378"/>
        <v>10</v>
      </c>
      <c r="J3651" s="83">
        <f t="shared" si="379"/>
        <v>2022</v>
      </c>
      <c r="K3651" s="269">
        <f t="shared" si="380"/>
        <v>3</v>
      </c>
      <c r="L3651" s="21">
        <f t="shared" si="381"/>
        <v>10</v>
      </c>
      <c r="M3651" s="77">
        <v>44623</v>
      </c>
      <c r="N3651" s="77">
        <v>44623</v>
      </c>
      <c r="O3651" s="77">
        <v>44623</v>
      </c>
      <c r="P3651" s="77">
        <v>44623</v>
      </c>
      <c r="Q3651" s="267" t="s">
        <v>9622</v>
      </c>
      <c r="R3651" s="21"/>
      <c r="S3651" s="21"/>
      <c r="T3651" s="21"/>
      <c r="U3651" s="267" t="s">
        <v>3259</v>
      </c>
      <c r="V3651" s="267" t="s">
        <v>3259</v>
      </c>
      <c r="W3651" s="267" t="s">
        <v>9384</v>
      </c>
      <c r="X3651" s="267" t="s">
        <v>9384</v>
      </c>
      <c r="Y3651" s="91"/>
    </row>
    <row r="3652" spans="1:25" ht="33">
      <c r="A3652" s="291"/>
      <c r="B3652" s="30">
        <v>3598</v>
      </c>
      <c r="C3652" s="30" t="s">
        <v>10337</v>
      </c>
      <c r="D3652" s="30" t="s">
        <v>83</v>
      </c>
      <c r="E3652" s="265" t="s">
        <v>9617</v>
      </c>
      <c r="F3652" s="269" t="s">
        <v>1561</v>
      </c>
      <c r="G3652" s="269">
        <f t="shared" si="376"/>
        <v>2022</v>
      </c>
      <c r="H3652" s="269">
        <f t="shared" si="377"/>
        <v>3</v>
      </c>
      <c r="I3652" s="269">
        <f t="shared" si="378"/>
        <v>10</v>
      </c>
      <c r="J3652" s="83">
        <f t="shared" si="379"/>
        <v>2022</v>
      </c>
      <c r="K3652" s="269">
        <f t="shared" si="380"/>
        <v>3</v>
      </c>
      <c r="L3652" s="21">
        <f t="shared" si="381"/>
        <v>10</v>
      </c>
      <c r="M3652" s="77">
        <v>44623</v>
      </c>
      <c r="N3652" s="77">
        <v>44623</v>
      </c>
      <c r="O3652" s="77">
        <v>44623</v>
      </c>
      <c r="P3652" s="77">
        <v>44623</v>
      </c>
      <c r="Q3652" s="267" t="s">
        <v>34</v>
      </c>
      <c r="R3652" s="21"/>
      <c r="S3652" s="21"/>
      <c r="T3652" s="21"/>
      <c r="U3652" s="267" t="s">
        <v>8821</v>
      </c>
      <c r="V3652" s="267" t="s">
        <v>9634</v>
      </c>
      <c r="W3652" s="267" t="s">
        <v>9635</v>
      </c>
      <c r="X3652" s="267" t="s">
        <v>9384</v>
      </c>
      <c r="Y3652" s="91"/>
    </row>
    <row r="3653" spans="1:25" ht="81">
      <c r="A3653" s="291"/>
      <c r="B3653" s="30">
        <v>3599</v>
      </c>
      <c r="C3653" s="30" t="s">
        <v>10338</v>
      </c>
      <c r="D3653" s="30" t="s">
        <v>83</v>
      </c>
      <c r="E3653" s="302" t="s">
        <v>9636</v>
      </c>
      <c r="F3653" s="269" t="s">
        <v>1561</v>
      </c>
      <c r="G3653" s="269">
        <f t="shared" si="376"/>
        <v>2022</v>
      </c>
      <c r="H3653" s="269">
        <f t="shared" si="377"/>
        <v>2</v>
      </c>
      <c r="I3653" s="269">
        <f t="shared" si="378"/>
        <v>10</v>
      </c>
      <c r="J3653" s="83">
        <f t="shared" si="379"/>
        <v>2022</v>
      </c>
      <c r="K3653" s="269">
        <f t="shared" si="380"/>
        <v>3</v>
      </c>
      <c r="L3653" s="21">
        <f t="shared" si="381"/>
        <v>10</v>
      </c>
      <c r="M3653" s="119">
        <v>44620</v>
      </c>
      <c r="N3653" s="119">
        <v>44620</v>
      </c>
      <c r="O3653" s="119">
        <v>44620</v>
      </c>
      <c r="P3653" s="119">
        <v>44622</v>
      </c>
      <c r="Q3653" s="267" t="s">
        <v>34</v>
      </c>
      <c r="R3653" s="21"/>
      <c r="S3653" s="21"/>
      <c r="T3653" s="21"/>
      <c r="U3653" s="300" t="s">
        <v>9641</v>
      </c>
      <c r="V3653" s="300" t="s">
        <v>9641</v>
      </c>
      <c r="W3653" s="267" t="s">
        <v>5563</v>
      </c>
      <c r="X3653" s="267" t="s">
        <v>5563</v>
      </c>
      <c r="Y3653" s="91"/>
    </row>
    <row r="3654" spans="1:25" ht="33">
      <c r="A3654" s="291"/>
      <c r="B3654" s="30">
        <v>3600</v>
      </c>
      <c r="C3654" s="30" t="s">
        <v>10339</v>
      </c>
      <c r="D3654" s="30" t="s">
        <v>83</v>
      </c>
      <c r="E3654" s="293" t="s">
        <v>9637</v>
      </c>
      <c r="F3654" s="269" t="s">
        <v>1561</v>
      </c>
      <c r="G3654" s="269">
        <f t="shared" si="376"/>
        <v>2022</v>
      </c>
      <c r="H3654" s="269">
        <f t="shared" si="377"/>
        <v>3</v>
      </c>
      <c r="I3654" s="269">
        <f t="shared" si="378"/>
        <v>10</v>
      </c>
      <c r="J3654" s="83">
        <f t="shared" si="379"/>
        <v>2022</v>
      </c>
      <c r="K3654" s="269">
        <f t="shared" si="380"/>
        <v>3</v>
      </c>
      <c r="L3654" s="21">
        <f t="shared" si="381"/>
        <v>10</v>
      </c>
      <c r="M3654" s="119">
        <v>44622</v>
      </c>
      <c r="N3654" s="119">
        <v>44622</v>
      </c>
      <c r="O3654" s="119">
        <v>44622</v>
      </c>
      <c r="P3654" s="119">
        <v>44622</v>
      </c>
      <c r="Q3654" s="267" t="s">
        <v>34</v>
      </c>
      <c r="R3654" s="21"/>
      <c r="S3654" s="21"/>
      <c r="T3654" s="21"/>
      <c r="U3654" s="300" t="s">
        <v>1697</v>
      </c>
      <c r="V3654" s="300" t="s">
        <v>9642</v>
      </c>
      <c r="W3654" s="267" t="s">
        <v>5563</v>
      </c>
      <c r="X3654" s="267" t="s">
        <v>5563</v>
      </c>
      <c r="Y3654" s="91"/>
    </row>
    <row r="3655" spans="1:25">
      <c r="A3655" s="291"/>
      <c r="B3655" s="30">
        <v>3601</v>
      </c>
      <c r="C3655" s="30" t="s">
        <v>10340</v>
      </c>
      <c r="D3655" s="30" t="s">
        <v>83</v>
      </c>
      <c r="E3655" s="294" t="s">
        <v>9638</v>
      </c>
      <c r="F3655" s="269" t="s">
        <v>1561</v>
      </c>
      <c r="G3655" s="269">
        <f t="shared" ref="G3655:G3695" si="382">IF(ISBLANK(N3655),"",YEAR(N3655))</f>
        <v>2022</v>
      </c>
      <c r="H3655" s="269">
        <f t="shared" ref="H3655:H3695" si="383">IF(ISBLANK(N3655),"",MONTH(N3655))</f>
        <v>3</v>
      </c>
      <c r="I3655" s="269">
        <f t="shared" ref="I3655:I3695" si="384">IF(ISBLANK(N3655),"",WEEKNUM(N3655,1))</f>
        <v>10</v>
      </c>
      <c r="J3655" s="83">
        <f t="shared" ref="J3655:J3659" si="385">IF(ISBLANK(P3655),"",YEAR(P3655))</f>
        <v>2022</v>
      </c>
      <c r="K3655" s="269">
        <f t="shared" ref="K3655:K3659" si="386">IF(ISBLANK(P3655),"",MONTH(P3655))</f>
        <v>3</v>
      </c>
      <c r="L3655" s="21">
        <f t="shared" ref="L3655:L3659" si="387">IF(ISBLANK(P3655),"",WEEKNUM(P3655,1))</f>
        <v>10</v>
      </c>
      <c r="M3655" s="119">
        <v>44622</v>
      </c>
      <c r="N3655" s="119">
        <v>44622</v>
      </c>
      <c r="O3655" s="119">
        <v>44622</v>
      </c>
      <c r="P3655" s="119">
        <v>44622</v>
      </c>
      <c r="Q3655" s="267" t="s">
        <v>34</v>
      </c>
      <c r="R3655" s="21"/>
      <c r="S3655" s="21"/>
      <c r="T3655" s="21"/>
      <c r="U3655" s="295" t="s">
        <v>9</v>
      </c>
      <c r="V3655" s="295" t="s">
        <v>9</v>
      </c>
      <c r="W3655" s="267" t="s">
        <v>5563</v>
      </c>
      <c r="X3655" s="267" t="s">
        <v>5563</v>
      </c>
      <c r="Y3655" s="91"/>
    </row>
    <row r="3656" spans="1:25" ht="33">
      <c r="A3656" s="291"/>
      <c r="B3656" s="30">
        <v>3602</v>
      </c>
      <c r="C3656" s="30" t="s">
        <v>10341</v>
      </c>
      <c r="D3656" s="30" t="s">
        <v>83</v>
      </c>
      <c r="E3656" s="301" t="s">
        <v>9639</v>
      </c>
      <c r="F3656" s="269" t="s">
        <v>1561</v>
      </c>
      <c r="G3656" s="269">
        <f t="shared" si="382"/>
        <v>2022</v>
      </c>
      <c r="H3656" s="269">
        <f t="shared" si="383"/>
        <v>3</v>
      </c>
      <c r="I3656" s="269">
        <f t="shared" si="384"/>
        <v>10</v>
      </c>
      <c r="J3656" s="83">
        <f t="shared" si="385"/>
        <v>2022</v>
      </c>
      <c r="K3656" s="269">
        <f t="shared" si="386"/>
        <v>3</v>
      </c>
      <c r="L3656" s="21">
        <f t="shared" si="387"/>
        <v>10</v>
      </c>
      <c r="M3656" s="119">
        <v>44622</v>
      </c>
      <c r="N3656" s="119">
        <v>44622</v>
      </c>
      <c r="O3656" s="119">
        <v>44622</v>
      </c>
      <c r="P3656" s="119">
        <v>44622</v>
      </c>
      <c r="Q3656" s="267" t="s">
        <v>34</v>
      </c>
      <c r="R3656" s="21"/>
      <c r="S3656" s="21"/>
      <c r="T3656" s="21"/>
      <c r="U3656" s="300" t="s">
        <v>9643</v>
      </c>
      <c r="V3656" s="300" t="s">
        <v>9643</v>
      </c>
      <c r="W3656" s="267" t="s">
        <v>5563</v>
      </c>
      <c r="X3656" s="267" t="s">
        <v>5563</v>
      </c>
      <c r="Y3656" s="91"/>
    </row>
    <row r="3657" spans="1:25">
      <c r="A3657" s="291"/>
      <c r="B3657" s="30">
        <v>3603</v>
      </c>
      <c r="C3657" s="30" t="s">
        <v>10342</v>
      </c>
      <c r="D3657" s="30" t="s">
        <v>83</v>
      </c>
      <c r="E3657" s="293" t="s">
        <v>9640</v>
      </c>
      <c r="F3657" s="269" t="s">
        <v>1561</v>
      </c>
      <c r="G3657" s="269">
        <f t="shared" si="382"/>
        <v>2022</v>
      </c>
      <c r="H3657" s="269">
        <f t="shared" si="383"/>
        <v>3</v>
      </c>
      <c r="I3657" s="269">
        <f t="shared" si="384"/>
        <v>10</v>
      </c>
      <c r="J3657" s="83">
        <f t="shared" si="385"/>
        <v>2022</v>
      </c>
      <c r="K3657" s="269">
        <f t="shared" si="386"/>
        <v>3</v>
      </c>
      <c r="L3657" s="21">
        <f t="shared" si="387"/>
        <v>10</v>
      </c>
      <c r="M3657" s="119">
        <v>44622</v>
      </c>
      <c r="N3657" s="119">
        <v>44622</v>
      </c>
      <c r="O3657" s="119">
        <v>44622</v>
      </c>
      <c r="P3657" s="119">
        <v>44622</v>
      </c>
      <c r="Q3657" s="267" t="s">
        <v>34</v>
      </c>
      <c r="R3657" s="21"/>
      <c r="S3657" s="21"/>
      <c r="T3657" s="21"/>
      <c r="U3657" s="295" t="s">
        <v>9641</v>
      </c>
      <c r="V3657" s="295" t="s">
        <v>9641</v>
      </c>
      <c r="W3657" s="267" t="s">
        <v>5563</v>
      </c>
      <c r="X3657" s="267" t="s">
        <v>5563</v>
      </c>
      <c r="Y3657" s="91"/>
    </row>
    <row r="3658" spans="1:25">
      <c r="A3658" s="291"/>
      <c r="B3658" s="30">
        <v>3604</v>
      </c>
      <c r="C3658" s="30" t="s">
        <v>10343</v>
      </c>
      <c r="D3658" s="30" t="s">
        <v>83</v>
      </c>
      <c r="E3658" s="303" t="s">
        <v>9644</v>
      </c>
      <c r="F3658" s="269" t="s">
        <v>1561</v>
      </c>
      <c r="G3658" s="269">
        <f t="shared" si="382"/>
        <v>2022</v>
      </c>
      <c r="H3658" s="269">
        <f t="shared" si="383"/>
        <v>2</v>
      </c>
      <c r="I3658" s="269">
        <f t="shared" si="384"/>
        <v>10</v>
      </c>
      <c r="J3658" s="83">
        <f t="shared" si="385"/>
        <v>2022</v>
      </c>
      <c r="K3658" s="269">
        <f t="shared" si="386"/>
        <v>2</v>
      </c>
      <c r="L3658" s="21">
        <f t="shared" si="387"/>
        <v>10</v>
      </c>
      <c r="M3658" s="77">
        <v>44620</v>
      </c>
      <c r="N3658" s="77">
        <v>44620</v>
      </c>
      <c r="O3658" s="77">
        <v>44620</v>
      </c>
      <c r="P3658" s="77">
        <v>44620</v>
      </c>
      <c r="Q3658" s="267" t="s">
        <v>9656</v>
      </c>
      <c r="R3658" s="21"/>
      <c r="S3658" s="21"/>
      <c r="T3658" s="21"/>
      <c r="U3658" s="300" t="s">
        <v>9647</v>
      </c>
      <c r="V3658" s="300" t="s">
        <v>9648</v>
      </c>
      <c r="W3658" s="267" t="s">
        <v>8859</v>
      </c>
      <c r="X3658" s="267" t="s">
        <v>9652</v>
      </c>
      <c r="Y3658" s="259" t="s">
        <v>9657</v>
      </c>
    </row>
    <row r="3659" spans="1:25">
      <c r="A3659" s="291"/>
      <c r="B3659" s="30">
        <v>3605</v>
      </c>
      <c r="C3659" s="30" t="s">
        <v>10344</v>
      </c>
      <c r="D3659" s="30" t="s">
        <v>83</v>
      </c>
      <c r="E3659" s="130" t="s">
        <v>9645</v>
      </c>
      <c r="F3659" s="269" t="s">
        <v>1561</v>
      </c>
      <c r="G3659" s="269">
        <f t="shared" si="382"/>
        <v>2022</v>
      </c>
      <c r="H3659" s="269">
        <f t="shared" si="383"/>
        <v>2</v>
      </c>
      <c r="I3659" s="269">
        <f t="shared" si="384"/>
        <v>10</v>
      </c>
      <c r="J3659" s="83">
        <f t="shared" si="385"/>
        <v>2022</v>
      </c>
      <c r="K3659" s="269">
        <f t="shared" si="386"/>
        <v>3</v>
      </c>
      <c r="L3659" s="21">
        <f t="shared" si="387"/>
        <v>12</v>
      </c>
      <c r="M3659" s="270">
        <v>44620</v>
      </c>
      <c r="N3659" s="270">
        <v>44620</v>
      </c>
      <c r="O3659" s="270">
        <v>44620</v>
      </c>
      <c r="P3659" s="77">
        <v>44635</v>
      </c>
      <c r="Q3659" s="267" t="s">
        <v>34</v>
      </c>
      <c r="R3659" s="21" t="s">
        <v>9905</v>
      </c>
      <c r="S3659" s="21"/>
      <c r="T3659" s="21"/>
      <c r="U3659" s="300" t="s">
        <v>9649</v>
      </c>
      <c r="V3659" s="300" t="s">
        <v>6689</v>
      </c>
      <c r="W3659" s="267" t="s">
        <v>9653</v>
      </c>
      <c r="X3659" s="267" t="s">
        <v>9654</v>
      </c>
      <c r="Y3659" s="259"/>
    </row>
    <row r="3660" spans="1:25">
      <c r="A3660" s="291"/>
      <c r="B3660" s="30">
        <v>3606</v>
      </c>
      <c r="C3660" s="30" t="s">
        <v>10345</v>
      </c>
      <c r="D3660" s="30" t="s">
        <v>83</v>
      </c>
      <c r="E3660" s="206" t="s">
        <v>9646</v>
      </c>
      <c r="F3660" s="269" t="s">
        <v>1561</v>
      </c>
      <c r="G3660" s="269">
        <f t="shared" si="382"/>
        <v>2022</v>
      </c>
      <c r="H3660" s="269">
        <f t="shared" si="383"/>
        <v>3</v>
      </c>
      <c r="I3660" s="269">
        <f t="shared" si="384"/>
        <v>10</v>
      </c>
      <c r="J3660" s="83">
        <f>IF(ISBLANK(P3660),"",YEAR(P3660))</f>
        <v>2022</v>
      </c>
      <c r="K3660" s="269">
        <f t="shared" ref="K3660:K3676" si="388">IF(ISBLANK(P3660),"",MONTH(P3660))</f>
        <v>3</v>
      </c>
      <c r="L3660" s="21">
        <f>IF(ISBLANK(P3660),"",WEEKNUM(P3660,1))</f>
        <v>10</v>
      </c>
      <c r="M3660" s="270">
        <v>44624</v>
      </c>
      <c r="N3660" s="270">
        <v>44624</v>
      </c>
      <c r="O3660" s="270">
        <v>44624</v>
      </c>
      <c r="P3660" s="77">
        <v>44622</v>
      </c>
      <c r="Q3660" s="267" t="s">
        <v>34</v>
      </c>
      <c r="R3660" s="21"/>
      <c r="S3660" s="21"/>
      <c r="T3660" s="21"/>
      <c r="U3660" s="300" t="s">
        <v>9650</v>
      </c>
      <c r="V3660" s="300" t="s">
        <v>9651</v>
      </c>
      <c r="W3660" s="267" t="s">
        <v>9652</v>
      </c>
      <c r="X3660" s="267" t="s">
        <v>9655</v>
      </c>
      <c r="Y3660" s="259" t="s">
        <v>9658</v>
      </c>
    </row>
    <row r="3661" spans="1:25" ht="33">
      <c r="A3661" s="291"/>
      <c r="B3661" s="30">
        <v>3607</v>
      </c>
      <c r="C3661" s="30" t="s">
        <v>10346</v>
      </c>
      <c r="D3661" s="30" t="s">
        <v>83</v>
      </c>
      <c r="E3661" s="265" t="s">
        <v>9673</v>
      </c>
      <c r="F3661" s="269" t="s">
        <v>1561</v>
      </c>
      <c r="G3661" s="269">
        <f t="shared" si="382"/>
        <v>2022</v>
      </c>
      <c r="H3661" s="269">
        <f t="shared" si="383"/>
        <v>3</v>
      </c>
      <c r="I3661" s="269">
        <f t="shared" si="384"/>
        <v>10</v>
      </c>
      <c r="J3661" s="83">
        <f t="shared" ref="J3661:J3676" si="389">IF(ISBLANK(P3661),"",YEAR(P3661))</f>
        <v>2022</v>
      </c>
      <c r="K3661" s="269">
        <f t="shared" si="388"/>
        <v>3</v>
      </c>
      <c r="L3661" s="21">
        <f t="shared" ref="L3661:L3676" si="390">IF(ISBLANK(P3661),"",WEEKNUM(P3661,1))</f>
        <v>10</v>
      </c>
      <c r="M3661" s="270">
        <v>44624</v>
      </c>
      <c r="N3661" s="270">
        <v>44624</v>
      </c>
      <c r="O3661" s="270">
        <v>44624</v>
      </c>
      <c r="P3661" s="270">
        <v>44624</v>
      </c>
      <c r="Q3661" s="268" t="s">
        <v>9703</v>
      </c>
      <c r="R3661" s="21"/>
      <c r="S3661" s="21"/>
      <c r="T3661" s="21"/>
      <c r="U3661" s="267" t="s">
        <v>9689</v>
      </c>
      <c r="V3661" s="267" t="s">
        <v>9689</v>
      </c>
      <c r="W3661" s="267" t="s">
        <v>326</v>
      </c>
      <c r="X3661" s="267" t="s">
        <v>326</v>
      </c>
      <c r="Y3661" s="91"/>
    </row>
    <row r="3662" spans="1:25" ht="33">
      <c r="A3662" s="291"/>
      <c r="B3662" s="30">
        <v>3608</v>
      </c>
      <c r="C3662" s="30" t="s">
        <v>10347</v>
      </c>
      <c r="D3662" s="30" t="s">
        <v>83</v>
      </c>
      <c r="E3662" s="265" t="s">
        <v>9674</v>
      </c>
      <c r="F3662" s="269" t="s">
        <v>1561</v>
      </c>
      <c r="G3662" s="269">
        <f t="shared" si="382"/>
        <v>2022</v>
      </c>
      <c r="H3662" s="269">
        <f t="shared" si="383"/>
        <v>3</v>
      </c>
      <c r="I3662" s="269">
        <f t="shared" si="384"/>
        <v>10</v>
      </c>
      <c r="J3662" s="83">
        <f t="shared" si="389"/>
        <v>2022</v>
      </c>
      <c r="K3662" s="269">
        <f t="shared" si="388"/>
        <v>3</v>
      </c>
      <c r="L3662" s="21">
        <f t="shared" si="390"/>
        <v>10</v>
      </c>
      <c r="M3662" s="270">
        <v>44624</v>
      </c>
      <c r="N3662" s="270">
        <v>44624</v>
      </c>
      <c r="O3662" s="270">
        <v>44624</v>
      </c>
      <c r="P3662" s="270">
        <v>44624</v>
      </c>
      <c r="Q3662" s="268" t="s">
        <v>34</v>
      </c>
      <c r="R3662" s="21"/>
      <c r="S3662" s="21"/>
      <c r="T3662" s="21"/>
      <c r="U3662" s="267" t="s">
        <v>9690</v>
      </c>
      <c r="V3662" s="267" t="s">
        <v>9690</v>
      </c>
      <c r="W3662" s="267" t="s">
        <v>326</v>
      </c>
      <c r="X3662" s="267" t="s">
        <v>326</v>
      </c>
      <c r="Y3662" s="91"/>
    </row>
    <row r="3663" spans="1:25" ht="33">
      <c r="A3663" s="291"/>
      <c r="B3663" s="30">
        <v>3609</v>
      </c>
      <c r="C3663" s="30" t="s">
        <v>10348</v>
      </c>
      <c r="D3663" s="30" t="s">
        <v>83</v>
      </c>
      <c r="E3663" s="265" t="s">
        <v>9675</v>
      </c>
      <c r="F3663" s="269" t="s">
        <v>1561</v>
      </c>
      <c r="G3663" s="269">
        <f t="shared" si="382"/>
        <v>2022</v>
      </c>
      <c r="H3663" s="269">
        <f t="shared" si="383"/>
        <v>3</v>
      </c>
      <c r="I3663" s="269">
        <f t="shared" si="384"/>
        <v>10</v>
      </c>
      <c r="J3663" s="83">
        <f t="shared" si="389"/>
        <v>2022</v>
      </c>
      <c r="K3663" s="269">
        <f t="shared" si="388"/>
        <v>3</v>
      </c>
      <c r="L3663" s="21">
        <f t="shared" si="390"/>
        <v>10</v>
      </c>
      <c r="M3663" s="270">
        <v>44624</v>
      </c>
      <c r="N3663" s="270">
        <v>44624</v>
      </c>
      <c r="O3663" s="270">
        <v>44624</v>
      </c>
      <c r="P3663" s="270">
        <v>44624</v>
      </c>
      <c r="Q3663" s="268" t="s">
        <v>34</v>
      </c>
      <c r="R3663" s="21"/>
      <c r="S3663" s="21"/>
      <c r="T3663" s="21"/>
      <c r="U3663" s="267" t="s">
        <v>8515</v>
      </c>
      <c r="V3663" s="267" t="s">
        <v>8515</v>
      </c>
      <c r="W3663" s="267" t="s">
        <v>326</v>
      </c>
      <c r="X3663" s="267" t="s">
        <v>326</v>
      </c>
      <c r="Y3663" s="91"/>
    </row>
    <row r="3664" spans="1:25" ht="33">
      <c r="A3664" s="291"/>
      <c r="B3664" s="30">
        <v>3610</v>
      </c>
      <c r="C3664" s="30" t="s">
        <v>10349</v>
      </c>
      <c r="D3664" s="30" t="s">
        <v>83</v>
      </c>
      <c r="E3664" s="265" t="s">
        <v>9677</v>
      </c>
      <c r="F3664" s="269" t="s">
        <v>1561</v>
      </c>
      <c r="G3664" s="269">
        <f t="shared" si="382"/>
        <v>2022</v>
      </c>
      <c r="H3664" s="269">
        <f t="shared" si="383"/>
        <v>3</v>
      </c>
      <c r="I3664" s="269">
        <f t="shared" si="384"/>
        <v>10</v>
      </c>
      <c r="J3664" s="83">
        <f t="shared" si="389"/>
        <v>2022</v>
      </c>
      <c r="K3664" s="269">
        <f t="shared" si="388"/>
        <v>3</v>
      </c>
      <c r="L3664" s="21">
        <f t="shared" si="390"/>
        <v>10</v>
      </c>
      <c r="M3664" s="270">
        <v>44624</v>
      </c>
      <c r="N3664" s="270">
        <v>44624</v>
      </c>
      <c r="O3664" s="270">
        <v>44624</v>
      </c>
      <c r="P3664" s="270">
        <v>44624</v>
      </c>
      <c r="Q3664" s="268" t="s">
        <v>9704</v>
      </c>
      <c r="R3664" s="21"/>
      <c r="S3664" s="21"/>
      <c r="T3664" s="21"/>
      <c r="U3664" s="267" t="s">
        <v>1922</v>
      </c>
      <c r="V3664" s="267" t="s">
        <v>1922</v>
      </c>
      <c r="W3664" s="267" t="s">
        <v>9691</v>
      </c>
      <c r="X3664" s="267" t="s">
        <v>9691</v>
      </c>
      <c r="Y3664" s="91"/>
    </row>
    <row r="3665" spans="1:25" ht="33">
      <c r="A3665" s="291"/>
      <c r="B3665" s="30">
        <v>3611</v>
      </c>
      <c r="C3665" s="30" t="s">
        <v>10350</v>
      </c>
      <c r="D3665" s="30" t="s">
        <v>83</v>
      </c>
      <c r="E3665" s="265" t="s">
        <v>9676</v>
      </c>
      <c r="F3665" s="269" t="s">
        <v>1561</v>
      </c>
      <c r="G3665" s="269">
        <f t="shared" si="382"/>
        <v>2022</v>
      </c>
      <c r="H3665" s="269">
        <f t="shared" si="383"/>
        <v>3</v>
      </c>
      <c r="I3665" s="269">
        <f t="shared" si="384"/>
        <v>10</v>
      </c>
      <c r="J3665" s="83">
        <f t="shared" si="389"/>
        <v>2022</v>
      </c>
      <c r="K3665" s="269">
        <f t="shared" si="388"/>
        <v>3</v>
      </c>
      <c r="L3665" s="21">
        <f t="shared" si="390"/>
        <v>10</v>
      </c>
      <c r="M3665" s="270">
        <v>44624</v>
      </c>
      <c r="N3665" s="270">
        <v>44624</v>
      </c>
      <c r="O3665" s="270">
        <v>44624</v>
      </c>
      <c r="P3665" s="270">
        <v>44624</v>
      </c>
      <c r="Q3665" s="268" t="s">
        <v>9704</v>
      </c>
      <c r="R3665" s="21"/>
      <c r="S3665" s="21"/>
      <c r="T3665" s="21"/>
      <c r="U3665" s="267" t="s">
        <v>9692</v>
      </c>
      <c r="V3665" s="267" t="s">
        <v>9692</v>
      </c>
      <c r="W3665" s="267" t="s">
        <v>9693</v>
      </c>
      <c r="X3665" s="267" t="s">
        <v>9693</v>
      </c>
      <c r="Y3665" s="91"/>
    </row>
    <row r="3666" spans="1:25" ht="33">
      <c r="A3666" s="291"/>
      <c r="B3666" s="30">
        <v>3612</v>
      </c>
      <c r="C3666" s="30" t="s">
        <v>10351</v>
      </c>
      <c r="D3666" s="30" t="s">
        <v>83</v>
      </c>
      <c r="E3666" s="265" t="s">
        <v>9678</v>
      </c>
      <c r="F3666" s="269" t="s">
        <v>1561</v>
      </c>
      <c r="G3666" s="269">
        <f t="shared" si="382"/>
        <v>2022</v>
      </c>
      <c r="H3666" s="269">
        <f t="shared" si="383"/>
        <v>3</v>
      </c>
      <c r="I3666" s="269">
        <f t="shared" si="384"/>
        <v>11</v>
      </c>
      <c r="J3666" s="83">
        <f t="shared" si="389"/>
        <v>2022</v>
      </c>
      <c r="K3666" s="269">
        <f t="shared" si="388"/>
        <v>3</v>
      </c>
      <c r="L3666" s="21">
        <f t="shared" si="390"/>
        <v>11</v>
      </c>
      <c r="M3666" s="270">
        <v>44627</v>
      </c>
      <c r="N3666" s="270">
        <v>44627</v>
      </c>
      <c r="O3666" s="270">
        <v>44627</v>
      </c>
      <c r="P3666" s="270">
        <v>44627</v>
      </c>
      <c r="Q3666" s="268" t="s">
        <v>9703</v>
      </c>
      <c r="R3666" s="21"/>
      <c r="S3666" s="21"/>
      <c r="T3666" s="21"/>
      <c r="U3666" s="267" t="s">
        <v>9694</v>
      </c>
      <c r="V3666" s="267" t="s">
        <v>9694</v>
      </c>
      <c r="W3666" s="267" t="s">
        <v>326</v>
      </c>
      <c r="X3666" s="267" t="s">
        <v>326</v>
      </c>
      <c r="Y3666" s="91"/>
    </row>
    <row r="3667" spans="1:25" ht="33">
      <c r="A3667" s="291"/>
      <c r="B3667" s="30">
        <v>3613</v>
      </c>
      <c r="C3667" s="30" t="s">
        <v>10352</v>
      </c>
      <c r="D3667" s="30" t="s">
        <v>83</v>
      </c>
      <c r="E3667" s="265" t="s">
        <v>9679</v>
      </c>
      <c r="F3667" s="269" t="s">
        <v>1561</v>
      </c>
      <c r="G3667" s="269">
        <f t="shared" si="382"/>
        <v>2022</v>
      </c>
      <c r="H3667" s="269">
        <f t="shared" si="383"/>
        <v>3</v>
      </c>
      <c r="I3667" s="269">
        <f t="shared" si="384"/>
        <v>11</v>
      </c>
      <c r="J3667" s="83">
        <f t="shared" si="389"/>
        <v>2022</v>
      </c>
      <c r="K3667" s="269">
        <f t="shared" si="388"/>
        <v>3</v>
      </c>
      <c r="L3667" s="21">
        <f t="shared" si="390"/>
        <v>11</v>
      </c>
      <c r="M3667" s="270">
        <v>44627</v>
      </c>
      <c r="N3667" s="270">
        <v>44627</v>
      </c>
      <c r="O3667" s="270">
        <v>44627</v>
      </c>
      <c r="P3667" s="270">
        <v>44627</v>
      </c>
      <c r="Q3667" s="268" t="s">
        <v>34</v>
      </c>
      <c r="R3667" s="21"/>
      <c r="S3667" s="21"/>
      <c r="T3667" s="21"/>
      <c r="U3667" s="267" t="s">
        <v>9695</v>
      </c>
      <c r="V3667" s="267" t="s">
        <v>9695</v>
      </c>
      <c r="W3667" s="267" t="s">
        <v>326</v>
      </c>
      <c r="X3667" s="267" t="s">
        <v>326</v>
      </c>
      <c r="Y3667" s="91"/>
    </row>
    <row r="3668" spans="1:25" ht="33">
      <c r="A3668" s="291"/>
      <c r="B3668" s="30">
        <v>3614</v>
      </c>
      <c r="C3668" s="30" t="s">
        <v>10353</v>
      </c>
      <c r="D3668" s="30" t="s">
        <v>83</v>
      </c>
      <c r="E3668" s="265" t="s">
        <v>9680</v>
      </c>
      <c r="F3668" s="269" t="s">
        <v>1561</v>
      </c>
      <c r="G3668" s="269">
        <f t="shared" si="382"/>
        <v>2022</v>
      </c>
      <c r="H3668" s="269">
        <f t="shared" si="383"/>
        <v>3</v>
      </c>
      <c r="I3668" s="269">
        <f t="shared" si="384"/>
        <v>11</v>
      </c>
      <c r="J3668" s="83">
        <f t="shared" si="389"/>
        <v>2022</v>
      </c>
      <c r="K3668" s="269">
        <f t="shared" si="388"/>
        <v>3</v>
      </c>
      <c r="L3668" s="21">
        <f t="shared" si="390"/>
        <v>11</v>
      </c>
      <c r="M3668" s="270">
        <v>44627</v>
      </c>
      <c r="N3668" s="270">
        <v>44627</v>
      </c>
      <c r="O3668" s="270">
        <v>44627</v>
      </c>
      <c r="P3668" s="270">
        <v>44627</v>
      </c>
      <c r="Q3668" s="268" t="s">
        <v>9705</v>
      </c>
      <c r="R3668" s="21"/>
      <c r="S3668" s="21"/>
      <c r="T3668" s="21"/>
      <c r="U3668" s="267" t="s">
        <v>9696</v>
      </c>
      <c r="V3668" s="267" t="s">
        <v>9696</v>
      </c>
      <c r="W3668" s="267" t="s">
        <v>9693</v>
      </c>
      <c r="X3668" s="267" t="s">
        <v>9693</v>
      </c>
      <c r="Y3668" s="91"/>
    </row>
    <row r="3669" spans="1:25" ht="33">
      <c r="A3669" s="291"/>
      <c r="B3669" s="30">
        <v>3615</v>
      </c>
      <c r="C3669" s="30" t="s">
        <v>10354</v>
      </c>
      <c r="D3669" s="30" t="s">
        <v>83</v>
      </c>
      <c r="E3669" s="265" t="s">
        <v>9681</v>
      </c>
      <c r="F3669" s="269" t="s">
        <v>1561</v>
      </c>
      <c r="G3669" s="269">
        <f t="shared" si="382"/>
        <v>2022</v>
      </c>
      <c r="H3669" s="269">
        <f t="shared" si="383"/>
        <v>3</v>
      </c>
      <c r="I3669" s="269">
        <f t="shared" si="384"/>
        <v>11</v>
      </c>
      <c r="J3669" s="83">
        <f t="shared" si="389"/>
        <v>2022</v>
      </c>
      <c r="K3669" s="269">
        <f t="shared" si="388"/>
        <v>3</v>
      </c>
      <c r="L3669" s="21">
        <f t="shared" si="390"/>
        <v>11</v>
      </c>
      <c r="M3669" s="270">
        <v>44627</v>
      </c>
      <c r="N3669" s="270">
        <v>44627</v>
      </c>
      <c r="O3669" s="270">
        <v>44627</v>
      </c>
      <c r="P3669" s="270">
        <v>44627</v>
      </c>
      <c r="Q3669" s="268" t="s">
        <v>9704</v>
      </c>
      <c r="R3669" s="21"/>
      <c r="S3669" s="21"/>
      <c r="T3669" s="21"/>
      <c r="U3669" s="267" t="s">
        <v>9697</v>
      </c>
      <c r="V3669" s="267" t="s">
        <v>9697</v>
      </c>
      <c r="W3669" s="267" t="s">
        <v>9693</v>
      </c>
      <c r="X3669" s="267" t="s">
        <v>9693</v>
      </c>
      <c r="Y3669" s="91"/>
    </row>
    <row r="3670" spans="1:25" ht="33">
      <c r="A3670" s="291"/>
      <c r="B3670" s="30">
        <v>3616</v>
      </c>
      <c r="C3670" s="30" t="s">
        <v>10355</v>
      </c>
      <c r="D3670" s="30" t="s">
        <v>83</v>
      </c>
      <c r="E3670" s="265" t="s">
        <v>9682</v>
      </c>
      <c r="F3670" s="269" t="s">
        <v>1561</v>
      </c>
      <c r="G3670" s="269">
        <f t="shared" si="382"/>
        <v>2022</v>
      </c>
      <c r="H3670" s="269">
        <f t="shared" si="383"/>
        <v>3</v>
      </c>
      <c r="I3670" s="269">
        <f t="shared" si="384"/>
        <v>11</v>
      </c>
      <c r="J3670" s="83">
        <f t="shared" si="389"/>
        <v>2022</v>
      </c>
      <c r="K3670" s="269">
        <f t="shared" si="388"/>
        <v>3</v>
      </c>
      <c r="L3670" s="21">
        <f t="shared" si="390"/>
        <v>11</v>
      </c>
      <c r="M3670" s="270">
        <v>44628</v>
      </c>
      <c r="N3670" s="270">
        <v>44628</v>
      </c>
      <c r="O3670" s="270">
        <v>44628</v>
      </c>
      <c r="P3670" s="270">
        <v>44628</v>
      </c>
      <c r="Q3670" s="268" t="s">
        <v>9704</v>
      </c>
      <c r="R3670" s="21"/>
      <c r="S3670" s="21"/>
      <c r="T3670" s="21"/>
      <c r="U3670" s="267" t="s">
        <v>4391</v>
      </c>
      <c r="V3670" s="267" t="s">
        <v>4391</v>
      </c>
      <c r="W3670" s="267" t="s">
        <v>326</v>
      </c>
      <c r="X3670" s="267" t="s">
        <v>326</v>
      </c>
      <c r="Y3670" s="91"/>
    </row>
    <row r="3671" spans="1:25" ht="33">
      <c r="A3671" s="291"/>
      <c r="B3671" s="30">
        <v>3617</v>
      </c>
      <c r="C3671" s="30" t="s">
        <v>10356</v>
      </c>
      <c r="D3671" s="30" t="s">
        <v>83</v>
      </c>
      <c r="E3671" s="265" t="s">
        <v>9683</v>
      </c>
      <c r="F3671" s="269" t="s">
        <v>1561</v>
      </c>
      <c r="G3671" s="269">
        <f t="shared" si="382"/>
        <v>2022</v>
      </c>
      <c r="H3671" s="269">
        <f t="shared" si="383"/>
        <v>3</v>
      </c>
      <c r="I3671" s="269">
        <f t="shared" si="384"/>
        <v>11</v>
      </c>
      <c r="J3671" s="83">
        <f t="shared" si="389"/>
        <v>2022</v>
      </c>
      <c r="K3671" s="269">
        <f t="shared" si="388"/>
        <v>3</v>
      </c>
      <c r="L3671" s="21">
        <f t="shared" si="390"/>
        <v>11</v>
      </c>
      <c r="M3671" s="270">
        <v>44628</v>
      </c>
      <c r="N3671" s="270">
        <v>44628</v>
      </c>
      <c r="O3671" s="270">
        <v>44628</v>
      </c>
      <c r="P3671" s="270">
        <v>44628</v>
      </c>
      <c r="Q3671" s="268" t="s">
        <v>9704</v>
      </c>
      <c r="R3671" s="21"/>
      <c r="S3671" s="21"/>
      <c r="T3671" s="21"/>
      <c r="U3671" s="267" t="s">
        <v>9698</v>
      </c>
      <c r="V3671" s="267" t="s">
        <v>9698</v>
      </c>
      <c r="W3671" s="267" t="s">
        <v>9691</v>
      </c>
      <c r="X3671" s="267" t="s">
        <v>9691</v>
      </c>
      <c r="Y3671" s="91"/>
    </row>
    <row r="3672" spans="1:25" ht="33">
      <c r="A3672" s="291"/>
      <c r="B3672" s="30">
        <v>3618</v>
      </c>
      <c r="C3672" s="30" t="s">
        <v>10357</v>
      </c>
      <c r="D3672" s="30" t="s">
        <v>83</v>
      </c>
      <c r="E3672" s="265" t="s">
        <v>9684</v>
      </c>
      <c r="F3672" s="269" t="s">
        <v>1561</v>
      </c>
      <c r="G3672" s="269">
        <f t="shared" si="382"/>
        <v>2022</v>
      </c>
      <c r="H3672" s="269">
        <f t="shared" si="383"/>
        <v>3</v>
      </c>
      <c r="I3672" s="269">
        <f t="shared" si="384"/>
        <v>11</v>
      </c>
      <c r="J3672" s="83">
        <f t="shared" si="389"/>
        <v>2022</v>
      </c>
      <c r="K3672" s="269">
        <f t="shared" si="388"/>
        <v>3</v>
      </c>
      <c r="L3672" s="21">
        <f t="shared" si="390"/>
        <v>11</v>
      </c>
      <c r="M3672" s="270">
        <v>44629</v>
      </c>
      <c r="N3672" s="270">
        <v>44629</v>
      </c>
      <c r="O3672" s="270">
        <v>44629</v>
      </c>
      <c r="P3672" s="270">
        <v>44629</v>
      </c>
      <c r="Q3672" s="268" t="s">
        <v>9704</v>
      </c>
      <c r="R3672" s="21"/>
      <c r="S3672" s="21"/>
      <c r="T3672" s="21"/>
      <c r="U3672" s="267" t="s">
        <v>8515</v>
      </c>
      <c r="V3672" s="267" t="s">
        <v>8515</v>
      </c>
      <c r="W3672" s="267" t="s">
        <v>326</v>
      </c>
      <c r="X3672" s="267" t="s">
        <v>326</v>
      </c>
      <c r="Y3672" s="91"/>
    </row>
    <row r="3673" spans="1:25" ht="33">
      <c r="A3673" s="291"/>
      <c r="B3673" s="30">
        <v>3619</v>
      </c>
      <c r="C3673" s="30" t="s">
        <v>10358</v>
      </c>
      <c r="D3673" s="30" t="s">
        <v>83</v>
      </c>
      <c r="E3673" s="265" t="s">
        <v>9686</v>
      </c>
      <c r="F3673" s="269" t="s">
        <v>1561</v>
      </c>
      <c r="G3673" s="269">
        <f t="shared" si="382"/>
        <v>2022</v>
      </c>
      <c r="H3673" s="269">
        <f t="shared" si="383"/>
        <v>3</v>
      </c>
      <c r="I3673" s="269">
        <f t="shared" si="384"/>
        <v>11</v>
      </c>
      <c r="J3673" s="83">
        <f t="shared" si="389"/>
        <v>2022</v>
      </c>
      <c r="K3673" s="269">
        <f t="shared" si="388"/>
        <v>3</v>
      </c>
      <c r="L3673" s="21">
        <f t="shared" si="390"/>
        <v>11</v>
      </c>
      <c r="M3673" s="270">
        <v>44629</v>
      </c>
      <c r="N3673" s="270">
        <v>44629</v>
      </c>
      <c r="O3673" s="270">
        <v>44629</v>
      </c>
      <c r="P3673" s="270">
        <v>44629</v>
      </c>
      <c r="Q3673" s="268" t="s">
        <v>9704</v>
      </c>
      <c r="R3673" s="21"/>
      <c r="S3673" s="21"/>
      <c r="T3673" s="21"/>
      <c r="U3673" s="267" t="s">
        <v>9699</v>
      </c>
      <c r="V3673" s="267" t="s">
        <v>9699</v>
      </c>
      <c r="W3673" s="267" t="s">
        <v>326</v>
      </c>
      <c r="X3673" s="267" t="s">
        <v>326</v>
      </c>
      <c r="Y3673" s="91"/>
    </row>
    <row r="3674" spans="1:25" ht="33">
      <c r="A3674" s="291"/>
      <c r="B3674" s="30">
        <v>3620</v>
      </c>
      <c r="C3674" s="30" t="s">
        <v>10359</v>
      </c>
      <c r="D3674" s="30" t="s">
        <v>83</v>
      </c>
      <c r="E3674" s="265" t="s">
        <v>9685</v>
      </c>
      <c r="F3674" s="269" t="s">
        <v>1561</v>
      </c>
      <c r="G3674" s="269">
        <f t="shared" si="382"/>
        <v>2022</v>
      </c>
      <c r="H3674" s="269">
        <f t="shared" si="383"/>
        <v>3</v>
      </c>
      <c r="I3674" s="269">
        <f t="shared" si="384"/>
        <v>11</v>
      </c>
      <c r="J3674" s="83">
        <f t="shared" si="389"/>
        <v>2022</v>
      </c>
      <c r="K3674" s="269">
        <f t="shared" si="388"/>
        <v>3</v>
      </c>
      <c r="L3674" s="21">
        <f t="shared" si="390"/>
        <v>11</v>
      </c>
      <c r="M3674" s="270">
        <v>44629</v>
      </c>
      <c r="N3674" s="270">
        <v>44629</v>
      </c>
      <c r="O3674" s="270">
        <v>44629</v>
      </c>
      <c r="P3674" s="270">
        <v>44629</v>
      </c>
      <c r="Q3674" s="268" t="s">
        <v>9704</v>
      </c>
      <c r="R3674" s="21"/>
      <c r="S3674" s="21"/>
      <c r="T3674" s="21"/>
      <c r="U3674" s="267" t="s">
        <v>9282</v>
      </c>
      <c r="V3674" s="267" t="s">
        <v>9282</v>
      </c>
      <c r="W3674" s="267" t="s">
        <v>9700</v>
      </c>
      <c r="X3674" s="267" t="s">
        <v>9700</v>
      </c>
      <c r="Y3674" s="91"/>
    </row>
    <row r="3675" spans="1:25" ht="33">
      <c r="A3675" s="291"/>
      <c r="B3675" s="30">
        <v>3621</v>
      </c>
      <c r="C3675" s="30" t="s">
        <v>10360</v>
      </c>
      <c r="D3675" s="30" t="s">
        <v>83</v>
      </c>
      <c r="E3675" s="265" t="s">
        <v>9687</v>
      </c>
      <c r="F3675" s="269" t="s">
        <v>1561</v>
      </c>
      <c r="G3675" s="269">
        <f t="shared" si="382"/>
        <v>2022</v>
      </c>
      <c r="H3675" s="269">
        <f t="shared" si="383"/>
        <v>3</v>
      </c>
      <c r="I3675" s="269">
        <f t="shared" si="384"/>
        <v>11</v>
      </c>
      <c r="J3675" s="83">
        <f t="shared" si="389"/>
        <v>2022</v>
      </c>
      <c r="K3675" s="269">
        <f t="shared" si="388"/>
        <v>3</v>
      </c>
      <c r="L3675" s="21">
        <f t="shared" si="390"/>
        <v>11</v>
      </c>
      <c r="M3675" s="270">
        <v>44627</v>
      </c>
      <c r="N3675" s="270">
        <v>44627</v>
      </c>
      <c r="O3675" s="270">
        <v>44627</v>
      </c>
      <c r="P3675" s="270">
        <v>44627</v>
      </c>
      <c r="Q3675" s="268" t="s">
        <v>9705</v>
      </c>
      <c r="R3675" s="21"/>
      <c r="S3675" s="21"/>
      <c r="T3675" s="21"/>
      <c r="U3675" s="267" t="s">
        <v>9701</v>
      </c>
      <c r="V3675" s="267" t="s">
        <v>9701</v>
      </c>
      <c r="W3675" s="267" t="s">
        <v>9541</v>
      </c>
      <c r="X3675" s="267" t="s">
        <v>9541</v>
      </c>
      <c r="Y3675" s="91"/>
    </row>
    <row r="3676" spans="1:25" ht="33">
      <c r="A3676" s="291"/>
      <c r="B3676" s="30">
        <v>3622</v>
      </c>
      <c r="C3676" s="30" t="s">
        <v>10361</v>
      </c>
      <c r="D3676" s="30" t="s">
        <v>83</v>
      </c>
      <c r="E3676" s="265" t="s">
        <v>9688</v>
      </c>
      <c r="F3676" s="269" t="s">
        <v>1561</v>
      </c>
      <c r="G3676" s="269">
        <f t="shared" si="382"/>
        <v>2022</v>
      </c>
      <c r="H3676" s="269">
        <f t="shared" si="383"/>
        <v>3</v>
      </c>
      <c r="I3676" s="269">
        <f t="shared" si="384"/>
        <v>11</v>
      </c>
      <c r="J3676" s="83">
        <f t="shared" si="389"/>
        <v>2022</v>
      </c>
      <c r="K3676" s="269">
        <f t="shared" si="388"/>
        <v>3</v>
      </c>
      <c r="L3676" s="21">
        <f t="shared" si="390"/>
        <v>11</v>
      </c>
      <c r="M3676" s="270">
        <v>44627</v>
      </c>
      <c r="N3676" s="270">
        <v>44627</v>
      </c>
      <c r="O3676" s="270">
        <v>44627</v>
      </c>
      <c r="P3676" s="270">
        <v>44627</v>
      </c>
      <c r="Q3676" s="268" t="s">
        <v>34</v>
      </c>
      <c r="R3676" s="21"/>
      <c r="S3676" s="21"/>
      <c r="T3676" s="21"/>
      <c r="U3676" s="267" t="s">
        <v>9702</v>
      </c>
      <c r="V3676" s="267" t="s">
        <v>9702</v>
      </c>
      <c r="W3676" s="267" t="s">
        <v>9541</v>
      </c>
      <c r="X3676" s="267" t="s">
        <v>9541</v>
      </c>
      <c r="Y3676" s="91"/>
    </row>
    <row r="3677" spans="1:25">
      <c r="A3677" s="291"/>
      <c r="B3677" s="30">
        <v>3623</v>
      </c>
      <c r="C3677" s="30" t="s">
        <v>10362</v>
      </c>
      <c r="D3677" s="30" t="s">
        <v>83</v>
      </c>
      <c r="E3677" s="265" t="s">
        <v>9706</v>
      </c>
      <c r="F3677" s="269" t="s">
        <v>1561</v>
      </c>
      <c r="G3677" s="269">
        <f t="shared" si="382"/>
        <v>2022</v>
      </c>
      <c r="H3677" s="269">
        <f t="shared" si="383"/>
        <v>3</v>
      </c>
      <c r="I3677" s="269">
        <f t="shared" si="384"/>
        <v>10</v>
      </c>
      <c r="J3677" s="83">
        <f t="shared" ref="J3677:J3689" si="391">IF(ISBLANK(P3677),"",YEAR(P3677))</f>
        <v>2022</v>
      </c>
      <c r="K3677" s="269">
        <f t="shared" ref="K3677:K3689" si="392">IF(ISBLANK(P3677),"",MONTH(P3677))</f>
        <v>3</v>
      </c>
      <c r="L3677" s="21">
        <f t="shared" ref="L3677:L3689" si="393">IF(ISBLANK(P3677),"",WEEKNUM(P3677,1))</f>
        <v>10</v>
      </c>
      <c r="M3677" s="119">
        <v>44624</v>
      </c>
      <c r="N3677" s="119">
        <v>44624</v>
      </c>
      <c r="O3677" s="119">
        <v>44624</v>
      </c>
      <c r="P3677" s="119">
        <v>44624</v>
      </c>
      <c r="Q3677" s="267" t="s">
        <v>34</v>
      </c>
      <c r="R3677" s="21"/>
      <c r="S3677" s="21"/>
      <c r="T3677" s="21"/>
      <c r="U3677" s="267" t="s">
        <v>9721</v>
      </c>
      <c r="V3677" s="267" t="s">
        <v>9721</v>
      </c>
      <c r="W3677" s="267" t="s">
        <v>9722</v>
      </c>
      <c r="X3677" s="267" t="s">
        <v>9722</v>
      </c>
      <c r="Y3677" s="91"/>
    </row>
    <row r="3678" spans="1:25">
      <c r="A3678" s="291"/>
      <c r="B3678" s="30">
        <v>3624</v>
      </c>
      <c r="C3678" s="30" t="s">
        <v>10363</v>
      </c>
      <c r="D3678" s="30" t="s">
        <v>83</v>
      </c>
      <c r="E3678" s="265" t="s">
        <v>9707</v>
      </c>
      <c r="F3678" s="269" t="s">
        <v>1561</v>
      </c>
      <c r="G3678" s="269">
        <f t="shared" si="382"/>
        <v>2022</v>
      </c>
      <c r="H3678" s="269">
        <f t="shared" si="383"/>
        <v>3</v>
      </c>
      <c r="I3678" s="269">
        <f t="shared" si="384"/>
        <v>10</v>
      </c>
      <c r="J3678" s="83">
        <f t="shared" si="391"/>
        <v>2022</v>
      </c>
      <c r="K3678" s="269">
        <f t="shared" si="392"/>
        <v>3</v>
      </c>
      <c r="L3678" s="21">
        <f t="shared" si="393"/>
        <v>10</v>
      </c>
      <c r="M3678" s="119">
        <v>44624</v>
      </c>
      <c r="N3678" s="119">
        <v>44624</v>
      </c>
      <c r="O3678" s="119">
        <v>44624</v>
      </c>
      <c r="P3678" s="119">
        <v>44624</v>
      </c>
      <c r="Q3678" s="267" t="s">
        <v>9703</v>
      </c>
      <c r="R3678" s="21"/>
      <c r="S3678" s="21"/>
      <c r="T3678" s="21"/>
      <c r="U3678" s="267" t="s">
        <v>993</v>
      </c>
      <c r="V3678" s="267" t="s">
        <v>993</v>
      </c>
      <c r="W3678" s="267" t="s">
        <v>9384</v>
      </c>
      <c r="X3678" s="267" t="s">
        <v>9384</v>
      </c>
      <c r="Y3678" s="91"/>
    </row>
    <row r="3679" spans="1:25">
      <c r="A3679" s="291"/>
      <c r="B3679" s="30">
        <v>3625</v>
      </c>
      <c r="C3679" s="30" t="s">
        <v>10364</v>
      </c>
      <c r="D3679" s="30" t="s">
        <v>83</v>
      </c>
      <c r="E3679" s="265" t="s">
        <v>9708</v>
      </c>
      <c r="F3679" s="269" t="s">
        <v>1561</v>
      </c>
      <c r="G3679" s="269">
        <f t="shared" si="382"/>
        <v>2022</v>
      </c>
      <c r="H3679" s="269">
        <f t="shared" si="383"/>
        <v>3</v>
      </c>
      <c r="I3679" s="269">
        <f t="shared" si="384"/>
        <v>10</v>
      </c>
      <c r="J3679" s="83">
        <f t="shared" si="391"/>
        <v>2022</v>
      </c>
      <c r="K3679" s="269">
        <f t="shared" si="392"/>
        <v>3</v>
      </c>
      <c r="L3679" s="21">
        <f t="shared" si="393"/>
        <v>10</v>
      </c>
      <c r="M3679" s="119">
        <v>44624</v>
      </c>
      <c r="N3679" s="119">
        <v>44624</v>
      </c>
      <c r="O3679" s="119">
        <v>44624</v>
      </c>
      <c r="P3679" s="119">
        <v>44624</v>
      </c>
      <c r="Q3679" s="267" t="s">
        <v>9719</v>
      </c>
      <c r="R3679" s="21"/>
      <c r="S3679" s="21"/>
      <c r="T3679" s="21"/>
      <c r="U3679" s="267" t="s">
        <v>9723</v>
      </c>
      <c r="V3679" s="267" t="s">
        <v>9723</v>
      </c>
      <c r="W3679" s="267" t="s">
        <v>9384</v>
      </c>
      <c r="X3679" s="267" t="s">
        <v>9384</v>
      </c>
      <c r="Y3679" s="91"/>
    </row>
    <row r="3680" spans="1:25" ht="33">
      <c r="A3680" s="291"/>
      <c r="B3680" s="30">
        <v>3626</v>
      </c>
      <c r="C3680" s="30" t="s">
        <v>10365</v>
      </c>
      <c r="D3680" s="30" t="s">
        <v>83</v>
      </c>
      <c r="E3680" s="265" t="s">
        <v>9709</v>
      </c>
      <c r="F3680" s="269" t="s">
        <v>1561</v>
      </c>
      <c r="G3680" s="269">
        <f t="shared" si="382"/>
        <v>2022</v>
      </c>
      <c r="H3680" s="269">
        <f t="shared" si="383"/>
        <v>3</v>
      </c>
      <c r="I3680" s="269">
        <f t="shared" si="384"/>
        <v>10</v>
      </c>
      <c r="J3680" s="83">
        <f t="shared" si="391"/>
        <v>2022</v>
      </c>
      <c r="K3680" s="269">
        <f t="shared" si="392"/>
        <v>3</v>
      </c>
      <c r="L3680" s="21">
        <f t="shared" si="393"/>
        <v>10</v>
      </c>
      <c r="M3680" s="119">
        <v>44624</v>
      </c>
      <c r="N3680" s="119">
        <v>44624</v>
      </c>
      <c r="O3680" s="119">
        <v>44624</v>
      </c>
      <c r="P3680" s="119">
        <v>44624</v>
      </c>
      <c r="Q3680" s="267" t="s">
        <v>9703</v>
      </c>
      <c r="R3680" s="21"/>
      <c r="S3680" s="21"/>
      <c r="T3680" s="21"/>
      <c r="U3680" s="267" t="s">
        <v>8515</v>
      </c>
      <c r="V3680" s="267" t="s">
        <v>8515</v>
      </c>
      <c r="W3680" s="267" t="s">
        <v>9384</v>
      </c>
      <c r="X3680" s="267" t="s">
        <v>9384</v>
      </c>
      <c r="Y3680" s="91"/>
    </row>
    <row r="3681" spans="1:25">
      <c r="A3681" s="291"/>
      <c r="B3681" s="30">
        <v>3627</v>
      </c>
      <c r="C3681" s="30" t="s">
        <v>10366</v>
      </c>
      <c r="D3681" s="30" t="s">
        <v>83</v>
      </c>
      <c r="E3681" s="265" t="s">
        <v>9710</v>
      </c>
      <c r="F3681" s="269" t="s">
        <v>1561</v>
      </c>
      <c r="G3681" s="269">
        <f t="shared" si="382"/>
        <v>2022</v>
      </c>
      <c r="H3681" s="269">
        <f t="shared" si="383"/>
        <v>3</v>
      </c>
      <c r="I3681" s="269">
        <f t="shared" si="384"/>
        <v>10</v>
      </c>
      <c r="J3681" s="83">
        <f t="shared" si="391"/>
        <v>2022</v>
      </c>
      <c r="K3681" s="269">
        <f t="shared" si="392"/>
        <v>3</v>
      </c>
      <c r="L3681" s="21">
        <f t="shared" si="393"/>
        <v>10</v>
      </c>
      <c r="M3681" s="119">
        <v>44624</v>
      </c>
      <c r="N3681" s="119">
        <v>44624</v>
      </c>
      <c r="O3681" s="119">
        <v>44624</v>
      </c>
      <c r="P3681" s="119">
        <v>44624</v>
      </c>
      <c r="Q3681" s="267" t="s">
        <v>9720</v>
      </c>
      <c r="R3681" s="21"/>
      <c r="S3681" s="21"/>
      <c r="T3681" s="21"/>
      <c r="U3681" s="267" t="s">
        <v>7824</v>
      </c>
      <c r="V3681" s="267" t="s">
        <v>7824</v>
      </c>
      <c r="W3681" s="267" t="s">
        <v>9384</v>
      </c>
      <c r="X3681" s="267" t="s">
        <v>9384</v>
      </c>
      <c r="Y3681" s="91"/>
    </row>
    <row r="3682" spans="1:25" ht="33">
      <c r="A3682" s="291"/>
      <c r="B3682" s="30">
        <v>3628</v>
      </c>
      <c r="C3682" s="30" t="s">
        <v>10367</v>
      </c>
      <c r="D3682" s="30" t="s">
        <v>83</v>
      </c>
      <c r="E3682" s="265" t="s">
        <v>9711</v>
      </c>
      <c r="F3682" s="269" t="s">
        <v>1561</v>
      </c>
      <c r="G3682" s="269">
        <f t="shared" si="382"/>
        <v>2022</v>
      </c>
      <c r="H3682" s="269">
        <f t="shared" si="383"/>
        <v>3</v>
      </c>
      <c r="I3682" s="269">
        <f t="shared" si="384"/>
        <v>10</v>
      </c>
      <c r="J3682" s="83">
        <f t="shared" si="391"/>
        <v>2022</v>
      </c>
      <c r="K3682" s="269">
        <f t="shared" si="392"/>
        <v>3</v>
      </c>
      <c r="L3682" s="21">
        <f t="shared" si="393"/>
        <v>10</v>
      </c>
      <c r="M3682" s="119">
        <v>44624</v>
      </c>
      <c r="N3682" s="119">
        <v>44624</v>
      </c>
      <c r="O3682" s="119">
        <v>44624</v>
      </c>
      <c r="P3682" s="119">
        <v>44624</v>
      </c>
      <c r="Q3682" s="267" t="s">
        <v>34</v>
      </c>
      <c r="R3682" s="21"/>
      <c r="S3682" s="21"/>
      <c r="T3682" s="21"/>
      <c r="U3682" s="267" t="s">
        <v>9724</v>
      </c>
      <c r="V3682" s="267" t="s">
        <v>9724</v>
      </c>
      <c r="W3682" s="267" t="s">
        <v>9725</v>
      </c>
      <c r="X3682" s="267" t="s">
        <v>9725</v>
      </c>
      <c r="Y3682" s="91"/>
    </row>
    <row r="3683" spans="1:25">
      <c r="A3683" s="291"/>
      <c r="B3683" s="30">
        <v>3629</v>
      </c>
      <c r="C3683" s="30" t="s">
        <v>10368</v>
      </c>
      <c r="D3683" s="30" t="s">
        <v>83</v>
      </c>
      <c r="E3683" s="259" t="s">
        <v>9712</v>
      </c>
      <c r="F3683" s="269" t="s">
        <v>1561</v>
      </c>
      <c r="G3683" s="269">
        <f t="shared" si="382"/>
        <v>2022</v>
      </c>
      <c r="H3683" s="269">
        <f t="shared" si="383"/>
        <v>3</v>
      </c>
      <c r="I3683" s="269">
        <f t="shared" si="384"/>
        <v>11</v>
      </c>
      <c r="J3683" s="83">
        <f t="shared" si="391"/>
        <v>2022</v>
      </c>
      <c r="K3683" s="269">
        <f t="shared" si="392"/>
        <v>3</v>
      </c>
      <c r="L3683" s="21">
        <f t="shared" si="393"/>
        <v>11</v>
      </c>
      <c r="M3683" s="119">
        <v>44627</v>
      </c>
      <c r="N3683" s="119">
        <v>44627</v>
      </c>
      <c r="O3683" s="119">
        <v>44627</v>
      </c>
      <c r="P3683" s="119">
        <v>44627</v>
      </c>
      <c r="Q3683" s="267" t="s">
        <v>34</v>
      </c>
      <c r="R3683" s="21"/>
      <c r="S3683" s="21"/>
      <c r="T3683" s="21"/>
      <c r="U3683" s="267" t="s">
        <v>800</v>
      </c>
      <c r="V3683" s="267" t="s">
        <v>800</v>
      </c>
      <c r="W3683" s="267" t="s">
        <v>9384</v>
      </c>
      <c r="X3683" s="267" t="s">
        <v>9384</v>
      </c>
      <c r="Y3683" s="91"/>
    </row>
    <row r="3684" spans="1:25">
      <c r="A3684" s="291"/>
      <c r="B3684" s="30">
        <v>3630</v>
      </c>
      <c r="C3684" s="30" t="s">
        <v>10369</v>
      </c>
      <c r="D3684" s="30" t="s">
        <v>83</v>
      </c>
      <c r="E3684" s="259" t="s">
        <v>9713</v>
      </c>
      <c r="F3684" s="269" t="s">
        <v>1561</v>
      </c>
      <c r="G3684" s="269">
        <f t="shared" si="382"/>
        <v>2022</v>
      </c>
      <c r="H3684" s="269">
        <f t="shared" si="383"/>
        <v>3</v>
      </c>
      <c r="I3684" s="269">
        <f t="shared" si="384"/>
        <v>11</v>
      </c>
      <c r="J3684" s="83">
        <f t="shared" si="391"/>
        <v>2022</v>
      </c>
      <c r="K3684" s="269">
        <f t="shared" si="392"/>
        <v>3</v>
      </c>
      <c r="L3684" s="21">
        <f t="shared" si="393"/>
        <v>11</v>
      </c>
      <c r="M3684" s="119">
        <v>44627</v>
      </c>
      <c r="N3684" s="119">
        <v>44627</v>
      </c>
      <c r="O3684" s="119">
        <v>44627</v>
      </c>
      <c r="P3684" s="119">
        <v>44627</v>
      </c>
      <c r="Q3684" s="267" t="s">
        <v>34</v>
      </c>
      <c r="R3684" s="21"/>
      <c r="S3684" s="21"/>
      <c r="T3684" s="21"/>
      <c r="U3684" s="267" t="s">
        <v>9599</v>
      </c>
      <c r="V3684" s="267" t="s">
        <v>9599</v>
      </c>
      <c r="W3684" s="267" t="s">
        <v>9384</v>
      </c>
      <c r="X3684" s="267" t="s">
        <v>9384</v>
      </c>
      <c r="Y3684" s="91"/>
    </row>
    <row r="3685" spans="1:25" ht="33">
      <c r="A3685" s="291"/>
      <c r="B3685" s="30">
        <v>3631</v>
      </c>
      <c r="C3685" s="30" t="s">
        <v>10370</v>
      </c>
      <c r="D3685" s="30" t="s">
        <v>83</v>
      </c>
      <c r="E3685" s="259" t="s">
        <v>9714</v>
      </c>
      <c r="F3685" s="269" t="s">
        <v>1561</v>
      </c>
      <c r="G3685" s="269">
        <f t="shared" si="382"/>
        <v>2022</v>
      </c>
      <c r="H3685" s="269">
        <f t="shared" si="383"/>
        <v>3</v>
      </c>
      <c r="I3685" s="269">
        <f t="shared" si="384"/>
        <v>11</v>
      </c>
      <c r="J3685" s="83">
        <f t="shared" si="391"/>
        <v>2022</v>
      </c>
      <c r="K3685" s="269">
        <f t="shared" si="392"/>
        <v>3</v>
      </c>
      <c r="L3685" s="21">
        <f t="shared" si="393"/>
        <v>11</v>
      </c>
      <c r="M3685" s="119">
        <v>44627</v>
      </c>
      <c r="N3685" s="119">
        <v>44627</v>
      </c>
      <c r="O3685" s="119">
        <v>44627</v>
      </c>
      <c r="P3685" s="119">
        <v>44628</v>
      </c>
      <c r="Q3685" s="267" t="s">
        <v>9703</v>
      </c>
      <c r="R3685" s="21"/>
      <c r="S3685" s="21"/>
      <c r="T3685" s="21"/>
      <c r="U3685" s="267" t="s">
        <v>9726</v>
      </c>
      <c r="V3685" s="267" t="s">
        <v>9726</v>
      </c>
      <c r="W3685" s="267" t="s">
        <v>9384</v>
      </c>
      <c r="X3685" s="267" t="s">
        <v>9384</v>
      </c>
      <c r="Y3685" s="91"/>
    </row>
    <row r="3686" spans="1:25">
      <c r="A3686" s="291"/>
      <c r="B3686" s="30">
        <v>3632</v>
      </c>
      <c r="C3686" s="30" t="s">
        <v>10371</v>
      </c>
      <c r="D3686" s="30" t="s">
        <v>83</v>
      </c>
      <c r="E3686" s="265" t="s">
        <v>9715</v>
      </c>
      <c r="F3686" s="269" t="s">
        <v>1561</v>
      </c>
      <c r="G3686" s="269">
        <f t="shared" si="382"/>
        <v>2022</v>
      </c>
      <c r="H3686" s="269">
        <f t="shared" si="383"/>
        <v>3</v>
      </c>
      <c r="I3686" s="269">
        <f t="shared" si="384"/>
        <v>11</v>
      </c>
      <c r="J3686" s="83">
        <f t="shared" si="391"/>
        <v>2022</v>
      </c>
      <c r="K3686" s="269">
        <f t="shared" si="392"/>
        <v>3</v>
      </c>
      <c r="L3686" s="21">
        <f t="shared" si="393"/>
        <v>12</v>
      </c>
      <c r="M3686" s="119">
        <v>44630</v>
      </c>
      <c r="N3686" s="119">
        <v>44630</v>
      </c>
      <c r="O3686" s="119">
        <v>44630</v>
      </c>
      <c r="P3686" s="119">
        <v>44637</v>
      </c>
      <c r="Q3686" s="267" t="s">
        <v>34</v>
      </c>
      <c r="R3686" s="21"/>
      <c r="S3686" s="21"/>
      <c r="T3686" s="21"/>
      <c r="U3686" s="267" t="s">
        <v>4061</v>
      </c>
      <c r="V3686" s="267" t="s">
        <v>4061</v>
      </c>
      <c r="W3686" s="267" t="s">
        <v>9384</v>
      </c>
      <c r="X3686" s="267" t="s">
        <v>9384</v>
      </c>
      <c r="Y3686" s="91" t="s">
        <v>9876</v>
      </c>
    </row>
    <row r="3687" spans="1:25">
      <c r="A3687" s="291"/>
      <c r="B3687" s="30">
        <v>3633</v>
      </c>
      <c r="C3687" s="30" t="s">
        <v>10372</v>
      </c>
      <c r="D3687" s="30" t="s">
        <v>83</v>
      </c>
      <c r="E3687" s="265" t="s">
        <v>9716</v>
      </c>
      <c r="F3687" s="269" t="s">
        <v>1561</v>
      </c>
      <c r="G3687" s="269">
        <f t="shared" si="382"/>
        <v>2022</v>
      </c>
      <c r="H3687" s="269">
        <f t="shared" si="383"/>
        <v>3</v>
      </c>
      <c r="I3687" s="269">
        <f t="shared" si="384"/>
        <v>11</v>
      </c>
      <c r="J3687" s="83">
        <f t="shared" si="391"/>
        <v>2022</v>
      </c>
      <c r="K3687" s="269">
        <f t="shared" si="392"/>
        <v>3</v>
      </c>
      <c r="L3687" s="21">
        <f t="shared" si="393"/>
        <v>11</v>
      </c>
      <c r="M3687" s="119">
        <v>44630</v>
      </c>
      <c r="N3687" s="119">
        <v>44630</v>
      </c>
      <c r="O3687" s="119">
        <v>44630</v>
      </c>
      <c r="P3687" s="119">
        <v>44630</v>
      </c>
      <c r="Q3687" s="267" t="s">
        <v>9720</v>
      </c>
      <c r="R3687" s="21"/>
      <c r="S3687" s="21"/>
      <c r="T3687" s="21"/>
      <c r="U3687" s="267" t="s">
        <v>2209</v>
      </c>
      <c r="V3687" s="267" t="s">
        <v>2209</v>
      </c>
      <c r="W3687" s="267" t="s">
        <v>9384</v>
      </c>
      <c r="X3687" s="267" t="s">
        <v>9384</v>
      </c>
      <c r="Y3687" s="91"/>
    </row>
    <row r="3688" spans="1:25">
      <c r="A3688" s="291"/>
      <c r="B3688" s="30">
        <v>3634</v>
      </c>
      <c r="C3688" s="30" t="s">
        <v>10373</v>
      </c>
      <c r="D3688" s="30" t="s">
        <v>83</v>
      </c>
      <c r="E3688" s="265" t="s">
        <v>9717</v>
      </c>
      <c r="F3688" s="269" t="s">
        <v>1561</v>
      </c>
      <c r="G3688" s="269">
        <f t="shared" si="382"/>
        <v>2022</v>
      </c>
      <c r="H3688" s="269">
        <f t="shared" si="383"/>
        <v>3</v>
      </c>
      <c r="I3688" s="269">
        <f t="shared" si="384"/>
        <v>11</v>
      </c>
      <c r="J3688" s="83">
        <f t="shared" si="391"/>
        <v>2022</v>
      </c>
      <c r="K3688" s="269">
        <f t="shared" si="392"/>
        <v>3</v>
      </c>
      <c r="L3688" s="21">
        <f t="shared" si="393"/>
        <v>11</v>
      </c>
      <c r="M3688" s="119">
        <v>44630</v>
      </c>
      <c r="N3688" s="119">
        <v>44630</v>
      </c>
      <c r="O3688" s="119">
        <v>44630</v>
      </c>
      <c r="P3688" s="119">
        <v>44630</v>
      </c>
      <c r="Q3688" s="267" t="s">
        <v>34</v>
      </c>
      <c r="R3688" s="21"/>
      <c r="S3688" s="21"/>
      <c r="T3688" s="21"/>
      <c r="U3688" s="267" t="s">
        <v>9727</v>
      </c>
      <c r="V3688" s="267" t="s">
        <v>9727</v>
      </c>
      <c r="W3688" s="267" t="s">
        <v>9384</v>
      </c>
      <c r="X3688" s="267" t="s">
        <v>9384</v>
      </c>
      <c r="Y3688" s="91"/>
    </row>
    <row r="3689" spans="1:25">
      <c r="A3689" s="291"/>
      <c r="B3689" s="30">
        <v>3635</v>
      </c>
      <c r="C3689" s="30" t="s">
        <v>10374</v>
      </c>
      <c r="D3689" s="30" t="s">
        <v>83</v>
      </c>
      <c r="E3689" s="265" t="s">
        <v>9718</v>
      </c>
      <c r="F3689" s="269" t="s">
        <v>1561</v>
      </c>
      <c r="G3689" s="269">
        <f t="shared" si="382"/>
        <v>2022</v>
      </c>
      <c r="H3689" s="269">
        <f t="shared" si="383"/>
        <v>3</v>
      </c>
      <c r="I3689" s="269">
        <f t="shared" si="384"/>
        <v>11</v>
      </c>
      <c r="J3689" s="83">
        <f t="shared" si="391"/>
        <v>2022</v>
      </c>
      <c r="K3689" s="269">
        <f t="shared" si="392"/>
        <v>3</v>
      </c>
      <c r="L3689" s="21">
        <f t="shared" si="393"/>
        <v>11</v>
      </c>
      <c r="M3689" s="119">
        <v>44630</v>
      </c>
      <c r="N3689" s="119">
        <v>44630</v>
      </c>
      <c r="O3689" s="119">
        <v>44630</v>
      </c>
      <c r="P3689" s="119">
        <v>44630</v>
      </c>
      <c r="Q3689" s="267" t="s">
        <v>9703</v>
      </c>
      <c r="R3689" s="21"/>
      <c r="S3689" s="21"/>
      <c r="T3689" s="21"/>
      <c r="U3689" s="267" t="s">
        <v>8821</v>
      </c>
      <c r="V3689" s="267" t="s">
        <v>8821</v>
      </c>
      <c r="W3689" s="267" t="s">
        <v>9384</v>
      </c>
      <c r="X3689" s="267" t="s">
        <v>9384</v>
      </c>
      <c r="Y3689" s="91"/>
    </row>
    <row r="3690" spans="1:25">
      <c r="A3690" s="291"/>
      <c r="B3690" s="30">
        <v>3636</v>
      </c>
      <c r="C3690" s="30" t="s">
        <v>10375</v>
      </c>
      <c r="D3690" s="30" t="s">
        <v>83</v>
      </c>
      <c r="E3690" s="302" t="s">
        <v>9728</v>
      </c>
      <c r="F3690" s="269" t="s">
        <v>1561</v>
      </c>
      <c r="G3690" s="269">
        <f t="shared" si="382"/>
        <v>2022</v>
      </c>
      <c r="H3690" s="269">
        <f t="shared" si="383"/>
        <v>3</v>
      </c>
      <c r="I3690" s="269">
        <f t="shared" si="384"/>
        <v>11</v>
      </c>
      <c r="J3690" s="83">
        <f t="shared" ref="J3690:J3692" si="394">IF(ISBLANK(P3690),"",YEAR(P3690))</f>
        <v>2022</v>
      </c>
      <c r="K3690" s="269">
        <f t="shared" ref="K3690:K3692" si="395">IF(ISBLANK(P3690),"",MONTH(P3690))</f>
        <v>3</v>
      </c>
      <c r="L3690" s="21">
        <f t="shared" ref="L3690:L3692" si="396">IF(ISBLANK(P3690),"",WEEKNUM(P3690,1))</f>
        <v>11</v>
      </c>
      <c r="M3690" s="119">
        <v>44627</v>
      </c>
      <c r="N3690" s="119">
        <v>44627</v>
      </c>
      <c r="O3690" s="119">
        <v>44627</v>
      </c>
      <c r="P3690" s="119">
        <v>44627</v>
      </c>
      <c r="Q3690" s="267" t="s">
        <v>9731</v>
      </c>
      <c r="R3690" s="21"/>
      <c r="S3690" s="21"/>
      <c r="T3690" s="21"/>
      <c r="U3690" s="305" t="s">
        <v>7258</v>
      </c>
      <c r="V3690" s="305" t="s">
        <v>7258</v>
      </c>
      <c r="W3690" s="267" t="s">
        <v>9733</v>
      </c>
      <c r="X3690" s="267" t="s">
        <v>9733</v>
      </c>
      <c r="Y3690" s="91"/>
    </row>
    <row r="3691" spans="1:25">
      <c r="A3691" s="291"/>
      <c r="B3691" s="30">
        <v>3637</v>
      </c>
      <c r="C3691" s="30" t="s">
        <v>10376</v>
      </c>
      <c r="D3691" s="30" t="s">
        <v>83</v>
      </c>
      <c r="E3691" s="293" t="s">
        <v>9729</v>
      </c>
      <c r="F3691" s="269" t="s">
        <v>1561</v>
      </c>
      <c r="G3691" s="269">
        <f t="shared" si="382"/>
        <v>2022</v>
      </c>
      <c r="H3691" s="269">
        <f t="shared" si="383"/>
        <v>3</v>
      </c>
      <c r="I3691" s="269">
        <f t="shared" si="384"/>
        <v>11</v>
      </c>
      <c r="J3691" s="83">
        <f t="shared" si="394"/>
        <v>2022</v>
      </c>
      <c r="K3691" s="269">
        <f t="shared" si="395"/>
        <v>3</v>
      </c>
      <c r="L3691" s="21">
        <f t="shared" si="396"/>
        <v>11</v>
      </c>
      <c r="M3691" s="119">
        <v>44627</v>
      </c>
      <c r="N3691" s="119">
        <v>44627</v>
      </c>
      <c r="O3691" s="119">
        <v>44627</v>
      </c>
      <c r="P3691" s="119">
        <v>44627</v>
      </c>
      <c r="Q3691" s="267" t="s">
        <v>34</v>
      </c>
      <c r="R3691" s="21"/>
      <c r="S3691" s="21"/>
      <c r="T3691" s="21"/>
      <c r="U3691" s="305" t="s">
        <v>9734</v>
      </c>
      <c r="V3691" s="305" t="s">
        <v>9734</v>
      </c>
      <c r="W3691" s="267" t="s">
        <v>7265</v>
      </c>
      <c r="X3691" s="267" t="s">
        <v>7265</v>
      </c>
      <c r="Y3691" s="91"/>
    </row>
    <row r="3692" spans="1:25">
      <c r="A3692" s="291"/>
      <c r="B3692" s="30">
        <v>3638</v>
      </c>
      <c r="C3692" s="30" t="s">
        <v>10377</v>
      </c>
      <c r="D3692" s="30" t="s">
        <v>83</v>
      </c>
      <c r="E3692" s="294" t="s">
        <v>9730</v>
      </c>
      <c r="F3692" s="269" t="s">
        <v>1561</v>
      </c>
      <c r="G3692" s="269">
        <f t="shared" si="382"/>
        <v>2022</v>
      </c>
      <c r="H3692" s="269">
        <f t="shared" si="383"/>
        <v>3</v>
      </c>
      <c r="I3692" s="269">
        <f t="shared" si="384"/>
        <v>11</v>
      </c>
      <c r="J3692" s="83">
        <f t="shared" si="394"/>
        <v>2022</v>
      </c>
      <c r="K3692" s="269">
        <f t="shared" si="395"/>
        <v>3</v>
      </c>
      <c r="L3692" s="21">
        <f t="shared" si="396"/>
        <v>11</v>
      </c>
      <c r="M3692" s="119">
        <v>44627</v>
      </c>
      <c r="N3692" s="119">
        <v>44627</v>
      </c>
      <c r="O3692" s="119">
        <v>44627</v>
      </c>
      <c r="P3692" s="119">
        <v>44627</v>
      </c>
      <c r="Q3692" s="267" t="s">
        <v>9732</v>
      </c>
      <c r="R3692" s="21"/>
      <c r="S3692" s="21"/>
      <c r="T3692" s="21"/>
      <c r="U3692" s="295" t="s">
        <v>9735</v>
      </c>
      <c r="V3692" s="295" t="s">
        <v>9735</v>
      </c>
      <c r="W3692" s="267" t="s">
        <v>7265</v>
      </c>
      <c r="X3692" s="267" t="s">
        <v>7265</v>
      </c>
      <c r="Y3692" s="91"/>
    </row>
    <row r="3693" spans="1:25">
      <c r="A3693" s="291"/>
      <c r="B3693" s="30">
        <v>3639</v>
      </c>
      <c r="C3693" s="30" t="s">
        <v>10378</v>
      </c>
      <c r="D3693" s="30" t="s">
        <v>83</v>
      </c>
      <c r="E3693" s="206" t="s">
        <v>9736</v>
      </c>
      <c r="F3693" s="269" t="s">
        <v>1561</v>
      </c>
      <c r="G3693" s="269">
        <f t="shared" si="382"/>
        <v>2022</v>
      </c>
      <c r="H3693" s="269">
        <f t="shared" si="383"/>
        <v>3</v>
      </c>
      <c r="I3693" s="269">
        <f t="shared" si="384"/>
        <v>10</v>
      </c>
      <c r="J3693" s="83">
        <f t="shared" ref="J3693:J3696" si="397">IF(ISBLANK(P3693),"",YEAR(P3693))</f>
        <v>2022</v>
      </c>
      <c r="K3693" s="269">
        <f t="shared" ref="K3693:K3696" si="398">IF(ISBLANK(P3693),"",MONTH(P3693))</f>
        <v>3</v>
      </c>
      <c r="L3693" s="21">
        <f t="shared" ref="L3693:L3696" si="399">IF(ISBLANK(P3693),"",WEEKNUM(P3693,1))</f>
        <v>10</v>
      </c>
      <c r="M3693" s="119">
        <v>44622</v>
      </c>
      <c r="N3693" s="119">
        <v>44622</v>
      </c>
      <c r="O3693" s="119">
        <v>44622</v>
      </c>
      <c r="P3693" s="119">
        <v>44622</v>
      </c>
      <c r="Q3693" s="267" t="s">
        <v>34</v>
      </c>
      <c r="R3693" s="21"/>
      <c r="S3693" s="21"/>
      <c r="T3693" s="21"/>
      <c r="U3693" s="305" t="s">
        <v>9740</v>
      </c>
      <c r="V3693" s="305" t="s">
        <v>2170</v>
      </c>
      <c r="W3693" s="267" t="s">
        <v>9745</v>
      </c>
      <c r="X3693" s="267" t="s">
        <v>9747</v>
      </c>
      <c r="Y3693" s="91"/>
    </row>
    <row r="3694" spans="1:25">
      <c r="A3694" s="291"/>
      <c r="B3694" s="30">
        <v>3640</v>
      </c>
      <c r="C3694" s="30" t="s">
        <v>10379</v>
      </c>
      <c r="D3694" s="30" t="s">
        <v>83</v>
      </c>
      <c r="E3694" s="130" t="s">
        <v>9737</v>
      </c>
      <c r="F3694" s="269" t="s">
        <v>1561</v>
      </c>
      <c r="G3694" s="269">
        <f t="shared" si="382"/>
        <v>2022</v>
      </c>
      <c r="H3694" s="269">
        <f t="shared" si="383"/>
        <v>3</v>
      </c>
      <c r="I3694" s="269">
        <f t="shared" si="384"/>
        <v>10</v>
      </c>
      <c r="J3694" s="83">
        <f t="shared" si="397"/>
        <v>2022</v>
      </c>
      <c r="K3694" s="269">
        <f t="shared" si="398"/>
        <v>3</v>
      </c>
      <c r="L3694" s="21">
        <f t="shared" si="399"/>
        <v>10</v>
      </c>
      <c r="M3694" s="119">
        <v>44622</v>
      </c>
      <c r="N3694" s="119">
        <v>44622</v>
      </c>
      <c r="O3694" s="119">
        <v>44622</v>
      </c>
      <c r="P3694" s="119">
        <v>44624</v>
      </c>
      <c r="Q3694" s="267" t="s">
        <v>34</v>
      </c>
      <c r="R3694" s="21"/>
      <c r="S3694" s="21"/>
      <c r="T3694" s="21"/>
      <c r="U3694" s="305" t="s">
        <v>9741</v>
      </c>
      <c r="V3694" s="305" t="s">
        <v>9744</v>
      </c>
      <c r="W3694" s="267" t="s">
        <v>9745</v>
      </c>
      <c r="X3694" s="267" t="s">
        <v>9748</v>
      </c>
      <c r="Y3694" s="91"/>
    </row>
    <row r="3695" spans="1:25">
      <c r="A3695" s="291"/>
      <c r="B3695" s="30">
        <v>3641</v>
      </c>
      <c r="C3695" s="30" t="s">
        <v>10380</v>
      </c>
      <c r="D3695" s="30" t="s">
        <v>83</v>
      </c>
      <c r="E3695" s="303" t="s">
        <v>9738</v>
      </c>
      <c r="F3695" s="269" t="s">
        <v>1561</v>
      </c>
      <c r="G3695" s="269">
        <f t="shared" si="382"/>
        <v>2022</v>
      </c>
      <c r="H3695" s="269">
        <f t="shared" si="383"/>
        <v>3</v>
      </c>
      <c r="I3695" s="269">
        <f t="shared" si="384"/>
        <v>11</v>
      </c>
      <c r="J3695" s="83">
        <f t="shared" si="397"/>
        <v>2022</v>
      </c>
      <c r="K3695" s="269">
        <f t="shared" si="398"/>
        <v>3</v>
      </c>
      <c r="L3695" s="21">
        <f t="shared" si="399"/>
        <v>11</v>
      </c>
      <c r="M3695" s="119">
        <v>44627</v>
      </c>
      <c r="N3695" s="119">
        <v>44627</v>
      </c>
      <c r="O3695" s="119">
        <v>44627</v>
      </c>
      <c r="P3695" s="119">
        <v>44627</v>
      </c>
      <c r="Q3695" s="267" t="s">
        <v>34</v>
      </c>
      <c r="R3695" s="21"/>
      <c r="S3695" s="21"/>
      <c r="T3695" s="21"/>
      <c r="U3695" s="305" t="s">
        <v>9742</v>
      </c>
      <c r="V3695" s="305" t="s">
        <v>7945</v>
      </c>
      <c r="W3695" s="267" t="s">
        <v>9746</v>
      </c>
      <c r="X3695" s="267" t="s">
        <v>8859</v>
      </c>
      <c r="Y3695" s="91"/>
    </row>
    <row r="3696" spans="1:25">
      <c r="A3696" s="291"/>
      <c r="B3696" s="30">
        <v>3642</v>
      </c>
      <c r="C3696" s="30" t="s">
        <v>10381</v>
      </c>
      <c r="D3696" s="30" t="s">
        <v>83</v>
      </c>
      <c r="E3696" s="110" t="s">
        <v>9739</v>
      </c>
      <c r="F3696" s="269" t="s">
        <v>1561</v>
      </c>
      <c r="G3696" s="269">
        <f>IF(ISBLANK(N3696),"",YEAR(N3696))</f>
        <v>2022</v>
      </c>
      <c r="H3696" s="269">
        <f>IF(ISBLANK(N3696),"",MONTH(N3696))</f>
        <v>3</v>
      </c>
      <c r="I3696" s="269">
        <f>IF(ISBLANK(N3696),"",WEEKNUM(N3696,1))</f>
        <v>11</v>
      </c>
      <c r="J3696" s="83">
        <f t="shared" si="397"/>
        <v>2022</v>
      </c>
      <c r="K3696" s="269">
        <f t="shared" si="398"/>
        <v>3</v>
      </c>
      <c r="L3696" s="21">
        <f t="shared" si="399"/>
        <v>11</v>
      </c>
      <c r="M3696" s="119">
        <v>44627</v>
      </c>
      <c r="N3696" s="119">
        <v>44627</v>
      </c>
      <c r="O3696" s="119">
        <v>44627</v>
      </c>
      <c r="P3696" s="119">
        <v>44627</v>
      </c>
      <c r="Q3696" s="267" t="s">
        <v>34</v>
      </c>
      <c r="R3696" s="21"/>
      <c r="S3696" s="21"/>
      <c r="T3696" s="21"/>
      <c r="U3696" s="305" t="s">
        <v>9743</v>
      </c>
      <c r="V3696" s="305" t="s">
        <v>9743</v>
      </c>
      <c r="W3696" s="267" t="s">
        <v>9745</v>
      </c>
      <c r="X3696" s="267" t="s">
        <v>8859</v>
      </c>
      <c r="Y3696" s="91"/>
    </row>
    <row r="3697" spans="1:25" ht="33">
      <c r="A3697" s="291"/>
      <c r="B3697" s="30">
        <v>3643</v>
      </c>
      <c r="C3697" s="30" t="s">
        <v>10382</v>
      </c>
      <c r="D3697" s="30" t="s">
        <v>83</v>
      </c>
      <c r="E3697" s="265" t="s">
        <v>9771</v>
      </c>
      <c r="F3697" s="192" t="s">
        <v>9768</v>
      </c>
      <c r="G3697" s="269">
        <f t="shared" ref="G3697:G3736" si="400">IF(ISBLANK(N3697),"",YEAR(N3697))</f>
        <v>2022</v>
      </c>
      <c r="H3697" s="269">
        <f t="shared" ref="H3697:H3736" si="401">IF(ISBLANK(N3697),"",MONTH(N3697))</f>
        <v>3</v>
      </c>
      <c r="I3697" s="269">
        <f t="shared" ref="I3697:I3736" si="402">IF(ISBLANK(N3697),"",WEEKNUM(N3697,1))</f>
        <v>11</v>
      </c>
      <c r="J3697" s="83">
        <f t="shared" ref="J3697:J3736" si="403">IF(ISBLANK(P3697),"",YEAR(P3697))</f>
        <v>2022</v>
      </c>
      <c r="K3697" s="269">
        <f t="shared" ref="K3697:K3736" si="404">IF(ISBLANK(P3697),"",MONTH(P3697))</f>
        <v>3</v>
      </c>
      <c r="L3697" s="21">
        <f t="shared" ref="L3697:L3736" si="405">IF(ISBLANK(P3697),"",WEEKNUM(P3697,1))</f>
        <v>11</v>
      </c>
      <c r="M3697" s="270">
        <v>44631</v>
      </c>
      <c r="N3697" s="270">
        <v>44631</v>
      </c>
      <c r="O3697" s="270">
        <v>44631</v>
      </c>
      <c r="P3697" s="270">
        <v>44631</v>
      </c>
      <c r="Q3697" s="268" t="s">
        <v>9811</v>
      </c>
      <c r="R3697" s="21"/>
      <c r="S3697" s="21"/>
      <c r="T3697" s="21"/>
      <c r="U3697" s="267" t="s">
        <v>9786</v>
      </c>
      <c r="V3697" s="267" t="s">
        <v>9787</v>
      </c>
      <c r="W3697" s="267" t="s">
        <v>9804</v>
      </c>
      <c r="X3697" s="267" t="s">
        <v>9804</v>
      </c>
      <c r="Y3697" s="263" t="s">
        <v>9815</v>
      </c>
    </row>
    <row r="3698" spans="1:25" ht="33">
      <c r="A3698" s="291"/>
      <c r="B3698" s="30">
        <v>3644</v>
      </c>
      <c r="C3698" s="30" t="s">
        <v>10383</v>
      </c>
      <c r="D3698" s="30" t="s">
        <v>83</v>
      </c>
      <c r="E3698" s="265" t="s">
        <v>9772</v>
      </c>
      <c r="F3698" s="192" t="s">
        <v>2993</v>
      </c>
      <c r="G3698" s="269">
        <f t="shared" si="400"/>
        <v>2022</v>
      </c>
      <c r="H3698" s="269">
        <f t="shared" si="401"/>
        <v>3</v>
      </c>
      <c r="I3698" s="269">
        <f t="shared" si="402"/>
        <v>11</v>
      </c>
      <c r="J3698" s="83">
        <f t="shared" si="403"/>
        <v>2022</v>
      </c>
      <c r="K3698" s="269">
        <f t="shared" si="404"/>
        <v>3</v>
      </c>
      <c r="L3698" s="21">
        <f t="shared" si="405"/>
        <v>11</v>
      </c>
      <c r="M3698" s="270">
        <v>44631</v>
      </c>
      <c r="N3698" s="270">
        <v>44631</v>
      </c>
      <c r="O3698" s="270">
        <v>44631</v>
      </c>
      <c r="P3698" s="270">
        <v>44631</v>
      </c>
      <c r="Q3698" s="268" t="s">
        <v>9812</v>
      </c>
      <c r="R3698" s="21"/>
      <c r="S3698" s="21"/>
      <c r="T3698" s="21"/>
      <c r="U3698" s="267" t="s">
        <v>2210</v>
      </c>
      <c r="V3698" s="267" t="s">
        <v>9788</v>
      </c>
      <c r="W3698" s="267" t="s">
        <v>9805</v>
      </c>
      <c r="X3698" s="267" t="s">
        <v>9806</v>
      </c>
      <c r="Y3698" s="263" t="s">
        <v>9816</v>
      </c>
    </row>
    <row r="3699" spans="1:25" ht="33">
      <c r="A3699" s="291"/>
      <c r="B3699" s="30">
        <v>3645</v>
      </c>
      <c r="C3699" s="30" t="s">
        <v>10384</v>
      </c>
      <c r="D3699" s="30" t="s">
        <v>83</v>
      </c>
      <c r="E3699" s="265" t="s">
        <v>9773</v>
      </c>
      <c r="F3699" s="192" t="s">
        <v>2993</v>
      </c>
      <c r="G3699" s="269">
        <f t="shared" si="400"/>
        <v>2022</v>
      </c>
      <c r="H3699" s="269">
        <f t="shared" si="401"/>
        <v>3</v>
      </c>
      <c r="I3699" s="269">
        <f t="shared" si="402"/>
        <v>12</v>
      </c>
      <c r="J3699" s="83">
        <f t="shared" si="403"/>
        <v>2022</v>
      </c>
      <c r="K3699" s="269">
        <f t="shared" si="404"/>
        <v>3</v>
      </c>
      <c r="L3699" s="21">
        <f t="shared" si="405"/>
        <v>12</v>
      </c>
      <c r="M3699" s="270">
        <v>44634</v>
      </c>
      <c r="N3699" s="270">
        <v>44634</v>
      </c>
      <c r="O3699" s="270">
        <v>44634</v>
      </c>
      <c r="P3699" s="270">
        <v>44634</v>
      </c>
      <c r="Q3699" s="268" t="s">
        <v>34</v>
      </c>
      <c r="R3699" s="21"/>
      <c r="S3699" s="21"/>
      <c r="T3699" s="21"/>
      <c r="U3699" s="267" t="s">
        <v>326</v>
      </c>
      <c r="V3699" s="267" t="s">
        <v>9789</v>
      </c>
      <c r="W3699" s="267" t="s">
        <v>9804</v>
      </c>
      <c r="X3699" s="267" t="s">
        <v>9805</v>
      </c>
      <c r="Y3699" s="263" t="s">
        <v>9817</v>
      </c>
    </row>
    <row r="3700" spans="1:25" ht="33">
      <c r="A3700" s="291"/>
      <c r="B3700" s="30">
        <v>3646</v>
      </c>
      <c r="C3700" s="30" t="s">
        <v>10385</v>
      </c>
      <c r="D3700" s="30" t="s">
        <v>83</v>
      </c>
      <c r="E3700" s="265" t="s">
        <v>9774</v>
      </c>
      <c r="F3700" s="192" t="s">
        <v>2993</v>
      </c>
      <c r="G3700" s="269">
        <f t="shared" si="400"/>
        <v>2022</v>
      </c>
      <c r="H3700" s="269">
        <f t="shared" si="401"/>
        <v>3</v>
      </c>
      <c r="I3700" s="269">
        <f t="shared" si="402"/>
        <v>12</v>
      </c>
      <c r="J3700" s="83">
        <f t="shared" si="403"/>
        <v>2022</v>
      </c>
      <c r="K3700" s="269">
        <f t="shared" si="404"/>
        <v>3</v>
      </c>
      <c r="L3700" s="21">
        <f t="shared" si="405"/>
        <v>12</v>
      </c>
      <c r="M3700" s="270">
        <v>44634</v>
      </c>
      <c r="N3700" s="270">
        <v>44634</v>
      </c>
      <c r="O3700" s="270">
        <v>44634</v>
      </c>
      <c r="P3700" s="270">
        <v>44634</v>
      </c>
      <c r="Q3700" s="268" t="s">
        <v>34</v>
      </c>
      <c r="R3700" s="21"/>
      <c r="S3700" s="21"/>
      <c r="T3700" s="21"/>
      <c r="U3700" s="267" t="s">
        <v>9791</v>
      </c>
      <c r="V3700" s="267" t="s">
        <v>9790</v>
      </c>
      <c r="W3700" s="267" t="s">
        <v>9804</v>
      </c>
      <c r="X3700" s="267" t="s">
        <v>9807</v>
      </c>
      <c r="Y3700" s="263" t="s">
        <v>9818</v>
      </c>
    </row>
    <row r="3701" spans="1:25" ht="33">
      <c r="A3701" s="291"/>
      <c r="B3701" s="30">
        <v>3647</v>
      </c>
      <c r="C3701" s="30" t="s">
        <v>10386</v>
      </c>
      <c r="D3701" s="30" t="s">
        <v>83</v>
      </c>
      <c r="E3701" s="265" t="s">
        <v>9775</v>
      </c>
      <c r="F3701" s="192" t="s">
        <v>2993</v>
      </c>
      <c r="G3701" s="269">
        <f t="shared" si="400"/>
        <v>2022</v>
      </c>
      <c r="H3701" s="269">
        <f t="shared" si="401"/>
        <v>3</v>
      </c>
      <c r="I3701" s="269">
        <f t="shared" si="402"/>
        <v>12</v>
      </c>
      <c r="J3701" s="83">
        <f t="shared" si="403"/>
        <v>2022</v>
      </c>
      <c r="K3701" s="269">
        <f t="shared" si="404"/>
        <v>3</v>
      </c>
      <c r="L3701" s="21">
        <f t="shared" si="405"/>
        <v>12</v>
      </c>
      <c r="M3701" s="270">
        <v>44635</v>
      </c>
      <c r="N3701" s="270">
        <v>44635</v>
      </c>
      <c r="O3701" s="270">
        <v>44635</v>
      </c>
      <c r="P3701" s="270">
        <v>44635</v>
      </c>
      <c r="Q3701" s="268" t="s">
        <v>34</v>
      </c>
      <c r="R3701" s="21"/>
      <c r="S3701" s="21"/>
      <c r="T3701" s="21"/>
      <c r="U3701" s="267" t="s">
        <v>9792</v>
      </c>
      <c r="V3701" s="267" t="s">
        <v>9723</v>
      </c>
      <c r="W3701" s="267" t="s">
        <v>9804</v>
      </c>
      <c r="X3701" s="267" t="s">
        <v>326</v>
      </c>
      <c r="Y3701" s="263" t="s">
        <v>9819</v>
      </c>
    </row>
    <row r="3702" spans="1:25" ht="49.5">
      <c r="A3702" s="291"/>
      <c r="B3702" s="30">
        <v>3648</v>
      </c>
      <c r="C3702" s="30" t="s">
        <v>10387</v>
      </c>
      <c r="D3702" s="30" t="s">
        <v>83</v>
      </c>
      <c r="E3702" s="265" t="s">
        <v>9776</v>
      </c>
      <c r="F3702" s="192" t="s">
        <v>2993</v>
      </c>
      <c r="G3702" s="269">
        <f t="shared" si="400"/>
        <v>2022</v>
      </c>
      <c r="H3702" s="269">
        <f t="shared" si="401"/>
        <v>3</v>
      </c>
      <c r="I3702" s="269">
        <f t="shared" si="402"/>
        <v>12</v>
      </c>
      <c r="J3702" s="83">
        <f t="shared" si="403"/>
        <v>2022</v>
      </c>
      <c r="K3702" s="269">
        <f t="shared" si="404"/>
        <v>3</v>
      </c>
      <c r="L3702" s="21">
        <f t="shared" si="405"/>
        <v>12</v>
      </c>
      <c r="M3702" s="270">
        <v>44635</v>
      </c>
      <c r="N3702" s="270">
        <v>44635</v>
      </c>
      <c r="O3702" s="270">
        <v>44635</v>
      </c>
      <c r="P3702" s="270">
        <v>44635</v>
      </c>
      <c r="Q3702" s="268" t="s">
        <v>9813</v>
      </c>
      <c r="R3702" s="21"/>
      <c r="S3702" s="21"/>
      <c r="T3702" s="21"/>
      <c r="U3702" s="267" t="s">
        <v>4781</v>
      </c>
      <c r="V3702" s="267" t="s">
        <v>9793</v>
      </c>
      <c r="W3702" s="267" t="s">
        <v>326</v>
      </c>
      <c r="X3702" s="267" t="s">
        <v>9806</v>
      </c>
      <c r="Y3702" s="263" t="s">
        <v>9820</v>
      </c>
    </row>
    <row r="3703" spans="1:25" ht="66">
      <c r="A3703" s="291"/>
      <c r="B3703" s="30">
        <v>3649</v>
      </c>
      <c r="C3703" s="30" t="s">
        <v>10388</v>
      </c>
      <c r="D3703" s="30" t="s">
        <v>83</v>
      </c>
      <c r="E3703" s="265" t="s">
        <v>9777</v>
      </c>
      <c r="F3703" s="192" t="s">
        <v>2993</v>
      </c>
      <c r="G3703" s="269">
        <f t="shared" si="400"/>
        <v>2022</v>
      </c>
      <c r="H3703" s="269">
        <f t="shared" si="401"/>
        <v>3</v>
      </c>
      <c r="I3703" s="269">
        <f t="shared" si="402"/>
        <v>12</v>
      </c>
      <c r="J3703" s="83">
        <f t="shared" si="403"/>
        <v>2022</v>
      </c>
      <c r="K3703" s="269">
        <f t="shared" si="404"/>
        <v>3</v>
      </c>
      <c r="L3703" s="21">
        <f t="shared" si="405"/>
        <v>12</v>
      </c>
      <c r="M3703" s="270">
        <v>44636</v>
      </c>
      <c r="N3703" s="270">
        <v>44636</v>
      </c>
      <c r="O3703" s="270">
        <v>44636</v>
      </c>
      <c r="P3703" s="270">
        <v>44636</v>
      </c>
      <c r="Q3703" s="268" t="s">
        <v>34</v>
      </c>
      <c r="R3703" s="21"/>
      <c r="S3703" s="21"/>
      <c r="T3703" s="21"/>
      <c r="U3703" s="267" t="s">
        <v>8185</v>
      </c>
      <c r="V3703" s="267" t="s">
        <v>9794</v>
      </c>
      <c r="W3703" s="267" t="s">
        <v>326</v>
      </c>
      <c r="X3703" s="267" t="s">
        <v>9804</v>
      </c>
      <c r="Y3703" s="263" t="s">
        <v>9821</v>
      </c>
    </row>
    <row r="3704" spans="1:25" ht="66">
      <c r="A3704" s="291"/>
      <c r="B3704" s="30">
        <v>3650</v>
      </c>
      <c r="C3704" s="30" t="s">
        <v>10389</v>
      </c>
      <c r="D3704" s="30" t="s">
        <v>83</v>
      </c>
      <c r="E3704" s="265" t="s">
        <v>9778</v>
      </c>
      <c r="F3704" s="192" t="s">
        <v>2993</v>
      </c>
      <c r="G3704" s="269">
        <f t="shared" si="400"/>
        <v>2022</v>
      </c>
      <c r="H3704" s="269">
        <f t="shared" si="401"/>
        <v>3</v>
      </c>
      <c r="I3704" s="269">
        <f t="shared" si="402"/>
        <v>12</v>
      </c>
      <c r="J3704" s="83">
        <f t="shared" si="403"/>
        <v>2022</v>
      </c>
      <c r="K3704" s="269">
        <f t="shared" si="404"/>
        <v>3</v>
      </c>
      <c r="L3704" s="21">
        <f t="shared" si="405"/>
        <v>12</v>
      </c>
      <c r="M3704" s="270">
        <v>44637</v>
      </c>
      <c r="N3704" s="270">
        <v>44637</v>
      </c>
      <c r="O3704" s="270">
        <v>44637</v>
      </c>
      <c r="P3704" s="270">
        <v>44637</v>
      </c>
      <c r="Q3704" s="268" t="s">
        <v>9814</v>
      </c>
      <c r="R3704" s="21"/>
      <c r="S3704" s="21"/>
      <c r="T3704" s="21"/>
      <c r="U3704" s="267" t="s">
        <v>5766</v>
      </c>
      <c r="V3704" s="267" t="s">
        <v>5766</v>
      </c>
      <c r="W3704" s="267" t="s">
        <v>9808</v>
      </c>
      <c r="X3704" s="267" t="s">
        <v>9804</v>
      </c>
      <c r="Y3704" s="263" t="s">
        <v>9822</v>
      </c>
    </row>
    <row r="3705" spans="1:25" ht="33">
      <c r="A3705" s="291"/>
      <c r="B3705" s="30">
        <v>3651</v>
      </c>
      <c r="C3705" s="30" t="s">
        <v>10390</v>
      </c>
      <c r="D3705" s="30" t="s">
        <v>83</v>
      </c>
      <c r="E3705" s="265" t="s">
        <v>9779</v>
      </c>
      <c r="F3705" s="192" t="s">
        <v>2993</v>
      </c>
      <c r="G3705" s="269">
        <f t="shared" si="400"/>
        <v>2022</v>
      </c>
      <c r="H3705" s="269">
        <f t="shared" si="401"/>
        <v>3</v>
      </c>
      <c r="I3705" s="269">
        <f t="shared" si="402"/>
        <v>12</v>
      </c>
      <c r="J3705" s="83">
        <f t="shared" si="403"/>
        <v>2022</v>
      </c>
      <c r="K3705" s="269">
        <f t="shared" si="404"/>
        <v>3</v>
      </c>
      <c r="L3705" s="21">
        <f t="shared" si="405"/>
        <v>12</v>
      </c>
      <c r="M3705" s="270">
        <v>44637</v>
      </c>
      <c r="N3705" s="270">
        <v>44637</v>
      </c>
      <c r="O3705" s="270">
        <v>44637</v>
      </c>
      <c r="P3705" s="270">
        <v>44637</v>
      </c>
      <c r="Q3705" s="268" t="s">
        <v>9813</v>
      </c>
      <c r="R3705" s="21"/>
      <c r="S3705" s="21"/>
      <c r="T3705" s="21"/>
      <c r="U3705" s="267" t="s">
        <v>430</v>
      </c>
      <c r="V3705" s="267" t="s">
        <v>9795</v>
      </c>
      <c r="W3705" s="267" t="s">
        <v>9804</v>
      </c>
      <c r="X3705" s="267" t="s">
        <v>9809</v>
      </c>
      <c r="Y3705" s="263" t="s">
        <v>9823</v>
      </c>
    </row>
    <row r="3706" spans="1:25" ht="33">
      <c r="A3706" s="291"/>
      <c r="B3706" s="30">
        <v>3652</v>
      </c>
      <c r="C3706" s="30" t="s">
        <v>10391</v>
      </c>
      <c r="D3706" s="30" t="s">
        <v>83</v>
      </c>
      <c r="E3706" s="265" t="s">
        <v>7472</v>
      </c>
      <c r="F3706" s="192" t="s">
        <v>9769</v>
      </c>
      <c r="G3706" s="269">
        <f t="shared" si="400"/>
        <v>2022</v>
      </c>
      <c r="H3706" s="269">
        <f t="shared" si="401"/>
        <v>3</v>
      </c>
      <c r="I3706" s="269">
        <f t="shared" si="402"/>
        <v>12</v>
      </c>
      <c r="J3706" s="83">
        <f t="shared" si="403"/>
        <v>2022</v>
      </c>
      <c r="K3706" s="269">
        <f t="shared" si="404"/>
        <v>3</v>
      </c>
      <c r="L3706" s="21">
        <f t="shared" si="405"/>
        <v>12</v>
      </c>
      <c r="M3706" s="270">
        <v>44634</v>
      </c>
      <c r="N3706" s="270">
        <v>44634</v>
      </c>
      <c r="O3706" s="270">
        <v>44634</v>
      </c>
      <c r="P3706" s="270">
        <v>44634</v>
      </c>
      <c r="Q3706" s="268" t="s">
        <v>124</v>
      </c>
      <c r="R3706" s="21"/>
      <c r="S3706" s="21"/>
      <c r="T3706" s="21"/>
      <c r="U3706" s="267" t="s">
        <v>9796</v>
      </c>
      <c r="V3706" s="267" t="s">
        <v>9057</v>
      </c>
      <c r="W3706" s="267" t="s">
        <v>9541</v>
      </c>
      <c r="X3706" s="267" t="s">
        <v>9541</v>
      </c>
      <c r="Y3706" s="263" t="s">
        <v>9824</v>
      </c>
    </row>
    <row r="3707" spans="1:25" ht="33">
      <c r="A3707" s="291"/>
      <c r="B3707" s="30">
        <v>3653</v>
      </c>
      <c r="C3707" s="30" t="s">
        <v>10392</v>
      </c>
      <c r="D3707" s="30" t="s">
        <v>83</v>
      </c>
      <c r="E3707" s="265" t="s">
        <v>9780</v>
      </c>
      <c r="F3707" s="192" t="s">
        <v>9770</v>
      </c>
      <c r="G3707" s="269">
        <f t="shared" si="400"/>
        <v>2022</v>
      </c>
      <c r="H3707" s="269">
        <f t="shared" si="401"/>
        <v>3</v>
      </c>
      <c r="I3707" s="269">
        <f t="shared" si="402"/>
        <v>12</v>
      </c>
      <c r="J3707" s="83">
        <f t="shared" si="403"/>
        <v>2022</v>
      </c>
      <c r="K3707" s="269">
        <f t="shared" si="404"/>
        <v>3</v>
      </c>
      <c r="L3707" s="21">
        <f t="shared" si="405"/>
        <v>12</v>
      </c>
      <c r="M3707" s="270">
        <v>44634</v>
      </c>
      <c r="N3707" s="270">
        <v>44634</v>
      </c>
      <c r="O3707" s="270">
        <v>44634</v>
      </c>
      <c r="P3707" s="270">
        <v>44634</v>
      </c>
      <c r="Q3707" s="268" t="s">
        <v>124</v>
      </c>
      <c r="R3707" s="21"/>
      <c r="S3707" s="21"/>
      <c r="T3707" s="21"/>
      <c r="U3707" s="267" t="s">
        <v>2602</v>
      </c>
      <c r="V3707" s="267" t="s">
        <v>9797</v>
      </c>
      <c r="W3707" s="267" t="s">
        <v>9541</v>
      </c>
      <c r="X3707" s="267" t="s">
        <v>9541</v>
      </c>
      <c r="Y3707" s="263" t="s">
        <v>9825</v>
      </c>
    </row>
    <row r="3708" spans="1:25" ht="33">
      <c r="A3708" s="291"/>
      <c r="B3708" s="30">
        <v>3654</v>
      </c>
      <c r="C3708" s="30" t="s">
        <v>10393</v>
      </c>
      <c r="D3708" s="30" t="s">
        <v>83</v>
      </c>
      <c r="E3708" s="265" t="s">
        <v>7472</v>
      </c>
      <c r="F3708" s="192" t="s">
        <v>9769</v>
      </c>
      <c r="G3708" s="269">
        <f t="shared" si="400"/>
        <v>2022</v>
      </c>
      <c r="H3708" s="269">
        <f t="shared" si="401"/>
        <v>3</v>
      </c>
      <c r="I3708" s="269">
        <f t="shared" si="402"/>
        <v>12</v>
      </c>
      <c r="J3708" s="83">
        <f t="shared" si="403"/>
        <v>2022</v>
      </c>
      <c r="K3708" s="269">
        <f t="shared" si="404"/>
        <v>3</v>
      </c>
      <c r="L3708" s="21">
        <f t="shared" si="405"/>
        <v>12</v>
      </c>
      <c r="M3708" s="270">
        <v>44634</v>
      </c>
      <c r="N3708" s="270">
        <v>44634</v>
      </c>
      <c r="O3708" s="270">
        <v>44634</v>
      </c>
      <c r="P3708" s="270">
        <v>44634</v>
      </c>
      <c r="Q3708" s="268" t="s">
        <v>124</v>
      </c>
      <c r="R3708" s="21"/>
      <c r="S3708" s="21"/>
      <c r="T3708" s="21"/>
      <c r="U3708" s="267" t="s">
        <v>9384</v>
      </c>
      <c r="V3708" s="267" t="s">
        <v>9798</v>
      </c>
      <c r="W3708" s="267" t="s">
        <v>9541</v>
      </c>
      <c r="X3708" s="267" t="s">
        <v>9541</v>
      </c>
      <c r="Y3708" s="263" t="s">
        <v>9826</v>
      </c>
    </row>
    <row r="3709" spans="1:25" ht="33">
      <c r="A3709" s="291"/>
      <c r="B3709" s="30">
        <v>3655</v>
      </c>
      <c r="C3709" s="30" t="s">
        <v>10394</v>
      </c>
      <c r="D3709" s="30" t="s">
        <v>83</v>
      </c>
      <c r="E3709" s="265" t="s">
        <v>9781</v>
      </c>
      <c r="F3709" s="192" t="s">
        <v>9769</v>
      </c>
      <c r="G3709" s="269">
        <f t="shared" si="400"/>
        <v>2022</v>
      </c>
      <c r="H3709" s="269">
        <f t="shared" si="401"/>
        <v>3</v>
      </c>
      <c r="I3709" s="269">
        <f t="shared" si="402"/>
        <v>12</v>
      </c>
      <c r="J3709" s="83">
        <f t="shared" si="403"/>
        <v>2022</v>
      </c>
      <c r="K3709" s="269">
        <f t="shared" si="404"/>
        <v>3</v>
      </c>
      <c r="L3709" s="21">
        <f t="shared" si="405"/>
        <v>12</v>
      </c>
      <c r="M3709" s="270">
        <v>44635</v>
      </c>
      <c r="N3709" s="270">
        <v>44635</v>
      </c>
      <c r="O3709" s="270">
        <v>44635</v>
      </c>
      <c r="P3709" s="270">
        <v>44635</v>
      </c>
      <c r="Q3709" s="268" t="s">
        <v>124</v>
      </c>
      <c r="R3709" s="21"/>
      <c r="S3709" s="21"/>
      <c r="T3709" s="21"/>
      <c r="U3709" s="267" t="s">
        <v>9799</v>
      </c>
      <c r="V3709" s="267" t="s">
        <v>9800</v>
      </c>
      <c r="W3709" s="267" t="s">
        <v>9541</v>
      </c>
      <c r="X3709" s="267" t="s">
        <v>9541</v>
      </c>
      <c r="Y3709" s="263" t="s">
        <v>9827</v>
      </c>
    </row>
    <row r="3710" spans="1:25" ht="33">
      <c r="A3710" s="291"/>
      <c r="B3710" s="30">
        <v>3656</v>
      </c>
      <c r="C3710" s="30" t="s">
        <v>10395</v>
      </c>
      <c r="D3710" s="30" t="s">
        <v>83</v>
      </c>
      <c r="E3710" s="265" t="s">
        <v>9782</v>
      </c>
      <c r="F3710" s="192" t="s">
        <v>9769</v>
      </c>
      <c r="G3710" s="269">
        <f t="shared" si="400"/>
        <v>2022</v>
      </c>
      <c r="H3710" s="269">
        <f t="shared" si="401"/>
        <v>3</v>
      </c>
      <c r="I3710" s="269">
        <f t="shared" si="402"/>
        <v>12</v>
      </c>
      <c r="J3710" s="83">
        <f t="shared" si="403"/>
        <v>2022</v>
      </c>
      <c r="K3710" s="269">
        <f t="shared" si="404"/>
        <v>3</v>
      </c>
      <c r="L3710" s="21">
        <f t="shared" si="405"/>
        <v>12</v>
      </c>
      <c r="M3710" s="270">
        <v>44635</v>
      </c>
      <c r="N3710" s="270">
        <v>44635</v>
      </c>
      <c r="O3710" s="270">
        <v>44635</v>
      </c>
      <c r="P3710" s="270">
        <v>44635</v>
      </c>
      <c r="Q3710" s="268" t="s">
        <v>124</v>
      </c>
      <c r="R3710" s="21"/>
      <c r="S3710" s="21"/>
      <c r="T3710" s="21"/>
      <c r="U3710" s="267" t="s">
        <v>9801</v>
      </c>
      <c r="V3710" s="267" t="s">
        <v>9801</v>
      </c>
      <c r="W3710" s="267" t="s">
        <v>9541</v>
      </c>
      <c r="X3710" s="267" t="s">
        <v>9541</v>
      </c>
      <c r="Y3710" s="263" t="s">
        <v>9828</v>
      </c>
    </row>
    <row r="3711" spans="1:25" ht="33">
      <c r="A3711" s="291"/>
      <c r="B3711" s="30">
        <v>3657</v>
      </c>
      <c r="C3711" s="30" t="s">
        <v>10396</v>
      </c>
      <c r="D3711" s="30" t="s">
        <v>83</v>
      </c>
      <c r="E3711" s="265" t="s">
        <v>9783</v>
      </c>
      <c r="F3711" s="192" t="s">
        <v>47</v>
      </c>
      <c r="G3711" s="269">
        <f t="shared" si="400"/>
        <v>2022</v>
      </c>
      <c r="H3711" s="269">
        <f t="shared" si="401"/>
        <v>3</v>
      </c>
      <c r="I3711" s="269">
        <f t="shared" si="402"/>
        <v>12</v>
      </c>
      <c r="J3711" s="83">
        <f t="shared" si="403"/>
        <v>2022</v>
      </c>
      <c r="K3711" s="269">
        <f t="shared" si="404"/>
        <v>3</v>
      </c>
      <c r="L3711" s="21">
        <f t="shared" si="405"/>
        <v>12</v>
      </c>
      <c r="M3711" s="270">
        <v>44636</v>
      </c>
      <c r="N3711" s="270">
        <v>44636</v>
      </c>
      <c r="O3711" s="270">
        <v>44636</v>
      </c>
      <c r="P3711" s="270">
        <v>44636</v>
      </c>
      <c r="Q3711" s="268" t="s">
        <v>34</v>
      </c>
      <c r="R3711" s="21"/>
      <c r="S3711" s="21"/>
      <c r="T3711" s="21"/>
      <c r="U3711" s="267" t="s">
        <v>2481</v>
      </c>
      <c r="V3711" s="267" t="s">
        <v>2481</v>
      </c>
      <c r="W3711" s="267" t="s">
        <v>9810</v>
      </c>
      <c r="X3711" s="267" t="s">
        <v>9810</v>
      </c>
      <c r="Y3711" s="263" t="s">
        <v>9829</v>
      </c>
    </row>
    <row r="3712" spans="1:25" ht="33">
      <c r="A3712" s="291"/>
      <c r="B3712" s="30">
        <v>3658</v>
      </c>
      <c r="C3712" s="30" t="s">
        <v>10397</v>
      </c>
      <c r="D3712" s="30" t="s">
        <v>83</v>
      </c>
      <c r="E3712" s="265" t="s">
        <v>9784</v>
      </c>
      <c r="F3712" s="192" t="s">
        <v>9769</v>
      </c>
      <c r="G3712" s="269">
        <f t="shared" si="400"/>
        <v>2022</v>
      </c>
      <c r="H3712" s="269">
        <f t="shared" si="401"/>
        <v>3</v>
      </c>
      <c r="I3712" s="269">
        <f t="shared" si="402"/>
        <v>12</v>
      </c>
      <c r="J3712" s="83">
        <f t="shared" si="403"/>
        <v>2022</v>
      </c>
      <c r="K3712" s="269">
        <f t="shared" si="404"/>
        <v>3</v>
      </c>
      <c r="L3712" s="21">
        <f t="shared" si="405"/>
        <v>12</v>
      </c>
      <c r="M3712" s="270">
        <v>44637</v>
      </c>
      <c r="N3712" s="270">
        <v>44637</v>
      </c>
      <c r="O3712" s="270">
        <v>44637</v>
      </c>
      <c r="P3712" s="270">
        <v>44637</v>
      </c>
      <c r="Q3712" s="268" t="s">
        <v>124</v>
      </c>
      <c r="R3712" s="21"/>
      <c r="S3712" s="21"/>
      <c r="T3712" s="21"/>
      <c r="U3712" s="267" t="s">
        <v>9057</v>
      </c>
      <c r="V3712" s="267" t="s">
        <v>9802</v>
      </c>
      <c r="W3712" s="267" t="s">
        <v>9541</v>
      </c>
      <c r="X3712" s="267" t="s">
        <v>9541</v>
      </c>
      <c r="Y3712" s="263" t="s">
        <v>9830</v>
      </c>
    </row>
    <row r="3713" spans="1:25" ht="66">
      <c r="A3713" s="291"/>
      <c r="B3713" s="30">
        <v>3659</v>
      </c>
      <c r="C3713" s="30" t="s">
        <v>10398</v>
      </c>
      <c r="D3713" s="30" t="s">
        <v>83</v>
      </c>
      <c r="E3713" s="265" t="s">
        <v>9785</v>
      </c>
      <c r="F3713" s="192" t="s">
        <v>2993</v>
      </c>
      <c r="G3713" s="269">
        <f t="shared" si="400"/>
        <v>2022</v>
      </c>
      <c r="H3713" s="269">
        <f t="shared" si="401"/>
        <v>3</v>
      </c>
      <c r="I3713" s="269">
        <f t="shared" si="402"/>
        <v>12</v>
      </c>
      <c r="J3713" s="83">
        <f t="shared" si="403"/>
        <v>2022</v>
      </c>
      <c r="K3713" s="269">
        <f t="shared" si="404"/>
        <v>3</v>
      </c>
      <c r="L3713" s="21">
        <f t="shared" si="405"/>
        <v>12</v>
      </c>
      <c r="M3713" s="270">
        <v>44637</v>
      </c>
      <c r="N3713" s="270">
        <v>44637</v>
      </c>
      <c r="O3713" s="270">
        <v>44637</v>
      </c>
      <c r="P3713" s="270">
        <v>44637</v>
      </c>
      <c r="Q3713" s="268" t="s">
        <v>124</v>
      </c>
      <c r="R3713" s="21"/>
      <c r="S3713" s="21"/>
      <c r="T3713" s="21"/>
      <c r="U3713" s="267" t="s">
        <v>9057</v>
      </c>
      <c r="V3713" s="267" t="s">
        <v>9803</v>
      </c>
      <c r="W3713" s="267" t="s">
        <v>9410</v>
      </c>
      <c r="X3713" s="267" t="s">
        <v>9410</v>
      </c>
      <c r="Y3713" s="263" t="s">
        <v>9831</v>
      </c>
    </row>
    <row r="3714" spans="1:25" ht="33">
      <c r="A3714" s="291"/>
      <c r="B3714" s="30">
        <v>3660</v>
      </c>
      <c r="C3714" s="30" t="s">
        <v>10399</v>
      </c>
      <c r="D3714" s="30" t="s">
        <v>83</v>
      </c>
      <c r="E3714" s="259" t="s">
        <v>9836</v>
      </c>
      <c r="F3714" s="310" t="s">
        <v>3818</v>
      </c>
      <c r="G3714" s="269">
        <f t="shared" si="400"/>
        <v>2022</v>
      </c>
      <c r="H3714" s="269">
        <f t="shared" si="401"/>
        <v>3</v>
      </c>
      <c r="I3714" s="269">
        <f t="shared" si="402"/>
        <v>11</v>
      </c>
      <c r="J3714" s="83">
        <f t="shared" si="403"/>
        <v>2022</v>
      </c>
      <c r="K3714" s="269">
        <f t="shared" si="404"/>
        <v>3</v>
      </c>
      <c r="L3714" s="21">
        <f t="shared" si="405"/>
        <v>11</v>
      </c>
      <c r="M3714" s="119">
        <v>44631</v>
      </c>
      <c r="N3714" s="119">
        <v>44631</v>
      </c>
      <c r="O3714" s="119">
        <v>44631</v>
      </c>
      <c r="P3714" s="119">
        <v>44631</v>
      </c>
      <c r="Q3714" s="267" t="s">
        <v>9853</v>
      </c>
      <c r="R3714" s="21"/>
      <c r="S3714" s="21"/>
      <c r="T3714" s="21"/>
      <c r="U3714" s="267" t="s">
        <v>4093</v>
      </c>
      <c r="V3714" s="267" t="s">
        <v>4093</v>
      </c>
      <c r="W3714" s="267" t="s">
        <v>9384</v>
      </c>
      <c r="X3714" s="267" t="s">
        <v>9384</v>
      </c>
      <c r="Y3714" s="91"/>
    </row>
    <row r="3715" spans="1:25" ht="33">
      <c r="A3715" s="291"/>
      <c r="B3715" s="30">
        <v>3661</v>
      </c>
      <c r="C3715" s="30" t="s">
        <v>10400</v>
      </c>
      <c r="D3715" s="30" t="s">
        <v>83</v>
      </c>
      <c r="E3715" s="265" t="s">
        <v>9837</v>
      </c>
      <c r="F3715" s="310" t="s">
        <v>9832</v>
      </c>
      <c r="G3715" s="269">
        <f t="shared" si="400"/>
        <v>2022</v>
      </c>
      <c r="H3715" s="269">
        <f t="shared" si="401"/>
        <v>3</v>
      </c>
      <c r="I3715" s="269">
        <f t="shared" si="402"/>
        <v>12</v>
      </c>
      <c r="J3715" s="83">
        <f t="shared" si="403"/>
        <v>2022</v>
      </c>
      <c r="K3715" s="269">
        <f t="shared" si="404"/>
        <v>3</v>
      </c>
      <c r="L3715" s="21">
        <f t="shared" si="405"/>
        <v>12</v>
      </c>
      <c r="M3715" s="119">
        <v>44634</v>
      </c>
      <c r="N3715" s="119">
        <v>44634</v>
      </c>
      <c r="O3715" s="119">
        <v>44634</v>
      </c>
      <c r="P3715" s="119">
        <v>44634</v>
      </c>
      <c r="Q3715" s="267" t="s">
        <v>9853</v>
      </c>
      <c r="R3715" s="21"/>
      <c r="S3715" s="21"/>
      <c r="T3715" s="21"/>
      <c r="U3715" s="267" t="s">
        <v>9599</v>
      </c>
      <c r="V3715" s="267" t="s">
        <v>9599</v>
      </c>
      <c r="W3715" s="267" t="s">
        <v>9849</v>
      </c>
      <c r="X3715" s="267" t="s">
        <v>9850</v>
      </c>
      <c r="Y3715" s="91"/>
    </row>
    <row r="3716" spans="1:25" ht="33">
      <c r="A3716" s="291"/>
      <c r="B3716" s="30">
        <v>3662</v>
      </c>
      <c r="C3716" s="30" t="s">
        <v>10401</v>
      </c>
      <c r="D3716" s="30" t="s">
        <v>83</v>
      </c>
      <c r="E3716" s="265" t="s">
        <v>9838</v>
      </c>
      <c r="F3716" s="310" t="s">
        <v>2203</v>
      </c>
      <c r="G3716" s="269">
        <f t="shared" si="400"/>
        <v>2022</v>
      </c>
      <c r="H3716" s="269">
        <f t="shared" si="401"/>
        <v>3</v>
      </c>
      <c r="I3716" s="269">
        <f t="shared" si="402"/>
        <v>12</v>
      </c>
      <c r="J3716" s="83">
        <f t="shared" si="403"/>
        <v>2022</v>
      </c>
      <c r="K3716" s="269">
        <f t="shared" si="404"/>
        <v>3</v>
      </c>
      <c r="L3716" s="21">
        <f t="shared" si="405"/>
        <v>12</v>
      </c>
      <c r="M3716" s="119">
        <v>44634</v>
      </c>
      <c r="N3716" s="119">
        <v>44634</v>
      </c>
      <c r="O3716" s="119">
        <v>44634</v>
      </c>
      <c r="P3716" s="119">
        <v>44634</v>
      </c>
      <c r="Q3716" s="267" t="s">
        <v>9853</v>
      </c>
      <c r="R3716" s="21"/>
      <c r="S3716" s="21"/>
      <c r="T3716" s="21"/>
      <c r="U3716" s="267" t="s">
        <v>9845</v>
      </c>
      <c r="V3716" s="267" t="s">
        <v>9846</v>
      </c>
      <c r="W3716" s="267" t="s">
        <v>9384</v>
      </c>
      <c r="X3716" s="267" t="s">
        <v>9851</v>
      </c>
      <c r="Y3716" s="91"/>
    </row>
    <row r="3717" spans="1:25" ht="33">
      <c r="A3717" s="291"/>
      <c r="B3717" s="30">
        <v>3663</v>
      </c>
      <c r="C3717" s="30" t="s">
        <v>10402</v>
      </c>
      <c r="D3717" s="30" t="s">
        <v>83</v>
      </c>
      <c r="E3717" s="265" t="s">
        <v>9839</v>
      </c>
      <c r="F3717" s="310" t="s">
        <v>9833</v>
      </c>
      <c r="G3717" s="269">
        <f t="shared" si="400"/>
        <v>2022</v>
      </c>
      <c r="H3717" s="269">
        <f t="shared" si="401"/>
        <v>3</v>
      </c>
      <c r="I3717" s="269">
        <f t="shared" si="402"/>
        <v>12</v>
      </c>
      <c r="J3717" s="83">
        <f t="shared" si="403"/>
        <v>2022</v>
      </c>
      <c r="K3717" s="269">
        <f t="shared" si="404"/>
        <v>3</v>
      </c>
      <c r="L3717" s="21">
        <f t="shared" si="405"/>
        <v>12</v>
      </c>
      <c r="M3717" s="119">
        <v>44634</v>
      </c>
      <c r="N3717" s="119">
        <v>44634</v>
      </c>
      <c r="O3717" s="119">
        <v>44634</v>
      </c>
      <c r="P3717" s="119">
        <v>44634</v>
      </c>
      <c r="Q3717" s="267" t="s">
        <v>9854</v>
      </c>
      <c r="R3717" s="21"/>
      <c r="S3717" s="21"/>
      <c r="T3717" s="21"/>
      <c r="U3717" s="267" t="s">
        <v>5037</v>
      </c>
      <c r="V3717" s="267" t="s">
        <v>5037</v>
      </c>
      <c r="W3717" s="267" t="s">
        <v>9384</v>
      </c>
      <c r="X3717" s="267" t="s">
        <v>9852</v>
      </c>
      <c r="Y3717" s="91"/>
    </row>
    <row r="3718" spans="1:25">
      <c r="A3718" s="291"/>
      <c r="B3718" s="30">
        <v>3664</v>
      </c>
      <c r="C3718" s="30" t="s">
        <v>10403</v>
      </c>
      <c r="D3718" s="30" t="s">
        <v>83</v>
      </c>
      <c r="E3718" s="265" t="s">
        <v>9840</v>
      </c>
      <c r="F3718" s="310" t="s">
        <v>9833</v>
      </c>
      <c r="G3718" s="269">
        <f t="shared" si="400"/>
        <v>2022</v>
      </c>
      <c r="H3718" s="269">
        <f t="shared" si="401"/>
        <v>3</v>
      </c>
      <c r="I3718" s="269">
        <f t="shared" si="402"/>
        <v>12</v>
      </c>
      <c r="J3718" s="83">
        <f t="shared" si="403"/>
        <v>2022</v>
      </c>
      <c r="K3718" s="269">
        <f t="shared" si="404"/>
        <v>3</v>
      </c>
      <c r="L3718" s="21">
        <f t="shared" si="405"/>
        <v>12</v>
      </c>
      <c r="M3718" s="119">
        <v>44636</v>
      </c>
      <c r="N3718" s="119">
        <v>44636</v>
      </c>
      <c r="O3718" s="119">
        <v>44636</v>
      </c>
      <c r="P3718" s="119">
        <v>44636</v>
      </c>
      <c r="Q3718" s="267" t="s">
        <v>9853</v>
      </c>
      <c r="R3718" s="21"/>
      <c r="S3718" s="21"/>
      <c r="T3718" s="21"/>
      <c r="U3718" s="267" t="s">
        <v>3082</v>
      </c>
      <c r="V3718" s="267" t="s">
        <v>3082</v>
      </c>
      <c r="W3718" s="267" t="s">
        <v>9384</v>
      </c>
      <c r="X3718" s="267" t="s">
        <v>9384</v>
      </c>
      <c r="Y3718" s="91"/>
    </row>
    <row r="3719" spans="1:25" ht="33">
      <c r="A3719" s="291"/>
      <c r="B3719" s="30">
        <v>3665</v>
      </c>
      <c r="C3719" s="30" t="s">
        <v>10404</v>
      </c>
      <c r="D3719" s="30" t="s">
        <v>83</v>
      </c>
      <c r="E3719" s="265" t="s">
        <v>9841</v>
      </c>
      <c r="F3719" s="310" t="s">
        <v>9832</v>
      </c>
      <c r="G3719" s="269">
        <f t="shared" si="400"/>
        <v>2022</v>
      </c>
      <c r="H3719" s="269">
        <f t="shared" si="401"/>
        <v>3</v>
      </c>
      <c r="I3719" s="269">
        <f t="shared" si="402"/>
        <v>12</v>
      </c>
      <c r="J3719" s="83">
        <f t="shared" si="403"/>
        <v>2022</v>
      </c>
      <c r="K3719" s="269">
        <f t="shared" si="404"/>
        <v>3</v>
      </c>
      <c r="L3719" s="21">
        <f t="shared" si="405"/>
        <v>12</v>
      </c>
      <c r="M3719" s="119">
        <v>44636</v>
      </c>
      <c r="N3719" s="119">
        <v>44636</v>
      </c>
      <c r="O3719" s="119">
        <v>44636</v>
      </c>
      <c r="P3719" s="119">
        <v>44636</v>
      </c>
      <c r="Q3719" s="267" t="s">
        <v>9855</v>
      </c>
      <c r="R3719" s="21"/>
      <c r="S3719" s="21"/>
      <c r="T3719" s="21"/>
      <c r="U3719" s="267" t="s">
        <v>7945</v>
      </c>
      <c r="V3719" s="267" t="s">
        <v>9847</v>
      </c>
      <c r="W3719" s="267" t="s">
        <v>9384</v>
      </c>
      <c r="X3719" s="267" t="s">
        <v>9384</v>
      </c>
      <c r="Y3719" s="91"/>
    </row>
    <row r="3720" spans="1:25">
      <c r="A3720" s="291"/>
      <c r="B3720" s="30">
        <v>3666</v>
      </c>
      <c r="C3720" s="30" t="s">
        <v>10405</v>
      </c>
      <c r="D3720" s="30" t="s">
        <v>83</v>
      </c>
      <c r="E3720" s="259" t="s">
        <v>9842</v>
      </c>
      <c r="F3720" s="310" t="s">
        <v>9834</v>
      </c>
      <c r="G3720" s="269">
        <f t="shared" si="400"/>
        <v>2022</v>
      </c>
      <c r="H3720" s="269">
        <f t="shared" si="401"/>
        <v>3</v>
      </c>
      <c r="I3720" s="269">
        <f t="shared" si="402"/>
        <v>12</v>
      </c>
      <c r="J3720" s="83">
        <f t="shared" si="403"/>
        <v>2022</v>
      </c>
      <c r="K3720" s="269">
        <f t="shared" si="404"/>
        <v>3</v>
      </c>
      <c r="L3720" s="21">
        <f t="shared" si="405"/>
        <v>12</v>
      </c>
      <c r="M3720" s="119">
        <v>44636</v>
      </c>
      <c r="N3720" s="119">
        <v>44636</v>
      </c>
      <c r="O3720" s="119">
        <v>44636</v>
      </c>
      <c r="P3720" s="119">
        <v>44636</v>
      </c>
      <c r="Q3720" s="267" t="s">
        <v>34</v>
      </c>
      <c r="R3720" s="21"/>
      <c r="S3720" s="21"/>
      <c r="T3720" s="21"/>
      <c r="U3720" s="267" t="s">
        <v>1917</v>
      </c>
      <c r="V3720" s="267" t="s">
        <v>1917</v>
      </c>
      <c r="W3720" s="267" t="s">
        <v>9849</v>
      </c>
      <c r="X3720" s="267" t="s">
        <v>9384</v>
      </c>
      <c r="Y3720" s="91"/>
    </row>
    <row r="3721" spans="1:25" ht="33">
      <c r="A3721" s="291"/>
      <c r="B3721" s="30">
        <v>3667</v>
      </c>
      <c r="C3721" s="30" t="s">
        <v>10406</v>
      </c>
      <c r="D3721" s="30" t="s">
        <v>83</v>
      </c>
      <c r="E3721" s="259" t="s">
        <v>9843</v>
      </c>
      <c r="F3721" s="310" t="s">
        <v>9835</v>
      </c>
      <c r="G3721" s="269">
        <f t="shared" si="400"/>
        <v>2022</v>
      </c>
      <c r="H3721" s="269">
        <f t="shared" si="401"/>
        <v>3</v>
      </c>
      <c r="I3721" s="269">
        <f t="shared" si="402"/>
        <v>12</v>
      </c>
      <c r="J3721" s="83">
        <f t="shared" si="403"/>
        <v>2022</v>
      </c>
      <c r="K3721" s="269">
        <f t="shared" si="404"/>
        <v>3</v>
      </c>
      <c r="L3721" s="21">
        <f t="shared" si="405"/>
        <v>12</v>
      </c>
      <c r="M3721" s="119">
        <v>44637</v>
      </c>
      <c r="N3721" s="119">
        <v>44637</v>
      </c>
      <c r="O3721" s="119">
        <v>44637</v>
      </c>
      <c r="P3721" s="119">
        <v>44637</v>
      </c>
      <c r="Q3721" s="267" t="s">
        <v>9856</v>
      </c>
      <c r="R3721" s="21"/>
      <c r="S3721" s="21"/>
      <c r="T3721" s="21"/>
      <c r="U3721" s="267" t="s">
        <v>533</v>
      </c>
      <c r="V3721" s="267" t="s">
        <v>533</v>
      </c>
      <c r="W3721" s="267" t="s">
        <v>9851</v>
      </c>
      <c r="X3721" s="267" t="s">
        <v>9384</v>
      </c>
      <c r="Y3721" s="91"/>
    </row>
    <row r="3722" spans="1:25" ht="33">
      <c r="A3722" s="291"/>
      <c r="B3722" s="30">
        <v>3668</v>
      </c>
      <c r="C3722" s="30" t="s">
        <v>10407</v>
      </c>
      <c r="D3722" s="30" t="s">
        <v>83</v>
      </c>
      <c r="E3722" s="259" t="s">
        <v>9844</v>
      </c>
      <c r="F3722" s="310" t="s">
        <v>9832</v>
      </c>
      <c r="G3722" s="269">
        <f t="shared" si="400"/>
        <v>2022</v>
      </c>
      <c r="H3722" s="269">
        <f t="shared" si="401"/>
        <v>3</v>
      </c>
      <c r="I3722" s="269">
        <f t="shared" si="402"/>
        <v>12</v>
      </c>
      <c r="J3722" s="83">
        <f t="shared" si="403"/>
        <v>2022</v>
      </c>
      <c r="K3722" s="269">
        <f t="shared" si="404"/>
        <v>3</v>
      </c>
      <c r="L3722" s="21">
        <f t="shared" si="405"/>
        <v>12</v>
      </c>
      <c r="M3722" s="119">
        <v>44637</v>
      </c>
      <c r="N3722" s="119">
        <v>44637</v>
      </c>
      <c r="O3722" s="119">
        <v>44637</v>
      </c>
      <c r="P3722" s="119">
        <v>44637</v>
      </c>
      <c r="Q3722" s="267" t="s">
        <v>9857</v>
      </c>
      <c r="R3722" s="21"/>
      <c r="S3722" s="21"/>
      <c r="T3722" s="21"/>
      <c r="U3722" s="267" t="s">
        <v>9848</v>
      </c>
      <c r="V3722" s="267" t="s">
        <v>9848</v>
      </c>
      <c r="W3722" s="267" t="s">
        <v>9384</v>
      </c>
      <c r="X3722" s="267" t="s">
        <v>9384</v>
      </c>
      <c r="Y3722" s="91"/>
    </row>
    <row r="3723" spans="1:25">
      <c r="A3723" s="291"/>
      <c r="B3723" s="30">
        <v>3669</v>
      </c>
      <c r="C3723" s="30" t="s">
        <v>10408</v>
      </c>
      <c r="D3723" s="30" t="s">
        <v>83</v>
      </c>
      <c r="E3723" s="293" t="s">
        <v>9860</v>
      </c>
      <c r="F3723" s="30" t="s">
        <v>9858</v>
      </c>
      <c r="G3723" s="269">
        <f t="shared" si="400"/>
        <v>2022</v>
      </c>
      <c r="H3723" s="269">
        <f t="shared" si="401"/>
        <v>2</v>
      </c>
      <c r="I3723" s="269">
        <f t="shared" si="402"/>
        <v>9</v>
      </c>
      <c r="J3723" s="83">
        <f t="shared" si="403"/>
        <v>2022</v>
      </c>
      <c r="K3723" s="269">
        <f t="shared" si="404"/>
        <v>5</v>
      </c>
      <c r="L3723" s="21">
        <f t="shared" si="405"/>
        <v>20</v>
      </c>
      <c r="M3723" s="119">
        <v>44614</v>
      </c>
      <c r="N3723" s="119">
        <v>44614</v>
      </c>
      <c r="O3723" s="119">
        <v>44614</v>
      </c>
      <c r="P3723" s="279">
        <v>44693</v>
      </c>
      <c r="Q3723" s="267" t="s">
        <v>34</v>
      </c>
      <c r="R3723" s="21"/>
      <c r="S3723" s="21"/>
      <c r="T3723" s="21"/>
      <c r="U3723" s="310" t="s">
        <v>9866</v>
      </c>
      <c r="V3723" s="310" t="s">
        <v>411</v>
      </c>
      <c r="W3723" s="267" t="s">
        <v>9869</v>
      </c>
      <c r="X3723" s="267" t="s">
        <v>9870</v>
      </c>
      <c r="Y3723" s="259" t="s">
        <v>9875</v>
      </c>
    </row>
    <row r="3724" spans="1:25">
      <c r="A3724" s="291"/>
      <c r="B3724" s="30">
        <v>3670</v>
      </c>
      <c r="C3724" s="30" t="s">
        <v>10409</v>
      </c>
      <c r="D3724" s="30" t="s">
        <v>83</v>
      </c>
      <c r="E3724" s="311" t="s">
        <v>9861</v>
      </c>
      <c r="F3724" s="30" t="s">
        <v>9858</v>
      </c>
      <c r="G3724" s="269">
        <f t="shared" si="400"/>
        <v>2022</v>
      </c>
      <c r="H3724" s="269">
        <f t="shared" si="401"/>
        <v>3</v>
      </c>
      <c r="I3724" s="269">
        <f t="shared" si="402"/>
        <v>12</v>
      </c>
      <c r="J3724" s="83">
        <f t="shared" si="403"/>
        <v>2022</v>
      </c>
      <c r="K3724" s="269">
        <f t="shared" si="404"/>
        <v>3</v>
      </c>
      <c r="L3724" s="21">
        <f t="shared" si="405"/>
        <v>12</v>
      </c>
      <c r="M3724" s="119">
        <v>44634</v>
      </c>
      <c r="N3724" s="119">
        <v>44634</v>
      </c>
      <c r="O3724" s="119">
        <v>44634</v>
      </c>
      <c r="P3724" s="119">
        <v>44634</v>
      </c>
      <c r="Q3724" s="267" t="s">
        <v>9872</v>
      </c>
      <c r="R3724" s="21"/>
      <c r="S3724" s="21"/>
      <c r="T3724" s="21"/>
      <c r="U3724" s="310" t="s">
        <v>9867</v>
      </c>
      <c r="V3724" s="310" t="s">
        <v>9868</v>
      </c>
      <c r="W3724" s="267" t="s">
        <v>9871</v>
      </c>
      <c r="X3724" s="267" t="s">
        <v>5563</v>
      </c>
      <c r="Y3724" s="91"/>
    </row>
    <row r="3725" spans="1:25">
      <c r="A3725" s="291"/>
      <c r="B3725" s="30">
        <v>3671</v>
      </c>
      <c r="C3725" s="30" t="s">
        <v>10410</v>
      </c>
      <c r="D3725" s="30" t="s">
        <v>83</v>
      </c>
      <c r="E3725" s="293" t="s">
        <v>9862</v>
      </c>
      <c r="F3725" s="30" t="s">
        <v>9859</v>
      </c>
      <c r="G3725" s="269">
        <f t="shared" si="400"/>
        <v>2022</v>
      </c>
      <c r="H3725" s="269">
        <f t="shared" si="401"/>
        <v>3</v>
      </c>
      <c r="I3725" s="269">
        <f t="shared" si="402"/>
        <v>12</v>
      </c>
      <c r="J3725" s="83">
        <f t="shared" si="403"/>
        <v>2022</v>
      </c>
      <c r="K3725" s="269">
        <f t="shared" si="404"/>
        <v>3</v>
      </c>
      <c r="L3725" s="21">
        <f t="shared" si="405"/>
        <v>12</v>
      </c>
      <c r="M3725" s="119">
        <v>44634</v>
      </c>
      <c r="N3725" s="119">
        <v>44634</v>
      </c>
      <c r="O3725" s="119">
        <v>44634</v>
      </c>
      <c r="P3725" s="119">
        <v>44634</v>
      </c>
      <c r="Q3725" s="267" t="s">
        <v>9872</v>
      </c>
      <c r="R3725" s="21"/>
      <c r="S3725" s="21"/>
      <c r="T3725" s="21"/>
      <c r="U3725" s="310" t="s">
        <v>7625</v>
      </c>
      <c r="V3725" s="310" t="s">
        <v>7625</v>
      </c>
      <c r="W3725" s="267" t="s">
        <v>9871</v>
      </c>
      <c r="X3725" s="267" t="s">
        <v>9871</v>
      </c>
      <c r="Y3725" s="91"/>
    </row>
    <row r="3726" spans="1:25">
      <c r="A3726" s="291"/>
      <c r="B3726" s="30">
        <v>3672</v>
      </c>
      <c r="C3726" s="30" t="s">
        <v>10411</v>
      </c>
      <c r="D3726" s="30" t="s">
        <v>83</v>
      </c>
      <c r="E3726" s="294" t="s">
        <v>9863</v>
      </c>
      <c r="F3726" s="30" t="s">
        <v>9858</v>
      </c>
      <c r="G3726" s="269">
        <f t="shared" si="400"/>
        <v>2022</v>
      </c>
      <c r="H3726" s="269">
        <f t="shared" si="401"/>
        <v>3</v>
      </c>
      <c r="I3726" s="269">
        <f t="shared" si="402"/>
        <v>12</v>
      </c>
      <c r="J3726" s="83">
        <f t="shared" si="403"/>
        <v>2022</v>
      </c>
      <c r="K3726" s="269">
        <f t="shared" si="404"/>
        <v>3</v>
      </c>
      <c r="L3726" s="21">
        <f t="shared" si="405"/>
        <v>12</v>
      </c>
      <c r="M3726" s="119">
        <v>44634</v>
      </c>
      <c r="N3726" s="119">
        <v>44634</v>
      </c>
      <c r="O3726" s="119">
        <v>44634</v>
      </c>
      <c r="P3726" s="119">
        <v>44634</v>
      </c>
      <c r="Q3726" s="267" t="s">
        <v>9873</v>
      </c>
      <c r="R3726" s="21"/>
      <c r="S3726" s="21"/>
      <c r="T3726" s="21"/>
      <c r="U3726" s="295" t="s">
        <v>2658</v>
      </c>
      <c r="V3726" s="295" t="s">
        <v>2658</v>
      </c>
      <c r="W3726" s="267" t="s">
        <v>9871</v>
      </c>
      <c r="X3726" s="267" t="s">
        <v>5563</v>
      </c>
      <c r="Y3726" s="91"/>
    </row>
    <row r="3727" spans="1:25" ht="33">
      <c r="A3727" s="291"/>
      <c r="B3727" s="30">
        <v>3673</v>
      </c>
      <c r="C3727" s="30" t="s">
        <v>10412</v>
      </c>
      <c r="D3727" s="30" t="s">
        <v>83</v>
      </c>
      <c r="E3727" s="301" t="s">
        <v>9864</v>
      </c>
      <c r="F3727" s="30" t="s">
        <v>9859</v>
      </c>
      <c r="G3727" s="269">
        <f t="shared" si="400"/>
        <v>2022</v>
      </c>
      <c r="H3727" s="269">
        <f t="shared" si="401"/>
        <v>3</v>
      </c>
      <c r="I3727" s="269">
        <f t="shared" si="402"/>
        <v>12</v>
      </c>
      <c r="J3727" s="83">
        <f t="shared" si="403"/>
        <v>2022</v>
      </c>
      <c r="K3727" s="269">
        <f t="shared" si="404"/>
        <v>3</v>
      </c>
      <c r="L3727" s="21">
        <f t="shared" si="405"/>
        <v>12</v>
      </c>
      <c r="M3727" s="119">
        <v>44634</v>
      </c>
      <c r="N3727" s="119">
        <v>44634</v>
      </c>
      <c r="O3727" s="119">
        <v>44634</v>
      </c>
      <c r="P3727" s="119">
        <v>44634</v>
      </c>
      <c r="Q3727" s="267" t="s">
        <v>9874</v>
      </c>
      <c r="R3727" s="21"/>
      <c r="S3727" s="21"/>
      <c r="T3727" s="21"/>
      <c r="U3727" s="310" t="s">
        <v>9650</v>
      </c>
      <c r="V3727" s="310" t="s">
        <v>9650</v>
      </c>
      <c r="W3727" s="267" t="s">
        <v>9871</v>
      </c>
      <c r="X3727" s="267" t="s">
        <v>5563</v>
      </c>
      <c r="Y3727" s="91"/>
    </row>
    <row r="3728" spans="1:25">
      <c r="A3728" s="291"/>
      <c r="B3728" s="30">
        <v>3674</v>
      </c>
      <c r="C3728" s="30" t="s">
        <v>10413</v>
      </c>
      <c r="D3728" s="30" t="s">
        <v>83</v>
      </c>
      <c r="E3728" s="293" t="s">
        <v>9865</v>
      </c>
      <c r="F3728" s="30" t="s">
        <v>9859</v>
      </c>
      <c r="G3728" s="269">
        <f t="shared" si="400"/>
        <v>2022</v>
      </c>
      <c r="H3728" s="269">
        <f t="shared" si="401"/>
        <v>3</v>
      </c>
      <c r="I3728" s="269">
        <f t="shared" si="402"/>
        <v>12</v>
      </c>
      <c r="J3728" s="83">
        <f t="shared" si="403"/>
        <v>2022</v>
      </c>
      <c r="K3728" s="269">
        <f t="shared" si="404"/>
        <v>3</v>
      </c>
      <c r="L3728" s="21">
        <f t="shared" si="405"/>
        <v>12</v>
      </c>
      <c r="M3728" s="119">
        <v>44634</v>
      </c>
      <c r="N3728" s="119">
        <v>44634</v>
      </c>
      <c r="O3728" s="119">
        <v>44634</v>
      </c>
      <c r="P3728" s="119">
        <v>44636</v>
      </c>
      <c r="Q3728" s="267" t="s">
        <v>9874</v>
      </c>
      <c r="R3728" s="21"/>
      <c r="S3728" s="21"/>
      <c r="T3728" s="21"/>
      <c r="U3728" s="295" t="s">
        <v>7625</v>
      </c>
      <c r="V3728" s="295" t="s">
        <v>7625</v>
      </c>
      <c r="W3728" s="267" t="s">
        <v>9871</v>
      </c>
      <c r="X3728" s="267" t="s">
        <v>9871</v>
      </c>
      <c r="Y3728" s="91"/>
    </row>
    <row r="3729" spans="1:25">
      <c r="A3729" s="291"/>
      <c r="B3729" s="30">
        <v>3675</v>
      </c>
      <c r="C3729" s="30" t="s">
        <v>10414</v>
      </c>
      <c r="D3729" s="30" t="s">
        <v>83</v>
      </c>
      <c r="E3729" s="130" t="s">
        <v>9645</v>
      </c>
      <c r="F3729" s="269" t="s">
        <v>9877</v>
      </c>
      <c r="G3729" s="269">
        <f t="shared" si="400"/>
        <v>2022</v>
      </c>
      <c r="H3729" s="269">
        <f t="shared" si="401"/>
        <v>2</v>
      </c>
      <c r="I3729" s="269">
        <f t="shared" si="402"/>
        <v>10</v>
      </c>
      <c r="J3729" s="83">
        <f t="shared" si="403"/>
        <v>2022</v>
      </c>
      <c r="K3729" s="269">
        <f t="shared" si="404"/>
        <v>3</v>
      </c>
      <c r="L3729" s="21">
        <f t="shared" si="405"/>
        <v>12</v>
      </c>
      <c r="M3729" s="119">
        <v>44620</v>
      </c>
      <c r="N3729" s="119">
        <v>44620</v>
      </c>
      <c r="O3729" s="119">
        <v>44620</v>
      </c>
      <c r="P3729" s="119">
        <v>44635</v>
      </c>
      <c r="Q3729" s="267" t="s">
        <v>34</v>
      </c>
      <c r="R3729" s="21"/>
      <c r="S3729" s="21"/>
      <c r="T3729" s="21"/>
      <c r="U3729" s="310" t="s">
        <v>6689</v>
      </c>
      <c r="V3729" s="310" t="s">
        <v>6689</v>
      </c>
      <c r="W3729" s="267" t="s">
        <v>8859</v>
      </c>
      <c r="X3729" s="267" t="s">
        <v>8859</v>
      </c>
      <c r="Y3729" s="259" t="s">
        <v>9898</v>
      </c>
    </row>
    <row r="3730" spans="1:25">
      <c r="A3730" s="291"/>
      <c r="B3730" s="30">
        <v>3676</v>
      </c>
      <c r="C3730" s="30" t="s">
        <v>10415</v>
      </c>
      <c r="D3730" s="30" t="s">
        <v>83</v>
      </c>
      <c r="E3730" s="206" t="s">
        <v>9646</v>
      </c>
      <c r="F3730" s="312" t="s">
        <v>9878</v>
      </c>
      <c r="G3730" s="269">
        <f t="shared" si="400"/>
        <v>2022</v>
      </c>
      <c r="H3730" s="269">
        <f t="shared" si="401"/>
        <v>3</v>
      </c>
      <c r="I3730" s="269">
        <f t="shared" si="402"/>
        <v>10</v>
      </c>
      <c r="J3730" s="83">
        <f t="shared" si="403"/>
        <v>2022</v>
      </c>
      <c r="K3730" s="269">
        <f t="shared" si="404"/>
        <v>3</v>
      </c>
      <c r="L3730" s="21">
        <f t="shared" si="405"/>
        <v>10</v>
      </c>
      <c r="M3730" s="119">
        <v>44622</v>
      </c>
      <c r="N3730" s="119">
        <v>44622</v>
      </c>
      <c r="O3730" s="119">
        <v>44622</v>
      </c>
      <c r="P3730" s="119">
        <v>44622</v>
      </c>
      <c r="Q3730" s="267" t="s">
        <v>34</v>
      </c>
      <c r="R3730" s="21"/>
      <c r="S3730" s="21"/>
      <c r="T3730" s="21"/>
      <c r="U3730" s="310" t="s">
        <v>9650</v>
      </c>
      <c r="V3730" s="310" t="s">
        <v>9650</v>
      </c>
      <c r="W3730" s="267" t="s">
        <v>8859</v>
      </c>
      <c r="X3730" s="267" t="s">
        <v>8859</v>
      </c>
      <c r="Y3730" s="259" t="s">
        <v>9658</v>
      </c>
    </row>
    <row r="3731" spans="1:25" ht="33">
      <c r="A3731" s="291"/>
      <c r="B3731" s="30">
        <v>3677</v>
      </c>
      <c r="C3731" s="30" t="s">
        <v>10416</v>
      </c>
      <c r="D3731" s="30" t="s">
        <v>83</v>
      </c>
      <c r="E3731" s="130" t="s">
        <v>9884</v>
      </c>
      <c r="F3731" s="117" t="s">
        <v>9883</v>
      </c>
      <c r="G3731" s="269">
        <f t="shared" si="400"/>
        <v>2022</v>
      </c>
      <c r="H3731" s="269">
        <f t="shared" si="401"/>
        <v>3</v>
      </c>
      <c r="I3731" s="269">
        <f t="shared" si="402"/>
        <v>10</v>
      </c>
      <c r="J3731" s="83">
        <f t="shared" si="403"/>
        <v>2022</v>
      </c>
      <c r="K3731" s="269">
        <f t="shared" si="404"/>
        <v>3</v>
      </c>
      <c r="L3731" s="21">
        <f t="shared" si="405"/>
        <v>10</v>
      </c>
      <c r="M3731" s="119">
        <v>44622</v>
      </c>
      <c r="N3731" s="119">
        <v>44622</v>
      </c>
      <c r="O3731" s="119">
        <v>44622</v>
      </c>
      <c r="P3731" s="119">
        <v>44624</v>
      </c>
      <c r="Q3731" s="267" t="s">
        <v>34</v>
      </c>
      <c r="R3731" s="21"/>
      <c r="S3731" s="21"/>
      <c r="T3731" s="21"/>
      <c r="U3731" s="310" t="s">
        <v>2190</v>
      </c>
      <c r="V3731" s="310" t="s">
        <v>2190</v>
      </c>
      <c r="W3731" s="267" t="s">
        <v>9892</v>
      </c>
      <c r="X3731" s="267" t="s">
        <v>8859</v>
      </c>
      <c r="Y3731" s="259" t="s">
        <v>9899</v>
      </c>
    </row>
    <row r="3732" spans="1:25">
      <c r="A3732" s="291"/>
      <c r="B3732" s="30">
        <v>3678</v>
      </c>
      <c r="C3732" s="30" t="s">
        <v>10417</v>
      </c>
      <c r="D3732" s="30" t="s">
        <v>83</v>
      </c>
      <c r="E3732" s="303" t="s">
        <v>9885</v>
      </c>
      <c r="F3732" s="312" t="s">
        <v>9879</v>
      </c>
      <c r="G3732" s="269">
        <f t="shared" si="400"/>
        <v>2022</v>
      </c>
      <c r="H3732" s="269">
        <f t="shared" si="401"/>
        <v>3</v>
      </c>
      <c r="I3732" s="269">
        <f t="shared" si="402"/>
        <v>11</v>
      </c>
      <c r="J3732" s="83">
        <f t="shared" si="403"/>
        <v>2022</v>
      </c>
      <c r="K3732" s="269">
        <f t="shared" si="404"/>
        <v>3</v>
      </c>
      <c r="L3732" s="21">
        <f t="shared" si="405"/>
        <v>11</v>
      </c>
      <c r="M3732" s="119">
        <v>44627</v>
      </c>
      <c r="N3732" s="119">
        <v>44627</v>
      </c>
      <c r="O3732" s="119">
        <v>44627</v>
      </c>
      <c r="P3732" s="119">
        <v>44627</v>
      </c>
      <c r="Q3732" s="267" t="s">
        <v>34</v>
      </c>
      <c r="R3732" s="21"/>
      <c r="S3732" s="21"/>
      <c r="T3732" s="21"/>
      <c r="U3732" s="310" t="s">
        <v>7945</v>
      </c>
      <c r="V3732" s="310" t="s">
        <v>7945</v>
      </c>
      <c r="W3732" s="267" t="s">
        <v>8859</v>
      </c>
      <c r="X3732" s="267" t="s">
        <v>8859</v>
      </c>
      <c r="Y3732" s="259" t="s">
        <v>9900</v>
      </c>
    </row>
    <row r="3733" spans="1:25">
      <c r="A3733" s="291"/>
      <c r="B3733" s="30">
        <v>3679</v>
      </c>
      <c r="C3733" s="30" t="s">
        <v>10418</v>
      </c>
      <c r="D3733" s="30" t="s">
        <v>83</v>
      </c>
      <c r="E3733" s="110" t="s">
        <v>9886</v>
      </c>
      <c r="F3733" s="117" t="s">
        <v>9880</v>
      </c>
      <c r="G3733" s="269">
        <f t="shared" si="400"/>
        <v>2022</v>
      </c>
      <c r="H3733" s="269">
        <f t="shared" si="401"/>
        <v>3</v>
      </c>
      <c r="I3733" s="269">
        <f t="shared" si="402"/>
        <v>11</v>
      </c>
      <c r="J3733" s="83">
        <f t="shared" si="403"/>
        <v>2022</v>
      </c>
      <c r="K3733" s="269">
        <f t="shared" si="404"/>
        <v>3</v>
      </c>
      <c r="L3733" s="21">
        <f t="shared" si="405"/>
        <v>11</v>
      </c>
      <c r="M3733" s="119">
        <v>44627</v>
      </c>
      <c r="N3733" s="119">
        <v>44627</v>
      </c>
      <c r="O3733" s="119">
        <v>44627</v>
      </c>
      <c r="P3733" s="119">
        <v>44627</v>
      </c>
      <c r="Q3733" s="267" t="s">
        <v>34</v>
      </c>
      <c r="R3733" s="21"/>
      <c r="S3733" s="21"/>
      <c r="T3733" s="21"/>
      <c r="U3733" s="310" t="s">
        <v>5351</v>
      </c>
      <c r="V3733" s="310" t="s">
        <v>5351</v>
      </c>
      <c r="W3733" s="267" t="s">
        <v>9892</v>
      </c>
      <c r="X3733" s="267" t="s">
        <v>8859</v>
      </c>
      <c r="Y3733" s="259" t="s">
        <v>9901</v>
      </c>
    </row>
    <row r="3734" spans="1:25">
      <c r="A3734" s="291"/>
      <c r="B3734" s="30">
        <v>3680</v>
      </c>
      <c r="C3734" s="30" t="s">
        <v>10419</v>
      </c>
      <c r="D3734" s="30" t="s">
        <v>83</v>
      </c>
      <c r="E3734" s="303" t="s">
        <v>9887</v>
      </c>
      <c r="F3734" s="312" t="s">
        <v>9881</v>
      </c>
      <c r="G3734" s="269">
        <f t="shared" si="400"/>
        <v>2022</v>
      </c>
      <c r="H3734" s="269">
        <f t="shared" si="401"/>
        <v>3</v>
      </c>
      <c r="I3734" s="269">
        <f t="shared" si="402"/>
        <v>12</v>
      </c>
      <c r="J3734" s="83" t="str">
        <f t="shared" si="403"/>
        <v/>
      </c>
      <c r="K3734" s="269" t="str">
        <f t="shared" si="404"/>
        <v/>
      </c>
      <c r="L3734" s="21" t="str">
        <f t="shared" si="405"/>
        <v/>
      </c>
      <c r="M3734" s="119">
        <v>44634</v>
      </c>
      <c r="N3734" s="119">
        <v>44634</v>
      </c>
      <c r="O3734" s="119">
        <v>44634</v>
      </c>
      <c r="P3734" s="119"/>
      <c r="Q3734" s="267" t="s">
        <v>9895</v>
      </c>
      <c r="R3734" s="21"/>
      <c r="S3734" s="21"/>
      <c r="T3734" s="21"/>
      <c r="U3734" s="310" t="s">
        <v>9890</v>
      </c>
      <c r="V3734" s="310" t="s">
        <v>9890</v>
      </c>
      <c r="W3734" s="267" t="s">
        <v>8859</v>
      </c>
      <c r="X3734" s="267" t="s">
        <v>8859</v>
      </c>
      <c r="Y3734" s="259" t="s">
        <v>9902</v>
      </c>
    </row>
    <row r="3735" spans="1:25">
      <c r="A3735" s="291"/>
      <c r="B3735" s="30">
        <v>3681</v>
      </c>
      <c r="C3735" s="30" t="s">
        <v>10420</v>
      </c>
      <c r="D3735" s="30" t="s">
        <v>83</v>
      </c>
      <c r="E3735" s="110" t="s">
        <v>9888</v>
      </c>
      <c r="F3735" s="312" t="s">
        <v>9878</v>
      </c>
      <c r="G3735" s="269">
        <f t="shared" si="400"/>
        <v>2022</v>
      </c>
      <c r="H3735" s="269">
        <f t="shared" si="401"/>
        <v>3</v>
      </c>
      <c r="I3735" s="269">
        <f t="shared" si="402"/>
        <v>12</v>
      </c>
      <c r="J3735" s="83">
        <f t="shared" si="403"/>
        <v>2022</v>
      </c>
      <c r="K3735" s="269">
        <f t="shared" si="404"/>
        <v>3</v>
      </c>
      <c r="L3735" s="21">
        <f t="shared" si="405"/>
        <v>12</v>
      </c>
      <c r="M3735" s="119">
        <v>44636</v>
      </c>
      <c r="N3735" s="119">
        <v>44636</v>
      </c>
      <c r="O3735" s="119">
        <v>44636</v>
      </c>
      <c r="P3735" s="119">
        <v>44636</v>
      </c>
      <c r="Q3735" s="267" t="s">
        <v>9896</v>
      </c>
      <c r="R3735" s="21"/>
      <c r="S3735" s="21"/>
      <c r="T3735" s="21"/>
      <c r="U3735" s="310" t="s">
        <v>7945</v>
      </c>
      <c r="V3735" s="310" t="s">
        <v>7945</v>
      </c>
      <c r="W3735" s="267" t="s">
        <v>9892</v>
      </c>
      <c r="X3735" s="267" t="s">
        <v>8859</v>
      </c>
      <c r="Y3735" s="259" t="s">
        <v>9903</v>
      </c>
    </row>
    <row r="3736" spans="1:25">
      <c r="A3736" s="291"/>
      <c r="B3736" s="30">
        <v>3682</v>
      </c>
      <c r="C3736" s="30" t="s">
        <v>10421</v>
      </c>
      <c r="D3736" s="30" t="s">
        <v>83</v>
      </c>
      <c r="E3736" s="110" t="s">
        <v>9889</v>
      </c>
      <c r="F3736" s="30" t="s">
        <v>9882</v>
      </c>
      <c r="G3736" s="269">
        <f t="shared" si="400"/>
        <v>2022</v>
      </c>
      <c r="H3736" s="269">
        <f t="shared" si="401"/>
        <v>3</v>
      </c>
      <c r="I3736" s="269">
        <f t="shared" si="402"/>
        <v>12</v>
      </c>
      <c r="J3736" s="83">
        <f t="shared" si="403"/>
        <v>2022</v>
      </c>
      <c r="K3736" s="269">
        <f t="shared" si="404"/>
        <v>3</v>
      </c>
      <c r="L3736" s="21">
        <f t="shared" si="405"/>
        <v>12</v>
      </c>
      <c r="M3736" s="119">
        <v>44637</v>
      </c>
      <c r="N3736" s="119">
        <v>44637</v>
      </c>
      <c r="O3736" s="119">
        <v>44637</v>
      </c>
      <c r="P3736" s="119">
        <v>44637</v>
      </c>
      <c r="Q3736" s="267" t="s">
        <v>9897</v>
      </c>
      <c r="R3736" s="21"/>
      <c r="S3736" s="21"/>
      <c r="T3736" s="21"/>
      <c r="U3736" s="310" t="s">
        <v>9891</v>
      </c>
      <c r="V3736" s="310" t="s">
        <v>9891</v>
      </c>
      <c r="W3736" s="267" t="s">
        <v>9893</v>
      </c>
      <c r="X3736" s="267" t="s">
        <v>9894</v>
      </c>
      <c r="Y3736" s="259" t="s">
        <v>9904</v>
      </c>
    </row>
    <row r="3737" spans="1:25" ht="33">
      <c r="A3737" s="291"/>
      <c r="B3737" s="30">
        <v>3683</v>
      </c>
      <c r="C3737" s="30" t="s">
        <v>10422</v>
      </c>
      <c r="D3737" s="30" t="s">
        <v>83</v>
      </c>
      <c r="E3737" s="206" t="s">
        <v>9913</v>
      </c>
      <c r="F3737" s="192" t="s">
        <v>1972</v>
      </c>
      <c r="G3737" s="269">
        <f t="shared" ref="G3737:G3800" si="406">IF(ISBLANK(N3737),"",YEAR(N3737))</f>
        <v>2022</v>
      </c>
      <c r="H3737" s="269">
        <f t="shared" ref="H3737:H3800" si="407">IF(ISBLANK(N3737),"",MONTH(N3737))</f>
        <v>3</v>
      </c>
      <c r="I3737" s="269">
        <f t="shared" ref="I3737:I3800" si="408">IF(ISBLANK(N3737),"",WEEKNUM(N3737,1))</f>
        <v>12</v>
      </c>
      <c r="J3737" s="83">
        <f t="shared" ref="J3737:J3800" si="409">IF(ISBLANK(P3737),"",YEAR(P3737))</f>
        <v>2022</v>
      </c>
      <c r="K3737" s="269">
        <f t="shared" ref="K3737:K3800" si="410">IF(ISBLANK(P3737),"",MONTH(P3737))</f>
        <v>3</v>
      </c>
      <c r="L3737" s="21">
        <f t="shared" ref="L3737:L3800" si="411">IF(ISBLANK(P3737),"",WEEKNUM(P3737,1))</f>
        <v>12</v>
      </c>
      <c r="M3737" s="270">
        <v>44638</v>
      </c>
      <c r="N3737" s="270">
        <v>44638</v>
      </c>
      <c r="O3737" s="270">
        <v>44638</v>
      </c>
      <c r="P3737" s="270">
        <v>44638</v>
      </c>
      <c r="Q3737" s="268" t="s">
        <v>85</v>
      </c>
      <c r="R3737" s="21"/>
      <c r="S3737" s="21"/>
      <c r="T3737" s="21"/>
      <c r="U3737" s="267" t="s">
        <v>9946</v>
      </c>
      <c r="V3737" s="267" t="s">
        <v>9946</v>
      </c>
      <c r="W3737" s="267" t="s">
        <v>9959</v>
      </c>
      <c r="X3737" s="267" t="s">
        <v>9960</v>
      </c>
      <c r="Y3737" s="263" t="s">
        <v>9965</v>
      </c>
    </row>
    <row r="3738" spans="1:25" ht="49.5">
      <c r="A3738" s="291"/>
      <c r="B3738" s="30">
        <v>3684</v>
      </c>
      <c r="C3738" s="30" t="s">
        <v>10423</v>
      </c>
      <c r="D3738" s="30" t="s">
        <v>83</v>
      </c>
      <c r="E3738" s="206" t="s">
        <v>9914</v>
      </c>
      <c r="F3738" s="192" t="s">
        <v>1972</v>
      </c>
      <c r="G3738" s="269">
        <f t="shared" si="406"/>
        <v>2022</v>
      </c>
      <c r="H3738" s="269">
        <f t="shared" si="407"/>
        <v>3</v>
      </c>
      <c r="I3738" s="269">
        <f t="shared" si="408"/>
        <v>13</v>
      </c>
      <c r="J3738" s="83">
        <f t="shared" si="409"/>
        <v>2022</v>
      </c>
      <c r="K3738" s="269">
        <f t="shared" si="410"/>
        <v>3</v>
      </c>
      <c r="L3738" s="21">
        <f t="shared" si="411"/>
        <v>13</v>
      </c>
      <c r="M3738" s="270">
        <v>44641</v>
      </c>
      <c r="N3738" s="270">
        <v>44641</v>
      </c>
      <c r="O3738" s="270">
        <v>44641</v>
      </c>
      <c r="P3738" s="270">
        <v>44641</v>
      </c>
      <c r="Q3738" s="268" t="s">
        <v>85</v>
      </c>
      <c r="R3738" s="21"/>
      <c r="S3738" s="21"/>
      <c r="T3738" s="21"/>
      <c r="U3738" s="267" t="s">
        <v>9947</v>
      </c>
      <c r="V3738" s="267" t="s">
        <v>9948</v>
      </c>
      <c r="W3738" s="267" t="s">
        <v>326</v>
      </c>
      <c r="X3738" s="267" t="s">
        <v>9959</v>
      </c>
      <c r="Y3738" s="263" t="s">
        <v>9966</v>
      </c>
    </row>
    <row r="3739" spans="1:25" ht="66">
      <c r="A3739" s="291"/>
      <c r="B3739" s="30">
        <v>3685</v>
      </c>
      <c r="C3739" s="30" t="s">
        <v>10424</v>
      </c>
      <c r="D3739" s="30" t="s">
        <v>83</v>
      </c>
      <c r="E3739" s="206" t="s">
        <v>9915</v>
      </c>
      <c r="F3739" s="192" t="s">
        <v>1972</v>
      </c>
      <c r="G3739" s="269">
        <f t="shared" si="406"/>
        <v>2022</v>
      </c>
      <c r="H3739" s="269">
        <f t="shared" si="407"/>
        <v>3</v>
      </c>
      <c r="I3739" s="269">
        <f t="shared" si="408"/>
        <v>13</v>
      </c>
      <c r="J3739" s="83">
        <f t="shared" si="409"/>
        <v>2022</v>
      </c>
      <c r="K3739" s="269">
        <f t="shared" si="410"/>
        <v>3</v>
      </c>
      <c r="L3739" s="21">
        <f t="shared" si="411"/>
        <v>13</v>
      </c>
      <c r="M3739" s="270">
        <v>44641</v>
      </c>
      <c r="N3739" s="270">
        <v>44641</v>
      </c>
      <c r="O3739" s="270">
        <v>44641</v>
      </c>
      <c r="P3739" s="270">
        <v>44641</v>
      </c>
      <c r="Q3739" s="268" t="s">
        <v>85</v>
      </c>
      <c r="R3739" s="21"/>
      <c r="S3739" s="21"/>
      <c r="T3739" s="21"/>
      <c r="U3739" s="267" t="s">
        <v>9689</v>
      </c>
      <c r="V3739" s="267" t="s">
        <v>9689</v>
      </c>
      <c r="W3739" s="267" t="s">
        <v>9961</v>
      </c>
      <c r="X3739" s="267" t="s">
        <v>9961</v>
      </c>
      <c r="Y3739" s="263" t="s">
        <v>9967</v>
      </c>
    </row>
    <row r="3740" spans="1:25" ht="49.5">
      <c r="A3740" s="291"/>
      <c r="B3740" s="30">
        <v>3686</v>
      </c>
      <c r="C3740" s="30" t="s">
        <v>10425</v>
      </c>
      <c r="D3740" s="30" t="s">
        <v>83</v>
      </c>
      <c r="E3740" s="206" t="s">
        <v>9935</v>
      </c>
      <c r="F3740" s="192" t="s">
        <v>1972</v>
      </c>
      <c r="G3740" s="269">
        <f t="shared" si="406"/>
        <v>2022</v>
      </c>
      <c r="H3740" s="269">
        <f t="shared" si="407"/>
        <v>3</v>
      </c>
      <c r="I3740" s="269">
        <f t="shared" si="408"/>
        <v>13</v>
      </c>
      <c r="J3740" s="83">
        <f t="shared" si="409"/>
        <v>2022</v>
      </c>
      <c r="K3740" s="269">
        <f t="shared" si="410"/>
        <v>3</v>
      </c>
      <c r="L3740" s="21">
        <f t="shared" si="411"/>
        <v>13</v>
      </c>
      <c r="M3740" s="270">
        <v>44642</v>
      </c>
      <c r="N3740" s="270">
        <v>44642</v>
      </c>
      <c r="O3740" s="270">
        <v>44642</v>
      </c>
      <c r="P3740" s="270">
        <v>44642</v>
      </c>
      <c r="Q3740" s="268" t="s">
        <v>85</v>
      </c>
      <c r="R3740" s="21"/>
      <c r="S3740" s="21"/>
      <c r="T3740" s="21"/>
      <c r="U3740" s="267" t="s">
        <v>9949</v>
      </c>
      <c r="V3740" s="267" t="s">
        <v>9950</v>
      </c>
      <c r="W3740" s="267" t="s">
        <v>9962</v>
      </c>
      <c r="X3740" s="267" t="s">
        <v>326</v>
      </c>
      <c r="Y3740" s="263" t="s">
        <v>9968</v>
      </c>
    </row>
    <row r="3741" spans="1:25" ht="66">
      <c r="A3741" s="291"/>
      <c r="B3741" s="30">
        <v>3687</v>
      </c>
      <c r="C3741" s="30" t="s">
        <v>10426</v>
      </c>
      <c r="D3741" s="30" t="s">
        <v>83</v>
      </c>
      <c r="E3741" s="206" t="s">
        <v>9936</v>
      </c>
      <c r="F3741" s="192" t="s">
        <v>1972</v>
      </c>
      <c r="G3741" s="269">
        <f t="shared" si="406"/>
        <v>2022</v>
      </c>
      <c r="H3741" s="269">
        <f t="shared" si="407"/>
        <v>3</v>
      </c>
      <c r="I3741" s="269">
        <f t="shared" si="408"/>
        <v>13</v>
      </c>
      <c r="J3741" s="83">
        <f t="shared" si="409"/>
        <v>2022</v>
      </c>
      <c r="K3741" s="269">
        <f t="shared" si="410"/>
        <v>3</v>
      </c>
      <c r="L3741" s="21">
        <f t="shared" si="411"/>
        <v>13</v>
      </c>
      <c r="M3741" s="270">
        <v>44642</v>
      </c>
      <c r="N3741" s="270">
        <v>44642</v>
      </c>
      <c r="O3741" s="270">
        <v>44642</v>
      </c>
      <c r="P3741" s="270">
        <v>44642</v>
      </c>
      <c r="Q3741" s="268" t="s">
        <v>85</v>
      </c>
      <c r="R3741" s="21"/>
      <c r="S3741" s="21"/>
      <c r="T3741" s="21"/>
      <c r="U3741" s="267" t="s">
        <v>9951</v>
      </c>
      <c r="V3741" s="267" t="s">
        <v>9951</v>
      </c>
      <c r="W3741" s="267" t="s">
        <v>9961</v>
      </c>
      <c r="X3741" s="267" t="s">
        <v>9961</v>
      </c>
      <c r="Y3741" s="263" t="s">
        <v>9969</v>
      </c>
    </row>
    <row r="3742" spans="1:25" ht="49.5">
      <c r="A3742" s="291"/>
      <c r="B3742" s="30">
        <v>3688</v>
      </c>
      <c r="C3742" s="30" t="s">
        <v>10427</v>
      </c>
      <c r="D3742" s="30" t="s">
        <v>83</v>
      </c>
      <c r="E3742" s="206" t="s">
        <v>9916</v>
      </c>
      <c r="F3742" s="192" t="s">
        <v>9942</v>
      </c>
      <c r="G3742" s="269">
        <f t="shared" si="406"/>
        <v>2022</v>
      </c>
      <c r="H3742" s="269">
        <f t="shared" si="407"/>
        <v>3</v>
      </c>
      <c r="I3742" s="269">
        <f t="shared" si="408"/>
        <v>13</v>
      </c>
      <c r="J3742" s="83">
        <f t="shared" si="409"/>
        <v>2022</v>
      </c>
      <c r="K3742" s="269">
        <f t="shared" si="410"/>
        <v>3</v>
      </c>
      <c r="L3742" s="21">
        <f t="shared" si="411"/>
        <v>13</v>
      </c>
      <c r="M3742" s="270">
        <v>44643</v>
      </c>
      <c r="N3742" s="270">
        <v>44643</v>
      </c>
      <c r="O3742" s="270">
        <v>44643</v>
      </c>
      <c r="P3742" s="270">
        <v>44643</v>
      </c>
      <c r="Q3742" s="268" t="s">
        <v>85</v>
      </c>
      <c r="R3742" s="21"/>
      <c r="S3742" s="21"/>
      <c r="T3742" s="21"/>
      <c r="U3742" s="267" t="s">
        <v>957</v>
      </c>
      <c r="V3742" s="267" t="s">
        <v>957</v>
      </c>
      <c r="W3742" s="267" t="s">
        <v>326</v>
      </c>
      <c r="X3742" s="267" t="s">
        <v>9962</v>
      </c>
      <c r="Y3742" s="263" t="s">
        <v>9970</v>
      </c>
    </row>
    <row r="3743" spans="1:25" ht="99">
      <c r="A3743" s="291"/>
      <c r="B3743" s="30">
        <v>3689</v>
      </c>
      <c r="C3743" s="30" t="s">
        <v>10428</v>
      </c>
      <c r="D3743" s="30" t="s">
        <v>83</v>
      </c>
      <c r="E3743" s="206" t="s">
        <v>9937</v>
      </c>
      <c r="F3743" s="192" t="s">
        <v>9942</v>
      </c>
      <c r="G3743" s="269">
        <f t="shared" si="406"/>
        <v>2022</v>
      </c>
      <c r="H3743" s="269">
        <f t="shared" si="407"/>
        <v>3</v>
      </c>
      <c r="I3743" s="269">
        <f t="shared" si="408"/>
        <v>13</v>
      </c>
      <c r="J3743" s="83">
        <f t="shared" si="409"/>
        <v>2022</v>
      </c>
      <c r="K3743" s="269">
        <f t="shared" si="410"/>
        <v>3</v>
      </c>
      <c r="L3743" s="21">
        <f t="shared" si="411"/>
        <v>13</v>
      </c>
      <c r="M3743" s="270">
        <v>44643</v>
      </c>
      <c r="N3743" s="270">
        <v>44643</v>
      </c>
      <c r="O3743" s="270">
        <v>44643</v>
      </c>
      <c r="P3743" s="270">
        <v>44643</v>
      </c>
      <c r="Q3743" s="268" t="s">
        <v>85</v>
      </c>
      <c r="R3743" s="21"/>
      <c r="S3743" s="21"/>
      <c r="T3743" s="21"/>
      <c r="U3743" s="267" t="s">
        <v>9921</v>
      </c>
      <c r="V3743" s="267" t="s">
        <v>9921</v>
      </c>
      <c r="W3743" s="267" t="s">
        <v>9961</v>
      </c>
      <c r="X3743" s="267" t="s">
        <v>9961</v>
      </c>
      <c r="Y3743" s="263" t="s">
        <v>9971</v>
      </c>
    </row>
    <row r="3744" spans="1:25" ht="66">
      <c r="A3744" s="291"/>
      <c r="B3744" s="30">
        <v>3690</v>
      </c>
      <c r="C3744" s="30" t="s">
        <v>10429</v>
      </c>
      <c r="D3744" s="30" t="s">
        <v>83</v>
      </c>
      <c r="E3744" s="206" t="s">
        <v>9917</v>
      </c>
      <c r="F3744" s="192" t="s">
        <v>1972</v>
      </c>
      <c r="G3744" s="269">
        <f t="shared" si="406"/>
        <v>2022</v>
      </c>
      <c r="H3744" s="269">
        <f t="shared" si="407"/>
        <v>3</v>
      </c>
      <c r="I3744" s="269">
        <f t="shared" si="408"/>
        <v>13</v>
      </c>
      <c r="J3744" s="83">
        <f t="shared" si="409"/>
        <v>2022</v>
      </c>
      <c r="K3744" s="269">
        <f t="shared" si="410"/>
        <v>3</v>
      </c>
      <c r="L3744" s="21">
        <f t="shared" si="411"/>
        <v>13</v>
      </c>
      <c r="M3744" s="270">
        <v>44643</v>
      </c>
      <c r="N3744" s="270">
        <v>44643</v>
      </c>
      <c r="O3744" s="270">
        <v>44643</v>
      </c>
      <c r="P3744" s="270">
        <v>44643</v>
      </c>
      <c r="Q3744" s="268" t="s">
        <v>85</v>
      </c>
      <c r="R3744" s="21"/>
      <c r="S3744" s="21"/>
      <c r="T3744" s="21"/>
      <c r="U3744" s="267" t="s">
        <v>9952</v>
      </c>
      <c r="V3744" s="267" t="s">
        <v>9953</v>
      </c>
      <c r="W3744" s="267" t="s">
        <v>9961</v>
      </c>
      <c r="X3744" s="267" t="s">
        <v>9961</v>
      </c>
      <c r="Y3744" s="263" t="s">
        <v>9972</v>
      </c>
    </row>
    <row r="3745" spans="1:25" ht="49.5">
      <c r="A3745" s="291"/>
      <c r="B3745" s="30">
        <v>3691</v>
      </c>
      <c r="C3745" s="30" t="s">
        <v>10430</v>
      </c>
      <c r="D3745" s="30" t="s">
        <v>83</v>
      </c>
      <c r="E3745" s="206" t="s">
        <v>9938</v>
      </c>
      <c r="F3745" s="192" t="s">
        <v>9942</v>
      </c>
      <c r="G3745" s="269">
        <f t="shared" si="406"/>
        <v>2022</v>
      </c>
      <c r="H3745" s="269">
        <f t="shared" si="407"/>
        <v>3</v>
      </c>
      <c r="I3745" s="269">
        <f t="shared" si="408"/>
        <v>13</v>
      </c>
      <c r="J3745" s="83">
        <f t="shared" si="409"/>
        <v>2022</v>
      </c>
      <c r="K3745" s="269">
        <f t="shared" si="410"/>
        <v>3</v>
      </c>
      <c r="L3745" s="21">
        <f t="shared" si="411"/>
        <v>13</v>
      </c>
      <c r="M3745" s="270">
        <v>44643</v>
      </c>
      <c r="N3745" s="270">
        <v>44643</v>
      </c>
      <c r="O3745" s="270">
        <v>44643</v>
      </c>
      <c r="P3745" s="270">
        <v>44643</v>
      </c>
      <c r="Q3745" s="268" t="s">
        <v>85</v>
      </c>
      <c r="R3745" s="21"/>
      <c r="S3745" s="21"/>
      <c r="T3745" s="21"/>
      <c r="U3745" s="267" t="s">
        <v>2598</v>
      </c>
      <c r="V3745" s="267" t="s">
        <v>2598</v>
      </c>
      <c r="W3745" s="267" t="s">
        <v>9961</v>
      </c>
      <c r="X3745" s="267" t="s">
        <v>9961</v>
      </c>
      <c r="Y3745" s="263" t="s">
        <v>9923</v>
      </c>
    </row>
    <row r="3746" spans="1:25" ht="49.5">
      <c r="A3746" s="291"/>
      <c r="B3746" s="30">
        <v>3692</v>
      </c>
      <c r="C3746" s="30" t="s">
        <v>10431</v>
      </c>
      <c r="D3746" s="30" t="s">
        <v>83</v>
      </c>
      <c r="E3746" s="206" t="s">
        <v>9939</v>
      </c>
      <c r="F3746" s="192" t="s">
        <v>1972</v>
      </c>
      <c r="G3746" s="269">
        <f t="shared" si="406"/>
        <v>2022</v>
      </c>
      <c r="H3746" s="269">
        <f t="shared" si="407"/>
        <v>3</v>
      </c>
      <c r="I3746" s="269">
        <f t="shared" si="408"/>
        <v>13</v>
      </c>
      <c r="J3746" s="83">
        <f t="shared" si="409"/>
        <v>2022</v>
      </c>
      <c r="K3746" s="269">
        <f t="shared" si="410"/>
        <v>3</v>
      </c>
      <c r="L3746" s="21">
        <f t="shared" si="411"/>
        <v>13</v>
      </c>
      <c r="M3746" s="270">
        <v>44644</v>
      </c>
      <c r="N3746" s="270">
        <v>44644</v>
      </c>
      <c r="O3746" s="270">
        <v>44644</v>
      </c>
      <c r="P3746" s="270">
        <v>44644</v>
      </c>
      <c r="Q3746" s="268" t="s">
        <v>85</v>
      </c>
      <c r="R3746" s="21"/>
      <c r="S3746" s="21"/>
      <c r="T3746" s="21"/>
      <c r="U3746" s="267" t="s">
        <v>9954</v>
      </c>
      <c r="V3746" s="267" t="s">
        <v>5349</v>
      </c>
      <c r="W3746" s="267" t="s">
        <v>9961</v>
      </c>
      <c r="X3746" s="267" t="s">
        <v>9961</v>
      </c>
      <c r="Y3746" s="263" t="s">
        <v>9973</v>
      </c>
    </row>
    <row r="3747" spans="1:25" ht="33">
      <c r="A3747" s="291"/>
      <c r="B3747" s="30">
        <v>3693</v>
      </c>
      <c r="C3747" s="30" t="s">
        <v>10432</v>
      </c>
      <c r="D3747" s="30" t="s">
        <v>83</v>
      </c>
      <c r="E3747" s="206" t="s">
        <v>7472</v>
      </c>
      <c r="F3747" s="192" t="s">
        <v>1875</v>
      </c>
      <c r="G3747" s="269">
        <f t="shared" si="406"/>
        <v>2022</v>
      </c>
      <c r="H3747" s="269">
        <f t="shared" si="407"/>
        <v>3</v>
      </c>
      <c r="I3747" s="269">
        <f t="shared" si="408"/>
        <v>13</v>
      </c>
      <c r="J3747" s="83">
        <f t="shared" si="409"/>
        <v>2022</v>
      </c>
      <c r="K3747" s="269">
        <f t="shared" si="410"/>
        <v>3</v>
      </c>
      <c r="L3747" s="21">
        <f t="shared" si="411"/>
        <v>13</v>
      </c>
      <c r="M3747" s="270">
        <v>44642</v>
      </c>
      <c r="N3747" s="270">
        <v>44642</v>
      </c>
      <c r="O3747" s="270">
        <v>44642</v>
      </c>
      <c r="P3747" s="270">
        <v>44642</v>
      </c>
      <c r="Q3747" s="268" t="s">
        <v>124</v>
      </c>
      <c r="R3747" s="21"/>
      <c r="S3747" s="21"/>
      <c r="T3747" s="21"/>
      <c r="U3747" s="267" t="s">
        <v>9955</v>
      </c>
      <c r="V3747" s="267" t="s">
        <v>9955</v>
      </c>
      <c r="W3747" s="267" t="s">
        <v>9541</v>
      </c>
      <c r="X3747" s="267" t="s">
        <v>9541</v>
      </c>
      <c r="Y3747" s="263" t="s">
        <v>9974</v>
      </c>
    </row>
    <row r="3748" spans="1:25" ht="33">
      <c r="A3748" s="291"/>
      <c r="B3748" s="30">
        <v>3694</v>
      </c>
      <c r="C3748" s="30" t="s">
        <v>10433</v>
      </c>
      <c r="D3748" s="30" t="s">
        <v>83</v>
      </c>
      <c r="E3748" s="206" t="s">
        <v>9940</v>
      </c>
      <c r="F3748" s="192" t="s">
        <v>9943</v>
      </c>
      <c r="G3748" s="269">
        <f t="shared" si="406"/>
        <v>2022</v>
      </c>
      <c r="H3748" s="269">
        <f t="shared" si="407"/>
        <v>3</v>
      </c>
      <c r="I3748" s="269">
        <f t="shared" si="408"/>
        <v>13</v>
      </c>
      <c r="J3748" s="83">
        <f t="shared" si="409"/>
        <v>2022</v>
      </c>
      <c r="K3748" s="269">
        <f t="shared" si="410"/>
        <v>3</v>
      </c>
      <c r="L3748" s="21">
        <f t="shared" si="411"/>
        <v>13</v>
      </c>
      <c r="M3748" s="270">
        <v>44642</v>
      </c>
      <c r="N3748" s="270">
        <v>44642</v>
      </c>
      <c r="O3748" s="270">
        <v>44642</v>
      </c>
      <c r="P3748" s="270">
        <v>44642</v>
      </c>
      <c r="Q3748" s="268" t="s">
        <v>85</v>
      </c>
      <c r="R3748" s="21"/>
      <c r="S3748" s="21"/>
      <c r="T3748" s="21"/>
      <c r="U3748" s="267" t="s">
        <v>9922</v>
      </c>
      <c r="V3748" s="267" t="s">
        <v>9956</v>
      </c>
      <c r="W3748" s="267" t="s">
        <v>9963</v>
      </c>
      <c r="X3748" s="267" t="s">
        <v>9963</v>
      </c>
      <c r="Y3748" s="263" t="s">
        <v>9975</v>
      </c>
    </row>
    <row r="3749" spans="1:25" ht="82.5">
      <c r="A3749" s="291"/>
      <c r="B3749" s="30">
        <v>3695</v>
      </c>
      <c r="C3749" s="30" t="s">
        <v>10434</v>
      </c>
      <c r="D3749" s="30" t="s">
        <v>83</v>
      </c>
      <c r="E3749" s="206" t="s">
        <v>9918</v>
      </c>
      <c r="F3749" s="192" t="s">
        <v>9944</v>
      </c>
      <c r="G3749" s="269">
        <f t="shared" si="406"/>
        <v>2022</v>
      </c>
      <c r="H3749" s="269">
        <f t="shared" si="407"/>
        <v>3</v>
      </c>
      <c r="I3749" s="269">
        <f t="shared" si="408"/>
        <v>13</v>
      </c>
      <c r="J3749" s="83">
        <f t="shared" si="409"/>
        <v>2022</v>
      </c>
      <c r="K3749" s="269">
        <f t="shared" si="410"/>
        <v>3</v>
      </c>
      <c r="L3749" s="21">
        <f t="shared" si="411"/>
        <v>13</v>
      </c>
      <c r="M3749" s="270">
        <v>44643</v>
      </c>
      <c r="N3749" s="270">
        <v>44643</v>
      </c>
      <c r="O3749" s="270">
        <v>44643</v>
      </c>
      <c r="P3749" s="270">
        <v>44644</v>
      </c>
      <c r="Q3749" s="268" t="s">
        <v>34</v>
      </c>
      <c r="R3749" s="21"/>
      <c r="S3749" s="21"/>
      <c r="T3749" s="21"/>
      <c r="U3749" s="267" t="s">
        <v>9410</v>
      </c>
      <c r="V3749" s="267" t="s">
        <v>9957</v>
      </c>
      <c r="W3749" s="267" t="s">
        <v>9963</v>
      </c>
      <c r="X3749" s="267" t="s">
        <v>9963</v>
      </c>
      <c r="Y3749" s="263" t="s">
        <v>9976</v>
      </c>
    </row>
    <row r="3750" spans="1:25" ht="33">
      <c r="A3750" s="291"/>
      <c r="B3750" s="30">
        <v>3696</v>
      </c>
      <c r="C3750" s="30" t="s">
        <v>10435</v>
      </c>
      <c r="D3750" s="30" t="s">
        <v>83</v>
      </c>
      <c r="E3750" s="206" t="s">
        <v>9919</v>
      </c>
      <c r="F3750" s="192" t="s">
        <v>9944</v>
      </c>
      <c r="G3750" s="269">
        <f t="shared" si="406"/>
        <v>2022</v>
      </c>
      <c r="H3750" s="269">
        <f t="shared" si="407"/>
        <v>3</v>
      </c>
      <c r="I3750" s="269">
        <f t="shared" si="408"/>
        <v>13</v>
      </c>
      <c r="J3750" s="83">
        <f t="shared" si="409"/>
        <v>2022</v>
      </c>
      <c r="K3750" s="269">
        <f t="shared" si="410"/>
        <v>3</v>
      </c>
      <c r="L3750" s="21">
        <f t="shared" si="411"/>
        <v>13</v>
      </c>
      <c r="M3750" s="270">
        <v>44643</v>
      </c>
      <c r="N3750" s="270">
        <v>44643</v>
      </c>
      <c r="O3750" s="270">
        <v>44643</v>
      </c>
      <c r="P3750" s="270">
        <v>44643</v>
      </c>
      <c r="Q3750" s="268" t="s">
        <v>85</v>
      </c>
      <c r="R3750" s="21"/>
      <c r="S3750" s="21"/>
      <c r="T3750" s="21"/>
      <c r="U3750" s="267" t="s">
        <v>9957</v>
      </c>
      <c r="V3750" s="267" t="s">
        <v>9410</v>
      </c>
      <c r="W3750" s="267" t="s">
        <v>9963</v>
      </c>
      <c r="X3750" s="267" t="s">
        <v>9964</v>
      </c>
      <c r="Y3750" s="263" t="s">
        <v>9924</v>
      </c>
    </row>
    <row r="3751" spans="1:25" ht="33">
      <c r="A3751" s="291"/>
      <c r="B3751" s="30">
        <v>3697</v>
      </c>
      <c r="C3751" s="30" t="s">
        <v>10436</v>
      </c>
      <c r="D3751" s="30" t="s">
        <v>83</v>
      </c>
      <c r="E3751" s="265" t="s">
        <v>9941</v>
      </c>
      <c r="F3751" s="192" t="s">
        <v>9942</v>
      </c>
      <c r="G3751" s="269">
        <f t="shared" si="406"/>
        <v>2022</v>
      </c>
      <c r="H3751" s="269">
        <f t="shared" si="407"/>
        <v>3</v>
      </c>
      <c r="I3751" s="269">
        <f t="shared" si="408"/>
        <v>13</v>
      </c>
      <c r="J3751" s="83">
        <f t="shared" si="409"/>
        <v>2022</v>
      </c>
      <c r="K3751" s="269">
        <f t="shared" si="410"/>
        <v>3</v>
      </c>
      <c r="L3751" s="21">
        <f t="shared" si="411"/>
        <v>13</v>
      </c>
      <c r="M3751" s="270">
        <v>44643</v>
      </c>
      <c r="N3751" s="270">
        <v>44643</v>
      </c>
      <c r="O3751" s="270">
        <v>44643</v>
      </c>
      <c r="P3751" s="270">
        <v>44643</v>
      </c>
      <c r="Q3751" s="268" t="s">
        <v>124</v>
      </c>
      <c r="R3751" s="21"/>
      <c r="S3751" s="21"/>
      <c r="T3751" s="21"/>
      <c r="U3751" s="267" t="s">
        <v>9958</v>
      </c>
      <c r="V3751" s="267" t="s">
        <v>9958</v>
      </c>
      <c r="W3751" s="267" t="s">
        <v>9541</v>
      </c>
      <c r="X3751" s="267" t="s">
        <v>9541</v>
      </c>
      <c r="Y3751" s="263" t="s">
        <v>9977</v>
      </c>
    </row>
    <row r="3752" spans="1:25" ht="33">
      <c r="A3752" s="291"/>
      <c r="B3752" s="30">
        <v>3698</v>
      </c>
      <c r="C3752" s="30" t="s">
        <v>10437</v>
      </c>
      <c r="D3752" s="30" t="s">
        <v>83</v>
      </c>
      <c r="E3752" s="265" t="s">
        <v>9920</v>
      </c>
      <c r="F3752" s="192" t="s">
        <v>7172</v>
      </c>
      <c r="G3752" s="269">
        <f t="shared" si="406"/>
        <v>2022</v>
      </c>
      <c r="H3752" s="269">
        <f t="shared" si="407"/>
        <v>3</v>
      </c>
      <c r="I3752" s="269">
        <f t="shared" si="408"/>
        <v>13</v>
      </c>
      <c r="J3752" s="83">
        <f t="shared" si="409"/>
        <v>2022</v>
      </c>
      <c r="K3752" s="269">
        <f t="shared" si="410"/>
        <v>3</v>
      </c>
      <c r="L3752" s="21">
        <f t="shared" si="411"/>
        <v>13</v>
      </c>
      <c r="M3752" s="270">
        <v>44643</v>
      </c>
      <c r="N3752" s="270">
        <v>44643</v>
      </c>
      <c r="O3752" s="270">
        <v>44643</v>
      </c>
      <c r="P3752" s="270">
        <v>44643</v>
      </c>
      <c r="Q3752" s="268" t="s">
        <v>124</v>
      </c>
      <c r="R3752" s="21"/>
      <c r="S3752" s="21"/>
      <c r="T3752" s="21"/>
      <c r="U3752" s="267" t="s">
        <v>9695</v>
      </c>
      <c r="V3752" s="267" t="s">
        <v>9695</v>
      </c>
      <c r="W3752" s="267" t="s">
        <v>9541</v>
      </c>
      <c r="X3752" s="267" t="s">
        <v>9541</v>
      </c>
      <c r="Y3752" s="263" t="s">
        <v>9978</v>
      </c>
    </row>
    <row r="3753" spans="1:25">
      <c r="A3753" s="291"/>
      <c r="B3753" s="30">
        <v>3699</v>
      </c>
      <c r="C3753" s="30" t="s">
        <v>10438</v>
      </c>
      <c r="D3753" s="30" t="s">
        <v>83</v>
      </c>
      <c r="E3753" s="316" t="s">
        <v>9983</v>
      </c>
      <c r="F3753" s="315" t="s">
        <v>9832</v>
      </c>
      <c r="G3753" s="269">
        <f t="shared" si="406"/>
        <v>2022</v>
      </c>
      <c r="H3753" s="269">
        <f t="shared" si="407"/>
        <v>3</v>
      </c>
      <c r="I3753" s="269">
        <f t="shared" si="408"/>
        <v>12</v>
      </c>
      <c r="J3753" s="83">
        <f t="shared" si="409"/>
        <v>2022</v>
      </c>
      <c r="K3753" s="269">
        <f t="shared" si="410"/>
        <v>3</v>
      </c>
      <c r="L3753" s="21">
        <f t="shared" si="411"/>
        <v>12</v>
      </c>
      <c r="M3753" s="119">
        <v>44638</v>
      </c>
      <c r="N3753" s="119">
        <v>44638</v>
      </c>
      <c r="O3753" s="119">
        <v>44638</v>
      </c>
      <c r="P3753" s="119">
        <v>44638</v>
      </c>
      <c r="Q3753" s="267" t="s">
        <v>85</v>
      </c>
      <c r="R3753" s="21"/>
      <c r="S3753" s="21"/>
      <c r="T3753" s="21"/>
      <c r="U3753" s="315" t="s">
        <v>9911</v>
      </c>
      <c r="V3753" s="315" t="s">
        <v>9911</v>
      </c>
      <c r="W3753" s="315" t="s">
        <v>9384</v>
      </c>
      <c r="X3753" s="315" t="s">
        <v>9384</v>
      </c>
      <c r="Y3753" s="91"/>
    </row>
    <row r="3754" spans="1:25">
      <c r="A3754" s="291"/>
      <c r="B3754" s="30">
        <v>3700</v>
      </c>
      <c r="C3754" s="30" t="s">
        <v>10439</v>
      </c>
      <c r="D3754" s="30" t="s">
        <v>83</v>
      </c>
      <c r="E3754" s="259" t="s">
        <v>9984</v>
      </c>
      <c r="F3754" s="317" t="s">
        <v>9832</v>
      </c>
      <c r="G3754" s="269">
        <f t="shared" si="406"/>
        <v>2022</v>
      </c>
      <c r="H3754" s="269">
        <f t="shared" si="407"/>
        <v>3</v>
      </c>
      <c r="I3754" s="269">
        <f t="shared" si="408"/>
        <v>13</v>
      </c>
      <c r="J3754" s="83">
        <f t="shared" si="409"/>
        <v>2022</v>
      </c>
      <c r="K3754" s="269">
        <f t="shared" si="410"/>
        <v>3</v>
      </c>
      <c r="L3754" s="21">
        <f t="shared" si="411"/>
        <v>13</v>
      </c>
      <c r="M3754" s="119">
        <v>44641</v>
      </c>
      <c r="N3754" s="119">
        <v>44641</v>
      </c>
      <c r="O3754" s="119">
        <v>44641</v>
      </c>
      <c r="P3754" s="119">
        <v>44641</v>
      </c>
      <c r="Q3754" s="267" t="s">
        <v>9945</v>
      </c>
      <c r="R3754" s="21"/>
      <c r="S3754" s="21"/>
      <c r="T3754" s="21"/>
      <c r="U3754" s="267" t="s">
        <v>4061</v>
      </c>
      <c r="V3754" s="267" t="s">
        <v>4061</v>
      </c>
      <c r="W3754" s="267" t="s">
        <v>10001</v>
      </c>
      <c r="X3754" s="267" t="s">
        <v>10001</v>
      </c>
      <c r="Y3754" s="91"/>
    </row>
    <row r="3755" spans="1:25">
      <c r="A3755" s="291"/>
      <c r="B3755" s="30">
        <v>3701</v>
      </c>
      <c r="C3755" s="30" t="s">
        <v>10440</v>
      </c>
      <c r="D3755" s="30" t="s">
        <v>83</v>
      </c>
      <c r="E3755" s="265" t="s">
        <v>9985</v>
      </c>
      <c r="F3755" s="317" t="s">
        <v>9832</v>
      </c>
      <c r="G3755" s="269">
        <f t="shared" si="406"/>
        <v>2022</v>
      </c>
      <c r="H3755" s="269">
        <f t="shared" si="407"/>
        <v>3</v>
      </c>
      <c r="I3755" s="269">
        <f t="shared" si="408"/>
        <v>13</v>
      </c>
      <c r="J3755" s="83">
        <f t="shared" si="409"/>
        <v>2022</v>
      </c>
      <c r="K3755" s="269">
        <f t="shared" si="410"/>
        <v>3</v>
      </c>
      <c r="L3755" s="21">
        <f t="shared" si="411"/>
        <v>13</v>
      </c>
      <c r="M3755" s="119">
        <v>44641</v>
      </c>
      <c r="N3755" s="119">
        <v>44641</v>
      </c>
      <c r="O3755" s="119">
        <v>44641</v>
      </c>
      <c r="P3755" s="119">
        <v>44641</v>
      </c>
      <c r="Q3755" s="267" t="s">
        <v>9998</v>
      </c>
      <c r="R3755" s="21"/>
      <c r="S3755" s="21"/>
      <c r="T3755" s="21"/>
      <c r="U3755" s="267" t="s">
        <v>10002</v>
      </c>
      <c r="V3755" s="267" t="s">
        <v>10002</v>
      </c>
      <c r="W3755" s="267" t="s">
        <v>10001</v>
      </c>
      <c r="X3755" s="267" t="s">
        <v>10001</v>
      </c>
      <c r="Y3755" s="91"/>
    </row>
    <row r="3756" spans="1:25">
      <c r="A3756" s="291"/>
      <c r="B3756" s="30">
        <v>3702</v>
      </c>
      <c r="C3756" s="30" t="s">
        <v>10441</v>
      </c>
      <c r="D3756" s="30" t="s">
        <v>83</v>
      </c>
      <c r="E3756" s="265" t="s">
        <v>9908</v>
      </c>
      <c r="F3756" s="317" t="s">
        <v>9979</v>
      </c>
      <c r="G3756" s="269">
        <f t="shared" si="406"/>
        <v>2022</v>
      </c>
      <c r="H3756" s="269">
        <f t="shared" si="407"/>
        <v>3</v>
      </c>
      <c r="I3756" s="269">
        <f t="shared" si="408"/>
        <v>13</v>
      </c>
      <c r="J3756" s="83">
        <f t="shared" si="409"/>
        <v>2022</v>
      </c>
      <c r="K3756" s="269">
        <f t="shared" si="410"/>
        <v>3</v>
      </c>
      <c r="L3756" s="21">
        <f t="shared" si="411"/>
        <v>13</v>
      </c>
      <c r="M3756" s="119">
        <v>44641</v>
      </c>
      <c r="N3756" s="119">
        <v>44641</v>
      </c>
      <c r="O3756" s="119">
        <v>44641</v>
      </c>
      <c r="P3756" s="119">
        <v>44641</v>
      </c>
      <c r="Q3756" s="267" t="s">
        <v>9998</v>
      </c>
      <c r="R3756" s="21"/>
      <c r="S3756" s="21"/>
      <c r="T3756" s="21"/>
      <c r="U3756" s="267" t="s">
        <v>10003</v>
      </c>
      <c r="V3756" s="267" t="s">
        <v>10003</v>
      </c>
      <c r="W3756" s="267" t="s">
        <v>10001</v>
      </c>
      <c r="X3756" s="267" t="s">
        <v>10001</v>
      </c>
      <c r="Y3756" s="91"/>
    </row>
    <row r="3757" spans="1:25">
      <c r="A3757" s="291"/>
      <c r="B3757" s="30">
        <v>3703</v>
      </c>
      <c r="C3757" s="30" t="s">
        <v>10442</v>
      </c>
      <c r="D3757" s="30" t="s">
        <v>83</v>
      </c>
      <c r="E3757" s="265" t="s">
        <v>9906</v>
      </c>
      <c r="F3757" s="317" t="s">
        <v>3286</v>
      </c>
      <c r="G3757" s="269">
        <f t="shared" si="406"/>
        <v>2022</v>
      </c>
      <c r="H3757" s="269">
        <f t="shared" si="407"/>
        <v>3</v>
      </c>
      <c r="I3757" s="269">
        <f t="shared" si="408"/>
        <v>13</v>
      </c>
      <c r="J3757" s="83">
        <f t="shared" si="409"/>
        <v>2022</v>
      </c>
      <c r="K3757" s="269">
        <f t="shared" si="410"/>
        <v>3</v>
      </c>
      <c r="L3757" s="21">
        <f t="shared" si="411"/>
        <v>13</v>
      </c>
      <c r="M3757" s="119">
        <v>44641</v>
      </c>
      <c r="N3757" s="119">
        <v>44641</v>
      </c>
      <c r="O3757" s="119">
        <v>44641</v>
      </c>
      <c r="P3757" s="119">
        <v>44641</v>
      </c>
      <c r="Q3757" s="267" t="s">
        <v>9998</v>
      </c>
      <c r="R3757" s="21"/>
      <c r="S3757" s="21"/>
      <c r="T3757" s="21"/>
      <c r="U3757" s="267" t="s">
        <v>9912</v>
      </c>
      <c r="V3757" s="267" t="s">
        <v>9912</v>
      </c>
      <c r="W3757" s="267" t="s">
        <v>9384</v>
      </c>
      <c r="X3757" s="267" t="s">
        <v>9384</v>
      </c>
      <c r="Y3757" s="91"/>
    </row>
    <row r="3758" spans="1:25">
      <c r="A3758" s="291"/>
      <c r="B3758" s="30">
        <v>3704</v>
      </c>
      <c r="C3758" s="30" t="s">
        <v>10443</v>
      </c>
      <c r="D3758" s="30" t="s">
        <v>83</v>
      </c>
      <c r="E3758" s="265" t="s">
        <v>9986</v>
      </c>
      <c r="F3758" s="317" t="s">
        <v>9979</v>
      </c>
      <c r="G3758" s="269">
        <f t="shared" si="406"/>
        <v>2022</v>
      </c>
      <c r="H3758" s="269">
        <f t="shared" si="407"/>
        <v>3</v>
      </c>
      <c r="I3758" s="269">
        <f t="shared" si="408"/>
        <v>13</v>
      </c>
      <c r="J3758" s="83">
        <f t="shared" si="409"/>
        <v>2022</v>
      </c>
      <c r="K3758" s="269">
        <f t="shared" si="410"/>
        <v>3</v>
      </c>
      <c r="L3758" s="21">
        <f t="shared" si="411"/>
        <v>13</v>
      </c>
      <c r="M3758" s="119">
        <v>44641</v>
      </c>
      <c r="N3758" s="119">
        <v>44641</v>
      </c>
      <c r="O3758" s="119">
        <v>44641</v>
      </c>
      <c r="P3758" s="119">
        <v>44641</v>
      </c>
      <c r="Q3758" s="267" t="s">
        <v>9998</v>
      </c>
      <c r="R3758" s="21"/>
      <c r="S3758" s="21"/>
      <c r="T3758" s="21"/>
      <c r="U3758" s="267" t="s">
        <v>10004</v>
      </c>
      <c r="V3758" s="267" t="s">
        <v>10004</v>
      </c>
      <c r="W3758" s="267" t="s">
        <v>9384</v>
      </c>
      <c r="X3758" s="267" t="s">
        <v>9384</v>
      </c>
      <c r="Y3758" s="91"/>
    </row>
    <row r="3759" spans="1:25">
      <c r="A3759" s="291"/>
      <c r="B3759" s="30">
        <v>3705</v>
      </c>
      <c r="C3759" s="30" t="s">
        <v>10444</v>
      </c>
      <c r="D3759" s="30" t="s">
        <v>83</v>
      </c>
      <c r="E3759" s="265" t="s">
        <v>9986</v>
      </c>
      <c r="F3759" s="317" t="s">
        <v>3286</v>
      </c>
      <c r="G3759" s="269">
        <f t="shared" si="406"/>
        <v>2022</v>
      </c>
      <c r="H3759" s="269">
        <f t="shared" si="407"/>
        <v>3</v>
      </c>
      <c r="I3759" s="269">
        <f t="shared" si="408"/>
        <v>13</v>
      </c>
      <c r="J3759" s="83">
        <f t="shared" si="409"/>
        <v>2022</v>
      </c>
      <c r="K3759" s="269">
        <f t="shared" si="410"/>
        <v>3</v>
      </c>
      <c r="L3759" s="21">
        <f t="shared" si="411"/>
        <v>13</v>
      </c>
      <c r="M3759" s="119">
        <v>44641</v>
      </c>
      <c r="N3759" s="119">
        <v>44641</v>
      </c>
      <c r="O3759" s="119">
        <v>44641</v>
      </c>
      <c r="P3759" s="119">
        <v>44641</v>
      </c>
      <c r="Q3759" s="267" t="s">
        <v>9998</v>
      </c>
      <c r="R3759" s="21"/>
      <c r="S3759" s="21"/>
      <c r="T3759" s="21"/>
      <c r="U3759" s="267" t="s">
        <v>10005</v>
      </c>
      <c r="V3759" s="267" t="s">
        <v>10005</v>
      </c>
      <c r="W3759" s="267" t="s">
        <v>9384</v>
      </c>
      <c r="X3759" s="267" t="s">
        <v>9384</v>
      </c>
      <c r="Y3759" s="91"/>
    </row>
    <row r="3760" spans="1:25">
      <c r="A3760" s="291"/>
      <c r="B3760" s="30">
        <v>3706</v>
      </c>
      <c r="C3760" s="30" t="s">
        <v>10445</v>
      </c>
      <c r="D3760" s="30" t="s">
        <v>83</v>
      </c>
      <c r="E3760" s="259" t="s">
        <v>9987</v>
      </c>
      <c r="F3760" s="317" t="s">
        <v>9832</v>
      </c>
      <c r="G3760" s="269">
        <f t="shared" si="406"/>
        <v>2022</v>
      </c>
      <c r="H3760" s="269">
        <f t="shared" si="407"/>
        <v>3</v>
      </c>
      <c r="I3760" s="269">
        <f t="shared" si="408"/>
        <v>13</v>
      </c>
      <c r="J3760" s="83">
        <f t="shared" si="409"/>
        <v>2022</v>
      </c>
      <c r="K3760" s="269">
        <f t="shared" si="410"/>
        <v>3</v>
      </c>
      <c r="L3760" s="21">
        <f t="shared" si="411"/>
        <v>13</v>
      </c>
      <c r="M3760" s="119">
        <v>44641</v>
      </c>
      <c r="N3760" s="119">
        <v>44641</v>
      </c>
      <c r="O3760" s="119">
        <v>44641</v>
      </c>
      <c r="P3760" s="119">
        <v>44641</v>
      </c>
      <c r="Q3760" s="267" t="s">
        <v>9998</v>
      </c>
      <c r="R3760" s="21"/>
      <c r="S3760" s="21"/>
      <c r="T3760" s="21"/>
      <c r="U3760" s="267" t="s">
        <v>10006</v>
      </c>
      <c r="V3760" s="267" t="s">
        <v>10006</v>
      </c>
      <c r="W3760" s="267" t="s">
        <v>10001</v>
      </c>
      <c r="X3760" s="267" t="s">
        <v>10001</v>
      </c>
      <c r="Y3760" s="91"/>
    </row>
    <row r="3761" spans="1:25">
      <c r="A3761" s="291"/>
      <c r="B3761" s="30">
        <v>3707</v>
      </c>
      <c r="C3761" s="30" t="s">
        <v>10446</v>
      </c>
      <c r="D3761" s="30" t="s">
        <v>83</v>
      </c>
      <c r="E3761" s="259" t="s">
        <v>9988</v>
      </c>
      <c r="F3761" s="317" t="s">
        <v>9980</v>
      </c>
      <c r="G3761" s="269">
        <f t="shared" si="406"/>
        <v>2022</v>
      </c>
      <c r="H3761" s="269">
        <f t="shared" si="407"/>
        <v>3</v>
      </c>
      <c r="I3761" s="269">
        <f t="shared" si="408"/>
        <v>13</v>
      </c>
      <c r="J3761" s="83">
        <f t="shared" si="409"/>
        <v>2022</v>
      </c>
      <c r="K3761" s="269">
        <f t="shared" si="410"/>
        <v>3</v>
      </c>
      <c r="L3761" s="21">
        <f t="shared" si="411"/>
        <v>13</v>
      </c>
      <c r="M3761" s="119">
        <v>44642</v>
      </c>
      <c r="N3761" s="119">
        <v>44642</v>
      </c>
      <c r="O3761" s="119">
        <v>44642</v>
      </c>
      <c r="P3761" s="119">
        <v>44642</v>
      </c>
      <c r="Q3761" s="267" t="s">
        <v>85</v>
      </c>
      <c r="R3761" s="21"/>
      <c r="S3761" s="21"/>
      <c r="T3761" s="21"/>
      <c r="U3761" s="267" t="s">
        <v>10001</v>
      </c>
      <c r="V3761" s="267" t="s">
        <v>10001</v>
      </c>
      <c r="W3761" s="267" t="s">
        <v>9384</v>
      </c>
      <c r="X3761" s="267" t="s">
        <v>9384</v>
      </c>
      <c r="Y3761" s="259"/>
    </row>
    <row r="3762" spans="1:25" ht="33">
      <c r="A3762" s="291"/>
      <c r="B3762" s="30">
        <v>3708</v>
      </c>
      <c r="C3762" s="30" t="s">
        <v>10447</v>
      </c>
      <c r="D3762" s="30" t="s">
        <v>83</v>
      </c>
      <c r="E3762" s="259" t="s">
        <v>9989</v>
      </c>
      <c r="F3762" s="317" t="s">
        <v>9980</v>
      </c>
      <c r="G3762" s="269">
        <f t="shared" si="406"/>
        <v>2022</v>
      </c>
      <c r="H3762" s="269">
        <f t="shared" si="407"/>
        <v>3</v>
      </c>
      <c r="I3762" s="269">
        <f t="shared" si="408"/>
        <v>13</v>
      </c>
      <c r="J3762" s="83">
        <f t="shared" si="409"/>
        <v>2022</v>
      </c>
      <c r="K3762" s="269">
        <f t="shared" si="410"/>
        <v>3</v>
      </c>
      <c r="L3762" s="21">
        <f t="shared" si="411"/>
        <v>13</v>
      </c>
      <c r="M3762" s="119">
        <v>44642</v>
      </c>
      <c r="N3762" s="119">
        <v>44642</v>
      </c>
      <c r="O3762" s="119">
        <v>44642</v>
      </c>
      <c r="P3762" s="119">
        <v>44642</v>
      </c>
      <c r="Q3762" s="267" t="s">
        <v>9998</v>
      </c>
      <c r="R3762" s="21"/>
      <c r="S3762" s="21"/>
      <c r="T3762" s="21"/>
      <c r="U3762" s="267" t="s">
        <v>5493</v>
      </c>
      <c r="V3762" s="267" t="s">
        <v>5493</v>
      </c>
      <c r="W3762" s="267" t="s">
        <v>10001</v>
      </c>
      <c r="X3762" s="267" t="s">
        <v>10001</v>
      </c>
      <c r="Y3762" s="259"/>
    </row>
    <row r="3763" spans="1:25">
      <c r="A3763" s="291"/>
      <c r="B3763" s="30">
        <v>3709</v>
      </c>
      <c r="C3763" s="30" t="s">
        <v>10448</v>
      </c>
      <c r="D3763" s="30" t="s">
        <v>83</v>
      </c>
      <c r="E3763" s="265" t="s">
        <v>9990</v>
      </c>
      <c r="F3763" s="317" t="s">
        <v>9981</v>
      </c>
      <c r="G3763" s="269">
        <f t="shared" si="406"/>
        <v>2022</v>
      </c>
      <c r="H3763" s="269">
        <f t="shared" si="407"/>
        <v>3</v>
      </c>
      <c r="I3763" s="269">
        <f t="shared" si="408"/>
        <v>13</v>
      </c>
      <c r="J3763" s="83">
        <f t="shared" si="409"/>
        <v>2022</v>
      </c>
      <c r="K3763" s="269">
        <f t="shared" si="410"/>
        <v>3</v>
      </c>
      <c r="L3763" s="21">
        <f t="shared" si="411"/>
        <v>13</v>
      </c>
      <c r="M3763" s="119">
        <v>44642</v>
      </c>
      <c r="N3763" s="119">
        <v>44642</v>
      </c>
      <c r="O3763" s="119">
        <v>44642</v>
      </c>
      <c r="P3763" s="119">
        <v>44642</v>
      </c>
      <c r="Q3763" s="267" t="s">
        <v>9998</v>
      </c>
      <c r="R3763" s="21"/>
      <c r="S3763" s="21"/>
      <c r="T3763" s="21"/>
      <c r="U3763" s="267" t="s">
        <v>9384</v>
      </c>
      <c r="V3763" s="267" t="s">
        <v>9384</v>
      </c>
      <c r="W3763" s="267" t="s">
        <v>10001</v>
      </c>
      <c r="X3763" s="267" t="s">
        <v>10001</v>
      </c>
      <c r="Y3763" s="259"/>
    </row>
    <row r="3764" spans="1:25">
      <c r="A3764" s="291"/>
      <c r="B3764" s="30">
        <v>3710</v>
      </c>
      <c r="C3764" s="30" t="s">
        <v>10449</v>
      </c>
      <c r="D3764" s="30" t="s">
        <v>83</v>
      </c>
      <c r="E3764" s="265" t="s">
        <v>9991</v>
      </c>
      <c r="F3764" s="317" t="s">
        <v>9832</v>
      </c>
      <c r="G3764" s="269">
        <f t="shared" si="406"/>
        <v>2022</v>
      </c>
      <c r="H3764" s="269">
        <f t="shared" si="407"/>
        <v>3</v>
      </c>
      <c r="I3764" s="269">
        <f t="shared" si="408"/>
        <v>13</v>
      </c>
      <c r="J3764" s="83">
        <f t="shared" si="409"/>
        <v>2022</v>
      </c>
      <c r="K3764" s="269">
        <f t="shared" si="410"/>
        <v>3</v>
      </c>
      <c r="L3764" s="21">
        <f t="shared" si="411"/>
        <v>13</v>
      </c>
      <c r="M3764" s="119">
        <v>44643</v>
      </c>
      <c r="N3764" s="119">
        <v>44643</v>
      </c>
      <c r="O3764" s="119">
        <v>44643</v>
      </c>
      <c r="P3764" s="119">
        <v>44643</v>
      </c>
      <c r="Q3764" s="267" t="s">
        <v>9998</v>
      </c>
      <c r="R3764" s="21"/>
      <c r="S3764" s="21"/>
      <c r="T3764" s="21"/>
      <c r="U3764" s="267" t="s">
        <v>10007</v>
      </c>
      <c r="V3764" s="267" t="s">
        <v>10007</v>
      </c>
      <c r="W3764" s="267" t="s">
        <v>10001</v>
      </c>
      <c r="X3764" s="267" t="s">
        <v>10001</v>
      </c>
      <c r="Y3764" s="259"/>
    </row>
    <row r="3765" spans="1:25">
      <c r="A3765" s="291"/>
      <c r="B3765" s="30">
        <v>3711</v>
      </c>
      <c r="C3765" s="30" t="s">
        <v>10450</v>
      </c>
      <c r="D3765" s="30" t="s">
        <v>83</v>
      </c>
      <c r="E3765" s="265" t="s">
        <v>9992</v>
      </c>
      <c r="F3765" s="317" t="s">
        <v>9981</v>
      </c>
      <c r="G3765" s="269">
        <f t="shared" si="406"/>
        <v>2022</v>
      </c>
      <c r="H3765" s="269">
        <f t="shared" si="407"/>
        <v>3</v>
      </c>
      <c r="I3765" s="269">
        <f t="shared" si="408"/>
        <v>13</v>
      </c>
      <c r="J3765" s="83">
        <f t="shared" si="409"/>
        <v>2022</v>
      </c>
      <c r="K3765" s="269">
        <f t="shared" si="410"/>
        <v>3</v>
      </c>
      <c r="L3765" s="21">
        <f t="shared" si="411"/>
        <v>13</v>
      </c>
      <c r="M3765" s="119">
        <v>44643</v>
      </c>
      <c r="N3765" s="119">
        <v>44643</v>
      </c>
      <c r="O3765" s="119">
        <v>44643</v>
      </c>
      <c r="P3765" s="119">
        <v>44643</v>
      </c>
      <c r="Q3765" s="267" t="s">
        <v>9999</v>
      </c>
      <c r="R3765" s="21"/>
      <c r="S3765" s="21"/>
      <c r="T3765" s="21"/>
      <c r="U3765" s="267" t="s">
        <v>10008</v>
      </c>
      <c r="V3765" s="267" t="s">
        <v>10008</v>
      </c>
      <c r="W3765" s="267" t="s">
        <v>9384</v>
      </c>
      <c r="X3765" s="267" t="s">
        <v>9384</v>
      </c>
      <c r="Y3765" s="259"/>
    </row>
    <row r="3766" spans="1:25">
      <c r="A3766" s="291"/>
      <c r="B3766" s="30">
        <v>3712</v>
      </c>
      <c r="C3766" s="30" t="s">
        <v>10451</v>
      </c>
      <c r="D3766" s="30" t="s">
        <v>83</v>
      </c>
      <c r="E3766" s="265" t="s">
        <v>9993</v>
      </c>
      <c r="F3766" s="317" t="s">
        <v>9832</v>
      </c>
      <c r="G3766" s="269">
        <f t="shared" si="406"/>
        <v>2022</v>
      </c>
      <c r="H3766" s="269">
        <f t="shared" si="407"/>
        <v>3</v>
      </c>
      <c r="I3766" s="269">
        <f t="shared" si="408"/>
        <v>13</v>
      </c>
      <c r="J3766" s="83">
        <f t="shared" si="409"/>
        <v>2022</v>
      </c>
      <c r="K3766" s="269">
        <f t="shared" si="410"/>
        <v>3</v>
      </c>
      <c r="L3766" s="21">
        <f t="shared" si="411"/>
        <v>13</v>
      </c>
      <c r="M3766" s="119">
        <v>44643</v>
      </c>
      <c r="N3766" s="119">
        <v>44643</v>
      </c>
      <c r="O3766" s="119">
        <v>44643</v>
      </c>
      <c r="P3766" s="119">
        <v>44643</v>
      </c>
      <c r="Q3766" s="267" t="s">
        <v>10000</v>
      </c>
      <c r="R3766" s="21"/>
      <c r="S3766" s="21"/>
      <c r="T3766" s="21"/>
      <c r="U3766" s="267" t="s">
        <v>10009</v>
      </c>
      <c r="V3766" s="267" t="s">
        <v>10009</v>
      </c>
      <c r="W3766" s="267" t="s">
        <v>9384</v>
      </c>
      <c r="X3766" s="267" t="s">
        <v>9384</v>
      </c>
      <c r="Y3766" s="259"/>
    </row>
    <row r="3767" spans="1:25">
      <c r="A3767" s="291"/>
      <c r="B3767" s="30">
        <v>3713</v>
      </c>
      <c r="C3767" s="30" t="s">
        <v>10452</v>
      </c>
      <c r="D3767" s="30" t="s">
        <v>83</v>
      </c>
      <c r="E3767" s="259" t="s">
        <v>9994</v>
      </c>
      <c r="F3767" s="317" t="s">
        <v>9982</v>
      </c>
      <c r="G3767" s="269">
        <f t="shared" si="406"/>
        <v>2022</v>
      </c>
      <c r="H3767" s="269">
        <f t="shared" si="407"/>
        <v>3</v>
      </c>
      <c r="I3767" s="269">
        <f t="shared" si="408"/>
        <v>13</v>
      </c>
      <c r="J3767" s="83">
        <f t="shared" si="409"/>
        <v>2022</v>
      </c>
      <c r="K3767" s="269">
        <f t="shared" si="410"/>
        <v>3</v>
      </c>
      <c r="L3767" s="21">
        <f t="shared" si="411"/>
        <v>13</v>
      </c>
      <c r="M3767" s="119">
        <v>44643</v>
      </c>
      <c r="N3767" s="119">
        <v>44643</v>
      </c>
      <c r="O3767" s="119">
        <v>44643</v>
      </c>
      <c r="P3767" s="119">
        <v>44643</v>
      </c>
      <c r="Q3767" s="267" t="s">
        <v>9998</v>
      </c>
      <c r="R3767" s="21"/>
      <c r="S3767" s="21"/>
      <c r="T3767" s="21"/>
      <c r="U3767" s="267" t="s">
        <v>9907</v>
      </c>
      <c r="V3767" s="267" t="s">
        <v>9907</v>
      </c>
      <c r="W3767" s="267" t="s">
        <v>9384</v>
      </c>
      <c r="X3767" s="267" t="s">
        <v>9384</v>
      </c>
      <c r="Y3767" s="263"/>
    </row>
    <row r="3768" spans="1:25">
      <c r="A3768" s="291"/>
      <c r="B3768" s="30">
        <v>3714</v>
      </c>
      <c r="C3768" s="30" t="s">
        <v>10453</v>
      </c>
      <c r="D3768" s="30" t="s">
        <v>83</v>
      </c>
      <c r="E3768" s="130" t="s">
        <v>9909</v>
      </c>
      <c r="F3768" s="269" t="s">
        <v>9982</v>
      </c>
      <c r="G3768" s="269">
        <f t="shared" si="406"/>
        <v>2022</v>
      </c>
      <c r="H3768" s="269">
        <f t="shared" si="407"/>
        <v>3</v>
      </c>
      <c r="I3768" s="269">
        <f t="shared" si="408"/>
        <v>13</v>
      </c>
      <c r="J3768" s="83">
        <f t="shared" si="409"/>
        <v>2022</v>
      </c>
      <c r="K3768" s="269">
        <f t="shared" si="410"/>
        <v>3</v>
      </c>
      <c r="L3768" s="21">
        <f t="shared" si="411"/>
        <v>13</v>
      </c>
      <c r="M3768" s="119">
        <v>44643</v>
      </c>
      <c r="N3768" s="119">
        <v>44643</v>
      </c>
      <c r="O3768" s="119">
        <v>44643</v>
      </c>
      <c r="P3768" s="119">
        <v>44643</v>
      </c>
      <c r="Q3768" s="267" t="s">
        <v>9998</v>
      </c>
      <c r="R3768" s="21"/>
      <c r="S3768" s="21"/>
      <c r="T3768" s="21"/>
      <c r="U3768" s="267" t="s">
        <v>10010</v>
      </c>
      <c r="V3768" s="267" t="s">
        <v>10010</v>
      </c>
      <c r="W3768" s="267" t="s">
        <v>9384</v>
      </c>
      <c r="X3768" s="267" t="s">
        <v>9384</v>
      </c>
      <c r="Y3768" s="263"/>
    </row>
    <row r="3769" spans="1:25">
      <c r="A3769" s="291"/>
      <c r="B3769" s="30">
        <v>3715</v>
      </c>
      <c r="C3769" s="30" t="s">
        <v>10454</v>
      </c>
      <c r="D3769" s="30" t="s">
        <v>83</v>
      </c>
      <c r="E3769" s="97" t="s">
        <v>9986</v>
      </c>
      <c r="F3769" s="269" t="s">
        <v>3286</v>
      </c>
      <c r="G3769" s="269">
        <f t="shared" si="406"/>
        <v>2022</v>
      </c>
      <c r="H3769" s="269">
        <f t="shared" si="407"/>
        <v>3</v>
      </c>
      <c r="I3769" s="269">
        <f t="shared" si="408"/>
        <v>13</v>
      </c>
      <c r="J3769" s="83">
        <f t="shared" si="409"/>
        <v>2022</v>
      </c>
      <c r="K3769" s="269">
        <f t="shared" si="410"/>
        <v>3</v>
      </c>
      <c r="L3769" s="21">
        <f t="shared" si="411"/>
        <v>13</v>
      </c>
      <c r="M3769" s="119">
        <v>44643</v>
      </c>
      <c r="N3769" s="119">
        <v>44643</v>
      </c>
      <c r="O3769" s="119">
        <v>44643</v>
      </c>
      <c r="P3769" s="119">
        <v>44643</v>
      </c>
      <c r="Q3769" s="267" t="s">
        <v>9998</v>
      </c>
      <c r="R3769" s="21"/>
      <c r="S3769" s="21"/>
      <c r="T3769" s="21"/>
      <c r="U3769" s="267" t="s">
        <v>10011</v>
      </c>
      <c r="V3769" s="267" t="s">
        <v>10011</v>
      </c>
      <c r="W3769" s="267" t="s">
        <v>10001</v>
      </c>
      <c r="X3769" s="267" t="s">
        <v>10001</v>
      </c>
      <c r="Y3769" s="263"/>
    </row>
    <row r="3770" spans="1:25" ht="33">
      <c r="A3770" s="291"/>
      <c r="B3770" s="30">
        <v>3716</v>
      </c>
      <c r="C3770" s="30" t="s">
        <v>10455</v>
      </c>
      <c r="D3770" s="30" t="s">
        <v>83</v>
      </c>
      <c r="E3770" s="130" t="s">
        <v>9995</v>
      </c>
      <c r="F3770" s="269" t="s">
        <v>9832</v>
      </c>
      <c r="G3770" s="269">
        <f t="shared" si="406"/>
        <v>2022</v>
      </c>
      <c r="H3770" s="269">
        <f t="shared" si="407"/>
        <v>3</v>
      </c>
      <c r="I3770" s="269">
        <f t="shared" si="408"/>
        <v>13</v>
      </c>
      <c r="J3770" s="83">
        <f t="shared" si="409"/>
        <v>2022</v>
      </c>
      <c r="K3770" s="269">
        <f t="shared" si="410"/>
        <v>3</v>
      </c>
      <c r="L3770" s="21">
        <f t="shared" si="411"/>
        <v>13</v>
      </c>
      <c r="M3770" s="119">
        <v>44644</v>
      </c>
      <c r="N3770" s="119">
        <v>44644</v>
      </c>
      <c r="O3770" s="119">
        <v>44644</v>
      </c>
      <c r="P3770" s="119">
        <v>44644</v>
      </c>
      <c r="Q3770" s="267" t="s">
        <v>9998</v>
      </c>
      <c r="R3770" s="21"/>
      <c r="S3770" s="21"/>
      <c r="T3770" s="21"/>
      <c r="U3770" s="267" t="s">
        <v>6922</v>
      </c>
      <c r="V3770" s="267" t="s">
        <v>6922</v>
      </c>
      <c r="W3770" s="267" t="s">
        <v>9384</v>
      </c>
      <c r="X3770" s="267" t="s">
        <v>9384</v>
      </c>
      <c r="Y3770" s="263"/>
    </row>
    <row r="3771" spans="1:25" ht="27">
      <c r="A3771" s="291"/>
      <c r="B3771" s="30">
        <v>3717</v>
      </c>
      <c r="C3771" s="30" t="s">
        <v>10456</v>
      </c>
      <c r="D3771" s="30" t="s">
        <v>83</v>
      </c>
      <c r="E3771" s="97" t="s">
        <v>9996</v>
      </c>
      <c r="F3771" s="269" t="s">
        <v>9982</v>
      </c>
      <c r="G3771" s="269">
        <f t="shared" si="406"/>
        <v>2022</v>
      </c>
      <c r="H3771" s="269">
        <f t="shared" si="407"/>
        <v>3</v>
      </c>
      <c r="I3771" s="269">
        <f t="shared" si="408"/>
        <v>13</v>
      </c>
      <c r="J3771" s="83">
        <f t="shared" si="409"/>
        <v>2022</v>
      </c>
      <c r="K3771" s="269">
        <f t="shared" si="410"/>
        <v>3</v>
      </c>
      <c r="L3771" s="21">
        <f t="shared" si="411"/>
        <v>13</v>
      </c>
      <c r="M3771" s="119">
        <v>44644</v>
      </c>
      <c r="N3771" s="119">
        <v>44644</v>
      </c>
      <c r="O3771" s="119">
        <v>44644</v>
      </c>
      <c r="P3771" s="119">
        <v>44644</v>
      </c>
      <c r="Q3771" s="267" t="s">
        <v>9998</v>
      </c>
      <c r="R3771" s="21"/>
      <c r="S3771" s="21"/>
      <c r="T3771" s="21"/>
      <c r="U3771" s="267" t="s">
        <v>10012</v>
      </c>
      <c r="V3771" s="267" t="s">
        <v>10012</v>
      </c>
      <c r="W3771" s="267" t="s">
        <v>9384</v>
      </c>
      <c r="X3771" s="267" t="s">
        <v>9384</v>
      </c>
      <c r="Y3771" s="263"/>
    </row>
    <row r="3772" spans="1:25">
      <c r="A3772" s="291"/>
      <c r="B3772" s="30">
        <v>3718</v>
      </c>
      <c r="C3772" s="30" t="s">
        <v>10457</v>
      </c>
      <c r="D3772" s="30" t="s">
        <v>83</v>
      </c>
      <c r="E3772" s="130" t="s">
        <v>9910</v>
      </c>
      <c r="F3772" s="269" t="s">
        <v>9980</v>
      </c>
      <c r="G3772" s="269">
        <f t="shared" si="406"/>
        <v>2022</v>
      </c>
      <c r="H3772" s="269">
        <f t="shared" si="407"/>
        <v>3</v>
      </c>
      <c r="I3772" s="269">
        <f t="shared" si="408"/>
        <v>13</v>
      </c>
      <c r="J3772" s="83">
        <f t="shared" si="409"/>
        <v>2022</v>
      </c>
      <c r="K3772" s="269">
        <f t="shared" si="410"/>
        <v>3</v>
      </c>
      <c r="L3772" s="21">
        <f t="shared" si="411"/>
        <v>13</v>
      </c>
      <c r="M3772" s="119">
        <v>44644</v>
      </c>
      <c r="N3772" s="119">
        <v>44644</v>
      </c>
      <c r="O3772" s="119">
        <v>44644</v>
      </c>
      <c r="P3772" s="119">
        <v>44644</v>
      </c>
      <c r="Q3772" s="267" t="s">
        <v>9998</v>
      </c>
      <c r="R3772" s="21"/>
      <c r="S3772" s="21"/>
      <c r="T3772" s="21"/>
      <c r="U3772" s="267" t="s">
        <v>9689</v>
      </c>
      <c r="V3772" s="267" t="s">
        <v>9689</v>
      </c>
      <c r="W3772" s="267" t="s">
        <v>10001</v>
      </c>
      <c r="X3772" s="267" t="s">
        <v>10001</v>
      </c>
      <c r="Y3772" s="263"/>
    </row>
    <row r="3773" spans="1:25">
      <c r="A3773" s="291"/>
      <c r="B3773" s="30">
        <v>3719</v>
      </c>
      <c r="C3773" s="30" t="s">
        <v>10458</v>
      </c>
      <c r="D3773" s="30" t="s">
        <v>83</v>
      </c>
      <c r="E3773" s="97" t="s">
        <v>9997</v>
      </c>
      <c r="F3773" s="269" t="s">
        <v>9980</v>
      </c>
      <c r="G3773" s="269">
        <f t="shared" si="406"/>
        <v>2022</v>
      </c>
      <c r="H3773" s="269">
        <f t="shared" si="407"/>
        <v>3</v>
      </c>
      <c r="I3773" s="269">
        <f t="shared" si="408"/>
        <v>13</v>
      </c>
      <c r="J3773" s="83">
        <f t="shared" si="409"/>
        <v>2022</v>
      </c>
      <c r="K3773" s="269">
        <f t="shared" si="410"/>
        <v>3</v>
      </c>
      <c r="L3773" s="21">
        <f t="shared" si="411"/>
        <v>13</v>
      </c>
      <c r="M3773" s="119">
        <v>44645</v>
      </c>
      <c r="N3773" s="119">
        <v>44645</v>
      </c>
      <c r="O3773" s="119">
        <v>44645</v>
      </c>
      <c r="P3773" s="119">
        <v>44645</v>
      </c>
      <c r="Q3773" s="267" t="s">
        <v>9998</v>
      </c>
      <c r="R3773" s="21"/>
      <c r="S3773" s="21"/>
      <c r="T3773" s="21"/>
      <c r="U3773" s="267" t="s">
        <v>10001</v>
      </c>
      <c r="V3773" s="267" t="s">
        <v>10001</v>
      </c>
      <c r="W3773" s="267" t="s">
        <v>9384</v>
      </c>
      <c r="X3773" s="267" t="s">
        <v>9384</v>
      </c>
      <c r="Y3773" s="263"/>
    </row>
    <row r="3774" spans="1:25">
      <c r="A3774" s="291"/>
      <c r="B3774" s="30">
        <v>3720</v>
      </c>
      <c r="C3774" s="30" t="s">
        <v>10459</v>
      </c>
      <c r="D3774" s="30" t="s">
        <v>83</v>
      </c>
      <c r="E3774" s="293" t="s">
        <v>10015</v>
      </c>
      <c r="F3774" s="30" t="s">
        <v>10019</v>
      </c>
      <c r="G3774" s="269">
        <f t="shared" ref="G3774:G3784" si="412">IF(ISBLANK(N3774),"",YEAR(N3774))</f>
        <v>2022</v>
      </c>
      <c r="H3774" s="269">
        <f t="shared" ref="H3774:H3784" si="413">IF(ISBLANK(N3774),"",MONTH(N3774))</f>
        <v>3</v>
      </c>
      <c r="I3774" s="269">
        <f t="shared" ref="I3774:I3784" si="414">IF(ISBLANK(N3774),"",WEEKNUM(N3774,1))</f>
        <v>13</v>
      </c>
      <c r="J3774" s="83">
        <f t="shared" ref="J3774:J3784" si="415">IF(ISBLANK(P3774),"",YEAR(P3774))</f>
        <v>2022</v>
      </c>
      <c r="K3774" s="269">
        <f t="shared" ref="K3774:K3784" si="416">IF(ISBLANK(P3774),"",MONTH(P3774))</f>
        <v>3</v>
      </c>
      <c r="L3774" s="21">
        <f t="shared" ref="L3774:L3784" si="417">IF(ISBLANK(P3774),"",WEEKNUM(P3774,1))</f>
        <v>13</v>
      </c>
      <c r="M3774" s="119">
        <v>44641</v>
      </c>
      <c r="N3774" s="119">
        <v>44641</v>
      </c>
      <c r="O3774" s="119">
        <v>44641</v>
      </c>
      <c r="P3774" s="119">
        <v>44641</v>
      </c>
      <c r="Q3774" s="267" t="s">
        <v>85</v>
      </c>
      <c r="R3774" s="21"/>
      <c r="S3774" s="21"/>
      <c r="T3774" s="21"/>
      <c r="U3774" s="334" t="s">
        <v>10021</v>
      </c>
      <c r="V3774" s="334" t="s">
        <v>10021</v>
      </c>
      <c r="W3774" s="267" t="s">
        <v>10022</v>
      </c>
      <c r="X3774" s="267" t="s">
        <v>10022</v>
      </c>
      <c r="Y3774" s="259" t="s">
        <v>10026</v>
      </c>
    </row>
    <row r="3775" spans="1:25">
      <c r="A3775" s="291"/>
      <c r="B3775" s="30">
        <v>3721</v>
      </c>
      <c r="C3775" s="30" t="s">
        <v>10460</v>
      </c>
      <c r="D3775" s="30" t="s">
        <v>83</v>
      </c>
      <c r="E3775" s="302" t="s">
        <v>10016</v>
      </c>
      <c r="F3775" s="30" t="s">
        <v>10019</v>
      </c>
      <c r="G3775" s="269">
        <f t="shared" si="412"/>
        <v>2022</v>
      </c>
      <c r="H3775" s="269">
        <f t="shared" si="413"/>
        <v>3</v>
      </c>
      <c r="I3775" s="269">
        <f t="shared" si="414"/>
        <v>13</v>
      </c>
      <c r="J3775" s="83">
        <f t="shared" si="415"/>
        <v>2022</v>
      </c>
      <c r="K3775" s="269">
        <f t="shared" si="416"/>
        <v>3</v>
      </c>
      <c r="L3775" s="21">
        <f t="shared" si="417"/>
        <v>13</v>
      </c>
      <c r="M3775" s="119">
        <v>44642</v>
      </c>
      <c r="N3775" s="119">
        <v>44642</v>
      </c>
      <c r="O3775" s="119">
        <v>44642</v>
      </c>
      <c r="P3775" s="119">
        <v>44642</v>
      </c>
      <c r="Q3775" s="267" t="s">
        <v>85</v>
      </c>
      <c r="R3775" s="21"/>
      <c r="S3775" s="21"/>
      <c r="T3775" s="21"/>
      <c r="U3775" s="334" t="s">
        <v>10023</v>
      </c>
      <c r="V3775" s="334" t="s">
        <v>10023</v>
      </c>
      <c r="W3775" s="267" t="s">
        <v>10022</v>
      </c>
      <c r="X3775" s="267" t="s">
        <v>10022</v>
      </c>
      <c r="Y3775" s="259"/>
    </row>
    <row r="3776" spans="1:25">
      <c r="A3776" s="291"/>
      <c r="B3776" s="30">
        <v>3722</v>
      </c>
      <c r="C3776" s="30" t="s">
        <v>10461</v>
      </c>
      <c r="D3776" s="30" t="s">
        <v>83</v>
      </c>
      <c r="E3776" s="293" t="s">
        <v>10017</v>
      </c>
      <c r="F3776" s="30" t="s">
        <v>10020</v>
      </c>
      <c r="G3776" s="269">
        <f t="shared" si="412"/>
        <v>2022</v>
      </c>
      <c r="H3776" s="269">
        <f t="shared" si="413"/>
        <v>3</v>
      </c>
      <c r="I3776" s="269">
        <f t="shared" si="414"/>
        <v>13</v>
      </c>
      <c r="J3776" s="83">
        <f t="shared" si="415"/>
        <v>2022</v>
      </c>
      <c r="K3776" s="269">
        <f t="shared" si="416"/>
        <v>3</v>
      </c>
      <c r="L3776" s="21">
        <f t="shared" si="417"/>
        <v>13</v>
      </c>
      <c r="M3776" s="119">
        <v>44643</v>
      </c>
      <c r="N3776" s="119">
        <v>44643</v>
      </c>
      <c r="O3776" s="119">
        <v>44643</v>
      </c>
      <c r="P3776" s="119">
        <v>44643</v>
      </c>
      <c r="Q3776" s="267" t="s">
        <v>85</v>
      </c>
      <c r="R3776" s="21"/>
      <c r="S3776" s="21"/>
      <c r="T3776" s="21"/>
      <c r="U3776" s="334" t="s">
        <v>10021</v>
      </c>
      <c r="V3776" s="334" t="s">
        <v>10021</v>
      </c>
      <c r="W3776" s="267" t="s">
        <v>10022</v>
      </c>
      <c r="X3776" s="267" t="s">
        <v>10022</v>
      </c>
      <c r="Y3776" s="259" t="s">
        <v>10027</v>
      </c>
    </row>
    <row r="3777" spans="1:25">
      <c r="A3777" s="291"/>
      <c r="B3777" s="30">
        <v>3723</v>
      </c>
      <c r="C3777" s="30" t="s">
        <v>10462</v>
      </c>
      <c r="D3777" s="30" t="s">
        <v>83</v>
      </c>
      <c r="E3777" s="294" t="s">
        <v>10018</v>
      </c>
      <c r="F3777" s="30" t="s">
        <v>97</v>
      </c>
      <c r="G3777" s="269">
        <f t="shared" si="412"/>
        <v>2022</v>
      </c>
      <c r="H3777" s="269">
        <f t="shared" si="413"/>
        <v>3</v>
      </c>
      <c r="I3777" s="269">
        <f t="shared" si="414"/>
        <v>13</v>
      </c>
      <c r="J3777" s="83">
        <f t="shared" si="415"/>
        <v>2022</v>
      </c>
      <c r="K3777" s="269">
        <f t="shared" si="416"/>
        <v>3</v>
      </c>
      <c r="L3777" s="21">
        <f t="shared" si="417"/>
        <v>13</v>
      </c>
      <c r="M3777" s="119">
        <v>44644</v>
      </c>
      <c r="N3777" s="119">
        <v>44644</v>
      </c>
      <c r="O3777" s="119">
        <v>44644</v>
      </c>
      <c r="P3777" s="119">
        <v>44644</v>
      </c>
      <c r="Q3777" s="267" t="s">
        <v>85</v>
      </c>
      <c r="R3777" s="21"/>
      <c r="S3777" s="21"/>
      <c r="T3777" s="21"/>
      <c r="U3777" s="295" t="s">
        <v>10024</v>
      </c>
      <c r="V3777" s="295" t="s">
        <v>10024</v>
      </c>
      <c r="W3777" s="267" t="s">
        <v>10025</v>
      </c>
      <c r="X3777" s="267" t="s">
        <v>10025</v>
      </c>
      <c r="Y3777" s="259"/>
    </row>
    <row r="3778" spans="1:25" ht="33">
      <c r="A3778" s="291"/>
      <c r="B3778" s="30">
        <v>3724</v>
      </c>
      <c r="C3778" s="30" t="s">
        <v>10463</v>
      </c>
      <c r="D3778" s="30" t="s">
        <v>83</v>
      </c>
      <c r="E3778" s="167" t="s">
        <v>10032</v>
      </c>
      <c r="F3778" s="30" t="s">
        <v>10028</v>
      </c>
      <c r="G3778" s="269">
        <f t="shared" si="412"/>
        <v>2022</v>
      </c>
      <c r="H3778" s="269">
        <f t="shared" si="413"/>
        <v>3</v>
      </c>
      <c r="I3778" s="269">
        <f t="shared" si="414"/>
        <v>12</v>
      </c>
      <c r="J3778" s="83">
        <f t="shared" si="415"/>
        <v>2022</v>
      </c>
      <c r="K3778" s="269">
        <f t="shared" si="416"/>
        <v>3</v>
      </c>
      <c r="L3778" s="21">
        <f t="shared" si="417"/>
        <v>12</v>
      </c>
      <c r="M3778" s="119">
        <v>44638</v>
      </c>
      <c r="N3778" s="119">
        <v>44638</v>
      </c>
      <c r="O3778" s="119">
        <v>44638</v>
      </c>
      <c r="P3778" s="119">
        <v>44638</v>
      </c>
      <c r="Q3778" s="267" t="s">
        <v>10039</v>
      </c>
      <c r="R3778" s="21"/>
      <c r="S3778" s="21"/>
      <c r="T3778" s="21"/>
      <c r="U3778" s="334" t="s">
        <v>256</v>
      </c>
      <c r="V3778" s="334" t="s">
        <v>256</v>
      </c>
      <c r="W3778" s="267" t="s">
        <v>8859</v>
      </c>
      <c r="X3778" s="267" t="s">
        <v>8859</v>
      </c>
      <c r="Y3778" s="259" t="s">
        <v>10013</v>
      </c>
    </row>
    <row r="3779" spans="1:25">
      <c r="A3779" s="291"/>
      <c r="B3779" s="30">
        <v>3725</v>
      </c>
      <c r="C3779" s="30" t="s">
        <v>10464</v>
      </c>
      <c r="D3779" s="30" t="s">
        <v>83</v>
      </c>
      <c r="E3779" s="130" t="s">
        <v>10033</v>
      </c>
      <c r="F3779" s="117" t="s">
        <v>10029</v>
      </c>
      <c r="G3779" s="269">
        <f t="shared" si="412"/>
        <v>2022</v>
      </c>
      <c r="H3779" s="269">
        <f t="shared" si="413"/>
        <v>3</v>
      </c>
      <c r="I3779" s="269">
        <f t="shared" si="414"/>
        <v>12</v>
      </c>
      <c r="J3779" s="83">
        <f t="shared" si="415"/>
        <v>2022</v>
      </c>
      <c r="K3779" s="269">
        <f t="shared" si="416"/>
        <v>3</v>
      </c>
      <c r="L3779" s="21">
        <f t="shared" si="417"/>
        <v>14</v>
      </c>
      <c r="M3779" s="119">
        <v>44638</v>
      </c>
      <c r="N3779" s="119">
        <v>44638</v>
      </c>
      <c r="O3779" s="119">
        <v>44638</v>
      </c>
      <c r="P3779" s="119">
        <v>44651</v>
      </c>
      <c r="Q3779" s="267" t="s">
        <v>85</v>
      </c>
      <c r="R3779" s="21" t="s">
        <v>10160</v>
      </c>
      <c r="S3779" s="21"/>
      <c r="T3779" s="21"/>
      <c r="U3779" s="334" t="s">
        <v>1561</v>
      </c>
      <c r="V3779" s="334" t="s">
        <v>1561</v>
      </c>
      <c r="W3779" s="267" t="s">
        <v>8859</v>
      </c>
      <c r="X3779" s="267" t="s">
        <v>8859</v>
      </c>
      <c r="Y3779" s="259"/>
    </row>
    <row r="3780" spans="1:25">
      <c r="A3780" s="291"/>
      <c r="B3780" s="30">
        <v>3726</v>
      </c>
      <c r="C3780" s="30" t="s">
        <v>10465</v>
      </c>
      <c r="D3780" s="30" t="s">
        <v>83</v>
      </c>
      <c r="E3780" s="303" t="s">
        <v>10034</v>
      </c>
      <c r="F3780" s="312" t="s">
        <v>10030</v>
      </c>
      <c r="G3780" s="269">
        <f t="shared" si="412"/>
        <v>2022</v>
      </c>
      <c r="H3780" s="269">
        <f t="shared" si="413"/>
        <v>3</v>
      </c>
      <c r="I3780" s="269">
        <f t="shared" si="414"/>
        <v>13</v>
      </c>
      <c r="J3780" s="83">
        <f t="shared" si="415"/>
        <v>2022</v>
      </c>
      <c r="K3780" s="269">
        <f t="shared" si="416"/>
        <v>3</v>
      </c>
      <c r="L3780" s="21">
        <f t="shared" si="417"/>
        <v>13</v>
      </c>
      <c r="M3780" s="119">
        <v>44641</v>
      </c>
      <c r="N3780" s="119">
        <v>44641</v>
      </c>
      <c r="O3780" s="119">
        <v>44641</v>
      </c>
      <c r="P3780" s="119">
        <v>44641</v>
      </c>
      <c r="Q3780" s="267" t="s">
        <v>85</v>
      </c>
      <c r="R3780" s="21"/>
      <c r="S3780" s="21"/>
      <c r="T3780" s="21"/>
      <c r="U3780" s="334" t="s">
        <v>2170</v>
      </c>
      <c r="V3780" s="334" t="s">
        <v>2170</v>
      </c>
      <c r="W3780" s="267" t="s">
        <v>8859</v>
      </c>
      <c r="X3780" s="267" t="s">
        <v>8859</v>
      </c>
      <c r="Y3780" s="259" t="s">
        <v>10014</v>
      </c>
    </row>
    <row r="3781" spans="1:25" ht="33">
      <c r="A3781" s="291"/>
      <c r="B3781" s="30">
        <v>3727</v>
      </c>
      <c r="C3781" s="30" t="s">
        <v>10466</v>
      </c>
      <c r="D3781" s="30" t="s">
        <v>83</v>
      </c>
      <c r="E3781" s="110" t="s">
        <v>10035</v>
      </c>
      <c r="F3781" s="117" t="s">
        <v>10031</v>
      </c>
      <c r="G3781" s="269">
        <f t="shared" si="412"/>
        <v>2022</v>
      </c>
      <c r="H3781" s="269">
        <f t="shared" si="413"/>
        <v>3</v>
      </c>
      <c r="I3781" s="269">
        <f t="shared" si="414"/>
        <v>13</v>
      </c>
      <c r="J3781" s="83">
        <f t="shared" si="415"/>
        <v>2022</v>
      </c>
      <c r="K3781" s="269">
        <f t="shared" si="416"/>
        <v>3</v>
      </c>
      <c r="L3781" s="21">
        <f t="shared" si="417"/>
        <v>13</v>
      </c>
      <c r="M3781" s="119">
        <v>44644</v>
      </c>
      <c r="N3781" s="119">
        <v>44644</v>
      </c>
      <c r="O3781" s="119">
        <v>44644</v>
      </c>
      <c r="P3781" s="119">
        <v>44644</v>
      </c>
      <c r="Q3781" s="267" t="s">
        <v>10040</v>
      </c>
      <c r="R3781" s="21"/>
      <c r="S3781" s="21"/>
      <c r="T3781" s="21"/>
      <c r="U3781" s="334" t="s">
        <v>10036</v>
      </c>
      <c r="V3781" s="334" t="s">
        <v>10036</v>
      </c>
      <c r="W3781" s="267" t="s">
        <v>10037</v>
      </c>
      <c r="X3781" s="267" t="s">
        <v>10037</v>
      </c>
      <c r="Y3781" s="259" t="s">
        <v>10038</v>
      </c>
    </row>
    <row r="3782" spans="1:25" ht="33">
      <c r="A3782" s="291"/>
      <c r="B3782" s="30">
        <v>3728</v>
      </c>
      <c r="C3782" s="30" t="s">
        <v>10467</v>
      </c>
      <c r="D3782" s="30" t="s">
        <v>83</v>
      </c>
      <c r="E3782" s="264" t="s">
        <v>10047</v>
      </c>
      <c r="F3782" s="192" t="s">
        <v>10041</v>
      </c>
      <c r="G3782" s="269">
        <f t="shared" si="412"/>
        <v>2022</v>
      </c>
      <c r="H3782" s="269">
        <f t="shared" si="413"/>
        <v>3</v>
      </c>
      <c r="I3782" s="269">
        <f t="shared" si="414"/>
        <v>14</v>
      </c>
      <c r="J3782" s="83">
        <f t="shared" si="415"/>
        <v>2022</v>
      </c>
      <c r="K3782" s="269">
        <f t="shared" si="416"/>
        <v>3</v>
      </c>
      <c r="L3782" s="21">
        <f t="shared" si="417"/>
        <v>14</v>
      </c>
      <c r="M3782" s="270">
        <v>44648</v>
      </c>
      <c r="N3782" s="270">
        <v>44648</v>
      </c>
      <c r="O3782" s="270">
        <v>44648</v>
      </c>
      <c r="P3782" s="270">
        <v>44648</v>
      </c>
      <c r="Q3782" s="268" t="s">
        <v>85</v>
      </c>
      <c r="R3782" s="21"/>
      <c r="S3782" s="21"/>
      <c r="T3782" s="21"/>
      <c r="U3782" s="267" t="s">
        <v>10066</v>
      </c>
      <c r="V3782" s="267" t="s">
        <v>10066</v>
      </c>
      <c r="W3782" s="267" t="s">
        <v>10067</v>
      </c>
      <c r="X3782" s="267" t="s">
        <v>10067</v>
      </c>
      <c r="Y3782" s="263" t="s">
        <v>10089</v>
      </c>
    </row>
    <row r="3783" spans="1:25" ht="33">
      <c r="A3783" s="291"/>
      <c r="B3783" s="30">
        <v>3729</v>
      </c>
      <c r="C3783" s="30" t="s">
        <v>10468</v>
      </c>
      <c r="D3783" s="30" t="s">
        <v>83</v>
      </c>
      <c r="E3783" s="264" t="s">
        <v>10048</v>
      </c>
      <c r="F3783" s="192" t="s">
        <v>1972</v>
      </c>
      <c r="G3783" s="269">
        <f t="shared" si="412"/>
        <v>2022</v>
      </c>
      <c r="H3783" s="269">
        <f t="shared" si="413"/>
        <v>3</v>
      </c>
      <c r="I3783" s="269">
        <f t="shared" si="414"/>
        <v>14</v>
      </c>
      <c r="J3783" s="83">
        <f t="shared" si="415"/>
        <v>2022</v>
      </c>
      <c r="K3783" s="269">
        <f t="shared" si="416"/>
        <v>3</v>
      </c>
      <c r="L3783" s="21">
        <f t="shared" si="417"/>
        <v>14</v>
      </c>
      <c r="M3783" s="270">
        <v>44648</v>
      </c>
      <c r="N3783" s="270">
        <v>44648</v>
      </c>
      <c r="O3783" s="270">
        <v>44648</v>
      </c>
      <c r="P3783" s="270">
        <v>44648</v>
      </c>
      <c r="Q3783" s="268" t="s">
        <v>85</v>
      </c>
      <c r="R3783" s="21"/>
      <c r="S3783" s="21"/>
      <c r="T3783" s="21"/>
      <c r="U3783" s="267" t="s">
        <v>10068</v>
      </c>
      <c r="V3783" s="267" t="s">
        <v>10068</v>
      </c>
      <c r="W3783" s="267" t="s">
        <v>10069</v>
      </c>
      <c r="X3783" s="267" t="s">
        <v>10069</v>
      </c>
      <c r="Y3783" s="263" t="s">
        <v>10090</v>
      </c>
    </row>
    <row r="3784" spans="1:25" ht="66">
      <c r="A3784" s="291"/>
      <c r="B3784" s="30">
        <v>3730</v>
      </c>
      <c r="C3784" s="30" t="s">
        <v>10469</v>
      </c>
      <c r="D3784" s="30" t="s">
        <v>83</v>
      </c>
      <c r="E3784" s="264" t="s">
        <v>10049</v>
      </c>
      <c r="F3784" s="192" t="s">
        <v>10042</v>
      </c>
      <c r="G3784" s="269">
        <f t="shared" si="412"/>
        <v>2022</v>
      </c>
      <c r="H3784" s="269">
        <f t="shared" si="413"/>
        <v>3</v>
      </c>
      <c r="I3784" s="269">
        <f t="shared" si="414"/>
        <v>14</v>
      </c>
      <c r="J3784" s="83">
        <f t="shared" si="415"/>
        <v>2022</v>
      </c>
      <c r="K3784" s="269">
        <f t="shared" si="416"/>
        <v>3</v>
      </c>
      <c r="L3784" s="21">
        <f t="shared" si="417"/>
        <v>14</v>
      </c>
      <c r="M3784" s="270">
        <v>44649</v>
      </c>
      <c r="N3784" s="270">
        <v>44649</v>
      </c>
      <c r="O3784" s="270">
        <v>44649</v>
      </c>
      <c r="P3784" s="270">
        <v>44649</v>
      </c>
      <c r="Q3784" s="268" t="s">
        <v>85</v>
      </c>
      <c r="R3784" s="21"/>
      <c r="S3784" s="21"/>
      <c r="T3784" s="21"/>
      <c r="U3784" s="267" t="s">
        <v>10070</v>
      </c>
      <c r="V3784" s="267" t="s">
        <v>10070</v>
      </c>
      <c r="W3784" s="267" t="s">
        <v>10071</v>
      </c>
      <c r="X3784" s="267" t="s">
        <v>10071</v>
      </c>
      <c r="Y3784" s="263" t="s">
        <v>10091</v>
      </c>
    </row>
    <row r="3785" spans="1:25" ht="33">
      <c r="A3785" s="291"/>
      <c r="B3785" s="30">
        <v>3731</v>
      </c>
      <c r="C3785" s="30" t="s">
        <v>10470</v>
      </c>
      <c r="D3785" s="30" t="s">
        <v>83</v>
      </c>
      <c r="E3785" s="264" t="s">
        <v>10050</v>
      </c>
      <c r="F3785" s="192" t="s">
        <v>10042</v>
      </c>
      <c r="G3785" s="269">
        <f t="shared" si="406"/>
        <v>2022</v>
      </c>
      <c r="H3785" s="269">
        <f t="shared" si="407"/>
        <v>3</v>
      </c>
      <c r="I3785" s="269">
        <f t="shared" si="408"/>
        <v>14</v>
      </c>
      <c r="J3785" s="83">
        <f t="shared" si="409"/>
        <v>2022</v>
      </c>
      <c r="K3785" s="269">
        <f t="shared" si="410"/>
        <v>3</v>
      </c>
      <c r="L3785" s="21">
        <f t="shared" si="411"/>
        <v>14</v>
      </c>
      <c r="M3785" s="270">
        <v>44649</v>
      </c>
      <c r="N3785" s="270">
        <v>44649</v>
      </c>
      <c r="O3785" s="270">
        <v>44649</v>
      </c>
      <c r="P3785" s="270">
        <v>44649</v>
      </c>
      <c r="Q3785" s="268" t="s">
        <v>85</v>
      </c>
      <c r="R3785" s="21"/>
      <c r="S3785" s="21"/>
      <c r="T3785" s="21"/>
      <c r="U3785" s="267" t="s">
        <v>9795</v>
      </c>
      <c r="V3785" s="267" t="s">
        <v>9795</v>
      </c>
      <c r="W3785" s="267" t="s">
        <v>10072</v>
      </c>
      <c r="X3785" s="267" t="s">
        <v>10072</v>
      </c>
      <c r="Y3785" s="263" t="s">
        <v>10092</v>
      </c>
    </row>
    <row r="3786" spans="1:25" ht="33">
      <c r="A3786" s="291"/>
      <c r="B3786" s="30">
        <v>3732</v>
      </c>
      <c r="C3786" s="30" t="s">
        <v>10471</v>
      </c>
      <c r="D3786" s="30" t="s">
        <v>83</v>
      </c>
      <c r="E3786" s="264" t="s">
        <v>10051</v>
      </c>
      <c r="F3786" s="192" t="s">
        <v>1972</v>
      </c>
      <c r="G3786" s="269">
        <f t="shared" si="406"/>
        <v>2022</v>
      </c>
      <c r="H3786" s="269">
        <f t="shared" si="407"/>
        <v>3</v>
      </c>
      <c r="I3786" s="269">
        <f t="shared" si="408"/>
        <v>14</v>
      </c>
      <c r="J3786" s="83">
        <f t="shared" si="409"/>
        <v>2022</v>
      </c>
      <c r="K3786" s="269">
        <f t="shared" si="410"/>
        <v>3</v>
      </c>
      <c r="L3786" s="21">
        <f t="shared" si="411"/>
        <v>14</v>
      </c>
      <c r="M3786" s="270">
        <v>44649</v>
      </c>
      <c r="N3786" s="270">
        <v>44649</v>
      </c>
      <c r="O3786" s="270">
        <v>44649</v>
      </c>
      <c r="P3786" s="270">
        <v>44649</v>
      </c>
      <c r="Q3786" s="268" t="s">
        <v>85</v>
      </c>
      <c r="R3786" s="21"/>
      <c r="S3786" s="21"/>
      <c r="T3786" s="21"/>
      <c r="U3786" s="267" t="s">
        <v>10073</v>
      </c>
      <c r="V3786" s="267" t="s">
        <v>10073</v>
      </c>
      <c r="W3786" s="267" t="s">
        <v>10074</v>
      </c>
      <c r="X3786" s="267" t="s">
        <v>10074</v>
      </c>
      <c r="Y3786" s="263" t="s">
        <v>10093</v>
      </c>
    </row>
    <row r="3787" spans="1:25" ht="33">
      <c r="A3787" s="291"/>
      <c r="B3787" s="30">
        <v>3733</v>
      </c>
      <c r="C3787" s="30" t="s">
        <v>10472</v>
      </c>
      <c r="D3787" s="30" t="s">
        <v>83</v>
      </c>
      <c r="E3787" s="264" t="s">
        <v>10052</v>
      </c>
      <c r="F3787" s="192" t="s">
        <v>10043</v>
      </c>
      <c r="G3787" s="269">
        <f t="shared" si="406"/>
        <v>2022</v>
      </c>
      <c r="H3787" s="269">
        <f t="shared" si="407"/>
        <v>3</v>
      </c>
      <c r="I3787" s="269">
        <f t="shared" si="408"/>
        <v>14</v>
      </c>
      <c r="J3787" s="83">
        <f t="shared" si="409"/>
        <v>2022</v>
      </c>
      <c r="K3787" s="269">
        <f t="shared" si="410"/>
        <v>3</v>
      </c>
      <c r="L3787" s="21">
        <f t="shared" si="411"/>
        <v>14</v>
      </c>
      <c r="M3787" s="270">
        <v>44650</v>
      </c>
      <c r="N3787" s="270">
        <v>44650</v>
      </c>
      <c r="O3787" s="270">
        <v>44650</v>
      </c>
      <c r="P3787" s="270">
        <v>44650</v>
      </c>
      <c r="Q3787" s="268" t="s">
        <v>85</v>
      </c>
      <c r="R3787" s="21"/>
      <c r="S3787" s="21"/>
      <c r="T3787" s="21"/>
      <c r="U3787" s="267" t="s">
        <v>8194</v>
      </c>
      <c r="V3787" s="267" t="s">
        <v>8194</v>
      </c>
      <c r="W3787" s="267" t="s">
        <v>10075</v>
      </c>
      <c r="X3787" s="267" t="s">
        <v>10075</v>
      </c>
      <c r="Y3787" s="263" t="s">
        <v>10094</v>
      </c>
    </row>
    <row r="3788" spans="1:25" ht="49.5">
      <c r="A3788" s="291"/>
      <c r="B3788" s="30">
        <v>3734</v>
      </c>
      <c r="C3788" s="30" t="s">
        <v>10473</v>
      </c>
      <c r="D3788" s="30" t="s">
        <v>83</v>
      </c>
      <c r="E3788" s="264" t="s">
        <v>10053</v>
      </c>
      <c r="F3788" s="192" t="s">
        <v>10043</v>
      </c>
      <c r="G3788" s="269">
        <f t="shared" si="406"/>
        <v>2022</v>
      </c>
      <c r="H3788" s="269">
        <f t="shared" si="407"/>
        <v>3</v>
      </c>
      <c r="I3788" s="269">
        <f t="shared" si="408"/>
        <v>14</v>
      </c>
      <c r="J3788" s="83">
        <f t="shared" si="409"/>
        <v>2022</v>
      </c>
      <c r="K3788" s="269">
        <f t="shared" si="410"/>
        <v>3</v>
      </c>
      <c r="L3788" s="21">
        <f t="shared" si="411"/>
        <v>14</v>
      </c>
      <c r="M3788" s="270">
        <v>44650</v>
      </c>
      <c r="N3788" s="270">
        <v>44650</v>
      </c>
      <c r="O3788" s="270">
        <v>44650</v>
      </c>
      <c r="P3788" s="270">
        <v>44650</v>
      </c>
      <c r="Q3788" s="268" t="s">
        <v>85</v>
      </c>
      <c r="R3788" s="21"/>
      <c r="S3788" s="21"/>
      <c r="T3788" s="21"/>
      <c r="U3788" s="267" t="s">
        <v>10076</v>
      </c>
      <c r="V3788" s="267" t="s">
        <v>10076</v>
      </c>
      <c r="W3788" s="267" t="s">
        <v>326</v>
      </c>
      <c r="X3788" s="267" t="s">
        <v>326</v>
      </c>
      <c r="Y3788" s="263" t="s">
        <v>10095</v>
      </c>
    </row>
    <row r="3789" spans="1:25" ht="33">
      <c r="A3789" s="291"/>
      <c r="B3789" s="30">
        <v>3735</v>
      </c>
      <c r="C3789" s="30" t="s">
        <v>10474</v>
      </c>
      <c r="D3789" s="30" t="s">
        <v>83</v>
      </c>
      <c r="E3789" s="264" t="s">
        <v>10054</v>
      </c>
      <c r="F3789" s="192" t="s">
        <v>10043</v>
      </c>
      <c r="G3789" s="269">
        <f t="shared" si="406"/>
        <v>2022</v>
      </c>
      <c r="H3789" s="269">
        <f t="shared" si="407"/>
        <v>3</v>
      </c>
      <c r="I3789" s="269">
        <f t="shared" si="408"/>
        <v>14</v>
      </c>
      <c r="J3789" s="83">
        <f t="shared" si="409"/>
        <v>2022</v>
      </c>
      <c r="K3789" s="269">
        <f t="shared" si="410"/>
        <v>3</v>
      </c>
      <c r="L3789" s="21">
        <f t="shared" si="411"/>
        <v>14</v>
      </c>
      <c r="M3789" s="270">
        <v>44651</v>
      </c>
      <c r="N3789" s="270">
        <v>44651</v>
      </c>
      <c r="O3789" s="270">
        <v>44651</v>
      </c>
      <c r="P3789" s="270">
        <v>44651</v>
      </c>
      <c r="Q3789" s="268" t="s">
        <v>34</v>
      </c>
      <c r="R3789" s="21"/>
      <c r="S3789" s="21"/>
      <c r="T3789" s="21"/>
      <c r="U3789" s="267" t="s">
        <v>10077</v>
      </c>
      <c r="V3789" s="267" t="s">
        <v>10077</v>
      </c>
      <c r="W3789" s="267" t="s">
        <v>10067</v>
      </c>
      <c r="X3789" s="267" t="s">
        <v>10067</v>
      </c>
      <c r="Y3789" s="263" t="s">
        <v>10096</v>
      </c>
    </row>
    <row r="3790" spans="1:25" ht="49.5">
      <c r="A3790" s="291"/>
      <c r="B3790" s="30">
        <v>3736</v>
      </c>
      <c r="C3790" s="30" t="s">
        <v>10475</v>
      </c>
      <c r="D3790" s="30" t="s">
        <v>83</v>
      </c>
      <c r="E3790" s="264" t="s">
        <v>10055</v>
      </c>
      <c r="F3790" s="192" t="s">
        <v>1972</v>
      </c>
      <c r="G3790" s="269">
        <f t="shared" si="406"/>
        <v>2022</v>
      </c>
      <c r="H3790" s="269">
        <f t="shared" si="407"/>
        <v>3</v>
      </c>
      <c r="I3790" s="269">
        <f t="shared" si="408"/>
        <v>14</v>
      </c>
      <c r="J3790" s="83">
        <f t="shared" si="409"/>
        <v>2022</v>
      </c>
      <c r="K3790" s="269">
        <f t="shared" si="410"/>
        <v>3</v>
      </c>
      <c r="L3790" s="21">
        <f t="shared" si="411"/>
        <v>14</v>
      </c>
      <c r="M3790" s="270">
        <v>44651</v>
      </c>
      <c r="N3790" s="270">
        <v>44651</v>
      </c>
      <c r="O3790" s="270">
        <v>44651</v>
      </c>
      <c r="P3790" s="270">
        <v>44651</v>
      </c>
      <c r="Q3790" s="166" t="s">
        <v>85</v>
      </c>
      <c r="R3790" s="21"/>
      <c r="S3790" s="21"/>
      <c r="T3790" s="21"/>
      <c r="U3790" s="267" t="s">
        <v>10078</v>
      </c>
      <c r="V3790" s="267" t="s">
        <v>10078</v>
      </c>
      <c r="W3790" s="267" t="s">
        <v>10069</v>
      </c>
      <c r="X3790" s="267" t="s">
        <v>10069</v>
      </c>
      <c r="Y3790" s="263" t="s">
        <v>10097</v>
      </c>
    </row>
    <row r="3791" spans="1:25" ht="49.5">
      <c r="A3791" s="291"/>
      <c r="B3791" s="30">
        <v>3737</v>
      </c>
      <c r="C3791" s="30" t="s">
        <v>10476</v>
      </c>
      <c r="D3791" s="30" t="s">
        <v>83</v>
      </c>
      <c r="E3791" s="264" t="s">
        <v>10056</v>
      </c>
      <c r="F3791" s="192" t="s">
        <v>1972</v>
      </c>
      <c r="G3791" s="269">
        <f t="shared" si="406"/>
        <v>2022</v>
      </c>
      <c r="H3791" s="269">
        <f t="shared" si="407"/>
        <v>3</v>
      </c>
      <c r="I3791" s="269">
        <f t="shared" si="408"/>
        <v>14</v>
      </c>
      <c r="J3791" s="83">
        <f t="shared" si="409"/>
        <v>2022</v>
      </c>
      <c r="K3791" s="269">
        <f t="shared" si="410"/>
        <v>3</v>
      </c>
      <c r="L3791" s="21">
        <f t="shared" si="411"/>
        <v>14</v>
      </c>
      <c r="M3791" s="270">
        <v>44651</v>
      </c>
      <c r="N3791" s="270">
        <v>44651</v>
      </c>
      <c r="O3791" s="270">
        <v>44651</v>
      </c>
      <c r="P3791" s="270">
        <v>44651</v>
      </c>
      <c r="Q3791" s="166" t="s">
        <v>85</v>
      </c>
      <c r="R3791" s="21"/>
      <c r="S3791" s="21"/>
      <c r="T3791" s="21"/>
      <c r="U3791" s="267" t="s">
        <v>10079</v>
      </c>
      <c r="V3791" s="267" t="s">
        <v>10079</v>
      </c>
      <c r="W3791" s="267" t="s">
        <v>10075</v>
      </c>
      <c r="X3791" s="267" t="s">
        <v>10075</v>
      </c>
      <c r="Y3791" s="263" t="s">
        <v>10098</v>
      </c>
    </row>
    <row r="3792" spans="1:25" ht="33">
      <c r="A3792" s="291"/>
      <c r="B3792" s="30">
        <v>3738</v>
      </c>
      <c r="C3792" s="30" t="s">
        <v>10477</v>
      </c>
      <c r="D3792" s="30" t="s">
        <v>83</v>
      </c>
      <c r="E3792" s="264" t="s">
        <v>7472</v>
      </c>
      <c r="F3792" s="192" t="s">
        <v>9769</v>
      </c>
      <c r="G3792" s="269">
        <f t="shared" si="406"/>
        <v>2022</v>
      </c>
      <c r="H3792" s="269">
        <f t="shared" si="407"/>
        <v>3</v>
      </c>
      <c r="I3792" s="269">
        <f t="shared" si="408"/>
        <v>14</v>
      </c>
      <c r="J3792" s="83">
        <f t="shared" si="409"/>
        <v>2022</v>
      </c>
      <c r="K3792" s="269">
        <f t="shared" si="410"/>
        <v>3</v>
      </c>
      <c r="L3792" s="21">
        <f t="shared" si="411"/>
        <v>14</v>
      </c>
      <c r="M3792" s="119">
        <v>44648</v>
      </c>
      <c r="N3792" s="119">
        <v>44648</v>
      </c>
      <c r="O3792" s="119">
        <v>44648</v>
      </c>
      <c r="P3792" s="119">
        <v>44648</v>
      </c>
      <c r="Q3792" s="336" t="s">
        <v>124</v>
      </c>
      <c r="R3792" s="21"/>
      <c r="S3792" s="21"/>
      <c r="T3792" s="21"/>
      <c r="U3792" s="166" t="s">
        <v>10080</v>
      </c>
      <c r="V3792" s="166" t="s">
        <v>10080</v>
      </c>
      <c r="W3792" s="166" t="s">
        <v>9541</v>
      </c>
      <c r="X3792" s="166" t="s">
        <v>9541</v>
      </c>
      <c r="Y3792" s="263" t="s">
        <v>10099</v>
      </c>
    </row>
    <row r="3793" spans="1:25" ht="66">
      <c r="A3793" s="291"/>
      <c r="B3793" s="30">
        <v>3739</v>
      </c>
      <c r="C3793" s="30" t="s">
        <v>10478</v>
      </c>
      <c r="D3793" s="30" t="s">
        <v>83</v>
      </c>
      <c r="E3793" s="264" t="s">
        <v>10057</v>
      </c>
      <c r="F3793" s="192" t="s">
        <v>10044</v>
      </c>
      <c r="G3793" s="269">
        <f t="shared" si="406"/>
        <v>2022</v>
      </c>
      <c r="H3793" s="269">
        <f t="shared" si="407"/>
        <v>3</v>
      </c>
      <c r="I3793" s="269">
        <f t="shared" si="408"/>
        <v>14</v>
      </c>
      <c r="J3793" s="83">
        <f t="shared" si="409"/>
        <v>2022</v>
      </c>
      <c r="K3793" s="269">
        <f t="shared" si="410"/>
        <v>3</v>
      </c>
      <c r="L3793" s="21">
        <f t="shared" si="411"/>
        <v>14</v>
      </c>
      <c r="M3793" s="119">
        <v>44648</v>
      </c>
      <c r="N3793" s="119">
        <v>44648</v>
      </c>
      <c r="O3793" s="119">
        <v>44648</v>
      </c>
      <c r="P3793" s="119">
        <v>44648</v>
      </c>
      <c r="Q3793" s="336" t="s">
        <v>85</v>
      </c>
      <c r="R3793" s="21"/>
      <c r="S3793" s="21"/>
      <c r="T3793" s="21"/>
      <c r="U3793" s="166" t="s">
        <v>10081</v>
      </c>
      <c r="V3793" s="166" t="s">
        <v>10081</v>
      </c>
      <c r="W3793" s="166" t="s">
        <v>10081</v>
      </c>
      <c r="X3793" s="166" t="s">
        <v>10081</v>
      </c>
      <c r="Y3793" s="263" t="s">
        <v>10100</v>
      </c>
    </row>
    <row r="3794" spans="1:25" ht="33">
      <c r="A3794" s="291"/>
      <c r="B3794" s="30">
        <v>3740</v>
      </c>
      <c r="C3794" s="30" t="s">
        <v>10479</v>
      </c>
      <c r="D3794" s="30" t="s">
        <v>83</v>
      </c>
      <c r="E3794" s="264" t="s">
        <v>10058</v>
      </c>
      <c r="F3794" s="192" t="s">
        <v>10045</v>
      </c>
      <c r="G3794" s="269">
        <f t="shared" si="406"/>
        <v>2022</v>
      </c>
      <c r="H3794" s="269">
        <f t="shared" si="407"/>
        <v>3</v>
      </c>
      <c r="I3794" s="269">
        <f t="shared" si="408"/>
        <v>14</v>
      </c>
      <c r="J3794" s="83">
        <f t="shared" si="409"/>
        <v>2022</v>
      </c>
      <c r="K3794" s="269">
        <f t="shared" si="410"/>
        <v>3</v>
      </c>
      <c r="L3794" s="21">
        <f t="shared" si="411"/>
        <v>14</v>
      </c>
      <c r="M3794" s="119">
        <v>44648</v>
      </c>
      <c r="N3794" s="119">
        <v>44648</v>
      </c>
      <c r="O3794" s="119">
        <v>44648</v>
      </c>
      <c r="P3794" s="119">
        <v>44648</v>
      </c>
      <c r="Q3794" s="336" t="s">
        <v>124</v>
      </c>
      <c r="R3794" s="21"/>
      <c r="S3794" s="21"/>
      <c r="T3794" s="21"/>
      <c r="U3794" s="166" t="s">
        <v>10082</v>
      </c>
      <c r="V3794" s="166" t="s">
        <v>10082</v>
      </c>
      <c r="W3794" s="166" t="s">
        <v>9541</v>
      </c>
      <c r="X3794" s="166" t="s">
        <v>9541</v>
      </c>
      <c r="Y3794" s="263" t="s">
        <v>10101</v>
      </c>
    </row>
    <row r="3795" spans="1:25" ht="33">
      <c r="A3795" s="291"/>
      <c r="B3795" s="30">
        <v>3741</v>
      </c>
      <c r="C3795" s="30" t="s">
        <v>10480</v>
      </c>
      <c r="D3795" s="30" t="s">
        <v>83</v>
      </c>
      <c r="E3795" s="264" t="s">
        <v>7472</v>
      </c>
      <c r="F3795" s="192" t="s">
        <v>10046</v>
      </c>
      <c r="G3795" s="269">
        <f t="shared" si="406"/>
        <v>2022</v>
      </c>
      <c r="H3795" s="269">
        <f t="shared" si="407"/>
        <v>3</v>
      </c>
      <c r="I3795" s="269">
        <f t="shared" si="408"/>
        <v>14</v>
      </c>
      <c r="J3795" s="83">
        <f t="shared" si="409"/>
        <v>2022</v>
      </c>
      <c r="K3795" s="269">
        <f t="shared" si="410"/>
        <v>3</v>
      </c>
      <c r="L3795" s="21">
        <f t="shared" si="411"/>
        <v>14</v>
      </c>
      <c r="M3795" s="119">
        <v>44648</v>
      </c>
      <c r="N3795" s="119">
        <v>44648</v>
      </c>
      <c r="O3795" s="119">
        <v>44648</v>
      </c>
      <c r="P3795" s="119">
        <v>44648</v>
      </c>
      <c r="Q3795" s="336" t="s">
        <v>124</v>
      </c>
      <c r="R3795" s="21"/>
      <c r="S3795" s="21"/>
      <c r="T3795" s="21"/>
      <c r="U3795" s="166" t="s">
        <v>1925</v>
      </c>
      <c r="V3795" s="166" t="s">
        <v>1925</v>
      </c>
      <c r="W3795" s="166" t="s">
        <v>9541</v>
      </c>
      <c r="X3795" s="166" t="s">
        <v>9541</v>
      </c>
      <c r="Y3795" s="263" t="s">
        <v>10102</v>
      </c>
    </row>
    <row r="3796" spans="1:25" ht="33">
      <c r="A3796" s="291"/>
      <c r="B3796" s="30">
        <v>3742</v>
      </c>
      <c r="C3796" s="30" t="s">
        <v>10481</v>
      </c>
      <c r="D3796" s="30" t="s">
        <v>83</v>
      </c>
      <c r="E3796" s="264" t="s">
        <v>10059</v>
      </c>
      <c r="F3796" s="192" t="s">
        <v>47</v>
      </c>
      <c r="G3796" s="269">
        <f t="shared" si="406"/>
        <v>2022</v>
      </c>
      <c r="H3796" s="269">
        <f t="shared" si="407"/>
        <v>3</v>
      </c>
      <c r="I3796" s="269">
        <f t="shared" si="408"/>
        <v>14</v>
      </c>
      <c r="J3796" s="83">
        <f t="shared" si="409"/>
        <v>2022</v>
      </c>
      <c r="K3796" s="269">
        <f t="shared" si="410"/>
        <v>3</v>
      </c>
      <c r="L3796" s="21">
        <f t="shared" si="411"/>
        <v>14</v>
      </c>
      <c r="M3796" s="119">
        <v>44648</v>
      </c>
      <c r="N3796" s="119">
        <v>44648</v>
      </c>
      <c r="O3796" s="119">
        <v>44648</v>
      </c>
      <c r="P3796" s="119">
        <v>44648</v>
      </c>
      <c r="Q3796" s="336" t="s">
        <v>85</v>
      </c>
      <c r="R3796" s="21"/>
      <c r="S3796" s="21"/>
      <c r="T3796" s="21"/>
      <c r="U3796" s="166" t="s">
        <v>286</v>
      </c>
      <c r="V3796" s="166" t="s">
        <v>286</v>
      </c>
      <c r="W3796" s="166" t="s">
        <v>10083</v>
      </c>
      <c r="X3796" s="166" t="s">
        <v>10083</v>
      </c>
      <c r="Y3796" s="263" t="s">
        <v>10103</v>
      </c>
    </row>
    <row r="3797" spans="1:25" ht="33">
      <c r="A3797" s="291"/>
      <c r="B3797" s="30">
        <v>3743</v>
      </c>
      <c r="C3797" s="30" t="s">
        <v>10482</v>
      </c>
      <c r="D3797" s="30" t="s">
        <v>83</v>
      </c>
      <c r="E3797" s="264" t="s">
        <v>7472</v>
      </c>
      <c r="F3797" s="192" t="s">
        <v>10046</v>
      </c>
      <c r="G3797" s="269">
        <f t="shared" si="406"/>
        <v>2022</v>
      </c>
      <c r="H3797" s="269">
        <f t="shared" si="407"/>
        <v>3</v>
      </c>
      <c r="I3797" s="269">
        <f t="shared" si="408"/>
        <v>14</v>
      </c>
      <c r="J3797" s="83">
        <f t="shared" si="409"/>
        <v>2022</v>
      </c>
      <c r="K3797" s="269">
        <f t="shared" si="410"/>
        <v>3</v>
      </c>
      <c r="L3797" s="21">
        <f t="shared" si="411"/>
        <v>14</v>
      </c>
      <c r="M3797" s="119">
        <v>44649</v>
      </c>
      <c r="N3797" s="119">
        <v>44649</v>
      </c>
      <c r="O3797" s="119">
        <v>44649</v>
      </c>
      <c r="P3797" s="119">
        <v>44649</v>
      </c>
      <c r="Q3797" s="336" t="s">
        <v>124</v>
      </c>
      <c r="R3797" s="21"/>
      <c r="S3797" s="21"/>
      <c r="T3797" s="21"/>
      <c r="U3797" s="166" t="s">
        <v>10084</v>
      </c>
      <c r="V3797" s="166" t="s">
        <v>10084</v>
      </c>
      <c r="W3797" s="166" t="s">
        <v>9541</v>
      </c>
      <c r="X3797" s="166" t="s">
        <v>9541</v>
      </c>
      <c r="Y3797" s="263" t="s">
        <v>10104</v>
      </c>
    </row>
    <row r="3798" spans="1:25" ht="33">
      <c r="A3798" s="291"/>
      <c r="B3798" s="30">
        <v>3744</v>
      </c>
      <c r="C3798" s="30" t="s">
        <v>10483</v>
      </c>
      <c r="D3798" s="30" t="s">
        <v>83</v>
      </c>
      <c r="E3798" s="206" t="s">
        <v>10060</v>
      </c>
      <c r="F3798" s="192" t="s">
        <v>1972</v>
      </c>
      <c r="G3798" s="269">
        <f t="shared" si="406"/>
        <v>2022</v>
      </c>
      <c r="H3798" s="269">
        <f t="shared" si="407"/>
        <v>3</v>
      </c>
      <c r="I3798" s="269">
        <f t="shared" si="408"/>
        <v>14</v>
      </c>
      <c r="J3798" s="83">
        <f t="shared" si="409"/>
        <v>2022</v>
      </c>
      <c r="K3798" s="269">
        <f t="shared" si="410"/>
        <v>3</v>
      </c>
      <c r="L3798" s="21">
        <f t="shared" si="411"/>
        <v>14</v>
      </c>
      <c r="M3798" s="119">
        <v>44649</v>
      </c>
      <c r="N3798" s="119">
        <v>44649</v>
      </c>
      <c r="O3798" s="119">
        <v>44649</v>
      </c>
      <c r="P3798" s="119">
        <v>44649</v>
      </c>
      <c r="Q3798" s="336" t="s">
        <v>124</v>
      </c>
      <c r="R3798" s="21"/>
      <c r="S3798" s="21"/>
      <c r="T3798" s="21"/>
      <c r="U3798" s="166" t="s">
        <v>9795</v>
      </c>
      <c r="V3798" s="166" t="s">
        <v>9795</v>
      </c>
      <c r="W3798" s="166" t="s">
        <v>9541</v>
      </c>
      <c r="X3798" s="166" t="s">
        <v>9541</v>
      </c>
      <c r="Y3798" s="263" t="s">
        <v>10105</v>
      </c>
    </row>
    <row r="3799" spans="1:25" ht="33">
      <c r="A3799" s="291"/>
      <c r="B3799" s="30">
        <v>3745</v>
      </c>
      <c r="C3799" s="30" t="s">
        <v>10484</v>
      </c>
      <c r="D3799" s="30" t="s">
        <v>83</v>
      </c>
      <c r="E3799" s="264" t="s">
        <v>10061</v>
      </c>
      <c r="F3799" s="192" t="s">
        <v>10045</v>
      </c>
      <c r="G3799" s="269">
        <f t="shared" si="406"/>
        <v>2022</v>
      </c>
      <c r="H3799" s="269">
        <f t="shared" si="407"/>
        <v>3</v>
      </c>
      <c r="I3799" s="269">
        <f t="shared" si="408"/>
        <v>14</v>
      </c>
      <c r="J3799" s="83">
        <f t="shared" si="409"/>
        <v>2022</v>
      </c>
      <c r="K3799" s="269">
        <f t="shared" si="410"/>
        <v>3</v>
      </c>
      <c r="L3799" s="21">
        <f t="shared" si="411"/>
        <v>14</v>
      </c>
      <c r="M3799" s="119">
        <v>44650</v>
      </c>
      <c r="N3799" s="119">
        <v>44650</v>
      </c>
      <c r="O3799" s="119">
        <v>44650</v>
      </c>
      <c r="P3799" s="119">
        <v>44650</v>
      </c>
      <c r="Q3799" s="336" t="s">
        <v>10065</v>
      </c>
      <c r="R3799" s="21"/>
      <c r="S3799" s="21"/>
      <c r="T3799" s="21"/>
      <c r="U3799" s="166" t="s">
        <v>10085</v>
      </c>
      <c r="V3799" s="166" t="s">
        <v>10085</v>
      </c>
      <c r="W3799" s="166" t="s">
        <v>10081</v>
      </c>
      <c r="X3799" s="166" t="s">
        <v>10081</v>
      </c>
      <c r="Y3799" s="263" t="s">
        <v>10106</v>
      </c>
    </row>
    <row r="3800" spans="1:25" ht="33">
      <c r="A3800" s="291"/>
      <c r="B3800" s="30">
        <v>3746</v>
      </c>
      <c r="C3800" s="30" t="s">
        <v>10485</v>
      </c>
      <c r="D3800" s="30" t="s">
        <v>83</v>
      </c>
      <c r="E3800" s="265" t="s">
        <v>10062</v>
      </c>
      <c r="F3800" s="192" t="s">
        <v>1972</v>
      </c>
      <c r="G3800" s="269">
        <f t="shared" si="406"/>
        <v>2022</v>
      </c>
      <c r="H3800" s="269">
        <f t="shared" si="407"/>
        <v>3</v>
      </c>
      <c r="I3800" s="269">
        <f t="shared" si="408"/>
        <v>14</v>
      </c>
      <c r="J3800" s="83">
        <f t="shared" si="409"/>
        <v>2022</v>
      </c>
      <c r="K3800" s="269">
        <f t="shared" si="410"/>
        <v>3</v>
      </c>
      <c r="L3800" s="21">
        <f t="shared" si="411"/>
        <v>14</v>
      </c>
      <c r="M3800" s="270">
        <v>44650</v>
      </c>
      <c r="N3800" s="270">
        <v>44650</v>
      </c>
      <c r="O3800" s="270">
        <v>44650</v>
      </c>
      <c r="P3800" s="270">
        <v>44650</v>
      </c>
      <c r="Q3800" s="268" t="s">
        <v>124</v>
      </c>
      <c r="R3800" s="21"/>
      <c r="S3800" s="21"/>
      <c r="T3800" s="21"/>
      <c r="U3800" s="267" t="s">
        <v>10086</v>
      </c>
      <c r="V3800" s="267" t="s">
        <v>10086</v>
      </c>
      <c r="W3800" s="267" t="s">
        <v>9541</v>
      </c>
      <c r="X3800" s="267" t="s">
        <v>9541</v>
      </c>
      <c r="Y3800" s="263" t="s">
        <v>10107</v>
      </c>
    </row>
    <row r="3801" spans="1:25" ht="33">
      <c r="A3801" s="291"/>
      <c r="B3801" s="30">
        <v>3747</v>
      </c>
      <c r="C3801" s="30" t="s">
        <v>10486</v>
      </c>
      <c r="D3801" s="30" t="s">
        <v>83</v>
      </c>
      <c r="E3801" s="264" t="s">
        <v>10063</v>
      </c>
      <c r="F3801" s="192" t="s">
        <v>9769</v>
      </c>
      <c r="G3801" s="269">
        <f t="shared" ref="G3801:G3818" si="418">IF(ISBLANK(N3801),"",YEAR(N3801))</f>
        <v>2022</v>
      </c>
      <c r="H3801" s="269">
        <f t="shared" ref="H3801:H3818" si="419">IF(ISBLANK(N3801),"",MONTH(N3801))</f>
        <v>3</v>
      </c>
      <c r="I3801" s="269">
        <f t="shared" ref="I3801:I3818" si="420">IF(ISBLANK(N3801),"",WEEKNUM(N3801,1))</f>
        <v>14</v>
      </c>
      <c r="J3801" s="83">
        <f t="shared" ref="J3801:J3818" si="421">IF(ISBLANK(P3801),"",YEAR(P3801))</f>
        <v>2022</v>
      </c>
      <c r="K3801" s="269">
        <f t="shared" ref="K3801:K3818" si="422">IF(ISBLANK(P3801),"",MONTH(P3801))</f>
        <v>3</v>
      </c>
      <c r="L3801" s="21">
        <f t="shared" ref="L3801:L3818" si="423">IF(ISBLANK(P3801),"",WEEKNUM(P3801,1))</f>
        <v>14</v>
      </c>
      <c r="M3801" s="119">
        <v>44648</v>
      </c>
      <c r="N3801" s="119">
        <v>44648</v>
      </c>
      <c r="O3801" s="119">
        <v>44648</v>
      </c>
      <c r="P3801" s="119">
        <v>44648</v>
      </c>
      <c r="Q3801" s="336" t="s">
        <v>124</v>
      </c>
      <c r="R3801" s="21"/>
      <c r="S3801" s="21"/>
      <c r="T3801" s="21"/>
      <c r="U3801" s="166" t="s">
        <v>10087</v>
      </c>
      <c r="V3801" s="166" t="s">
        <v>10087</v>
      </c>
      <c r="W3801" s="166" t="s">
        <v>9541</v>
      </c>
      <c r="X3801" s="166" t="s">
        <v>9541</v>
      </c>
      <c r="Y3801" s="263" t="s">
        <v>10108</v>
      </c>
    </row>
    <row r="3802" spans="1:25" ht="33">
      <c r="A3802" s="291"/>
      <c r="B3802" s="30">
        <v>3748</v>
      </c>
      <c r="C3802" s="30" t="s">
        <v>10487</v>
      </c>
      <c r="D3802" s="30" t="s">
        <v>83</v>
      </c>
      <c r="E3802" s="264" t="s">
        <v>10064</v>
      </c>
      <c r="F3802" s="192" t="s">
        <v>1972</v>
      </c>
      <c r="G3802" s="269">
        <f t="shared" si="418"/>
        <v>2022</v>
      </c>
      <c r="H3802" s="269">
        <f t="shared" si="419"/>
        <v>3</v>
      </c>
      <c r="I3802" s="269">
        <f t="shared" si="420"/>
        <v>14</v>
      </c>
      <c r="J3802" s="83">
        <f t="shared" si="421"/>
        <v>2022</v>
      </c>
      <c r="K3802" s="269">
        <f t="shared" si="422"/>
        <v>3</v>
      </c>
      <c r="L3802" s="21">
        <f t="shared" si="423"/>
        <v>14</v>
      </c>
      <c r="M3802" s="270">
        <v>44651</v>
      </c>
      <c r="N3802" s="270">
        <v>44651</v>
      </c>
      <c r="O3802" s="270">
        <v>44651</v>
      </c>
      <c r="P3802" s="270">
        <v>44651</v>
      </c>
      <c r="Q3802" s="268" t="s">
        <v>34</v>
      </c>
      <c r="R3802" s="21"/>
      <c r="S3802" s="21"/>
      <c r="T3802" s="21"/>
      <c r="U3802" s="267" t="s">
        <v>10088</v>
      </c>
      <c r="V3802" s="267" t="s">
        <v>10088</v>
      </c>
      <c r="W3802" s="267" t="s">
        <v>10069</v>
      </c>
      <c r="X3802" s="267" t="s">
        <v>10069</v>
      </c>
      <c r="Y3802" s="263"/>
    </row>
    <row r="3803" spans="1:25">
      <c r="A3803" s="291"/>
      <c r="B3803" s="30">
        <v>3749</v>
      </c>
      <c r="C3803" s="30" t="s">
        <v>10488</v>
      </c>
      <c r="D3803" s="30" t="s">
        <v>83</v>
      </c>
      <c r="E3803" s="316" t="s">
        <v>10112</v>
      </c>
      <c r="F3803" s="315" t="s">
        <v>9832</v>
      </c>
      <c r="G3803" s="269">
        <f t="shared" si="418"/>
        <v>2022</v>
      </c>
      <c r="H3803" s="269">
        <f t="shared" si="419"/>
        <v>3</v>
      </c>
      <c r="I3803" s="269">
        <f t="shared" si="420"/>
        <v>14</v>
      </c>
      <c r="J3803" s="83">
        <f t="shared" si="421"/>
        <v>2022</v>
      </c>
      <c r="K3803" s="269">
        <f t="shared" si="422"/>
        <v>3</v>
      </c>
      <c r="L3803" s="21">
        <f t="shared" si="423"/>
        <v>14</v>
      </c>
      <c r="M3803" s="119">
        <v>44648</v>
      </c>
      <c r="N3803" s="119">
        <v>44648</v>
      </c>
      <c r="O3803" s="119">
        <v>44648</v>
      </c>
      <c r="P3803" s="119">
        <v>44648</v>
      </c>
      <c r="Q3803" s="267" t="s">
        <v>85</v>
      </c>
      <c r="R3803" s="21"/>
      <c r="S3803" s="21"/>
      <c r="T3803" s="21"/>
      <c r="U3803" s="315" t="s">
        <v>3082</v>
      </c>
      <c r="V3803" s="315" t="s">
        <v>3082</v>
      </c>
      <c r="W3803" s="315" t="s">
        <v>10129</v>
      </c>
      <c r="X3803" s="315" t="s">
        <v>10129</v>
      </c>
      <c r="Y3803" s="91"/>
    </row>
    <row r="3804" spans="1:25">
      <c r="A3804" s="291"/>
      <c r="B3804" s="30">
        <v>3750</v>
      </c>
      <c r="C3804" s="30" t="s">
        <v>10489</v>
      </c>
      <c r="D3804" s="30" t="s">
        <v>83</v>
      </c>
      <c r="E3804" s="259" t="s">
        <v>10113</v>
      </c>
      <c r="F3804" s="315" t="s">
        <v>9832</v>
      </c>
      <c r="G3804" s="269">
        <f t="shared" si="418"/>
        <v>2022</v>
      </c>
      <c r="H3804" s="269">
        <f t="shared" si="419"/>
        <v>3</v>
      </c>
      <c r="I3804" s="269">
        <f t="shared" si="420"/>
        <v>14</v>
      </c>
      <c r="J3804" s="83">
        <f t="shared" si="421"/>
        <v>2022</v>
      </c>
      <c r="K3804" s="269">
        <f t="shared" si="422"/>
        <v>3</v>
      </c>
      <c r="L3804" s="21">
        <f t="shared" si="423"/>
        <v>14</v>
      </c>
      <c r="M3804" s="119">
        <v>44648</v>
      </c>
      <c r="N3804" s="119">
        <v>44648</v>
      </c>
      <c r="O3804" s="119">
        <v>44648</v>
      </c>
      <c r="P3804" s="119">
        <v>44648</v>
      </c>
      <c r="Q3804" s="267" t="s">
        <v>10130</v>
      </c>
      <c r="R3804" s="21"/>
      <c r="S3804" s="21"/>
      <c r="T3804" s="21"/>
      <c r="U3804" s="267" t="s">
        <v>9599</v>
      </c>
      <c r="V3804" s="267" t="s">
        <v>9599</v>
      </c>
      <c r="W3804" s="267" t="s">
        <v>9384</v>
      </c>
      <c r="X3804" s="267" t="s">
        <v>9384</v>
      </c>
      <c r="Y3804" s="91"/>
    </row>
    <row r="3805" spans="1:25">
      <c r="A3805" s="291"/>
      <c r="B3805" s="30">
        <v>3751</v>
      </c>
      <c r="C3805" s="30" t="s">
        <v>10490</v>
      </c>
      <c r="D3805" s="30" t="s">
        <v>83</v>
      </c>
      <c r="E3805" s="265" t="s">
        <v>10114</v>
      </c>
      <c r="F3805" s="315" t="s">
        <v>10109</v>
      </c>
      <c r="G3805" s="269">
        <f t="shared" si="418"/>
        <v>2022</v>
      </c>
      <c r="H3805" s="269">
        <f t="shared" si="419"/>
        <v>3</v>
      </c>
      <c r="I3805" s="269">
        <f t="shared" si="420"/>
        <v>14</v>
      </c>
      <c r="J3805" s="83">
        <f t="shared" si="421"/>
        <v>2022</v>
      </c>
      <c r="K3805" s="269">
        <f t="shared" si="422"/>
        <v>3</v>
      </c>
      <c r="L3805" s="21">
        <f t="shared" si="423"/>
        <v>14</v>
      </c>
      <c r="M3805" s="119">
        <v>44648</v>
      </c>
      <c r="N3805" s="119">
        <v>44648</v>
      </c>
      <c r="O3805" s="119">
        <v>44648</v>
      </c>
      <c r="P3805" s="119">
        <v>44648</v>
      </c>
      <c r="Q3805" s="267" t="s">
        <v>85</v>
      </c>
      <c r="R3805" s="21"/>
      <c r="S3805" s="21"/>
      <c r="T3805" s="21"/>
      <c r="U3805" s="267" t="s">
        <v>9958</v>
      </c>
      <c r="V3805" s="267" t="s">
        <v>9958</v>
      </c>
      <c r="W3805" s="267" t="s">
        <v>9384</v>
      </c>
      <c r="X3805" s="267" t="s">
        <v>9384</v>
      </c>
      <c r="Y3805" s="91"/>
    </row>
    <row r="3806" spans="1:25">
      <c r="A3806" s="291"/>
      <c r="B3806" s="30">
        <v>3752</v>
      </c>
      <c r="C3806" s="30" t="s">
        <v>10491</v>
      </c>
      <c r="D3806" s="30" t="s">
        <v>83</v>
      </c>
      <c r="E3806" s="265" t="s">
        <v>10115</v>
      </c>
      <c r="F3806" s="315" t="s">
        <v>10109</v>
      </c>
      <c r="G3806" s="269">
        <f t="shared" si="418"/>
        <v>2022</v>
      </c>
      <c r="H3806" s="269">
        <f t="shared" si="419"/>
        <v>3</v>
      </c>
      <c r="I3806" s="269">
        <f t="shared" si="420"/>
        <v>14</v>
      </c>
      <c r="J3806" s="83">
        <f t="shared" si="421"/>
        <v>2022</v>
      </c>
      <c r="K3806" s="269">
        <f t="shared" si="422"/>
        <v>3</v>
      </c>
      <c r="L3806" s="21">
        <f t="shared" si="423"/>
        <v>14</v>
      </c>
      <c r="M3806" s="119">
        <v>44648</v>
      </c>
      <c r="N3806" s="119">
        <v>44648</v>
      </c>
      <c r="O3806" s="119">
        <v>44648</v>
      </c>
      <c r="P3806" s="119">
        <v>44648</v>
      </c>
      <c r="Q3806" s="267" t="s">
        <v>85</v>
      </c>
      <c r="R3806" s="21"/>
      <c r="S3806" s="21"/>
      <c r="T3806" s="21"/>
      <c r="U3806" s="267" t="s">
        <v>2210</v>
      </c>
      <c r="V3806" s="267" t="s">
        <v>2210</v>
      </c>
      <c r="W3806" s="267" t="s">
        <v>9384</v>
      </c>
      <c r="X3806" s="267" t="s">
        <v>9384</v>
      </c>
      <c r="Y3806" s="91"/>
    </row>
    <row r="3807" spans="1:25">
      <c r="A3807" s="291"/>
      <c r="B3807" s="30">
        <v>3753</v>
      </c>
      <c r="C3807" s="30" t="s">
        <v>10492</v>
      </c>
      <c r="D3807" s="30" t="s">
        <v>83</v>
      </c>
      <c r="E3807" s="265" t="s">
        <v>10116</v>
      </c>
      <c r="F3807" s="315" t="s">
        <v>10109</v>
      </c>
      <c r="G3807" s="269">
        <f t="shared" si="418"/>
        <v>2022</v>
      </c>
      <c r="H3807" s="269">
        <f t="shared" si="419"/>
        <v>3</v>
      </c>
      <c r="I3807" s="269">
        <f t="shared" si="420"/>
        <v>14</v>
      </c>
      <c r="J3807" s="83">
        <f t="shared" si="421"/>
        <v>2022</v>
      </c>
      <c r="K3807" s="269">
        <f t="shared" si="422"/>
        <v>3</v>
      </c>
      <c r="L3807" s="21">
        <f t="shared" si="423"/>
        <v>14</v>
      </c>
      <c r="M3807" s="119">
        <v>44648</v>
      </c>
      <c r="N3807" s="119">
        <v>44648</v>
      </c>
      <c r="O3807" s="119">
        <v>44648</v>
      </c>
      <c r="P3807" s="119">
        <v>44648</v>
      </c>
      <c r="Q3807" s="267" t="s">
        <v>85</v>
      </c>
      <c r="R3807" s="21"/>
      <c r="S3807" s="21"/>
      <c r="T3807" s="21"/>
      <c r="U3807" s="267" t="s">
        <v>9384</v>
      </c>
      <c r="V3807" s="267" t="s">
        <v>9384</v>
      </c>
      <c r="W3807" s="267" t="s">
        <v>9384</v>
      </c>
      <c r="X3807" s="267" t="s">
        <v>10129</v>
      </c>
      <c r="Y3807" s="91"/>
    </row>
    <row r="3808" spans="1:25" ht="66">
      <c r="A3808" s="291"/>
      <c r="B3808" s="30">
        <v>3754</v>
      </c>
      <c r="C3808" s="30" t="s">
        <v>10493</v>
      </c>
      <c r="D3808" s="30" t="s">
        <v>83</v>
      </c>
      <c r="E3808" s="265" t="s">
        <v>10117</v>
      </c>
      <c r="F3808" s="315" t="s">
        <v>9832</v>
      </c>
      <c r="G3808" s="269">
        <f t="shared" si="418"/>
        <v>2022</v>
      </c>
      <c r="H3808" s="269">
        <f t="shared" si="419"/>
        <v>3</v>
      </c>
      <c r="I3808" s="269">
        <f t="shared" si="420"/>
        <v>14</v>
      </c>
      <c r="J3808" s="83">
        <f t="shared" si="421"/>
        <v>2022</v>
      </c>
      <c r="K3808" s="269">
        <f t="shared" si="422"/>
        <v>3</v>
      </c>
      <c r="L3808" s="21">
        <f t="shared" si="423"/>
        <v>14</v>
      </c>
      <c r="M3808" s="119">
        <v>44648</v>
      </c>
      <c r="N3808" s="119">
        <v>44648</v>
      </c>
      <c r="O3808" s="119">
        <v>44648</v>
      </c>
      <c r="P3808" s="119">
        <v>44648</v>
      </c>
      <c r="Q3808" s="267" t="s">
        <v>85</v>
      </c>
      <c r="R3808" s="21"/>
      <c r="S3808" s="21"/>
      <c r="T3808" s="21"/>
      <c r="U3808" s="267" t="s">
        <v>2481</v>
      </c>
      <c r="V3808" s="267" t="s">
        <v>2481</v>
      </c>
      <c r="W3808" s="267" t="s">
        <v>9384</v>
      </c>
      <c r="X3808" s="267" t="s">
        <v>9384</v>
      </c>
      <c r="Y3808" s="91"/>
    </row>
    <row r="3809" spans="1:25">
      <c r="A3809" s="291"/>
      <c r="B3809" s="30">
        <v>3755</v>
      </c>
      <c r="C3809" s="30" t="s">
        <v>10494</v>
      </c>
      <c r="D3809" s="30" t="s">
        <v>83</v>
      </c>
      <c r="E3809" s="265" t="s">
        <v>10118</v>
      </c>
      <c r="F3809" s="335" t="s">
        <v>10109</v>
      </c>
      <c r="G3809" s="269">
        <f t="shared" si="418"/>
        <v>2022</v>
      </c>
      <c r="H3809" s="269">
        <f t="shared" si="419"/>
        <v>3</v>
      </c>
      <c r="I3809" s="269">
        <f t="shared" si="420"/>
        <v>14</v>
      </c>
      <c r="J3809" s="83">
        <f t="shared" si="421"/>
        <v>2022</v>
      </c>
      <c r="K3809" s="269">
        <f t="shared" si="422"/>
        <v>3</v>
      </c>
      <c r="L3809" s="21">
        <f t="shared" si="423"/>
        <v>14</v>
      </c>
      <c r="M3809" s="119">
        <v>44649</v>
      </c>
      <c r="N3809" s="119">
        <v>44649</v>
      </c>
      <c r="O3809" s="119">
        <v>44649</v>
      </c>
      <c r="P3809" s="119">
        <v>44649</v>
      </c>
      <c r="Q3809" s="267" t="s">
        <v>85</v>
      </c>
      <c r="R3809" s="21"/>
      <c r="S3809" s="21"/>
      <c r="T3809" s="21"/>
      <c r="U3809" s="267" t="s">
        <v>10126</v>
      </c>
      <c r="V3809" s="267" t="s">
        <v>10126</v>
      </c>
      <c r="W3809" s="267" t="s">
        <v>9384</v>
      </c>
      <c r="X3809" s="267" t="s">
        <v>10129</v>
      </c>
      <c r="Y3809" s="91"/>
    </row>
    <row r="3810" spans="1:25">
      <c r="A3810" s="291"/>
      <c r="B3810" s="30">
        <v>3756</v>
      </c>
      <c r="C3810" s="30" t="s">
        <v>10495</v>
      </c>
      <c r="D3810" s="30" t="s">
        <v>83</v>
      </c>
      <c r="E3810" s="259" t="s">
        <v>10119</v>
      </c>
      <c r="F3810" s="335" t="s">
        <v>9832</v>
      </c>
      <c r="G3810" s="269">
        <f t="shared" si="418"/>
        <v>2022</v>
      </c>
      <c r="H3810" s="269">
        <f t="shared" si="419"/>
        <v>3</v>
      </c>
      <c r="I3810" s="269">
        <f t="shared" si="420"/>
        <v>14</v>
      </c>
      <c r="J3810" s="83">
        <f t="shared" si="421"/>
        <v>2022</v>
      </c>
      <c r="K3810" s="269">
        <f t="shared" si="422"/>
        <v>3</v>
      </c>
      <c r="L3810" s="21">
        <f t="shared" si="423"/>
        <v>14</v>
      </c>
      <c r="M3810" s="119">
        <v>44649</v>
      </c>
      <c r="N3810" s="119">
        <v>44649</v>
      </c>
      <c r="O3810" s="119">
        <v>44649</v>
      </c>
      <c r="P3810" s="119">
        <v>44649</v>
      </c>
      <c r="Q3810" s="267" t="s">
        <v>85</v>
      </c>
      <c r="R3810" s="21"/>
      <c r="S3810" s="21"/>
      <c r="T3810" s="21"/>
      <c r="U3810" s="267" t="s">
        <v>10127</v>
      </c>
      <c r="V3810" s="267" t="s">
        <v>10127</v>
      </c>
      <c r="W3810" s="267" t="s">
        <v>9384</v>
      </c>
      <c r="X3810" s="267" t="s">
        <v>9384</v>
      </c>
      <c r="Y3810" s="91"/>
    </row>
    <row r="3811" spans="1:25">
      <c r="A3811" s="291"/>
      <c r="B3811" s="30">
        <v>3757</v>
      </c>
      <c r="C3811" s="30" t="s">
        <v>10496</v>
      </c>
      <c r="D3811" s="30" t="s">
        <v>83</v>
      </c>
      <c r="E3811" s="259" t="s">
        <v>10120</v>
      </c>
      <c r="F3811" s="335" t="s">
        <v>9832</v>
      </c>
      <c r="G3811" s="269">
        <f t="shared" si="418"/>
        <v>2022</v>
      </c>
      <c r="H3811" s="269">
        <f t="shared" si="419"/>
        <v>3</v>
      </c>
      <c r="I3811" s="269">
        <f t="shared" si="420"/>
        <v>14</v>
      </c>
      <c r="J3811" s="83">
        <f t="shared" si="421"/>
        <v>2022</v>
      </c>
      <c r="K3811" s="269">
        <f t="shared" si="422"/>
        <v>3</v>
      </c>
      <c r="L3811" s="21">
        <f t="shared" si="423"/>
        <v>14</v>
      </c>
      <c r="M3811" s="119">
        <v>44649</v>
      </c>
      <c r="N3811" s="119">
        <v>44649</v>
      </c>
      <c r="O3811" s="119">
        <v>44649</v>
      </c>
      <c r="P3811" s="119">
        <v>44651</v>
      </c>
      <c r="Q3811" s="267" t="s">
        <v>34</v>
      </c>
      <c r="R3811" s="21"/>
      <c r="S3811" s="21"/>
      <c r="T3811" s="21"/>
      <c r="U3811" s="267" t="s">
        <v>2210</v>
      </c>
      <c r="V3811" s="267" t="s">
        <v>2210</v>
      </c>
      <c r="W3811" s="267" t="s">
        <v>9384</v>
      </c>
      <c r="X3811" s="267" t="s">
        <v>9384</v>
      </c>
      <c r="Y3811" s="91"/>
    </row>
    <row r="3812" spans="1:25">
      <c r="A3812" s="291"/>
      <c r="B3812" s="30">
        <v>3758</v>
      </c>
      <c r="C3812" s="30" t="s">
        <v>10497</v>
      </c>
      <c r="D3812" s="30" t="s">
        <v>83</v>
      </c>
      <c r="E3812" s="259" t="s">
        <v>10121</v>
      </c>
      <c r="F3812" s="335" t="s">
        <v>10109</v>
      </c>
      <c r="G3812" s="269">
        <f t="shared" si="418"/>
        <v>2022</v>
      </c>
      <c r="H3812" s="269">
        <f t="shared" si="419"/>
        <v>3</v>
      </c>
      <c r="I3812" s="269">
        <f t="shared" si="420"/>
        <v>14</v>
      </c>
      <c r="J3812" s="83">
        <f t="shared" si="421"/>
        <v>2022</v>
      </c>
      <c r="K3812" s="269">
        <f t="shared" si="422"/>
        <v>3</v>
      </c>
      <c r="L3812" s="21">
        <f t="shared" si="423"/>
        <v>14</v>
      </c>
      <c r="M3812" s="119">
        <v>44650</v>
      </c>
      <c r="N3812" s="119">
        <v>44650</v>
      </c>
      <c r="O3812" s="119">
        <v>44650</v>
      </c>
      <c r="P3812" s="119">
        <v>44650</v>
      </c>
      <c r="Q3812" s="267" t="s">
        <v>85</v>
      </c>
      <c r="R3812" s="21"/>
      <c r="S3812" s="21"/>
      <c r="T3812" s="21"/>
      <c r="U3812" s="267" t="s">
        <v>2598</v>
      </c>
      <c r="V3812" s="267" t="s">
        <v>2598</v>
      </c>
      <c r="W3812" s="267" t="s">
        <v>9384</v>
      </c>
      <c r="X3812" s="267" t="s">
        <v>10129</v>
      </c>
      <c r="Y3812" s="91"/>
    </row>
    <row r="3813" spans="1:25">
      <c r="A3813" s="291"/>
      <c r="B3813" s="30">
        <v>3759</v>
      </c>
      <c r="C3813" s="30" t="s">
        <v>10498</v>
      </c>
      <c r="D3813" s="30" t="s">
        <v>83</v>
      </c>
      <c r="E3813" s="265" t="s">
        <v>10122</v>
      </c>
      <c r="F3813" s="335" t="s">
        <v>10109</v>
      </c>
      <c r="G3813" s="269">
        <f t="shared" si="418"/>
        <v>2022</v>
      </c>
      <c r="H3813" s="269">
        <f t="shared" si="419"/>
        <v>3</v>
      </c>
      <c r="I3813" s="269">
        <f t="shared" si="420"/>
        <v>14</v>
      </c>
      <c r="J3813" s="83">
        <f t="shared" si="421"/>
        <v>2022</v>
      </c>
      <c r="K3813" s="269">
        <f t="shared" si="422"/>
        <v>3</v>
      </c>
      <c r="L3813" s="21">
        <f t="shared" si="423"/>
        <v>14</v>
      </c>
      <c r="M3813" s="119">
        <v>44650</v>
      </c>
      <c r="N3813" s="119">
        <v>44650</v>
      </c>
      <c r="O3813" s="119">
        <v>44650</v>
      </c>
      <c r="P3813" s="119">
        <v>44650</v>
      </c>
      <c r="Q3813" s="267" t="s">
        <v>85</v>
      </c>
      <c r="R3813" s="21"/>
      <c r="S3813" s="21"/>
      <c r="T3813" s="21"/>
      <c r="U3813" s="267" t="s">
        <v>10128</v>
      </c>
      <c r="V3813" s="267" t="s">
        <v>10128</v>
      </c>
      <c r="W3813" s="267" t="s">
        <v>9384</v>
      </c>
      <c r="X3813" s="267" t="s">
        <v>9384</v>
      </c>
      <c r="Y3813" s="91"/>
    </row>
    <row r="3814" spans="1:25">
      <c r="A3814" s="291"/>
      <c r="B3814" s="30">
        <v>3760</v>
      </c>
      <c r="C3814" s="30" t="s">
        <v>10499</v>
      </c>
      <c r="D3814" s="30" t="s">
        <v>83</v>
      </c>
      <c r="E3814" s="265" t="s">
        <v>10123</v>
      </c>
      <c r="F3814" s="335" t="s">
        <v>10110</v>
      </c>
      <c r="G3814" s="269">
        <f t="shared" si="418"/>
        <v>2022</v>
      </c>
      <c r="H3814" s="269">
        <f t="shared" si="419"/>
        <v>3</v>
      </c>
      <c r="I3814" s="269">
        <f t="shared" si="420"/>
        <v>14</v>
      </c>
      <c r="J3814" s="83">
        <f t="shared" si="421"/>
        <v>2022</v>
      </c>
      <c r="K3814" s="269">
        <f t="shared" si="422"/>
        <v>3</v>
      </c>
      <c r="L3814" s="21">
        <f t="shared" si="423"/>
        <v>14</v>
      </c>
      <c r="M3814" s="119">
        <v>44650</v>
      </c>
      <c r="N3814" s="119">
        <v>44650</v>
      </c>
      <c r="O3814" s="119">
        <v>44650</v>
      </c>
      <c r="P3814" s="119">
        <v>44650</v>
      </c>
      <c r="Q3814" s="267" t="s">
        <v>85</v>
      </c>
      <c r="R3814" s="21"/>
      <c r="S3814" s="21"/>
      <c r="T3814" s="21"/>
      <c r="U3814" s="267" t="s">
        <v>4556</v>
      </c>
      <c r="V3814" s="267" t="s">
        <v>4556</v>
      </c>
      <c r="W3814" s="267" t="s">
        <v>9384</v>
      </c>
      <c r="X3814" s="267" t="s">
        <v>9384</v>
      </c>
      <c r="Y3814" s="91"/>
    </row>
    <row r="3815" spans="1:25">
      <c r="A3815" s="291"/>
      <c r="B3815" s="30">
        <v>3761</v>
      </c>
      <c r="C3815" s="30" t="s">
        <v>10500</v>
      </c>
      <c r="D3815" s="30" t="s">
        <v>83</v>
      </c>
      <c r="E3815" s="265" t="s">
        <v>10124</v>
      </c>
      <c r="F3815" s="335" t="s">
        <v>9832</v>
      </c>
      <c r="G3815" s="269">
        <f t="shared" si="418"/>
        <v>2022</v>
      </c>
      <c r="H3815" s="269">
        <f t="shared" si="419"/>
        <v>3</v>
      </c>
      <c r="I3815" s="269">
        <f t="shared" si="420"/>
        <v>14</v>
      </c>
      <c r="J3815" s="83">
        <f t="shared" si="421"/>
        <v>2022</v>
      </c>
      <c r="K3815" s="269">
        <f t="shared" si="422"/>
        <v>3</v>
      </c>
      <c r="L3815" s="21">
        <f t="shared" si="423"/>
        <v>14</v>
      </c>
      <c r="M3815" s="119">
        <v>44651</v>
      </c>
      <c r="N3815" s="119">
        <v>44651</v>
      </c>
      <c r="O3815" s="119">
        <v>44651</v>
      </c>
      <c r="P3815" s="119">
        <v>44651</v>
      </c>
      <c r="Q3815" s="267" t="s">
        <v>85</v>
      </c>
      <c r="R3815" s="21"/>
      <c r="S3815" s="21"/>
      <c r="T3815" s="21"/>
      <c r="U3815" s="267" t="s">
        <v>1925</v>
      </c>
      <c r="V3815" s="267" t="s">
        <v>1925</v>
      </c>
      <c r="W3815" s="267" t="s">
        <v>9384</v>
      </c>
      <c r="X3815" s="267" t="s">
        <v>9384</v>
      </c>
      <c r="Y3815" s="91"/>
    </row>
    <row r="3816" spans="1:25">
      <c r="A3816" s="291"/>
      <c r="B3816" s="30">
        <v>3762</v>
      </c>
      <c r="C3816" s="30" t="s">
        <v>10501</v>
      </c>
      <c r="D3816" s="30" t="s">
        <v>83</v>
      </c>
      <c r="E3816" s="265" t="s">
        <v>10125</v>
      </c>
      <c r="F3816" s="335" t="s">
        <v>10111</v>
      </c>
      <c r="G3816" s="269">
        <f t="shared" si="418"/>
        <v>2022</v>
      </c>
      <c r="H3816" s="269">
        <f t="shared" si="419"/>
        <v>3</v>
      </c>
      <c r="I3816" s="269">
        <f t="shared" si="420"/>
        <v>14</v>
      </c>
      <c r="J3816" s="83">
        <f t="shared" si="421"/>
        <v>2022</v>
      </c>
      <c r="K3816" s="269">
        <f t="shared" si="422"/>
        <v>3</v>
      </c>
      <c r="L3816" s="21">
        <f t="shared" si="423"/>
        <v>14</v>
      </c>
      <c r="M3816" s="119">
        <v>44651</v>
      </c>
      <c r="N3816" s="119">
        <v>44651</v>
      </c>
      <c r="O3816" s="119">
        <v>44651</v>
      </c>
      <c r="P3816" s="119">
        <v>44651</v>
      </c>
      <c r="Q3816" s="267" t="s">
        <v>85</v>
      </c>
      <c r="R3816" s="21"/>
      <c r="S3816" s="21"/>
      <c r="T3816" s="21"/>
      <c r="U3816" s="267" t="s">
        <v>9600</v>
      </c>
      <c r="V3816" s="267" t="s">
        <v>9600</v>
      </c>
      <c r="W3816" s="267" t="s">
        <v>9384</v>
      </c>
      <c r="X3816" s="267" t="s">
        <v>9384</v>
      </c>
      <c r="Y3816" s="91"/>
    </row>
    <row r="3817" spans="1:25">
      <c r="A3817" s="291"/>
      <c r="B3817" s="30">
        <v>3763</v>
      </c>
      <c r="C3817" s="30" t="s">
        <v>10502</v>
      </c>
      <c r="D3817" s="30" t="s">
        <v>83</v>
      </c>
      <c r="E3817" s="293" t="s">
        <v>10131</v>
      </c>
      <c r="F3817" s="30" t="s">
        <v>10137</v>
      </c>
      <c r="G3817" s="269">
        <f t="shared" si="418"/>
        <v>2022</v>
      </c>
      <c r="H3817" s="269">
        <f t="shared" si="419"/>
        <v>2</v>
      </c>
      <c r="I3817" s="269">
        <f t="shared" si="420"/>
        <v>10</v>
      </c>
      <c r="J3817" s="83">
        <f t="shared" si="421"/>
        <v>2022</v>
      </c>
      <c r="K3817" s="269">
        <f t="shared" si="422"/>
        <v>3</v>
      </c>
      <c r="L3817" s="21">
        <f t="shared" si="423"/>
        <v>14</v>
      </c>
      <c r="M3817" s="119">
        <v>44620</v>
      </c>
      <c r="N3817" s="119">
        <v>44620</v>
      </c>
      <c r="O3817" s="119">
        <v>44620</v>
      </c>
      <c r="P3817" s="119">
        <v>44648</v>
      </c>
      <c r="Q3817" s="267" t="s">
        <v>10153</v>
      </c>
      <c r="R3817" s="21"/>
      <c r="S3817" s="21"/>
      <c r="T3817" s="21"/>
      <c r="U3817" s="335" t="s">
        <v>10138</v>
      </c>
      <c r="V3817" s="335" t="s">
        <v>10139</v>
      </c>
      <c r="W3817" s="267" t="s">
        <v>10146</v>
      </c>
      <c r="X3817" s="267" t="s">
        <v>10147</v>
      </c>
      <c r="Y3817" s="259" t="s">
        <v>10026</v>
      </c>
    </row>
    <row r="3818" spans="1:25">
      <c r="A3818" s="291"/>
      <c r="B3818" s="30">
        <v>3764</v>
      </c>
      <c r="C3818" s="30" t="s">
        <v>10503</v>
      </c>
      <c r="D3818" s="30" t="s">
        <v>83</v>
      </c>
      <c r="E3818" s="311" t="s">
        <v>10132</v>
      </c>
      <c r="F3818" s="30" t="s">
        <v>10137</v>
      </c>
      <c r="G3818" s="269">
        <f t="shared" si="418"/>
        <v>2022</v>
      </c>
      <c r="H3818" s="269">
        <f t="shared" si="419"/>
        <v>2</v>
      </c>
      <c r="I3818" s="269">
        <f t="shared" si="420"/>
        <v>10</v>
      </c>
      <c r="J3818" s="83">
        <f t="shared" si="421"/>
        <v>2022</v>
      </c>
      <c r="K3818" s="269">
        <f t="shared" si="422"/>
        <v>3</v>
      </c>
      <c r="L3818" s="21">
        <f t="shared" si="423"/>
        <v>14</v>
      </c>
      <c r="M3818" s="119">
        <v>44620</v>
      </c>
      <c r="N3818" s="119">
        <v>44620</v>
      </c>
      <c r="O3818" s="119">
        <v>44620</v>
      </c>
      <c r="P3818" s="119">
        <v>44648</v>
      </c>
      <c r="Q3818" s="267" t="s">
        <v>10153</v>
      </c>
      <c r="R3818" s="21"/>
      <c r="S3818" s="21"/>
      <c r="T3818" s="21"/>
      <c r="U3818" s="335" t="s">
        <v>411</v>
      </c>
      <c r="V3818" s="335" t="s">
        <v>10138</v>
      </c>
      <c r="W3818" s="267" t="s">
        <v>10148</v>
      </c>
      <c r="X3818" s="267" t="s">
        <v>10149</v>
      </c>
      <c r="Y3818" s="259" t="s">
        <v>10152</v>
      </c>
    </row>
    <row r="3819" spans="1:25" ht="33">
      <c r="A3819" s="291"/>
      <c r="B3819" s="30">
        <v>3765</v>
      </c>
      <c r="C3819" s="30" t="s">
        <v>10504</v>
      </c>
      <c r="D3819" s="30" t="s">
        <v>83</v>
      </c>
      <c r="E3819" s="293" t="s">
        <v>10133</v>
      </c>
      <c r="F3819" s="30" t="s">
        <v>10137</v>
      </c>
      <c r="G3819" s="269">
        <f t="shared" ref="G3819:G3825" si="424">IF(ISBLANK(N3819),"",YEAR(N3819))</f>
        <v>2022</v>
      </c>
      <c r="H3819" s="269">
        <f t="shared" ref="H3819:H3825" si="425">IF(ISBLANK(N3819),"",MONTH(N3819))</f>
        <v>3</v>
      </c>
      <c r="I3819" s="269">
        <f t="shared" ref="I3819:I3825" si="426">IF(ISBLANK(N3819),"",WEEKNUM(N3819,1))</f>
        <v>14</v>
      </c>
      <c r="J3819" s="83">
        <f t="shared" ref="J3819:J3825" si="427">IF(ISBLANK(P3819),"",YEAR(P3819))</f>
        <v>2022</v>
      </c>
      <c r="K3819" s="269">
        <f t="shared" ref="K3819:K3825" si="428">IF(ISBLANK(P3819),"",MONTH(P3819))</f>
        <v>3</v>
      </c>
      <c r="L3819" s="21">
        <f t="shared" ref="L3819:L3825" si="429">IF(ISBLANK(P3819),"",WEEKNUM(P3819,1))</f>
        <v>14</v>
      </c>
      <c r="M3819" s="119">
        <v>44649</v>
      </c>
      <c r="N3819" s="119">
        <v>44649</v>
      </c>
      <c r="O3819" s="119">
        <v>44649</v>
      </c>
      <c r="P3819" s="119">
        <v>44650</v>
      </c>
      <c r="Q3819" s="267" t="s">
        <v>10153</v>
      </c>
      <c r="R3819" s="21"/>
      <c r="S3819" s="21"/>
      <c r="T3819" s="21"/>
      <c r="U3819" s="337" t="s">
        <v>10140</v>
      </c>
      <c r="V3819" s="337" t="s">
        <v>10141</v>
      </c>
      <c r="W3819" s="267" t="s">
        <v>5563</v>
      </c>
      <c r="X3819" s="267" t="s">
        <v>10146</v>
      </c>
      <c r="Y3819" s="259"/>
    </row>
    <row r="3820" spans="1:25">
      <c r="A3820" s="291"/>
      <c r="B3820" s="30">
        <v>3766</v>
      </c>
      <c r="C3820" s="30" t="s">
        <v>10505</v>
      </c>
      <c r="D3820" s="30" t="s">
        <v>83</v>
      </c>
      <c r="E3820" s="294" t="s">
        <v>10134</v>
      </c>
      <c r="F3820" s="30" t="s">
        <v>10137</v>
      </c>
      <c r="G3820" s="269">
        <f t="shared" si="424"/>
        <v>2022</v>
      </c>
      <c r="H3820" s="269">
        <f t="shared" si="425"/>
        <v>3</v>
      </c>
      <c r="I3820" s="269">
        <f t="shared" si="426"/>
        <v>14</v>
      </c>
      <c r="J3820" s="83">
        <f t="shared" si="427"/>
        <v>2022</v>
      </c>
      <c r="K3820" s="269">
        <f t="shared" si="428"/>
        <v>3</v>
      </c>
      <c r="L3820" s="21">
        <f t="shared" si="429"/>
        <v>14</v>
      </c>
      <c r="M3820" s="119">
        <v>44650</v>
      </c>
      <c r="N3820" s="119">
        <v>44650</v>
      </c>
      <c r="O3820" s="119">
        <v>44650</v>
      </c>
      <c r="P3820" s="119">
        <v>44650</v>
      </c>
      <c r="Q3820" s="267" t="s">
        <v>85</v>
      </c>
      <c r="R3820" s="21"/>
      <c r="S3820" s="21"/>
      <c r="T3820" s="21"/>
      <c r="U3820" s="295" t="s">
        <v>9795</v>
      </c>
      <c r="V3820" s="295" t="s">
        <v>10142</v>
      </c>
      <c r="W3820" s="267" t="s">
        <v>10150</v>
      </c>
      <c r="X3820" s="267" t="s">
        <v>10146</v>
      </c>
      <c r="Y3820" s="259"/>
    </row>
    <row r="3821" spans="1:25" ht="49.5">
      <c r="A3821" s="291"/>
      <c r="B3821" s="30">
        <v>3767</v>
      </c>
      <c r="C3821" s="30" t="s">
        <v>10506</v>
      </c>
      <c r="D3821" s="30" t="s">
        <v>83</v>
      </c>
      <c r="E3821" s="301" t="s">
        <v>10135</v>
      </c>
      <c r="F3821" s="30" t="s">
        <v>10137</v>
      </c>
      <c r="G3821" s="269">
        <f t="shared" si="424"/>
        <v>2022</v>
      </c>
      <c r="H3821" s="269">
        <f t="shared" si="425"/>
        <v>3</v>
      </c>
      <c r="I3821" s="269">
        <f t="shared" si="426"/>
        <v>14</v>
      </c>
      <c r="J3821" s="83">
        <f t="shared" si="427"/>
        <v>2022</v>
      </c>
      <c r="K3821" s="269">
        <f t="shared" si="428"/>
        <v>3</v>
      </c>
      <c r="L3821" s="21">
        <f t="shared" si="429"/>
        <v>14</v>
      </c>
      <c r="M3821" s="119">
        <v>44651</v>
      </c>
      <c r="N3821" s="119">
        <v>44651</v>
      </c>
      <c r="O3821" s="119">
        <v>44651</v>
      </c>
      <c r="P3821" s="119">
        <v>44651</v>
      </c>
      <c r="Q3821" s="267" t="s">
        <v>85</v>
      </c>
      <c r="R3821" s="21"/>
      <c r="S3821" s="21"/>
      <c r="T3821" s="21"/>
      <c r="U3821" s="335" t="s">
        <v>10143</v>
      </c>
      <c r="V3821" s="335" t="s">
        <v>10144</v>
      </c>
      <c r="W3821" s="267" t="s">
        <v>10151</v>
      </c>
      <c r="X3821" s="267" t="s">
        <v>10148</v>
      </c>
      <c r="Y3821" s="259"/>
    </row>
    <row r="3822" spans="1:25">
      <c r="A3822" s="291"/>
      <c r="B3822" s="30">
        <v>3768</v>
      </c>
      <c r="C3822" s="30" t="s">
        <v>10507</v>
      </c>
      <c r="D3822" s="30" t="s">
        <v>83</v>
      </c>
      <c r="E3822" s="293" t="s">
        <v>10136</v>
      </c>
      <c r="F3822" s="30" t="s">
        <v>10137</v>
      </c>
      <c r="G3822" s="269">
        <f t="shared" si="424"/>
        <v>2022</v>
      </c>
      <c r="H3822" s="269">
        <f t="shared" si="425"/>
        <v>3</v>
      </c>
      <c r="I3822" s="269">
        <f t="shared" si="426"/>
        <v>14</v>
      </c>
      <c r="J3822" s="83">
        <f t="shared" si="427"/>
        <v>2022</v>
      </c>
      <c r="K3822" s="269">
        <f t="shared" si="428"/>
        <v>3</v>
      </c>
      <c r="L3822" s="21">
        <f t="shared" si="429"/>
        <v>14</v>
      </c>
      <c r="M3822" s="119">
        <v>44651</v>
      </c>
      <c r="N3822" s="119">
        <v>44651</v>
      </c>
      <c r="O3822" s="119">
        <v>44651</v>
      </c>
      <c r="P3822" s="119">
        <v>44651</v>
      </c>
      <c r="Q3822" s="267" t="s">
        <v>85</v>
      </c>
      <c r="R3822" s="21"/>
      <c r="S3822" s="21"/>
      <c r="T3822" s="21"/>
      <c r="U3822" s="295" t="s">
        <v>2658</v>
      </c>
      <c r="V3822" s="295" t="s">
        <v>10145</v>
      </c>
      <c r="W3822" s="267" t="s">
        <v>10146</v>
      </c>
      <c r="X3822" s="267" t="s">
        <v>10148</v>
      </c>
      <c r="Y3822" s="259"/>
    </row>
    <row r="3823" spans="1:25">
      <c r="A3823" s="291"/>
      <c r="B3823" s="30">
        <v>3769</v>
      </c>
      <c r="C3823" s="30" t="s">
        <v>10508</v>
      </c>
      <c r="D3823" s="30" t="s">
        <v>83</v>
      </c>
      <c r="E3823" s="130" t="s">
        <v>10154</v>
      </c>
      <c r="F3823" s="117" t="s">
        <v>1512</v>
      </c>
      <c r="G3823" s="269">
        <f t="shared" si="424"/>
        <v>2022</v>
      </c>
      <c r="H3823" s="269">
        <f t="shared" si="425"/>
        <v>3</v>
      </c>
      <c r="I3823" s="269">
        <f t="shared" si="426"/>
        <v>12</v>
      </c>
      <c r="J3823" s="83">
        <f t="shared" si="427"/>
        <v>2022</v>
      </c>
      <c r="K3823" s="269">
        <f t="shared" si="428"/>
        <v>3</v>
      </c>
      <c r="L3823" s="21">
        <f t="shared" si="429"/>
        <v>14</v>
      </c>
      <c r="M3823" s="119">
        <v>44638</v>
      </c>
      <c r="N3823" s="119">
        <v>44638</v>
      </c>
      <c r="O3823" s="119">
        <v>44638</v>
      </c>
      <c r="P3823" s="119">
        <v>44648</v>
      </c>
      <c r="Q3823" s="267" t="s">
        <v>85</v>
      </c>
      <c r="R3823" s="21"/>
      <c r="S3823" s="21"/>
      <c r="T3823" s="21"/>
      <c r="U3823" s="335" t="s">
        <v>2189</v>
      </c>
      <c r="V3823" s="335" t="s">
        <v>2189</v>
      </c>
      <c r="W3823" s="267" t="s">
        <v>10157</v>
      </c>
      <c r="X3823" s="267" t="s">
        <v>10158</v>
      </c>
      <c r="Y3823" s="91"/>
    </row>
    <row r="3824" spans="1:25">
      <c r="A3824" s="291"/>
      <c r="B3824" s="30">
        <v>3770</v>
      </c>
      <c r="C3824" s="30" t="s">
        <v>10509</v>
      </c>
      <c r="D3824" s="30" t="s">
        <v>83</v>
      </c>
      <c r="E3824" s="130" t="s">
        <v>10155</v>
      </c>
      <c r="F3824" s="117" t="s">
        <v>2189</v>
      </c>
      <c r="G3824" s="269">
        <f t="shared" si="424"/>
        <v>2022</v>
      </c>
      <c r="H3824" s="269">
        <f t="shared" si="425"/>
        <v>3</v>
      </c>
      <c r="I3824" s="269">
        <f t="shared" si="426"/>
        <v>14</v>
      </c>
      <c r="J3824" s="83">
        <f t="shared" si="427"/>
        <v>2022</v>
      </c>
      <c r="K3824" s="269">
        <f t="shared" si="428"/>
        <v>3</v>
      </c>
      <c r="L3824" s="21">
        <f t="shared" si="429"/>
        <v>14</v>
      </c>
      <c r="M3824" s="119">
        <v>44648</v>
      </c>
      <c r="N3824" s="119">
        <v>44648</v>
      </c>
      <c r="O3824" s="119">
        <v>44648</v>
      </c>
      <c r="P3824" s="119">
        <v>44649</v>
      </c>
      <c r="Q3824" s="267" t="s">
        <v>85</v>
      </c>
      <c r="R3824" s="21"/>
      <c r="S3824" s="21"/>
      <c r="T3824" s="21"/>
      <c r="U3824" s="335" t="s">
        <v>10159</v>
      </c>
      <c r="V3824" s="335" t="s">
        <v>2189</v>
      </c>
      <c r="W3824" s="267" t="s">
        <v>10157</v>
      </c>
      <c r="X3824" s="267" t="s">
        <v>10157</v>
      </c>
      <c r="Y3824" s="259" t="s">
        <v>10626</v>
      </c>
    </row>
    <row r="3825" spans="1:25">
      <c r="A3825" s="291"/>
      <c r="B3825" s="30">
        <v>3771</v>
      </c>
      <c r="C3825" s="30" t="s">
        <v>10510</v>
      </c>
      <c r="D3825" s="30" t="s">
        <v>83</v>
      </c>
      <c r="E3825" s="303" t="s">
        <v>10156</v>
      </c>
      <c r="F3825" s="312" t="s">
        <v>2189</v>
      </c>
      <c r="G3825" s="269">
        <f t="shared" si="424"/>
        <v>2022</v>
      </c>
      <c r="H3825" s="269">
        <f t="shared" si="425"/>
        <v>3</v>
      </c>
      <c r="I3825" s="269">
        <f t="shared" si="426"/>
        <v>14</v>
      </c>
      <c r="J3825" s="83">
        <f t="shared" si="427"/>
        <v>2022</v>
      </c>
      <c r="K3825" s="269">
        <f t="shared" si="428"/>
        <v>4</v>
      </c>
      <c r="L3825" s="21">
        <f t="shared" si="429"/>
        <v>15</v>
      </c>
      <c r="M3825" s="119">
        <v>44650</v>
      </c>
      <c r="N3825" s="119">
        <v>44650</v>
      </c>
      <c r="O3825" s="119">
        <v>44650</v>
      </c>
      <c r="P3825" s="119">
        <v>44657</v>
      </c>
      <c r="Q3825" s="267" t="s">
        <v>85</v>
      </c>
      <c r="R3825" s="21"/>
      <c r="S3825" s="21"/>
      <c r="T3825" s="21"/>
      <c r="U3825" s="335" t="s">
        <v>2189</v>
      </c>
      <c r="V3825" s="335" t="s">
        <v>2189</v>
      </c>
      <c r="W3825" s="267" t="s">
        <v>10158</v>
      </c>
      <c r="X3825" s="267" t="s">
        <v>9178</v>
      </c>
      <c r="Y3825" s="91"/>
    </row>
    <row r="3826" spans="1:25" ht="33">
      <c r="A3826" s="291"/>
      <c r="B3826" s="30">
        <v>3772</v>
      </c>
      <c r="C3826" s="30" t="s">
        <v>10511</v>
      </c>
      <c r="D3826" s="30" t="s">
        <v>83</v>
      </c>
      <c r="E3826" s="206" t="s">
        <v>10516</v>
      </c>
      <c r="F3826" s="192" t="s">
        <v>3312</v>
      </c>
      <c r="G3826" s="269">
        <f t="shared" ref="G3826:G3837" si="430">IF(ISBLANK(N3826),"",YEAR(N3826))</f>
        <v>2022</v>
      </c>
      <c r="H3826" s="269">
        <f t="shared" ref="H3826:H3837" si="431">IF(ISBLANK(N3826),"",MONTH(N3826))</f>
        <v>4</v>
      </c>
      <c r="I3826" s="269">
        <f t="shared" ref="I3826:I3837" si="432">IF(ISBLANK(N3826),"",WEEKNUM(N3826,1))</f>
        <v>14</v>
      </c>
      <c r="J3826" s="83">
        <f t="shared" ref="J3826:J3837" si="433">IF(ISBLANK(P3826),"",YEAR(P3826))</f>
        <v>2022</v>
      </c>
      <c r="K3826" s="269">
        <f t="shared" ref="K3826:K3837" si="434">IF(ISBLANK(P3826),"",MONTH(P3826))</f>
        <v>4</v>
      </c>
      <c r="L3826" s="21">
        <f t="shared" ref="L3826:L3837" si="435">IF(ISBLANK(P3826),"",WEEKNUM(P3826,1))</f>
        <v>14</v>
      </c>
      <c r="M3826" s="270">
        <v>44652</v>
      </c>
      <c r="N3826" s="270">
        <v>44652</v>
      </c>
      <c r="O3826" s="270">
        <v>44652</v>
      </c>
      <c r="P3826" s="270">
        <v>44652</v>
      </c>
      <c r="Q3826" s="268" t="s">
        <v>85</v>
      </c>
      <c r="R3826" s="21"/>
      <c r="S3826" s="21"/>
      <c r="T3826" s="21"/>
      <c r="U3826" s="267" t="s">
        <v>10525</v>
      </c>
      <c r="V3826" s="267" t="s">
        <v>10525</v>
      </c>
      <c r="W3826" s="267" t="s">
        <v>326</v>
      </c>
      <c r="X3826" s="267" t="s">
        <v>326</v>
      </c>
      <c r="Y3826" s="263" t="s">
        <v>10531</v>
      </c>
    </row>
    <row r="3827" spans="1:25" ht="33">
      <c r="A3827" s="291"/>
      <c r="B3827" s="30">
        <v>3773</v>
      </c>
      <c r="C3827" s="30" t="s">
        <v>10543</v>
      </c>
      <c r="D3827" s="30" t="s">
        <v>83</v>
      </c>
      <c r="E3827" s="206" t="s">
        <v>10517</v>
      </c>
      <c r="F3827" s="192" t="s">
        <v>10512</v>
      </c>
      <c r="G3827" s="269">
        <f t="shared" si="430"/>
        <v>2022</v>
      </c>
      <c r="H3827" s="269">
        <f t="shared" si="431"/>
        <v>4</v>
      </c>
      <c r="I3827" s="269">
        <f t="shared" si="432"/>
        <v>15</v>
      </c>
      <c r="J3827" s="83">
        <f t="shared" si="433"/>
        <v>2022</v>
      </c>
      <c r="K3827" s="269">
        <f t="shared" si="434"/>
        <v>4</v>
      </c>
      <c r="L3827" s="21">
        <f t="shared" si="435"/>
        <v>15</v>
      </c>
      <c r="M3827" s="270">
        <v>44655</v>
      </c>
      <c r="N3827" s="270">
        <v>44655</v>
      </c>
      <c r="O3827" s="270">
        <v>44655</v>
      </c>
      <c r="P3827" s="270">
        <v>44655</v>
      </c>
      <c r="Q3827" s="268" t="s">
        <v>10529</v>
      </c>
      <c r="R3827" s="21"/>
      <c r="S3827" s="21"/>
      <c r="T3827" s="21"/>
      <c r="U3827" s="267" t="s">
        <v>10011</v>
      </c>
      <c r="V3827" s="267" t="s">
        <v>10011</v>
      </c>
      <c r="W3827" s="267" t="s">
        <v>326</v>
      </c>
      <c r="X3827" s="267" t="s">
        <v>326</v>
      </c>
      <c r="Y3827" s="263" t="s">
        <v>10532</v>
      </c>
    </row>
    <row r="3828" spans="1:25" ht="33">
      <c r="A3828" s="291"/>
      <c r="B3828" s="30">
        <v>3774</v>
      </c>
      <c r="C3828" s="30" t="s">
        <v>10544</v>
      </c>
      <c r="D3828" s="30" t="s">
        <v>83</v>
      </c>
      <c r="E3828" s="206" t="s">
        <v>10518</v>
      </c>
      <c r="F3828" s="192" t="s">
        <v>10512</v>
      </c>
      <c r="G3828" s="269">
        <f t="shared" si="430"/>
        <v>2022</v>
      </c>
      <c r="H3828" s="269">
        <f t="shared" si="431"/>
        <v>4</v>
      </c>
      <c r="I3828" s="269">
        <f t="shared" si="432"/>
        <v>15</v>
      </c>
      <c r="J3828" s="83">
        <f t="shared" si="433"/>
        <v>2022</v>
      </c>
      <c r="K3828" s="269">
        <f t="shared" si="434"/>
        <v>4</v>
      </c>
      <c r="L3828" s="21">
        <f t="shared" si="435"/>
        <v>15</v>
      </c>
      <c r="M3828" s="270">
        <v>44655</v>
      </c>
      <c r="N3828" s="270">
        <v>44655</v>
      </c>
      <c r="O3828" s="270">
        <v>44655</v>
      </c>
      <c r="P3828" s="270">
        <v>44655</v>
      </c>
      <c r="Q3828" s="268" t="s">
        <v>85</v>
      </c>
      <c r="R3828" s="21"/>
      <c r="S3828" s="21"/>
      <c r="T3828" s="21"/>
      <c r="U3828" s="267" t="s">
        <v>10011</v>
      </c>
      <c r="V3828" s="267" t="s">
        <v>10011</v>
      </c>
      <c r="W3828" s="267" t="s">
        <v>10526</v>
      </c>
      <c r="X3828" s="267" t="s">
        <v>10526</v>
      </c>
      <c r="Y3828" s="263" t="s">
        <v>10533</v>
      </c>
    </row>
    <row r="3829" spans="1:25" ht="33">
      <c r="A3829" s="291"/>
      <c r="B3829" s="30">
        <v>3775</v>
      </c>
      <c r="C3829" s="30" t="s">
        <v>10545</v>
      </c>
      <c r="D3829" s="30" t="s">
        <v>83</v>
      </c>
      <c r="E3829" s="206" t="s">
        <v>10519</v>
      </c>
      <c r="F3829" s="192" t="s">
        <v>10513</v>
      </c>
      <c r="G3829" s="269">
        <f t="shared" si="430"/>
        <v>2022</v>
      </c>
      <c r="H3829" s="269">
        <f t="shared" si="431"/>
        <v>4</v>
      </c>
      <c r="I3829" s="269">
        <f t="shared" si="432"/>
        <v>15</v>
      </c>
      <c r="J3829" s="83">
        <f t="shared" si="433"/>
        <v>2022</v>
      </c>
      <c r="K3829" s="269">
        <f t="shared" si="434"/>
        <v>4</v>
      </c>
      <c r="L3829" s="21">
        <f t="shared" si="435"/>
        <v>15</v>
      </c>
      <c r="M3829" s="270">
        <v>44655</v>
      </c>
      <c r="N3829" s="270">
        <v>44655</v>
      </c>
      <c r="O3829" s="270">
        <v>44655</v>
      </c>
      <c r="P3829" s="270">
        <v>44655</v>
      </c>
      <c r="Q3829" s="268" t="s">
        <v>85</v>
      </c>
      <c r="R3829" s="21"/>
      <c r="S3829" s="21"/>
      <c r="T3829" s="21"/>
      <c r="U3829" s="267" t="s">
        <v>1968</v>
      </c>
      <c r="V3829" s="267" t="s">
        <v>1968</v>
      </c>
      <c r="W3829" s="267" t="s">
        <v>326</v>
      </c>
      <c r="X3829" s="267" t="s">
        <v>326</v>
      </c>
      <c r="Y3829" s="263" t="s">
        <v>10534</v>
      </c>
    </row>
    <row r="3830" spans="1:25" ht="33">
      <c r="A3830" s="291"/>
      <c r="B3830" s="30">
        <v>3776</v>
      </c>
      <c r="C3830" s="30" t="s">
        <v>10546</v>
      </c>
      <c r="D3830" s="30" t="s">
        <v>83</v>
      </c>
      <c r="E3830" s="206" t="s">
        <v>10520</v>
      </c>
      <c r="F3830" s="192" t="s">
        <v>10512</v>
      </c>
      <c r="G3830" s="269">
        <f t="shared" si="430"/>
        <v>2022</v>
      </c>
      <c r="H3830" s="269">
        <f t="shared" si="431"/>
        <v>4</v>
      </c>
      <c r="I3830" s="269">
        <f t="shared" si="432"/>
        <v>15</v>
      </c>
      <c r="J3830" s="83">
        <f t="shared" si="433"/>
        <v>2022</v>
      </c>
      <c r="K3830" s="269">
        <f t="shared" si="434"/>
        <v>4</v>
      </c>
      <c r="L3830" s="21">
        <f t="shared" si="435"/>
        <v>15</v>
      </c>
      <c r="M3830" s="270">
        <v>44656</v>
      </c>
      <c r="N3830" s="270">
        <v>44656</v>
      </c>
      <c r="O3830" s="270">
        <v>44656</v>
      </c>
      <c r="P3830" s="270">
        <v>44656</v>
      </c>
      <c r="Q3830" s="268" t="s">
        <v>85</v>
      </c>
      <c r="R3830" s="21"/>
      <c r="S3830" s="21"/>
      <c r="T3830" s="21"/>
      <c r="U3830" s="267" t="s">
        <v>10527</v>
      </c>
      <c r="V3830" s="267" t="s">
        <v>10527</v>
      </c>
      <c r="W3830" s="267" t="s">
        <v>326</v>
      </c>
      <c r="X3830" s="267" t="s">
        <v>326</v>
      </c>
      <c r="Y3830" s="263" t="s">
        <v>10535</v>
      </c>
    </row>
    <row r="3831" spans="1:25" ht="33">
      <c r="A3831" s="291"/>
      <c r="B3831" s="30">
        <v>3777</v>
      </c>
      <c r="C3831" s="30" t="s">
        <v>10547</v>
      </c>
      <c r="D3831" s="30" t="s">
        <v>83</v>
      </c>
      <c r="E3831" s="206" t="s">
        <v>10521</v>
      </c>
      <c r="F3831" s="192" t="s">
        <v>10512</v>
      </c>
      <c r="G3831" s="269">
        <f t="shared" si="430"/>
        <v>2022</v>
      </c>
      <c r="H3831" s="269">
        <f t="shared" si="431"/>
        <v>4</v>
      </c>
      <c r="I3831" s="269">
        <f t="shared" si="432"/>
        <v>15</v>
      </c>
      <c r="J3831" s="83">
        <f t="shared" si="433"/>
        <v>2022</v>
      </c>
      <c r="K3831" s="269">
        <f t="shared" si="434"/>
        <v>4</v>
      </c>
      <c r="L3831" s="21">
        <f t="shared" si="435"/>
        <v>15</v>
      </c>
      <c r="M3831" s="270">
        <v>44657</v>
      </c>
      <c r="N3831" s="270">
        <v>44657</v>
      </c>
      <c r="O3831" s="270">
        <v>44657</v>
      </c>
      <c r="P3831" s="270">
        <v>44657</v>
      </c>
      <c r="Q3831" s="268" t="s">
        <v>85</v>
      </c>
      <c r="R3831" s="21"/>
      <c r="S3831" s="21"/>
      <c r="T3831" s="21"/>
      <c r="U3831" s="267" t="s">
        <v>989</v>
      </c>
      <c r="V3831" s="267" t="s">
        <v>989</v>
      </c>
      <c r="W3831" s="267" t="s">
        <v>326</v>
      </c>
      <c r="X3831" s="267" t="s">
        <v>326</v>
      </c>
      <c r="Y3831" s="263" t="s">
        <v>10536</v>
      </c>
    </row>
    <row r="3832" spans="1:25" ht="33">
      <c r="A3832" s="291"/>
      <c r="B3832" s="30">
        <v>3778</v>
      </c>
      <c r="C3832" s="30" t="s">
        <v>10548</v>
      </c>
      <c r="D3832" s="30" t="s">
        <v>83</v>
      </c>
      <c r="E3832" s="206" t="s">
        <v>10522</v>
      </c>
      <c r="F3832" s="192" t="s">
        <v>3312</v>
      </c>
      <c r="G3832" s="269">
        <f t="shared" si="430"/>
        <v>2022</v>
      </c>
      <c r="H3832" s="269">
        <f t="shared" si="431"/>
        <v>4</v>
      </c>
      <c r="I3832" s="269">
        <f t="shared" si="432"/>
        <v>15</v>
      </c>
      <c r="J3832" s="83">
        <f t="shared" si="433"/>
        <v>2022</v>
      </c>
      <c r="K3832" s="269">
        <f t="shared" si="434"/>
        <v>4</v>
      </c>
      <c r="L3832" s="21">
        <f t="shared" si="435"/>
        <v>15</v>
      </c>
      <c r="M3832" s="270">
        <v>44659</v>
      </c>
      <c r="N3832" s="270">
        <v>44659</v>
      </c>
      <c r="O3832" s="270">
        <v>44659</v>
      </c>
      <c r="P3832" s="270">
        <v>44659</v>
      </c>
      <c r="Q3832" s="268" t="s">
        <v>85</v>
      </c>
      <c r="R3832" s="21"/>
      <c r="S3832" s="21"/>
      <c r="T3832" s="21"/>
      <c r="U3832" s="267" t="s">
        <v>3082</v>
      </c>
      <c r="V3832" s="267" t="s">
        <v>3082</v>
      </c>
      <c r="W3832" s="267" t="s">
        <v>326</v>
      </c>
      <c r="X3832" s="267" t="s">
        <v>326</v>
      </c>
      <c r="Y3832" s="263" t="s">
        <v>10537</v>
      </c>
    </row>
    <row r="3833" spans="1:25" ht="33">
      <c r="A3833" s="291"/>
      <c r="B3833" s="30">
        <v>3779</v>
      </c>
      <c r="C3833" s="30" t="s">
        <v>10549</v>
      </c>
      <c r="D3833" s="30" t="s">
        <v>83</v>
      </c>
      <c r="E3833" s="264" t="s">
        <v>7472</v>
      </c>
      <c r="F3833" s="192" t="s">
        <v>1875</v>
      </c>
      <c r="G3833" s="269">
        <f t="shared" si="430"/>
        <v>2022</v>
      </c>
      <c r="H3833" s="269">
        <f t="shared" si="431"/>
        <v>4</v>
      </c>
      <c r="I3833" s="269">
        <f t="shared" si="432"/>
        <v>14</v>
      </c>
      <c r="J3833" s="83">
        <f t="shared" si="433"/>
        <v>2022</v>
      </c>
      <c r="K3833" s="269">
        <f t="shared" si="434"/>
        <v>4</v>
      </c>
      <c r="L3833" s="21">
        <f t="shared" si="435"/>
        <v>14</v>
      </c>
      <c r="M3833" s="119">
        <v>44652</v>
      </c>
      <c r="N3833" s="119">
        <v>44652</v>
      </c>
      <c r="O3833" s="119">
        <v>44652</v>
      </c>
      <c r="P3833" s="119">
        <v>44652</v>
      </c>
      <c r="Q3833" s="336" t="s">
        <v>124</v>
      </c>
      <c r="R3833" s="21"/>
      <c r="S3833" s="21"/>
      <c r="T3833" s="21"/>
      <c r="U3833" s="166" t="s">
        <v>2602</v>
      </c>
      <c r="V3833" s="166" t="s">
        <v>2602</v>
      </c>
      <c r="W3833" s="166" t="s">
        <v>9541</v>
      </c>
      <c r="X3833" s="166" t="s">
        <v>9541</v>
      </c>
      <c r="Y3833" s="263" t="s">
        <v>10538</v>
      </c>
    </row>
    <row r="3834" spans="1:25" ht="33">
      <c r="A3834" s="291"/>
      <c r="B3834" s="30">
        <v>3780</v>
      </c>
      <c r="C3834" s="30" t="s">
        <v>10550</v>
      </c>
      <c r="D3834" s="30" t="s">
        <v>83</v>
      </c>
      <c r="E3834" s="264" t="s">
        <v>7472</v>
      </c>
      <c r="F3834" s="192" t="s">
        <v>10514</v>
      </c>
      <c r="G3834" s="269">
        <f t="shared" si="430"/>
        <v>2022</v>
      </c>
      <c r="H3834" s="269">
        <f t="shared" si="431"/>
        <v>4</v>
      </c>
      <c r="I3834" s="269">
        <f t="shared" si="432"/>
        <v>15</v>
      </c>
      <c r="J3834" s="83">
        <f t="shared" si="433"/>
        <v>2022</v>
      </c>
      <c r="K3834" s="269">
        <f t="shared" si="434"/>
        <v>4</v>
      </c>
      <c r="L3834" s="21">
        <f t="shared" si="435"/>
        <v>15</v>
      </c>
      <c r="M3834" s="119">
        <v>44655</v>
      </c>
      <c r="N3834" s="119">
        <v>44655</v>
      </c>
      <c r="O3834" s="119">
        <v>44655</v>
      </c>
      <c r="P3834" s="119">
        <v>44655</v>
      </c>
      <c r="Q3834" s="336" t="s">
        <v>124</v>
      </c>
      <c r="R3834" s="21"/>
      <c r="S3834" s="21"/>
      <c r="T3834" s="21"/>
      <c r="U3834" s="166" t="s">
        <v>9057</v>
      </c>
      <c r="V3834" s="166" t="s">
        <v>9057</v>
      </c>
      <c r="W3834" s="166" t="s">
        <v>9541</v>
      </c>
      <c r="X3834" s="166" t="s">
        <v>9541</v>
      </c>
      <c r="Y3834" s="263" t="s">
        <v>10539</v>
      </c>
    </row>
    <row r="3835" spans="1:25" ht="33">
      <c r="A3835" s="291"/>
      <c r="B3835" s="30">
        <v>3781</v>
      </c>
      <c r="C3835" s="30" t="s">
        <v>10551</v>
      </c>
      <c r="D3835" s="30" t="s">
        <v>83</v>
      </c>
      <c r="E3835" s="264" t="s">
        <v>10059</v>
      </c>
      <c r="F3835" s="192" t="s">
        <v>97</v>
      </c>
      <c r="G3835" s="269">
        <f t="shared" si="430"/>
        <v>2022</v>
      </c>
      <c r="H3835" s="269">
        <f t="shared" si="431"/>
        <v>4</v>
      </c>
      <c r="I3835" s="269">
        <f t="shared" si="432"/>
        <v>15</v>
      </c>
      <c r="J3835" s="83">
        <f t="shared" si="433"/>
        <v>2022</v>
      </c>
      <c r="K3835" s="269">
        <f t="shared" si="434"/>
        <v>4</v>
      </c>
      <c r="L3835" s="21">
        <f t="shared" si="435"/>
        <v>15</v>
      </c>
      <c r="M3835" s="119">
        <v>44655</v>
      </c>
      <c r="N3835" s="119">
        <v>44655</v>
      </c>
      <c r="O3835" s="119">
        <v>44655</v>
      </c>
      <c r="P3835" s="119">
        <v>44655</v>
      </c>
      <c r="Q3835" s="336" t="s">
        <v>10530</v>
      </c>
      <c r="R3835" s="21"/>
      <c r="S3835" s="21"/>
      <c r="T3835" s="21"/>
      <c r="U3835" s="166" t="s">
        <v>395</v>
      </c>
      <c r="V3835" s="166" t="s">
        <v>395</v>
      </c>
      <c r="W3835" s="166" t="s">
        <v>9410</v>
      </c>
      <c r="X3835" s="166" t="s">
        <v>9410</v>
      </c>
      <c r="Y3835" s="263" t="s">
        <v>10540</v>
      </c>
    </row>
    <row r="3836" spans="1:25" ht="33">
      <c r="A3836" s="291"/>
      <c r="B3836" s="30">
        <v>3782</v>
      </c>
      <c r="C3836" s="30" t="s">
        <v>10552</v>
      </c>
      <c r="D3836" s="30" t="s">
        <v>83</v>
      </c>
      <c r="E3836" s="264" t="s">
        <v>10523</v>
      </c>
      <c r="F3836" s="192" t="s">
        <v>1875</v>
      </c>
      <c r="G3836" s="269">
        <f t="shared" si="430"/>
        <v>2022</v>
      </c>
      <c r="H3836" s="269">
        <f t="shared" si="431"/>
        <v>4</v>
      </c>
      <c r="I3836" s="269">
        <f t="shared" si="432"/>
        <v>15</v>
      </c>
      <c r="J3836" s="83">
        <f t="shared" si="433"/>
        <v>2022</v>
      </c>
      <c r="K3836" s="269">
        <f t="shared" si="434"/>
        <v>4</v>
      </c>
      <c r="L3836" s="21">
        <f t="shared" si="435"/>
        <v>15</v>
      </c>
      <c r="M3836" s="119">
        <v>44657</v>
      </c>
      <c r="N3836" s="119">
        <v>44657</v>
      </c>
      <c r="O3836" s="119">
        <v>44657</v>
      </c>
      <c r="P3836" s="119">
        <v>44657</v>
      </c>
      <c r="Q3836" s="336" t="s">
        <v>85</v>
      </c>
      <c r="R3836" s="21"/>
      <c r="S3836" s="21"/>
      <c r="T3836" s="21"/>
      <c r="U3836" s="166" t="s">
        <v>10528</v>
      </c>
      <c r="V3836" s="166" t="s">
        <v>10528</v>
      </c>
      <c r="W3836" s="166" t="s">
        <v>9410</v>
      </c>
      <c r="X3836" s="166" t="s">
        <v>9410</v>
      </c>
      <c r="Y3836" s="263" t="s">
        <v>10541</v>
      </c>
    </row>
    <row r="3837" spans="1:25" ht="33">
      <c r="A3837" s="291"/>
      <c r="B3837" s="30">
        <v>3783</v>
      </c>
      <c r="C3837" s="30" t="s">
        <v>10553</v>
      </c>
      <c r="D3837" s="30" t="s">
        <v>83</v>
      </c>
      <c r="E3837" s="264" t="s">
        <v>10524</v>
      </c>
      <c r="F3837" s="192" t="s">
        <v>10515</v>
      </c>
      <c r="G3837" s="269">
        <f t="shared" si="430"/>
        <v>2022</v>
      </c>
      <c r="H3837" s="269">
        <f t="shared" si="431"/>
        <v>4</v>
      </c>
      <c r="I3837" s="269">
        <f t="shared" si="432"/>
        <v>15</v>
      </c>
      <c r="J3837" s="83">
        <f t="shared" si="433"/>
        <v>2022</v>
      </c>
      <c r="K3837" s="269">
        <f t="shared" si="434"/>
        <v>4</v>
      </c>
      <c r="L3837" s="21">
        <f t="shared" si="435"/>
        <v>15</v>
      </c>
      <c r="M3837" s="119">
        <v>44657</v>
      </c>
      <c r="N3837" s="119">
        <v>44657</v>
      </c>
      <c r="O3837" s="119">
        <v>44657</v>
      </c>
      <c r="P3837" s="119">
        <v>44657</v>
      </c>
      <c r="Q3837" s="336" t="s">
        <v>10529</v>
      </c>
      <c r="R3837" s="21"/>
      <c r="S3837" s="21"/>
      <c r="T3837" s="21"/>
      <c r="U3837" s="166" t="s">
        <v>9410</v>
      </c>
      <c r="V3837" s="166" t="s">
        <v>9410</v>
      </c>
      <c r="W3837" s="166" t="s">
        <v>9410</v>
      </c>
      <c r="X3837" s="166" t="s">
        <v>9410</v>
      </c>
      <c r="Y3837" s="263" t="s">
        <v>10542</v>
      </c>
    </row>
    <row r="3838" spans="1:25">
      <c r="A3838" s="291"/>
      <c r="B3838" s="30">
        <v>3784</v>
      </c>
      <c r="C3838" s="30" t="s">
        <v>10554</v>
      </c>
      <c r="D3838" s="30" t="s">
        <v>83</v>
      </c>
      <c r="E3838" s="316" t="s">
        <v>10588</v>
      </c>
      <c r="F3838" s="315" t="s">
        <v>10586</v>
      </c>
      <c r="G3838" s="269">
        <f t="shared" ref="G3838:G3868" si="436">IF(ISBLANK(N3838),"",YEAR(N3838))</f>
        <v>2022</v>
      </c>
      <c r="H3838" s="269">
        <f t="shared" ref="H3838:H3868" si="437">IF(ISBLANK(N3838),"",MONTH(N3838))</f>
        <v>4</v>
      </c>
      <c r="I3838" s="269">
        <f t="shared" ref="I3838:I3868" si="438">IF(ISBLANK(N3838),"",WEEKNUM(N3838,1))</f>
        <v>15</v>
      </c>
      <c r="J3838" s="83">
        <f t="shared" ref="J3838:J3868" si="439">IF(ISBLANK(P3838),"",YEAR(P3838))</f>
        <v>2022</v>
      </c>
      <c r="K3838" s="269">
        <f t="shared" ref="K3838:K3868" si="440">IF(ISBLANK(P3838),"",MONTH(P3838))</f>
        <v>4</v>
      </c>
      <c r="L3838" s="21">
        <f t="shared" ref="L3838:L3868" si="441">IF(ISBLANK(P3838),"",WEEKNUM(P3838,1))</f>
        <v>15</v>
      </c>
      <c r="M3838" s="119">
        <v>44655</v>
      </c>
      <c r="N3838" s="119">
        <v>44655</v>
      </c>
      <c r="O3838" s="119">
        <v>44655</v>
      </c>
      <c r="P3838" s="119">
        <v>44655</v>
      </c>
      <c r="Q3838" s="267" t="s">
        <v>10603</v>
      </c>
      <c r="R3838" s="21"/>
      <c r="S3838" s="21"/>
      <c r="T3838" s="21"/>
      <c r="U3838" s="315" t="s">
        <v>1697</v>
      </c>
      <c r="V3838" s="315" t="s">
        <v>1697</v>
      </c>
      <c r="W3838" s="315" t="s">
        <v>9384</v>
      </c>
      <c r="X3838" s="315" t="s">
        <v>9384</v>
      </c>
      <c r="Y3838" s="91"/>
    </row>
    <row r="3839" spans="1:25">
      <c r="A3839" s="291"/>
      <c r="B3839" s="30">
        <v>3785</v>
      </c>
      <c r="C3839" s="30" t="s">
        <v>10555</v>
      </c>
      <c r="D3839" s="30" t="s">
        <v>83</v>
      </c>
      <c r="E3839" s="259" t="s">
        <v>10589</v>
      </c>
      <c r="F3839" s="315" t="s">
        <v>10587</v>
      </c>
      <c r="G3839" s="269">
        <f t="shared" si="436"/>
        <v>2022</v>
      </c>
      <c r="H3839" s="269">
        <f t="shared" si="437"/>
        <v>4</v>
      </c>
      <c r="I3839" s="269">
        <f t="shared" si="438"/>
        <v>15</v>
      </c>
      <c r="J3839" s="83">
        <f t="shared" si="439"/>
        <v>2022</v>
      </c>
      <c r="K3839" s="269">
        <f t="shared" si="440"/>
        <v>4</v>
      </c>
      <c r="L3839" s="21">
        <f t="shared" si="441"/>
        <v>15</v>
      </c>
      <c r="M3839" s="119">
        <v>44655</v>
      </c>
      <c r="N3839" s="119">
        <v>44655</v>
      </c>
      <c r="O3839" s="119">
        <v>44655</v>
      </c>
      <c r="P3839" s="119">
        <v>44655</v>
      </c>
      <c r="Q3839" s="267" t="s">
        <v>85</v>
      </c>
      <c r="R3839" s="21"/>
      <c r="S3839" s="21"/>
      <c r="T3839" s="21"/>
      <c r="U3839" s="267" t="s">
        <v>10596</v>
      </c>
      <c r="V3839" s="267" t="s">
        <v>10596</v>
      </c>
      <c r="W3839" s="267" t="s">
        <v>10597</v>
      </c>
      <c r="X3839" s="267" t="s">
        <v>10597</v>
      </c>
      <c r="Y3839" s="91"/>
    </row>
    <row r="3840" spans="1:25">
      <c r="A3840" s="291"/>
      <c r="B3840" s="30">
        <v>3786</v>
      </c>
      <c r="C3840" s="30" t="s">
        <v>10556</v>
      </c>
      <c r="D3840" s="30" t="s">
        <v>83</v>
      </c>
      <c r="E3840" s="265" t="s">
        <v>10125</v>
      </c>
      <c r="F3840" s="315" t="s">
        <v>10586</v>
      </c>
      <c r="G3840" s="269">
        <f t="shared" si="436"/>
        <v>2022</v>
      </c>
      <c r="H3840" s="269">
        <f t="shared" si="437"/>
        <v>4</v>
      </c>
      <c r="I3840" s="269">
        <f t="shared" si="438"/>
        <v>15</v>
      </c>
      <c r="J3840" s="83">
        <f t="shared" si="439"/>
        <v>2022</v>
      </c>
      <c r="K3840" s="269">
        <f t="shared" si="440"/>
        <v>4</v>
      </c>
      <c r="L3840" s="21">
        <f t="shared" si="441"/>
        <v>15</v>
      </c>
      <c r="M3840" s="119">
        <v>44656</v>
      </c>
      <c r="N3840" s="119">
        <v>44656</v>
      </c>
      <c r="O3840" s="119">
        <v>44656</v>
      </c>
      <c r="P3840" s="119">
        <v>44656</v>
      </c>
      <c r="Q3840" s="267" t="s">
        <v>10604</v>
      </c>
      <c r="R3840" s="21"/>
      <c r="S3840" s="21"/>
      <c r="T3840" s="21"/>
      <c r="U3840" s="267" t="s">
        <v>10598</v>
      </c>
      <c r="V3840" s="267" t="s">
        <v>10598</v>
      </c>
      <c r="W3840" s="267" t="s">
        <v>10599</v>
      </c>
      <c r="X3840" s="267" t="s">
        <v>10599</v>
      </c>
      <c r="Y3840" s="91"/>
    </row>
    <row r="3841" spans="1:25">
      <c r="A3841" s="291"/>
      <c r="B3841" s="30">
        <v>3787</v>
      </c>
      <c r="C3841" s="30" t="s">
        <v>10557</v>
      </c>
      <c r="D3841" s="30" t="s">
        <v>83</v>
      </c>
      <c r="E3841" s="265" t="s">
        <v>10590</v>
      </c>
      <c r="F3841" s="315" t="s">
        <v>9832</v>
      </c>
      <c r="G3841" s="269">
        <f t="shared" si="436"/>
        <v>2022</v>
      </c>
      <c r="H3841" s="269">
        <f t="shared" si="437"/>
        <v>4</v>
      </c>
      <c r="I3841" s="269">
        <f t="shared" si="438"/>
        <v>15</v>
      </c>
      <c r="J3841" s="83">
        <f t="shared" si="439"/>
        <v>2022</v>
      </c>
      <c r="K3841" s="269">
        <f t="shared" si="440"/>
        <v>4</v>
      </c>
      <c r="L3841" s="21">
        <f t="shared" si="441"/>
        <v>15</v>
      </c>
      <c r="M3841" s="119">
        <v>44656</v>
      </c>
      <c r="N3841" s="119">
        <v>44656</v>
      </c>
      <c r="O3841" s="119">
        <v>44656</v>
      </c>
      <c r="P3841" s="119">
        <v>44656</v>
      </c>
      <c r="Q3841" s="267" t="s">
        <v>85</v>
      </c>
      <c r="R3841" s="21"/>
      <c r="S3841" s="21"/>
      <c r="T3841" s="21"/>
      <c r="U3841" s="267" t="s">
        <v>10600</v>
      </c>
      <c r="V3841" s="267" t="s">
        <v>10600</v>
      </c>
      <c r="W3841" s="267" t="s">
        <v>9384</v>
      </c>
      <c r="X3841" s="267" t="s">
        <v>9384</v>
      </c>
      <c r="Y3841" s="91"/>
    </row>
    <row r="3842" spans="1:25">
      <c r="A3842" s="291"/>
      <c r="B3842" s="30">
        <v>3788</v>
      </c>
      <c r="C3842" s="30" t="s">
        <v>10558</v>
      </c>
      <c r="D3842" s="30" t="s">
        <v>83</v>
      </c>
      <c r="E3842" s="265" t="s">
        <v>10591</v>
      </c>
      <c r="F3842" s="315" t="s">
        <v>9832</v>
      </c>
      <c r="G3842" s="269">
        <f t="shared" si="436"/>
        <v>2022</v>
      </c>
      <c r="H3842" s="269">
        <f t="shared" si="437"/>
        <v>4</v>
      </c>
      <c r="I3842" s="269">
        <f t="shared" si="438"/>
        <v>15</v>
      </c>
      <c r="J3842" s="83">
        <f t="shared" si="439"/>
        <v>2022</v>
      </c>
      <c r="K3842" s="269">
        <f t="shared" si="440"/>
        <v>4</v>
      </c>
      <c r="L3842" s="21">
        <f t="shared" si="441"/>
        <v>15</v>
      </c>
      <c r="M3842" s="119">
        <v>44657</v>
      </c>
      <c r="N3842" s="119">
        <v>44657</v>
      </c>
      <c r="O3842" s="119">
        <v>44657</v>
      </c>
      <c r="P3842" s="119">
        <v>44657</v>
      </c>
      <c r="Q3842" s="267" t="s">
        <v>85</v>
      </c>
      <c r="R3842" s="21"/>
      <c r="S3842" s="21"/>
      <c r="T3842" s="21"/>
      <c r="U3842" s="267" t="s">
        <v>9384</v>
      </c>
      <c r="V3842" s="267" t="s">
        <v>9384</v>
      </c>
      <c r="W3842" s="267" t="s">
        <v>9384</v>
      </c>
      <c r="X3842" s="267" t="s">
        <v>9384</v>
      </c>
      <c r="Y3842" s="91"/>
    </row>
    <row r="3843" spans="1:25">
      <c r="A3843" s="291"/>
      <c r="B3843" s="30">
        <v>3789</v>
      </c>
      <c r="C3843" s="30" t="s">
        <v>10559</v>
      </c>
      <c r="D3843" s="30" t="s">
        <v>83</v>
      </c>
      <c r="E3843" s="265" t="s">
        <v>10592</v>
      </c>
      <c r="F3843" s="315" t="s">
        <v>10587</v>
      </c>
      <c r="G3843" s="269">
        <f t="shared" si="436"/>
        <v>2022</v>
      </c>
      <c r="H3843" s="269">
        <f t="shared" si="437"/>
        <v>4</v>
      </c>
      <c r="I3843" s="269">
        <f t="shared" si="438"/>
        <v>15</v>
      </c>
      <c r="J3843" s="83">
        <f t="shared" si="439"/>
        <v>2022</v>
      </c>
      <c r="K3843" s="269">
        <f t="shared" si="440"/>
        <v>4</v>
      </c>
      <c r="L3843" s="21">
        <f t="shared" si="441"/>
        <v>15</v>
      </c>
      <c r="M3843" s="119">
        <v>44657</v>
      </c>
      <c r="N3843" s="119">
        <v>44657</v>
      </c>
      <c r="O3843" s="119">
        <v>44657</v>
      </c>
      <c r="P3843" s="119">
        <v>44657</v>
      </c>
      <c r="Q3843" s="267" t="s">
        <v>10604</v>
      </c>
      <c r="R3843" s="21"/>
      <c r="S3843" s="21"/>
      <c r="T3843" s="21"/>
      <c r="U3843" s="267" t="s">
        <v>10601</v>
      </c>
      <c r="V3843" s="267" t="s">
        <v>10601</v>
      </c>
      <c r="W3843" s="267" t="s">
        <v>9384</v>
      </c>
      <c r="X3843" s="267" t="s">
        <v>9384</v>
      </c>
      <c r="Y3843" s="91"/>
    </row>
    <row r="3844" spans="1:25">
      <c r="A3844" s="291"/>
      <c r="B3844" s="30">
        <v>3790</v>
      </c>
      <c r="C3844" s="30" t="s">
        <v>10560</v>
      </c>
      <c r="D3844" s="30" t="s">
        <v>83</v>
      </c>
      <c r="E3844" s="265" t="s">
        <v>10593</v>
      </c>
      <c r="F3844" s="315" t="s">
        <v>9832</v>
      </c>
      <c r="G3844" s="269">
        <f t="shared" si="436"/>
        <v>2022</v>
      </c>
      <c r="H3844" s="269">
        <f t="shared" si="437"/>
        <v>4</v>
      </c>
      <c r="I3844" s="269">
        <f t="shared" si="438"/>
        <v>15</v>
      </c>
      <c r="J3844" s="83">
        <f t="shared" si="439"/>
        <v>2022</v>
      </c>
      <c r="K3844" s="269">
        <f t="shared" si="440"/>
        <v>4</v>
      </c>
      <c r="L3844" s="21">
        <f t="shared" si="441"/>
        <v>15</v>
      </c>
      <c r="M3844" s="119">
        <v>44657</v>
      </c>
      <c r="N3844" s="119">
        <v>44657</v>
      </c>
      <c r="O3844" s="119">
        <v>44657</v>
      </c>
      <c r="P3844" s="119">
        <v>44657</v>
      </c>
      <c r="Q3844" s="267" t="s">
        <v>10603</v>
      </c>
      <c r="R3844" s="21"/>
      <c r="S3844" s="21"/>
      <c r="T3844" s="21"/>
      <c r="U3844" s="267" t="s">
        <v>8194</v>
      </c>
      <c r="V3844" s="267" t="s">
        <v>8194</v>
      </c>
      <c r="W3844" s="267" t="s">
        <v>10599</v>
      </c>
      <c r="X3844" s="267" t="s">
        <v>10599</v>
      </c>
      <c r="Y3844" s="91"/>
    </row>
    <row r="3845" spans="1:25">
      <c r="A3845" s="291"/>
      <c r="B3845" s="30">
        <v>3791</v>
      </c>
      <c r="C3845" s="30" t="s">
        <v>10561</v>
      </c>
      <c r="D3845" s="30" t="s">
        <v>83</v>
      </c>
      <c r="E3845" s="259" t="s">
        <v>10594</v>
      </c>
      <c r="F3845" s="340" t="s">
        <v>10587</v>
      </c>
      <c r="G3845" s="269">
        <f t="shared" si="436"/>
        <v>2022</v>
      </c>
      <c r="H3845" s="269">
        <f t="shared" si="437"/>
        <v>4</v>
      </c>
      <c r="I3845" s="269">
        <f t="shared" si="438"/>
        <v>15</v>
      </c>
      <c r="J3845" s="83">
        <f t="shared" si="439"/>
        <v>2022</v>
      </c>
      <c r="K3845" s="269">
        <f t="shared" si="440"/>
        <v>4</v>
      </c>
      <c r="L3845" s="21">
        <f t="shared" si="441"/>
        <v>15</v>
      </c>
      <c r="M3845" s="119">
        <v>44658</v>
      </c>
      <c r="N3845" s="119">
        <v>44658</v>
      </c>
      <c r="O3845" s="119">
        <v>44658</v>
      </c>
      <c r="P3845" s="119">
        <v>44658</v>
      </c>
      <c r="Q3845" s="267" t="s">
        <v>10604</v>
      </c>
      <c r="R3845" s="21"/>
      <c r="S3845" s="21"/>
      <c r="T3845" s="21"/>
      <c r="U3845" s="267" t="s">
        <v>1912</v>
      </c>
      <c r="V3845" s="267" t="s">
        <v>1912</v>
      </c>
      <c r="W3845" s="267" t="s">
        <v>9384</v>
      </c>
      <c r="X3845" s="267" t="s">
        <v>9384</v>
      </c>
      <c r="Y3845" s="91"/>
    </row>
    <row r="3846" spans="1:25">
      <c r="A3846" s="291"/>
      <c r="B3846" s="30">
        <v>3792</v>
      </c>
      <c r="C3846" s="30" t="s">
        <v>10562</v>
      </c>
      <c r="D3846" s="30" t="s">
        <v>83</v>
      </c>
      <c r="E3846" s="259" t="s">
        <v>10125</v>
      </c>
      <c r="F3846" s="340" t="s">
        <v>3286</v>
      </c>
      <c r="G3846" s="269">
        <f t="shared" si="436"/>
        <v>2022</v>
      </c>
      <c r="H3846" s="269">
        <f t="shared" si="437"/>
        <v>4</v>
      </c>
      <c r="I3846" s="269">
        <f t="shared" si="438"/>
        <v>15</v>
      </c>
      <c r="J3846" s="83">
        <f t="shared" si="439"/>
        <v>2022</v>
      </c>
      <c r="K3846" s="269">
        <f t="shared" si="440"/>
        <v>4</v>
      </c>
      <c r="L3846" s="21">
        <f t="shared" si="441"/>
        <v>15</v>
      </c>
      <c r="M3846" s="119">
        <v>44658</v>
      </c>
      <c r="N3846" s="119">
        <v>44658</v>
      </c>
      <c r="O3846" s="119">
        <v>44658</v>
      </c>
      <c r="P3846" s="119">
        <v>44658</v>
      </c>
      <c r="Q3846" s="267" t="s">
        <v>10604</v>
      </c>
      <c r="R3846" s="21"/>
      <c r="S3846" s="21"/>
      <c r="T3846" s="21"/>
      <c r="U3846" s="267" t="s">
        <v>9845</v>
      </c>
      <c r="V3846" s="267" t="s">
        <v>9845</v>
      </c>
      <c r="W3846" s="267" t="s">
        <v>9384</v>
      </c>
      <c r="X3846" s="267" t="s">
        <v>9384</v>
      </c>
      <c r="Y3846" s="91"/>
    </row>
    <row r="3847" spans="1:25" ht="33">
      <c r="A3847" s="291"/>
      <c r="B3847" s="30">
        <v>3793</v>
      </c>
      <c r="C3847" s="30" t="s">
        <v>10563</v>
      </c>
      <c r="D3847" s="30" t="s">
        <v>83</v>
      </c>
      <c r="E3847" s="259" t="s">
        <v>10595</v>
      </c>
      <c r="F3847" s="340" t="s">
        <v>10587</v>
      </c>
      <c r="G3847" s="269">
        <f t="shared" si="436"/>
        <v>2022</v>
      </c>
      <c r="H3847" s="269">
        <f t="shared" si="437"/>
        <v>4</v>
      </c>
      <c r="I3847" s="269">
        <f t="shared" si="438"/>
        <v>15</v>
      </c>
      <c r="J3847" s="83">
        <f t="shared" si="439"/>
        <v>2022</v>
      </c>
      <c r="K3847" s="269">
        <f t="shared" si="440"/>
        <v>4</v>
      </c>
      <c r="L3847" s="21">
        <f t="shared" si="441"/>
        <v>15</v>
      </c>
      <c r="M3847" s="119">
        <v>44658</v>
      </c>
      <c r="N3847" s="119">
        <v>44658</v>
      </c>
      <c r="O3847" s="119">
        <v>44658</v>
      </c>
      <c r="P3847" s="119">
        <v>44658</v>
      </c>
      <c r="Q3847" s="267" t="s">
        <v>10604</v>
      </c>
      <c r="R3847" s="21"/>
      <c r="S3847" s="21"/>
      <c r="T3847" s="21"/>
      <c r="U3847" s="267" t="s">
        <v>10602</v>
      </c>
      <c r="V3847" s="267" t="s">
        <v>10602</v>
      </c>
      <c r="W3847" s="267" t="s">
        <v>9384</v>
      </c>
      <c r="X3847" s="267" t="s">
        <v>9384</v>
      </c>
      <c r="Y3847" s="91"/>
    </row>
    <row r="3848" spans="1:25" ht="33">
      <c r="A3848" s="291"/>
      <c r="B3848" s="30">
        <v>3794</v>
      </c>
      <c r="C3848" s="30" t="s">
        <v>10564</v>
      </c>
      <c r="D3848" s="30" t="s">
        <v>83</v>
      </c>
      <c r="E3848" s="293" t="s">
        <v>10607</v>
      </c>
      <c r="F3848" s="30" t="s">
        <v>10605</v>
      </c>
      <c r="G3848" s="269">
        <f t="shared" si="436"/>
        <v>2022</v>
      </c>
      <c r="H3848" s="269">
        <f t="shared" si="437"/>
        <v>4</v>
      </c>
      <c r="I3848" s="269">
        <f t="shared" si="438"/>
        <v>15</v>
      </c>
      <c r="J3848" s="83">
        <f t="shared" si="439"/>
        <v>2022</v>
      </c>
      <c r="K3848" s="269">
        <f t="shared" si="440"/>
        <v>4</v>
      </c>
      <c r="L3848" s="21">
        <f t="shared" si="441"/>
        <v>15</v>
      </c>
      <c r="M3848" s="119">
        <v>44655</v>
      </c>
      <c r="N3848" s="119">
        <v>44655</v>
      </c>
      <c r="O3848" s="119">
        <v>44655</v>
      </c>
      <c r="P3848" s="119">
        <v>44655</v>
      </c>
      <c r="Q3848" s="267" t="s">
        <v>85</v>
      </c>
      <c r="R3848" s="21"/>
      <c r="S3848" s="21"/>
      <c r="T3848" s="21"/>
      <c r="U3848" s="340" t="s">
        <v>10614</v>
      </c>
      <c r="V3848" s="340" t="s">
        <v>10614</v>
      </c>
      <c r="W3848" s="267" t="s">
        <v>10615</v>
      </c>
      <c r="X3848" s="267" t="s">
        <v>10615</v>
      </c>
      <c r="Y3848" s="259"/>
    </row>
    <row r="3849" spans="1:25">
      <c r="A3849" s="291"/>
      <c r="B3849" s="30">
        <v>3795</v>
      </c>
      <c r="C3849" s="30" t="s">
        <v>10565</v>
      </c>
      <c r="D3849" s="30" t="s">
        <v>83</v>
      </c>
      <c r="E3849" s="311" t="s">
        <v>10608</v>
      </c>
      <c r="F3849" s="30" t="s">
        <v>10606</v>
      </c>
      <c r="G3849" s="269">
        <f t="shared" si="436"/>
        <v>2022</v>
      </c>
      <c r="H3849" s="269">
        <f t="shared" si="437"/>
        <v>4</v>
      </c>
      <c r="I3849" s="269">
        <f t="shared" si="438"/>
        <v>15</v>
      </c>
      <c r="J3849" s="83">
        <f t="shared" si="439"/>
        <v>2022</v>
      </c>
      <c r="K3849" s="269">
        <f t="shared" si="440"/>
        <v>4</v>
      </c>
      <c r="L3849" s="21">
        <f t="shared" si="441"/>
        <v>15</v>
      </c>
      <c r="M3849" s="119">
        <v>44656</v>
      </c>
      <c r="N3849" s="119">
        <v>44656</v>
      </c>
      <c r="O3849" s="119">
        <v>44656</v>
      </c>
      <c r="P3849" s="119">
        <v>44656</v>
      </c>
      <c r="Q3849" s="267" t="s">
        <v>10619</v>
      </c>
      <c r="R3849" s="21"/>
      <c r="S3849" s="21"/>
      <c r="T3849" s="21"/>
      <c r="U3849" s="340" t="s">
        <v>286</v>
      </c>
      <c r="V3849" s="340" t="s">
        <v>286</v>
      </c>
      <c r="W3849" s="267" t="s">
        <v>7265</v>
      </c>
      <c r="X3849" s="267" t="s">
        <v>7265</v>
      </c>
      <c r="Y3849" s="259"/>
    </row>
    <row r="3850" spans="1:25">
      <c r="A3850" s="291"/>
      <c r="B3850" s="30">
        <v>3796</v>
      </c>
      <c r="C3850" s="30" t="s">
        <v>10566</v>
      </c>
      <c r="D3850" s="30" t="s">
        <v>83</v>
      </c>
      <c r="E3850" s="311" t="s">
        <v>10609</v>
      </c>
      <c r="F3850" s="30" t="s">
        <v>10606</v>
      </c>
      <c r="G3850" s="269">
        <f t="shared" si="436"/>
        <v>2022</v>
      </c>
      <c r="H3850" s="269">
        <f t="shared" si="437"/>
        <v>4</v>
      </c>
      <c r="I3850" s="269">
        <f t="shared" si="438"/>
        <v>15</v>
      </c>
      <c r="J3850" s="83">
        <f t="shared" si="439"/>
        <v>2022</v>
      </c>
      <c r="K3850" s="269">
        <f t="shared" si="440"/>
        <v>4</v>
      </c>
      <c r="L3850" s="21">
        <f t="shared" si="441"/>
        <v>15</v>
      </c>
      <c r="M3850" s="119">
        <v>44657</v>
      </c>
      <c r="N3850" s="119">
        <v>44657</v>
      </c>
      <c r="O3850" s="119">
        <v>44657</v>
      </c>
      <c r="P3850" s="119">
        <v>44657</v>
      </c>
      <c r="Q3850" s="267" t="s">
        <v>10619</v>
      </c>
      <c r="R3850" s="21"/>
      <c r="S3850" s="21"/>
      <c r="T3850" s="21"/>
      <c r="U3850" s="340" t="s">
        <v>286</v>
      </c>
      <c r="V3850" s="340" t="s">
        <v>286</v>
      </c>
      <c r="W3850" s="267" t="s">
        <v>10615</v>
      </c>
      <c r="X3850" s="267" t="s">
        <v>10615</v>
      </c>
      <c r="Y3850" s="259"/>
    </row>
    <row r="3851" spans="1:25">
      <c r="A3851" s="291"/>
      <c r="B3851" s="30">
        <v>3797</v>
      </c>
      <c r="C3851" s="30" t="s">
        <v>10567</v>
      </c>
      <c r="D3851" s="30" t="s">
        <v>83</v>
      </c>
      <c r="E3851" s="294" t="s">
        <v>10610</v>
      </c>
      <c r="F3851" s="30" t="s">
        <v>10605</v>
      </c>
      <c r="G3851" s="269">
        <f t="shared" si="436"/>
        <v>2022</v>
      </c>
      <c r="H3851" s="269">
        <f t="shared" si="437"/>
        <v>4</v>
      </c>
      <c r="I3851" s="269">
        <f t="shared" si="438"/>
        <v>15</v>
      </c>
      <c r="J3851" s="83">
        <f t="shared" si="439"/>
        <v>2022</v>
      </c>
      <c r="K3851" s="269">
        <f t="shared" si="440"/>
        <v>4</v>
      </c>
      <c r="L3851" s="21">
        <f t="shared" si="441"/>
        <v>15</v>
      </c>
      <c r="M3851" s="119">
        <v>44657</v>
      </c>
      <c r="N3851" s="119">
        <v>44657</v>
      </c>
      <c r="O3851" s="119">
        <v>44657</v>
      </c>
      <c r="P3851" s="119">
        <v>44657</v>
      </c>
      <c r="Q3851" s="267" t="s">
        <v>10619</v>
      </c>
      <c r="R3851" s="21"/>
      <c r="S3851" s="21"/>
      <c r="T3851" s="21"/>
      <c r="U3851" s="295" t="s">
        <v>411</v>
      </c>
      <c r="V3851" s="295" t="s">
        <v>411</v>
      </c>
      <c r="W3851" s="267" t="s">
        <v>10616</v>
      </c>
      <c r="X3851" s="267" t="s">
        <v>10616</v>
      </c>
      <c r="Y3851" s="259" t="s">
        <v>10620</v>
      </c>
    </row>
    <row r="3852" spans="1:25">
      <c r="A3852" s="291"/>
      <c r="B3852" s="30">
        <v>3798</v>
      </c>
      <c r="C3852" s="30" t="s">
        <v>10568</v>
      </c>
      <c r="D3852" s="30" t="s">
        <v>83</v>
      </c>
      <c r="E3852" s="301" t="s">
        <v>10611</v>
      </c>
      <c r="F3852" s="30" t="s">
        <v>10605</v>
      </c>
      <c r="G3852" s="269">
        <f t="shared" si="436"/>
        <v>2022</v>
      </c>
      <c r="H3852" s="269">
        <f t="shared" si="437"/>
        <v>4</v>
      </c>
      <c r="I3852" s="269">
        <f t="shared" si="438"/>
        <v>15</v>
      </c>
      <c r="J3852" s="83">
        <f t="shared" si="439"/>
        <v>2022</v>
      </c>
      <c r="K3852" s="269">
        <f t="shared" si="440"/>
        <v>4</v>
      </c>
      <c r="L3852" s="21">
        <f t="shared" si="441"/>
        <v>15</v>
      </c>
      <c r="M3852" s="119">
        <v>44657</v>
      </c>
      <c r="N3852" s="119">
        <v>44657</v>
      </c>
      <c r="O3852" s="119">
        <v>44657</v>
      </c>
      <c r="P3852" s="119">
        <v>44657</v>
      </c>
      <c r="Q3852" s="267" t="s">
        <v>85</v>
      </c>
      <c r="R3852" s="21"/>
      <c r="S3852" s="21"/>
      <c r="T3852" s="21"/>
      <c r="U3852" s="340" t="s">
        <v>10617</v>
      </c>
      <c r="V3852" s="340" t="s">
        <v>10617</v>
      </c>
      <c r="W3852" s="267" t="s">
        <v>7265</v>
      </c>
      <c r="X3852" s="267" t="s">
        <v>7265</v>
      </c>
      <c r="Y3852" s="259"/>
    </row>
    <row r="3853" spans="1:25">
      <c r="A3853" s="291"/>
      <c r="B3853" s="30">
        <v>3799</v>
      </c>
      <c r="C3853" s="30" t="s">
        <v>10569</v>
      </c>
      <c r="D3853" s="30" t="s">
        <v>83</v>
      </c>
      <c r="E3853" s="293" t="s">
        <v>10612</v>
      </c>
      <c r="F3853" s="30" t="s">
        <v>10605</v>
      </c>
      <c r="G3853" s="269">
        <f t="shared" si="436"/>
        <v>2022</v>
      </c>
      <c r="H3853" s="269">
        <f t="shared" si="437"/>
        <v>4</v>
      </c>
      <c r="I3853" s="269">
        <f t="shared" si="438"/>
        <v>15</v>
      </c>
      <c r="J3853" s="83">
        <f t="shared" si="439"/>
        <v>2022</v>
      </c>
      <c r="K3853" s="269">
        <f t="shared" si="440"/>
        <v>4</v>
      </c>
      <c r="L3853" s="21">
        <f t="shared" si="441"/>
        <v>15</v>
      </c>
      <c r="M3853" s="119">
        <v>44657</v>
      </c>
      <c r="N3853" s="119">
        <v>44657</v>
      </c>
      <c r="O3853" s="119">
        <v>44657</v>
      </c>
      <c r="P3853" s="119">
        <v>44657</v>
      </c>
      <c r="Q3853" s="267" t="s">
        <v>10619</v>
      </c>
      <c r="R3853" s="21"/>
      <c r="S3853" s="21"/>
      <c r="T3853" s="21"/>
      <c r="U3853" s="295" t="s">
        <v>10618</v>
      </c>
      <c r="V3853" s="295" t="s">
        <v>10618</v>
      </c>
      <c r="W3853" s="267" t="s">
        <v>7265</v>
      </c>
      <c r="X3853" s="267" t="s">
        <v>7265</v>
      </c>
      <c r="Y3853" s="259"/>
    </row>
    <row r="3854" spans="1:25">
      <c r="A3854" s="291"/>
      <c r="B3854" s="30">
        <v>3800</v>
      </c>
      <c r="C3854" s="30" t="s">
        <v>10570</v>
      </c>
      <c r="D3854" s="30" t="s">
        <v>83</v>
      </c>
      <c r="E3854" s="124" t="s">
        <v>10613</v>
      </c>
      <c r="F3854" s="30" t="s">
        <v>10606</v>
      </c>
      <c r="G3854" s="269">
        <f t="shared" si="436"/>
        <v>2022</v>
      </c>
      <c r="H3854" s="269">
        <f t="shared" si="437"/>
        <v>4</v>
      </c>
      <c r="I3854" s="269">
        <f t="shared" si="438"/>
        <v>15</v>
      </c>
      <c r="J3854" s="83">
        <f t="shared" si="439"/>
        <v>2022</v>
      </c>
      <c r="K3854" s="269">
        <f t="shared" si="440"/>
        <v>4</v>
      </c>
      <c r="L3854" s="21">
        <f t="shared" si="441"/>
        <v>15</v>
      </c>
      <c r="M3854" s="119">
        <v>44657</v>
      </c>
      <c r="N3854" s="119">
        <v>44657</v>
      </c>
      <c r="O3854" s="119">
        <v>44657</v>
      </c>
      <c r="P3854" s="119">
        <v>44657</v>
      </c>
      <c r="Q3854" s="267" t="s">
        <v>10619</v>
      </c>
      <c r="R3854" s="21"/>
      <c r="S3854" s="21"/>
      <c r="T3854" s="21"/>
      <c r="U3854" s="295" t="s">
        <v>578</v>
      </c>
      <c r="V3854" s="295" t="s">
        <v>578</v>
      </c>
      <c r="W3854" s="267" t="s">
        <v>7265</v>
      </c>
      <c r="X3854" s="267" t="s">
        <v>7265</v>
      </c>
      <c r="Y3854" s="259"/>
    </row>
    <row r="3855" spans="1:25">
      <c r="A3855" s="291"/>
      <c r="B3855" s="30">
        <v>3801</v>
      </c>
      <c r="C3855" s="30" t="s">
        <v>10571</v>
      </c>
      <c r="D3855" s="30" t="s">
        <v>83</v>
      </c>
      <c r="E3855" s="130" t="s">
        <v>10622</v>
      </c>
      <c r="F3855" s="117" t="s">
        <v>9878</v>
      </c>
      <c r="G3855" s="269">
        <f t="shared" si="436"/>
        <v>2022</v>
      </c>
      <c r="H3855" s="269">
        <f t="shared" si="437"/>
        <v>4</v>
      </c>
      <c r="I3855" s="269">
        <f t="shared" si="438"/>
        <v>15</v>
      </c>
      <c r="J3855" s="83">
        <f t="shared" si="439"/>
        <v>2022</v>
      </c>
      <c r="K3855" s="269">
        <f t="shared" si="440"/>
        <v>4</v>
      </c>
      <c r="L3855" s="21">
        <f t="shared" si="441"/>
        <v>15</v>
      </c>
      <c r="M3855" s="119">
        <v>44656</v>
      </c>
      <c r="N3855" s="119">
        <v>44656</v>
      </c>
      <c r="O3855" s="119">
        <v>44656</v>
      </c>
      <c r="P3855" s="119">
        <v>44656</v>
      </c>
      <c r="Q3855" s="267" t="s">
        <v>85</v>
      </c>
      <c r="R3855" s="21"/>
      <c r="S3855" s="21"/>
      <c r="T3855" s="21"/>
      <c r="U3855" s="340" t="s">
        <v>10624</v>
      </c>
      <c r="V3855" s="340" t="s">
        <v>10624</v>
      </c>
      <c r="W3855" s="267" t="s">
        <v>8859</v>
      </c>
      <c r="X3855" s="267" t="s">
        <v>8859</v>
      </c>
      <c r="Y3855" s="259" t="s">
        <v>10625</v>
      </c>
    </row>
    <row r="3856" spans="1:25">
      <c r="A3856" s="291"/>
      <c r="B3856" s="30">
        <v>3802</v>
      </c>
      <c r="C3856" s="30" t="s">
        <v>10572</v>
      </c>
      <c r="D3856" s="30" t="s">
        <v>83</v>
      </c>
      <c r="E3856" s="303" t="s">
        <v>10623</v>
      </c>
      <c r="F3856" s="312" t="s">
        <v>1561</v>
      </c>
      <c r="G3856" s="269">
        <f t="shared" si="436"/>
        <v>2022</v>
      </c>
      <c r="H3856" s="269">
        <f t="shared" si="437"/>
        <v>4</v>
      </c>
      <c r="I3856" s="269">
        <f t="shared" si="438"/>
        <v>15</v>
      </c>
      <c r="J3856" s="83">
        <f t="shared" si="439"/>
        <v>2022</v>
      </c>
      <c r="K3856" s="269">
        <f t="shared" si="440"/>
        <v>4</v>
      </c>
      <c r="L3856" s="21">
        <f t="shared" si="441"/>
        <v>15</v>
      </c>
      <c r="M3856" s="119">
        <v>44655</v>
      </c>
      <c r="N3856" s="119">
        <v>44655</v>
      </c>
      <c r="O3856" s="119">
        <v>44655</v>
      </c>
      <c r="P3856" s="119">
        <v>44660</v>
      </c>
      <c r="Q3856" s="267" t="s">
        <v>85</v>
      </c>
      <c r="R3856" s="21"/>
      <c r="S3856" s="21"/>
      <c r="T3856" s="21"/>
      <c r="U3856" s="340" t="s">
        <v>1561</v>
      </c>
      <c r="V3856" s="340" t="s">
        <v>1561</v>
      </c>
      <c r="W3856" s="267" t="s">
        <v>8859</v>
      </c>
      <c r="X3856" s="267" t="s">
        <v>8859</v>
      </c>
      <c r="Y3856" s="91" t="s">
        <v>10810</v>
      </c>
    </row>
    <row r="3857" spans="1:25">
      <c r="A3857" s="291"/>
      <c r="B3857" s="30">
        <v>3803</v>
      </c>
      <c r="C3857" s="30" t="s">
        <v>10573</v>
      </c>
      <c r="D3857" s="30" t="s">
        <v>83</v>
      </c>
      <c r="E3857" s="110" t="s">
        <v>10627</v>
      </c>
      <c r="F3857" s="117" t="s">
        <v>10621</v>
      </c>
      <c r="G3857" s="269">
        <f t="shared" si="436"/>
        <v>2022</v>
      </c>
      <c r="H3857" s="269">
        <f t="shared" si="437"/>
        <v>4</v>
      </c>
      <c r="I3857" s="269">
        <f t="shared" si="438"/>
        <v>15</v>
      </c>
      <c r="J3857" s="83">
        <f t="shared" si="439"/>
        <v>2022</v>
      </c>
      <c r="K3857" s="269">
        <f t="shared" si="440"/>
        <v>4</v>
      </c>
      <c r="L3857" s="21">
        <f t="shared" si="441"/>
        <v>15</v>
      </c>
      <c r="M3857" s="119">
        <v>44657</v>
      </c>
      <c r="N3857" s="119">
        <v>44657</v>
      </c>
      <c r="O3857" s="119">
        <v>44657</v>
      </c>
      <c r="P3857" s="119">
        <v>44660</v>
      </c>
      <c r="Q3857" s="267" t="s">
        <v>85</v>
      </c>
      <c r="R3857" s="21"/>
      <c r="S3857" s="21"/>
      <c r="T3857" s="21"/>
      <c r="U3857" s="340" t="s">
        <v>1561</v>
      </c>
      <c r="V3857" s="340" t="s">
        <v>1561</v>
      </c>
      <c r="W3857" s="267" t="s">
        <v>8859</v>
      </c>
      <c r="X3857" s="267" t="s">
        <v>8859</v>
      </c>
      <c r="Y3857" s="91" t="s">
        <v>10810</v>
      </c>
    </row>
    <row r="3858" spans="1:25" ht="49.5">
      <c r="A3858" s="291"/>
      <c r="B3858" s="30">
        <v>3804</v>
      </c>
      <c r="C3858" s="30" t="s">
        <v>10574</v>
      </c>
      <c r="D3858" s="30" t="s">
        <v>83</v>
      </c>
      <c r="E3858" s="265" t="s">
        <v>10647</v>
      </c>
      <c r="F3858" s="192" t="s">
        <v>7172</v>
      </c>
      <c r="G3858" s="269">
        <f t="shared" si="436"/>
        <v>2022</v>
      </c>
      <c r="H3858" s="269">
        <f t="shared" si="437"/>
        <v>4</v>
      </c>
      <c r="I3858" s="269">
        <f t="shared" si="438"/>
        <v>16</v>
      </c>
      <c r="J3858" s="83">
        <f t="shared" si="439"/>
        <v>2022</v>
      </c>
      <c r="K3858" s="269">
        <f t="shared" si="440"/>
        <v>4</v>
      </c>
      <c r="L3858" s="21">
        <f t="shared" si="441"/>
        <v>16</v>
      </c>
      <c r="M3858" s="270">
        <v>44662</v>
      </c>
      <c r="N3858" s="270">
        <v>44662</v>
      </c>
      <c r="O3858" s="270">
        <v>44662</v>
      </c>
      <c r="P3858" s="270">
        <v>44662</v>
      </c>
      <c r="Q3858" s="268" t="s">
        <v>124</v>
      </c>
      <c r="R3858" s="21"/>
      <c r="S3858" s="21"/>
      <c r="T3858" s="21"/>
      <c r="U3858" s="267" t="s">
        <v>10663</v>
      </c>
      <c r="V3858" s="267" t="s">
        <v>10663</v>
      </c>
      <c r="W3858" s="267" t="s">
        <v>10664</v>
      </c>
      <c r="X3858" s="267" t="s">
        <v>10664</v>
      </c>
      <c r="Y3858" s="263" t="s">
        <v>10668</v>
      </c>
    </row>
    <row r="3859" spans="1:25" ht="66">
      <c r="A3859" s="291"/>
      <c r="B3859" s="30">
        <v>3805</v>
      </c>
      <c r="C3859" s="30" t="s">
        <v>10575</v>
      </c>
      <c r="D3859" s="30" t="s">
        <v>83</v>
      </c>
      <c r="E3859" s="265" t="s">
        <v>10648</v>
      </c>
      <c r="F3859" s="192" t="s">
        <v>7172</v>
      </c>
      <c r="G3859" s="269">
        <f t="shared" si="436"/>
        <v>2022</v>
      </c>
      <c r="H3859" s="269">
        <f t="shared" si="437"/>
        <v>4</v>
      </c>
      <c r="I3859" s="269">
        <f t="shared" si="438"/>
        <v>16</v>
      </c>
      <c r="J3859" s="83">
        <f t="shared" si="439"/>
        <v>2022</v>
      </c>
      <c r="K3859" s="269">
        <f t="shared" si="440"/>
        <v>4</v>
      </c>
      <c r="L3859" s="21">
        <f t="shared" si="441"/>
        <v>16</v>
      </c>
      <c r="M3859" s="270">
        <v>44662</v>
      </c>
      <c r="N3859" s="270">
        <v>44662</v>
      </c>
      <c r="O3859" s="270">
        <v>44662</v>
      </c>
      <c r="P3859" s="270">
        <v>44662</v>
      </c>
      <c r="Q3859" s="268" t="s">
        <v>124</v>
      </c>
      <c r="R3859" s="21"/>
      <c r="S3859" s="21"/>
      <c r="T3859" s="21"/>
      <c r="U3859" s="267" t="s">
        <v>4391</v>
      </c>
      <c r="V3859" s="267" t="s">
        <v>4391</v>
      </c>
      <c r="W3859" s="267" t="s">
        <v>10664</v>
      </c>
      <c r="X3859" s="267" t="s">
        <v>10664</v>
      </c>
      <c r="Y3859" s="263" t="s">
        <v>10669</v>
      </c>
    </row>
    <row r="3860" spans="1:25" ht="33">
      <c r="A3860" s="291"/>
      <c r="B3860" s="30">
        <v>3806</v>
      </c>
      <c r="C3860" s="30" t="s">
        <v>10576</v>
      </c>
      <c r="D3860" s="30" t="s">
        <v>83</v>
      </c>
      <c r="E3860" s="265" t="s">
        <v>10649</v>
      </c>
      <c r="F3860" s="192" t="s">
        <v>7172</v>
      </c>
      <c r="G3860" s="269">
        <f t="shared" si="436"/>
        <v>2022</v>
      </c>
      <c r="H3860" s="269">
        <f t="shared" si="437"/>
        <v>4</v>
      </c>
      <c r="I3860" s="269">
        <f t="shared" si="438"/>
        <v>16</v>
      </c>
      <c r="J3860" s="83">
        <f t="shared" si="439"/>
        <v>2022</v>
      </c>
      <c r="K3860" s="269">
        <f t="shared" si="440"/>
        <v>4</v>
      </c>
      <c r="L3860" s="21">
        <f t="shared" si="441"/>
        <v>16</v>
      </c>
      <c r="M3860" s="270">
        <v>44663</v>
      </c>
      <c r="N3860" s="270">
        <v>44663</v>
      </c>
      <c r="O3860" s="270">
        <v>44663</v>
      </c>
      <c r="P3860" s="270">
        <v>44663</v>
      </c>
      <c r="Q3860" s="268" t="s">
        <v>124</v>
      </c>
      <c r="R3860" s="21"/>
      <c r="S3860" s="21"/>
      <c r="T3860" s="21"/>
      <c r="U3860" s="267" t="s">
        <v>10011</v>
      </c>
      <c r="V3860" s="267" t="s">
        <v>10011</v>
      </c>
      <c r="W3860" s="267" t="s">
        <v>10664</v>
      </c>
      <c r="X3860" s="267" t="s">
        <v>10664</v>
      </c>
      <c r="Y3860" s="263" t="s">
        <v>10670</v>
      </c>
    </row>
    <row r="3861" spans="1:25" ht="66">
      <c r="A3861" s="291"/>
      <c r="B3861" s="30">
        <v>3807</v>
      </c>
      <c r="C3861" s="30" t="s">
        <v>10577</v>
      </c>
      <c r="D3861" s="30" t="s">
        <v>83</v>
      </c>
      <c r="E3861" s="265" t="s">
        <v>10650</v>
      </c>
      <c r="F3861" s="192" t="s">
        <v>7172</v>
      </c>
      <c r="G3861" s="269">
        <f t="shared" si="436"/>
        <v>2022</v>
      </c>
      <c r="H3861" s="269">
        <f t="shared" si="437"/>
        <v>4</v>
      </c>
      <c r="I3861" s="269">
        <f t="shared" si="438"/>
        <v>16</v>
      </c>
      <c r="J3861" s="83">
        <f t="shared" si="439"/>
        <v>2022</v>
      </c>
      <c r="K3861" s="269">
        <f t="shared" si="440"/>
        <v>4</v>
      </c>
      <c r="L3861" s="21">
        <f t="shared" si="441"/>
        <v>16</v>
      </c>
      <c r="M3861" s="270">
        <v>44663</v>
      </c>
      <c r="N3861" s="270">
        <v>44663</v>
      </c>
      <c r="O3861" s="270">
        <v>44663</v>
      </c>
      <c r="P3861" s="270">
        <v>44663</v>
      </c>
      <c r="Q3861" s="270" t="s">
        <v>124</v>
      </c>
      <c r="R3861" s="21"/>
      <c r="S3861" s="21"/>
      <c r="T3861" s="21"/>
      <c r="U3861" s="267" t="s">
        <v>7641</v>
      </c>
      <c r="V3861" s="267" t="s">
        <v>7641</v>
      </c>
      <c r="W3861" s="267" t="s">
        <v>10664</v>
      </c>
      <c r="X3861" s="267" t="s">
        <v>10664</v>
      </c>
      <c r="Y3861" s="263" t="s">
        <v>10671</v>
      </c>
    </row>
    <row r="3862" spans="1:25" ht="49.5">
      <c r="A3862" s="291"/>
      <c r="B3862" s="30">
        <v>3808</v>
      </c>
      <c r="C3862" s="30" t="s">
        <v>10578</v>
      </c>
      <c r="D3862" s="30" t="s">
        <v>83</v>
      </c>
      <c r="E3862" s="265" t="s">
        <v>10651</v>
      </c>
      <c r="F3862" s="192" t="s">
        <v>7172</v>
      </c>
      <c r="G3862" s="269">
        <f t="shared" si="436"/>
        <v>2022</v>
      </c>
      <c r="H3862" s="269">
        <f t="shared" si="437"/>
        <v>4</v>
      </c>
      <c r="I3862" s="269">
        <f t="shared" si="438"/>
        <v>16</v>
      </c>
      <c r="J3862" s="83">
        <f t="shared" si="439"/>
        <v>2022</v>
      </c>
      <c r="K3862" s="269">
        <f t="shared" si="440"/>
        <v>4</v>
      </c>
      <c r="L3862" s="21">
        <f t="shared" si="441"/>
        <v>16</v>
      </c>
      <c r="M3862" s="270">
        <v>44663</v>
      </c>
      <c r="N3862" s="270">
        <v>44663</v>
      </c>
      <c r="O3862" s="270">
        <v>44663</v>
      </c>
      <c r="P3862" s="270">
        <v>44663</v>
      </c>
      <c r="Q3862" s="270" t="s">
        <v>124</v>
      </c>
      <c r="R3862" s="21"/>
      <c r="S3862" s="21"/>
      <c r="T3862" s="21"/>
      <c r="U3862" s="267" t="s">
        <v>10665</v>
      </c>
      <c r="V3862" s="267" t="s">
        <v>10665</v>
      </c>
      <c r="W3862" s="267" t="s">
        <v>10664</v>
      </c>
      <c r="X3862" s="267" t="s">
        <v>10664</v>
      </c>
      <c r="Y3862" s="263" t="s">
        <v>10672</v>
      </c>
    </row>
    <row r="3863" spans="1:25" ht="49.5">
      <c r="A3863" s="291"/>
      <c r="B3863" s="30">
        <v>3809</v>
      </c>
      <c r="C3863" s="30" t="s">
        <v>10579</v>
      </c>
      <c r="D3863" s="30" t="s">
        <v>83</v>
      </c>
      <c r="E3863" s="265" t="s">
        <v>10652</v>
      </c>
      <c r="F3863" s="192" t="s">
        <v>7172</v>
      </c>
      <c r="G3863" s="269">
        <f t="shared" si="436"/>
        <v>2022</v>
      </c>
      <c r="H3863" s="269">
        <f t="shared" si="437"/>
        <v>4</v>
      </c>
      <c r="I3863" s="269">
        <f t="shared" si="438"/>
        <v>16</v>
      </c>
      <c r="J3863" s="83">
        <f t="shared" si="439"/>
        <v>2022</v>
      </c>
      <c r="K3863" s="269">
        <f t="shared" si="440"/>
        <v>4</v>
      </c>
      <c r="L3863" s="21">
        <f t="shared" si="441"/>
        <v>16</v>
      </c>
      <c r="M3863" s="270">
        <v>44664</v>
      </c>
      <c r="N3863" s="270">
        <v>44664</v>
      </c>
      <c r="O3863" s="270">
        <v>44664</v>
      </c>
      <c r="P3863" s="270">
        <v>44664</v>
      </c>
      <c r="Q3863" s="270" t="s">
        <v>124</v>
      </c>
      <c r="R3863" s="21"/>
      <c r="S3863" s="21"/>
      <c r="T3863" s="21"/>
      <c r="U3863" s="267" t="s">
        <v>10666</v>
      </c>
      <c r="V3863" s="267" t="s">
        <v>10666</v>
      </c>
      <c r="W3863" s="267" t="s">
        <v>326</v>
      </c>
      <c r="X3863" s="267" t="s">
        <v>326</v>
      </c>
      <c r="Y3863" s="263" t="s">
        <v>10673</v>
      </c>
    </row>
    <row r="3864" spans="1:25" ht="66">
      <c r="A3864" s="291"/>
      <c r="B3864" s="30">
        <v>3810</v>
      </c>
      <c r="C3864" s="30" t="s">
        <v>10580</v>
      </c>
      <c r="D3864" s="30" t="s">
        <v>83</v>
      </c>
      <c r="E3864" s="265" t="s">
        <v>10653</v>
      </c>
      <c r="F3864" s="192" t="s">
        <v>7172</v>
      </c>
      <c r="G3864" s="269">
        <f t="shared" si="436"/>
        <v>2022</v>
      </c>
      <c r="H3864" s="269">
        <f t="shared" si="437"/>
        <v>4</v>
      </c>
      <c r="I3864" s="269">
        <f t="shared" si="438"/>
        <v>16</v>
      </c>
      <c r="J3864" s="83">
        <f t="shared" si="439"/>
        <v>2022</v>
      </c>
      <c r="K3864" s="269">
        <f t="shared" si="440"/>
        <v>4</v>
      </c>
      <c r="L3864" s="21">
        <f t="shared" si="441"/>
        <v>16</v>
      </c>
      <c r="M3864" s="270">
        <v>44664</v>
      </c>
      <c r="N3864" s="270">
        <v>44664</v>
      </c>
      <c r="O3864" s="270">
        <v>44664</v>
      </c>
      <c r="P3864" s="270">
        <v>44665</v>
      </c>
      <c r="Q3864" s="270" t="s">
        <v>124</v>
      </c>
      <c r="R3864" s="21"/>
      <c r="S3864" s="21"/>
      <c r="T3864" s="21"/>
      <c r="U3864" s="267" t="s">
        <v>2480</v>
      </c>
      <c r="V3864" s="267" t="s">
        <v>2480</v>
      </c>
      <c r="W3864" s="267" t="s">
        <v>326</v>
      </c>
      <c r="X3864" s="267" t="s">
        <v>326</v>
      </c>
      <c r="Y3864" s="263" t="s">
        <v>10674</v>
      </c>
    </row>
    <row r="3865" spans="1:25" ht="49.5">
      <c r="A3865" s="291"/>
      <c r="B3865" s="30">
        <v>3811</v>
      </c>
      <c r="C3865" s="30" t="s">
        <v>10581</v>
      </c>
      <c r="D3865" s="30" t="s">
        <v>83</v>
      </c>
      <c r="E3865" s="265" t="s">
        <v>10654</v>
      </c>
      <c r="F3865" s="192" t="s">
        <v>7172</v>
      </c>
      <c r="G3865" s="269">
        <f t="shared" si="436"/>
        <v>2022</v>
      </c>
      <c r="H3865" s="269">
        <f t="shared" si="437"/>
        <v>4</v>
      </c>
      <c r="I3865" s="269">
        <f t="shared" si="438"/>
        <v>16</v>
      </c>
      <c r="J3865" s="83">
        <f t="shared" si="439"/>
        <v>2022</v>
      </c>
      <c r="K3865" s="269">
        <f t="shared" si="440"/>
        <v>4</v>
      </c>
      <c r="L3865" s="21">
        <f t="shared" si="441"/>
        <v>16</v>
      </c>
      <c r="M3865" s="270">
        <v>44665</v>
      </c>
      <c r="N3865" s="270">
        <v>44665</v>
      </c>
      <c r="O3865" s="270">
        <v>44665</v>
      </c>
      <c r="P3865" s="270">
        <v>44665</v>
      </c>
      <c r="Q3865" s="270" t="s">
        <v>124</v>
      </c>
      <c r="R3865" s="21"/>
      <c r="S3865" s="21"/>
      <c r="T3865" s="21"/>
      <c r="U3865" s="267" t="s">
        <v>9795</v>
      </c>
      <c r="V3865" s="267" t="s">
        <v>9795</v>
      </c>
      <c r="W3865" s="267" t="s">
        <v>10664</v>
      </c>
      <c r="X3865" s="267" t="s">
        <v>10664</v>
      </c>
      <c r="Y3865" s="263" t="s">
        <v>10675</v>
      </c>
    </row>
    <row r="3866" spans="1:25" ht="66">
      <c r="A3866" s="291"/>
      <c r="B3866" s="30">
        <v>3812</v>
      </c>
      <c r="C3866" s="30" t="s">
        <v>10582</v>
      </c>
      <c r="D3866" s="30" t="s">
        <v>83</v>
      </c>
      <c r="E3866" s="265" t="s">
        <v>10655</v>
      </c>
      <c r="F3866" s="192" t="s">
        <v>7172</v>
      </c>
      <c r="G3866" s="269">
        <f t="shared" si="436"/>
        <v>2022</v>
      </c>
      <c r="H3866" s="269">
        <f t="shared" si="437"/>
        <v>4</v>
      </c>
      <c r="I3866" s="269">
        <f t="shared" si="438"/>
        <v>16</v>
      </c>
      <c r="J3866" s="83">
        <f t="shared" si="439"/>
        <v>2022</v>
      </c>
      <c r="K3866" s="269">
        <f t="shared" si="440"/>
        <v>4</v>
      </c>
      <c r="L3866" s="21">
        <f t="shared" si="441"/>
        <v>16</v>
      </c>
      <c r="M3866" s="270">
        <v>44664</v>
      </c>
      <c r="N3866" s="270">
        <v>44664</v>
      </c>
      <c r="O3866" s="270">
        <v>44664</v>
      </c>
      <c r="P3866" s="270">
        <v>44665</v>
      </c>
      <c r="Q3866" s="270" t="s">
        <v>124</v>
      </c>
      <c r="R3866" s="21"/>
      <c r="S3866" s="21"/>
      <c r="T3866" s="21"/>
      <c r="U3866" s="267" t="s">
        <v>5766</v>
      </c>
      <c r="V3866" s="267" t="s">
        <v>5766</v>
      </c>
      <c r="W3866" s="267" t="s">
        <v>326</v>
      </c>
      <c r="X3866" s="267" t="s">
        <v>326</v>
      </c>
      <c r="Y3866" s="263" t="s">
        <v>10676</v>
      </c>
    </row>
    <row r="3867" spans="1:25" ht="33">
      <c r="A3867" s="291"/>
      <c r="B3867" s="30">
        <v>3813</v>
      </c>
      <c r="C3867" s="30" t="s">
        <v>10583</v>
      </c>
      <c r="D3867" s="30" t="s">
        <v>83</v>
      </c>
      <c r="E3867" s="264" t="s">
        <v>7472</v>
      </c>
      <c r="F3867" s="192" t="s">
        <v>10660</v>
      </c>
      <c r="G3867" s="269">
        <f t="shared" si="436"/>
        <v>2022</v>
      </c>
      <c r="H3867" s="269">
        <f t="shared" si="437"/>
        <v>4</v>
      </c>
      <c r="I3867" s="269">
        <f t="shared" si="438"/>
        <v>16</v>
      </c>
      <c r="J3867" s="83">
        <f t="shared" si="439"/>
        <v>2022</v>
      </c>
      <c r="K3867" s="269">
        <f t="shared" si="440"/>
        <v>4</v>
      </c>
      <c r="L3867" s="21">
        <f t="shared" si="441"/>
        <v>16</v>
      </c>
      <c r="M3867" s="119">
        <v>44662</v>
      </c>
      <c r="N3867" s="119">
        <v>44662</v>
      </c>
      <c r="O3867" s="119">
        <v>44662</v>
      </c>
      <c r="P3867" s="119">
        <v>44662</v>
      </c>
      <c r="Q3867" s="336" t="s">
        <v>124</v>
      </c>
      <c r="R3867" s="21"/>
      <c r="S3867" s="21"/>
      <c r="T3867" s="21"/>
      <c r="U3867" s="166" t="s">
        <v>9057</v>
      </c>
      <c r="V3867" s="166" t="s">
        <v>9057</v>
      </c>
      <c r="W3867" s="166" t="s">
        <v>9541</v>
      </c>
      <c r="X3867" s="166" t="s">
        <v>9541</v>
      </c>
      <c r="Y3867" s="263" t="s">
        <v>10677</v>
      </c>
    </row>
    <row r="3868" spans="1:25" ht="66">
      <c r="A3868" s="291"/>
      <c r="B3868" s="30">
        <v>3814</v>
      </c>
      <c r="C3868" s="30" t="s">
        <v>10584</v>
      </c>
      <c r="D3868" s="30" t="s">
        <v>83</v>
      </c>
      <c r="E3868" s="265" t="s">
        <v>9785</v>
      </c>
      <c r="F3868" s="192" t="s">
        <v>7172</v>
      </c>
      <c r="G3868" s="269">
        <f t="shared" si="436"/>
        <v>2022</v>
      </c>
      <c r="H3868" s="269">
        <f t="shared" si="437"/>
        <v>4</v>
      </c>
      <c r="I3868" s="269">
        <f t="shared" si="438"/>
        <v>16</v>
      </c>
      <c r="J3868" s="83">
        <f t="shared" si="439"/>
        <v>2022</v>
      </c>
      <c r="K3868" s="269">
        <f t="shared" si="440"/>
        <v>4</v>
      </c>
      <c r="L3868" s="21">
        <f t="shared" si="441"/>
        <v>16</v>
      </c>
      <c r="M3868" s="270">
        <v>44662</v>
      </c>
      <c r="N3868" s="270">
        <v>44662</v>
      </c>
      <c r="O3868" s="270">
        <v>44662</v>
      </c>
      <c r="P3868" s="270">
        <v>44662</v>
      </c>
      <c r="Q3868" s="268" t="s">
        <v>124</v>
      </c>
      <c r="R3868" s="21"/>
      <c r="S3868" s="21"/>
      <c r="T3868" s="21"/>
      <c r="U3868" s="267" t="s">
        <v>9723</v>
      </c>
      <c r="V3868" s="267" t="s">
        <v>9723</v>
      </c>
      <c r="W3868" s="267" t="s">
        <v>9541</v>
      </c>
      <c r="X3868" s="267" t="s">
        <v>9541</v>
      </c>
      <c r="Y3868" s="263" t="s">
        <v>10678</v>
      </c>
    </row>
    <row r="3869" spans="1:25" ht="49.5">
      <c r="A3869" s="291"/>
      <c r="B3869" s="30">
        <v>3815</v>
      </c>
      <c r="C3869" s="30" t="s">
        <v>10585</v>
      </c>
      <c r="D3869" s="30" t="s">
        <v>83</v>
      </c>
      <c r="E3869" s="265" t="s">
        <v>10656</v>
      </c>
      <c r="F3869" s="192" t="s">
        <v>7172</v>
      </c>
      <c r="G3869" s="269">
        <f t="shared" ref="G3869:G3932" si="442">IF(ISBLANK(N3869),"",YEAR(N3869))</f>
        <v>2022</v>
      </c>
      <c r="H3869" s="269">
        <f t="shared" ref="H3869:H3932" si="443">IF(ISBLANK(N3869),"",MONTH(N3869))</f>
        <v>4</v>
      </c>
      <c r="I3869" s="269">
        <f t="shared" ref="I3869:I3932" si="444">IF(ISBLANK(N3869),"",WEEKNUM(N3869,1))</f>
        <v>16</v>
      </c>
      <c r="J3869" s="83">
        <f t="shared" ref="J3869:J3932" si="445">IF(ISBLANK(P3869),"",YEAR(P3869))</f>
        <v>2022</v>
      </c>
      <c r="K3869" s="269">
        <f t="shared" ref="K3869:K3932" si="446">IF(ISBLANK(P3869),"",MONTH(P3869))</f>
        <v>4</v>
      </c>
      <c r="L3869" s="21">
        <f t="shared" ref="L3869:L3932" si="447">IF(ISBLANK(P3869),"",WEEKNUM(P3869,1))</f>
        <v>16</v>
      </c>
      <c r="M3869" s="270">
        <v>44662</v>
      </c>
      <c r="N3869" s="270">
        <v>44662</v>
      </c>
      <c r="O3869" s="270">
        <v>44662</v>
      </c>
      <c r="P3869" s="270">
        <v>44662</v>
      </c>
      <c r="Q3869" s="268" t="s">
        <v>124</v>
      </c>
      <c r="R3869" s="21"/>
      <c r="S3869" s="21"/>
      <c r="T3869" s="21"/>
      <c r="U3869" s="267" t="s">
        <v>9723</v>
      </c>
      <c r="V3869" s="267" t="s">
        <v>9723</v>
      </c>
      <c r="W3869" s="267" t="s">
        <v>9541</v>
      </c>
      <c r="X3869" s="267" t="s">
        <v>9541</v>
      </c>
      <c r="Y3869" s="263" t="s">
        <v>10679</v>
      </c>
    </row>
    <row r="3870" spans="1:25" ht="33">
      <c r="A3870" s="291"/>
      <c r="B3870" s="30">
        <v>3816</v>
      </c>
      <c r="C3870" s="30" t="s">
        <v>10683</v>
      </c>
      <c r="D3870" s="30" t="s">
        <v>83</v>
      </c>
      <c r="E3870" s="264" t="s">
        <v>10657</v>
      </c>
      <c r="F3870" s="192" t="s">
        <v>10661</v>
      </c>
      <c r="G3870" s="269">
        <f t="shared" si="442"/>
        <v>2022</v>
      </c>
      <c r="H3870" s="269">
        <f t="shared" si="443"/>
        <v>4</v>
      </c>
      <c r="I3870" s="269">
        <f t="shared" si="444"/>
        <v>16</v>
      </c>
      <c r="J3870" s="83">
        <f t="shared" si="445"/>
        <v>2022</v>
      </c>
      <c r="K3870" s="269">
        <f t="shared" si="446"/>
        <v>4</v>
      </c>
      <c r="L3870" s="21">
        <f t="shared" si="447"/>
        <v>16</v>
      </c>
      <c r="M3870" s="119">
        <v>44664</v>
      </c>
      <c r="N3870" s="119">
        <v>44664</v>
      </c>
      <c r="O3870" s="119">
        <v>44664</v>
      </c>
      <c r="P3870" s="119">
        <v>44664</v>
      </c>
      <c r="Q3870" s="336" t="s">
        <v>124</v>
      </c>
      <c r="R3870" s="21"/>
      <c r="S3870" s="21"/>
      <c r="T3870" s="21"/>
      <c r="U3870" s="166" t="s">
        <v>9057</v>
      </c>
      <c r="V3870" s="166" t="s">
        <v>9057</v>
      </c>
      <c r="W3870" s="166" t="s">
        <v>9541</v>
      </c>
      <c r="X3870" s="166" t="s">
        <v>9541</v>
      </c>
      <c r="Y3870" s="263" t="s">
        <v>10680</v>
      </c>
    </row>
    <row r="3871" spans="1:25" ht="33">
      <c r="A3871" s="291"/>
      <c r="B3871" s="30">
        <v>3817</v>
      </c>
      <c r="C3871" s="30" t="s">
        <v>10684</v>
      </c>
      <c r="D3871" s="30" t="s">
        <v>83</v>
      </c>
      <c r="E3871" s="264" t="s">
        <v>10658</v>
      </c>
      <c r="F3871" s="192" t="s">
        <v>1875</v>
      </c>
      <c r="G3871" s="269">
        <f t="shared" si="442"/>
        <v>2022</v>
      </c>
      <c r="H3871" s="269">
        <f t="shared" si="443"/>
        <v>4</v>
      </c>
      <c r="I3871" s="269">
        <f t="shared" si="444"/>
        <v>16</v>
      </c>
      <c r="J3871" s="83">
        <f t="shared" si="445"/>
        <v>2022</v>
      </c>
      <c r="K3871" s="269">
        <f t="shared" si="446"/>
        <v>4</v>
      </c>
      <c r="L3871" s="21">
        <f t="shared" si="447"/>
        <v>16</v>
      </c>
      <c r="M3871" s="119">
        <v>44664</v>
      </c>
      <c r="N3871" s="119">
        <v>44664</v>
      </c>
      <c r="O3871" s="119">
        <v>44664</v>
      </c>
      <c r="P3871" s="119">
        <v>44664</v>
      </c>
      <c r="Q3871" s="336" t="s">
        <v>124</v>
      </c>
      <c r="R3871" s="21"/>
      <c r="S3871" s="21"/>
      <c r="T3871" s="21"/>
      <c r="U3871" s="166" t="s">
        <v>10667</v>
      </c>
      <c r="V3871" s="166" t="s">
        <v>10667</v>
      </c>
      <c r="W3871" s="166" t="s">
        <v>9541</v>
      </c>
      <c r="X3871" s="166" t="s">
        <v>9541</v>
      </c>
      <c r="Y3871" s="263" t="s">
        <v>10681</v>
      </c>
    </row>
    <row r="3872" spans="1:25" ht="49.5">
      <c r="A3872" s="291"/>
      <c r="B3872" s="30">
        <v>3818</v>
      </c>
      <c r="C3872" s="30" t="s">
        <v>10685</v>
      </c>
      <c r="D3872" s="30" t="s">
        <v>83</v>
      </c>
      <c r="E3872" s="265" t="s">
        <v>10659</v>
      </c>
      <c r="F3872" s="192" t="s">
        <v>10662</v>
      </c>
      <c r="G3872" s="269">
        <f t="shared" si="442"/>
        <v>2022</v>
      </c>
      <c r="H3872" s="269">
        <f t="shared" si="443"/>
        <v>4</v>
      </c>
      <c r="I3872" s="269">
        <f t="shared" si="444"/>
        <v>16</v>
      </c>
      <c r="J3872" s="83">
        <f t="shared" si="445"/>
        <v>2022</v>
      </c>
      <c r="K3872" s="269">
        <f t="shared" si="446"/>
        <v>4</v>
      </c>
      <c r="L3872" s="21">
        <f t="shared" si="447"/>
        <v>16</v>
      </c>
      <c r="M3872" s="119">
        <v>44664</v>
      </c>
      <c r="N3872" s="119">
        <v>44664</v>
      </c>
      <c r="O3872" s="119">
        <v>44664</v>
      </c>
      <c r="P3872" s="119">
        <v>44664</v>
      </c>
      <c r="Q3872" s="268" t="s">
        <v>124</v>
      </c>
      <c r="R3872" s="21"/>
      <c r="S3872" s="21"/>
      <c r="T3872" s="21"/>
      <c r="U3872" s="267" t="s">
        <v>9349</v>
      </c>
      <c r="V3872" s="267" t="s">
        <v>9349</v>
      </c>
      <c r="W3872" s="267" t="s">
        <v>9541</v>
      </c>
      <c r="X3872" s="267" t="s">
        <v>9541</v>
      </c>
      <c r="Y3872" s="263" t="s">
        <v>10682</v>
      </c>
    </row>
    <row r="3873" spans="1:25">
      <c r="A3873" s="291"/>
      <c r="B3873" s="30">
        <v>3819</v>
      </c>
      <c r="C3873" s="30" t="s">
        <v>10686</v>
      </c>
      <c r="D3873" s="30" t="s">
        <v>83</v>
      </c>
      <c r="E3873" s="265" t="s">
        <v>10760</v>
      </c>
      <c r="F3873" s="341" t="s">
        <v>9832</v>
      </c>
      <c r="G3873" s="269">
        <f t="shared" si="442"/>
        <v>2022</v>
      </c>
      <c r="H3873" s="269">
        <f t="shared" si="443"/>
        <v>4</v>
      </c>
      <c r="I3873" s="269">
        <f t="shared" si="444"/>
        <v>15</v>
      </c>
      <c r="J3873" s="83">
        <f t="shared" si="445"/>
        <v>2022</v>
      </c>
      <c r="K3873" s="269">
        <f t="shared" si="446"/>
        <v>4</v>
      </c>
      <c r="L3873" s="21">
        <f t="shared" si="447"/>
        <v>15</v>
      </c>
      <c r="M3873" s="119">
        <v>44659</v>
      </c>
      <c r="N3873" s="119">
        <v>44659</v>
      </c>
      <c r="O3873" s="119">
        <v>44659</v>
      </c>
      <c r="P3873" s="119">
        <v>44659</v>
      </c>
      <c r="Q3873" s="267" t="s">
        <v>10784</v>
      </c>
      <c r="R3873" s="21"/>
      <c r="S3873" s="21"/>
      <c r="T3873" s="21"/>
      <c r="U3873" s="267" t="s">
        <v>10770</v>
      </c>
      <c r="V3873" s="267" t="s">
        <v>10770</v>
      </c>
      <c r="W3873" s="267" t="s">
        <v>10771</v>
      </c>
      <c r="X3873" s="267" t="s">
        <v>10771</v>
      </c>
      <c r="Y3873" s="91"/>
    </row>
    <row r="3874" spans="1:25">
      <c r="A3874" s="291"/>
      <c r="B3874" s="30">
        <v>3820</v>
      </c>
      <c r="C3874" s="30" t="s">
        <v>10687</v>
      </c>
      <c r="D3874" s="30" t="s">
        <v>83</v>
      </c>
      <c r="E3874" s="265" t="s">
        <v>10761</v>
      </c>
      <c r="F3874" s="341" t="s">
        <v>10758</v>
      </c>
      <c r="G3874" s="269">
        <f t="shared" si="442"/>
        <v>2022</v>
      </c>
      <c r="H3874" s="269">
        <f t="shared" si="443"/>
        <v>4</v>
      </c>
      <c r="I3874" s="269">
        <f t="shared" si="444"/>
        <v>15</v>
      </c>
      <c r="J3874" s="83">
        <f t="shared" si="445"/>
        <v>2022</v>
      </c>
      <c r="K3874" s="269">
        <f t="shared" si="446"/>
        <v>4</v>
      </c>
      <c r="L3874" s="21">
        <f t="shared" si="447"/>
        <v>15</v>
      </c>
      <c r="M3874" s="119">
        <v>44659</v>
      </c>
      <c r="N3874" s="119">
        <v>44659</v>
      </c>
      <c r="O3874" s="119">
        <v>44659</v>
      </c>
      <c r="P3874" s="119">
        <v>44659</v>
      </c>
      <c r="Q3874" s="267" t="s">
        <v>10785</v>
      </c>
      <c r="R3874" s="21"/>
      <c r="S3874" s="21"/>
      <c r="T3874" s="21"/>
      <c r="U3874" s="267" t="s">
        <v>10772</v>
      </c>
      <c r="V3874" s="267" t="s">
        <v>10772</v>
      </c>
      <c r="W3874" s="267" t="s">
        <v>10773</v>
      </c>
      <c r="X3874" s="267" t="s">
        <v>10773</v>
      </c>
      <c r="Y3874" s="91"/>
    </row>
    <row r="3875" spans="1:25" ht="33">
      <c r="A3875" s="291"/>
      <c r="B3875" s="30">
        <v>3821</v>
      </c>
      <c r="C3875" s="30" t="s">
        <v>10688</v>
      </c>
      <c r="D3875" s="30" t="s">
        <v>83</v>
      </c>
      <c r="E3875" s="265" t="s">
        <v>10762</v>
      </c>
      <c r="F3875" s="341" t="s">
        <v>10759</v>
      </c>
      <c r="G3875" s="269">
        <f t="shared" si="442"/>
        <v>2022</v>
      </c>
      <c r="H3875" s="269">
        <f t="shared" si="443"/>
        <v>4</v>
      </c>
      <c r="I3875" s="269">
        <f t="shared" si="444"/>
        <v>15</v>
      </c>
      <c r="J3875" s="83">
        <f t="shared" si="445"/>
        <v>2022</v>
      </c>
      <c r="K3875" s="269">
        <f t="shared" si="446"/>
        <v>4</v>
      </c>
      <c r="L3875" s="21">
        <f t="shared" si="447"/>
        <v>15</v>
      </c>
      <c r="M3875" s="119">
        <v>44659</v>
      </c>
      <c r="N3875" s="119">
        <v>44659</v>
      </c>
      <c r="O3875" s="119">
        <v>44659</v>
      </c>
      <c r="P3875" s="119">
        <v>44659</v>
      </c>
      <c r="Q3875" s="267" t="s">
        <v>10786</v>
      </c>
      <c r="R3875" s="21"/>
      <c r="S3875" s="21"/>
      <c r="T3875" s="21"/>
      <c r="U3875" s="267" t="s">
        <v>10774</v>
      </c>
      <c r="V3875" s="267" t="s">
        <v>10774</v>
      </c>
      <c r="W3875" s="267" t="s">
        <v>10775</v>
      </c>
      <c r="X3875" s="267" t="s">
        <v>10775</v>
      </c>
      <c r="Y3875" s="91"/>
    </row>
    <row r="3876" spans="1:25">
      <c r="A3876" s="291"/>
      <c r="B3876" s="30">
        <v>3822</v>
      </c>
      <c r="C3876" s="30" t="s">
        <v>10689</v>
      </c>
      <c r="D3876" s="30" t="s">
        <v>83</v>
      </c>
      <c r="E3876" s="265" t="s">
        <v>10763</v>
      </c>
      <c r="F3876" s="315" t="s">
        <v>10759</v>
      </c>
      <c r="G3876" s="269">
        <f t="shared" si="442"/>
        <v>2022</v>
      </c>
      <c r="H3876" s="269">
        <f t="shared" si="443"/>
        <v>4</v>
      </c>
      <c r="I3876" s="269">
        <f t="shared" si="444"/>
        <v>16</v>
      </c>
      <c r="J3876" s="83">
        <f t="shared" si="445"/>
        <v>2022</v>
      </c>
      <c r="K3876" s="269">
        <f t="shared" si="446"/>
        <v>4</v>
      </c>
      <c r="L3876" s="21">
        <f t="shared" si="447"/>
        <v>16</v>
      </c>
      <c r="M3876" s="119">
        <v>44662</v>
      </c>
      <c r="N3876" s="119">
        <v>44662</v>
      </c>
      <c r="O3876" s="119">
        <v>44662</v>
      </c>
      <c r="P3876" s="119">
        <v>44662</v>
      </c>
      <c r="Q3876" s="267" t="s">
        <v>10787</v>
      </c>
      <c r="R3876" s="21"/>
      <c r="S3876" s="21"/>
      <c r="T3876" s="21"/>
      <c r="U3876" s="267" t="s">
        <v>10776</v>
      </c>
      <c r="V3876" s="267" t="s">
        <v>10776</v>
      </c>
      <c r="W3876" s="267" t="s">
        <v>10777</v>
      </c>
      <c r="X3876" s="267" t="s">
        <v>10777</v>
      </c>
      <c r="Y3876" s="91"/>
    </row>
    <row r="3877" spans="1:25">
      <c r="A3877" s="291"/>
      <c r="B3877" s="30">
        <v>3823</v>
      </c>
      <c r="C3877" s="30" t="s">
        <v>10690</v>
      </c>
      <c r="D3877" s="30" t="s">
        <v>83</v>
      </c>
      <c r="E3877" s="265" t="s">
        <v>10764</v>
      </c>
      <c r="F3877" s="315" t="s">
        <v>10759</v>
      </c>
      <c r="G3877" s="269">
        <f t="shared" si="442"/>
        <v>2022</v>
      </c>
      <c r="H3877" s="269">
        <f t="shared" si="443"/>
        <v>4</v>
      </c>
      <c r="I3877" s="269">
        <f t="shared" si="444"/>
        <v>16</v>
      </c>
      <c r="J3877" s="83">
        <f t="shared" si="445"/>
        <v>2022</v>
      </c>
      <c r="K3877" s="269">
        <f t="shared" si="446"/>
        <v>4</v>
      </c>
      <c r="L3877" s="21">
        <f t="shared" si="447"/>
        <v>16</v>
      </c>
      <c r="M3877" s="119">
        <v>44662</v>
      </c>
      <c r="N3877" s="119">
        <v>44662</v>
      </c>
      <c r="O3877" s="119">
        <v>44662</v>
      </c>
      <c r="P3877" s="119">
        <v>44662</v>
      </c>
      <c r="Q3877" s="267" t="s">
        <v>10787</v>
      </c>
      <c r="R3877" s="21"/>
      <c r="S3877" s="21"/>
      <c r="T3877" s="21"/>
      <c r="U3877" s="267" t="s">
        <v>10778</v>
      </c>
      <c r="V3877" s="267" t="s">
        <v>10778</v>
      </c>
      <c r="W3877" s="267" t="s">
        <v>10775</v>
      </c>
      <c r="X3877" s="267" t="s">
        <v>10775</v>
      </c>
      <c r="Y3877" s="91"/>
    </row>
    <row r="3878" spans="1:25" ht="33">
      <c r="A3878" s="291"/>
      <c r="B3878" s="30">
        <v>3824</v>
      </c>
      <c r="C3878" s="30" t="s">
        <v>10691</v>
      </c>
      <c r="D3878" s="30" t="s">
        <v>83</v>
      </c>
      <c r="E3878" s="265" t="s">
        <v>10765</v>
      </c>
      <c r="F3878" s="315" t="s">
        <v>9832</v>
      </c>
      <c r="G3878" s="269">
        <f t="shared" si="442"/>
        <v>2022</v>
      </c>
      <c r="H3878" s="269">
        <f t="shared" si="443"/>
        <v>4</v>
      </c>
      <c r="I3878" s="269">
        <f t="shared" si="444"/>
        <v>16</v>
      </c>
      <c r="J3878" s="83">
        <f t="shared" si="445"/>
        <v>2022</v>
      </c>
      <c r="K3878" s="269">
        <f t="shared" si="446"/>
        <v>4</v>
      </c>
      <c r="L3878" s="21">
        <f t="shared" si="447"/>
        <v>16</v>
      </c>
      <c r="M3878" s="119">
        <v>44663</v>
      </c>
      <c r="N3878" s="119">
        <v>44663</v>
      </c>
      <c r="O3878" s="119">
        <v>44663</v>
      </c>
      <c r="P3878" s="119">
        <v>44663</v>
      </c>
      <c r="Q3878" s="267" t="s">
        <v>10785</v>
      </c>
      <c r="R3878" s="21"/>
      <c r="S3878" s="21"/>
      <c r="T3878" s="21"/>
      <c r="U3878" s="267" t="s">
        <v>10779</v>
      </c>
      <c r="V3878" s="267" t="s">
        <v>10779</v>
      </c>
      <c r="W3878" s="267" t="s">
        <v>10775</v>
      </c>
      <c r="X3878" s="267" t="s">
        <v>10775</v>
      </c>
      <c r="Y3878" s="91"/>
    </row>
    <row r="3879" spans="1:25">
      <c r="A3879" s="291"/>
      <c r="B3879" s="30">
        <v>3825</v>
      </c>
      <c r="C3879" s="30" t="s">
        <v>10692</v>
      </c>
      <c r="D3879" s="30" t="s">
        <v>83</v>
      </c>
      <c r="E3879" s="265" t="s">
        <v>10766</v>
      </c>
      <c r="F3879" s="315" t="s">
        <v>10759</v>
      </c>
      <c r="G3879" s="269">
        <f t="shared" si="442"/>
        <v>2022</v>
      </c>
      <c r="H3879" s="269">
        <f t="shared" si="443"/>
        <v>4</v>
      </c>
      <c r="I3879" s="269">
        <f t="shared" si="444"/>
        <v>16</v>
      </c>
      <c r="J3879" s="83">
        <f t="shared" si="445"/>
        <v>2022</v>
      </c>
      <c r="K3879" s="269">
        <f t="shared" si="446"/>
        <v>4</v>
      </c>
      <c r="L3879" s="21">
        <f t="shared" si="447"/>
        <v>16</v>
      </c>
      <c r="M3879" s="119">
        <v>44663</v>
      </c>
      <c r="N3879" s="119">
        <v>44663</v>
      </c>
      <c r="O3879" s="119">
        <v>44663</v>
      </c>
      <c r="P3879" s="119">
        <v>44663</v>
      </c>
      <c r="Q3879" s="267" t="s">
        <v>10784</v>
      </c>
      <c r="R3879" s="21"/>
      <c r="S3879" s="21"/>
      <c r="T3879" s="21"/>
      <c r="U3879" s="267" t="s">
        <v>10780</v>
      </c>
      <c r="V3879" s="267" t="s">
        <v>10780</v>
      </c>
      <c r="W3879" s="267" t="s">
        <v>10775</v>
      </c>
      <c r="X3879" s="267" t="s">
        <v>10775</v>
      </c>
      <c r="Y3879" s="91"/>
    </row>
    <row r="3880" spans="1:25">
      <c r="A3880" s="291"/>
      <c r="B3880" s="30">
        <v>3826</v>
      </c>
      <c r="C3880" s="30" t="s">
        <v>10693</v>
      </c>
      <c r="D3880" s="30" t="s">
        <v>83</v>
      </c>
      <c r="E3880" s="259" t="s">
        <v>10767</v>
      </c>
      <c r="F3880" s="341" t="s">
        <v>10759</v>
      </c>
      <c r="G3880" s="269">
        <f t="shared" si="442"/>
        <v>2022</v>
      </c>
      <c r="H3880" s="269">
        <f t="shared" si="443"/>
        <v>4</v>
      </c>
      <c r="I3880" s="269">
        <f t="shared" si="444"/>
        <v>16</v>
      </c>
      <c r="J3880" s="83">
        <f t="shared" si="445"/>
        <v>2022</v>
      </c>
      <c r="K3880" s="269">
        <f t="shared" si="446"/>
        <v>4</v>
      </c>
      <c r="L3880" s="21">
        <f t="shared" si="447"/>
        <v>16</v>
      </c>
      <c r="M3880" s="119">
        <v>44664</v>
      </c>
      <c r="N3880" s="119">
        <v>44664</v>
      </c>
      <c r="O3880" s="119">
        <v>44664</v>
      </c>
      <c r="P3880" s="119">
        <v>44664</v>
      </c>
      <c r="Q3880" s="267" t="s">
        <v>86</v>
      </c>
      <c r="R3880" s="21"/>
      <c r="S3880" s="21"/>
      <c r="T3880" s="21"/>
      <c r="U3880" s="267" t="s">
        <v>10781</v>
      </c>
      <c r="V3880" s="267" t="s">
        <v>10781</v>
      </c>
      <c r="W3880" s="267" t="s">
        <v>10775</v>
      </c>
      <c r="X3880" s="267" t="s">
        <v>10775</v>
      </c>
      <c r="Y3880" s="91"/>
    </row>
    <row r="3881" spans="1:25">
      <c r="A3881" s="291"/>
      <c r="B3881" s="30">
        <v>3827</v>
      </c>
      <c r="C3881" s="30" t="s">
        <v>10694</v>
      </c>
      <c r="D3881" s="30" t="s">
        <v>83</v>
      </c>
      <c r="E3881" s="259" t="s">
        <v>10768</v>
      </c>
      <c r="F3881" s="341" t="s">
        <v>10759</v>
      </c>
      <c r="G3881" s="269">
        <f t="shared" si="442"/>
        <v>2022</v>
      </c>
      <c r="H3881" s="269">
        <f t="shared" si="443"/>
        <v>4</v>
      </c>
      <c r="I3881" s="269">
        <f t="shared" si="444"/>
        <v>16</v>
      </c>
      <c r="J3881" s="83">
        <f t="shared" si="445"/>
        <v>2022</v>
      </c>
      <c r="K3881" s="269">
        <f t="shared" si="446"/>
        <v>4</v>
      </c>
      <c r="L3881" s="21">
        <f t="shared" si="447"/>
        <v>16</v>
      </c>
      <c r="M3881" s="119">
        <v>44664</v>
      </c>
      <c r="N3881" s="119">
        <v>44664</v>
      </c>
      <c r="O3881" s="119">
        <v>44664</v>
      </c>
      <c r="P3881" s="119">
        <v>44664</v>
      </c>
      <c r="Q3881" s="267" t="s">
        <v>10788</v>
      </c>
      <c r="R3881" s="21"/>
      <c r="S3881" s="21"/>
      <c r="T3881" s="21"/>
      <c r="U3881" s="267" t="s">
        <v>10782</v>
      </c>
      <c r="V3881" s="267" t="s">
        <v>10782</v>
      </c>
      <c r="W3881" s="267" t="s">
        <v>10775</v>
      </c>
      <c r="X3881" s="267" t="s">
        <v>10775</v>
      </c>
      <c r="Y3881" s="91"/>
    </row>
    <row r="3882" spans="1:25">
      <c r="A3882" s="291"/>
      <c r="B3882" s="30">
        <v>3828</v>
      </c>
      <c r="C3882" s="30" t="s">
        <v>10695</v>
      </c>
      <c r="D3882" s="30" t="s">
        <v>83</v>
      </c>
      <c r="E3882" s="259" t="s">
        <v>10769</v>
      </c>
      <c r="F3882" s="341" t="s">
        <v>10759</v>
      </c>
      <c r="G3882" s="269">
        <f t="shared" si="442"/>
        <v>2022</v>
      </c>
      <c r="H3882" s="269">
        <f t="shared" si="443"/>
        <v>4</v>
      </c>
      <c r="I3882" s="269">
        <f t="shared" si="444"/>
        <v>16</v>
      </c>
      <c r="J3882" s="83">
        <f t="shared" si="445"/>
        <v>2022</v>
      </c>
      <c r="K3882" s="269">
        <f t="shared" si="446"/>
        <v>4</v>
      </c>
      <c r="L3882" s="21">
        <f t="shared" si="447"/>
        <v>16</v>
      </c>
      <c r="M3882" s="119">
        <v>44664</v>
      </c>
      <c r="N3882" s="119">
        <v>44664</v>
      </c>
      <c r="O3882" s="119">
        <v>44664</v>
      </c>
      <c r="P3882" s="119">
        <v>44664</v>
      </c>
      <c r="Q3882" s="267" t="s">
        <v>10789</v>
      </c>
      <c r="R3882" s="21"/>
      <c r="S3882" s="21"/>
      <c r="T3882" s="21"/>
      <c r="U3882" s="267" t="s">
        <v>10783</v>
      </c>
      <c r="V3882" s="267" t="s">
        <v>10783</v>
      </c>
      <c r="W3882" s="267" t="s">
        <v>10771</v>
      </c>
      <c r="X3882" s="267" t="s">
        <v>10771</v>
      </c>
      <c r="Y3882" s="91"/>
    </row>
    <row r="3883" spans="1:25">
      <c r="A3883" s="291"/>
      <c r="B3883" s="30">
        <v>3829</v>
      </c>
      <c r="C3883" s="30" t="s">
        <v>10696</v>
      </c>
      <c r="D3883" s="30" t="s">
        <v>83</v>
      </c>
      <c r="E3883" s="293" t="s">
        <v>10795</v>
      </c>
      <c r="F3883" s="30" t="s">
        <v>10790</v>
      </c>
      <c r="G3883" s="269">
        <f t="shared" si="442"/>
        <v>2022</v>
      </c>
      <c r="H3883" s="269">
        <f t="shared" si="443"/>
        <v>4</v>
      </c>
      <c r="I3883" s="269">
        <f t="shared" si="444"/>
        <v>16</v>
      </c>
      <c r="J3883" s="83">
        <f t="shared" si="445"/>
        <v>2022</v>
      </c>
      <c r="K3883" s="269">
        <f t="shared" si="446"/>
        <v>4</v>
      </c>
      <c r="L3883" s="21">
        <f t="shared" si="447"/>
        <v>16</v>
      </c>
      <c r="M3883" s="119">
        <v>44662</v>
      </c>
      <c r="N3883" s="119">
        <v>44662</v>
      </c>
      <c r="O3883" s="119">
        <v>44662</v>
      </c>
      <c r="P3883" s="119">
        <v>44662</v>
      </c>
      <c r="Q3883" s="267" t="s">
        <v>10808</v>
      </c>
      <c r="R3883" s="21"/>
      <c r="S3883" s="21"/>
      <c r="T3883" s="21"/>
      <c r="U3883" s="341" t="s">
        <v>10802</v>
      </c>
      <c r="V3883" s="341" t="s">
        <v>10802</v>
      </c>
      <c r="W3883" s="267" t="s">
        <v>10803</v>
      </c>
      <c r="X3883" s="267" t="s">
        <v>10803</v>
      </c>
      <c r="Y3883" s="91"/>
    </row>
    <row r="3884" spans="1:25">
      <c r="A3884" s="291"/>
      <c r="B3884" s="30">
        <v>3830</v>
      </c>
      <c r="C3884" s="30" t="s">
        <v>10697</v>
      </c>
      <c r="D3884" s="30" t="s">
        <v>83</v>
      </c>
      <c r="E3884" s="311" t="s">
        <v>10796</v>
      </c>
      <c r="F3884" s="30" t="s">
        <v>10791</v>
      </c>
      <c r="G3884" s="269">
        <f t="shared" si="442"/>
        <v>2022</v>
      </c>
      <c r="H3884" s="269">
        <f t="shared" si="443"/>
        <v>4</v>
      </c>
      <c r="I3884" s="269">
        <f t="shared" si="444"/>
        <v>16</v>
      </c>
      <c r="J3884" s="83">
        <f t="shared" si="445"/>
        <v>2022</v>
      </c>
      <c r="K3884" s="269">
        <f t="shared" si="446"/>
        <v>4</v>
      </c>
      <c r="L3884" s="21">
        <f t="shared" si="447"/>
        <v>16</v>
      </c>
      <c r="M3884" s="119">
        <v>44662</v>
      </c>
      <c r="N3884" s="119">
        <v>44662</v>
      </c>
      <c r="O3884" s="119">
        <v>44662</v>
      </c>
      <c r="P3884" s="119">
        <v>44662</v>
      </c>
      <c r="Q3884" s="267" t="s">
        <v>10809</v>
      </c>
      <c r="R3884" s="21"/>
      <c r="S3884" s="21"/>
      <c r="T3884" s="21"/>
      <c r="U3884" s="341" t="s">
        <v>10804</v>
      </c>
      <c r="V3884" s="341" t="s">
        <v>10804</v>
      </c>
      <c r="W3884" s="267" t="s">
        <v>10805</v>
      </c>
      <c r="X3884" s="267" t="s">
        <v>10805</v>
      </c>
      <c r="Y3884" s="91"/>
    </row>
    <row r="3885" spans="1:25">
      <c r="A3885" s="291"/>
      <c r="B3885" s="30">
        <v>3831</v>
      </c>
      <c r="C3885" s="30" t="s">
        <v>10698</v>
      </c>
      <c r="D3885" s="30" t="s">
        <v>83</v>
      </c>
      <c r="E3885" s="311" t="s">
        <v>10797</v>
      </c>
      <c r="F3885" s="30" t="s">
        <v>10792</v>
      </c>
      <c r="G3885" s="269">
        <f t="shared" si="442"/>
        <v>2022</v>
      </c>
      <c r="H3885" s="269">
        <f t="shared" si="443"/>
        <v>4</v>
      </c>
      <c r="I3885" s="269">
        <f t="shared" si="444"/>
        <v>16</v>
      </c>
      <c r="J3885" s="83">
        <f t="shared" si="445"/>
        <v>2022</v>
      </c>
      <c r="K3885" s="269">
        <f t="shared" si="446"/>
        <v>4</v>
      </c>
      <c r="L3885" s="21">
        <f t="shared" si="447"/>
        <v>16</v>
      </c>
      <c r="M3885" s="119">
        <v>44662</v>
      </c>
      <c r="N3885" s="119">
        <v>44662</v>
      </c>
      <c r="O3885" s="119">
        <v>44662</v>
      </c>
      <c r="P3885" s="119">
        <v>44662</v>
      </c>
      <c r="Q3885" s="267" t="s">
        <v>10809</v>
      </c>
      <c r="R3885" s="21"/>
      <c r="S3885" s="21"/>
      <c r="T3885" s="21"/>
      <c r="U3885" s="341" t="s">
        <v>2565</v>
      </c>
      <c r="V3885" s="341" t="s">
        <v>2565</v>
      </c>
      <c r="W3885" s="267" t="s">
        <v>10803</v>
      </c>
      <c r="X3885" s="267" t="s">
        <v>10803</v>
      </c>
      <c r="Y3885" s="91"/>
    </row>
    <row r="3886" spans="1:25">
      <c r="A3886" s="291"/>
      <c r="B3886" s="30">
        <v>3832</v>
      </c>
      <c r="C3886" s="30" t="s">
        <v>10699</v>
      </c>
      <c r="D3886" s="30" t="s">
        <v>83</v>
      </c>
      <c r="E3886" s="294" t="s">
        <v>10798</v>
      </c>
      <c r="F3886" s="30" t="s">
        <v>10793</v>
      </c>
      <c r="G3886" s="269">
        <f t="shared" si="442"/>
        <v>2022</v>
      </c>
      <c r="H3886" s="269">
        <f t="shared" si="443"/>
        <v>4</v>
      </c>
      <c r="I3886" s="269">
        <f t="shared" si="444"/>
        <v>16</v>
      </c>
      <c r="J3886" s="83">
        <f t="shared" si="445"/>
        <v>2022</v>
      </c>
      <c r="K3886" s="269">
        <f t="shared" si="446"/>
        <v>4</v>
      </c>
      <c r="L3886" s="21">
        <f t="shared" si="447"/>
        <v>16</v>
      </c>
      <c r="M3886" s="119">
        <v>44662</v>
      </c>
      <c r="N3886" s="119">
        <v>44662</v>
      </c>
      <c r="O3886" s="119">
        <v>44662</v>
      </c>
      <c r="P3886" s="119">
        <v>44662</v>
      </c>
      <c r="Q3886" s="267" t="s">
        <v>10809</v>
      </c>
      <c r="R3886" s="21"/>
      <c r="S3886" s="21"/>
      <c r="T3886" s="21"/>
      <c r="U3886" s="295" t="s">
        <v>10806</v>
      </c>
      <c r="V3886" s="295" t="s">
        <v>10806</v>
      </c>
      <c r="W3886" s="267" t="s">
        <v>10803</v>
      </c>
      <c r="X3886" s="267" t="s">
        <v>10803</v>
      </c>
      <c r="Y3886" s="91"/>
    </row>
    <row r="3887" spans="1:25">
      <c r="A3887" s="291"/>
      <c r="B3887" s="30">
        <v>3833</v>
      </c>
      <c r="C3887" s="30" t="s">
        <v>10700</v>
      </c>
      <c r="D3887" s="30" t="s">
        <v>83</v>
      </c>
      <c r="E3887" s="301" t="s">
        <v>10799</v>
      </c>
      <c r="F3887" s="30" t="s">
        <v>10794</v>
      </c>
      <c r="G3887" s="269">
        <f t="shared" si="442"/>
        <v>2022</v>
      </c>
      <c r="H3887" s="269">
        <f t="shared" si="443"/>
        <v>4</v>
      </c>
      <c r="I3887" s="269">
        <f t="shared" si="444"/>
        <v>16</v>
      </c>
      <c r="J3887" s="83">
        <f t="shared" si="445"/>
        <v>2022</v>
      </c>
      <c r="K3887" s="269">
        <f t="shared" si="446"/>
        <v>4</v>
      </c>
      <c r="L3887" s="21">
        <f t="shared" si="447"/>
        <v>16</v>
      </c>
      <c r="M3887" s="119">
        <v>44662</v>
      </c>
      <c r="N3887" s="119">
        <v>44662</v>
      </c>
      <c r="O3887" s="119">
        <v>44662</v>
      </c>
      <c r="P3887" s="119">
        <v>44662</v>
      </c>
      <c r="Q3887" s="267" t="s">
        <v>10809</v>
      </c>
      <c r="R3887" s="21"/>
      <c r="S3887" s="21"/>
      <c r="T3887" s="21"/>
      <c r="U3887" s="341" t="s">
        <v>10807</v>
      </c>
      <c r="V3887" s="341" t="s">
        <v>10807</v>
      </c>
      <c r="W3887" s="267" t="s">
        <v>10803</v>
      </c>
      <c r="X3887" s="267" t="s">
        <v>10803</v>
      </c>
      <c r="Y3887" s="91"/>
    </row>
    <row r="3888" spans="1:25">
      <c r="A3888" s="291"/>
      <c r="B3888" s="30">
        <v>3834</v>
      </c>
      <c r="C3888" s="30" t="s">
        <v>10701</v>
      </c>
      <c r="D3888" s="30" t="s">
        <v>83</v>
      </c>
      <c r="E3888" s="293" t="s">
        <v>10800</v>
      </c>
      <c r="F3888" s="30" t="s">
        <v>10794</v>
      </c>
      <c r="G3888" s="269">
        <f t="shared" si="442"/>
        <v>2022</v>
      </c>
      <c r="H3888" s="269">
        <f t="shared" si="443"/>
        <v>4</v>
      </c>
      <c r="I3888" s="269">
        <f t="shared" si="444"/>
        <v>16</v>
      </c>
      <c r="J3888" s="83">
        <f t="shared" si="445"/>
        <v>2022</v>
      </c>
      <c r="K3888" s="269">
        <f t="shared" si="446"/>
        <v>4</v>
      </c>
      <c r="L3888" s="21">
        <f t="shared" si="447"/>
        <v>16</v>
      </c>
      <c r="M3888" s="119">
        <v>44663</v>
      </c>
      <c r="N3888" s="119">
        <v>44663</v>
      </c>
      <c r="O3888" s="119">
        <v>44663</v>
      </c>
      <c r="P3888" s="119">
        <v>44663</v>
      </c>
      <c r="Q3888" s="267" t="s">
        <v>10809</v>
      </c>
      <c r="R3888" s="21"/>
      <c r="S3888" s="21"/>
      <c r="T3888" s="21"/>
      <c r="U3888" s="295" t="s">
        <v>1044</v>
      </c>
      <c r="V3888" s="295" t="s">
        <v>1044</v>
      </c>
      <c r="W3888" s="267" t="s">
        <v>5563</v>
      </c>
      <c r="X3888" s="267" t="s">
        <v>5563</v>
      </c>
      <c r="Y3888" s="91"/>
    </row>
    <row r="3889" spans="1:25" ht="33">
      <c r="A3889" s="291"/>
      <c r="B3889" s="30">
        <v>3835</v>
      </c>
      <c r="C3889" s="30" t="s">
        <v>10702</v>
      </c>
      <c r="D3889" s="30" t="s">
        <v>83</v>
      </c>
      <c r="E3889" s="167" t="s">
        <v>10801</v>
      </c>
      <c r="F3889" s="30" t="s">
        <v>10793</v>
      </c>
      <c r="G3889" s="269">
        <f t="shared" si="442"/>
        <v>2022</v>
      </c>
      <c r="H3889" s="269">
        <f t="shared" si="443"/>
        <v>4</v>
      </c>
      <c r="I3889" s="269">
        <f t="shared" si="444"/>
        <v>16</v>
      </c>
      <c r="J3889" s="83">
        <f t="shared" si="445"/>
        <v>2022</v>
      </c>
      <c r="K3889" s="269">
        <f t="shared" si="446"/>
        <v>4</v>
      </c>
      <c r="L3889" s="21">
        <f t="shared" si="447"/>
        <v>16</v>
      </c>
      <c r="M3889" s="119">
        <v>44663</v>
      </c>
      <c r="N3889" s="119">
        <v>44663</v>
      </c>
      <c r="O3889" s="119">
        <v>44663</v>
      </c>
      <c r="P3889" s="119">
        <v>44663</v>
      </c>
      <c r="Q3889" s="267" t="s">
        <v>10809</v>
      </c>
      <c r="R3889" s="21"/>
      <c r="S3889" s="21"/>
      <c r="T3889" s="21"/>
      <c r="U3889" s="295" t="s">
        <v>2565</v>
      </c>
      <c r="V3889" s="295" t="s">
        <v>2565</v>
      </c>
      <c r="W3889" s="267" t="s">
        <v>5563</v>
      </c>
      <c r="X3889" s="267" t="s">
        <v>5563</v>
      </c>
      <c r="Y3889" s="91"/>
    </row>
    <row r="3890" spans="1:25">
      <c r="A3890" s="291"/>
      <c r="B3890" s="30">
        <v>3836</v>
      </c>
      <c r="C3890" s="30" t="s">
        <v>10703</v>
      </c>
      <c r="D3890" s="30" t="s">
        <v>83</v>
      </c>
      <c r="E3890" s="110" t="s">
        <v>10811</v>
      </c>
      <c r="F3890" s="312" t="s">
        <v>1512</v>
      </c>
      <c r="G3890" s="269">
        <f t="shared" si="442"/>
        <v>2022</v>
      </c>
      <c r="H3890" s="269">
        <f t="shared" si="443"/>
        <v>4</v>
      </c>
      <c r="I3890" s="269">
        <f t="shared" si="444"/>
        <v>16</v>
      </c>
      <c r="J3890" s="83">
        <f t="shared" si="445"/>
        <v>2022</v>
      </c>
      <c r="K3890" s="269">
        <f t="shared" si="446"/>
        <v>4</v>
      </c>
      <c r="L3890" s="21">
        <f t="shared" si="447"/>
        <v>17</v>
      </c>
      <c r="M3890" s="119">
        <v>44662</v>
      </c>
      <c r="N3890" s="119">
        <v>44662</v>
      </c>
      <c r="O3890" s="119">
        <v>44662</v>
      </c>
      <c r="P3890" s="119">
        <v>44671</v>
      </c>
      <c r="Q3890" s="267" t="s">
        <v>85</v>
      </c>
      <c r="R3890" s="21"/>
      <c r="S3890" s="21"/>
      <c r="T3890" s="21"/>
      <c r="U3890" s="341" t="s">
        <v>10816</v>
      </c>
      <c r="V3890" s="341" t="s">
        <v>10816</v>
      </c>
      <c r="W3890" s="267" t="s">
        <v>10817</v>
      </c>
      <c r="X3890" s="267" t="s">
        <v>10817</v>
      </c>
      <c r="Y3890" s="259" t="s">
        <v>10925</v>
      </c>
    </row>
    <row r="3891" spans="1:25">
      <c r="A3891" s="291"/>
      <c r="B3891" s="30">
        <v>3837</v>
      </c>
      <c r="C3891" s="30" t="s">
        <v>10704</v>
      </c>
      <c r="D3891" s="30" t="s">
        <v>83</v>
      </c>
      <c r="E3891" s="130" t="s">
        <v>10812</v>
      </c>
      <c r="F3891" s="117" t="s">
        <v>642</v>
      </c>
      <c r="G3891" s="269">
        <f t="shared" si="442"/>
        <v>2022</v>
      </c>
      <c r="H3891" s="269">
        <f t="shared" si="443"/>
        <v>4</v>
      </c>
      <c r="I3891" s="269">
        <f t="shared" si="444"/>
        <v>16</v>
      </c>
      <c r="J3891" s="83">
        <f t="shared" si="445"/>
        <v>2022</v>
      </c>
      <c r="K3891" s="269">
        <f t="shared" si="446"/>
        <v>4</v>
      </c>
      <c r="L3891" s="21">
        <f t="shared" si="447"/>
        <v>16</v>
      </c>
      <c r="M3891" s="119">
        <v>44663</v>
      </c>
      <c r="N3891" s="119">
        <v>44663</v>
      </c>
      <c r="O3891" s="119">
        <v>44663</v>
      </c>
      <c r="P3891" s="119">
        <v>44663</v>
      </c>
      <c r="Q3891" s="267" t="s">
        <v>86</v>
      </c>
      <c r="R3891" s="21"/>
      <c r="S3891" s="21"/>
      <c r="T3891" s="21"/>
      <c r="U3891" s="341" t="s">
        <v>10818</v>
      </c>
      <c r="V3891" s="341" t="s">
        <v>10818</v>
      </c>
      <c r="W3891" s="267" t="s">
        <v>10819</v>
      </c>
      <c r="X3891" s="267" t="s">
        <v>10819</v>
      </c>
      <c r="Y3891" s="259" t="s">
        <v>10823</v>
      </c>
    </row>
    <row r="3892" spans="1:25">
      <c r="A3892" s="291"/>
      <c r="B3892" s="30">
        <v>3838</v>
      </c>
      <c r="C3892" s="30" t="s">
        <v>10705</v>
      </c>
      <c r="D3892" s="30" t="s">
        <v>83</v>
      </c>
      <c r="E3892" s="303" t="s">
        <v>10813</v>
      </c>
      <c r="F3892" s="312" t="s">
        <v>9878</v>
      </c>
      <c r="G3892" s="269">
        <f t="shared" si="442"/>
        <v>2022</v>
      </c>
      <c r="H3892" s="269">
        <f t="shared" si="443"/>
        <v>4</v>
      </c>
      <c r="I3892" s="269">
        <f t="shared" si="444"/>
        <v>16</v>
      </c>
      <c r="J3892" s="83">
        <f t="shared" si="445"/>
        <v>2022</v>
      </c>
      <c r="K3892" s="269">
        <f t="shared" si="446"/>
        <v>4</v>
      </c>
      <c r="L3892" s="21">
        <f t="shared" si="447"/>
        <v>16</v>
      </c>
      <c r="M3892" s="119">
        <v>44663</v>
      </c>
      <c r="N3892" s="119">
        <v>44663</v>
      </c>
      <c r="O3892" s="119">
        <v>44663</v>
      </c>
      <c r="P3892" s="119">
        <v>44663</v>
      </c>
      <c r="Q3892" s="267" t="s">
        <v>86</v>
      </c>
      <c r="R3892" s="21"/>
      <c r="S3892" s="21"/>
      <c r="T3892" s="21"/>
      <c r="U3892" s="341" t="s">
        <v>7261</v>
      </c>
      <c r="V3892" s="341" t="s">
        <v>7261</v>
      </c>
      <c r="W3892" s="267" t="s">
        <v>10817</v>
      </c>
      <c r="X3892" s="267" t="s">
        <v>10817</v>
      </c>
      <c r="Y3892" s="259" t="s">
        <v>10824</v>
      </c>
    </row>
    <row r="3893" spans="1:25">
      <c r="A3893" s="291"/>
      <c r="B3893" s="30">
        <v>3839</v>
      </c>
      <c r="C3893" s="30" t="s">
        <v>10706</v>
      </c>
      <c r="D3893" s="30" t="s">
        <v>83</v>
      </c>
      <c r="E3893" s="110" t="s">
        <v>10814</v>
      </c>
      <c r="F3893" s="117" t="s">
        <v>1561</v>
      </c>
      <c r="G3893" s="269">
        <f t="shared" si="442"/>
        <v>2022</v>
      </c>
      <c r="H3893" s="269">
        <f t="shared" si="443"/>
        <v>4</v>
      </c>
      <c r="I3893" s="269">
        <f t="shared" si="444"/>
        <v>16</v>
      </c>
      <c r="J3893" s="83">
        <f t="shared" si="445"/>
        <v>2022</v>
      </c>
      <c r="K3893" s="269">
        <f t="shared" si="446"/>
        <v>4</v>
      </c>
      <c r="L3893" s="21">
        <f t="shared" si="447"/>
        <v>16</v>
      </c>
      <c r="M3893" s="119">
        <v>44664</v>
      </c>
      <c r="N3893" s="119">
        <v>44664</v>
      </c>
      <c r="O3893" s="119">
        <v>44664</v>
      </c>
      <c r="P3893" s="119">
        <v>44664</v>
      </c>
      <c r="Q3893" s="267" t="s">
        <v>86</v>
      </c>
      <c r="R3893" s="21"/>
      <c r="S3893" s="21"/>
      <c r="T3893" s="21"/>
      <c r="U3893" s="341" t="s">
        <v>10820</v>
      </c>
      <c r="V3893" s="341" t="s">
        <v>10820</v>
      </c>
      <c r="W3893" s="267" t="s">
        <v>8859</v>
      </c>
      <c r="X3893" s="267" t="s">
        <v>8859</v>
      </c>
      <c r="Y3893" s="259" t="s">
        <v>10825</v>
      </c>
    </row>
    <row r="3894" spans="1:25">
      <c r="A3894" s="291"/>
      <c r="B3894" s="30">
        <v>3840</v>
      </c>
      <c r="C3894" s="30" t="s">
        <v>10707</v>
      </c>
      <c r="D3894" s="30" t="s">
        <v>83</v>
      </c>
      <c r="E3894" s="303" t="s">
        <v>10815</v>
      </c>
      <c r="F3894" s="312" t="s">
        <v>1561</v>
      </c>
      <c r="G3894" s="269">
        <f t="shared" si="442"/>
        <v>2022</v>
      </c>
      <c r="H3894" s="269">
        <f t="shared" si="443"/>
        <v>4</v>
      </c>
      <c r="I3894" s="269">
        <f t="shared" si="444"/>
        <v>16</v>
      </c>
      <c r="J3894" s="83">
        <f t="shared" si="445"/>
        <v>2022</v>
      </c>
      <c r="K3894" s="269">
        <f t="shared" si="446"/>
        <v>4</v>
      </c>
      <c r="L3894" s="21">
        <f t="shared" si="447"/>
        <v>16</v>
      </c>
      <c r="M3894" s="119">
        <v>44665</v>
      </c>
      <c r="N3894" s="119">
        <v>44665</v>
      </c>
      <c r="O3894" s="119">
        <v>44665</v>
      </c>
      <c r="P3894" s="119">
        <v>44665</v>
      </c>
      <c r="Q3894" s="267" t="s">
        <v>86</v>
      </c>
      <c r="R3894" s="21"/>
      <c r="S3894" s="21"/>
      <c r="T3894" s="21"/>
      <c r="U3894" s="341" t="s">
        <v>10821</v>
      </c>
      <c r="V3894" s="341" t="s">
        <v>10821</v>
      </c>
      <c r="W3894" s="267" t="s">
        <v>10822</v>
      </c>
      <c r="X3894" s="267" t="s">
        <v>10822</v>
      </c>
      <c r="Y3894" s="259" t="s">
        <v>10826</v>
      </c>
    </row>
    <row r="3895" spans="1:25" ht="33">
      <c r="A3895" s="291"/>
      <c r="B3895" s="30">
        <v>3841</v>
      </c>
      <c r="C3895" s="30" t="s">
        <v>10708</v>
      </c>
      <c r="D3895" s="30" t="s">
        <v>83</v>
      </c>
      <c r="E3895" s="264" t="s">
        <v>10850</v>
      </c>
      <c r="F3895" s="192" t="s">
        <v>10848</v>
      </c>
      <c r="G3895" s="269">
        <f t="shared" si="442"/>
        <v>2022</v>
      </c>
      <c r="H3895" s="269">
        <f t="shared" si="443"/>
        <v>4</v>
      </c>
      <c r="I3895" s="269">
        <f t="shared" si="444"/>
        <v>16</v>
      </c>
      <c r="J3895" s="83">
        <f t="shared" si="445"/>
        <v>2022</v>
      </c>
      <c r="K3895" s="269">
        <f t="shared" si="446"/>
        <v>4</v>
      </c>
      <c r="L3895" s="21">
        <f t="shared" si="447"/>
        <v>16</v>
      </c>
      <c r="M3895" s="270">
        <v>44666</v>
      </c>
      <c r="N3895" s="270">
        <v>44666</v>
      </c>
      <c r="O3895" s="270">
        <v>44666</v>
      </c>
      <c r="P3895" s="270">
        <v>44666</v>
      </c>
      <c r="Q3895" s="268" t="s">
        <v>85</v>
      </c>
      <c r="R3895" s="21"/>
      <c r="S3895" s="21"/>
      <c r="T3895" s="21"/>
      <c r="U3895" s="267" t="s">
        <v>10863</v>
      </c>
      <c r="V3895" s="267" t="s">
        <v>10863</v>
      </c>
      <c r="W3895" s="267" t="s">
        <v>326</v>
      </c>
      <c r="X3895" s="267" t="s">
        <v>326</v>
      </c>
      <c r="Y3895" s="263" t="s">
        <v>10877</v>
      </c>
    </row>
    <row r="3896" spans="1:25" ht="66">
      <c r="A3896" s="291"/>
      <c r="B3896" s="30">
        <v>3842</v>
      </c>
      <c r="C3896" s="30" t="s">
        <v>10709</v>
      </c>
      <c r="D3896" s="30" t="s">
        <v>83</v>
      </c>
      <c r="E3896" s="264" t="s">
        <v>10851</v>
      </c>
      <c r="F3896" s="192" t="s">
        <v>10848</v>
      </c>
      <c r="G3896" s="269">
        <f t="shared" si="442"/>
        <v>2022</v>
      </c>
      <c r="H3896" s="269">
        <f t="shared" si="443"/>
        <v>4</v>
      </c>
      <c r="I3896" s="269">
        <f t="shared" si="444"/>
        <v>16</v>
      </c>
      <c r="J3896" s="83">
        <f t="shared" si="445"/>
        <v>2022</v>
      </c>
      <c r="K3896" s="269">
        <f t="shared" si="446"/>
        <v>4</v>
      </c>
      <c r="L3896" s="21">
        <f t="shared" si="447"/>
        <v>16</v>
      </c>
      <c r="M3896" s="270">
        <v>44666</v>
      </c>
      <c r="N3896" s="270">
        <v>44666</v>
      </c>
      <c r="O3896" s="270">
        <v>44666</v>
      </c>
      <c r="P3896" s="270">
        <v>44666</v>
      </c>
      <c r="Q3896" s="268" t="s">
        <v>85</v>
      </c>
      <c r="R3896" s="21"/>
      <c r="S3896" s="21"/>
      <c r="T3896" s="21"/>
      <c r="U3896" s="267" t="s">
        <v>10864</v>
      </c>
      <c r="V3896" s="267" t="s">
        <v>10864</v>
      </c>
      <c r="W3896" s="267" t="s">
        <v>10865</v>
      </c>
      <c r="X3896" s="267" t="s">
        <v>10865</v>
      </c>
      <c r="Y3896" s="263" t="s">
        <v>10878</v>
      </c>
    </row>
    <row r="3897" spans="1:25" ht="33">
      <c r="A3897" s="291"/>
      <c r="B3897" s="30">
        <v>3843</v>
      </c>
      <c r="C3897" s="30" t="s">
        <v>10710</v>
      </c>
      <c r="D3897" s="30" t="s">
        <v>83</v>
      </c>
      <c r="E3897" s="264" t="s">
        <v>10852</v>
      </c>
      <c r="F3897" s="192" t="s">
        <v>10848</v>
      </c>
      <c r="G3897" s="269">
        <f t="shared" si="442"/>
        <v>2022</v>
      </c>
      <c r="H3897" s="269">
        <f t="shared" si="443"/>
        <v>4</v>
      </c>
      <c r="I3897" s="269">
        <f t="shared" si="444"/>
        <v>17</v>
      </c>
      <c r="J3897" s="83">
        <f t="shared" si="445"/>
        <v>2022</v>
      </c>
      <c r="K3897" s="269">
        <f t="shared" si="446"/>
        <v>4</v>
      </c>
      <c r="L3897" s="21">
        <f t="shared" si="447"/>
        <v>17</v>
      </c>
      <c r="M3897" s="270">
        <v>44669</v>
      </c>
      <c r="N3897" s="270">
        <v>44669</v>
      </c>
      <c r="O3897" s="270">
        <v>44669</v>
      </c>
      <c r="P3897" s="270">
        <v>44669</v>
      </c>
      <c r="Q3897" s="268" t="s">
        <v>85</v>
      </c>
      <c r="R3897" s="21"/>
      <c r="S3897" s="21"/>
      <c r="T3897" s="21"/>
      <c r="U3897" s="267" t="s">
        <v>10866</v>
      </c>
      <c r="V3897" s="267" t="s">
        <v>10866</v>
      </c>
      <c r="W3897" s="267" t="s">
        <v>10865</v>
      </c>
      <c r="X3897" s="267" t="s">
        <v>10865</v>
      </c>
      <c r="Y3897" s="263" t="s">
        <v>10879</v>
      </c>
    </row>
    <row r="3898" spans="1:25" ht="66">
      <c r="A3898" s="291"/>
      <c r="B3898" s="30">
        <v>3844</v>
      </c>
      <c r="C3898" s="30" t="s">
        <v>10711</v>
      </c>
      <c r="D3898" s="30" t="s">
        <v>83</v>
      </c>
      <c r="E3898" s="264" t="s">
        <v>10853</v>
      </c>
      <c r="F3898" s="192" t="s">
        <v>10848</v>
      </c>
      <c r="G3898" s="269">
        <f t="shared" si="442"/>
        <v>2022</v>
      </c>
      <c r="H3898" s="269">
        <f t="shared" si="443"/>
        <v>4</v>
      </c>
      <c r="I3898" s="269">
        <f t="shared" si="444"/>
        <v>17</v>
      </c>
      <c r="J3898" s="83">
        <f t="shared" si="445"/>
        <v>2022</v>
      </c>
      <c r="K3898" s="269">
        <f t="shared" si="446"/>
        <v>4</v>
      </c>
      <c r="L3898" s="21">
        <f t="shared" si="447"/>
        <v>17</v>
      </c>
      <c r="M3898" s="270">
        <v>44669</v>
      </c>
      <c r="N3898" s="270">
        <v>44669</v>
      </c>
      <c r="O3898" s="270">
        <v>44669</v>
      </c>
      <c r="P3898" s="270">
        <v>44669</v>
      </c>
      <c r="Q3898" s="268" t="s">
        <v>85</v>
      </c>
      <c r="R3898" s="21"/>
      <c r="S3898" s="21"/>
      <c r="T3898" s="21"/>
      <c r="U3898" s="267" t="s">
        <v>10867</v>
      </c>
      <c r="V3898" s="267" t="s">
        <v>10867</v>
      </c>
      <c r="W3898" s="267" t="s">
        <v>10865</v>
      </c>
      <c r="X3898" s="267" t="s">
        <v>10865</v>
      </c>
      <c r="Y3898" s="263" t="s">
        <v>10880</v>
      </c>
    </row>
    <row r="3899" spans="1:25" ht="66">
      <c r="A3899" s="291"/>
      <c r="B3899" s="30">
        <v>3845</v>
      </c>
      <c r="C3899" s="30" t="s">
        <v>10712</v>
      </c>
      <c r="D3899" s="30" t="s">
        <v>83</v>
      </c>
      <c r="E3899" s="264" t="s">
        <v>10854</v>
      </c>
      <c r="F3899" s="192" t="s">
        <v>10848</v>
      </c>
      <c r="G3899" s="269">
        <f t="shared" si="442"/>
        <v>2022</v>
      </c>
      <c r="H3899" s="269">
        <f t="shared" si="443"/>
        <v>4</v>
      </c>
      <c r="I3899" s="269">
        <f t="shared" si="444"/>
        <v>17</v>
      </c>
      <c r="J3899" s="83">
        <f t="shared" si="445"/>
        <v>2022</v>
      </c>
      <c r="K3899" s="269">
        <f t="shared" si="446"/>
        <v>4</v>
      </c>
      <c r="L3899" s="21">
        <f t="shared" si="447"/>
        <v>17</v>
      </c>
      <c r="M3899" s="270">
        <v>44670</v>
      </c>
      <c r="N3899" s="270">
        <v>44670</v>
      </c>
      <c r="O3899" s="270">
        <v>44670</v>
      </c>
      <c r="P3899" s="270">
        <v>44670</v>
      </c>
      <c r="Q3899" s="268" t="s">
        <v>10875</v>
      </c>
      <c r="R3899" s="21"/>
      <c r="S3899" s="21"/>
      <c r="T3899" s="21"/>
      <c r="U3899" s="267" t="s">
        <v>10866</v>
      </c>
      <c r="V3899" s="267" t="s">
        <v>10866</v>
      </c>
      <c r="W3899" s="267" t="s">
        <v>10865</v>
      </c>
      <c r="X3899" s="267" t="s">
        <v>10865</v>
      </c>
      <c r="Y3899" s="263" t="s">
        <v>10881</v>
      </c>
    </row>
    <row r="3900" spans="1:25" ht="66">
      <c r="A3900" s="291"/>
      <c r="B3900" s="30">
        <v>3846</v>
      </c>
      <c r="C3900" s="30" t="s">
        <v>10713</v>
      </c>
      <c r="D3900" s="30" t="s">
        <v>83</v>
      </c>
      <c r="E3900" s="264" t="s">
        <v>10855</v>
      </c>
      <c r="F3900" s="192" t="s">
        <v>10848</v>
      </c>
      <c r="G3900" s="269">
        <f t="shared" si="442"/>
        <v>2022</v>
      </c>
      <c r="H3900" s="269">
        <f t="shared" si="443"/>
        <v>4</v>
      </c>
      <c r="I3900" s="269">
        <f t="shared" si="444"/>
        <v>17</v>
      </c>
      <c r="J3900" s="83">
        <f t="shared" si="445"/>
        <v>2022</v>
      </c>
      <c r="K3900" s="269">
        <f t="shared" si="446"/>
        <v>4</v>
      </c>
      <c r="L3900" s="21">
        <f t="shared" si="447"/>
        <v>17</v>
      </c>
      <c r="M3900" s="270">
        <v>44670</v>
      </c>
      <c r="N3900" s="270">
        <v>44670</v>
      </c>
      <c r="O3900" s="270">
        <v>44670</v>
      </c>
      <c r="P3900" s="270">
        <v>44670</v>
      </c>
      <c r="Q3900" s="268" t="s">
        <v>10875</v>
      </c>
      <c r="R3900" s="21"/>
      <c r="S3900" s="21"/>
      <c r="T3900" s="21"/>
      <c r="U3900" s="267" t="s">
        <v>10868</v>
      </c>
      <c r="V3900" s="267" t="s">
        <v>10868</v>
      </c>
      <c r="W3900" s="267" t="s">
        <v>10865</v>
      </c>
      <c r="X3900" s="267" t="s">
        <v>10865</v>
      </c>
      <c r="Y3900" s="263" t="s">
        <v>10882</v>
      </c>
    </row>
    <row r="3901" spans="1:25" ht="82.5">
      <c r="A3901" s="291"/>
      <c r="B3901" s="30">
        <v>3847</v>
      </c>
      <c r="C3901" s="30" t="s">
        <v>10714</v>
      </c>
      <c r="D3901" s="30" t="s">
        <v>83</v>
      </c>
      <c r="E3901" s="264" t="s">
        <v>10855</v>
      </c>
      <c r="F3901" s="192" t="s">
        <v>10848</v>
      </c>
      <c r="G3901" s="269">
        <f t="shared" si="442"/>
        <v>2022</v>
      </c>
      <c r="H3901" s="269">
        <f t="shared" si="443"/>
        <v>4</v>
      </c>
      <c r="I3901" s="269">
        <f t="shared" si="444"/>
        <v>17</v>
      </c>
      <c r="J3901" s="83">
        <f t="shared" si="445"/>
        <v>2022</v>
      </c>
      <c r="K3901" s="269">
        <f t="shared" si="446"/>
        <v>4</v>
      </c>
      <c r="L3901" s="21">
        <f t="shared" si="447"/>
        <v>17</v>
      </c>
      <c r="M3901" s="270">
        <v>44671</v>
      </c>
      <c r="N3901" s="270">
        <v>44671</v>
      </c>
      <c r="O3901" s="270">
        <v>44671</v>
      </c>
      <c r="P3901" s="270">
        <v>44671</v>
      </c>
      <c r="Q3901" s="268" t="s">
        <v>34</v>
      </c>
      <c r="R3901" s="21"/>
      <c r="S3901" s="21"/>
      <c r="T3901" s="21"/>
      <c r="U3901" s="267" t="s">
        <v>5766</v>
      </c>
      <c r="V3901" s="267" t="s">
        <v>5766</v>
      </c>
      <c r="W3901" s="267" t="s">
        <v>326</v>
      </c>
      <c r="X3901" s="267" t="s">
        <v>326</v>
      </c>
      <c r="Y3901" s="263" t="s">
        <v>10883</v>
      </c>
    </row>
    <row r="3902" spans="1:25" ht="49.5">
      <c r="A3902" s="291"/>
      <c r="B3902" s="30">
        <v>3848</v>
      </c>
      <c r="C3902" s="30" t="s">
        <v>10715</v>
      </c>
      <c r="D3902" s="30" t="s">
        <v>83</v>
      </c>
      <c r="E3902" s="264" t="s">
        <v>10856</v>
      </c>
      <c r="F3902" s="192" t="s">
        <v>10848</v>
      </c>
      <c r="G3902" s="269">
        <f t="shared" si="442"/>
        <v>2022</v>
      </c>
      <c r="H3902" s="269">
        <f t="shared" si="443"/>
        <v>4</v>
      </c>
      <c r="I3902" s="269">
        <f t="shared" si="444"/>
        <v>17</v>
      </c>
      <c r="J3902" s="83">
        <f t="shared" si="445"/>
        <v>2022</v>
      </c>
      <c r="K3902" s="269">
        <f t="shared" si="446"/>
        <v>4</v>
      </c>
      <c r="L3902" s="21">
        <f t="shared" si="447"/>
        <v>17</v>
      </c>
      <c r="M3902" s="270">
        <v>44671</v>
      </c>
      <c r="N3902" s="270">
        <v>44671</v>
      </c>
      <c r="O3902" s="270">
        <v>44671</v>
      </c>
      <c r="P3902" s="270">
        <v>44671</v>
      </c>
      <c r="Q3902" s="268" t="s">
        <v>10876</v>
      </c>
      <c r="R3902" s="21"/>
      <c r="S3902" s="21"/>
      <c r="T3902" s="21"/>
      <c r="U3902" s="267" t="s">
        <v>10869</v>
      </c>
      <c r="V3902" s="267" t="s">
        <v>10869</v>
      </c>
      <c r="W3902" s="267" t="s">
        <v>10865</v>
      </c>
      <c r="X3902" s="267" t="s">
        <v>10865</v>
      </c>
      <c r="Y3902" s="263" t="s">
        <v>10884</v>
      </c>
    </row>
    <row r="3903" spans="1:25" ht="33">
      <c r="A3903" s="291"/>
      <c r="B3903" s="30">
        <v>3849</v>
      </c>
      <c r="C3903" s="30" t="s">
        <v>10716</v>
      </c>
      <c r="D3903" s="30" t="s">
        <v>83</v>
      </c>
      <c r="E3903" s="264" t="s">
        <v>10857</v>
      </c>
      <c r="F3903" s="192" t="s">
        <v>10848</v>
      </c>
      <c r="G3903" s="269">
        <f t="shared" si="442"/>
        <v>2022</v>
      </c>
      <c r="H3903" s="269">
        <f t="shared" si="443"/>
        <v>4</v>
      </c>
      <c r="I3903" s="269">
        <f t="shared" si="444"/>
        <v>17</v>
      </c>
      <c r="J3903" s="83">
        <f t="shared" si="445"/>
        <v>2022</v>
      </c>
      <c r="K3903" s="269">
        <f t="shared" si="446"/>
        <v>4</v>
      </c>
      <c r="L3903" s="21">
        <f t="shared" si="447"/>
        <v>17</v>
      </c>
      <c r="M3903" s="270">
        <v>44670</v>
      </c>
      <c r="N3903" s="270">
        <v>44670</v>
      </c>
      <c r="O3903" s="270">
        <v>44670</v>
      </c>
      <c r="P3903" s="270">
        <v>44670</v>
      </c>
      <c r="Q3903" s="268" t="s">
        <v>85</v>
      </c>
      <c r="R3903" s="21"/>
      <c r="S3903" s="21"/>
      <c r="T3903" s="21"/>
      <c r="U3903" s="267" t="s">
        <v>10011</v>
      </c>
      <c r="V3903" s="267" t="s">
        <v>10011</v>
      </c>
      <c r="W3903" s="267" t="s">
        <v>10865</v>
      </c>
      <c r="X3903" s="267" t="s">
        <v>10865</v>
      </c>
      <c r="Y3903" s="263" t="s">
        <v>10885</v>
      </c>
    </row>
    <row r="3904" spans="1:25" ht="33">
      <c r="A3904" s="291"/>
      <c r="B3904" s="30">
        <v>3850</v>
      </c>
      <c r="C3904" s="30" t="s">
        <v>10717</v>
      </c>
      <c r="D3904" s="30" t="s">
        <v>83</v>
      </c>
      <c r="E3904" s="264" t="s">
        <v>7472</v>
      </c>
      <c r="F3904" s="192" t="s">
        <v>10849</v>
      </c>
      <c r="G3904" s="269">
        <f t="shared" si="442"/>
        <v>2022</v>
      </c>
      <c r="H3904" s="269">
        <f t="shared" si="443"/>
        <v>4</v>
      </c>
      <c r="I3904" s="269">
        <f t="shared" si="444"/>
        <v>17</v>
      </c>
      <c r="J3904" s="83">
        <f t="shared" si="445"/>
        <v>2022</v>
      </c>
      <c r="K3904" s="269">
        <f t="shared" si="446"/>
        <v>4</v>
      </c>
      <c r="L3904" s="21">
        <f t="shared" si="447"/>
        <v>17</v>
      </c>
      <c r="M3904" s="119">
        <v>44669</v>
      </c>
      <c r="N3904" s="119">
        <v>44669</v>
      </c>
      <c r="O3904" s="119">
        <v>44669</v>
      </c>
      <c r="P3904" s="119">
        <v>44669</v>
      </c>
      <c r="Q3904" s="336" t="s">
        <v>124</v>
      </c>
      <c r="R3904" s="21"/>
      <c r="S3904" s="21"/>
      <c r="T3904" s="21"/>
      <c r="U3904" s="166" t="s">
        <v>10870</v>
      </c>
      <c r="V3904" s="166" t="s">
        <v>10870</v>
      </c>
      <c r="W3904" s="166" t="s">
        <v>9541</v>
      </c>
      <c r="X3904" s="166" t="s">
        <v>9541</v>
      </c>
      <c r="Y3904" s="263" t="s">
        <v>10886</v>
      </c>
    </row>
    <row r="3905" spans="1:25" ht="33">
      <c r="A3905" s="291"/>
      <c r="B3905" s="30">
        <v>3851</v>
      </c>
      <c r="C3905" s="30" t="s">
        <v>10718</v>
      </c>
      <c r="D3905" s="30" t="s">
        <v>83</v>
      </c>
      <c r="E3905" s="265" t="s">
        <v>10858</v>
      </c>
      <c r="F3905" s="192" t="s">
        <v>10849</v>
      </c>
      <c r="G3905" s="269">
        <f t="shared" si="442"/>
        <v>2022</v>
      </c>
      <c r="H3905" s="269">
        <f t="shared" si="443"/>
        <v>4</v>
      </c>
      <c r="I3905" s="269">
        <f t="shared" si="444"/>
        <v>17</v>
      </c>
      <c r="J3905" s="83">
        <f t="shared" si="445"/>
        <v>2022</v>
      </c>
      <c r="K3905" s="269">
        <f t="shared" si="446"/>
        <v>4</v>
      </c>
      <c r="L3905" s="21">
        <f t="shared" si="447"/>
        <v>17</v>
      </c>
      <c r="M3905" s="270">
        <v>44669</v>
      </c>
      <c r="N3905" s="270">
        <v>44669</v>
      </c>
      <c r="O3905" s="270">
        <v>44669</v>
      </c>
      <c r="P3905" s="270">
        <v>44669</v>
      </c>
      <c r="Q3905" s="268" t="s">
        <v>85</v>
      </c>
      <c r="R3905" s="21"/>
      <c r="S3905" s="21"/>
      <c r="T3905" s="21"/>
      <c r="U3905" s="267" t="s">
        <v>10870</v>
      </c>
      <c r="V3905" s="267" t="s">
        <v>10870</v>
      </c>
      <c r="W3905" s="267" t="s">
        <v>10871</v>
      </c>
      <c r="X3905" s="267" t="s">
        <v>10871</v>
      </c>
      <c r="Y3905" s="263" t="s">
        <v>10887</v>
      </c>
    </row>
    <row r="3906" spans="1:25" ht="33">
      <c r="A3906" s="291"/>
      <c r="B3906" s="30">
        <v>3852</v>
      </c>
      <c r="C3906" s="30" t="s">
        <v>10719</v>
      </c>
      <c r="D3906" s="30" t="s">
        <v>83</v>
      </c>
      <c r="E3906" s="264" t="s">
        <v>10859</v>
      </c>
      <c r="F3906" s="192" t="s">
        <v>624</v>
      </c>
      <c r="G3906" s="269">
        <f t="shared" si="442"/>
        <v>2022</v>
      </c>
      <c r="H3906" s="269">
        <f t="shared" si="443"/>
        <v>4</v>
      </c>
      <c r="I3906" s="269">
        <f t="shared" si="444"/>
        <v>17</v>
      </c>
      <c r="J3906" s="83">
        <f t="shared" si="445"/>
        <v>2022</v>
      </c>
      <c r="K3906" s="269">
        <f t="shared" si="446"/>
        <v>4</v>
      </c>
      <c r="L3906" s="21">
        <f t="shared" si="447"/>
        <v>17</v>
      </c>
      <c r="M3906" s="270">
        <v>44669</v>
      </c>
      <c r="N3906" s="270">
        <v>44669</v>
      </c>
      <c r="O3906" s="270">
        <v>44669</v>
      </c>
      <c r="P3906" s="270">
        <v>44671</v>
      </c>
      <c r="Q3906" s="336" t="s">
        <v>124</v>
      </c>
      <c r="R3906" s="21"/>
      <c r="S3906" s="21"/>
      <c r="T3906" s="21"/>
      <c r="U3906" s="166" t="s">
        <v>10872</v>
      </c>
      <c r="V3906" s="166" t="s">
        <v>10872</v>
      </c>
      <c r="W3906" s="166" t="s">
        <v>9541</v>
      </c>
      <c r="X3906" s="166" t="s">
        <v>9541</v>
      </c>
      <c r="Y3906" s="263" t="s">
        <v>10888</v>
      </c>
    </row>
    <row r="3907" spans="1:25" ht="33">
      <c r="A3907" s="291"/>
      <c r="B3907" s="30">
        <v>3853</v>
      </c>
      <c r="C3907" s="30" t="s">
        <v>10720</v>
      </c>
      <c r="D3907" s="30" t="s">
        <v>83</v>
      </c>
      <c r="E3907" s="265" t="s">
        <v>10860</v>
      </c>
      <c r="F3907" s="192" t="s">
        <v>10849</v>
      </c>
      <c r="G3907" s="269">
        <f t="shared" si="442"/>
        <v>2022</v>
      </c>
      <c r="H3907" s="269">
        <f t="shared" si="443"/>
        <v>4</v>
      </c>
      <c r="I3907" s="269">
        <f t="shared" si="444"/>
        <v>17</v>
      </c>
      <c r="J3907" s="83">
        <f t="shared" si="445"/>
        <v>2022</v>
      </c>
      <c r="K3907" s="269">
        <f t="shared" si="446"/>
        <v>4</v>
      </c>
      <c r="L3907" s="21">
        <f t="shared" si="447"/>
        <v>17</v>
      </c>
      <c r="M3907" s="270">
        <v>44671</v>
      </c>
      <c r="N3907" s="270">
        <v>44671</v>
      </c>
      <c r="O3907" s="270">
        <v>44671</v>
      </c>
      <c r="P3907" s="270">
        <v>44671</v>
      </c>
      <c r="Q3907" s="268" t="s">
        <v>10875</v>
      </c>
      <c r="R3907" s="21"/>
      <c r="S3907" s="21"/>
      <c r="T3907" s="21"/>
      <c r="U3907" s="267" t="s">
        <v>10873</v>
      </c>
      <c r="V3907" s="267" t="s">
        <v>10873</v>
      </c>
      <c r="W3907" s="267" t="s">
        <v>10871</v>
      </c>
      <c r="X3907" s="267" t="s">
        <v>10871</v>
      </c>
      <c r="Y3907" s="263" t="s">
        <v>10889</v>
      </c>
    </row>
    <row r="3908" spans="1:25" ht="49.5">
      <c r="A3908" s="291"/>
      <c r="B3908" s="30">
        <v>3854</v>
      </c>
      <c r="C3908" s="30" t="s">
        <v>10721</v>
      </c>
      <c r="D3908" s="30" t="s">
        <v>83</v>
      </c>
      <c r="E3908" s="264" t="s">
        <v>10861</v>
      </c>
      <c r="F3908" s="192" t="s">
        <v>10849</v>
      </c>
      <c r="G3908" s="269">
        <f t="shared" si="442"/>
        <v>2022</v>
      </c>
      <c r="H3908" s="269">
        <f t="shared" si="443"/>
        <v>4</v>
      </c>
      <c r="I3908" s="269">
        <f t="shared" si="444"/>
        <v>17</v>
      </c>
      <c r="J3908" s="83">
        <f t="shared" si="445"/>
        <v>2022</v>
      </c>
      <c r="K3908" s="269">
        <f t="shared" si="446"/>
        <v>4</v>
      </c>
      <c r="L3908" s="21">
        <f t="shared" si="447"/>
        <v>17</v>
      </c>
      <c r="M3908" s="119">
        <v>44671</v>
      </c>
      <c r="N3908" s="119">
        <v>44671</v>
      </c>
      <c r="O3908" s="119">
        <v>44671</v>
      </c>
      <c r="P3908" s="119">
        <v>44671</v>
      </c>
      <c r="Q3908" s="336" t="s">
        <v>124</v>
      </c>
      <c r="R3908" s="21"/>
      <c r="S3908" s="21"/>
      <c r="T3908" s="21"/>
      <c r="U3908" s="166" t="s">
        <v>9599</v>
      </c>
      <c r="V3908" s="166" t="s">
        <v>9599</v>
      </c>
      <c r="W3908" s="166" t="s">
        <v>9541</v>
      </c>
      <c r="X3908" s="166" t="s">
        <v>9541</v>
      </c>
      <c r="Y3908" s="263" t="s">
        <v>10890</v>
      </c>
    </row>
    <row r="3909" spans="1:25" ht="33">
      <c r="A3909" s="291"/>
      <c r="B3909" s="30">
        <v>3855</v>
      </c>
      <c r="C3909" s="30" t="s">
        <v>10722</v>
      </c>
      <c r="D3909" s="30" t="s">
        <v>83</v>
      </c>
      <c r="E3909" s="264" t="s">
        <v>10862</v>
      </c>
      <c r="F3909" s="192" t="s">
        <v>10849</v>
      </c>
      <c r="G3909" s="269">
        <f t="shared" si="442"/>
        <v>2022</v>
      </c>
      <c r="H3909" s="269">
        <f t="shared" si="443"/>
        <v>4</v>
      </c>
      <c r="I3909" s="269">
        <f t="shared" si="444"/>
        <v>17</v>
      </c>
      <c r="J3909" s="83">
        <f t="shared" si="445"/>
        <v>2022</v>
      </c>
      <c r="K3909" s="269">
        <f t="shared" si="446"/>
        <v>4</v>
      </c>
      <c r="L3909" s="21">
        <f t="shared" si="447"/>
        <v>17</v>
      </c>
      <c r="M3909" s="119">
        <v>44671</v>
      </c>
      <c r="N3909" s="119">
        <v>44671</v>
      </c>
      <c r="O3909" s="119">
        <v>44671</v>
      </c>
      <c r="P3909" s="119">
        <v>44672</v>
      </c>
      <c r="Q3909" s="336" t="s">
        <v>124</v>
      </c>
      <c r="R3909" s="21"/>
      <c r="S3909" s="21"/>
      <c r="T3909" s="21"/>
      <c r="U3909" s="166" t="s">
        <v>10874</v>
      </c>
      <c r="V3909" s="166" t="s">
        <v>10874</v>
      </c>
      <c r="W3909" s="166" t="s">
        <v>9541</v>
      </c>
      <c r="X3909" s="166" t="s">
        <v>9541</v>
      </c>
      <c r="Y3909" s="263" t="s">
        <v>10891</v>
      </c>
    </row>
    <row r="3910" spans="1:25">
      <c r="A3910" s="291"/>
      <c r="B3910" s="30">
        <v>3856</v>
      </c>
      <c r="C3910" s="30" t="s">
        <v>10723</v>
      </c>
      <c r="D3910" s="30" t="s">
        <v>83</v>
      </c>
      <c r="E3910" s="265" t="s">
        <v>10895</v>
      </c>
      <c r="F3910" s="342" t="s">
        <v>10892</v>
      </c>
      <c r="G3910" s="269">
        <f t="shared" si="442"/>
        <v>2022</v>
      </c>
      <c r="H3910" s="269">
        <f t="shared" si="443"/>
        <v>4</v>
      </c>
      <c r="I3910" s="269">
        <f t="shared" si="444"/>
        <v>17</v>
      </c>
      <c r="J3910" s="83">
        <f t="shared" si="445"/>
        <v>2022</v>
      </c>
      <c r="K3910" s="269">
        <f t="shared" si="446"/>
        <v>4</v>
      </c>
      <c r="L3910" s="21">
        <f t="shared" si="447"/>
        <v>17</v>
      </c>
      <c r="M3910" s="119">
        <v>44669</v>
      </c>
      <c r="N3910" s="119">
        <v>44669</v>
      </c>
      <c r="O3910" s="119">
        <v>44669</v>
      </c>
      <c r="P3910" s="119">
        <v>44669</v>
      </c>
      <c r="Q3910" s="267" t="s">
        <v>10915</v>
      </c>
      <c r="R3910" s="21"/>
      <c r="S3910" s="21"/>
      <c r="T3910" s="21"/>
      <c r="U3910" s="267" t="s">
        <v>10907</v>
      </c>
      <c r="V3910" s="267" t="s">
        <v>10907</v>
      </c>
      <c r="W3910" s="267" t="s">
        <v>9386</v>
      </c>
      <c r="X3910" s="267" t="s">
        <v>9386</v>
      </c>
      <c r="Y3910" s="91"/>
    </row>
    <row r="3911" spans="1:25">
      <c r="A3911" s="291"/>
      <c r="B3911" s="30">
        <v>3857</v>
      </c>
      <c r="C3911" s="30" t="s">
        <v>10724</v>
      </c>
      <c r="D3911" s="30" t="s">
        <v>83</v>
      </c>
      <c r="E3911" s="265" t="s">
        <v>10896</v>
      </c>
      <c r="F3911" s="342" t="s">
        <v>9832</v>
      </c>
      <c r="G3911" s="269">
        <f t="shared" si="442"/>
        <v>2022</v>
      </c>
      <c r="H3911" s="269">
        <f t="shared" si="443"/>
        <v>4</v>
      </c>
      <c r="I3911" s="269">
        <f t="shared" si="444"/>
        <v>17</v>
      </c>
      <c r="J3911" s="83">
        <f t="shared" si="445"/>
        <v>2022</v>
      </c>
      <c r="K3911" s="269">
        <f t="shared" si="446"/>
        <v>4</v>
      </c>
      <c r="L3911" s="21">
        <f t="shared" si="447"/>
        <v>17</v>
      </c>
      <c r="M3911" s="119">
        <v>44670</v>
      </c>
      <c r="N3911" s="119">
        <v>44670</v>
      </c>
      <c r="O3911" s="119">
        <v>44670</v>
      </c>
      <c r="P3911" s="119">
        <v>44670</v>
      </c>
      <c r="Q3911" s="267" t="s">
        <v>85</v>
      </c>
      <c r="R3911" s="21"/>
      <c r="S3911" s="21"/>
      <c r="T3911" s="21"/>
      <c r="U3911" s="267" t="s">
        <v>10908</v>
      </c>
      <c r="V3911" s="267" t="s">
        <v>10908</v>
      </c>
      <c r="W3911" s="267" t="s">
        <v>9386</v>
      </c>
      <c r="X3911" s="267" t="s">
        <v>9386</v>
      </c>
      <c r="Y3911" s="91"/>
    </row>
    <row r="3912" spans="1:25" ht="33">
      <c r="A3912" s="291"/>
      <c r="B3912" s="30">
        <v>3858</v>
      </c>
      <c r="C3912" s="30" t="s">
        <v>10725</v>
      </c>
      <c r="D3912" s="30" t="s">
        <v>83</v>
      </c>
      <c r="E3912" s="265" t="s">
        <v>10897</v>
      </c>
      <c r="F3912" s="342" t="s">
        <v>10893</v>
      </c>
      <c r="G3912" s="269">
        <f t="shared" si="442"/>
        <v>2022</v>
      </c>
      <c r="H3912" s="269">
        <f t="shared" si="443"/>
        <v>4</v>
      </c>
      <c r="I3912" s="269">
        <f t="shared" si="444"/>
        <v>17</v>
      </c>
      <c r="J3912" s="83">
        <f t="shared" si="445"/>
        <v>2022</v>
      </c>
      <c r="K3912" s="269">
        <f t="shared" si="446"/>
        <v>4</v>
      </c>
      <c r="L3912" s="21">
        <f t="shared" si="447"/>
        <v>17</v>
      </c>
      <c r="M3912" s="119">
        <v>44670</v>
      </c>
      <c r="N3912" s="119">
        <v>44670</v>
      </c>
      <c r="O3912" s="119">
        <v>44670</v>
      </c>
      <c r="P3912" s="119">
        <v>44670</v>
      </c>
      <c r="Q3912" s="267" t="s">
        <v>10916</v>
      </c>
      <c r="R3912" s="21"/>
      <c r="S3912" s="21"/>
      <c r="T3912" s="21"/>
      <c r="U3912" s="267" t="s">
        <v>10909</v>
      </c>
      <c r="V3912" s="267" t="s">
        <v>10909</v>
      </c>
      <c r="W3912" s="267" t="s">
        <v>9386</v>
      </c>
      <c r="X3912" s="267" t="s">
        <v>9386</v>
      </c>
      <c r="Y3912" s="91"/>
    </row>
    <row r="3913" spans="1:25">
      <c r="A3913" s="291"/>
      <c r="B3913" s="30">
        <v>3859</v>
      </c>
      <c r="C3913" s="30" t="s">
        <v>10726</v>
      </c>
      <c r="D3913" s="30" t="s">
        <v>83</v>
      </c>
      <c r="E3913" s="265" t="s">
        <v>10898</v>
      </c>
      <c r="F3913" s="315" t="s">
        <v>9832</v>
      </c>
      <c r="G3913" s="269">
        <f t="shared" si="442"/>
        <v>2022</v>
      </c>
      <c r="H3913" s="269">
        <f t="shared" si="443"/>
        <v>4</v>
      </c>
      <c r="I3913" s="269">
        <f t="shared" si="444"/>
        <v>17</v>
      </c>
      <c r="J3913" s="83">
        <f t="shared" si="445"/>
        <v>2022</v>
      </c>
      <c r="K3913" s="269">
        <f t="shared" si="446"/>
        <v>4</v>
      </c>
      <c r="L3913" s="21">
        <f t="shared" si="447"/>
        <v>17</v>
      </c>
      <c r="M3913" s="119">
        <v>44671</v>
      </c>
      <c r="N3913" s="119">
        <v>44671</v>
      </c>
      <c r="O3913" s="119">
        <v>44671</v>
      </c>
      <c r="P3913" s="119">
        <v>44671</v>
      </c>
      <c r="Q3913" s="267" t="s">
        <v>85</v>
      </c>
      <c r="R3913" s="21"/>
      <c r="S3913" s="21"/>
      <c r="T3913" s="21"/>
      <c r="U3913" s="267" t="s">
        <v>10910</v>
      </c>
      <c r="V3913" s="267" t="s">
        <v>10910</v>
      </c>
      <c r="W3913" s="267" t="s">
        <v>10911</v>
      </c>
      <c r="X3913" s="267" t="s">
        <v>10911</v>
      </c>
      <c r="Y3913" s="91"/>
    </row>
    <row r="3914" spans="1:25">
      <c r="A3914" s="291"/>
      <c r="B3914" s="30">
        <v>3860</v>
      </c>
      <c r="C3914" s="30" t="s">
        <v>10727</v>
      </c>
      <c r="D3914" s="30" t="s">
        <v>83</v>
      </c>
      <c r="E3914" s="265" t="s">
        <v>10899</v>
      </c>
      <c r="F3914" s="315" t="s">
        <v>10894</v>
      </c>
      <c r="G3914" s="269">
        <f t="shared" si="442"/>
        <v>2022</v>
      </c>
      <c r="H3914" s="269">
        <f t="shared" si="443"/>
        <v>4</v>
      </c>
      <c r="I3914" s="269">
        <f t="shared" si="444"/>
        <v>17</v>
      </c>
      <c r="J3914" s="83">
        <f t="shared" si="445"/>
        <v>2022</v>
      </c>
      <c r="K3914" s="269">
        <f t="shared" si="446"/>
        <v>4</v>
      </c>
      <c r="L3914" s="21">
        <f t="shared" si="447"/>
        <v>17</v>
      </c>
      <c r="M3914" s="119">
        <v>44671</v>
      </c>
      <c r="N3914" s="119">
        <v>44671</v>
      </c>
      <c r="O3914" s="119">
        <v>44671</v>
      </c>
      <c r="P3914" s="119">
        <v>44671</v>
      </c>
      <c r="Q3914" s="267" t="s">
        <v>85</v>
      </c>
      <c r="R3914" s="21"/>
      <c r="S3914" s="21"/>
      <c r="T3914" s="21"/>
      <c r="U3914" s="267" t="s">
        <v>10912</v>
      </c>
      <c r="V3914" s="267" t="s">
        <v>10912</v>
      </c>
      <c r="W3914" s="267" t="s">
        <v>10911</v>
      </c>
      <c r="X3914" s="267" t="s">
        <v>10911</v>
      </c>
      <c r="Y3914" s="91"/>
    </row>
    <row r="3915" spans="1:25" ht="33">
      <c r="A3915" s="291"/>
      <c r="B3915" s="30">
        <v>3861</v>
      </c>
      <c r="C3915" s="30" t="s">
        <v>10728</v>
      </c>
      <c r="D3915" s="30" t="s">
        <v>83</v>
      </c>
      <c r="E3915" s="265" t="s">
        <v>10900</v>
      </c>
      <c r="F3915" s="315" t="s">
        <v>9832</v>
      </c>
      <c r="G3915" s="269">
        <f t="shared" si="442"/>
        <v>2022</v>
      </c>
      <c r="H3915" s="269">
        <f t="shared" si="443"/>
        <v>4</v>
      </c>
      <c r="I3915" s="269">
        <f t="shared" si="444"/>
        <v>17</v>
      </c>
      <c r="J3915" s="83">
        <f t="shared" si="445"/>
        <v>2022</v>
      </c>
      <c r="K3915" s="269">
        <f t="shared" si="446"/>
        <v>4</v>
      </c>
      <c r="L3915" s="21">
        <f t="shared" si="447"/>
        <v>17</v>
      </c>
      <c r="M3915" s="119">
        <v>44671</v>
      </c>
      <c r="N3915" s="119">
        <v>44671</v>
      </c>
      <c r="O3915" s="119">
        <v>44671</v>
      </c>
      <c r="P3915" s="119">
        <v>44671</v>
      </c>
      <c r="Q3915" s="267" t="s">
        <v>10915</v>
      </c>
      <c r="R3915" s="21"/>
      <c r="S3915" s="21"/>
      <c r="T3915" s="21"/>
      <c r="U3915" s="267" t="s">
        <v>8587</v>
      </c>
      <c r="V3915" s="267" t="s">
        <v>8587</v>
      </c>
      <c r="W3915" s="267" t="s">
        <v>9386</v>
      </c>
      <c r="X3915" s="267" t="s">
        <v>9386</v>
      </c>
      <c r="Y3915" s="91"/>
    </row>
    <row r="3916" spans="1:25">
      <c r="A3916" s="291"/>
      <c r="B3916" s="30">
        <v>3862</v>
      </c>
      <c r="C3916" s="30" t="s">
        <v>10729</v>
      </c>
      <c r="D3916" s="30" t="s">
        <v>83</v>
      </c>
      <c r="E3916" s="265" t="s">
        <v>10901</v>
      </c>
      <c r="F3916" s="315" t="s">
        <v>10892</v>
      </c>
      <c r="G3916" s="269">
        <f t="shared" si="442"/>
        <v>2022</v>
      </c>
      <c r="H3916" s="269">
        <f t="shared" si="443"/>
        <v>4</v>
      </c>
      <c r="I3916" s="269">
        <f t="shared" si="444"/>
        <v>17</v>
      </c>
      <c r="J3916" s="83">
        <f t="shared" si="445"/>
        <v>2022</v>
      </c>
      <c r="K3916" s="269">
        <f t="shared" si="446"/>
        <v>4</v>
      </c>
      <c r="L3916" s="21">
        <f t="shared" si="447"/>
        <v>17</v>
      </c>
      <c r="M3916" s="119">
        <v>44671</v>
      </c>
      <c r="N3916" s="119">
        <v>44671</v>
      </c>
      <c r="O3916" s="119">
        <v>44671</v>
      </c>
      <c r="P3916" s="119">
        <v>44671</v>
      </c>
      <c r="Q3916" s="267" t="s">
        <v>10916</v>
      </c>
      <c r="R3916" s="21"/>
      <c r="S3916" s="21"/>
      <c r="T3916" s="21"/>
      <c r="U3916" s="267" t="s">
        <v>4367</v>
      </c>
      <c r="V3916" s="267" t="s">
        <v>4367</v>
      </c>
      <c r="W3916" s="267" t="s">
        <v>9386</v>
      </c>
      <c r="X3916" s="267" t="s">
        <v>9386</v>
      </c>
      <c r="Y3916" s="91"/>
    </row>
    <row r="3917" spans="1:25">
      <c r="A3917" s="291"/>
      <c r="B3917" s="30">
        <v>3863</v>
      </c>
      <c r="C3917" s="30" t="s">
        <v>10730</v>
      </c>
      <c r="D3917" s="30" t="s">
        <v>83</v>
      </c>
      <c r="E3917" s="259" t="s">
        <v>10902</v>
      </c>
      <c r="F3917" s="315" t="s">
        <v>10892</v>
      </c>
      <c r="G3917" s="269">
        <f t="shared" si="442"/>
        <v>2022</v>
      </c>
      <c r="H3917" s="269">
        <f t="shared" si="443"/>
        <v>4</v>
      </c>
      <c r="I3917" s="269">
        <f t="shared" si="444"/>
        <v>17</v>
      </c>
      <c r="J3917" s="83">
        <f t="shared" si="445"/>
        <v>2022</v>
      </c>
      <c r="K3917" s="269">
        <f t="shared" si="446"/>
        <v>4</v>
      </c>
      <c r="L3917" s="21">
        <f t="shared" si="447"/>
        <v>17</v>
      </c>
      <c r="M3917" s="119">
        <v>44671</v>
      </c>
      <c r="N3917" s="119">
        <v>44671</v>
      </c>
      <c r="O3917" s="119">
        <v>44671</v>
      </c>
      <c r="P3917" s="119">
        <v>44671</v>
      </c>
      <c r="Q3917" s="267" t="s">
        <v>10915</v>
      </c>
      <c r="R3917" s="21"/>
      <c r="S3917" s="21"/>
      <c r="T3917" s="21"/>
      <c r="U3917" s="267" t="s">
        <v>8157</v>
      </c>
      <c r="V3917" s="267" t="s">
        <v>8157</v>
      </c>
      <c r="W3917" s="267" t="s">
        <v>9386</v>
      </c>
      <c r="X3917" s="267" t="s">
        <v>9386</v>
      </c>
      <c r="Y3917" s="91"/>
    </row>
    <row r="3918" spans="1:25" ht="33">
      <c r="A3918" s="291"/>
      <c r="B3918" s="30">
        <v>3864</v>
      </c>
      <c r="C3918" s="30" t="s">
        <v>10731</v>
      </c>
      <c r="D3918" s="30" t="s">
        <v>83</v>
      </c>
      <c r="E3918" s="259" t="s">
        <v>10903</v>
      </c>
      <c r="F3918" s="342" t="s">
        <v>9832</v>
      </c>
      <c r="G3918" s="269">
        <f t="shared" si="442"/>
        <v>2022</v>
      </c>
      <c r="H3918" s="269">
        <f t="shared" si="443"/>
        <v>4</v>
      </c>
      <c r="I3918" s="269">
        <f t="shared" si="444"/>
        <v>17</v>
      </c>
      <c r="J3918" s="83">
        <f t="shared" si="445"/>
        <v>2022</v>
      </c>
      <c r="K3918" s="269">
        <f t="shared" si="446"/>
        <v>4</v>
      </c>
      <c r="L3918" s="21">
        <f t="shared" si="447"/>
        <v>17</v>
      </c>
      <c r="M3918" s="119">
        <v>44672</v>
      </c>
      <c r="N3918" s="119">
        <v>44672</v>
      </c>
      <c r="O3918" s="119">
        <v>44672</v>
      </c>
      <c r="P3918" s="119">
        <v>44672</v>
      </c>
      <c r="Q3918" s="267" t="s">
        <v>10915</v>
      </c>
      <c r="R3918" s="21"/>
      <c r="S3918" s="21"/>
      <c r="T3918" s="21"/>
      <c r="U3918" s="267" t="s">
        <v>10913</v>
      </c>
      <c r="V3918" s="267" t="s">
        <v>10913</v>
      </c>
      <c r="W3918" s="267" t="s">
        <v>9386</v>
      </c>
      <c r="X3918" s="267" t="s">
        <v>9386</v>
      </c>
      <c r="Y3918" s="91"/>
    </row>
    <row r="3919" spans="1:25">
      <c r="A3919" s="291"/>
      <c r="B3919" s="30">
        <v>3865</v>
      </c>
      <c r="C3919" s="30" t="s">
        <v>10732</v>
      </c>
      <c r="D3919" s="30" t="s">
        <v>83</v>
      </c>
      <c r="E3919" s="259" t="s">
        <v>10904</v>
      </c>
      <c r="F3919" s="342" t="s">
        <v>9832</v>
      </c>
      <c r="G3919" s="269">
        <f t="shared" si="442"/>
        <v>2022</v>
      </c>
      <c r="H3919" s="269">
        <f t="shared" si="443"/>
        <v>4</v>
      </c>
      <c r="I3919" s="269">
        <f t="shared" si="444"/>
        <v>17</v>
      </c>
      <c r="J3919" s="83">
        <f t="shared" si="445"/>
        <v>2022</v>
      </c>
      <c r="K3919" s="269">
        <f t="shared" si="446"/>
        <v>4</v>
      </c>
      <c r="L3919" s="21">
        <f t="shared" si="447"/>
        <v>17</v>
      </c>
      <c r="M3919" s="119">
        <v>44672</v>
      </c>
      <c r="N3919" s="119">
        <v>44672</v>
      </c>
      <c r="O3919" s="119">
        <v>44672</v>
      </c>
      <c r="P3919" s="119">
        <v>44672</v>
      </c>
      <c r="Q3919" s="267" t="s">
        <v>10915</v>
      </c>
      <c r="R3919" s="21"/>
      <c r="S3919" s="21"/>
      <c r="T3919" s="21"/>
      <c r="U3919" s="267" t="s">
        <v>10127</v>
      </c>
      <c r="V3919" s="267" t="s">
        <v>10127</v>
      </c>
      <c r="W3919" s="267" t="s">
        <v>9386</v>
      </c>
      <c r="X3919" s="267" t="s">
        <v>9386</v>
      </c>
      <c r="Y3919" s="91"/>
    </row>
    <row r="3920" spans="1:25">
      <c r="A3920" s="291"/>
      <c r="B3920" s="30">
        <v>3866</v>
      </c>
      <c r="C3920" s="30" t="s">
        <v>10733</v>
      </c>
      <c r="D3920" s="30" t="s">
        <v>83</v>
      </c>
      <c r="E3920" s="259" t="s">
        <v>10905</v>
      </c>
      <c r="F3920" s="342" t="s">
        <v>9832</v>
      </c>
      <c r="G3920" s="269">
        <f t="shared" si="442"/>
        <v>2022</v>
      </c>
      <c r="H3920" s="269">
        <f t="shared" si="443"/>
        <v>4</v>
      </c>
      <c r="I3920" s="269">
        <f t="shared" si="444"/>
        <v>17</v>
      </c>
      <c r="J3920" s="83">
        <f t="shared" si="445"/>
        <v>2022</v>
      </c>
      <c r="K3920" s="269">
        <f t="shared" si="446"/>
        <v>4</v>
      </c>
      <c r="L3920" s="21">
        <f t="shared" si="447"/>
        <v>17</v>
      </c>
      <c r="M3920" s="119">
        <v>44672</v>
      </c>
      <c r="N3920" s="119">
        <v>44672</v>
      </c>
      <c r="O3920" s="119">
        <v>44672</v>
      </c>
      <c r="P3920" s="119">
        <v>44672</v>
      </c>
      <c r="Q3920" s="267" t="s">
        <v>10916</v>
      </c>
      <c r="R3920" s="21"/>
      <c r="S3920" s="21"/>
      <c r="T3920" s="21"/>
      <c r="U3920" s="267" t="s">
        <v>10914</v>
      </c>
      <c r="V3920" s="267" t="s">
        <v>10914</v>
      </c>
      <c r="W3920" s="267" t="s">
        <v>9386</v>
      </c>
      <c r="X3920" s="267" t="s">
        <v>9386</v>
      </c>
      <c r="Y3920" s="91"/>
    </row>
    <row r="3921" spans="1:25">
      <c r="A3921" s="291"/>
      <c r="B3921" s="30">
        <v>3867</v>
      </c>
      <c r="C3921" s="30" t="s">
        <v>10734</v>
      </c>
      <c r="D3921" s="30" t="s">
        <v>83</v>
      </c>
      <c r="E3921" s="259" t="s">
        <v>10906</v>
      </c>
      <c r="F3921" s="342" t="s">
        <v>9832</v>
      </c>
      <c r="G3921" s="269">
        <f t="shared" si="442"/>
        <v>2022</v>
      </c>
      <c r="H3921" s="269">
        <f t="shared" si="443"/>
        <v>4</v>
      </c>
      <c r="I3921" s="269">
        <f t="shared" si="444"/>
        <v>17</v>
      </c>
      <c r="J3921" s="83">
        <f t="shared" si="445"/>
        <v>2022</v>
      </c>
      <c r="K3921" s="269">
        <f t="shared" si="446"/>
        <v>7</v>
      </c>
      <c r="L3921" s="21">
        <f t="shared" si="447"/>
        <v>28</v>
      </c>
      <c r="M3921" s="119">
        <v>44672</v>
      </c>
      <c r="N3921" s="119">
        <v>44672</v>
      </c>
      <c r="O3921" s="119">
        <v>44672</v>
      </c>
      <c r="P3921" s="119">
        <v>44749</v>
      </c>
      <c r="Q3921" s="267" t="s">
        <v>88</v>
      </c>
      <c r="R3921" s="21"/>
      <c r="S3921" s="21"/>
      <c r="T3921" s="21"/>
      <c r="U3921" s="267" t="s">
        <v>9386</v>
      </c>
      <c r="V3921" s="267" t="s">
        <v>9386</v>
      </c>
      <c r="W3921" s="267" t="s">
        <v>9386</v>
      </c>
      <c r="X3921" s="267" t="s">
        <v>9386</v>
      </c>
      <c r="Y3921" s="91"/>
    </row>
    <row r="3922" spans="1:25">
      <c r="A3922" s="291"/>
      <c r="B3922" s="30">
        <v>3868</v>
      </c>
      <c r="C3922" s="30" t="s">
        <v>10735</v>
      </c>
      <c r="D3922" s="30" t="s">
        <v>83</v>
      </c>
      <c r="E3922" s="293" t="s">
        <v>10917</v>
      </c>
      <c r="F3922" s="30" t="s">
        <v>47</v>
      </c>
      <c r="G3922" s="269">
        <f t="shared" si="442"/>
        <v>2022</v>
      </c>
      <c r="H3922" s="269">
        <f t="shared" si="443"/>
        <v>4</v>
      </c>
      <c r="I3922" s="269">
        <f t="shared" si="444"/>
        <v>17</v>
      </c>
      <c r="J3922" s="83">
        <f t="shared" si="445"/>
        <v>2022</v>
      </c>
      <c r="K3922" s="269">
        <f t="shared" si="446"/>
        <v>4</v>
      </c>
      <c r="L3922" s="21">
        <f t="shared" si="447"/>
        <v>17</v>
      </c>
      <c r="M3922" s="119">
        <v>44670</v>
      </c>
      <c r="N3922" s="119">
        <v>44670</v>
      </c>
      <c r="O3922" s="119">
        <v>44670</v>
      </c>
      <c r="P3922" s="119">
        <v>44670</v>
      </c>
      <c r="Q3922" s="267" t="s">
        <v>10923</v>
      </c>
      <c r="R3922" s="21"/>
      <c r="S3922" s="21"/>
      <c r="T3922" s="21"/>
      <c r="U3922" s="342" t="s">
        <v>2659</v>
      </c>
      <c r="V3922" s="342" t="s">
        <v>2659</v>
      </c>
      <c r="W3922" s="267" t="s">
        <v>10920</v>
      </c>
      <c r="X3922" s="267" t="s">
        <v>10920</v>
      </c>
      <c r="Y3922" s="91"/>
    </row>
    <row r="3923" spans="1:25" ht="33">
      <c r="A3923" s="291"/>
      <c r="B3923" s="30">
        <v>3869</v>
      </c>
      <c r="C3923" s="30" t="s">
        <v>10736</v>
      </c>
      <c r="D3923" s="30" t="s">
        <v>83</v>
      </c>
      <c r="E3923" s="311" t="s">
        <v>10918</v>
      </c>
      <c r="F3923" s="30" t="s">
        <v>47</v>
      </c>
      <c r="G3923" s="269">
        <f t="shared" si="442"/>
        <v>2022</v>
      </c>
      <c r="H3923" s="269">
        <f t="shared" si="443"/>
        <v>4</v>
      </c>
      <c r="I3923" s="269">
        <f t="shared" si="444"/>
        <v>17</v>
      </c>
      <c r="J3923" s="83">
        <f t="shared" si="445"/>
        <v>2022</v>
      </c>
      <c r="K3923" s="269">
        <f t="shared" si="446"/>
        <v>4</v>
      </c>
      <c r="L3923" s="21">
        <f t="shared" si="447"/>
        <v>17</v>
      </c>
      <c r="M3923" s="119">
        <v>44672</v>
      </c>
      <c r="N3923" s="119">
        <v>44672</v>
      </c>
      <c r="O3923" s="119">
        <v>44672</v>
      </c>
      <c r="P3923" s="119">
        <v>44673</v>
      </c>
      <c r="Q3923" s="267" t="s">
        <v>10924</v>
      </c>
      <c r="R3923" s="21"/>
      <c r="S3923" s="21"/>
      <c r="T3923" s="21"/>
      <c r="U3923" s="342" t="s">
        <v>10921</v>
      </c>
      <c r="V3923" s="342" t="s">
        <v>10921</v>
      </c>
      <c r="W3923" s="267" t="s">
        <v>10922</v>
      </c>
      <c r="X3923" s="267" t="s">
        <v>10922</v>
      </c>
      <c r="Y3923" s="91"/>
    </row>
    <row r="3924" spans="1:25">
      <c r="A3924" s="291"/>
      <c r="B3924" s="30">
        <v>3870</v>
      </c>
      <c r="C3924" s="30" t="s">
        <v>10737</v>
      </c>
      <c r="D3924" s="30" t="s">
        <v>83</v>
      </c>
      <c r="E3924" s="311" t="s">
        <v>10919</v>
      </c>
      <c r="F3924" s="30" t="s">
        <v>47</v>
      </c>
      <c r="G3924" s="269">
        <f t="shared" si="442"/>
        <v>2022</v>
      </c>
      <c r="H3924" s="269">
        <f t="shared" si="443"/>
        <v>4</v>
      </c>
      <c r="I3924" s="269">
        <f t="shared" si="444"/>
        <v>17</v>
      </c>
      <c r="J3924" s="83">
        <f t="shared" si="445"/>
        <v>2022</v>
      </c>
      <c r="K3924" s="269">
        <f t="shared" si="446"/>
        <v>4</v>
      </c>
      <c r="L3924" s="21">
        <f t="shared" si="447"/>
        <v>17</v>
      </c>
      <c r="M3924" s="119">
        <v>44669</v>
      </c>
      <c r="N3924" s="119">
        <v>44669</v>
      </c>
      <c r="O3924" s="119">
        <v>44669</v>
      </c>
      <c r="P3924" s="119">
        <v>44673</v>
      </c>
      <c r="Q3924" s="267" t="s">
        <v>34</v>
      </c>
      <c r="R3924" s="21"/>
      <c r="S3924" s="21"/>
      <c r="T3924" s="21"/>
      <c r="U3924" s="342" t="s">
        <v>286</v>
      </c>
      <c r="V3924" s="342" t="s">
        <v>286</v>
      </c>
      <c r="W3924" s="267" t="s">
        <v>5563</v>
      </c>
      <c r="X3924" s="267" t="s">
        <v>5563</v>
      </c>
      <c r="Y3924" s="91"/>
    </row>
    <row r="3925" spans="1:25" ht="49.5">
      <c r="A3925" s="291"/>
      <c r="B3925" s="30">
        <v>3871</v>
      </c>
      <c r="C3925" s="30" t="s">
        <v>10738</v>
      </c>
      <c r="D3925" s="30" t="s">
        <v>83</v>
      </c>
      <c r="E3925" s="301" t="s">
        <v>10953</v>
      </c>
      <c r="F3925" s="30" t="s">
        <v>47</v>
      </c>
      <c r="G3925" s="269">
        <f t="shared" ref="G3925:G3928" si="448">IF(ISBLANK(N3925),"",YEAR(N3925))</f>
        <v>2022</v>
      </c>
      <c r="H3925" s="269">
        <f t="shared" ref="H3925:H3929" si="449">IF(ISBLANK(N3925),"",MONTH(N3925))</f>
        <v>4</v>
      </c>
      <c r="I3925" s="269">
        <f t="shared" ref="I3925:I3929" si="450">IF(ISBLANK(N3925),"",WEEKNUM(N3925,1))</f>
        <v>17</v>
      </c>
      <c r="J3925" s="83">
        <f t="shared" ref="J3925:J3929" si="451">IF(ISBLANK(P3925),"",YEAR(P3925))</f>
        <v>2022</v>
      </c>
      <c r="K3925" s="269">
        <f t="shared" ref="K3925:K3929" si="452">IF(ISBLANK(P3925),"",MONTH(P3925))</f>
        <v>4</v>
      </c>
      <c r="L3925" s="21">
        <f t="shared" ref="L3925:L3929" si="453">IF(ISBLANK(P3925),"",WEEKNUM(P3925,1))</f>
        <v>17</v>
      </c>
      <c r="M3925" s="119">
        <v>44672</v>
      </c>
      <c r="N3925" s="119">
        <v>44672</v>
      </c>
      <c r="O3925" s="119">
        <v>44672</v>
      </c>
      <c r="P3925" s="119">
        <v>44672</v>
      </c>
      <c r="Q3925" s="267" t="s">
        <v>10956</v>
      </c>
      <c r="R3925" s="21"/>
      <c r="S3925" s="21"/>
      <c r="T3925" s="21"/>
      <c r="U3925" s="343" t="s">
        <v>10954</v>
      </c>
      <c r="V3925" s="343" t="s">
        <v>10954</v>
      </c>
      <c r="W3925" s="267" t="s">
        <v>10955</v>
      </c>
      <c r="X3925" s="267" t="s">
        <v>10955</v>
      </c>
      <c r="Y3925" s="259"/>
    </row>
    <row r="3926" spans="1:25">
      <c r="A3926" s="291"/>
      <c r="B3926" s="30">
        <v>3872</v>
      </c>
      <c r="C3926" s="30" t="s">
        <v>10739</v>
      </c>
      <c r="D3926" s="30" t="s">
        <v>83</v>
      </c>
      <c r="E3926" s="110" t="s">
        <v>10926</v>
      </c>
      <c r="F3926" s="312" t="s">
        <v>1561</v>
      </c>
      <c r="G3926" s="269">
        <f t="shared" si="448"/>
        <v>2022</v>
      </c>
      <c r="H3926" s="269">
        <f t="shared" si="449"/>
        <v>4</v>
      </c>
      <c r="I3926" s="269">
        <f t="shared" si="450"/>
        <v>17</v>
      </c>
      <c r="J3926" s="83">
        <f t="shared" si="451"/>
        <v>2022</v>
      </c>
      <c r="K3926" s="269">
        <f t="shared" si="452"/>
        <v>4</v>
      </c>
      <c r="L3926" s="21">
        <f t="shared" si="453"/>
        <v>17</v>
      </c>
      <c r="M3926" s="119">
        <v>44669</v>
      </c>
      <c r="N3926" s="119">
        <v>44669</v>
      </c>
      <c r="O3926" s="119">
        <v>44669</v>
      </c>
      <c r="P3926" s="119">
        <v>44669</v>
      </c>
      <c r="Q3926" s="267" t="s">
        <v>74</v>
      </c>
      <c r="R3926" s="21"/>
      <c r="S3926" s="21"/>
      <c r="T3926" s="21"/>
      <c r="U3926" s="343" t="s">
        <v>505</v>
      </c>
      <c r="V3926" s="343" t="s">
        <v>505</v>
      </c>
      <c r="W3926" s="267" t="s">
        <v>9087</v>
      </c>
      <c r="X3926" s="267" t="s">
        <v>9087</v>
      </c>
      <c r="Y3926" s="259" t="s">
        <v>10957</v>
      </c>
    </row>
    <row r="3927" spans="1:25">
      <c r="A3927" s="291"/>
      <c r="B3927" s="30">
        <v>3873</v>
      </c>
      <c r="C3927" s="30" t="s">
        <v>10740</v>
      </c>
      <c r="D3927" s="30" t="s">
        <v>83</v>
      </c>
      <c r="E3927" s="110" t="s">
        <v>10958</v>
      </c>
      <c r="F3927" s="30" t="s">
        <v>9878</v>
      </c>
      <c r="G3927" s="269">
        <f t="shared" si="448"/>
        <v>2022</v>
      </c>
      <c r="H3927" s="269">
        <f t="shared" si="449"/>
        <v>4</v>
      </c>
      <c r="I3927" s="269">
        <f t="shared" si="450"/>
        <v>17</v>
      </c>
      <c r="J3927" s="83">
        <f t="shared" si="451"/>
        <v>2022</v>
      </c>
      <c r="K3927" s="269">
        <f t="shared" si="452"/>
        <v>4</v>
      </c>
      <c r="L3927" s="21">
        <f t="shared" si="453"/>
        <v>17</v>
      </c>
      <c r="M3927" s="119">
        <v>44669</v>
      </c>
      <c r="N3927" s="119">
        <v>44669</v>
      </c>
      <c r="O3927" s="119">
        <v>44669</v>
      </c>
      <c r="P3927" s="119">
        <v>44670</v>
      </c>
      <c r="Q3927" s="267" t="s">
        <v>74</v>
      </c>
      <c r="R3927" s="21"/>
      <c r="S3927" s="21"/>
      <c r="T3927" s="21"/>
      <c r="U3927" s="343" t="s">
        <v>1561</v>
      </c>
      <c r="V3927" s="343" t="s">
        <v>1561</v>
      </c>
      <c r="W3927" s="267" t="s">
        <v>9087</v>
      </c>
      <c r="X3927" s="267" t="s">
        <v>9087</v>
      </c>
      <c r="Y3927" s="259" t="s">
        <v>10959</v>
      </c>
    </row>
    <row r="3928" spans="1:25">
      <c r="A3928" s="291"/>
      <c r="B3928" s="30">
        <v>3874</v>
      </c>
      <c r="C3928" s="30" t="s">
        <v>10741</v>
      </c>
      <c r="D3928" s="30" t="s">
        <v>83</v>
      </c>
      <c r="E3928" s="167" t="s">
        <v>10927</v>
      </c>
      <c r="F3928" s="30" t="s">
        <v>1561</v>
      </c>
      <c r="G3928" s="269">
        <f t="shared" si="448"/>
        <v>2022</v>
      </c>
      <c r="H3928" s="269">
        <f t="shared" si="449"/>
        <v>4</v>
      </c>
      <c r="I3928" s="269">
        <f t="shared" si="450"/>
        <v>17</v>
      </c>
      <c r="J3928" s="83">
        <f t="shared" si="451"/>
        <v>2022</v>
      </c>
      <c r="K3928" s="269">
        <f t="shared" si="452"/>
        <v>4</v>
      </c>
      <c r="L3928" s="21">
        <f t="shared" si="453"/>
        <v>17</v>
      </c>
      <c r="M3928" s="119">
        <v>44669</v>
      </c>
      <c r="N3928" s="119">
        <v>44669</v>
      </c>
      <c r="O3928" s="119">
        <v>44669</v>
      </c>
      <c r="P3928" s="119">
        <v>44669</v>
      </c>
      <c r="Q3928" s="267" t="s">
        <v>74</v>
      </c>
      <c r="R3928" s="21"/>
      <c r="S3928" s="21"/>
      <c r="T3928" s="21"/>
      <c r="U3928" s="343" t="s">
        <v>1561</v>
      </c>
      <c r="V3928" s="343" t="s">
        <v>1561</v>
      </c>
      <c r="W3928" s="267" t="s">
        <v>9087</v>
      </c>
      <c r="X3928" s="267" t="s">
        <v>9087</v>
      </c>
      <c r="Y3928" s="259" t="s">
        <v>10960</v>
      </c>
    </row>
    <row r="3929" spans="1:25">
      <c r="A3929" s="291"/>
      <c r="B3929" s="30">
        <v>3875</v>
      </c>
      <c r="C3929" s="30" t="s">
        <v>10742</v>
      </c>
      <c r="D3929" s="30" t="s">
        <v>83</v>
      </c>
      <c r="E3929" s="303" t="s">
        <v>10961</v>
      </c>
      <c r="F3929" s="312" t="s">
        <v>9878</v>
      </c>
      <c r="G3929" s="269">
        <f>IF(ISBLANK(N3929),"",YEAR(N3929))</f>
        <v>2022</v>
      </c>
      <c r="H3929" s="269">
        <f t="shared" si="449"/>
        <v>4</v>
      </c>
      <c r="I3929" s="269">
        <f t="shared" si="450"/>
        <v>17</v>
      </c>
      <c r="J3929" s="83">
        <f t="shared" si="451"/>
        <v>2022</v>
      </c>
      <c r="K3929" s="269">
        <f t="shared" si="452"/>
        <v>4</v>
      </c>
      <c r="L3929" s="21">
        <f t="shared" si="453"/>
        <v>17</v>
      </c>
      <c r="M3929" s="119">
        <v>44672</v>
      </c>
      <c r="N3929" s="119">
        <v>44672</v>
      </c>
      <c r="O3929" s="119">
        <v>44672</v>
      </c>
      <c r="P3929" s="119">
        <v>44672</v>
      </c>
      <c r="Q3929" s="267" t="s">
        <v>74</v>
      </c>
      <c r="R3929" s="21"/>
      <c r="S3929" s="21"/>
      <c r="T3929" s="21"/>
      <c r="U3929" s="343" t="s">
        <v>9384</v>
      </c>
      <c r="V3929" s="343" t="s">
        <v>9384</v>
      </c>
      <c r="W3929" s="267" t="s">
        <v>9087</v>
      </c>
      <c r="X3929" s="267" t="s">
        <v>9087</v>
      </c>
      <c r="Y3929" s="259"/>
    </row>
    <row r="3930" spans="1:25" ht="33">
      <c r="A3930" s="291"/>
      <c r="B3930" s="30">
        <v>3876</v>
      </c>
      <c r="C3930" s="30" t="s">
        <v>10743</v>
      </c>
      <c r="D3930" s="30" t="s">
        <v>83</v>
      </c>
      <c r="E3930" s="264" t="s">
        <v>10962</v>
      </c>
      <c r="F3930" s="192" t="s">
        <v>1972</v>
      </c>
      <c r="G3930" s="269">
        <f t="shared" si="442"/>
        <v>2022</v>
      </c>
      <c r="H3930" s="269">
        <f t="shared" si="443"/>
        <v>4</v>
      </c>
      <c r="I3930" s="269">
        <f t="shared" si="444"/>
        <v>17</v>
      </c>
      <c r="J3930" s="83">
        <f t="shared" si="445"/>
        <v>2022</v>
      </c>
      <c r="K3930" s="269">
        <f t="shared" si="446"/>
        <v>4</v>
      </c>
      <c r="L3930" s="21">
        <f t="shared" si="447"/>
        <v>17</v>
      </c>
      <c r="M3930" s="270">
        <v>44673</v>
      </c>
      <c r="N3930" s="270">
        <v>44673</v>
      </c>
      <c r="O3930" s="270">
        <v>44673</v>
      </c>
      <c r="P3930" s="270">
        <v>44673</v>
      </c>
      <c r="Q3930" s="336" t="s">
        <v>124</v>
      </c>
      <c r="R3930" s="21"/>
      <c r="S3930" s="21"/>
      <c r="T3930" s="21"/>
      <c r="U3930" s="166" t="s">
        <v>430</v>
      </c>
      <c r="V3930" s="166" t="s">
        <v>430</v>
      </c>
      <c r="W3930" s="166" t="s">
        <v>326</v>
      </c>
      <c r="X3930" s="166" t="s">
        <v>326</v>
      </c>
      <c r="Y3930" s="263" t="s">
        <v>10975</v>
      </c>
    </row>
    <row r="3931" spans="1:25" ht="49.5">
      <c r="A3931" s="291"/>
      <c r="B3931" s="30">
        <v>3877</v>
      </c>
      <c r="C3931" s="30" t="s">
        <v>10744</v>
      </c>
      <c r="D3931" s="30" t="s">
        <v>83</v>
      </c>
      <c r="E3931" s="264" t="s">
        <v>10963</v>
      </c>
      <c r="F3931" s="192" t="s">
        <v>1972</v>
      </c>
      <c r="G3931" s="269">
        <f t="shared" si="442"/>
        <v>2022</v>
      </c>
      <c r="H3931" s="269">
        <f t="shared" si="443"/>
        <v>4</v>
      </c>
      <c r="I3931" s="269">
        <f t="shared" si="444"/>
        <v>18</v>
      </c>
      <c r="J3931" s="83">
        <f t="shared" si="445"/>
        <v>2022</v>
      </c>
      <c r="K3931" s="269">
        <f t="shared" si="446"/>
        <v>4</v>
      </c>
      <c r="L3931" s="21">
        <f t="shared" si="447"/>
        <v>18</v>
      </c>
      <c r="M3931" s="270">
        <v>44676</v>
      </c>
      <c r="N3931" s="270">
        <v>44676</v>
      </c>
      <c r="O3931" s="270">
        <v>44676</v>
      </c>
      <c r="P3931" s="270">
        <v>44676</v>
      </c>
      <c r="Q3931" s="336" t="s">
        <v>124</v>
      </c>
      <c r="R3931" s="21"/>
      <c r="S3931" s="21"/>
      <c r="T3931" s="21"/>
      <c r="U3931" s="166" t="s">
        <v>8821</v>
      </c>
      <c r="V3931" s="166" t="s">
        <v>8821</v>
      </c>
      <c r="W3931" s="166" t="s">
        <v>326</v>
      </c>
      <c r="X3931" s="166" t="s">
        <v>326</v>
      </c>
      <c r="Y3931" s="263" t="s">
        <v>10976</v>
      </c>
    </row>
    <row r="3932" spans="1:25" ht="82.5">
      <c r="A3932" s="291"/>
      <c r="B3932" s="30">
        <v>3878</v>
      </c>
      <c r="C3932" s="30" t="s">
        <v>10745</v>
      </c>
      <c r="D3932" s="30" t="s">
        <v>83</v>
      </c>
      <c r="E3932" s="264" t="s">
        <v>10964</v>
      </c>
      <c r="F3932" s="192" t="s">
        <v>1972</v>
      </c>
      <c r="G3932" s="269">
        <f t="shared" si="442"/>
        <v>2022</v>
      </c>
      <c r="H3932" s="269">
        <f t="shared" si="443"/>
        <v>4</v>
      </c>
      <c r="I3932" s="269">
        <f t="shared" si="444"/>
        <v>18</v>
      </c>
      <c r="J3932" s="83">
        <f t="shared" si="445"/>
        <v>2022</v>
      </c>
      <c r="K3932" s="269">
        <f t="shared" si="446"/>
        <v>4</v>
      </c>
      <c r="L3932" s="21">
        <f t="shared" si="447"/>
        <v>18</v>
      </c>
      <c r="M3932" s="270">
        <v>44676</v>
      </c>
      <c r="N3932" s="270">
        <v>44676</v>
      </c>
      <c r="O3932" s="270">
        <v>44676</v>
      </c>
      <c r="P3932" s="270">
        <v>44676</v>
      </c>
      <c r="Q3932" s="336" t="s">
        <v>124</v>
      </c>
      <c r="R3932" s="21"/>
      <c r="S3932" s="21"/>
      <c r="T3932" s="21"/>
      <c r="U3932" s="166" t="s">
        <v>2485</v>
      </c>
      <c r="V3932" s="166" t="s">
        <v>2485</v>
      </c>
      <c r="W3932" s="166" t="s">
        <v>326</v>
      </c>
      <c r="X3932" s="166" t="s">
        <v>326</v>
      </c>
      <c r="Y3932" s="263" t="s">
        <v>10977</v>
      </c>
    </row>
    <row r="3933" spans="1:25" ht="33">
      <c r="A3933" s="291"/>
      <c r="B3933" s="30">
        <v>3879</v>
      </c>
      <c r="C3933" s="30" t="s">
        <v>10746</v>
      </c>
      <c r="D3933" s="30" t="s">
        <v>83</v>
      </c>
      <c r="E3933" s="264" t="s">
        <v>10965</v>
      </c>
      <c r="F3933" s="192" t="s">
        <v>1972</v>
      </c>
      <c r="G3933" s="269">
        <f t="shared" ref="G3933:G3996" si="454">IF(ISBLANK(N3933),"",YEAR(N3933))</f>
        <v>2022</v>
      </c>
      <c r="H3933" s="269">
        <f t="shared" ref="H3933:H3996" si="455">IF(ISBLANK(N3933),"",MONTH(N3933))</f>
        <v>4</v>
      </c>
      <c r="I3933" s="269">
        <f t="shared" ref="I3933:I3996" si="456">IF(ISBLANK(N3933),"",WEEKNUM(N3933,1))</f>
        <v>18</v>
      </c>
      <c r="J3933" s="83">
        <f t="shared" ref="J3933:J3996" si="457">IF(ISBLANK(P3933),"",YEAR(P3933))</f>
        <v>2022</v>
      </c>
      <c r="K3933" s="269">
        <f t="shared" ref="K3933:K3996" si="458">IF(ISBLANK(P3933),"",MONTH(P3933))</f>
        <v>4</v>
      </c>
      <c r="L3933" s="21">
        <f t="shared" ref="L3933:L3996" si="459">IF(ISBLANK(P3933),"",WEEKNUM(P3933,1))</f>
        <v>18</v>
      </c>
      <c r="M3933" s="270">
        <v>44677</v>
      </c>
      <c r="N3933" s="270">
        <v>44677</v>
      </c>
      <c r="O3933" s="270">
        <v>44677</v>
      </c>
      <c r="P3933" s="270">
        <v>44677</v>
      </c>
      <c r="Q3933" s="336" t="s">
        <v>124</v>
      </c>
      <c r="R3933" s="21"/>
      <c r="S3933" s="21"/>
      <c r="T3933" s="21"/>
      <c r="U3933" s="166" t="s">
        <v>10011</v>
      </c>
      <c r="V3933" s="166" t="s">
        <v>10011</v>
      </c>
      <c r="W3933" s="166" t="s">
        <v>326</v>
      </c>
      <c r="X3933" s="166" t="s">
        <v>326</v>
      </c>
      <c r="Y3933" s="263" t="s">
        <v>10978</v>
      </c>
    </row>
    <row r="3934" spans="1:25" ht="64.150000000000006" customHeight="1">
      <c r="A3934" s="291"/>
      <c r="B3934" s="30">
        <v>3880</v>
      </c>
      <c r="C3934" s="30" t="s">
        <v>10747</v>
      </c>
      <c r="D3934" s="30" t="s">
        <v>83</v>
      </c>
      <c r="E3934" s="264" t="s">
        <v>10966</v>
      </c>
      <c r="F3934" s="192" t="s">
        <v>1972</v>
      </c>
      <c r="G3934" s="269">
        <f t="shared" si="454"/>
        <v>2022</v>
      </c>
      <c r="H3934" s="269">
        <f t="shared" si="455"/>
        <v>4</v>
      </c>
      <c r="I3934" s="269">
        <f t="shared" si="456"/>
        <v>18</v>
      </c>
      <c r="J3934" s="83">
        <f t="shared" si="457"/>
        <v>2022</v>
      </c>
      <c r="K3934" s="269">
        <f t="shared" si="458"/>
        <v>4</v>
      </c>
      <c r="L3934" s="21">
        <f t="shared" si="459"/>
        <v>18</v>
      </c>
      <c r="M3934" s="270">
        <v>44677</v>
      </c>
      <c r="N3934" s="270">
        <v>44677</v>
      </c>
      <c r="O3934" s="270">
        <v>44677</v>
      </c>
      <c r="P3934" s="270">
        <v>44677</v>
      </c>
      <c r="Q3934" s="336" t="s">
        <v>124</v>
      </c>
      <c r="R3934" s="21"/>
      <c r="S3934" s="21"/>
      <c r="T3934" s="21"/>
      <c r="U3934" s="166" t="s">
        <v>5495</v>
      </c>
      <c r="V3934" s="166" t="s">
        <v>5495</v>
      </c>
      <c r="W3934" s="166" t="s">
        <v>326</v>
      </c>
      <c r="X3934" s="166" t="s">
        <v>326</v>
      </c>
      <c r="Y3934" s="263" t="s">
        <v>10979</v>
      </c>
    </row>
    <row r="3935" spans="1:25" ht="66">
      <c r="A3935" s="291"/>
      <c r="B3935" s="30">
        <v>3881</v>
      </c>
      <c r="C3935" s="30" t="s">
        <v>10748</v>
      </c>
      <c r="D3935" s="30" t="s">
        <v>83</v>
      </c>
      <c r="E3935" s="264" t="s">
        <v>10967</v>
      </c>
      <c r="F3935" s="192" t="s">
        <v>1972</v>
      </c>
      <c r="G3935" s="269">
        <f t="shared" si="454"/>
        <v>2022</v>
      </c>
      <c r="H3935" s="269">
        <f t="shared" si="455"/>
        <v>4</v>
      </c>
      <c r="I3935" s="269">
        <f t="shared" si="456"/>
        <v>18</v>
      </c>
      <c r="J3935" s="83">
        <f t="shared" si="457"/>
        <v>2022</v>
      </c>
      <c r="K3935" s="269">
        <f t="shared" si="458"/>
        <v>4</v>
      </c>
      <c r="L3935" s="21">
        <f t="shared" si="459"/>
        <v>18</v>
      </c>
      <c r="M3935" s="270">
        <v>44678</v>
      </c>
      <c r="N3935" s="270">
        <v>44678</v>
      </c>
      <c r="O3935" s="270">
        <v>44678</v>
      </c>
      <c r="P3935" s="270">
        <v>44678</v>
      </c>
      <c r="Q3935" s="336" t="s">
        <v>124</v>
      </c>
      <c r="R3935" s="21"/>
      <c r="S3935" s="21"/>
      <c r="T3935" s="21"/>
      <c r="U3935" s="166" t="s">
        <v>430</v>
      </c>
      <c r="V3935" s="166" t="s">
        <v>430</v>
      </c>
      <c r="W3935" s="166" t="s">
        <v>326</v>
      </c>
      <c r="X3935" s="166" t="s">
        <v>326</v>
      </c>
      <c r="Y3935" s="263" t="s">
        <v>10980</v>
      </c>
    </row>
    <row r="3936" spans="1:25" ht="66">
      <c r="A3936" s="291"/>
      <c r="B3936" s="30">
        <v>3882</v>
      </c>
      <c r="C3936" s="30" t="s">
        <v>10749</v>
      </c>
      <c r="D3936" s="30" t="s">
        <v>83</v>
      </c>
      <c r="E3936" s="264" t="s">
        <v>10968</v>
      </c>
      <c r="F3936" s="192" t="s">
        <v>1972</v>
      </c>
      <c r="G3936" s="269">
        <f t="shared" si="454"/>
        <v>2022</v>
      </c>
      <c r="H3936" s="269">
        <f t="shared" si="455"/>
        <v>4</v>
      </c>
      <c r="I3936" s="269">
        <f t="shared" si="456"/>
        <v>18</v>
      </c>
      <c r="J3936" s="83">
        <f t="shared" si="457"/>
        <v>2022</v>
      </c>
      <c r="K3936" s="269">
        <f t="shared" si="458"/>
        <v>4</v>
      </c>
      <c r="L3936" s="21">
        <f t="shared" si="459"/>
        <v>18</v>
      </c>
      <c r="M3936" s="270">
        <v>44678</v>
      </c>
      <c r="N3936" s="270">
        <v>44678</v>
      </c>
      <c r="O3936" s="270">
        <v>44678</v>
      </c>
      <c r="P3936" s="270">
        <v>44678</v>
      </c>
      <c r="Q3936" s="336" t="s">
        <v>124</v>
      </c>
      <c r="R3936" s="21"/>
      <c r="S3936" s="21"/>
      <c r="T3936" s="21"/>
      <c r="U3936" s="166" t="s">
        <v>2598</v>
      </c>
      <c r="V3936" s="166" t="s">
        <v>2598</v>
      </c>
      <c r="W3936" s="166" t="s">
        <v>326</v>
      </c>
      <c r="X3936" s="166" t="s">
        <v>326</v>
      </c>
      <c r="Y3936" s="263" t="s">
        <v>10981</v>
      </c>
    </row>
    <row r="3937" spans="1:25" ht="49.5">
      <c r="A3937" s="291"/>
      <c r="B3937" s="30">
        <v>3883</v>
      </c>
      <c r="C3937" s="30" t="s">
        <v>10750</v>
      </c>
      <c r="D3937" s="30" t="s">
        <v>83</v>
      </c>
      <c r="E3937" s="264" t="s">
        <v>10969</v>
      </c>
      <c r="F3937" s="192" t="s">
        <v>1972</v>
      </c>
      <c r="G3937" s="269">
        <f t="shared" si="454"/>
        <v>2022</v>
      </c>
      <c r="H3937" s="269">
        <f t="shared" si="455"/>
        <v>4</v>
      </c>
      <c r="I3937" s="269">
        <f t="shared" si="456"/>
        <v>18</v>
      </c>
      <c r="J3937" s="83">
        <f t="shared" si="457"/>
        <v>2022</v>
      </c>
      <c r="K3937" s="269">
        <f t="shared" si="458"/>
        <v>4</v>
      </c>
      <c r="L3937" s="21">
        <f t="shared" si="459"/>
        <v>18</v>
      </c>
      <c r="M3937" s="270">
        <v>44678</v>
      </c>
      <c r="N3937" s="270">
        <v>44678</v>
      </c>
      <c r="O3937" s="270">
        <v>44678</v>
      </c>
      <c r="P3937" s="270">
        <v>44678</v>
      </c>
      <c r="Q3937" s="336" t="s">
        <v>124</v>
      </c>
      <c r="R3937" s="21"/>
      <c r="S3937" s="21"/>
      <c r="T3937" s="21"/>
      <c r="U3937" s="166" t="s">
        <v>4781</v>
      </c>
      <c r="V3937" s="166" t="s">
        <v>4781</v>
      </c>
      <c r="W3937" s="166" t="s">
        <v>326</v>
      </c>
      <c r="X3937" s="166" t="s">
        <v>326</v>
      </c>
      <c r="Y3937" s="263" t="s">
        <v>10982</v>
      </c>
    </row>
    <row r="3938" spans="1:25" ht="66">
      <c r="A3938" s="291"/>
      <c r="B3938" s="30">
        <v>3884</v>
      </c>
      <c r="C3938" s="30" t="s">
        <v>10751</v>
      </c>
      <c r="D3938" s="30" t="s">
        <v>83</v>
      </c>
      <c r="E3938" s="264" t="s">
        <v>10970</v>
      </c>
      <c r="F3938" s="192" t="s">
        <v>1972</v>
      </c>
      <c r="G3938" s="269">
        <f t="shared" si="454"/>
        <v>2022</v>
      </c>
      <c r="H3938" s="269">
        <f t="shared" si="455"/>
        <v>4</v>
      </c>
      <c r="I3938" s="269">
        <f t="shared" si="456"/>
        <v>18</v>
      </c>
      <c r="J3938" s="83">
        <f t="shared" si="457"/>
        <v>2022</v>
      </c>
      <c r="K3938" s="269">
        <f t="shared" si="458"/>
        <v>4</v>
      </c>
      <c r="L3938" s="21">
        <f t="shared" si="459"/>
        <v>18</v>
      </c>
      <c r="M3938" s="270">
        <v>44676</v>
      </c>
      <c r="N3938" s="270">
        <v>44676</v>
      </c>
      <c r="O3938" s="270">
        <v>44676</v>
      </c>
      <c r="P3938" s="270">
        <v>44679</v>
      </c>
      <c r="Q3938" s="336" t="s">
        <v>124</v>
      </c>
      <c r="R3938" s="21"/>
      <c r="S3938" s="21"/>
      <c r="T3938" s="21"/>
      <c r="U3938" s="166" t="s">
        <v>9723</v>
      </c>
      <c r="V3938" s="166" t="s">
        <v>9723</v>
      </c>
      <c r="W3938" s="166" t="s">
        <v>326</v>
      </c>
      <c r="X3938" s="166" t="s">
        <v>326</v>
      </c>
      <c r="Y3938" s="263" t="s">
        <v>10983</v>
      </c>
    </row>
    <row r="3939" spans="1:25" ht="49.5">
      <c r="A3939" s="291"/>
      <c r="B3939" s="30">
        <v>3885</v>
      </c>
      <c r="C3939" s="30" t="s">
        <v>10752</v>
      </c>
      <c r="D3939" s="30" t="s">
        <v>83</v>
      </c>
      <c r="E3939" s="264" t="s">
        <v>10971</v>
      </c>
      <c r="F3939" s="192" t="s">
        <v>1972</v>
      </c>
      <c r="G3939" s="269">
        <f t="shared" si="454"/>
        <v>2022</v>
      </c>
      <c r="H3939" s="269">
        <f t="shared" si="455"/>
        <v>4</v>
      </c>
      <c r="I3939" s="269">
        <f t="shared" si="456"/>
        <v>18</v>
      </c>
      <c r="J3939" s="83">
        <f t="shared" si="457"/>
        <v>2022</v>
      </c>
      <c r="K3939" s="269">
        <f t="shared" si="458"/>
        <v>4</v>
      </c>
      <c r="L3939" s="21">
        <f t="shared" si="459"/>
        <v>18</v>
      </c>
      <c r="M3939" s="270">
        <v>44679</v>
      </c>
      <c r="N3939" s="270">
        <v>44679</v>
      </c>
      <c r="O3939" s="270">
        <v>44679</v>
      </c>
      <c r="P3939" s="270">
        <v>44679</v>
      </c>
      <c r="Q3939" s="336" t="s">
        <v>124</v>
      </c>
      <c r="R3939" s="21"/>
      <c r="S3939" s="21"/>
      <c r="T3939" s="21"/>
      <c r="U3939" s="166" t="s">
        <v>5766</v>
      </c>
      <c r="V3939" s="166" t="s">
        <v>5766</v>
      </c>
      <c r="W3939" s="166" t="s">
        <v>326</v>
      </c>
      <c r="X3939" s="166" t="s">
        <v>326</v>
      </c>
      <c r="Y3939" s="263" t="s">
        <v>10984</v>
      </c>
    </row>
    <row r="3940" spans="1:25" ht="33">
      <c r="A3940" s="291"/>
      <c r="B3940" s="30">
        <v>3886</v>
      </c>
      <c r="C3940" s="30" t="s">
        <v>10753</v>
      </c>
      <c r="D3940" s="30" t="s">
        <v>83</v>
      </c>
      <c r="E3940" s="264" t="s">
        <v>10972</v>
      </c>
      <c r="F3940" s="192" t="s">
        <v>1972</v>
      </c>
      <c r="G3940" s="269">
        <f t="shared" si="454"/>
        <v>2022</v>
      </c>
      <c r="H3940" s="269">
        <f t="shared" si="455"/>
        <v>4</v>
      </c>
      <c r="I3940" s="269">
        <f t="shared" si="456"/>
        <v>18</v>
      </c>
      <c r="J3940" s="83">
        <f t="shared" si="457"/>
        <v>2022</v>
      </c>
      <c r="K3940" s="269">
        <f t="shared" si="458"/>
        <v>4</v>
      </c>
      <c r="L3940" s="21">
        <f t="shared" si="459"/>
        <v>18</v>
      </c>
      <c r="M3940" s="270">
        <v>44679</v>
      </c>
      <c r="N3940" s="270">
        <v>44679</v>
      </c>
      <c r="O3940" s="270">
        <v>44679</v>
      </c>
      <c r="P3940" s="270">
        <v>44679</v>
      </c>
      <c r="Q3940" s="336" t="s">
        <v>124</v>
      </c>
      <c r="R3940" s="21"/>
      <c r="S3940" s="21"/>
      <c r="T3940" s="21"/>
      <c r="U3940" s="166" t="s">
        <v>430</v>
      </c>
      <c r="V3940" s="166" t="s">
        <v>430</v>
      </c>
      <c r="W3940" s="166" t="s">
        <v>326</v>
      </c>
      <c r="X3940" s="166" t="s">
        <v>326</v>
      </c>
      <c r="Y3940" s="263" t="s">
        <v>10985</v>
      </c>
    </row>
    <row r="3941" spans="1:25" ht="33">
      <c r="A3941" s="291"/>
      <c r="B3941" s="30">
        <v>3887</v>
      </c>
      <c r="C3941" s="30" t="s">
        <v>10754</v>
      </c>
      <c r="D3941" s="30" t="s">
        <v>83</v>
      </c>
      <c r="E3941" s="264" t="s">
        <v>10859</v>
      </c>
      <c r="F3941" s="192" t="s">
        <v>624</v>
      </c>
      <c r="G3941" s="269">
        <f t="shared" si="454"/>
        <v>2022</v>
      </c>
      <c r="H3941" s="269">
        <f t="shared" si="455"/>
        <v>4</v>
      </c>
      <c r="I3941" s="269">
        <f t="shared" si="456"/>
        <v>18</v>
      </c>
      <c r="J3941" s="83">
        <f t="shared" si="457"/>
        <v>2022</v>
      </c>
      <c r="K3941" s="269">
        <f t="shared" si="458"/>
        <v>4</v>
      </c>
      <c r="L3941" s="21">
        <f t="shared" si="459"/>
        <v>18</v>
      </c>
      <c r="M3941" s="270">
        <v>44677</v>
      </c>
      <c r="N3941" s="270">
        <v>44677</v>
      </c>
      <c r="O3941" s="270">
        <v>44677</v>
      </c>
      <c r="P3941" s="270">
        <v>44677</v>
      </c>
      <c r="Q3941" s="336" t="s">
        <v>124</v>
      </c>
      <c r="R3941" s="21"/>
      <c r="S3941" s="21"/>
      <c r="T3941" s="21"/>
      <c r="U3941" s="166" t="s">
        <v>4391</v>
      </c>
      <c r="V3941" s="166" t="s">
        <v>4391</v>
      </c>
      <c r="W3941" s="166" t="s">
        <v>9541</v>
      </c>
      <c r="X3941" s="166" t="s">
        <v>9541</v>
      </c>
      <c r="Y3941" s="263" t="s">
        <v>10986</v>
      </c>
    </row>
    <row r="3942" spans="1:25" ht="33">
      <c r="A3942" s="291"/>
      <c r="B3942" s="30">
        <v>3888</v>
      </c>
      <c r="C3942" s="30" t="s">
        <v>10755</v>
      </c>
      <c r="D3942" s="30" t="s">
        <v>83</v>
      </c>
      <c r="E3942" s="264" t="s">
        <v>10859</v>
      </c>
      <c r="F3942" s="192" t="s">
        <v>624</v>
      </c>
      <c r="G3942" s="269">
        <f t="shared" si="454"/>
        <v>2022</v>
      </c>
      <c r="H3942" s="269">
        <f t="shared" si="455"/>
        <v>4</v>
      </c>
      <c r="I3942" s="269">
        <f t="shared" si="456"/>
        <v>18</v>
      </c>
      <c r="J3942" s="83">
        <f t="shared" si="457"/>
        <v>2022</v>
      </c>
      <c r="K3942" s="269">
        <f t="shared" si="458"/>
        <v>4</v>
      </c>
      <c r="L3942" s="21">
        <f t="shared" si="459"/>
        <v>18</v>
      </c>
      <c r="M3942" s="270">
        <v>44678</v>
      </c>
      <c r="N3942" s="270">
        <v>44678</v>
      </c>
      <c r="O3942" s="270">
        <v>44678</v>
      </c>
      <c r="P3942" s="270">
        <v>44678</v>
      </c>
      <c r="Q3942" s="336" t="s">
        <v>124</v>
      </c>
      <c r="R3942" s="21"/>
      <c r="S3942" s="21"/>
      <c r="T3942" s="21"/>
      <c r="U3942" s="166" t="s">
        <v>4391</v>
      </c>
      <c r="V3942" s="166" t="s">
        <v>4391</v>
      </c>
      <c r="W3942" s="166" t="s">
        <v>9541</v>
      </c>
      <c r="X3942" s="166" t="s">
        <v>9541</v>
      </c>
      <c r="Y3942" s="263" t="s">
        <v>10987</v>
      </c>
    </row>
    <row r="3943" spans="1:25" ht="33">
      <c r="A3943" s="291"/>
      <c r="B3943" s="30">
        <v>3889</v>
      </c>
      <c r="C3943" s="30" t="s">
        <v>10756</v>
      </c>
      <c r="D3943" s="30" t="s">
        <v>83</v>
      </c>
      <c r="E3943" s="264" t="s">
        <v>10973</v>
      </c>
      <c r="F3943" s="192" t="s">
        <v>10974</v>
      </c>
      <c r="G3943" s="269">
        <f t="shared" si="454"/>
        <v>2022</v>
      </c>
      <c r="H3943" s="269">
        <f t="shared" si="455"/>
        <v>4</v>
      </c>
      <c r="I3943" s="269">
        <f t="shared" si="456"/>
        <v>18</v>
      </c>
      <c r="J3943" s="83">
        <f t="shared" si="457"/>
        <v>2022</v>
      </c>
      <c r="K3943" s="269">
        <f t="shared" si="458"/>
        <v>4</v>
      </c>
      <c r="L3943" s="21">
        <f t="shared" si="459"/>
        <v>18</v>
      </c>
      <c r="M3943" s="119">
        <v>44677</v>
      </c>
      <c r="N3943" s="119">
        <v>44677</v>
      </c>
      <c r="O3943" s="119">
        <v>44677</v>
      </c>
      <c r="P3943" s="119">
        <v>44679</v>
      </c>
      <c r="Q3943" s="336" t="s">
        <v>34</v>
      </c>
      <c r="R3943" s="21"/>
      <c r="S3943" s="21"/>
      <c r="T3943" s="21"/>
      <c r="U3943" s="166" t="s">
        <v>3082</v>
      </c>
      <c r="V3943" s="166" t="s">
        <v>3082</v>
      </c>
      <c r="W3943" s="166" t="s">
        <v>9410</v>
      </c>
      <c r="X3943" s="166" t="s">
        <v>9410</v>
      </c>
      <c r="Y3943" s="263" t="s">
        <v>10988</v>
      </c>
    </row>
    <row r="3944" spans="1:25" ht="33">
      <c r="A3944" s="291"/>
      <c r="B3944" s="30">
        <v>3890</v>
      </c>
      <c r="C3944" s="30" t="s">
        <v>10757</v>
      </c>
      <c r="D3944" s="30" t="s">
        <v>83</v>
      </c>
      <c r="E3944" s="293" t="s">
        <v>11006</v>
      </c>
      <c r="F3944" s="30" t="s">
        <v>47</v>
      </c>
      <c r="G3944" s="269">
        <f t="shared" si="454"/>
        <v>2022</v>
      </c>
      <c r="H3944" s="269">
        <f t="shared" si="455"/>
        <v>4</v>
      </c>
      <c r="I3944" s="269">
        <f t="shared" si="456"/>
        <v>18</v>
      </c>
      <c r="J3944" s="83">
        <f t="shared" si="457"/>
        <v>2022</v>
      </c>
      <c r="K3944" s="269">
        <f t="shared" si="458"/>
        <v>4</v>
      </c>
      <c r="L3944" s="21">
        <f t="shared" si="459"/>
        <v>18</v>
      </c>
      <c r="M3944" s="119">
        <v>44676</v>
      </c>
      <c r="N3944" s="119">
        <v>44676</v>
      </c>
      <c r="O3944" s="119">
        <v>44676</v>
      </c>
      <c r="P3944" s="119">
        <v>44676</v>
      </c>
      <c r="Q3944" s="267" t="s">
        <v>34</v>
      </c>
      <c r="R3944" s="21"/>
      <c r="S3944" s="21"/>
      <c r="T3944" s="21"/>
      <c r="U3944" s="344" t="s">
        <v>1697</v>
      </c>
      <c r="V3944" s="344" t="s">
        <v>1697</v>
      </c>
      <c r="W3944" s="267" t="s">
        <v>5563</v>
      </c>
      <c r="X3944" s="267" t="s">
        <v>5563</v>
      </c>
      <c r="Y3944" s="91"/>
    </row>
    <row r="3945" spans="1:25" ht="99">
      <c r="A3945" s="291"/>
      <c r="B3945" s="30">
        <v>3891</v>
      </c>
      <c r="C3945" s="30" t="s">
        <v>10989</v>
      </c>
      <c r="D3945" s="30" t="s">
        <v>83</v>
      </c>
      <c r="E3945" s="311" t="s">
        <v>11007</v>
      </c>
      <c r="F3945" s="30" t="s">
        <v>1267</v>
      </c>
      <c r="G3945" s="269">
        <f t="shared" si="454"/>
        <v>2022</v>
      </c>
      <c r="H3945" s="269">
        <f t="shared" si="455"/>
        <v>4</v>
      </c>
      <c r="I3945" s="269">
        <f t="shared" si="456"/>
        <v>18</v>
      </c>
      <c r="J3945" s="83">
        <f t="shared" si="457"/>
        <v>2022</v>
      </c>
      <c r="K3945" s="269">
        <f t="shared" si="458"/>
        <v>4</v>
      </c>
      <c r="L3945" s="21">
        <f t="shared" si="459"/>
        <v>18</v>
      </c>
      <c r="M3945" s="119">
        <v>44676</v>
      </c>
      <c r="N3945" s="119">
        <v>44676</v>
      </c>
      <c r="O3945" s="119">
        <v>44676</v>
      </c>
      <c r="P3945" s="119">
        <v>44676</v>
      </c>
      <c r="Q3945" s="267" t="s">
        <v>34</v>
      </c>
      <c r="R3945" s="21"/>
      <c r="S3945" s="21"/>
      <c r="T3945" s="21"/>
      <c r="U3945" s="344" t="s">
        <v>286</v>
      </c>
      <c r="V3945" s="344" t="s">
        <v>286</v>
      </c>
      <c r="W3945" s="267" t="s">
        <v>5563</v>
      </c>
      <c r="X3945" s="267" t="s">
        <v>5563</v>
      </c>
      <c r="Y3945" s="91"/>
    </row>
    <row r="3946" spans="1:25" ht="49.5">
      <c r="A3946" s="291"/>
      <c r="B3946" s="30">
        <v>3892</v>
      </c>
      <c r="C3946" s="30" t="s">
        <v>10990</v>
      </c>
      <c r="D3946" s="30" t="s">
        <v>83</v>
      </c>
      <c r="E3946" s="311" t="s">
        <v>11008</v>
      </c>
      <c r="F3946" s="30" t="s">
        <v>1267</v>
      </c>
      <c r="G3946" s="269">
        <f t="shared" si="454"/>
        <v>2022</v>
      </c>
      <c r="H3946" s="269">
        <f t="shared" si="455"/>
        <v>4</v>
      </c>
      <c r="I3946" s="269">
        <f t="shared" si="456"/>
        <v>18</v>
      </c>
      <c r="J3946" s="83">
        <f t="shared" si="457"/>
        <v>2022</v>
      </c>
      <c r="K3946" s="269">
        <f t="shared" si="458"/>
        <v>4</v>
      </c>
      <c r="L3946" s="21">
        <f t="shared" si="459"/>
        <v>18</v>
      </c>
      <c r="M3946" s="119">
        <v>44677</v>
      </c>
      <c r="N3946" s="119">
        <v>44677</v>
      </c>
      <c r="O3946" s="119">
        <v>44677</v>
      </c>
      <c r="P3946" s="119">
        <v>44677</v>
      </c>
      <c r="Q3946" s="267" t="s">
        <v>34</v>
      </c>
      <c r="R3946" s="21"/>
      <c r="S3946" s="21"/>
      <c r="T3946" s="21"/>
      <c r="U3946" s="344" t="s">
        <v>286</v>
      </c>
      <c r="V3946" s="344" t="s">
        <v>286</v>
      </c>
      <c r="W3946" s="267" t="s">
        <v>5563</v>
      </c>
      <c r="X3946" s="267" t="s">
        <v>5563</v>
      </c>
      <c r="Y3946" s="91"/>
    </row>
    <row r="3947" spans="1:25">
      <c r="A3947" s="291"/>
      <c r="B3947" s="30">
        <v>3893</v>
      </c>
      <c r="C3947" s="30" t="s">
        <v>10991</v>
      </c>
      <c r="D3947" s="30" t="s">
        <v>83</v>
      </c>
      <c r="E3947" s="294" t="s">
        <v>11009</v>
      </c>
      <c r="F3947" s="30" t="s">
        <v>1267</v>
      </c>
      <c r="G3947" s="269">
        <f t="shared" si="454"/>
        <v>2022</v>
      </c>
      <c r="H3947" s="269">
        <f t="shared" si="455"/>
        <v>4</v>
      </c>
      <c r="I3947" s="269">
        <f t="shared" si="456"/>
        <v>18</v>
      </c>
      <c r="J3947" s="83">
        <f t="shared" si="457"/>
        <v>2022</v>
      </c>
      <c r="K3947" s="269">
        <f t="shared" si="458"/>
        <v>4</v>
      </c>
      <c r="L3947" s="21">
        <f t="shared" si="459"/>
        <v>18</v>
      </c>
      <c r="M3947" s="119">
        <v>44678</v>
      </c>
      <c r="N3947" s="119">
        <v>44678</v>
      </c>
      <c r="O3947" s="119">
        <v>44678</v>
      </c>
      <c r="P3947" s="119">
        <v>44678</v>
      </c>
      <c r="Q3947" s="267" t="s">
        <v>34</v>
      </c>
      <c r="R3947" s="21"/>
      <c r="S3947" s="21"/>
      <c r="T3947" s="21"/>
      <c r="U3947" s="344" t="s">
        <v>286</v>
      </c>
      <c r="V3947" s="344" t="s">
        <v>286</v>
      </c>
      <c r="W3947" s="267" t="s">
        <v>5563</v>
      </c>
      <c r="X3947" s="267" t="s">
        <v>5563</v>
      </c>
      <c r="Y3947" s="91"/>
    </row>
    <row r="3948" spans="1:25" ht="33">
      <c r="A3948" s="291"/>
      <c r="B3948" s="30">
        <v>3894</v>
      </c>
      <c r="C3948" s="30" t="s">
        <v>10992</v>
      </c>
      <c r="D3948" s="30" t="s">
        <v>83</v>
      </c>
      <c r="E3948" s="301" t="s">
        <v>11010</v>
      </c>
      <c r="F3948" s="30" t="s">
        <v>1267</v>
      </c>
      <c r="G3948" s="269">
        <f t="shared" si="454"/>
        <v>2022</v>
      </c>
      <c r="H3948" s="269">
        <f t="shared" si="455"/>
        <v>4</v>
      </c>
      <c r="I3948" s="269">
        <f t="shared" si="456"/>
        <v>18</v>
      </c>
      <c r="J3948" s="83">
        <f t="shared" si="457"/>
        <v>2022</v>
      </c>
      <c r="K3948" s="269">
        <f t="shared" si="458"/>
        <v>4</v>
      </c>
      <c r="L3948" s="21">
        <f t="shared" si="459"/>
        <v>18</v>
      </c>
      <c r="M3948" s="119">
        <v>44678</v>
      </c>
      <c r="N3948" s="119">
        <v>44678</v>
      </c>
      <c r="O3948" s="119">
        <v>44678</v>
      </c>
      <c r="P3948" s="119">
        <v>44678</v>
      </c>
      <c r="Q3948" s="267" t="s">
        <v>34</v>
      </c>
      <c r="R3948" s="21"/>
      <c r="S3948" s="21"/>
      <c r="T3948" s="21"/>
      <c r="U3948" s="344" t="s">
        <v>286</v>
      </c>
      <c r="V3948" s="344" t="s">
        <v>286</v>
      </c>
      <c r="W3948" s="267" t="s">
        <v>5563</v>
      </c>
      <c r="X3948" s="267" t="s">
        <v>5563</v>
      </c>
      <c r="Y3948" s="91"/>
    </row>
    <row r="3949" spans="1:25">
      <c r="A3949" s="291"/>
      <c r="B3949" s="30">
        <v>3895</v>
      </c>
      <c r="C3949" s="30" t="s">
        <v>10993</v>
      </c>
      <c r="D3949" s="30" t="s">
        <v>83</v>
      </c>
      <c r="E3949" s="293" t="s">
        <v>11011</v>
      </c>
      <c r="F3949" s="30" t="s">
        <v>47</v>
      </c>
      <c r="G3949" s="269">
        <f t="shared" si="454"/>
        <v>2022</v>
      </c>
      <c r="H3949" s="269">
        <f t="shared" si="455"/>
        <v>4</v>
      </c>
      <c r="I3949" s="269">
        <f t="shared" si="456"/>
        <v>18</v>
      </c>
      <c r="J3949" s="83">
        <f t="shared" si="457"/>
        <v>2022</v>
      </c>
      <c r="K3949" s="269">
        <f t="shared" si="458"/>
        <v>4</v>
      </c>
      <c r="L3949" s="21">
        <f t="shared" si="459"/>
        <v>18</v>
      </c>
      <c r="M3949" s="119">
        <v>44678</v>
      </c>
      <c r="N3949" s="119">
        <v>44678</v>
      </c>
      <c r="O3949" s="119">
        <v>44678</v>
      </c>
      <c r="P3949" s="119">
        <v>44678</v>
      </c>
      <c r="Q3949" s="267" t="s">
        <v>34</v>
      </c>
      <c r="R3949" s="21"/>
      <c r="S3949" s="21"/>
      <c r="T3949" s="21"/>
      <c r="U3949" s="344" t="s">
        <v>395</v>
      </c>
      <c r="V3949" s="344" t="s">
        <v>395</v>
      </c>
      <c r="W3949" s="267" t="s">
        <v>5563</v>
      </c>
      <c r="X3949" s="267" t="s">
        <v>5563</v>
      </c>
      <c r="Y3949" s="91"/>
    </row>
    <row r="3950" spans="1:25">
      <c r="A3950" s="291"/>
      <c r="B3950" s="30">
        <v>3896</v>
      </c>
      <c r="C3950" s="30" t="s">
        <v>10994</v>
      </c>
      <c r="D3950" s="30" t="s">
        <v>83</v>
      </c>
      <c r="E3950" s="250" t="s">
        <v>11012</v>
      </c>
      <c r="F3950" s="30" t="s">
        <v>47</v>
      </c>
      <c r="G3950" s="269">
        <f t="shared" si="454"/>
        <v>2022</v>
      </c>
      <c r="H3950" s="269">
        <f t="shared" si="455"/>
        <v>4</v>
      </c>
      <c r="I3950" s="269">
        <f t="shared" si="456"/>
        <v>18</v>
      </c>
      <c r="J3950" s="83">
        <f t="shared" si="457"/>
        <v>2022</v>
      </c>
      <c r="K3950" s="269">
        <f t="shared" si="458"/>
        <v>4</v>
      </c>
      <c r="L3950" s="21">
        <f t="shared" si="459"/>
        <v>18</v>
      </c>
      <c r="M3950" s="119">
        <v>44678</v>
      </c>
      <c r="N3950" s="119">
        <v>44678</v>
      </c>
      <c r="O3950" s="119">
        <v>44678</v>
      </c>
      <c r="P3950" s="119">
        <v>44678</v>
      </c>
      <c r="Q3950" s="267" t="s">
        <v>34</v>
      </c>
      <c r="R3950" s="21"/>
      <c r="S3950" s="21"/>
      <c r="T3950" s="21"/>
      <c r="U3950" s="344" t="s">
        <v>9</v>
      </c>
      <c r="V3950" s="344" t="s">
        <v>9</v>
      </c>
      <c r="W3950" s="267" t="s">
        <v>5563</v>
      </c>
      <c r="X3950" s="267" t="s">
        <v>5563</v>
      </c>
      <c r="Y3950" s="91"/>
    </row>
    <row r="3951" spans="1:25">
      <c r="A3951" s="291"/>
      <c r="B3951" s="30">
        <v>3897</v>
      </c>
      <c r="C3951" s="30" t="s">
        <v>10995</v>
      </c>
      <c r="D3951" s="30" t="s">
        <v>83</v>
      </c>
      <c r="E3951" s="294" t="s">
        <v>11013</v>
      </c>
      <c r="F3951" s="30" t="s">
        <v>47</v>
      </c>
      <c r="G3951" s="269">
        <f t="shared" si="454"/>
        <v>2022</v>
      </c>
      <c r="H3951" s="269">
        <f t="shared" si="455"/>
        <v>4</v>
      </c>
      <c r="I3951" s="269">
        <f t="shared" si="456"/>
        <v>18</v>
      </c>
      <c r="J3951" s="83">
        <f t="shared" si="457"/>
        <v>2022</v>
      </c>
      <c r="K3951" s="269">
        <f t="shared" si="458"/>
        <v>4</v>
      </c>
      <c r="L3951" s="21">
        <f t="shared" si="459"/>
        <v>18</v>
      </c>
      <c r="M3951" s="119">
        <v>44678</v>
      </c>
      <c r="N3951" s="119">
        <v>44678</v>
      </c>
      <c r="O3951" s="119">
        <v>44678</v>
      </c>
      <c r="P3951" s="119">
        <v>44678</v>
      </c>
      <c r="Q3951" s="267" t="s">
        <v>34</v>
      </c>
      <c r="R3951" s="21"/>
      <c r="S3951" s="21"/>
      <c r="T3951" s="21"/>
      <c r="U3951" s="344" t="s">
        <v>395</v>
      </c>
      <c r="V3951" s="344" t="s">
        <v>395</v>
      </c>
      <c r="W3951" s="267" t="s">
        <v>5563</v>
      </c>
      <c r="X3951" s="267" t="s">
        <v>5563</v>
      </c>
      <c r="Y3951" s="91"/>
    </row>
    <row r="3952" spans="1:25">
      <c r="A3952" s="291"/>
      <c r="B3952" s="30">
        <v>3898</v>
      </c>
      <c r="C3952" s="30" t="s">
        <v>10996</v>
      </c>
      <c r="D3952" s="30" t="s">
        <v>83</v>
      </c>
      <c r="E3952" s="110" t="s">
        <v>11014</v>
      </c>
      <c r="F3952" s="30" t="s">
        <v>47</v>
      </c>
      <c r="G3952" s="269">
        <f t="shared" si="454"/>
        <v>2022</v>
      </c>
      <c r="H3952" s="269">
        <f t="shared" si="455"/>
        <v>4</v>
      </c>
      <c r="I3952" s="269">
        <f t="shared" si="456"/>
        <v>18</v>
      </c>
      <c r="J3952" s="83">
        <f t="shared" si="457"/>
        <v>2022</v>
      </c>
      <c r="K3952" s="269">
        <f t="shared" si="458"/>
        <v>4</v>
      </c>
      <c r="L3952" s="21">
        <f t="shared" si="459"/>
        <v>18</v>
      </c>
      <c r="M3952" s="119">
        <v>44679</v>
      </c>
      <c r="N3952" s="119">
        <v>44679</v>
      </c>
      <c r="O3952" s="119">
        <v>44679</v>
      </c>
      <c r="P3952" s="119">
        <v>44679</v>
      </c>
      <c r="Q3952" s="267" t="s">
        <v>34</v>
      </c>
      <c r="R3952" s="21"/>
      <c r="S3952" s="21"/>
      <c r="T3952" s="21"/>
      <c r="U3952" s="344" t="s">
        <v>395</v>
      </c>
      <c r="V3952" s="344" t="s">
        <v>395</v>
      </c>
      <c r="W3952" s="267" t="s">
        <v>5563</v>
      </c>
      <c r="X3952" s="267" t="s">
        <v>5563</v>
      </c>
      <c r="Y3952" s="91"/>
    </row>
    <row r="3953" spans="1:25" ht="33">
      <c r="A3953" s="291"/>
      <c r="B3953" s="30">
        <v>3899</v>
      </c>
      <c r="C3953" s="30" t="s">
        <v>10997</v>
      </c>
      <c r="D3953" s="30" t="s">
        <v>83</v>
      </c>
      <c r="E3953" s="135" t="s">
        <v>11015</v>
      </c>
      <c r="F3953" s="30" t="s">
        <v>1267</v>
      </c>
      <c r="G3953" s="269">
        <f t="shared" si="454"/>
        <v>2022</v>
      </c>
      <c r="H3953" s="269">
        <f t="shared" si="455"/>
        <v>4</v>
      </c>
      <c r="I3953" s="269">
        <f t="shared" si="456"/>
        <v>18</v>
      </c>
      <c r="J3953" s="83">
        <f t="shared" si="457"/>
        <v>2022</v>
      </c>
      <c r="K3953" s="269">
        <f t="shared" si="458"/>
        <v>4</v>
      </c>
      <c r="L3953" s="21">
        <f t="shared" si="459"/>
        <v>18</v>
      </c>
      <c r="M3953" s="119">
        <v>44679</v>
      </c>
      <c r="N3953" s="119">
        <v>44679</v>
      </c>
      <c r="O3953" s="119">
        <v>44679</v>
      </c>
      <c r="P3953" s="119">
        <v>44679</v>
      </c>
      <c r="Q3953" s="267" t="s">
        <v>34</v>
      </c>
      <c r="R3953" s="21"/>
      <c r="S3953" s="21"/>
      <c r="T3953" s="21"/>
      <c r="U3953" s="344" t="s">
        <v>286</v>
      </c>
      <c r="V3953" s="344" t="s">
        <v>286</v>
      </c>
      <c r="W3953" s="267" t="s">
        <v>5563</v>
      </c>
      <c r="X3953" s="267" t="s">
        <v>5563</v>
      </c>
      <c r="Y3953" s="91"/>
    </row>
    <row r="3954" spans="1:25">
      <c r="A3954" s="291"/>
      <c r="B3954" s="30">
        <v>3900</v>
      </c>
      <c r="C3954" s="30" t="s">
        <v>10998</v>
      </c>
      <c r="D3954" s="30" t="s">
        <v>83</v>
      </c>
      <c r="E3954" s="265" t="s">
        <v>11016</v>
      </c>
      <c r="F3954" s="344" t="s">
        <v>9832</v>
      </c>
      <c r="G3954" s="269">
        <f t="shared" si="454"/>
        <v>2022</v>
      </c>
      <c r="H3954" s="269">
        <f t="shared" si="455"/>
        <v>4</v>
      </c>
      <c r="I3954" s="269">
        <f t="shared" si="456"/>
        <v>18</v>
      </c>
      <c r="J3954" s="83">
        <f t="shared" si="457"/>
        <v>2022</v>
      </c>
      <c r="K3954" s="269">
        <f t="shared" si="458"/>
        <v>4</v>
      </c>
      <c r="L3954" s="21">
        <f t="shared" si="459"/>
        <v>18</v>
      </c>
      <c r="M3954" s="119">
        <v>44676</v>
      </c>
      <c r="N3954" s="119">
        <v>44676</v>
      </c>
      <c r="O3954" s="119">
        <v>44676</v>
      </c>
      <c r="P3954" s="119">
        <v>44676</v>
      </c>
      <c r="Q3954" s="267" t="s">
        <v>34</v>
      </c>
      <c r="R3954" s="21"/>
      <c r="S3954" s="21"/>
      <c r="T3954" s="21"/>
      <c r="U3954" s="267" t="s">
        <v>23</v>
      </c>
      <c r="V3954" s="267" t="s">
        <v>23</v>
      </c>
      <c r="W3954" s="267" t="s">
        <v>9384</v>
      </c>
      <c r="X3954" s="267" t="s">
        <v>9384</v>
      </c>
      <c r="Y3954" s="91"/>
    </row>
    <row r="3955" spans="1:25">
      <c r="A3955" s="291"/>
      <c r="B3955" s="30">
        <v>3901</v>
      </c>
      <c r="C3955" s="30" t="s">
        <v>10999</v>
      </c>
      <c r="D3955" s="30" t="s">
        <v>83</v>
      </c>
      <c r="E3955" s="265" t="s">
        <v>11017</v>
      </c>
      <c r="F3955" s="344" t="s">
        <v>9832</v>
      </c>
      <c r="G3955" s="269">
        <f t="shared" si="454"/>
        <v>2022</v>
      </c>
      <c r="H3955" s="269">
        <f t="shared" si="455"/>
        <v>4</v>
      </c>
      <c r="I3955" s="269">
        <f t="shared" si="456"/>
        <v>18</v>
      </c>
      <c r="J3955" s="83">
        <f t="shared" si="457"/>
        <v>2022</v>
      </c>
      <c r="K3955" s="269">
        <f t="shared" si="458"/>
        <v>4</v>
      </c>
      <c r="L3955" s="21">
        <f t="shared" si="459"/>
        <v>18</v>
      </c>
      <c r="M3955" s="119">
        <v>44676</v>
      </c>
      <c r="N3955" s="119">
        <v>44676</v>
      </c>
      <c r="O3955" s="119">
        <v>44676</v>
      </c>
      <c r="P3955" s="119">
        <v>44676</v>
      </c>
      <c r="Q3955" s="267" t="s">
        <v>34</v>
      </c>
      <c r="R3955" s="21"/>
      <c r="S3955" s="21"/>
      <c r="T3955" s="21"/>
      <c r="U3955" s="267" t="s">
        <v>9599</v>
      </c>
      <c r="V3955" s="267" t="s">
        <v>9599</v>
      </c>
      <c r="W3955" s="267" t="s">
        <v>9384</v>
      </c>
      <c r="X3955" s="267" t="s">
        <v>9384</v>
      </c>
      <c r="Y3955" s="91"/>
    </row>
    <row r="3956" spans="1:25">
      <c r="A3956" s="291"/>
      <c r="B3956" s="30">
        <v>3902</v>
      </c>
      <c r="C3956" s="30" t="s">
        <v>11000</v>
      </c>
      <c r="D3956" s="30" t="s">
        <v>83</v>
      </c>
      <c r="E3956" s="265" t="s">
        <v>11018</v>
      </c>
      <c r="F3956" s="344" t="s">
        <v>9832</v>
      </c>
      <c r="G3956" s="269">
        <f t="shared" si="454"/>
        <v>2022</v>
      </c>
      <c r="H3956" s="269">
        <f t="shared" si="455"/>
        <v>4</v>
      </c>
      <c r="I3956" s="269">
        <f t="shared" si="456"/>
        <v>18</v>
      </c>
      <c r="J3956" s="83">
        <f t="shared" si="457"/>
        <v>2022</v>
      </c>
      <c r="K3956" s="269">
        <f t="shared" si="458"/>
        <v>4</v>
      </c>
      <c r="L3956" s="21">
        <f t="shared" si="459"/>
        <v>18</v>
      </c>
      <c r="M3956" s="119">
        <v>44676</v>
      </c>
      <c r="N3956" s="119">
        <v>44676</v>
      </c>
      <c r="O3956" s="119">
        <v>44676</v>
      </c>
      <c r="P3956" s="119">
        <v>44676</v>
      </c>
      <c r="Q3956" s="267" t="s">
        <v>34</v>
      </c>
      <c r="R3956" s="21"/>
      <c r="S3956" s="21"/>
      <c r="T3956" s="21"/>
      <c r="U3956" s="267" t="s">
        <v>11024</v>
      </c>
      <c r="V3956" s="267" t="s">
        <v>11024</v>
      </c>
      <c r="W3956" s="267" t="s">
        <v>9384</v>
      </c>
      <c r="X3956" s="267" t="s">
        <v>9384</v>
      </c>
      <c r="Y3956" s="91"/>
    </row>
    <row r="3957" spans="1:25">
      <c r="A3957" s="291"/>
      <c r="B3957" s="30">
        <v>3903</v>
      </c>
      <c r="C3957" s="30" t="s">
        <v>11001</v>
      </c>
      <c r="D3957" s="30" t="s">
        <v>83</v>
      </c>
      <c r="E3957" s="265" t="s">
        <v>11019</v>
      </c>
      <c r="F3957" s="315" t="s">
        <v>9832</v>
      </c>
      <c r="G3957" s="269">
        <f t="shared" si="454"/>
        <v>2022</v>
      </c>
      <c r="H3957" s="269">
        <f t="shared" si="455"/>
        <v>4</v>
      </c>
      <c r="I3957" s="269">
        <f t="shared" si="456"/>
        <v>18</v>
      </c>
      <c r="J3957" s="83">
        <f t="shared" si="457"/>
        <v>2022</v>
      </c>
      <c r="K3957" s="269">
        <f t="shared" si="458"/>
        <v>4</v>
      </c>
      <c r="L3957" s="21">
        <f t="shared" si="459"/>
        <v>18</v>
      </c>
      <c r="M3957" s="119">
        <v>44677</v>
      </c>
      <c r="N3957" s="119">
        <v>44677</v>
      </c>
      <c r="O3957" s="119">
        <v>44677</v>
      </c>
      <c r="P3957" s="119">
        <v>44677</v>
      </c>
      <c r="Q3957" s="267" t="s">
        <v>34</v>
      </c>
      <c r="R3957" s="21"/>
      <c r="S3957" s="21"/>
      <c r="T3957" s="21"/>
      <c r="U3957" s="267" t="s">
        <v>286</v>
      </c>
      <c r="V3957" s="267" t="s">
        <v>286</v>
      </c>
      <c r="W3957" s="267" t="s">
        <v>9384</v>
      </c>
      <c r="X3957" s="267" t="s">
        <v>9384</v>
      </c>
      <c r="Y3957" s="91"/>
    </row>
    <row r="3958" spans="1:25">
      <c r="A3958" s="291"/>
      <c r="B3958" s="30">
        <v>3904</v>
      </c>
      <c r="C3958" s="30" t="s">
        <v>11002</v>
      </c>
      <c r="D3958" s="30" t="s">
        <v>83</v>
      </c>
      <c r="E3958" s="265" t="s">
        <v>11020</v>
      </c>
      <c r="F3958" s="315" t="s">
        <v>9832</v>
      </c>
      <c r="G3958" s="269">
        <f t="shared" si="454"/>
        <v>2022</v>
      </c>
      <c r="H3958" s="269">
        <f t="shared" si="455"/>
        <v>4</v>
      </c>
      <c r="I3958" s="269">
        <f t="shared" si="456"/>
        <v>18</v>
      </c>
      <c r="J3958" s="83">
        <f t="shared" si="457"/>
        <v>2022</v>
      </c>
      <c r="K3958" s="269">
        <f t="shared" si="458"/>
        <v>4</v>
      </c>
      <c r="L3958" s="21">
        <f t="shared" si="459"/>
        <v>18</v>
      </c>
      <c r="M3958" s="119">
        <v>44677</v>
      </c>
      <c r="N3958" s="119">
        <v>44677</v>
      </c>
      <c r="O3958" s="119">
        <v>44677</v>
      </c>
      <c r="P3958" s="119">
        <v>44677</v>
      </c>
      <c r="Q3958" s="267" t="s">
        <v>34</v>
      </c>
      <c r="R3958" s="21"/>
      <c r="S3958" s="21"/>
      <c r="T3958" s="21"/>
      <c r="U3958" s="267" t="s">
        <v>11024</v>
      </c>
      <c r="V3958" s="267" t="s">
        <v>11024</v>
      </c>
      <c r="W3958" s="267" t="s">
        <v>9384</v>
      </c>
      <c r="X3958" s="267" t="s">
        <v>11026</v>
      </c>
      <c r="Y3958" s="91"/>
    </row>
    <row r="3959" spans="1:25">
      <c r="A3959" s="291"/>
      <c r="B3959" s="30">
        <v>3905</v>
      </c>
      <c r="C3959" s="30" t="s">
        <v>11003</v>
      </c>
      <c r="D3959" s="30" t="s">
        <v>83</v>
      </c>
      <c r="E3959" s="265" t="s">
        <v>11021</v>
      </c>
      <c r="F3959" s="315" t="s">
        <v>9832</v>
      </c>
      <c r="G3959" s="269">
        <f t="shared" si="454"/>
        <v>2022</v>
      </c>
      <c r="H3959" s="269">
        <f t="shared" si="455"/>
        <v>4</v>
      </c>
      <c r="I3959" s="269">
        <f t="shared" si="456"/>
        <v>18</v>
      </c>
      <c r="J3959" s="83">
        <f t="shared" si="457"/>
        <v>2022</v>
      </c>
      <c r="K3959" s="269">
        <f t="shared" si="458"/>
        <v>4</v>
      </c>
      <c r="L3959" s="21">
        <f t="shared" si="459"/>
        <v>18</v>
      </c>
      <c r="M3959" s="119">
        <v>44678</v>
      </c>
      <c r="N3959" s="119">
        <v>44678</v>
      </c>
      <c r="O3959" s="119">
        <v>44678</v>
      </c>
      <c r="P3959" s="119">
        <v>44678</v>
      </c>
      <c r="Q3959" s="267" t="s">
        <v>34</v>
      </c>
      <c r="R3959" s="21"/>
      <c r="S3959" s="21"/>
      <c r="T3959" s="21"/>
      <c r="U3959" s="267" t="s">
        <v>8515</v>
      </c>
      <c r="V3959" s="267" t="s">
        <v>8515</v>
      </c>
      <c r="W3959" s="267" t="s">
        <v>9384</v>
      </c>
      <c r="X3959" s="267" t="s">
        <v>9384</v>
      </c>
      <c r="Y3959" s="91"/>
    </row>
    <row r="3960" spans="1:25">
      <c r="A3960" s="291"/>
      <c r="B3960" s="30">
        <v>3906</v>
      </c>
      <c r="C3960" s="30" t="s">
        <v>11004</v>
      </c>
      <c r="D3960" s="30" t="s">
        <v>83</v>
      </c>
      <c r="E3960" s="265" t="s">
        <v>11022</v>
      </c>
      <c r="F3960" s="315" t="s">
        <v>9832</v>
      </c>
      <c r="G3960" s="269">
        <f t="shared" si="454"/>
        <v>2022</v>
      </c>
      <c r="H3960" s="269">
        <f t="shared" si="455"/>
        <v>4</v>
      </c>
      <c r="I3960" s="269">
        <f t="shared" si="456"/>
        <v>18</v>
      </c>
      <c r="J3960" s="83">
        <f t="shared" si="457"/>
        <v>2022</v>
      </c>
      <c r="K3960" s="269">
        <f t="shared" si="458"/>
        <v>4</v>
      </c>
      <c r="L3960" s="21">
        <f t="shared" si="459"/>
        <v>18</v>
      </c>
      <c r="M3960" s="119">
        <v>44678</v>
      </c>
      <c r="N3960" s="119">
        <v>44678</v>
      </c>
      <c r="O3960" s="119">
        <v>44678</v>
      </c>
      <c r="P3960" s="119">
        <v>44678</v>
      </c>
      <c r="Q3960" s="267" t="s">
        <v>34</v>
      </c>
      <c r="R3960" s="21"/>
      <c r="S3960" s="21"/>
      <c r="T3960" s="21"/>
      <c r="U3960" s="267" t="s">
        <v>11024</v>
      </c>
      <c r="V3960" s="267" t="s">
        <v>11024</v>
      </c>
      <c r="W3960" s="267" t="s">
        <v>9384</v>
      </c>
      <c r="X3960" s="267" t="s">
        <v>9384</v>
      </c>
      <c r="Y3960" s="91"/>
    </row>
    <row r="3961" spans="1:25">
      <c r="A3961" s="291"/>
      <c r="B3961" s="30">
        <v>3907</v>
      </c>
      <c r="C3961" s="30" t="s">
        <v>11005</v>
      </c>
      <c r="D3961" s="30" t="s">
        <v>83</v>
      </c>
      <c r="E3961" s="259" t="s">
        <v>11023</v>
      </c>
      <c r="F3961" s="315" t="s">
        <v>9832</v>
      </c>
      <c r="G3961" s="269">
        <f t="shared" si="454"/>
        <v>2022</v>
      </c>
      <c r="H3961" s="269">
        <f t="shared" si="455"/>
        <v>4</v>
      </c>
      <c r="I3961" s="269">
        <f t="shared" si="456"/>
        <v>18</v>
      </c>
      <c r="J3961" s="83">
        <f t="shared" si="457"/>
        <v>2022</v>
      </c>
      <c r="K3961" s="269">
        <f t="shared" si="458"/>
        <v>4</v>
      </c>
      <c r="L3961" s="21">
        <f t="shared" si="459"/>
        <v>18</v>
      </c>
      <c r="M3961" s="119">
        <v>44679</v>
      </c>
      <c r="N3961" s="119">
        <v>44679</v>
      </c>
      <c r="O3961" s="119">
        <v>44679</v>
      </c>
      <c r="P3961" s="119">
        <v>44679</v>
      </c>
      <c r="Q3961" s="267" t="s">
        <v>34</v>
      </c>
      <c r="R3961" s="21"/>
      <c r="S3961" s="21"/>
      <c r="T3961" s="21"/>
      <c r="U3961" s="267" t="s">
        <v>11025</v>
      </c>
      <c r="V3961" s="267" t="s">
        <v>11025</v>
      </c>
      <c r="W3961" s="267" t="s">
        <v>11027</v>
      </c>
      <c r="X3961" s="267" t="s">
        <v>11027</v>
      </c>
      <c r="Y3961" s="91"/>
    </row>
    <row r="3962" spans="1:25" ht="33">
      <c r="A3962" s="291"/>
      <c r="B3962" s="30">
        <v>3908</v>
      </c>
      <c r="C3962" s="30" t="s">
        <v>11043</v>
      </c>
      <c r="D3962" s="30" t="s">
        <v>83</v>
      </c>
      <c r="E3962" s="264" t="s">
        <v>11184</v>
      </c>
      <c r="F3962" s="192" t="s">
        <v>11198</v>
      </c>
      <c r="G3962" s="269">
        <f t="shared" si="454"/>
        <v>2022</v>
      </c>
      <c r="H3962" s="269">
        <f t="shared" si="455"/>
        <v>4</v>
      </c>
      <c r="I3962" s="269">
        <f t="shared" si="456"/>
        <v>18</v>
      </c>
      <c r="J3962" s="83">
        <f t="shared" si="457"/>
        <v>2022</v>
      </c>
      <c r="K3962" s="269">
        <f t="shared" si="458"/>
        <v>4</v>
      </c>
      <c r="L3962" s="21">
        <f t="shared" si="459"/>
        <v>18</v>
      </c>
      <c r="M3962" s="270">
        <v>44680</v>
      </c>
      <c r="N3962" s="270">
        <v>44680</v>
      </c>
      <c r="O3962" s="270">
        <v>44680</v>
      </c>
      <c r="P3962" s="270">
        <v>44680</v>
      </c>
      <c r="Q3962" s="336" t="s">
        <v>11202</v>
      </c>
      <c r="R3962" s="21"/>
      <c r="S3962" s="21"/>
      <c r="T3962" s="21"/>
      <c r="U3962" s="166" t="s">
        <v>2368</v>
      </c>
      <c r="V3962" s="166" t="s">
        <v>2368</v>
      </c>
      <c r="W3962" s="166" t="s">
        <v>9124</v>
      </c>
      <c r="X3962" s="166" t="s">
        <v>9124</v>
      </c>
      <c r="Y3962" s="263" t="s">
        <v>11207</v>
      </c>
    </row>
    <row r="3963" spans="1:25" ht="66">
      <c r="A3963" s="291"/>
      <c r="B3963" s="30">
        <v>3909</v>
      </c>
      <c r="C3963" s="30" t="s">
        <v>11044</v>
      </c>
      <c r="D3963" s="30" t="s">
        <v>83</v>
      </c>
      <c r="E3963" s="264" t="s">
        <v>11185</v>
      </c>
      <c r="F3963" s="192" t="s">
        <v>11199</v>
      </c>
      <c r="G3963" s="269">
        <f t="shared" si="454"/>
        <v>2022</v>
      </c>
      <c r="H3963" s="269">
        <f t="shared" si="455"/>
        <v>4</v>
      </c>
      <c r="I3963" s="269">
        <f t="shared" si="456"/>
        <v>18</v>
      </c>
      <c r="J3963" s="83">
        <f t="shared" si="457"/>
        <v>2022</v>
      </c>
      <c r="K3963" s="269">
        <f t="shared" si="458"/>
        <v>4</v>
      </c>
      <c r="L3963" s="21">
        <f t="shared" si="459"/>
        <v>18</v>
      </c>
      <c r="M3963" s="270">
        <v>44680</v>
      </c>
      <c r="N3963" s="270">
        <v>44680</v>
      </c>
      <c r="O3963" s="270">
        <v>44680</v>
      </c>
      <c r="P3963" s="270">
        <v>44680</v>
      </c>
      <c r="Q3963" s="336" t="s">
        <v>2270</v>
      </c>
      <c r="R3963" s="21"/>
      <c r="S3963" s="21"/>
      <c r="T3963" s="21"/>
      <c r="U3963" s="166" t="s">
        <v>9508</v>
      </c>
      <c r="V3963" s="166" t="s">
        <v>9508</v>
      </c>
      <c r="W3963" s="166" t="s">
        <v>9124</v>
      </c>
      <c r="X3963" s="166" t="s">
        <v>9124</v>
      </c>
      <c r="Y3963" s="263" t="s">
        <v>11208</v>
      </c>
    </row>
    <row r="3964" spans="1:25" ht="33">
      <c r="A3964" s="291"/>
      <c r="B3964" s="30">
        <v>3910</v>
      </c>
      <c r="C3964" s="30" t="s">
        <v>11045</v>
      </c>
      <c r="D3964" s="30" t="s">
        <v>83</v>
      </c>
      <c r="E3964" s="264" t="s">
        <v>11186</v>
      </c>
      <c r="F3964" s="192" t="s">
        <v>1972</v>
      </c>
      <c r="G3964" s="269">
        <f t="shared" si="454"/>
        <v>2022</v>
      </c>
      <c r="H3964" s="269">
        <f t="shared" si="455"/>
        <v>4</v>
      </c>
      <c r="I3964" s="269">
        <f t="shared" si="456"/>
        <v>18</v>
      </c>
      <c r="J3964" s="83">
        <f t="shared" si="457"/>
        <v>2022</v>
      </c>
      <c r="K3964" s="269">
        <f t="shared" si="458"/>
        <v>4</v>
      </c>
      <c r="L3964" s="21">
        <f t="shared" si="459"/>
        <v>18</v>
      </c>
      <c r="M3964" s="270">
        <v>44680</v>
      </c>
      <c r="N3964" s="270">
        <v>44680</v>
      </c>
      <c r="O3964" s="270">
        <v>44680</v>
      </c>
      <c r="P3964" s="270">
        <v>44680</v>
      </c>
      <c r="Q3964" s="336" t="s">
        <v>11203</v>
      </c>
      <c r="R3964" s="21"/>
      <c r="S3964" s="21"/>
      <c r="T3964" s="21"/>
      <c r="U3964" s="166" t="s">
        <v>3632</v>
      </c>
      <c r="V3964" s="166" t="s">
        <v>3632</v>
      </c>
      <c r="W3964" s="166" t="s">
        <v>9124</v>
      </c>
      <c r="X3964" s="166" t="s">
        <v>9124</v>
      </c>
      <c r="Y3964" s="263" t="s">
        <v>11209</v>
      </c>
    </row>
    <row r="3965" spans="1:25" ht="33">
      <c r="A3965" s="291"/>
      <c r="B3965" s="30">
        <v>3911</v>
      </c>
      <c r="C3965" s="30" t="s">
        <v>11046</v>
      </c>
      <c r="D3965" s="30" t="s">
        <v>83</v>
      </c>
      <c r="E3965" s="264" t="s">
        <v>11187</v>
      </c>
      <c r="F3965" s="192" t="s">
        <v>1972</v>
      </c>
      <c r="G3965" s="269">
        <f t="shared" si="454"/>
        <v>2022</v>
      </c>
      <c r="H3965" s="269">
        <f t="shared" si="455"/>
        <v>4</v>
      </c>
      <c r="I3965" s="269">
        <f t="shared" si="456"/>
        <v>18</v>
      </c>
      <c r="J3965" s="83">
        <f t="shared" si="457"/>
        <v>2022</v>
      </c>
      <c r="K3965" s="269">
        <f t="shared" si="458"/>
        <v>4</v>
      </c>
      <c r="L3965" s="21">
        <f t="shared" si="459"/>
        <v>18</v>
      </c>
      <c r="M3965" s="270">
        <v>44680</v>
      </c>
      <c r="N3965" s="270">
        <v>44680</v>
      </c>
      <c r="O3965" s="270">
        <v>44680</v>
      </c>
      <c r="P3965" s="270">
        <v>44680</v>
      </c>
      <c r="Q3965" s="336" t="s">
        <v>11202</v>
      </c>
      <c r="R3965" s="21"/>
      <c r="S3965" s="21"/>
      <c r="T3965" s="21"/>
      <c r="U3965" s="166" t="s">
        <v>1922</v>
      </c>
      <c r="V3965" s="166" t="s">
        <v>1922</v>
      </c>
      <c r="W3965" s="166" t="s">
        <v>9124</v>
      </c>
      <c r="X3965" s="166" t="s">
        <v>9124</v>
      </c>
      <c r="Y3965" s="263" t="s">
        <v>11210</v>
      </c>
    </row>
    <row r="3966" spans="1:25" ht="49.5">
      <c r="A3966" s="291"/>
      <c r="B3966" s="30">
        <v>3912</v>
      </c>
      <c r="C3966" s="30" t="s">
        <v>11047</v>
      </c>
      <c r="D3966" s="30" t="s">
        <v>83</v>
      </c>
      <c r="E3966" s="264" t="s">
        <v>11188</v>
      </c>
      <c r="F3966" s="192" t="s">
        <v>11198</v>
      </c>
      <c r="G3966" s="269">
        <f t="shared" si="454"/>
        <v>2022</v>
      </c>
      <c r="H3966" s="269">
        <f t="shared" si="455"/>
        <v>5</v>
      </c>
      <c r="I3966" s="269">
        <f t="shared" si="456"/>
        <v>19</v>
      </c>
      <c r="J3966" s="83">
        <f t="shared" si="457"/>
        <v>2022</v>
      </c>
      <c r="K3966" s="269">
        <f t="shared" si="458"/>
        <v>5</v>
      </c>
      <c r="L3966" s="21">
        <f t="shared" si="459"/>
        <v>19</v>
      </c>
      <c r="M3966" s="270">
        <v>44683</v>
      </c>
      <c r="N3966" s="270">
        <v>44683</v>
      </c>
      <c r="O3966" s="270">
        <v>44683</v>
      </c>
      <c r="P3966" s="270">
        <v>44683</v>
      </c>
      <c r="Q3966" s="336" t="s">
        <v>11204</v>
      </c>
      <c r="R3966" s="21"/>
      <c r="S3966" s="21"/>
      <c r="T3966" s="21"/>
      <c r="U3966" s="166" t="s">
        <v>3367</v>
      </c>
      <c r="V3966" s="166" t="s">
        <v>3367</v>
      </c>
      <c r="W3966" s="166" t="s">
        <v>9124</v>
      </c>
      <c r="X3966" s="166" t="s">
        <v>9124</v>
      </c>
      <c r="Y3966" s="263" t="s">
        <v>11211</v>
      </c>
    </row>
    <row r="3967" spans="1:25" ht="33">
      <c r="A3967" s="291"/>
      <c r="B3967" s="30">
        <v>3913</v>
      </c>
      <c r="C3967" s="30" t="s">
        <v>11048</v>
      </c>
      <c r="D3967" s="30" t="s">
        <v>83</v>
      </c>
      <c r="E3967" s="264" t="s">
        <v>11189</v>
      </c>
      <c r="F3967" s="192" t="s">
        <v>1972</v>
      </c>
      <c r="G3967" s="269">
        <f t="shared" si="454"/>
        <v>2022</v>
      </c>
      <c r="H3967" s="269">
        <f t="shared" si="455"/>
        <v>5</v>
      </c>
      <c r="I3967" s="269">
        <f t="shared" si="456"/>
        <v>19</v>
      </c>
      <c r="J3967" s="83">
        <f t="shared" si="457"/>
        <v>2022</v>
      </c>
      <c r="K3967" s="269">
        <f t="shared" si="458"/>
        <v>5</v>
      </c>
      <c r="L3967" s="21">
        <f t="shared" si="459"/>
        <v>19</v>
      </c>
      <c r="M3967" s="270">
        <v>44683</v>
      </c>
      <c r="N3967" s="270">
        <v>44683</v>
      </c>
      <c r="O3967" s="270">
        <v>44683</v>
      </c>
      <c r="P3967" s="270">
        <v>44683</v>
      </c>
      <c r="Q3967" s="336" t="s">
        <v>11204</v>
      </c>
      <c r="R3967" s="21"/>
      <c r="S3967" s="21"/>
      <c r="T3967" s="21"/>
      <c r="U3967" s="166" t="s">
        <v>9795</v>
      </c>
      <c r="V3967" s="166" t="s">
        <v>9795</v>
      </c>
      <c r="W3967" s="166" t="s">
        <v>9124</v>
      </c>
      <c r="X3967" s="166" t="s">
        <v>9124</v>
      </c>
      <c r="Y3967" s="263" t="s">
        <v>11212</v>
      </c>
    </row>
    <row r="3968" spans="1:25" ht="33">
      <c r="A3968" s="291"/>
      <c r="B3968" s="30">
        <v>3914</v>
      </c>
      <c r="C3968" s="30" t="s">
        <v>11049</v>
      </c>
      <c r="D3968" s="30" t="s">
        <v>83</v>
      </c>
      <c r="E3968" s="264" t="s">
        <v>11190</v>
      </c>
      <c r="F3968" s="192" t="s">
        <v>11198</v>
      </c>
      <c r="G3968" s="269">
        <f t="shared" si="454"/>
        <v>2022</v>
      </c>
      <c r="H3968" s="269">
        <f t="shared" si="455"/>
        <v>5</v>
      </c>
      <c r="I3968" s="269">
        <f t="shared" si="456"/>
        <v>19</v>
      </c>
      <c r="J3968" s="83">
        <f t="shared" si="457"/>
        <v>2022</v>
      </c>
      <c r="K3968" s="269">
        <f t="shared" si="458"/>
        <v>5</v>
      </c>
      <c r="L3968" s="21">
        <f t="shared" si="459"/>
        <v>19</v>
      </c>
      <c r="M3968" s="270">
        <v>44683</v>
      </c>
      <c r="N3968" s="270">
        <v>44683</v>
      </c>
      <c r="O3968" s="270">
        <v>44683</v>
      </c>
      <c r="P3968" s="270">
        <v>44683</v>
      </c>
      <c r="Q3968" s="336" t="s">
        <v>11202</v>
      </c>
      <c r="R3968" s="21"/>
      <c r="S3968" s="21"/>
      <c r="T3968" s="21"/>
      <c r="U3968" s="166" t="s">
        <v>4781</v>
      </c>
      <c r="V3968" s="166" t="s">
        <v>4781</v>
      </c>
      <c r="W3968" s="166" t="s">
        <v>9124</v>
      </c>
      <c r="X3968" s="166" t="s">
        <v>9124</v>
      </c>
      <c r="Y3968" s="263" t="s">
        <v>11213</v>
      </c>
    </row>
    <row r="3969" spans="1:25" ht="33">
      <c r="A3969" s="291"/>
      <c r="B3969" s="30">
        <v>3915</v>
      </c>
      <c r="C3969" s="30" t="s">
        <v>11050</v>
      </c>
      <c r="D3969" s="30" t="s">
        <v>83</v>
      </c>
      <c r="E3969" s="264" t="s">
        <v>11191</v>
      </c>
      <c r="F3969" s="192" t="s">
        <v>1972</v>
      </c>
      <c r="G3969" s="269">
        <f t="shared" si="454"/>
        <v>2022</v>
      </c>
      <c r="H3969" s="269">
        <f t="shared" si="455"/>
        <v>5</v>
      </c>
      <c r="I3969" s="269">
        <f t="shared" si="456"/>
        <v>19</v>
      </c>
      <c r="J3969" s="83">
        <f t="shared" si="457"/>
        <v>2022</v>
      </c>
      <c r="K3969" s="269">
        <f t="shared" si="458"/>
        <v>5</v>
      </c>
      <c r="L3969" s="21">
        <f t="shared" si="459"/>
        <v>19</v>
      </c>
      <c r="M3969" s="270">
        <v>44684</v>
      </c>
      <c r="N3969" s="270">
        <v>44684</v>
      </c>
      <c r="O3969" s="270">
        <v>44684</v>
      </c>
      <c r="P3969" s="270">
        <v>44684</v>
      </c>
      <c r="Q3969" s="336" t="s">
        <v>11204</v>
      </c>
      <c r="R3969" s="21"/>
      <c r="S3969" s="21"/>
      <c r="T3969" s="21"/>
      <c r="U3969" s="166" t="s">
        <v>1922</v>
      </c>
      <c r="V3969" s="166" t="s">
        <v>1922</v>
      </c>
      <c r="W3969" s="166" t="s">
        <v>9124</v>
      </c>
      <c r="X3969" s="166" t="s">
        <v>9124</v>
      </c>
      <c r="Y3969" s="263" t="s">
        <v>11214</v>
      </c>
    </row>
    <row r="3970" spans="1:25" ht="33">
      <c r="A3970" s="291"/>
      <c r="B3970" s="30">
        <v>3916</v>
      </c>
      <c r="C3970" s="30" t="s">
        <v>11051</v>
      </c>
      <c r="D3970" s="30" t="s">
        <v>83</v>
      </c>
      <c r="E3970" s="264" t="s">
        <v>11192</v>
      </c>
      <c r="F3970" s="192" t="s">
        <v>1972</v>
      </c>
      <c r="G3970" s="269">
        <f t="shared" si="454"/>
        <v>2022</v>
      </c>
      <c r="H3970" s="269">
        <f t="shared" si="455"/>
        <v>5</v>
      </c>
      <c r="I3970" s="269">
        <f t="shared" si="456"/>
        <v>19</v>
      </c>
      <c r="J3970" s="83">
        <f t="shared" si="457"/>
        <v>2022</v>
      </c>
      <c r="K3970" s="269">
        <f t="shared" si="458"/>
        <v>5</v>
      </c>
      <c r="L3970" s="21">
        <f t="shared" si="459"/>
        <v>19</v>
      </c>
      <c r="M3970" s="270">
        <v>44685</v>
      </c>
      <c r="N3970" s="270">
        <v>44685</v>
      </c>
      <c r="O3970" s="270">
        <v>44685</v>
      </c>
      <c r="P3970" s="270">
        <v>44685</v>
      </c>
      <c r="Q3970" s="336" t="s">
        <v>11203</v>
      </c>
      <c r="R3970" s="21"/>
      <c r="S3970" s="21"/>
      <c r="T3970" s="21"/>
      <c r="U3970" s="166" t="s">
        <v>1922</v>
      </c>
      <c r="V3970" s="166" t="s">
        <v>1922</v>
      </c>
      <c r="W3970" s="166" t="s">
        <v>9124</v>
      </c>
      <c r="X3970" s="166" t="s">
        <v>9124</v>
      </c>
      <c r="Y3970" s="263" t="s">
        <v>11215</v>
      </c>
    </row>
    <row r="3971" spans="1:25" ht="33">
      <c r="A3971" s="291"/>
      <c r="B3971" s="30">
        <v>3917</v>
      </c>
      <c r="C3971" s="30" t="s">
        <v>11052</v>
      </c>
      <c r="D3971" s="30" t="s">
        <v>83</v>
      </c>
      <c r="E3971" s="264" t="s">
        <v>11193</v>
      </c>
      <c r="F3971" s="192" t="s">
        <v>1972</v>
      </c>
      <c r="G3971" s="269">
        <f t="shared" si="454"/>
        <v>2022</v>
      </c>
      <c r="H3971" s="269">
        <f t="shared" si="455"/>
        <v>5</v>
      </c>
      <c r="I3971" s="269">
        <f t="shared" si="456"/>
        <v>19</v>
      </c>
      <c r="J3971" s="83">
        <f t="shared" si="457"/>
        <v>2022</v>
      </c>
      <c r="K3971" s="269">
        <f t="shared" si="458"/>
        <v>5</v>
      </c>
      <c r="L3971" s="21">
        <f t="shared" si="459"/>
        <v>19</v>
      </c>
      <c r="M3971" s="270">
        <v>44683</v>
      </c>
      <c r="N3971" s="270">
        <v>44683</v>
      </c>
      <c r="O3971" s="270">
        <v>44683</v>
      </c>
      <c r="P3971" s="270">
        <v>44683</v>
      </c>
      <c r="Q3971" s="336" t="s">
        <v>11202</v>
      </c>
      <c r="R3971" s="21"/>
      <c r="S3971" s="21"/>
      <c r="T3971" s="21"/>
      <c r="U3971" s="166" t="s">
        <v>11201</v>
      </c>
      <c r="V3971" s="166" t="s">
        <v>11201</v>
      </c>
      <c r="W3971" s="166" t="s">
        <v>9410</v>
      </c>
      <c r="X3971" s="166" t="s">
        <v>9410</v>
      </c>
      <c r="Y3971" s="263" t="s">
        <v>11216</v>
      </c>
    </row>
    <row r="3972" spans="1:25" ht="33">
      <c r="A3972" s="291"/>
      <c r="B3972" s="30">
        <v>3918</v>
      </c>
      <c r="C3972" s="30" t="s">
        <v>11053</v>
      </c>
      <c r="D3972" s="30" t="s">
        <v>83</v>
      </c>
      <c r="E3972" s="264" t="s">
        <v>11194</v>
      </c>
      <c r="F3972" s="192" t="s">
        <v>9943</v>
      </c>
      <c r="G3972" s="269">
        <f t="shared" si="454"/>
        <v>2022</v>
      </c>
      <c r="H3972" s="269">
        <f t="shared" si="455"/>
        <v>5</v>
      </c>
      <c r="I3972" s="269">
        <f t="shared" si="456"/>
        <v>19</v>
      </c>
      <c r="J3972" s="83">
        <f t="shared" si="457"/>
        <v>2022</v>
      </c>
      <c r="K3972" s="269">
        <f t="shared" si="458"/>
        <v>5</v>
      </c>
      <c r="L3972" s="21">
        <f t="shared" si="459"/>
        <v>20</v>
      </c>
      <c r="M3972" s="270">
        <v>44683</v>
      </c>
      <c r="N3972" s="270">
        <v>44683</v>
      </c>
      <c r="O3972" s="270">
        <v>44683</v>
      </c>
      <c r="P3972" s="270">
        <v>44690</v>
      </c>
      <c r="Q3972" s="336" t="s">
        <v>34</v>
      </c>
      <c r="R3972" s="21"/>
      <c r="S3972" s="21"/>
      <c r="T3972" s="21"/>
      <c r="U3972" s="166" t="s">
        <v>9410</v>
      </c>
      <c r="V3972" s="166" t="s">
        <v>9410</v>
      </c>
      <c r="W3972" s="166" t="s">
        <v>9410</v>
      </c>
      <c r="X3972" s="166" t="s">
        <v>9410</v>
      </c>
      <c r="Y3972" s="263" t="s">
        <v>11217</v>
      </c>
    </row>
    <row r="3973" spans="1:25" ht="33">
      <c r="A3973" s="291"/>
      <c r="B3973" s="30">
        <v>3919</v>
      </c>
      <c r="C3973" s="30" t="s">
        <v>11054</v>
      </c>
      <c r="D3973" s="30" t="s">
        <v>83</v>
      </c>
      <c r="E3973" s="264" t="s">
        <v>11195</v>
      </c>
      <c r="F3973" s="192" t="s">
        <v>47</v>
      </c>
      <c r="G3973" s="269">
        <f t="shared" si="454"/>
        <v>2022</v>
      </c>
      <c r="H3973" s="269">
        <f t="shared" si="455"/>
        <v>5</v>
      </c>
      <c r="I3973" s="269">
        <f t="shared" si="456"/>
        <v>19</v>
      </c>
      <c r="J3973" s="83">
        <f t="shared" si="457"/>
        <v>2022</v>
      </c>
      <c r="K3973" s="269">
        <f t="shared" si="458"/>
        <v>5</v>
      </c>
      <c r="L3973" s="21">
        <f t="shared" si="459"/>
        <v>19</v>
      </c>
      <c r="M3973" s="270">
        <v>44683</v>
      </c>
      <c r="N3973" s="270">
        <v>44683</v>
      </c>
      <c r="O3973" s="270">
        <v>44683</v>
      </c>
      <c r="P3973" s="270">
        <v>44683</v>
      </c>
      <c r="Q3973" s="336" t="s">
        <v>11205</v>
      </c>
      <c r="R3973" s="21"/>
      <c r="S3973" s="21"/>
      <c r="T3973" s="21"/>
      <c r="U3973" s="166" t="s">
        <v>4849</v>
      </c>
      <c r="V3973" s="166" t="s">
        <v>4849</v>
      </c>
      <c r="W3973" s="166" t="s">
        <v>9410</v>
      </c>
      <c r="X3973" s="166" t="s">
        <v>9410</v>
      </c>
      <c r="Y3973" s="263" t="s">
        <v>11218</v>
      </c>
    </row>
    <row r="3974" spans="1:25" ht="49.5">
      <c r="A3974" s="291"/>
      <c r="B3974" s="30">
        <v>3920</v>
      </c>
      <c r="C3974" s="30" t="s">
        <v>11055</v>
      </c>
      <c r="D3974" s="30" t="s">
        <v>83</v>
      </c>
      <c r="E3974" s="264" t="s">
        <v>11196</v>
      </c>
      <c r="F3974" s="192" t="s">
        <v>9943</v>
      </c>
      <c r="G3974" s="269">
        <f t="shared" si="454"/>
        <v>2022</v>
      </c>
      <c r="H3974" s="269">
        <f t="shared" si="455"/>
        <v>5</v>
      </c>
      <c r="I3974" s="269">
        <f t="shared" si="456"/>
        <v>19</v>
      </c>
      <c r="J3974" s="83">
        <f t="shared" si="457"/>
        <v>2022</v>
      </c>
      <c r="K3974" s="269">
        <f t="shared" si="458"/>
        <v>5</v>
      </c>
      <c r="L3974" s="21">
        <f t="shared" si="459"/>
        <v>19</v>
      </c>
      <c r="M3974" s="270">
        <v>44684</v>
      </c>
      <c r="N3974" s="270">
        <v>44684</v>
      </c>
      <c r="O3974" s="270">
        <v>44684</v>
      </c>
      <c r="P3974" s="270">
        <v>44684</v>
      </c>
      <c r="Q3974" s="336" t="s">
        <v>11203</v>
      </c>
      <c r="R3974" s="21"/>
      <c r="S3974" s="21"/>
      <c r="T3974" s="21"/>
      <c r="U3974" s="166" t="s">
        <v>9410</v>
      </c>
      <c r="V3974" s="166" t="s">
        <v>9410</v>
      </c>
      <c r="W3974" s="166" t="s">
        <v>9410</v>
      </c>
      <c r="X3974" s="166" t="s">
        <v>9410</v>
      </c>
      <c r="Y3974" s="263" t="s">
        <v>11219</v>
      </c>
    </row>
    <row r="3975" spans="1:25" ht="33">
      <c r="A3975" s="291"/>
      <c r="B3975" s="30">
        <v>3921</v>
      </c>
      <c r="C3975" s="30" t="s">
        <v>11056</v>
      </c>
      <c r="D3975" s="30" t="s">
        <v>83</v>
      </c>
      <c r="E3975" s="265" t="s">
        <v>7472</v>
      </c>
      <c r="F3975" s="192" t="s">
        <v>1907</v>
      </c>
      <c r="G3975" s="269">
        <f t="shared" si="454"/>
        <v>2022</v>
      </c>
      <c r="H3975" s="269">
        <f t="shared" si="455"/>
        <v>5</v>
      </c>
      <c r="I3975" s="269">
        <f t="shared" si="456"/>
        <v>19</v>
      </c>
      <c r="J3975" s="83">
        <f t="shared" si="457"/>
        <v>2022</v>
      </c>
      <c r="K3975" s="269">
        <f t="shared" si="458"/>
        <v>5</v>
      </c>
      <c r="L3975" s="21">
        <f t="shared" si="459"/>
        <v>19</v>
      </c>
      <c r="M3975" s="119">
        <v>44684</v>
      </c>
      <c r="N3975" s="119">
        <v>44684</v>
      </c>
      <c r="O3975" s="119">
        <v>44684</v>
      </c>
      <c r="P3975" s="119">
        <v>44684</v>
      </c>
      <c r="Q3975" s="336" t="s">
        <v>11206</v>
      </c>
      <c r="R3975" s="21"/>
      <c r="S3975" s="21"/>
      <c r="T3975" s="21"/>
      <c r="U3975" s="267" t="s">
        <v>9447</v>
      </c>
      <c r="V3975" s="267" t="s">
        <v>9447</v>
      </c>
      <c r="W3975" s="166" t="s">
        <v>9410</v>
      </c>
      <c r="X3975" s="166" t="s">
        <v>9410</v>
      </c>
      <c r="Y3975" s="263" t="s">
        <v>11220</v>
      </c>
    </row>
    <row r="3976" spans="1:25" ht="33">
      <c r="A3976" s="291"/>
      <c r="B3976" s="30">
        <v>3922</v>
      </c>
      <c r="C3976" s="30" t="s">
        <v>11057</v>
      </c>
      <c r="D3976" s="30" t="s">
        <v>83</v>
      </c>
      <c r="E3976" s="264" t="s">
        <v>11197</v>
      </c>
      <c r="F3976" s="192" t="s">
        <v>11200</v>
      </c>
      <c r="G3976" s="269">
        <f t="shared" si="454"/>
        <v>2022</v>
      </c>
      <c r="H3976" s="269">
        <f t="shared" si="455"/>
        <v>5</v>
      </c>
      <c r="I3976" s="269">
        <f t="shared" si="456"/>
        <v>19</v>
      </c>
      <c r="J3976" s="83">
        <f t="shared" si="457"/>
        <v>2022</v>
      </c>
      <c r="K3976" s="269">
        <f t="shared" si="458"/>
        <v>5</v>
      </c>
      <c r="L3976" s="21">
        <f t="shared" si="459"/>
        <v>19</v>
      </c>
      <c r="M3976" s="119">
        <v>44684</v>
      </c>
      <c r="N3976" s="119">
        <v>44684</v>
      </c>
      <c r="O3976" s="119">
        <v>44684</v>
      </c>
      <c r="P3976" s="119">
        <v>44684</v>
      </c>
      <c r="Q3976" s="336" t="s">
        <v>11203</v>
      </c>
      <c r="R3976" s="21"/>
      <c r="S3976" s="21"/>
      <c r="T3976" s="21"/>
      <c r="U3976" s="166" t="s">
        <v>8114</v>
      </c>
      <c r="V3976" s="166" t="s">
        <v>8114</v>
      </c>
      <c r="W3976" s="166" t="s">
        <v>9410</v>
      </c>
      <c r="X3976" s="166" t="s">
        <v>9410</v>
      </c>
      <c r="Y3976" s="263" t="s">
        <v>11221</v>
      </c>
    </row>
    <row r="3977" spans="1:25">
      <c r="A3977" s="291"/>
      <c r="B3977" s="30">
        <v>3923</v>
      </c>
      <c r="C3977" s="30" t="s">
        <v>11058</v>
      </c>
      <c r="D3977" s="30" t="s">
        <v>83</v>
      </c>
      <c r="E3977" s="265" t="s">
        <v>11222</v>
      </c>
      <c r="F3977" s="345" t="s">
        <v>11236</v>
      </c>
      <c r="G3977" s="269">
        <f t="shared" si="454"/>
        <v>2022</v>
      </c>
      <c r="H3977" s="269">
        <f t="shared" si="455"/>
        <v>4</v>
      </c>
      <c r="I3977" s="269">
        <f t="shared" si="456"/>
        <v>18</v>
      </c>
      <c r="J3977" s="83">
        <f t="shared" si="457"/>
        <v>2022</v>
      </c>
      <c r="K3977" s="269">
        <f t="shared" si="458"/>
        <v>4</v>
      </c>
      <c r="L3977" s="21">
        <f t="shared" si="459"/>
        <v>18</v>
      </c>
      <c r="M3977" s="119">
        <v>44680</v>
      </c>
      <c r="N3977" s="119">
        <v>44680</v>
      </c>
      <c r="O3977" s="119">
        <v>44680</v>
      </c>
      <c r="P3977" s="119">
        <v>44680</v>
      </c>
      <c r="Q3977" s="267" t="s">
        <v>2270</v>
      </c>
      <c r="R3977" s="21"/>
      <c r="S3977" s="21"/>
      <c r="T3977" s="21"/>
      <c r="U3977" s="267" t="s">
        <v>11239</v>
      </c>
      <c r="V3977" s="267" t="s">
        <v>11239</v>
      </c>
      <c r="W3977" s="267" t="s">
        <v>11240</v>
      </c>
      <c r="X3977" s="267" t="s">
        <v>11240</v>
      </c>
      <c r="Y3977" s="91"/>
    </row>
    <row r="3978" spans="1:25">
      <c r="A3978" s="291"/>
      <c r="B3978" s="30">
        <v>3924</v>
      </c>
      <c r="C3978" s="30" t="s">
        <v>11059</v>
      </c>
      <c r="D3978" s="30" t="s">
        <v>83</v>
      </c>
      <c r="E3978" s="265" t="s">
        <v>11223</v>
      </c>
      <c r="F3978" s="345" t="s">
        <v>11236</v>
      </c>
      <c r="G3978" s="269">
        <f t="shared" si="454"/>
        <v>2022</v>
      </c>
      <c r="H3978" s="269">
        <f t="shared" si="455"/>
        <v>4</v>
      </c>
      <c r="I3978" s="269">
        <f t="shared" si="456"/>
        <v>18</v>
      </c>
      <c r="J3978" s="83">
        <f t="shared" si="457"/>
        <v>2022</v>
      </c>
      <c r="K3978" s="269">
        <f t="shared" si="458"/>
        <v>4</v>
      </c>
      <c r="L3978" s="21">
        <f t="shared" si="459"/>
        <v>18</v>
      </c>
      <c r="M3978" s="119">
        <v>44680</v>
      </c>
      <c r="N3978" s="119">
        <v>44680</v>
      </c>
      <c r="O3978" s="119">
        <v>44680</v>
      </c>
      <c r="P3978" s="119">
        <v>44680</v>
      </c>
      <c r="Q3978" s="267" t="s">
        <v>2270</v>
      </c>
      <c r="R3978" s="21"/>
      <c r="S3978" s="21"/>
      <c r="T3978" s="21"/>
      <c r="U3978" s="267" t="s">
        <v>11241</v>
      </c>
      <c r="V3978" s="267" t="s">
        <v>11241</v>
      </c>
      <c r="W3978" s="267" t="s">
        <v>11240</v>
      </c>
      <c r="X3978" s="267" t="s">
        <v>11240</v>
      </c>
      <c r="Y3978" s="91"/>
    </row>
    <row r="3979" spans="1:25">
      <c r="A3979" s="291"/>
      <c r="B3979" s="30">
        <v>3925</v>
      </c>
      <c r="C3979" s="30" t="s">
        <v>11060</v>
      </c>
      <c r="D3979" s="30" t="s">
        <v>83</v>
      </c>
      <c r="E3979" s="265" t="s">
        <v>11224</v>
      </c>
      <c r="F3979" s="345" t="s">
        <v>11236</v>
      </c>
      <c r="G3979" s="269">
        <f t="shared" si="454"/>
        <v>2022</v>
      </c>
      <c r="H3979" s="269">
        <f t="shared" si="455"/>
        <v>5</v>
      </c>
      <c r="I3979" s="269">
        <f t="shared" si="456"/>
        <v>19</v>
      </c>
      <c r="J3979" s="83">
        <f t="shared" si="457"/>
        <v>2022</v>
      </c>
      <c r="K3979" s="269">
        <f t="shared" si="458"/>
        <v>5</v>
      </c>
      <c r="L3979" s="21">
        <f t="shared" si="459"/>
        <v>19</v>
      </c>
      <c r="M3979" s="119">
        <v>44683</v>
      </c>
      <c r="N3979" s="119">
        <v>44683</v>
      </c>
      <c r="O3979" s="119">
        <v>44683</v>
      </c>
      <c r="P3979" s="119">
        <v>44683</v>
      </c>
      <c r="Q3979" s="267" t="s">
        <v>11255</v>
      </c>
      <c r="R3979" s="21"/>
      <c r="S3979" s="21"/>
      <c r="T3979" s="21"/>
      <c r="U3979" s="267" t="s">
        <v>11242</v>
      </c>
      <c r="V3979" s="267" t="s">
        <v>11242</v>
      </c>
      <c r="W3979" s="267" t="s">
        <v>11243</v>
      </c>
      <c r="X3979" s="267" t="s">
        <v>11243</v>
      </c>
      <c r="Y3979" s="91"/>
    </row>
    <row r="3980" spans="1:25">
      <c r="A3980" s="291"/>
      <c r="B3980" s="30">
        <v>3926</v>
      </c>
      <c r="C3980" s="30" t="s">
        <v>11061</v>
      </c>
      <c r="D3980" s="30" t="s">
        <v>83</v>
      </c>
      <c r="E3980" s="265" t="s">
        <v>11225</v>
      </c>
      <c r="F3980" s="315" t="s">
        <v>11236</v>
      </c>
      <c r="G3980" s="269">
        <f t="shared" si="454"/>
        <v>2022</v>
      </c>
      <c r="H3980" s="269">
        <f t="shared" si="455"/>
        <v>5</v>
      </c>
      <c r="I3980" s="269">
        <f t="shared" si="456"/>
        <v>19</v>
      </c>
      <c r="J3980" s="83">
        <f t="shared" si="457"/>
        <v>2022</v>
      </c>
      <c r="K3980" s="269">
        <f t="shared" si="458"/>
        <v>5</v>
      </c>
      <c r="L3980" s="21">
        <f t="shared" si="459"/>
        <v>19</v>
      </c>
      <c r="M3980" s="119">
        <v>44683</v>
      </c>
      <c r="N3980" s="119">
        <v>44683</v>
      </c>
      <c r="O3980" s="119">
        <v>44683</v>
      </c>
      <c r="P3980" s="119">
        <v>44683</v>
      </c>
      <c r="Q3980" s="267" t="s">
        <v>2270</v>
      </c>
      <c r="R3980" s="21"/>
      <c r="S3980" s="21"/>
      <c r="T3980" s="21"/>
      <c r="U3980" s="267" t="s">
        <v>11244</v>
      </c>
      <c r="V3980" s="267" t="s">
        <v>11244</v>
      </c>
      <c r="W3980" s="267" t="s">
        <v>11245</v>
      </c>
      <c r="X3980" s="267" t="s">
        <v>11245</v>
      </c>
      <c r="Y3980" s="91"/>
    </row>
    <row r="3981" spans="1:25">
      <c r="A3981" s="291"/>
      <c r="B3981" s="30">
        <v>3927</v>
      </c>
      <c r="C3981" s="30" t="s">
        <v>11062</v>
      </c>
      <c r="D3981" s="30" t="s">
        <v>83</v>
      </c>
      <c r="E3981" s="265" t="s">
        <v>11226</v>
      </c>
      <c r="F3981" s="315" t="s">
        <v>11237</v>
      </c>
      <c r="G3981" s="269">
        <f t="shared" si="454"/>
        <v>2022</v>
      </c>
      <c r="H3981" s="269">
        <f t="shared" si="455"/>
        <v>5</v>
      </c>
      <c r="I3981" s="269">
        <f t="shared" si="456"/>
        <v>19</v>
      </c>
      <c r="J3981" s="83">
        <f t="shared" si="457"/>
        <v>2022</v>
      </c>
      <c r="K3981" s="269">
        <f t="shared" si="458"/>
        <v>5</v>
      </c>
      <c r="L3981" s="21">
        <f t="shared" si="459"/>
        <v>19</v>
      </c>
      <c r="M3981" s="119">
        <v>44683</v>
      </c>
      <c r="N3981" s="119">
        <v>44683</v>
      </c>
      <c r="O3981" s="119">
        <v>44683</v>
      </c>
      <c r="P3981" s="119">
        <v>44683</v>
      </c>
      <c r="Q3981" s="267" t="s">
        <v>2270</v>
      </c>
      <c r="R3981" s="21"/>
      <c r="S3981" s="21"/>
      <c r="T3981" s="21"/>
      <c r="U3981" s="267" t="s">
        <v>11246</v>
      </c>
      <c r="V3981" s="267" t="s">
        <v>11246</v>
      </c>
      <c r="W3981" s="267" t="s">
        <v>11243</v>
      </c>
      <c r="X3981" s="267" t="s">
        <v>11243</v>
      </c>
      <c r="Y3981" s="91"/>
    </row>
    <row r="3982" spans="1:25">
      <c r="A3982" s="291"/>
      <c r="B3982" s="30">
        <v>3928</v>
      </c>
      <c r="C3982" s="30" t="s">
        <v>11063</v>
      </c>
      <c r="D3982" s="30" t="s">
        <v>83</v>
      </c>
      <c r="E3982" s="265" t="s">
        <v>11227</v>
      </c>
      <c r="F3982" s="315" t="s">
        <v>11236</v>
      </c>
      <c r="G3982" s="269">
        <f t="shared" si="454"/>
        <v>2022</v>
      </c>
      <c r="H3982" s="269">
        <f t="shared" si="455"/>
        <v>5</v>
      </c>
      <c r="I3982" s="269">
        <f t="shared" si="456"/>
        <v>19</v>
      </c>
      <c r="J3982" s="83">
        <f t="shared" si="457"/>
        <v>2022</v>
      </c>
      <c r="K3982" s="269">
        <f t="shared" si="458"/>
        <v>5</v>
      </c>
      <c r="L3982" s="21">
        <f t="shared" si="459"/>
        <v>19</v>
      </c>
      <c r="M3982" s="119">
        <v>44683</v>
      </c>
      <c r="N3982" s="119">
        <v>44683</v>
      </c>
      <c r="O3982" s="119">
        <v>44683</v>
      </c>
      <c r="P3982" s="119">
        <v>44683</v>
      </c>
      <c r="Q3982" s="267" t="s">
        <v>11202</v>
      </c>
      <c r="R3982" s="21"/>
      <c r="S3982" s="21"/>
      <c r="T3982" s="21"/>
      <c r="U3982" s="267" t="s">
        <v>11247</v>
      </c>
      <c r="V3982" s="267" t="s">
        <v>11247</v>
      </c>
      <c r="W3982" s="267" t="s">
        <v>11243</v>
      </c>
      <c r="X3982" s="267" t="s">
        <v>11243</v>
      </c>
      <c r="Y3982" s="91"/>
    </row>
    <row r="3983" spans="1:25">
      <c r="A3983" s="291"/>
      <c r="B3983" s="30">
        <v>3929</v>
      </c>
      <c r="C3983" s="30" t="s">
        <v>11064</v>
      </c>
      <c r="D3983" s="30" t="s">
        <v>83</v>
      </c>
      <c r="E3983" s="265" t="s">
        <v>11228</v>
      </c>
      <c r="F3983" s="315" t="s">
        <v>9832</v>
      </c>
      <c r="G3983" s="269">
        <f t="shared" si="454"/>
        <v>2022</v>
      </c>
      <c r="H3983" s="269">
        <f t="shared" si="455"/>
        <v>5</v>
      </c>
      <c r="I3983" s="269">
        <f t="shared" si="456"/>
        <v>19</v>
      </c>
      <c r="J3983" s="83">
        <f t="shared" si="457"/>
        <v>2022</v>
      </c>
      <c r="K3983" s="269">
        <f t="shared" si="458"/>
        <v>5</v>
      </c>
      <c r="L3983" s="21">
        <f t="shared" si="459"/>
        <v>19</v>
      </c>
      <c r="M3983" s="119">
        <v>44684</v>
      </c>
      <c r="N3983" s="119">
        <v>44684</v>
      </c>
      <c r="O3983" s="119">
        <v>44684</v>
      </c>
      <c r="P3983" s="119">
        <v>44684</v>
      </c>
      <c r="Q3983" s="267" t="s">
        <v>2270</v>
      </c>
      <c r="R3983" s="21"/>
      <c r="S3983" s="21"/>
      <c r="T3983" s="21"/>
      <c r="U3983" s="267" t="s">
        <v>11248</v>
      </c>
      <c r="V3983" s="267" t="s">
        <v>11248</v>
      </c>
      <c r="W3983" s="267" t="s">
        <v>11243</v>
      </c>
      <c r="X3983" s="267" t="s">
        <v>11243</v>
      </c>
      <c r="Y3983" s="91"/>
    </row>
    <row r="3984" spans="1:25">
      <c r="A3984" s="291"/>
      <c r="B3984" s="30">
        <v>3930</v>
      </c>
      <c r="C3984" s="30" t="s">
        <v>11065</v>
      </c>
      <c r="D3984" s="30" t="s">
        <v>83</v>
      </c>
      <c r="E3984" s="259" t="s">
        <v>11229</v>
      </c>
      <c r="F3984" s="315" t="s">
        <v>11236</v>
      </c>
      <c r="G3984" s="269">
        <f t="shared" si="454"/>
        <v>2022</v>
      </c>
      <c r="H3984" s="269">
        <f t="shared" si="455"/>
        <v>5</v>
      </c>
      <c r="I3984" s="269">
        <f t="shared" si="456"/>
        <v>19</v>
      </c>
      <c r="J3984" s="83">
        <f t="shared" si="457"/>
        <v>2022</v>
      </c>
      <c r="K3984" s="269">
        <f t="shared" si="458"/>
        <v>5</v>
      </c>
      <c r="L3984" s="21">
        <f t="shared" si="459"/>
        <v>19</v>
      </c>
      <c r="M3984" s="119">
        <v>44684</v>
      </c>
      <c r="N3984" s="119">
        <v>44684</v>
      </c>
      <c r="O3984" s="119">
        <v>44684</v>
      </c>
      <c r="P3984" s="119">
        <v>44684</v>
      </c>
      <c r="Q3984" s="267" t="s">
        <v>11202</v>
      </c>
      <c r="R3984" s="21"/>
      <c r="S3984" s="21"/>
      <c r="T3984" s="21"/>
      <c r="U3984" s="267" t="s">
        <v>10907</v>
      </c>
      <c r="V3984" s="267" t="s">
        <v>10907</v>
      </c>
      <c r="W3984" s="267" t="s">
        <v>11243</v>
      </c>
      <c r="X3984" s="267" t="s">
        <v>11243</v>
      </c>
      <c r="Y3984" s="91"/>
    </row>
    <row r="3985" spans="1:25">
      <c r="A3985" s="291"/>
      <c r="B3985" s="30">
        <v>3931</v>
      </c>
      <c r="C3985" s="30" t="s">
        <v>11066</v>
      </c>
      <c r="D3985" s="30" t="s">
        <v>83</v>
      </c>
      <c r="E3985" s="259" t="s">
        <v>11230</v>
      </c>
      <c r="F3985" s="345" t="s">
        <v>11236</v>
      </c>
      <c r="G3985" s="269">
        <f t="shared" si="454"/>
        <v>2022</v>
      </c>
      <c r="H3985" s="269">
        <f t="shared" si="455"/>
        <v>5</v>
      </c>
      <c r="I3985" s="269">
        <f t="shared" si="456"/>
        <v>19</v>
      </c>
      <c r="J3985" s="83">
        <f t="shared" si="457"/>
        <v>2022</v>
      </c>
      <c r="K3985" s="269">
        <f t="shared" si="458"/>
        <v>5</v>
      </c>
      <c r="L3985" s="21">
        <f t="shared" si="459"/>
        <v>19</v>
      </c>
      <c r="M3985" s="119">
        <v>44684</v>
      </c>
      <c r="N3985" s="119">
        <v>44684</v>
      </c>
      <c r="O3985" s="119">
        <v>44684</v>
      </c>
      <c r="P3985" s="119">
        <v>44684</v>
      </c>
      <c r="Q3985" s="267" t="s">
        <v>11202</v>
      </c>
      <c r="R3985" s="21"/>
      <c r="S3985" s="21"/>
      <c r="T3985" s="21"/>
      <c r="U3985" s="267" t="s">
        <v>11240</v>
      </c>
      <c r="V3985" s="267" t="s">
        <v>11240</v>
      </c>
      <c r="W3985" s="267" t="s">
        <v>11249</v>
      </c>
      <c r="X3985" s="267" t="s">
        <v>11249</v>
      </c>
      <c r="Y3985" s="91"/>
    </row>
    <row r="3986" spans="1:25">
      <c r="A3986" s="291"/>
      <c r="B3986" s="30">
        <v>3932</v>
      </c>
      <c r="C3986" s="30" t="s">
        <v>11067</v>
      </c>
      <c r="D3986" s="30" t="s">
        <v>83</v>
      </c>
      <c r="E3986" s="259" t="s">
        <v>11231</v>
      </c>
      <c r="F3986" s="345" t="s">
        <v>11236</v>
      </c>
      <c r="G3986" s="269">
        <f t="shared" si="454"/>
        <v>2022</v>
      </c>
      <c r="H3986" s="269">
        <f t="shared" si="455"/>
        <v>5</v>
      </c>
      <c r="I3986" s="269">
        <f t="shared" si="456"/>
        <v>19</v>
      </c>
      <c r="J3986" s="83">
        <f t="shared" si="457"/>
        <v>2022</v>
      </c>
      <c r="K3986" s="269">
        <f t="shared" si="458"/>
        <v>5</v>
      </c>
      <c r="L3986" s="21">
        <f t="shared" si="459"/>
        <v>19</v>
      </c>
      <c r="M3986" s="119">
        <v>44685</v>
      </c>
      <c r="N3986" s="119">
        <v>44685</v>
      </c>
      <c r="O3986" s="119">
        <v>44685</v>
      </c>
      <c r="P3986" s="119">
        <v>44685</v>
      </c>
      <c r="Q3986" s="267" t="s">
        <v>2270</v>
      </c>
      <c r="R3986" s="21"/>
      <c r="S3986" s="21"/>
      <c r="T3986" s="21"/>
      <c r="U3986" s="267" t="s">
        <v>11250</v>
      </c>
      <c r="V3986" s="267" t="s">
        <v>11250</v>
      </c>
      <c r="W3986" s="267" t="s">
        <v>11243</v>
      </c>
      <c r="X3986" s="267" t="s">
        <v>11243</v>
      </c>
      <c r="Y3986" s="91"/>
    </row>
    <row r="3987" spans="1:25" ht="33">
      <c r="A3987" s="291"/>
      <c r="B3987" s="30">
        <v>3933</v>
      </c>
      <c r="C3987" s="30" t="s">
        <v>11068</v>
      </c>
      <c r="D3987" s="30" t="s">
        <v>83</v>
      </c>
      <c r="E3987" s="259" t="s">
        <v>11232</v>
      </c>
      <c r="F3987" s="345" t="s">
        <v>11236</v>
      </c>
      <c r="G3987" s="269">
        <f t="shared" si="454"/>
        <v>2022</v>
      </c>
      <c r="H3987" s="269">
        <f t="shared" si="455"/>
        <v>5</v>
      </c>
      <c r="I3987" s="269">
        <f t="shared" si="456"/>
        <v>19</v>
      </c>
      <c r="J3987" s="83">
        <f t="shared" si="457"/>
        <v>2022</v>
      </c>
      <c r="K3987" s="269">
        <f t="shared" si="458"/>
        <v>5</v>
      </c>
      <c r="L3987" s="21">
        <f t="shared" si="459"/>
        <v>19</v>
      </c>
      <c r="M3987" s="119">
        <v>44685</v>
      </c>
      <c r="N3987" s="119">
        <v>44685</v>
      </c>
      <c r="O3987" s="119">
        <v>44685</v>
      </c>
      <c r="P3987" s="119">
        <v>44685</v>
      </c>
      <c r="Q3987" s="267" t="s">
        <v>2270</v>
      </c>
      <c r="R3987" s="21"/>
      <c r="S3987" s="21"/>
      <c r="T3987" s="21"/>
      <c r="U3987" s="267" t="s">
        <v>11251</v>
      </c>
      <c r="V3987" s="267" t="s">
        <v>11251</v>
      </c>
      <c r="W3987" s="267" t="s">
        <v>11240</v>
      </c>
      <c r="X3987" s="267" t="s">
        <v>11240</v>
      </c>
      <c r="Y3987" s="91"/>
    </row>
    <row r="3988" spans="1:25">
      <c r="A3988" s="291"/>
      <c r="B3988" s="30">
        <v>3934</v>
      </c>
      <c r="C3988" s="30" t="s">
        <v>11069</v>
      </c>
      <c r="D3988" s="30" t="s">
        <v>83</v>
      </c>
      <c r="E3988" s="259" t="s">
        <v>11233</v>
      </c>
      <c r="F3988" s="345" t="s">
        <v>11238</v>
      </c>
      <c r="G3988" s="269">
        <f t="shared" si="454"/>
        <v>2022</v>
      </c>
      <c r="H3988" s="269">
        <f t="shared" si="455"/>
        <v>5</v>
      </c>
      <c r="I3988" s="269">
        <f t="shared" si="456"/>
        <v>19</v>
      </c>
      <c r="J3988" s="83">
        <f t="shared" si="457"/>
        <v>2022</v>
      </c>
      <c r="K3988" s="269">
        <f t="shared" si="458"/>
        <v>5</v>
      </c>
      <c r="L3988" s="21">
        <f t="shared" si="459"/>
        <v>19</v>
      </c>
      <c r="M3988" s="119">
        <v>44685</v>
      </c>
      <c r="N3988" s="119">
        <v>44685</v>
      </c>
      <c r="O3988" s="119">
        <v>44685</v>
      </c>
      <c r="P3988" s="119">
        <v>44685</v>
      </c>
      <c r="Q3988" s="267" t="s">
        <v>11256</v>
      </c>
      <c r="R3988" s="21"/>
      <c r="S3988" s="21"/>
      <c r="T3988" s="21"/>
      <c r="U3988" s="267" t="s">
        <v>11252</v>
      </c>
      <c r="V3988" s="267" t="s">
        <v>11252</v>
      </c>
      <c r="W3988" s="267" t="s">
        <v>11243</v>
      </c>
      <c r="X3988" s="267" t="s">
        <v>11243</v>
      </c>
      <c r="Y3988" s="91"/>
    </row>
    <row r="3989" spans="1:25">
      <c r="A3989" s="291"/>
      <c r="B3989" s="30">
        <v>3935</v>
      </c>
      <c r="C3989" s="30" t="s">
        <v>11070</v>
      </c>
      <c r="D3989" s="30" t="s">
        <v>83</v>
      </c>
      <c r="E3989" s="259" t="s">
        <v>11234</v>
      </c>
      <c r="F3989" s="345" t="s">
        <v>11236</v>
      </c>
      <c r="G3989" s="269">
        <f t="shared" si="454"/>
        <v>2022</v>
      </c>
      <c r="H3989" s="269">
        <f t="shared" si="455"/>
        <v>5</v>
      </c>
      <c r="I3989" s="269">
        <f t="shared" si="456"/>
        <v>19</v>
      </c>
      <c r="J3989" s="83">
        <f t="shared" si="457"/>
        <v>2022</v>
      </c>
      <c r="K3989" s="269">
        <f t="shared" si="458"/>
        <v>5</v>
      </c>
      <c r="L3989" s="21">
        <f t="shared" si="459"/>
        <v>19</v>
      </c>
      <c r="M3989" s="119">
        <v>44685</v>
      </c>
      <c r="N3989" s="119">
        <v>44685</v>
      </c>
      <c r="O3989" s="119">
        <v>44685</v>
      </c>
      <c r="P3989" s="119">
        <v>44685</v>
      </c>
      <c r="Q3989" s="267" t="s">
        <v>11256</v>
      </c>
      <c r="R3989" s="21"/>
      <c r="S3989" s="21"/>
      <c r="T3989" s="21"/>
      <c r="U3989" s="267" t="s">
        <v>11253</v>
      </c>
      <c r="V3989" s="267" t="s">
        <v>11253</v>
      </c>
      <c r="W3989" s="267" t="s">
        <v>11240</v>
      </c>
      <c r="X3989" s="267" t="s">
        <v>11240</v>
      </c>
      <c r="Y3989" s="91"/>
    </row>
    <row r="3990" spans="1:25">
      <c r="A3990" s="291"/>
      <c r="B3990" s="30">
        <v>3936</v>
      </c>
      <c r="C3990" s="30" t="s">
        <v>11071</v>
      </c>
      <c r="D3990" s="30" t="s">
        <v>83</v>
      </c>
      <c r="E3990" s="265" t="s">
        <v>11235</v>
      </c>
      <c r="F3990" s="345" t="s">
        <v>11236</v>
      </c>
      <c r="G3990" s="269">
        <f t="shared" si="454"/>
        <v>2022</v>
      </c>
      <c r="H3990" s="269">
        <f t="shared" si="455"/>
        <v>5</v>
      </c>
      <c r="I3990" s="269">
        <f t="shared" si="456"/>
        <v>19</v>
      </c>
      <c r="J3990" s="83">
        <f t="shared" si="457"/>
        <v>2022</v>
      </c>
      <c r="K3990" s="269">
        <f t="shared" si="458"/>
        <v>5</v>
      </c>
      <c r="L3990" s="21">
        <f t="shared" si="459"/>
        <v>19</v>
      </c>
      <c r="M3990" s="119">
        <v>44685</v>
      </c>
      <c r="N3990" s="119">
        <v>44685</v>
      </c>
      <c r="O3990" s="119">
        <v>44685</v>
      </c>
      <c r="P3990" s="119">
        <v>44685</v>
      </c>
      <c r="Q3990" s="267" t="s">
        <v>11255</v>
      </c>
      <c r="R3990" s="21"/>
      <c r="S3990" s="21"/>
      <c r="T3990" s="21"/>
      <c r="U3990" s="267" t="s">
        <v>11254</v>
      </c>
      <c r="V3990" s="267" t="s">
        <v>11254</v>
      </c>
      <c r="W3990" s="267" t="s">
        <v>11243</v>
      </c>
      <c r="X3990" s="267" t="s">
        <v>11243</v>
      </c>
      <c r="Y3990" s="91"/>
    </row>
    <row r="3991" spans="1:25">
      <c r="A3991" s="291"/>
      <c r="B3991" s="30">
        <v>3937</v>
      </c>
      <c r="C3991" s="30" t="s">
        <v>11072</v>
      </c>
      <c r="D3991" s="30" t="s">
        <v>83</v>
      </c>
      <c r="E3991" s="293" t="s">
        <v>11257</v>
      </c>
      <c r="F3991" s="30" t="s">
        <v>47</v>
      </c>
      <c r="G3991" s="269">
        <f t="shared" si="454"/>
        <v>2022</v>
      </c>
      <c r="H3991" s="269">
        <f t="shared" si="455"/>
        <v>5</v>
      </c>
      <c r="I3991" s="269">
        <f t="shared" si="456"/>
        <v>19</v>
      </c>
      <c r="J3991" s="83">
        <f t="shared" si="457"/>
        <v>2022</v>
      </c>
      <c r="K3991" s="269">
        <f t="shared" si="458"/>
        <v>5</v>
      </c>
      <c r="L3991" s="21">
        <f t="shared" si="459"/>
        <v>19</v>
      </c>
      <c r="M3991" s="119">
        <v>44683</v>
      </c>
      <c r="N3991" s="119">
        <v>44683</v>
      </c>
      <c r="O3991" s="119">
        <v>44683</v>
      </c>
      <c r="P3991" s="119">
        <v>44683</v>
      </c>
      <c r="Q3991" s="267" t="s">
        <v>11263</v>
      </c>
      <c r="R3991" s="21"/>
      <c r="S3991" s="21"/>
      <c r="T3991" s="21"/>
      <c r="U3991" s="345" t="s">
        <v>11260</v>
      </c>
      <c r="V3991" s="345" t="s">
        <v>11260</v>
      </c>
      <c r="W3991" s="267" t="s">
        <v>11261</v>
      </c>
      <c r="X3991" s="267" t="s">
        <v>11261</v>
      </c>
      <c r="Y3991" s="259"/>
    </row>
    <row r="3992" spans="1:25">
      <c r="A3992" s="291"/>
      <c r="B3992" s="30">
        <v>3938</v>
      </c>
      <c r="C3992" s="30" t="s">
        <v>11073</v>
      </c>
      <c r="D3992" s="30" t="s">
        <v>83</v>
      </c>
      <c r="E3992" s="167" t="s">
        <v>11258</v>
      </c>
      <c r="F3992" s="30" t="s">
        <v>47</v>
      </c>
      <c r="G3992" s="269">
        <f t="shared" si="454"/>
        <v>2022</v>
      </c>
      <c r="H3992" s="269">
        <f t="shared" si="455"/>
        <v>5</v>
      </c>
      <c r="I3992" s="269">
        <f t="shared" si="456"/>
        <v>19</v>
      </c>
      <c r="J3992" s="83">
        <f t="shared" si="457"/>
        <v>2022</v>
      </c>
      <c r="K3992" s="269">
        <f t="shared" si="458"/>
        <v>5</v>
      </c>
      <c r="L3992" s="21">
        <f t="shared" si="459"/>
        <v>19</v>
      </c>
      <c r="M3992" s="119">
        <v>44684</v>
      </c>
      <c r="N3992" s="119">
        <v>44684</v>
      </c>
      <c r="O3992" s="119">
        <v>44684</v>
      </c>
      <c r="P3992" s="119">
        <v>44684</v>
      </c>
      <c r="Q3992" s="267" t="s">
        <v>11264</v>
      </c>
      <c r="R3992" s="21"/>
      <c r="S3992" s="21"/>
      <c r="T3992" s="21"/>
      <c r="U3992" s="345" t="s">
        <v>11262</v>
      </c>
      <c r="V3992" s="345" t="s">
        <v>11262</v>
      </c>
      <c r="W3992" s="267" t="s">
        <v>7265</v>
      </c>
      <c r="X3992" s="267" t="s">
        <v>7265</v>
      </c>
      <c r="Y3992" s="259"/>
    </row>
    <row r="3993" spans="1:25" ht="66">
      <c r="A3993" s="291"/>
      <c r="B3993" s="30">
        <v>3939</v>
      </c>
      <c r="C3993" s="30" t="s">
        <v>11074</v>
      </c>
      <c r="D3993" s="30" t="s">
        <v>83</v>
      </c>
      <c r="E3993" s="311" t="s">
        <v>11259</v>
      </c>
      <c r="F3993" s="30" t="s">
        <v>2119</v>
      </c>
      <c r="G3993" s="269">
        <f t="shared" si="454"/>
        <v>2022</v>
      </c>
      <c r="H3993" s="269">
        <f t="shared" si="455"/>
        <v>5</v>
      </c>
      <c r="I3993" s="269">
        <f t="shared" si="456"/>
        <v>19</v>
      </c>
      <c r="J3993" s="83">
        <f t="shared" si="457"/>
        <v>2022</v>
      </c>
      <c r="K3993" s="269">
        <f t="shared" si="458"/>
        <v>5</v>
      </c>
      <c r="L3993" s="21">
        <f t="shared" si="459"/>
        <v>20</v>
      </c>
      <c r="M3993" s="119">
        <v>44683</v>
      </c>
      <c r="N3993" s="119">
        <v>44683</v>
      </c>
      <c r="O3993" s="119">
        <v>44683</v>
      </c>
      <c r="P3993" s="119">
        <v>44691</v>
      </c>
      <c r="Q3993" s="267" t="s">
        <v>34</v>
      </c>
      <c r="R3993" s="21"/>
      <c r="S3993" s="21"/>
      <c r="T3993" s="21"/>
      <c r="U3993" s="345" t="s">
        <v>2565</v>
      </c>
      <c r="V3993" s="345" t="s">
        <v>2565</v>
      </c>
      <c r="W3993" s="267" t="s">
        <v>11261</v>
      </c>
      <c r="X3993" s="267" t="s">
        <v>11261</v>
      </c>
      <c r="Y3993" s="259" t="s">
        <v>11265</v>
      </c>
    </row>
    <row r="3994" spans="1:25">
      <c r="A3994" s="291"/>
      <c r="B3994" s="30">
        <v>3940</v>
      </c>
      <c r="C3994" s="30" t="s">
        <v>11075</v>
      </c>
      <c r="D3994" s="30" t="s">
        <v>83</v>
      </c>
      <c r="E3994" s="110" t="s">
        <v>11267</v>
      </c>
      <c r="F3994" s="312" t="s">
        <v>2168</v>
      </c>
      <c r="G3994" s="269">
        <f t="shared" si="454"/>
        <v>2022</v>
      </c>
      <c r="H3994" s="269">
        <f t="shared" si="455"/>
        <v>4</v>
      </c>
      <c r="I3994" s="269">
        <f t="shared" si="456"/>
        <v>18</v>
      </c>
      <c r="J3994" s="83">
        <f t="shared" si="457"/>
        <v>2022</v>
      </c>
      <c r="K3994" s="269">
        <f t="shared" si="458"/>
        <v>5</v>
      </c>
      <c r="L3994" s="21">
        <f t="shared" si="459"/>
        <v>19</v>
      </c>
      <c r="M3994" s="119">
        <v>44680</v>
      </c>
      <c r="N3994" s="119">
        <v>44680</v>
      </c>
      <c r="O3994" s="119">
        <v>44680</v>
      </c>
      <c r="P3994" s="119">
        <v>44684</v>
      </c>
      <c r="Q3994" s="267" t="s">
        <v>11278</v>
      </c>
      <c r="R3994" s="21"/>
      <c r="S3994" s="21"/>
      <c r="T3994" s="21"/>
      <c r="U3994" s="345" t="s">
        <v>11271</v>
      </c>
      <c r="V3994" s="345" t="s">
        <v>11271</v>
      </c>
      <c r="W3994" s="267" t="s">
        <v>11272</v>
      </c>
      <c r="X3994" s="267" t="s">
        <v>11272</v>
      </c>
      <c r="Y3994" s="259" t="s">
        <v>11280</v>
      </c>
    </row>
    <row r="3995" spans="1:25" ht="33">
      <c r="A3995" s="291"/>
      <c r="B3995" s="30">
        <v>3941</v>
      </c>
      <c r="C3995" s="30" t="s">
        <v>11076</v>
      </c>
      <c r="D3995" s="30" t="s">
        <v>83</v>
      </c>
      <c r="E3995" s="110" t="s">
        <v>11268</v>
      </c>
      <c r="F3995" s="312" t="s">
        <v>2168</v>
      </c>
      <c r="G3995" s="269">
        <f t="shared" si="454"/>
        <v>2022</v>
      </c>
      <c r="H3995" s="269">
        <f t="shared" si="455"/>
        <v>5</v>
      </c>
      <c r="I3995" s="269">
        <f t="shared" si="456"/>
        <v>19</v>
      </c>
      <c r="J3995" s="83">
        <f t="shared" si="457"/>
        <v>2022</v>
      </c>
      <c r="K3995" s="269">
        <f t="shared" si="458"/>
        <v>5</v>
      </c>
      <c r="L3995" s="21">
        <f t="shared" si="459"/>
        <v>19</v>
      </c>
      <c r="M3995" s="119">
        <v>44683</v>
      </c>
      <c r="N3995" s="119">
        <v>44683</v>
      </c>
      <c r="O3995" s="119">
        <v>44683</v>
      </c>
      <c r="P3995" s="119">
        <v>44683</v>
      </c>
      <c r="Q3995" s="267" t="s">
        <v>2270</v>
      </c>
      <c r="R3995" s="21"/>
      <c r="S3995" s="21"/>
      <c r="T3995" s="21"/>
      <c r="U3995" s="345" t="s">
        <v>11273</v>
      </c>
      <c r="V3995" s="345" t="s">
        <v>11273</v>
      </c>
      <c r="W3995" s="267" t="s">
        <v>11272</v>
      </c>
      <c r="X3995" s="267" t="s">
        <v>11272</v>
      </c>
      <c r="Y3995" s="259" t="s">
        <v>11281</v>
      </c>
    </row>
    <row r="3996" spans="1:25">
      <c r="A3996" s="291"/>
      <c r="B3996" s="30">
        <v>3942</v>
      </c>
      <c r="C3996" s="30" t="s">
        <v>11077</v>
      </c>
      <c r="D3996" s="30" t="s">
        <v>83</v>
      </c>
      <c r="E3996" s="110" t="s">
        <v>11269</v>
      </c>
      <c r="F3996" s="30" t="s">
        <v>9878</v>
      </c>
      <c r="G3996" s="269">
        <f t="shared" si="454"/>
        <v>2022</v>
      </c>
      <c r="H3996" s="269">
        <f t="shared" si="455"/>
        <v>5</v>
      </c>
      <c r="I3996" s="269">
        <f t="shared" si="456"/>
        <v>19</v>
      </c>
      <c r="J3996" s="83">
        <f t="shared" si="457"/>
        <v>2022</v>
      </c>
      <c r="K3996" s="269">
        <f t="shared" si="458"/>
        <v>5</v>
      </c>
      <c r="L3996" s="21">
        <f t="shared" si="459"/>
        <v>19</v>
      </c>
      <c r="M3996" s="119">
        <v>44684</v>
      </c>
      <c r="N3996" s="119">
        <v>44684</v>
      </c>
      <c r="O3996" s="119">
        <v>44684</v>
      </c>
      <c r="P3996" s="119">
        <v>44684</v>
      </c>
      <c r="Q3996" s="267" t="s">
        <v>2270</v>
      </c>
      <c r="R3996" s="21"/>
      <c r="S3996" s="21"/>
      <c r="T3996" s="21"/>
      <c r="U3996" s="345" t="s">
        <v>11274</v>
      </c>
      <c r="V3996" s="345" t="s">
        <v>11274</v>
      </c>
      <c r="W3996" s="267" t="s">
        <v>11275</v>
      </c>
      <c r="X3996" s="267" t="s">
        <v>11275</v>
      </c>
      <c r="Y3996" s="259" t="s">
        <v>11282</v>
      </c>
    </row>
    <row r="3997" spans="1:25">
      <c r="A3997" s="291"/>
      <c r="B3997" s="30">
        <v>3943</v>
      </c>
      <c r="C3997" s="30" t="s">
        <v>11078</v>
      </c>
      <c r="D3997" s="30" t="s">
        <v>83</v>
      </c>
      <c r="E3997" s="347" t="s">
        <v>11270</v>
      </c>
      <c r="F3997" s="30" t="s">
        <v>11266</v>
      </c>
      <c r="G3997" s="269">
        <f t="shared" ref="G3997:G4032" si="460">IF(ISBLANK(N3997),"",YEAR(N3997))</f>
        <v>2022</v>
      </c>
      <c r="H3997" s="269">
        <f t="shared" ref="H3997:H4032" si="461">IF(ISBLANK(N3997),"",MONTH(N3997))</f>
        <v>5</v>
      </c>
      <c r="I3997" s="269">
        <f t="shared" ref="I3997:I4032" si="462">IF(ISBLANK(N3997),"",WEEKNUM(N3997,1))</f>
        <v>19</v>
      </c>
      <c r="J3997" s="83">
        <f t="shared" ref="J3997:J4032" si="463">IF(ISBLANK(P3997),"",YEAR(P3997))</f>
        <v>2022</v>
      </c>
      <c r="K3997" s="269">
        <f t="shared" ref="K3997:K4032" si="464">IF(ISBLANK(P3997),"",MONTH(P3997))</f>
        <v>5</v>
      </c>
      <c r="L3997" s="21">
        <f t="shared" ref="L3997:L4032" si="465">IF(ISBLANK(P3997),"",WEEKNUM(P3997,1))</f>
        <v>19</v>
      </c>
      <c r="M3997" s="119">
        <v>44683</v>
      </c>
      <c r="N3997" s="119">
        <v>44683</v>
      </c>
      <c r="O3997" s="119">
        <v>44683</v>
      </c>
      <c r="P3997" s="119">
        <v>44683</v>
      </c>
      <c r="Q3997" s="267" t="s">
        <v>11279</v>
      </c>
      <c r="R3997" s="21"/>
      <c r="S3997" s="21"/>
      <c r="T3997" s="21"/>
      <c r="U3997" s="345" t="s">
        <v>11276</v>
      </c>
      <c r="V3997" s="345" t="s">
        <v>11276</v>
      </c>
      <c r="W3997" s="267" t="s">
        <v>11277</v>
      </c>
      <c r="X3997" s="267" t="s">
        <v>11277</v>
      </c>
      <c r="Y3997" s="259" t="s">
        <v>11283</v>
      </c>
    </row>
    <row r="3998" spans="1:25" ht="33">
      <c r="A3998" s="291"/>
      <c r="B3998" s="30">
        <v>3944</v>
      </c>
      <c r="C3998" s="30" t="s">
        <v>11079</v>
      </c>
      <c r="D3998" s="30" t="s">
        <v>83</v>
      </c>
      <c r="E3998" s="264" t="s">
        <v>11318</v>
      </c>
      <c r="F3998" s="192" t="s">
        <v>11315</v>
      </c>
      <c r="G3998" s="269">
        <f t="shared" si="460"/>
        <v>2022</v>
      </c>
      <c r="H3998" s="269">
        <f t="shared" si="461"/>
        <v>5</v>
      </c>
      <c r="I3998" s="269">
        <f t="shared" si="462"/>
        <v>19</v>
      </c>
      <c r="J3998" s="83">
        <f t="shared" si="463"/>
        <v>2022</v>
      </c>
      <c r="K3998" s="269">
        <f t="shared" si="464"/>
        <v>5</v>
      </c>
      <c r="L3998" s="21">
        <f t="shared" si="465"/>
        <v>19</v>
      </c>
      <c r="M3998" s="270">
        <v>44687</v>
      </c>
      <c r="N3998" s="270">
        <v>44687</v>
      </c>
      <c r="O3998" s="270">
        <v>44687</v>
      </c>
      <c r="P3998" s="270">
        <v>44687</v>
      </c>
      <c r="Q3998" s="336" t="s">
        <v>34</v>
      </c>
      <c r="R3998" s="21"/>
      <c r="S3998" s="21"/>
      <c r="T3998" s="21"/>
      <c r="U3998" s="166" t="s">
        <v>2072</v>
      </c>
      <c r="V3998" s="166" t="s">
        <v>2072</v>
      </c>
      <c r="W3998" s="166" t="s">
        <v>9124</v>
      </c>
      <c r="X3998" s="166" t="s">
        <v>9124</v>
      </c>
      <c r="Y3998" s="263" t="s">
        <v>11330</v>
      </c>
    </row>
    <row r="3999" spans="1:25" ht="49.5">
      <c r="A3999" s="291"/>
      <c r="B3999" s="30">
        <v>3945</v>
      </c>
      <c r="C3999" s="30" t="s">
        <v>11080</v>
      </c>
      <c r="D3999" s="30" t="s">
        <v>83</v>
      </c>
      <c r="E3999" s="264" t="s">
        <v>11319</v>
      </c>
      <c r="F3999" s="192" t="s">
        <v>11315</v>
      </c>
      <c r="G3999" s="269">
        <f t="shared" si="460"/>
        <v>2022</v>
      </c>
      <c r="H3999" s="269">
        <f t="shared" si="461"/>
        <v>5</v>
      </c>
      <c r="I3999" s="269">
        <f t="shared" si="462"/>
        <v>20</v>
      </c>
      <c r="J3999" s="83">
        <f t="shared" si="463"/>
        <v>2022</v>
      </c>
      <c r="K3999" s="269">
        <f t="shared" si="464"/>
        <v>5</v>
      </c>
      <c r="L3999" s="21">
        <f t="shared" si="465"/>
        <v>20</v>
      </c>
      <c r="M3999" s="270">
        <v>44690</v>
      </c>
      <c r="N3999" s="270">
        <v>44690</v>
      </c>
      <c r="O3999" s="270">
        <v>44690</v>
      </c>
      <c r="P3999" s="270">
        <v>44690</v>
      </c>
      <c r="Q3999" s="336" t="s">
        <v>11327</v>
      </c>
      <c r="R3999" s="21"/>
      <c r="S3999" s="21"/>
      <c r="T3999" s="21"/>
      <c r="U3999" s="166" t="s">
        <v>9795</v>
      </c>
      <c r="V3999" s="166" t="s">
        <v>9795</v>
      </c>
      <c r="W3999" s="166" t="s">
        <v>9124</v>
      </c>
      <c r="X3999" s="166" t="s">
        <v>9124</v>
      </c>
      <c r="Y3999" s="263" t="s">
        <v>11331</v>
      </c>
    </row>
    <row r="4000" spans="1:25" ht="49.5">
      <c r="A4000" s="291"/>
      <c r="B4000" s="30">
        <v>3946</v>
      </c>
      <c r="C4000" s="30" t="s">
        <v>11081</v>
      </c>
      <c r="D4000" s="30" t="s">
        <v>83</v>
      </c>
      <c r="E4000" s="264" t="s">
        <v>11320</v>
      </c>
      <c r="F4000" s="192" t="s">
        <v>11315</v>
      </c>
      <c r="G4000" s="269">
        <f t="shared" si="460"/>
        <v>2022</v>
      </c>
      <c r="H4000" s="269">
        <f t="shared" si="461"/>
        <v>5</v>
      </c>
      <c r="I4000" s="269">
        <f t="shared" si="462"/>
        <v>20</v>
      </c>
      <c r="J4000" s="83">
        <f t="shared" si="463"/>
        <v>2022</v>
      </c>
      <c r="K4000" s="269">
        <f t="shared" si="464"/>
        <v>5</v>
      </c>
      <c r="L4000" s="21">
        <f t="shared" si="465"/>
        <v>20</v>
      </c>
      <c r="M4000" s="270">
        <v>44690</v>
      </c>
      <c r="N4000" s="270">
        <v>44690</v>
      </c>
      <c r="O4000" s="270">
        <v>44690</v>
      </c>
      <c r="P4000" s="270">
        <v>44690</v>
      </c>
      <c r="Q4000" s="336" t="s">
        <v>11328</v>
      </c>
      <c r="R4000" s="21"/>
      <c r="S4000" s="21"/>
      <c r="T4000" s="21"/>
      <c r="U4000" s="166" t="s">
        <v>11326</v>
      </c>
      <c r="V4000" s="166" t="s">
        <v>11326</v>
      </c>
      <c r="W4000" s="166" t="s">
        <v>9124</v>
      </c>
      <c r="X4000" s="166" t="s">
        <v>9124</v>
      </c>
      <c r="Y4000" s="263" t="s">
        <v>11332</v>
      </c>
    </row>
    <row r="4001" spans="1:25" ht="49.5">
      <c r="A4001" s="291"/>
      <c r="B4001" s="30">
        <v>3947</v>
      </c>
      <c r="C4001" s="30" t="s">
        <v>11082</v>
      </c>
      <c r="D4001" s="30" t="s">
        <v>83</v>
      </c>
      <c r="E4001" s="264" t="s">
        <v>11321</v>
      </c>
      <c r="F4001" s="192" t="s">
        <v>11315</v>
      </c>
      <c r="G4001" s="269">
        <f t="shared" si="460"/>
        <v>2022</v>
      </c>
      <c r="H4001" s="269">
        <f t="shared" si="461"/>
        <v>5</v>
      </c>
      <c r="I4001" s="269">
        <f t="shared" si="462"/>
        <v>20</v>
      </c>
      <c r="J4001" s="83">
        <f t="shared" si="463"/>
        <v>2022</v>
      </c>
      <c r="K4001" s="269">
        <f t="shared" si="464"/>
        <v>5</v>
      </c>
      <c r="L4001" s="21">
        <f t="shared" si="465"/>
        <v>20</v>
      </c>
      <c r="M4001" s="270">
        <v>44690</v>
      </c>
      <c r="N4001" s="270">
        <v>44690</v>
      </c>
      <c r="O4001" s="270">
        <v>44690</v>
      </c>
      <c r="P4001" s="270">
        <v>44691</v>
      </c>
      <c r="Q4001" s="336" t="s">
        <v>34</v>
      </c>
      <c r="R4001" s="21"/>
      <c r="S4001" s="21"/>
      <c r="T4001" s="21"/>
      <c r="U4001" s="166" t="s">
        <v>8185</v>
      </c>
      <c r="V4001" s="166" t="s">
        <v>8185</v>
      </c>
      <c r="W4001" s="166" t="s">
        <v>9124</v>
      </c>
      <c r="X4001" s="166" t="s">
        <v>9124</v>
      </c>
      <c r="Y4001" s="263" t="s">
        <v>11333</v>
      </c>
    </row>
    <row r="4002" spans="1:25" ht="49.5">
      <c r="A4002" s="291"/>
      <c r="B4002" s="30">
        <v>3948</v>
      </c>
      <c r="C4002" s="30" t="s">
        <v>11083</v>
      </c>
      <c r="D4002" s="30" t="s">
        <v>83</v>
      </c>
      <c r="E4002" s="264" t="s">
        <v>11322</v>
      </c>
      <c r="F4002" s="192" t="s">
        <v>11315</v>
      </c>
      <c r="G4002" s="269">
        <f t="shared" si="460"/>
        <v>2022</v>
      </c>
      <c r="H4002" s="269">
        <f t="shared" si="461"/>
        <v>5</v>
      </c>
      <c r="I4002" s="269">
        <f t="shared" si="462"/>
        <v>20</v>
      </c>
      <c r="J4002" s="83">
        <f t="shared" si="463"/>
        <v>2022</v>
      </c>
      <c r="K4002" s="269">
        <f t="shared" si="464"/>
        <v>5</v>
      </c>
      <c r="L4002" s="21">
        <f t="shared" si="465"/>
        <v>20</v>
      </c>
      <c r="M4002" s="270">
        <v>44692</v>
      </c>
      <c r="N4002" s="270">
        <v>44692</v>
      </c>
      <c r="O4002" s="270">
        <v>44692</v>
      </c>
      <c r="P4002" s="270">
        <v>44692</v>
      </c>
      <c r="Q4002" s="336" t="s">
        <v>34</v>
      </c>
      <c r="R4002" s="21"/>
      <c r="S4002" s="21"/>
      <c r="T4002" s="21"/>
      <c r="U4002" s="166" t="s">
        <v>10772</v>
      </c>
      <c r="V4002" s="166" t="s">
        <v>10772</v>
      </c>
      <c r="W4002" s="166" t="s">
        <v>9124</v>
      </c>
      <c r="X4002" s="166" t="s">
        <v>9124</v>
      </c>
      <c r="Y4002" s="263" t="s">
        <v>11334</v>
      </c>
    </row>
    <row r="4003" spans="1:25" ht="33">
      <c r="A4003" s="291"/>
      <c r="B4003" s="30">
        <v>3949</v>
      </c>
      <c r="C4003" s="30" t="s">
        <v>11084</v>
      </c>
      <c r="D4003" s="30" t="s">
        <v>83</v>
      </c>
      <c r="E4003" s="264" t="s">
        <v>11323</v>
      </c>
      <c r="F4003" s="192" t="s">
        <v>11315</v>
      </c>
      <c r="G4003" s="269">
        <f t="shared" si="460"/>
        <v>2022</v>
      </c>
      <c r="H4003" s="269">
        <f t="shared" si="461"/>
        <v>5</v>
      </c>
      <c r="I4003" s="269">
        <f t="shared" si="462"/>
        <v>20</v>
      </c>
      <c r="J4003" s="83">
        <f t="shared" si="463"/>
        <v>2022</v>
      </c>
      <c r="K4003" s="269">
        <f t="shared" si="464"/>
        <v>5</v>
      </c>
      <c r="L4003" s="21">
        <f t="shared" si="465"/>
        <v>20</v>
      </c>
      <c r="M4003" s="270">
        <v>44693</v>
      </c>
      <c r="N4003" s="270">
        <v>44693</v>
      </c>
      <c r="O4003" s="270">
        <v>44693</v>
      </c>
      <c r="P4003" s="270">
        <v>44693</v>
      </c>
      <c r="Q4003" s="336" t="s">
        <v>11328</v>
      </c>
      <c r="R4003" s="21"/>
      <c r="S4003" s="21"/>
      <c r="T4003" s="21"/>
      <c r="U4003" s="166" t="s">
        <v>2368</v>
      </c>
      <c r="V4003" s="166" t="s">
        <v>2368</v>
      </c>
      <c r="W4003" s="166" t="s">
        <v>9124</v>
      </c>
      <c r="X4003" s="166" t="s">
        <v>9124</v>
      </c>
      <c r="Y4003" s="263" t="s">
        <v>11335</v>
      </c>
    </row>
    <row r="4004" spans="1:25" ht="33">
      <c r="A4004" s="291"/>
      <c r="B4004" s="30">
        <v>3950</v>
      </c>
      <c r="C4004" s="30" t="s">
        <v>11085</v>
      </c>
      <c r="D4004" s="30" t="s">
        <v>83</v>
      </c>
      <c r="E4004" s="264" t="s">
        <v>11324</v>
      </c>
      <c r="F4004" s="192" t="s">
        <v>1875</v>
      </c>
      <c r="G4004" s="269">
        <f t="shared" si="460"/>
        <v>2022</v>
      </c>
      <c r="H4004" s="269">
        <f t="shared" si="461"/>
        <v>5</v>
      </c>
      <c r="I4004" s="269">
        <f t="shared" si="462"/>
        <v>20</v>
      </c>
      <c r="J4004" s="83">
        <f t="shared" si="463"/>
        <v>2022</v>
      </c>
      <c r="K4004" s="269">
        <f t="shared" si="464"/>
        <v>5</v>
      </c>
      <c r="L4004" s="21">
        <f t="shared" si="465"/>
        <v>20</v>
      </c>
      <c r="M4004" s="270">
        <v>44690</v>
      </c>
      <c r="N4004" s="270">
        <v>44690</v>
      </c>
      <c r="O4004" s="270">
        <v>44690</v>
      </c>
      <c r="P4004" s="270">
        <v>44690</v>
      </c>
      <c r="Q4004" s="336" t="s">
        <v>11328</v>
      </c>
      <c r="R4004" s="21"/>
      <c r="S4004" s="21"/>
      <c r="T4004" s="21"/>
      <c r="U4004" s="166" t="s">
        <v>10772</v>
      </c>
      <c r="V4004" s="166" t="s">
        <v>10772</v>
      </c>
      <c r="W4004" s="166" t="s">
        <v>9410</v>
      </c>
      <c r="X4004" s="166" t="s">
        <v>9410</v>
      </c>
      <c r="Y4004" s="263" t="s">
        <v>11336</v>
      </c>
    </row>
    <row r="4005" spans="1:25" ht="33">
      <c r="A4005" s="291"/>
      <c r="B4005" s="30">
        <v>3951</v>
      </c>
      <c r="C4005" s="30" t="s">
        <v>11086</v>
      </c>
      <c r="D4005" s="30" t="s">
        <v>83</v>
      </c>
      <c r="E4005" s="264" t="s">
        <v>11325</v>
      </c>
      <c r="F4005" s="192" t="s">
        <v>11316</v>
      </c>
      <c r="G4005" s="269">
        <f t="shared" si="460"/>
        <v>2022</v>
      </c>
      <c r="H4005" s="269">
        <f t="shared" si="461"/>
        <v>5</v>
      </c>
      <c r="I4005" s="269">
        <f t="shared" si="462"/>
        <v>20</v>
      </c>
      <c r="J4005" s="83">
        <f t="shared" si="463"/>
        <v>2022</v>
      </c>
      <c r="K4005" s="269">
        <f t="shared" si="464"/>
        <v>5</v>
      </c>
      <c r="L4005" s="21">
        <f t="shared" si="465"/>
        <v>20</v>
      </c>
      <c r="M4005" s="270">
        <v>44690</v>
      </c>
      <c r="N4005" s="270">
        <v>44690</v>
      </c>
      <c r="O4005" s="270">
        <v>44690</v>
      </c>
      <c r="P4005" s="270">
        <v>44690</v>
      </c>
      <c r="Q4005" s="336" t="s">
        <v>11329</v>
      </c>
      <c r="R4005" s="21"/>
      <c r="S4005" s="21"/>
      <c r="T4005" s="21"/>
      <c r="U4005" s="166" t="s">
        <v>4391</v>
      </c>
      <c r="V4005" s="166" t="s">
        <v>4391</v>
      </c>
      <c r="W4005" s="166" t="s">
        <v>9410</v>
      </c>
      <c r="X4005" s="166" t="s">
        <v>9410</v>
      </c>
      <c r="Y4005" s="263" t="s">
        <v>11337</v>
      </c>
    </row>
    <row r="4006" spans="1:25" ht="33">
      <c r="A4006" s="291"/>
      <c r="B4006" s="30">
        <v>3952</v>
      </c>
      <c r="C4006" s="30" t="s">
        <v>11087</v>
      </c>
      <c r="D4006" s="30" t="s">
        <v>83</v>
      </c>
      <c r="E4006" s="265" t="s">
        <v>7472</v>
      </c>
      <c r="F4006" s="192" t="s">
        <v>1907</v>
      </c>
      <c r="G4006" s="269">
        <f t="shared" si="460"/>
        <v>2022</v>
      </c>
      <c r="H4006" s="269">
        <f t="shared" si="461"/>
        <v>5</v>
      </c>
      <c r="I4006" s="269">
        <f t="shared" si="462"/>
        <v>20</v>
      </c>
      <c r="J4006" s="83">
        <f t="shared" si="463"/>
        <v>2022</v>
      </c>
      <c r="K4006" s="269">
        <f t="shared" si="464"/>
        <v>5</v>
      </c>
      <c r="L4006" s="21">
        <f t="shared" si="465"/>
        <v>20</v>
      </c>
      <c r="M4006" s="119">
        <v>44690</v>
      </c>
      <c r="N4006" s="119">
        <v>44690</v>
      </c>
      <c r="O4006" s="119">
        <v>44690</v>
      </c>
      <c r="P4006" s="119">
        <v>44690</v>
      </c>
      <c r="Q4006" s="336" t="s">
        <v>11328</v>
      </c>
      <c r="R4006" s="21"/>
      <c r="S4006" s="21"/>
      <c r="T4006" s="21"/>
      <c r="U4006" s="267" t="s">
        <v>9447</v>
      </c>
      <c r="V4006" s="267" t="s">
        <v>9447</v>
      </c>
      <c r="W4006" s="166" t="s">
        <v>9410</v>
      </c>
      <c r="X4006" s="166" t="s">
        <v>9410</v>
      </c>
      <c r="Y4006" s="263" t="s">
        <v>11338</v>
      </c>
    </row>
    <row r="4007" spans="1:25" ht="66">
      <c r="A4007" s="291"/>
      <c r="B4007" s="30">
        <v>3953</v>
      </c>
      <c r="C4007" s="30" t="s">
        <v>11088</v>
      </c>
      <c r="D4007" s="30" t="s">
        <v>83</v>
      </c>
      <c r="E4007" s="264" t="s">
        <v>11194</v>
      </c>
      <c r="F4007" s="192" t="s">
        <v>11317</v>
      </c>
      <c r="G4007" s="269">
        <f t="shared" si="460"/>
        <v>2022</v>
      </c>
      <c r="H4007" s="269">
        <f t="shared" si="461"/>
        <v>5</v>
      </c>
      <c r="I4007" s="269">
        <f t="shared" si="462"/>
        <v>19</v>
      </c>
      <c r="J4007" s="83">
        <f t="shared" si="463"/>
        <v>2022</v>
      </c>
      <c r="K4007" s="269">
        <f t="shared" si="464"/>
        <v>5</v>
      </c>
      <c r="L4007" s="21">
        <f t="shared" si="465"/>
        <v>20</v>
      </c>
      <c r="M4007" s="270">
        <v>44683</v>
      </c>
      <c r="N4007" s="270">
        <v>44683</v>
      </c>
      <c r="O4007" s="270">
        <v>44683</v>
      </c>
      <c r="P4007" s="270">
        <v>44690</v>
      </c>
      <c r="Q4007" s="336" t="s">
        <v>12725</v>
      </c>
      <c r="R4007" s="21"/>
      <c r="S4007" s="21"/>
      <c r="T4007" s="21"/>
      <c r="U4007" s="166" t="s">
        <v>9410</v>
      </c>
      <c r="V4007" s="166" t="s">
        <v>9410</v>
      </c>
      <c r="W4007" s="166" t="s">
        <v>9410</v>
      </c>
      <c r="X4007" s="166" t="s">
        <v>9410</v>
      </c>
      <c r="Y4007" s="263" t="s">
        <v>11339</v>
      </c>
    </row>
    <row r="4008" spans="1:25">
      <c r="A4008" s="291"/>
      <c r="B4008" s="30">
        <v>3954</v>
      </c>
      <c r="C4008" s="30" t="s">
        <v>11089</v>
      </c>
      <c r="D4008" s="30" t="s">
        <v>83</v>
      </c>
      <c r="E4008" s="259" t="s">
        <v>11340</v>
      </c>
      <c r="F4008" s="346" t="s">
        <v>9832</v>
      </c>
      <c r="G4008" s="269">
        <f t="shared" si="460"/>
        <v>2022</v>
      </c>
      <c r="H4008" s="269">
        <f t="shared" si="461"/>
        <v>5</v>
      </c>
      <c r="I4008" s="269">
        <f t="shared" si="462"/>
        <v>19</v>
      </c>
      <c r="J4008" s="83">
        <f t="shared" si="463"/>
        <v>2022</v>
      </c>
      <c r="K4008" s="269">
        <f t="shared" si="464"/>
        <v>5</v>
      </c>
      <c r="L4008" s="21">
        <f t="shared" si="465"/>
        <v>19</v>
      </c>
      <c r="M4008" s="119">
        <v>44687</v>
      </c>
      <c r="N4008" s="119">
        <v>44687</v>
      </c>
      <c r="O4008" s="119">
        <v>44687</v>
      </c>
      <c r="P4008" s="119">
        <v>44687</v>
      </c>
      <c r="Q4008" s="267" t="s">
        <v>11356</v>
      </c>
      <c r="R4008" s="21"/>
      <c r="S4008" s="21"/>
      <c r="T4008" s="21"/>
      <c r="U4008" s="267" t="s">
        <v>11352</v>
      </c>
      <c r="V4008" s="267" t="s">
        <v>11352</v>
      </c>
      <c r="W4008" s="267" t="s">
        <v>9384</v>
      </c>
      <c r="X4008" s="267" t="s">
        <v>9384</v>
      </c>
      <c r="Y4008" s="91"/>
    </row>
    <row r="4009" spans="1:25">
      <c r="A4009" s="291"/>
      <c r="B4009" s="30">
        <v>3955</v>
      </c>
      <c r="C4009" s="30" t="s">
        <v>11090</v>
      </c>
      <c r="D4009" s="30" t="s">
        <v>83</v>
      </c>
      <c r="E4009" s="265" t="s">
        <v>11340</v>
      </c>
      <c r="F4009" s="346" t="s">
        <v>9832</v>
      </c>
      <c r="G4009" s="269">
        <f t="shared" si="460"/>
        <v>2022</v>
      </c>
      <c r="H4009" s="269">
        <f t="shared" si="461"/>
        <v>5</v>
      </c>
      <c r="I4009" s="269">
        <f t="shared" si="462"/>
        <v>20</v>
      </c>
      <c r="J4009" s="83">
        <f t="shared" si="463"/>
        <v>2022</v>
      </c>
      <c r="K4009" s="269">
        <f t="shared" si="464"/>
        <v>5</v>
      </c>
      <c r="L4009" s="21">
        <f t="shared" si="465"/>
        <v>20</v>
      </c>
      <c r="M4009" s="119">
        <v>44690</v>
      </c>
      <c r="N4009" s="119">
        <v>44690</v>
      </c>
      <c r="O4009" s="119">
        <v>44690</v>
      </c>
      <c r="P4009" s="119">
        <v>44690</v>
      </c>
      <c r="Q4009" s="267" t="s">
        <v>11356</v>
      </c>
      <c r="R4009" s="21"/>
      <c r="S4009" s="21"/>
      <c r="T4009" s="21"/>
      <c r="U4009" s="267" t="s">
        <v>1908</v>
      </c>
      <c r="V4009" s="267" t="s">
        <v>1908</v>
      </c>
      <c r="W4009" s="267" t="s">
        <v>9384</v>
      </c>
      <c r="X4009" s="267" t="s">
        <v>9384</v>
      </c>
      <c r="Y4009" s="91"/>
    </row>
    <row r="4010" spans="1:25">
      <c r="A4010" s="291"/>
      <c r="B4010" s="30">
        <v>3956</v>
      </c>
      <c r="C4010" s="30" t="s">
        <v>11091</v>
      </c>
      <c r="D4010" s="30" t="s">
        <v>83</v>
      </c>
      <c r="E4010" s="265" t="s">
        <v>11341</v>
      </c>
      <c r="F4010" s="346" t="s">
        <v>9832</v>
      </c>
      <c r="G4010" s="269">
        <f t="shared" si="460"/>
        <v>2022</v>
      </c>
      <c r="H4010" s="269">
        <f t="shared" si="461"/>
        <v>5</v>
      </c>
      <c r="I4010" s="269">
        <f t="shared" si="462"/>
        <v>20</v>
      </c>
      <c r="J4010" s="83">
        <f t="shared" si="463"/>
        <v>2022</v>
      </c>
      <c r="K4010" s="269">
        <f t="shared" si="464"/>
        <v>5</v>
      </c>
      <c r="L4010" s="21">
        <f t="shared" si="465"/>
        <v>20</v>
      </c>
      <c r="M4010" s="119">
        <v>44690</v>
      </c>
      <c r="N4010" s="119">
        <v>44690</v>
      </c>
      <c r="O4010" s="119">
        <v>44690</v>
      </c>
      <c r="P4010" s="119">
        <v>44690</v>
      </c>
      <c r="Q4010" s="267" t="s">
        <v>11356</v>
      </c>
      <c r="R4010" s="21"/>
      <c r="S4010" s="21"/>
      <c r="T4010" s="21"/>
      <c r="U4010" s="267" t="s">
        <v>10907</v>
      </c>
      <c r="V4010" s="267" t="s">
        <v>10907</v>
      </c>
      <c r="W4010" s="267" t="s">
        <v>9384</v>
      </c>
      <c r="X4010" s="267" t="s">
        <v>9384</v>
      </c>
      <c r="Y4010" s="91"/>
    </row>
    <row r="4011" spans="1:25">
      <c r="A4011" s="291"/>
      <c r="B4011" s="30">
        <v>3957</v>
      </c>
      <c r="C4011" s="30" t="s">
        <v>11092</v>
      </c>
      <c r="D4011" s="30" t="s">
        <v>83</v>
      </c>
      <c r="E4011" s="265" t="s">
        <v>11342</v>
      </c>
      <c r="F4011" s="315" t="s">
        <v>9832</v>
      </c>
      <c r="G4011" s="269">
        <f t="shared" si="460"/>
        <v>2022</v>
      </c>
      <c r="H4011" s="269">
        <f t="shared" si="461"/>
        <v>5</v>
      </c>
      <c r="I4011" s="269">
        <f t="shared" si="462"/>
        <v>20</v>
      </c>
      <c r="J4011" s="83">
        <f t="shared" si="463"/>
        <v>2022</v>
      </c>
      <c r="K4011" s="269">
        <f t="shared" si="464"/>
        <v>5</v>
      </c>
      <c r="L4011" s="21">
        <f t="shared" si="465"/>
        <v>20</v>
      </c>
      <c r="M4011" s="119">
        <v>44690</v>
      </c>
      <c r="N4011" s="119">
        <v>44690</v>
      </c>
      <c r="O4011" s="119">
        <v>44690</v>
      </c>
      <c r="P4011" s="119">
        <v>44690</v>
      </c>
      <c r="Q4011" s="267" t="s">
        <v>11356</v>
      </c>
      <c r="R4011" s="21"/>
      <c r="S4011" s="21"/>
      <c r="T4011" s="21"/>
      <c r="U4011" s="267" t="s">
        <v>11024</v>
      </c>
      <c r="V4011" s="267" t="s">
        <v>11024</v>
      </c>
      <c r="W4011" s="267" t="s">
        <v>9384</v>
      </c>
      <c r="X4011" s="267" t="s">
        <v>9384</v>
      </c>
      <c r="Y4011" s="91"/>
    </row>
    <row r="4012" spans="1:25">
      <c r="A4012" s="291"/>
      <c r="B4012" s="30">
        <v>3958</v>
      </c>
      <c r="C4012" s="30" t="s">
        <v>11093</v>
      </c>
      <c r="D4012" s="30" t="s">
        <v>83</v>
      </c>
      <c r="E4012" s="265" t="s">
        <v>11343</v>
      </c>
      <c r="F4012" s="315" t="s">
        <v>9832</v>
      </c>
      <c r="G4012" s="269">
        <f t="shared" si="460"/>
        <v>2022</v>
      </c>
      <c r="H4012" s="269">
        <f t="shared" si="461"/>
        <v>5</v>
      </c>
      <c r="I4012" s="269">
        <f t="shared" si="462"/>
        <v>20</v>
      </c>
      <c r="J4012" s="83">
        <f t="shared" si="463"/>
        <v>2022</v>
      </c>
      <c r="K4012" s="269">
        <f t="shared" si="464"/>
        <v>5</v>
      </c>
      <c r="L4012" s="21">
        <f t="shared" si="465"/>
        <v>20</v>
      </c>
      <c r="M4012" s="119">
        <v>44691</v>
      </c>
      <c r="N4012" s="119">
        <v>44691</v>
      </c>
      <c r="O4012" s="119">
        <v>44691</v>
      </c>
      <c r="P4012" s="119">
        <v>44691</v>
      </c>
      <c r="Q4012" s="267" t="s">
        <v>11356</v>
      </c>
      <c r="R4012" s="21"/>
      <c r="S4012" s="21"/>
      <c r="T4012" s="21"/>
      <c r="U4012" s="267" t="s">
        <v>4391</v>
      </c>
      <c r="V4012" s="267" t="s">
        <v>4391</v>
      </c>
      <c r="W4012" s="267" t="s">
        <v>9384</v>
      </c>
      <c r="X4012" s="267" t="s">
        <v>9384</v>
      </c>
      <c r="Y4012" s="91"/>
    </row>
    <row r="4013" spans="1:25">
      <c r="A4013" s="291"/>
      <c r="B4013" s="30">
        <v>3959</v>
      </c>
      <c r="C4013" s="30" t="s">
        <v>11094</v>
      </c>
      <c r="D4013" s="30" t="s">
        <v>83</v>
      </c>
      <c r="E4013" s="265" t="s">
        <v>11344</v>
      </c>
      <c r="F4013" s="315" t="s">
        <v>9832</v>
      </c>
      <c r="G4013" s="269">
        <f t="shared" si="460"/>
        <v>2022</v>
      </c>
      <c r="H4013" s="269">
        <f t="shared" si="461"/>
        <v>5</v>
      </c>
      <c r="I4013" s="269">
        <f t="shared" si="462"/>
        <v>20</v>
      </c>
      <c r="J4013" s="83">
        <f t="shared" si="463"/>
        <v>2022</v>
      </c>
      <c r="K4013" s="269">
        <f t="shared" si="464"/>
        <v>5</v>
      </c>
      <c r="L4013" s="21">
        <f t="shared" si="465"/>
        <v>20</v>
      </c>
      <c r="M4013" s="119">
        <v>44691</v>
      </c>
      <c r="N4013" s="119">
        <v>44691</v>
      </c>
      <c r="O4013" s="119">
        <v>44691</v>
      </c>
      <c r="P4013" s="119">
        <v>44691</v>
      </c>
      <c r="Q4013" s="267" t="s">
        <v>34</v>
      </c>
      <c r="R4013" s="21"/>
      <c r="S4013" s="21"/>
      <c r="T4013" s="21"/>
      <c r="U4013" s="267" t="s">
        <v>11353</v>
      </c>
      <c r="V4013" s="267" t="s">
        <v>11353</v>
      </c>
      <c r="W4013" s="267" t="s">
        <v>9384</v>
      </c>
      <c r="X4013" s="267" t="s">
        <v>9384</v>
      </c>
      <c r="Y4013" s="91"/>
    </row>
    <row r="4014" spans="1:25">
      <c r="A4014" s="291"/>
      <c r="B4014" s="30">
        <v>3960</v>
      </c>
      <c r="C4014" s="30" t="s">
        <v>11095</v>
      </c>
      <c r="D4014" s="30" t="s">
        <v>83</v>
      </c>
      <c r="E4014" s="265" t="s">
        <v>11345</v>
      </c>
      <c r="F4014" s="315" t="s">
        <v>9832</v>
      </c>
      <c r="G4014" s="269">
        <f t="shared" si="460"/>
        <v>2022</v>
      </c>
      <c r="H4014" s="269">
        <f t="shared" si="461"/>
        <v>5</v>
      </c>
      <c r="I4014" s="269">
        <f t="shared" si="462"/>
        <v>20</v>
      </c>
      <c r="J4014" s="83">
        <f t="shared" si="463"/>
        <v>2022</v>
      </c>
      <c r="K4014" s="269">
        <f t="shared" si="464"/>
        <v>5</v>
      </c>
      <c r="L4014" s="21">
        <f t="shared" si="465"/>
        <v>20</v>
      </c>
      <c r="M4014" s="119">
        <v>44691</v>
      </c>
      <c r="N4014" s="119">
        <v>44691</v>
      </c>
      <c r="O4014" s="119">
        <v>44691</v>
      </c>
      <c r="P4014" s="119">
        <v>44691</v>
      </c>
      <c r="Q4014" s="267" t="s">
        <v>11357</v>
      </c>
      <c r="R4014" s="21"/>
      <c r="S4014" s="21"/>
      <c r="T4014" s="21"/>
      <c r="U4014" s="267" t="s">
        <v>9057</v>
      </c>
      <c r="V4014" s="267" t="s">
        <v>9057</v>
      </c>
      <c r="W4014" s="267" t="s">
        <v>9384</v>
      </c>
      <c r="X4014" s="267" t="s">
        <v>9384</v>
      </c>
      <c r="Y4014" s="91"/>
    </row>
    <row r="4015" spans="1:25" ht="33">
      <c r="A4015" s="291"/>
      <c r="B4015" s="30">
        <v>3961</v>
      </c>
      <c r="C4015" s="30" t="s">
        <v>11096</v>
      </c>
      <c r="D4015" s="30" t="s">
        <v>83</v>
      </c>
      <c r="E4015" s="259" t="s">
        <v>11346</v>
      </c>
      <c r="F4015" s="315" t="s">
        <v>9832</v>
      </c>
      <c r="G4015" s="269">
        <f t="shared" si="460"/>
        <v>2022</v>
      </c>
      <c r="H4015" s="269">
        <f t="shared" si="461"/>
        <v>5</v>
      </c>
      <c r="I4015" s="269">
        <f t="shared" si="462"/>
        <v>20</v>
      </c>
      <c r="J4015" s="83">
        <f t="shared" si="463"/>
        <v>2022</v>
      </c>
      <c r="K4015" s="269">
        <f t="shared" si="464"/>
        <v>5</v>
      </c>
      <c r="L4015" s="21">
        <f t="shared" si="465"/>
        <v>20</v>
      </c>
      <c r="M4015" s="119">
        <v>44692</v>
      </c>
      <c r="N4015" s="119">
        <v>44692</v>
      </c>
      <c r="O4015" s="119">
        <v>44692</v>
      </c>
      <c r="P4015" s="119">
        <v>44692</v>
      </c>
      <c r="Q4015" s="267" t="s">
        <v>11356</v>
      </c>
      <c r="R4015" s="21"/>
      <c r="S4015" s="21"/>
      <c r="T4015" s="21"/>
      <c r="U4015" s="267" t="s">
        <v>658</v>
      </c>
      <c r="V4015" s="267" t="s">
        <v>658</v>
      </c>
      <c r="W4015" s="267" t="s">
        <v>9384</v>
      </c>
      <c r="X4015" s="267" t="s">
        <v>9384</v>
      </c>
      <c r="Y4015" s="91"/>
    </row>
    <row r="4016" spans="1:25">
      <c r="A4016" s="291"/>
      <c r="B4016" s="30">
        <v>3962</v>
      </c>
      <c r="C4016" s="30" t="s">
        <v>11097</v>
      </c>
      <c r="D4016" s="30" t="s">
        <v>83</v>
      </c>
      <c r="E4016" s="259" t="s">
        <v>11347</v>
      </c>
      <c r="F4016" s="346" t="s">
        <v>9832</v>
      </c>
      <c r="G4016" s="269">
        <f t="shared" si="460"/>
        <v>2022</v>
      </c>
      <c r="H4016" s="269">
        <f t="shared" si="461"/>
        <v>5</v>
      </c>
      <c r="I4016" s="269">
        <f t="shared" si="462"/>
        <v>20</v>
      </c>
      <c r="J4016" s="83">
        <f t="shared" si="463"/>
        <v>2022</v>
      </c>
      <c r="K4016" s="269">
        <f t="shared" si="464"/>
        <v>5</v>
      </c>
      <c r="L4016" s="21">
        <f t="shared" si="465"/>
        <v>20</v>
      </c>
      <c r="M4016" s="119">
        <v>44692</v>
      </c>
      <c r="N4016" s="119">
        <v>44692</v>
      </c>
      <c r="O4016" s="119">
        <v>44692</v>
      </c>
      <c r="P4016" s="119">
        <v>44692</v>
      </c>
      <c r="Q4016" s="267" t="s">
        <v>34</v>
      </c>
      <c r="R4016" s="21"/>
      <c r="S4016" s="21"/>
      <c r="T4016" s="21"/>
      <c r="U4016" s="267" t="s">
        <v>11354</v>
      </c>
      <c r="V4016" s="267" t="s">
        <v>11354</v>
      </c>
      <c r="W4016" s="267" t="s">
        <v>9384</v>
      </c>
      <c r="X4016" s="267" t="s">
        <v>9384</v>
      </c>
      <c r="Y4016" s="91"/>
    </row>
    <row r="4017" spans="1:25">
      <c r="A4017" s="291"/>
      <c r="B4017" s="30">
        <v>3963</v>
      </c>
      <c r="C4017" s="30" t="s">
        <v>11098</v>
      </c>
      <c r="D4017" s="30" t="s">
        <v>83</v>
      </c>
      <c r="E4017" s="259" t="s">
        <v>11348</v>
      </c>
      <c r="F4017" s="346" t="s">
        <v>9832</v>
      </c>
      <c r="G4017" s="269">
        <f t="shared" si="460"/>
        <v>2022</v>
      </c>
      <c r="H4017" s="269">
        <f t="shared" si="461"/>
        <v>5</v>
      </c>
      <c r="I4017" s="269">
        <f t="shared" si="462"/>
        <v>20</v>
      </c>
      <c r="J4017" s="83">
        <f t="shared" si="463"/>
        <v>2022</v>
      </c>
      <c r="K4017" s="269">
        <f t="shared" si="464"/>
        <v>5</v>
      </c>
      <c r="L4017" s="21">
        <f t="shared" si="465"/>
        <v>20</v>
      </c>
      <c r="M4017" s="119">
        <v>44692</v>
      </c>
      <c r="N4017" s="119">
        <v>44692</v>
      </c>
      <c r="O4017" s="119">
        <v>44692</v>
      </c>
      <c r="P4017" s="119">
        <v>44692</v>
      </c>
      <c r="Q4017" s="267" t="s">
        <v>11356</v>
      </c>
      <c r="R4017" s="21"/>
      <c r="S4017" s="21"/>
      <c r="T4017" s="21"/>
      <c r="U4017" s="267" t="s">
        <v>11355</v>
      </c>
      <c r="V4017" s="267" t="s">
        <v>11355</v>
      </c>
      <c r="W4017" s="267" t="s">
        <v>9384</v>
      </c>
      <c r="X4017" s="267" t="s">
        <v>9384</v>
      </c>
      <c r="Y4017" s="91"/>
    </row>
    <row r="4018" spans="1:25">
      <c r="A4018" s="291"/>
      <c r="B4018" s="30">
        <v>3964</v>
      </c>
      <c r="C4018" s="30" t="s">
        <v>11099</v>
      </c>
      <c r="D4018" s="30" t="s">
        <v>83</v>
      </c>
      <c r="E4018" s="259" t="s">
        <v>11349</v>
      </c>
      <c r="F4018" s="346" t="s">
        <v>9832</v>
      </c>
      <c r="G4018" s="269">
        <f t="shared" si="460"/>
        <v>2022</v>
      </c>
      <c r="H4018" s="269">
        <f t="shared" si="461"/>
        <v>5</v>
      </c>
      <c r="I4018" s="269">
        <f t="shared" si="462"/>
        <v>20</v>
      </c>
      <c r="J4018" s="83">
        <f t="shared" si="463"/>
        <v>2022</v>
      </c>
      <c r="K4018" s="269">
        <f t="shared" si="464"/>
        <v>5</v>
      </c>
      <c r="L4018" s="21">
        <f t="shared" si="465"/>
        <v>20</v>
      </c>
      <c r="M4018" s="119">
        <v>44693</v>
      </c>
      <c r="N4018" s="119">
        <v>44693</v>
      </c>
      <c r="O4018" s="119">
        <v>44693</v>
      </c>
      <c r="P4018" s="119">
        <v>44693</v>
      </c>
      <c r="Q4018" s="267" t="s">
        <v>11356</v>
      </c>
      <c r="R4018" s="21"/>
      <c r="S4018" s="21"/>
      <c r="T4018" s="21"/>
      <c r="U4018" s="267" t="s">
        <v>3706</v>
      </c>
      <c r="V4018" s="267" t="s">
        <v>3706</v>
      </c>
      <c r="W4018" s="267" t="s">
        <v>9384</v>
      </c>
      <c r="X4018" s="267" t="s">
        <v>9384</v>
      </c>
      <c r="Y4018" s="91"/>
    </row>
    <row r="4019" spans="1:25">
      <c r="A4019" s="291"/>
      <c r="B4019" s="30">
        <v>3965</v>
      </c>
      <c r="C4019" s="30" t="s">
        <v>11100</v>
      </c>
      <c r="D4019" s="30" t="s">
        <v>83</v>
      </c>
      <c r="E4019" s="259" t="s">
        <v>11350</v>
      </c>
      <c r="F4019" s="346" t="s">
        <v>3286</v>
      </c>
      <c r="G4019" s="269">
        <f t="shared" si="460"/>
        <v>2022</v>
      </c>
      <c r="H4019" s="269">
        <f t="shared" si="461"/>
        <v>5</v>
      </c>
      <c r="I4019" s="269">
        <f t="shared" si="462"/>
        <v>20</v>
      </c>
      <c r="J4019" s="83">
        <f t="shared" si="463"/>
        <v>2022</v>
      </c>
      <c r="K4019" s="269">
        <f t="shared" si="464"/>
        <v>5</v>
      </c>
      <c r="L4019" s="21">
        <f t="shared" si="465"/>
        <v>20</v>
      </c>
      <c r="M4019" s="119">
        <v>44693</v>
      </c>
      <c r="N4019" s="119">
        <v>44693</v>
      </c>
      <c r="O4019" s="119">
        <v>44693</v>
      </c>
      <c r="P4019" s="119">
        <v>44693</v>
      </c>
      <c r="Q4019" s="267" t="s">
        <v>11356</v>
      </c>
      <c r="R4019" s="21"/>
      <c r="S4019" s="21"/>
      <c r="T4019" s="21"/>
      <c r="U4019" s="267" t="s">
        <v>6923</v>
      </c>
      <c r="V4019" s="267" t="s">
        <v>6923</v>
      </c>
      <c r="W4019" s="267" t="s">
        <v>9384</v>
      </c>
      <c r="X4019" s="267" t="s">
        <v>9384</v>
      </c>
      <c r="Y4019" s="91"/>
    </row>
    <row r="4020" spans="1:25">
      <c r="A4020" s="291"/>
      <c r="B4020" s="30">
        <v>3966</v>
      </c>
      <c r="C4020" s="30" t="s">
        <v>11101</v>
      </c>
      <c r="D4020" s="30" t="s">
        <v>83</v>
      </c>
      <c r="E4020" s="259" t="s">
        <v>11351</v>
      </c>
      <c r="F4020" s="346" t="s">
        <v>9832</v>
      </c>
      <c r="G4020" s="269">
        <f t="shared" si="460"/>
        <v>2022</v>
      </c>
      <c r="H4020" s="269">
        <f t="shared" si="461"/>
        <v>5</v>
      </c>
      <c r="I4020" s="269">
        <f t="shared" si="462"/>
        <v>20</v>
      </c>
      <c r="J4020" s="83">
        <f t="shared" si="463"/>
        <v>2022</v>
      </c>
      <c r="K4020" s="269">
        <f t="shared" si="464"/>
        <v>7</v>
      </c>
      <c r="L4020" s="21">
        <f t="shared" si="465"/>
        <v>28</v>
      </c>
      <c r="M4020" s="119">
        <v>44693</v>
      </c>
      <c r="N4020" s="119">
        <v>44693</v>
      </c>
      <c r="O4020" s="119">
        <v>44693</v>
      </c>
      <c r="P4020" s="119">
        <v>44749</v>
      </c>
      <c r="Q4020" s="267" t="s">
        <v>12684</v>
      </c>
      <c r="R4020" s="21"/>
      <c r="S4020" s="21"/>
      <c r="T4020" s="21"/>
      <c r="U4020" s="267" t="s">
        <v>3701</v>
      </c>
      <c r="V4020" s="267" t="s">
        <v>3701</v>
      </c>
      <c r="W4020" s="267" t="s">
        <v>9384</v>
      </c>
      <c r="X4020" s="267" t="s">
        <v>9384</v>
      </c>
      <c r="Y4020" s="91"/>
    </row>
    <row r="4021" spans="1:25">
      <c r="A4021" s="291"/>
      <c r="B4021" s="30">
        <v>3967</v>
      </c>
      <c r="C4021" s="30" t="s">
        <v>11102</v>
      </c>
      <c r="D4021" s="30" t="s">
        <v>83</v>
      </c>
      <c r="E4021" s="293" t="s">
        <v>11257</v>
      </c>
      <c r="F4021" s="30" t="s">
        <v>47</v>
      </c>
      <c r="G4021" s="269">
        <f t="shared" si="460"/>
        <v>2022</v>
      </c>
      <c r="H4021" s="269">
        <f t="shared" si="461"/>
        <v>5</v>
      </c>
      <c r="I4021" s="269">
        <f t="shared" si="462"/>
        <v>20</v>
      </c>
      <c r="J4021" s="83">
        <f t="shared" si="463"/>
        <v>2022</v>
      </c>
      <c r="K4021" s="269">
        <f t="shared" si="464"/>
        <v>5</v>
      </c>
      <c r="L4021" s="21">
        <f t="shared" si="465"/>
        <v>20</v>
      </c>
      <c r="M4021" s="119">
        <v>44690</v>
      </c>
      <c r="N4021" s="119">
        <v>44690</v>
      </c>
      <c r="O4021" s="119">
        <v>44690</v>
      </c>
      <c r="P4021" s="119">
        <v>44690</v>
      </c>
      <c r="Q4021" s="267" t="s">
        <v>11376</v>
      </c>
      <c r="R4021" s="21"/>
      <c r="S4021" s="21"/>
      <c r="T4021" s="21"/>
      <c r="U4021" s="346" t="s">
        <v>11365</v>
      </c>
      <c r="V4021" s="346" t="s">
        <v>11365</v>
      </c>
      <c r="W4021" s="267" t="s">
        <v>11366</v>
      </c>
      <c r="X4021" s="267" t="s">
        <v>11366</v>
      </c>
      <c r="Y4021" s="91"/>
    </row>
    <row r="4022" spans="1:25" ht="33">
      <c r="A4022" s="291"/>
      <c r="B4022" s="30">
        <v>3968</v>
      </c>
      <c r="C4022" s="30" t="s">
        <v>11103</v>
      </c>
      <c r="D4022" s="30" t="s">
        <v>83</v>
      </c>
      <c r="E4022" s="311" t="s">
        <v>11358</v>
      </c>
      <c r="F4022" s="30" t="s">
        <v>1267</v>
      </c>
      <c r="G4022" s="269">
        <f t="shared" si="460"/>
        <v>2022</v>
      </c>
      <c r="H4022" s="269">
        <f t="shared" si="461"/>
        <v>5</v>
      </c>
      <c r="I4022" s="269">
        <f t="shared" si="462"/>
        <v>19</v>
      </c>
      <c r="J4022" s="83">
        <f t="shared" si="463"/>
        <v>2022</v>
      </c>
      <c r="K4022" s="269">
        <f t="shared" si="464"/>
        <v>5</v>
      </c>
      <c r="L4022" s="21">
        <f t="shared" si="465"/>
        <v>20</v>
      </c>
      <c r="M4022" s="119">
        <v>44683</v>
      </c>
      <c r="N4022" s="119">
        <v>44683</v>
      </c>
      <c r="O4022" s="119">
        <v>44683</v>
      </c>
      <c r="P4022" s="119">
        <v>44691</v>
      </c>
      <c r="Q4022" s="267" t="s">
        <v>11377</v>
      </c>
      <c r="R4022" s="21"/>
      <c r="S4022" s="21"/>
      <c r="T4022" s="21"/>
      <c r="U4022" s="346" t="s">
        <v>11367</v>
      </c>
      <c r="V4022" s="346" t="s">
        <v>11367</v>
      </c>
      <c r="W4022" s="267" t="s">
        <v>5563</v>
      </c>
      <c r="X4022" s="267" t="s">
        <v>5563</v>
      </c>
      <c r="Y4022" s="91"/>
    </row>
    <row r="4023" spans="1:25" ht="33">
      <c r="A4023" s="291"/>
      <c r="B4023" s="30">
        <v>3969</v>
      </c>
      <c r="C4023" s="30" t="s">
        <v>11104</v>
      </c>
      <c r="D4023" s="30" t="s">
        <v>83</v>
      </c>
      <c r="E4023" s="167" t="s">
        <v>11359</v>
      </c>
      <c r="F4023" s="30" t="s">
        <v>47</v>
      </c>
      <c r="G4023" s="269">
        <f t="shared" si="460"/>
        <v>2022</v>
      </c>
      <c r="H4023" s="269">
        <f t="shared" si="461"/>
        <v>5</v>
      </c>
      <c r="I4023" s="269">
        <f t="shared" si="462"/>
        <v>20</v>
      </c>
      <c r="J4023" s="83">
        <f t="shared" si="463"/>
        <v>2022</v>
      </c>
      <c r="K4023" s="269">
        <f t="shared" si="464"/>
        <v>5</v>
      </c>
      <c r="L4023" s="21">
        <f t="shared" si="465"/>
        <v>20</v>
      </c>
      <c r="M4023" s="119">
        <v>44691</v>
      </c>
      <c r="N4023" s="119">
        <v>44691</v>
      </c>
      <c r="O4023" s="119">
        <v>44691</v>
      </c>
      <c r="P4023" s="119">
        <v>44691</v>
      </c>
      <c r="Q4023" s="267" t="s">
        <v>11378</v>
      </c>
      <c r="R4023" s="21"/>
      <c r="S4023" s="21"/>
      <c r="T4023" s="21"/>
      <c r="U4023" s="346" t="s">
        <v>11368</v>
      </c>
      <c r="V4023" s="346" t="s">
        <v>11368</v>
      </c>
      <c r="W4023" s="267" t="s">
        <v>11369</v>
      </c>
      <c r="X4023" s="267" t="s">
        <v>11369</v>
      </c>
      <c r="Y4023" s="259" t="s">
        <v>11381</v>
      </c>
    </row>
    <row r="4024" spans="1:25" ht="66">
      <c r="A4024" s="291"/>
      <c r="B4024" s="30">
        <v>3970</v>
      </c>
      <c r="C4024" s="30" t="s">
        <v>11105</v>
      </c>
      <c r="D4024" s="30" t="s">
        <v>83</v>
      </c>
      <c r="E4024" s="294" t="s">
        <v>11360</v>
      </c>
      <c r="F4024" s="30" t="s">
        <v>47</v>
      </c>
      <c r="G4024" s="269">
        <f t="shared" si="460"/>
        <v>2022</v>
      </c>
      <c r="H4024" s="269">
        <f t="shared" si="461"/>
        <v>5</v>
      </c>
      <c r="I4024" s="269">
        <f t="shared" si="462"/>
        <v>20</v>
      </c>
      <c r="J4024" s="83">
        <f t="shared" si="463"/>
        <v>2022</v>
      </c>
      <c r="K4024" s="269">
        <f t="shared" si="464"/>
        <v>5</v>
      </c>
      <c r="L4024" s="21">
        <f t="shared" si="465"/>
        <v>20</v>
      </c>
      <c r="M4024" s="119">
        <v>44691</v>
      </c>
      <c r="N4024" s="119">
        <v>44691</v>
      </c>
      <c r="O4024" s="119">
        <v>44691</v>
      </c>
      <c r="P4024" s="119">
        <v>44691</v>
      </c>
      <c r="Q4024" s="267" t="s">
        <v>11379</v>
      </c>
      <c r="R4024" s="21"/>
      <c r="S4024" s="21"/>
      <c r="T4024" s="21"/>
      <c r="U4024" s="346" t="s">
        <v>9795</v>
      </c>
      <c r="V4024" s="346" t="s">
        <v>9795</v>
      </c>
      <c r="W4024" s="267" t="s">
        <v>11369</v>
      </c>
      <c r="X4024" s="267" t="s">
        <v>11369</v>
      </c>
      <c r="Y4024" s="91"/>
    </row>
    <row r="4025" spans="1:25">
      <c r="A4025" s="291"/>
      <c r="B4025" s="30">
        <v>3971</v>
      </c>
      <c r="C4025" s="30" t="s">
        <v>11106</v>
      </c>
      <c r="D4025" s="30" t="s">
        <v>83</v>
      </c>
      <c r="E4025" s="301" t="s">
        <v>11361</v>
      </c>
      <c r="F4025" s="30" t="s">
        <v>47</v>
      </c>
      <c r="G4025" s="269">
        <f t="shared" si="460"/>
        <v>2022</v>
      </c>
      <c r="H4025" s="269">
        <f t="shared" si="461"/>
        <v>5</v>
      </c>
      <c r="I4025" s="269">
        <f t="shared" si="462"/>
        <v>20</v>
      </c>
      <c r="J4025" s="83">
        <f t="shared" si="463"/>
        <v>2022</v>
      </c>
      <c r="K4025" s="269">
        <f t="shared" si="464"/>
        <v>5</v>
      </c>
      <c r="L4025" s="21">
        <f t="shared" si="465"/>
        <v>20</v>
      </c>
      <c r="M4025" s="119">
        <v>44691</v>
      </c>
      <c r="N4025" s="119">
        <v>44691</v>
      </c>
      <c r="O4025" s="119">
        <v>44691</v>
      </c>
      <c r="P4025" s="119">
        <v>44691</v>
      </c>
      <c r="Q4025" s="267" t="s">
        <v>11380</v>
      </c>
      <c r="R4025" s="21"/>
      <c r="S4025" s="21"/>
      <c r="T4025" s="21"/>
      <c r="U4025" s="346" t="s">
        <v>11370</v>
      </c>
      <c r="V4025" s="346" t="s">
        <v>11370</v>
      </c>
      <c r="W4025" s="267" t="s">
        <v>5563</v>
      </c>
      <c r="X4025" s="267" t="s">
        <v>5563</v>
      </c>
      <c r="Y4025" s="91"/>
    </row>
    <row r="4026" spans="1:25">
      <c r="A4026" s="291"/>
      <c r="B4026" s="30">
        <v>3972</v>
      </c>
      <c r="C4026" s="30" t="s">
        <v>11107</v>
      </c>
      <c r="D4026" s="30" t="s">
        <v>83</v>
      </c>
      <c r="E4026" s="301" t="s">
        <v>11362</v>
      </c>
      <c r="F4026" s="30" t="s">
        <v>47</v>
      </c>
      <c r="G4026" s="269">
        <f t="shared" si="460"/>
        <v>2022</v>
      </c>
      <c r="H4026" s="269">
        <f t="shared" si="461"/>
        <v>5</v>
      </c>
      <c r="I4026" s="269">
        <f t="shared" si="462"/>
        <v>20</v>
      </c>
      <c r="J4026" s="83">
        <f t="shared" si="463"/>
        <v>2022</v>
      </c>
      <c r="K4026" s="269">
        <f t="shared" si="464"/>
        <v>5</v>
      </c>
      <c r="L4026" s="21">
        <f t="shared" si="465"/>
        <v>20</v>
      </c>
      <c r="M4026" s="119">
        <v>44691</v>
      </c>
      <c r="N4026" s="119">
        <v>44691</v>
      </c>
      <c r="O4026" s="119">
        <v>44691</v>
      </c>
      <c r="P4026" s="119">
        <v>44691</v>
      </c>
      <c r="Q4026" s="267" t="s">
        <v>11378</v>
      </c>
      <c r="R4026" s="21"/>
      <c r="S4026" s="21"/>
      <c r="T4026" s="21"/>
      <c r="U4026" s="346" t="s">
        <v>11371</v>
      </c>
      <c r="V4026" s="346" t="s">
        <v>11371</v>
      </c>
      <c r="W4026" s="267" t="s">
        <v>11372</v>
      </c>
      <c r="X4026" s="267" t="s">
        <v>11372</v>
      </c>
      <c r="Y4026" s="91"/>
    </row>
    <row r="4027" spans="1:25">
      <c r="A4027" s="291"/>
      <c r="B4027" s="30">
        <v>3973</v>
      </c>
      <c r="C4027" s="30" t="s">
        <v>11108</v>
      </c>
      <c r="D4027" s="30" t="s">
        <v>83</v>
      </c>
      <c r="E4027" s="349" t="s">
        <v>11363</v>
      </c>
      <c r="F4027" s="269" t="s">
        <v>47</v>
      </c>
      <c r="G4027" s="269">
        <f t="shared" si="460"/>
        <v>2022</v>
      </c>
      <c r="H4027" s="269">
        <f t="shared" si="461"/>
        <v>5</v>
      </c>
      <c r="I4027" s="269">
        <f t="shared" si="462"/>
        <v>20</v>
      </c>
      <c r="J4027" s="83">
        <f t="shared" si="463"/>
        <v>2022</v>
      </c>
      <c r="K4027" s="269">
        <f t="shared" si="464"/>
        <v>5</v>
      </c>
      <c r="L4027" s="21">
        <f t="shared" si="465"/>
        <v>20</v>
      </c>
      <c r="M4027" s="119">
        <v>44692</v>
      </c>
      <c r="N4027" s="119">
        <v>44692</v>
      </c>
      <c r="O4027" s="119">
        <v>44692</v>
      </c>
      <c r="P4027" s="119">
        <v>44692</v>
      </c>
      <c r="Q4027" s="166" t="s">
        <v>11378</v>
      </c>
      <c r="R4027" s="21"/>
      <c r="S4027" s="21"/>
      <c r="T4027" s="21"/>
      <c r="U4027" s="269" t="s">
        <v>11373</v>
      </c>
      <c r="V4027" s="269" t="s">
        <v>11373</v>
      </c>
      <c r="W4027" s="166" t="s">
        <v>5563</v>
      </c>
      <c r="X4027" s="166" t="s">
        <v>5563</v>
      </c>
      <c r="Y4027" s="91"/>
    </row>
    <row r="4028" spans="1:25">
      <c r="A4028" s="291"/>
      <c r="B4028" s="30">
        <v>3974</v>
      </c>
      <c r="C4028" s="30" t="s">
        <v>11109</v>
      </c>
      <c r="D4028" s="30" t="s">
        <v>83</v>
      </c>
      <c r="E4028" s="124" t="s">
        <v>11364</v>
      </c>
      <c r="F4028" s="269" t="s">
        <v>47</v>
      </c>
      <c r="G4028" s="269">
        <f t="shared" si="460"/>
        <v>2022</v>
      </c>
      <c r="H4028" s="269">
        <f t="shared" si="461"/>
        <v>5</v>
      </c>
      <c r="I4028" s="269">
        <f t="shared" si="462"/>
        <v>20</v>
      </c>
      <c r="J4028" s="83">
        <f t="shared" si="463"/>
        <v>2022</v>
      </c>
      <c r="K4028" s="269">
        <f t="shared" si="464"/>
        <v>5</v>
      </c>
      <c r="L4028" s="21">
        <f t="shared" si="465"/>
        <v>20</v>
      </c>
      <c r="M4028" s="119">
        <v>44693</v>
      </c>
      <c r="N4028" s="119">
        <v>44693</v>
      </c>
      <c r="O4028" s="119">
        <v>44693</v>
      </c>
      <c r="P4028" s="119">
        <v>44693</v>
      </c>
      <c r="Q4028" s="166" t="s">
        <v>11379</v>
      </c>
      <c r="R4028" s="21"/>
      <c r="S4028" s="21"/>
      <c r="T4028" s="21"/>
      <c r="U4028" s="269" t="s">
        <v>11374</v>
      </c>
      <c r="V4028" s="269" t="s">
        <v>11374</v>
      </c>
      <c r="W4028" s="166" t="s">
        <v>11375</v>
      </c>
      <c r="X4028" s="166" t="s">
        <v>11375</v>
      </c>
      <c r="Y4028" s="91"/>
    </row>
    <row r="4029" spans="1:25">
      <c r="A4029" s="291"/>
      <c r="B4029" s="30">
        <v>3975</v>
      </c>
      <c r="C4029" s="30" t="s">
        <v>11110</v>
      </c>
      <c r="D4029" s="30" t="s">
        <v>83</v>
      </c>
      <c r="E4029" s="303" t="s">
        <v>11383</v>
      </c>
      <c r="F4029" s="312" t="s">
        <v>1561</v>
      </c>
      <c r="G4029" s="269">
        <f t="shared" si="460"/>
        <v>2022</v>
      </c>
      <c r="H4029" s="269">
        <f t="shared" si="461"/>
        <v>5</v>
      </c>
      <c r="I4029" s="269">
        <f t="shared" si="462"/>
        <v>20</v>
      </c>
      <c r="J4029" s="83">
        <f t="shared" si="463"/>
        <v>2022</v>
      </c>
      <c r="K4029" s="269">
        <f t="shared" si="464"/>
        <v>5</v>
      </c>
      <c r="L4029" s="21">
        <f t="shared" si="465"/>
        <v>20</v>
      </c>
      <c r="M4029" s="119">
        <v>44690</v>
      </c>
      <c r="N4029" s="119">
        <v>44690</v>
      </c>
      <c r="O4029" s="119">
        <v>44690</v>
      </c>
      <c r="P4029" s="119">
        <v>44690</v>
      </c>
      <c r="Q4029" s="267" t="s">
        <v>11388</v>
      </c>
      <c r="R4029" s="21"/>
      <c r="S4029" s="21"/>
      <c r="T4029" s="21"/>
      <c r="U4029" s="346" t="s">
        <v>1561</v>
      </c>
      <c r="V4029" s="346" t="s">
        <v>1561</v>
      </c>
      <c r="W4029" s="267" t="s">
        <v>11389</v>
      </c>
      <c r="X4029" s="267" t="s">
        <v>11389</v>
      </c>
      <c r="Y4029" s="259" t="s">
        <v>11392</v>
      </c>
    </row>
    <row r="4030" spans="1:25">
      <c r="A4030" s="291"/>
      <c r="B4030" s="30">
        <v>3976</v>
      </c>
      <c r="C4030" s="30" t="s">
        <v>11111</v>
      </c>
      <c r="D4030" s="30" t="s">
        <v>83</v>
      </c>
      <c r="E4030" s="110" t="s">
        <v>11384</v>
      </c>
      <c r="F4030" s="30" t="s">
        <v>1512</v>
      </c>
      <c r="G4030" s="269">
        <f t="shared" si="460"/>
        <v>2022</v>
      </c>
      <c r="H4030" s="269">
        <f t="shared" si="461"/>
        <v>5</v>
      </c>
      <c r="I4030" s="269">
        <f t="shared" si="462"/>
        <v>20</v>
      </c>
      <c r="J4030" s="83">
        <f t="shared" si="463"/>
        <v>2022</v>
      </c>
      <c r="K4030" s="269">
        <f t="shared" si="464"/>
        <v>5</v>
      </c>
      <c r="L4030" s="21">
        <f t="shared" si="465"/>
        <v>20</v>
      </c>
      <c r="M4030" s="119">
        <v>44690</v>
      </c>
      <c r="N4030" s="119">
        <v>44690</v>
      </c>
      <c r="O4030" s="119">
        <v>44690</v>
      </c>
      <c r="P4030" s="119">
        <v>44691</v>
      </c>
      <c r="Q4030" s="267" t="s">
        <v>34</v>
      </c>
      <c r="R4030" s="21"/>
      <c r="S4030" s="21"/>
      <c r="T4030" s="21"/>
      <c r="U4030" s="346" t="s">
        <v>1561</v>
      </c>
      <c r="V4030" s="346" t="s">
        <v>1561</v>
      </c>
      <c r="W4030" s="267" t="s">
        <v>11389</v>
      </c>
      <c r="X4030" s="267" t="s">
        <v>11389</v>
      </c>
      <c r="Y4030" s="259" t="s">
        <v>11391</v>
      </c>
    </row>
    <row r="4031" spans="1:25">
      <c r="A4031" s="291"/>
      <c r="B4031" s="30">
        <v>3977</v>
      </c>
      <c r="C4031" s="30" t="s">
        <v>11112</v>
      </c>
      <c r="D4031" s="30" t="s">
        <v>83</v>
      </c>
      <c r="E4031" s="347" t="s">
        <v>11385</v>
      </c>
      <c r="F4031" s="30" t="s">
        <v>9878</v>
      </c>
      <c r="G4031" s="269">
        <f t="shared" si="460"/>
        <v>2022</v>
      </c>
      <c r="H4031" s="269">
        <f t="shared" si="461"/>
        <v>5</v>
      </c>
      <c r="I4031" s="269">
        <f t="shared" si="462"/>
        <v>20</v>
      </c>
      <c r="J4031" s="83">
        <f t="shared" si="463"/>
        <v>2022</v>
      </c>
      <c r="K4031" s="269">
        <f t="shared" si="464"/>
        <v>5</v>
      </c>
      <c r="L4031" s="21">
        <f t="shared" si="465"/>
        <v>20</v>
      </c>
      <c r="M4031" s="119">
        <v>44691</v>
      </c>
      <c r="N4031" s="119">
        <v>44691</v>
      </c>
      <c r="O4031" s="119">
        <v>44691</v>
      </c>
      <c r="P4031" s="119">
        <v>44691</v>
      </c>
      <c r="Q4031" s="267" t="s">
        <v>34</v>
      </c>
      <c r="R4031" s="21"/>
      <c r="S4031" s="21"/>
      <c r="T4031" s="21"/>
      <c r="U4031" s="346" t="s">
        <v>1561</v>
      </c>
      <c r="V4031" s="346" t="s">
        <v>1561</v>
      </c>
      <c r="W4031" s="267" t="s">
        <v>11389</v>
      </c>
      <c r="X4031" s="267" t="s">
        <v>11389</v>
      </c>
      <c r="Y4031" s="259"/>
    </row>
    <row r="4032" spans="1:25">
      <c r="A4032" s="291"/>
      <c r="B4032" s="30">
        <v>3978</v>
      </c>
      <c r="C4032" s="30" t="s">
        <v>11113</v>
      </c>
      <c r="D4032" s="30" t="s">
        <v>83</v>
      </c>
      <c r="E4032" s="303" t="s">
        <v>11386</v>
      </c>
      <c r="F4032" s="312" t="s">
        <v>11382</v>
      </c>
      <c r="G4032" s="269">
        <f t="shared" si="460"/>
        <v>2022</v>
      </c>
      <c r="H4032" s="269">
        <f t="shared" si="461"/>
        <v>5</v>
      </c>
      <c r="I4032" s="269">
        <f t="shared" si="462"/>
        <v>20</v>
      </c>
      <c r="J4032" s="83">
        <f t="shared" si="463"/>
        <v>2022</v>
      </c>
      <c r="K4032" s="269">
        <f t="shared" si="464"/>
        <v>5</v>
      </c>
      <c r="L4032" s="21">
        <f t="shared" si="465"/>
        <v>20</v>
      </c>
      <c r="M4032" s="119">
        <v>44693</v>
      </c>
      <c r="N4032" s="119">
        <v>44693</v>
      </c>
      <c r="O4032" s="119">
        <v>44693</v>
      </c>
      <c r="P4032" s="119">
        <v>44693</v>
      </c>
      <c r="Q4032" s="267" t="s">
        <v>11390</v>
      </c>
      <c r="R4032" s="21"/>
      <c r="S4032" s="21"/>
      <c r="T4032" s="21"/>
      <c r="U4032" s="346" t="s">
        <v>1561</v>
      </c>
      <c r="V4032" s="346" t="s">
        <v>1561</v>
      </c>
      <c r="W4032" s="267" t="s">
        <v>11389</v>
      </c>
      <c r="X4032" s="267" t="s">
        <v>11389</v>
      </c>
      <c r="Y4032" s="259"/>
    </row>
    <row r="4033" spans="1:25">
      <c r="A4033" s="291"/>
      <c r="B4033" s="30">
        <v>3979</v>
      </c>
      <c r="C4033" s="30" t="s">
        <v>11114</v>
      </c>
      <c r="D4033" s="30" t="s">
        <v>83</v>
      </c>
      <c r="E4033" s="110" t="s">
        <v>11387</v>
      </c>
      <c r="F4033" s="312" t="s">
        <v>11382</v>
      </c>
      <c r="G4033" s="269">
        <f t="shared" ref="G4033:G4034" si="466">IF(ISBLANK(N4033),"",YEAR(N4033))</f>
        <v>2022</v>
      </c>
      <c r="H4033" s="269">
        <f t="shared" ref="H4033:H4034" si="467">IF(ISBLANK(N4033),"",MONTH(N4033))</f>
        <v>5</v>
      </c>
      <c r="I4033" s="269">
        <f t="shared" ref="I4033:I4034" si="468">IF(ISBLANK(N4033),"",WEEKNUM(N4033,1))</f>
        <v>20</v>
      </c>
      <c r="J4033" s="83">
        <f t="shared" ref="J4033:J4034" si="469">IF(ISBLANK(P4033),"",YEAR(P4033))</f>
        <v>2022</v>
      </c>
      <c r="K4033" s="269">
        <f t="shared" ref="K4033:K4034" si="470">IF(ISBLANK(P4033),"",MONTH(P4033))</f>
        <v>5</v>
      </c>
      <c r="L4033" s="21">
        <f t="shared" ref="L4033:L4034" si="471">IF(ISBLANK(P4033),"",WEEKNUM(P4033,1))</f>
        <v>21</v>
      </c>
      <c r="M4033" s="119">
        <v>44693</v>
      </c>
      <c r="N4033" s="119">
        <v>44693</v>
      </c>
      <c r="O4033" s="119">
        <v>44693</v>
      </c>
      <c r="P4033" s="119">
        <v>44698</v>
      </c>
      <c r="Q4033" s="267" t="s">
        <v>74</v>
      </c>
      <c r="R4033" s="21"/>
      <c r="S4033" s="21"/>
      <c r="T4033" s="21"/>
      <c r="U4033" s="346" t="s">
        <v>1561</v>
      </c>
      <c r="V4033" s="346" t="s">
        <v>1561</v>
      </c>
      <c r="W4033" s="267" t="s">
        <v>11389</v>
      </c>
      <c r="X4033" s="267" t="s">
        <v>11389</v>
      </c>
      <c r="Y4033" s="259" t="s">
        <v>11515</v>
      </c>
    </row>
    <row r="4034" spans="1:25">
      <c r="A4034" s="291"/>
      <c r="B4034" s="30">
        <v>3980</v>
      </c>
      <c r="C4034" s="30" t="s">
        <v>11115</v>
      </c>
      <c r="D4034" s="30" t="s">
        <v>83</v>
      </c>
      <c r="E4034" s="110" t="s">
        <v>11508</v>
      </c>
      <c r="F4034" s="30" t="s">
        <v>1512</v>
      </c>
      <c r="G4034" s="269">
        <f t="shared" si="466"/>
        <v>2022</v>
      </c>
      <c r="H4034" s="269">
        <f t="shared" si="467"/>
        <v>5</v>
      </c>
      <c r="I4034" s="269">
        <f t="shared" si="468"/>
        <v>20</v>
      </c>
      <c r="J4034" s="83">
        <f t="shared" si="469"/>
        <v>2022</v>
      </c>
      <c r="K4034" s="269">
        <f t="shared" si="470"/>
        <v>5</v>
      </c>
      <c r="L4034" s="21">
        <f t="shared" si="471"/>
        <v>20</v>
      </c>
      <c r="M4034" s="119">
        <v>44694</v>
      </c>
      <c r="N4034" s="119">
        <v>44694</v>
      </c>
      <c r="O4034" s="119">
        <v>44694</v>
      </c>
      <c r="P4034" s="119">
        <v>44694</v>
      </c>
      <c r="Q4034" s="267" t="s">
        <v>74</v>
      </c>
      <c r="R4034" s="21"/>
      <c r="S4034" s="21"/>
      <c r="T4034" s="21"/>
      <c r="U4034" s="348" t="s">
        <v>11509</v>
      </c>
      <c r="V4034" s="348" t="s">
        <v>11509</v>
      </c>
      <c r="W4034" s="267" t="s">
        <v>11510</v>
      </c>
      <c r="X4034" s="267" t="s">
        <v>11510</v>
      </c>
      <c r="Y4034" s="263"/>
    </row>
    <row r="4035" spans="1:25" ht="33">
      <c r="A4035" s="291"/>
      <c r="B4035" s="30">
        <v>3981</v>
      </c>
      <c r="C4035" s="30" t="s">
        <v>11116</v>
      </c>
      <c r="D4035" s="30" t="s">
        <v>83</v>
      </c>
      <c r="E4035" s="264" t="s">
        <v>11423</v>
      </c>
      <c r="F4035" s="192" t="s">
        <v>11418</v>
      </c>
      <c r="G4035" s="269">
        <f t="shared" ref="G4035:G4063" si="472">IF(ISBLANK(N4035),"",YEAR(N4035))</f>
        <v>2022</v>
      </c>
      <c r="H4035" s="269">
        <f t="shared" ref="H4035:H4063" si="473">IF(ISBLANK(N4035),"",MONTH(N4035))</f>
        <v>5</v>
      </c>
      <c r="I4035" s="269">
        <f t="shared" ref="I4035:I4063" si="474">IF(ISBLANK(N4035),"",WEEKNUM(N4035,1))</f>
        <v>20</v>
      </c>
      <c r="J4035" s="83">
        <f t="shared" ref="J4035:J4063" si="475">IF(ISBLANK(P4035),"",YEAR(P4035))</f>
        <v>2022</v>
      </c>
      <c r="K4035" s="269">
        <f t="shared" ref="K4035:K4063" si="476">IF(ISBLANK(P4035),"",MONTH(P4035))</f>
        <v>5</v>
      </c>
      <c r="L4035" s="21">
        <f t="shared" ref="L4035:L4063" si="477">IF(ISBLANK(P4035),"",WEEKNUM(P4035,1))</f>
        <v>20</v>
      </c>
      <c r="M4035" s="270">
        <v>44694</v>
      </c>
      <c r="N4035" s="270">
        <v>44694</v>
      </c>
      <c r="O4035" s="270">
        <v>44694</v>
      </c>
      <c r="P4035" s="270">
        <v>44694</v>
      </c>
      <c r="Q4035" s="336" t="s">
        <v>11445</v>
      </c>
      <c r="R4035" s="21"/>
      <c r="S4035" s="21"/>
      <c r="T4035" s="21"/>
      <c r="U4035" s="166" t="s">
        <v>11433</v>
      </c>
      <c r="V4035" s="166" t="s">
        <v>11433</v>
      </c>
      <c r="W4035" s="166" t="s">
        <v>11434</v>
      </c>
      <c r="X4035" s="166" t="s">
        <v>11434</v>
      </c>
      <c r="Y4035" s="263" t="s">
        <v>11446</v>
      </c>
    </row>
    <row r="4036" spans="1:25" ht="33">
      <c r="A4036" s="291"/>
      <c r="B4036" s="30">
        <v>3982</v>
      </c>
      <c r="C4036" s="30" t="s">
        <v>11117</v>
      </c>
      <c r="D4036" s="30" t="s">
        <v>83</v>
      </c>
      <c r="E4036" s="264" t="s">
        <v>11424</v>
      </c>
      <c r="F4036" s="192" t="s">
        <v>1972</v>
      </c>
      <c r="G4036" s="269">
        <f t="shared" si="472"/>
        <v>2022</v>
      </c>
      <c r="H4036" s="269">
        <f t="shared" si="473"/>
        <v>5</v>
      </c>
      <c r="I4036" s="269">
        <f t="shared" si="474"/>
        <v>20</v>
      </c>
      <c r="J4036" s="83">
        <f t="shared" si="475"/>
        <v>2022</v>
      </c>
      <c r="K4036" s="269">
        <f t="shared" si="476"/>
        <v>5</v>
      </c>
      <c r="L4036" s="21">
        <f t="shared" si="477"/>
        <v>20</v>
      </c>
      <c r="M4036" s="270">
        <v>44694</v>
      </c>
      <c r="N4036" s="270">
        <v>44694</v>
      </c>
      <c r="O4036" s="270">
        <v>44694</v>
      </c>
      <c r="P4036" s="270">
        <v>44694</v>
      </c>
      <c r="Q4036" s="336" t="s">
        <v>74</v>
      </c>
      <c r="R4036" s="21"/>
      <c r="S4036" s="21"/>
      <c r="T4036" s="21"/>
      <c r="U4036" s="166" t="s">
        <v>2480</v>
      </c>
      <c r="V4036" s="166" t="s">
        <v>2480</v>
      </c>
      <c r="W4036" s="166" t="s">
        <v>11435</v>
      </c>
      <c r="X4036" s="166" t="s">
        <v>11435</v>
      </c>
      <c r="Y4036" s="263" t="s">
        <v>11447</v>
      </c>
    </row>
    <row r="4037" spans="1:25" ht="33">
      <c r="A4037" s="291"/>
      <c r="B4037" s="30">
        <v>3983</v>
      </c>
      <c r="C4037" s="30" t="s">
        <v>11118</v>
      </c>
      <c r="D4037" s="30" t="s">
        <v>83</v>
      </c>
      <c r="E4037" s="264" t="s">
        <v>11425</v>
      </c>
      <c r="F4037" s="192" t="s">
        <v>1972</v>
      </c>
      <c r="G4037" s="269">
        <f t="shared" si="472"/>
        <v>2022</v>
      </c>
      <c r="H4037" s="269">
        <f t="shared" si="473"/>
        <v>5</v>
      </c>
      <c r="I4037" s="269">
        <f t="shared" si="474"/>
        <v>21</v>
      </c>
      <c r="J4037" s="83">
        <f t="shared" si="475"/>
        <v>2022</v>
      </c>
      <c r="K4037" s="269">
        <f t="shared" si="476"/>
        <v>5</v>
      </c>
      <c r="L4037" s="21">
        <f t="shared" si="477"/>
        <v>21</v>
      </c>
      <c r="M4037" s="270">
        <v>44697</v>
      </c>
      <c r="N4037" s="270">
        <v>44697</v>
      </c>
      <c r="O4037" s="270">
        <v>44697</v>
      </c>
      <c r="P4037" s="270">
        <v>44697</v>
      </c>
      <c r="Q4037" s="336" t="s">
        <v>74</v>
      </c>
      <c r="R4037" s="21"/>
      <c r="S4037" s="21"/>
      <c r="T4037" s="21"/>
      <c r="U4037" s="166" t="s">
        <v>11436</v>
      </c>
      <c r="V4037" s="166" t="s">
        <v>11436</v>
      </c>
      <c r="W4037" s="166" t="s">
        <v>11435</v>
      </c>
      <c r="X4037" s="166" t="s">
        <v>11435</v>
      </c>
      <c r="Y4037" s="263" t="s">
        <v>11448</v>
      </c>
    </row>
    <row r="4038" spans="1:25" ht="33">
      <c r="A4038" s="291"/>
      <c r="B4038" s="30">
        <v>3984</v>
      </c>
      <c r="C4038" s="30" t="s">
        <v>11119</v>
      </c>
      <c r="D4038" s="30" t="s">
        <v>83</v>
      </c>
      <c r="E4038" s="264" t="s">
        <v>11426</v>
      </c>
      <c r="F4038" s="192" t="s">
        <v>1972</v>
      </c>
      <c r="G4038" s="269">
        <f t="shared" si="472"/>
        <v>2022</v>
      </c>
      <c r="H4038" s="269">
        <f t="shared" si="473"/>
        <v>5</v>
      </c>
      <c r="I4038" s="269">
        <f t="shared" si="474"/>
        <v>21</v>
      </c>
      <c r="J4038" s="83">
        <f t="shared" si="475"/>
        <v>2022</v>
      </c>
      <c r="K4038" s="269">
        <f t="shared" si="476"/>
        <v>5</v>
      </c>
      <c r="L4038" s="21">
        <f t="shared" si="477"/>
        <v>21</v>
      </c>
      <c r="M4038" s="270">
        <v>44697</v>
      </c>
      <c r="N4038" s="270">
        <v>44697</v>
      </c>
      <c r="O4038" s="270">
        <v>44697</v>
      </c>
      <c r="P4038" s="270">
        <v>44697</v>
      </c>
      <c r="Q4038" s="336" t="s">
        <v>74</v>
      </c>
      <c r="R4038" s="21"/>
      <c r="S4038" s="21"/>
      <c r="T4038" s="21"/>
      <c r="U4038" s="166" t="s">
        <v>11437</v>
      </c>
      <c r="V4038" s="166" t="s">
        <v>11437</v>
      </c>
      <c r="W4038" s="166" t="s">
        <v>11435</v>
      </c>
      <c r="X4038" s="166" t="s">
        <v>11435</v>
      </c>
      <c r="Y4038" s="263" t="s">
        <v>11449</v>
      </c>
    </row>
    <row r="4039" spans="1:25" ht="33">
      <c r="A4039" s="291"/>
      <c r="B4039" s="30">
        <v>3985</v>
      </c>
      <c r="C4039" s="30" t="s">
        <v>11120</v>
      </c>
      <c r="D4039" s="30" t="s">
        <v>83</v>
      </c>
      <c r="E4039" s="264" t="s">
        <v>11427</v>
      </c>
      <c r="F4039" s="192" t="s">
        <v>11419</v>
      </c>
      <c r="G4039" s="269">
        <f t="shared" si="472"/>
        <v>2022</v>
      </c>
      <c r="H4039" s="269">
        <f t="shared" si="473"/>
        <v>5</v>
      </c>
      <c r="I4039" s="269">
        <f t="shared" si="474"/>
        <v>21</v>
      </c>
      <c r="J4039" s="83">
        <f t="shared" si="475"/>
        <v>2022</v>
      </c>
      <c r="K4039" s="269">
        <f t="shared" si="476"/>
        <v>5</v>
      </c>
      <c r="L4039" s="21">
        <f t="shared" si="477"/>
        <v>21</v>
      </c>
      <c r="M4039" s="270">
        <v>44698</v>
      </c>
      <c r="N4039" s="270">
        <v>44698</v>
      </c>
      <c r="O4039" s="270">
        <v>44698</v>
      </c>
      <c r="P4039" s="270">
        <v>44698</v>
      </c>
      <c r="Q4039" s="336" t="s">
        <v>74</v>
      </c>
      <c r="R4039" s="21"/>
      <c r="S4039" s="21"/>
      <c r="T4039" s="21"/>
      <c r="U4039" s="166" t="s">
        <v>11438</v>
      </c>
      <c r="V4039" s="166" t="s">
        <v>11438</v>
      </c>
      <c r="W4039" s="166" t="s">
        <v>11435</v>
      </c>
      <c r="X4039" s="166" t="s">
        <v>11435</v>
      </c>
      <c r="Y4039" s="263" t="s">
        <v>11450</v>
      </c>
    </row>
    <row r="4040" spans="1:25" ht="49.5">
      <c r="A4040" s="291"/>
      <c r="B4040" s="30">
        <v>3986</v>
      </c>
      <c r="C4040" s="30" t="s">
        <v>11121</v>
      </c>
      <c r="D4040" s="30" t="s">
        <v>83</v>
      </c>
      <c r="E4040" s="264" t="s">
        <v>11428</v>
      </c>
      <c r="F4040" s="192" t="s">
        <v>1972</v>
      </c>
      <c r="G4040" s="269">
        <f t="shared" si="472"/>
        <v>2022</v>
      </c>
      <c r="H4040" s="269">
        <f t="shared" si="473"/>
        <v>5</v>
      </c>
      <c r="I4040" s="269">
        <f t="shared" si="474"/>
        <v>21</v>
      </c>
      <c r="J4040" s="83">
        <f t="shared" si="475"/>
        <v>2022</v>
      </c>
      <c r="K4040" s="269">
        <f t="shared" si="476"/>
        <v>5</v>
      </c>
      <c r="L4040" s="21">
        <f t="shared" si="477"/>
        <v>21</v>
      </c>
      <c r="M4040" s="270">
        <v>44698</v>
      </c>
      <c r="N4040" s="270">
        <v>44698</v>
      </c>
      <c r="O4040" s="270">
        <v>44698</v>
      </c>
      <c r="P4040" s="270">
        <v>44698</v>
      </c>
      <c r="Q4040" s="336" t="s">
        <v>11445</v>
      </c>
      <c r="R4040" s="21"/>
      <c r="S4040" s="21"/>
      <c r="T4040" s="21"/>
      <c r="U4040" s="166" t="s">
        <v>5495</v>
      </c>
      <c r="V4040" s="166" t="s">
        <v>5495</v>
      </c>
      <c r="W4040" s="166" t="s">
        <v>11435</v>
      </c>
      <c r="X4040" s="166" t="s">
        <v>11435</v>
      </c>
      <c r="Y4040" s="263" t="s">
        <v>11451</v>
      </c>
    </row>
    <row r="4041" spans="1:25" ht="33">
      <c r="A4041" s="291"/>
      <c r="B4041" s="30">
        <v>3987</v>
      </c>
      <c r="C4041" s="30" t="s">
        <v>11122</v>
      </c>
      <c r="D4041" s="30" t="s">
        <v>83</v>
      </c>
      <c r="E4041" s="264" t="s">
        <v>11429</v>
      </c>
      <c r="F4041" s="192" t="s">
        <v>1972</v>
      </c>
      <c r="G4041" s="269">
        <f t="shared" si="472"/>
        <v>2022</v>
      </c>
      <c r="H4041" s="269">
        <f t="shared" si="473"/>
        <v>5</v>
      </c>
      <c r="I4041" s="269">
        <f t="shared" si="474"/>
        <v>21</v>
      </c>
      <c r="J4041" s="83">
        <f t="shared" si="475"/>
        <v>2022</v>
      </c>
      <c r="K4041" s="269">
        <f t="shared" si="476"/>
        <v>5</v>
      </c>
      <c r="L4041" s="21">
        <f t="shared" si="477"/>
        <v>21</v>
      </c>
      <c r="M4041" s="270">
        <v>44699</v>
      </c>
      <c r="N4041" s="270">
        <v>44699</v>
      </c>
      <c r="O4041" s="270">
        <v>44699</v>
      </c>
      <c r="P4041" s="270">
        <v>44700</v>
      </c>
      <c r="Q4041" s="268" t="s">
        <v>34</v>
      </c>
      <c r="R4041" s="21"/>
      <c r="S4041" s="21"/>
      <c r="T4041" s="21"/>
      <c r="U4041" s="166" t="s">
        <v>11439</v>
      </c>
      <c r="V4041" s="166" t="s">
        <v>11439</v>
      </c>
      <c r="W4041" s="166" t="s">
        <v>11435</v>
      </c>
      <c r="X4041" s="166" t="s">
        <v>11435</v>
      </c>
      <c r="Y4041" s="263" t="s">
        <v>11452</v>
      </c>
    </row>
    <row r="4042" spans="1:25" ht="33">
      <c r="A4042" s="291"/>
      <c r="B4042" s="30">
        <v>3988</v>
      </c>
      <c r="C4042" s="30" t="s">
        <v>11123</v>
      </c>
      <c r="D4042" s="30" t="s">
        <v>83</v>
      </c>
      <c r="E4042" s="264" t="s">
        <v>11430</v>
      </c>
      <c r="F4042" s="192" t="s">
        <v>11420</v>
      </c>
      <c r="G4042" s="269">
        <f t="shared" si="472"/>
        <v>2022</v>
      </c>
      <c r="H4042" s="269">
        <f t="shared" si="473"/>
        <v>5</v>
      </c>
      <c r="I4042" s="269">
        <f t="shared" si="474"/>
        <v>20</v>
      </c>
      <c r="J4042" s="83">
        <f t="shared" si="475"/>
        <v>2022</v>
      </c>
      <c r="K4042" s="269">
        <f t="shared" si="476"/>
        <v>5</v>
      </c>
      <c r="L4042" s="21">
        <f t="shared" si="477"/>
        <v>20</v>
      </c>
      <c r="M4042" s="270">
        <v>44694</v>
      </c>
      <c r="N4042" s="270">
        <v>44694</v>
      </c>
      <c r="O4042" s="270">
        <v>44694</v>
      </c>
      <c r="P4042" s="270">
        <v>44694</v>
      </c>
      <c r="Q4042" s="336" t="s">
        <v>11445</v>
      </c>
      <c r="R4042" s="21"/>
      <c r="S4042" s="21"/>
      <c r="T4042" s="21"/>
      <c r="U4042" s="166" t="s">
        <v>11440</v>
      </c>
      <c r="V4042" s="166" t="s">
        <v>11440</v>
      </c>
      <c r="W4042" s="166" t="s">
        <v>11441</v>
      </c>
      <c r="X4042" s="166" t="s">
        <v>11441</v>
      </c>
      <c r="Y4042" s="263" t="s">
        <v>11453</v>
      </c>
    </row>
    <row r="4043" spans="1:25" ht="33">
      <c r="A4043" s="291"/>
      <c r="B4043" s="30">
        <v>3989</v>
      </c>
      <c r="C4043" s="30" t="s">
        <v>11124</v>
      </c>
      <c r="D4043" s="30" t="s">
        <v>83</v>
      </c>
      <c r="E4043" s="265" t="s">
        <v>7472</v>
      </c>
      <c r="F4043" s="192" t="s">
        <v>1907</v>
      </c>
      <c r="G4043" s="269">
        <f t="shared" si="472"/>
        <v>2022</v>
      </c>
      <c r="H4043" s="269">
        <f t="shared" si="473"/>
        <v>5</v>
      </c>
      <c r="I4043" s="269">
        <f t="shared" si="474"/>
        <v>21</v>
      </c>
      <c r="J4043" s="83">
        <f t="shared" si="475"/>
        <v>2022</v>
      </c>
      <c r="K4043" s="269">
        <f t="shared" si="476"/>
        <v>5</v>
      </c>
      <c r="L4043" s="21">
        <f t="shared" si="477"/>
        <v>21</v>
      </c>
      <c r="M4043" s="119">
        <v>44697</v>
      </c>
      <c r="N4043" s="119">
        <v>44697</v>
      </c>
      <c r="O4043" s="119">
        <v>44697</v>
      </c>
      <c r="P4043" s="119">
        <v>44697</v>
      </c>
      <c r="Q4043" s="336" t="s">
        <v>11445</v>
      </c>
      <c r="R4043" s="21"/>
      <c r="S4043" s="21"/>
      <c r="T4043" s="21"/>
      <c r="U4043" s="267" t="s">
        <v>11442</v>
      </c>
      <c r="V4043" s="267" t="s">
        <v>11442</v>
      </c>
      <c r="W4043" s="166" t="s">
        <v>11441</v>
      </c>
      <c r="X4043" s="166" t="s">
        <v>11441</v>
      </c>
      <c r="Y4043" s="263" t="s">
        <v>11454</v>
      </c>
    </row>
    <row r="4044" spans="1:25" ht="33">
      <c r="A4044" s="291"/>
      <c r="B4044" s="30">
        <v>3990</v>
      </c>
      <c r="C4044" s="30" t="s">
        <v>11125</v>
      </c>
      <c r="D4044" s="30" t="s">
        <v>83</v>
      </c>
      <c r="E4044" s="264" t="s">
        <v>11431</v>
      </c>
      <c r="F4044" s="192" t="s">
        <v>11421</v>
      </c>
      <c r="G4044" s="269">
        <f t="shared" si="472"/>
        <v>2022</v>
      </c>
      <c r="H4044" s="269">
        <f t="shared" si="473"/>
        <v>5</v>
      </c>
      <c r="I4044" s="269">
        <f t="shared" si="474"/>
        <v>21</v>
      </c>
      <c r="J4044" s="83">
        <f t="shared" si="475"/>
        <v>2022</v>
      </c>
      <c r="K4044" s="269">
        <f t="shared" si="476"/>
        <v>5</v>
      </c>
      <c r="L4044" s="21">
        <f t="shared" si="477"/>
        <v>21</v>
      </c>
      <c r="M4044" s="270">
        <v>44697</v>
      </c>
      <c r="N4044" s="270">
        <v>44697</v>
      </c>
      <c r="O4044" s="270">
        <v>44697</v>
      </c>
      <c r="P4044" s="270">
        <v>44698</v>
      </c>
      <c r="Q4044" s="336" t="s">
        <v>74</v>
      </c>
      <c r="R4044" s="21"/>
      <c r="S4044" s="21"/>
      <c r="T4044" s="21"/>
      <c r="U4044" s="166" t="s">
        <v>11443</v>
      </c>
      <c r="V4044" s="166" t="s">
        <v>11443</v>
      </c>
      <c r="W4044" s="166" t="s">
        <v>11441</v>
      </c>
      <c r="X4044" s="166" t="s">
        <v>11441</v>
      </c>
      <c r="Y4044" s="263" t="s">
        <v>11455</v>
      </c>
    </row>
    <row r="4045" spans="1:25" ht="33">
      <c r="A4045" s="291"/>
      <c r="B4045" s="30">
        <v>3991</v>
      </c>
      <c r="C4045" s="30" t="s">
        <v>11126</v>
      </c>
      <c r="D4045" s="30" t="s">
        <v>83</v>
      </c>
      <c r="E4045" s="264" t="s">
        <v>11432</v>
      </c>
      <c r="F4045" s="192" t="s">
        <v>11422</v>
      </c>
      <c r="G4045" s="269">
        <f t="shared" si="472"/>
        <v>2022</v>
      </c>
      <c r="H4045" s="269">
        <f t="shared" si="473"/>
        <v>5</v>
      </c>
      <c r="I4045" s="269">
        <f t="shared" si="474"/>
        <v>21</v>
      </c>
      <c r="J4045" s="83">
        <f t="shared" si="475"/>
        <v>2022</v>
      </c>
      <c r="K4045" s="269">
        <f t="shared" si="476"/>
        <v>5</v>
      </c>
      <c r="L4045" s="21">
        <f t="shared" si="477"/>
        <v>21</v>
      </c>
      <c r="M4045" s="270">
        <v>44700</v>
      </c>
      <c r="N4045" s="270">
        <v>44700</v>
      </c>
      <c r="O4045" s="270">
        <v>44700</v>
      </c>
      <c r="P4045" s="270">
        <v>44700</v>
      </c>
      <c r="Q4045" s="336" t="s">
        <v>11445</v>
      </c>
      <c r="R4045" s="21"/>
      <c r="S4045" s="21"/>
      <c r="T4045" s="21"/>
      <c r="U4045" s="166" t="s">
        <v>11444</v>
      </c>
      <c r="V4045" s="166" t="s">
        <v>11444</v>
      </c>
      <c r="W4045" s="166" t="s">
        <v>11441</v>
      </c>
      <c r="X4045" s="166" t="s">
        <v>11441</v>
      </c>
      <c r="Y4045" s="263" t="s">
        <v>11456</v>
      </c>
    </row>
    <row r="4046" spans="1:25">
      <c r="A4046" s="291"/>
      <c r="B4046" s="30">
        <v>3992</v>
      </c>
      <c r="C4046" s="30" t="s">
        <v>11127</v>
      </c>
      <c r="D4046" s="30" t="s">
        <v>83</v>
      </c>
      <c r="E4046" s="259" t="s">
        <v>11457</v>
      </c>
      <c r="F4046" s="348" t="s">
        <v>11470</v>
      </c>
      <c r="G4046" s="269">
        <f t="shared" si="472"/>
        <v>2022</v>
      </c>
      <c r="H4046" s="269">
        <f t="shared" si="473"/>
        <v>5</v>
      </c>
      <c r="I4046" s="269">
        <f t="shared" si="474"/>
        <v>21</v>
      </c>
      <c r="J4046" s="83">
        <f t="shared" si="475"/>
        <v>2022</v>
      </c>
      <c r="K4046" s="269">
        <f t="shared" si="476"/>
        <v>5</v>
      </c>
      <c r="L4046" s="21">
        <f t="shared" si="477"/>
        <v>21</v>
      </c>
      <c r="M4046" s="119">
        <v>44697</v>
      </c>
      <c r="N4046" s="119">
        <v>44697</v>
      </c>
      <c r="O4046" s="119">
        <v>44697</v>
      </c>
      <c r="P4046" s="119">
        <v>44697</v>
      </c>
      <c r="Q4046" s="267" t="s">
        <v>11477</v>
      </c>
      <c r="R4046" s="21"/>
      <c r="S4046" s="21"/>
      <c r="T4046" s="21"/>
      <c r="U4046" s="267" t="s">
        <v>11480</v>
      </c>
      <c r="V4046" s="267" t="s">
        <v>11480</v>
      </c>
      <c r="W4046" s="267" t="s">
        <v>11481</v>
      </c>
      <c r="X4046" s="267" t="s">
        <v>11481</v>
      </c>
      <c r="Y4046" s="91"/>
    </row>
    <row r="4047" spans="1:25">
      <c r="A4047" s="291"/>
      <c r="B4047" s="30">
        <v>3993</v>
      </c>
      <c r="C4047" s="30" t="s">
        <v>11128</v>
      </c>
      <c r="D4047" s="30" t="s">
        <v>83</v>
      </c>
      <c r="E4047" s="259" t="s">
        <v>11457</v>
      </c>
      <c r="F4047" s="348" t="s">
        <v>11470</v>
      </c>
      <c r="G4047" s="269">
        <f t="shared" si="472"/>
        <v>2022</v>
      </c>
      <c r="H4047" s="269">
        <f t="shared" si="473"/>
        <v>5</v>
      </c>
      <c r="I4047" s="269">
        <f t="shared" si="474"/>
        <v>21</v>
      </c>
      <c r="J4047" s="83">
        <f t="shared" si="475"/>
        <v>2022</v>
      </c>
      <c r="K4047" s="269">
        <f t="shared" si="476"/>
        <v>5</v>
      </c>
      <c r="L4047" s="21">
        <f t="shared" si="477"/>
        <v>21</v>
      </c>
      <c r="M4047" s="119">
        <v>44697</v>
      </c>
      <c r="N4047" s="119">
        <v>44697</v>
      </c>
      <c r="O4047" s="119">
        <v>44697</v>
      </c>
      <c r="P4047" s="119">
        <v>44697</v>
      </c>
      <c r="Q4047" s="267" t="s">
        <v>11477</v>
      </c>
      <c r="R4047" s="21"/>
      <c r="S4047" s="21"/>
      <c r="T4047" s="21"/>
      <c r="U4047" s="267" t="s">
        <v>11482</v>
      </c>
      <c r="V4047" s="267" t="s">
        <v>11482</v>
      </c>
      <c r="W4047" s="267" t="s">
        <v>11483</v>
      </c>
      <c r="X4047" s="267" t="s">
        <v>11483</v>
      </c>
      <c r="Y4047" s="91"/>
    </row>
    <row r="4048" spans="1:25">
      <c r="A4048" s="291"/>
      <c r="B4048" s="30">
        <v>3994</v>
      </c>
      <c r="C4048" s="30" t="s">
        <v>11129</v>
      </c>
      <c r="D4048" s="30" t="s">
        <v>83</v>
      </c>
      <c r="E4048" s="265" t="s">
        <v>11458</v>
      </c>
      <c r="F4048" s="348" t="s">
        <v>11471</v>
      </c>
      <c r="G4048" s="269">
        <f t="shared" si="472"/>
        <v>2022</v>
      </c>
      <c r="H4048" s="269">
        <f t="shared" si="473"/>
        <v>5</v>
      </c>
      <c r="I4048" s="269">
        <f t="shared" si="474"/>
        <v>21</v>
      </c>
      <c r="J4048" s="83">
        <f t="shared" si="475"/>
        <v>2022</v>
      </c>
      <c r="K4048" s="269">
        <f t="shared" si="476"/>
        <v>5</v>
      </c>
      <c r="L4048" s="21">
        <f t="shared" si="477"/>
        <v>21</v>
      </c>
      <c r="M4048" s="119">
        <v>44697</v>
      </c>
      <c r="N4048" s="119">
        <v>44697</v>
      </c>
      <c r="O4048" s="119">
        <v>44697</v>
      </c>
      <c r="P4048" s="119">
        <v>44697</v>
      </c>
      <c r="Q4048" s="267" t="s">
        <v>11478</v>
      </c>
      <c r="R4048" s="21"/>
      <c r="S4048" s="21"/>
      <c r="T4048" s="21"/>
      <c r="U4048" s="267" t="s">
        <v>11484</v>
      </c>
      <c r="V4048" s="267" t="s">
        <v>11484</v>
      </c>
      <c r="W4048" s="267" t="s">
        <v>11483</v>
      </c>
      <c r="X4048" s="267" t="s">
        <v>11483</v>
      </c>
      <c r="Y4048" s="91"/>
    </row>
    <row r="4049" spans="1:25">
      <c r="A4049" s="291"/>
      <c r="B4049" s="30">
        <v>3995</v>
      </c>
      <c r="C4049" s="30" t="s">
        <v>11130</v>
      </c>
      <c r="D4049" s="30" t="s">
        <v>83</v>
      </c>
      <c r="E4049" s="265" t="s">
        <v>11459</v>
      </c>
      <c r="F4049" s="348" t="s">
        <v>11472</v>
      </c>
      <c r="G4049" s="269">
        <f t="shared" si="472"/>
        <v>2022</v>
      </c>
      <c r="H4049" s="269">
        <f t="shared" si="473"/>
        <v>5</v>
      </c>
      <c r="I4049" s="269">
        <f t="shared" si="474"/>
        <v>21</v>
      </c>
      <c r="J4049" s="83">
        <f t="shared" si="475"/>
        <v>2022</v>
      </c>
      <c r="K4049" s="269">
        <f t="shared" si="476"/>
        <v>5</v>
      </c>
      <c r="L4049" s="21">
        <f t="shared" si="477"/>
        <v>21</v>
      </c>
      <c r="M4049" s="119">
        <v>44698</v>
      </c>
      <c r="N4049" s="119">
        <v>44698</v>
      </c>
      <c r="O4049" s="119">
        <v>44698</v>
      </c>
      <c r="P4049" s="119">
        <v>44698</v>
      </c>
      <c r="Q4049" s="267" t="s">
        <v>11477</v>
      </c>
      <c r="R4049" s="21"/>
      <c r="S4049" s="21"/>
      <c r="T4049" s="21"/>
      <c r="U4049" s="267" t="s">
        <v>11485</v>
      </c>
      <c r="V4049" s="267" t="s">
        <v>11485</v>
      </c>
      <c r="W4049" s="267" t="s">
        <v>11481</v>
      </c>
      <c r="X4049" s="267" t="s">
        <v>11481</v>
      </c>
      <c r="Y4049" s="91"/>
    </row>
    <row r="4050" spans="1:25">
      <c r="A4050" s="291"/>
      <c r="B4050" s="30">
        <v>3996</v>
      </c>
      <c r="C4050" s="30" t="s">
        <v>11131</v>
      </c>
      <c r="D4050" s="30" t="s">
        <v>83</v>
      </c>
      <c r="E4050" s="265" t="s">
        <v>11460</v>
      </c>
      <c r="F4050" s="348" t="s">
        <v>11473</v>
      </c>
      <c r="G4050" s="269">
        <f t="shared" si="472"/>
        <v>2022</v>
      </c>
      <c r="H4050" s="269">
        <f t="shared" si="473"/>
        <v>5</v>
      </c>
      <c r="I4050" s="269">
        <f t="shared" si="474"/>
        <v>20</v>
      </c>
      <c r="J4050" s="83">
        <f t="shared" si="475"/>
        <v>2022</v>
      </c>
      <c r="K4050" s="269">
        <f t="shared" si="476"/>
        <v>5</v>
      </c>
      <c r="L4050" s="21">
        <f t="shared" si="477"/>
        <v>21</v>
      </c>
      <c r="M4050" s="119">
        <v>44692</v>
      </c>
      <c r="N4050" s="119">
        <v>44692</v>
      </c>
      <c r="O4050" s="119">
        <v>44692</v>
      </c>
      <c r="P4050" s="119">
        <v>44698</v>
      </c>
      <c r="Q4050" s="267" t="s">
        <v>74</v>
      </c>
      <c r="R4050" s="21"/>
      <c r="S4050" s="21"/>
      <c r="T4050" s="21"/>
      <c r="U4050" s="267" t="s">
        <v>11486</v>
      </c>
      <c r="V4050" s="267" t="s">
        <v>11486</v>
      </c>
      <c r="W4050" s="267" t="s">
        <v>11481</v>
      </c>
      <c r="X4050" s="267" t="s">
        <v>11481</v>
      </c>
      <c r="Y4050" s="91"/>
    </row>
    <row r="4051" spans="1:25">
      <c r="A4051" s="291"/>
      <c r="B4051" s="30">
        <v>3997</v>
      </c>
      <c r="C4051" s="30" t="s">
        <v>11132</v>
      </c>
      <c r="D4051" s="30" t="s">
        <v>83</v>
      </c>
      <c r="E4051" s="265" t="s">
        <v>11461</v>
      </c>
      <c r="F4051" s="348" t="s">
        <v>11474</v>
      </c>
      <c r="G4051" s="269">
        <f t="shared" si="472"/>
        <v>2022</v>
      </c>
      <c r="H4051" s="269">
        <f t="shared" si="473"/>
        <v>5</v>
      </c>
      <c r="I4051" s="269">
        <f t="shared" si="474"/>
        <v>21</v>
      </c>
      <c r="J4051" s="83">
        <f t="shared" si="475"/>
        <v>2022</v>
      </c>
      <c r="K4051" s="269">
        <f t="shared" si="476"/>
        <v>5</v>
      </c>
      <c r="L4051" s="21">
        <f t="shared" si="477"/>
        <v>21</v>
      </c>
      <c r="M4051" s="119">
        <v>44698</v>
      </c>
      <c r="N4051" s="119">
        <v>44698</v>
      </c>
      <c r="O4051" s="119">
        <v>44698</v>
      </c>
      <c r="P4051" s="119">
        <v>44698</v>
      </c>
      <c r="Q4051" s="267" t="s">
        <v>74</v>
      </c>
      <c r="R4051" s="21"/>
      <c r="S4051" s="21"/>
      <c r="T4051" s="21"/>
      <c r="U4051" s="267" t="s">
        <v>11487</v>
      </c>
      <c r="V4051" s="267" t="s">
        <v>11487</v>
      </c>
      <c r="W4051" s="267" t="s">
        <v>11481</v>
      </c>
      <c r="X4051" s="267" t="s">
        <v>11481</v>
      </c>
      <c r="Y4051" s="91"/>
    </row>
    <row r="4052" spans="1:25">
      <c r="A4052" s="291"/>
      <c r="B4052" s="30">
        <v>3998</v>
      </c>
      <c r="C4052" s="30" t="s">
        <v>11133</v>
      </c>
      <c r="D4052" s="30" t="s">
        <v>83</v>
      </c>
      <c r="E4052" s="265" t="s">
        <v>11462</v>
      </c>
      <c r="F4052" s="348" t="s">
        <v>11475</v>
      </c>
      <c r="G4052" s="269">
        <f t="shared" si="472"/>
        <v>2022</v>
      </c>
      <c r="H4052" s="269">
        <f t="shared" si="473"/>
        <v>5</v>
      </c>
      <c r="I4052" s="269">
        <f t="shared" si="474"/>
        <v>21</v>
      </c>
      <c r="J4052" s="83">
        <f t="shared" si="475"/>
        <v>2022</v>
      </c>
      <c r="K4052" s="269">
        <f t="shared" si="476"/>
        <v>5</v>
      </c>
      <c r="L4052" s="21">
        <f t="shared" si="477"/>
        <v>21</v>
      </c>
      <c r="M4052" s="119">
        <v>44698</v>
      </c>
      <c r="N4052" s="119">
        <v>44698</v>
      </c>
      <c r="O4052" s="119">
        <v>44698</v>
      </c>
      <c r="P4052" s="119">
        <v>44698</v>
      </c>
      <c r="Q4052" s="267" t="s">
        <v>74</v>
      </c>
      <c r="R4052" s="21"/>
      <c r="S4052" s="21"/>
      <c r="T4052" s="21"/>
      <c r="U4052" s="267" t="s">
        <v>11488</v>
      </c>
      <c r="V4052" s="267" t="s">
        <v>11488</v>
      </c>
      <c r="W4052" s="267" t="s">
        <v>11483</v>
      </c>
      <c r="X4052" s="267" t="s">
        <v>11483</v>
      </c>
      <c r="Y4052" s="91"/>
    </row>
    <row r="4053" spans="1:25">
      <c r="A4053" s="291"/>
      <c r="B4053" s="30">
        <v>3999</v>
      </c>
      <c r="C4053" s="30" t="s">
        <v>11134</v>
      </c>
      <c r="D4053" s="30" t="s">
        <v>83</v>
      </c>
      <c r="E4053" s="259" t="s">
        <v>11463</v>
      </c>
      <c r="F4053" s="348" t="s">
        <v>11474</v>
      </c>
      <c r="G4053" s="269">
        <f t="shared" si="472"/>
        <v>2022</v>
      </c>
      <c r="H4053" s="269">
        <f t="shared" si="473"/>
        <v>5</v>
      </c>
      <c r="I4053" s="269">
        <f t="shared" si="474"/>
        <v>21</v>
      </c>
      <c r="J4053" s="83">
        <f t="shared" si="475"/>
        <v>2022</v>
      </c>
      <c r="K4053" s="269">
        <f t="shared" si="476"/>
        <v>5</v>
      </c>
      <c r="L4053" s="21">
        <f t="shared" si="477"/>
        <v>21</v>
      </c>
      <c r="M4053" s="119">
        <v>44698</v>
      </c>
      <c r="N4053" s="119">
        <v>44698</v>
      </c>
      <c r="O4053" s="119">
        <v>44698</v>
      </c>
      <c r="P4053" s="119">
        <v>44698</v>
      </c>
      <c r="Q4053" s="267" t="s">
        <v>11478</v>
      </c>
      <c r="R4053" s="21"/>
      <c r="S4053" s="21"/>
      <c r="T4053" s="21"/>
      <c r="U4053" s="267" t="s">
        <v>11489</v>
      </c>
      <c r="V4053" s="267" t="s">
        <v>11489</v>
      </c>
      <c r="W4053" s="267" t="s">
        <v>11481</v>
      </c>
      <c r="X4053" s="267" t="s">
        <v>11481</v>
      </c>
      <c r="Y4053" s="91"/>
    </row>
    <row r="4054" spans="1:25">
      <c r="A4054" s="291"/>
      <c r="B4054" s="30">
        <v>4000</v>
      </c>
      <c r="C4054" s="30" t="s">
        <v>11135</v>
      </c>
      <c r="D4054" s="30" t="s">
        <v>83</v>
      </c>
      <c r="E4054" s="259" t="s">
        <v>11464</v>
      </c>
      <c r="F4054" s="348" t="s">
        <v>11474</v>
      </c>
      <c r="G4054" s="269">
        <f t="shared" si="472"/>
        <v>2022</v>
      </c>
      <c r="H4054" s="269">
        <f t="shared" si="473"/>
        <v>5</v>
      </c>
      <c r="I4054" s="269">
        <f t="shared" si="474"/>
        <v>21</v>
      </c>
      <c r="J4054" s="83">
        <f t="shared" si="475"/>
        <v>2022</v>
      </c>
      <c r="K4054" s="269">
        <f t="shared" si="476"/>
        <v>5</v>
      </c>
      <c r="L4054" s="21">
        <f t="shared" si="477"/>
        <v>21</v>
      </c>
      <c r="M4054" s="119">
        <v>44698</v>
      </c>
      <c r="N4054" s="119">
        <v>44698</v>
      </c>
      <c r="O4054" s="119">
        <v>44698</v>
      </c>
      <c r="P4054" s="119">
        <v>44698</v>
      </c>
      <c r="Q4054" s="267" t="s">
        <v>11477</v>
      </c>
      <c r="R4054" s="21"/>
      <c r="S4054" s="21"/>
      <c r="T4054" s="21"/>
      <c r="U4054" s="267" t="s">
        <v>11490</v>
      </c>
      <c r="V4054" s="267" t="s">
        <v>11490</v>
      </c>
      <c r="W4054" s="267" t="s">
        <v>11481</v>
      </c>
      <c r="X4054" s="267" t="s">
        <v>11481</v>
      </c>
      <c r="Y4054" s="91"/>
    </row>
    <row r="4055" spans="1:25">
      <c r="A4055" s="291"/>
      <c r="B4055" s="30">
        <v>4001</v>
      </c>
      <c r="C4055" s="30" t="s">
        <v>11136</v>
      </c>
      <c r="D4055" s="30" t="s">
        <v>83</v>
      </c>
      <c r="E4055" s="259" t="s">
        <v>11465</v>
      </c>
      <c r="F4055" s="348" t="s">
        <v>11470</v>
      </c>
      <c r="G4055" s="269">
        <f t="shared" si="472"/>
        <v>2022</v>
      </c>
      <c r="H4055" s="269">
        <f t="shared" si="473"/>
        <v>5</v>
      </c>
      <c r="I4055" s="269">
        <f t="shared" si="474"/>
        <v>21</v>
      </c>
      <c r="J4055" s="83">
        <f t="shared" si="475"/>
        <v>2022</v>
      </c>
      <c r="K4055" s="269">
        <f t="shared" si="476"/>
        <v>5</v>
      </c>
      <c r="L4055" s="21">
        <f t="shared" si="477"/>
        <v>21</v>
      </c>
      <c r="M4055" s="119">
        <v>44698</v>
      </c>
      <c r="N4055" s="119">
        <v>44698</v>
      </c>
      <c r="O4055" s="119">
        <v>44698</v>
      </c>
      <c r="P4055" s="119">
        <v>44698</v>
      </c>
      <c r="Q4055" s="267" t="s">
        <v>11477</v>
      </c>
      <c r="R4055" s="21"/>
      <c r="S4055" s="21"/>
      <c r="T4055" s="21"/>
      <c r="U4055" s="267" t="s">
        <v>11491</v>
      </c>
      <c r="V4055" s="267" t="s">
        <v>11491</v>
      </c>
      <c r="W4055" s="267" t="s">
        <v>11481</v>
      </c>
      <c r="X4055" s="267" t="s">
        <v>11481</v>
      </c>
      <c r="Y4055" s="91"/>
    </row>
    <row r="4056" spans="1:25">
      <c r="A4056" s="291"/>
      <c r="B4056" s="30">
        <v>4002</v>
      </c>
      <c r="C4056" s="30" t="s">
        <v>11137</v>
      </c>
      <c r="D4056" s="30" t="s">
        <v>83</v>
      </c>
      <c r="E4056" s="259" t="s">
        <v>11466</v>
      </c>
      <c r="F4056" s="348" t="s">
        <v>11474</v>
      </c>
      <c r="G4056" s="269">
        <f t="shared" si="472"/>
        <v>2022</v>
      </c>
      <c r="H4056" s="269">
        <f t="shared" si="473"/>
        <v>5</v>
      </c>
      <c r="I4056" s="269">
        <f t="shared" si="474"/>
        <v>21</v>
      </c>
      <c r="J4056" s="83">
        <f t="shared" si="475"/>
        <v>2022</v>
      </c>
      <c r="K4056" s="269">
        <f t="shared" si="476"/>
        <v>5</v>
      </c>
      <c r="L4056" s="21">
        <f t="shared" si="477"/>
        <v>21</v>
      </c>
      <c r="M4056" s="119">
        <v>44698</v>
      </c>
      <c r="N4056" s="119">
        <v>44698</v>
      </c>
      <c r="O4056" s="119">
        <v>44698</v>
      </c>
      <c r="P4056" s="119">
        <v>44698</v>
      </c>
      <c r="Q4056" s="267" t="s">
        <v>11477</v>
      </c>
      <c r="R4056" s="21"/>
      <c r="S4056" s="21"/>
      <c r="T4056" s="21"/>
      <c r="U4056" s="267" t="s">
        <v>11492</v>
      </c>
      <c r="V4056" s="267" t="s">
        <v>11492</v>
      </c>
      <c r="W4056" s="267" t="s">
        <v>11493</v>
      </c>
      <c r="X4056" s="267" t="s">
        <v>11493</v>
      </c>
      <c r="Y4056" s="91"/>
    </row>
    <row r="4057" spans="1:25">
      <c r="A4057" s="291"/>
      <c r="B4057" s="30">
        <v>4003</v>
      </c>
      <c r="C4057" s="30" t="s">
        <v>11138</v>
      </c>
      <c r="D4057" s="30" t="s">
        <v>83</v>
      </c>
      <c r="E4057" s="259" t="s">
        <v>11467</v>
      </c>
      <c r="F4057" s="348" t="s">
        <v>3286</v>
      </c>
      <c r="G4057" s="269">
        <f t="shared" si="472"/>
        <v>2022</v>
      </c>
      <c r="H4057" s="269">
        <f t="shared" si="473"/>
        <v>5</v>
      </c>
      <c r="I4057" s="269">
        <f t="shared" si="474"/>
        <v>21</v>
      </c>
      <c r="J4057" s="83">
        <f t="shared" si="475"/>
        <v>2022</v>
      </c>
      <c r="K4057" s="269">
        <f t="shared" si="476"/>
        <v>5</v>
      </c>
      <c r="L4057" s="21">
        <f t="shared" si="477"/>
        <v>21</v>
      </c>
      <c r="M4057" s="119">
        <v>44698</v>
      </c>
      <c r="N4057" s="119">
        <v>44698</v>
      </c>
      <c r="O4057" s="119">
        <v>44698</v>
      </c>
      <c r="P4057" s="119">
        <v>44698</v>
      </c>
      <c r="Q4057" s="267" t="s">
        <v>11478</v>
      </c>
      <c r="R4057" s="21"/>
      <c r="S4057" s="21"/>
      <c r="T4057" s="21"/>
      <c r="U4057" s="267" t="s">
        <v>7929</v>
      </c>
      <c r="V4057" s="267" t="s">
        <v>7929</v>
      </c>
      <c r="W4057" s="267" t="s">
        <v>11481</v>
      </c>
      <c r="X4057" s="267" t="s">
        <v>11481</v>
      </c>
      <c r="Y4057" s="91"/>
    </row>
    <row r="4058" spans="1:25" ht="33">
      <c r="A4058" s="291"/>
      <c r="B4058" s="30">
        <v>4004</v>
      </c>
      <c r="C4058" s="30" t="s">
        <v>11139</v>
      </c>
      <c r="D4058" s="30" t="s">
        <v>83</v>
      </c>
      <c r="E4058" s="259" t="s">
        <v>11468</v>
      </c>
      <c r="F4058" s="348" t="s">
        <v>11476</v>
      </c>
      <c r="G4058" s="269">
        <f t="shared" si="472"/>
        <v>2022</v>
      </c>
      <c r="H4058" s="269">
        <f t="shared" si="473"/>
        <v>5</v>
      </c>
      <c r="I4058" s="269">
        <f t="shared" si="474"/>
        <v>21</v>
      </c>
      <c r="J4058" s="83">
        <f t="shared" si="475"/>
        <v>2022</v>
      </c>
      <c r="K4058" s="269">
        <f t="shared" si="476"/>
        <v>5</v>
      </c>
      <c r="L4058" s="21">
        <f t="shared" si="477"/>
        <v>21</v>
      </c>
      <c r="M4058" s="119">
        <v>44698</v>
      </c>
      <c r="N4058" s="119">
        <v>44698</v>
      </c>
      <c r="O4058" s="119">
        <v>44698</v>
      </c>
      <c r="P4058" s="119">
        <v>44698</v>
      </c>
      <c r="Q4058" s="267" t="s">
        <v>11479</v>
      </c>
      <c r="R4058" s="21"/>
      <c r="S4058" s="21"/>
      <c r="T4058" s="21"/>
      <c r="U4058" s="267" t="s">
        <v>11494</v>
      </c>
      <c r="V4058" s="267" t="s">
        <v>11494</v>
      </c>
      <c r="W4058" s="267" t="s">
        <v>9384</v>
      </c>
      <c r="X4058" s="267" t="s">
        <v>9384</v>
      </c>
      <c r="Y4058" s="91"/>
    </row>
    <row r="4059" spans="1:25">
      <c r="A4059" s="291"/>
      <c r="B4059" s="30">
        <v>4005</v>
      </c>
      <c r="C4059" s="30" t="s">
        <v>11140</v>
      </c>
      <c r="D4059" s="30" t="s">
        <v>83</v>
      </c>
      <c r="E4059" s="265" t="s">
        <v>11469</v>
      </c>
      <c r="F4059" s="348" t="s">
        <v>11473</v>
      </c>
      <c r="G4059" s="269">
        <f t="shared" si="472"/>
        <v>2022</v>
      </c>
      <c r="H4059" s="269">
        <f t="shared" si="473"/>
        <v>5</v>
      </c>
      <c r="I4059" s="269">
        <f t="shared" si="474"/>
        <v>21</v>
      </c>
      <c r="J4059" s="83">
        <f t="shared" si="475"/>
        <v>2022</v>
      </c>
      <c r="K4059" s="269">
        <f t="shared" si="476"/>
        <v>5</v>
      </c>
      <c r="L4059" s="21">
        <f t="shared" si="477"/>
        <v>21</v>
      </c>
      <c r="M4059" s="119">
        <v>44699</v>
      </c>
      <c r="N4059" s="119">
        <v>44699</v>
      </c>
      <c r="O4059" s="119">
        <v>44699</v>
      </c>
      <c r="P4059" s="119">
        <v>44699</v>
      </c>
      <c r="Q4059" s="267" t="s">
        <v>11478</v>
      </c>
      <c r="R4059" s="21"/>
      <c r="S4059" s="21"/>
      <c r="T4059" s="21"/>
      <c r="U4059" s="267" t="s">
        <v>11495</v>
      </c>
      <c r="V4059" s="267" t="s">
        <v>11495</v>
      </c>
      <c r="W4059" s="267" t="s">
        <v>11496</v>
      </c>
      <c r="X4059" s="267" t="s">
        <v>9384</v>
      </c>
      <c r="Y4059" s="91"/>
    </row>
    <row r="4060" spans="1:25">
      <c r="A4060" s="291"/>
      <c r="B4060" s="30">
        <v>4006</v>
      </c>
      <c r="C4060" s="30" t="s">
        <v>11141</v>
      </c>
      <c r="D4060" s="30" t="s">
        <v>83</v>
      </c>
      <c r="E4060" s="293" t="s">
        <v>11497</v>
      </c>
      <c r="F4060" s="30" t="s">
        <v>11501</v>
      </c>
      <c r="G4060" s="269">
        <f t="shared" si="472"/>
        <v>2022</v>
      </c>
      <c r="H4060" s="269">
        <f t="shared" si="473"/>
        <v>5</v>
      </c>
      <c r="I4060" s="269">
        <f t="shared" si="474"/>
        <v>21</v>
      </c>
      <c r="J4060" s="83">
        <f t="shared" si="475"/>
        <v>2022</v>
      </c>
      <c r="K4060" s="269">
        <f t="shared" si="476"/>
        <v>5</v>
      </c>
      <c r="L4060" s="21">
        <f t="shared" si="477"/>
        <v>21</v>
      </c>
      <c r="M4060" s="119">
        <v>44697</v>
      </c>
      <c r="N4060" s="119">
        <v>44697</v>
      </c>
      <c r="O4060" s="119">
        <v>44697</v>
      </c>
      <c r="P4060" s="119">
        <v>44700</v>
      </c>
      <c r="Q4060" s="267" t="s">
        <v>74</v>
      </c>
      <c r="R4060" s="21"/>
      <c r="S4060" s="21"/>
      <c r="T4060" s="21"/>
      <c r="U4060" s="348" t="s">
        <v>7258</v>
      </c>
      <c r="V4060" s="348" t="s">
        <v>7258</v>
      </c>
      <c r="W4060" s="267" t="s">
        <v>5563</v>
      </c>
      <c r="X4060" s="267" t="s">
        <v>5563</v>
      </c>
      <c r="Y4060" s="259" t="s">
        <v>11381</v>
      </c>
    </row>
    <row r="4061" spans="1:25">
      <c r="A4061" s="291"/>
      <c r="B4061" s="30">
        <v>4007</v>
      </c>
      <c r="C4061" s="30" t="s">
        <v>11142</v>
      </c>
      <c r="D4061" s="30" t="s">
        <v>83</v>
      </c>
      <c r="E4061" s="311" t="s">
        <v>11498</v>
      </c>
      <c r="F4061" s="30" t="s">
        <v>11502</v>
      </c>
      <c r="G4061" s="269">
        <f t="shared" si="472"/>
        <v>2022</v>
      </c>
      <c r="H4061" s="269">
        <f t="shared" si="473"/>
        <v>5</v>
      </c>
      <c r="I4061" s="269">
        <f t="shared" si="474"/>
        <v>21</v>
      </c>
      <c r="J4061" s="83">
        <f t="shared" si="475"/>
        <v>2022</v>
      </c>
      <c r="K4061" s="269">
        <f t="shared" si="476"/>
        <v>5</v>
      </c>
      <c r="L4061" s="21">
        <f t="shared" si="477"/>
        <v>21</v>
      </c>
      <c r="M4061" s="119">
        <v>44697</v>
      </c>
      <c r="N4061" s="119">
        <v>44697</v>
      </c>
      <c r="O4061" s="119">
        <v>44697</v>
      </c>
      <c r="P4061" s="119">
        <v>44697</v>
      </c>
      <c r="Q4061" s="267" t="s">
        <v>74</v>
      </c>
      <c r="R4061" s="21"/>
      <c r="S4061" s="21"/>
      <c r="T4061" s="21"/>
      <c r="U4061" s="348" t="s">
        <v>9</v>
      </c>
      <c r="V4061" s="348" t="s">
        <v>9</v>
      </c>
      <c r="W4061" s="267" t="s">
        <v>11505</v>
      </c>
      <c r="X4061" s="267" t="s">
        <v>11505</v>
      </c>
      <c r="Y4061" s="91"/>
    </row>
    <row r="4062" spans="1:25" ht="49.5">
      <c r="A4062" s="291"/>
      <c r="B4062" s="30">
        <v>4008</v>
      </c>
      <c r="C4062" s="30" t="s">
        <v>11143</v>
      </c>
      <c r="D4062" s="30" t="s">
        <v>83</v>
      </c>
      <c r="E4062" s="351" t="s">
        <v>11499</v>
      </c>
      <c r="F4062" s="30" t="s">
        <v>11503</v>
      </c>
      <c r="G4062" s="269">
        <f t="shared" si="472"/>
        <v>2022</v>
      </c>
      <c r="H4062" s="269">
        <f t="shared" si="473"/>
        <v>5</v>
      </c>
      <c r="I4062" s="269">
        <f t="shared" si="474"/>
        <v>21</v>
      </c>
      <c r="J4062" s="83">
        <f t="shared" si="475"/>
        <v>2022</v>
      </c>
      <c r="K4062" s="269">
        <f t="shared" si="476"/>
        <v>5</v>
      </c>
      <c r="L4062" s="21">
        <f t="shared" si="477"/>
        <v>21</v>
      </c>
      <c r="M4062" s="119">
        <v>44698</v>
      </c>
      <c r="N4062" s="119">
        <v>44698</v>
      </c>
      <c r="O4062" s="119">
        <v>44698</v>
      </c>
      <c r="P4062" s="119">
        <v>44699</v>
      </c>
      <c r="Q4062" s="267" t="s">
        <v>74</v>
      </c>
      <c r="R4062" s="21"/>
      <c r="S4062" s="21"/>
      <c r="T4062" s="21"/>
      <c r="U4062" s="348" t="s">
        <v>11506</v>
      </c>
      <c r="V4062" s="348" t="s">
        <v>11506</v>
      </c>
      <c r="W4062" s="267" t="s">
        <v>11505</v>
      </c>
      <c r="X4062" s="267" t="s">
        <v>11505</v>
      </c>
      <c r="Y4062" s="91"/>
    </row>
    <row r="4063" spans="1:25">
      <c r="A4063" s="291"/>
      <c r="B4063" s="30">
        <v>4009</v>
      </c>
      <c r="C4063" s="30" t="s">
        <v>11144</v>
      </c>
      <c r="D4063" s="30" t="s">
        <v>83</v>
      </c>
      <c r="E4063" s="294" t="s">
        <v>11500</v>
      </c>
      <c r="F4063" s="30" t="s">
        <v>11504</v>
      </c>
      <c r="G4063" s="269">
        <f t="shared" si="472"/>
        <v>2022</v>
      </c>
      <c r="H4063" s="269">
        <f t="shared" si="473"/>
        <v>5</v>
      </c>
      <c r="I4063" s="269">
        <f t="shared" si="474"/>
        <v>21</v>
      </c>
      <c r="J4063" s="83">
        <f t="shared" si="475"/>
        <v>2022</v>
      </c>
      <c r="K4063" s="269">
        <f t="shared" si="476"/>
        <v>5</v>
      </c>
      <c r="L4063" s="21">
        <f t="shared" si="477"/>
        <v>21</v>
      </c>
      <c r="M4063" s="119">
        <v>44700</v>
      </c>
      <c r="N4063" s="119">
        <v>44700</v>
      </c>
      <c r="O4063" s="119">
        <v>44700</v>
      </c>
      <c r="P4063" s="119">
        <v>44700</v>
      </c>
      <c r="Q4063" s="267" t="s">
        <v>74</v>
      </c>
      <c r="R4063" s="21"/>
      <c r="S4063" s="21"/>
      <c r="T4063" s="21"/>
      <c r="U4063" s="348" t="s">
        <v>11507</v>
      </c>
      <c r="V4063" s="348" t="s">
        <v>11507</v>
      </c>
      <c r="W4063" s="267" t="s">
        <v>11505</v>
      </c>
      <c r="X4063" s="267" t="s">
        <v>11505</v>
      </c>
      <c r="Y4063" s="91"/>
    </row>
    <row r="4064" spans="1:25">
      <c r="A4064" s="291"/>
      <c r="B4064" s="30">
        <v>4010</v>
      </c>
      <c r="C4064" s="30" t="s">
        <v>11145</v>
      </c>
      <c r="D4064" s="30" t="s">
        <v>83</v>
      </c>
      <c r="E4064" s="352" t="s">
        <v>11511</v>
      </c>
      <c r="F4064" s="312" t="s">
        <v>11512</v>
      </c>
      <c r="G4064" s="269">
        <f t="shared" ref="G4064:G4124" si="478">IF(ISBLANK(N4064),"",YEAR(N4064))</f>
        <v>2022</v>
      </c>
      <c r="H4064" s="269">
        <f t="shared" ref="H4064:H4124" si="479">IF(ISBLANK(N4064),"",MONTH(N4064))</f>
        <v>5</v>
      </c>
      <c r="I4064" s="269">
        <f t="shared" ref="I4064:I4124" si="480">IF(ISBLANK(N4064),"",WEEKNUM(N4064,1))</f>
        <v>21</v>
      </c>
      <c r="J4064" s="83">
        <f t="shared" ref="J4064:J4124" si="481">IF(ISBLANK(P4064),"",YEAR(P4064))</f>
        <v>2022</v>
      </c>
      <c r="K4064" s="269">
        <f t="shared" ref="K4064:K4124" si="482">IF(ISBLANK(P4064),"",MONTH(P4064))</f>
        <v>5</v>
      </c>
      <c r="L4064" s="21">
        <f t="shared" ref="L4064:L4124" si="483">IF(ISBLANK(P4064),"",WEEKNUM(P4064,1))</f>
        <v>21</v>
      </c>
      <c r="M4064" s="119">
        <v>44698</v>
      </c>
      <c r="N4064" s="119">
        <v>44698</v>
      </c>
      <c r="O4064" s="119">
        <v>44698</v>
      </c>
      <c r="P4064" s="119">
        <v>44701</v>
      </c>
      <c r="Q4064" s="267" t="s">
        <v>34</v>
      </c>
      <c r="R4064" s="21"/>
      <c r="S4064" s="21"/>
      <c r="T4064" s="21"/>
      <c r="U4064" s="348" t="s">
        <v>11512</v>
      </c>
      <c r="V4064" s="348" t="s">
        <v>11512</v>
      </c>
      <c r="W4064" s="267" t="s">
        <v>11513</v>
      </c>
      <c r="X4064" s="267" t="s">
        <v>11513</v>
      </c>
      <c r="Y4064" s="259" t="s">
        <v>11514</v>
      </c>
    </row>
    <row r="4065" spans="1:25" ht="33">
      <c r="A4065" s="291"/>
      <c r="B4065" s="30">
        <v>4011</v>
      </c>
      <c r="C4065" s="30" t="s">
        <v>11146</v>
      </c>
      <c r="D4065" s="30" t="s">
        <v>83</v>
      </c>
      <c r="E4065" s="264" t="s">
        <v>11543</v>
      </c>
      <c r="F4065" s="192" t="s">
        <v>1972</v>
      </c>
      <c r="G4065" s="269">
        <f t="shared" si="478"/>
        <v>2022</v>
      </c>
      <c r="H4065" s="269">
        <f t="shared" si="479"/>
        <v>5</v>
      </c>
      <c r="I4065" s="269">
        <f t="shared" si="480"/>
        <v>21</v>
      </c>
      <c r="J4065" s="83">
        <f t="shared" si="481"/>
        <v>2022</v>
      </c>
      <c r="K4065" s="269">
        <f t="shared" si="482"/>
        <v>5</v>
      </c>
      <c r="L4065" s="21">
        <f t="shared" si="483"/>
        <v>21</v>
      </c>
      <c r="M4065" s="270">
        <v>44701</v>
      </c>
      <c r="N4065" s="270">
        <v>44701</v>
      </c>
      <c r="O4065" s="270">
        <v>44701</v>
      </c>
      <c r="P4065" s="270">
        <v>44701</v>
      </c>
      <c r="Q4065" s="267" t="s">
        <v>34</v>
      </c>
      <c r="R4065" s="21"/>
      <c r="S4065" s="21"/>
      <c r="T4065" s="21"/>
      <c r="U4065" s="166" t="s">
        <v>2485</v>
      </c>
      <c r="V4065" s="166" t="s">
        <v>2485</v>
      </c>
      <c r="W4065" s="166" t="s">
        <v>326</v>
      </c>
      <c r="X4065" s="166" t="s">
        <v>326</v>
      </c>
      <c r="Y4065" s="91"/>
    </row>
    <row r="4066" spans="1:25" ht="33">
      <c r="A4066" s="291"/>
      <c r="B4066" s="30">
        <v>4012</v>
      </c>
      <c r="C4066" s="30" t="s">
        <v>11147</v>
      </c>
      <c r="D4066" s="30" t="s">
        <v>83</v>
      </c>
      <c r="E4066" s="264" t="s">
        <v>11544</v>
      </c>
      <c r="F4066" s="192" t="s">
        <v>1972</v>
      </c>
      <c r="G4066" s="269">
        <f t="shared" si="478"/>
        <v>2022</v>
      </c>
      <c r="H4066" s="269">
        <f t="shared" si="479"/>
        <v>5</v>
      </c>
      <c r="I4066" s="269">
        <f t="shared" si="480"/>
        <v>21</v>
      </c>
      <c r="J4066" s="83">
        <f t="shared" si="481"/>
        <v>2022</v>
      </c>
      <c r="K4066" s="269">
        <f t="shared" si="482"/>
        <v>5</v>
      </c>
      <c r="L4066" s="21">
        <f t="shared" si="483"/>
        <v>21</v>
      </c>
      <c r="M4066" s="270">
        <v>44701</v>
      </c>
      <c r="N4066" s="270">
        <v>44701</v>
      </c>
      <c r="O4066" s="270">
        <v>44701</v>
      </c>
      <c r="P4066" s="270">
        <v>44701</v>
      </c>
      <c r="Q4066" s="267" t="s">
        <v>34</v>
      </c>
      <c r="R4066" s="21"/>
      <c r="S4066" s="21"/>
      <c r="T4066" s="21"/>
      <c r="U4066" s="166" t="s">
        <v>39</v>
      </c>
      <c r="V4066" s="166" t="s">
        <v>39</v>
      </c>
      <c r="W4066" s="166" t="s">
        <v>326</v>
      </c>
      <c r="X4066" s="166" t="s">
        <v>326</v>
      </c>
      <c r="Y4066" s="91"/>
    </row>
    <row r="4067" spans="1:25" ht="33">
      <c r="A4067" s="291"/>
      <c r="B4067" s="30">
        <v>4013</v>
      </c>
      <c r="C4067" s="30" t="s">
        <v>11148</v>
      </c>
      <c r="D4067" s="30" t="s">
        <v>83</v>
      </c>
      <c r="E4067" s="264" t="s">
        <v>11545</v>
      </c>
      <c r="F4067" s="192" t="s">
        <v>47</v>
      </c>
      <c r="G4067" s="269">
        <f t="shared" si="478"/>
        <v>2022</v>
      </c>
      <c r="H4067" s="269">
        <f t="shared" si="479"/>
        <v>5</v>
      </c>
      <c r="I4067" s="269">
        <f t="shared" si="480"/>
        <v>21</v>
      </c>
      <c r="J4067" s="83">
        <f t="shared" si="481"/>
        <v>2022</v>
      </c>
      <c r="K4067" s="269">
        <f t="shared" si="482"/>
        <v>5</v>
      </c>
      <c r="L4067" s="21">
        <f t="shared" si="483"/>
        <v>21</v>
      </c>
      <c r="M4067" s="270">
        <v>44701</v>
      </c>
      <c r="N4067" s="270">
        <v>44701</v>
      </c>
      <c r="O4067" s="270">
        <v>44701</v>
      </c>
      <c r="P4067" s="270">
        <v>44701</v>
      </c>
      <c r="Q4067" s="267" t="s">
        <v>34</v>
      </c>
      <c r="R4067" s="21"/>
      <c r="S4067" s="21"/>
      <c r="T4067" s="21"/>
      <c r="U4067" s="166" t="s">
        <v>9695</v>
      </c>
      <c r="V4067" s="166" t="s">
        <v>9695</v>
      </c>
      <c r="W4067" s="166" t="s">
        <v>326</v>
      </c>
      <c r="X4067" s="166" t="s">
        <v>326</v>
      </c>
      <c r="Y4067" s="91"/>
    </row>
    <row r="4068" spans="1:25" ht="33">
      <c r="A4068" s="291"/>
      <c r="B4068" s="30">
        <v>4014</v>
      </c>
      <c r="C4068" s="30" t="s">
        <v>11149</v>
      </c>
      <c r="D4068" s="30" t="s">
        <v>83</v>
      </c>
      <c r="E4068" s="264" t="s">
        <v>11546</v>
      </c>
      <c r="F4068" s="192" t="s">
        <v>1972</v>
      </c>
      <c r="G4068" s="269">
        <f t="shared" si="478"/>
        <v>2022</v>
      </c>
      <c r="H4068" s="269">
        <f t="shared" si="479"/>
        <v>5</v>
      </c>
      <c r="I4068" s="269">
        <f t="shared" si="480"/>
        <v>22</v>
      </c>
      <c r="J4068" s="83">
        <f t="shared" si="481"/>
        <v>2022</v>
      </c>
      <c r="K4068" s="269">
        <f t="shared" si="482"/>
        <v>5</v>
      </c>
      <c r="L4068" s="21">
        <f t="shared" si="483"/>
        <v>22</v>
      </c>
      <c r="M4068" s="270">
        <v>44704</v>
      </c>
      <c r="N4068" s="270">
        <v>44704</v>
      </c>
      <c r="O4068" s="270">
        <v>44704</v>
      </c>
      <c r="P4068" s="270">
        <v>44704</v>
      </c>
      <c r="Q4068" s="267" t="s">
        <v>34</v>
      </c>
      <c r="R4068" s="21"/>
      <c r="S4068" s="21"/>
      <c r="T4068" s="21"/>
      <c r="U4068" s="166" t="s">
        <v>8515</v>
      </c>
      <c r="V4068" s="166" t="s">
        <v>8515</v>
      </c>
      <c r="W4068" s="166" t="s">
        <v>326</v>
      </c>
      <c r="X4068" s="166" t="s">
        <v>326</v>
      </c>
      <c r="Y4068" s="91"/>
    </row>
    <row r="4069" spans="1:25" ht="33">
      <c r="A4069" s="291"/>
      <c r="B4069" s="30">
        <v>4015</v>
      </c>
      <c r="C4069" s="30" t="s">
        <v>11150</v>
      </c>
      <c r="D4069" s="30" t="s">
        <v>83</v>
      </c>
      <c r="E4069" s="264" t="s">
        <v>11547</v>
      </c>
      <c r="F4069" s="192" t="s">
        <v>1972</v>
      </c>
      <c r="G4069" s="269">
        <f t="shared" si="478"/>
        <v>2022</v>
      </c>
      <c r="H4069" s="269">
        <f t="shared" si="479"/>
        <v>5</v>
      </c>
      <c r="I4069" s="269">
        <f t="shared" si="480"/>
        <v>22</v>
      </c>
      <c r="J4069" s="83">
        <f t="shared" si="481"/>
        <v>2022</v>
      </c>
      <c r="K4069" s="269">
        <f t="shared" si="482"/>
        <v>5</v>
      </c>
      <c r="L4069" s="21">
        <f t="shared" si="483"/>
        <v>22</v>
      </c>
      <c r="M4069" s="270">
        <v>44704</v>
      </c>
      <c r="N4069" s="270">
        <v>44704</v>
      </c>
      <c r="O4069" s="270">
        <v>44704</v>
      </c>
      <c r="P4069" s="270">
        <v>44704</v>
      </c>
      <c r="Q4069" s="267" t="s">
        <v>34</v>
      </c>
      <c r="R4069" s="21"/>
      <c r="S4069" s="21"/>
      <c r="T4069" s="21"/>
      <c r="U4069" s="166" t="s">
        <v>5766</v>
      </c>
      <c r="V4069" s="166" t="s">
        <v>5766</v>
      </c>
      <c r="W4069" s="166" t="s">
        <v>326</v>
      </c>
      <c r="X4069" s="166" t="s">
        <v>326</v>
      </c>
      <c r="Y4069" s="91"/>
    </row>
    <row r="4070" spans="1:25" ht="33">
      <c r="A4070" s="291"/>
      <c r="B4070" s="30">
        <v>4016</v>
      </c>
      <c r="C4070" s="30" t="s">
        <v>11151</v>
      </c>
      <c r="D4070" s="30" t="s">
        <v>83</v>
      </c>
      <c r="E4070" s="264" t="s">
        <v>11548</v>
      </c>
      <c r="F4070" s="192" t="s">
        <v>1972</v>
      </c>
      <c r="G4070" s="269">
        <f t="shared" si="478"/>
        <v>2022</v>
      </c>
      <c r="H4070" s="269">
        <f t="shared" si="479"/>
        <v>5</v>
      </c>
      <c r="I4070" s="269">
        <f t="shared" si="480"/>
        <v>22</v>
      </c>
      <c r="J4070" s="83">
        <f t="shared" si="481"/>
        <v>2022</v>
      </c>
      <c r="K4070" s="269">
        <f t="shared" si="482"/>
        <v>5</v>
      </c>
      <c r="L4070" s="21">
        <f t="shared" si="483"/>
        <v>22</v>
      </c>
      <c r="M4070" s="270">
        <v>44704</v>
      </c>
      <c r="N4070" s="270">
        <v>44704</v>
      </c>
      <c r="O4070" s="270">
        <v>44704</v>
      </c>
      <c r="P4070" s="270">
        <v>44705</v>
      </c>
      <c r="Q4070" s="267" t="s">
        <v>34</v>
      </c>
      <c r="R4070" s="21"/>
      <c r="S4070" s="21"/>
      <c r="T4070" s="21"/>
      <c r="U4070" s="166" t="s">
        <v>39</v>
      </c>
      <c r="V4070" s="166" t="s">
        <v>39</v>
      </c>
      <c r="W4070" s="166" t="s">
        <v>326</v>
      </c>
      <c r="X4070" s="166" t="s">
        <v>326</v>
      </c>
      <c r="Y4070" s="91"/>
    </row>
    <row r="4071" spans="1:25" ht="33">
      <c r="A4071" s="291"/>
      <c r="B4071" s="30">
        <v>4017</v>
      </c>
      <c r="C4071" s="30" t="s">
        <v>11152</v>
      </c>
      <c r="D4071" s="30" t="s">
        <v>83</v>
      </c>
      <c r="E4071" s="264" t="s">
        <v>11549</v>
      </c>
      <c r="F4071" s="192" t="s">
        <v>1972</v>
      </c>
      <c r="G4071" s="269">
        <f t="shared" si="478"/>
        <v>2022</v>
      </c>
      <c r="H4071" s="269">
        <f t="shared" si="479"/>
        <v>5</v>
      </c>
      <c r="I4071" s="269">
        <f t="shared" si="480"/>
        <v>22</v>
      </c>
      <c r="J4071" s="83">
        <f t="shared" si="481"/>
        <v>2022</v>
      </c>
      <c r="K4071" s="269">
        <f t="shared" si="482"/>
        <v>5</v>
      </c>
      <c r="L4071" s="21">
        <f t="shared" si="483"/>
        <v>22</v>
      </c>
      <c r="M4071" s="270">
        <v>44705</v>
      </c>
      <c r="N4071" s="270">
        <v>44705</v>
      </c>
      <c r="O4071" s="270">
        <v>44705</v>
      </c>
      <c r="P4071" s="270">
        <v>44705</v>
      </c>
      <c r="Q4071" s="267" t="s">
        <v>34</v>
      </c>
      <c r="R4071" s="21"/>
      <c r="S4071" s="21"/>
      <c r="T4071" s="21"/>
      <c r="U4071" s="166" t="s">
        <v>5766</v>
      </c>
      <c r="V4071" s="166" t="s">
        <v>5766</v>
      </c>
      <c r="W4071" s="166" t="s">
        <v>326</v>
      </c>
      <c r="X4071" s="166" t="s">
        <v>326</v>
      </c>
      <c r="Y4071" s="91"/>
    </row>
    <row r="4072" spans="1:25" ht="33">
      <c r="A4072" s="291"/>
      <c r="B4072" s="30">
        <v>4018</v>
      </c>
      <c r="C4072" s="30" t="s">
        <v>11153</v>
      </c>
      <c r="D4072" s="30" t="s">
        <v>83</v>
      </c>
      <c r="E4072" s="264" t="s">
        <v>11550</v>
      </c>
      <c r="F4072" s="192" t="s">
        <v>1972</v>
      </c>
      <c r="G4072" s="269">
        <f t="shared" si="478"/>
        <v>2022</v>
      </c>
      <c r="H4072" s="269">
        <f t="shared" si="479"/>
        <v>5</v>
      </c>
      <c r="I4072" s="269">
        <f t="shared" si="480"/>
        <v>22</v>
      </c>
      <c r="J4072" s="83">
        <f t="shared" si="481"/>
        <v>2022</v>
      </c>
      <c r="K4072" s="269">
        <f t="shared" si="482"/>
        <v>5</v>
      </c>
      <c r="L4072" s="21">
        <f t="shared" si="483"/>
        <v>22</v>
      </c>
      <c r="M4072" s="270">
        <v>44707</v>
      </c>
      <c r="N4072" s="270">
        <v>44707</v>
      </c>
      <c r="O4072" s="270">
        <v>44707</v>
      </c>
      <c r="P4072" s="270">
        <v>44707</v>
      </c>
      <c r="Q4072" s="268" t="s">
        <v>34</v>
      </c>
      <c r="R4072" s="21"/>
      <c r="S4072" s="21"/>
      <c r="T4072" s="21"/>
      <c r="U4072" s="166" t="s">
        <v>8515</v>
      </c>
      <c r="V4072" s="166" t="s">
        <v>8515</v>
      </c>
      <c r="W4072" s="166" t="s">
        <v>326</v>
      </c>
      <c r="X4072" s="166" t="s">
        <v>326</v>
      </c>
      <c r="Y4072" s="91"/>
    </row>
    <row r="4073" spans="1:25" ht="33">
      <c r="A4073" s="291"/>
      <c r="B4073" s="30">
        <v>4019</v>
      </c>
      <c r="C4073" s="30" t="s">
        <v>11154</v>
      </c>
      <c r="D4073" s="30" t="s">
        <v>83</v>
      </c>
      <c r="E4073" s="264" t="s">
        <v>11194</v>
      </c>
      <c r="F4073" s="192" t="s">
        <v>9943</v>
      </c>
      <c r="G4073" s="269">
        <f t="shared" si="478"/>
        <v>2022</v>
      </c>
      <c r="H4073" s="269">
        <f t="shared" si="479"/>
        <v>5</v>
      </c>
      <c r="I4073" s="269">
        <f t="shared" si="480"/>
        <v>19</v>
      </c>
      <c r="J4073" s="83">
        <f t="shared" si="481"/>
        <v>2022</v>
      </c>
      <c r="K4073" s="269">
        <f t="shared" si="482"/>
        <v>5</v>
      </c>
      <c r="L4073" s="21">
        <f t="shared" si="483"/>
        <v>22</v>
      </c>
      <c r="M4073" s="270">
        <v>44683</v>
      </c>
      <c r="N4073" s="270">
        <v>44683</v>
      </c>
      <c r="O4073" s="270">
        <v>44683</v>
      </c>
      <c r="P4073" s="270">
        <v>44708</v>
      </c>
      <c r="Q4073" s="267" t="s">
        <v>34</v>
      </c>
      <c r="R4073" s="21"/>
      <c r="S4073" s="21"/>
      <c r="T4073" s="21"/>
      <c r="U4073" s="166" t="s">
        <v>9410</v>
      </c>
      <c r="V4073" s="166" t="s">
        <v>9410</v>
      </c>
      <c r="W4073" s="166" t="s">
        <v>9410</v>
      </c>
      <c r="X4073" s="166" t="s">
        <v>9410</v>
      </c>
      <c r="Y4073" s="91"/>
    </row>
    <row r="4074" spans="1:25" ht="33">
      <c r="A4074" s="291"/>
      <c r="B4074" s="30">
        <v>4020</v>
      </c>
      <c r="C4074" s="30" t="s">
        <v>11155</v>
      </c>
      <c r="D4074" s="30" t="s">
        <v>83</v>
      </c>
      <c r="E4074" s="264" t="s">
        <v>11551</v>
      </c>
      <c r="F4074" s="192" t="s">
        <v>1875</v>
      </c>
      <c r="G4074" s="269">
        <f t="shared" si="478"/>
        <v>2022</v>
      </c>
      <c r="H4074" s="269">
        <f t="shared" si="479"/>
        <v>5</v>
      </c>
      <c r="I4074" s="269">
        <f t="shared" si="480"/>
        <v>22</v>
      </c>
      <c r="J4074" s="83">
        <f t="shared" si="481"/>
        <v>2022</v>
      </c>
      <c r="K4074" s="269">
        <f t="shared" si="482"/>
        <v>5</v>
      </c>
      <c r="L4074" s="21">
        <f t="shared" si="483"/>
        <v>22</v>
      </c>
      <c r="M4074" s="270">
        <v>44704</v>
      </c>
      <c r="N4074" s="270">
        <v>44704</v>
      </c>
      <c r="O4074" s="270">
        <v>44704</v>
      </c>
      <c r="P4074" s="270">
        <v>44704</v>
      </c>
      <c r="Q4074" s="267" t="s">
        <v>34</v>
      </c>
      <c r="R4074" s="21"/>
      <c r="S4074" s="21"/>
      <c r="T4074" s="21"/>
      <c r="U4074" s="166" t="s">
        <v>10776</v>
      </c>
      <c r="V4074" s="166" t="s">
        <v>10776</v>
      </c>
      <c r="W4074" s="166" t="s">
        <v>9410</v>
      </c>
      <c r="X4074" s="166" t="s">
        <v>9410</v>
      </c>
      <c r="Y4074" s="91"/>
    </row>
    <row r="4075" spans="1:25" ht="33">
      <c r="A4075" s="291"/>
      <c r="B4075" s="30">
        <v>4021</v>
      </c>
      <c r="C4075" s="30" t="s">
        <v>11156</v>
      </c>
      <c r="D4075" s="30" t="s">
        <v>83</v>
      </c>
      <c r="E4075" s="264" t="s">
        <v>11551</v>
      </c>
      <c r="F4075" s="192" t="s">
        <v>1875</v>
      </c>
      <c r="G4075" s="269">
        <f t="shared" si="478"/>
        <v>2022</v>
      </c>
      <c r="H4075" s="269">
        <f t="shared" si="479"/>
        <v>5</v>
      </c>
      <c r="I4075" s="269">
        <f t="shared" si="480"/>
        <v>22</v>
      </c>
      <c r="J4075" s="83">
        <f t="shared" si="481"/>
        <v>2022</v>
      </c>
      <c r="K4075" s="269">
        <f t="shared" si="482"/>
        <v>5</v>
      </c>
      <c r="L4075" s="21">
        <f t="shared" si="483"/>
        <v>22</v>
      </c>
      <c r="M4075" s="270">
        <v>44706</v>
      </c>
      <c r="N4075" s="270">
        <v>44706</v>
      </c>
      <c r="O4075" s="270">
        <v>44706</v>
      </c>
      <c r="P4075" s="270">
        <v>44706</v>
      </c>
      <c r="Q4075" s="267" t="s">
        <v>34</v>
      </c>
      <c r="R4075" s="21"/>
      <c r="S4075" s="21"/>
      <c r="T4075" s="21"/>
      <c r="U4075" s="166" t="s">
        <v>10126</v>
      </c>
      <c r="V4075" s="166" t="s">
        <v>10126</v>
      </c>
      <c r="W4075" s="166" t="s">
        <v>9410</v>
      </c>
      <c r="X4075" s="166" t="s">
        <v>9410</v>
      </c>
      <c r="Y4075" s="91"/>
    </row>
    <row r="4076" spans="1:25">
      <c r="A4076" s="291"/>
      <c r="B4076" s="30">
        <v>4022</v>
      </c>
      <c r="C4076" s="30" t="s">
        <v>11157</v>
      </c>
      <c r="D4076" s="30" t="s">
        <v>83</v>
      </c>
      <c r="E4076" s="259" t="s">
        <v>11552</v>
      </c>
      <c r="F4076" s="350" t="s">
        <v>9832</v>
      </c>
      <c r="G4076" s="269">
        <f t="shared" si="478"/>
        <v>2022</v>
      </c>
      <c r="H4076" s="269">
        <f t="shared" si="479"/>
        <v>5</v>
      </c>
      <c r="I4076" s="269">
        <f t="shared" si="480"/>
        <v>21</v>
      </c>
      <c r="J4076" s="83">
        <f t="shared" si="481"/>
        <v>2022</v>
      </c>
      <c r="K4076" s="269">
        <f t="shared" si="482"/>
        <v>5</v>
      </c>
      <c r="L4076" s="21">
        <f t="shared" si="483"/>
        <v>21</v>
      </c>
      <c r="M4076" s="119">
        <v>44701</v>
      </c>
      <c r="N4076" s="119">
        <v>44701</v>
      </c>
      <c r="O4076" s="119">
        <v>44701</v>
      </c>
      <c r="P4076" s="119">
        <v>44701</v>
      </c>
      <c r="Q4076" s="267" t="s">
        <v>34</v>
      </c>
      <c r="R4076" s="21"/>
      <c r="S4076" s="21"/>
      <c r="T4076" s="21"/>
      <c r="U4076" s="267" t="s">
        <v>9384</v>
      </c>
      <c r="V4076" s="267" t="s">
        <v>9384</v>
      </c>
      <c r="W4076" s="267" t="s">
        <v>9384</v>
      </c>
      <c r="X4076" s="267" t="s">
        <v>9384</v>
      </c>
      <c r="Y4076" s="91"/>
    </row>
    <row r="4077" spans="1:25">
      <c r="A4077" s="291"/>
      <c r="B4077" s="30">
        <v>4023</v>
      </c>
      <c r="C4077" s="30" t="s">
        <v>11158</v>
      </c>
      <c r="D4077" s="30" t="s">
        <v>83</v>
      </c>
      <c r="E4077" s="259" t="s">
        <v>11553</v>
      </c>
      <c r="F4077" s="350" t="s">
        <v>9832</v>
      </c>
      <c r="G4077" s="269">
        <f t="shared" si="478"/>
        <v>2022</v>
      </c>
      <c r="H4077" s="269">
        <f t="shared" si="479"/>
        <v>5</v>
      </c>
      <c r="I4077" s="269">
        <f t="shared" si="480"/>
        <v>21</v>
      </c>
      <c r="J4077" s="83">
        <f t="shared" si="481"/>
        <v>2022</v>
      </c>
      <c r="K4077" s="269">
        <f t="shared" si="482"/>
        <v>5</v>
      </c>
      <c r="L4077" s="21">
        <f t="shared" si="483"/>
        <v>21</v>
      </c>
      <c r="M4077" s="119">
        <v>44701</v>
      </c>
      <c r="N4077" s="119">
        <v>44701</v>
      </c>
      <c r="O4077" s="119">
        <v>44701</v>
      </c>
      <c r="P4077" s="119">
        <v>44701</v>
      </c>
      <c r="Q4077" s="267" t="s">
        <v>34</v>
      </c>
      <c r="R4077" s="21"/>
      <c r="S4077" s="21"/>
      <c r="T4077" s="21"/>
      <c r="U4077" s="267" t="s">
        <v>2256</v>
      </c>
      <c r="V4077" s="267" t="s">
        <v>2256</v>
      </c>
      <c r="W4077" s="267" t="s">
        <v>9384</v>
      </c>
      <c r="X4077" s="267" t="s">
        <v>9384</v>
      </c>
      <c r="Y4077" s="91"/>
    </row>
    <row r="4078" spans="1:25">
      <c r="A4078" s="291"/>
      <c r="B4078" s="30">
        <v>4024</v>
      </c>
      <c r="C4078" s="30" t="s">
        <v>11159</v>
      </c>
      <c r="D4078" s="30" t="s">
        <v>83</v>
      </c>
      <c r="E4078" s="265" t="s">
        <v>11554</v>
      </c>
      <c r="F4078" s="350" t="s">
        <v>9832</v>
      </c>
      <c r="G4078" s="269">
        <f t="shared" si="478"/>
        <v>2022</v>
      </c>
      <c r="H4078" s="269">
        <f t="shared" si="479"/>
        <v>5</v>
      </c>
      <c r="I4078" s="269">
        <f t="shared" si="480"/>
        <v>22</v>
      </c>
      <c r="J4078" s="83">
        <f t="shared" si="481"/>
        <v>2022</v>
      </c>
      <c r="K4078" s="269">
        <f t="shared" si="482"/>
        <v>5</v>
      </c>
      <c r="L4078" s="21">
        <f t="shared" si="483"/>
        <v>22</v>
      </c>
      <c r="M4078" s="119">
        <v>44704</v>
      </c>
      <c r="N4078" s="119">
        <v>44704</v>
      </c>
      <c r="O4078" s="119">
        <v>44704</v>
      </c>
      <c r="P4078" s="119">
        <v>44704</v>
      </c>
      <c r="Q4078" s="267" t="s">
        <v>34</v>
      </c>
      <c r="R4078" s="21"/>
      <c r="S4078" s="21"/>
      <c r="T4078" s="21"/>
      <c r="U4078" s="267" t="s">
        <v>9384</v>
      </c>
      <c r="V4078" s="267" t="s">
        <v>9384</v>
      </c>
      <c r="W4078" s="267" t="s">
        <v>9384</v>
      </c>
      <c r="X4078" s="267" t="s">
        <v>9384</v>
      </c>
      <c r="Y4078" s="91"/>
    </row>
    <row r="4079" spans="1:25">
      <c r="A4079" s="291"/>
      <c r="B4079" s="30">
        <v>4025</v>
      </c>
      <c r="C4079" s="30" t="s">
        <v>11160</v>
      </c>
      <c r="D4079" s="30" t="s">
        <v>83</v>
      </c>
      <c r="E4079" s="265" t="s">
        <v>11555</v>
      </c>
      <c r="F4079" s="350" t="s">
        <v>9832</v>
      </c>
      <c r="G4079" s="269">
        <f t="shared" si="478"/>
        <v>2022</v>
      </c>
      <c r="H4079" s="269">
        <f t="shared" si="479"/>
        <v>5</v>
      </c>
      <c r="I4079" s="269">
        <f t="shared" si="480"/>
        <v>22</v>
      </c>
      <c r="J4079" s="83">
        <f t="shared" si="481"/>
        <v>2022</v>
      </c>
      <c r="K4079" s="269">
        <f t="shared" si="482"/>
        <v>5</v>
      </c>
      <c r="L4079" s="21">
        <f t="shared" si="483"/>
        <v>22</v>
      </c>
      <c r="M4079" s="119">
        <v>44704</v>
      </c>
      <c r="N4079" s="119">
        <v>44704</v>
      </c>
      <c r="O4079" s="119">
        <v>44704</v>
      </c>
      <c r="P4079" s="119">
        <v>44704</v>
      </c>
      <c r="Q4079" s="267" t="s">
        <v>34</v>
      </c>
      <c r="R4079" s="21"/>
      <c r="S4079" s="21"/>
      <c r="T4079" s="21"/>
      <c r="U4079" s="267" t="s">
        <v>4783</v>
      </c>
      <c r="V4079" s="267" t="s">
        <v>4783</v>
      </c>
      <c r="W4079" s="267" t="s">
        <v>9384</v>
      </c>
      <c r="X4079" s="267" t="s">
        <v>9384</v>
      </c>
      <c r="Y4079" s="91"/>
    </row>
    <row r="4080" spans="1:25" ht="33">
      <c r="A4080" s="291"/>
      <c r="B4080" s="30">
        <v>4026</v>
      </c>
      <c r="C4080" s="30" t="s">
        <v>11161</v>
      </c>
      <c r="D4080" s="30" t="s">
        <v>83</v>
      </c>
      <c r="E4080" s="265" t="s">
        <v>11556</v>
      </c>
      <c r="F4080" s="350" t="s">
        <v>9832</v>
      </c>
      <c r="G4080" s="269">
        <f t="shared" si="478"/>
        <v>2022</v>
      </c>
      <c r="H4080" s="269">
        <f t="shared" si="479"/>
        <v>5</v>
      </c>
      <c r="I4080" s="269">
        <f t="shared" si="480"/>
        <v>22</v>
      </c>
      <c r="J4080" s="83">
        <f t="shared" si="481"/>
        <v>2022</v>
      </c>
      <c r="K4080" s="269">
        <f t="shared" si="482"/>
        <v>5</v>
      </c>
      <c r="L4080" s="21">
        <f t="shared" si="483"/>
        <v>22</v>
      </c>
      <c r="M4080" s="119">
        <v>44704</v>
      </c>
      <c r="N4080" s="119">
        <v>44704</v>
      </c>
      <c r="O4080" s="119">
        <v>44704</v>
      </c>
      <c r="P4080" s="119">
        <v>44704</v>
      </c>
      <c r="Q4080" s="267" t="s">
        <v>34</v>
      </c>
      <c r="R4080" s="21"/>
      <c r="S4080" s="21"/>
      <c r="T4080" s="21"/>
      <c r="U4080" s="267" t="s">
        <v>9547</v>
      </c>
      <c r="V4080" s="267" t="s">
        <v>9547</v>
      </c>
      <c r="W4080" s="267" t="s">
        <v>9384</v>
      </c>
      <c r="X4080" s="267" t="s">
        <v>9384</v>
      </c>
      <c r="Y4080" s="91"/>
    </row>
    <row r="4081" spans="1:25">
      <c r="A4081" s="291"/>
      <c r="B4081" s="30">
        <v>4027</v>
      </c>
      <c r="C4081" s="30" t="s">
        <v>11162</v>
      </c>
      <c r="D4081" s="30" t="s">
        <v>83</v>
      </c>
      <c r="E4081" s="265" t="s">
        <v>11557</v>
      </c>
      <c r="F4081" s="350" t="s">
        <v>9832</v>
      </c>
      <c r="G4081" s="269">
        <f t="shared" si="478"/>
        <v>2022</v>
      </c>
      <c r="H4081" s="269">
        <f t="shared" si="479"/>
        <v>5</v>
      </c>
      <c r="I4081" s="269">
        <f t="shared" si="480"/>
        <v>22</v>
      </c>
      <c r="J4081" s="83">
        <f t="shared" si="481"/>
        <v>2022</v>
      </c>
      <c r="K4081" s="269">
        <f t="shared" si="482"/>
        <v>5</v>
      </c>
      <c r="L4081" s="21">
        <f t="shared" si="483"/>
        <v>22</v>
      </c>
      <c r="M4081" s="119">
        <v>44704</v>
      </c>
      <c r="N4081" s="119">
        <v>44704</v>
      </c>
      <c r="O4081" s="119">
        <v>44704</v>
      </c>
      <c r="P4081" s="119">
        <v>44704</v>
      </c>
      <c r="Q4081" s="267" t="s">
        <v>34</v>
      </c>
      <c r="R4081" s="21"/>
      <c r="S4081" s="21"/>
      <c r="T4081" s="21"/>
      <c r="U4081" s="267" t="s">
        <v>6922</v>
      </c>
      <c r="V4081" s="267" t="s">
        <v>6922</v>
      </c>
      <c r="W4081" s="267" t="s">
        <v>9384</v>
      </c>
      <c r="X4081" s="267" t="s">
        <v>9384</v>
      </c>
      <c r="Y4081" s="91"/>
    </row>
    <row r="4082" spans="1:25">
      <c r="A4082" s="291"/>
      <c r="B4082" s="30">
        <v>4028</v>
      </c>
      <c r="C4082" s="30" t="s">
        <v>11163</v>
      </c>
      <c r="D4082" s="30" t="s">
        <v>83</v>
      </c>
      <c r="E4082" s="265" t="s">
        <v>11558</v>
      </c>
      <c r="F4082" s="350" t="s">
        <v>9832</v>
      </c>
      <c r="G4082" s="269">
        <f t="shared" si="478"/>
        <v>2022</v>
      </c>
      <c r="H4082" s="269">
        <f t="shared" si="479"/>
        <v>5</v>
      </c>
      <c r="I4082" s="269">
        <f t="shared" si="480"/>
        <v>22</v>
      </c>
      <c r="J4082" s="83">
        <f t="shared" si="481"/>
        <v>2022</v>
      </c>
      <c r="K4082" s="269">
        <f t="shared" si="482"/>
        <v>5</v>
      </c>
      <c r="L4082" s="21">
        <f t="shared" si="483"/>
        <v>22</v>
      </c>
      <c r="M4082" s="119">
        <v>44704</v>
      </c>
      <c r="N4082" s="119">
        <v>44704</v>
      </c>
      <c r="O4082" s="119">
        <v>44704</v>
      </c>
      <c r="P4082" s="119">
        <v>44704</v>
      </c>
      <c r="Q4082" s="267" t="s">
        <v>34</v>
      </c>
      <c r="R4082" s="21"/>
      <c r="S4082" s="21"/>
      <c r="T4082" s="21"/>
      <c r="U4082" s="267" t="s">
        <v>1213</v>
      </c>
      <c r="V4082" s="267" t="s">
        <v>1213</v>
      </c>
      <c r="W4082" s="267" t="s">
        <v>9384</v>
      </c>
      <c r="X4082" s="267" t="s">
        <v>9384</v>
      </c>
      <c r="Y4082" s="91"/>
    </row>
    <row r="4083" spans="1:25">
      <c r="A4083" s="291"/>
      <c r="B4083" s="30">
        <v>4029</v>
      </c>
      <c r="C4083" s="30" t="s">
        <v>11164</v>
      </c>
      <c r="D4083" s="30" t="s">
        <v>83</v>
      </c>
      <c r="E4083" s="259" t="s">
        <v>11559</v>
      </c>
      <c r="F4083" s="350" t="s">
        <v>9832</v>
      </c>
      <c r="G4083" s="269">
        <f t="shared" si="478"/>
        <v>2022</v>
      </c>
      <c r="H4083" s="269">
        <f t="shared" si="479"/>
        <v>5</v>
      </c>
      <c r="I4083" s="269">
        <f t="shared" si="480"/>
        <v>22</v>
      </c>
      <c r="J4083" s="83">
        <f t="shared" si="481"/>
        <v>2022</v>
      </c>
      <c r="K4083" s="269">
        <f t="shared" si="482"/>
        <v>5</v>
      </c>
      <c r="L4083" s="21">
        <f t="shared" si="483"/>
        <v>22</v>
      </c>
      <c r="M4083" s="119">
        <v>44705</v>
      </c>
      <c r="N4083" s="119">
        <v>44705</v>
      </c>
      <c r="O4083" s="119">
        <v>44705</v>
      </c>
      <c r="P4083" s="119">
        <v>44705</v>
      </c>
      <c r="Q4083" s="267" t="s">
        <v>34</v>
      </c>
      <c r="R4083" s="21"/>
      <c r="S4083" s="21"/>
      <c r="T4083" s="21"/>
      <c r="U4083" s="267" t="s">
        <v>982</v>
      </c>
      <c r="V4083" s="267" t="s">
        <v>982</v>
      </c>
      <c r="W4083" s="267" t="s">
        <v>9384</v>
      </c>
      <c r="X4083" s="267" t="s">
        <v>9384</v>
      </c>
      <c r="Y4083" s="91"/>
    </row>
    <row r="4084" spans="1:25" ht="33">
      <c r="A4084" s="291"/>
      <c r="B4084" s="30">
        <v>4030</v>
      </c>
      <c r="C4084" s="30" t="s">
        <v>11165</v>
      </c>
      <c r="D4084" s="30" t="s">
        <v>83</v>
      </c>
      <c r="E4084" s="259" t="s">
        <v>11560</v>
      </c>
      <c r="F4084" s="350" t="s">
        <v>9832</v>
      </c>
      <c r="G4084" s="269">
        <f t="shared" si="478"/>
        <v>2022</v>
      </c>
      <c r="H4084" s="269">
        <f t="shared" si="479"/>
        <v>5</v>
      </c>
      <c r="I4084" s="269">
        <f t="shared" si="480"/>
        <v>22</v>
      </c>
      <c r="J4084" s="83">
        <f t="shared" si="481"/>
        <v>2022</v>
      </c>
      <c r="K4084" s="269">
        <f t="shared" si="482"/>
        <v>5</v>
      </c>
      <c r="L4084" s="21">
        <f t="shared" si="483"/>
        <v>22</v>
      </c>
      <c r="M4084" s="119">
        <v>44705</v>
      </c>
      <c r="N4084" s="119">
        <v>44705</v>
      </c>
      <c r="O4084" s="119">
        <v>44705</v>
      </c>
      <c r="P4084" s="119">
        <v>44705</v>
      </c>
      <c r="Q4084" s="267" t="s">
        <v>34</v>
      </c>
      <c r="R4084" s="21"/>
      <c r="S4084" s="21"/>
      <c r="T4084" s="21"/>
      <c r="U4084" s="267" t="s">
        <v>3315</v>
      </c>
      <c r="V4084" s="267" t="s">
        <v>3315</v>
      </c>
      <c r="W4084" s="267" t="s">
        <v>9384</v>
      </c>
      <c r="X4084" s="267" t="s">
        <v>9384</v>
      </c>
      <c r="Y4084" s="91"/>
    </row>
    <row r="4085" spans="1:25">
      <c r="A4085" s="291"/>
      <c r="B4085" s="30">
        <v>4031</v>
      </c>
      <c r="C4085" s="30" t="s">
        <v>11166</v>
      </c>
      <c r="D4085" s="30" t="s">
        <v>83</v>
      </c>
      <c r="E4085" s="259" t="s">
        <v>11561</v>
      </c>
      <c r="F4085" s="350" t="s">
        <v>9832</v>
      </c>
      <c r="G4085" s="269">
        <f t="shared" si="478"/>
        <v>2022</v>
      </c>
      <c r="H4085" s="269">
        <f t="shared" si="479"/>
        <v>5</v>
      </c>
      <c r="I4085" s="269">
        <f t="shared" si="480"/>
        <v>22</v>
      </c>
      <c r="J4085" s="83">
        <f t="shared" si="481"/>
        <v>2022</v>
      </c>
      <c r="K4085" s="269">
        <f t="shared" si="482"/>
        <v>5</v>
      </c>
      <c r="L4085" s="21">
        <f t="shared" si="483"/>
        <v>22</v>
      </c>
      <c r="M4085" s="119">
        <v>44706</v>
      </c>
      <c r="N4085" s="119">
        <v>44706</v>
      </c>
      <c r="O4085" s="119">
        <v>44706</v>
      </c>
      <c r="P4085" s="119">
        <v>44706</v>
      </c>
      <c r="Q4085" s="267" t="s">
        <v>34</v>
      </c>
      <c r="R4085" s="21"/>
      <c r="S4085" s="21"/>
      <c r="T4085" s="21"/>
      <c r="U4085" s="267" t="s">
        <v>3082</v>
      </c>
      <c r="V4085" s="267" t="s">
        <v>3082</v>
      </c>
      <c r="W4085" s="267" t="s">
        <v>9384</v>
      </c>
      <c r="X4085" s="267" t="s">
        <v>9384</v>
      </c>
      <c r="Y4085" s="91"/>
    </row>
    <row r="4086" spans="1:25">
      <c r="A4086" s="291"/>
      <c r="B4086" s="30">
        <v>4032</v>
      </c>
      <c r="C4086" s="30" t="s">
        <v>11167</v>
      </c>
      <c r="D4086" s="30" t="s">
        <v>83</v>
      </c>
      <c r="E4086" s="259" t="s">
        <v>11562</v>
      </c>
      <c r="F4086" s="350" t="s">
        <v>9832</v>
      </c>
      <c r="G4086" s="269">
        <f t="shared" si="478"/>
        <v>2022</v>
      </c>
      <c r="H4086" s="269">
        <f t="shared" si="479"/>
        <v>5</v>
      </c>
      <c r="I4086" s="269">
        <f t="shared" si="480"/>
        <v>22</v>
      </c>
      <c r="J4086" s="83">
        <f t="shared" si="481"/>
        <v>2022</v>
      </c>
      <c r="K4086" s="269">
        <f t="shared" si="482"/>
        <v>5</v>
      </c>
      <c r="L4086" s="21">
        <f t="shared" si="483"/>
        <v>22</v>
      </c>
      <c r="M4086" s="119">
        <v>44706</v>
      </c>
      <c r="N4086" s="119">
        <v>44706</v>
      </c>
      <c r="O4086" s="119">
        <v>44706</v>
      </c>
      <c r="P4086" s="119">
        <v>44706</v>
      </c>
      <c r="Q4086" s="267" t="s">
        <v>34</v>
      </c>
      <c r="R4086" s="21"/>
      <c r="S4086" s="21"/>
      <c r="T4086" s="21"/>
      <c r="U4086" s="267" t="s">
        <v>9625</v>
      </c>
      <c r="V4086" s="267" t="s">
        <v>9625</v>
      </c>
      <c r="W4086" s="267" t="s">
        <v>9384</v>
      </c>
      <c r="X4086" s="267" t="s">
        <v>9384</v>
      </c>
      <c r="Y4086" s="91"/>
    </row>
    <row r="4087" spans="1:25">
      <c r="A4087" s="291"/>
      <c r="B4087" s="30">
        <v>4033</v>
      </c>
      <c r="C4087" s="30" t="s">
        <v>11168</v>
      </c>
      <c r="D4087" s="30" t="s">
        <v>83</v>
      </c>
      <c r="E4087" s="259" t="s">
        <v>11563</v>
      </c>
      <c r="F4087" s="350" t="s">
        <v>11565</v>
      </c>
      <c r="G4087" s="269">
        <f t="shared" si="478"/>
        <v>2022</v>
      </c>
      <c r="H4087" s="269">
        <f t="shared" si="479"/>
        <v>5</v>
      </c>
      <c r="I4087" s="269">
        <f t="shared" si="480"/>
        <v>22</v>
      </c>
      <c r="J4087" s="83">
        <f t="shared" si="481"/>
        <v>2022</v>
      </c>
      <c r="K4087" s="269">
        <f t="shared" si="482"/>
        <v>5</v>
      </c>
      <c r="L4087" s="21">
        <f t="shared" si="483"/>
        <v>22</v>
      </c>
      <c r="M4087" s="119">
        <v>44707</v>
      </c>
      <c r="N4087" s="119">
        <v>44707</v>
      </c>
      <c r="O4087" s="119">
        <v>44707</v>
      </c>
      <c r="P4087" s="119">
        <v>44707</v>
      </c>
      <c r="Q4087" s="267" t="s">
        <v>34</v>
      </c>
      <c r="R4087" s="21"/>
      <c r="S4087" s="21"/>
      <c r="T4087" s="21"/>
      <c r="U4087" s="267" t="s">
        <v>11566</v>
      </c>
      <c r="V4087" s="267" t="s">
        <v>11566</v>
      </c>
      <c r="W4087" s="267" t="s">
        <v>9384</v>
      </c>
      <c r="X4087" s="267" t="s">
        <v>9384</v>
      </c>
      <c r="Y4087" s="91"/>
    </row>
    <row r="4088" spans="1:25">
      <c r="A4088" s="291"/>
      <c r="B4088" s="30">
        <v>4034</v>
      </c>
      <c r="C4088" s="30" t="s">
        <v>11169</v>
      </c>
      <c r="D4088" s="30" t="s">
        <v>83</v>
      </c>
      <c r="E4088" s="259" t="s">
        <v>11564</v>
      </c>
      <c r="F4088" s="350" t="s">
        <v>9832</v>
      </c>
      <c r="G4088" s="269">
        <f t="shared" si="478"/>
        <v>2022</v>
      </c>
      <c r="H4088" s="269">
        <f t="shared" si="479"/>
        <v>5</v>
      </c>
      <c r="I4088" s="269">
        <f t="shared" si="480"/>
        <v>22</v>
      </c>
      <c r="J4088" s="83">
        <f t="shared" si="481"/>
        <v>2022</v>
      </c>
      <c r="K4088" s="269">
        <f t="shared" si="482"/>
        <v>5</v>
      </c>
      <c r="L4088" s="21">
        <f t="shared" si="483"/>
        <v>22</v>
      </c>
      <c r="M4088" s="119">
        <v>44707</v>
      </c>
      <c r="N4088" s="119">
        <v>44707</v>
      </c>
      <c r="O4088" s="119">
        <v>44707</v>
      </c>
      <c r="P4088" s="119">
        <v>44707</v>
      </c>
      <c r="Q4088" s="267" t="s">
        <v>34</v>
      </c>
      <c r="R4088" s="21"/>
      <c r="S4088" s="21"/>
      <c r="T4088" s="21"/>
      <c r="U4088" s="267" t="s">
        <v>11567</v>
      </c>
      <c r="V4088" s="267" t="s">
        <v>11567</v>
      </c>
      <c r="W4088" s="267" t="s">
        <v>9384</v>
      </c>
      <c r="X4088" s="267" t="s">
        <v>9384</v>
      </c>
      <c r="Y4088" s="91"/>
    </row>
    <row r="4089" spans="1:25">
      <c r="A4089" s="291"/>
      <c r="B4089" s="30">
        <v>4035</v>
      </c>
      <c r="C4089" s="30" t="s">
        <v>11170</v>
      </c>
      <c r="D4089" s="30" t="s">
        <v>83</v>
      </c>
      <c r="E4089" s="293" t="s">
        <v>11568</v>
      </c>
      <c r="F4089" s="30" t="s">
        <v>47</v>
      </c>
      <c r="G4089" s="269">
        <f t="shared" si="478"/>
        <v>2022</v>
      </c>
      <c r="H4089" s="269">
        <f t="shared" si="479"/>
        <v>5</v>
      </c>
      <c r="I4089" s="269">
        <f t="shared" si="480"/>
        <v>22</v>
      </c>
      <c r="J4089" s="83">
        <f t="shared" si="481"/>
        <v>2022</v>
      </c>
      <c r="K4089" s="269">
        <f t="shared" si="482"/>
        <v>5</v>
      </c>
      <c r="L4089" s="21">
        <f t="shared" si="483"/>
        <v>22</v>
      </c>
      <c r="M4089" s="119">
        <v>44704</v>
      </c>
      <c r="N4089" s="119">
        <v>44704</v>
      </c>
      <c r="O4089" s="119">
        <v>44704</v>
      </c>
      <c r="P4089" s="119">
        <v>44704</v>
      </c>
      <c r="Q4089" s="267" t="s">
        <v>34</v>
      </c>
      <c r="R4089" s="21"/>
      <c r="S4089" s="21"/>
      <c r="T4089" s="21"/>
      <c r="U4089" s="350" t="s">
        <v>2778</v>
      </c>
      <c r="V4089" s="350" t="s">
        <v>2778</v>
      </c>
      <c r="W4089" s="267" t="s">
        <v>5563</v>
      </c>
      <c r="X4089" s="267" t="s">
        <v>5563</v>
      </c>
      <c r="Y4089" s="259" t="s">
        <v>11572</v>
      </c>
    </row>
    <row r="4090" spans="1:25">
      <c r="A4090" s="291"/>
      <c r="B4090" s="30">
        <v>4036</v>
      </c>
      <c r="C4090" s="30" t="s">
        <v>11171</v>
      </c>
      <c r="D4090" s="30" t="s">
        <v>83</v>
      </c>
      <c r="E4090" s="311" t="s">
        <v>11568</v>
      </c>
      <c r="F4090" s="30" t="s">
        <v>11502</v>
      </c>
      <c r="G4090" s="269">
        <f t="shared" si="478"/>
        <v>2022</v>
      </c>
      <c r="H4090" s="269">
        <f t="shared" si="479"/>
        <v>5</v>
      </c>
      <c r="I4090" s="269">
        <f t="shared" si="480"/>
        <v>22</v>
      </c>
      <c r="J4090" s="83">
        <f t="shared" si="481"/>
        <v>2022</v>
      </c>
      <c r="K4090" s="269">
        <f t="shared" si="482"/>
        <v>5</v>
      </c>
      <c r="L4090" s="21">
        <f t="shared" si="483"/>
        <v>22</v>
      </c>
      <c r="M4090" s="119">
        <v>44704</v>
      </c>
      <c r="N4090" s="119">
        <v>44704</v>
      </c>
      <c r="O4090" s="119">
        <v>44704</v>
      </c>
      <c r="P4090" s="119">
        <v>44704</v>
      </c>
      <c r="Q4090" s="267" t="s">
        <v>34</v>
      </c>
      <c r="R4090" s="21"/>
      <c r="S4090" s="21"/>
      <c r="T4090" s="21"/>
      <c r="U4090" s="350" t="s">
        <v>2778</v>
      </c>
      <c r="V4090" s="350" t="s">
        <v>2778</v>
      </c>
      <c r="W4090" s="267" t="s">
        <v>5563</v>
      </c>
      <c r="X4090" s="267" t="s">
        <v>5563</v>
      </c>
      <c r="Y4090" s="259" t="s">
        <v>11572</v>
      </c>
    </row>
    <row r="4091" spans="1:25">
      <c r="A4091" s="291"/>
      <c r="B4091" s="30">
        <v>4037</v>
      </c>
      <c r="C4091" s="30" t="s">
        <v>11172</v>
      </c>
      <c r="D4091" s="30" t="s">
        <v>83</v>
      </c>
      <c r="E4091" s="351" t="s">
        <v>11568</v>
      </c>
      <c r="F4091" s="30" t="s">
        <v>11503</v>
      </c>
      <c r="G4091" s="269">
        <f t="shared" si="478"/>
        <v>2022</v>
      </c>
      <c r="H4091" s="269">
        <f t="shared" si="479"/>
        <v>5</v>
      </c>
      <c r="I4091" s="269">
        <f t="shared" si="480"/>
        <v>22</v>
      </c>
      <c r="J4091" s="83">
        <f t="shared" si="481"/>
        <v>2022</v>
      </c>
      <c r="K4091" s="269">
        <f t="shared" si="482"/>
        <v>5</v>
      </c>
      <c r="L4091" s="21">
        <f t="shared" si="483"/>
        <v>22</v>
      </c>
      <c r="M4091" s="119">
        <v>44704</v>
      </c>
      <c r="N4091" s="119">
        <v>44704</v>
      </c>
      <c r="O4091" s="119">
        <v>44704</v>
      </c>
      <c r="P4091" s="119">
        <v>44704</v>
      </c>
      <c r="Q4091" s="267" t="s">
        <v>34</v>
      </c>
      <c r="R4091" s="21"/>
      <c r="S4091" s="21"/>
      <c r="T4091" s="21"/>
      <c r="U4091" s="350" t="s">
        <v>2778</v>
      </c>
      <c r="V4091" s="350" t="s">
        <v>2778</v>
      </c>
      <c r="W4091" s="267" t="s">
        <v>5563</v>
      </c>
      <c r="X4091" s="267" t="s">
        <v>5563</v>
      </c>
      <c r="Y4091" s="259" t="s">
        <v>11572</v>
      </c>
    </row>
    <row r="4092" spans="1:25">
      <c r="A4092" s="291"/>
      <c r="B4092" s="30">
        <v>4038</v>
      </c>
      <c r="C4092" s="30" t="s">
        <v>11173</v>
      </c>
      <c r="D4092" s="30" t="s">
        <v>83</v>
      </c>
      <c r="E4092" s="294" t="s">
        <v>11569</v>
      </c>
      <c r="F4092" s="30" t="s">
        <v>47</v>
      </c>
      <c r="G4092" s="269">
        <f t="shared" si="478"/>
        <v>2022</v>
      </c>
      <c r="H4092" s="269">
        <f t="shared" si="479"/>
        <v>5</v>
      </c>
      <c r="I4092" s="269">
        <f t="shared" si="480"/>
        <v>22</v>
      </c>
      <c r="J4092" s="83">
        <f t="shared" si="481"/>
        <v>2022</v>
      </c>
      <c r="K4092" s="269">
        <f t="shared" si="482"/>
        <v>5</v>
      </c>
      <c r="L4092" s="21">
        <f t="shared" si="483"/>
        <v>22</v>
      </c>
      <c r="M4092" s="119">
        <v>44704</v>
      </c>
      <c r="N4092" s="119">
        <v>44704</v>
      </c>
      <c r="O4092" s="119">
        <v>44704</v>
      </c>
      <c r="P4092" s="119">
        <v>44704</v>
      </c>
      <c r="Q4092" s="267" t="s">
        <v>34</v>
      </c>
      <c r="R4092" s="21"/>
      <c r="S4092" s="21"/>
      <c r="T4092" s="21"/>
      <c r="U4092" s="350" t="s">
        <v>7258</v>
      </c>
      <c r="V4092" s="350" t="s">
        <v>7258</v>
      </c>
      <c r="W4092" s="267" t="s">
        <v>5563</v>
      </c>
      <c r="X4092" s="267" t="s">
        <v>5563</v>
      </c>
      <c r="Y4092" s="259"/>
    </row>
    <row r="4093" spans="1:25">
      <c r="A4093" s="291"/>
      <c r="B4093" s="30">
        <v>4039</v>
      </c>
      <c r="C4093" s="30" t="s">
        <v>11174</v>
      </c>
      <c r="D4093" s="30" t="s">
        <v>83</v>
      </c>
      <c r="E4093" s="301" t="s">
        <v>11570</v>
      </c>
      <c r="F4093" s="30" t="s">
        <v>47</v>
      </c>
      <c r="G4093" s="269">
        <f t="shared" si="478"/>
        <v>2022</v>
      </c>
      <c r="H4093" s="269">
        <f t="shared" si="479"/>
        <v>5</v>
      </c>
      <c r="I4093" s="269">
        <f t="shared" si="480"/>
        <v>22</v>
      </c>
      <c r="J4093" s="83">
        <f t="shared" si="481"/>
        <v>2022</v>
      </c>
      <c r="K4093" s="269">
        <f t="shared" si="482"/>
        <v>5</v>
      </c>
      <c r="L4093" s="21">
        <f t="shared" si="483"/>
        <v>22</v>
      </c>
      <c r="M4093" s="119">
        <v>44704</v>
      </c>
      <c r="N4093" s="119">
        <v>44704</v>
      </c>
      <c r="O4093" s="119">
        <v>44704</v>
      </c>
      <c r="P4093" s="119">
        <v>44704</v>
      </c>
      <c r="Q4093" s="267" t="s">
        <v>34</v>
      </c>
      <c r="R4093" s="21"/>
      <c r="S4093" s="21"/>
      <c r="T4093" s="21"/>
      <c r="U4093" s="350" t="s">
        <v>2170</v>
      </c>
      <c r="V4093" s="350" t="s">
        <v>2170</v>
      </c>
      <c r="W4093" s="267" t="s">
        <v>5563</v>
      </c>
      <c r="X4093" s="267" t="s">
        <v>5563</v>
      </c>
      <c r="Y4093" s="259"/>
    </row>
    <row r="4094" spans="1:25" ht="33">
      <c r="A4094" s="291"/>
      <c r="B4094" s="30">
        <v>4040</v>
      </c>
      <c r="C4094" s="30" t="s">
        <v>11175</v>
      </c>
      <c r="D4094" s="30" t="s">
        <v>83</v>
      </c>
      <c r="E4094" s="301" t="s">
        <v>11571</v>
      </c>
      <c r="F4094" s="30" t="s">
        <v>47</v>
      </c>
      <c r="G4094" s="269">
        <f t="shared" si="478"/>
        <v>2022</v>
      </c>
      <c r="H4094" s="269">
        <f t="shared" si="479"/>
        <v>5</v>
      </c>
      <c r="I4094" s="269">
        <f t="shared" si="480"/>
        <v>22</v>
      </c>
      <c r="J4094" s="83">
        <f t="shared" si="481"/>
        <v>2022</v>
      </c>
      <c r="K4094" s="269">
        <f t="shared" si="482"/>
        <v>5</v>
      </c>
      <c r="L4094" s="21">
        <f t="shared" si="483"/>
        <v>23</v>
      </c>
      <c r="M4094" s="119">
        <v>44704</v>
      </c>
      <c r="N4094" s="119">
        <v>44704</v>
      </c>
      <c r="O4094" s="119">
        <v>44704</v>
      </c>
      <c r="P4094" s="119">
        <v>44712</v>
      </c>
      <c r="Q4094" s="269" t="s">
        <v>34</v>
      </c>
      <c r="R4094" s="21"/>
      <c r="S4094" s="21"/>
      <c r="T4094" s="21"/>
      <c r="U4094" s="350" t="s">
        <v>505</v>
      </c>
      <c r="V4094" s="350" t="s">
        <v>505</v>
      </c>
      <c r="W4094" s="267" t="s">
        <v>5563</v>
      </c>
      <c r="X4094" s="267" t="s">
        <v>5563</v>
      </c>
      <c r="Y4094" s="259" t="s">
        <v>11573</v>
      </c>
    </row>
    <row r="4095" spans="1:25" ht="33">
      <c r="A4095" s="291"/>
      <c r="B4095" s="30">
        <v>4041</v>
      </c>
      <c r="C4095" s="30" t="s">
        <v>11176</v>
      </c>
      <c r="D4095" s="30" t="s">
        <v>83</v>
      </c>
      <c r="E4095" s="264" t="s">
        <v>11602</v>
      </c>
      <c r="F4095" s="192" t="s">
        <v>1972</v>
      </c>
      <c r="G4095" s="269">
        <f t="shared" si="478"/>
        <v>2022</v>
      </c>
      <c r="H4095" s="269">
        <f t="shared" si="479"/>
        <v>5</v>
      </c>
      <c r="I4095" s="269">
        <f t="shared" si="480"/>
        <v>22</v>
      </c>
      <c r="J4095" s="83">
        <f t="shared" si="481"/>
        <v>2022</v>
      </c>
      <c r="K4095" s="269">
        <f t="shared" si="482"/>
        <v>5</v>
      </c>
      <c r="L4095" s="21">
        <f t="shared" si="483"/>
        <v>22</v>
      </c>
      <c r="M4095" s="270">
        <v>44708</v>
      </c>
      <c r="N4095" s="270">
        <v>44708</v>
      </c>
      <c r="O4095" s="270">
        <v>44708</v>
      </c>
      <c r="P4095" s="270">
        <v>44708</v>
      </c>
      <c r="Q4095" s="336" t="s">
        <v>34</v>
      </c>
      <c r="R4095" s="21"/>
      <c r="S4095" s="21"/>
      <c r="T4095" s="21"/>
      <c r="U4095" s="166" t="s">
        <v>1922</v>
      </c>
      <c r="V4095" s="166" t="s">
        <v>1922</v>
      </c>
      <c r="W4095" s="166" t="s">
        <v>326</v>
      </c>
      <c r="X4095" s="166" t="s">
        <v>326</v>
      </c>
      <c r="Y4095" s="263" t="s">
        <v>11623</v>
      </c>
    </row>
    <row r="4096" spans="1:25" ht="66">
      <c r="A4096" s="291"/>
      <c r="B4096" s="30">
        <v>4042</v>
      </c>
      <c r="C4096" s="30" t="s">
        <v>11177</v>
      </c>
      <c r="D4096" s="30" t="s">
        <v>83</v>
      </c>
      <c r="E4096" s="264" t="s">
        <v>11603</v>
      </c>
      <c r="F4096" s="192" t="s">
        <v>1972</v>
      </c>
      <c r="G4096" s="269">
        <f t="shared" si="478"/>
        <v>2022</v>
      </c>
      <c r="H4096" s="269">
        <f t="shared" si="479"/>
        <v>5</v>
      </c>
      <c r="I4096" s="269">
        <f t="shared" si="480"/>
        <v>22</v>
      </c>
      <c r="J4096" s="83">
        <f t="shared" si="481"/>
        <v>2022</v>
      </c>
      <c r="K4096" s="269">
        <f t="shared" si="482"/>
        <v>5</v>
      </c>
      <c r="L4096" s="21">
        <f t="shared" si="483"/>
        <v>22</v>
      </c>
      <c r="M4096" s="270">
        <v>44708</v>
      </c>
      <c r="N4096" s="270">
        <v>44708</v>
      </c>
      <c r="O4096" s="270">
        <v>44708</v>
      </c>
      <c r="P4096" s="270">
        <v>44708</v>
      </c>
      <c r="Q4096" s="336" t="s">
        <v>34</v>
      </c>
      <c r="R4096" s="21"/>
      <c r="S4096" s="21"/>
      <c r="T4096" s="21"/>
      <c r="U4096" s="166" t="s">
        <v>7641</v>
      </c>
      <c r="V4096" s="166" t="s">
        <v>7641</v>
      </c>
      <c r="W4096" s="166" t="s">
        <v>11614</v>
      </c>
      <c r="X4096" s="166" t="s">
        <v>11614</v>
      </c>
      <c r="Y4096" s="263" t="s">
        <v>11624</v>
      </c>
    </row>
    <row r="4097" spans="1:25" ht="49.5">
      <c r="A4097" s="291"/>
      <c r="B4097" s="30">
        <v>4043</v>
      </c>
      <c r="C4097" s="30" t="s">
        <v>11178</v>
      </c>
      <c r="D4097" s="30" t="s">
        <v>83</v>
      </c>
      <c r="E4097" s="264" t="s">
        <v>11604</v>
      </c>
      <c r="F4097" s="192" t="s">
        <v>1972</v>
      </c>
      <c r="G4097" s="269">
        <f t="shared" si="478"/>
        <v>2022</v>
      </c>
      <c r="H4097" s="269">
        <f t="shared" si="479"/>
        <v>5</v>
      </c>
      <c r="I4097" s="269">
        <f t="shared" si="480"/>
        <v>23</v>
      </c>
      <c r="J4097" s="83">
        <f t="shared" si="481"/>
        <v>2022</v>
      </c>
      <c r="K4097" s="269">
        <f t="shared" si="482"/>
        <v>5</v>
      </c>
      <c r="L4097" s="21">
        <f t="shared" si="483"/>
        <v>23</v>
      </c>
      <c r="M4097" s="270">
        <v>44711</v>
      </c>
      <c r="N4097" s="270">
        <v>44711</v>
      </c>
      <c r="O4097" s="270">
        <v>44711</v>
      </c>
      <c r="P4097" s="270">
        <v>44711</v>
      </c>
      <c r="Q4097" s="336" t="s">
        <v>34</v>
      </c>
      <c r="R4097" s="21"/>
      <c r="S4097" s="21"/>
      <c r="T4097" s="21"/>
      <c r="U4097" s="166" t="s">
        <v>11615</v>
      </c>
      <c r="V4097" s="166" t="s">
        <v>11615</v>
      </c>
      <c r="W4097" s="166" t="s">
        <v>11614</v>
      </c>
      <c r="X4097" s="166" t="s">
        <v>11614</v>
      </c>
      <c r="Y4097" s="263" t="s">
        <v>11625</v>
      </c>
    </row>
    <row r="4098" spans="1:25" ht="66">
      <c r="A4098" s="291"/>
      <c r="B4098" s="30">
        <v>4044</v>
      </c>
      <c r="C4098" s="30" t="s">
        <v>11179</v>
      </c>
      <c r="D4098" s="30" t="s">
        <v>83</v>
      </c>
      <c r="E4098" s="264" t="s">
        <v>11605</v>
      </c>
      <c r="F4098" s="192" t="s">
        <v>1972</v>
      </c>
      <c r="G4098" s="269">
        <f t="shared" si="478"/>
        <v>2022</v>
      </c>
      <c r="H4098" s="269">
        <f t="shared" si="479"/>
        <v>5</v>
      </c>
      <c r="I4098" s="269">
        <f t="shared" si="480"/>
        <v>23</v>
      </c>
      <c r="J4098" s="83">
        <f t="shared" si="481"/>
        <v>2022</v>
      </c>
      <c r="K4098" s="269">
        <f t="shared" si="482"/>
        <v>5</v>
      </c>
      <c r="L4098" s="21">
        <f t="shared" si="483"/>
        <v>23</v>
      </c>
      <c r="M4098" s="270">
        <v>44711</v>
      </c>
      <c r="N4098" s="270">
        <v>44711</v>
      </c>
      <c r="O4098" s="270">
        <v>44711</v>
      </c>
      <c r="P4098" s="270">
        <v>44711</v>
      </c>
      <c r="Q4098" s="336" t="s">
        <v>34</v>
      </c>
      <c r="R4098" s="21"/>
      <c r="S4098" s="21"/>
      <c r="T4098" s="21"/>
      <c r="U4098" s="166" t="s">
        <v>11616</v>
      </c>
      <c r="V4098" s="166" t="s">
        <v>11616</v>
      </c>
      <c r="W4098" s="166" t="s">
        <v>11614</v>
      </c>
      <c r="X4098" s="166" t="s">
        <v>11614</v>
      </c>
      <c r="Y4098" s="263" t="s">
        <v>11626</v>
      </c>
    </row>
    <row r="4099" spans="1:25" ht="33">
      <c r="A4099" s="291"/>
      <c r="B4099" s="30">
        <v>4045</v>
      </c>
      <c r="C4099" s="30" t="s">
        <v>11180</v>
      </c>
      <c r="D4099" s="30" t="s">
        <v>83</v>
      </c>
      <c r="E4099" s="264" t="s">
        <v>11606</v>
      </c>
      <c r="F4099" s="192" t="s">
        <v>1875</v>
      </c>
      <c r="G4099" s="269">
        <f t="shared" si="478"/>
        <v>2022</v>
      </c>
      <c r="H4099" s="269">
        <f t="shared" si="479"/>
        <v>5</v>
      </c>
      <c r="I4099" s="269">
        <f t="shared" si="480"/>
        <v>23</v>
      </c>
      <c r="J4099" s="83">
        <f t="shared" si="481"/>
        <v>2022</v>
      </c>
      <c r="K4099" s="269">
        <f t="shared" si="482"/>
        <v>5</v>
      </c>
      <c r="L4099" s="21">
        <f t="shared" si="483"/>
        <v>23</v>
      </c>
      <c r="M4099" s="270">
        <v>44712</v>
      </c>
      <c r="N4099" s="270">
        <v>44712</v>
      </c>
      <c r="O4099" s="270">
        <v>44712</v>
      </c>
      <c r="P4099" s="270">
        <v>44712</v>
      </c>
      <c r="Q4099" s="336" t="s">
        <v>34</v>
      </c>
      <c r="R4099" s="21"/>
      <c r="S4099" s="21"/>
      <c r="T4099" s="21"/>
      <c r="U4099" s="166" t="s">
        <v>5021</v>
      </c>
      <c r="V4099" s="166" t="s">
        <v>5021</v>
      </c>
      <c r="W4099" s="166" t="s">
        <v>326</v>
      </c>
      <c r="X4099" s="166" t="s">
        <v>326</v>
      </c>
      <c r="Y4099" s="263" t="s">
        <v>11627</v>
      </c>
    </row>
    <row r="4100" spans="1:25" ht="49.5">
      <c r="A4100" s="291"/>
      <c r="B4100" s="30">
        <v>4046</v>
      </c>
      <c r="C4100" s="30" t="s">
        <v>11181</v>
      </c>
      <c r="D4100" s="30" t="s">
        <v>83</v>
      </c>
      <c r="E4100" s="264" t="s">
        <v>11607</v>
      </c>
      <c r="F4100" s="192" t="s">
        <v>1972</v>
      </c>
      <c r="G4100" s="269">
        <f t="shared" si="478"/>
        <v>2022</v>
      </c>
      <c r="H4100" s="269">
        <f t="shared" si="479"/>
        <v>5</v>
      </c>
      <c r="I4100" s="269">
        <f t="shared" si="480"/>
        <v>23</v>
      </c>
      <c r="J4100" s="83">
        <f t="shared" si="481"/>
        <v>2022</v>
      </c>
      <c r="K4100" s="269">
        <f t="shared" si="482"/>
        <v>5</v>
      </c>
      <c r="L4100" s="21">
        <f t="shared" si="483"/>
        <v>23</v>
      </c>
      <c r="M4100" s="270">
        <v>44712</v>
      </c>
      <c r="N4100" s="270">
        <v>44712</v>
      </c>
      <c r="O4100" s="270">
        <v>44712</v>
      </c>
      <c r="P4100" s="270">
        <v>44712</v>
      </c>
      <c r="Q4100" s="336" t="s">
        <v>34</v>
      </c>
      <c r="R4100" s="21"/>
      <c r="S4100" s="21"/>
      <c r="T4100" s="21"/>
      <c r="U4100" s="166" t="s">
        <v>5495</v>
      </c>
      <c r="V4100" s="166" t="s">
        <v>5495</v>
      </c>
      <c r="W4100" s="166" t="s">
        <v>11614</v>
      </c>
      <c r="X4100" s="166" t="s">
        <v>11614</v>
      </c>
      <c r="Y4100" s="263" t="s">
        <v>11628</v>
      </c>
    </row>
    <row r="4101" spans="1:25" ht="49.5">
      <c r="A4101" s="291"/>
      <c r="B4101" s="30">
        <v>4047</v>
      </c>
      <c r="C4101" s="30" t="s">
        <v>11182</v>
      </c>
      <c r="D4101" s="30" t="s">
        <v>83</v>
      </c>
      <c r="E4101" s="264" t="s">
        <v>11608</v>
      </c>
      <c r="F4101" s="192" t="s">
        <v>1972</v>
      </c>
      <c r="G4101" s="269">
        <f t="shared" si="478"/>
        <v>2022</v>
      </c>
      <c r="H4101" s="269">
        <f t="shared" si="479"/>
        <v>5</v>
      </c>
      <c r="I4101" s="269">
        <f t="shared" si="480"/>
        <v>23</v>
      </c>
      <c r="J4101" s="83">
        <f t="shared" si="481"/>
        <v>2022</v>
      </c>
      <c r="K4101" s="269">
        <f t="shared" si="482"/>
        <v>5</v>
      </c>
      <c r="L4101" s="21">
        <f t="shared" si="483"/>
        <v>23</v>
      </c>
      <c r="M4101" s="270">
        <v>44712</v>
      </c>
      <c r="N4101" s="270">
        <v>44712</v>
      </c>
      <c r="O4101" s="270">
        <v>44712</v>
      </c>
      <c r="P4101" s="270">
        <v>44712</v>
      </c>
      <c r="Q4101" s="336" t="s">
        <v>34</v>
      </c>
      <c r="R4101" s="21"/>
      <c r="S4101" s="21"/>
      <c r="T4101" s="21"/>
      <c r="U4101" s="166" t="s">
        <v>5495</v>
      </c>
      <c r="V4101" s="166" t="s">
        <v>5495</v>
      </c>
      <c r="W4101" s="166" t="s">
        <v>326</v>
      </c>
      <c r="X4101" s="166" t="s">
        <v>326</v>
      </c>
      <c r="Y4101" s="263" t="s">
        <v>11629</v>
      </c>
    </row>
    <row r="4102" spans="1:25" ht="49.5">
      <c r="A4102" s="291"/>
      <c r="B4102" s="30">
        <v>4048</v>
      </c>
      <c r="C4102" s="30" t="s">
        <v>11183</v>
      </c>
      <c r="D4102" s="30" t="s">
        <v>83</v>
      </c>
      <c r="E4102" s="264" t="s">
        <v>11609</v>
      </c>
      <c r="F4102" s="192" t="s">
        <v>1972</v>
      </c>
      <c r="G4102" s="269">
        <f t="shared" si="478"/>
        <v>2022</v>
      </c>
      <c r="H4102" s="269">
        <f t="shared" si="479"/>
        <v>5</v>
      </c>
      <c r="I4102" s="269">
        <f t="shared" si="480"/>
        <v>23</v>
      </c>
      <c r="J4102" s="83">
        <f t="shared" si="481"/>
        <v>2022</v>
      </c>
      <c r="K4102" s="269">
        <f t="shared" si="482"/>
        <v>5</v>
      </c>
      <c r="L4102" s="21">
        <f t="shared" si="483"/>
        <v>23</v>
      </c>
      <c r="M4102" s="270">
        <v>44711</v>
      </c>
      <c r="N4102" s="270">
        <v>44711</v>
      </c>
      <c r="O4102" s="270">
        <v>44711</v>
      </c>
      <c r="P4102" s="270">
        <v>44712</v>
      </c>
      <c r="Q4102" s="336" t="s">
        <v>34</v>
      </c>
      <c r="R4102" s="21"/>
      <c r="S4102" s="21"/>
      <c r="T4102" s="21"/>
      <c r="U4102" s="166" t="s">
        <v>11617</v>
      </c>
      <c r="V4102" s="166" t="s">
        <v>11617</v>
      </c>
      <c r="W4102" s="166" t="s">
        <v>326</v>
      </c>
      <c r="X4102" s="166" t="s">
        <v>326</v>
      </c>
      <c r="Y4102" s="263" t="s">
        <v>11630</v>
      </c>
    </row>
    <row r="4103" spans="1:25" ht="66">
      <c r="A4103" s="291"/>
      <c r="B4103" s="30">
        <v>4049</v>
      </c>
      <c r="C4103" s="30" t="s">
        <v>11852</v>
      </c>
      <c r="D4103" s="30" t="s">
        <v>83</v>
      </c>
      <c r="E4103" s="264" t="s">
        <v>11610</v>
      </c>
      <c r="F4103" s="192" t="s">
        <v>1972</v>
      </c>
      <c r="G4103" s="269">
        <f t="shared" si="478"/>
        <v>2022</v>
      </c>
      <c r="H4103" s="269">
        <f t="shared" si="479"/>
        <v>6</v>
      </c>
      <c r="I4103" s="269">
        <f t="shared" si="480"/>
        <v>23</v>
      </c>
      <c r="J4103" s="83">
        <f t="shared" si="481"/>
        <v>2022</v>
      </c>
      <c r="K4103" s="269">
        <f t="shared" si="482"/>
        <v>6</v>
      </c>
      <c r="L4103" s="21">
        <f t="shared" si="483"/>
        <v>23</v>
      </c>
      <c r="M4103" s="270">
        <v>44714</v>
      </c>
      <c r="N4103" s="270">
        <v>44714</v>
      </c>
      <c r="O4103" s="270">
        <v>44714</v>
      </c>
      <c r="P4103" s="270">
        <v>44714</v>
      </c>
      <c r="Q4103" s="336" t="s">
        <v>34</v>
      </c>
      <c r="R4103" s="21"/>
      <c r="S4103" s="21"/>
      <c r="T4103" s="21"/>
      <c r="U4103" s="166" t="s">
        <v>9848</v>
      </c>
      <c r="V4103" s="166" t="s">
        <v>9848</v>
      </c>
      <c r="W4103" s="166" t="s">
        <v>326</v>
      </c>
      <c r="X4103" s="166" t="s">
        <v>326</v>
      </c>
      <c r="Y4103" s="263" t="s">
        <v>11631</v>
      </c>
    </row>
    <row r="4104" spans="1:25" ht="49.5">
      <c r="A4104" s="291"/>
      <c r="B4104" s="30">
        <v>4050</v>
      </c>
      <c r="C4104" s="30" t="s">
        <v>11853</v>
      </c>
      <c r="D4104" s="30" t="s">
        <v>83</v>
      </c>
      <c r="E4104" s="264" t="s">
        <v>11611</v>
      </c>
      <c r="F4104" s="192" t="s">
        <v>47</v>
      </c>
      <c r="G4104" s="269">
        <f t="shared" si="478"/>
        <v>2022</v>
      </c>
      <c r="H4104" s="269">
        <f t="shared" si="479"/>
        <v>5</v>
      </c>
      <c r="I4104" s="269">
        <f t="shared" si="480"/>
        <v>22</v>
      </c>
      <c r="J4104" s="83">
        <f t="shared" si="481"/>
        <v>2022</v>
      </c>
      <c r="K4104" s="269">
        <f t="shared" si="482"/>
        <v>5</v>
      </c>
      <c r="L4104" s="21">
        <f t="shared" si="483"/>
        <v>22</v>
      </c>
      <c r="M4104" s="270">
        <v>44708</v>
      </c>
      <c r="N4104" s="270">
        <v>44708</v>
      </c>
      <c r="O4104" s="270">
        <v>44708</v>
      </c>
      <c r="P4104" s="270">
        <v>44708</v>
      </c>
      <c r="Q4104" s="336" t="s">
        <v>34</v>
      </c>
      <c r="R4104" s="21"/>
      <c r="S4104" s="21"/>
      <c r="T4104" s="21"/>
      <c r="U4104" s="166" t="s">
        <v>395</v>
      </c>
      <c r="V4104" s="166" t="s">
        <v>395</v>
      </c>
      <c r="W4104" s="166" t="s">
        <v>9410</v>
      </c>
      <c r="X4104" s="166" t="s">
        <v>9410</v>
      </c>
      <c r="Y4104" s="263" t="s">
        <v>11632</v>
      </c>
    </row>
    <row r="4105" spans="1:25" ht="49.5">
      <c r="A4105" s="291"/>
      <c r="B4105" s="30">
        <v>4051</v>
      </c>
      <c r="C4105" s="30" t="s">
        <v>11854</v>
      </c>
      <c r="D4105" s="30" t="s">
        <v>83</v>
      </c>
      <c r="E4105" s="264" t="s">
        <v>11612</v>
      </c>
      <c r="F4105" s="192" t="s">
        <v>11601</v>
      </c>
      <c r="G4105" s="269">
        <f t="shared" si="478"/>
        <v>2022</v>
      </c>
      <c r="H4105" s="269">
        <f t="shared" si="479"/>
        <v>5</v>
      </c>
      <c r="I4105" s="269">
        <f t="shared" si="480"/>
        <v>23</v>
      </c>
      <c r="J4105" s="83">
        <f t="shared" si="481"/>
        <v>2022</v>
      </c>
      <c r="K4105" s="269">
        <f t="shared" si="482"/>
        <v>5</v>
      </c>
      <c r="L4105" s="21">
        <f t="shared" si="483"/>
        <v>23</v>
      </c>
      <c r="M4105" s="119">
        <v>44711</v>
      </c>
      <c r="N4105" s="119">
        <v>44711</v>
      </c>
      <c r="O4105" s="119">
        <v>44711</v>
      </c>
      <c r="P4105" s="119">
        <v>44711</v>
      </c>
      <c r="Q4105" s="336" t="s">
        <v>34</v>
      </c>
      <c r="R4105" s="21"/>
      <c r="S4105" s="21"/>
      <c r="T4105" s="21"/>
      <c r="U4105" s="166" t="s">
        <v>11618</v>
      </c>
      <c r="V4105" s="166" t="s">
        <v>11618</v>
      </c>
      <c r="W4105" s="166" t="s">
        <v>11619</v>
      </c>
      <c r="X4105" s="166" t="s">
        <v>11619</v>
      </c>
      <c r="Y4105" s="263" t="s">
        <v>11633</v>
      </c>
    </row>
    <row r="4106" spans="1:25" ht="33">
      <c r="A4106" s="291"/>
      <c r="B4106" s="30">
        <v>4052</v>
      </c>
      <c r="C4106" s="30" t="s">
        <v>11855</v>
      </c>
      <c r="D4106" s="30" t="s">
        <v>83</v>
      </c>
      <c r="E4106" s="264" t="s">
        <v>11193</v>
      </c>
      <c r="F4106" s="192" t="s">
        <v>1972</v>
      </c>
      <c r="G4106" s="269">
        <f t="shared" si="478"/>
        <v>2022</v>
      </c>
      <c r="H4106" s="269">
        <f t="shared" si="479"/>
        <v>5</v>
      </c>
      <c r="I4106" s="269">
        <f t="shared" si="480"/>
        <v>23</v>
      </c>
      <c r="J4106" s="83">
        <f t="shared" si="481"/>
        <v>2022</v>
      </c>
      <c r="K4106" s="269">
        <f t="shared" si="482"/>
        <v>5</v>
      </c>
      <c r="L4106" s="21">
        <f t="shared" si="483"/>
        <v>23</v>
      </c>
      <c r="M4106" s="270">
        <v>44711</v>
      </c>
      <c r="N4106" s="270">
        <v>44711</v>
      </c>
      <c r="O4106" s="270">
        <v>44711</v>
      </c>
      <c r="P4106" s="270">
        <v>44711</v>
      </c>
      <c r="Q4106" s="336" t="s">
        <v>34</v>
      </c>
      <c r="R4106" s="21"/>
      <c r="S4106" s="21"/>
      <c r="T4106" s="21"/>
      <c r="U4106" s="166" t="s">
        <v>11620</v>
      </c>
      <c r="V4106" s="166" t="s">
        <v>11620</v>
      </c>
      <c r="W4106" s="166" t="s">
        <v>9410</v>
      </c>
      <c r="X4106" s="166" t="s">
        <v>9410</v>
      </c>
      <c r="Y4106" s="263" t="s">
        <v>11634</v>
      </c>
    </row>
    <row r="4107" spans="1:25" ht="33">
      <c r="A4107" s="291"/>
      <c r="B4107" s="30">
        <v>4053</v>
      </c>
      <c r="C4107" s="30" t="s">
        <v>11856</v>
      </c>
      <c r="D4107" s="30" t="s">
        <v>83</v>
      </c>
      <c r="E4107" s="265" t="s">
        <v>11613</v>
      </c>
      <c r="F4107" s="192" t="s">
        <v>1875</v>
      </c>
      <c r="G4107" s="269">
        <f t="shared" si="478"/>
        <v>2022</v>
      </c>
      <c r="H4107" s="269">
        <f t="shared" si="479"/>
        <v>6</v>
      </c>
      <c r="I4107" s="269">
        <f t="shared" si="480"/>
        <v>23</v>
      </c>
      <c r="J4107" s="83">
        <f t="shared" si="481"/>
        <v>2022</v>
      </c>
      <c r="K4107" s="269">
        <f t="shared" si="482"/>
        <v>6</v>
      </c>
      <c r="L4107" s="21">
        <f t="shared" si="483"/>
        <v>23</v>
      </c>
      <c r="M4107" s="270">
        <v>44714</v>
      </c>
      <c r="N4107" s="270">
        <v>44714</v>
      </c>
      <c r="O4107" s="270">
        <v>44714</v>
      </c>
      <c r="P4107" s="270">
        <v>44714</v>
      </c>
      <c r="Q4107" s="268" t="s">
        <v>34</v>
      </c>
      <c r="R4107" s="21"/>
      <c r="S4107" s="21"/>
      <c r="T4107" s="21"/>
      <c r="U4107" s="267" t="s">
        <v>11621</v>
      </c>
      <c r="V4107" s="267" t="s">
        <v>11621</v>
      </c>
      <c r="W4107" s="267" t="s">
        <v>11619</v>
      </c>
      <c r="X4107" s="267" t="s">
        <v>11619</v>
      </c>
      <c r="Y4107" s="263" t="s">
        <v>11635</v>
      </c>
    </row>
    <row r="4108" spans="1:25">
      <c r="A4108" s="291"/>
      <c r="B4108" s="30">
        <v>4054</v>
      </c>
      <c r="C4108" s="30" t="s">
        <v>11857</v>
      </c>
      <c r="D4108" s="30" t="s">
        <v>83</v>
      </c>
      <c r="E4108" s="259" t="s">
        <v>11637</v>
      </c>
      <c r="F4108" s="353" t="s">
        <v>9832</v>
      </c>
      <c r="G4108" s="269">
        <f t="shared" si="478"/>
        <v>2022</v>
      </c>
      <c r="H4108" s="269">
        <f t="shared" si="479"/>
        <v>5</v>
      </c>
      <c r="I4108" s="269">
        <f t="shared" si="480"/>
        <v>23</v>
      </c>
      <c r="J4108" s="83">
        <f t="shared" si="481"/>
        <v>2022</v>
      </c>
      <c r="K4108" s="269">
        <f t="shared" si="482"/>
        <v>5</v>
      </c>
      <c r="L4108" s="21">
        <f t="shared" si="483"/>
        <v>23</v>
      </c>
      <c r="M4108" s="119">
        <v>44711</v>
      </c>
      <c r="N4108" s="119">
        <v>44711</v>
      </c>
      <c r="O4108" s="119">
        <v>44711</v>
      </c>
      <c r="P4108" s="119">
        <v>44711</v>
      </c>
      <c r="Q4108" s="267" t="s">
        <v>11653</v>
      </c>
      <c r="R4108" s="21"/>
      <c r="S4108" s="21"/>
      <c r="T4108" s="21"/>
      <c r="U4108" s="267" t="s">
        <v>11645</v>
      </c>
      <c r="V4108" s="267" t="s">
        <v>11645</v>
      </c>
      <c r="W4108" s="267" t="s">
        <v>11646</v>
      </c>
      <c r="X4108" s="267" t="s">
        <v>11646</v>
      </c>
      <c r="Y4108" s="91"/>
    </row>
    <row r="4109" spans="1:25">
      <c r="A4109" s="291"/>
      <c r="B4109" s="30">
        <v>4055</v>
      </c>
      <c r="C4109" s="30" t="s">
        <v>11858</v>
      </c>
      <c r="D4109" s="30" t="s">
        <v>83</v>
      </c>
      <c r="E4109" s="259" t="s">
        <v>11638</v>
      </c>
      <c r="F4109" s="353" t="s">
        <v>11636</v>
      </c>
      <c r="G4109" s="269">
        <f t="shared" si="478"/>
        <v>2022</v>
      </c>
      <c r="H4109" s="269">
        <f t="shared" si="479"/>
        <v>5</v>
      </c>
      <c r="I4109" s="269">
        <f t="shared" si="480"/>
        <v>23</v>
      </c>
      <c r="J4109" s="83">
        <f t="shared" si="481"/>
        <v>2022</v>
      </c>
      <c r="K4109" s="269">
        <f t="shared" si="482"/>
        <v>5</v>
      </c>
      <c r="L4109" s="21">
        <f t="shared" si="483"/>
        <v>23</v>
      </c>
      <c r="M4109" s="119">
        <v>44711</v>
      </c>
      <c r="N4109" s="119">
        <v>44711</v>
      </c>
      <c r="O4109" s="119">
        <v>44711</v>
      </c>
      <c r="P4109" s="119">
        <v>44711</v>
      </c>
      <c r="Q4109" s="267" t="s">
        <v>11653</v>
      </c>
      <c r="R4109" s="21"/>
      <c r="S4109" s="21"/>
      <c r="T4109" s="21"/>
      <c r="U4109" s="267" t="s">
        <v>11647</v>
      </c>
      <c r="V4109" s="267" t="s">
        <v>11647</v>
      </c>
      <c r="W4109" s="267" t="s">
        <v>9384</v>
      </c>
      <c r="X4109" s="267" t="s">
        <v>9384</v>
      </c>
      <c r="Y4109" s="91"/>
    </row>
    <row r="4110" spans="1:25">
      <c r="A4110" s="291"/>
      <c r="B4110" s="30">
        <v>4056</v>
      </c>
      <c r="C4110" s="30" t="s">
        <v>11859</v>
      </c>
      <c r="D4110" s="30" t="s">
        <v>83</v>
      </c>
      <c r="E4110" s="265" t="s">
        <v>11639</v>
      </c>
      <c r="F4110" s="353" t="s">
        <v>9832</v>
      </c>
      <c r="G4110" s="269">
        <f t="shared" si="478"/>
        <v>2022</v>
      </c>
      <c r="H4110" s="269">
        <f t="shared" si="479"/>
        <v>5</v>
      </c>
      <c r="I4110" s="269">
        <f t="shared" si="480"/>
        <v>23</v>
      </c>
      <c r="J4110" s="83">
        <f t="shared" si="481"/>
        <v>2022</v>
      </c>
      <c r="K4110" s="269">
        <f t="shared" si="482"/>
        <v>5</v>
      </c>
      <c r="L4110" s="21">
        <f t="shared" si="483"/>
        <v>23</v>
      </c>
      <c r="M4110" s="119">
        <v>44711</v>
      </c>
      <c r="N4110" s="119">
        <v>44711</v>
      </c>
      <c r="O4110" s="119">
        <v>44711</v>
      </c>
      <c r="P4110" s="119">
        <v>44711</v>
      </c>
      <c r="Q4110" s="267" t="s">
        <v>34</v>
      </c>
      <c r="R4110" s="21"/>
      <c r="S4110" s="21"/>
      <c r="T4110" s="21"/>
      <c r="U4110" s="267" t="s">
        <v>11648</v>
      </c>
      <c r="V4110" s="267" t="s">
        <v>11648</v>
      </c>
      <c r="W4110" s="267" t="s">
        <v>9384</v>
      </c>
      <c r="X4110" s="267" t="s">
        <v>9384</v>
      </c>
      <c r="Y4110" s="91"/>
    </row>
    <row r="4111" spans="1:25">
      <c r="A4111" s="291"/>
      <c r="B4111" s="30">
        <v>4057</v>
      </c>
      <c r="C4111" s="30" t="s">
        <v>11860</v>
      </c>
      <c r="D4111" s="30" t="s">
        <v>83</v>
      </c>
      <c r="E4111" s="265" t="s">
        <v>11640</v>
      </c>
      <c r="F4111" s="353" t="s">
        <v>9832</v>
      </c>
      <c r="G4111" s="269">
        <f t="shared" si="478"/>
        <v>2022</v>
      </c>
      <c r="H4111" s="269">
        <f t="shared" si="479"/>
        <v>5</v>
      </c>
      <c r="I4111" s="269">
        <f t="shared" si="480"/>
        <v>23</v>
      </c>
      <c r="J4111" s="83">
        <f t="shared" si="481"/>
        <v>2022</v>
      </c>
      <c r="K4111" s="269">
        <f t="shared" si="482"/>
        <v>5</v>
      </c>
      <c r="L4111" s="21">
        <f t="shared" si="483"/>
        <v>23</v>
      </c>
      <c r="M4111" s="119">
        <v>44712</v>
      </c>
      <c r="N4111" s="119">
        <v>44712</v>
      </c>
      <c r="O4111" s="119">
        <v>44712</v>
      </c>
      <c r="P4111" s="119">
        <v>44712</v>
      </c>
      <c r="Q4111" s="267" t="s">
        <v>11653</v>
      </c>
      <c r="R4111" s="21"/>
      <c r="S4111" s="21"/>
      <c r="T4111" s="21"/>
      <c r="U4111" s="267" t="s">
        <v>11649</v>
      </c>
      <c r="V4111" s="267" t="s">
        <v>11649</v>
      </c>
      <c r="W4111" s="267" t="s">
        <v>11646</v>
      </c>
      <c r="X4111" s="267" t="s">
        <v>11646</v>
      </c>
      <c r="Y4111" s="91"/>
    </row>
    <row r="4112" spans="1:25">
      <c r="A4112" s="291"/>
      <c r="B4112" s="30">
        <v>4058</v>
      </c>
      <c r="C4112" s="30" t="s">
        <v>11861</v>
      </c>
      <c r="D4112" s="30" t="s">
        <v>83</v>
      </c>
      <c r="E4112" s="265" t="s">
        <v>11641</v>
      </c>
      <c r="F4112" s="353" t="s">
        <v>9832</v>
      </c>
      <c r="G4112" s="269">
        <f t="shared" si="478"/>
        <v>2022</v>
      </c>
      <c r="H4112" s="269">
        <f t="shared" si="479"/>
        <v>5</v>
      </c>
      <c r="I4112" s="269">
        <f t="shared" si="480"/>
        <v>23</v>
      </c>
      <c r="J4112" s="83">
        <f t="shared" si="481"/>
        <v>2022</v>
      </c>
      <c r="K4112" s="269">
        <f t="shared" si="482"/>
        <v>5</v>
      </c>
      <c r="L4112" s="21">
        <f t="shared" si="483"/>
        <v>23</v>
      </c>
      <c r="M4112" s="119">
        <v>44712</v>
      </c>
      <c r="N4112" s="119">
        <v>44712</v>
      </c>
      <c r="O4112" s="119">
        <v>44712</v>
      </c>
      <c r="P4112" s="119">
        <v>44712</v>
      </c>
      <c r="Q4112" s="267" t="s">
        <v>34</v>
      </c>
      <c r="R4112" s="21"/>
      <c r="S4112" s="21"/>
      <c r="T4112" s="21"/>
      <c r="U4112" s="267" t="s">
        <v>3259</v>
      </c>
      <c r="V4112" s="267" t="s">
        <v>3259</v>
      </c>
      <c r="W4112" s="267" t="s">
        <v>11646</v>
      </c>
      <c r="X4112" s="267" t="s">
        <v>11646</v>
      </c>
      <c r="Y4112" s="91"/>
    </row>
    <row r="4113" spans="1:25">
      <c r="A4113" s="291"/>
      <c r="B4113" s="30">
        <v>4059</v>
      </c>
      <c r="C4113" s="30" t="s">
        <v>11862</v>
      </c>
      <c r="D4113" s="30" t="s">
        <v>83</v>
      </c>
      <c r="E4113" s="265" t="s">
        <v>11642</v>
      </c>
      <c r="F4113" s="353" t="s">
        <v>3286</v>
      </c>
      <c r="G4113" s="269">
        <f t="shared" si="478"/>
        <v>2022</v>
      </c>
      <c r="H4113" s="269">
        <f t="shared" si="479"/>
        <v>6</v>
      </c>
      <c r="I4113" s="269">
        <f t="shared" si="480"/>
        <v>23</v>
      </c>
      <c r="J4113" s="83">
        <f t="shared" si="481"/>
        <v>2022</v>
      </c>
      <c r="K4113" s="269">
        <f t="shared" si="482"/>
        <v>6</v>
      </c>
      <c r="L4113" s="21">
        <f t="shared" si="483"/>
        <v>23</v>
      </c>
      <c r="M4113" s="119">
        <v>44714</v>
      </c>
      <c r="N4113" s="119">
        <v>44714</v>
      </c>
      <c r="O4113" s="119">
        <v>44714</v>
      </c>
      <c r="P4113" s="119">
        <v>44714</v>
      </c>
      <c r="Q4113" s="267" t="s">
        <v>34</v>
      </c>
      <c r="R4113" s="21"/>
      <c r="S4113" s="21"/>
      <c r="T4113" s="21"/>
      <c r="U4113" s="267" t="s">
        <v>11650</v>
      </c>
      <c r="V4113" s="267" t="s">
        <v>11650</v>
      </c>
      <c r="W4113" s="267" t="s">
        <v>11646</v>
      </c>
      <c r="X4113" s="267" t="s">
        <v>11646</v>
      </c>
      <c r="Y4113" s="91"/>
    </row>
    <row r="4114" spans="1:25">
      <c r="A4114" s="291"/>
      <c r="B4114" s="30">
        <v>4060</v>
      </c>
      <c r="C4114" s="30" t="s">
        <v>11863</v>
      </c>
      <c r="D4114" s="30" t="s">
        <v>83</v>
      </c>
      <c r="E4114" s="265" t="s">
        <v>11643</v>
      </c>
      <c r="F4114" s="353" t="s">
        <v>9832</v>
      </c>
      <c r="G4114" s="269">
        <f t="shared" si="478"/>
        <v>2022</v>
      </c>
      <c r="H4114" s="269">
        <f t="shared" si="479"/>
        <v>6</v>
      </c>
      <c r="I4114" s="269">
        <f t="shared" si="480"/>
        <v>23</v>
      </c>
      <c r="J4114" s="83">
        <f t="shared" si="481"/>
        <v>2022</v>
      </c>
      <c r="K4114" s="269">
        <f t="shared" si="482"/>
        <v>6</v>
      </c>
      <c r="L4114" s="21">
        <f t="shared" si="483"/>
        <v>23</v>
      </c>
      <c r="M4114" s="119">
        <v>44714</v>
      </c>
      <c r="N4114" s="119">
        <v>44714</v>
      </c>
      <c r="O4114" s="119">
        <v>44714</v>
      </c>
      <c r="P4114" s="119">
        <v>44714</v>
      </c>
      <c r="Q4114" s="267" t="s">
        <v>11653</v>
      </c>
      <c r="R4114" s="21"/>
      <c r="S4114" s="21"/>
      <c r="T4114" s="21"/>
      <c r="U4114" s="267" t="s">
        <v>11651</v>
      </c>
      <c r="V4114" s="267" t="s">
        <v>11651</v>
      </c>
      <c r="W4114" s="267" t="s">
        <v>11646</v>
      </c>
      <c r="X4114" s="267" t="s">
        <v>11646</v>
      </c>
      <c r="Y4114" s="91"/>
    </row>
    <row r="4115" spans="1:25">
      <c r="A4115" s="291"/>
      <c r="B4115" s="30">
        <v>4061</v>
      </c>
      <c r="C4115" s="30" t="s">
        <v>11864</v>
      </c>
      <c r="D4115" s="30" t="s">
        <v>83</v>
      </c>
      <c r="E4115" s="259" t="s">
        <v>11644</v>
      </c>
      <c r="F4115" s="353" t="s">
        <v>9832</v>
      </c>
      <c r="G4115" s="269">
        <f t="shared" si="478"/>
        <v>2022</v>
      </c>
      <c r="H4115" s="269">
        <f t="shared" si="479"/>
        <v>6</v>
      </c>
      <c r="I4115" s="269">
        <f t="shared" si="480"/>
        <v>23</v>
      </c>
      <c r="J4115" s="83">
        <f t="shared" si="481"/>
        <v>2022</v>
      </c>
      <c r="K4115" s="269">
        <f t="shared" si="482"/>
        <v>6</v>
      </c>
      <c r="L4115" s="21">
        <f t="shared" si="483"/>
        <v>23</v>
      </c>
      <c r="M4115" s="119">
        <v>44714</v>
      </c>
      <c r="N4115" s="119">
        <v>44714</v>
      </c>
      <c r="O4115" s="119">
        <v>44714</v>
      </c>
      <c r="P4115" s="119">
        <v>44714</v>
      </c>
      <c r="Q4115" s="267" t="s">
        <v>11653</v>
      </c>
      <c r="R4115" s="21"/>
      <c r="S4115" s="21"/>
      <c r="T4115" s="21"/>
      <c r="U4115" s="267" t="s">
        <v>11652</v>
      </c>
      <c r="V4115" s="267" t="s">
        <v>11652</v>
      </c>
      <c r="W4115" s="267" t="s">
        <v>11646</v>
      </c>
      <c r="X4115" s="267" t="s">
        <v>11646</v>
      </c>
      <c r="Y4115" s="91"/>
    </row>
    <row r="4116" spans="1:25" ht="33">
      <c r="A4116" s="291"/>
      <c r="B4116" s="30">
        <v>4062</v>
      </c>
      <c r="C4116" s="30" t="s">
        <v>11865</v>
      </c>
      <c r="D4116" s="30" t="s">
        <v>83</v>
      </c>
      <c r="E4116" s="293" t="s">
        <v>11655</v>
      </c>
      <c r="F4116" s="30" t="s">
        <v>11654</v>
      </c>
      <c r="G4116" s="269">
        <f t="shared" si="478"/>
        <v>2022</v>
      </c>
      <c r="H4116" s="269">
        <f t="shared" si="479"/>
        <v>5</v>
      </c>
      <c r="I4116" s="269">
        <f t="shared" si="480"/>
        <v>22</v>
      </c>
      <c r="J4116" s="83">
        <f t="shared" si="481"/>
        <v>2022</v>
      </c>
      <c r="K4116" s="269">
        <f t="shared" si="482"/>
        <v>5</v>
      </c>
      <c r="L4116" s="21">
        <f t="shared" si="483"/>
        <v>23</v>
      </c>
      <c r="M4116" s="119">
        <v>44708</v>
      </c>
      <c r="N4116" s="119">
        <v>44708</v>
      </c>
      <c r="O4116" s="119">
        <v>44708</v>
      </c>
      <c r="P4116" s="119">
        <v>44711</v>
      </c>
      <c r="Q4116" s="267" t="s">
        <v>11622</v>
      </c>
      <c r="R4116" s="21"/>
      <c r="S4116" s="21"/>
      <c r="T4116" s="21"/>
      <c r="U4116" s="353" t="s">
        <v>11659</v>
      </c>
      <c r="V4116" s="353" t="s">
        <v>11659</v>
      </c>
      <c r="W4116" s="267" t="s">
        <v>11660</v>
      </c>
      <c r="X4116" s="267" t="s">
        <v>11660</v>
      </c>
      <c r="Y4116" s="259"/>
    </row>
    <row r="4117" spans="1:25" ht="33">
      <c r="A4117" s="291"/>
      <c r="B4117" s="30">
        <v>4063</v>
      </c>
      <c r="C4117" s="30" t="s">
        <v>11866</v>
      </c>
      <c r="D4117" s="30" t="s">
        <v>83</v>
      </c>
      <c r="E4117" s="311" t="s">
        <v>11656</v>
      </c>
      <c r="F4117" s="30" t="s">
        <v>11654</v>
      </c>
      <c r="G4117" s="269">
        <f t="shared" si="478"/>
        <v>2022</v>
      </c>
      <c r="H4117" s="269">
        <f t="shared" si="479"/>
        <v>5</v>
      </c>
      <c r="I4117" s="269">
        <f t="shared" si="480"/>
        <v>22</v>
      </c>
      <c r="J4117" s="83">
        <f t="shared" si="481"/>
        <v>2022</v>
      </c>
      <c r="K4117" s="269">
        <f t="shared" si="482"/>
        <v>5</v>
      </c>
      <c r="L4117" s="21">
        <f t="shared" si="483"/>
        <v>23</v>
      </c>
      <c r="M4117" s="119">
        <v>44708</v>
      </c>
      <c r="N4117" s="119">
        <v>44708</v>
      </c>
      <c r="O4117" s="119">
        <v>44708</v>
      </c>
      <c r="P4117" s="119">
        <v>44711</v>
      </c>
      <c r="Q4117" s="267" t="s">
        <v>11622</v>
      </c>
      <c r="R4117" s="21"/>
      <c r="S4117" s="21"/>
      <c r="T4117" s="21"/>
      <c r="U4117" s="353" t="s">
        <v>2658</v>
      </c>
      <c r="V4117" s="353" t="s">
        <v>2658</v>
      </c>
      <c r="W4117" s="267" t="s">
        <v>11661</v>
      </c>
      <c r="X4117" s="267" t="s">
        <v>11661</v>
      </c>
      <c r="Y4117" s="259"/>
    </row>
    <row r="4118" spans="1:25" ht="33">
      <c r="A4118" s="291"/>
      <c r="B4118" s="30">
        <v>4064</v>
      </c>
      <c r="C4118" s="30" t="s">
        <v>11867</v>
      </c>
      <c r="D4118" s="30" t="s">
        <v>83</v>
      </c>
      <c r="E4118" s="351" t="s">
        <v>11657</v>
      </c>
      <c r="F4118" s="30" t="s">
        <v>11654</v>
      </c>
      <c r="G4118" s="269">
        <f t="shared" si="478"/>
        <v>2022</v>
      </c>
      <c r="H4118" s="269">
        <f t="shared" si="479"/>
        <v>5</v>
      </c>
      <c r="I4118" s="269">
        <f t="shared" si="480"/>
        <v>23</v>
      </c>
      <c r="J4118" s="83">
        <f t="shared" si="481"/>
        <v>2022</v>
      </c>
      <c r="K4118" s="269">
        <f t="shared" si="482"/>
        <v>5</v>
      </c>
      <c r="L4118" s="21">
        <f t="shared" si="483"/>
        <v>23</v>
      </c>
      <c r="M4118" s="119">
        <v>44712</v>
      </c>
      <c r="N4118" s="119">
        <v>44712</v>
      </c>
      <c r="O4118" s="119">
        <v>44712</v>
      </c>
      <c r="P4118" s="119">
        <v>44712</v>
      </c>
      <c r="Q4118" s="267" t="s">
        <v>11622</v>
      </c>
      <c r="R4118" s="21"/>
      <c r="S4118" s="21"/>
      <c r="T4118" s="21"/>
      <c r="U4118" s="353" t="s">
        <v>11662</v>
      </c>
      <c r="V4118" s="353" t="s">
        <v>11662</v>
      </c>
      <c r="W4118" s="267" t="s">
        <v>5563</v>
      </c>
      <c r="X4118" s="267" t="s">
        <v>5563</v>
      </c>
      <c r="Y4118" s="259"/>
    </row>
    <row r="4119" spans="1:25" ht="33">
      <c r="A4119" s="291"/>
      <c r="B4119" s="30">
        <v>4065</v>
      </c>
      <c r="C4119" s="30" t="s">
        <v>11868</v>
      </c>
      <c r="D4119" s="30" t="s">
        <v>83</v>
      </c>
      <c r="E4119" s="294" t="s">
        <v>11658</v>
      </c>
      <c r="F4119" s="30" t="s">
        <v>11654</v>
      </c>
      <c r="G4119" s="269">
        <f t="shared" si="478"/>
        <v>2022</v>
      </c>
      <c r="H4119" s="269">
        <f t="shared" si="479"/>
        <v>6</v>
      </c>
      <c r="I4119" s="269">
        <f t="shared" si="480"/>
        <v>23</v>
      </c>
      <c r="J4119" s="83">
        <f t="shared" si="481"/>
        <v>2022</v>
      </c>
      <c r="K4119" s="269">
        <f t="shared" si="482"/>
        <v>6</v>
      </c>
      <c r="L4119" s="21">
        <f t="shared" si="483"/>
        <v>27</v>
      </c>
      <c r="M4119" s="119">
        <v>44714</v>
      </c>
      <c r="N4119" s="119">
        <v>44714</v>
      </c>
      <c r="O4119" s="119">
        <v>44714</v>
      </c>
      <c r="P4119" s="119">
        <v>44740</v>
      </c>
      <c r="Q4119" s="267" t="s">
        <v>88</v>
      </c>
      <c r="R4119" s="21"/>
      <c r="S4119" s="21"/>
      <c r="T4119" s="21"/>
      <c r="U4119" s="353" t="s">
        <v>11663</v>
      </c>
      <c r="V4119" s="353" t="s">
        <v>11663</v>
      </c>
      <c r="W4119" s="267" t="s">
        <v>5563</v>
      </c>
      <c r="X4119" s="267" t="s">
        <v>5563</v>
      </c>
      <c r="Y4119" s="259" t="s">
        <v>11664</v>
      </c>
    </row>
    <row r="4120" spans="1:25">
      <c r="A4120" s="291"/>
      <c r="B4120" s="30">
        <v>4066</v>
      </c>
      <c r="C4120" s="30" t="s">
        <v>11869</v>
      </c>
      <c r="D4120" s="30" t="s">
        <v>83</v>
      </c>
      <c r="E4120" s="110" t="s">
        <v>11665</v>
      </c>
      <c r="F4120" s="312" t="s">
        <v>9877</v>
      </c>
      <c r="G4120" s="269">
        <f t="shared" si="478"/>
        <v>2022</v>
      </c>
      <c r="H4120" s="269">
        <f t="shared" si="479"/>
        <v>5</v>
      </c>
      <c r="I4120" s="269">
        <f t="shared" si="480"/>
        <v>23</v>
      </c>
      <c r="J4120" s="83">
        <f t="shared" si="481"/>
        <v>2022</v>
      </c>
      <c r="K4120" s="269">
        <f t="shared" si="482"/>
        <v>5</v>
      </c>
      <c r="L4120" s="21">
        <f t="shared" si="483"/>
        <v>23</v>
      </c>
      <c r="M4120" s="119">
        <v>44711</v>
      </c>
      <c r="N4120" s="119">
        <v>44711</v>
      </c>
      <c r="O4120" s="119">
        <v>44711</v>
      </c>
      <c r="P4120" s="119">
        <v>44711</v>
      </c>
      <c r="Q4120" s="267" t="s">
        <v>11666</v>
      </c>
      <c r="R4120" s="21"/>
      <c r="S4120" s="21"/>
      <c r="T4120" s="21"/>
      <c r="U4120" s="353" t="s">
        <v>155</v>
      </c>
      <c r="V4120" s="353" t="s">
        <v>155</v>
      </c>
      <c r="W4120" s="267" t="s">
        <v>8859</v>
      </c>
      <c r="X4120" s="267" t="s">
        <v>8859</v>
      </c>
      <c r="Y4120" s="259" t="s">
        <v>11667</v>
      </c>
    </row>
    <row r="4121" spans="1:25">
      <c r="A4121" s="291"/>
      <c r="B4121" s="30">
        <v>4067</v>
      </c>
      <c r="C4121" s="30" t="s">
        <v>11870</v>
      </c>
      <c r="D4121" s="30" t="s">
        <v>83</v>
      </c>
      <c r="E4121" s="259" t="s">
        <v>11686</v>
      </c>
      <c r="F4121" s="355" t="s">
        <v>11696</v>
      </c>
      <c r="G4121" s="269">
        <f t="shared" si="478"/>
        <v>2022</v>
      </c>
      <c r="H4121" s="269">
        <f t="shared" si="479"/>
        <v>6</v>
      </c>
      <c r="I4121" s="269">
        <f t="shared" si="480"/>
        <v>23</v>
      </c>
      <c r="J4121" s="83">
        <f t="shared" si="481"/>
        <v>2022</v>
      </c>
      <c r="K4121" s="269">
        <f t="shared" si="482"/>
        <v>6</v>
      </c>
      <c r="L4121" s="21">
        <f t="shared" si="483"/>
        <v>23</v>
      </c>
      <c r="M4121" s="119">
        <v>44715</v>
      </c>
      <c r="N4121" s="119">
        <v>44715</v>
      </c>
      <c r="O4121" s="119">
        <v>44715</v>
      </c>
      <c r="P4121" s="119">
        <v>44715</v>
      </c>
      <c r="Q4121" s="267" t="s">
        <v>11708</v>
      </c>
      <c r="R4121" s="21"/>
      <c r="S4121" s="21"/>
      <c r="T4121" s="21"/>
      <c r="U4121" s="267" t="s">
        <v>11699</v>
      </c>
      <c r="V4121" s="267" t="s">
        <v>11699</v>
      </c>
      <c r="W4121" s="267" t="s">
        <v>11700</v>
      </c>
      <c r="X4121" s="267" t="s">
        <v>11700</v>
      </c>
      <c r="Y4121" s="91"/>
    </row>
    <row r="4122" spans="1:25">
      <c r="A4122" s="291"/>
      <c r="B4122" s="30">
        <v>4068</v>
      </c>
      <c r="C4122" s="30" t="s">
        <v>11871</v>
      </c>
      <c r="D4122" s="30" t="s">
        <v>83</v>
      </c>
      <c r="E4122" s="259" t="s">
        <v>11687</v>
      </c>
      <c r="F4122" s="355" t="s">
        <v>11697</v>
      </c>
      <c r="G4122" s="269">
        <f t="shared" si="478"/>
        <v>2022</v>
      </c>
      <c r="H4122" s="269">
        <f t="shared" si="479"/>
        <v>6</v>
      </c>
      <c r="I4122" s="269">
        <f t="shared" si="480"/>
        <v>24</v>
      </c>
      <c r="J4122" s="83">
        <f t="shared" si="481"/>
        <v>2022</v>
      </c>
      <c r="K4122" s="269">
        <f t="shared" si="482"/>
        <v>6</v>
      </c>
      <c r="L4122" s="21">
        <f t="shared" si="483"/>
        <v>24</v>
      </c>
      <c r="M4122" s="119">
        <v>44719</v>
      </c>
      <c r="N4122" s="119">
        <v>44719</v>
      </c>
      <c r="O4122" s="119">
        <v>44719</v>
      </c>
      <c r="P4122" s="119">
        <v>44719</v>
      </c>
      <c r="Q4122" s="267" t="s">
        <v>11709</v>
      </c>
      <c r="R4122" s="21"/>
      <c r="S4122" s="21"/>
      <c r="T4122" s="21"/>
      <c r="U4122" s="267" t="s">
        <v>11701</v>
      </c>
      <c r="V4122" s="267" t="s">
        <v>11701</v>
      </c>
      <c r="W4122" s="267" t="s">
        <v>11700</v>
      </c>
      <c r="X4122" s="267" t="s">
        <v>11700</v>
      </c>
      <c r="Y4122" s="91"/>
    </row>
    <row r="4123" spans="1:25">
      <c r="A4123" s="291"/>
      <c r="B4123" s="30">
        <v>4069</v>
      </c>
      <c r="C4123" s="30" t="s">
        <v>11872</v>
      </c>
      <c r="D4123" s="30" t="s">
        <v>83</v>
      </c>
      <c r="E4123" s="265" t="s">
        <v>11688</v>
      </c>
      <c r="F4123" s="355" t="s">
        <v>11698</v>
      </c>
      <c r="G4123" s="269">
        <f t="shared" si="478"/>
        <v>2022</v>
      </c>
      <c r="H4123" s="269">
        <f t="shared" si="479"/>
        <v>6</v>
      </c>
      <c r="I4123" s="269">
        <f t="shared" si="480"/>
        <v>24</v>
      </c>
      <c r="J4123" s="83">
        <f t="shared" si="481"/>
        <v>2022</v>
      </c>
      <c r="K4123" s="269">
        <f t="shared" si="482"/>
        <v>6</v>
      </c>
      <c r="L4123" s="21">
        <f t="shared" si="483"/>
        <v>24</v>
      </c>
      <c r="M4123" s="119">
        <v>44719</v>
      </c>
      <c r="N4123" s="119">
        <v>44719</v>
      </c>
      <c r="O4123" s="119">
        <v>44719</v>
      </c>
      <c r="P4123" s="119">
        <v>44719</v>
      </c>
      <c r="Q4123" s="267" t="s">
        <v>11710</v>
      </c>
      <c r="R4123" s="21"/>
      <c r="S4123" s="21"/>
      <c r="T4123" s="21"/>
      <c r="U4123" s="267" t="s">
        <v>9255</v>
      </c>
      <c r="V4123" s="267" t="s">
        <v>9255</v>
      </c>
      <c r="W4123" s="267" t="s">
        <v>11700</v>
      </c>
      <c r="X4123" s="267" t="s">
        <v>11700</v>
      </c>
      <c r="Y4123" s="91"/>
    </row>
    <row r="4124" spans="1:25">
      <c r="A4124" s="291"/>
      <c r="B4124" s="30">
        <v>4070</v>
      </c>
      <c r="C4124" s="30" t="s">
        <v>11873</v>
      </c>
      <c r="D4124" s="30" t="s">
        <v>83</v>
      </c>
      <c r="E4124" s="265" t="s">
        <v>11689</v>
      </c>
      <c r="F4124" s="355" t="s">
        <v>11698</v>
      </c>
      <c r="G4124" s="269">
        <f t="shared" si="478"/>
        <v>2022</v>
      </c>
      <c r="H4124" s="269">
        <f t="shared" si="479"/>
        <v>6</v>
      </c>
      <c r="I4124" s="269">
        <f t="shared" si="480"/>
        <v>24</v>
      </c>
      <c r="J4124" s="83">
        <f t="shared" si="481"/>
        <v>2022</v>
      </c>
      <c r="K4124" s="269">
        <f t="shared" si="482"/>
        <v>6</v>
      </c>
      <c r="L4124" s="21">
        <f t="shared" si="483"/>
        <v>24</v>
      </c>
      <c r="M4124" s="119">
        <v>44719</v>
      </c>
      <c r="N4124" s="119">
        <v>44719</v>
      </c>
      <c r="O4124" s="119">
        <v>44719</v>
      </c>
      <c r="P4124" s="119">
        <v>44719</v>
      </c>
      <c r="Q4124" s="267" t="s">
        <v>11711</v>
      </c>
      <c r="R4124" s="21"/>
      <c r="S4124" s="21"/>
      <c r="T4124" s="21"/>
      <c r="U4124" s="267" t="s">
        <v>11702</v>
      </c>
      <c r="V4124" s="267" t="s">
        <v>11702</v>
      </c>
      <c r="W4124" s="267" t="s">
        <v>11700</v>
      </c>
      <c r="X4124" s="267" t="s">
        <v>11700</v>
      </c>
      <c r="Y4124" s="91"/>
    </row>
    <row r="4125" spans="1:25">
      <c r="A4125" s="291"/>
      <c r="B4125" s="30">
        <v>4071</v>
      </c>
      <c r="C4125" s="30" t="s">
        <v>11874</v>
      </c>
      <c r="D4125" s="30" t="s">
        <v>83</v>
      </c>
      <c r="E4125" s="265" t="s">
        <v>11690</v>
      </c>
      <c r="F4125" s="355" t="s">
        <v>11698</v>
      </c>
      <c r="G4125" s="269">
        <f t="shared" ref="G4125:G4136" si="484">IF(ISBLANK(N4125),"",YEAR(N4125))</f>
        <v>2022</v>
      </c>
      <c r="H4125" s="269">
        <f t="shared" ref="H4125:H4136" si="485">IF(ISBLANK(N4125),"",MONTH(N4125))</f>
        <v>6</v>
      </c>
      <c r="I4125" s="269">
        <f t="shared" ref="I4125:I4136" si="486">IF(ISBLANK(N4125),"",WEEKNUM(N4125,1))</f>
        <v>24</v>
      </c>
      <c r="J4125" s="83">
        <f t="shared" ref="J4125:J4136" si="487">IF(ISBLANK(P4125),"",YEAR(P4125))</f>
        <v>2022</v>
      </c>
      <c r="K4125" s="269">
        <f t="shared" ref="K4125:K4136" si="488">IF(ISBLANK(P4125),"",MONTH(P4125))</f>
        <v>6</v>
      </c>
      <c r="L4125" s="21">
        <f t="shared" ref="L4125:L4136" si="489">IF(ISBLANK(P4125),"",WEEKNUM(P4125,1))</f>
        <v>24</v>
      </c>
      <c r="M4125" s="119">
        <v>44719</v>
      </c>
      <c r="N4125" s="119">
        <v>44719</v>
      </c>
      <c r="O4125" s="119">
        <v>44719</v>
      </c>
      <c r="P4125" s="119">
        <v>44719</v>
      </c>
      <c r="Q4125" s="267" t="s">
        <v>11712</v>
      </c>
      <c r="R4125" s="21"/>
      <c r="S4125" s="21"/>
      <c r="T4125" s="21"/>
      <c r="U4125" s="267" t="s">
        <v>11703</v>
      </c>
      <c r="V4125" s="267" t="s">
        <v>11703</v>
      </c>
      <c r="W4125" s="267" t="s">
        <v>11700</v>
      </c>
      <c r="X4125" s="267" t="s">
        <v>11700</v>
      </c>
      <c r="Y4125" s="91"/>
    </row>
    <row r="4126" spans="1:25">
      <c r="A4126" s="291"/>
      <c r="B4126" s="30">
        <v>4072</v>
      </c>
      <c r="C4126" s="30" t="s">
        <v>11875</v>
      </c>
      <c r="D4126" s="30" t="s">
        <v>83</v>
      </c>
      <c r="E4126" s="265" t="s">
        <v>11691</v>
      </c>
      <c r="F4126" s="355" t="s">
        <v>11697</v>
      </c>
      <c r="G4126" s="269">
        <f t="shared" si="484"/>
        <v>2022</v>
      </c>
      <c r="H4126" s="269">
        <f t="shared" si="485"/>
        <v>6</v>
      </c>
      <c r="I4126" s="269">
        <f t="shared" si="486"/>
        <v>24</v>
      </c>
      <c r="J4126" s="83">
        <f t="shared" si="487"/>
        <v>2022</v>
      </c>
      <c r="K4126" s="269">
        <f t="shared" si="488"/>
        <v>6</v>
      </c>
      <c r="L4126" s="21">
        <f t="shared" si="489"/>
        <v>24</v>
      </c>
      <c r="M4126" s="119">
        <v>44720</v>
      </c>
      <c r="N4126" s="119">
        <v>44720</v>
      </c>
      <c r="O4126" s="119">
        <v>44720</v>
      </c>
      <c r="P4126" s="119">
        <v>44720</v>
      </c>
      <c r="Q4126" s="267" t="s">
        <v>11713</v>
      </c>
      <c r="R4126" s="21"/>
      <c r="S4126" s="21"/>
      <c r="T4126" s="21"/>
      <c r="U4126" s="267" t="s">
        <v>11704</v>
      </c>
      <c r="V4126" s="267" t="s">
        <v>11704</v>
      </c>
      <c r="W4126" s="267" t="s">
        <v>11700</v>
      </c>
      <c r="X4126" s="267" t="s">
        <v>11700</v>
      </c>
      <c r="Y4126" s="91"/>
    </row>
    <row r="4127" spans="1:25">
      <c r="A4127" s="291"/>
      <c r="B4127" s="30">
        <v>4073</v>
      </c>
      <c r="C4127" s="30" t="s">
        <v>11876</v>
      </c>
      <c r="D4127" s="30" t="s">
        <v>83</v>
      </c>
      <c r="E4127" s="265" t="s">
        <v>11692</v>
      </c>
      <c r="F4127" s="355" t="s">
        <v>11697</v>
      </c>
      <c r="G4127" s="269">
        <f t="shared" si="484"/>
        <v>2022</v>
      </c>
      <c r="H4127" s="269">
        <f t="shared" si="485"/>
        <v>6</v>
      </c>
      <c r="I4127" s="269">
        <f t="shared" si="486"/>
        <v>24</v>
      </c>
      <c r="J4127" s="83">
        <f t="shared" si="487"/>
        <v>2022</v>
      </c>
      <c r="K4127" s="269">
        <f t="shared" si="488"/>
        <v>6</v>
      </c>
      <c r="L4127" s="21">
        <f t="shared" si="489"/>
        <v>24</v>
      </c>
      <c r="M4127" s="119">
        <v>44720</v>
      </c>
      <c r="N4127" s="119">
        <v>44720</v>
      </c>
      <c r="O4127" s="119">
        <v>44720</v>
      </c>
      <c r="P4127" s="119">
        <v>44720</v>
      </c>
      <c r="Q4127" s="267" t="s">
        <v>11711</v>
      </c>
      <c r="R4127" s="21"/>
      <c r="S4127" s="21"/>
      <c r="T4127" s="21"/>
      <c r="U4127" s="267" t="s">
        <v>9417</v>
      </c>
      <c r="V4127" s="267" t="s">
        <v>9417</v>
      </c>
      <c r="W4127" s="267" t="s">
        <v>11700</v>
      </c>
      <c r="X4127" s="267" t="s">
        <v>11700</v>
      </c>
      <c r="Y4127" s="91"/>
    </row>
    <row r="4128" spans="1:25" ht="66">
      <c r="A4128" s="291"/>
      <c r="B4128" s="30">
        <v>4074</v>
      </c>
      <c r="C4128" s="30" t="s">
        <v>11877</v>
      </c>
      <c r="D4128" s="30" t="s">
        <v>83</v>
      </c>
      <c r="E4128" s="259" t="s">
        <v>11693</v>
      </c>
      <c r="F4128" s="355" t="s">
        <v>11697</v>
      </c>
      <c r="G4128" s="269">
        <f t="shared" si="484"/>
        <v>2022</v>
      </c>
      <c r="H4128" s="269">
        <f t="shared" si="485"/>
        <v>6</v>
      </c>
      <c r="I4128" s="269">
        <f t="shared" si="486"/>
        <v>24</v>
      </c>
      <c r="J4128" s="83">
        <f t="shared" si="487"/>
        <v>2022</v>
      </c>
      <c r="K4128" s="269">
        <f t="shared" si="488"/>
        <v>7</v>
      </c>
      <c r="L4128" s="21">
        <f t="shared" si="489"/>
        <v>28</v>
      </c>
      <c r="M4128" s="119">
        <v>44720</v>
      </c>
      <c r="N4128" s="119">
        <v>44720</v>
      </c>
      <c r="O4128" s="119">
        <v>44720</v>
      </c>
      <c r="P4128" s="119">
        <v>44749</v>
      </c>
      <c r="Q4128" s="267" t="s">
        <v>88</v>
      </c>
      <c r="R4128" s="21"/>
      <c r="S4128" s="21"/>
      <c r="T4128" s="21"/>
      <c r="U4128" s="267" t="s">
        <v>11705</v>
      </c>
      <c r="V4128" s="267" t="s">
        <v>11705</v>
      </c>
      <c r="W4128" s="267" t="s">
        <v>11700</v>
      </c>
      <c r="X4128" s="267" t="s">
        <v>11700</v>
      </c>
      <c r="Y4128" s="91"/>
    </row>
    <row r="4129" spans="1:25">
      <c r="A4129" s="291"/>
      <c r="B4129" s="30">
        <v>4075</v>
      </c>
      <c r="C4129" s="30" t="s">
        <v>11878</v>
      </c>
      <c r="D4129" s="30" t="s">
        <v>83</v>
      </c>
      <c r="E4129" s="259" t="s">
        <v>11694</v>
      </c>
      <c r="F4129" s="355" t="s">
        <v>9832</v>
      </c>
      <c r="G4129" s="269">
        <f t="shared" si="484"/>
        <v>2022</v>
      </c>
      <c r="H4129" s="269">
        <f t="shared" si="485"/>
        <v>6</v>
      </c>
      <c r="I4129" s="269">
        <f t="shared" si="486"/>
        <v>24</v>
      </c>
      <c r="J4129" s="83">
        <f t="shared" si="487"/>
        <v>2022</v>
      </c>
      <c r="K4129" s="269">
        <f t="shared" si="488"/>
        <v>6</v>
      </c>
      <c r="L4129" s="21">
        <f t="shared" si="489"/>
        <v>24</v>
      </c>
      <c r="M4129" s="119">
        <v>44721</v>
      </c>
      <c r="N4129" s="119">
        <v>44721</v>
      </c>
      <c r="O4129" s="119">
        <v>44721</v>
      </c>
      <c r="P4129" s="119">
        <v>44721</v>
      </c>
      <c r="Q4129" s="267" t="s">
        <v>11711</v>
      </c>
      <c r="R4129" s="21"/>
      <c r="S4129" s="21"/>
      <c r="T4129" s="21"/>
      <c r="U4129" s="267" t="s">
        <v>8421</v>
      </c>
      <c r="V4129" s="267" t="s">
        <v>8421</v>
      </c>
      <c r="W4129" s="267" t="s">
        <v>11700</v>
      </c>
      <c r="X4129" s="267" t="s">
        <v>11700</v>
      </c>
      <c r="Y4129" s="91"/>
    </row>
    <row r="4130" spans="1:25">
      <c r="A4130" s="291"/>
      <c r="B4130" s="30">
        <v>4076</v>
      </c>
      <c r="C4130" s="30" t="s">
        <v>11879</v>
      </c>
      <c r="D4130" s="30" t="s">
        <v>83</v>
      </c>
      <c r="E4130" s="259" t="s">
        <v>11695</v>
      </c>
      <c r="F4130" s="355" t="s">
        <v>11697</v>
      </c>
      <c r="G4130" s="269">
        <f t="shared" si="484"/>
        <v>2022</v>
      </c>
      <c r="H4130" s="269">
        <f t="shared" si="485"/>
        <v>6</v>
      </c>
      <c r="I4130" s="269">
        <f t="shared" si="486"/>
        <v>24</v>
      </c>
      <c r="J4130" s="83">
        <f t="shared" si="487"/>
        <v>2022</v>
      </c>
      <c r="K4130" s="269">
        <f t="shared" si="488"/>
        <v>6</v>
      </c>
      <c r="L4130" s="21">
        <f t="shared" si="489"/>
        <v>24</v>
      </c>
      <c r="M4130" s="119">
        <v>44721</v>
      </c>
      <c r="N4130" s="119">
        <v>44721</v>
      </c>
      <c r="O4130" s="119">
        <v>44721</v>
      </c>
      <c r="P4130" s="119">
        <v>44721</v>
      </c>
      <c r="Q4130" s="267" t="s">
        <v>88</v>
      </c>
      <c r="R4130" s="21"/>
      <c r="S4130" s="21"/>
      <c r="T4130" s="21"/>
      <c r="U4130" s="267" t="s">
        <v>11706</v>
      </c>
      <c r="V4130" s="267" t="s">
        <v>11706</v>
      </c>
      <c r="W4130" s="267" t="s">
        <v>11707</v>
      </c>
      <c r="X4130" s="267" t="s">
        <v>11707</v>
      </c>
      <c r="Y4130" s="91"/>
    </row>
    <row r="4131" spans="1:25" ht="33">
      <c r="A4131" s="291"/>
      <c r="B4131" s="30">
        <v>4077</v>
      </c>
      <c r="C4131" s="30" t="s">
        <v>11880</v>
      </c>
      <c r="D4131" s="30" t="s">
        <v>83</v>
      </c>
      <c r="E4131" s="293" t="s">
        <v>11714</v>
      </c>
      <c r="F4131" s="30" t="s">
        <v>585</v>
      </c>
      <c r="G4131" s="269">
        <f t="shared" si="484"/>
        <v>2022</v>
      </c>
      <c r="H4131" s="269">
        <f t="shared" si="485"/>
        <v>6</v>
      </c>
      <c r="I4131" s="269">
        <f t="shared" si="486"/>
        <v>24</v>
      </c>
      <c r="J4131" s="83">
        <f t="shared" si="487"/>
        <v>2022</v>
      </c>
      <c r="K4131" s="269">
        <f t="shared" si="488"/>
        <v>6</v>
      </c>
      <c r="L4131" s="21">
        <f t="shared" si="489"/>
        <v>24</v>
      </c>
      <c r="M4131" s="119">
        <v>44719</v>
      </c>
      <c r="N4131" s="119">
        <v>44719</v>
      </c>
      <c r="O4131" s="119">
        <v>44719</v>
      </c>
      <c r="P4131" s="119">
        <v>44719</v>
      </c>
      <c r="Q4131" s="267" t="s">
        <v>88</v>
      </c>
      <c r="R4131" s="21"/>
      <c r="S4131" s="21"/>
      <c r="T4131" s="21"/>
      <c r="U4131" s="355" t="s">
        <v>11717</v>
      </c>
      <c r="V4131" s="355" t="s">
        <v>11717</v>
      </c>
      <c r="W4131" s="267" t="s">
        <v>11718</v>
      </c>
      <c r="X4131" s="267" t="s">
        <v>11718</v>
      </c>
      <c r="Y4131" s="259"/>
    </row>
    <row r="4132" spans="1:25" ht="33">
      <c r="A4132" s="291"/>
      <c r="B4132" s="30">
        <v>4078</v>
      </c>
      <c r="C4132" s="30" t="s">
        <v>11881</v>
      </c>
      <c r="D4132" s="30" t="s">
        <v>83</v>
      </c>
      <c r="E4132" s="294" t="s">
        <v>11658</v>
      </c>
      <c r="F4132" s="30" t="s">
        <v>585</v>
      </c>
      <c r="G4132" s="269">
        <f t="shared" si="484"/>
        <v>2022</v>
      </c>
      <c r="H4132" s="269">
        <f t="shared" si="485"/>
        <v>6</v>
      </c>
      <c r="I4132" s="269">
        <f t="shared" si="486"/>
        <v>23</v>
      </c>
      <c r="J4132" s="83">
        <f t="shared" si="487"/>
        <v>2022</v>
      </c>
      <c r="K4132" s="269">
        <f t="shared" si="488"/>
        <v>6</v>
      </c>
      <c r="L4132" s="21">
        <f t="shared" si="489"/>
        <v>27</v>
      </c>
      <c r="M4132" s="119">
        <v>44714</v>
      </c>
      <c r="N4132" s="119">
        <v>44714</v>
      </c>
      <c r="O4132" s="119">
        <v>44714</v>
      </c>
      <c r="P4132" s="119">
        <v>44740</v>
      </c>
      <c r="Q4132" s="267" t="s">
        <v>88</v>
      </c>
      <c r="R4132" s="21"/>
      <c r="S4132" s="21"/>
      <c r="T4132" s="21"/>
      <c r="U4132" s="355" t="s">
        <v>11719</v>
      </c>
      <c r="V4132" s="355" t="s">
        <v>11719</v>
      </c>
      <c r="W4132" s="267" t="s">
        <v>11720</v>
      </c>
      <c r="X4132" s="267" t="s">
        <v>11720</v>
      </c>
      <c r="Y4132" s="259" t="s">
        <v>11724</v>
      </c>
    </row>
    <row r="4133" spans="1:25" ht="49.5">
      <c r="A4133" s="291"/>
      <c r="B4133" s="30">
        <v>4079</v>
      </c>
      <c r="C4133" s="30" t="s">
        <v>11882</v>
      </c>
      <c r="D4133" s="30" t="s">
        <v>83</v>
      </c>
      <c r="E4133" s="351" t="s">
        <v>11715</v>
      </c>
      <c r="F4133" s="30" t="s">
        <v>585</v>
      </c>
      <c r="G4133" s="269">
        <f t="shared" si="484"/>
        <v>2022</v>
      </c>
      <c r="H4133" s="269">
        <f t="shared" si="485"/>
        <v>6</v>
      </c>
      <c r="I4133" s="269">
        <f t="shared" si="486"/>
        <v>24</v>
      </c>
      <c r="J4133" s="83">
        <f t="shared" si="487"/>
        <v>2022</v>
      </c>
      <c r="K4133" s="269">
        <f t="shared" si="488"/>
        <v>6</v>
      </c>
      <c r="L4133" s="21">
        <f t="shared" si="489"/>
        <v>24</v>
      </c>
      <c r="M4133" s="119">
        <v>44719</v>
      </c>
      <c r="N4133" s="119">
        <v>44719</v>
      </c>
      <c r="O4133" s="119">
        <v>44719</v>
      </c>
      <c r="P4133" s="119">
        <v>44721</v>
      </c>
      <c r="Q4133" s="267" t="s">
        <v>88</v>
      </c>
      <c r="R4133" s="21"/>
      <c r="S4133" s="21"/>
      <c r="T4133" s="21"/>
      <c r="U4133" s="355" t="s">
        <v>9647</v>
      </c>
      <c r="V4133" s="355" t="s">
        <v>9647</v>
      </c>
      <c r="W4133" s="267" t="s">
        <v>11721</v>
      </c>
      <c r="X4133" s="267" t="s">
        <v>11721</v>
      </c>
      <c r="Y4133" s="259" t="s">
        <v>11725</v>
      </c>
    </row>
    <row r="4134" spans="1:25" ht="33">
      <c r="A4134" s="291"/>
      <c r="B4134" s="30">
        <v>4080</v>
      </c>
      <c r="C4134" s="30" t="s">
        <v>11883</v>
      </c>
      <c r="D4134" s="30" t="s">
        <v>83</v>
      </c>
      <c r="E4134" s="294" t="s">
        <v>11716</v>
      </c>
      <c r="F4134" s="30" t="s">
        <v>585</v>
      </c>
      <c r="G4134" s="269">
        <f t="shared" si="484"/>
        <v>2022</v>
      </c>
      <c r="H4134" s="269">
        <f t="shared" si="485"/>
        <v>6</v>
      </c>
      <c r="I4134" s="269">
        <f t="shared" si="486"/>
        <v>24</v>
      </c>
      <c r="J4134" s="83" t="str">
        <f t="shared" si="487"/>
        <v/>
      </c>
      <c r="K4134" s="269" t="str">
        <f t="shared" si="488"/>
        <v/>
      </c>
      <c r="L4134" s="21" t="str">
        <f t="shared" si="489"/>
        <v/>
      </c>
      <c r="M4134" s="119">
        <v>44719</v>
      </c>
      <c r="N4134" s="119">
        <v>44719</v>
      </c>
      <c r="O4134" s="119">
        <v>44719</v>
      </c>
      <c r="P4134" s="119"/>
      <c r="Q4134" s="267" t="s">
        <v>88</v>
      </c>
      <c r="R4134" s="21"/>
      <c r="S4134" s="21"/>
      <c r="T4134" s="21"/>
      <c r="U4134" s="355" t="s">
        <v>11722</v>
      </c>
      <c r="V4134" s="355" t="s">
        <v>11722</v>
      </c>
      <c r="W4134" s="267" t="s">
        <v>11723</v>
      </c>
      <c r="X4134" s="267" t="s">
        <v>11723</v>
      </c>
      <c r="Y4134" s="259"/>
    </row>
    <row r="4135" spans="1:25">
      <c r="A4135" s="291"/>
      <c r="B4135" s="30">
        <v>4081</v>
      </c>
      <c r="C4135" s="30" t="s">
        <v>11884</v>
      </c>
      <c r="D4135" s="30" t="s">
        <v>83</v>
      </c>
      <c r="E4135" s="110" t="s">
        <v>11726</v>
      </c>
      <c r="F4135" s="312" t="s">
        <v>1561</v>
      </c>
      <c r="G4135" s="269">
        <f t="shared" si="484"/>
        <v>2022</v>
      </c>
      <c r="H4135" s="269">
        <f t="shared" si="485"/>
        <v>6</v>
      </c>
      <c r="I4135" s="269">
        <f t="shared" si="486"/>
        <v>23</v>
      </c>
      <c r="J4135" s="83">
        <f t="shared" si="487"/>
        <v>2022</v>
      </c>
      <c r="K4135" s="269">
        <f t="shared" si="488"/>
        <v>6</v>
      </c>
      <c r="L4135" s="21">
        <f t="shared" si="489"/>
        <v>24</v>
      </c>
      <c r="M4135" s="119">
        <v>44715</v>
      </c>
      <c r="N4135" s="119">
        <v>44715</v>
      </c>
      <c r="O4135" s="119">
        <v>44715</v>
      </c>
      <c r="P4135" s="119">
        <v>44719</v>
      </c>
      <c r="Q4135" s="267" t="s">
        <v>11732</v>
      </c>
      <c r="R4135" s="21"/>
      <c r="S4135" s="21"/>
      <c r="T4135" s="21"/>
      <c r="U4135" s="355" t="s">
        <v>11728</v>
      </c>
      <c r="V4135" s="355" t="s">
        <v>11728</v>
      </c>
      <c r="W4135" s="267" t="s">
        <v>11729</v>
      </c>
      <c r="X4135" s="267" t="s">
        <v>11729</v>
      </c>
      <c r="Y4135" s="259" t="s">
        <v>11733</v>
      </c>
    </row>
    <row r="4136" spans="1:25">
      <c r="A4136" s="291"/>
      <c r="B4136" s="30">
        <v>4082</v>
      </c>
      <c r="C4136" s="30" t="s">
        <v>11885</v>
      </c>
      <c r="D4136" s="30" t="s">
        <v>83</v>
      </c>
      <c r="E4136" s="110" t="s">
        <v>11727</v>
      </c>
      <c r="F4136" s="30" t="s">
        <v>4148</v>
      </c>
      <c r="G4136" s="269">
        <f t="shared" si="484"/>
        <v>2022</v>
      </c>
      <c r="H4136" s="269">
        <f t="shared" si="485"/>
        <v>6</v>
      </c>
      <c r="I4136" s="269">
        <f t="shared" si="486"/>
        <v>24</v>
      </c>
      <c r="J4136" s="83">
        <f t="shared" si="487"/>
        <v>2022</v>
      </c>
      <c r="K4136" s="269">
        <f t="shared" si="488"/>
        <v>7</v>
      </c>
      <c r="L4136" s="21">
        <f t="shared" si="489"/>
        <v>28</v>
      </c>
      <c r="M4136" s="119">
        <v>44721</v>
      </c>
      <c r="N4136" s="119">
        <v>44721</v>
      </c>
      <c r="O4136" s="119">
        <v>44721</v>
      </c>
      <c r="P4136" s="119">
        <v>44749</v>
      </c>
      <c r="Q4136" s="267" t="s">
        <v>12556</v>
      </c>
      <c r="R4136" s="21" t="s">
        <v>12557</v>
      </c>
      <c r="S4136" s="21"/>
      <c r="T4136" s="21"/>
      <c r="U4136" s="355" t="s">
        <v>11730</v>
      </c>
      <c r="V4136" s="355" t="s">
        <v>11730</v>
      </c>
      <c r="W4136" s="267" t="s">
        <v>11731</v>
      </c>
      <c r="X4136" s="267" t="s">
        <v>11731</v>
      </c>
      <c r="Y4136" s="259" t="s">
        <v>11734</v>
      </c>
    </row>
    <row r="4137" spans="1:25" ht="49.5">
      <c r="A4137" s="291"/>
      <c r="B4137" s="30">
        <v>4083</v>
      </c>
      <c r="C4137" s="30" t="s">
        <v>11886</v>
      </c>
      <c r="D4137" s="30" t="s">
        <v>83</v>
      </c>
      <c r="E4137" s="264" t="s">
        <v>11755</v>
      </c>
      <c r="F4137" s="192" t="s">
        <v>11766</v>
      </c>
      <c r="G4137" s="269">
        <f t="shared" ref="G4137:G4147" si="490">IF(ISBLANK(N4137),"",YEAR(N4137))</f>
        <v>2022</v>
      </c>
      <c r="H4137" s="269">
        <f t="shared" ref="H4137:H4147" si="491">IF(ISBLANK(N4137),"",MONTH(N4137))</f>
        <v>6</v>
      </c>
      <c r="I4137" s="269">
        <f t="shared" ref="I4137:I4147" si="492">IF(ISBLANK(N4137),"",WEEKNUM(N4137,1))</f>
        <v>24</v>
      </c>
      <c r="J4137" s="83">
        <f t="shared" ref="J4137:J4147" si="493">IF(ISBLANK(P4137),"",YEAR(P4137))</f>
        <v>2022</v>
      </c>
      <c r="K4137" s="269">
        <f t="shared" ref="K4137:K4147" si="494">IF(ISBLANK(P4137),"",MONTH(P4137))</f>
        <v>6</v>
      </c>
      <c r="L4137" s="21">
        <f t="shared" ref="L4137:L4147" si="495">IF(ISBLANK(P4137),"",WEEKNUM(P4137,1))</f>
        <v>24</v>
      </c>
      <c r="M4137" s="270">
        <v>44722</v>
      </c>
      <c r="N4137" s="270">
        <v>44722</v>
      </c>
      <c r="O4137" s="270">
        <v>44722</v>
      </c>
      <c r="P4137" s="270">
        <v>44722</v>
      </c>
      <c r="Q4137" s="336" t="s">
        <v>11782</v>
      </c>
      <c r="R4137" s="21"/>
      <c r="S4137" s="21"/>
      <c r="T4137" s="21"/>
      <c r="U4137" s="166" t="s">
        <v>11774</v>
      </c>
      <c r="V4137" s="166" t="s">
        <v>11774</v>
      </c>
      <c r="W4137" s="166" t="s">
        <v>11775</v>
      </c>
      <c r="X4137" s="166" t="s">
        <v>11775</v>
      </c>
      <c r="Y4137" s="263" t="s">
        <v>11792</v>
      </c>
    </row>
    <row r="4138" spans="1:25" ht="66">
      <c r="A4138" s="291"/>
      <c r="B4138" s="30">
        <v>4084</v>
      </c>
      <c r="C4138" s="30" t="s">
        <v>11887</v>
      </c>
      <c r="D4138" s="30" t="s">
        <v>83</v>
      </c>
      <c r="E4138" s="264" t="s">
        <v>11756</v>
      </c>
      <c r="F4138" s="192" t="s">
        <v>11767</v>
      </c>
      <c r="G4138" s="269">
        <f t="shared" si="490"/>
        <v>2022</v>
      </c>
      <c r="H4138" s="269">
        <f t="shared" si="491"/>
        <v>6</v>
      </c>
      <c r="I4138" s="269">
        <f t="shared" si="492"/>
        <v>24</v>
      </c>
      <c r="J4138" s="83">
        <f t="shared" si="493"/>
        <v>2022</v>
      </c>
      <c r="K4138" s="269">
        <f t="shared" si="494"/>
        <v>6</v>
      </c>
      <c r="L4138" s="21">
        <f t="shared" si="495"/>
        <v>24</v>
      </c>
      <c r="M4138" s="270">
        <v>44722</v>
      </c>
      <c r="N4138" s="270">
        <v>44722</v>
      </c>
      <c r="O4138" s="270">
        <v>44722</v>
      </c>
      <c r="P4138" s="270">
        <v>44722</v>
      </c>
      <c r="Q4138" s="336" t="s">
        <v>34</v>
      </c>
      <c r="R4138" s="21"/>
      <c r="S4138" s="21"/>
      <c r="T4138" s="21"/>
      <c r="U4138" s="166" t="s">
        <v>11776</v>
      </c>
      <c r="V4138" s="166" t="s">
        <v>11776</v>
      </c>
      <c r="W4138" s="166" t="s">
        <v>11775</v>
      </c>
      <c r="X4138" s="166" t="s">
        <v>11775</v>
      </c>
      <c r="Y4138" s="263" t="s">
        <v>11793</v>
      </c>
    </row>
    <row r="4139" spans="1:25" ht="49.5">
      <c r="A4139" s="291"/>
      <c r="B4139" s="30">
        <v>4085</v>
      </c>
      <c r="C4139" s="30" t="s">
        <v>11888</v>
      </c>
      <c r="D4139" s="30" t="s">
        <v>83</v>
      </c>
      <c r="E4139" s="264" t="s">
        <v>11757</v>
      </c>
      <c r="F4139" s="192" t="s">
        <v>11766</v>
      </c>
      <c r="G4139" s="269">
        <f t="shared" si="490"/>
        <v>2022</v>
      </c>
      <c r="H4139" s="269">
        <f t="shared" si="491"/>
        <v>6</v>
      </c>
      <c r="I4139" s="269">
        <f t="shared" si="492"/>
        <v>25</v>
      </c>
      <c r="J4139" s="83">
        <f t="shared" si="493"/>
        <v>2022</v>
      </c>
      <c r="K4139" s="269">
        <f t="shared" si="494"/>
        <v>6</v>
      </c>
      <c r="L4139" s="21">
        <f t="shared" si="495"/>
        <v>25</v>
      </c>
      <c r="M4139" s="270">
        <v>44725</v>
      </c>
      <c r="N4139" s="270">
        <v>44725</v>
      </c>
      <c r="O4139" s="270">
        <v>44725</v>
      </c>
      <c r="P4139" s="270">
        <v>44726</v>
      </c>
      <c r="Q4139" s="336" t="s">
        <v>11782</v>
      </c>
      <c r="R4139" s="21"/>
      <c r="S4139" s="21"/>
      <c r="T4139" s="21"/>
      <c r="U4139" s="166" t="s">
        <v>9349</v>
      </c>
      <c r="V4139" s="166" t="s">
        <v>9349</v>
      </c>
      <c r="W4139" s="166" t="s">
        <v>11775</v>
      </c>
      <c r="X4139" s="166" t="s">
        <v>11775</v>
      </c>
      <c r="Y4139" s="263" t="s">
        <v>11794</v>
      </c>
    </row>
    <row r="4140" spans="1:25" ht="33">
      <c r="A4140" s="291"/>
      <c r="B4140" s="30">
        <v>4086</v>
      </c>
      <c r="C4140" s="30" t="s">
        <v>11889</v>
      </c>
      <c r="D4140" s="30" t="s">
        <v>83</v>
      </c>
      <c r="E4140" s="264" t="s">
        <v>11758</v>
      </c>
      <c r="F4140" s="192" t="s">
        <v>1972</v>
      </c>
      <c r="G4140" s="269">
        <f t="shared" si="490"/>
        <v>2022</v>
      </c>
      <c r="H4140" s="269">
        <f t="shared" si="491"/>
        <v>6</v>
      </c>
      <c r="I4140" s="269">
        <f t="shared" si="492"/>
        <v>25</v>
      </c>
      <c r="J4140" s="83">
        <f t="shared" si="493"/>
        <v>2022</v>
      </c>
      <c r="K4140" s="269">
        <f t="shared" si="494"/>
        <v>6</v>
      </c>
      <c r="L4140" s="21">
        <f t="shared" si="495"/>
        <v>25</v>
      </c>
      <c r="M4140" s="270">
        <v>44726</v>
      </c>
      <c r="N4140" s="270">
        <v>44726</v>
      </c>
      <c r="O4140" s="270">
        <v>44726</v>
      </c>
      <c r="P4140" s="270">
        <v>44726</v>
      </c>
      <c r="Q4140" s="336" t="s">
        <v>11783</v>
      </c>
      <c r="R4140" s="21"/>
      <c r="S4140" s="21"/>
      <c r="T4140" s="21"/>
      <c r="U4140" s="166" t="s">
        <v>9794</v>
      </c>
      <c r="V4140" s="166" t="s">
        <v>9794</v>
      </c>
      <c r="W4140" s="166" t="s">
        <v>11775</v>
      </c>
      <c r="X4140" s="166" t="s">
        <v>11775</v>
      </c>
      <c r="Y4140" s="263" t="s">
        <v>11795</v>
      </c>
    </row>
    <row r="4141" spans="1:25" ht="33">
      <c r="A4141" s="291"/>
      <c r="B4141" s="30">
        <v>4087</v>
      </c>
      <c r="C4141" s="30" t="s">
        <v>11890</v>
      </c>
      <c r="D4141" s="30" t="s">
        <v>83</v>
      </c>
      <c r="E4141" s="264" t="s">
        <v>11759</v>
      </c>
      <c r="F4141" s="192" t="s">
        <v>11767</v>
      </c>
      <c r="G4141" s="269">
        <f t="shared" si="490"/>
        <v>2022</v>
      </c>
      <c r="H4141" s="269">
        <f t="shared" si="491"/>
        <v>6</v>
      </c>
      <c r="I4141" s="269">
        <f t="shared" si="492"/>
        <v>25</v>
      </c>
      <c r="J4141" s="83">
        <f t="shared" si="493"/>
        <v>2022</v>
      </c>
      <c r="K4141" s="269">
        <f t="shared" si="494"/>
        <v>6</v>
      </c>
      <c r="L4141" s="21">
        <f t="shared" si="495"/>
        <v>25</v>
      </c>
      <c r="M4141" s="270">
        <v>44726</v>
      </c>
      <c r="N4141" s="270">
        <v>44726</v>
      </c>
      <c r="O4141" s="270">
        <v>44726</v>
      </c>
      <c r="P4141" s="270">
        <v>44726</v>
      </c>
      <c r="Q4141" s="336" t="s">
        <v>11783</v>
      </c>
      <c r="R4141" s="21"/>
      <c r="S4141" s="21"/>
      <c r="T4141" s="21"/>
      <c r="U4141" s="166" t="s">
        <v>2222</v>
      </c>
      <c r="V4141" s="166" t="s">
        <v>2222</v>
      </c>
      <c r="W4141" s="166" t="s">
        <v>11775</v>
      </c>
      <c r="X4141" s="166" t="s">
        <v>11775</v>
      </c>
      <c r="Y4141" s="263" t="s">
        <v>11796</v>
      </c>
    </row>
    <row r="4142" spans="1:25" ht="33">
      <c r="A4142" s="291"/>
      <c r="B4142" s="30">
        <v>4088</v>
      </c>
      <c r="C4142" s="30" t="s">
        <v>11891</v>
      </c>
      <c r="D4142" s="30" t="s">
        <v>83</v>
      </c>
      <c r="E4142" s="264" t="s">
        <v>11760</v>
      </c>
      <c r="F4142" s="192" t="s">
        <v>11768</v>
      </c>
      <c r="G4142" s="269">
        <f t="shared" si="490"/>
        <v>2022</v>
      </c>
      <c r="H4142" s="269">
        <f t="shared" si="491"/>
        <v>6</v>
      </c>
      <c r="I4142" s="269">
        <f t="shared" si="492"/>
        <v>25</v>
      </c>
      <c r="J4142" s="83">
        <f t="shared" si="493"/>
        <v>2022</v>
      </c>
      <c r="K4142" s="269">
        <f t="shared" si="494"/>
        <v>6</v>
      </c>
      <c r="L4142" s="21">
        <f t="shared" si="495"/>
        <v>25</v>
      </c>
      <c r="M4142" s="270">
        <v>44727</v>
      </c>
      <c r="N4142" s="270">
        <v>44727</v>
      </c>
      <c r="O4142" s="270">
        <v>44727</v>
      </c>
      <c r="P4142" s="270">
        <v>44727</v>
      </c>
      <c r="Q4142" s="268" t="s">
        <v>34</v>
      </c>
      <c r="R4142" s="21"/>
      <c r="S4142" s="21"/>
      <c r="T4142" s="21"/>
      <c r="U4142" s="166" t="s">
        <v>11777</v>
      </c>
      <c r="V4142" s="166" t="s">
        <v>11777</v>
      </c>
      <c r="W4142" s="166" t="s">
        <v>11775</v>
      </c>
      <c r="X4142" s="166" t="s">
        <v>11775</v>
      </c>
      <c r="Y4142" s="263" t="s">
        <v>11797</v>
      </c>
    </row>
    <row r="4143" spans="1:25" ht="33">
      <c r="A4143" s="291"/>
      <c r="B4143" s="30">
        <v>4089</v>
      </c>
      <c r="C4143" s="30" t="s">
        <v>11892</v>
      </c>
      <c r="D4143" s="30" t="s">
        <v>83</v>
      </c>
      <c r="E4143" s="363" t="s">
        <v>11761</v>
      </c>
      <c r="F4143" s="365" t="s">
        <v>11769</v>
      </c>
      <c r="G4143" s="269">
        <f t="shared" si="490"/>
        <v>2022</v>
      </c>
      <c r="H4143" s="269">
        <f t="shared" si="491"/>
        <v>6</v>
      </c>
      <c r="I4143" s="269">
        <f t="shared" si="492"/>
        <v>25</v>
      </c>
      <c r="J4143" s="83">
        <f t="shared" si="493"/>
        <v>2022</v>
      </c>
      <c r="K4143" s="269">
        <f t="shared" si="494"/>
        <v>6</v>
      </c>
      <c r="L4143" s="21">
        <f t="shared" si="495"/>
        <v>25</v>
      </c>
      <c r="M4143" s="367" t="s">
        <v>11784</v>
      </c>
      <c r="N4143" s="367" t="s">
        <v>11784</v>
      </c>
      <c r="O4143" s="367" t="s">
        <v>11784</v>
      </c>
      <c r="P4143" s="367" t="s">
        <v>11785</v>
      </c>
      <c r="Q4143" s="368" t="s">
        <v>34</v>
      </c>
      <c r="R4143" s="21"/>
      <c r="S4143" s="21"/>
      <c r="T4143" s="21"/>
      <c r="U4143" s="365" t="s">
        <v>11778</v>
      </c>
      <c r="V4143" s="365" t="s">
        <v>11778</v>
      </c>
      <c r="W4143" s="365" t="s">
        <v>11779</v>
      </c>
      <c r="X4143" s="365" t="s">
        <v>11779</v>
      </c>
      <c r="Y4143" s="371" t="s">
        <v>11798</v>
      </c>
    </row>
    <row r="4144" spans="1:25" ht="33">
      <c r="A4144" s="291"/>
      <c r="B4144" s="30">
        <v>4090</v>
      </c>
      <c r="C4144" s="30" t="s">
        <v>11893</v>
      </c>
      <c r="D4144" s="30" t="s">
        <v>83</v>
      </c>
      <c r="E4144" s="363" t="s">
        <v>11762</v>
      </c>
      <c r="F4144" s="365" t="s">
        <v>11770</v>
      </c>
      <c r="G4144" s="269">
        <f t="shared" si="490"/>
        <v>2022</v>
      </c>
      <c r="H4144" s="269">
        <f t="shared" si="491"/>
        <v>6</v>
      </c>
      <c r="I4144" s="269">
        <f t="shared" si="492"/>
        <v>25</v>
      </c>
      <c r="J4144" s="83">
        <f t="shared" si="493"/>
        <v>2022</v>
      </c>
      <c r="K4144" s="269">
        <f t="shared" si="494"/>
        <v>6</v>
      </c>
      <c r="L4144" s="21">
        <f t="shared" si="495"/>
        <v>25</v>
      </c>
      <c r="M4144" s="369" t="s">
        <v>11786</v>
      </c>
      <c r="N4144" s="369" t="s">
        <v>11786</v>
      </c>
      <c r="O4144" s="369" t="s">
        <v>11786</v>
      </c>
      <c r="P4144" s="369" t="s">
        <v>11786</v>
      </c>
      <c r="Q4144" s="368" t="s">
        <v>34</v>
      </c>
      <c r="R4144" s="21"/>
      <c r="S4144" s="21"/>
      <c r="T4144" s="21"/>
      <c r="U4144" s="365" t="s">
        <v>11780</v>
      </c>
      <c r="V4144" s="365" t="s">
        <v>11780</v>
      </c>
      <c r="W4144" s="365" t="s">
        <v>9410</v>
      </c>
      <c r="X4144" s="365" t="s">
        <v>9410</v>
      </c>
      <c r="Y4144" s="371" t="s">
        <v>11799</v>
      </c>
    </row>
    <row r="4145" spans="1:25" ht="33">
      <c r="A4145" s="291"/>
      <c r="B4145" s="30">
        <v>4091</v>
      </c>
      <c r="C4145" s="30" t="s">
        <v>11894</v>
      </c>
      <c r="D4145" s="30" t="s">
        <v>83</v>
      </c>
      <c r="E4145" s="363" t="s">
        <v>11763</v>
      </c>
      <c r="F4145" s="365" t="s">
        <v>11771</v>
      </c>
      <c r="G4145" s="269">
        <f t="shared" si="490"/>
        <v>2022</v>
      </c>
      <c r="H4145" s="269">
        <f t="shared" si="491"/>
        <v>6</v>
      </c>
      <c r="I4145" s="269">
        <f t="shared" si="492"/>
        <v>25</v>
      </c>
      <c r="J4145" s="83">
        <f t="shared" si="493"/>
        <v>2022</v>
      </c>
      <c r="K4145" s="269">
        <f t="shared" si="494"/>
        <v>6</v>
      </c>
      <c r="L4145" s="21">
        <f t="shared" si="495"/>
        <v>25</v>
      </c>
      <c r="M4145" s="367" t="s">
        <v>11787</v>
      </c>
      <c r="N4145" s="367" t="s">
        <v>11787</v>
      </c>
      <c r="O4145" s="367" t="s">
        <v>11787</v>
      </c>
      <c r="P4145" s="367" t="s">
        <v>11786</v>
      </c>
      <c r="Q4145" s="368" t="s">
        <v>11783</v>
      </c>
      <c r="R4145" s="21"/>
      <c r="S4145" s="21"/>
      <c r="T4145" s="21"/>
      <c r="U4145" s="365" t="s">
        <v>1925</v>
      </c>
      <c r="V4145" s="365" t="s">
        <v>1925</v>
      </c>
      <c r="W4145" s="365" t="s">
        <v>11779</v>
      </c>
      <c r="X4145" s="365" t="s">
        <v>11779</v>
      </c>
      <c r="Y4145" s="371" t="s">
        <v>11800</v>
      </c>
    </row>
    <row r="4146" spans="1:25" ht="33">
      <c r="A4146" s="291"/>
      <c r="B4146" s="30">
        <v>4092</v>
      </c>
      <c r="C4146" s="30" t="s">
        <v>11895</v>
      </c>
      <c r="D4146" s="30" t="s">
        <v>83</v>
      </c>
      <c r="E4146" s="364" t="s">
        <v>11764</v>
      </c>
      <c r="F4146" s="365" t="s">
        <v>11772</v>
      </c>
      <c r="G4146" s="269">
        <f t="shared" si="490"/>
        <v>2022</v>
      </c>
      <c r="H4146" s="269">
        <f t="shared" si="491"/>
        <v>6</v>
      </c>
      <c r="I4146" s="269">
        <f t="shared" si="492"/>
        <v>25</v>
      </c>
      <c r="J4146" s="83">
        <f t="shared" si="493"/>
        <v>2022</v>
      </c>
      <c r="K4146" s="269">
        <f t="shared" si="494"/>
        <v>6</v>
      </c>
      <c r="L4146" s="21">
        <f t="shared" si="495"/>
        <v>25</v>
      </c>
      <c r="M4146" s="367" t="s">
        <v>11788</v>
      </c>
      <c r="N4146" s="367" t="s">
        <v>11788</v>
      </c>
      <c r="O4146" s="367" t="s">
        <v>11788</v>
      </c>
      <c r="P4146" s="367" t="s">
        <v>11789</v>
      </c>
      <c r="Q4146" s="370" t="s">
        <v>11790</v>
      </c>
      <c r="R4146" s="21"/>
      <c r="S4146" s="21"/>
      <c r="T4146" s="21"/>
      <c r="U4146" s="366" t="s">
        <v>11779</v>
      </c>
      <c r="V4146" s="366" t="s">
        <v>11779</v>
      </c>
      <c r="W4146" s="366" t="s">
        <v>9410</v>
      </c>
      <c r="X4146" s="366" t="s">
        <v>9410</v>
      </c>
      <c r="Y4146" s="371" t="s">
        <v>11801</v>
      </c>
    </row>
    <row r="4147" spans="1:25" ht="66">
      <c r="A4147" s="291"/>
      <c r="B4147" s="30">
        <v>4093</v>
      </c>
      <c r="C4147" s="30" t="s">
        <v>11896</v>
      </c>
      <c r="D4147" s="30" t="s">
        <v>83</v>
      </c>
      <c r="E4147" s="364" t="s">
        <v>11765</v>
      </c>
      <c r="F4147" s="365" t="s">
        <v>11773</v>
      </c>
      <c r="G4147" s="269">
        <f t="shared" si="490"/>
        <v>2022</v>
      </c>
      <c r="H4147" s="269">
        <f t="shared" si="491"/>
        <v>6</v>
      </c>
      <c r="I4147" s="269">
        <f t="shared" si="492"/>
        <v>25</v>
      </c>
      <c r="J4147" s="83">
        <f t="shared" si="493"/>
        <v>2022</v>
      </c>
      <c r="K4147" s="269">
        <f t="shared" si="494"/>
        <v>6</v>
      </c>
      <c r="L4147" s="21">
        <f t="shared" si="495"/>
        <v>26</v>
      </c>
      <c r="M4147" s="367" t="s">
        <v>11791</v>
      </c>
      <c r="N4147" s="367" t="s">
        <v>11791</v>
      </c>
      <c r="O4147" s="367" t="s">
        <v>11791</v>
      </c>
      <c r="P4147" s="367" t="s">
        <v>12726</v>
      </c>
      <c r="Q4147" s="370" t="s">
        <v>34</v>
      </c>
      <c r="R4147" s="21"/>
      <c r="S4147" s="21"/>
      <c r="T4147" s="21"/>
      <c r="U4147" s="366" t="s">
        <v>11781</v>
      </c>
      <c r="V4147" s="366" t="s">
        <v>11781</v>
      </c>
      <c r="W4147" s="366" t="s">
        <v>11779</v>
      </c>
      <c r="X4147" s="366" t="s">
        <v>11779</v>
      </c>
      <c r="Y4147" s="371" t="s">
        <v>11802</v>
      </c>
    </row>
    <row r="4148" spans="1:25">
      <c r="A4148" s="291"/>
      <c r="B4148" s="30">
        <v>4094</v>
      </c>
      <c r="C4148" s="30" t="s">
        <v>11897</v>
      </c>
      <c r="D4148" s="30" t="s">
        <v>83</v>
      </c>
      <c r="E4148" s="259" t="s">
        <v>11803</v>
      </c>
      <c r="F4148" s="356" t="s">
        <v>11828</v>
      </c>
      <c r="G4148" s="269">
        <f t="shared" ref="G4148:G4211" si="496">IF(ISBLANK(N4148),"",YEAR(N4148))</f>
        <v>2022</v>
      </c>
      <c r="H4148" s="269">
        <f t="shared" ref="H4148:H4211" si="497">IF(ISBLANK(N4148),"",MONTH(N4148))</f>
        <v>6</v>
      </c>
      <c r="I4148" s="269">
        <f t="shared" ref="I4148:I4211" si="498">IF(ISBLANK(N4148),"",WEEKNUM(N4148,1))</f>
        <v>24</v>
      </c>
      <c r="J4148" s="83">
        <f t="shared" ref="J4148:J4211" si="499">IF(ISBLANK(P4148),"",YEAR(P4148))</f>
        <v>2022</v>
      </c>
      <c r="K4148" s="269">
        <f t="shared" ref="K4148:K4211" si="500">IF(ISBLANK(P4148),"",MONTH(P4148))</f>
        <v>6</v>
      </c>
      <c r="L4148" s="21">
        <f t="shared" ref="L4148:L4211" si="501">IF(ISBLANK(P4148),"",WEEKNUM(P4148,1))</f>
        <v>24</v>
      </c>
      <c r="M4148" s="119">
        <v>44722</v>
      </c>
      <c r="N4148" s="119">
        <v>44722</v>
      </c>
      <c r="O4148" s="119">
        <v>44722</v>
      </c>
      <c r="P4148" s="119">
        <v>44722</v>
      </c>
      <c r="Q4148" s="267" t="s">
        <v>124</v>
      </c>
      <c r="R4148" s="21"/>
      <c r="S4148" s="21"/>
      <c r="T4148" s="21"/>
      <c r="U4148" s="267" t="s">
        <v>11833</v>
      </c>
      <c r="V4148" s="267" t="s">
        <v>11833</v>
      </c>
      <c r="W4148" s="267" t="s">
        <v>9542</v>
      </c>
      <c r="X4148" s="267" t="s">
        <v>9542</v>
      </c>
      <c r="Y4148" s="91"/>
    </row>
    <row r="4149" spans="1:25">
      <c r="A4149" s="291"/>
      <c r="B4149" s="30">
        <v>4095</v>
      </c>
      <c r="C4149" s="30" t="s">
        <v>11898</v>
      </c>
      <c r="D4149" s="30" t="s">
        <v>83</v>
      </c>
      <c r="E4149" s="259" t="s">
        <v>11804</v>
      </c>
      <c r="F4149" s="356" t="s">
        <v>11828</v>
      </c>
      <c r="G4149" s="269">
        <f t="shared" si="496"/>
        <v>2022</v>
      </c>
      <c r="H4149" s="269">
        <f t="shared" si="497"/>
        <v>6</v>
      </c>
      <c r="I4149" s="269">
        <f t="shared" si="498"/>
        <v>24</v>
      </c>
      <c r="J4149" s="83">
        <f t="shared" si="499"/>
        <v>2022</v>
      </c>
      <c r="K4149" s="269">
        <f t="shared" si="500"/>
        <v>6</v>
      </c>
      <c r="L4149" s="21">
        <f t="shared" si="501"/>
        <v>24</v>
      </c>
      <c r="M4149" s="119">
        <v>44722</v>
      </c>
      <c r="N4149" s="119">
        <v>44722</v>
      </c>
      <c r="O4149" s="119">
        <v>44722</v>
      </c>
      <c r="P4149" s="119">
        <v>44722</v>
      </c>
      <c r="Q4149" s="267" t="s">
        <v>124</v>
      </c>
      <c r="R4149" s="21"/>
      <c r="S4149" s="21"/>
      <c r="T4149" s="21"/>
      <c r="U4149" s="267" t="s">
        <v>678</v>
      </c>
      <c r="V4149" s="267" t="s">
        <v>678</v>
      </c>
      <c r="W4149" s="267" t="s">
        <v>9542</v>
      </c>
      <c r="X4149" s="267" t="s">
        <v>9542</v>
      </c>
      <c r="Y4149" s="91"/>
    </row>
    <row r="4150" spans="1:25">
      <c r="A4150" s="291"/>
      <c r="B4150" s="30">
        <v>4096</v>
      </c>
      <c r="C4150" s="30" t="s">
        <v>11899</v>
      </c>
      <c r="D4150" s="30" t="s">
        <v>83</v>
      </c>
      <c r="E4150" s="265" t="s">
        <v>11805</v>
      </c>
      <c r="F4150" s="356" t="s">
        <v>11828</v>
      </c>
      <c r="G4150" s="269">
        <f t="shared" si="496"/>
        <v>2022</v>
      </c>
      <c r="H4150" s="269">
        <f t="shared" si="497"/>
        <v>6</v>
      </c>
      <c r="I4150" s="269">
        <f t="shared" si="498"/>
        <v>24</v>
      </c>
      <c r="J4150" s="83">
        <f t="shared" si="499"/>
        <v>2022</v>
      </c>
      <c r="K4150" s="269">
        <f t="shared" si="500"/>
        <v>6</v>
      </c>
      <c r="L4150" s="21">
        <f t="shared" si="501"/>
        <v>24</v>
      </c>
      <c r="M4150" s="119">
        <v>44722</v>
      </c>
      <c r="N4150" s="119">
        <v>44722</v>
      </c>
      <c r="O4150" s="119">
        <v>44722</v>
      </c>
      <c r="P4150" s="119">
        <v>44722</v>
      </c>
      <c r="Q4150" s="267" t="s">
        <v>124</v>
      </c>
      <c r="R4150" s="21"/>
      <c r="S4150" s="21"/>
      <c r="T4150" s="21"/>
      <c r="U4150" s="267" t="s">
        <v>11834</v>
      </c>
      <c r="V4150" s="267" t="s">
        <v>11834</v>
      </c>
      <c r="W4150" s="267" t="s">
        <v>9542</v>
      </c>
      <c r="X4150" s="267" t="s">
        <v>9542</v>
      </c>
      <c r="Y4150" s="91"/>
    </row>
    <row r="4151" spans="1:25">
      <c r="A4151" s="291"/>
      <c r="B4151" s="30">
        <v>4097</v>
      </c>
      <c r="C4151" s="30" t="s">
        <v>11900</v>
      </c>
      <c r="D4151" s="30" t="s">
        <v>83</v>
      </c>
      <c r="E4151" s="265" t="s">
        <v>11806</v>
      </c>
      <c r="F4151" s="356" t="s">
        <v>2062</v>
      </c>
      <c r="G4151" s="269">
        <f t="shared" si="496"/>
        <v>2022</v>
      </c>
      <c r="H4151" s="269">
        <f t="shared" si="497"/>
        <v>6</v>
      </c>
      <c r="I4151" s="269">
        <f t="shared" si="498"/>
        <v>24</v>
      </c>
      <c r="J4151" s="83">
        <f t="shared" si="499"/>
        <v>2022</v>
      </c>
      <c r="K4151" s="269">
        <f t="shared" si="500"/>
        <v>6</v>
      </c>
      <c r="L4151" s="21">
        <f t="shared" si="501"/>
        <v>24</v>
      </c>
      <c r="M4151" s="119">
        <v>44722</v>
      </c>
      <c r="N4151" s="119">
        <v>44722</v>
      </c>
      <c r="O4151" s="119">
        <v>44722</v>
      </c>
      <c r="P4151" s="119">
        <v>44722</v>
      </c>
      <c r="Q4151" s="267" t="s">
        <v>124</v>
      </c>
      <c r="R4151" s="21"/>
      <c r="S4151" s="21"/>
      <c r="T4151" s="21"/>
      <c r="U4151" s="267" t="s">
        <v>11835</v>
      </c>
      <c r="V4151" s="267" t="s">
        <v>11835</v>
      </c>
      <c r="W4151" s="267" t="s">
        <v>9542</v>
      </c>
      <c r="X4151" s="267" t="s">
        <v>9542</v>
      </c>
      <c r="Y4151" s="91"/>
    </row>
    <row r="4152" spans="1:25">
      <c r="A4152" s="291"/>
      <c r="B4152" s="30">
        <v>4098</v>
      </c>
      <c r="C4152" s="30" t="s">
        <v>11901</v>
      </c>
      <c r="D4152" s="30" t="s">
        <v>83</v>
      </c>
      <c r="E4152" s="265" t="s">
        <v>11807</v>
      </c>
      <c r="F4152" s="356" t="s">
        <v>2062</v>
      </c>
      <c r="G4152" s="269">
        <f t="shared" si="496"/>
        <v>2022</v>
      </c>
      <c r="H4152" s="269">
        <f t="shared" si="497"/>
        <v>6</v>
      </c>
      <c r="I4152" s="269">
        <f t="shared" si="498"/>
        <v>24</v>
      </c>
      <c r="J4152" s="83">
        <f t="shared" si="499"/>
        <v>2022</v>
      </c>
      <c r="K4152" s="269">
        <f t="shared" si="500"/>
        <v>6</v>
      </c>
      <c r="L4152" s="21">
        <f t="shared" si="501"/>
        <v>24</v>
      </c>
      <c r="M4152" s="119">
        <v>44722</v>
      </c>
      <c r="N4152" s="119">
        <v>44722</v>
      </c>
      <c r="O4152" s="119">
        <v>44722</v>
      </c>
      <c r="P4152" s="119">
        <v>44722</v>
      </c>
      <c r="Q4152" s="267" t="s">
        <v>124</v>
      </c>
      <c r="R4152" s="21"/>
      <c r="S4152" s="21"/>
      <c r="T4152" s="21"/>
      <c r="U4152" s="267" t="s">
        <v>765</v>
      </c>
      <c r="V4152" s="267" t="s">
        <v>765</v>
      </c>
      <c r="W4152" s="267" t="s">
        <v>9542</v>
      </c>
      <c r="X4152" s="267" t="s">
        <v>9542</v>
      </c>
      <c r="Y4152" s="91"/>
    </row>
    <row r="4153" spans="1:25">
      <c r="A4153" s="291"/>
      <c r="B4153" s="30">
        <v>4099</v>
      </c>
      <c r="C4153" s="30" t="s">
        <v>11902</v>
      </c>
      <c r="D4153" s="30" t="s">
        <v>83</v>
      </c>
      <c r="E4153" s="265" t="s">
        <v>11808</v>
      </c>
      <c r="F4153" s="356" t="s">
        <v>11828</v>
      </c>
      <c r="G4153" s="269">
        <f t="shared" si="496"/>
        <v>2022</v>
      </c>
      <c r="H4153" s="269">
        <f t="shared" si="497"/>
        <v>6</v>
      </c>
      <c r="I4153" s="269">
        <f t="shared" si="498"/>
        <v>24</v>
      </c>
      <c r="J4153" s="83">
        <f t="shared" si="499"/>
        <v>2022</v>
      </c>
      <c r="K4153" s="269">
        <f t="shared" si="500"/>
        <v>6</v>
      </c>
      <c r="L4153" s="21">
        <f t="shared" si="501"/>
        <v>24</v>
      </c>
      <c r="M4153" s="119">
        <v>44722</v>
      </c>
      <c r="N4153" s="119">
        <v>44722</v>
      </c>
      <c r="O4153" s="119">
        <v>44722</v>
      </c>
      <c r="P4153" s="119">
        <v>44722</v>
      </c>
      <c r="Q4153" s="267" t="s">
        <v>124</v>
      </c>
      <c r="R4153" s="21"/>
      <c r="S4153" s="21"/>
      <c r="T4153" s="21"/>
      <c r="U4153" s="267" t="s">
        <v>9447</v>
      </c>
      <c r="V4153" s="267" t="s">
        <v>9447</v>
      </c>
      <c r="W4153" s="267" t="s">
        <v>9542</v>
      </c>
      <c r="X4153" s="267" t="s">
        <v>9542</v>
      </c>
      <c r="Y4153" s="91"/>
    </row>
    <row r="4154" spans="1:25">
      <c r="A4154" s="291"/>
      <c r="B4154" s="30">
        <v>4100</v>
      </c>
      <c r="C4154" s="30" t="s">
        <v>11903</v>
      </c>
      <c r="D4154" s="30" t="s">
        <v>83</v>
      </c>
      <c r="E4154" s="265" t="s">
        <v>11809</v>
      </c>
      <c r="F4154" s="356" t="s">
        <v>11828</v>
      </c>
      <c r="G4154" s="269">
        <f t="shared" si="496"/>
        <v>2022</v>
      </c>
      <c r="H4154" s="269">
        <f t="shared" si="497"/>
        <v>6</v>
      </c>
      <c r="I4154" s="269">
        <f t="shared" si="498"/>
        <v>24</v>
      </c>
      <c r="J4154" s="83">
        <f t="shared" si="499"/>
        <v>2022</v>
      </c>
      <c r="K4154" s="269">
        <f t="shared" si="500"/>
        <v>6</v>
      </c>
      <c r="L4154" s="21">
        <f t="shared" si="501"/>
        <v>24</v>
      </c>
      <c r="M4154" s="119">
        <v>44722</v>
      </c>
      <c r="N4154" s="119">
        <v>44722</v>
      </c>
      <c r="O4154" s="119">
        <v>44722</v>
      </c>
      <c r="P4154" s="119">
        <v>44722</v>
      </c>
      <c r="Q4154" s="267" t="s">
        <v>124</v>
      </c>
      <c r="R4154" s="21"/>
      <c r="S4154" s="21"/>
      <c r="T4154" s="21"/>
      <c r="U4154" s="267" t="s">
        <v>11836</v>
      </c>
      <c r="V4154" s="267" t="s">
        <v>11836</v>
      </c>
      <c r="W4154" s="267" t="s">
        <v>9542</v>
      </c>
      <c r="X4154" s="267" t="s">
        <v>9542</v>
      </c>
      <c r="Y4154" s="91"/>
    </row>
    <row r="4155" spans="1:25">
      <c r="A4155" s="291"/>
      <c r="B4155" s="30">
        <v>4101</v>
      </c>
      <c r="C4155" s="30" t="s">
        <v>11904</v>
      </c>
      <c r="D4155" s="30" t="s">
        <v>83</v>
      </c>
      <c r="E4155" s="259" t="s">
        <v>11810</v>
      </c>
      <c r="F4155" s="356" t="s">
        <v>11828</v>
      </c>
      <c r="G4155" s="269">
        <f t="shared" si="496"/>
        <v>2022</v>
      </c>
      <c r="H4155" s="269">
        <f t="shared" si="497"/>
        <v>6</v>
      </c>
      <c r="I4155" s="269">
        <f t="shared" si="498"/>
        <v>25</v>
      </c>
      <c r="J4155" s="83">
        <f t="shared" si="499"/>
        <v>2022</v>
      </c>
      <c r="K4155" s="269">
        <f t="shared" si="500"/>
        <v>6</v>
      </c>
      <c r="L4155" s="21">
        <f t="shared" si="501"/>
        <v>25</v>
      </c>
      <c r="M4155" s="119">
        <v>44725</v>
      </c>
      <c r="N4155" s="119">
        <v>44725</v>
      </c>
      <c r="O4155" s="119">
        <v>44725</v>
      </c>
      <c r="P4155" s="119">
        <v>44725</v>
      </c>
      <c r="Q4155" s="267" t="s">
        <v>124</v>
      </c>
      <c r="R4155" s="21"/>
      <c r="S4155" s="21"/>
      <c r="T4155" s="21"/>
      <c r="U4155" s="267" t="s">
        <v>8428</v>
      </c>
      <c r="V4155" s="267" t="s">
        <v>8428</v>
      </c>
      <c r="W4155" s="267" t="s">
        <v>9542</v>
      </c>
      <c r="X4155" s="267" t="s">
        <v>9542</v>
      </c>
      <c r="Y4155" s="91"/>
    </row>
    <row r="4156" spans="1:25">
      <c r="A4156" s="291"/>
      <c r="B4156" s="30">
        <v>4102</v>
      </c>
      <c r="C4156" s="30" t="s">
        <v>11905</v>
      </c>
      <c r="D4156" s="30" t="s">
        <v>83</v>
      </c>
      <c r="E4156" s="259" t="s">
        <v>11811</v>
      </c>
      <c r="F4156" s="356" t="s">
        <v>11828</v>
      </c>
      <c r="G4156" s="269">
        <f t="shared" si="496"/>
        <v>2022</v>
      </c>
      <c r="H4156" s="269">
        <f t="shared" si="497"/>
        <v>6</v>
      </c>
      <c r="I4156" s="269">
        <f t="shared" si="498"/>
        <v>25</v>
      </c>
      <c r="J4156" s="83">
        <f t="shared" si="499"/>
        <v>2022</v>
      </c>
      <c r="K4156" s="269">
        <f t="shared" si="500"/>
        <v>6</v>
      </c>
      <c r="L4156" s="21">
        <f t="shared" si="501"/>
        <v>25</v>
      </c>
      <c r="M4156" s="119">
        <v>44725</v>
      </c>
      <c r="N4156" s="119">
        <v>44725</v>
      </c>
      <c r="O4156" s="119">
        <v>44725</v>
      </c>
      <c r="P4156" s="119">
        <v>44725</v>
      </c>
      <c r="Q4156" s="267" t="s">
        <v>124</v>
      </c>
      <c r="R4156" s="21"/>
      <c r="S4156" s="21"/>
      <c r="T4156" s="21"/>
      <c r="U4156" s="267" t="s">
        <v>7499</v>
      </c>
      <c r="V4156" s="267" t="s">
        <v>7499</v>
      </c>
      <c r="W4156" s="267" t="s">
        <v>9542</v>
      </c>
      <c r="X4156" s="267" t="s">
        <v>9542</v>
      </c>
      <c r="Y4156" s="91"/>
    </row>
    <row r="4157" spans="1:25">
      <c r="A4157" s="291"/>
      <c r="B4157" s="30">
        <v>4103</v>
      </c>
      <c r="C4157" s="30" t="s">
        <v>11906</v>
      </c>
      <c r="D4157" s="30" t="s">
        <v>83</v>
      </c>
      <c r="E4157" s="259" t="s">
        <v>11812</v>
      </c>
      <c r="F4157" s="356" t="s">
        <v>11828</v>
      </c>
      <c r="G4157" s="269">
        <f t="shared" si="496"/>
        <v>2022</v>
      </c>
      <c r="H4157" s="269">
        <f t="shared" si="497"/>
        <v>6</v>
      </c>
      <c r="I4157" s="269">
        <f t="shared" si="498"/>
        <v>25</v>
      </c>
      <c r="J4157" s="83">
        <f t="shared" si="499"/>
        <v>2022</v>
      </c>
      <c r="K4157" s="269">
        <f t="shared" si="500"/>
        <v>6</v>
      </c>
      <c r="L4157" s="21">
        <f t="shared" si="501"/>
        <v>25</v>
      </c>
      <c r="M4157" s="119">
        <v>44725</v>
      </c>
      <c r="N4157" s="119">
        <v>44725</v>
      </c>
      <c r="O4157" s="119">
        <v>44725</v>
      </c>
      <c r="P4157" s="119">
        <v>44725</v>
      </c>
      <c r="Q4157" s="267" t="s">
        <v>124</v>
      </c>
      <c r="R4157" s="21"/>
      <c r="S4157" s="21"/>
      <c r="T4157" s="21"/>
      <c r="U4157" s="267" t="s">
        <v>7511</v>
      </c>
      <c r="V4157" s="267" t="s">
        <v>7511</v>
      </c>
      <c r="W4157" s="267" t="s">
        <v>9542</v>
      </c>
      <c r="X4157" s="267" t="s">
        <v>9542</v>
      </c>
      <c r="Y4157" s="91"/>
    </row>
    <row r="4158" spans="1:25">
      <c r="A4158" s="291"/>
      <c r="B4158" s="30">
        <v>4104</v>
      </c>
      <c r="C4158" s="30" t="s">
        <v>11907</v>
      </c>
      <c r="D4158" s="30" t="s">
        <v>83</v>
      </c>
      <c r="E4158" s="259" t="s">
        <v>11813</v>
      </c>
      <c r="F4158" s="356" t="s">
        <v>11828</v>
      </c>
      <c r="G4158" s="269">
        <f t="shared" si="496"/>
        <v>2022</v>
      </c>
      <c r="H4158" s="269">
        <f t="shared" si="497"/>
        <v>6</v>
      </c>
      <c r="I4158" s="269">
        <f t="shared" si="498"/>
        <v>25</v>
      </c>
      <c r="J4158" s="83">
        <f t="shared" si="499"/>
        <v>2022</v>
      </c>
      <c r="K4158" s="269">
        <f t="shared" si="500"/>
        <v>6</v>
      </c>
      <c r="L4158" s="21">
        <f t="shared" si="501"/>
        <v>25</v>
      </c>
      <c r="M4158" s="119">
        <v>44725</v>
      </c>
      <c r="N4158" s="119">
        <v>44725</v>
      </c>
      <c r="O4158" s="119">
        <v>44725</v>
      </c>
      <c r="P4158" s="119">
        <v>44725</v>
      </c>
      <c r="Q4158" s="267" t="s">
        <v>124</v>
      </c>
      <c r="R4158" s="21"/>
      <c r="S4158" s="21"/>
      <c r="T4158" s="21"/>
      <c r="U4158" s="267" t="s">
        <v>8421</v>
      </c>
      <c r="V4158" s="267" t="s">
        <v>8421</v>
      </c>
      <c r="W4158" s="267" t="s">
        <v>9542</v>
      </c>
      <c r="X4158" s="267" t="s">
        <v>9542</v>
      </c>
      <c r="Y4158" s="91"/>
    </row>
    <row r="4159" spans="1:25">
      <c r="A4159" s="291"/>
      <c r="B4159" s="30">
        <v>4105</v>
      </c>
      <c r="C4159" s="30" t="s">
        <v>11908</v>
      </c>
      <c r="D4159" s="30" t="s">
        <v>83</v>
      </c>
      <c r="E4159" s="259" t="s">
        <v>11814</v>
      </c>
      <c r="F4159" s="356" t="s">
        <v>11828</v>
      </c>
      <c r="G4159" s="269">
        <f t="shared" si="496"/>
        <v>2022</v>
      </c>
      <c r="H4159" s="269">
        <f t="shared" si="497"/>
        <v>6</v>
      </c>
      <c r="I4159" s="269">
        <f t="shared" si="498"/>
        <v>25</v>
      </c>
      <c r="J4159" s="83">
        <f t="shared" si="499"/>
        <v>2022</v>
      </c>
      <c r="K4159" s="269">
        <f t="shared" si="500"/>
        <v>6</v>
      </c>
      <c r="L4159" s="21">
        <f t="shared" si="501"/>
        <v>25</v>
      </c>
      <c r="M4159" s="119">
        <v>44725</v>
      </c>
      <c r="N4159" s="119">
        <v>44725</v>
      </c>
      <c r="O4159" s="119">
        <v>44725</v>
      </c>
      <c r="P4159" s="119">
        <v>44725</v>
      </c>
      <c r="Q4159" s="267" t="s">
        <v>124</v>
      </c>
      <c r="R4159" s="21"/>
      <c r="S4159" s="21"/>
      <c r="T4159" s="21"/>
      <c r="U4159" s="267" t="s">
        <v>9541</v>
      </c>
      <c r="V4159" s="267" t="s">
        <v>9541</v>
      </c>
      <c r="W4159" s="267" t="s">
        <v>9542</v>
      </c>
      <c r="X4159" s="267" t="s">
        <v>9542</v>
      </c>
      <c r="Y4159" s="91"/>
    </row>
    <row r="4160" spans="1:25">
      <c r="A4160" s="291"/>
      <c r="B4160" s="30">
        <v>4106</v>
      </c>
      <c r="C4160" s="30" t="s">
        <v>11909</v>
      </c>
      <c r="D4160" s="30" t="s">
        <v>83</v>
      </c>
      <c r="E4160" s="259" t="s">
        <v>11815</v>
      </c>
      <c r="F4160" s="356" t="s">
        <v>11828</v>
      </c>
      <c r="G4160" s="269">
        <f t="shared" si="496"/>
        <v>2022</v>
      </c>
      <c r="H4160" s="269">
        <f t="shared" si="497"/>
        <v>6</v>
      </c>
      <c r="I4160" s="269">
        <f t="shared" si="498"/>
        <v>25</v>
      </c>
      <c r="J4160" s="83">
        <f t="shared" si="499"/>
        <v>2022</v>
      </c>
      <c r="K4160" s="269">
        <f t="shared" si="500"/>
        <v>6</v>
      </c>
      <c r="L4160" s="21">
        <f t="shared" si="501"/>
        <v>25</v>
      </c>
      <c r="M4160" s="119">
        <v>44725</v>
      </c>
      <c r="N4160" s="119">
        <v>44725</v>
      </c>
      <c r="O4160" s="119">
        <v>44725</v>
      </c>
      <c r="P4160" s="119">
        <v>44725</v>
      </c>
      <c r="Q4160" s="267" t="s">
        <v>124</v>
      </c>
      <c r="R4160" s="21"/>
      <c r="S4160" s="21"/>
      <c r="T4160" s="21"/>
      <c r="U4160" s="267" t="s">
        <v>3534</v>
      </c>
      <c r="V4160" s="267" t="s">
        <v>3534</v>
      </c>
      <c r="W4160" s="267" t="s">
        <v>9542</v>
      </c>
      <c r="X4160" s="267" t="s">
        <v>9542</v>
      </c>
      <c r="Y4160" s="91"/>
    </row>
    <row r="4161" spans="1:25">
      <c r="A4161" s="291"/>
      <c r="B4161" s="30">
        <v>4107</v>
      </c>
      <c r="C4161" s="30" t="s">
        <v>11910</v>
      </c>
      <c r="D4161" s="30" t="s">
        <v>83</v>
      </c>
      <c r="E4161" s="265" t="s">
        <v>11816</v>
      </c>
      <c r="F4161" s="356" t="s">
        <v>11828</v>
      </c>
      <c r="G4161" s="269">
        <f t="shared" si="496"/>
        <v>2022</v>
      </c>
      <c r="H4161" s="269">
        <f t="shared" si="497"/>
        <v>6</v>
      </c>
      <c r="I4161" s="269">
        <f t="shared" si="498"/>
        <v>25</v>
      </c>
      <c r="J4161" s="83">
        <f t="shared" si="499"/>
        <v>2022</v>
      </c>
      <c r="K4161" s="269">
        <f t="shared" si="500"/>
        <v>6</v>
      </c>
      <c r="L4161" s="21">
        <f t="shared" si="501"/>
        <v>25</v>
      </c>
      <c r="M4161" s="119">
        <v>44725</v>
      </c>
      <c r="N4161" s="119">
        <v>44725</v>
      </c>
      <c r="O4161" s="119">
        <v>44725</v>
      </c>
      <c r="P4161" s="119">
        <v>44725</v>
      </c>
      <c r="Q4161" s="267" t="s">
        <v>124</v>
      </c>
      <c r="R4161" s="21"/>
      <c r="S4161" s="21"/>
      <c r="T4161" s="21"/>
      <c r="U4161" s="267" t="s">
        <v>11837</v>
      </c>
      <c r="V4161" s="267" t="s">
        <v>11837</v>
      </c>
      <c r="W4161" s="267" t="s">
        <v>9542</v>
      </c>
      <c r="X4161" s="267" t="s">
        <v>9542</v>
      </c>
      <c r="Y4161" s="91"/>
    </row>
    <row r="4162" spans="1:25">
      <c r="A4162" s="291"/>
      <c r="B4162" s="30">
        <v>4108</v>
      </c>
      <c r="C4162" s="30" t="s">
        <v>11911</v>
      </c>
      <c r="D4162" s="30" t="s">
        <v>83</v>
      </c>
      <c r="E4162" s="259" t="s">
        <v>11817</v>
      </c>
      <c r="F4162" s="356" t="s">
        <v>11828</v>
      </c>
      <c r="G4162" s="269">
        <f t="shared" si="496"/>
        <v>2022</v>
      </c>
      <c r="H4162" s="269">
        <f t="shared" si="497"/>
        <v>6</v>
      </c>
      <c r="I4162" s="269">
        <f t="shared" si="498"/>
        <v>25</v>
      </c>
      <c r="J4162" s="83">
        <f t="shared" si="499"/>
        <v>2022</v>
      </c>
      <c r="K4162" s="269">
        <f t="shared" si="500"/>
        <v>6</v>
      </c>
      <c r="L4162" s="21">
        <f t="shared" si="501"/>
        <v>25</v>
      </c>
      <c r="M4162" s="119">
        <v>44725</v>
      </c>
      <c r="N4162" s="119">
        <v>44725</v>
      </c>
      <c r="O4162" s="119">
        <v>44725</v>
      </c>
      <c r="P4162" s="119">
        <v>44725</v>
      </c>
      <c r="Q4162" s="267" t="s">
        <v>124</v>
      </c>
      <c r="R4162" s="21"/>
      <c r="S4162" s="21"/>
      <c r="T4162" s="21"/>
      <c r="U4162" s="267" t="s">
        <v>11838</v>
      </c>
      <c r="V4162" s="267" t="s">
        <v>11838</v>
      </c>
      <c r="W4162" s="267" t="s">
        <v>9542</v>
      </c>
      <c r="X4162" s="267" t="s">
        <v>9542</v>
      </c>
      <c r="Y4162" s="91"/>
    </row>
    <row r="4163" spans="1:25">
      <c r="A4163" s="291"/>
      <c r="B4163" s="30">
        <v>4109</v>
      </c>
      <c r="C4163" s="30" t="s">
        <v>11912</v>
      </c>
      <c r="D4163" s="30" t="s">
        <v>83</v>
      </c>
      <c r="E4163" s="130" t="s">
        <v>11818</v>
      </c>
      <c r="F4163" s="356" t="s">
        <v>11828</v>
      </c>
      <c r="G4163" s="269">
        <f t="shared" si="496"/>
        <v>2022</v>
      </c>
      <c r="H4163" s="269">
        <f t="shared" si="497"/>
        <v>6</v>
      </c>
      <c r="I4163" s="269">
        <f t="shared" si="498"/>
        <v>25</v>
      </c>
      <c r="J4163" s="83">
        <f t="shared" si="499"/>
        <v>2022</v>
      </c>
      <c r="K4163" s="269">
        <f t="shared" si="500"/>
        <v>6</v>
      </c>
      <c r="L4163" s="21">
        <f t="shared" si="501"/>
        <v>25</v>
      </c>
      <c r="M4163" s="119">
        <v>44725</v>
      </c>
      <c r="N4163" s="119">
        <v>44725</v>
      </c>
      <c r="O4163" s="119">
        <v>44725</v>
      </c>
      <c r="P4163" s="119">
        <v>44725</v>
      </c>
      <c r="Q4163" s="267" t="s">
        <v>124</v>
      </c>
      <c r="R4163" s="21"/>
      <c r="S4163" s="21"/>
      <c r="T4163" s="21"/>
      <c r="U4163" s="267" t="s">
        <v>11839</v>
      </c>
      <c r="V4163" s="267" t="s">
        <v>11839</v>
      </c>
      <c r="W4163" s="267" t="s">
        <v>9542</v>
      </c>
      <c r="X4163" s="267" t="s">
        <v>9542</v>
      </c>
      <c r="Y4163" s="91"/>
    </row>
    <row r="4164" spans="1:25">
      <c r="A4164" s="291"/>
      <c r="B4164" s="30">
        <v>4110</v>
      </c>
      <c r="C4164" s="30" t="s">
        <v>11913</v>
      </c>
      <c r="D4164" s="30" t="s">
        <v>83</v>
      </c>
      <c r="E4164" s="97" t="s">
        <v>11819</v>
      </c>
      <c r="F4164" s="356" t="s">
        <v>11828</v>
      </c>
      <c r="G4164" s="269">
        <f t="shared" si="496"/>
        <v>2022</v>
      </c>
      <c r="H4164" s="269">
        <f t="shared" si="497"/>
        <v>6</v>
      </c>
      <c r="I4164" s="269">
        <f t="shared" si="498"/>
        <v>25</v>
      </c>
      <c r="J4164" s="83">
        <f t="shared" si="499"/>
        <v>2022</v>
      </c>
      <c r="K4164" s="269">
        <f t="shared" si="500"/>
        <v>6</v>
      </c>
      <c r="L4164" s="21">
        <f t="shared" si="501"/>
        <v>25</v>
      </c>
      <c r="M4164" s="119">
        <v>44725</v>
      </c>
      <c r="N4164" s="119">
        <v>44725</v>
      </c>
      <c r="O4164" s="119">
        <v>44725</v>
      </c>
      <c r="P4164" s="119">
        <v>44725</v>
      </c>
      <c r="Q4164" s="267" t="s">
        <v>124</v>
      </c>
      <c r="R4164" s="21"/>
      <c r="S4164" s="21"/>
      <c r="T4164" s="21"/>
      <c r="U4164" s="267" t="s">
        <v>11840</v>
      </c>
      <c r="V4164" s="267" t="s">
        <v>11840</v>
      </c>
      <c r="W4164" s="267" t="s">
        <v>9542</v>
      </c>
      <c r="X4164" s="267" t="s">
        <v>9542</v>
      </c>
      <c r="Y4164" s="91"/>
    </row>
    <row r="4165" spans="1:25" ht="33">
      <c r="A4165" s="291"/>
      <c r="B4165" s="30">
        <v>4111</v>
      </c>
      <c r="C4165" s="30" t="s">
        <v>11914</v>
      </c>
      <c r="D4165" s="30" t="s">
        <v>83</v>
      </c>
      <c r="E4165" s="130" t="s">
        <v>11820</v>
      </c>
      <c r="F4165" s="356" t="s">
        <v>11828</v>
      </c>
      <c r="G4165" s="269">
        <f t="shared" si="496"/>
        <v>2022</v>
      </c>
      <c r="H4165" s="269">
        <f t="shared" si="497"/>
        <v>6</v>
      </c>
      <c r="I4165" s="269">
        <f t="shared" si="498"/>
        <v>25</v>
      </c>
      <c r="J4165" s="83">
        <f t="shared" si="499"/>
        <v>2022</v>
      </c>
      <c r="K4165" s="269">
        <f t="shared" si="500"/>
        <v>6</v>
      </c>
      <c r="L4165" s="21">
        <f t="shared" si="501"/>
        <v>25</v>
      </c>
      <c r="M4165" s="119">
        <v>44726</v>
      </c>
      <c r="N4165" s="119">
        <v>44726</v>
      </c>
      <c r="O4165" s="119">
        <v>44726</v>
      </c>
      <c r="P4165" s="119">
        <v>44726</v>
      </c>
      <c r="Q4165" s="267" t="s">
        <v>124</v>
      </c>
      <c r="R4165" s="21"/>
      <c r="S4165" s="21"/>
      <c r="T4165" s="21"/>
      <c r="U4165" s="267" t="s">
        <v>11841</v>
      </c>
      <c r="V4165" s="267" t="s">
        <v>11841</v>
      </c>
      <c r="W4165" s="267" t="s">
        <v>11842</v>
      </c>
      <c r="X4165" s="267" t="s">
        <v>11842</v>
      </c>
      <c r="Y4165" s="91"/>
    </row>
    <row r="4166" spans="1:25">
      <c r="A4166" s="291"/>
      <c r="B4166" s="30">
        <v>4112</v>
      </c>
      <c r="C4166" s="30" t="s">
        <v>11915</v>
      </c>
      <c r="D4166" s="30" t="s">
        <v>83</v>
      </c>
      <c r="E4166" s="97" t="s">
        <v>11689</v>
      </c>
      <c r="F4166" s="269" t="s">
        <v>11829</v>
      </c>
      <c r="G4166" s="269">
        <f t="shared" si="496"/>
        <v>2022</v>
      </c>
      <c r="H4166" s="269">
        <f t="shared" si="497"/>
        <v>6</v>
      </c>
      <c r="I4166" s="269">
        <f t="shared" si="498"/>
        <v>25</v>
      </c>
      <c r="J4166" s="83">
        <f t="shared" si="499"/>
        <v>2022</v>
      </c>
      <c r="K4166" s="269">
        <f t="shared" si="500"/>
        <v>6</v>
      </c>
      <c r="L4166" s="21">
        <f t="shared" si="501"/>
        <v>25</v>
      </c>
      <c r="M4166" s="119">
        <v>44726</v>
      </c>
      <c r="N4166" s="119">
        <v>44726</v>
      </c>
      <c r="O4166" s="119">
        <v>44726</v>
      </c>
      <c r="P4166" s="119">
        <v>44726</v>
      </c>
      <c r="Q4166" s="267" t="s">
        <v>124</v>
      </c>
      <c r="R4166" s="21"/>
      <c r="S4166" s="21"/>
      <c r="T4166" s="21"/>
      <c r="U4166" s="267" t="s">
        <v>11843</v>
      </c>
      <c r="V4166" s="267" t="s">
        <v>11843</v>
      </c>
      <c r="W4166" s="267" t="s">
        <v>11844</v>
      </c>
      <c r="X4166" s="267" t="s">
        <v>11844</v>
      </c>
      <c r="Y4166" s="91"/>
    </row>
    <row r="4167" spans="1:25">
      <c r="A4167" s="291"/>
      <c r="B4167" s="30">
        <v>4113</v>
      </c>
      <c r="C4167" s="30" t="s">
        <v>11916</v>
      </c>
      <c r="D4167" s="30" t="s">
        <v>83</v>
      </c>
      <c r="E4167" s="130" t="s">
        <v>11821</v>
      </c>
      <c r="F4167" s="269" t="s">
        <v>11830</v>
      </c>
      <c r="G4167" s="269">
        <f t="shared" si="496"/>
        <v>2022</v>
      </c>
      <c r="H4167" s="269">
        <f t="shared" si="497"/>
        <v>6</v>
      </c>
      <c r="I4167" s="269">
        <f t="shared" si="498"/>
        <v>25</v>
      </c>
      <c r="J4167" s="83">
        <f t="shared" si="499"/>
        <v>2022</v>
      </c>
      <c r="K4167" s="269">
        <f t="shared" si="500"/>
        <v>6</v>
      </c>
      <c r="L4167" s="21">
        <f t="shared" si="501"/>
        <v>25</v>
      </c>
      <c r="M4167" s="119">
        <v>44726</v>
      </c>
      <c r="N4167" s="119">
        <v>44726</v>
      </c>
      <c r="O4167" s="119">
        <v>44726</v>
      </c>
      <c r="P4167" s="119">
        <v>44726</v>
      </c>
      <c r="Q4167" s="267" t="s">
        <v>124</v>
      </c>
      <c r="R4167" s="21"/>
      <c r="S4167" s="21"/>
      <c r="T4167" s="21"/>
      <c r="U4167" s="267" t="s">
        <v>11845</v>
      </c>
      <c r="V4167" s="267" t="s">
        <v>11845</v>
      </c>
      <c r="W4167" s="267" t="s">
        <v>11842</v>
      </c>
      <c r="X4167" s="267" t="s">
        <v>11842</v>
      </c>
      <c r="Y4167" s="91"/>
    </row>
    <row r="4168" spans="1:25">
      <c r="A4168" s="291"/>
      <c r="B4168" s="30">
        <v>4114</v>
      </c>
      <c r="C4168" s="30" t="s">
        <v>11917</v>
      </c>
      <c r="D4168" s="30" t="s">
        <v>83</v>
      </c>
      <c r="E4168" s="97" t="s">
        <v>11822</v>
      </c>
      <c r="F4168" s="269" t="s">
        <v>11831</v>
      </c>
      <c r="G4168" s="269">
        <f t="shared" si="496"/>
        <v>2022</v>
      </c>
      <c r="H4168" s="269">
        <f t="shared" si="497"/>
        <v>6</v>
      </c>
      <c r="I4168" s="269">
        <f t="shared" si="498"/>
        <v>25</v>
      </c>
      <c r="J4168" s="83">
        <f t="shared" si="499"/>
        <v>2022</v>
      </c>
      <c r="K4168" s="269">
        <f t="shared" si="500"/>
        <v>6</v>
      </c>
      <c r="L4168" s="21">
        <f t="shared" si="501"/>
        <v>25</v>
      </c>
      <c r="M4168" s="119">
        <v>44726</v>
      </c>
      <c r="N4168" s="119">
        <v>44726</v>
      </c>
      <c r="O4168" s="119">
        <v>44726</v>
      </c>
      <c r="P4168" s="119">
        <v>44726</v>
      </c>
      <c r="Q4168" s="267" t="s">
        <v>124</v>
      </c>
      <c r="R4168" s="21"/>
      <c r="S4168" s="21"/>
      <c r="T4168" s="21"/>
      <c r="U4168" s="267" t="s">
        <v>11846</v>
      </c>
      <c r="V4168" s="267" t="s">
        <v>11846</v>
      </c>
      <c r="W4168" s="267" t="s">
        <v>11842</v>
      </c>
      <c r="X4168" s="267" t="s">
        <v>11842</v>
      </c>
      <c r="Y4168" s="91"/>
    </row>
    <row r="4169" spans="1:25">
      <c r="A4169" s="291"/>
      <c r="B4169" s="30">
        <v>4115</v>
      </c>
      <c r="C4169" s="30" t="s">
        <v>11918</v>
      </c>
      <c r="D4169" s="30" t="s">
        <v>83</v>
      </c>
      <c r="E4169" s="130" t="s">
        <v>11823</v>
      </c>
      <c r="F4169" s="269" t="s">
        <v>11830</v>
      </c>
      <c r="G4169" s="269">
        <f t="shared" si="496"/>
        <v>2022</v>
      </c>
      <c r="H4169" s="269">
        <f t="shared" si="497"/>
        <v>6</v>
      </c>
      <c r="I4169" s="269">
        <f t="shared" si="498"/>
        <v>25</v>
      </c>
      <c r="J4169" s="83">
        <f t="shared" si="499"/>
        <v>2022</v>
      </c>
      <c r="K4169" s="269">
        <f t="shared" si="500"/>
        <v>6</v>
      </c>
      <c r="L4169" s="21">
        <f t="shared" si="501"/>
        <v>25</v>
      </c>
      <c r="M4169" s="119">
        <v>44727</v>
      </c>
      <c r="N4169" s="119">
        <v>44727</v>
      </c>
      <c r="O4169" s="119">
        <v>44727</v>
      </c>
      <c r="P4169" s="119">
        <v>44727</v>
      </c>
      <c r="Q4169" s="267" t="s">
        <v>124</v>
      </c>
      <c r="R4169" s="21"/>
      <c r="S4169" s="21"/>
      <c r="T4169" s="21"/>
      <c r="U4169" s="267" t="s">
        <v>11847</v>
      </c>
      <c r="V4169" s="267" t="s">
        <v>11847</v>
      </c>
      <c r="W4169" s="267" t="s">
        <v>11842</v>
      </c>
      <c r="X4169" s="267" t="s">
        <v>11842</v>
      </c>
      <c r="Y4169" s="91"/>
    </row>
    <row r="4170" spans="1:25">
      <c r="A4170" s="291"/>
      <c r="B4170" s="30">
        <v>4116</v>
      </c>
      <c r="C4170" s="30" t="s">
        <v>11919</v>
      </c>
      <c r="D4170" s="30" t="s">
        <v>83</v>
      </c>
      <c r="E4170" s="97" t="s">
        <v>11824</v>
      </c>
      <c r="F4170" s="269" t="s">
        <v>11830</v>
      </c>
      <c r="G4170" s="269">
        <f t="shared" si="496"/>
        <v>2022</v>
      </c>
      <c r="H4170" s="269">
        <f t="shared" si="497"/>
        <v>6</v>
      </c>
      <c r="I4170" s="269">
        <f t="shared" si="498"/>
        <v>25</v>
      </c>
      <c r="J4170" s="83">
        <f t="shared" si="499"/>
        <v>2022</v>
      </c>
      <c r="K4170" s="269">
        <f t="shared" si="500"/>
        <v>6</v>
      </c>
      <c r="L4170" s="21">
        <f t="shared" si="501"/>
        <v>25</v>
      </c>
      <c r="M4170" s="119">
        <v>44727</v>
      </c>
      <c r="N4170" s="119">
        <v>44727</v>
      </c>
      <c r="O4170" s="119">
        <v>44727</v>
      </c>
      <c r="P4170" s="119">
        <v>44727</v>
      </c>
      <c r="Q4170" s="267" t="s">
        <v>124</v>
      </c>
      <c r="R4170" s="21"/>
      <c r="S4170" s="21"/>
      <c r="T4170" s="21"/>
      <c r="U4170" s="267" t="s">
        <v>11848</v>
      </c>
      <c r="V4170" s="267" t="s">
        <v>11848</v>
      </c>
      <c r="W4170" s="267" t="s">
        <v>9384</v>
      </c>
      <c r="X4170" s="267" t="s">
        <v>9384</v>
      </c>
      <c r="Y4170" s="91"/>
    </row>
    <row r="4171" spans="1:25">
      <c r="A4171" s="291"/>
      <c r="B4171" s="30">
        <v>4117</v>
      </c>
      <c r="C4171" s="30" t="s">
        <v>11920</v>
      </c>
      <c r="D4171" s="30" t="s">
        <v>83</v>
      </c>
      <c r="E4171" s="259" t="s">
        <v>11825</v>
      </c>
      <c r="F4171" s="269" t="s">
        <v>11832</v>
      </c>
      <c r="G4171" s="269">
        <f t="shared" si="496"/>
        <v>2022</v>
      </c>
      <c r="H4171" s="269">
        <f t="shared" si="497"/>
        <v>6</v>
      </c>
      <c r="I4171" s="269">
        <f t="shared" si="498"/>
        <v>25</v>
      </c>
      <c r="J4171" s="83">
        <f t="shared" si="499"/>
        <v>2022</v>
      </c>
      <c r="K4171" s="269">
        <f t="shared" si="500"/>
        <v>6</v>
      </c>
      <c r="L4171" s="21">
        <f t="shared" si="501"/>
        <v>25</v>
      </c>
      <c r="M4171" s="119">
        <v>44727</v>
      </c>
      <c r="N4171" s="119">
        <v>44727</v>
      </c>
      <c r="O4171" s="119">
        <v>44727</v>
      </c>
      <c r="P4171" s="119">
        <v>44727</v>
      </c>
      <c r="Q4171" s="267" t="s">
        <v>124</v>
      </c>
      <c r="R4171" s="21"/>
      <c r="S4171" s="21"/>
      <c r="T4171" s="21"/>
      <c r="U4171" s="267" t="s">
        <v>3315</v>
      </c>
      <c r="V4171" s="267" t="s">
        <v>3315</v>
      </c>
      <c r="W4171" s="267" t="s">
        <v>11842</v>
      </c>
      <c r="X4171" s="267" t="s">
        <v>11842</v>
      </c>
      <c r="Y4171" s="91"/>
    </row>
    <row r="4172" spans="1:25">
      <c r="A4172" s="291"/>
      <c r="B4172" s="30">
        <v>4118</v>
      </c>
      <c r="C4172" s="30" t="s">
        <v>11921</v>
      </c>
      <c r="D4172" s="30" t="s">
        <v>83</v>
      </c>
      <c r="E4172" s="43" t="s">
        <v>11826</v>
      </c>
      <c r="F4172" s="269" t="s">
        <v>11830</v>
      </c>
      <c r="G4172" s="269">
        <f t="shared" si="496"/>
        <v>2022</v>
      </c>
      <c r="H4172" s="269">
        <f t="shared" si="497"/>
        <v>6</v>
      </c>
      <c r="I4172" s="269">
        <f t="shared" si="498"/>
        <v>25</v>
      </c>
      <c r="J4172" s="83">
        <f t="shared" si="499"/>
        <v>2022</v>
      </c>
      <c r="K4172" s="269">
        <f t="shared" si="500"/>
        <v>6</v>
      </c>
      <c r="L4172" s="21">
        <f t="shared" si="501"/>
        <v>25</v>
      </c>
      <c r="M4172" s="77">
        <v>44728</v>
      </c>
      <c r="N4172" s="77">
        <v>44728</v>
      </c>
      <c r="O4172" s="77">
        <v>44728</v>
      </c>
      <c r="P4172" s="77">
        <v>44728</v>
      </c>
      <c r="Q4172" s="267" t="s">
        <v>11850</v>
      </c>
      <c r="R4172" s="21"/>
      <c r="S4172" s="21"/>
      <c r="T4172" s="21"/>
      <c r="U4172" s="267" t="s">
        <v>11849</v>
      </c>
      <c r="V4172" s="267" t="s">
        <v>11849</v>
      </c>
      <c r="W4172" s="267" t="s">
        <v>9384</v>
      </c>
      <c r="X4172" s="267" t="s">
        <v>9384</v>
      </c>
      <c r="Y4172" s="91"/>
    </row>
    <row r="4173" spans="1:25" ht="33">
      <c r="A4173" s="291"/>
      <c r="B4173" s="30">
        <v>4119</v>
      </c>
      <c r="C4173" s="30" t="s">
        <v>11922</v>
      </c>
      <c r="D4173" s="30" t="s">
        <v>83</v>
      </c>
      <c r="E4173" s="259" t="s">
        <v>11827</v>
      </c>
      <c r="F4173" s="269" t="s">
        <v>11830</v>
      </c>
      <c r="G4173" s="269">
        <f t="shared" si="496"/>
        <v>2022</v>
      </c>
      <c r="H4173" s="269">
        <f t="shared" si="497"/>
        <v>6</v>
      </c>
      <c r="I4173" s="269">
        <f t="shared" si="498"/>
        <v>25</v>
      </c>
      <c r="J4173" s="83">
        <f t="shared" si="499"/>
        <v>2022</v>
      </c>
      <c r="K4173" s="269">
        <f t="shared" si="500"/>
        <v>6</v>
      </c>
      <c r="L4173" s="21">
        <f t="shared" si="501"/>
        <v>25</v>
      </c>
      <c r="M4173" s="77">
        <v>44728</v>
      </c>
      <c r="N4173" s="77">
        <v>44728</v>
      </c>
      <c r="O4173" s="77">
        <v>44728</v>
      </c>
      <c r="P4173" s="77">
        <v>44728</v>
      </c>
      <c r="Q4173" s="267" t="s">
        <v>11851</v>
      </c>
      <c r="R4173" s="21"/>
      <c r="S4173" s="21"/>
      <c r="T4173" s="21"/>
      <c r="U4173" s="267" t="s">
        <v>11838</v>
      </c>
      <c r="V4173" s="267" t="s">
        <v>11838</v>
      </c>
      <c r="W4173" s="267" t="s">
        <v>11842</v>
      </c>
      <c r="X4173" s="267" t="s">
        <v>11842</v>
      </c>
      <c r="Y4173" s="91"/>
    </row>
    <row r="4174" spans="1:25">
      <c r="A4174" s="291"/>
      <c r="B4174" s="30">
        <v>4120</v>
      </c>
      <c r="C4174" s="30" t="s">
        <v>11923</v>
      </c>
      <c r="D4174" s="30" t="s">
        <v>83</v>
      </c>
      <c r="E4174" s="293" t="s">
        <v>11967</v>
      </c>
      <c r="F4174" s="30" t="s">
        <v>11973</v>
      </c>
      <c r="G4174" s="269">
        <f t="shared" si="496"/>
        <v>2022</v>
      </c>
      <c r="H4174" s="269">
        <f t="shared" si="497"/>
        <v>6</v>
      </c>
      <c r="I4174" s="269">
        <f t="shared" si="498"/>
        <v>24</v>
      </c>
      <c r="J4174" s="83">
        <f t="shared" si="499"/>
        <v>2022</v>
      </c>
      <c r="K4174" s="269">
        <f t="shared" si="500"/>
        <v>6</v>
      </c>
      <c r="L4174" s="21">
        <f t="shared" si="501"/>
        <v>25</v>
      </c>
      <c r="M4174" s="119">
        <v>44722</v>
      </c>
      <c r="N4174" s="119">
        <v>44722</v>
      </c>
      <c r="O4174" s="119">
        <v>44722</v>
      </c>
      <c r="P4174" s="119">
        <v>44725</v>
      </c>
      <c r="Q4174" s="267" t="s">
        <v>11984</v>
      </c>
      <c r="R4174" s="21"/>
      <c r="S4174" s="21"/>
      <c r="T4174" s="21"/>
      <c r="U4174" s="356" t="s">
        <v>2170</v>
      </c>
      <c r="V4174" s="356" t="s">
        <v>2170</v>
      </c>
      <c r="W4174" s="267" t="s">
        <v>11978</v>
      </c>
      <c r="X4174" s="267" t="s">
        <v>11976</v>
      </c>
      <c r="Y4174" s="91"/>
    </row>
    <row r="4175" spans="1:25">
      <c r="A4175" s="291"/>
      <c r="B4175" s="30">
        <v>4121</v>
      </c>
      <c r="C4175" s="30" t="s">
        <v>11924</v>
      </c>
      <c r="D4175" s="30" t="s">
        <v>83</v>
      </c>
      <c r="E4175" s="294" t="s">
        <v>11968</v>
      </c>
      <c r="F4175" s="30" t="s">
        <v>11973</v>
      </c>
      <c r="G4175" s="269">
        <f t="shared" si="496"/>
        <v>2022</v>
      </c>
      <c r="H4175" s="269">
        <f t="shared" si="497"/>
        <v>6</v>
      </c>
      <c r="I4175" s="269">
        <f t="shared" si="498"/>
        <v>25</v>
      </c>
      <c r="J4175" s="83">
        <f t="shared" si="499"/>
        <v>2022</v>
      </c>
      <c r="K4175" s="269">
        <f t="shared" si="500"/>
        <v>6</v>
      </c>
      <c r="L4175" s="21">
        <f t="shared" si="501"/>
        <v>25</v>
      </c>
      <c r="M4175" s="119">
        <v>44725</v>
      </c>
      <c r="N4175" s="119">
        <v>44725</v>
      </c>
      <c r="O4175" s="119">
        <v>44725</v>
      </c>
      <c r="P4175" s="119">
        <v>44725</v>
      </c>
      <c r="Q4175" s="267" t="s">
        <v>34</v>
      </c>
      <c r="R4175" s="21"/>
      <c r="S4175" s="21"/>
      <c r="T4175" s="21"/>
      <c r="U4175" s="356" t="s">
        <v>11979</v>
      </c>
      <c r="V4175" s="356" t="s">
        <v>11979</v>
      </c>
      <c r="W4175" s="267" t="s">
        <v>11980</v>
      </c>
      <c r="X4175" s="267" t="s">
        <v>11976</v>
      </c>
      <c r="Y4175" s="91"/>
    </row>
    <row r="4176" spans="1:25">
      <c r="A4176" s="291"/>
      <c r="B4176" s="30">
        <v>4122</v>
      </c>
      <c r="C4176" s="30" t="s">
        <v>11925</v>
      </c>
      <c r="D4176" s="30" t="s">
        <v>83</v>
      </c>
      <c r="E4176" s="351" t="s">
        <v>11969</v>
      </c>
      <c r="F4176" s="30" t="s">
        <v>11974</v>
      </c>
      <c r="G4176" s="269">
        <f t="shared" si="496"/>
        <v>2022</v>
      </c>
      <c r="H4176" s="269">
        <f t="shared" si="497"/>
        <v>6</v>
      </c>
      <c r="I4176" s="269">
        <f t="shared" si="498"/>
        <v>25</v>
      </c>
      <c r="J4176" s="83">
        <f t="shared" si="499"/>
        <v>2022</v>
      </c>
      <c r="K4176" s="269">
        <f t="shared" si="500"/>
        <v>6</v>
      </c>
      <c r="L4176" s="21">
        <f t="shared" si="501"/>
        <v>25</v>
      </c>
      <c r="M4176" s="119">
        <v>44726</v>
      </c>
      <c r="N4176" s="119">
        <v>44726</v>
      </c>
      <c r="O4176" s="119">
        <v>44726</v>
      </c>
      <c r="P4176" s="119">
        <v>44726</v>
      </c>
      <c r="Q4176" s="267" t="s">
        <v>11851</v>
      </c>
      <c r="R4176" s="21"/>
      <c r="S4176" s="21"/>
      <c r="T4176" s="21"/>
      <c r="U4176" s="356" t="s">
        <v>2173</v>
      </c>
      <c r="V4176" s="356" t="s">
        <v>2173</v>
      </c>
      <c r="W4176" s="267" t="s">
        <v>11978</v>
      </c>
      <c r="X4176" s="267" t="s">
        <v>11976</v>
      </c>
      <c r="Y4176" s="91"/>
    </row>
    <row r="4177" spans="1:25">
      <c r="A4177" s="291"/>
      <c r="B4177" s="30">
        <v>4123</v>
      </c>
      <c r="C4177" s="30" t="s">
        <v>11926</v>
      </c>
      <c r="D4177" s="30" t="s">
        <v>83</v>
      </c>
      <c r="E4177" s="294" t="s">
        <v>11970</v>
      </c>
      <c r="F4177" s="30" t="s">
        <v>47</v>
      </c>
      <c r="G4177" s="269">
        <f t="shared" si="496"/>
        <v>2022</v>
      </c>
      <c r="H4177" s="269">
        <f t="shared" si="497"/>
        <v>6</v>
      </c>
      <c r="I4177" s="269">
        <f t="shared" si="498"/>
        <v>25</v>
      </c>
      <c r="J4177" s="83">
        <f t="shared" si="499"/>
        <v>2022</v>
      </c>
      <c r="K4177" s="269">
        <f t="shared" si="500"/>
        <v>6</v>
      </c>
      <c r="L4177" s="21">
        <f t="shared" si="501"/>
        <v>25</v>
      </c>
      <c r="M4177" s="119">
        <v>44727</v>
      </c>
      <c r="N4177" s="119">
        <v>44727</v>
      </c>
      <c r="O4177" s="119">
        <v>44727</v>
      </c>
      <c r="P4177" s="119">
        <v>44727</v>
      </c>
      <c r="Q4177" s="267" t="s">
        <v>11851</v>
      </c>
      <c r="R4177" s="21"/>
      <c r="S4177" s="21"/>
      <c r="T4177" s="21"/>
      <c r="U4177" s="356" t="s">
        <v>11981</v>
      </c>
      <c r="V4177" s="356" t="s">
        <v>11981</v>
      </c>
      <c r="W4177" s="267" t="s">
        <v>11978</v>
      </c>
      <c r="X4177" s="267" t="s">
        <v>11976</v>
      </c>
      <c r="Y4177" s="91"/>
    </row>
    <row r="4178" spans="1:25">
      <c r="A4178" s="291"/>
      <c r="B4178" s="30">
        <v>4124</v>
      </c>
      <c r="C4178" s="30" t="s">
        <v>11927</v>
      </c>
      <c r="D4178" s="30" t="s">
        <v>83</v>
      </c>
      <c r="E4178" s="301" t="s">
        <v>11971</v>
      </c>
      <c r="F4178" s="30" t="s">
        <v>11975</v>
      </c>
      <c r="G4178" s="269">
        <f t="shared" si="496"/>
        <v>2022</v>
      </c>
      <c r="H4178" s="269">
        <f t="shared" si="497"/>
        <v>6</v>
      </c>
      <c r="I4178" s="269">
        <f t="shared" si="498"/>
        <v>25</v>
      </c>
      <c r="J4178" s="83">
        <f t="shared" si="499"/>
        <v>2022</v>
      </c>
      <c r="K4178" s="269">
        <f t="shared" si="500"/>
        <v>6</v>
      </c>
      <c r="L4178" s="21">
        <f t="shared" si="501"/>
        <v>25</v>
      </c>
      <c r="M4178" s="119">
        <v>44727</v>
      </c>
      <c r="N4178" s="119">
        <v>44727</v>
      </c>
      <c r="O4178" s="119">
        <v>44727</v>
      </c>
      <c r="P4178" s="119">
        <v>44727</v>
      </c>
      <c r="Q4178" s="267" t="s">
        <v>11984</v>
      </c>
      <c r="R4178" s="21"/>
      <c r="S4178" s="21"/>
      <c r="T4178" s="21"/>
      <c r="U4178" s="356" t="s">
        <v>11982</v>
      </c>
      <c r="V4178" s="356" t="s">
        <v>11982</v>
      </c>
      <c r="W4178" s="267" t="s">
        <v>11983</v>
      </c>
      <c r="X4178" s="267" t="s">
        <v>11977</v>
      </c>
      <c r="Y4178" s="91"/>
    </row>
    <row r="4179" spans="1:25">
      <c r="A4179" s="291"/>
      <c r="B4179" s="30">
        <v>4125</v>
      </c>
      <c r="C4179" s="30" t="s">
        <v>11928</v>
      </c>
      <c r="D4179" s="30" t="s">
        <v>83</v>
      </c>
      <c r="E4179" s="301" t="s">
        <v>11972</v>
      </c>
      <c r="F4179" s="30" t="s">
        <v>11975</v>
      </c>
      <c r="G4179" s="269">
        <f t="shared" si="496"/>
        <v>2022</v>
      </c>
      <c r="H4179" s="269">
        <f t="shared" si="497"/>
        <v>6</v>
      </c>
      <c r="I4179" s="269">
        <f t="shared" si="498"/>
        <v>25</v>
      </c>
      <c r="J4179" s="83">
        <f t="shared" si="499"/>
        <v>2022</v>
      </c>
      <c r="K4179" s="269">
        <f t="shared" si="500"/>
        <v>6</v>
      </c>
      <c r="L4179" s="21">
        <f t="shared" si="501"/>
        <v>25</v>
      </c>
      <c r="M4179" s="119">
        <v>44727</v>
      </c>
      <c r="N4179" s="119">
        <v>44727</v>
      </c>
      <c r="O4179" s="119">
        <v>44727</v>
      </c>
      <c r="P4179" s="119">
        <v>44727</v>
      </c>
      <c r="Q4179" s="267" t="s">
        <v>34</v>
      </c>
      <c r="R4179" s="21"/>
      <c r="S4179" s="21"/>
      <c r="T4179" s="21"/>
      <c r="U4179" s="356" t="s">
        <v>9</v>
      </c>
      <c r="V4179" s="356" t="s">
        <v>9</v>
      </c>
      <c r="W4179" s="267" t="s">
        <v>11978</v>
      </c>
      <c r="X4179" s="267" t="s">
        <v>11976</v>
      </c>
      <c r="Y4179" s="91"/>
    </row>
    <row r="4180" spans="1:25">
      <c r="A4180" s="291"/>
      <c r="B4180" s="30">
        <v>4126</v>
      </c>
      <c r="C4180" s="30" t="s">
        <v>11929</v>
      </c>
      <c r="D4180" s="30" t="s">
        <v>83</v>
      </c>
      <c r="E4180" s="110" t="s">
        <v>11985</v>
      </c>
      <c r="F4180" s="30" t="s">
        <v>9880</v>
      </c>
      <c r="G4180" s="269">
        <f t="shared" si="496"/>
        <v>2022</v>
      </c>
      <c r="H4180" s="269">
        <f t="shared" si="497"/>
        <v>6</v>
      </c>
      <c r="I4180" s="269">
        <f t="shared" si="498"/>
        <v>25</v>
      </c>
      <c r="J4180" s="83">
        <f t="shared" si="499"/>
        <v>2022</v>
      </c>
      <c r="K4180" s="269">
        <f t="shared" si="500"/>
        <v>6</v>
      </c>
      <c r="L4180" s="21">
        <f t="shared" si="501"/>
        <v>25</v>
      </c>
      <c r="M4180" s="119">
        <v>44725</v>
      </c>
      <c r="N4180" s="119">
        <v>44725</v>
      </c>
      <c r="O4180" s="119">
        <v>44725</v>
      </c>
      <c r="P4180" s="119">
        <v>44725</v>
      </c>
      <c r="Q4180" s="267" t="s">
        <v>9321</v>
      </c>
      <c r="R4180" s="21"/>
      <c r="S4180" s="21"/>
      <c r="T4180" s="21"/>
      <c r="U4180" s="356" t="s">
        <v>11990</v>
      </c>
      <c r="V4180" s="356" t="s">
        <v>11990</v>
      </c>
      <c r="W4180" s="267" t="s">
        <v>9087</v>
      </c>
      <c r="X4180" s="267" t="s">
        <v>11988</v>
      </c>
      <c r="Y4180" s="259" t="s">
        <v>11996</v>
      </c>
    </row>
    <row r="4181" spans="1:25" ht="33">
      <c r="A4181" s="291"/>
      <c r="B4181" s="30">
        <v>4127</v>
      </c>
      <c r="C4181" s="30" t="s">
        <v>11930</v>
      </c>
      <c r="D4181" s="30" t="s">
        <v>83</v>
      </c>
      <c r="E4181" s="352" t="s">
        <v>11986</v>
      </c>
      <c r="F4181" s="312" t="s">
        <v>9880</v>
      </c>
      <c r="G4181" s="269">
        <f t="shared" si="496"/>
        <v>2022</v>
      </c>
      <c r="H4181" s="269">
        <f t="shared" si="497"/>
        <v>6</v>
      </c>
      <c r="I4181" s="269">
        <f t="shared" si="498"/>
        <v>25</v>
      </c>
      <c r="J4181" s="83">
        <f t="shared" si="499"/>
        <v>2022</v>
      </c>
      <c r="K4181" s="269">
        <f t="shared" si="500"/>
        <v>6</v>
      </c>
      <c r="L4181" s="21">
        <f t="shared" si="501"/>
        <v>25</v>
      </c>
      <c r="M4181" s="119">
        <v>44725</v>
      </c>
      <c r="N4181" s="119">
        <v>44725</v>
      </c>
      <c r="O4181" s="119">
        <v>44725</v>
      </c>
      <c r="P4181" s="119">
        <v>44725</v>
      </c>
      <c r="Q4181" s="267" t="s">
        <v>11995</v>
      </c>
      <c r="R4181" s="21"/>
      <c r="S4181" s="21"/>
      <c r="T4181" s="21"/>
      <c r="U4181" s="356" t="s">
        <v>11991</v>
      </c>
      <c r="V4181" s="356" t="s">
        <v>11991</v>
      </c>
      <c r="W4181" s="267" t="s">
        <v>11992</v>
      </c>
      <c r="X4181" s="267" t="s">
        <v>11989</v>
      </c>
      <c r="Y4181" s="259" t="s">
        <v>11997</v>
      </c>
    </row>
    <row r="4182" spans="1:25">
      <c r="A4182" s="291"/>
      <c r="B4182" s="30">
        <v>4128</v>
      </c>
      <c r="C4182" s="30" t="s">
        <v>11931</v>
      </c>
      <c r="D4182" s="30" t="s">
        <v>83</v>
      </c>
      <c r="E4182" s="303" t="s">
        <v>11987</v>
      </c>
      <c r="F4182" s="312" t="s">
        <v>1561</v>
      </c>
      <c r="G4182" s="269">
        <f t="shared" si="496"/>
        <v>2022</v>
      </c>
      <c r="H4182" s="269">
        <f t="shared" si="497"/>
        <v>6</v>
      </c>
      <c r="I4182" s="269">
        <f t="shared" si="498"/>
        <v>25</v>
      </c>
      <c r="J4182" s="83">
        <f t="shared" si="499"/>
        <v>2022</v>
      </c>
      <c r="K4182" s="269">
        <f t="shared" si="500"/>
        <v>6</v>
      </c>
      <c r="L4182" s="21">
        <f t="shared" si="501"/>
        <v>26</v>
      </c>
      <c r="M4182" s="119">
        <v>44726</v>
      </c>
      <c r="N4182" s="119">
        <v>44726</v>
      </c>
      <c r="O4182" s="119">
        <v>44726</v>
      </c>
      <c r="P4182" s="119">
        <v>44735</v>
      </c>
      <c r="Q4182" s="267" t="s">
        <v>34</v>
      </c>
      <c r="R4182" s="21"/>
      <c r="S4182" s="21"/>
      <c r="T4182" s="21"/>
      <c r="U4182" s="356" t="s">
        <v>11993</v>
      </c>
      <c r="V4182" s="356" t="s">
        <v>11993</v>
      </c>
      <c r="W4182" s="267" t="s">
        <v>11994</v>
      </c>
      <c r="X4182" s="267" t="s">
        <v>11988</v>
      </c>
      <c r="Y4182" s="259" t="s">
        <v>11998</v>
      </c>
    </row>
    <row r="4183" spans="1:25" ht="33">
      <c r="A4183" s="291"/>
      <c r="B4183" s="30">
        <v>4129</v>
      </c>
      <c r="C4183" s="30" t="s">
        <v>11932</v>
      </c>
      <c r="D4183" s="30" t="s">
        <v>83</v>
      </c>
      <c r="E4183" s="364" t="s">
        <v>12040</v>
      </c>
      <c r="F4183" s="365" t="s">
        <v>12036</v>
      </c>
      <c r="G4183" s="269">
        <f t="shared" si="496"/>
        <v>2022</v>
      </c>
      <c r="H4183" s="269">
        <f t="shared" si="497"/>
        <v>6</v>
      </c>
      <c r="I4183" s="269">
        <f t="shared" si="498"/>
        <v>25</v>
      </c>
      <c r="J4183" s="83">
        <f t="shared" si="499"/>
        <v>2022</v>
      </c>
      <c r="K4183" s="269">
        <f t="shared" si="500"/>
        <v>6</v>
      </c>
      <c r="L4183" s="21">
        <f t="shared" si="501"/>
        <v>25</v>
      </c>
      <c r="M4183" s="367" t="s">
        <v>12069</v>
      </c>
      <c r="N4183" s="367" t="s">
        <v>12069</v>
      </c>
      <c r="O4183" s="367" t="s">
        <v>12069</v>
      </c>
      <c r="P4183" s="367" t="s">
        <v>12070</v>
      </c>
      <c r="Q4183" s="368" t="s">
        <v>12071</v>
      </c>
      <c r="R4183" s="21"/>
      <c r="S4183" s="21"/>
      <c r="T4183" s="21"/>
      <c r="U4183" s="365" t="s">
        <v>12056</v>
      </c>
      <c r="V4183" s="365" t="s">
        <v>12056</v>
      </c>
      <c r="W4183" s="365" t="s">
        <v>12057</v>
      </c>
      <c r="X4183" s="365" t="s">
        <v>12057</v>
      </c>
      <c r="Y4183" s="371" t="s">
        <v>12096</v>
      </c>
    </row>
    <row r="4184" spans="1:25" ht="33">
      <c r="A4184" s="291"/>
      <c r="B4184" s="30">
        <v>4130</v>
      </c>
      <c r="C4184" s="30" t="s">
        <v>11933</v>
      </c>
      <c r="D4184" s="30" t="s">
        <v>83</v>
      </c>
      <c r="E4184" s="364" t="s">
        <v>12041</v>
      </c>
      <c r="F4184" s="365" t="s">
        <v>12037</v>
      </c>
      <c r="G4184" s="269">
        <f t="shared" si="496"/>
        <v>2022</v>
      </c>
      <c r="H4184" s="269">
        <f t="shared" si="497"/>
        <v>6</v>
      </c>
      <c r="I4184" s="269">
        <f t="shared" si="498"/>
        <v>26</v>
      </c>
      <c r="J4184" s="83">
        <f t="shared" si="499"/>
        <v>2022</v>
      </c>
      <c r="K4184" s="269">
        <f t="shared" si="500"/>
        <v>6</v>
      </c>
      <c r="L4184" s="21">
        <f t="shared" si="501"/>
        <v>26</v>
      </c>
      <c r="M4184" s="367" t="s">
        <v>12072</v>
      </c>
      <c r="N4184" s="367" t="s">
        <v>12072</v>
      </c>
      <c r="O4184" s="367" t="s">
        <v>12072</v>
      </c>
      <c r="P4184" s="367" t="s">
        <v>12073</v>
      </c>
      <c r="Q4184" s="368" t="s">
        <v>12074</v>
      </c>
      <c r="R4184" s="21"/>
      <c r="S4184" s="21"/>
      <c r="T4184" s="21"/>
      <c r="U4184" s="365" t="s">
        <v>12058</v>
      </c>
      <c r="V4184" s="365" t="s">
        <v>12058</v>
      </c>
      <c r="W4184" s="365" t="s">
        <v>9124</v>
      </c>
      <c r="X4184" s="365" t="s">
        <v>9124</v>
      </c>
      <c r="Y4184" s="371" t="s">
        <v>12097</v>
      </c>
    </row>
    <row r="4185" spans="1:25" ht="33">
      <c r="A4185" s="291"/>
      <c r="B4185" s="30">
        <v>4131</v>
      </c>
      <c r="C4185" s="30" t="s">
        <v>11934</v>
      </c>
      <c r="D4185" s="30" t="s">
        <v>83</v>
      </c>
      <c r="E4185" s="364" t="s">
        <v>12042</v>
      </c>
      <c r="F4185" s="365" t="s">
        <v>12036</v>
      </c>
      <c r="G4185" s="269">
        <f t="shared" si="496"/>
        <v>2022</v>
      </c>
      <c r="H4185" s="269">
        <f t="shared" si="497"/>
        <v>6</v>
      </c>
      <c r="I4185" s="269">
        <f t="shared" si="498"/>
        <v>26</v>
      </c>
      <c r="J4185" s="83">
        <f t="shared" si="499"/>
        <v>2022</v>
      </c>
      <c r="K4185" s="269">
        <f t="shared" si="500"/>
        <v>6</v>
      </c>
      <c r="L4185" s="21">
        <f t="shared" si="501"/>
        <v>26</v>
      </c>
      <c r="M4185" s="367" t="s">
        <v>12072</v>
      </c>
      <c r="N4185" s="367" t="s">
        <v>12072</v>
      </c>
      <c r="O4185" s="367" t="s">
        <v>12072</v>
      </c>
      <c r="P4185" s="367" t="s">
        <v>12073</v>
      </c>
      <c r="Q4185" s="368" t="s">
        <v>12075</v>
      </c>
      <c r="R4185" s="21"/>
      <c r="S4185" s="21"/>
      <c r="T4185" s="21"/>
      <c r="U4185" s="365" t="s">
        <v>12059</v>
      </c>
      <c r="V4185" s="365" t="s">
        <v>12059</v>
      </c>
      <c r="W4185" s="365" t="s">
        <v>9124</v>
      </c>
      <c r="X4185" s="365" t="s">
        <v>9124</v>
      </c>
      <c r="Y4185" s="371" t="s">
        <v>12098</v>
      </c>
    </row>
    <row r="4186" spans="1:25" ht="49.5">
      <c r="A4186" s="291"/>
      <c r="B4186" s="30">
        <v>4132</v>
      </c>
      <c r="C4186" s="30" t="s">
        <v>11935</v>
      </c>
      <c r="D4186" s="30" t="s">
        <v>83</v>
      </c>
      <c r="E4186" s="364" t="s">
        <v>12043</v>
      </c>
      <c r="F4186" s="365" t="s">
        <v>12037</v>
      </c>
      <c r="G4186" s="269">
        <f t="shared" si="496"/>
        <v>2022</v>
      </c>
      <c r="H4186" s="269">
        <f t="shared" si="497"/>
        <v>6</v>
      </c>
      <c r="I4186" s="269">
        <f t="shared" si="498"/>
        <v>26</v>
      </c>
      <c r="J4186" s="83">
        <f t="shared" si="499"/>
        <v>2022</v>
      </c>
      <c r="K4186" s="269">
        <f t="shared" si="500"/>
        <v>6</v>
      </c>
      <c r="L4186" s="21">
        <f t="shared" si="501"/>
        <v>26</v>
      </c>
      <c r="M4186" s="367" t="s">
        <v>12076</v>
      </c>
      <c r="N4186" s="367" t="s">
        <v>12076</v>
      </c>
      <c r="O4186" s="367" t="s">
        <v>12076</v>
      </c>
      <c r="P4186" s="367" t="s">
        <v>12077</v>
      </c>
      <c r="Q4186" s="368" t="s">
        <v>12075</v>
      </c>
      <c r="R4186" s="21"/>
      <c r="S4186" s="21"/>
      <c r="T4186" s="21"/>
      <c r="U4186" s="365" t="s">
        <v>5495</v>
      </c>
      <c r="V4186" s="365" t="s">
        <v>5495</v>
      </c>
      <c r="W4186" s="365" t="s">
        <v>9124</v>
      </c>
      <c r="X4186" s="365" t="s">
        <v>9124</v>
      </c>
      <c r="Y4186" s="371" t="s">
        <v>12099</v>
      </c>
    </row>
    <row r="4187" spans="1:25" ht="33">
      <c r="A4187" s="291"/>
      <c r="B4187" s="30">
        <v>4133</v>
      </c>
      <c r="C4187" s="30" t="s">
        <v>11936</v>
      </c>
      <c r="D4187" s="30" t="s">
        <v>83</v>
      </c>
      <c r="E4187" s="364" t="s">
        <v>12044</v>
      </c>
      <c r="F4187" s="365" t="s">
        <v>12037</v>
      </c>
      <c r="G4187" s="269">
        <f t="shared" si="496"/>
        <v>2022</v>
      </c>
      <c r="H4187" s="269">
        <f t="shared" si="497"/>
        <v>6</v>
      </c>
      <c r="I4187" s="269">
        <f t="shared" si="498"/>
        <v>26</v>
      </c>
      <c r="J4187" s="83">
        <f t="shared" si="499"/>
        <v>2022</v>
      </c>
      <c r="K4187" s="269">
        <f t="shared" si="500"/>
        <v>6</v>
      </c>
      <c r="L4187" s="21">
        <f t="shared" si="501"/>
        <v>26</v>
      </c>
      <c r="M4187" s="367" t="s">
        <v>12078</v>
      </c>
      <c r="N4187" s="367" t="s">
        <v>12078</v>
      </c>
      <c r="O4187" s="367" t="s">
        <v>12078</v>
      </c>
      <c r="P4187" s="367" t="s">
        <v>12077</v>
      </c>
      <c r="Q4187" s="368" t="s">
        <v>12075</v>
      </c>
      <c r="R4187" s="21"/>
      <c r="S4187" s="21"/>
      <c r="T4187" s="21"/>
      <c r="U4187" s="365" t="s">
        <v>12060</v>
      </c>
      <c r="V4187" s="365" t="s">
        <v>12060</v>
      </c>
      <c r="W4187" s="365" t="s">
        <v>9124</v>
      </c>
      <c r="X4187" s="365" t="s">
        <v>9124</v>
      </c>
      <c r="Y4187" s="371" t="s">
        <v>12100</v>
      </c>
    </row>
    <row r="4188" spans="1:25" ht="49.5">
      <c r="A4188" s="291"/>
      <c r="B4188" s="30">
        <v>4134</v>
      </c>
      <c r="C4188" s="30" t="s">
        <v>11937</v>
      </c>
      <c r="D4188" s="30" t="s">
        <v>83</v>
      </c>
      <c r="E4188" s="364" t="s">
        <v>12045</v>
      </c>
      <c r="F4188" s="365" t="s">
        <v>12036</v>
      </c>
      <c r="G4188" s="269">
        <f t="shared" si="496"/>
        <v>2022</v>
      </c>
      <c r="H4188" s="269">
        <f t="shared" si="497"/>
        <v>6</v>
      </c>
      <c r="I4188" s="269">
        <f t="shared" si="498"/>
        <v>26</v>
      </c>
      <c r="J4188" s="83">
        <f t="shared" si="499"/>
        <v>2022</v>
      </c>
      <c r="K4188" s="269">
        <f t="shared" si="500"/>
        <v>6</v>
      </c>
      <c r="L4188" s="21">
        <f t="shared" si="501"/>
        <v>26</v>
      </c>
      <c r="M4188" s="367" t="s">
        <v>12076</v>
      </c>
      <c r="N4188" s="367" t="s">
        <v>12076</v>
      </c>
      <c r="O4188" s="367" t="s">
        <v>12076</v>
      </c>
      <c r="P4188" s="367" t="s">
        <v>12079</v>
      </c>
      <c r="Q4188" s="368" t="s">
        <v>12080</v>
      </c>
      <c r="R4188" s="21"/>
      <c r="S4188" s="21"/>
      <c r="T4188" s="21"/>
      <c r="U4188" s="365" t="s">
        <v>12061</v>
      </c>
      <c r="V4188" s="365" t="s">
        <v>12061</v>
      </c>
      <c r="W4188" s="365" t="s">
        <v>9124</v>
      </c>
      <c r="X4188" s="365" t="s">
        <v>9124</v>
      </c>
      <c r="Y4188" s="371" t="s">
        <v>12101</v>
      </c>
    </row>
    <row r="4189" spans="1:25" ht="33">
      <c r="A4189" s="291"/>
      <c r="B4189" s="30">
        <v>4135</v>
      </c>
      <c r="C4189" s="30" t="s">
        <v>11938</v>
      </c>
      <c r="D4189" s="30" t="s">
        <v>83</v>
      </c>
      <c r="E4189" s="364" t="s">
        <v>12046</v>
      </c>
      <c r="F4189" s="365" t="s">
        <v>1972</v>
      </c>
      <c r="G4189" s="269">
        <f t="shared" si="496"/>
        <v>2022</v>
      </c>
      <c r="H4189" s="269">
        <f t="shared" si="497"/>
        <v>6</v>
      </c>
      <c r="I4189" s="269">
        <f t="shared" si="498"/>
        <v>26</v>
      </c>
      <c r="J4189" s="83">
        <f t="shared" si="499"/>
        <v>2022</v>
      </c>
      <c r="K4189" s="269">
        <f t="shared" si="500"/>
        <v>6</v>
      </c>
      <c r="L4189" s="21">
        <f t="shared" si="501"/>
        <v>26</v>
      </c>
      <c r="M4189" s="367" t="s">
        <v>12081</v>
      </c>
      <c r="N4189" s="367" t="s">
        <v>12081</v>
      </c>
      <c r="O4189" s="367" t="s">
        <v>12081</v>
      </c>
      <c r="P4189" s="367" t="s">
        <v>12082</v>
      </c>
      <c r="Q4189" s="368" t="s">
        <v>12075</v>
      </c>
      <c r="R4189" s="21"/>
      <c r="S4189" s="21"/>
      <c r="T4189" s="21"/>
      <c r="U4189" s="365" t="s">
        <v>12062</v>
      </c>
      <c r="V4189" s="365" t="s">
        <v>12062</v>
      </c>
      <c r="W4189" s="365" t="s">
        <v>12063</v>
      </c>
      <c r="X4189" s="365" t="s">
        <v>12063</v>
      </c>
      <c r="Y4189" s="371" t="s">
        <v>12102</v>
      </c>
    </row>
    <row r="4190" spans="1:25" ht="49.5">
      <c r="A4190" s="291"/>
      <c r="B4190" s="30">
        <v>4136</v>
      </c>
      <c r="C4190" s="30" t="s">
        <v>11939</v>
      </c>
      <c r="D4190" s="30" t="s">
        <v>83</v>
      </c>
      <c r="E4190" s="364" t="s">
        <v>12047</v>
      </c>
      <c r="F4190" s="365" t="s">
        <v>1972</v>
      </c>
      <c r="G4190" s="269">
        <f t="shared" si="496"/>
        <v>2022</v>
      </c>
      <c r="H4190" s="269">
        <f t="shared" si="497"/>
        <v>6</v>
      </c>
      <c r="I4190" s="269">
        <f t="shared" si="498"/>
        <v>26</v>
      </c>
      <c r="J4190" s="83" t="str">
        <f t="shared" si="499"/>
        <v/>
      </c>
      <c r="K4190" s="269" t="str">
        <f t="shared" si="500"/>
        <v/>
      </c>
      <c r="L4190" s="21" t="str">
        <f t="shared" si="501"/>
        <v/>
      </c>
      <c r="M4190" s="367" t="s">
        <v>12083</v>
      </c>
      <c r="N4190" s="367" t="s">
        <v>12083</v>
      </c>
      <c r="O4190" s="367" t="s">
        <v>12083</v>
      </c>
      <c r="P4190" s="367"/>
      <c r="Q4190" s="268" t="s">
        <v>34</v>
      </c>
      <c r="R4190" s="21"/>
      <c r="S4190" s="21"/>
      <c r="T4190" s="21"/>
      <c r="U4190" s="365" t="s">
        <v>12061</v>
      </c>
      <c r="V4190" s="365" t="s">
        <v>12061</v>
      </c>
      <c r="W4190" s="365" t="s">
        <v>12063</v>
      </c>
      <c r="X4190" s="365" t="s">
        <v>12063</v>
      </c>
      <c r="Y4190" s="371" t="s">
        <v>12103</v>
      </c>
    </row>
    <row r="4191" spans="1:25" ht="33">
      <c r="A4191" s="291"/>
      <c r="B4191" s="30">
        <v>4137</v>
      </c>
      <c r="C4191" s="30" t="s">
        <v>11940</v>
      </c>
      <c r="D4191" s="30" t="s">
        <v>83</v>
      </c>
      <c r="E4191" s="364" t="s">
        <v>12048</v>
      </c>
      <c r="F4191" s="365" t="s">
        <v>1972</v>
      </c>
      <c r="G4191" s="269">
        <f t="shared" si="496"/>
        <v>2022</v>
      </c>
      <c r="H4191" s="269">
        <f t="shared" si="497"/>
        <v>6</v>
      </c>
      <c r="I4191" s="269">
        <f t="shared" si="498"/>
        <v>26</v>
      </c>
      <c r="J4191" s="83">
        <f t="shared" si="499"/>
        <v>2022</v>
      </c>
      <c r="K4191" s="269">
        <f t="shared" si="500"/>
        <v>6</v>
      </c>
      <c r="L4191" s="21">
        <f t="shared" si="501"/>
        <v>26</v>
      </c>
      <c r="M4191" s="367" t="s">
        <v>12084</v>
      </c>
      <c r="N4191" s="367" t="s">
        <v>12084</v>
      </c>
      <c r="O4191" s="367" t="s">
        <v>12084</v>
      </c>
      <c r="P4191" s="367" t="s">
        <v>12085</v>
      </c>
      <c r="Q4191" s="368" t="s">
        <v>12086</v>
      </c>
      <c r="R4191" s="21"/>
      <c r="S4191" s="21"/>
      <c r="T4191" s="21"/>
      <c r="U4191" s="365" t="s">
        <v>12061</v>
      </c>
      <c r="V4191" s="365" t="s">
        <v>12061</v>
      </c>
      <c r="W4191" s="365" t="s">
        <v>9124</v>
      </c>
      <c r="X4191" s="365" t="s">
        <v>9124</v>
      </c>
      <c r="Y4191" s="371" t="s">
        <v>12104</v>
      </c>
    </row>
    <row r="4192" spans="1:25" ht="33">
      <c r="A4192" s="291"/>
      <c r="B4192" s="30">
        <v>4138</v>
      </c>
      <c r="C4192" s="30" t="s">
        <v>11941</v>
      </c>
      <c r="D4192" s="30" t="s">
        <v>83</v>
      </c>
      <c r="E4192" s="364" t="s">
        <v>12049</v>
      </c>
      <c r="F4192" s="365" t="s">
        <v>9769</v>
      </c>
      <c r="G4192" s="269">
        <f t="shared" si="496"/>
        <v>2022</v>
      </c>
      <c r="H4192" s="269">
        <f t="shared" si="497"/>
        <v>6</v>
      </c>
      <c r="I4192" s="269">
        <f t="shared" si="498"/>
        <v>26</v>
      </c>
      <c r="J4192" s="83">
        <f t="shared" si="499"/>
        <v>2022</v>
      </c>
      <c r="K4192" s="269">
        <f t="shared" si="500"/>
        <v>6</v>
      </c>
      <c r="L4192" s="21">
        <f t="shared" si="501"/>
        <v>26</v>
      </c>
      <c r="M4192" s="367" t="s">
        <v>12072</v>
      </c>
      <c r="N4192" s="367" t="s">
        <v>12072</v>
      </c>
      <c r="O4192" s="367" t="s">
        <v>12072</v>
      </c>
      <c r="P4192" s="367" t="s">
        <v>12073</v>
      </c>
      <c r="Q4192" s="367" t="s">
        <v>12087</v>
      </c>
      <c r="R4192" s="21"/>
      <c r="S4192" s="21"/>
      <c r="T4192" s="21"/>
      <c r="U4192" s="366" t="s">
        <v>12064</v>
      </c>
      <c r="V4192" s="366" t="s">
        <v>12064</v>
      </c>
      <c r="W4192" s="366" t="s">
        <v>9410</v>
      </c>
      <c r="X4192" s="366" t="s">
        <v>9410</v>
      </c>
      <c r="Y4192" s="371" t="s">
        <v>12105</v>
      </c>
    </row>
    <row r="4193" spans="1:25" ht="33">
      <c r="A4193" s="291"/>
      <c r="B4193" s="30">
        <v>4139</v>
      </c>
      <c r="C4193" s="30" t="s">
        <v>11942</v>
      </c>
      <c r="D4193" s="30" t="s">
        <v>83</v>
      </c>
      <c r="E4193" s="374" t="s">
        <v>12050</v>
      </c>
      <c r="F4193" s="365" t="s">
        <v>9769</v>
      </c>
      <c r="G4193" s="269">
        <f t="shared" si="496"/>
        <v>2022</v>
      </c>
      <c r="H4193" s="269">
        <f t="shared" si="497"/>
        <v>6</v>
      </c>
      <c r="I4193" s="269">
        <f t="shared" si="498"/>
        <v>26</v>
      </c>
      <c r="J4193" s="83">
        <f t="shared" si="499"/>
        <v>2022</v>
      </c>
      <c r="K4193" s="269">
        <f t="shared" si="500"/>
        <v>6</v>
      </c>
      <c r="L4193" s="21">
        <f t="shared" si="501"/>
        <v>26</v>
      </c>
      <c r="M4193" s="369" t="s">
        <v>12088</v>
      </c>
      <c r="N4193" s="369" t="s">
        <v>12088</v>
      </c>
      <c r="O4193" s="369" t="s">
        <v>12088</v>
      </c>
      <c r="P4193" s="369" t="s">
        <v>12089</v>
      </c>
      <c r="Q4193" s="369" t="s">
        <v>34</v>
      </c>
      <c r="R4193" s="21"/>
      <c r="S4193" s="21"/>
      <c r="T4193" s="21"/>
      <c r="U4193" s="365" t="s">
        <v>12065</v>
      </c>
      <c r="V4193" s="365" t="s">
        <v>12065</v>
      </c>
      <c r="W4193" s="365" t="s">
        <v>9410</v>
      </c>
      <c r="X4193" s="365" t="s">
        <v>9410</v>
      </c>
      <c r="Y4193" s="371" t="s">
        <v>12106</v>
      </c>
    </row>
    <row r="4194" spans="1:25" ht="49.5">
      <c r="A4194" s="291"/>
      <c r="B4194" s="30">
        <v>4140</v>
      </c>
      <c r="C4194" s="30" t="s">
        <v>11943</v>
      </c>
      <c r="D4194" s="30" t="s">
        <v>83</v>
      </c>
      <c r="E4194" s="363" t="s">
        <v>12051</v>
      </c>
      <c r="F4194" s="365" t="s">
        <v>9769</v>
      </c>
      <c r="G4194" s="269">
        <f t="shared" si="496"/>
        <v>2022</v>
      </c>
      <c r="H4194" s="269">
        <f t="shared" si="497"/>
        <v>6</v>
      </c>
      <c r="I4194" s="269">
        <f t="shared" si="498"/>
        <v>26</v>
      </c>
      <c r="J4194" s="83">
        <f t="shared" si="499"/>
        <v>2022</v>
      </c>
      <c r="K4194" s="269">
        <f t="shared" si="500"/>
        <v>6</v>
      </c>
      <c r="L4194" s="21">
        <f t="shared" si="501"/>
        <v>26</v>
      </c>
      <c r="M4194" s="369" t="s">
        <v>12076</v>
      </c>
      <c r="N4194" s="369" t="s">
        <v>12076</v>
      </c>
      <c r="O4194" s="369" t="s">
        <v>12076</v>
      </c>
      <c r="P4194" s="369" t="s">
        <v>12090</v>
      </c>
      <c r="Q4194" s="369" t="s">
        <v>12091</v>
      </c>
      <c r="R4194" s="21"/>
      <c r="S4194" s="21"/>
      <c r="T4194" s="21"/>
      <c r="U4194" s="365" t="s">
        <v>12066</v>
      </c>
      <c r="V4194" s="365" t="s">
        <v>12066</v>
      </c>
      <c r="W4194" s="365" t="s">
        <v>12067</v>
      </c>
      <c r="X4194" s="365" t="s">
        <v>12067</v>
      </c>
      <c r="Y4194" s="371" t="s">
        <v>12107</v>
      </c>
    </row>
    <row r="4195" spans="1:25" ht="49.5">
      <c r="A4195" s="291"/>
      <c r="B4195" s="30">
        <v>4141</v>
      </c>
      <c r="C4195" s="30" t="s">
        <v>11944</v>
      </c>
      <c r="D4195" s="30" t="s">
        <v>83</v>
      </c>
      <c r="E4195" s="374" t="s">
        <v>12052</v>
      </c>
      <c r="F4195" s="365" t="s">
        <v>12038</v>
      </c>
      <c r="G4195" s="269">
        <f t="shared" si="496"/>
        <v>2022</v>
      </c>
      <c r="H4195" s="269">
        <f t="shared" si="497"/>
        <v>6</v>
      </c>
      <c r="I4195" s="269">
        <f t="shared" si="498"/>
        <v>26</v>
      </c>
      <c r="J4195" s="83">
        <f t="shared" si="499"/>
        <v>2022</v>
      </c>
      <c r="K4195" s="269">
        <f t="shared" si="500"/>
        <v>6</v>
      </c>
      <c r="L4195" s="21">
        <f t="shared" si="501"/>
        <v>26</v>
      </c>
      <c r="M4195" s="367" t="s">
        <v>12092</v>
      </c>
      <c r="N4195" s="367" t="s">
        <v>12092</v>
      </c>
      <c r="O4195" s="367" t="s">
        <v>12092</v>
      </c>
      <c r="P4195" s="367" t="s">
        <v>12079</v>
      </c>
      <c r="Q4195" s="367" t="s">
        <v>12093</v>
      </c>
      <c r="R4195" s="21"/>
      <c r="S4195" s="21"/>
      <c r="T4195" s="21"/>
      <c r="U4195" s="366" t="s">
        <v>395</v>
      </c>
      <c r="V4195" s="366" t="s">
        <v>395</v>
      </c>
      <c r="W4195" s="366" t="s">
        <v>12067</v>
      </c>
      <c r="X4195" s="366" t="s">
        <v>12067</v>
      </c>
      <c r="Y4195" s="371" t="s">
        <v>12108</v>
      </c>
    </row>
    <row r="4196" spans="1:25" ht="49.5">
      <c r="A4196" s="291"/>
      <c r="B4196" s="30">
        <v>4142</v>
      </c>
      <c r="C4196" s="30" t="s">
        <v>11945</v>
      </c>
      <c r="D4196" s="30" t="s">
        <v>83</v>
      </c>
      <c r="E4196" s="364" t="s">
        <v>12053</v>
      </c>
      <c r="F4196" s="365" t="s">
        <v>9943</v>
      </c>
      <c r="G4196" s="269">
        <f t="shared" si="496"/>
        <v>2022</v>
      </c>
      <c r="H4196" s="269">
        <f t="shared" si="497"/>
        <v>6</v>
      </c>
      <c r="I4196" s="269">
        <f t="shared" si="498"/>
        <v>26</v>
      </c>
      <c r="J4196" s="83">
        <f t="shared" si="499"/>
        <v>2022</v>
      </c>
      <c r="K4196" s="269">
        <f t="shared" si="500"/>
        <v>6</v>
      </c>
      <c r="L4196" s="21">
        <f t="shared" si="501"/>
        <v>26</v>
      </c>
      <c r="M4196" s="367" t="s">
        <v>12077</v>
      </c>
      <c r="N4196" s="367" t="s">
        <v>12077</v>
      </c>
      <c r="O4196" s="367" t="s">
        <v>12077</v>
      </c>
      <c r="P4196" s="367" t="s">
        <v>12077</v>
      </c>
      <c r="Q4196" s="367" t="s">
        <v>12080</v>
      </c>
      <c r="R4196" s="21"/>
      <c r="S4196" s="21"/>
      <c r="T4196" s="21"/>
      <c r="U4196" s="366" t="s">
        <v>2559</v>
      </c>
      <c r="V4196" s="366" t="s">
        <v>2559</v>
      </c>
      <c r="W4196" s="366" t="s">
        <v>9410</v>
      </c>
      <c r="X4196" s="366" t="s">
        <v>9410</v>
      </c>
      <c r="Y4196" s="371" t="s">
        <v>12109</v>
      </c>
    </row>
    <row r="4197" spans="1:25" ht="33">
      <c r="A4197" s="291"/>
      <c r="B4197" s="30">
        <v>4143</v>
      </c>
      <c r="C4197" s="30" t="s">
        <v>11946</v>
      </c>
      <c r="D4197" s="30" t="s">
        <v>83</v>
      </c>
      <c r="E4197" s="374" t="s">
        <v>12054</v>
      </c>
      <c r="F4197" s="365" t="s">
        <v>9943</v>
      </c>
      <c r="G4197" s="269">
        <f t="shared" si="496"/>
        <v>2022</v>
      </c>
      <c r="H4197" s="269">
        <f t="shared" si="497"/>
        <v>6</v>
      </c>
      <c r="I4197" s="269">
        <f t="shared" si="498"/>
        <v>26</v>
      </c>
      <c r="J4197" s="83">
        <f t="shared" si="499"/>
        <v>2022</v>
      </c>
      <c r="K4197" s="269">
        <f t="shared" si="500"/>
        <v>6</v>
      </c>
      <c r="L4197" s="21">
        <f t="shared" si="501"/>
        <v>26</v>
      </c>
      <c r="M4197" s="367" t="s">
        <v>12081</v>
      </c>
      <c r="N4197" s="367" t="s">
        <v>12081</v>
      </c>
      <c r="O4197" s="367" t="s">
        <v>12081</v>
      </c>
      <c r="P4197" s="367" t="s">
        <v>12083</v>
      </c>
      <c r="Q4197" s="367" t="s">
        <v>12094</v>
      </c>
      <c r="R4197" s="21"/>
      <c r="S4197" s="21"/>
      <c r="T4197" s="21"/>
      <c r="U4197" s="366" t="s">
        <v>1175</v>
      </c>
      <c r="V4197" s="366" t="s">
        <v>1175</v>
      </c>
      <c r="W4197" s="366" t="s">
        <v>9410</v>
      </c>
      <c r="X4197" s="366" t="s">
        <v>9410</v>
      </c>
      <c r="Y4197" s="371" t="s">
        <v>12110</v>
      </c>
    </row>
    <row r="4198" spans="1:25" ht="33">
      <c r="A4198" s="291"/>
      <c r="B4198" s="30">
        <v>4144</v>
      </c>
      <c r="C4198" s="30" t="s">
        <v>11947</v>
      </c>
      <c r="D4198" s="30" t="s">
        <v>83</v>
      </c>
      <c r="E4198" s="130" t="s">
        <v>12055</v>
      </c>
      <c r="F4198" s="373" t="s">
        <v>12039</v>
      </c>
      <c r="G4198" s="269">
        <f t="shared" si="496"/>
        <v>2022</v>
      </c>
      <c r="H4198" s="269">
        <f t="shared" si="497"/>
        <v>6</v>
      </c>
      <c r="I4198" s="269">
        <f t="shared" si="498"/>
        <v>26</v>
      </c>
      <c r="J4198" s="83">
        <f t="shared" si="499"/>
        <v>2022</v>
      </c>
      <c r="K4198" s="269">
        <f t="shared" si="500"/>
        <v>6</v>
      </c>
      <c r="L4198" s="21">
        <f t="shared" si="501"/>
        <v>26</v>
      </c>
      <c r="M4198" s="270">
        <v>44734</v>
      </c>
      <c r="N4198" s="270">
        <v>44734</v>
      </c>
      <c r="O4198" s="270">
        <v>44734</v>
      </c>
      <c r="P4198" s="270">
        <v>44734</v>
      </c>
      <c r="Q4198" s="362" t="s">
        <v>12095</v>
      </c>
      <c r="R4198" s="21"/>
      <c r="S4198" s="21"/>
      <c r="T4198" s="21"/>
      <c r="U4198" s="362" t="s">
        <v>12068</v>
      </c>
      <c r="V4198" s="362" t="s">
        <v>12068</v>
      </c>
      <c r="W4198" s="362" t="s">
        <v>12067</v>
      </c>
      <c r="X4198" s="362" t="s">
        <v>12067</v>
      </c>
      <c r="Y4198" s="375" t="s">
        <v>12111</v>
      </c>
    </row>
    <row r="4199" spans="1:25">
      <c r="A4199" s="291"/>
      <c r="B4199" s="30">
        <v>4145</v>
      </c>
      <c r="C4199" s="30" t="s">
        <v>11948</v>
      </c>
      <c r="D4199" s="30" t="s">
        <v>83</v>
      </c>
      <c r="E4199" s="259" t="s">
        <v>12112</v>
      </c>
      <c r="F4199" s="362" t="s">
        <v>12128</v>
      </c>
      <c r="G4199" s="269">
        <f t="shared" si="496"/>
        <v>2022</v>
      </c>
      <c r="H4199" s="269">
        <f t="shared" si="497"/>
        <v>6</v>
      </c>
      <c r="I4199" s="269">
        <f t="shared" si="498"/>
        <v>25</v>
      </c>
      <c r="J4199" s="83">
        <f t="shared" si="499"/>
        <v>2022</v>
      </c>
      <c r="K4199" s="269">
        <f t="shared" si="500"/>
        <v>6</v>
      </c>
      <c r="L4199" s="21">
        <f t="shared" si="501"/>
        <v>25</v>
      </c>
      <c r="M4199" s="119">
        <v>44729</v>
      </c>
      <c r="N4199" s="119">
        <v>44729</v>
      </c>
      <c r="O4199" s="119">
        <v>44729</v>
      </c>
      <c r="P4199" s="119">
        <v>44729</v>
      </c>
      <c r="Q4199" s="267" t="s">
        <v>34</v>
      </c>
      <c r="R4199" s="21"/>
      <c r="S4199" s="21"/>
      <c r="T4199" s="21"/>
      <c r="U4199" s="267" t="s">
        <v>12133</v>
      </c>
      <c r="V4199" s="267" t="s">
        <v>12133</v>
      </c>
      <c r="W4199" s="267" t="s">
        <v>9384</v>
      </c>
      <c r="X4199" s="267" t="s">
        <v>9384</v>
      </c>
      <c r="Y4199" s="91"/>
    </row>
    <row r="4200" spans="1:25" ht="33">
      <c r="A4200" s="291"/>
      <c r="B4200" s="30">
        <v>4146</v>
      </c>
      <c r="C4200" s="30" t="s">
        <v>11949</v>
      </c>
      <c r="D4200" s="30" t="s">
        <v>83</v>
      </c>
      <c r="E4200" s="259" t="s">
        <v>12113</v>
      </c>
      <c r="F4200" s="362" t="s">
        <v>12129</v>
      </c>
      <c r="G4200" s="269">
        <f t="shared" si="496"/>
        <v>2022</v>
      </c>
      <c r="H4200" s="269">
        <f t="shared" si="497"/>
        <v>6</v>
      </c>
      <c r="I4200" s="269">
        <f t="shared" si="498"/>
        <v>25</v>
      </c>
      <c r="J4200" s="83">
        <f t="shared" si="499"/>
        <v>2022</v>
      </c>
      <c r="K4200" s="269">
        <f t="shared" si="500"/>
        <v>6</v>
      </c>
      <c r="L4200" s="21">
        <f t="shared" si="501"/>
        <v>25</v>
      </c>
      <c r="M4200" s="119">
        <v>44729</v>
      </c>
      <c r="N4200" s="119">
        <v>44729</v>
      </c>
      <c r="O4200" s="119">
        <v>44729</v>
      </c>
      <c r="P4200" s="119">
        <v>44729</v>
      </c>
      <c r="Q4200" s="267" t="s">
        <v>12155</v>
      </c>
      <c r="R4200" s="21"/>
      <c r="S4200" s="21"/>
      <c r="T4200" s="21"/>
      <c r="U4200" s="267" t="s">
        <v>12134</v>
      </c>
      <c r="V4200" s="267" t="s">
        <v>12134</v>
      </c>
      <c r="W4200" s="267" t="s">
        <v>12135</v>
      </c>
      <c r="X4200" s="267" t="s">
        <v>12135</v>
      </c>
      <c r="Y4200" s="91"/>
    </row>
    <row r="4201" spans="1:25">
      <c r="A4201" s="291"/>
      <c r="B4201" s="30">
        <v>4147</v>
      </c>
      <c r="C4201" s="30" t="s">
        <v>11950</v>
      </c>
      <c r="D4201" s="30" t="s">
        <v>83</v>
      </c>
      <c r="E4201" s="265" t="s">
        <v>12114</v>
      </c>
      <c r="F4201" s="362" t="s">
        <v>12128</v>
      </c>
      <c r="G4201" s="269">
        <f t="shared" si="496"/>
        <v>2022</v>
      </c>
      <c r="H4201" s="269">
        <f t="shared" si="497"/>
        <v>6</v>
      </c>
      <c r="I4201" s="269">
        <f t="shared" si="498"/>
        <v>26</v>
      </c>
      <c r="J4201" s="83">
        <f t="shared" si="499"/>
        <v>2022</v>
      </c>
      <c r="K4201" s="269">
        <f t="shared" si="500"/>
        <v>6</v>
      </c>
      <c r="L4201" s="21">
        <f t="shared" si="501"/>
        <v>26</v>
      </c>
      <c r="M4201" s="119">
        <v>44732</v>
      </c>
      <c r="N4201" s="119">
        <v>44732</v>
      </c>
      <c r="O4201" s="119">
        <v>44732</v>
      </c>
      <c r="P4201" s="119">
        <v>44732</v>
      </c>
      <c r="Q4201" s="267" t="s">
        <v>12155</v>
      </c>
      <c r="R4201" s="21"/>
      <c r="S4201" s="21"/>
      <c r="T4201" s="21"/>
      <c r="U4201" s="267" t="s">
        <v>12136</v>
      </c>
      <c r="V4201" s="267" t="s">
        <v>12136</v>
      </c>
      <c r="W4201" s="267" t="s">
        <v>12137</v>
      </c>
      <c r="X4201" s="267" t="s">
        <v>12137</v>
      </c>
      <c r="Y4201" s="91"/>
    </row>
    <row r="4202" spans="1:25">
      <c r="A4202" s="291"/>
      <c r="B4202" s="30">
        <v>4148</v>
      </c>
      <c r="C4202" s="30" t="s">
        <v>11951</v>
      </c>
      <c r="D4202" s="30" t="s">
        <v>83</v>
      </c>
      <c r="E4202" s="265" t="s">
        <v>10761</v>
      </c>
      <c r="F4202" s="362" t="s">
        <v>12129</v>
      </c>
      <c r="G4202" s="269">
        <f t="shared" si="496"/>
        <v>2022</v>
      </c>
      <c r="H4202" s="269">
        <f t="shared" si="497"/>
        <v>6</v>
      </c>
      <c r="I4202" s="269">
        <f t="shared" si="498"/>
        <v>26</v>
      </c>
      <c r="J4202" s="83">
        <f t="shared" si="499"/>
        <v>2022</v>
      </c>
      <c r="K4202" s="269">
        <f t="shared" si="500"/>
        <v>6</v>
      </c>
      <c r="L4202" s="21">
        <f t="shared" si="501"/>
        <v>26</v>
      </c>
      <c r="M4202" s="119">
        <v>44733</v>
      </c>
      <c r="N4202" s="119">
        <v>44733</v>
      </c>
      <c r="O4202" s="119">
        <v>44733</v>
      </c>
      <c r="P4202" s="119">
        <v>44733</v>
      </c>
      <c r="Q4202" s="267" t="s">
        <v>12156</v>
      </c>
      <c r="R4202" s="21"/>
      <c r="S4202" s="21"/>
      <c r="T4202" s="21"/>
      <c r="U4202" s="267" t="s">
        <v>12138</v>
      </c>
      <c r="V4202" s="267" t="s">
        <v>12138</v>
      </c>
      <c r="W4202" s="267" t="s">
        <v>12137</v>
      </c>
      <c r="X4202" s="267" t="s">
        <v>12137</v>
      </c>
      <c r="Y4202" s="91"/>
    </row>
    <row r="4203" spans="1:25">
      <c r="A4203" s="291"/>
      <c r="B4203" s="30">
        <v>4149</v>
      </c>
      <c r="C4203" s="30" t="s">
        <v>11952</v>
      </c>
      <c r="D4203" s="30" t="s">
        <v>83</v>
      </c>
      <c r="E4203" s="265" t="s">
        <v>12115</v>
      </c>
      <c r="F4203" s="362" t="s">
        <v>12130</v>
      </c>
      <c r="G4203" s="269">
        <f t="shared" si="496"/>
        <v>2022</v>
      </c>
      <c r="H4203" s="269">
        <f t="shared" si="497"/>
        <v>6</v>
      </c>
      <c r="I4203" s="269">
        <f t="shared" si="498"/>
        <v>26</v>
      </c>
      <c r="J4203" s="83">
        <f t="shared" si="499"/>
        <v>2022</v>
      </c>
      <c r="K4203" s="269">
        <f t="shared" si="500"/>
        <v>6</v>
      </c>
      <c r="L4203" s="21">
        <f t="shared" si="501"/>
        <v>26</v>
      </c>
      <c r="M4203" s="119">
        <v>44733</v>
      </c>
      <c r="N4203" s="119">
        <v>44733</v>
      </c>
      <c r="O4203" s="119">
        <v>44733</v>
      </c>
      <c r="P4203" s="119">
        <v>44733</v>
      </c>
      <c r="Q4203" s="267" t="s">
        <v>12157</v>
      </c>
      <c r="R4203" s="21"/>
      <c r="S4203" s="21"/>
      <c r="T4203" s="21"/>
      <c r="U4203" s="267" t="s">
        <v>12139</v>
      </c>
      <c r="V4203" s="267" t="s">
        <v>12139</v>
      </c>
      <c r="W4203" s="267" t="s">
        <v>12140</v>
      </c>
      <c r="X4203" s="267" t="s">
        <v>12140</v>
      </c>
      <c r="Y4203" s="91"/>
    </row>
    <row r="4204" spans="1:25">
      <c r="A4204" s="291"/>
      <c r="B4204" s="30">
        <v>4150</v>
      </c>
      <c r="C4204" s="30" t="s">
        <v>11953</v>
      </c>
      <c r="D4204" s="30" t="s">
        <v>83</v>
      </c>
      <c r="E4204" s="265" t="s">
        <v>12116</v>
      </c>
      <c r="F4204" s="362" t="s">
        <v>12131</v>
      </c>
      <c r="G4204" s="269">
        <f t="shared" si="496"/>
        <v>2022</v>
      </c>
      <c r="H4204" s="269">
        <f t="shared" si="497"/>
        <v>6</v>
      </c>
      <c r="I4204" s="269">
        <f t="shared" si="498"/>
        <v>26</v>
      </c>
      <c r="J4204" s="83">
        <f t="shared" si="499"/>
        <v>2022</v>
      </c>
      <c r="K4204" s="269">
        <f t="shared" si="500"/>
        <v>6</v>
      </c>
      <c r="L4204" s="21">
        <f t="shared" si="501"/>
        <v>26</v>
      </c>
      <c r="M4204" s="119">
        <v>44733</v>
      </c>
      <c r="N4204" s="119">
        <v>44733</v>
      </c>
      <c r="O4204" s="119">
        <v>44733</v>
      </c>
      <c r="P4204" s="119">
        <v>44733</v>
      </c>
      <c r="Q4204" s="267" t="s">
        <v>12157</v>
      </c>
      <c r="R4204" s="21"/>
      <c r="S4204" s="21"/>
      <c r="T4204" s="21"/>
      <c r="U4204" s="267" t="s">
        <v>12141</v>
      </c>
      <c r="V4204" s="267" t="s">
        <v>12141</v>
      </c>
      <c r="W4204" s="267" t="s">
        <v>9384</v>
      </c>
      <c r="X4204" s="267" t="s">
        <v>9384</v>
      </c>
      <c r="Y4204" s="91"/>
    </row>
    <row r="4205" spans="1:25">
      <c r="A4205" s="291"/>
      <c r="B4205" s="30">
        <v>4151</v>
      </c>
      <c r="C4205" s="30" t="s">
        <v>11954</v>
      </c>
      <c r="D4205" s="30" t="s">
        <v>83</v>
      </c>
      <c r="E4205" s="265" t="s">
        <v>12117</v>
      </c>
      <c r="F4205" s="362" t="s">
        <v>12130</v>
      </c>
      <c r="G4205" s="269">
        <f t="shared" si="496"/>
        <v>2022</v>
      </c>
      <c r="H4205" s="269">
        <f t="shared" si="497"/>
        <v>6</v>
      </c>
      <c r="I4205" s="269">
        <f t="shared" si="498"/>
        <v>26</v>
      </c>
      <c r="J4205" s="83">
        <f t="shared" si="499"/>
        <v>2022</v>
      </c>
      <c r="K4205" s="269">
        <f t="shared" si="500"/>
        <v>6</v>
      </c>
      <c r="L4205" s="21">
        <f t="shared" si="501"/>
        <v>26</v>
      </c>
      <c r="M4205" s="119">
        <v>44733</v>
      </c>
      <c r="N4205" s="119">
        <v>44733</v>
      </c>
      <c r="O4205" s="119">
        <v>44733</v>
      </c>
      <c r="P4205" s="119">
        <v>44733</v>
      </c>
      <c r="Q4205" s="267" t="s">
        <v>12155</v>
      </c>
      <c r="R4205" s="21"/>
      <c r="S4205" s="21"/>
      <c r="T4205" s="21"/>
      <c r="U4205" s="267" t="s">
        <v>12142</v>
      </c>
      <c r="V4205" s="267" t="s">
        <v>12142</v>
      </c>
      <c r="W4205" s="267" t="s">
        <v>12135</v>
      </c>
      <c r="X4205" s="267" t="s">
        <v>12135</v>
      </c>
      <c r="Y4205" s="91"/>
    </row>
    <row r="4206" spans="1:25">
      <c r="A4206" s="291"/>
      <c r="B4206" s="30">
        <v>4152</v>
      </c>
      <c r="C4206" s="30" t="s">
        <v>11955</v>
      </c>
      <c r="D4206" s="30" t="s">
        <v>83</v>
      </c>
      <c r="E4206" s="259" t="s">
        <v>12118</v>
      </c>
      <c r="F4206" s="362" t="s">
        <v>9832</v>
      </c>
      <c r="G4206" s="269">
        <f t="shared" si="496"/>
        <v>2022</v>
      </c>
      <c r="H4206" s="269">
        <f t="shared" si="497"/>
        <v>6</v>
      </c>
      <c r="I4206" s="269">
        <f t="shared" si="498"/>
        <v>26</v>
      </c>
      <c r="J4206" s="83">
        <f t="shared" si="499"/>
        <v>2022</v>
      </c>
      <c r="K4206" s="269">
        <f t="shared" si="500"/>
        <v>6</v>
      </c>
      <c r="L4206" s="21">
        <f t="shared" si="501"/>
        <v>26</v>
      </c>
      <c r="M4206" s="119">
        <v>44733</v>
      </c>
      <c r="N4206" s="119">
        <v>44733</v>
      </c>
      <c r="O4206" s="119">
        <v>44733</v>
      </c>
      <c r="P4206" s="119">
        <v>44733</v>
      </c>
      <c r="Q4206" s="267" t="s">
        <v>12155</v>
      </c>
      <c r="R4206" s="21"/>
      <c r="S4206" s="21"/>
      <c r="T4206" s="21"/>
      <c r="U4206" s="267" t="s">
        <v>12143</v>
      </c>
      <c r="V4206" s="267" t="s">
        <v>12143</v>
      </c>
      <c r="W4206" s="267" t="s">
        <v>12144</v>
      </c>
      <c r="X4206" s="267" t="s">
        <v>12144</v>
      </c>
      <c r="Y4206" s="91"/>
    </row>
    <row r="4207" spans="1:25">
      <c r="A4207" s="291"/>
      <c r="B4207" s="30">
        <v>4153</v>
      </c>
      <c r="C4207" s="30" t="s">
        <v>11956</v>
      </c>
      <c r="D4207" s="30" t="s">
        <v>83</v>
      </c>
      <c r="E4207" s="259" t="s">
        <v>12119</v>
      </c>
      <c r="F4207" s="362" t="s">
        <v>12129</v>
      </c>
      <c r="G4207" s="269">
        <f t="shared" si="496"/>
        <v>2022</v>
      </c>
      <c r="H4207" s="269">
        <f t="shared" si="497"/>
        <v>6</v>
      </c>
      <c r="I4207" s="269">
        <f t="shared" si="498"/>
        <v>26</v>
      </c>
      <c r="J4207" s="83">
        <f t="shared" si="499"/>
        <v>2022</v>
      </c>
      <c r="K4207" s="269">
        <f t="shared" si="500"/>
        <v>6</v>
      </c>
      <c r="L4207" s="21">
        <f t="shared" si="501"/>
        <v>26</v>
      </c>
      <c r="M4207" s="119">
        <v>44733</v>
      </c>
      <c r="N4207" s="119">
        <v>44733</v>
      </c>
      <c r="O4207" s="119">
        <v>44733</v>
      </c>
      <c r="P4207" s="119">
        <v>44733</v>
      </c>
      <c r="Q4207" s="267" t="s">
        <v>12158</v>
      </c>
      <c r="R4207" s="21"/>
      <c r="S4207" s="21"/>
      <c r="T4207" s="21"/>
      <c r="U4207" s="267" t="s">
        <v>12145</v>
      </c>
      <c r="V4207" s="267" t="s">
        <v>12145</v>
      </c>
      <c r="W4207" s="267" t="s">
        <v>12137</v>
      </c>
      <c r="X4207" s="267" t="s">
        <v>12137</v>
      </c>
      <c r="Y4207" s="91"/>
    </row>
    <row r="4208" spans="1:25">
      <c r="A4208" s="291"/>
      <c r="B4208" s="30">
        <v>4154</v>
      </c>
      <c r="C4208" s="30" t="s">
        <v>11957</v>
      </c>
      <c r="D4208" s="30" t="s">
        <v>83</v>
      </c>
      <c r="E4208" s="259" t="s">
        <v>12120</v>
      </c>
      <c r="F4208" s="362" t="s">
        <v>12129</v>
      </c>
      <c r="G4208" s="269">
        <f t="shared" si="496"/>
        <v>2022</v>
      </c>
      <c r="H4208" s="269">
        <f t="shared" si="497"/>
        <v>6</v>
      </c>
      <c r="I4208" s="269">
        <f t="shared" si="498"/>
        <v>26</v>
      </c>
      <c r="J4208" s="83">
        <f t="shared" si="499"/>
        <v>2022</v>
      </c>
      <c r="K4208" s="269">
        <f t="shared" si="500"/>
        <v>6</v>
      </c>
      <c r="L4208" s="21">
        <f t="shared" si="501"/>
        <v>26</v>
      </c>
      <c r="M4208" s="119">
        <v>44733</v>
      </c>
      <c r="N4208" s="119">
        <v>44733</v>
      </c>
      <c r="O4208" s="119">
        <v>44733</v>
      </c>
      <c r="P4208" s="119">
        <v>44733</v>
      </c>
      <c r="Q4208" s="267" t="s">
        <v>12155</v>
      </c>
      <c r="R4208" s="21"/>
      <c r="S4208" s="21"/>
      <c r="T4208" s="21"/>
      <c r="U4208" s="267" t="s">
        <v>12146</v>
      </c>
      <c r="V4208" s="267" t="s">
        <v>12146</v>
      </c>
      <c r="W4208" s="267" t="s">
        <v>12144</v>
      </c>
      <c r="X4208" s="267" t="s">
        <v>12144</v>
      </c>
      <c r="Y4208" s="91"/>
    </row>
    <row r="4209" spans="1:25">
      <c r="A4209" s="291"/>
      <c r="B4209" s="30">
        <v>4155</v>
      </c>
      <c r="C4209" s="30" t="s">
        <v>11958</v>
      </c>
      <c r="D4209" s="30" t="s">
        <v>83</v>
      </c>
      <c r="E4209" s="259" t="s">
        <v>12121</v>
      </c>
      <c r="F4209" s="362" t="s">
        <v>12130</v>
      </c>
      <c r="G4209" s="269">
        <f t="shared" si="496"/>
        <v>2022</v>
      </c>
      <c r="H4209" s="269">
        <f t="shared" si="497"/>
        <v>6</v>
      </c>
      <c r="I4209" s="269">
        <f t="shared" si="498"/>
        <v>26</v>
      </c>
      <c r="J4209" s="83">
        <f t="shared" si="499"/>
        <v>2022</v>
      </c>
      <c r="K4209" s="269">
        <f t="shared" si="500"/>
        <v>6</v>
      </c>
      <c r="L4209" s="21">
        <f t="shared" si="501"/>
        <v>26</v>
      </c>
      <c r="M4209" s="119">
        <v>44733</v>
      </c>
      <c r="N4209" s="119">
        <v>44733</v>
      </c>
      <c r="O4209" s="119">
        <v>44733</v>
      </c>
      <c r="P4209" s="119">
        <v>44735</v>
      </c>
      <c r="Q4209" s="267" t="s">
        <v>12156</v>
      </c>
      <c r="R4209" s="21"/>
      <c r="S4209" s="21"/>
      <c r="T4209" s="21"/>
      <c r="U4209" s="267" t="s">
        <v>12147</v>
      </c>
      <c r="V4209" s="267" t="s">
        <v>12147</v>
      </c>
      <c r="W4209" s="267" t="s">
        <v>12148</v>
      </c>
      <c r="X4209" s="267" t="s">
        <v>12148</v>
      </c>
      <c r="Y4209" s="91"/>
    </row>
    <row r="4210" spans="1:25">
      <c r="A4210" s="291"/>
      <c r="B4210" s="30">
        <v>4156</v>
      </c>
      <c r="C4210" s="30" t="s">
        <v>11959</v>
      </c>
      <c r="D4210" s="30" t="s">
        <v>83</v>
      </c>
      <c r="E4210" s="259" t="s">
        <v>12122</v>
      </c>
      <c r="F4210" s="362" t="s">
        <v>12130</v>
      </c>
      <c r="G4210" s="269">
        <f t="shared" si="496"/>
        <v>2022</v>
      </c>
      <c r="H4210" s="269">
        <f t="shared" si="497"/>
        <v>6</v>
      </c>
      <c r="I4210" s="269">
        <f t="shared" si="498"/>
        <v>26</v>
      </c>
      <c r="J4210" s="83">
        <f t="shared" si="499"/>
        <v>2022</v>
      </c>
      <c r="K4210" s="269">
        <f t="shared" si="500"/>
        <v>6</v>
      </c>
      <c r="L4210" s="21">
        <f t="shared" si="501"/>
        <v>26</v>
      </c>
      <c r="M4210" s="119">
        <v>44735</v>
      </c>
      <c r="N4210" s="119">
        <v>44735</v>
      </c>
      <c r="O4210" s="119">
        <v>44735</v>
      </c>
      <c r="P4210" s="119">
        <v>44735</v>
      </c>
      <c r="Q4210" s="267" t="s">
        <v>12091</v>
      </c>
      <c r="R4210" s="21"/>
      <c r="S4210" s="21"/>
      <c r="T4210" s="21"/>
      <c r="U4210" s="267" t="s">
        <v>12149</v>
      </c>
      <c r="V4210" s="267" t="s">
        <v>12149</v>
      </c>
      <c r="W4210" s="267" t="s">
        <v>9384</v>
      </c>
      <c r="X4210" s="267" t="s">
        <v>9384</v>
      </c>
      <c r="Y4210" s="91"/>
    </row>
    <row r="4211" spans="1:25">
      <c r="A4211" s="291"/>
      <c r="B4211" s="30">
        <v>4157</v>
      </c>
      <c r="C4211" s="30" t="s">
        <v>11960</v>
      </c>
      <c r="D4211" s="30" t="s">
        <v>83</v>
      </c>
      <c r="E4211" s="259" t="s">
        <v>12123</v>
      </c>
      <c r="F4211" s="362" t="s">
        <v>12132</v>
      </c>
      <c r="G4211" s="269">
        <f t="shared" si="496"/>
        <v>2022</v>
      </c>
      <c r="H4211" s="269">
        <f t="shared" si="497"/>
        <v>6</v>
      </c>
      <c r="I4211" s="269">
        <f t="shared" si="498"/>
        <v>26</v>
      </c>
      <c r="J4211" s="83">
        <f t="shared" si="499"/>
        <v>2022</v>
      </c>
      <c r="K4211" s="269">
        <f t="shared" si="500"/>
        <v>6</v>
      </c>
      <c r="L4211" s="21">
        <f t="shared" si="501"/>
        <v>26</v>
      </c>
      <c r="M4211" s="119">
        <v>44735</v>
      </c>
      <c r="N4211" s="119">
        <v>44735</v>
      </c>
      <c r="O4211" s="119">
        <v>44735</v>
      </c>
      <c r="P4211" s="119">
        <v>44735</v>
      </c>
      <c r="Q4211" s="267" t="s">
        <v>12091</v>
      </c>
      <c r="R4211" s="21"/>
      <c r="S4211" s="21"/>
      <c r="T4211" s="21"/>
      <c r="U4211" s="267" t="s">
        <v>12150</v>
      </c>
      <c r="V4211" s="267" t="s">
        <v>12150</v>
      </c>
      <c r="W4211" s="267" t="s">
        <v>12148</v>
      </c>
      <c r="X4211" s="267" t="s">
        <v>12148</v>
      </c>
      <c r="Y4211" s="91"/>
    </row>
    <row r="4212" spans="1:25">
      <c r="A4212" s="291"/>
      <c r="B4212" s="30">
        <v>4158</v>
      </c>
      <c r="C4212" s="30" t="s">
        <v>11961</v>
      </c>
      <c r="D4212" s="30" t="s">
        <v>83</v>
      </c>
      <c r="E4212" s="265" t="s">
        <v>12124</v>
      </c>
      <c r="F4212" s="362" t="s">
        <v>12129</v>
      </c>
      <c r="G4212" s="269">
        <f t="shared" ref="G4212:G4275" si="502">IF(ISBLANK(N4212),"",YEAR(N4212))</f>
        <v>2022</v>
      </c>
      <c r="H4212" s="269">
        <f t="shared" ref="H4212:H4275" si="503">IF(ISBLANK(N4212),"",MONTH(N4212))</f>
        <v>6</v>
      </c>
      <c r="I4212" s="269">
        <f t="shared" ref="I4212:I4275" si="504">IF(ISBLANK(N4212),"",WEEKNUM(N4212,1))</f>
        <v>26</v>
      </c>
      <c r="J4212" s="83">
        <f t="shared" ref="J4212:J4275" si="505">IF(ISBLANK(P4212),"",YEAR(P4212))</f>
        <v>2022</v>
      </c>
      <c r="K4212" s="269">
        <f t="shared" ref="K4212:K4275" si="506">IF(ISBLANK(P4212),"",MONTH(P4212))</f>
        <v>6</v>
      </c>
      <c r="L4212" s="21">
        <f t="shared" ref="L4212:L4275" si="507">IF(ISBLANK(P4212),"",WEEKNUM(P4212,1))</f>
        <v>26</v>
      </c>
      <c r="M4212" s="119">
        <v>44735</v>
      </c>
      <c r="N4212" s="119">
        <v>44735</v>
      </c>
      <c r="O4212" s="119">
        <v>44735</v>
      </c>
      <c r="P4212" s="119">
        <v>44735</v>
      </c>
      <c r="Q4212" s="267" t="s">
        <v>12155</v>
      </c>
      <c r="R4212" s="21"/>
      <c r="S4212" s="21"/>
      <c r="T4212" s="21"/>
      <c r="U4212" s="267" t="s">
        <v>12151</v>
      </c>
      <c r="V4212" s="267" t="s">
        <v>12151</v>
      </c>
      <c r="W4212" s="267" t="s">
        <v>9384</v>
      </c>
      <c r="X4212" s="267" t="s">
        <v>9384</v>
      </c>
      <c r="Y4212" s="91"/>
    </row>
    <row r="4213" spans="1:25">
      <c r="A4213" s="291"/>
      <c r="B4213" s="30">
        <v>4159</v>
      </c>
      <c r="C4213" s="30" t="s">
        <v>11962</v>
      </c>
      <c r="D4213" s="30" t="s">
        <v>83</v>
      </c>
      <c r="E4213" s="259" t="s">
        <v>12125</v>
      </c>
      <c r="F4213" s="362" t="s">
        <v>12132</v>
      </c>
      <c r="G4213" s="269">
        <f t="shared" si="502"/>
        <v>2022</v>
      </c>
      <c r="H4213" s="269">
        <f t="shared" si="503"/>
        <v>6</v>
      </c>
      <c r="I4213" s="269">
        <f t="shared" si="504"/>
        <v>26</v>
      </c>
      <c r="J4213" s="83">
        <f t="shared" si="505"/>
        <v>2022</v>
      </c>
      <c r="K4213" s="269">
        <f t="shared" si="506"/>
        <v>6</v>
      </c>
      <c r="L4213" s="21">
        <f t="shared" si="507"/>
        <v>26</v>
      </c>
      <c r="M4213" s="119">
        <v>44735</v>
      </c>
      <c r="N4213" s="119">
        <v>44735</v>
      </c>
      <c r="O4213" s="119">
        <v>44735</v>
      </c>
      <c r="P4213" s="119">
        <v>44735</v>
      </c>
      <c r="Q4213" s="267" t="s">
        <v>12159</v>
      </c>
      <c r="R4213" s="21"/>
      <c r="S4213" s="21"/>
      <c r="T4213" s="21"/>
      <c r="U4213" s="267" t="s">
        <v>12152</v>
      </c>
      <c r="V4213" s="267" t="s">
        <v>12152</v>
      </c>
      <c r="W4213" s="267" t="s">
        <v>12148</v>
      </c>
      <c r="X4213" s="267" t="s">
        <v>12148</v>
      </c>
      <c r="Y4213" s="91"/>
    </row>
    <row r="4214" spans="1:25">
      <c r="A4214" s="291"/>
      <c r="B4214" s="30">
        <v>4160</v>
      </c>
      <c r="C4214" s="30" t="s">
        <v>11963</v>
      </c>
      <c r="D4214" s="30" t="s">
        <v>83</v>
      </c>
      <c r="E4214" s="130" t="s">
        <v>12126</v>
      </c>
      <c r="F4214" s="362" t="s">
        <v>9832</v>
      </c>
      <c r="G4214" s="269">
        <f t="shared" si="502"/>
        <v>2022</v>
      </c>
      <c r="H4214" s="269">
        <f t="shared" si="503"/>
        <v>6</v>
      </c>
      <c r="I4214" s="269">
        <f t="shared" si="504"/>
        <v>26</v>
      </c>
      <c r="J4214" s="83">
        <f t="shared" si="505"/>
        <v>2022</v>
      </c>
      <c r="K4214" s="269">
        <f t="shared" si="506"/>
        <v>6</v>
      </c>
      <c r="L4214" s="21">
        <f t="shared" si="507"/>
        <v>26</v>
      </c>
      <c r="M4214" s="119">
        <v>44735</v>
      </c>
      <c r="N4214" s="119">
        <v>44735</v>
      </c>
      <c r="O4214" s="119">
        <v>44735</v>
      </c>
      <c r="P4214" s="119">
        <v>44735</v>
      </c>
      <c r="Q4214" s="267" t="s">
        <v>12155</v>
      </c>
      <c r="R4214" s="21"/>
      <c r="S4214" s="21"/>
      <c r="T4214" s="21"/>
      <c r="U4214" s="267" t="s">
        <v>12153</v>
      </c>
      <c r="V4214" s="267" t="s">
        <v>12153</v>
      </c>
      <c r="W4214" s="267" t="s">
        <v>12144</v>
      </c>
      <c r="X4214" s="267" t="s">
        <v>12144</v>
      </c>
      <c r="Y4214" s="91"/>
    </row>
    <row r="4215" spans="1:25">
      <c r="A4215" s="291"/>
      <c r="B4215" s="30">
        <v>4161</v>
      </c>
      <c r="C4215" s="30" t="s">
        <v>11964</v>
      </c>
      <c r="D4215" s="30" t="s">
        <v>83</v>
      </c>
      <c r="E4215" s="97" t="s">
        <v>12127</v>
      </c>
      <c r="F4215" s="362" t="s">
        <v>12129</v>
      </c>
      <c r="G4215" s="269">
        <f t="shared" si="502"/>
        <v>2022</v>
      </c>
      <c r="H4215" s="269">
        <f t="shared" si="503"/>
        <v>6</v>
      </c>
      <c r="I4215" s="269">
        <f t="shared" si="504"/>
        <v>26</v>
      </c>
      <c r="J4215" s="83">
        <f t="shared" si="505"/>
        <v>2022</v>
      </c>
      <c r="K4215" s="269">
        <f t="shared" si="506"/>
        <v>6</v>
      </c>
      <c r="L4215" s="21">
        <f t="shared" si="507"/>
        <v>26</v>
      </c>
      <c r="M4215" s="119">
        <v>44735</v>
      </c>
      <c r="N4215" s="119">
        <v>44735</v>
      </c>
      <c r="O4215" s="119">
        <v>44735</v>
      </c>
      <c r="P4215" s="119">
        <v>44735</v>
      </c>
      <c r="Q4215" s="267" t="s">
        <v>12156</v>
      </c>
      <c r="R4215" s="21"/>
      <c r="S4215" s="21"/>
      <c r="T4215" s="21"/>
      <c r="U4215" s="267" t="s">
        <v>12154</v>
      </c>
      <c r="V4215" s="267" t="s">
        <v>12154</v>
      </c>
      <c r="W4215" s="267" t="s">
        <v>12137</v>
      </c>
      <c r="X4215" s="267" t="s">
        <v>12137</v>
      </c>
      <c r="Y4215" s="91"/>
    </row>
    <row r="4216" spans="1:25">
      <c r="A4216" s="291"/>
      <c r="B4216" s="30">
        <v>4162</v>
      </c>
      <c r="C4216" s="30" t="s">
        <v>11965</v>
      </c>
      <c r="D4216" s="30" t="s">
        <v>83</v>
      </c>
      <c r="E4216" s="293" t="s">
        <v>12209</v>
      </c>
      <c r="F4216" s="30" t="s">
        <v>47</v>
      </c>
      <c r="G4216" s="269">
        <f t="shared" si="502"/>
        <v>2022</v>
      </c>
      <c r="H4216" s="269">
        <f t="shared" si="503"/>
        <v>6</v>
      </c>
      <c r="I4216" s="269">
        <f t="shared" si="504"/>
        <v>26</v>
      </c>
      <c r="J4216" s="83">
        <f t="shared" si="505"/>
        <v>2022</v>
      </c>
      <c r="K4216" s="269">
        <f t="shared" si="506"/>
        <v>6</v>
      </c>
      <c r="L4216" s="21">
        <f t="shared" si="507"/>
        <v>26</v>
      </c>
      <c r="M4216" s="119">
        <v>44732</v>
      </c>
      <c r="N4216" s="119">
        <v>44732</v>
      </c>
      <c r="O4216" s="119">
        <v>44732</v>
      </c>
      <c r="P4216" s="119">
        <v>44732</v>
      </c>
      <c r="Q4216" s="267" t="s">
        <v>12222</v>
      </c>
      <c r="R4216" s="21"/>
      <c r="S4216" s="21"/>
      <c r="T4216" s="21"/>
      <c r="U4216" s="362" t="s">
        <v>12214</v>
      </c>
      <c r="V4216" s="362" t="s">
        <v>12214</v>
      </c>
      <c r="W4216" s="267" t="s">
        <v>12215</v>
      </c>
      <c r="X4216" s="267" t="s">
        <v>12215</v>
      </c>
      <c r="Y4216" s="91"/>
    </row>
    <row r="4217" spans="1:25">
      <c r="A4217" s="291"/>
      <c r="B4217" s="30">
        <v>4163</v>
      </c>
      <c r="C4217" s="30" t="s">
        <v>11966</v>
      </c>
      <c r="D4217" s="30" t="s">
        <v>83</v>
      </c>
      <c r="E4217" s="294" t="s">
        <v>12210</v>
      </c>
      <c r="F4217" s="30" t="s">
        <v>47</v>
      </c>
      <c r="G4217" s="269">
        <f t="shared" si="502"/>
        <v>2022</v>
      </c>
      <c r="H4217" s="269">
        <f t="shared" si="503"/>
        <v>6</v>
      </c>
      <c r="I4217" s="269">
        <f t="shared" si="504"/>
        <v>26</v>
      </c>
      <c r="J4217" s="83">
        <f t="shared" si="505"/>
        <v>2022</v>
      </c>
      <c r="K4217" s="269">
        <f t="shared" si="506"/>
        <v>6</v>
      </c>
      <c r="L4217" s="21">
        <f t="shared" si="507"/>
        <v>26</v>
      </c>
      <c r="M4217" s="119">
        <v>44732</v>
      </c>
      <c r="N4217" s="119">
        <v>44732</v>
      </c>
      <c r="O4217" s="119">
        <v>44732</v>
      </c>
      <c r="P4217" s="119">
        <v>44732</v>
      </c>
      <c r="Q4217" s="267" t="s">
        <v>34</v>
      </c>
      <c r="R4217" s="21"/>
      <c r="S4217" s="21"/>
      <c r="T4217" s="21"/>
      <c r="U4217" s="362" t="s">
        <v>12216</v>
      </c>
      <c r="V4217" s="362" t="s">
        <v>12216</v>
      </c>
      <c r="W4217" s="267" t="s">
        <v>12217</v>
      </c>
      <c r="X4217" s="267" t="s">
        <v>12217</v>
      </c>
      <c r="Y4217" s="91"/>
    </row>
    <row r="4218" spans="1:25">
      <c r="A4218" s="291"/>
      <c r="B4218" s="30">
        <v>4164</v>
      </c>
      <c r="C4218" s="30" t="s">
        <v>12160</v>
      </c>
      <c r="D4218" s="30" t="s">
        <v>83</v>
      </c>
      <c r="E4218" s="351" t="s">
        <v>12211</v>
      </c>
      <c r="F4218" s="30" t="s">
        <v>47</v>
      </c>
      <c r="G4218" s="269">
        <f t="shared" si="502"/>
        <v>2022</v>
      </c>
      <c r="H4218" s="269">
        <f t="shared" si="503"/>
        <v>6</v>
      </c>
      <c r="I4218" s="269">
        <f t="shared" si="504"/>
        <v>26</v>
      </c>
      <c r="J4218" s="83" t="str">
        <f t="shared" si="505"/>
        <v/>
      </c>
      <c r="K4218" s="269" t="str">
        <f t="shared" si="506"/>
        <v/>
      </c>
      <c r="L4218" s="21" t="str">
        <f t="shared" si="507"/>
        <v/>
      </c>
      <c r="M4218" s="119">
        <v>44732</v>
      </c>
      <c r="N4218" s="119">
        <v>44732</v>
      </c>
      <c r="O4218" s="119">
        <v>44732</v>
      </c>
      <c r="P4218" s="119"/>
      <c r="Q4218" s="267" t="s">
        <v>7530</v>
      </c>
      <c r="R4218" s="21"/>
      <c r="S4218" s="21"/>
      <c r="T4218" s="21"/>
      <c r="U4218" s="362" t="s">
        <v>12218</v>
      </c>
      <c r="V4218" s="362" t="s">
        <v>12218</v>
      </c>
      <c r="W4218" s="267" t="s">
        <v>7265</v>
      </c>
      <c r="X4218" s="267" t="s">
        <v>7265</v>
      </c>
      <c r="Y4218" s="91"/>
    </row>
    <row r="4219" spans="1:25">
      <c r="A4219" s="291"/>
      <c r="B4219" s="30">
        <v>4165</v>
      </c>
      <c r="C4219" s="30" t="s">
        <v>12161</v>
      </c>
      <c r="D4219" s="30" t="s">
        <v>83</v>
      </c>
      <c r="E4219" s="294" t="s">
        <v>12212</v>
      </c>
      <c r="F4219" s="30" t="s">
        <v>47</v>
      </c>
      <c r="G4219" s="269">
        <f t="shared" si="502"/>
        <v>2022</v>
      </c>
      <c r="H4219" s="269">
        <f t="shared" si="503"/>
        <v>6</v>
      </c>
      <c r="I4219" s="269">
        <f t="shared" si="504"/>
        <v>26</v>
      </c>
      <c r="J4219" s="83">
        <f t="shared" si="505"/>
        <v>2022</v>
      </c>
      <c r="K4219" s="269">
        <f t="shared" si="506"/>
        <v>6</v>
      </c>
      <c r="L4219" s="21">
        <f t="shared" si="507"/>
        <v>26</v>
      </c>
      <c r="M4219" s="119">
        <v>44732</v>
      </c>
      <c r="N4219" s="119">
        <v>44732</v>
      </c>
      <c r="O4219" s="119">
        <v>44732</v>
      </c>
      <c r="P4219" s="119">
        <v>44732</v>
      </c>
      <c r="Q4219" s="267" t="s">
        <v>34</v>
      </c>
      <c r="R4219" s="21"/>
      <c r="S4219" s="21"/>
      <c r="T4219" s="21"/>
      <c r="U4219" s="362" t="s">
        <v>12219</v>
      </c>
      <c r="V4219" s="362" t="s">
        <v>12219</v>
      </c>
      <c r="W4219" s="267" t="s">
        <v>12215</v>
      </c>
      <c r="X4219" s="267" t="s">
        <v>12215</v>
      </c>
      <c r="Y4219" s="91"/>
    </row>
    <row r="4220" spans="1:25">
      <c r="A4220" s="291"/>
      <c r="B4220" s="30">
        <v>4166</v>
      </c>
      <c r="C4220" s="30" t="s">
        <v>12162</v>
      </c>
      <c r="D4220" s="30" t="s">
        <v>83</v>
      </c>
      <c r="E4220" s="301" t="s">
        <v>12213</v>
      </c>
      <c r="F4220" s="30" t="s">
        <v>47</v>
      </c>
      <c r="G4220" s="269">
        <f t="shared" si="502"/>
        <v>2022</v>
      </c>
      <c r="H4220" s="269">
        <f t="shared" si="503"/>
        <v>6</v>
      </c>
      <c r="I4220" s="269">
        <f t="shared" si="504"/>
        <v>26</v>
      </c>
      <c r="J4220" s="83">
        <f t="shared" si="505"/>
        <v>2022</v>
      </c>
      <c r="K4220" s="269">
        <f t="shared" si="506"/>
        <v>6</v>
      </c>
      <c r="L4220" s="21">
        <f t="shared" si="507"/>
        <v>26</v>
      </c>
      <c r="M4220" s="119">
        <v>44734</v>
      </c>
      <c r="N4220" s="119">
        <v>44734</v>
      </c>
      <c r="O4220" s="119">
        <v>44734</v>
      </c>
      <c r="P4220" s="119">
        <v>44734</v>
      </c>
      <c r="Q4220" s="267" t="s">
        <v>34</v>
      </c>
      <c r="R4220" s="21"/>
      <c r="S4220" s="21"/>
      <c r="T4220" s="21"/>
      <c r="U4220" s="362" t="s">
        <v>12220</v>
      </c>
      <c r="V4220" s="362" t="s">
        <v>12220</v>
      </c>
      <c r="W4220" s="267" t="s">
        <v>12221</v>
      </c>
      <c r="X4220" s="267" t="s">
        <v>12221</v>
      </c>
      <c r="Y4220" s="91"/>
    </row>
    <row r="4221" spans="1:25">
      <c r="A4221" s="291"/>
      <c r="B4221" s="30">
        <v>4167</v>
      </c>
      <c r="C4221" s="30" t="s">
        <v>12163</v>
      </c>
      <c r="D4221" s="30" t="s">
        <v>83</v>
      </c>
      <c r="E4221" s="352" t="s">
        <v>12223</v>
      </c>
      <c r="F4221" s="312" t="s">
        <v>1561</v>
      </c>
      <c r="G4221" s="269">
        <f t="shared" si="502"/>
        <v>2022</v>
      </c>
      <c r="H4221" s="269">
        <f t="shared" si="503"/>
        <v>6</v>
      </c>
      <c r="I4221" s="269">
        <f t="shared" si="504"/>
        <v>26</v>
      </c>
      <c r="J4221" s="83">
        <f t="shared" si="505"/>
        <v>2022</v>
      </c>
      <c r="K4221" s="269">
        <f t="shared" si="506"/>
        <v>6</v>
      </c>
      <c r="L4221" s="21">
        <f t="shared" si="507"/>
        <v>26</v>
      </c>
      <c r="M4221" s="119">
        <v>44732</v>
      </c>
      <c r="N4221" s="119">
        <v>44732</v>
      </c>
      <c r="O4221" s="119">
        <v>44732</v>
      </c>
      <c r="P4221" s="119">
        <v>44732</v>
      </c>
      <c r="Q4221" s="267" t="s">
        <v>12222</v>
      </c>
      <c r="R4221" s="21"/>
      <c r="S4221" s="21"/>
      <c r="T4221" s="21"/>
      <c r="U4221" s="362" t="s">
        <v>12226</v>
      </c>
      <c r="V4221" s="362" t="s">
        <v>12226</v>
      </c>
      <c r="W4221" s="267" t="s">
        <v>12227</v>
      </c>
      <c r="X4221" s="267" t="s">
        <v>12227</v>
      </c>
      <c r="Y4221" s="259" t="s">
        <v>12230</v>
      </c>
    </row>
    <row r="4222" spans="1:25">
      <c r="A4222" s="291"/>
      <c r="B4222" s="30">
        <v>4168</v>
      </c>
      <c r="C4222" s="30" t="s">
        <v>12164</v>
      </c>
      <c r="D4222" s="30" t="s">
        <v>83</v>
      </c>
      <c r="E4222" s="303" t="s">
        <v>12224</v>
      </c>
      <c r="F4222" s="312" t="s">
        <v>1561</v>
      </c>
      <c r="G4222" s="269">
        <f t="shared" si="502"/>
        <v>2022</v>
      </c>
      <c r="H4222" s="269">
        <f t="shared" si="503"/>
        <v>6</v>
      </c>
      <c r="I4222" s="269">
        <f t="shared" si="504"/>
        <v>26</v>
      </c>
      <c r="J4222" s="83">
        <f t="shared" si="505"/>
        <v>2022</v>
      </c>
      <c r="K4222" s="269">
        <f t="shared" si="506"/>
        <v>6</v>
      </c>
      <c r="L4222" s="21">
        <f t="shared" si="507"/>
        <v>26</v>
      </c>
      <c r="M4222" s="119">
        <v>44734</v>
      </c>
      <c r="N4222" s="119">
        <v>44734</v>
      </c>
      <c r="O4222" s="119">
        <v>44734</v>
      </c>
      <c r="P4222" s="119">
        <v>44734</v>
      </c>
      <c r="Q4222" s="267" t="s">
        <v>12074</v>
      </c>
      <c r="R4222" s="21"/>
      <c r="S4222" s="21"/>
      <c r="T4222" s="21"/>
      <c r="U4222" s="362" t="s">
        <v>12228</v>
      </c>
      <c r="V4222" s="362" t="s">
        <v>12228</v>
      </c>
      <c r="W4222" s="267" t="s">
        <v>12227</v>
      </c>
      <c r="X4222" s="267" t="s">
        <v>12227</v>
      </c>
      <c r="Y4222" s="259" t="s">
        <v>12231</v>
      </c>
    </row>
    <row r="4223" spans="1:25">
      <c r="A4223" s="291"/>
      <c r="B4223" s="30">
        <v>4169</v>
      </c>
      <c r="C4223" s="30" t="s">
        <v>12165</v>
      </c>
      <c r="D4223" s="30" t="s">
        <v>83</v>
      </c>
      <c r="E4223" s="110" t="s">
        <v>12225</v>
      </c>
      <c r="F4223" s="312" t="s">
        <v>1561</v>
      </c>
      <c r="G4223" s="269">
        <f t="shared" si="502"/>
        <v>2022</v>
      </c>
      <c r="H4223" s="269">
        <f t="shared" si="503"/>
        <v>6</v>
      </c>
      <c r="I4223" s="269">
        <f t="shared" si="504"/>
        <v>26</v>
      </c>
      <c r="J4223" s="83">
        <f t="shared" si="505"/>
        <v>2022</v>
      </c>
      <c r="K4223" s="269">
        <f t="shared" si="506"/>
        <v>6</v>
      </c>
      <c r="L4223" s="21">
        <f t="shared" si="507"/>
        <v>26</v>
      </c>
      <c r="M4223" s="119">
        <v>44734</v>
      </c>
      <c r="N4223" s="119">
        <v>44734</v>
      </c>
      <c r="O4223" s="119">
        <v>44734</v>
      </c>
      <c r="P4223" s="119">
        <v>44735</v>
      </c>
      <c r="Q4223" s="267" t="s">
        <v>34</v>
      </c>
      <c r="R4223" s="21"/>
      <c r="S4223" s="21"/>
      <c r="T4223" s="21"/>
      <c r="U4223" s="362" t="s">
        <v>12226</v>
      </c>
      <c r="V4223" s="362" t="s">
        <v>12226</v>
      </c>
      <c r="W4223" s="267" t="s">
        <v>12229</v>
      </c>
      <c r="X4223" s="267" t="s">
        <v>12229</v>
      </c>
      <c r="Y4223" s="259" t="s">
        <v>12232</v>
      </c>
    </row>
    <row r="4224" spans="1:25" ht="33">
      <c r="A4224" s="291"/>
      <c r="B4224" s="30">
        <v>4170</v>
      </c>
      <c r="C4224" s="30" t="s">
        <v>12166</v>
      </c>
      <c r="D4224" s="30" t="s">
        <v>83</v>
      </c>
      <c r="E4224" s="264" t="s">
        <v>12268</v>
      </c>
      <c r="F4224" s="192" t="s">
        <v>47</v>
      </c>
      <c r="G4224" s="269">
        <f t="shared" si="502"/>
        <v>2022</v>
      </c>
      <c r="H4224" s="269">
        <f t="shared" si="503"/>
        <v>6</v>
      </c>
      <c r="I4224" s="269">
        <f t="shared" si="504"/>
        <v>26</v>
      </c>
      <c r="J4224" s="83">
        <f t="shared" si="505"/>
        <v>2022</v>
      </c>
      <c r="K4224" s="269">
        <f t="shared" si="506"/>
        <v>6</v>
      </c>
      <c r="L4224" s="21">
        <f t="shared" si="507"/>
        <v>26</v>
      </c>
      <c r="M4224" s="270">
        <v>44736</v>
      </c>
      <c r="N4224" s="270">
        <v>44736</v>
      </c>
      <c r="O4224" s="270">
        <v>44736</v>
      </c>
      <c r="P4224" s="270">
        <v>44736</v>
      </c>
      <c r="Q4224" s="336" t="s">
        <v>12299</v>
      </c>
      <c r="R4224" s="21"/>
      <c r="S4224" s="21"/>
      <c r="T4224" s="21"/>
      <c r="U4224" s="166" t="s">
        <v>2222</v>
      </c>
      <c r="V4224" s="166" t="s">
        <v>2222</v>
      </c>
      <c r="W4224" s="166" t="s">
        <v>326</v>
      </c>
      <c r="X4224" s="166" t="s">
        <v>326</v>
      </c>
      <c r="Y4224" s="263" t="s">
        <v>12307</v>
      </c>
    </row>
    <row r="4225" spans="1:25" ht="33">
      <c r="A4225" s="291"/>
      <c r="B4225" s="30">
        <v>4171</v>
      </c>
      <c r="C4225" s="30" t="s">
        <v>12167</v>
      </c>
      <c r="D4225" s="30" t="s">
        <v>83</v>
      </c>
      <c r="E4225" s="264" t="s">
        <v>12269</v>
      </c>
      <c r="F4225" s="192" t="s">
        <v>12286</v>
      </c>
      <c r="G4225" s="269">
        <f t="shared" si="502"/>
        <v>2022</v>
      </c>
      <c r="H4225" s="269">
        <f t="shared" si="503"/>
        <v>6</v>
      </c>
      <c r="I4225" s="269">
        <f t="shared" si="504"/>
        <v>26</v>
      </c>
      <c r="J4225" s="83">
        <f t="shared" si="505"/>
        <v>2022</v>
      </c>
      <c r="K4225" s="269">
        <f t="shared" si="506"/>
        <v>6</v>
      </c>
      <c r="L4225" s="21">
        <f t="shared" si="507"/>
        <v>26</v>
      </c>
      <c r="M4225" s="270">
        <v>44736</v>
      </c>
      <c r="N4225" s="270">
        <v>44736</v>
      </c>
      <c r="O4225" s="270">
        <v>44736</v>
      </c>
      <c r="P4225" s="270">
        <v>44736</v>
      </c>
      <c r="Q4225" s="336" t="s">
        <v>37</v>
      </c>
      <c r="R4225" s="21"/>
      <c r="S4225" s="21"/>
      <c r="T4225" s="21"/>
      <c r="U4225" s="166" t="s">
        <v>9794</v>
      </c>
      <c r="V4225" s="166" t="s">
        <v>9794</v>
      </c>
      <c r="W4225" s="166" t="s">
        <v>326</v>
      </c>
      <c r="X4225" s="166" t="s">
        <v>326</v>
      </c>
      <c r="Y4225" s="263" t="s">
        <v>12308</v>
      </c>
    </row>
    <row r="4226" spans="1:25" ht="49.5">
      <c r="A4226" s="291"/>
      <c r="B4226" s="30">
        <v>4172</v>
      </c>
      <c r="C4226" s="30" t="s">
        <v>12168</v>
      </c>
      <c r="D4226" s="30" t="s">
        <v>83</v>
      </c>
      <c r="E4226" s="264" t="s">
        <v>12270</v>
      </c>
      <c r="F4226" s="192" t="s">
        <v>12287</v>
      </c>
      <c r="G4226" s="269">
        <f t="shared" si="502"/>
        <v>2022</v>
      </c>
      <c r="H4226" s="269">
        <f t="shared" si="503"/>
        <v>6</v>
      </c>
      <c r="I4226" s="269">
        <f t="shared" si="504"/>
        <v>27</v>
      </c>
      <c r="J4226" s="83">
        <f t="shared" si="505"/>
        <v>2022</v>
      </c>
      <c r="K4226" s="269">
        <f t="shared" si="506"/>
        <v>6</v>
      </c>
      <c r="L4226" s="21">
        <f t="shared" si="507"/>
        <v>27</v>
      </c>
      <c r="M4226" s="270">
        <v>44739</v>
      </c>
      <c r="N4226" s="270">
        <v>44739</v>
      </c>
      <c r="O4226" s="270">
        <v>44739</v>
      </c>
      <c r="P4226" s="270">
        <v>44739</v>
      </c>
      <c r="Q4226" s="336" t="s">
        <v>12300</v>
      </c>
      <c r="R4226" s="21"/>
      <c r="S4226" s="21"/>
      <c r="T4226" s="21"/>
      <c r="U4226" s="166" t="s">
        <v>9698</v>
      </c>
      <c r="V4226" s="166" t="s">
        <v>9698</v>
      </c>
      <c r="W4226" s="166" t="s">
        <v>326</v>
      </c>
      <c r="X4226" s="166" t="s">
        <v>326</v>
      </c>
      <c r="Y4226" s="263" t="s">
        <v>12309</v>
      </c>
    </row>
    <row r="4227" spans="1:25" ht="49.5">
      <c r="A4227" s="291"/>
      <c r="B4227" s="30">
        <v>4173</v>
      </c>
      <c r="C4227" s="30" t="s">
        <v>12169</v>
      </c>
      <c r="D4227" s="30" t="s">
        <v>83</v>
      </c>
      <c r="E4227" s="264" t="s">
        <v>12271</v>
      </c>
      <c r="F4227" s="192" t="s">
        <v>12288</v>
      </c>
      <c r="G4227" s="269">
        <f t="shared" si="502"/>
        <v>2022</v>
      </c>
      <c r="H4227" s="269">
        <f t="shared" si="503"/>
        <v>6</v>
      </c>
      <c r="I4227" s="269">
        <f t="shared" si="504"/>
        <v>27</v>
      </c>
      <c r="J4227" s="83">
        <f t="shared" si="505"/>
        <v>2022</v>
      </c>
      <c r="K4227" s="269">
        <f t="shared" si="506"/>
        <v>6</v>
      </c>
      <c r="L4227" s="21">
        <f t="shared" si="507"/>
        <v>27</v>
      </c>
      <c r="M4227" s="270">
        <v>44739</v>
      </c>
      <c r="N4227" s="270">
        <v>44739</v>
      </c>
      <c r="O4227" s="270">
        <v>44739</v>
      </c>
      <c r="P4227" s="270">
        <v>44739</v>
      </c>
      <c r="Q4227" s="336" t="s">
        <v>12300</v>
      </c>
      <c r="R4227" s="21"/>
      <c r="S4227" s="21"/>
      <c r="T4227" s="21"/>
      <c r="U4227" s="166" t="s">
        <v>5495</v>
      </c>
      <c r="V4227" s="166" t="s">
        <v>5495</v>
      </c>
      <c r="W4227" s="166" t="s">
        <v>326</v>
      </c>
      <c r="X4227" s="166" t="s">
        <v>326</v>
      </c>
      <c r="Y4227" s="263" t="s">
        <v>12310</v>
      </c>
    </row>
    <row r="4228" spans="1:25" ht="33">
      <c r="A4228" s="291"/>
      <c r="B4228" s="30">
        <v>4174</v>
      </c>
      <c r="C4228" s="30" t="s">
        <v>12170</v>
      </c>
      <c r="D4228" s="30" t="s">
        <v>83</v>
      </c>
      <c r="E4228" s="264" t="s">
        <v>12272</v>
      </c>
      <c r="F4228" s="192" t="s">
        <v>12286</v>
      </c>
      <c r="G4228" s="269">
        <f t="shared" si="502"/>
        <v>2022</v>
      </c>
      <c r="H4228" s="269">
        <f t="shared" si="503"/>
        <v>6</v>
      </c>
      <c r="I4228" s="269">
        <f t="shared" si="504"/>
        <v>27</v>
      </c>
      <c r="J4228" s="83">
        <f t="shared" si="505"/>
        <v>2022</v>
      </c>
      <c r="K4228" s="269">
        <f t="shared" si="506"/>
        <v>6</v>
      </c>
      <c r="L4228" s="21">
        <f t="shared" si="507"/>
        <v>27</v>
      </c>
      <c r="M4228" s="270">
        <v>44739</v>
      </c>
      <c r="N4228" s="270">
        <v>44739</v>
      </c>
      <c r="O4228" s="270">
        <v>44739</v>
      </c>
      <c r="P4228" s="270">
        <v>44739</v>
      </c>
      <c r="Q4228" s="336" t="s">
        <v>12300</v>
      </c>
      <c r="R4228" s="21"/>
      <c r="S4228" s="21"/>
      <c r="T4228" s="21"/>
      <c r="U4228" s="166" t="s">
        <v>10006</v>
      </c>
      <c r="V4228" s="166" t="s">
        <v>10006</v>
      </c>
      <c r="W4228" s="166" t="s">
        <v>326</v>
      </c>
      <c r="X4228" s="166" t="s">
        <v>326</v>
      </c>
      <c r="Y4228" s="263" t="s">
        <v>12311</v>
      </c>
    </row>
    <row r="4229" spans="1:25" ht="49.5">
      <c r="A4229" s="291"/>
      <c r="B4229" s="30">
        <v>4175</v>
      </c>
      <c r="C4229" s="30" t="s">
        <v>12171</v>
      </c>
      <c r="D4229" s="30" t="s">
        <v>83</v>
      </c>
      <c r="E4229" s="264" t="s">
        <v>12273</v>
      </c>
      <c r="F4229" s="192" t="s">
        <v>2993</v>
      </c>
      <c r="G4229" s="269">
        <f t="shared" si="502"/>
        <v>2022</v>
      </c>
      <c r="H4229" s="269">
        <f t="shared" si="503"/>
        <v>6</v>
      </c>
      <c r="I4229" s="269">
        <f t="shared" si="504"/>
        <v>27</v>
      </c>
      <c r="J4229" s="83">
        <f t="shared" si="505"/>
        <v>2022</v>
      </c>
      <c r="K4229" s="269">
        <f t="shared" si="506"/>
        <v>6</v>
      </c>
      <c r="L4229" s="21">
        <f t="shared" si="507"/>
        <v>27</v>
      </c>
      <c r="M4229" s="270">
        <v>44740</v>
      </c>
      <c r="N4229" s="270">
        <v>44740</v>
      </c>
      <c r="O4229" s="270">
        <v>44740</v>
      </c>
      <c r="P4229" s="270">
        <v>44740</v>
      </c>
      <c r="Q4229" s="336" t="s">
        <v>12300</v>
      </c>
      <c r="R4229" s="21"/>
      <c r="S4229" s="21"/>
      <c r="T4229" s="21"/>
      <c r="U4229" s="166" t="s">
        <v>5348</v>
      </c>
      <c r="V4229" s="166" t="s">
        <v>5348</v>
      </c>
      <c r="W4229" s="166" t="s">
        <v>326</v>
      </c>
      <c r="X4229" s="166" t="s">
        <v>326</v>
      </c>
      <c r="Y4229" s="263" t="s">
        <v>12312</v>
      </c>
    </row>
    <row r="4230" spans="1:25" ht="49.5">
      <c r="A4230" s="291"/>
      <c r="B4230" s="30">
        <v>4176</v>
      </c>
      <c r="C4230" s="30" t="s">
        <v>12172</v>
      </c>
      <c r="D4230" s="30" t="s">
        <v>83</v>
      </c>
      <c r="E4230" s="264" t="s">
        <v>12274</v>
      </c>
      <c r="F4230" s="192" t="s">
        <v>12289</v>
      </c>
      <c r="G4230" s="269">
        <f t="shared" si="502"/>
        <v>2022</v>
      </c>
      <c r="H4230" s="269">
        <f t="shared" si="503"/>
        <v>6</v>
      </c>
      <c r="I4230" s="269">
        <f t="shared" si="504"/>
        <v>27</v>
      </c>
      <c r="J4230" s="83">
        <f t="shared" si="505"/>
        <v>2022</v>
      </c>
      <c r="K4230" s="269">
        <f t="shared" si="506"/>
        <v>6</v>
      </c>
      <c r="L4230" s="21">
        <f t="shared" si="507"/>
        <v>27</v>
      </c>
      <c r="M4230" s="270">
        <v>44740</v>
      </c>
      <c r="N4230" s="270">
        <v>44740</v>
      </c>
      <c r="O4230" s="270">
        <v>44740</v>
      </c>
      <c r="P4230" s="270">
        <v>44740</v>
      </c>
      <c r="Q4230" s="336" t="s">
        <v>12300</v>
      </c>
      <c r="R4230" s="21"/>
      <c r="S4230" s="21"/>
      <c r="T4230" s="21"/>
      <c r="U4230" s="166" t="s">
        <v>9921</v>
      </c>
      <c r="V4230" s="166" t="s">
        <v>9921</v>
      </c>
      <c r="W4230" s="166" t="s">
        <v>12294</v>
      </c>
      <c r="X4230" s="166" t="s">
        <v>12294</v>
      </c>
      <c r="Y4230" s="263" t="s">
        <v>12313</v>
      </c>
    </row>
    <row r="4231" spans="1:25" ht="66">
      <c r="A4231" s="291"/>
      <c r="B4231" s="30">
        <v>4177</v>
      </c>
      <c r="C4231" s="30" t="s">
        <v>12173</v>
      </c>
      <c r="D4231" s="30" t="s">
        <v>83</v>
      </c>
      <c r="E4231" s="264" t="s">
        <v>12275</v>
      </c>
      <c r="F4231" s="192" t="s">
        <v>12289</v>
      </c>
      <c r="G4231" s="269">
        <f t="shared" si="502"/>
        <v>2022</v>
      </c>
      <c r="H4231" s="269">
        <f t="shared" si="503"/>
        <v>6</v>
      </c>
      <c r="I4231" s="269">
        <f t="shared" si="504"/>
        <v>27</v>
      </c>
      <c r="J4231" s="83">
        <f t="shared" si="505"/>
        <v>2022</v>
      </c>
      <c r="K4231" s="269">
        <f t="shared" si="506"/>
        <v>6</v>
      </c>
      <c r="L4231" s="21">
        <f t="shared" si="507"/>
        <v>27</v>
      </c>
      <c r="M4231" s="270">
        <v>44740</v>
      </c>
      <c r="N4231" s="270">
        <v>44740</v>
      </c>
      <c r="O4231" s="270">
        <v>44740</v>
      </c>
      <c r="P4231" s="270">
        <v>44740</v>
      </c>
      <c r="Q4231" s="336" t="s">
        <v>37</v>
      </c>
      <c r="R4231" s="21"/>
      <c r="S4231" s="21"/>
      <c r="T4231" s="21"/>
      <c r="U4231" s="166" t="s">
        <v>7689</v>
      </c>
      <c r="V4231" s="166" t="s">
        <v>7689</v>
      </c>
      <c r="W4231" s="166" t="s">
        <v>326</v>
      </c>
      <c r="X4231" s="166" t="s">
        <v>326</v>
      </c>
      <c r="Y4231" s="263" t="s">
        <v>12314</v>
      </c>
    </row>
    <row r="4232" spans="1:25" ht="66">
      <c r="A4232" s="291"/>
      <c r="B4232" s="30">
        <v>4178</v>
      </c>
      <c r="C4232" s="30" t="s">
        <v>12174</v>
      </c>
      <c r="D4232" s="30" t="s">
        <v>83</v>
      </c>
      <c r="E4232" s="264" t="s">
        <v>12276</v>
      </c>
      <c r="F4232" s="192" t="s">
        <v>12289</v>
      </c>
      <c r="G4232" s="269">
        <f t="shared" si="502"/>
        <v>2022</v>
      </c>
      <c r="H4232" s="269">
        <f t="shared" si="503"/>
        <v>6</v>
      </c>
      <c r="I4232" s="269">
        <f t="shared" si="504"/>
        <v>27</v>
      </c>
      <c r="J4232" s="83">
        <f t="shared" si="505"/>
        <v>2022</v>
      </c>
      <c r="K4232" s="269">
        <f t="shared" si="506"/>
        <v>6</v>
      </c>
      <c r="L4232" s="21">
        <f t="shared" si="507"/>
        <v>27</v>
      </c>
      <c r="M4232" s="270">
        <v>44741</v>
      </c>
      <c r="N4232" s="270">
        <v>44741</v>
      </c>
      <c r="O4232" s="270">
        <v>44741</v>
      </c>
      <c r="P4232" s="270">
        <v>44741</v>
      </c>
      <c r="Q4232" s="336" t="s">
        <v>37</v>
      </c>
      <c r="R4232" s="21"/>
      <c r="S4232" s="21"/>
      <c r="T4232" s="21"/>
      <c r="U4232" s="166" t="s">
        <v>12295</v>
      </c>
      <c r="V4232" s="166" t="s">
        <v>12295</v>
      </c>
      <c r="W4232" s="166" t="s">
        <v>326</v>
      </c>
      <c r="X4232" s="166" t="s">
        <v>326</v>
      </c>
      <c r="Y4232" s="263" t="s">
        <v>12315</v>
      </c>
    </row>
    <row r="4233" spans="1:25" ht="33">
      <c r="A4233" s="291"/>
      <c r="B4233" s="30">
        <v>4179</v>
      </c>
      <c r="C4233" s="30" t="s">
        <v>12175</v>
      </c>
      <c r="D4233" s="30" t="s">
        <v>83</v>
      </c>
      <c r="E4233" s="264" t="s">
        <v>12277</v>
      </c>
      <c r="F4233" s="192" t="s">
        <v>12286</v>
      </c>
      <c r="G4233" s="269">
        <f t="shared" si="502"/>
        <v>2022</v>
      </c>
      <c r="H4233" s="269">
        <f t="shared" si="503"/>
        <v>6</v>
      </c>
      <c r="I4233" s="269">
        <f t="shared" si="504"/>
        <v>27</v>
      </c>
      <c r="J4233" s="83">
        <f t="shared" si="505"/>
        <v>2022</v>
      </c>
      <c r="K4233" s="269">
        <f t="shared" si="506"/>
        <v>6</v>
      </c>
      <c r="L4233" s="21">
        <f t="shared" si="507"/>
        <v>27</v>
      </c>
      <c r="M4233" s="270">
        <v>44742</v>
      </c>
      <c r="N4233" s="270">
        <v>44742</v>
      </c>
      <c r="O4233" s="270">
        <v>44742</v>
      </c>
      <c r="P4233" s="270">
        <v>44742</v>
      </c>
      <c r="Q4233" s="336" t="s">
        <v>37</v>
      </c>
      <c r="R4233" s="21"/>
      <c r="S4233" s="21"/>
      <c r="T4233" s="21"/>
      <c r="U4233" s="166" t="s">
        <v>10011</v>
      </c>
      <c r="V4233" s="166" t="s">
        <v>10011</v>
      </c>
      <c r="W4233" s="166" t="s">
        <v>326</v>
      </c>
      <c r="X4233" s="166" t="s">
        <v>326</v>
      </c>
      <c r="Y4233" s="263" t="s">
        <v>12316</v>
      </c>
    </row>
    <row r="4234" spans="1:25" ht="49.5">
      <c r="A4234" s="291"/>
      <c r="B4234" s="30">
        <v>4180</v>
      </c>
      <c r="C4234" s="30" t="s">
        <v>12176</v>
      </c>
      <c r="D4234" s="30" t="s">
        <v>83</v>
      </c>
      <c r="E4234" s="264" t="s">
        <v>12278</v>
      </c>
      <c r="F4234" s="192" t="s">
        <v>12286</v>
      </c>
      <c r="G4234" s="269">
        <f t="shared" si="502"/>
        <v>2022</v>
      </c>
      <c r="H4234" s="269">
        <f t="shared" si="503"/>
        <v>6</v>
      </c>
      <c r="I4234" s="269">
        <f t="shared" si="504"/>
        <v>27</v>
      </c>
      <c r="J4234" s="83">
        <f t="shared" si="505"/>
        <v>2022</v>
      </c>
      <c r="K4234" s="269">
        <f t="shared" si="506"/>
        <v>6</v>
      </c>
      <c r="L4234" s="21">
        <f t="shared" si="507"/>
        <v>27</v>
      </c>
      <c r="M4234" s="270">
        <v>44742</v>
      </c>
      <c r="N4234" s="270">
        <v>44742</v>
      </c>
      <c r="O4234" s="270">
        <v>44742</v>
      </c>
      <c r="P4234" s="270">
        <v>44742</v>
      </c>
      <c r="Q4234" s="336" t="s">
        <v>37</v>
      </c>
      <c r="R4234" s="21"/>
      <c r="S4234" s="21"/>
      <c r="T4234" s="21"/>
      <c r="U4234" s="166" t="s">
        <v>12296</v>
      </c>
      <c r="V4234" s="166" t="s">
        <v>12296</v>
      </c>
      <c r="W4234" s="166" t="s">
        <v>326</v>
      </c>
      <c r="X4234" s="166" t="s">
        <v>326</v>
      </c>
      <c r="Y4234" s="263" t="s">
        <v>12317</v>
      </c>
    </row>
    <row r="4235" spans="1:25" ht="33">
      <c r="A4235" s="291"/>
      <c r="B4235" s="30">
        <v>4181</v>
      </c>
      <c r="C4235" s="30" t="s">
        <v>12177</v>
      </c>
      <c r="D4235" s="30" t="s">
        <v>83</v>
      </c>
      <c r="E4235" s="363" t="s">
        <v>12279</v>
      </c>
      <c r="F4235" s="365" t="s">
        <v>1875</v>
      </c>
      <c r="G4235" s="269">
        <f t="shared" si="502"/>
        <v>2022</v>
      </c>
      <c r="H4235" s="269">
        <f t="shared" si="503"/>
        <v>6</v>
      </c>
      <c r="I4235" s="269">
        <f t="shared" si="504"/>
        <v>27</v>
      </c>
      <c r="J4235" s="83">
        <f t="shared" si="505"/>
        <v>2022</v>
      </c>
      <c r="K4235" s="269">
        <f t="shared" si="506"/>
        <v>6</v>
      </c>
      <c r="L4235" s="21">
        <f t="shared" si="507"/>
        <v>27</v>
      </c>
      <c r="M4235" s="369" t="s">
        <v>12301</v>
      </c>
      <c r="N4235" s="369" t="s">
        <v>12301</v>
      </c>
      <c r="O4235" s="369" t="s">
        <v>12301</v>
      </c>
      <c r="P4235" s="369" t="s">
        <v>12302</v>
      </c>
      <c r="Q4235" s="368" t="s">
        <v>37</v>
      </c>
      <c r="R4235" s="21"/>
      <c r="S4235" s="21"/>
      <c r="T4235" s="21"/>
      <c r="U4235" s="365" t="s">
        <v>12139</v>
      </c>
      <c r="V4235" s="365" t="s">
        <v>12139</v>
      </c>
      <c r="W4235" s="365" t="s">
        <v>9410</v>
      </c>
      <c r="X4235" s="365" t="s">
        <v>9410</v>
      </c>
      <c r="Y4235" s="371" t="s">
        <v>12318</v>
      </c>
    </row>
    <row r="4236" spans="1:25" ht="33">
      <c r="A4236" s="291"/>
      <c r="B4236" s="30">
        <v>4182</v>
      </c>
      <c r="C4236" s="30" t="s">
        <v>12178</v>
      </c>
      <c r="D4236" s="30" t="s">
        <v>83</v>
      </c>
      <c r="E4236" s="363" t="s">
        <v>12280</v>
      </c>
      <c r="F4236" s="365" t="s">
        <v>12290</v>
      </c>
      <c r="G4236" s="269">
        <f t="shared" si="502"/>
        <v>2022</v>
      </c>
      <c r="H4236" s="269">
        <f t="shared" si="503"/>
        <v>6</v>
      </c>
      <c r="I4236" s="269">
        <f t="shared" si="504"/>
        <v>27</v>
      </c>
      <c r="J4236" s="83">
        <f t="shared" si="505"/>
        <v>2022</v>
      </c>
      <c r="K4236" s="269">
        <f t="shared" si="506"/>
        <v>6</v>
      </c>
      <c r="L4236" s="21">
        <f t="shared" si="507"/>
        <v>27</v>
      </c>
      <c r="M4236" s="367" t="s">
        <v>12301</v>
      </c>
      <c r="N4236" s="367" t="s">
        <v>12301</v>
      </c>
      <c r="O4236" s="367" t="s">
        <v>12301</v>
      </c>
      <c r="P4236" s="367" t="s">
        <v>12301</v>
      </c>
      <c r="Q4236" s="368" t="s">
        <v>12300</v>
      </c>
      <c r="R4236" s="21"/>
      <c r="S4236" s="21"/>
      <c r="T4236" s="21"/>
      <c r="U4236" s="365" t="s">
        <v>9057</v>
      </c>
      <c r="V4236" s="365" t="s">
        <v>9057</v>
      </c>
      <c r="W4236" s="365" t="s">
        <v>12297</v>
      </c>
      <c r="X4236" s="365" t="s">
        <v>12297</v>
      </c>
      <c r="Y4236" s="371" t="s">
        <v>12319</v>
      </c>
    </row>
    <row r="4237" spans="1:25" ht="49.5">
      <c r="A4237" s="291"/>
      <c r="B4237" s="30">
        <v>4183</v>
      </c>
      <c r="C4237" s="30" t="s">
        <v>12179</v>
      </c>
      <c r="D4237" s="30" t="s">
        <v>83</v>
      </c>
      <c r="E4237" s="364" t="s">
        <v>12281</v>
      </c>
      <c r="F4237" s="365" t="s">
        <v>1875</v>
      </c>
      <c r="G4237" s="269">
        <f t="shared" si="502"/>
        <v>2022</v>
      </c>
      <c r="H4237" s="269">
        <f t="shared" si="503"/>
        <v>6</v>
      </c>
      <c r="I4237" s="269">
        <f t="shared" si="504"/>
        <v>27</v>
      </c>
      <c r="J4237" s="83">
        <f t="shared" si="505"/>
        <v>2022</v>
      </c>
      <c r="K4237" s="269">
        <f t="shared" si="506"/>
        <v>6</v>
      </c>
      <c r="L4237" s="21">
        <f t="shared" si="507"/>
        <v>27</v>
      </c>
      <c r="M4237" s="367" t="s">
        <v>12303</v>
      </c>
      <c r="N4237" s="367" t="s">
        <v>12303</v>
      </c>
      <c r="O4237" s="367" t="s">
        <v>12303</v>
      </c>
      <c r="P4237" s="367" t="s">
        <v>12303</v>
      </c>
      <c r="Q4237" s="370" t="s">
        <v>12300</v>
      </c>
      <c r="R4237" s="21"/>
      <c r="S4237" s="21"/>
      <c r="T4237" s="21"/>
      <c r="U4237" s="366" t="s">
        <v>10011</v>
      </c>
      <c r="V4237" s="366" t="s">
        <v>10011</v>
      </c>
      <c r="W4237" s="366" t="s">
        <v>9410</v>
      </c>
      <c r="X4237" s="366" t="s">
        <v>9410</v>
      </c>
      <c r="Y4237" s="371" t="s">
        <v>12320</v>
      </c>
    </row>
    <row r="4238" spans="1:25" ht="33">
      <c r="A4238" s="291"/>
      <c r="B4238" s="30">
        <v>4184</v>
      </c>
      <c r="C4238" s="30" t="s">
        <v>12180</v>
      </c>
      <c r="D4238" s="30" t="s">
        <v>83</v>
      </c>
      <c r="E4238" s="364" t="s">
        <v>12282</v>
      </c>
      <c r="F4238" s="365" t="s">
        <v>12291</v>
      </c>
      <c r="G4238" s="269">
        <f t="shared" si="502"/>
        <v>2022</v>
      </c>
      <c r="H4238" s="269">
        <f t="shared" si="503"/>
        <v>6</v>
      </c>
      <c r="I4238" s="269">
        <f t="shared" si="504"/>
        <v>27</v>
      </c>
      <c r="J4238" s="83">
        <f t="shared" si="505"/>
        <v>2022</v>
      </c>
      <c r="K4238" s="269">
        <f t="shared" si="506"/>
        <v>6</v>
      </c>
      <c r="L4238" s="21">
        <f t="shared" si="507"/>
        <v>27</v>
      </c>
      <c r="M4238" s="367" t="s">
        <v>12304</v>
      </c>
      <c r="N4238" s="367" t="s">
        <v>12304</v>
      </c>
      <c r="O4238" s="367" t="s">
        <v>12304</v>
      </c>
      <c r="P4238" s="367" t="s">
        <v>12303</v>
      </c>
      <c r="Q4238" s="370" t="s">
        <v>37</v>
      </c>
      <c r="R4238" s="21"/>
      <c r="S4238" s="21"/>
      <c r="T4238" s="21"/>
      <c r="U4238" s="366" t="s">
        <v>9209</v>
      </c>
      <c r="V4238" s="366" t="s">
        <v>9209</v>
      </c>
      <c r="W4238" s="366" t="s">
        <v>9410</v>
      </c>
      <c r="X4238" s="366" t="s">
        <v>9410</v>
      </c>
      <c r="Y4238" s="371" t="s">
        <v>12321</v>
      </c>
    </row>
    <row r="4239" spans="1:25" ht="33">
      <c r="A4239" s="291"/>
      <c r="B4239" s="30">
        <v>4185</v>
      </c>
      <c r="C4239" s="30" t="s">
        <v>12181</v>
      </c>
      <c r="D4239" s="30" t="s">
        <v>83</v>
      </c>
      <c r="E4239" s="364" t="s">
        <v>12283</v>
      </c>
      <c r="F4239" s="365" t="s">
        <v>1875</v>
      </c>
      <c r="G4239" s="269">
        <f t="shared" si="502"/>
        <v>2022</v>
      </c>
      <c r="H4239" s="269">
        <f t="shared" si="503"/>
        <v>6</v>
      </c>
      <c r="I4239" s="269">
        <f t="shared" si="504"/>
        <v>27</v>
      </c>
      <c r="J4239" s="83">
        <f t="shared" si="505"/>
        <v>2022</v>
      </c>
      <c r="K4239" s="269">
        <f t="shared" si="506"/>
        <v>6</v>
      </c>
      <c r="L4239" s="21">
        <f t="shared" si="507"/>
        <v>27</v>
      </c>
      <c r="M4239" s="367" t="s">
        <v>12305</v>
      </c>
      <c r="N4239" s="367" t="s">
        <v>12305</v>
      </c>
      <c r="O4239" s="367" t="s">
        <v>12305</v>
      </c>
      <c r="P4239" s="367" t="s">
        <v>12306</v>
      </c>
      <c r="Q4239" s="370" t="s">
        <v>12300</v>
      </c>
      <c r="R4239" s="21"/>
      <c r="S4239" s="21"/>
      <c r="T4239" s="21"/>
      <c r="U4239" s="366" t="s">
        <v>3259</v>
      </c>
      <c r="V4239" s="366" t="s">
        <v>3259</v>
      </c>
      <c r="W4239" s="366" t="s">
        <v>12297</v>
      </c>
      <c r="X4239" s="366" t="s">
        <v>12297</v>
      </c>
      <c r="Y4239" s="371" t="s">
        <v>12322</v>
      </c>
    </row>
    <row r="4240" spans="1:25" ht="49.5">
      <c r="A4240" s="291"/>
      <c r="B4240" s="30">
        <v>4186</v>
      </c>
      <c r="C4240" s="30" t="s">
        <v>12182</v>
      </c>
      <c r="D4240" s="30" t="s">
        <v>83</v>
      </c>
      <c r="E4240" s="364" t="s">
        <v>12284</v>
      </c>
      <c r="F4240" s="365" t="s">
        <v>12292</v>
      </c>
      <c r="G4240" s="269">
        <f t="shared" si="502"/>
        <v>2022</v>
      </c>
      <c r="H4240" s="269">
        <f t="shared" si="503"/>
        <v>6</v>
      </c>
      <c r="I4240" s="269">
        <f t="shared" si="504"/>
        <v>27</v>
      </c>
      <c r="J4240" s="83">
        <f t="shared" si="505"/>
        <v>2022</v>
      </c>
      <c r="K4240" s="269">
        <f t="shared" si="506"/>
        <v>7</v>
      </c>
      <c r="L4240" s="21">
        <f t="shared" si="507"/>
        <v>28</v>
      </c>
      <c r="M4240" s="367" t="s">
        <v>12306</v>
      </c>
      <c r="N4240" s="367" t="s">
        <v>12306</v>
      </c>
      <c r="O4240" s="367" t="s">
        <v>12306</v>
      </c>
      <c r="P4240" s="367" t="s">
        <v>12558</v>
      </c>
      <c r="Q4240" s="370" t="s">
        <v>88</v>
      </c>
      <c r="R4240" s="21"/>
      <c r="S4240" s="21"/>
      <c r="T4240" s="21"/>
      <c r="U4240" s="366" t="s">
        <v>12298</v>
      </c>
      <c r="V4240" s="366" t="s">
        <v>12298</v>
      </c>
      <c r="W4240" s="366" t="s">
        <v>9410</v>
      </c>
      <c r="X4240" s="366" t="s">
        <v>9410</v>
      </c>
      <c r="Y4240" s="371" t="s">
        <v>12323</v>
      </c>
    </row>
    <row r="4241" spans="1:25" ht="33">
      <c r="A4241" s="291"/>
      <c r="B4241" s="30">
        <v>4187</v>
      </c>
      <c r="C4241" s="30" t="s">
        <v>12183</v>
      </c>
      <c r="D4241" s="30" t="s">
        <v>83</v>
      </c>
      <c r="E4241" s="374" t="s">
        <v>12285</v>
      </c>
      <c r="F4241" s="365" t="s">
        <v>12293</v>
      </c>
      <c r="G4241" s="269">
        <f t="shared" si="502"/>
        <v>2022</v>
      </c>
      <c r="H4241" s="269">
        <f t="shared" si="503"/>
        <v>6</v>
      </c>
      <c r="I4241" s="269">
        <f t="shared" si="504"/>
        <v>27</v>
      </c>
      <c r="J4241" s="83">
        <f t="shared" si="505"/>
        <v>2022</v>
      </c>
      <c r="K4241" s="269">
        <f t="shared" si="506"/>
        <v>7</v>
      </c>
      <c r="L4241" s="21">
        <f t="shared" si="507"/>
        <v>28</v>
      </c>
      <c r="M4241" s="369" t="s">
        <v>12306</v>
      </c>
      <c r="N4241" s="369" t="s">
        <v>12306</v>
      </c>
      <c r="O4241" s="369" t="s">
        <v>12306</v>
      </c>
      <c r="P4241" s="369" t="s">
        <v>12558</v>
      </c>
      <c r="Q4241" s="368" t="s">
        <v>12559</v>
      </c>
      <c r="R4241" s="21"/>
      <c r="S4241" s="21"/>
      <c r="T4241" s="21"/>
      <c r="U4241" s="365" t="s">
        <v>39</v>
      </c>
      <c r="V4241" s="365" t="s">
        <v>39</v>
      </c>
      <c r="W4241" s="365" t="s">
        <v>9410</v>
      </c>
      <c r="X4241" s="365" t="s">
        <v>9410</v>
      </c>
      <c r="Y4241" s="371" t="s">
        <v>12324</v>
      </c>
    </row>
    <row r="4242" spans="1:25">
      <c r="A4242" s="291"/>
      <c r="B4242" s="30">
        <v>4188</v>
      </c>
      <c r="C4242" s="30" t="s">
        <v>12184</v>
      </c>
      <c r="D4242" s="30" t="s">
        <v>83</v>
      </c>
      <c r="E4242" s="259" t="s">
        <v>11691</v>
      </c>
      <c r="F4242" s="372" t="s">
        <v>9832</v>
      </c>
      <c r="G4242" s="269">
        <f t="shared" si="502"/>
        <v>2022</v>
      </c>
      <c r="H4242" s="269">
        <f t="shared" si="503"/>
        <v>6</v>
      </c>
      <c r="I4242" s="269">
        <f t="shared" si="504"/>
        <v>26</v>
      </c>
      <c r="J4242" s="83">
        <f t="shared" si="505"/>
        <v>2022</v>
      </c>
      <c r="K4242" s="269">
        <f t="shared" si="506"/>
        <v>6</v>
      </c>
      <c r="L4242" s="21">
        <f t="shared" si="507"/>
        <v>26</v>
      </c>
      <c r="M4242" s="119">
        <v>44736</v>
      </c>
      <c r="N4242" s="119">
        <v>44736</v>
      </c>
      <c r="O4242" s="119">
        <v>44736</v>
      </c>
      <c r="P4242" s="119">
        <v>44736</v>
      </c>
      <c r="Q4242" s="267" t="s">
        <v>37</v>
      </c>
      <c r="R4242" s="21"/>
      <c r="S4242" s="21"/>
      <c r="T4242" s="21"/>
      <c r="U4242" s="267" t="s">
        <v>12342</v>
      </c>
      <c r="V4242" s="267" t="s">
        <v>12342</v>
      </c>
      <c r="W4242" s="267" t="s">
        <v>12343</v>
      </c>
      <c r="X4242" s="267" t="s">
        <v>12343</v>
      </c>
      <c r="Y4242" s="91"/>
    </row>
    <row r="4243" spans="1:25">
      <c r="A4243" s="291"/>
      <c r="B4243" s="30">
        <v>4189</v>
      </c>
      <c r="C4243" s="30" t="s">
        <v>12185</v>
      </c>
      <c r="D4243" s="30" t="s">
        <v>83</v>
      </c>
      <c r="E4243" s="259" t="s">
        <v>12325</v>
      </c>
      <c r="F4243" s="372" t="s">
        <v>9832</v>
      </c>
      <c r="G4243" s="269">
        <f t="shared" si="502"/>
        <v>2022</v>
      </c>
      <c r="H4243" s="269">
        <f t="shared" si="503"/>
        <v>6</v>
      </c>
      <c r="I4243" s="269">
        <f t="shared" si="504"/>
        <v>26</v>
      </c>
      <c r="J4243" s="83">
        <f t="shared" si="505"/>
        <v>2022</v>
      </c>
      <c r="K4243" s="269">
        <f t="shared" si="506"/>
        <v>6</v>
      </c>
      <c r="L4243" s="21">
        <f t="shared" si="507"/>
        <v>26</v>
      </c>
      <c r="M4243" s="119">
        <v>44736</v>
      </c>
      <c r="N4243" s="119">
        <v>44736</v>
      </c>
      <c r="O4243" s="119">
        <v>44736</v>
      </c>
      <c r="P4243" s="119">
        <v>44736</v>
      </c>
      <c r="Q4243" s="267" t="s">
        <v>12358</v>
      </c>
      <c r="R4243" s="21"/>
      <c r="S4243" s="21"/>
      <c r="T4243" s="21"/>
      <c r="U4243" s="267" t="s">
        <v>4093</v>
      </c>
      <c r="V4243" s="267" t="s">
        <v>4093</v>
      </c>
      <c r="W4243" s="267" t="s">
        <v>12344</v>
      </c>
      <c r="X4243" s="267" t="s">
        <v>12344</v>
      </c>
      <c r="Y4243" s="91"/>
    </row>
    <row r="4244" spans="1:25">
      <c r="A4244" s="291"/>
      <c r="B4244" s="30">
        <v>4190</v>
      </c>
      <c r="C4244" s="30" t="s">
        <v>12186</v>
      </c>
      <c r="D4244" s="30" t="s">
        <v>83</v>
      </c>
      <c r="E4244" s="265" t="s">
        <v>12326</v>
      </c>
      <c r="F4244" s="372" t="s">
        <v>9832</v>
      </c>
      <c r="G4244" s="269">
        <f t="shared" si="502"/>
        <v>2022</v>
      </c>
      <c r="H4244" s="269">
        <f t="shared" si="503"/>
        <v>6</v>
      </c>
      <c r="I4244" s="269">
        <f t="shared" si="504"/>
        <v>26</v>
      </c>
      <c r="J4244" s="83">
        <f t="shared" si="505"/>
        <v>2022</v>
      </c>
      <c r="K4244" s="269">
        <f t="shared" si="506"/>
        <v>6</v>
      </c>
      <c r="L4244" s="21">
        <f t="shared" si="507"/>
        <v>26</v>
      </c>
      <c r="M4244" s="119">
        <v>44736</v>
      </c>
      <c r="N4244" s="119">
        <v>44736</v>
      </c>
      <c r="O4244" s="119">
        <v>44736</v>
      </c>
      <c r="P4244" s="119">
        <v>44736</v>
      </c>
      <c r="Q4244" s="267" t="s">
        <v>37</v>
      </c>
      <c r="R4244" s="21"/>
      <c r="S4244" s="21"/>
      <c r="T4244" s="21"/>
      <c r="U4244" s="267" t="s">
        <v>9723</v>
      </c>
      <c r="V4244" s="267" t="s">
        <v>9723</v>
      </c>
      <c r="W4244" s="267" t="s">
        <v>12345</v>
      </c>
      <c r="X4244" s="267" t="s">
        <v>12345</v>
      </c>
      <c r="Y4244" s="91"/>
    </row>
    <row r="4245" spans="1:25">
      <c r="A4245" s="291"/>
      <c r="B4245" s="30">
        <v>4191</v>
      </c>
      <c r="C4245" s="30" t="s">
        <v>12187</v>
      </c>
      <c r="D4245" s="30" t="s">
        <v>83</v>
      </c>
      <c r="E4245" s="265" t="s">
        <v>12327</v>
      </c>
      <c r="F4245" s="372" t="s">
        <v>9832</v>
      </c>
      <c r="G4245" s="269">
        <f t="shared" si="502"/>
        <v>2022</v>
      </c>
      <c r="H4245" s="269">
        <f t="shared" si="503"/>
        <v>6</v>
      </c>
      <c r="I4245" s="269">
        <f t="shared" si="504"/>
        <v>26</v>
      </c>
      <c r="J4245" s="83">
        <f t="shared" si="505"/>
        <v>2022</v>
      </c>
      <c r="K4245" s="269">
        <f t="shared" si="506"/>
        <v>6</v>
      </c>
      <c r="L4245" s="21">
        <f t="shared" si="507"/>
        <v>26</v>
      </c>
      <c r="M4245" s="119">
        <v>44736</v>
      </c>
      <c r="N4245" s="119">
        <v>44736</v>
      </c>
      <c r="O4245" s="119">
        <v>44736</v>
      </c>
      <c r="P4245" s="119">
        <v>44736</v>
      </c>
      <c r="Q4245" s="267" t="s">
        <v>37</v>
      </c>
      <c r="R4245" s="21"/>
      <c r="S4245" s="21"/>
      <c r="T4245" s="21"/>
      <c r="U4245" s="267" t="s">
        <v>12153</v>
      </c>
      <c r="V4245" s="267" t="s">
        <v>12153</v>
      </c>
      <c r="W4245" s="267" t="s">
        <v>12346</v>
      </c>
      <c r="X4245" s="267" t="s">
        <v>12346</v>
      </c>
      <c r="Y4245" s="91"/>
    </row>
    <row r="4246" spans="1:25">
      <c r="A4246" s="291"/>
      <c r="B4246" s="30">
        <v>4192</v>
      </c>
      <c r="C4246" s="30" t="s">
        <v>12188</v>
      </c>
      <c r="D4246" s="30" t="s">
        <v>83</v>
      </c>
      <c r="E4246" s="265" t="s">
        <v>12328</v>
      </c>
      <c r="F4246" s="372" t="s">
        <v>9832</v>
      </c>
      <c r="G4246" s="269">
        <f t="shared" si="502"/>
        <v>2022</v>
      </c>
      <c r="H4246" s="269">
        <f t="shared" si="503"/>
        <v>6</v>
      </c>
      <c r="I4246" s="269">
        <f t="shared" si="504"/>
        <v>26</v>
      </c>
      <c r="J4246" s="83">
        <f t="shared" si="505"/>
        <v>2022</v>
      </c>
      <c r="K4246" s="269">
        <f t="shared" si="506"/>
        <v>6</v>
      </c>
      <c r="L4246" s="21">
        <f t="shared" si="507"/>
        <v>26</v>
      </c>
      <c r="M4246" s="119">
        <v>44736</v>
      </c>
      <c r="N4246" s="119">
        <v>44736</v>
      </c>
      <c r="O4246" s="119">
        <v>44736</v>
      </c>
      <c r="P4246" s="119">
        <v>44736</v>
      </c>
      <c r="Q4246" s="267" t="s">
        <v>37</v>
      </c>
      <c r="R4246" s="21"/>
      <c r="S4246" s="21"/>
      <c r="T4246" s="21"/>
      <c r="U4246" s="267" t="s">
        <v>12347</v>
      </c>
      <c r="V4246" s="267" t="s">
        <v>12347</v>
      </c>
      <c r="W4246" s="267" t="s">
        <v>12343</v>
      </c>
      <c r="X4246" s="267" t="s">
        <v>12343</v>
      </c>
      <c r="Y4246" s="91"/>
    </row>
    <row r="4247" spans="1:25">
      <c r="A4247" s="291"/>
      <c r="B4247" s="30">
        <v>4193</v>
      </c>
      <c r="C4247" s="30" t="s">
        <v>12189</v>
      </c>
      <c r="D4247" s="30" t="s">
        <v>83</v>
      </c>
      <c r="E4247" s="265" t="s">
        <v>12329</v>
      </c>
      <c r="F4247" s="372" t="s">
        <v>9832</v>
      </c>
      <c r="G4247" s="269">
        <f t="shared" si="502"/>
        <v>2022</v>
      </c>
      <c r="H4247" s="269">
        <f t="shared" si="503"/>
        <v>6</v>
      </c>
      <c r="I4247" s="269">
        <f t="shared" si="504"/>
        <v>27</v>
      </c>
      <c r="J4247" s="83">
        <f t="shared" si="505"/>
        <v>2022</v>
      </c>
      <c r="K4247" s="269">
        <f t="shared" si="506"/>
        <v>6</v>
      </c>
      <c r="L4247" s="21">
        <f t="shared" si="507"/>
        <v>27</v>
      </c>
      <c r="M4247" s="119">
        <v>44739</v>
      </c>
      <c r="N4247" s="119">
        <v>44739</v>
      </c>
      <c r="O4247" s="119">
        <v>44739</v>
      </c>
      <c r="P4247" s="119">
        <v>44739</v>
      </c>
      <c r="Q4247" s="267" t="s">
        <v>12358</v>
      </c>
      <c r="R4247" s="21"/>
      <c r="S4247" s="21"/>
      <c r="T4247" s="21"/>
      <c r="U4247" s="267" t="s">
        <v>12348</v>
      </c>
      <c r="V4247" s="267" t="s">
        <v>12348</v>
      </c>
      <c r="W4247" s="267" t="s">
        <v>12349</v>
      </c>
      <c r="X4247" s="267" t="s">
        <v>12349</v>
      </c>
      <c r="Y4247" s="91"/>
    </row>
    <row r="4248" spans="1:25">
      <c r="A4248" s="291"/>
      <c r="B4248" s="30">
        <v>4194</v>
      </c>
      <c r="C4248" s="30" t="s">
        <v>12190</v>
      </c>
      <c r="D4248" s="30" t="s">
        <v>83</v>
      </c>
      <c r="E4248" s="265" t="s">
        <v>12330</v>
      </c>
      <c r="F4248" s="372" t="s">
        <v>9832</v>
      </c>
      <c r="G4248" s="269">
        <f t="shared" si="502"/>
        <v>2022</v>
      </c>
      <c r="H4248" s="269">
        <f t="shared" si="503"/>
        <v>6</v>
      </c>
      <c r="I4248" s="269">
        <f t="shared" si="504"/>
        <v>27</v>
      </c>
      <c r="J4248" s="83" t="str">
        <f t="shared" si="505"/>
        <v/>
      </c>
      <c r="K4248" s="269" t="str">
        <f t="shared" si="506"/>
        <v/>
      </c>
      <c r="L4248" s="21" t="str">
        <f t="shared" si="507"/>
        <v/>
      </c>
      <c r="M4248" s="119">
        <v>44739</v>
      </c>
      <c r="N4248" s="119">
        <v>44739</v>
      </c>
      <c r="O4248" s="119">
        <v>44739</v>
      </c>
      <c r="P4248" s="119"/>
      <c r="Q4248" s="267" t="s">
        <v>120</v>
      </c>
      <c r="R4248" s="21"/>
      <c r="S4248" s="21"/>
      <c r="T4248" s="21"/>
      <c r="U4248" s="267" t="s">
        <v>9385</v>
      </c>
      <c r="V4248" s="267" t="s">
        <v>9385</v>
      </c>
      <c r="W4248" s="267" t="s">
        <v>12350</v>
      </c>
      <c r="X4248" s="267" t="s">
        <v>12350</v>
      </c>
      <c r="Y4248" s="91"/>
    </row>
    <row r="4249" spans="1:25">
      <c r="A4249" s="291"/>
      <c r="B4249" s="30">
        <v>4195</v>
      </c>
      <c r="C4249" s="30" t="s">
        <v>12191</v>
      </c>
      <c r="D4249" s="30" t="s">
        <v>83</v>
      </c>
      <c r="E4249" s="259" t="s">
        <v>12331</v>
      </c>
      <c r="F4249" s="372" t="s">
        <v>9832</v>
      </c>
      <c r="G4249" s="269">
        <f t="shared" si="502"/>
        <v>2022</v>
      </c>
      <c r="H4249" s="269">
        <f t="shared" si="503"/>
        <v>6</v>
      </c>
      <c r="I4249" s="269">
        <f t="shared" si="504"/>
        <v>27</v>
      </c>
      <c r="J4249" s="83">
        <f t="shared" si="505"/>
        <v>2022</v>
      </c>
      <c r="K4249" s="269">
        <f t="shared" si="506"/>
        <v>6</v>
      </c>
      <c r="L4249" s="21">
        <f t="shared" si="507"/>
        <v>27</v>
      </c>
      <c r="M4249" s="119">
        <v>44739</v>
      </c>
      <c r="N4249" s="119">
        <v>44739</v>
      </c>
      <c r="O4249" s="119">
        <v>44739</v>
      </c>
      <c r="P4249" s="119">
        <v>44739</v>
      </c>
      <c r="Q4249" s="267" t="s">
        <v>12359</v>
      </c>
      <c r="R4249" s="21"/>
      <c r="S4249" s="21"/>
      <c r="T4249" s="21"/>
      <c r="U4249" s="267" t="s">
        <v>9046</v>
      </c>
      <c r="V4249" s="267" t="s">
        <v>9046</v>
      </c>
      <c r="W4249" s="267" t="s">
        <v>12344</v>
      </c>
      <c r="X4249" s="267" t="s">
        <v>12344</v>
      </c>
      <c r="Y4249" s="91"/>
    </row>
    <row r="4250" spans="1:25">
      <c r="A4250" s="291"/>
      <c r="B4250" s="30">
        <v>4196</v>
      </c>
      <c r="C4250" s="30" t="s">
        <v>12192</v>
      </c>
      <c r="D4250" s="30" t="s">
        <v>83</v>
      </c>
      <c r="E4250" s="259" t="s">
        <v>12332</v>
      </c>
      <c r="F4250" s="372" t="s">
        <v>9832</v>
      </c>
      <c r="G4250" s="269">
        <f t="shared" si="502"/>
        <v>2022</v>
      </c>
      <c r="H4250" s="269">
        <f t="shared" si="503"/>
        <v>6</v>
      </c>
      <c r="I4250" s="269">
        <f t="shared" si="504"/>
        <v>27</v>
      </c>
      <c r="J4250" s="83">
        <f t="shared" si="505"/>
        <v>2022</v>
      </c>
      <c r="K4250" s="269">
        <f t="shared" si="506"/>
        <v>6</v>
      </c>
      <c r="L4250" s="21">
        <f t="shared" si="507"/>
        <v>27</v>
      </c>
      <c r="M4250" s="119">
        <v>44739</v>
      </c>
      <c r="N4250" s="119">
        <v>44739</v>
      </c>
      <c r="O4250" s="119">
        <v>44739</v>
      </c>
      <c r="P4250" s="119">
        <v>44739</v>
      </c>
      <c r="Q4250" s="267" t="s">
        <v>37</v>
      </c>
      <c r="R4250" s="21"/>
      <c r="S4250" s="21"/>
      <c r="T4250" s="21"/>
      <c r="U4250" s="267" t="s">
        <v>10770</v>
      </c>
      <c r="V4250" s="267" t="s">
        <v>10770</v>
      </c>
      <c r="W4250" s="267" t="s">
        <v>12351</v>
      </c>
      <c r="X4250" s="267" t="s">
        <v>12351</v>
      </c>
      <c r="Y4250" s="91"/>
    </row>
    <row r="4251" spans="1:25">
      <c r="A4251" s="291"/>
      <c r="B4251" s="30">
        <v>4197</v>
      </c>
      <c r="C4251" s="30" t="s">
        <v>12193</v>
      </c>
      <c r="D4251" s="30" t="s">
        <v>83</v>
      </c>
      <c r="E4251" s="259" t="s">
        <v>12333</v>
      </c>
      <c r="F4251" s="372" t="s">
        <v>9832</v>
      </c>
      <c r="G4251" s="269">
        <f t="shared" si="502"/>
        <v>2022</v>
      </c>
      <c r="H4251" s="269">
        <f t="shared" si="503"/>
        <v>6</v>
      </c>
      <c r="I4251" s="269">
        <f t="shared" si="504"/>
        <v>27</v>
      </c>
      <c r="J4251" s="83">
        <f t="shared" si="505"/>
        <v>2022</v>
      </c>
      <c r="K4251" s="269">
        <f t="shared" si="506"/>
        <v>6</v>
      </c>
      <c r="L4251" s="21">
        <f t="shared" si="507"/>
        <v>27</v>
      </c>
      <c r="M4251" s="119">
        <v>44739</v>
      </c>
      <c r="N4251" s="119">
        <v>44739</v>
      </c>
      <c r="O4251" s="119">
        <v>44739</v>
      </c>
      <c r="P4251" s="119">
        <v>44739</v>
      </c>
      <c r="Q4251" s="267" t="s">
        <v>37</v>
      </c>
      <c r="R4251" s="21"/>
      <c r="S4251" s="21"/>
      <c r="T4251" s="21"/>
      <c r="U4251" s="267" t="s">
        <v>12352</v>
      </c>
      <c r="V4251" s="267" t="s">
        <v>12352</v>
      </c>
      <c r="W4251" s="267" t="s">
        <v>9385</v>
      </c>
      <c r="X4251" s="267" t="s">
        <v>9385</v>
      </c>
      <c r="Y4251" s="91"/>
    </row>
    <row r="4252" spans="1:25">
      <c r="A4252" s="291"/>
      <c r="B4252" s="30">
        <v>4198</v>
      </c>
      <c r="C4252" s="30" t="s">
        <v>12194</v>
      </c>
      <c r="D4252" s="30" t="s">
        <v>83</v>
      </c>
      <c r="E4252" s="259" t="s">
        <v>12334</v>
      </c>
      <c r="F4252" s="372" t="s">
        <v>9832</v>
      </c>
      <c r="G4252" s="269">
        <f t="shared" si="502"/>
        <v>2022</v>
      </c>
      <c r="H4252" s="269">
        <f t="shared" si="503"/>
        <v>6</v>
      </c>
      <c r="I4252" s="269">
        <f t="shared" si="504"/>
        <v>27</v>
      </c>
      <c r="J4252" s="83">
        <f t="shared" si="505"/>
        <v>2022</v>
      </c>
      <c r="K4252" s="269">
        <f t="shared" si="506"/>
        <v>6</v>
      </c>
      <c r="L4252" s="21">
        <f t="shared" si="507"/>
        <v>27</v>
      </c>
      <c r="M4252" s="119">
        <v>44740</v>
      </c>
      <c r="N4252" s="119">
        <v>44740</v>
      </c>
      <c r="O4252" s="119">
        <v>44740</v>
      </c>
      <c r="P4252" s="119">
        <v>44740</v>
      </c>
      <c r="Q4252" s="267" t="s">
        <v>12360</v>
      </c>
      <c r="R4252" s="21"/>
      <c r="S4252" s="21"/>
      <c r="T4252" s="21"/>
      <c r="U4252" s="267" t="s">
        <v>9046</v>
      </c>
      <c r="V4252" s="267" t="s">
        <v>9046</v>
      </c>
      <c r="W4252" s="267" t="s">
        <v>12343</v>
      </c>
      <c r="X4252" s="267" t="s">
        <v>12343</v>
      </c>
      <c r="Y4252" s="91"/>
    </row>
    <row r="4253" spans="1:25">
      <c r="A4253" s="291"/>
      <c r="B4253" s="30">
        <v>4199</v>
      </c>
      <c r="C4253" s="30" t="s">
        <v>12195</v>
      </c>
      <c r="D4253" s="30" t="s">
        <v>83</v>
      </c>
      <c r="E4253" s="259" t="s">
        <v>12335</v>
      </c>
      <c r="F4253" s="372" t="s">
        <v>9832</v>
      </c>
      <c r="G4253" s="269">
        <f t="shared" si="502"/>
        <v>2022</v>
      </c>
      <c r="H4253" s="269">
        <f t="shared" si="503"/>
        <v>6</v>
      </c>
      <c r="I4253" s="269">
        <f t="shared" si="504"/>
        <v>27</v>
      </c>
      <c r="J4253" s="83">
        <f t="shared" si="505"/>
        <v>2022</v>
      </c>
      <c r="K4253" s="269">
        <f t="shared" si="506"/>
        <v>6</v>
      </c>
      <c r="L4253" s="21">
        <f t="shared" si="507"/>
        <v>27</v>
      </c>
      <c r="M4253" s="119">
        <v>44740</v>
      </c>
      <c r="N4253" s="119">
        <v>44740</v>
      </c>
      <c r="O4253" s="119">
        <v>44740</v>
      </c>
      <c r="P4253" s="119">
        <v>44740</v>
      </c>
      <c r="Q4253" s="267" t="s">
        <v>37</v>
      </c>
      <c r="R4253" s="21"/>
      <c r="S4253" s="21"/>
      <c r="T4253" s="21"/>
      <c r="U4253" s="267" t="s">
        <v>957</v>
      </c>
      <c r="V4253" s="267" t="s">
        <v>957</v>
      </c>
      <c r="W4253" s="267" t="s">
        <v>12344</v>
      </c>
      <c r="X4253" s="267" t="s">
        <v>12344</v>
      </c>
      <c r="Y4253" s="91"/>
    </row>
    <row r="4254" spans="1:25">
      <c r="A4254" s="291"/>
      <c r="B4254" s="30">
        <v>4200</v>
      </c>
      <c r="C4254" s="30" t="s">
        <v>12196</v>
      </c>
      <c r="D4254" s="30" t="s">
        <v>83</v>
      </c>
      <c r="E4254" s="259" t="s">
        <v>12336</v>
      </c>
      <c r="F4254" s="372" t="s">
        <v>9832</v>
      </c>
      <c r="G4254" s="269">
        <f t="shared" si="502"/>
        <v>2022</v>
      </c>
      <c r="H4254" s="269">
        <f t="shared" si="503"/>
        <v>6</v>
      </c>
      <c r="I4254" s="269">
        <f t="shared" si="504"/>
        <v>27</v>
      </c>
      <c r="J4254" s="83">
        <f t="shared" si="505"/>
        <v>2022</v>
      </c>
      <c r="K4254" s="269">
        <f t="shared" si="506"/>
        <v>6</v>
      </c>
      <c r="L4254" s="21">
        <f t="shared" si="507"/>
        <v>27</v>
      </c>
      <c r="M4254" s="119">
        <v>44740</v>
      </c>
      <c r="N4254" s="119">
        <v>44740</v>
      </c>
      <c r="O4254" s="119">
        <v>44740</v>
      </c>
      <c r="P4254" s="119">
        <v>44741</v>
      </c>
      <c r="Q4254" s="267" t="s">
        <v>12360</v>
      </c>
      <c r="R4254" s="21"/>
      <c r="S4254" s="21"/>
      <c r="T4254" s="21"/>
      <c r="U4254" s="267" t="s">
        <v>12353</v>
      </c>
      <c r="V4254" s="267" t="s">
        <v>12353</v>
      </c>
      <c r="W4254" s="267" t="s">
        <v>12354</v>
      </c>
      <c r="X4254" s="267" t="s">
        <v>12354</v>
      </c>
      <c r="Y4254" s="91"/>
    </row>
    <row r="4255" spans="1:25">
      <c r="A4255" s="291"/>
      <c r="B4255" s="30">
        <v>4201</v>
      </c>
      <c r="C4255" s="30" t="s">
        <v>12197</v>
      </c>
      <c r="D4255" s="30" t="s">
        <v>83</v>
      </c>
      <c r="E4255" s="265" t="s">
        <v>12337</v>
      </c>
      <c r="F4255" s="372" t="s">
        <v>9832</v>
      </c>
      <c r="G4255" s="269">
        <f t="shared" si="502"/>
        <v>2022</v>
      </c>
      <c r="H4255" s="269">
        <f t="shared" si="503"/>
        <v>6</v>
      </c>
      <c r="I4255" s="269">
        <f t="shared" si="504"/>
        <v>27</v>
      </c>
      <c r="J4255" s="83">
        <f t="shared" si="505"/>
        <v>2022</v>
      </c>
      <c r="K4255" s="269">
        <f t="shared" si="506"/>
        <v>6</v>
      </c>
      <c r="L4255" s="21">
        <f t="shared" si="507"/>
        <v>27</v>
      </c>
      <c r="M4255" s="119">
        <v>44740</v>
      </c>
      <c r="N4255" s="119">
        <v>44740</v>
      </c>
      <c r="O4255" s="119">
        <v>44740</v>
      </c>
      <c r="P4255" s="119">
        <v>44741</v>
      </c>
      <c r="Q4255" s="267" t="s">
        <v>12358</v>
      </c>
      <c r="R4255" s="21"/>
      <c r="S4255" s="21"/>
      <c r="T4255" s="21"/>
      <c r="U4255" s="267" t="s">
        <v>12355</v>
      </c>
      <c r="V4255" s="267" t="s">
        <v>12355</v>
      </c>
      <c r="W4255" s="267" t="s">
        <v>9385</v>
      </c>
      <c r="X4255" s="267" t="s">
        <v>9385</v>
      </c>
      <c r="Y4255" s="91"/>
    </row>
    <row r="4256" spans="1:25">
      <c r="A4256" s="291"/>
      <c r="B4256" s="30">
        <v>4202</v>
      </c>
      <c r="C4256" s="30" t="s">
        <v>12198</v>
      </c>
      <c r="D4256" s="30" t="s">
        <v>83</v>
      </c>
      <c r="E4256" s="259" t="s">
        <v>12338</v>
      </c>
      <c r="F4256" s="372" t="s">
        <v>9832</v>
      </c>
      <c r="G4256" s="269">
        <f t="shared" si="502"/>
        <v>2022</v>
      </c>
      <c r="H4256" s="269">
        <f t="shared" si="503"/>
        <v>6</v>
      </c>
      <c r="I4256" s="269">
        <f t="shared" si="504"/>
        <v>27</v>
      </c>
      <c r="J4256" s="83">
        <f t="shared" si="505"/>
        <v>2022</v>
      </c>
      <c r="K4256" s="269">
        <f t="shared" si="506"/>
        <v>6</v>
      </c>
      <c r="L4256" s="21">
        <f t="shared" si="507"/>
        <v>27</v>
      </c>
      <c r="M4256" s="119">
        <v>44740</v>
      </c>
      <c r="N4256" s="119">
        <v>44740</v>
      </c>
      <c r="O4256" s="119">
        <v>44740</v>
      </c>
      <c r="P4256" s="119">
        <v>44741</v>
      </c>
      <c r="Q4256" s="267" t="s">
        <v>37</v>
      </c>
      <c r="R4256" s="21"/>
      <c r="S4256" s="21"/>
      <c r="T4256" s="21"/>
      <c r="U4256" s="267" t="s">
        <v>9695</v>
      </c>
      <c r="V4256" s="267" t="s">
        <v>9695</v>
      </c>
      <c r="W4256" s="267" t="s">
        <v>9385</v>
      </c>
      <c r="X4256" s="267" t="s">
        <v>9385</v>
      </c>
      <c r="Y4256" s="91"/>
    </row>
    <row r="4257" spans="1:25">
      <c r="A4257" s="291"/>
      <c r="B4257" s="30">
        <v>4203</v>
      </c>
      <c r="C4257" s="30" t="s">
        <v>12199</v>
      </c>
      <c r="D4257" s="30" t="s">
        <v>83</v>
      </c>
      <c r="E4257" s="130" t="s">
        <v>12339</v>
      </c>
      <c r="F4257" s="372" t="s">
        <v>9832</v>
      </c>
      <c r="G4257" s="269">
        <f t="shared" si="502"/>
        <v>2022</v>
      </c>
      <c r="H4257" s="269">
        <f t="shared" si="503"/>
        <v>6</v>
      </c>
      <c r="I4257" s="269">
        <f t="shared" si="504"/>
        <v>27</v>
      </c>
      <c r="J4257" s="83">
        <f t="shared" si="505"/>
        <v>2022</v>
      </c>
      <c r="K4257" s="269">
        <f t="shared" si="506"/>
        <v>6</v>
      </c>
      <c r="L4257" s="21">
        <f t="shared" si="507"/>
        <v>27</v>
      </c>
      <c r="M4257" s="119">
        <v>44741</v>
      </c>
      <c r="N4257" s="119">
        <v>44741</v>
      </c>
      <c r="O4257" s="119">
        <v>44741</v>
      </c>
      <c r="P4257" s="119">
        <v>44741</v>
      </c>
      <c r="Q4257" s="267" t="s">
        <v>37</v>
      </c>
      <c r="R4257" s="21"/>
      <c r="S4257" s="21"/>
      <c r="T4257" s="21"/>
      <c r="U4257" s="267" t="s">
        <v>12356</v>
      </c>
      <c r="V4257" s="267" t="s">
        <v>12356</v>
      </c>
      <c r="W4257" s="267" t="s">
        <v>9385</v>
      </c>
      <c r="X4257" s="267" t="s">
        <v>9385</v>
      </c>
      <c r="Y4257" s="91"/>
    </row>
    <row r="4258" spans="1:25">
      <c r="A4258" s="291"/>
      <c r="B4258" s="30">
        <v>4204</v>
      </c>
      <c r="C4258" s="30" t="s">
        <v>12200</v>
      </c>
      <c r="D4258" s="30" t="s">
        <v>83</v>
      </c>
      <c r="E4258" s="97" t="s">
        <v>12340</v>
      </c>
      <c r="F4258" s="372" t="s">
        <v>9832</v>
      </c>
      <c r="G4258" s="269">
        <f t="shared" si="502"/>
        <v>2022</v>
      </c>
      <c r="H4258" s="269">
        <f t="shared" si="503"/>
        <v>6</v>
      </c>
      <c r="I4258" s="269">
        <f t="shared" si="504"/>
        <v>27</v>
      </c>
      <c r="J4258" s="83">
        <f t="shared" si="505"/>
        <v>2022</v>
      </c>
      <c r="K4258" s="269">
        <f t="shared" si="506"/>
        <v>6</v>
      </c>
      <c r="L4258" s="21">
        <f t="shared" si="507"/>
        <v>27</v>
      </c>
      <c r="M4258" s="119">
        <v>44741</v>
      </c>
      <c r="N4258" s="119">
        <v>44741</v>
      </c>
      <c r="O4258" s="119">
        <v>44741</v>
      </c>
      <c r="P4258" s="119">
        <v>44741</v>
      </c>
      <c r="Q4258" s="267" t="s">
        <v>12358</v>
      </c>
      <c r="R4258" s="21"/>
      <c r="S4258" s="21"/>
      <c r="T4258" s="21"/>
      <c r="U4258" s="267" t="s">
        <v>5899</v>
      </c>
      <c r="V4258" s="267" t="s">
        <v>5899</v>
      </c>
      <c r="W4258" s="267" t="s">
        <v>12357</v>
      </c>
      <c r="X4258" s="267" t="s">
        <v>12357</v>
      </c>
      <c r="Y4258" s="91"/>
    </row>
    <row r="4259" spans="1:25">
      <c r="A4259" s="291"/>
      <c r="B4259" s="30">
        <v>4205</v>
      </c>
      <c r="C4259" s="30" t="s">
        <v>12201</v>
      </c>
      <c r="D4259" s="30" t="s">
        <v>83</v>
      </c>
      <c r="E4259" s="130" t="s">
        <v>12341</v>
      </c>
      <c r="F4259" s="372" t="s">
        <v>9832</v>
      </c>
      <c r="G4259" s="269">
        <f t="shared" si="502"/>
        <v>2022</v>
      </c>
      <c r="H4259" s="269">
        <f t="shared" si="503"/>
        <v>6</v>
      </c>
      <c r="I4259" s="269">
        <f t="shared" si="504"/>
        <v>27</v>
      </c>
      <c r="J4259" s="83">
        <f t="shared" si="505"/>
        <v>2022</v>
      </c>
      <c r="K4259" s="269">
        <f t="shared" si="506"/>
        <v>6</v>
      </c>
      <c r="L4259" s="21">
        <f t="shared" si="507"/>
        <v>27</v>
      </c>
      <c r="M4259" s="119">
        <v>44741</v>
      </c>
      <c r="N4259" s="119">
        <v>44741</v>
      </c>
      <c r="O4259" s="119">
        <v>44741</v>
      </c>
      <c r="P4259" s="119">
        <v>44741</v>
      </c>
      <c r="Q4259" s="267" t="s">
        <v>37</v>
      </c>
      <c r="R4259" s="21"/>
      <c r="S4259" s="21"/>
      <c r="T4259" s="21"/>
      <c r="U4259" s="267" t="s">
        <v>39</v>
      </c>
      <c r="V4259" s="267" t="s">
        <v>39</v>
      </c>
      <c r="W4259" s="267" t="s">
        <v>9385</v>
      </c>
      <c r="X4259" s="267" t="s">
        <v>9385</v>
      </c>
      <c r="Y4259" s="91"/>
    </row>
    <row r="4260" spans="1:25" ht="33">
      <c r="A4260" s="291"/>
      <c r="B4260" s="30">
        <v>4206</v>
      </c>
      <c r="C4260" s="30" t="s">
        <v>12202</v>
      </c>
      <c r="D4260" s="30" t="s">
        <v>83</v>
      </c>
      <c r="E4260" s="293" t="s">
        <v>12361</v>
      </c>
      <c r="F4260" s="30" t="s">
        <v>47</v>
      </c>
      <c r="G4260" s="269">
        <f t="shared" si="502"/>
        <v>2022</v>
      </c>
      <c r="H4260" s="269">
        <f t="shared" si="503"/>
        <v>6</v>
      </c>
      <c r="I4260" s="269">
        <f t="shared" si="504"/>
        <v>26</v>
      </c>
      <c r="J4260" s="83">
        <f t="shared" si="505"/>
        <v>2022</v>
      </c>
      <c r="K4260" s="269">
        <f t="shared" si="506"/>
        <v>6</v>
      </c>
      <c r="L4260" s="21">
        <f t="shared" si="507"/>
        <v>27</v>
      </c>
      <c r="M4260" s="119">
        <v>44732</v>
      </c>
      <c r="N4260" s="119">
        <v>44732</v>
      </c>
      <c r="O4260" s="119">
        <v>44732</v>
      </c>
      <c r="P4260" s="119">
        <v>44740</v>
      </c>
      <c r="Q4260" s="267" t="s">
        <v>12368</v>
      </c>
      <c r="R4260" s="21"/>
      <c r="S4260" s="21"/>
      <c r="T4260" s="21"/>
      <c r="U4260" s="372" t="s">
        <v>12365</v>
      </c>
      <c r="V4260" s="372" t="s">
        <v>12365</v>
      </c>
      <c r="W4260" s="267" t="s">
        <v>5563</v>
      </c>
      <c r="X4260" s="267" t="s">
        <v>5563</v>
      </c>
      <c r="Y4260" s="91"/>
    </row>
    <row r="4261" spans="1:25">
      <c r="A4261" s="291"/>
      <c r="B4261" s="30">
        <v>4207</v>
      </c>
      <c r="C4261" s="30" t="s">
        <v>12203</v>
      </c>
      <c r="D4261" s="30" t="s">
        <v>83</v>
      </c>
      <c r="E4261" s="294" t="s">
        <v>12362</v>
      </c>
      <c r="F4261" s="30" t="s">
        <v>47</v>
      </c>
      <c r="G4261" s="269">
        <f t="shared" si="502"/>
        <v>2022</v>
      </c>
      <c r="H4261" s="269">
        <f t="shared" si="503"/>
        <v>6</v>
      </c>
      <c r="I4261" s="269">
        <f t="shared" si="504"/>
        <v>26</v>
      </c>
      <c r="J4261" s="83" t="str">
        <f t="shared" si="505"/>
        <v/>
      </c>
      <c r="K4261" s="269" t="str">
        <f t="shared" si="506"/>
        <v/>
      </c>
      <c r="L4261" s="21" t="str">
        <f t="shared" si="507"/>
        <v/>
      </c>
      <c r="M4261" s="119">
        <v>44732</v>
      </c>
      <c r="N4261" s="119">
        <v>44732</v>
      </c>
      <c r="O4261" s="119">
        <v>44732</v>
      </c>
      <c r="P4261" s="119"/>
      <c r="Q4261" s="267" t="s">
        <v>12369</v>
      </c>
      <c r="R4261" s="21"/>
      <c r="S4261" s="21"/>
      <c r="T4261" s="21"/>
      <c r="U4261" s="372" t="s">
        <v>395</v>
      </c>
      <c r="V4261" s="372" t="s">
        <v>395</v>
      </c>
      <c r="W4261" s="267" t="s">
        <v>5563</v>
      </c>
      <c r="X4261" s="267" t="s">
        <v>5563</v>
      </c>
      <c r="Y4261" s="91"/>
    </row>
    <row r="4262" spans="1:25">
      <c r="A4262" s="291"/>
      <c r="B4262" s="30">
        <v>4208</v>
      </c>
      <c r="C4262" s="30" t="s">
        <v>12204</v>
      </c>
      <c r="D4262" s="30" t="s">
        <v>83</v>
      </c>
      <c r="E4262" s="351" t="s">
        <v>12363</v>
      </c>
      <c r="F4262" s="30" t="s">
        <v>47</v>
      </c>
      <c r="G4262" s="269">
        <f t="shared" si="502"/>
        <v>2022</v>
      </c>
      <c r="H4262" s="269">
        <f t="shared" si="503"/>
        <v>6</v>
      </c>
      <c r="I4262" s="269">
        <f t="shared" si="504"/>
        <v>27</v>
      </c>
      <c r="J4262" s="83">
        <f t="shared" si="505"/>
        <v>2022</v>
      </c>
      <c r="K4262" s="269">
        <f t="shared" si="506"/>
        <v>6</v>
      </c>
      <c r="L4262" s="21">
        <f t="shared" si="507"/>
        <v>27</v>
      </c>
      <c r="M4262" s="119">
        <v>44742</v>
      </c>
      <c r="N4262" s="119">
        <v>44742</v>
      </c>
      <c r="O4262" s="119">
        <v>44742</v>
      </c>
      <c r="P4262" s="119">
        <v>44742</v>
      </c>
      <c r="Q4262" s="267" t="s">
        <v>12686</v>
      </c>
      <c r="R4262" s="21"/>
      <c r="S4262" s="21"/>
      <c r="T4262" s="21"/>
      <c r="U4262" s="372" t="s">
        <v>12366</v>
      </c>
      <c r="V4262" s="372" t="s">
        <v>12366</v>
      </c>
      <c r="W4262" s="267" t="s">
        <v>12367</v>
      </c>
      <c r="X4262" s="267" t="s">
        <v>12367</v>
      </c>
      <c r="Y4262" s="91"/>
    </row>
    <row r="4263" spans="1:25">
      <c r="A4263" s="291"/>
      <c r="B4263" s="30">
        <v>4209</v>
      </c>
      <c r="C4263" s="30" t="s">
        <v>12205</v>
      </c>
      <c r="D4263" s="30" t="s">
        <v>83</v>
      </c>
      <c r="E4263" s="294" t="s">
        <v>12364</v>
      </c>
      <c r="F4263" s="30" t="s">
        <v>47</v>
      </c>
      <c r="G4263" s="269">
        <f t="shared" si="502"/>
        <v>2022</v>
      </c>
      <c r="H4263" s="269">
        <f t="shared" si="503"/>
        <v>6</v>
      </c>
      <c r="I4263" s="269">
        <f t="shared" si="504"/>
        <v>27</v>
      </c>
      <c r="J4263" s="83">
        <f t="shared" si="505"/>
        <v>2022</v>
      </c>
      <c r="K4263" s="269">
        <f t="shared" si="506"/>
        <v>6</v>
      </c>
      <c r="L4263" s="21">
        <f t="shared" si="507"/>
        <v>27</v>
      </c>
      <c r="M4263" s="119">
        <v>44741</v>
      </c>
      <c r="N4263" s="119">
        <v>44741</v>
      </c>
      <c r="O4263" s="119">
        <v>44741</v>
      </c>
      <c r="P4263" s="119">
        <v>44742</v>
      </c>
      <c r="Q4263" s="267" t="s">
        <v>12368</v>
      </c>
      <c r="R4263" s="21"/>
      <c r="S4263" s="21"/>
      <c r="T4263" s="21"/>
      <c r="U4263" s="372" t="s">
        <v>9</v>
      </c>
      <c r="V4263" s="372" t="s">
        <v>9</v>
      </c>
      <c r="W4263" s="267" t="s">
        <v>12367</v>
      </c>
      <c r="X4263" s="267" t="s">
        <v>12367</v>
      </c>
      <c r="Y4263" s="91"/>
    </row>
    <row r="4264" spans="1:25">
      <c r="A4264" s="291"/>
      <c r="B4264" s="30">
        <v>4210</v>
      </c>
      <c r="C4264" s="30" t="s">
        <v>12206</v>
      </c>
      <c r="D4264" s="30" t="s">
        <v>83</v>
      </c>
      <c r="E4264" s="303" t="s">
        <v>12370</v>
      </c>
      <c r="F4264" s="312" t="s">
        <v>9878</v>
      </c>
      <c r="G4264" s="269">
        <f t="shared" si="502"/>
        <v>2022</v>
      </c>
      <c r="H4264" s="269">
        <f t="shared" si="503"/>
        <v>6</v>
      </c>
      <c r="I4264" s="269">
        <f t="shared" si="504"/>
        <v>27</v>
      </c>
      <c r="J4264" s="83">
        <f t="shared" si="505"/>
        <v>2022</v>
      </c>
      <c r="K4264" s="269">
        <f t="shared" si="506"/>
        <v>6</v>
      </c>
      <c r="L4264" s="21">
        <f t="shared" si="507"/>
        <v>27</v>
      </c>
      <c r="M4264" s="119">
        <v>44739</v>
      </c>
      <c r="N4264" s="119">
        <v>44739</v>
      </c>
      <c r="O4264" s="119">
        <v>44739</v>
      </c>
      <c r="P4264" s="119">
        <v>44739</v>
      </c>
      <c r="Q4264" s="267" t="s">
        <v>12368</v>
      </c>
      <c r="R4264" s="21"/>
      <c r="S4264" s="21"/>
      <c r="T4264" s="21"/>
      <c r="U4264" s="372" t="s">
        <v>12354</v>
      </c>
      <c r="V4264" s="372" t="s">
        <v>12354</v>
      </c>
      <c r="W4264" s="267" t="s">
        <v>12373</v>
      </c>
      <c r="X4264" s="267" t="s">
        <v>12373</v>
      </c>
      <c r="Y4264" s="91"/>
    </row>
    <row r="4265" spans="1:25">
      <c r="A4265" s="291"/>
      <c r="B4265" s="30">
        <v>4211</v>
      </c>
      <c r="C4265" s="30" t="s">
        <v>12207</v>
      </c>
      <c r="D4265" s="30" t="s">
        <v>83</v>
      </c>
      <c r="E4265" s="352" t="s">
        <v>12371</v>
      </c>
      <c r="F4265" s="312" t="s">
        <v>2189</v>
      </c>
      <c r="G4265" s="269">
        <f t="shared" si="502"/>
        <v>2022</v>
      </c>
      <c r="H4265" s="269">
        <f t="shared" si="503"/>
        <v>6</v>
      </c>
      <c r="I4265" s="269">
        <f t="shared" si="504"/>
        <v>27</v>
      </c>
      <c r="J4265" s="83">
        <f t="shared" si="505"/>
        <v>2022</v>
      </c>
      <c r="K4265" s="269">
        <f t="shared" si="506"/>
        <v>6</v>
      </c>
      <c r="L4265" s="21">
        <f t="shared" si="507"/>
        <v>27</v>
      </c>
      <c r="M4265" s="119">
        <v>44741</v>
      </c>
      <c r="N4265" s="119">
        <v>44741</v>
      </c>
      <c r="O4265" s="119">
        <v>44741</v>
      </c>
      <c r="P4265" s="119">
        <v>44741</v>
      </c>
      <c r="Q4265" s="267" t="s">
        <v>12368</v>
      </c>
      <c r="R4265" s="21"/>
      <c r="S4265" s="21"/>
      <c r="T4265" s="21"/>
      <c r="U4265" s="372" t="s">
        <v>12374</v>
      </c>
      <c r="V4265" s="372" t="s">
        <v>12374</v>
      </c>
      <c r="W4265" s="267" t="s">
        <v>12375</v>
      </c>
      <c r="X4265" s="267" t="s">
        <v>12375</v>
      </c>
      <c r="Y4265" s="91"/>
    </row>
    <row r="4266" spans="1:25">
      <c r="A4266" s="291"/>
      <c r="B4266" s="30">
        <v>4212</v>
      </c>
      <c r="C4266" s="30" t="s">
        <v>12208</v>
      </c>
      <c r="D4266" s="30" t="s">
        <v>83</v>
      </c>
      <c r="E4266" s="303" t="s">
        <v>12372</v>
      </c>
      <c r="F4266" s="312" t="s">
        <v>2189</v>
      </c>
      <c r="G4266" s="269">
        <f t="shared" si="502"/>
        <v>2022</v>
      </c>
      <c r="H4266" s="269">
        <f t="shared" si="503"/>
        <v>6</v>
      </c>
      <c r="I4266" s="269">
        <f t="shared" si="504"/>
        <v>27</v>
      </c>
      <c r="J4266" s="83">
        <f t="shared" si="505"/>
        <v>2022</v>
      </c>
      <c r="K4266" s="269">
        <f t="shared" si="506"/>
        <v>6</v>
      </c>
      <c r="L4266" s="21">
        <f t="shared" si="507"/>
        <v>27</v>
      </c>
      <c r="M4266" s="119">
        <v>44742</v>
      </c>
      <c r="N4266" s="119">
        <v>44742</v>
      </c>
      <c r="O4266" s="119">
        <v>44742</v>
      </c>
      <c r="P4266" s="119">
        <v>44742</v>
      </c>
      <c r="Q4266" s="267" t="s">
        <v>12368</v>
      </c>
      <c r="R4266" s="21"/>
      <c r="S4266" s="21"/>
      <c r="T4266" s="21"/>
      <c r="U4266" s="372" t="s">
        <v>12376</v>
      </c>
      <c r="V4266" s="372" t="s">
        <v>12376</v>
      </c>
      <c r="W4266" s="267" t="s">
        <v>12377</v>
      </c>
      <c r="X4266" s="267" t="s">
        <v>12377</v>
      </c>
      <c r="Y4266" s="91"/>
    </row>
    <row r="4267" spans="1:25">
      <c r="A4267" s="291"/>
      <c r="B4267" s="30">
        <v>4213</v>
      </c>
      <c r="C4267" s="30" t="s">
        <v>12378</v>
      </c>
      <c r="D4267" s="30" t="s">
        <v>83</v>
      </c>
      <c r="E4267" s="110" t="s">
        <v>12554</v>
      </c>
      <c r="F4267" s="312" t="s">
        <v>1561</v>
      </c>
      <c r="G4267" s="269">
        <f t="shared" si="502"/>
        <v>2022</v>
      </c>
      <c r="H4267" s="269">
        <f t="shared" si="503"/>
        <v>7</v>
      </c>
      <c r="I4267" s="269">
        <f t="shared" si="504"/>
        <v>27</v>
      </c>
      <c r="J4267" s="83">
        <f t="shared" si="505"/>
        <v>2022</v>
      </c>
      <c r="K4267" s="269">
        <f t="shared" si="506"/>
        <v>7</v>
      </c>
      <c r="L4267" s="21">
        <f t="shared" si="507"/>
        <v>27</v>
      </c>
      <c r="M4267" s="119">
        <v>44743</v>
      </c>
      <c r="N4267" s="119">
        <v>44743</v>
      </c>
      <c r="O4267" s="119">
        <v>44743</v>
      </c>
      <c r="P4267" s="119">
        <v>44743</v>
      </c>
      <c r="Q4267" s="267" t="s">
        <v>12550</v>
      </c>
      <c r="R4267" s="21"/>
      <c r="S4267" s="21"/>
      <c r="T4267" s="21"/>
      <c r="U4267" s="376" t="s">
        <v>12551</v>
      </c>
      <c r="V4267" s="376" t="s">
        <v>12551</v>
      </c>
      <c r="W4267" s="267" t="s">
        <v>12552</v>
      </c>
      <c r="X4267" s="267" t="s">
        <v>12552</v>
      </c>
      <c r="Y4267" s="259" t="s">
        <v>12553</v>
      </c>
    </row>
    <row r="4268" spans="1:25" ht="33">
      <c r="A4268" s="291"/>
      <c r="B4268" s="30">
        <v>4214</v>
      </c>
      <c r="C4268" s="30" t="s">
        <v>12379</v>
      </c>
      <c r="D4268" s="30" t="s">
        <v>83</v>
      </c>
      <c r="E4268" s="264" t="s">
        <v>12561</v>
      </c>
      <c r="F4268" s="365" t="s">
        <v>1875</v>
      </c>
      <c r="G4268" s="269">
        <f t="shared" si="502"/>
        <v>2022</v>
      </c>
      <c r="H4268" s="269">
        <f t="shared" si="503"/>
        <v>7</v>
      </c>
      <c r="I4268" s="269">
        <f t="shared" si="504"/>
        <v>27</v>
      </c>
      <c r="J4268" s="83">
        <f t="shared" si="505"/>
        <v>2022</v>
      </c>
      <c r="K4268" s="269">
        <f t="shared" si="506"/>
        <v>7</v>
      </c>
      <c r="L4268" s="21">
        <f t="shared" si="507"/>
        <v>27</v>
      </c>
      <c r="M4268" s="270">
        <v>44743</v>
      </c>
      <c r="N4268" s="270">
        <v>44743</v>
      </c>
      <c r="O4268" s="270">
        <v>44743</v>
      </c>
      <c r="P4268" s="270">
        <v>44743</v>
      </c>
      <c r="Q4268" s="336" t="s">
        <v>124</v>
      </c>
      <c r="R4268" s="21"/>
      <c r="S4268" s="21"/>
      <c r="T4268" s="21"/>
      <c r="U4268" s="166" t="s">
        <v>12572</v>
      </c>
      <c r="V4268" s="166" t="s">
        <v>12572</v>
      </c>
      <c r="W4268" s="166" t="s">
        <v>765</v>
      </c>
      <c r="X4268" s="166" t="s">
        <v>765</v>
      </c>
      <c r="Y4268" s="263" t="s">
        <v>12582</v>
      </c>
    </row>
    <row r="4269" spans="1:25" ht="33">
      <c r="A4269" s="291"/>
      <c r="B4269" s="30">
        <v>4215</v>
      </c>
      <c r="C4269" s="30" t="s">
        <v>12380</v>
      </c>
      <c r="D4269" s="30" t="s">
        <v>83</v>
      </c>
      <c r="E4269" s="264" t="s">
        <v>12562</v>
      </c>
      <c r="F4269" s="192" t="s">
        <v>12560</v>
      </c>
      <c r="G4269" s="269">
        <f t="shared" si="502"/>
        <v>2022</v>
      </c>
      <c r="H4269" s="269">
        <f t="shared" si="503"/>
        <v>7</v>
      </c>
      <c r="I4269" s="269">
        <f t="shared" si="504"/>
        <v>27</v>
      </c>
      <c r="J4269" s="83">
        <f t="shared" si="505"/>
        <v>2022</v>
      </c>
      <c r="K4269" s="269">
        <f t="shared" si="506"/>
        <v>7</v>
      </c>
      <c r="L4269" s="21">
        <f t="shared" si="507"/>
        <v>27</v>
      </c>
      <c r="M4269" s="270">
        <v>44743</v>
      </c>
      <c r="N4269" s="270">
        <v>44743</v>
      </c>
      <c r="O4269" s="270">
        <v>44743</v>
      </c>
      <c r="P4269" s="270">
        <v>44743</v>
      </c>
      <c r="Q4269" s="336" t="s">
        <v>124</v>
      </c>
      <c r="R4269" s="21"/>
      <c r="S4269" s="21"/>
      <c r="T4269" s="21"/>
      <c r="U4269" s="166" t="s">
        <v>12573</v>
      </c>
      <c r="V4269" s="166" t="s">
        <v>12573</v>
      </c>
      <c r="W4269" s="166" t="s">
        <v>765</v>
      </c>
      <c r="X4269" s="166" t="s">
        <v>765</v>
      </c>
      <c r="Y4269" s="263" t="s">
        <v>12583</v>
      </c>
    </row>
    <row r="4270" spans="1:25" ht="33">
      <c r="A4270" s="291"/>
      <c r="B4270" s="30">
        <v>4216</v>
      </c>
      <c r="C4270" s="30" t="s">
        <v>12381</v>
      </c>
      <c r="D4270" s="30" t="s">
        <v>83</v>
      </c>
      <c r="E4270" s="264" t="s">
        <v>12563</v>
      </c>
      <c r="F4270" s="192" t="s">
        <v>3487</v>
      </c>
      <c r="G4270" s="269">
        <f t="shared" si="502"/>
        <v>2022</v>
      </c>
      <c r="H4270" s="269">
        <f t="shared" si="503"/>
        <v>7</v>
      </c>
      <c r="I4270" s="269">
        <f t="shared" si="504"/>
        <v>28</v>
      </c>
      <c r="J4270" s="83">
        <f t="shared" si="505"/>
        <v>2022</v>
      </c>
      <c r="K4270" s="269">
        <f t="shared" si="506"/>
        <v>7</v>
      </c>
      <c r="L4270" s="21">
        <f t="shared" si="507"/>
        <v>28</v>
      </c>
      <c r="M4270" s="270">
        <v>44746</v>
      </c>
      <c r="N4270" s="270">
        <v>44746</v>
      </c>
      <c r="O4270" s="270">
        <v>44746</v>
      </c>
      <c r="P4270" s="270">
        <v>44746</v>
      </c>
      <c r="Q4270" s="336" t="s">
        <v>124</v>
      </c>
      <c r="R4270" s="21"/>
      <c r="S4270" s="21"/>
      <c r="T4270" s="21"/>
      <c r="U4270" s="166" t="s">
        <v>12574</v>
      </c>
      <c r="V4270" s="166" t="s">
        <v>12574</v>
      </c>
      <c r="W4270" s="166" t="s">
        <v>765</v>
      </c>
      <c r="X4270" s="166" t="s">
        <v>765</v>
      </c>
      <c r="Y4270" s="263" t="s">
        <v>12584</v>
      </c>
    </row>
    <row r="4271" spans="1:25" ht="66">
      <c r="A4271" s="291"/>
      <c r="B4271" s="30">
        <v>4217</v>
      </c>
      <c r="C4271" s="30" t="s">
        <v>12382</v>
      </c>
      <c r="D4271" s="30" t="s">
        <v>83</v>
      </c>
      <c r="E4271" s="264" t="s">
        <v>12564</v>
      </c>
      <c r="F4271" s="192" t="s">
        <v>12555</v>
      </c>
      <c r="G4271" s="269">
        <f t="shared" si="502"/>
        <v>2022</v>
      </c>
      <c r="H4271" s="269">
        <f t="shared" si="503"/>
        <v>7</v>
      </c>
      <c r="I4271" s="269">
        <f t="shared" si="504"/>
        <v>28</v>
      </c>
      <c r="J4271" s="83">
        <f t="shared" si="505"/>
        <v>2022</v>
      </c>
      <c r="K4271" s="269">
        <f t="shared" si="506"/>
        <v>7</v>
      </c>
      <c r="L4271" s="21">
        <f t="shared" si="507"/>
        <v>28</v>
      </c>
      <c r="M4271" s="270">
        <v>44746</v>
      </c>
      <c r="N4271" s="270">
        <v>44746</v>
      </c>
      <c r="O4271" s="270">
        <v>44746</v>
      </c>
      <c r="P4271" s="270">
        <v>44746</v>
      </c>
      <c r="Q4271" s="336" t="s">
        <v>124</v>
      </c>
      <c r="R4271" s="21"/>
      <c r="S4271" s="21"/>
      <c r="T4271" s="21"/>
      <c r="U4271" s="166" t="s">
        <v>12575</v>
      </c>
      <c r="V4271" s="166" t="s">
        <v>12575</v>
      </c>
      <c r="W4271" s="166" t="s">
        <v>765</v>
      </c>
      <c r="X4271" s="166" t="s">
        <v>765</v>
      </c>
      <c r="Y4271" s="263" t="s">
        <v>12585</v>
      </c>
    </row>
    <row r="4272" spans="1:25" ht="33">
      <c r="A4272" s="291"/>
      <c r="B4272" s="30">
        <v>4218</v>
      </c>
      <c r="C4272" s="30" t="s">
        <v>12383</v>
      </c>
      <c r="D4272" s="30" t="s">
        <v>83</v>
      </c>
      <c r="E4272" s="264" t="s">
        <v>12565</v>
      </c>
      <c r="F4272" s="192" t="s">
        <v>3487</v>
      </c>
      <c r="G4272" s="269">
        <f t="shared" si="502"/>
        <v>2022</v>
      </c>
      <c r="H4272" s="269">
        <f t="shared" si="503"/>
        <v>7</v>
      </c>
      <c r="I4272" s="269">
        <f t="shared" si="504"/>
        <v>28</v>
      </c>
      <c r="J4272" s="83">
        <f t="shared" si="505"/>
        <v>2022</v>
      </c>
      <c r="K4272" s="269">
        <f t="shared" si="506"/>
        <v>7</v>
      </c>
      <c r="L4272" s="21">
        <f t="shared" si="507"/>
        <v>28</v>
      </c>
      <c r="M4272" s="270">
        <v>44747</v>
      </c>
      <c r="N4272" s="270">
        <v>44747</v>
      </c>
      <c r="O4272" s="270">
        <v>44747</v>
      </c>
      <c r="P4272" s="270">
        <v>44747</v>
      </c>
      <c r="Q4272" s="336" t="s">
        <v>124</v>
      </c>
      <c r="R4272" s="21"/>
      <c r="S4272" s="21"/>
      <c r="T4272" s="21"/>
      <c r="U4272" s="166" t="s">
        <v>12576</v>
      </c>
      <c r="V4272" s="166" t="s">
        <v>12576</v>
      </c>
      <c r="W4272" s="166" t="s">
        <v>765</v>
      </c>
      <c r="X4272" s="166" t="s">
        <v>765</v>
      </c>
      <c r="Y4272" s="263" t="s">
        <v>12586</v>
      </c>
    </row>
    <row r="4273" spans="1:25" ht="33">
      <c r="A4273" s="291"/>
      <c r="B4273" s="30">
        <v>4219</v>
      </c>
      <c r="C4273" s="30" t="s">
        <v>12384</v>
      </c>
      <c r="D4273" s="30" t="s">
        <v>83</v>
      </c>
      <c r="E4273" s="264" t="s">
        <v>12566</v>
      </c>
      <c r="F4273" s="192" t="s">
        <v>3487</v>
      </c>
      <c r="G4273" s="269">
        <f t="shared" si="502"/>
        <v>2022</v>
      </c>
      <c r="H4273" s="269">
        <f t="shared" si="503"/>
        <v>7</v>
      </c>
      <c r="I4273" s="269">
        <f t="shared" si="504"/>
        <v>28</v>
      </c>
      <c r="J4273" s="83">
        <f t="shared" si="505"/>
        <v>2022</v>
      </c>
      <c r="K4273" s="269">
        <f t="shared" si="506"/>
        <v>7</v>
      </c>
      <c r="L4273" s="21">
        <f t="shared" si="507"/>
        <v>28</v>
      </c>
      <c r="M4273" s="270">
        <v>44748</v>
      </c>
      <c r="N4273" s="270">
        <v>44748</v>
      </c>
      <c r="O4273" s="270">
        <v>44748</v>
      </c>
      <c r="P4273" s="270">
        <v>44748</v>
      </c>
      <c r="Q4273" s="336" t="s">
        <v>124</v>
      </c>
      <c r="R4273" s="21"/>
      <c r="S4273" s="21"/>
      <c r="T4273" s="21"/>
      <c r="U4273" s="166" t="s">
        <v>12577</v>
      </c>
      <c r="V4273" s="166" t="s">
        <v>12577</v>
      </c>
      <c r="W4273" s="166" t="s">
        <v>765</v>
      </c>
      <c r="X4273" s="166" t="s">
        <v>765</v>
      </c>
      <c r="Y4273" s="263" t="s">
        <v>12587</v>
      </c>
    </row>
    <row r="4274" spans="1:25" ht="49.5">
      <c r="A4274" s="291"/>
      <c r="B4274" s="30">
        <v>4220</v>
      </c>
      <c r="C4274" s="30" t="s">
        <v>12385</v>
      </c>
      <c r="D4274" s="30" t="s">
        <v>83</v>
      </c>
      <c r="E4274" s="264" t="s">
        <v>12567</v>
      </c>
      <c r="F4274" s="192" t="s">
        <v>3487</v>
      </c>
      <c r="G4274" s="269">
        <f t="shared" si="502"/>
        <v>2022</v>
      </c>
      <c r="H4274" s="269">
        <f t="shared" si="503"/>
        <v>7</v>
      </c>
      <c r="I4274" s="269">
        <f t="shared" si="504"/>
        <v>28</v>
      </c>
      <c r="J4274" s="83">
        <f t="shared" si="505"/>
        <v>2022</v>
      </c>
      <c r="K4274" s="269">
        <f t="shared" si="506"/>
        <v>7</v>
      </c>
      <c r="L4274" s="21">
        <f t="shared" si="507"/>
        <v>28</v>
      </c>
      <c r="M4274" s="270">
        <v>44748</v>
      </c>
      <c r="N4274" s="270">
        <v>44748</v>
      </c>
      <c r="O4274" s="270">
        <v>44748</v>
      </c>
      <c r="P4274" s="270">
        <v>44748</v>
      </c>
      <c r="Q4274" s="336" t="s">
        <v>124</v>
      </c>
      <c r="R4274" s="21"/>
      <c r="S4274" s="21"/>
      <c r="T4274" s="21"/>
      <c r="U4274" s="166" t="s">
        <v>10011</v>
      </c>
      <c r="V4274" s="166" t="s">
        <v>10011</v>
      </c>
      <c r="W4274" s="166" t="s">
        <v>765</v>
      </c>
      <c r="X4274" s="166" t="s">
        <v>765</v>
      </c>
      <c r="Y4274" s="263" t="s">
        <v>12588</v>
      </c>
    </row>
    <row r="4275" spans="1:25" ht="49.5">
      <c r="A4275" s="291"/>
      <c r="B4275" s="30">
        <v>4221</v>
      </c>
      <c r="C4275" s="30" t="s">
        <v>12386</v>
      </c>
      <c r="D4275" s="30" t="s">
        <v>83</v>
      </c>
      <c r="E4275" s="264" t="s">
        <v>12568</v>
      </c>
      <c r="F4275" s="192" t="s">
        <v>3487</v>
      </c>
      <c r="G4275" s="269">
        <f t="shared" si="502"/>
        <v>2022</v>
      </c>
      <c r="H4275" s="269">
        <f t="shared" si="503"/>
        <v>7</v>
      </c>
      <c r="I4275" s="269">
        <f t="shared" si="504"/>
        <v>28</v>
      </c>
      <c r="J4275" s="83">
        <f t="shared" si="505"/>
        <v>2022</v>
      </c>
      <c r="K4275" s="269">
        <f t="shared" si="506"/>
        <v>7</v>
      </c>
      <c r="L4275" s="21">
        <f t="shared" si="507"/>
        <v>28</v>
      </c>
      <c r="M4275" s="270">
        <v>44748</v>
      </c>
      <c r="N4275" s="270">
        <v>44748</v>
      </c>
      <c r="O4275" s="270">
        <v>44748</v>
      </c>
      <c r="P4275" s="270">
        <v>44748</v>
      </c>
      <c r="Q4275" s="336" t="s">
        <v>124</v>
      </c>
      <c r="R4275" s="21"/>
      <c r="S4275" s="21"/>
      <c r="T4275" s="21"/>
      <c r="U4275" s="166" t="s">
        <v>12578</v>
      </c>
      <c r="V4275" s="166" t="s">
        <v>12578</v>
      </c>
      <c r="W4275" s="166" t="s">
        <v>765</v>
      </c>
      <c r="X4275" s="166" t="s">
        <v>765</v>
      </c>
      <c r="Y4275" s="263" t="s">
        <v>12589</v>
      </c>
    </row>
    <row r="4276" spans="1:25" ht="33">
      <c r="A4276" s="291"/>
      <c r="B4276" s="30">
        <v>4222</v>
      </c>
      <c r="C4276" s="30" t="s">
        <v>12387</v>
      </c>
      <c r="D4276" s="30" t="s">
        <v>83</v>
      </c>
      <c r="E4276" s="264" t="s">
        <v>12569</v>
      </c>
      <c r="F4276" s="192" t="s">
        <v>3487</v>
      </c>
      <c r="G4276" s="269">
        <f t="shared" ref="G4276:G4339" si="508">IF(ISBLANK(N4276),"",YEAR(N4276))</f>
        <v>2022</v>
      </c>
      <c r="H4276" s="269">
        <f t="shared" ref="H4276:H4339" si="509">IF(ISBLANK(N4276),"",MONTH(N4276))</f>
        <v>7</v>
      </c>
      <c r="I4276" s="269">
        <f t="shared" ref="I4276:I4339" si="510">IF(ISBLANK(N4276),"",WEEKNUM(N4276,1))</f>
        <v>28</v>
      </c>
      <c r="J4276" s="83">
        <f t="shared" ref="J4276:J4339" si="511">IF(ISBLANK(P4276),"",YEAR(P4276))</f>
        <v>2022</v>
      </c>
      <c r="K4276" s="269">
        <f t="shared" ref="K4276:K4339" si="512">IF(ISBLANK(P4276),"",MONTH(P4276))</f>
        <v>7</v>
      </c>
      <c r="L4276" s="21">
        <f t="shared" ref="L4276:L4339" si="513">IF(ISBLANK(P4276),"",WEEKNUM(P4276,1))</f>
        <v>28</v>
      </c>
      <c r="M4276" s="270">
        <v>44748</v>
      </c>
      <c r="N4276" s="270">
        <v>44748</v>
      </c>
      <c r="O4276" s="270">
        <v>44748</v>
      </c>
      <c r="P4276" s="270">
        <v>44748</v>
      </c>
      <c r="Q4276" s="336" t="s">
        <v>124</v>
      </c>
      <c r="R4276" s="21"/>
      <c r="S4276" s="21"/>
      <c r="T4276" s="21"/>
      <c r="U4276" s="166" t="s">
        <v>12579</v>
      </c>
      <c r="V4276" s="166" t="s">
        <v>12579</v>
      </c>
      <c r="W4276" s="166" t="s">
        <v>765</v>
      </c>
      <c r="X4276" s="166" t="s">
        <v>765</v>
      </c>
      <c r="Y4276" s="263" t="s">
        <v>12590</v>
      </c>
    </row>
    <row r="4277" spans="1:25" ht="99">
      <c r="A4277" s="291"/>
      <c r="B4277" s="30">
        <v>4223</v>
      </c>
      <c r="C4277" s="30" t="s">
        <v>12388</v>
      </c>
      <c r="D4277" s="30" t="s">
        <v>83</v>
      </c>
      <c r="E4277" s="264" t="s">
        <v>12570</v>
      </c>
      <c r="F4277" s="192" t="s">
        <v>3487</v>
      </c>
      <c r="G4277" s="269">
        <f t="shared" si="508"/>
        <v>2022</v>
      </c>
      <c r="H4277" s="269">
        <f t="shared" si="509"/>
        <v>7</v>
      </c>
      <c r="I4277" s="269">
        <f t="shared" si="510"/>
        <v>28</v>
      </c>
      <c r="J4277" s="83">
        <f t="shared" si="511"/>
        <v>2022</v>
      </c>
      <c r="K4277" s="269">
        <f t="shared" si="512"/>
        <v>7</v>
      </c>
      <c r="L4277" s="21">
        <f t="shared" si="513"/>
        <v>28</v>
      </c>
      <c r="M4277" s="270">
        <v>44749</v>
      </c>
      <c r="N4277" s="270">
        <v>44749</v>
      </c>
      <c r="O4277" s="270">
        <v>44749</v>
      </c>
      <c r="P4277" s="270">
        <v>44749</v>
      </c>
      <c r="Q4277" s="336" t="s">
        <v>124</v>
      </c>
      <c r="R4277" s="21"/>
      <c r="S4277" s="21"/>
      <c r="T4277" s="21"/>
      <c r="U4277" s="166" t="s">
        <v>12580</v>
      </c>
      <c r="V4277" s="166" t="s">
        <v>12580</v>
      </c>
      <c r="W4277" s="166" t="s">
        <v>765</v>
      </c>
      <c r="X4277" s="166" t="s">
        <v>765</v>
      </c>
      <c r="Y4277" s="263" t="s">
        <v>12591</v>
      </c>
    </row>
    <row r="4278" spans="1:25" ht="66">
      <c r="A4278" s="291"/>
      <c r="B4278" s="30">
        <v>4224</v>
      </c>
      <c r="C4278" s="30" t="s">
        <v>12389</v>
      </c>
      <c r="D4278" s="30" t="s">
        <v>83</v>
      </c>
      <c r="E4278" s="264" t="s">
        <v>12571</v>
      </c>
      <c r="F4278" s="192" t="s">
        <v>3487</v>
      </c>
      <c r="G4278" s="269">
        <f t="shared" si="508"/>
        <v>2022</v>
      </c>
      <c r="H4278" s="269">
        <f t="shared" si="509"/>
        <v>7</v>
      </c>
      <c r="I4278" s="269">
        <f t="shared" si="510"/>
        <v>28</v>
      </c>
      <c r="J4278" s="83">
        <f t="shared" si="511"/>
        <v>2022</v>
      </c>
      <c r="K4278" s="269">
        <f t="shared" si="512"/>
        <v>7</v>
      </c>
      <c r="L4278" s="21">
        <f t="shared" si="513"/>
        <v>28</v>
      </c>
      <c r="M4278" s="270">
        <v>44750</v>
      </c>
      <c r="N4278" s="270">
        <v>44750</v>
      </c>
      <c r="O4278" s="270">
        <v>44750</v>
      </c>
      <c r="P4278" s="270">
        <v>44750</v>
      </c>
      <c r="Q4278" s="336" t="s">
        <v>124</v>
      </c>
      <c r="R4278" s="21"/>
      <c r="S4278" s="21"/>
      <c r="T4278" s="21"/>
      <c r="U4278" s="166" t="s">
        <v>12581</v>
      </c>
      <c r="V4278" s="166" t="s">
        <v>12581</v>
      </c>
      <c r="W4278" s="166" t="s">
        <v>765</v>
      </c>
      <c r="X4278" s="166" t="s">
        <v>765</v>
      </c>
      <c r="Y4278" s="263" t="s">
        <v>12592</v>
      </c>
    </row>
    <row r="4279" spans="1:25" ht="33">
      <c r="A4279" s="291"/>
      <c r="B4279" s="30">
        <v>4225</v>
      </c>
      <c r="C4279" s="30" t="s">
        <v>12390</v>
      </c>
      <c r="D4279" s="30" t="s">
        <v>83</v>
      </c>
      <c r="E4279" s="364" t="s">
        <v>12594</v>
      </c>
      <c r="F4279" s="365" t="s">
        <v>1875</v>
      </c>
      <c r="G4279" s="269">
        <f t="shared" si="508"/>
        <v>2022</v>
      </c>
      <c r="H4279" s="269">
        <f t="shared" si="509"/>
        <v>7</v>
      </c>
      <c r="I4279" s="269">
        <f t="shared" si="510"/>
        <v>28</v>
      </c>
      <c r="J4279" s="83">
        <f t="shared" si="511"/>
        <v>2022</v>
      </c>
      <c r="K4279" s="269">
        <f t="shared" si="512"/>
        <v>7</v>
      </c>
      <c r="L4279" s="21">
        <f t="shared" si="513"/>
        <v>28</v>
      </c>
      <c r="M4279" s="367" t="s">
        <v>12603</v>
      </c>
      <c r="N4279" s="367" t="s">
        <v>12603</v>
      </c>
      <c r="O4279" s="367" t="s">
        <v>12603</v>
      </c>
      <c r="P4279" s="367" t="s">
        <v>12604</v>
      </c>
      <c r="Q4279" s="370" t="s">
        <v>12605</v>
      </c>
      <c r="R4279" s="21"/>
      <c r="S4279" s="21"/>
      <c r="T4279" s="21"/>
      <c r="U4279" s="366" t="s">
        <v>12599</v>
      </c>
      <c r="V4279" s="366" t="s">
        <v>12599</v>
      </c>
      <c r="W4279" s="366" t="s">
        <v>12600</v>
      </c>
      <c r="X4279" s="366" t="s">
        <v>12600</v>
      </c>
      <c r="Y4279" s="371" t="s">
        <v>12609</v>
      </c>
    </row>
    <row r="4280" spans="1:25" ht="33">
      <c r="A4280" s="291"/>
      <c r="B4280" s="30">
        <v>4226</v>
      </c>
      <c r="C4280" s="30" t="s">
        <v>12391</v>
      </c>
      <c r="D4280" s="30" t="s">
        <v>83</v>
      </c>
      <c r="E4280" s="364" t="s">
        <v>12595</v>
      </c>
      <c r="F4280" s="365" t="s">
        <v>12593</v>
      </c>
      <c r="G4280" s="269">
        <f t="shared" si="508"/>
        <v>2022</v>
      </c>
      <c r="H4280" s="269">
        <f t="shared" si="509"/>
        <v>7</v>
      </c>
      <c r="I4280" s="269">
        <f t="shared" si="510"/>
        <v>28</v>
      </c>
      <c r="J4280" s="83">
        <f t="shared" si="511"/>
        <v>2022</v>
      </c>
      <c r="K4280" s="269">
        <f t="shared" si="512"/>
        <v>7</v>
      </c>
      <c r="L4280" s="21">
        <f t="shared" si="513"/>
        <v>28</v>
      </c>
      <c r="M4280" s="367" t="s">
        <v>12603</v>
      </c>
      <c r="N4280" s="367" t="s">
        <v>12603</v>
      </c>
      <c r="O4280" s="367" t="s">
        <v>12603</v>
      </c>
      <c r="P4280" s="367" t="s">
        <v>12606</v>
      </c>
      <c r="Q4280" s="370" t="s">
        <v>12607</v>
      </c>
      <c r="R4280" s="21"/>
      <c r="S4280" s="21"/>
      <c r="T4280" s="21"/>
      <c r="U4280" s="366" t="s">
        <v>12601</v>
      </c>
      <c r="V4280" s="366" t="s">
        <v>12601</v>
      </c>
      <c r="W4280" s="366" t="s">
        <v>12600</v>
      </c>
      <c r="X4280" s="366" t="s">
        <v>12600</v>
      </c>
      <c r="Y4280" s="371" t="s">
        <v>12610</v>
      </c>
    </row>
    <row r="4281" spans="1:25" ht="33">
      <c r="A4281" s="291"/>
      <c r="B4281" s="30">
        <v>4227</v>
      </c>
      <c r="C4281" s="30" t="s">
        <v>12392</v>
      </c>
      <c r="D4281" s="30" t="s">
        <v>83</v>
      </c>
      <c r="E4281" s="364" t="s">
        <v>12596</v>
      </c>
      <c r="F4281" s="365" t="s">
        <v>9943</v>
      </c>
      <c r="G4281" s="269">
        <f t="shared" si="508"/>
        <v>2022</v>
      </c>
      <c r="H4281" s="269">
        <f t="shared" si="509"/>
        <v>7</v>
      </c>
      <c r="I4281" s="269">
        <f t="shared" si="510"/>
        <v>28</v>
      </c>
      <c r="J4281" s="83">
        <f t="shared" si="511"/>
        <v>2022</v>
      </c>
      <c r="K4281" s="269">
        <f t="shared" si="512"/>
        <v>7</v>
      </c>
      <c r="L4281" s="21">
        <f t="shared" si="513"/>
        <v>28</v>
      </c>
      <c r="M4281" s="367" t="s">
        <v>12603</v>
      </c>
      <c r="N4281" s="367" t="s">
        <v>12603</v>
      </c>
      <c r="O4281" s="367" t="s">
        <v>12603</v>
      </c>
      <c r="P4281" s="367" t="s">
        <v>12604</v>
      </c>
      <c r="Q4281" s="370" t="s">
        <v>12605</v>
      </c>
      <c r="R4281" s="21"/>
      <c r="S4281" s="21"/>
      <c r="T4281" s="21"/>
      <c r="U4281" s="366" t="s">
        <v>2368</v>
      </c>
      <c r="V4281" s="366" t="s">
        <v>2368</v>
      </c>
      <c r="W4281" s="366" t="s">
        <v>12600</v>
      </c>
      <c r="X4281" s="366" t="s">
        <v>12600</v>
      </c>
      <c r="Y4281" s="371" t="s">
        <v>12611</v>
      </c>
    </row>
    <row r="4282" spans="1:25" ht="33">
      <c r="A4282" s="291"/>
      <c r="B4282" s="30">
        <v>4228</v>
      </c>
      <c r="C4282" s="30" t="s">
        <v>12393</v>
      </c>
      <c r="D4282" s="30" t="s">
        <v>83</v>
      </c>
      <c r="E4282" s="374" t="s">
        <v>12597</v>
      </c>
      <c r="F4282" s="365" t="s">
        <v>1875</v>
      </c>
      <c r="G4282" s="269">
        <f t="shared" si="508"/>
        <v>2022</v>
      </c>
      <c r="H4282" s="269">
        <f t="shared" si="509"/>
        <v>7</v>
      </c>
      <c r="I4282" s="269">
        <f t="shared" si="510"/>
        <v>28</v>
      </c>
      <c r="J4282" s="83">
        <f t="shared" si="511"/>
        <v>2022</v>
      </c>
      <c r="K4282" s="269">
        <f t="shared" si="512"/>
        <v>7</v>
      </c>
      <c r="L4282" s="21">
        <f t="shared" si="513"/>
        <v>28</v>
      </c>
      <c r="M4282" s="369" t="s">
        <v>12608</v>
      </c>
      <c r="N4282" s="369" t="s">
        <v>12608</v>
      </c>
      <c r="O4282" s="369" t="s">
        <v>12608</v>
      </c>
      <c r="P4282" s="369" t="s">
        <v>12608</v>
      </c>
      <c r="Q4282" s="368" t="s">
        <v>12607</v>
      </c>
      <c r="R4282" s="21"/>
      <c r="S4282" s="21"/>
      <c r="T4282" s="21"/>
      <c r="U4282" s="365" t="s">
        <v>12602</v>
      </c>
      <c r="V4282" s="365" t="s">
        <v>12602</v>
      </c>
      <c r="W4282" s="365" t="s">
        <v>9410</v>
      </c>
      <c r="X4282" s="365" t="s">
        <v>9410</v>
      </c>
      <c r="Y4282" s="371" t="s">
        <v>12612</v>
      </c>
    </row>
    <row r="4283" spans="1:25" ht="49.5">
      <c r="A4283" s="291"/>
      <c r="B4283" s="30">
        <v>4229</v>
      </c>
      <c r="C4283" s="30" t="s">
        <v>12394</v>
      </c>
      <c r="D4283" s="30" t="s">
        <v>83</v>
      </c>
      <c r="E4283" s="130" t="s">
        <v>12598</v>
      </c>
      <c r="F4283" s="373" t="s">
        <v>9943</v>
      </c>
      <c r="G4283" s="269">
        <f t="shared" si="508"/>
        <v>2022</v>
      </c>
      <c r="H4283" s="269">
        <f t="shared" si="509"/>
        <v>7</v>
      </c>
      <c r="I4283" s="269">
        <f t="shared" si="510"/>
        <v>28</v>
      </c>
      <c r="J4283" s="83">
        <f t="shared" si="511"/>
        <v>2022</v>
      </c>
      <c r="K4283" s="269">
        <f t="shared" si="512"/>
        <v>7</v>
      </c>
      <c r="L4283" s="21">
        <f t="shared" si="513"/>
        <v>29</v>
      </c>
      <c r="M4283" s="270">
        <v>44747</v>
      </c>
      <c r="N4283" s="270">
        <v>44747</v>
      </c>
      <c r="O4283" s="270">
        <v>44747</v>
      </c>
      <c r="P4283" s="270">
        <v>44754</v>
      </c>
      <c r="Q4283" s="377" t="s">
        <v>34</v>
      </c>
      <c r="R4283" s="21"/>
      <c r="S4283" s="21"/>
      <c r="T4283" s="21"/>
      <c r="U4283" s="377" t="s">
        <v>9410</v>
      </c>
      <c r="V4283" s="377" t="s">
        <v>9410</v>
      </c>
      <c r="W4283" s="377" t="s">
        <v>12600</v>
      </c>
      <c r="X4283" s="377" t="s">
        <v>12600</v>
      </c>
      <c r="Y4283" s="130" t="s">
        <v>12613</v>
      </c>
    </row>
    <row r="4284" spans="1:25">
      <c r="A4284" s="291"/>
      <c r="B4284" s="30">
        <v>4230</v>
      </c>
      <c r="C4284" s="30" t="s">
        <v>12395</v>
      </c>
      <c r="D4284" s="30" t="s">
        <v>83</v>
      </c>
      <c r="E4284" s="97" t="s">
        <v>12621</v>
      </c>
      <c r="F4284" s="269" t="s">
        <v>12614</v>
      </c>
      <c r="G4284" s="269">
        <f t="shared" si="508"/>
        <v>2022</v>
      </c>
      <c r="H4284" s="269">
        <f t="shared" si="509"/>
        <v>7</v>
      </c>
      <c r="I4284" s="269">
        <f t="shared" si="510"/>
        <v>27</v>
      </c>
      <c r="J4284" s="83">
        <f t="shared" si="511"/>
        <v>2022</v>
      </c>
      <c r="K4284" s="269">
        <f t="shared" si="512"/>
        <v>7</v>
      </c>
      <c r="L4284" s="21">
        <f t="shared" si="513"/>
        <v>27</v>
      </c>
      <c r="M4284" s="119">
        <v>44743</v>
      </c>
      <c r="N4284" s="119">
        <v>44743</v>
      </c>
      <c r="O4284" s="119">
        <v>44743</v>
      </c>
      <c r="P4284" s="119">
        <v>44743</v>
      </c>
      <c r="Q4284" s="267" t="s">
        <v>12649</v>
      </c>
      <c r="R4284" s="21"/>
      <c r="S4284" s="21"/>
      <c r="T4284" s="21"/>
      <c r="U4284" s="267" t="s">
        <v>12638</v>
      </c>
      <c r="V4284" s="267" t="s">
        <v>12638</v>
      </c>
      <c r="W4284" s="267" t="s">
        <v>12639</v>
      </c>
      <c r="X4284" s="267" t="s">
        <v>12639</v>
      </c>
      <c r="Y4284" s="91"/>
    </row>
    <row r="4285" spans="1:25">
      <c r="A4285" s="291"/>
      <c r="B4285" s="30">
        <v>4231</v>
      </c>
      <c r="C4285" s="30" t="s">
        <v>12396</v>
      </c>
      <c r="D4285" s="30" t="s">
        <v>83</v>
      </c>
      <c r="E4285" s="130" t="s">
        <v>12622</v>
      </c>
      <c r="F4285" s="269" t="s">
        <v>12614</v>
      </c>
      <c r="G4285" s="269">
        <f t="shared" si="508"/>
        <v>2022</v>
      </c>
      <c r="H4285" s="269">
        <f t="shared" si="509"/>
        <v>7</v>
      </c>
      <c r="I4285" s="269">
        <f t="shared" si="510"/>
        <v>27</v>
      </c>
      <c r="J4285" s="83">
        <f t="shared" si="511"/>
        <v>2022</v>
      </c>
      <c r="K4285" s="269">
        <f t="shared" si="512"/>
        <v>7</v>
      </c>
      <c r="L4285" s="21">
        <f t="shared" si="513"/>
        <v>27</v>
      </c>
      <c r="M4285" s="119">
        <v>44743</v>
      </c>
      <c r="N4285" s="119">
        <v>44743</v>
      </c>
      <c r="O4285" s="119">
        <v>44743</v>
      </c>
      <c r="P4285" s="119">
        <v>44743</v>
      </c>
      <c r="Q4285" s="267" t="s">
        <v>88</v>
      </c>
      <c r="R4285" s="21"/>
      <c r="S4285" s="21"/>
      <c r="T4285" s="21"/>
      <c r="U4285" s="267" t="s">
        <v>12355</v>
      </c>
      <c r="V4285" s="267" t="s">
        <v>12355</v>
      </c>
      <c r="W4285" s="267" t="s">
        <v>9384</v>
      </c>
      <c r="X4285" s="267" t="s">
        <v>9384</v>
      </c>
      <c r="Y4285" s="91"/>
    </row>
    <row r="4286" spans="1:25">
      <c r="A4286" s="291"/>
      <c r="B4286" s="30">
        <v>4232</v>
      </c>
      <c r="C4286" s="30" t="s">
        <v>12397</v>
      </c>
      <c r="D4286" s="30" t="s">
        <v>83</v>
      </c>
      <c r="E4286" s="265" t="s">
        <v>12623</v>
      </c>
      <c r="F4286" s="377" t="s">
        <v>12615</v>
      </c>
      <c r="G4286" s="269">
        <f t="shared" si="508"/>
        <v>2022</v>
      </c>
      <c r="H4286" s="269">
        <f t="shared" si="509"/>
        <v>7</v>
      </c>
      <c r="I4286" s="269">
        <f t="shared" si="510"/>
        <v>28</v>
      </c>
      <c r="J4286" s="83">
        <f t="shared" si="511"/>
        <v>2022</v>
      </c>
      <c r="K4286" s="269">
        <f t="shared" si="512"/>
        <v>7</v>
      </c>
      <c r="L4286" s="21">
        <f t="shared" si="513"/>
        <v>28</v>
      </c>
      <c r="M4286" s="119">
        <v>44746</v>
      </c>
      <c r="N4286" s="119">
        <v>44746</v>
      </c>
      <c r="O4286" s="119">
        <v>44746</v>
      </c>
      <c r="P4286" s="119">
        <v>44746</v>
      </c>
      <c r="Q4286" s="267" t="s">
        <v>12650</v>
      </c>
      <c r="R4286" s="21"/>
      <c r="S4286" s="21"/>
      <c r="T4286" s="21"/>
      <c r="U4286" s="267" t="s">
        <v>12640</v>
      </c>
      <c r="V4286" s="267" t="s">
        <v>12640</v>
      </c>
      <c r="W4286" s="267" t="s">
        <v>9384</v>
      </c>
      <c r="X4286" s="267" t="s">
        <v>9384</v>
      </c>
      <c r="Y4286" s="91"/>
    </row>
    <row r="4287" spans="1:25">
      <c r="A4287" s="291"/>
      <c r="B4287" s="30">
        <v>4233</v>
      </c>
      <c r="C4287" s="30" t="s">
        <v>12398</v>
      </c>
      <c r="D4287" s="30" t="s">
        <v>83</v>
      </c>
      <c r="E4287" s="265" t="s">
        <v>12624</v>
      </c>
      <c r="F4287" s="377" t="s">
        <v>12616</v>
      </c>
      <c r="G4287" s="269">
        <f t="shared" si="508"/>
        <v>2022</v>
      </c>
      <c r="H4287" s="269">
        <f t="shared" si="509"/>
        <v>7</v>
      </c>
      <c r="I4287" s="269">
        <f t="shared" si="510"/>
        <v>28</v>
      </c>
      <c r="J4287" s="83">
        <f t="shared" si="511"/>
        <v>2022</v>
      </c>
      <c r="K4287" s="269">
        <f t="shared" si="512"/>
        <v>7</v>
      </c>
      <c r="L4287" s="21">
        <f t="shared" si="513"/>
        <v>28</v>
      </c>
      <c r="M4287" s="119">
        <v>44746</v>
      </c>
      <c r="N4287" s="119">
        <v>44746</v>
      </c>
      <c r="O4287" s="119">
        <v>44746</v>
      </c>
      <c r="P4287" s="119">
        <v>44746</v>
      </c>
      <c r="Q4287" s="267" t="s">
        <v>12651</v>
      </c>
      <c r="R4287" s="21"/>
      <c r="S4287" s="21"/>
      <c r="T4287" s="21"/>
      <c r="U4287" s="267" t="s">
        <v>12641</v>
      </c>
      <c r="V4287" s="267" t="s">
        <v>12641</v>
      </c>
      <c r="W4287" s="267" t="s">
        <v>9384</v>
      </c>
      <c r="X4287" s="267" t="s">
        <v>9384</v>
      </c>
      <c r="Y4287" s="91"/>
    </row>
    <row r="4288" spans="1:25">
      <c r="A4288" s="291"/>
      <c r="B4288" s="30">
        <v>4234</v>
      </c>
      <c r="C4288" s="30" t="s">
        <v>12399</v>
      </c>
      <c r="D4288" s="30" t="s">
        <v>83</v>
      </c>
      <c r="E4288" s="265" t="s">
        <v>12625</v>
      </c>
      <c r="F4288" s="377" t="s">
        <v>12614</v>
      </c>
      <c r="G4288" s="269">
        <f t="shared" si="508"/>
        <v>2022</v>
      </c>
      <c r="H4288" s="269">
        <f t="shared" si="509"/>
        <v>7</v>
      </c>
      <c r="I4288" s="269">
        <f t="shared" si="510"/>
        <v>28</v>
      </c>
      <c r="J4288" s="83">
        <f t="shared" si="511"/>
        <v>2022</v>
      </c>
      <c r="K4288" s="269">
        <f t="shared" si="512"/>
        <v>7</v>
      </c>
      <c r="L4288" s="21">
        <f t="shared" si="513"/>
        <v>28</v>
      </c>
      <c r="M4288" s="119">
        <v>44746</v>
      </c>
      <c r="N4288" s="119">
        <v>44746</v>
      </c>
      <c r="O4288" s="119">
        <v>44746</v>
      </c>
      <c r="P4288" s="119">
        <v>44746</v>
      </c>
      <c r="Q4288" s="267" t="s">
        <v>88</v>
      </c>
      <c r="R4288" s="21"/>
      <c r="S4288" s="21"/>
      <c r="T4288" s="21"/>
      <c r="U4288" s="267" t="s">
        <v>12642</v>
      </c>
      <c r="V4288" s="267" t="s">
        <v>12642</v>
      </c>
      <c r="W4288" s="267" t="s">
        <v>12643</v>
      </c>
      <c r="X4288" s="267" t="s">
        <v>12643</v>
      </c>
      <c r="Y4288" s="91"/>
    </row>
    <row r="4289" spans="1:25">
      <c r="A4289" s="291"/>
      <c r="B4289" s="30">
        <v>4235</v>
      </c>
      <c r="C4289" s="30" t="s">
        <v>12400</v>
      </c>
      <c r="D4289" s="30" t="s">
        <v>83</v>
      </c>
      <c r="E4289" s="265" t="s">
        <v>12626</v>
      </c>
      <c r="F4289" s="377" t="s">
        <v>12617</v>
      </c>
      <c r="G4289" s="269">
        <f t="shared" si="508"/>
        <v>2022</v>
      </c>
      <c r="H4289" s="269">
        <f t="shared" si="509"/>
        <v>7</v>
      </c>
      <c r="I4289" s="269">
        <f t="shared" si="510"/>
        <v>28</v>
      </c>
      <c r="J4289" s="83">
        <f t="shared" si="511"/>
        <v>2022</v>
      </c>
      <c r="K4289" s="269">
        <f t="shared" si="512"/>
        <v>7</v>
      </c>
      <c r="L4289" s="21">
        <f t="shared" si="513"/>
        <v>28</v>
      </c>
      <c r="M4289" s="119">
        <v>44746</v>
      </c>
      <c r="N4289" s="119">
        <v>44746</v>
      </c>
      <c r="O4289" s="119">
        <v>44746</v>
      </c>
      <c r="P4289" s="119">
        <v>44746</v>
      </c>
      <c r="Q4289" s="267" t="s">
        <v>12651</v>
      </c>
      <c r="R4289" s="21"/>
      <c r="S4289" s="21"/>
      <c r="T4289" s="21"/>
      <c r="U4289" s="267" t="s">
        <v>9057</v>
      </c>
      <c r="V4289" s="267" t="s">
        <v>9057</v>
      </c>
      <c r="W4289" s="267" t="s">
        <v>9384</v>
      </c>
      <c r="X4289" s="267" t="s">
        <v>9384</v>
      </c>
      <c r="Y4289" s="91"/>
    </row>
    <row r="4290" spans="1:25">
      <c r="A4290" s="291"/>
      <c r="B4290" s="30">
        <v>4236</v>
      </c>
      <c r="C4290" s="30" t="s">
        <v>12401</v>
      </c>
      <c r="D4290" s="30" t="s">
        <v>83</v>
      </c>
      <c r="E4290" s="265" t="s">
        <v>12627</v>
      </c>
      <c r="F4290" s="377" t="s">
        <v>12618</v>
      </c>
      <c r="G4290" s="269">
        <f t="shared" si="508"/>
        <v>2022</v>
      </c>
      <c r="H4290" s="269">
        <f t="shared" si="509"/>
        <v>7</v>
      </c>
      <c r="I4290" s="269">
        <f t="shared" si="510"/>
        <v>28</v>
      </c>
      <c r="J4290" s="83">
        <f t="shared" si="511"/>
        <v>2022</v>
      </c>
      <c r="K4290" s="269">
        <f t="shared" si="512"/>
        <v>7</v>
      </c>
      <c r="L4290" s="21">
        <f t="shared" si="513"/>
        <v>28</v>
      </c>
      <c r="M4290" s="119">
        <v>44747</v>
      </c>
      <c r="N4290" s="119">
        <v>44747</v>
      </c>
      <c r="O4290" s="119">
        <v>44747</v>
      </c>
      <c r="P4290" s="119">
        <v>44747</v>
      </c>
      <c r="Q4290" s="267" t="s">
        <v>12652</v>
      </c>
      <c r="R4290" s="21"/>
      <c r="S4290" s="21"/>
      <c r="T4290" s="21"/>
      <c r="U4290" s="267" t="s">
        <v>12644</v>
      </c>
      <c r="V4290" s="267" t="s">
        <v>12644</v>
      </c>
      <c r="W4290" s="267" t="s">
        <v>12643</v>
      </c>
      <c r="X4290" s="267" t="s">
        <v>12643</v>
      </c>
      <c r="Y4290" s="91"/>
    </row>
    <row r="4291" spans="1:25">
      <c r="A4291" s="291"/>
      <c r="B4291" s="30">
        <v>4237</v>
      </c>
      <c r="C4291" s="30" t="s">
        <v>12402</v>
      </c>
      <c r="D4291" s="30" t="s">
        <v>83</v>
      </c>
      <c r="E4291" s="259" t="s">
        <v>12628</v>
      </c>
      <c r="F4291" s="377" t="s">
        <v>12614</v>
      </c>
      <c r="G4291" s="269">
        <f t="shared" si="508"/>
        <v>2022</v>
      </c>
      <c r="H4291" s="269">
        <f t="shared" si="509"/>
        <v>7</v>
      </c>
      <c r="I4291" s="269">
        <f t="shared" si="510"/>
        <v>28</v>
      </c>
      <c r="J4291" s="83">
        <f t="shared" si="511"/>
        <v>2022</v>
      </c>
      <c r="K4291" s="269">
        <f t="shared" si="512"/>
        <v>7</v>
      </c>
      <c r="L4291" s="21">
        <f t="shared" si="513"/>
        <v>28</v>
      </c>
      <c r="M4291" s="119">
        <v>44747</v>
      </c>
      <c r="N4291" s="119">
        <v>44747</v>
      </c>
      <c r="O4291" s="119">
        <v>44747</v>
      </c>
      <c r="P4291" s="119">
        <v>44747</v>
      </c>
      <c r="Q4291" s="267" t="s">
        <v>88</v>
      </c>
      <c r="R4291" s="21"/>
      <c r="S4291" s="21"/>
      <c r="T4291" s="21"/>
      <c r="U4291" s="267" t="s">
        <v>3443</v>
      </c>
      <c r="V4291" s="267" t="s">
        <v>3443</v>
      </c>
      <c r="W4291" s="267" t="s">
        <v>9384</v>
      </c>
      <c r="X4291" s="267" t="s">
        <v>9384</v>
      </c>
      <c r="Y4291" s="91"/>
    </row>
    <row r="4292" spans="1:25">
      <c r="A4292" s="291"/>
      <c r="B4292" s="30">
        <v>4238</v>
      </c>
      <c r="C4292" s="30" t="s">
        <v>12403</v>
      </c>
      <c r="D4292" s="30" t="s">
        <v>83</v>
      </c>
      <c r="E4292" s="259" t="s">
        <v>12629</v>
      </c>
      <c r="F4292" s="377" t="s">
        <v>12619</v>
      </c>
      <c r="G4292" s="269">
        <f t="shared" si="508"/>
        <v>2022</v>
      </c>
      <c r="H4292" s="269">
        <f t="shared" si="509"/>
        <v>7</v>
      </c>
      <c r="I4292" s="269">
        <f t="shared" si="510"/>
        <v>28</v>
      </c>
      <c r="J4292" s="83">
        <f t="shared" si="511"/>
        <v>2022</v>
      </c>
      <c r="K4292" s="269">
        <f t="shared" si="512"/>
        <v>7</v>
      </c>
      <c r="L4292" s="21">
        <f t="shared" si="513"/>
        <v>28</v>
      </c>
      <c r="M4292" s="119">
        <v>44747</v>
      </c>
      <c r="N4292" s="119">
        <v>44747</v>
      </c>
      <c r="O4292" s="119">
        <v>44747</v>
      </c>
      <c r="P4292" s="119">
        <v>44747</v>
      </c>
      <c r="Q4292" s="267" t="s">
        <v>12653</v>
      </c>
      <c r="R4292" s="21"/>
      <c r="S4292" s="21"/>
      <c r="T4292" s="21"/>
      <c r="U4292" s="267" t="s">
        <v>12355</v>
      </c>
      <c r="V4292" s="267" t="s">
        <v>12355</v>
      </c>
      <c r="W4292" s="267" t="s">
        <v>9384</v>
      </c>
      <c r="X4292" s="267" t="s">
        <v>9384</v>
      </c>
      <c r="Y4292" s="91"/>
    </row>
    <row r="4293" spans="1:25">
      <c r="A4293" s="291"/>
      <c r="B4293" s="30">
        <v>4239</v>
      </c>
      <c r="C4293" s="30" t="s">
        <v>12404</v>
      </c>
      <c r="D4293" s="30" t="s">
        <v>83</v>
      </c>
      <c r="E4293" s="259" t="s">
        <v>12630</v>
      </c>
      <c r="F4293" s="377" t="s">
        <v>12614</v>
      </c>
      <c r="G4293" s="269">
        <f t="shared" si="508"/>
        <v>2022</v>
      </c>
      <c r="H4293" s="269">
        <f t="shared" si="509"/>
        <v>7</v>
      </c>
      <c r="I4293" s="269">
        <f t="shared" si="510"/>
        <v>28</v>
      </c>
      <c r="J4293" s="83">
        <f t="shared" si="511"/>
        <v>2022</v>
      </c>
      <c r="K4293" s="269">
        <f t="shared" si="512"/>
        <v>7</v>
      </c>
      <c r="L4293" s="21">
        <f t="shared" si="513"/>
        <v>28</v>
      </c>
      <c r="M4293" s="119">
        <v>44748</v>
      </c>
      <c r="N4293" s="119">
        <v>44748</v>
      </c>
      <c r="O4293" s="119">
        <v>44748</v>
      </c>
      <c r="P4293" s="119">
        <v>44748</v>
      </c>
      <c r="Q4293" s="267" t="s">
        <v>12652</v>
      </c>
      <c r="R4293" s="21"/>
      <c r="S4293" s="21"/>
      <c r="T4293" s="21"/>
      <c r="U4293" s="267" t="s">
        <v>12645</v>
      </c>
      <c r="V4293" s="267" t="s">
        <v>12645</v>
      </c>
      <c r="W4293" s="267" t="s">
        <v>9384</v>
      </c>
      <c r="X4293" s="267" t="s">
        <v>9384</v>
      </c>
      <c r="Y4293" s="91"/>
    </row>
    <row r="4294" spans="1:25">
      <c r="A4294" s="291"/>
      <c r="B4294" s="30">
        <v>4240</v>
      </c>
      <c r="C4294" s="30" t="s">
        <v>12405</v>
      </c>
      <c r="D4294" s="30" t="s">
        <v>83</v>
      </c>
      <c r="E4294" s="259" t="s">
        <v>12631</v>
      </c>
      <c r="F4294" s="377" t="s">
        <v>12614</v>
      </c>
      <c r="G4294" s="269">
        <f t="shared" si="508"/>
        <v>2022</v>
      </c>
      <c r="H4294" s="269">
        <f t="shared" si="509"/>
        <v>7</v>
      </c>
      <c r="I4294" s="269">
        <f t="shared" si="510"/>
        <v>28</v>
      </c>
      <c r="J4294" s="83">
        <f t="shared" si="511"/>
        <v>2022</v>
      </c>
      <c r="K4294" s="269">
        <f t="shared" si="512"/>
        <v>7</v>
      </c>
      <c r="L4294" s="21">
        <f t="shared" si="513"/>
        <v>28</v>
      </c>
      <c r="M4294" s="119">
        <v>44748</v>
      </c>
      <c r="N4294" s="119">
        <v>44748</v>
      </c>
      <c r="O4294" s="119">
        <v>44748</v>
      </c>
      <c r="P4294" s="119">
        <v>44748</v>
      </c>
      <c r="Q4294" s="267" t="s">
        <v>12651</v>
      </c>
      <c r="R4294" s="21"/>
      <c r="S4294" s="21"/>
      <c r="T4294" s="21"/>
      <c r="U4294" s="267" t="s">
        <v>12646</v>
      </c>
      <c r="V4294" s="267" t="s">
        <v>12646</v>
      </c>
      <c r="W4294" s="267" t="s">
        <v>9384</v>
      </c>
      <c r="X4294" s="267" t="s">
        <v>9384</v>
      </c>
      <c r="Y4294" s="91"/>
    </row>
    <row r="4295" spans="1:25">
      <c r="A4295" s="291"/>
      <c r="B4295" s="30">
        <v>4241</v>
      </c>
      <c r="C4295" s="30" t="s">
        <v>12406</v>
      </c>
      <c r="D4295" s="30" t="s">
        <v>83</v>
      </c>
      <c r="E4295" s="259" t="s">
        <v>12632</v>
      </c>
      <c r="F4295" s="377" t="s">
        <v>12618</v>
      </c>
      <c r="G4295" s="269">
        <f t="shared" si="508"/>
        <v>2022</v>
      </c>
      <c r="H4295" s="269">
        <f t="shared" si="509"/>
        <v>7</v>
      </c>
      <c r="I4295" s="269">
        <f t="shared" si="510"/>
        <v>28</v>
      </c>
      <c r="J4295" s="83">
        <f t="shared" si="511"/>
        <v>2022</v>
      </c>
      <c r="K4295" s="269">
        <f t="shared" si="512"/>
        <v>7</v>
      </c>
      <c r="L4295" s="21">
        <f t="shared" si="513"/>
        <v>28</v>
      </c>
      <c r="M4295" s="119">
        <v>44748</v>
      </c>
      <c r="N4295" s="119">
        <v>44748</v>
      </c>
      <c r="O4295" s="119">
        <v>44748</v>
      </c>
      <c r="P4295" s="119">
        <v>44748</v>
      </c>
      <c r="Q4295" s="267" t="s">
        <v>12651</v>
      </c>
      <c r="R4295" s="21"/>
      <c r="S4295" s="21"/>
      <c r="T4295" s="21"/>
      <c r="U4295" s="267" t="s">
        <v>12647</v>
      </c>
      <c r="V4295" s="267" t="s">
        <v>12647</v>
      </c>
      <c r="W4295" s="267" t="s">
        <v>9384</v>
      </c>
      <c r="X4295" s="267" t="s">
        <v>9384</v>
      </c>
      <c r="Y4295" s="91"/>
    </row>
    <row r="4296" spans="1:25">
      <c r="A4296" s="291"/>
      <c r="B4296" s="30">
        <v>4242</v>
      </c>
      <c r="C4296" s="30" t="s">
        <v>12407</v>
      </c>
      <c r="D4296" s="30" t="s">
        <v>83</v>
      </c>
      <c r="E4296" s="259" t="s">
        <v>12633</v>
      </c>
      <c r="F4296" s="377" t="s">
        <v>12614</v>
      </c>
      <c r="G4296" s="269">
        <f t="shared" si="508"/>
        <v>2022</v>
      </c>
      <c r="H4296" s="269">
        <f t="shared" si="509"/>
        <v>7</v>
      </c>
      <c r="I4296" s="269">
        <f t="shared" si="510"/>
        <v>28</v>
      </c>
      <c r="J4296" s="83">
        <f t="shared" si="511"/>
        <v>2022</v>
      </c>
      <c r="K4296" s="269">
        <f t="shared" si="512"/>
        <v>7</v>
      </c>
      <c r="L4296" s="21">
        <f t="shared" si="513"/>
        <v>28</v>
      </c>
      <c r="M4296" s="119">
        <v>44748</v>
      </c>
      <c r="N4296" s="119">
        <v>44748</v>
      </c>
      <c r="O4296" s="119">
        <v>44748</v>
      </c>
      <c r="P4296" s="119">
        <v>44748</v>
      </c>
      <c r="Q4296" s="267" t="s">
        <v>12651</v>
      </c>
      <c r="R4296" s="21"/>
      <c r="S4296" s="21"/>
      <c r="T4296" s="21"/>
      <c r="U4296" s="267" t="s">
        <v>8899</v>
      </c>
      <c r="V4296" s="267" t="s">
        <v>8899</v>
      </c>
      <c r="W4296" s="267" t="s">
        <v>9384</v>
      </c>
      <c r="X4296" s="267" t="s">
        <v>9384</v>
      </c>
      <c r="Y4296" s="91"/>
    </row>
    <row r="4297" spans="1:25">
      <c r="A4297" s="291"/>
      <c r="B4297" s="30">
        <v>4243</v>
      </c>
      <c r="C4297" s="30" t="s">
        <v>12408</v>
      </c>
      <c r="D4297" s="30" t="s">
        <v>83</v>
      </c>
      <c r="E4297" s="265" t="s">
        <v>12634</v>
      </c>
      <c r="F4297" s="377" t="s">
        <v>12614</v>
      </c>
      <c r="G4297" s="269">
        <f t="shared" si="508"/>
        <v>2022</v>
      </c>
      <c r="H4297" s="269">
        <f t="shared" si="509"/>
        <v>7</v>
      </c>
      <c r="I4297" s="269">
        <f t="shared" si="510"/>
        <v>28</v>
      </c>
      <c r="J4297" s="83">
        <f t="shared" si="511"/>
        <v>2022</v>
      </c>
      <c r="K4297" s="269">
        <f t="shared" si="512"/>
        <v>7</v>
      </c>
      <c r="L4297" s="21">
        <f t="shared" si="513"/>
        <v>28</v>
      </c>
      <c r="M4297" s="119">
        <v>44748</v>
      </c>
      <c r="N4297" s="119">
        <v>44748</v>
      </c>
      <c r="O4297" s="119">
        <v>44748</v>
      </c>
      <c r="P4297" s="119">
        <v>44748</v>
      </c>
      <c r="Q4297" s="267" t="s">
        <v>88</v>
      </c>
      <c r="R4297" s="21"/>
      <c r="S4297" s="21"/>
      <c r="T4297" s="21"/>
      <c r="U4297" s="267" t="s">
        <v>4556</v>
      </c>
      <c r="V4297" s="267" t="s">
        <v>4556</v>
      </c>
      <c r="W4297" s="267" t="s">
        <v>12643</v>
      </c>
      <c r="X4297" s="267" t="s">
        <v>12643</v>
      </c>
      <c r="Y4297" s="91"/>
    </row>
    <row r="4298" spans="1:25">
      <c r="A4298" s="291"/>
      <c r="B4298" s="30">
        <v>4244</v>
      </c>
      <c r="C4298" s="30" t="s">
        <v>12409</v>
      </c>
      <c r="D4298" s="30" t="s">
        <v>83</v>
      </c>
      <c r="E4298" s="259" t="s">
        <v>12635</v>
      </c>
      <c r="F4298" s="377" t="s">
        <v>12614</v>
      </c>
      <c r="G4298" s="269">
        <f t="shared" si="508"/>
        <v>2022</v>
      </c>
      <c r="H4298" s="269">
        <f t="shared" si="509"/>
        <v>7</v>
      </c>
      <c r="I4298" s="269">
        <f t="shared" si="510"/>
        <v>28</v>
      </c>
      <c r="J4298" s="83">
        <f t="shared" si="511"/>
        <v>2022</v>
      </c>
      <c r="K4298" s="269">
        <f t="shared" si="512"/>
        <v>7</v>
      </c>
      <c r="L4298" s="21">
        <f t="shared" si="513"/>
        <v>28</v>
      </c>
      <c r="M4298" s="119">
        <v>44748</v>
      </c>
      <c r="N4298" s="119">
        <v>44748</v>
      </c>
      <c r="O4298" s="119">
        <v>44748</v>
      </c>
      <c r="P4298" s="119">
        <v>44748</v>
      </c>
      <c r="Q4298" s="267" t="s">
        <v>12654</v>
      </c>
      <c r="R4298" s="21"/>
      <c r="S4298" s="21"/>
      <c r="T4298" s="21"/>
      <c r="U4298" s="267" t="s">
        <v>12648</v>
      </c>
      <c r="V4298" s="267" t="s">
        <v>12648</v>
      </c>
      <c r="W4298" s="267" t="s">
        <v>12643</v>
      </c>
      <c r="X4298" s="267" t="s">
        <v>12643</v>
      </c>
      <c r="Y4298" s="91"/>
    </row>
    <row r="4299" spans="1:25">
      <c r="A4299" s="291"/>
      <c r="B4299" s="30">
        <v>4245</v>
      </c>
      <c r="C4299" s="30" t="s">
        <v>12410</v>
      </c>
      <c r="D4299" s="30" t="s">
        <v>83</v>
      </c>
      <c r="E4299" s="130" t="s">
        <v>12636</v>
      </c>
      <c r="F4299" s="377" t="s">
        <v>12620</v>
      </c>
      <c r="G4299" s="269">
        <f t="shared" si="508"/>
        <v>2022</v>
      </c>
      <c r="H4299" s="269">
        <f t="shared" si="509"/>
        <v>7</v>
      </c>
      <c r="I4299" s="269">
        <f t="shared" si="510"/>
        <v>28</v>
      </c>
      <c r="J4299" s="83">
        <f t="shared" si="511"/>
        <v>2022</v>
      </c>
      <c r="K4299" s="269">
        <f t="shared" si="512"/>
        <v>7</v>
      </c>
      <c r="L4299" s="21">
        <f t="shared" si="513"/>
        <v>28</v>
      </c>
      <c r="M4299" s="119">
        <v>44749</v>
      </c>
      <c r="N4299" s="119">
        <v>44749</v>
      </c>
      <c r="O4299" s="119">
        <v>44749</v>
      </c>
      <c r="P4299" s="119">
        <v>44749</v>
      </c>
      <c r="Q4299" s="267" t="s">
        <v>12649</v>
      </c>
      <c r="R4299" s="21"/>
      <c r="S4299" s="21"/>
      <c r="T4299" s="21"/>
      <c r="U4299" s="267" t="s">
        <v>12352</v>
      </c>
      <c r="V4299" s="267" t="s">
        <v>12352</v>
      </c>
      <c r="W4299" s="267" t="s">
        <v>9384</v>
      </c>
      <c r="X4299" s="267" t="s">
        <v>9384</v>
      </c>
      <c r="Y4299" s="91"/>
    </row>
    <row r="4300" spans="1:25">
      <c r="A4300" s="291"/>
      <c r="B4300" s="30">
        <v>4246</v>
      </c>
      <c r="C4300" s="30" t="s">
        <v>12411</v>
      </c>
      <c r="D4300" s="30" t="s">
        <v>83</v>
      </c>
      <c r="E4300" s="97" t="s">
        <v>12637</v>
      </c>
      <c r="F4300" s="377" t="s">
        <v>12614</v>
      </c>
      <c r="G4300" s="269">
        <f t="shared" si="508"/>
        <v>2022</v>
      </c>
      <c r="H4300" s="269">
        <f t="shared" si="509"/>
        <v>7</v>
      </c>
      <c r="I4300" s="269">
        <f t="shared" si="510"/>
        <v>28</v>
      </c>
      <c r="J4300" s="83">
        <f t="shared" si="511"/>
        <v>2022</v>
      </c>
      <c r="K4300" s="269">
        <f t="shared" si="512"/>
        <v>7</v>
      </c>
      <c r="L4300" s="21">
        <f t="shared" si="513"/>
        <v>28</v>
      </c>
      <c r="M4300" s="119">
        <v>44749</v>
      </c>
      <c r="N4300" s="119">
        <v>44749</v>
      </c>
      <c r="O4300" s="119">
        <v>44749</v>
      </c>
      <c r="P4300" s="119">
        <v>44749</v>
      </c>
      <c r="Q4300" s="267" t="s">
        <v>12653</v>
      </c>
      <c r="R4300" s="21"/>
      <c r="S4300" s="21"/>
      <c r="T4300" s="21"/>
      <c r="U4300" s="267" t="s">
        <v>2316</v>
      </c>
      <c r="V4300" s="267" t="s">
        <v>2316</v>
      </c>
      <c r="W4300" s="267" t="s">
        <v>12643</v>
      </c>
      <c r="X4300" s="267" t="s">
        <v>12643</v>
      </c>
      <c r="Y4300" s="91"/>
    </row>
    <row r="4301" spans="1:25" ht="94.5">
      <c r="A4301" s="291"/>
      <c r="B4301" s="30">
        <v>4247</v>
      </c>
      <c r="C4301" s="30" t="s">
        <v>12412</v>
      </c>
      <c r="D4301" s="30" t="s">
        <v>83</v>
      </c>
      <c r="E4301" s="293" t="s">
        <v>12655</v>
      </c>
      <c r="F4301" s="30" t="s">
        <v>47</v>
      </c>
      <c r="G4301" s="269">
        <f t="shared" si="508"/>
        <v>2022</v>
      </c>
      <c r="H4301" s="269">
        <f t="shared" si="509"/>
        <v>6</v>
      </c>
      <c r="I4301" s="269">
        <f t="shared" si="510"/>
        <v>26</v>
      </c>
      <c r="J4301" s="83" t="str">
        <f t="shared" si="511"/>
        <v/>
      </c>
      <c r="K4301" s="269" t="str">
        <f t="shared" si="512"/>
        <v/>
      </c>
      <c r="L4301" s="21" t="str">
        <f t="shared" si="513"/>
        <v/>
      </c>
      <c r="M4301" s="119">
        <v>44732</v>
      </c>
      <c r="N4301" s="119">
        <v>44732</v>
      </c>
      <c r="O4301" s="119">
        <v>44732</v>
      </c>
      <c r="P4301" s="119"/>
      <c r="Q4301" s="267" t="s">
        <v>12661</v>
      </c>
      <c r="R4301" s="21"/>
      <c r="S4301" s="21"/>
      <c r="T4301" s="21"/>
      <c r="U4301" s="377" t="s">
        <v>4849</v>
      </c>
      <c r="V4301" s="377" t="s">
        <v>4849</v>
      </c>
      <c r="W4301" s="267" t="s">
        <v>12658</v>
      </c>
      <c r="X4301" s="267" t="s">
        <v>12658</v>
      </c>
      <c r="Y4301" s="302" t="s">
        <v>12663</v>
      </c>
    </row>
    <row r="4302" spans="1:25" ht="33">
      <c r="A4302" s="291"/>
      <c r="B4302" s="30">
        <v>4248</v>
      </c>
      <c r="C4302" s="30" t="s">
        <v>12413</v>
      </c>
      <c r="D4302" s="30" t="s">
        <v>83</v>
      </c>
      <c r="E4302" s="293" t="s">
        <v>12656</v>
      </c>
      <c r="F4302" s="30" t="s">
        <v>1267</v>
      </c>
      <c r="G4302" s="269">
        <f t="shared" si="508"/>
        <v>2022</v>
      </c>
      <c r="H4302" s="269">
        <f t="shared" si="509"/>
        <v>7</v>
      </c>
      <c r="I4302" s="269">
        <f t="shared" si="510"/>
        <v>28</v>
      </c>
      <c r="J4302" s="83">
        <f t="shared" si="511"/>
        <v>2022</v>
      </c>
      <c r="K4302" s="269">
        <f t="shared" si="512"/>
        <v>7</v>
      </c>
      <c r="L4302" s="21">
        <f t="shared" si="513"/>
        <v>28</v>
      </c>
      <c r="M4302" s="119">
        <v>44746</v>
      </c>
      <c r="N4302" s="119">
        <v>44746</v>
      </c>
      <c r="O4302" s="119">
        <v>44746</v>
      </c>
      <c r="P4302" s="119">
        <v>44746</v>
      </c>
      <c r="Q4302" s="267" t="s">
        <v>88</v>
      </c>
      <c r="R4302" s="21"/>
      <c r="S4302" s="21"/>
      <c r="T4302" s="21"/>
      <c r="U4302" s="377" t="s">
        <v>12659</v>
      </c>
      <c r="V4302" s="377" t="s">
        <v>12659</v>
      </c>
      <c r="W4302" s="267" t="s">
        <v>5563</v>
      </c>
      <c r="X4302" s="267" t="s">
        <v>5563</v>
      </c>
      <c r="Y4302" s="259"/>
    </row>
    <row r="4303" spans="1:25" ht="33">
      <c r="A4303" s="291"/>
      <c r="B4303" s="30">
        <v>4249</v>
      </c>
      <c r="C4303" s="30" t="s">
        <v>12414</v>
      </c>
      <c r="D4303" s="30" t="s">
        <v>83</v>
      </c>
      <c r="E4303" s="378" t="s">
        <v>12657</v>
      </c>
      <c r="F4303" s="30" t="s">
        <v>47</v>
      </c>
      <c r="G4303" s="269">
        <f t="shared" si="508"/>
        <v>2022</v>
      </c>
      <c r="H4303" s="269">
        <f t="shared" si="509"/>
        <v>7</v>
      </c>
      <c r="I4303" s="269">
        <f t="shared" si="510"/>
        <v>28</v>
      </c>
      <c r="J4303" s="83">
        <f t="shared" si="511"/>
        <v>2022</v>
      </c>
      <c r="K4303" s="269">
        <f t="shared" si="512"/>
        <v>7</v>
      </c>
      <c r="L4303" s="21">
        <f t="shared" si="513"/>
        <v>28</v>
      </c>
      <c r="M4303" s="119">
        <v>44747</v>
      </c>
      <c r="N4303" s="119">
        <v>44747</v>
      </c>
      <c r="O4303" s="119">
        <v>44747</v>
      </c>
      <c r="P4303" s="119">
        <v>44747</v>
      </c>
      <c r="Q4303" s="267" t="s">
        <v>12662</v>
      </c>
      <c r="R4303" s="21"/>
      <c r="S4303" s="21"/>
      <c r="T4303" s="21"/>
      <c r="U4303" s="377" t="s">
        <v>12660</v>
      </c>
      <c r="V4303" s="377" t="s">
        <v>12660</v>
      </c>
      <c r="W4303" s="267" t="s">
        <v>12658</v>
      </c>
      <c r="X4303" s="267" t="s">
        <v>12658</v>
      </c>
      <c r="Y4303" s="259"/>
    </row>
    <row r="4304" spans="1:25" ht="33">
      <c r="A4304" s="291"/>
      <c r="B4304" s="30">
        <v>4250</v>
      </c>
      <c r="C4304" s="30" t="s">
        <v>12415</v>
      </c>
      <c r="D4304" s="30" t="s">
        <v>83</v>
      </c>
      <c r="E4304" s="110" t="s">
        <v>12664</v>
      </c>
      <c r="F4304" s="30" t="s">
        <v>1561</v>
      </c>
      <c r="G4304" s="269">
        <f t="shared" si="508"/>
        <v>2022</v>
      </c>
      <c r="H4304" s="269">
        <f t="shared" si="509"/>
        <v>7</v>
      </c>
      <c r="I4304" s="269">
        <f t="shared" si="510"/>
        <v>28</v>
      </c>
      <c r="J4304" s="83">
        <f t="shared" si="511"/>
        <v>2022</v>
      </c>
      <c r="K4304" s="269">
        <f t="shared" si="512"/>
        <v>7</v>
      </c>
      <c r="L4304" s="21">
        <f t="shared" si="513"/>
        <v>28</v>
      </c>
      <c r="M4304" s="119">
        <v>44747</v>
      </c>
      <c r="N4304" s="119">
        <v>44747</v>
      </c>
      <c r="O4304" s="119">
        <v>44747</v>
      </c>
      <c r="P4304" s="119">
        <v>44747</v>
      </c>
      <c r="Q4304" s="267" t="s">
        <v>12672</v>
      </c>
      <c r="R4304" s="21"/>
      <c r="S4304" s="21"/>
      <c r="T4304" s="21"/>
      <c r="U4304" s="377" t="s">
        <v>12667</v>
      </c>
      <c r="V4304" s="377" t="s">
        <v>12667</v>
      </c>
      <c r="W4304" s="267" t="s">
        <v>12668</v>
      </c>
      <c r="X4304" s="267" t="s">
        <v>12668</v>
      </c>
      <c r="Y4304" s="259" t="s">
        <v>12675</v>
      </c>
    </row>
    <row r="4305" spans="1:25" ht="33">
      <c r="A4305" s="291"/>
      <c r="B4305" s="30">
        <v>4251</v>
      </c>
      <c r="C4305" s="30" t="s">
        <v>12416</v>
      </c>
      <c r="D4305" s="30" t="s">
        <v>83</v>
      </c>
      <c r="E4305" s="352" t="s">
        <v>12665</v>
      </c>
      <c r="F4305" s="312" t="s">
        <v>9878</v>
      </c>
      <c r="G4305" s="269">
        <f t="shared" si="508"/>
        <v>2022</v>
      </c>
      <c r="H4305" s="269">
        <f t="shared" si="509"/>
        <v>7</v>
      </c>
      <c r="I4305" s="269">
        <f t="shared" si="510"/>
        <v>28</v>
      </c>
      <c r="J4305" s="83">
        <f t="shared" si="511"/>
        <v>2022</v>
      </c>
      <c r="K4305" s="269">
        <f t="shared" si="512"/>
        <v>7</v>
      </c>
      <c r="L4305" s="21">
        <f t="shared" si="513"/>
        <v>28</v>
      </c>
      <c r="M4305" s="119">
        <v>44749</v>
      </c>
      <c r="N4305" s="119">
        <v>44749</v>
      </c>
      <c r="O4305" s="119">
        <v>44749</v>
      </c>
      <c r="P4305" s="119">
        <v>44749</v>
      </c>
      <c r="Q4305" s="267" t="s">
        <v>12673</v>
      </c>
      <c r="R4305" s="21"/>
      <c r="S4305" s="21"/>
      <c r="T4305" s="21"/>
      <c r="U4305" s="377" t="s">
        <v>12669</v>
      </c>
      <c r="V4305" s="377" t="s">
        <v>12669</v>
      </c>
      <c r="W4305" s="267" t="s">
        <v>12668</v>
      </c>
      <c r="X4305" s="267" t="s">
        <v>12668</v>
      </c>
      <c r="Y4305" s="259" t="s">
        <v>12681</v>
      </c>
    </row>
    <row r="4306" spans="1:25">
      <c r="A4306" s="291"/>
      <c r="B4306" s="30">
        <v>4252</v>
      </c>
      <c r="C4306" s="30" t="s">
        <v>12417</v>
      </c>
      <c r="D4306" s="30" t="s">
        <v>83</v>
      </c>
      <c r="E4306" s="352" t="s">
        <v>12666</v>
      </c>
      <c r="F4306" s="312" t="s">
        <v>9878</v>
      </c>
      <c r="G4306" s="269">
        <f t="shared" si="508"/>
        <v>2022</v>
      </c>
      <c r="H4306" s="269">
        <f t="shared" si="509"/>
        <v>7</v>
      </c>
      <c r="I4306" s="269">
        <f t="shared" si="510"/>
        <v>28</v>
      </c>
      <c r="J4306" s="83">
        <f t="shared" si="511"/>
        <v>2022</v>
      </c>
      <c r="K4306" s="269">
        <f t="shared" si="512"/>
        <v>7</v>
      </c>
      <c r="L4306" s="21">
        <f t="shared" si="513"/>
        <v>28</v>
      </c>
      <c r="M4306" s="119">
        <v>44749</v>
      </c>
      <c r="N4306" s="119">
        <v>44749</v>
      </c>
      <c r="O4306" s="119">
        <v>44749</v>
      </c>
      <c r="P4306" s="119">
        <v>44749</v>
      </c>
      <c r="Q4306" s="267" t="s">
        <v>12674</v>
      </c>
      <c r="R4306" s="21"/>
      <c r="S4306" s="21"/>
      <c r="T4306" s="21"/>
      <c r="U4306" s="377" t="s">
        <v>12670</v>
      </c>
      <c r="V4306" s="377" t="s">
        <v>12670</v>
      </c>
      <c r="W4306" s="267" t="s">
        <v>12671</v>
      </c>
      <c r="X4306" s="267" t="s">
        <v>12671</v>
      </c>
      <c r="Y4306" s="259" t="s">
        <v>12682</v>
      </c>
    </row>
    <row r="4307" spans="1:25">
      <c r="A4307" s="291"/>
      <c r="B4307" s="30">
        <v>4253</v>
      </c>
      <c r="C4307" s="30" t="s">
        <v>12418</v>
      </c>
      <c r="D4307" s="30" t="s">
        <v>83</v>
      </c>
      <c r="E4307" s="303" t="s">
        <v>12677</v>
      </c>
      <c r="F4307" s="312" t="s">
        <v>12676</v>
      </c>
      <c r="G4307" s="269">
        <f t="shared" si="508"/>
        <v>2022</v>
      </c>
      <c r="H4307" s="269">
        <f t="shared" si="509"/>
        <v>7</v>
      </c>
      <c r="I4307" s="269">
        <f t="shared" si="510"/>
        <v>28</v>
      </c>
      <c r="J4307" s="83">
        <f t="shared" si="511"/>
        <v>2022</v>
      </c>
      <c r="K4307" s="269">
        <f t="shared" si="512"/>
        <v>7</v>
      </c>
      <c r="L4307" s="21">
        <f t="shared" si="513"/>
        <v>28</v>
      </c>
      <c r="M4307" s="119">
        <v>44749</v>
      </c>
      <c r="N4307" s="119">
        <v>44749</v>
      </c>
      <c r="O4307" s="119">
        <v>44749</v>
      </c>
      <c r="P4307" s="119">
        <v>44749</v>
      </c>
      <c r="Q4307" s="267" t="s">
        <v>12680</v>
      </c>
      <c r="R4307" s="21"/>
      <c r="S4307" s="21"/>
      <c r="T4307" s="21"/>
      <c r="U4307" s="379" t="s">
        <v>12678</v>
      </c>
      <c r="V4307" s="379" t="s">
        <v>12678</v>
      </c>
      <c r="W4307" s="267" t="s">
        <v>12679</v>
      </c>
      <c r="X4307" s="267" t="s">
        <v>12679</v>
      </c>
      <c r="Y4307" s="259" t="s">
        <v>12683</v>
      </c>
    </row>
    <row r="4308" spans="1:25" ht="82.5">
      <c r="A4308" s="291"/>
      <c r="B4308" s="30">
        <v>4254</v>
      </c>
      <c r="C4308" s="30" t="s">
        <v>12419</v>
      </c>
      <c r="D4308" s="30" t="s">
        <v>83</v>
      </c>
      <c r="E4308" s="264" t="s">
        <v>12728</v>
      </c>
      <c r="F4308" s="365" t="s">
        <v>2993</v>
      </c>
      <c r="G4308" s="269">
        <f t="shared" ref="G4308:G4318" si="514">IF(ISBLANK(N4308),"",YEAR(N4308))</f>
        <v>2022</v>
      </c>
      <c r="H4308" s="269">
        <f t="shared" ref="H4308:H4318" si="515">IF(ISBLANK(N4308),"",MONTH(N4308))</f>
        <v>7</v>
      </c>
      <c r="I4308" s="269">
        <f t="shared" ref="I4308:I4318" si="516">IF(ISBLANK(N4308),"",WEEKNUM(N4308,1))</f>
        <v>28</v>
      </c>
      <c r="J4308" s="83">
        <f t="shared" ref="J4308:J4318" si="517">IF(ISBLANK(P4308),"",YEAR(P4308))</f>
        <v>2022</v>
      </c>
      <c r="K4308" s="269">
        <f t="shared" ref="K4308:K4318" si="518">IF(ISBLANK(P4308),"",MONTH(P4308))</f>
        <v>7</v>
      </c>
      <c r="L4308" s="21">
        <f t="shared" ref="L4308:L4318" si="519">IF(ISBLANK(P4308),"",WEEKNUM(P4308,1))</f>
        <v>28</v>
      </c>
      <c r="M4308" s="270">
        <v>44750</v>
      </c>
      <c r="N4308" s="270">
        <v>44750</v>
      </c>
      <c r="O4308" s="270">
        <v>44750</v>
      </c>
      <c r="P4308" s="270">
        <v>44750</v>
      </c>
      <c r="Q4308" s="336" t="s">
        <v>12744</v>
      </c>
      <c r="R4308" s="21"/>
      <c r="S4308" s="21"/>
      <c r="T4308" s="21"/>
      <c r="U4308" s="166" t="s">
        <v>430</v>
      </c>
      <c r="V4308" s="166" t="s">
        <v>430</v>
      </c>
      <c r="W4308" s="166" t="s">
        <v>326</v>
      </c>
      <c r="X4308" s="166" t="s">
        <v>326</v>
      </c>
      <c r="Y4308" s="263" t="s">
        <v>12753</v>
      </c>
    </row>
    <row r="4309" spans="1:25" ht="49.5">
      <c r="A4309" s="291"/>
      <c r="B4309" s="30">
        <v>4255</v>
      </c>
      <c r="C4309" s="30" t="s">
        <v>12420</v>
      </c>
      <c r="D4309" s="30" t="s">
        <v>83</v>
      </c>
      <c r="E4309" s="264" t="s">
        <v>12729</v>
      </c>
      <c r="F4309" s="365" t="s">
        <v>47</v>
      </c>
      <c r="G4309" s="269">
        <f t="shared" si="514"/>
        <v>2022</v>
      </c>
      <c r="H4309" s="269">
        <f t="shared" si="515"/>
        <v>7</v>
      </c>
      <c r="I4309" s="269">
        <f t="shared" si="516"/>
        <v>29</v>
      </c>
      <c r="J4309" s="83">
        <f t="shared" si="517"/>
        <v>2022</v>
      </c>
      <c r="K4309" s="269">
        <f t="shared" si="518"/>
        <v>7</v>
      </c>
      <c r="L4309" s="21">
        <f t="shared" si="519"/>
        <v>29</v>
      </c>
      <c r="M4309" s="270">
        <v>44753</v>
      </c>
      <c r="N4309" s="270">
        <v>44753</v>
      </c>
      <c r="O4309" s="270">
        <v>44753</v>
      </c>
      <c r="P4309" s="270">
        <v>44753</v>
      </c>
      <c r="Q4309" s="336" t="s">
        <v>34</v>
      </c>
      <c r="R4309" s="21"/>
      <c r="S4309" s="21"/>
      <c r="T4309" s="21"/>
      <c r="U4309" s="166" t="s">
        <v>10008</v>
      </c>
      <c r="V4309" s="166" t="s">
        <v>10008</v>
      </c>
      <c r="W4309" s="166" t="s">
        <v>326</v>
      </c>
      <c r="X4309" s="166" t="s">
        <v>326</v>
      </c>
      <c r="Y4309" s="263" t="s">
        <v>12754</v>
      </c>
    </row>
    <row r="4310" spans="1:25" ht="49.5">
      <c r="A4310" s="291"/>
      <c r="B4310" s="30">
        <v>4256</v>
      </c>
      <c r="C4310" s="30" t="s">
        <v>12421</v>
      </c>
      <c r="D4310" s="30" t="s">
        <v>83</v>
      </c>
      <c r="E4310" s="264" t="s">
        <v>12730</v>
      </c>
      <c r="F4310" s="365" t="s">
        <v>2993</v>
      </c>
      <c r="G4310" s="269">
        <f t="shared" si="514"/>
        <v>2022</v>
      </c>
      <c r="H4310" s="269">
        <f t="shared" si="515"/>
        <v>7</v>
      </c>
      <c r="I4310" s="269">
        <f t="shared" si="516"/>
        <v>29</v>
      </c>
      <c r="J4310" s="83">
        <f t="shared" si="517"/>
        <v>2022</v>
      </c>
      <c r="K4310" s="269">
        <f t="shared" si="518"/>
        <v>7</v>
      </c>
      <c r="L4310" s="21">
        <f t="shared" si="519"/>
        <v>29</v>
      </c>
      <c r="M4310" s="270">
        <v>44753</v>
      </c>
      <c r="N4310" s="270">
        <v>44753</v>
      </c>
      <c r="O4310" s="270">
        <v>44753</v>
      </c>
      <c r="P4310" s="270">
        <v>44753</v>
      </c>
      <c r="Q4310" s="336" t="s">
        <v>34</v>
      </c>
      <c r="R4310" s="21"/>
      <c r="S4310" s="21"/>
      <c r="T4310" s="21"/>
      <c r="U4310" s="166" t="s">
        <v>2598</v>
      </c>
      <c r="V4310" s="166" t="s">
        <v>2598</v>
      </c>
      <c r="W4310" s="166" t="s">
        <v>12740</v>
      </c>
      <c r="X4310" s="166" t="s">
        <v>12740</v>
      </c>
      <c r="Y4310" s="263" t="s">
        <v>12755</v>
      </c>
    </row>
    <row r="4311" spans="1:25" ht="66">
      <c r="A4311" s="291"/>
      <c r="B4311" s="30">
        <v>4257</v>
      </c>
      <c r="C4311" s="30" t="s">
        <v>12422</v>
      </c>
      <c r="D4311" s="30" t="s">
        <v>83</v>
      </c>
      <c r="E4311" s="264" t="s">
        <v>12731</v>
      </c>
      <c r="F4311" s="365" t="s">
        <v>2993</v>
      </c>
      <c r="G4311" s="269">
        <f t="shared" si="514"/>
        <v>2022</v>
      </c>
      <c r="H4311" s="269">
        <f t="shared" si="515"/>
        <v>7</v>
      </c>
      <c r="I4311" s="269">
        <f t="shared" si="516"/>
        <v>29</v>
      </c>
      <c r="J4311" s="83" t="str">
        <f t="shared" si="517"/>
        <v/>
      </c>
      <c r="K4311" s="269" t="str">
        <f t="shared" si="518"/>
        <v/>
      </c>
      <c r="L4311" s="21" t="str">
        <f t="shared" si="519"/>
        <v/>
      </c>
      <c r="M4311" s="270">
        <v>44754</v>
      </c>
      <c r="N4311" s="270">
        <v>44754</v>
      </c>
      <c r="O4311" s="270">
        <v>44754</v>
      </c>
      <c r="P4311" s="270"/>
      <c r="Q4311" s="336" t="s">
        <v>12745</v>
      </c>
      <c r="R4311" s="21"/>
      <c r="S4311" s="21"/>
      <c r="T4311" s="21"/>
      <c r="U4311" s="166" t="s">
        <v>10008</v>
      </c>
      <c r="V4311" s="166" t="s">
        <v>10008</v>
      </c>
      <c r="W4311" s="166" t="s">
        <v>326</v>
      </c>
      <c r="X4311" s="166" t="s">
        <v>326</v>
      </c>
      <c r="Y4311" s="263" t="s">
        <v>12756</v>
      </c>
    </row>
    <row r="4312" spans="1:25" ht="66">
      <c r="A4312" s="291"/>
      <c r="B4312" s="30">
        <v>4258</v>
      </c>
      <c r="C4312" s="30" t="s">
        <v>12423</v>
      </c>
      <c r="D4312" s="30" t="s">
        <v>83</v>
      </c>
      <c r="E4312" s="264" t="s">
        <v>12732</v>
      </c>
      <c r="F4312" s="365" t="s">
        <v>2993</v>
      </c>
      <c r="G4312" s="269">
        <f t="shared" si="514"/>
        <v>2022</v>
      </c>
      <c r="H4312" s="269">
        <f t="shared" si="515"/>
        <v>7</v>
      </c>
      <c r="I4312" s="269">
        <f t="shared" si="516"/>
        <v>29</v>
      </c>
      <c r="J4312" s="83">
        <f t="shared" si="517"/>
        <v>2022</v>
      </c>
      <c r="K4312" s="269">
        <f t="shared" si="518"/>
        <v>7</v>
      </c>
      <c r="L4312" s="21">
        <f t="shared" si="519"/>
        <v>29</v>
      </c>
      <c r="M4312" s="270">
        <v>44755</v>
      </c>
      <c r="N4312" s="270">
        <v>44755</v>
      </c>
      <c r="O4312" s="270">
        <v>44755</v>
      </c>
      <c r="P4312" s="270">
        <v>44755</v>
      </c>
      <c r="Q4312" s="336" t="s">
        <v>12746</v>
      </c>
      <c r="R4312" s="21"/>
      <c r="S4312" s="21"/>
      <c r="T4312" s="21"/>
      <c r="U4312" s="166" t="s">
        <v>39</v>
      </c>
      <c r="V4312" s="166" t="s">
        <v>39</v>
      </c>
      <c r="W4312" s="166" t="s">
        <v>326</v>
      </c>
      <c r="X4312" s="166" t="s">
        <v>326</v>
      </c>
      <c r="Y4312" s="263" t="s">
        <v>12757</v>
      </c>
    </row>
    <row r="4313" spans="1:25" ht="33">
      <c r="A4313" s="291"/>
      <c r="B4313" s="30">
        <v>4259</v>
      </c>
      <c r="C4313" s="30" t="s">
        <v>12424</v>
      </c>
      <c r="D4313" s="30" t="s">
        <v>83</v>
      </c>
      <c r="E4313" s="264" t="s">
        <v>12733</v>
      </c>
      <c r="F4313" s="365" t="s">
        <v>2993</v>
      </c>
      <c r="G4313" s="269">
        <f t="shared" si="514"/>
        <v>2022</v>
      </c>
      <c r="H4313" s="269">
        <f t="shared" si="515"/>
        <v>7</v>
      </c>
      <c r="I4313" s="269">
        <f t="shared" si="516"/>
        <v>29</v>
      </c>
      <c r="J4313" s="83">
        <f t="shared" si="517"/>
        <v>2022</v>
      </c>
      <c r="K4313" s="269">
        <f t="shared" si="518"/>
        <v>7</v>
      </c>
      <c r="L4313" s="21">
        <f t="shared" si="519"/>
        <v>29</v>
      </c>
      <c r="M4313" s="270">
        <v>44755</v>
      </c>
      <c r="N4313" s="270">
        <v>44755</v>
      </c>
      <c r="O4313" s="270">
        <v>44755</v>
      </c>
      <c r="P4313" s="270">
        <v>44755</v>
      </c>
      <c r="Q4313" s="336" t="s">
        <v>12747</v>
      </c>
      <c r="R4313" s="21"/>
      <c r="S4313" s="21"/>
      <c r="T4313" s="21"/>
      <c r="U4313" s="166" t="s">
        <v>8515</v>
      </c>
      <c r="V4313" s="166" t="s">
        <v>8515</v>
      </c>
      <c r="W4313" s="166" t="s">
        <v>12741</v>
      </c>
      <c r="X4313" s="166" t="s">
        <v>12741</v>
      </c>
      <c r="Y4313" s="263" t="s">
        <v>12758</v>
      </c>
    </row>
    <row r="4314" spans="1:25" ht="49.5">
      <c r="A4314" s="291"/>
      <c r="B4314" s="30">
        <v>4260</v>
      </c>
      <c r="C4314" s="30" t="s">
        <v>12425</v>
      </c>
      <c r="D4314" s="30" t="s">
        <v>83</v>
      </c>
      <c r="E4314" s="264" t="s">
        <v>12734</v>
      </c>
      <c r="F4314" s="192" t="s">
        <v>12727</v>
      </c>
      <c r="G4314" s="269">
        <f t="shared" si="514"/>
        <v>2022</v>
      </c>
      <c r="H4314" s="269">
        <f t="shared" si="515"/>
        <v>7</v>
      </c>
      <c r="I4314" s="269">
        <f t="shared" si="516"/>
        <v>28</v>
      </c>
      <c r="J4314" s="83">
        <f t="shared" si="517"/>
        <v>2022</v>
      </c>
      <c r="K4314" s="269">
        <f t="shared" si="518"/>
        <v>7</v>
      </c>
      <c r="L4314" s="21">
        <f t="shared" si="519"/>
        <v>28</v>
      </c>
      <c r="M4314" s="270">
        <v>44750</v>
      </c>
      <c r="N4314" s="270">
        <v>44750</v>
      </c>
      <c r="O4314" s="270">
        <v>44750</v>
      </c>
      <c r="P4314" s="270">
        <v>44750</v>
      </c>
      <c r="Q4314" s="336" t="s">
        <v>34</v>
      </c>
      <c r="R4314" s="21"/>
      <c r="S4314" s="21"/>
      <c r="T4314" s="21"/>
      <c r="U4314" s="166" t="s">
        <v>9386</v>
      </c>
      <c r="V4314" s="166" t="s">
        <v>9386</v>
      </c>
      <c r="W4314" s="166" t="s">
        <v>9588</v>
      </c>
      <c r="X4314" s="166" t="s">
        <v>9588</v>
      </c>
      <c r="Y4314" s="263" t="s">
        <v>12759</v>
      </c>
    </row>
    <row r="4315" spans="1:25" ht="33">
      <c r="A4315" s="291"/>
      <c r="B4315" s="30">
        <v>4261</v>
      </c>
      <c r="C4315" s="30" t="s">
        <v>12426</v>
      </c>
      <c r="D4315" s="30" t="s">
        <v>83</v>
      </c>
      <c r="E4315" s="264" t="s">
        <v>12735</v>
      </c>
      <c r="F4315" s="192" t="s">
        <v>9943</v>
      </c>
      <c r="G4315" s="269">
        <f t="shared" si="514"/>
        <v>2022</v>
      </c>
      <c r="H4315" s="269">
        <f t="shared" si="515"/>
        <v>7</v>
      </c>
      <c r="I4315" s="269">
        <f t="shared" si="516"/>
        <v>29</v>
      </c>
      <c r="J4315" s="83">
        <f t="shared" si="517"/>
        <v>2022</v>
      </c>
      <c r="K4315" s="269">
        <f t="shared" si="518"/>
        <v>7</v>
      </c>
      <c r="L4315" s="21">
        <f t="shared" si="519"/>
        <v>29</v>
      </c>
      <c r="M4315" s="270">
        <v>44753</v>
      </c>
      <c r="N4315" s="270">
        <v>44753</v>
      </c>
      <c r="O4315" s="270">
        <v>44753</v>
      </c>
      <c r="P4315" s="270">
        <v>44753</v>
      </c>
      <c r="Q4315" s="336" t="s">
        <v>34</v>
      </c>
      <c r="R4315" s="21"/>
      <c r="S4315" s="21"/>
      <c r="T4315" s="21"/>
      <c r="U4315" s="166" t="s">
        <v>39</v>
      </c>
      <c r="V4315" s="166" t="s">
        <v>39</v>
      </c>
      <c r="W4315" s="166" t="s">
        <v>9588</v>
      </c>
      <c r="X4315" s="166" t="s">
        <v>9588</v>
      </c>
      <c r="Y4315" s="263" t="s">
        <v>12760</v>
      </c>
    </row>
    <row r="4316" spans="1:25" ht="66">
      <c r="A4316" s="291"/>
      <c r="B4316" s="30">
        <v>4262</v>
      </c>
      <c r="C4316" s="30" t="s">
        <v>12427</v>
      </c>
      <c r="D4316" s="30" t="s">
        <v>83</v>
      </c>
      <c r="E4316" s="364" t="s">
        <v>12736</v>
      </c>
      <c r="F4316" s="365" t="s">
        <v>12727</v>
      </c>
      <c r="G4316" s="269">
        <f t="shared" si="514"/>
        <v>2022</v>
      </c>
      <c r="H4316" s="269">
        <f t="shared" si="515"/>
        <v>7</v>
      </c>
      <c r="I4316" s="269">
        <f t="shared" si="516"/>
        <v>28</v>
      </c>
      <c r="J4316" s="83" t="str">
        <f t="shared" si="517"/>
        <v/>
      </c>
      <c r="K4316" s="269" t="str">
        <f t="shared" si="518"/>
        <v/>
      </c>
      <c r="L4316" s="21" t="str">
        <f t="shared" si="519"/>
        <v/>
      </c>
      <c r="M4316" s="367" t="s">
        <v>12748</v>
      </c>
      <c r="N4316" s="367" t="s">
        <v>12748</v>
      </c>
      <c r="O4316" s="367" t="s">
        <v>12748</v>
      </c>
      <c r="P4316" s="367"/>
      <c r="Q4316" s="370" t="s">
        <v>12745</v>
      </c>
      <c r="R4316" s="21"/>
      <c r="S4316" s="21"/>
      <c r="T4316" s="21"/>
      <c r="U4316" s="366" t="s">
        <v>39</v>
      </c>
      <c r="V4316" s="366" t="s">
        <v>39</v>
      </c>
      <c r="W4316" s="366" t="s">
        <v>9588</v>
      </c>
      <c r="X4316" s="366" t="s">
        <v>9588</v>
      </c>
      <c r="Y4316" s="371" t="s">
        <v>12761</v>
      </c>
    </row>
    <row r="4317" spans="1:25" ht="49.5">
      <c r="A4317" s="291"/>
      <c r="B4317" s="30">
        <v>4263</v>
      </c>
      <c r="C4317" s="30" t="s">
        <v>12428</v>
      </c>
      <c r="D4317" s="30" t="s">
        <v>83</v>
      </c>
      <c r="E4317" s="374" t="s">
        <v>12737</v>
      </c>
      <c r="F4317" s="365" t="s">
        <v>47</v>
      </c>
      <c r="G4317" s="269">
        <f t="shared" si="514"/>
        <v>2022</v>
      </c>
      <c r="H4317" s="269">
        <f t="shared" si="515"/>
        <v>7</v>
      </c>
      <c r="I4317" s="269">
        <f t="shared" si="516"/>
        <v>29</v>
      </c>
      <c r="J4317" s="83">
        <f t="shared" si="517"/>
        <v>2022</v>
      </c>
      <c r="K4317" s="269">
        <f t="shared" si="518"/>
        <v>7</v>
      </c>
      <c r="L4317" s="21">
        <f t="shared" si="519"/>
        <v>29</v>
      </c>
      <c r="M4317" s="369" t="s">
        <v>12749</v>
      </c>
      <c r="N4317" s="369" t="s">
        <v>12749</v>
      </c>
      <c r="O4317" s="369" t="s">
        <v>12749</v>
      </c>
      <c r="P4317" s="369" t="s">
        <v>12749</v>
      </c>
      <c r="Q4317" s="368" t="s">
        <v>12750</v>
      </c>
      <c r="R4317" s="21"/>
      <c r="S4317" s="21"/>
      <c r="T4317" s="21"/>
      <c r="U4317" s="365" t="s">
        <v>12742</v>
      </c>
      <c r="V4317" s="365" t="s">
        <v>12742</v>
      </c>
      <c r="W4317" s="365" t="s">
        <v>12743</v>
      </c>
      <c r="X4317" s="365" t="s">
        <v>12743</v>
      </c>
      <c r="Y4317" s="371" t="s">
        <v>12762</v>
      </c>
    </row>
    <row r="4318" spans="1:25" ht="33">
      <c r="A4318" s="291"/>
      <c r="B4318" s="30">
        <v>4264</v>
      </c>
      <c r="C4318" s="30" t="s">
        <v>12429</v>
      </c>
      <c r="D4318" s="30" t="s">
        <v>83</v>
      </c>
      <c r="E4318" s="364" t="s">
        <v>12738</v>
      </c>
      <c r="F4318" s="365" t="s">
        <v>9943</v>
      </c>
      <c r="G4318" s="269">
        <f t="shared" si="514"/>
        <v>2022</v>
      </c>
      <c r="H4318" s="269">
        <f t="shared" si="515"/>
        <v>7</v>
      </c>
      <c r="I4318" s="269">
        <f t="shared" si="516"/>
        <v>29</v>
      </c>
      <c r="J4318" s="83">
        <f t="shared" si="517"/>
        <v>2022</v>
      </c>
      <c r="K4318" s="269">
        <f t="shared" si="518"/>
        <v>7</v>
      </c>
      <c r="L4318" s="21">
        <f t="shared" si="519"/>
        <v>29</v>
      </c>
      <c r="M4318" s="367" t="s">
        <v>12751</v>
      </c>
      <c r="N4318" s="367" t="s">
        <v>12751</v>
      </c>
      <c r="O4318" s="367" t="s">
        <v>12751</v>
      </c>
      <c r="P4318" s="367" t="s">
        <v>12752</v>
      </c>
      <c r="Q4318" s="370" t="s">
        <v>34</v>
      </c>
      <c r="R4318" s="21"/>
      <c r="S4318" s="21"/>
      <c r="T4318" s="21"/>
      <c r="U4318" s="366" t="s">
        <v>12739</v>
      </c>
      <c r="V4318" s="366" t="s">
        <v>12739</v>
      </c>
      <c r="W4318" s="366" t="s">
        <v>12743</v>
      </c>
      <c r="X4318" s="366" t="s">
        <v>12743</v>
      </c>
      <c r="Y4318" s="371" t="s">
        <v>12763</v>
      </c>
    </row>
    <row r="4319" spans="1:25">
      <c r="A4319" s="291"/>
      <c r="B4319" s="30">
        <v>4265</v>
      </c>
      <c r="C4319" s="30" t="s">
        <v>12430</v>
      </c>
      <c r="D4319" s="30" t="s">
        <v>83</v>
      </c>
      <c r="E4319" s="130" t="s">
        <v>12765</v>
      </c>
      <c r="F4319" s="269" t="s">
        <v>12764</v>
      </c>
      <c r="G4319" s="269"/>
      <c r="H4319" s="269"/>
      <c r="I4319" s="269"/>
      <c r="J4319" s="83"/>
      <c r="K4319" s="269"/>
      <c r="L4319" s="21"/>
      <c r="M4319" s="119">
        <v>44750</v>
      </c>
      <c r="N4319" s="119">
        <v>44750</v>
      </c>
      <c r="O4319" s="119">
        <v>44750</v>
      </c>
      <c r="P4319" s="119">
        <v>44750</v>
      </c>
      <c r="Q4319" s="267" t="s">
        <v>34</v>
      </c>
      <c r="R4319" s="21"/>
      <c r="S4319" s="21"/>
      <c r="T4319" s="21"/>
      <c r="U4319" s="267" t="s">
        <v>4556</v>
      </c>
      <c r="V4319" s="267" t="s">
        <v>4556</v>
      </c>
      <c r="W4319" s="267" t="s">
        <v>12780</v>
      </c>
      <c r="X4319" s="267" t="s">
        <v>12780</v>
      </c>
      <c r="Y4319" s="91"/>
    </row>
    <row r="4320" spans="1:25">
      <c r="A4320" s="291"/>
      <c r="B4320" s="30">
        <v>4266</v>
      </c>
      <c r="C4320" s="30" t="s">
        <v>12431</v>
      </c>
      <c r="D4320" s="30" t="s">
        <v>83</v>
      </c>
      <c r="E4320" s="130" t="s">
        <v>12766</v>
      </c>
      <c r="F4320" s="269" t="s">
        <v>12764</v>
      </c>
      <c r="G4320" s="269">
        <f t="shared" si="508"/>
        <v>2022</v>
      </c>
      <c r="H4320" s="269">
        <f t="shared" si="509"/>
        <v>7</v>
      </c>
      <c r="I4320" s="269">
        <f t="shared" si="510"/>
        <v>28</v>
      </c>
      <c r="J4320" s="83">
        <f t="shared" si="511"/>
        <v>2022</v>
      </c>
      <c r="K4320" s="269">
        <f t="shared" si="512"/>
        <v>7</v>
      </c>
      <c r="L4320" s="21">
        <f t="shared" si="513"/>
        <v>28</v>
      </c>
      <c r="M4320" s="119">
        <v>44750</v>
      </c>
      <c r="N4320" s="119">
        <v>44750</v>
      </c>
      <c r="O4320" s="119">
        <v>44750</v>
      </c>
      <c r="P4320" s="119">
        <v>44750</v>
      </c>
      <c r="Q4320" s="267" t="s">
        <v>12793</v>
      </c>
      <c r="R4320" s="21"/>
      <c r="S4320" s="21"/>
      <c r="T4320" s="21"/>
      <c r="U4320" s="267" t="s">
        <v>12781</v>
      </c>
      <c r="V4320" s="267" t="s">
        <v>12781</v>
      </c>
      <c r="W4320" s="267" t="s">
        <v>9386</v>
      </c>
      <c r="X4320" s="267" t="s">
        <v>9386</v>
      </c>
      <c r="Y4320" s="91"/>
    </row>
    <row r="4321" spans="1:25">
      <c r="A4321" s="291"/>
      <c r="B4321" s="30">
        <v>4267</v>
      </c>
      <c r="C4321" s="30" t="s">
        <v>12432</v>
      </c>
      <c r="D4321" s="30" t="s">
        <v>83</v>
      </c>
      <c r="E4321" s="265" t="s">
        <v>12767</v>
      </c>
      <c r="F4321" s="380" t="s">
        <v>12764</v>
      </c>
      <c r="G4321" s="269">
        <f t="shared" si="508"/>
        <v>2022</v>
      </c>
      <c r="H4321" s="269">
        <f t="shared" si="509"/>
        <v>7</v>
      </c>
      <c r="I4321" s="269">
        <f t="shared" si="510"/>
        <v>28</v>
      </c>
      <c r="J4321" s="83">
        <f t="shared" si="511"/>
        <v>2022</v>
      </c>
      <c r="K4321" s="269">
        <f t="shared" si="512"/>
        <v>7</v>
      </c>
      <c r="L4321" s="21">
        <f t="shared" si="513"/>
        <v>28</v>
      </c>
      <c r="M4321" s="119">
        <v>44750</v>
      </c>
      <c r="N4321" s="119">
        <v>44750</v>
      </c>
      <c r="O4321" s="119">
        <v>44750</v>
      </c>
      <c r="P4321" s="119">
        <v>44750</v>
      </c>
      <c r="Q4321" s="267" t="s">
        <v>34</v>
      </c>
      <c r="R4321" s="21"/>
      <c r="S4321" s="21"/>
      <c r="T4321" s="21"/>
      <c r="U4321" s="267" t="s">
        <v>12782</v>
      </c>
      <c r="V4321" s="267" t="s">
        <v>12782</v>
      </c>
      <c r="W4321" s="267" t="s">
        <v>12780</v>
      </c>
      <c r="X4321" s="267" t="s">
        <v>12780</v>
      </c>
      <c r="Y4321" s="91"/>
    </row>
    <row r="4322" spans="1:25">
      <c r="A4322" s="291"/>
      <c r="B4322" s="30">
        <v>4268</v>
      </c>
      <c r="C4322" s="30" t="s">
        <v>12433</v>
      </c>
      <c r="D4322" s="30" t="s">
        <v>83</v>
      </c>
      <c r="E4322" s="265" t="s">
        <v>12768</v>
      </c>
      <c r="F4322" s="380" t="s">
        <v>12764</v>
      </c>
      <c r="G4322" s="269">
        <f t="shared" si="508"/>
        <v>2022</v>
      </c>
      <c r="H4322" s="269">
        <f t="shared" si="509"/>
        <v>7</v>
      </c>
      <c r="I4322" s="269">
        <f t="shared" si="510"/>
        <v>28</v>
      </c>
      <c r="J4322" s="83">
        <f t="shared" si="511"/>
        <v>2022</v>
      </c>
      <c r="K4322" s="269">
        <f t="shared" si="512"/>
        <v>7</v>
      </c>
      <c r="L4322" s="21">
        <f t="shared" si="513"/>
        <v>28</v>
      </c>
      <c r="M4322" s="119">
        <v>44750</v>
      </c>
      <c r="N4322" s="119">
        <v>44750</v>
      </c>
      <c r="O4322" s="119">
        <v>44750</v>
      </c>
      <c r="P4322" s="119">
        <v>44750</v>
      </c>
      <c r="Q4322" s="267" t="s">
        <v>12794</v>
      </c>
      <c r="R4322" s="21"/>
      <c r="S4322" s="21"/>
      <c r="T4322" s="21"/>
      <c r="U4322" s="267" t="s">
        <v>12783</v>
      </c>
      <c r="V4322" s="267" t="s">
        <v>12783</v>
      </c>
      <c r="W4322" s="267" t="s">
        <v>12780</v>
      </c>
      <c r="X4322" s="267" t="s">
        <v>12780</v>
      </c>
      <c r="Y4322" s="91"/>
    </row>
    <row r="4323" spans="1:25">
      <c r="A4323" s="291"/>
      <c r="B4323" s="30">
        <v>4269</v>
      </c>
      <c r="C4323" s="30" t="s">
        <v>12434</v>
      </c>
      <c r="D4323" s="30" t="s">
        <v>83</v>
      </c>
      <c r="E4323" s="265" t="s">
        <v>12769</v>
      </c>
      <c r="F4323" s="380" t="s">
        <v>12764</v>
      </c>
      <c r="G4323" s="269">
        <f t="shared" si="508"/>
        <v>2022</v>
      </c>
      <c r="H4323" s="269">
        <f t="shared" si="509"/>
        <v>7</v>
      </c>
      <c r="I4323" s="269">
        <f t="shared" si="510"/>
        <v>29</v>
      </c>
      <c r="J4323" s="83">
        <f t="shared" si="511"/>
        <v>2022</v>
      </c>
      <c r="K4323" s="269">
        <f t="shared" si="512"/>
        <v>7</v>
      </c>
      <c r="L4323" s="21">
        <f t="shared" si="513"/>
        <v>29</v>
      </c>
      <c r="M4323" s="119">
        <v>44753</v>
      </c>
      <c r="N4323" s="119">
        <v>44753</v>
      </c>
      <c r="O4323" s="119">
        <v>44753</v>
      </c>
      <c r="P4323" s="119">
        <v>44753</v>
      </c>
      <c r="Q4323" s="267" t="s">
        <v>12795</v>
      </c>
      <c r="R4323" s="21"/>
      <c r="S4323" s="21"/>
      <c r="T4323" s="21"/>
      <c r="U4323" s="267" t="s">
        <v>12784</v>
      </c>
      <c r="V4323" s="267" t="s">
        <v>12784</v>
      </c>
      <c r="W4323" s="267" t="s">
        <v>9386</v>
      </c>
      <c r="X4323" s="267" t="s">
        <v>9386</v>
      </c>
      <c r="Y4323" s="91"/>
    </row>
    <row r="4324" spans="1:25">
      <c r="A4324" s="291"/>
      <c r="B4324" s="30">
        <v>4270</v>
      </c>
      <c r="C4324" s="30" t="s">
        <v>12435</v>
      </c>
      <c r="D4324" s="30" t="s">
        <v>83</v>
      </c>
      <c r="E4324" s="265" t="s">
        <v>12770</v>
      </c>
      <c r="F4324" s="380" t="s">
        <v>12764</v>
      </c>
      <c r="G4324" s="269">
        <f t="shared" si="508"/>
        <v>2022</v>
      </c>
      <c r="H4324" s="269">
        <f t="shared" si="509"/>
        <v>7</v>
      </c>
      <c r="I4324" s="269">
        <f t="shared" si="510"/>
        <v>29</v>
      </c>
      <c r="J4324" s="83">
        <f t="shared" si="511"/>
        <v>2022</v>
      </c>
      <c r="K4324" s="269">
        <f t="shared" si="512"/>
        <v>7</v>
      </c>
      <c r="L4324" s="21">
        <f t="shared" si="513"/>
        <v>29</v>
      </c>
      <c r="M4324" s="119">
        <v>44753</v>
      </c>
      <c r="N4324" s="119">
        <v>44753</v>
      </c>
      <c r="O4324" s="119">
        <v>44753</v>
      </c>
      <c r="P4324" s="119">
        <v>44753</v>
      </c>
      <c r="Q4324" s="267" t="s">
        <v>34</v>
      </c>
      <c r="R4324" s="21"/>
      <c r="S4324" s="21"/>
      <c r="T4324" s="21"/>
      <c r="U4324" s="267" t="s">
        <v>12785</v>
      </c>
      <c r="V4324" s="267" t="s">
        <v>12785</v>
      </c>
      <c r="W4324" s="267" t="s">
        <v>12780</v>
      </c>
      <c r="X4324" s="267" t="s">
        <v>12780</v>
      </c>
      <c r="Y4324" s="91"/>
    </row>
    <row r="4325" spans="1:25">
      <c r="A4325" s="291"/>
      <c r="B4325" s="30">
        <v>4271</v>
      </c>
      <c r="C4325" s="30" t="s">
        <v>12436</v>
      </c>
      <c r="D4325" s="30" t="s">
        <v>83</v>
      </c>
      <c r="E4325" s="265" t="s">
        <v>12771</v>
      </c>
      <c r="F4325" s="380" t="s">
        <v>12764</v>
      </c>
      <c r="G4325" s="269">
        <f t="shared" si="508"/>
        <v>2022</v>
      </c>
      <c r="H4325" s="269">
        <f t="shared" si="509"/>
        <v>7</v>
      </c>
      <c r="I4325" s="269">
        <f t="shared" si="510"/>
        <v>29</v>
      </c>
      <c r="J4325" s="83">
        <f t="shared" si="511"/>
        <v>2022</v>
      </c>
      <c r="K4325" s="269">
        <f t="shared" si="512"/>
        <v>7</v>
      </c>
      <c r="L4325" s="21">
        <f t="shared" si="513"/>
        <v>29</v>
      </c>
      <c r="M4325" s="119">
        <v>44753</v>
      </c>
      <c r="N4325" s="119">
        <v>44753</v>
      </c>
      <c r="O4325" s="119">
        <v>44753</v>
      </c>
      <c r="P4325" s="119">
        <v>44753</v>
      </c>
      <c r="Q4325" s="267" t="s">
        <v>12795</v>
      </c>
      <c r="R4325" s="21"/>
      <c r="S4325" s="21"/>
      <c r="T4325" s="21"/>
      <c r="U4325" s="267" t="s">
        <v>12786</v>
      </c>
      <c r="V4325" s="267" t="s">
        <v>12786</v>
      </c>
      <c r="W4325" s="267" t="s">
        <v>12780</v>
      </c>
      <c r="X4325" s="267" t="s">
        <v>12780</v>
      </c>
      <c r="Y4325" s="91"/>
    </row>
    <row r="4326" spans="1:25">
      <c r="A4326" s="291"/>
      <c r="B4326" s="30">
        <v>4272</v>
      </c>
      <c r="C4326" s="30" t="s">
        <v>12437</v>
      </c>
      <c r="D4326" s="30" t="s">
        <v>83</v>
      </c>
      <c r="E4326" s="259" t="s">
        <v>12772</v>
      </c>
      <c r="F4326" s="380" t="s">
        <v>12764</v>
      </c>
      <c r="G4326" s="269">
        <f t="shared" si="508"/>
        <v>2022</v>
      </c>
      <c r="H4326" s="269">
        <f t="shared" si="509"/>
        <v>7</v>
      </c>
      <c r="I4326" s="269">
        <f t="shared" si="510"/>
        <v>29</v>
      </c>
      <c r="J4326" s="83">
        <f t="shared" si="511"/>
        <v>2022</v>
      </c>
      <c r="K4326" s="269">
        <f t="shared" si="512"/>
        <v>7</v>
      </c>
      <c r="L4326" s="21">
        <f t="shared" si="513"/>
        <v>29</v>
      </c>
      <c r="M4326" s="119">
        <v>44753</v>
      </c>
      <c r="N4326" s="119">
        <v>44753</v>
      </c>
      <c r="O4326" s="119">
        <v>44753</v>
      </c>
      <c r="P4326" s="119">
        <v>44753</v>
      </c>
      <c r="Q4326" s="267" t="s">
        <v>12793</v>
      </c>
      <c r="R4326" s="21"/>
      <c r="S4326" s="21"/>
      <c r="T4326" s="21"/>
      <c r="U4326" s="267" t="s">
        <v>12787</v>
      </c>
      <c r="V4326" s="267" t="s">
        <v>12787</v>
      </c>
      <c r="W4326" s="267" t="s">
        <v>12780</v>
      </c>
      <c r="X4326" s="267" t="s">
        <v>12780</v>
      </c>
      <c r="Y4326" s="91"/>
    </row>
    <row r="4327" spans="1:25">
      <c r="A4327" s="291"/>
      <c r="B4327" s="30">
        <v>4273</v>
      </c>
      <c r="C4327" s="30" t="s">
        <v>12438</v>
      </c>
      <c r="D4327" s="30" t="s">
        <v>83</v>
      </c>
      <c r="E4327" s="259" t="s">
        <v>12773</v>
      </c>
      <c r="F4327" s="380" t="s">
        <v>12764</v>
      </c>
      <c r="G4327" s="269">
        <f t="shared" si="508"/>
        <v>2022</v>
      </c>
      <c r="H4327" s="269">
        <f t="shared" si="509"/>
        <v>7</v>
      </c>
      <c r="I4327" s="269">
        <f t="shared" si="510"/>
        <v>29</v>
      </c>
      <c r="J4327" s="83">
        <f t="shared" si="511"/>
        <v>2022</v>
      </c>
      <c r="K4327" s="269">
        <f t="shared" si="512"/>
        <v>7</v>
      </c>
      <c r="L4327" s="21">
        <f t="shared" si="513"/>
        <v>29</v>
      </c>
      <c r="M4327" s="119">
        <v>44753</v>
      </c>
      <c r="N4327" s="119">
        <v>44753</v>
      </c>
      <c r="O4327" s="119">
        <v>44753</v>
      </c>
      <c r="P4327" s="119">
        <v>44753</v>
      </c>
      <c r="Q4327" s="267" t="s">
        <v>34</v>
      </c>
      <c r="R4327" s="21"/>
      <c r="S4327" s="21"/>
      <c r="T4327" s="21"/>
      <c r="U4327" s="267" t="s">
        <v>12788</v>
      </c>
      <c r="V4327" s="267" t="s">
        <v>12788</v>
      </c>
      <c r="W4327" s="267" t="s">
        <v>12780</v>
      </c>
      <c r="X4327" s="267" t="s">
        <v>12780</v>
      </c>
      <c r="Y4327" s="91"/>
    </row>
    <row r="4328" spans="1:25">
      <c r="A4328" s="291"/>
      <c r="B4328" s="30">
        <v>4274</v>
      </c>
      <c r="C4328" s="30" t="s">
        <v>12439</v>
      </c>
      <c r="D4328" s="30" t="s">
        <v>83</v>
      </c>
      <c r="E4328" s="259" t="s">
        <v>12774</v>
      </c>
      <c r="F4328" s="380" t="s">
        <v>12764</v>
      </c>
      <c r="G4328" s="269">
        <f t="shared" si="508"/>
        <v>2022</v>
      </c>
      <c r="H4328" s="269">
        <f t="shared" si="509"/>
        <v>7</v>
      </c>
      <c r="I4328" s="269">
        <f t="shared" si="510"/>
        <v>29</v>
      </c>
      <c r="J4328" s="83">
        <f t="shared" si="511"/>
        <v>2022</v>
      </c>
      <c r="K4328" s="269">
        <f t="shared" si="512"/>
        <v>7</v>
      </c>
      <c r="L4328" s="21">
        <f t="shared" si="513"/>
        <v>29</v>
      </c>
      <c r="M4328" s="119">
        <v>44753</v>
      </c>
      <c r="N4328" s="119">
        <v>44753</v>
      </c>
      <c r="O4328" s="119">
        <v>44753</v>
      </c>
      <c r="P4328" s="119">
        <v>44756</v>
      </c>
      <c r="Q4328" s="267" t="s">
        <v>34</v>
      </c>
      <c r="R4328" s="21"/>
      <c r="S4328" s="21"/>
      <c r="T4328" s="21"/>
      <c r="U4328" s="267" t="s">
        <v>1561</v>
      </c>
      <c r="V4328" s="267" t="s">
        <v>1561</v>
      </c>
      <c r="W4328" s="267" t="s">
        <v>12780</v>
      </c>
      <c r="X4328" s="267" t="s">
        <v>12780</v>
      </c>
      <c r="Y4328" s="91"/>
    </row>
    <row r="4329" spans="1:25">
      <c r="A4329" s="291"/>
      <c r="B4329" s="30">
        <v>4275</v>
      </c>
      <c r="C4329" s="30" t="s">
        <v>12440</v>
      </c>
      <c r="D4329" s="30" t="s">
        <v>83</v>
      </c>
      <c r="E4329" s="259" t="s">
        <v>12775</v>
      </c>
      <c r="F4329" s="380" t="s">
        <v>12764</v>
      </c>
      <c r="G4329" s="269">
        <f t="shared" si="508"/>
        <v>2022</v>
      </c>
      <c r="H4329" s="269">
        <f t="shared" si="509"/>
        <v>7</v>
      </c>
      <c r="I4329" s="269">
        <f t="shared" si="510"/>
        <v>29</v>
      </c>
      <c r="J4329" s="83">
        <f t="shared" si="511"/>
        <v>2022</v>
      </c>
      <c r="K4329" s="269">
        <f t="shared" si="512"/>
        <v>7</v>
      </c>
      <c r="L4329" s="21">
        <f t="shared" si="513"/>
        <v>29</v>
      </c>
      <c r="M4329" s="119">
        <v>44754</v>
      </c>
      <c r="N4329" s="119">
        <v>44754</v>
      </c>
      <c r="O4329" s="119">
        <v>44754</v>
      </c>
      <c r="P4329" s="119">
        <v>44754</v>
      </c>
      <c r="Q4329" s="267" t="s">
        <v>12795</v>
      </c>
      <c r="R4329" s="21"/>
      <c r="S4329" s="21"/>
      <c r="T4329" s="21"/>
      <c r="U4329" s="267" t="s">
        <v>12789</v>
      </c>
      <c r="V4329" s="267" t="s">
        <v>12789</v>
      </c>
      <c r="W4329" s="267" t="s">
        <v>12780</v>
      </c>
      <c r="X4329" s="267" t="s">
        <v>12780</v>
      </c>
      <c r="Y4329" s="91"/>
    </row>
    <row r="4330" spans="1:25">
      <c r="A4330" s="291"/>
      <c r="B4330" s="30">
        <v>4276</v>
      </c>
      <c r="C4330" s="30" t="s">
        <v>12441</v>
      </c>
      <c r="D4330" s="30" t="s">
        <v>83</v>
      </c>
      <c r="E4330" s="259" t="s">
        <v>12776</v>
      </c>
      <c r="F4330" s="380" t="s">
        <v>12764</v>
      </c>
      <c r="G4330" s="269">
        <f t="shared" si="508"/>
        <v>2022</v>
      </c>
      <c r="H4330" s="269">
        <f t="shared" si="509"/>
        <v>7</v>
      </c>
      <c r="I4330" s="269">
        <f t="shared" si="510"/>
        <v>29</v>
      </c>
      <c r="J4330" s="83">
        <f t="shared" si="511"/>
        <v>2022</v>
      </c>
      <c r="K4330" s="269">
        <f t="shared" si="512"/>
        <v>7</v>
      </c>
      <c r="L4330" s="21">
        <f t="shared" si="513"/>
        <v>29</v>
      </c>
      <c r="M4330" s="119">
        <v>44755</v>
      </c>
      <c r="N4330" s="119">
        <v>44755</v>
      </c>
      <c r="O4330" s="119">
        <v>44755</v>
      </c>
      <c r="P4330" s="119">
        <v>44755</v>
      </c>
      <c r="Q4330" s="267" t="s">
        <v>34</v>
      </c>
      <c r="R4330" s="21"/>
      <c r="S4330" s="21"/>
      <c r="T4330" s="21"/>
      <c r="U4330" s="267" t="s">
        <v>12781</v>
      </c>
      <c r="V4330" s="267" t="s">
        <v>12781</v>
      </c>
      <c r="W4330" s="267" t="s">
        <v>9386</v>
      </c>
      <c r="X4330" s="267" t="s">
        <v>9386</v>
      </c>
      <c r="Y4330" s="91"/>
    </row>
    <row r="4331" spans="1:25">
      <c r="A4331" s="291"/>
      <c r="B4331" s="30">
        <v>4277</v>
      </c>
      <c r="C4331" s="30" t="s">
        <v>12442</v>
      </c>
      <c r="D4331" s="30" t="s">
        <v>83</v>
      </c>
      <c r="E4331" s="259" t="s">
        <v>12777</v>
      </c>
      <c r="F4331" s="380" t="s">
        <v>12764</v>
      </c>
      <c r="G4331" s="269">
        <f t="shared" si="508"/>
        <v>2022</v>
      </c>
      <c r="H4331" s="269">
        <f t="shared" si="509"/>
        <v>7</v>
      </c>
      <c r="I4331" s="269">
        <f t="shared" si="510"/>
        <v>29</v>
      </c>
      <c r="J4331" s="83">
        <f t="shared" si="511"/>
        <v>2022</v>
      </c>
      <c r="K4331" s="269">
        <f t="shared" si="512"/>
        <v>7</v>
      </c>
      <c r="L4331" s="21">
        <f t="shared" si="513"/>
        <v>29</v>
      </c>
      <c r="M4331" s="119">
        <v>44755</v>
      </c>
      <c r="N4331" s="119">
        <v>44755</v>
      </c>
      <c r="O4331" s="119">
        <v>44755</v>
      </c>
      <c r="P4331" s="119">
        <v>44755</v>
      </c>
      <c r="Q4331" s="267" t="s">
        <v>34</v>
      </c>
      <c r="R4331" s="21"/>
      <c r="S4331" s="21"/>
      <c r="T4331" s="21"/>
      <c r="U4331" s="267" t="s">
        <v>12790</v>
      </c>
      <c r="V4331" s="267" t="s">
        <v>12790</v>
      </c>
      <c r="W4331" s="267" t="s">
        <v>12780</v>
      </c>
      <c r="X4331" s="267" t="s">
        <v>12780</v>
      </c>
      <c r="Y4331" s="91"/>
    </row>
    <row r="4332" spans="1:25">
      <c r="A4332" s="291"/>
      <c r="B4332" s="30">
        <v>4278</v>
      </c>
      <c r="C4332" s="30" t="s">
        <v>12443</v>
      </c>
      <c r="D4332" s="30" t="s">
        <v>83</v>
      </c>
      <c r="E4332" s="265" t="s">
        <v>12778</v>
      </c>
      <c r="F4332" s="380" t="s">
        <v>12764</v>
      </c>
      <c r="G4332" s="269">
        <f t="shared" si="508"/>
        <v>2022</v>
      </c>
      <c r="H4332" s="269">
        <f t="shared" si="509"/>
        <v>7</v>
      </c>
      <c r="I4332" s="269">
        <f t="shared" si="510"/>
        <v>29</v>
      </c>
      <c r="J4332" s="83">
        <f t="shared" si="511"/>
        <v>2022</v>
      </c>
      <c r="K4332" s="269">
        <f t="shared" si="512"/>
        <v>7</v>
      </c>
      <c r="L4332" s="21">
        <f t="shared" si="513"/>
        <v>29</v>
      </c>
      <c r="M4332" s="119">
        <v>44755</v>
      </c>
      <c r="N4332" s="119">
        <v>44755</v>
      </c>
      <c r="O4332" s="119">
        <v>44755</v>
      </c>
      <c r="P4332" s="119">
        <v>44755</v>
      </c>
      <c r="Q4332" s="267" t="s">
        <v>12793</v>
      </c>
      <c r="R4332" s="21"/>
      <c r="S4332" s="21"/>
      <c r="T4332" s="21"/>
      <c r="U4332" s="267" t="s">
        <v>12791</v>
      </c>
      <c r="V4332" s="267" t="s">
        <v>12791</v>
      </c>
      <c r="W4332" s="267" t="s">
        <v>9386</v>
      </c>
      <c r="X4332" s="267" t="s">
        <v>9386</v>
      </c>
      <c r="Y4332" s="91"/>
    </row>
    <row r="4333" spans="1:25">
      <c r="A4333" s="291"/>
      <c r="B4333" s="30">
        <v>4279</v>
      </c>
      <c r="C4333" s="30" t="s">
        <v>12444</v>
      </c>
      <c r="D4333" s="30" t="s">
        <v>83</v>
      </c>
      <c r="E4333" s="259" t="s">
        <v>12779</v>
      </c>
      <c r="F4333" s="380" t="s">
        <v>12764</v>
      </c>
      <c r="G4333" s="269">
        <f t="shared" si="508"/>
        <v>2022</v>
      </c>
      <c r="H4333" s="269">
        <f t="shared" si="509"/>
        <v>7</v>
      </c>
      <c r="I4333" s="269">
        <f t="shared" si="510"/>
        <v>29</v>
      </c>
      <c r="J4333" s="83">
        <f t="shared" si="511"/>
        <v>2022</v>
      </c>
      <c r="K4333" s="269">
        <f t="shared" si="512"/>
        <v>7</v>
      </c>
      <c r="L4333" s="21">
        <f t="shared" si="513"/>
        <v>29</v>
      </c>
      <c r="M4333" s="119">
        <v>44755</v>
      </c>
      <c r="N4333" s="119">
        <v>44755</v>
      </c>
      <c r="O4333" s="119">
        <v>44755</v>
      </c>
      <c r="P4333" s="119">
        <v>44755</v>
      </c>
      <c r="Q4333" s="267" t="s">
        <v>34</v>
      </c>
      <c r="R4333" s="21"/>
      <c r="S4333" s="21"/>
      <c r="T4333" s="21"/>
      <c r="U4333" s="267" t="s">
        <v>12792</v>
      </c>
      <c r="V4333" s="267" t="s">
        <v>12792</v>
      </c>
      <c r="W4333" s="267" t="s">
        <v>12780</v>
      </c>
      <c r="X4333" s="267" t="s">
        <v>12780</v>
      </c>
      <c r="Y4333" s="91"/>
    </row>
    <row r="4334" spans="1:25" ht="94.5">
      <c r="A4334" s="291"/>
      <c r="B4334" s="30">
        <v>4280</v>
      </c>
      <c r="C4334" s="30" t="s">
        <v>12445</v>
      </c>
      <c r="D4334" s="30" t="s">
        <v>83</v>
      </c>
      <c r="E4334" s="293" t="s">
        <v>12797</v>
      </c>
      <c r="F4334" s="30" t="s">
        <v>47</v>
      </c>
      <c r="G4334" s="269">
        <f t="shared" si="508"/>
        <v>2022</v>
      </c>
      <c r="H4334" s="269">
        <f t="shared" si="509"/>
        <v>6</v>
      </c>
      <c r="I4334" s="269">
        <f t="shared" si="510"/>
        <v>26</v>
      </c>
      <c r="J4334" s="83" t="str">
        <f t="shared" si="511"/>
        <v/>
      </c>
      <c r="K4334" s="269" t="str">
        <f t="shared" si="512"/>
        <v/>
      </c>
      <c r="L4334" s="21" t="str">
        <f t="shared" si="513"/>
        <v/>
      </c>
      <c r="M4334" s="119">
        <v>44732</v>
      </c>
      <c r="N4334" s="119">
        <v>44732</v>
      </c>
      <c r="O4334" s="119">
        <v>44732</v>
      </c>
      <c r="P4334" s="119"/>
      <c r="Q4334" s="267" t="s">
        <v>12802</v>
      </c>
      <c r="R4334" s="21"/>
      <c r="S4334" s="21"/>
      <c r="T4334" s="21"/>
      <c r="U4334" s="380" t="s">
        <v>395</v>
      </c>
      <c r="V4334" s="380" t="s">
        <v>395</v>
      </c>
      <c r="W4334" s="267" t="s">
        <v>12801</v>
      </c>
      <c r="X4334" s="267" t="s">
        <v>12801</v>
      </c>
      <c r="Y4334" s="302" t="s">
        <v>12663</v>
      </c>
    </row>
    <row r="4335" spans="1:25" ht="49.5">
      <c r="A4335" s="291"/>
      <c r="B4335" s="30">
        <v>4281</v>
      </c>
      <c r="C4335" s="30" t="s">
        <v>12446</v>
      </c>
      <c r="D4335" s="30" t="s">
        <v>83</v>
      </c>
      <c r="E4335" s="293" t="s">
        <v>12798</v>
      </c>
      <c r="F4335" s="30" t="s">
        <v>47</v>
      </c>
      <c r="G4335" s="269">
        <f t="shared" si="508"/>
        <v>2022</v>
      </c>
      <c r="H4335" s="269">
        <f t="shared" si="509"/>
        <v>7</v>
      </c>
      <c r="I4335" s="269">
        <f t="shared" si="510"/>
        <v>29</v>
      </c>
      <c r="J4335" s="83">
        <f t="shared" si="511"/>
        <v>2022</v>
      </c>
      <c r="K4335" s="269">
        <f t="shared" si="512"/>
        <v>7</v>
      </c>
      <c r="L4335" s="21">
        <f t="shared" si="513"/>
        <v>29</v>
      </c>
      <c r="M4335" s="119">
        <v>44753</v>
      </c>
      <c r="N4335" s="119">
        <v>44753</v>
      </c>
      <c r="O4335" s="119">
        <v>44753</v>
      </c>
      <c r="P4335" s="119">
        <v>44756</v>
      </c>
      <c r="Q4335" s="267" t="s">
        <v>12803</v>
      </c>
      <c r="R4335" s="21"/>
      <c r="S4335" s="21"/>
      <c r="T4335" s="21"/>
      <c r="U4335" s="380" t="s">
        <v>9</v>
      </c>
      <c r="V4335" s="380" t="s">
        <v>9</v>
      </c>
      <c r="W4335" s="267" t="s">
        <v>5563</v>
      </c>
      <c r="X4335" s="267" t="s">
        <v>5563</v>
      </c>
      <c r="Y4335" s="259"/>
    </row>
    <row r="4336" spans="1:25" ht="33">
      <c r="A4336" s="291"/>
      <c r="B4336" s="30">
        <v>4282</v>
      </c>
      <c r="C4336" s="30" t="s">
        <v>12447</v>
      </c>
      <c r="D4336" s="30" t="s">
        <v>83</v>
      </c>
      <c r="E4336" s="378" t="s">
        <v>12799</v>
      </c>
      <c r="F4336" s="30" t="s">
        <v>47</v>
      </c>
      <c r="G4336" s="269">
        <f t="shared" si="508"/>
        <v>2022</v>
      </c>
      <c r="H4336" s="269">
        <f t="shared" si="509"/>
        <v>7</v>
      </c>
      <c r="I4336" s="269">
        <f t="shared" si="510"/>
        <v>29</v>
      </c>
      <c r="J4336" s="83">
        <f t="shared" si="511"/>
        <v>2022</v>
      </c>
      <c r="K4336" s="269">
        <f t="shared" si="512"/>
        <v>7</v>
      </c>
      <c r="L4336" s="21">
        <f t="shared" si="513"/>
        <v>29</v>
      </c>
      <c r="M4336" s="119">
        <v>44754</v>
      </c>
      <c r="N4336" s="119">
        <v>44754</v>
      </c>
      <c r="O4336" s="119">
        <v>44754</v>
      </c>
      <c r="P4336" s="119">
        <v>44754</v>
      </c>
      <c r="Q4336" s="267" t="s">
        <v>12803</v>
      </c>
      <c r="R4336" s="21"/>
      <c r="S4336" s="21"/>
      <c r="T4336" s="21"/>
      <c r="U4336" s="380" t="s">
        <v>395</v>
      </c>
      <c r="V4336" s="380" t="s">
        <v>395</v>
      </c>
      <c r="W4336" s="267" t="s">
        <v>5563</v>
      </c>
      <c r="X4336" s="267" t="s">
        <v>5563</v>
      </c>
      <c r="Y4336" s="259" t="s">
        <v>12804</v>
      </c>
    </row>
    <row r="4337" spans="1:25">
      <c r="A4337" s="291"/>
      <c r="B4337" s="30">
        <v>4283</v>
      </c>
      <c r="C4337" s="30" t="s">
        <v>12448</v>
      </c>
      <c r="D4337" s="30" t="s">
        <v>83</v>
      </c>
      <c r="E4337" s="294" t="s">
        <v>12800</v>
      </c>
      <c r="F4337" s="30" t="s">
        <v>12796</v>
      </c>
      <c r="G4337" s="269">
        <f t="shared" si="508"/>
        <v>2022</v>
      </c>
      <c r="H4337" s="269">
        <f t="shared" si="509"/>
        <v>7</v>
      </c>
      <c r="I4337" s="269">
        <f t="shared" si="510"/>
        <v>29</v>
      </c>
      <c r="J4337" s="83">
        <f t="shared" si="511"/>
        <v>2022</v>
      </c>
      <c r="K4337" s="269">
        <f t="shared" si="512"/>
        <v>7</v>
      </c>
      <c r="L4337" s="21">
        <f t="shared" si="513"/>
        <v>29</v>
      </c>
      <c r="M4337" s="119">
        <v>44756</v>
      </c>
      <c r="N4337" s="119">
        <v>44756</v>
      </c>
      <c r="O4337" s="119">
        <v>44756</v>
      </c>
      <c r="P4337" s="119">
        <v>44756</v>
      </c>
      <c r="Q4337" s="267" t="s">
        <v>12803</v>
      </c>
      <c r="R4337" s="21"/>
      <c r="S4337" s="21"/>
      <c r="T4337" s="21"/>
      <c r="U4337" s="380" t="s">
        <v>3441</v>
      </c>
      <c r="V4337" s="380" t="s">
        <v>3441</v>
      </c>
      <c r="W4337" s="267" t="s">
        <v>5563</v>
      </c>
      <c r="X4337" s="267" t="s">
        <v>5563</v>
      </c>
      <c r="Y4337" s="259"/>
    </row>
    <row r="4338" spans="1:25">
      <c r="A4338" s="291"/>
      <c r="B4338" s="30">
        <v>4284</v>
      </c>
      <c r="C4338" s="30" t="s">
        <v>12449</v>
      </c>
      <c r="D4338" s="30" t="s">
        <v>83</v>
      </c>
      <c r="E4338" s="110" t="s">
        <v>12805</v>
      </c>
      <c r="F4338" s="30" t="s">
        <v>47</v>
      </c>
      <c r="G4338" s="269">
        <f t="shared" si="508"/>
        <v>2022</v>
      </c>
      <c r="H4338" s="269">
        <f t="shared" si="509"/>
        <v>7</v>
      </c>
      <c r="I4338" s="269">
        <f t="shared" si="510"/>
        <v>29</v>
      </c>
      <c r="J4338" s="83">
        <f t="shared" si="511"/>
        <v>2022</v>
      </c>
      <c r="K4338" s="269">
        <f t="shared" si="512"/>
        <v>7</v>
      </c>
      <c r="L4338" s="21">
        <f t="shared" si="513"/>
        <v>29</v>
      </c>
      <c r="M4338" s="119">
        <v>44753</v>
      </c>
      <c r="N4338" s="119">
        <v>44753</v>
      </c>
      <c r="O4338" s="119">
        <v>44753</v>
      </c>
      <c r="P4338" s="119">
        <v>44753</v>
      </c>
      <c r="Q4338" s="267" t="s">
        <v>12813</v>
      </c>
      <c r="R4338" s="21"/>
      <c r="S4338" s="21"/>
      <c r="T4338" s="21"/>
      <c r="U4338" s="380" t="s">
        <v>12809</v>
      </c>
      <c r="V4338" s="380" t="s">
        <v>12809</v>
      </c>
      <c r="W4338" s="267" t="s">
        <v>12810</v>
      </c>
      <c r="X4338" s="267" t="s">
        <v>12810</v>
      </c>
      <c r="Y4338" s="259" t="s">
        <v>12816</v>
      </c>
    </row>
    <row r="4339" spans="1:25">
      <c r="A4339" s="291"/>
      <c r="B4339" s="30">
        <v>4285</v>
      </c>
      <c r="C4339" s="30" t="s">
        <v>12450</v>
      </c>
      <c r="D4339" s="30" t="s">
        <v>83</v>
      </c>
      <c r="E4339" s="352" t="s">
        <v>12806</v>
      </c>
      <c r="F4339" s="312" t="s">
        <v>9878</v>
      </c>
      <c r="G4339" s="269">
        <f t="shared" si="508"/>
        <v>2022</v>
      </c>
      <c r="H4339" s="269">
        <f t="shared" si="509"/>
        <v>7</v>
      </c>
      <c r="I4339" s="269">
        <f t="shared" si="510"/>
        <v>28</v>
      </c>
      <c r="J4339" s="83">
        <f t="shared" si="511"/>
        <v>2022</v>
      </c>
      <c r="K4339" s="269">
        <f t="shared" si="512"/>
        <v>7</v>
      </c>
      <c r="L4339" s="21">
        <f t="shared" si="513"/>
        <v>29</v>
      </c>
      <c r="M4339" s="119">
        <v>44749</v>
      </c>
      <c r="N4339" s="119">
        <v>44749</v>
      </c>
      <c r="O4339" s="119">
        <v>44749</v>
      </c>
      <c r="P4339" s="119">
        <v>44756</v>
      </c>
      <c r="Q4339" s="267" t="s">
        <v>12814</v>
      </c>
      <c r="R4339" s="21"/>
      <c r="S4339" s="21"/>
      <c r="T4339" s="21"/>
      <c r="U4339" s="380" t="s">
        <v>1561</v>
      </c>
      <c r="V4339" s="380" t="s">
        <v>1561</v>
      </c>
      <c r="W4339" s="267" t="s">
        <v>8859</v>
      </c>
      <c r="X4339" s="267" t="s">
        <v>8859</v>
      </c>
      <c r="Y4339" s="259" t="s">
        <v>12817</v>
      </c>
    </row>
    <row r="4340" spans="1:25">
      <c r="A4340" s="291"/>
      <c r="B4340" s="30">
        <v>4286</v>
      </c>
      <c r="C4340" s="30" t="s">
        <v>12451</v>
      </c>
      <c r="D4340" s="30" t="s">
        <v>83</v>
      </c>
      <c r="E4340" s="352" t="s">
        <v>12807</v>
      </c>
      <c r="F4340" s="312" t="s">
        <v>1512</v>
      </c>
      <c r="G4340" s="269">
        <f t="shared" ref="G4340:G4403" si="520">IF(ISBLANK(N4340),"",YEAR(N4340))</f>
        <v>2022</v>
      </c>
      <c r="H4340" s="269">
        <f t="shared" ref="H4340:H4403" si="521">IF(ISBLANK(N4340),"",MONTH(N4340))</f>
        <v>7</v>
      </c>
      <c r="I4340" s="269">
        <f t="shared" ref="I4340:I4403" si="522">IF(ISBLANK(N4340),"",WEEKNUM(N4340,1))</f>
        <v>29</v>
      </c>
      <c r="J4340" s="83">
        <f t="shared" ref="J4340:J4403" si="523">IF(ISBLANK(P4340),"",YEAR(P4340))</f>
        <v>2022</v>
      </c>
      <c r="K4340" s="269">
        <f t="shared" ref="K4340:K4403" si="524">IF(ISBLANK(P4340),"",MONTH(P4340))</f>
        <v>7</v>
      </c>
      <c r="L4340" s="21">
        <f t="shared" ref="L4340:L4403" si="525">IF(ISBLANK(P4340),"",WEEKNUM(P4340,1))</f>
        <v>29</v>
      </c>
      <c r="M4340" s="119">
        <v>44755</v>
      </c>
      <c r="N4340" s="119">
        <v>44755</v>
      </c>
      <c r="O4340" s="119">
        <v>44755</v>
      </c>
      <c r="P4340" s="119">
        <v>44756</v>
      </c>
      <c r="Q4340" s="267" t="s">
        <v>34</v>
      </c>
      <c r="R4340" s="21"/>
      <c r="S4340" s="21"/>
      <c r="T4340" s="21"/>
      <c r="U4340" s="380" t="s">
        <v>5494</v>
      </c>
      <c r="V4340" s="380" t="s">
        <v>5494</v>
      </c>
      <c r="W4340" s="267" t="s">
        <v>8859</v>
      </c>
      <c r="X4340" s="267" t="s">
        <v>8859</v>
      </c>
      <c r="Y4340" s="259" t="s">
        <v>12818</v>
      </c>
    </row>
    <row r="4341" spans="1:25">
      <c r="A4341" s="291"/>
      <c r="B4341" s="30">
        <v>4287</v>
      </c>
      <c r="C4341" s="30" t="s">
        <v>12452</v>
      </c>
      <c r="D4341" s="30" t="s">
        <v>83</v>
      </c>
      <c r="E4341" s="303" t="s">
        <v>12808</v>
      </c>
      <c r="F4341" s="312" t="s">
        <v>9878</v>
      </c>
      <c r="G4341" s="269">
        <f t="shared" si="520"/>
        <v>2022</v>
      </c>
      <c r="H4341" s="269">
        <f t="shared" si="521"/>
        <v>7</v>
      </c>
      <c r="I4341" s="269">
        <f t="shared" si="522"/>
        <v>29</v>
      </c>
      <c r="J4341" s="83">
        <f t="shared" si="523"/>
        <v>2022</v>
      </c>
      <c r="K4341" s="269">
        <f t="shared" si="524"/>
        <v>7</v>
      </c>
      <c r="L4341" s="21">
        <f t="shared" si="525"/>
        <v>29</v>
      </c>
      <c r="M4341" s="119">
        <v>44756</v>
      </c>
      <c r="N4341" s="119">
        <v>44756</v>
      </c>
      <c r="O4341" s="119">
        <v>44756</v>
      </c>
      <c r="P4341" s="119">
        <v>44756</v>
      </c>
      <c r="Q4341" s="267" t="s">
        <v>12815</v>
      </c>
      <c r="R4341" s="21"/>
      <c r="S4341" s="21"/>
      <c r="T4341" s="21"/>
      <c r="U4341" s="379" t="s">
        <v>12811</v>
      </c>
      <c r="V4341" s="379" t="s">
        <v>12811</v>
      </c>
      <c r="W4341" s="267" t="s">
        <v>12812</v>
      </c>
      <c r="X4341" s="267" t="s">
        <v>12812</v>
      </c>
      <c r="Y4341" s="259"/>
    </row>
    <row r="4342" spans="1:25" ht="49.5">
      <c r="A4342" s="291"/>
      <c r="B4342" s="30">
        <v>4288</v>
      </c>
      <c r="C4342" s="30" t="s">
        <v>12453</v>
      </c>
      <c r="D4342" s="30" t="s">
        <v>83</v>
      </c>
      <c r="E4342" s="264" t="s">
        <v>12908</v>
      </c>
      <c r="F4342" s="365" t="s">
        <v>12904</v>
      </c>
      <c r="G4342" s="269">
        <f t="shared" si="520"/>
        <v>2022</v>
      </c>
      <c r="H4342" s="269">
        <f t="shared" si="521"/>
        <v>7</v>
      </c>
      <c r="I4342" s="269">
        <f t="shared" si="522"/>
        <v>30</v>
      </c>
      <c r="J4342" s="83">
        <f t="shared" si="523"/>
        <v>2022</v>
      </c>
      <c r="K4342" s="269">
        <f t="shared" si="524"/>
        <v>7</v>
      </c>
      <c r="L4342" s="21">
        <f t="shared" si="525"/>
        <v>29</v>
      </c>
      <c r="M4342" s="119">
        <v>44760</v>
      </c>
      <c r="N4342" s="119">
        <v>44760</v>
      </c>
      <c r="O4342" s="270">
        <v>44757</v>
      </c>
      <c r="P4342" s="270">
        <v>44757</v>
      </c>
      <c r="Q4342" s="336" t="s">
        <v>85</v>
      </c>
      <c r="R4342" s="21"/>
      <c r="S4342" s="21"/>
      <c r="T4342" s="21"/>
      <c r="U4342" s="166" t="s">
        <v>4093</v>
      </c>
      <c r="V4342" s="166" t="s">
        <v>4093</v>
      </c>
      <c r="W4342" s="166" t="s">
        <v>12919</v>
      </c>
      <c r="X4342" s="166" t="s">
        <v>12919</v>
      </c>
      <c r="Y4342" s="263" t="s">
        <v>12938</v>
      </c>
    </row>
    <row r="4343" spans="1:25" ht="49.5">
      <c r="A4343" s="291"/>
      <c r="B4343" s="30">
        <v>4289</v>
      </c>
      <c r="C4343" s="30" t="s">
        <v>12454</v>
      </c>
      <c r="D4343" s="30" t="s">
        <v>83</v>
      </c>
      <c r="E4343" s="264" t="s">
        <v>12909</v>
      </c>
      <c r="F4343" s="365" t="s">
        <v>1972</v>
      </c>
      <c r="G4343" s="269">
        <f t="shared" si="520"/>
        <v>2022</v>
      </c>
      <c r="H4343" s="269">
        <f t="shared" si="521"/>
        <v>7</v>
      </c>
      <c r="I4343" s="269">
        <f t="shared" si="522"/>
        <v>30</v>
      </c>
      <c r="J4343" s="83">
        <f t="shared" si="523"/>
        <v>2022</v>
      </c>
      <c r="K4343" s="269">
        <f t="shared" si="524"/>
        <v>7</v>
      </c>
      <c r="L4343" s="21">
        <f t="shared" si="525"/>
        <v>29</v>
      </c>
      <c r="M4343" s="119">
        <v>44760</v>
      </c>
      <c r="N4343" s="119">
        <v>44760</v>
      </c>
      <c r="O4343" s="270">
        <v>44757</v>
      </c>
      <c r="P4343" s="270">
        <v>44757</v>
      </c>
      <c r="Q4343" s="336" t="s">
        <v>85</v>
      </c>
      <c r="R4343" s="21"/>
      <c r="S4343" s="21"/>
      <c r="T4343" s="21"/>
      <c r="U4343" s="166" t="s">
        <v>12920</v>
      </c>
      <c r="V4343" s="166" t="s">
        <v>12920</v>
      </c>
      <c r="W4343" s="166" t="s">
        <v>12921</v>
      </c>
      <c r="X4343" s="166" t="s">
        <v>12921</v>
      </c>
      <c r="Y4343" s="263" t="s">
        <v>12939</v>
      </c>
    </row>
    <row r="4344" spans="1:25" ht="33">
      <c r="A4344" s="291"/>
      <c r="B4344" s="30">
        <v>4290</v>
      </c>
      <c r="C4344" s="30" t="s">
        <v>12455</v>
      </c>
      <c r="D4344" s="30" t="s">
        <v>83</v>
      </c>
      <c r="E4344" s="264" t="s">
        <v>12910</v>
      </c>
      <c r="F4344" s="365" t="s">
        <v>12904</v>
      </c>
      <c r="G4344" s="269">
        <f t="shared" si="520"/>
        <v>2022</v>
      </c>
      <c r="H4344" s="269">
        <f t="shared" si="521"/>
        <v>7</v>
      </c>
      <c r="I4344" s="269">
        <f t="shared" si="522"/>
        <v>30</v>
      </c>
      <c r="J4344" s="83">
        <f t="shared" si="523"/>
        <v>2022</v>
      </c>
      <c r="K4344" s="269">
        <f t="shared" si="524"/>
        <v>7</v>
      </c>
      <c r="L4344" s="21">
        <f t="shared" si="525"/>
        <v>30</v>
      </c>
      <c r="M4344" s="119">
        <v>44761</v>
      </c>
      <c r="N4344" s="119">
        <v>44761</v>
      </c>
      <c r="O4344" s="270">
        <v>44760</v>
      </c>
      <c r="P4344" s="270">
        <v>44760</v>
      </c>
      <c r="Q4344" s="336" t="s">
        <v>85</v>
      </c>
      <c r="R4344" s="21"/>
      <c r="S4344" s="21"/>
      <c r="T4344" s="21"/>
      <c r="U4344" s="166" t="s">
        <v>12922</v>
      </c>
      <c r="V4344" s="166" t="s">
        <v>12922</v>
      </c>
      <c r="W4344" s="166" t="s">
        <v>326</v>
      </c>
      <c r="X4344" s="166" t="s">
        <v>326</v>
      </c>
      <c r="Y4344" s="263" t="s">
        <v>12940</v>
      </c>
    </row>
    <row r="4345" spans="1:25" ht="49.5">
      <c r="A4345" s="291"/>
      <c r="B4345" s="30">
        <v>4291</v>
      </c>
      <c r="C4345" s="30" t="s">
        <v>12456</v>
      </c>
      <c r="D4345" s="30" t="s">
        <v>83</v>
      </c>
      <c r="E4345" s="264" t="s">
        <v>12911</v>
      </c>
      <c r="F4345" s="365" t="s">
        <v>12904</v>
      </c>
      <c r="G4345" s="269">
        <f t="shared" si="520"/>
        <v>2022</v>
      </c>
      <c r="H4345" s="269">
        <f t="shared" si="521"/>
        <v>7</v>
      </c>
      <c r="I4345" s="269">
        <f t="shared" si="522"/>
        <v>30</v>
      </c>
      <c r="J4345" s="83">
        <f t="shared" si="523"/>
        <v>2022</v>
      </c>
      <c r="K4345" s="269">
        <f t="shared" si="524"/>
        <v>7</v>
      </c>
      <c r="L4345" s="21">
        <f t="shared" si="525"/>
        <v>30</v>
      </c>
      <c r="M4345" s="119">
        <v>44761</v>
      </c>
      <c r="N4345" s="119">
        <v>44761</v>
      </c>
      <c r="O4345" s="270">
        <v>44760</v>
      </c>
      <c r="P4345" s="270">
        <v>44760</v>
      </c>
      <c r="Q4345" s="336" t="s">
        <v>85</v>
      </c>
      <c r="R4345" s="21"/>
      <c r="S4345" s="21"/>
      <c r="T4345" s="21"/>
      <c r="U4345" s="166" t="s">
        <v>12923</v>
      </c>
      <c r="V4345" s="166" t="s">
        <v>12923</v>
      </c>
      <c r="W4345" s="166" t="s">
        <v>12924</v>
      </c>
      <c r="X4345" s="166" t="s">
        <v>12924</v>
      </c>
      <c r="Y4345" s="263" t="s">
        <v>12941</v>
      </c>
    </row>
    <row r="4346" spans="1:25" ht="66">
      <c r="A4346" s="291"/>
      <c r="B4346" s="30">
        <v>4292</v>
      </c>
      <c r="C4346" s="30" t="s">
        <v>12457</v>
      </c>
      <c r="D4346" s="30" t="s">
        <v>83</v>
      </c>
      <c r="E4346" s="264" t="s">
        <v>12912</v>
      </c>
      <c r="F4346" s="365" t="s">
        <v>12904</v>
      </c>
      <c r="G4346" s="269">
        <f t="shared" si="520"/>
        <v>2022</v>
      </c>
      <c r="H4346" s="269">
        <f t="shared" si="521"/>
        <v>7</v>
      </c>
      <c r="I4346" s="269">
        <f t="shared" si="522"/>
        <v>30</v>
      </c>
      <c r="J4346" s="83">
        <f t="shared" si="523"/>
        <v>2022</v>
      </c>
      <c r="K4346" s="269">
        <f t="shared" si="524"/>
        <v>7</v>
      </c>
      <c r="L4346" s="21">
        <f t="shared" si="525"/>
        <v>30</v>
      </c>
      <c r="M4346" s="119">
        <v>44761</v>
      </c>
      <c r="N4346" s="119">
        <v>44761</v>
      </c>
      <c r="O4346" s="270">
        <v>44761</v>
      </c>
      <c r="P4346" s="270">
        <v>44761</v>
      </c>
      <c r="Q4346" s="336" t="s">
        <v>85</v>
      </c>
      <c r="R4346" s="21"/>
      <c r="S4346" s="21"/>
      <c r="T4346" s="21"/>
      <c r="U4346" s="166" t="s">
        <v>12925</v>
      </c>
      <c r="V4346" s="166" t="s">
        <v>12925</v>
      </c>
      <c r="W4346" s="166" t="s">
        <v>12926</v>
      </c>
      <c r="X4346" s="166" t="s">
        <v>12926</v>
      </c>
      <c r="Y4346" s="263" t="s">
        <v>12942</v>
      </c>
    </row>
    <row r="4347" spans="1:25" ht="49.5">
      <c r="A4347" s="291"/>
      <c r="B4347" s="30">
        <v>4293</v>
      </c>
      <c r="C4347" s="30" t="s">
        <v>12458</v>
      </c>
      <c r="D4347" s="30" t="s">
        <v>83</v>
      </c>
      <c r="E4347" s="264" t="s">
        <v>12913</v>
      </c>
      <c r="F4347" s="365" t="s">
        <v>1972</v>
      </c>
      <c r="G4347" s="269">
        <f t="shared" si="520"/>
        <v>2022</v>
      </c>
      <c r="H4347" s="269">
        <f t="shared" si="521"/>
        <v>7</v>
      </c>
      <c r="I4347" s="269">
        <f t="shared" si="522"/>
        <v>30</v>
      </c>
      <c r="J4347" s="83">
        <f t="shared" si="523"/>
        <v>2022</v>
      </c>
      <c r="K4347" s="269">
        <f t="shared" si="524"/>
        <v>7</v>
      </c>
      <c r="L4347" s="21">
        <f t="shared" si="525"/>
        <v>30</v>
      </c>
      <c r="M4347" s="119">
        <v>44761</v>
      </c>
      <c r="N4347" s="119">
        <v>44761</v>
      </c>
      <c r="O4347" s="270">
        <v>44762</v>
      </c>
      <c r="P4347" s="270">
        <v>44762</v>
      </c>
      <c r="Q4347" s="336" t="s">
        <v>85</v>
      </c>
      <c r="R4347" s="21"/>
      <c r="S4347" s="21"/>
      <c r="T4347" s="21"/>
      <c r="U4347" s="166" t="s">
        <v>12927</v>
      </c>
      <c r="V4347" s="166" t="s">
        <v>12927</v>
      </c>
      <c r="W4347" s="166" t="s">
        <v>326</v>
      </c>
      <c r="X4347" s="166" t="s">
        <v>326</v>
      </c>
      <c r="Y4347" s="263" t="s">
        <v>12943</v>
      </c>
    </row>
    <row r="4348" spans="1:25" ht="66">
      <c r="A4348" s="291"/>
      <c r="B4348" s="30">
        <v>4294</v>
      </c>
      <c r="C4348" s="30" t="s">
        <v>12459</v>
      </c>
      <c r="D4348" s="30" t="s">
        <v>83</v>
      </c>
      <c r="E4348" s="264" t="s">
        <v>12914</v>
      </c>
      <c r="F4348" s="365" t="s">
        <v>12904</v>
      </c>
      <c r="G4348" s="269">
        <f t="shared" si="520"/>
        <v>2022</v>
      </c>
      <c r="H4348" s="269">
        <f t="shared" si="521"/>
        <v>7</v>
      </c>
      <c r="I4348" s="269">
        <f t="shared" si="522"/>
        <v>30</v>
      </c>
      <c r="J4348" s="83">
        <f t="shared" si="523"/>
        <v>2022</v>
      </c>
      <c r="K4348" s="269">
        <f t="shared" si="524"/>
        <v>7</v>
      </c>
      <c r="L4348" s="21">
        <f t="shared" si="525"/>
        <v>30</v>
      </c>
      <c r="M4348" s="119">
        <v>44762</v>
      </c>
      <c r="N4348" s="119">
        <v>44762</v>
      </c>
      <c r="O4348" s="270">
        <v>44763</v>
      </c>
      <c r="P4348" s="270">
        <v>44763</v>
      </c>
      <c r="Q4348" s="336" t="s">
        <v>85</v>
      </c>
      <c r="R4348" s="21"/>
      <c r="S4348" s="21"/>
      <c r="T4348" s="21"/>
      <c r="U4348" s="166" t="s">
        <v>12928</v>
      </c>
      <c r="V4348" s="166" t="s">
        <v>12928</v>
      </c>
      <c r="W4348" s="166" t="s">
        <v>12926</v>
      </c>
      <c r="X4348" s="166" t="s">
        <v>12926</v>
      </c>
      <c r="Y4348" s="263" t="s">
        <v>12944</v>
      </c>
    </row>
    <row r="4349" spans="1:25" ht="33">
      <c r="A4349" s="291"/>
      <c r="B4349" s="30">
        <v>4295</v>
      </c>
      <c r="C4349" s="30" t="s">
        <v>12460</v>
      </c>
      <c r="D4349" s="30" t="s">
        <v>83</v>
      </c>
      <c r="E4349" s="364" t="s">
        <v>12915</v>
      </c>
      <c r="F4349" s="365" t="s">
        <v>12905</v>
      </c>
      <c r="G4349" s="269">
        <f t="shared" si="520"/>
        <v>2022</v>
      </c>
      <c r="H4349" s="269">
        <f t="shared" si="521"/>
        <v>7</v>
      </c>
      <c r="I4349" s="269">
        <f t="shared" si="522"/>
        <v>30</v>
      </c>
      <c r="J4349" s="83">
        <f t="shared" si="523"/>
        <v>2022</v>
      </c>
      <c r="K4349" s="269">
        <f t="shared" si="524"/>
        <v>7</v>
      </c>
      <c r="L4349" s="21">
        <f t="shared" si="525"/>
        <v>30</v>
      </c>
      <c r="M4349" s="119">
        <v>44762</v>
      </c>
      <c r="N4349" s="119">
        <v>44762</v>
      </c>
      <c r="O4349" s="367" t="s">
        <v>12935</v>
      </c>
      <c r="P4349" s="367" t="s">
        <v>12935</v>
      </c>
      <c r="Q4349" s="370" t="s">
        <v>85</v>
      </c>
      <c r="R4349" s="21"/>
      <c r="S4349" s="21"/>
      <c r="T4349" s="21"/>
      <c r="U4349" s="366" t="s">
        <v>12929</v>
      </c>
      <c r="V4349" s="366" t="s">
        <v>12929</v>
      </c>
      <c r="W4349" s="366" t="s">
        <v>12930</v>
      </c>
      <c r="X4349" s="366" t="s">
        <v>12930</v>
      </c>
      <c r="Y4349" s="371" t="s">
        <v>12945</v>
      </c>
    </row>
    <row r="4350" spans="1:25" ht="33">
      <c r="A4350" s="291"/>
      <c r="B4350" s="30">
        <v>4296</v>
      </c>
      <c r="C4350" s="30" t="s">
        <v>12461</v>
      </c>
      <c r="D4350" s="30" t="s">
        <v>83</v>
      </c>
      <c r="E4350" s="374" t="s">
        <v>12916</v>
      </c>
      <c r="F4350" s="365" t="s">
        <v>12906</v>
      </c>
      <c r="G4350" s="269">
        <f t="shared" si="520"/>
        <v>2022</v>
      </c>
      <c r="H4350" s="269">
        <f t="shared" si="521"/>
        <v>7</v>
      </c>
      <c r="I4350" s="269">
        <f t="shared" si="522"/>
        <v>30</v>
      </c>
      <c r="J4350" s="83">
        <f t="shared" si="523"/>
        <v>2022</v>
      </c>
      <c r="K4350" s="269">
        <f t="shared" si="524"/>
        <v>7</v>
      </c>
      <c r="L4350" s="21">
        <f t="shared" si="525"/>
        <v>30</v>
      </c>
      <c r="M4350" s="119">
        <v>44762</v>
      </c>
      <c r="N4350" s="119">
        <v>44762</v>
      </c>
      <c r="O4350" s="369" t="s">
        <v>12935</v>
      </c>
      <c r="P4350" s="369" t="s">
        <v>12936</v>
      </c>
      <c r="Q4350" s="368" t="s">
        <v>85</v>
      </c>
      <c r="R4350" s="21"/>
      <c r="S4350" s="21"/>
      <c r="T4350" s="21"/>
      <c r="U4350" s="365" t="s">
        <v>12931</v>
      </c>
      <c r="V4350" s="365" t="s">
        <v>12931</v>
      </c>
      <c r="W4350" s="365" t="s">
        <v>12930</v>
      </c>
      <c r="X4350" s="365" t="s">
        <v>12930</v>
      </c>
      <c r="Y4350" s="371" t="s">
        <v>12946</v>
      </c>
    </row>
    <row r="4351" spans="1:25" ht="33">
      <c r="A4351" s="291"/>
      <c r="B4351" s="30">
        <v>4297</v>
      </c>
      <c r="C4351" s="30" t="s">
        <v>12462</v>
      </c>
      <c r="D4351" s="30" t="s">
        <v>83</v>
      </c>
      <c r="E4351" s="364" t="s">
        <v>12917</v>
      </c>
      <c r="F4351" s="365" t="s">
        <v>12907</v>
      </c>
      <c r="G4351" s="269">
        <f t="shared" si="520"/>
        <v>2022</v>
      </c>
      <c r="H4351" s="269">
        <f t="shared" si="521"/>
        <v>7</v>
      </c>
      <c r="I4351" s="269">
        <f t="shared" si="522"/>
        <v>30</v>
      </c>
      <c r="J4351" s="83">
        <f t="shared" si="523"/>
        <v>2022</v>
      </c>
      <c r="K4351" s="269">
        <f t="shared" si="524"/>
        <v>7</v>
      </c>
      <c r="L4351" s="21">
        <f t="shared" si="525"/>
        <v>30</v>
      </c>
      <c r="M4351" s="119">
        <v>44763</v>
      </c>
      <c r="N4351" s="119">
        <v>44763</v>
      </c>
      <c r="O4351" s="367" t="s">
        <v>12937</v>
      </c>
      <c r="P4351" s="367" t="s">
        <v>12937</v>
      </c>
      <c r="Q4351" s="370" t="s">
        <v>85</v>
      </c>
      <c r="R4351" s="21"/>
      <c r="S4351" s="21"/>
      <c r="T4351" s="21"/>
      <c r="U4351" s="366" t="s">
        <v>12932</v>
      </c>
      <c r="V4351" s="366" t="s">
        <v>12932</v>
      </c>
      <c r="W4351" s="366" t="s">
        <v>12930</v>
      </c>
      <c r="X4351" s="366" t="s">
        <v>12930</v>
      </c>
      <c r="Y4351" s="371" t="s">
        <v>12947</v>
      </c>
    </row>
    <row r="4352" spans="1:25" ht="33">
      <c r="A4352" s="291"/>
      <c r="B4352" s="30">
        <v>4298</v>
      </c>
      <c r="C4352" s="30" t="s">
        <v>12463</v>
      </c>
      <c r="D4352" s="30" t="s">
        <v>83</v>
      </c>
      <c r="E4352" s="130" t="s">
        <v>12918</v>
      </c>
      <c r="F4352" s="373" t="s">
        <v>97</v>
      </c>
      <c r="G4352" s="269">
        <f t="shared" si="520"/>
        <v>2022</v>
      </c>
      <c r="H4352" s="269">
        <f t="shared" si="521"/>
        <v>7</v>
      </c>
      <c r="I4352" s="269">
        <f t="shared" si="522"/>
        <v>30</v>
      </c>
      <c r="J4352" s="83">
        <f t="shared" si="523"/>
        <v>2022</v>
      </c>
      <c r="K4352" s="269">
        <f t="shared" si="524"/>
        <v>7</v>
      </c>
      <c r="L4352" s="21">
        <f t="shared" si="525"/>
        <v>30</v>
      </c>
      <c r="M4352" s="119">
        <v>44763</v>
      </c>
      <c r="N4352" s="119">
        <v>44763</v>
      </c>
      <c r="O4352" s="270">
        <v>44762</v>
      </c>
      <c r="P4352" s="270">
        <v>44762</v>
      </c>
      <c r="Q4352" s="381" t="s">
        <v>85</v>
      </c>
      <c r="R4352" s="21"/>
      <c r="S4352" s="21"/>
      <c r="T4352" s="21"/>
      <c r="U4352" s="381" t="s">
        <v>12933</v>
      </c>
      <c r="V4352" s="381" t="s">
        <v>12933</v>
      </c>
      <c r="W4352" s="381" t="s">
        <v>12934</v>
      </c>
      <c r="X4352" s="381" t="s">
        <v>12934</v>
      </c>
      <c r="Y4352" s="130" t="s">
        <v>12948</v>
      </c>
    </row>
    <row r="4353" spans="1:25">
      <c r="A4353" s="291"/>
      <c r="B4353" s="30">
        <v>4299</v>
      </c>
      <c r="C4353" s="30" t="s">
        <v>12464</v>
      </c>
      <c r="D4353" s="30" t="s">
        <v>83</v>
      </c>
      <c r="E4353" s="130" t="s">
        <v>12856</v>
      </c>
      <c r="F4353" s="269" t="s">
        <v>12852</v>
      </c>
      <c r="G4353" s="269">
        <f t="shared" si="520"/>
        <v>2022</v>
      </c>
      <c r="H4353" s="269">
        <f t="shared" si="521"/>
        <v>7</v>
      </c>
      <c r="I4353" s="269">
        <f t="shared" si="522"/>
        <v>30</v>
      </c>
      <c r="J4353" s="83">
        <f t="shared" si="523"/>
        <v>2022</v>
      </c>
      <c r="K4353" s="269">
        <f t="shared" si="524"/>
        <v>7</v>
      </c>
      <c r="L4353" s="21">
        <f t="shared" si="525"/>
        <v>30</v>
      </c>
      <c r="M4353" s="119">
        <v>44760</v>
      </c>
      <c r="N4353" s="119">
        <v>44760</v>
      </c>
      <c r="O4353" s="119">
        <v>44760</v>
      </c>
      <c r="P4353" s="119">
        <v>44760</v>
      </c>
      <c r="Q4353" s="267" t="s">
        <v>12879</v>
      </c>
      <c r="R4353" s="21"/>
      <c r="S4353" s="21"/>
      <c r="T4353" s="21"/>
      <c r="U4353" s="267" t="s">
        <v>12868</v>
      </c>
      <c r="V4353" s="267" t="s">
        <v>12868</v>
      </c>
      <c r="W4353" s="267" t="s">
        <v>12869</v>
      </c>
      <c r="X4353" s="267" t="s">
        <v>12869</v>
      </c>
      <c r="Y4353" s="91"/>
    </row>
    <row r="4354" spans="1:25">
      <c r="A4354" s="291"/>
      <c r="B4354" s="30">
        <v>4300</v>
      </c>
      <c r="C4354" s="30" t="s">
        <v>12465</v>
      </c>
      <c r="D4354" s="30" t="s">
        <v>83</v>
      </c>
      <c r="E4354" s="130" t="s">
        <v>12857</v>
      </c>
      <c r="F4354" s="269" t="s">
        <v>12853</v>
      </c>
      <c r="G4354" s="269">
        <f t="shared" si="520"/>
        <v>2022</v>
      </c>
      <c r="H4354" s="269">
        <f t="shared" si="521"/>
        <v>7</v>
      </c>
      <c r="I4354" s="269">
        <f t="shared" si="522"/>
        <v>30</v>
      </c>
      <c r="J4354" s="83">
        <f t="shared" si="523"/>
        <v>2022</v>
      </c>
      <c r="K4354" s="269">
        <f t="shared" si="524"/>
        <v>7</v>
      </c>
      <c r="L4354" s="21">
        <f t="shared" si="525"/>
        <v>30</v>
      </c>
      <c r="M4354" s="119">
        <v>44760</v>
      </c>
      <c r="N4354" s="119">
        <v>44760</v>
      </c>
      <c r="O4354" s="119">
        <v>44760</v>
      </c>
      <c r="P4354" s="119">
        <v>44760</v>
      </c>
      <c r="Q4354" s="267" t="s">
        <v>12880</v>
      </c>
      <c r="R4354" s="21"/>
      <c r="S4354" s="21"/>
      <c r="T4354" s="21"/>
      <c r="U4354" s="267" t="s">
        <v>12870</v>
      </c>
      <c r="V4354" s="267" t="s">
        <v>12870</v>
      </c>
      <c r="W4354" s="267" t="s">
        <v>9384</v>
      </c>
      <c r="X4354" s="267" t="s">
        <v>9384</v>
      </c>
      <c r="Y4354" s="91"/>
    </row>
    <row r="4355" spans="1:25">
      <c r="A4355" s="291"/>
      <c r="B4355" s="30">
        <v>4301</v>
      </c>
      <c r="C4355" s="30" t="s">
        <v>12466</v>
      </c>
      <c r="D4355" s="30" t="s">
        <v>83</v>
      </c>
      <c r="E4355" s="265" t="s">
        <v>12858</v>
      </c>
      <c r="F4355" s="381" t="s">
        <v>12852</v>
      </c>
      <c r="G4355" s="269">
        <f t="shared" si="520"/>
        <v>2022</v>
      </c>
      <c r="H4355" s="269">
        <f t="shared" si="521"/>
        <v>7</v>
      </c>
      <c r="I4355" s="269">
        <f t="shared" si="522"/>
        <v>30</v>
      </c>
      <c r="J4355" s="83">
        <f t="shared" si="523"/>
        <v>2022</v>
      </c>
      <c r="K4355" s="269">
        <f t="shared" si="524"/>
        <v>7</v>
      </c>
      <c r="L4355" s="21">
        <f t="shared" si="525"/>
        <v>30</v>
      </c>
      <c r="M4355" s="119">
        <v>44761</v>
      </c>
      <c r="N4355" s="119">
        <v>44761</v>
      </c>
      <c r="O4355" s="119">
        <v>44761</v>
      </c>
      <c r="P4355" s="119">
        <v>44761</v>
      </c>
      <c r="Q4355" s="267" t="s">
        <v>12880</v>
      </c>
      <c r="R4355" s="21"/>
      <c r="S4355" s="21"/>
      <c r="T4355" s="21"/>
      <c r="U4355" s="267" t="s">
        <v>9410</v>
      </c>
      <c r="V4355" s="267" t="s">
        <v>9410</v>
      </c>
      <c r="W4355" s="267" t="s">
        <v>9384</v>
      </c>
      <c r="X4355" s="267" t="s">
        <v>9384</v>
      </c>
      <c r="Y4355" s="91"/>
    </row>
    <row r="4356" spans="1:25">
      <c r="A4356" s="291"/>
      <c r="B4356" s="30">
        <v>4302</v>
      </c>
      <c r="C4356" s="30" t="s">
        <v>12467</v>
      </c>
      <c r="D4356" s="30" t="s">
        <v>83</v>
      </c>
      <c r="E4356" s="265" t="s">
        <v>12859</v>
      </c>
      <c r="F4356" s="381" t="s">
        <v>12852</v>
      </c>
      <c r="G4356" s="269">
        <f t="shared" si="520"/>
        <v>2022</v>
      </c>
      <c r="H4356" s="269">
        <f t="shared" si="521"/>
        <v>7</v>
      </c>
      <c r="I4356" s="269">
        <f t="shared" si="522"/>
        <v>30</v>
      </c>
      <c r="J4356" s="83">
        <f t="shared" si="523"/>
        <v>2022</v>
      </c>
      <c r="K4356" s="269">
        <f t="shared" si="524"/>
        <v>7</v>
      </c>
      <c r="L4356" s="21">
        <f t="shared" si="525"/>
        <v>30</v>
      </c>
      <c r="M4356" s="119">
        <v>44761</v>
      </c>
      <c r="N4356" s="119">
        <v>44761</v>
      </c>
      <c r="O4356" s="119">
        <v>44761</v>
      </c>
      <c r="P4356" s="119">
        <v>44761</v>
      </c>
      <c r="Q4356" s="267" t="s">
        <v>12880</v>
      </c>
      <c r="R4356" s="21"/>
      <c r="S4356" s="21"/>
      <c r="T4356" s="21"/>
      <c r="U4356" s="267" t="s">
        <v>1561</v>
      </c>
      <c r="V4356" s="267" t="s">
        <v>1561</v>
      </c>
      <c r="W4356" s="267" t="s">
        <v>9384</v>
      </c>
      <c r="X4356" s="267" t="s">
        <v>9384</v>
      </c>
      <c r="Y4356" s="91"/>
    </row>
    <row r="4357" spans="1:25" ht="33">
      <c r="A4357" s="291"/>
      <c r="B4357" s="30">
        <v>4303</v>
      </c>
      <c r="C4357" s="30" t="s">
        <v>12468</v>
      </c>
      <c r="D4357" s="30" t="s">
        <v>83</v>
      </c>
      <c r="E4357" s="265" t="s">
        <v>12860</v>
      </c>
      <c r="F4357" s="381" t="s">
        <v>12852</v>
      </c>
      <c r="G4357" s="269">
        <f t="shared" si="520"/>
        <v>2022</v>
      </c>
      <c r="H4357" s="269">
        <f t="shared" si="521"/>
        <v>7</v>
      </c>
      <c r="I4357" s="269">
        <f t="shared" si="522"/>
        <v>30</v>
      </c>
      <c r="J4357" s="83">
        <f t="shared" si="523"/>
        <v>2022</v>
      </c>
      <c r="K4357" s="269">
        <f t="shared" si="524"/>
        <v>7</v>
      </c>
      <c r="L4357" s="21">
        <f t="shared" si="525"/>
        <v>30</v>
      </c>
      <c r="M4357" s="119">
        <v>44761</v>
      </c>
      <c r="N4357" s="119">
        <v>44761</v>
      </c>
      <c r="O4357" s="119">
        <v>44761</v>
      </c>
      <c r="P4357" s="119">
        <v>44761</v>
      </c>
      <c r="Q4357" s="267" t="s">
        <v>12880</v>
      </c>
      <c r="R4357" s="21"/>
      <c r="S4357" s="21"/>
      <c r="T4357" s="21"/>
      <c r="U4357" s="267" t="s">
        <v>12871</v>
      </c>
      <c r="V4357" s="267" t="s">
        <v>12871</v>
      </c>
      <c r="W4357" s="267" t="s">
        <v>12872</v>
      </c>
      <c r="X4357" s="267" t="s">
        <v>12872</v>
      </c>
      <c r="Y4357" s="91"/>
    </row>
    <row r="4358" spans="1:25">
      <c r="A4358" s="291"/>
      <c r="B4358" s="30">
        <v>4304</v>
      </c>
      <c r="C4358" s="30" t="s">
        <v>12469</v>
      </c>
      <c r="D4358" s="30" t="s">
        <v>83</v>
      </c>
      <c r="E4358" s="265" t="s">
        <v>12861</v>
      </c>
      <c r="F4358" s="381" t="s">
        <v>12854</v>
      </c>
      <c r="G4358" s="269">
        <f t="shared" si="520"/>
        <v>2022</v>
      </c>
      <c r="H4358" s="269">
        <f t="shared" si="521"/>
        <v>7</v>
      </c>
      <c r="I4358" s="269">
        <f t="shared" si="522"/>
        <v>30</v>
      </c>
      <c r="J4358" s="83">
        <f t="shared" si="523"/>
        <v>2022</v>
      </c>
      <c r="K4358" s="269">
        <f t="shared" si="524"/>
        <v>7</v>
      </c>
      <c r="L4358" s="21">
        <f t="shared" si="525"/>
        <v>30</v>
      </c>
      <c r="M4358" s="119">
        <v>44761</v>
      </c>
      <c r="N4358" s="119">
        <v>44761</v>
      </c>
      <c r="O4358" s="119">
        <v>44761</v>
      </c>
      <c r="P4358" s="119">
        <v>44762</v>
      </c>
      <c r="Q4358" s="267" t="s">
        <v>12881</v>
      </c>
      <c r="R4358" s="21"/>
      <c r="S4358" s="21"/>
      <c r="T4358" s="21"/>
      <c r="U4358" s="267" t="s">
        <v>1561</v>
      </c>
      <c r="V4358" s="267" t="s">
        <v>1561</v>
      </c>
      <c r="W4358" s="267" t="s">
        <v>12873</v>
      </c>
      <c r="X4358" s="267" t="s">
        <v>12873</v>
      </c>
      <c r="Y4358" s="91"/>
    </row>
    <row r="4359" spans="1:25">
      <c r="A4359" s="291"/>
      <c r="B4359" s="30">
        <v>4305</v>
      </c>
      <c r="C4359" s="30" t="s">
        <v>12470</v>
      </c>
      <c r="D4359" s="30" t="s">
        <v>83</v>
      </c>
      <c r="E4359" s="265" t="s">
        <v>12862</v>
      </c>
      <c r="F4359" s="381" t="s">
        <v>12855</v>
      </c>
      <c r="G4359" s="269">
        <f t="shared" si="520"/>
        <v>2022</v>
      </c>
      <c r="H4359" s="269">
        <f t="shared" si="521"/>
        <v>7</v>
      </c>
      <c r="I4359" s="269">
        <f t="shared" si="522"/>
        <v>30</v>
      </c>
      <c r="J4359" s="83">
        <f t="shared" si="523"/>
        <v>2022</v>
      </c>
      <c r="K4359" s="269">
        <f t="shared" si="524"/>
        <v>7</v>
      </c>
      <c r="L4359" s="21">
        <f t="shared" si="525"/>
        <v>30</v>
      </c>
      <c r="M4359" s="119">
        <v>44762</v>
      </c>
      <c r="N4359" s="119">
        <v>44762</v>
      </c>
      <c r="O4359" s="119">
        <v>44762</v>
      </c>
      <c r="P4359" s="119">
        <v>44762</v>
      </c>
      <c r="Q4359" s="267" t="s">
        <v>12880</v>
      </c>
      <c r="R4359" s="21"/>
      <c r="S4359" s="21"/>
      <c r="T4359" s="21"/>
      <c r="U4359" s="267" t="s">
        <v>12874</v>
      </c>
      <c r="V4359" s="267" t="s">
        <v>12874</v>
      </c>
      <c r="W4359" s="267" t="s">
        <v>12872</v>
      </c>
      <c r="X4359" s="267" t="s">
        <v>12872</v>
      </c>
      <c r="Y4359" s="91"/>
    </row>
    <row r="4360" spans="1:25">
      <c r="A4360" s="291"/>
      <c r="B4360" s="30">
        <v>4306</v>
      </c>
      <c r="C4360" s="30" t="s">
        <v>12471</v>
      </c>
      <c r="D4360" s="30" t="s">
        <v>83</v>
      </c>
      <c r="E4360" s="259" t="s">
        <v>12863</v>
      </c>
      <c r="F4360" s="381" t="s">
        <v>9832</v>
      </c>
      <c r="G4360" s="269">
        <f t="shared" si="520"/>
        <v>2022</v>
      </c>
      <c r="H4360" s="269">
        <f t="shared" si="521"/>
        <v>7</v>
      </c>
      <c r="I4360" s="269">
        <f t="shared" si="522"/>
        <v>30</v>
      </c>
      <c r="J4360" s="83">
        <f t="shared" si="523"/>
        <v>2022</v>
      </c>
      <c r="K4360" s="269">
        <f t="shared" si="524"/>
        <v>7</v>
      </c>
      <c r="L4360" s="21">
        <f t="shared" si="525"/>
        <v>30</v>
      </c>
      <c r="M4360" s="119">
        <v>44762</v>
      </c>
      <c r="N4360" s="119">
        <v>44762</v>
      </c>
      <c r="O4360" s="119">
        <v>44762</v>
      </c>
      <c r="P4360" s="119">
        <v>44762</v>
      </c>
      <c r="Q4360" s="267" t="s">
        <v>12879</v>
      </c>
      <c r="R4360" s="21"/>
      <c r="S4360" s="21"/>
      <c r="T4360" s="21"/>
      <c r="U4360" s="267" t="s">
        <v>12875</v>
      </c>
      <c r="V4360" s="267" t="s">
        <v>12875</v>
      </c>
      <c r="W4360" s="267" t="s">
        <v>9384</v>
      </c>
      <c r="X4360" s="267" t="s">
        <v>9384</v>
      </c>
      <c r="Y4360" s="91"/>
    </row>
    <row r="4361" spans="1:25" ht="33">
      <c r="A4361" s="291"/>
      <c r="B4361" s="30">
        <v>4307</v>
      </c>
      <c r="C4361" s="30" t="s">
        <v>12472</v>
      </c>
      <c r="D4361" s="30" t="s">
        <v>83</v>
      </c>
      <c r="E4361" s="259" t="s">
        <v>12864</v>
      </c>
      <c r="F4361" s="381" t="s">
        <v>12855</v>
      </c>
      <c r="G4361" s="269">
        <f t="shared" si="520"/>
        <v>2022</v>
      </c>
      <c r="H4361" s="269">
        <f t="shared" si="521"/>
        <v>7</v>
      </c>
      <c r="I4361" s="269">
        <f t="shared" si="522"/>
        <v>30</v>
      </c>
      <c r="J4361" s="83">
        <f t="shared" si="523"/>
        <v>2022</v>
      </c>
      <c r="K4361" s="269">
        <f t="shared" si="524"/>
        <v>7</v>
      </c>
      <c r="L4361" s="21">
        <f t="shared" si="525"/>
        <v>30</v>
      </c>
      <c r="M4361" s="119">
        <v>44762</v>
      </c>
      <c r="N4361" s="119">
        <v>44762</v>
      </c>
      <c r="O4361" s="119">
        <v>44762</v>
      </c>
      <c r="P4361" s="119">
        <v>44762</v>
      </c>
      <c r="Q4361" s="267" t="s">
        <v>12882</v>
      </c>
      <c r="R4361" s="21"/>
      <c r="S4361" s="21"/>
      <c r="T4361" s="21"/>
      <c r="U4361" s="267" t="s">
        <v>8092</v>
      </c>
      <c r="V4361" s="267" t="s">
        <v>8092</v>
      </c>
      <c r="W4361" s="267" t="s">
        <v>12872</v>
      </c>
      <c r="X4361" s="267" t="s">
        <v>12872</v>
      </c>
      <c r="Y4361" s="91"/>
    </row>
    <row r="4362" spans="1:25">
      <c r="A4362" s="291"/>
      <c r="B4362" s="30">
        <v>4308</v>
      </c>
      <c r="C4362" s="30" t="s">
        <v>12473</v>
      </c>
      <c r="D4362" s="30" t="s">
        <v>83</v>
      </c>
      <c r="E4362" s="259" t="s">
        <v>12865</v>
      </c>
      <c r="F4362" s="381" t="s">
        <v>12852</v>
      </c>
      <c r="G4362" s="269">
        <f t="shared" si="520"/>
        <v>2022</v>
      </c>
      <c r="H4362" s="269">
        <f t="shared" si="521"/>
        <v>7</v>
      </c>
      <c r="I4362" s="269">
        <f t="shared" si="522"/>
        <v>30</v>
      </c>
      <c r="J4362" s="83">
        <f t="shared" si="523"/>
        <v>2022</v>
      </c>
      <c r="K4362" s="269">
        <f t="shared" si="524"/>
        <v>7</v>
      </c>
      <c r="L4362" s="21">
        <f t="shared" si="525"/>
        <v>30</v>
      </c>
      <c r="M4362" s="119">
        <v>44763</v>
      </c>
      <c r="N4362" s="119">
        <v>44763</v>
      </c>
      <c r="O4362" s="119">
        <v>44763</v>
      </c>
      <c r="P4362" s="119">
        <v>44763</v>
      </c>
      <c r="Q4362" s="267" t="s">
        <v>85</v>
      </c>
      <c r="R4362" s="21"/>
      <c r="S4362" s="21"/>
      <c r="T4362" s="21"/>
      <c r="U4362" s="267" t="s">
        <v>12876</v>
      </c>
      <c r="V4362" s="267" t="s">
        <v>12876</v>
      </c>
      <c r="W4362" s="267" t="s">
        <v>9384</v>
      </c>
      <c r="X4362" s="267" t="s">
        <v>9384</v>
      </c>
      <c r="Y4362" s="91"/>
    </row>
    <row r="4363" spans="1:25">
      <c r="A4363" s="291"/>
      <c r="B4363" s="30">
        <v>4309</v>
      </c>
      <c r="C4363" s="30" t="s">
        <v>12474</v>
      </c>
      <c r="D4363" s="30" t="s">
        <v>83</v>
      </c>
      <c r="E4363" s="259" t="s">
        <v>12866</v>
      </c>
      <c r="F4363" s="381" t="s">
        <v>12854</v>
      </c>
      <c r="G4363" s="269">
        <f t="shared" si="520"/>
        <v>2022</v>
      </c>
      <c r="H4363" s="269">
        <f t="shared" si="521"/>
        <v>7</v>
      </c>
      <c r="I4363" s="269">
        <f t="shared" si="522"/>
        <v>30</v>
      </c>
      <c r="J4363" s="83">
        <f t="shared" si="523"/>
        <v>2022</v>
      </c>
      <c r="K4363" s="269">
        <f t="shared" si="524"/>
        <v>7</v>
      </c>
      <c r="L4363" s="21">
        <f t="shared" si="525"/>
        <v>30</v>
      </c>
      <c r="M4363" s="119">
        <v>44763</v>
      </c>
      <c r="N4363" s="119">
        <v>44763</v>
      </c>
      <c r="O4363" s="119">
        <v>44763</v>
      </c>
      <c r="P4363" s="119">
        <v>44763</v>
      </c>
      <c r="Q4363" s="267" t="s">
        <v>12880</v>
      </c>
      <c r="R4363" s="21"/>
      <c r="S4363" s="21"/>
      <c r="T4363" s="21"/>
      <c r="U4363" s="267" t="s">
        <v>12877</v>
      </c>
      <c r="V4363" s="267" t="s">
        <v>12877</v>
      </c>
      <c r="W4363" s="267" t="s">
        <v>9384</v>
      </c>
      <c r="X4363" s="267" t="s">
        <v>9384</v>
      </c>
      <c r="Y4363" s="91"/>
    </row>
    <row r="4364" spans="1:25">
      <c r="A4364" s="291"/>
      <c r="B4364" s="30">
        <v>4310</v>
      </c>
      <c r="C4364" s="30" t="s">
        <v>12475</v>
      </c>
      <c r="D4364" s="30" t="s">
        <v>83</v>
      </c>
      <c r="E4364" s="259" t="s">
        <v>12867</v>
      </c>
      <c r="F4364" s="381" t="s">
        <v>12852</v>
      </c>
      <c r="G4364" s="269">
        <f t="shared" si="520"/>
        <v>2022</v>
      </c>
      <c r="H4364" s="269">
        <f t="shared" si="521"/>
        <v>7</v>
      </c>
      <c r="I4364" s="269">
        <f t="shared" si="522"/>
        <v>30</v>
      </c>
      <c r="J4364" s="83">
        <f t="shared" si="523"/>
        <v>2022</v>
      </c>
      <c r="K4364" s="269">
        <f t="shared" si="524"/>
        <v>7</v>
      </c>
      <c r="L4364" s="21">
        <f t="shared" si="525"/>
        <v>30</v>
      </c>
      <c r="M4364" s="119">
        <v>44763</v>
      </c>
      <c r="N4364" s="119">
        <v>44763</v>
      </c>
      <c r="O4364" s="119">
        <v>44763</v>
      </c>
      <c r="P4364" s="119">
        <v>44763</v>
      </c>
      <c r="Q4364" s="267" t="s">
        <v>12882</v>
      </c>
      <c r="R4364" s="21"/>
      <c r="S4364" s="21"/>
      <c r="T4364" s="21"/>
      <c r="U4364" s="267" t="s">
        <v>12878</v>
      </c>
      <c r="V4364" s="267" t="s">
        <v>12878</v>
      </c>
      <c r="W4364" s="267" t="s">
        <v>12872</v>
      </c>
      <c r="X4364" s="267" t="s">
        <v>12872</v>
      </c>
      <c r="Y4364" s="91"/>
    </row>
    <row r="4365" spans="1:25" ht="82.5">
      <c r="A4365" s="291"/>
      <c r="B4365" s="30">
        <v>4311</v>
      </c>
      <c r="C4365" s="30" t="s">
        <v>12476</v>
      </c>
      <c r="D4365" s="30" t="s">
        <v>83</v>
      </c>
      <c r="E4365" s="293" t="s">
        <v>12883</v>
      </c>
      <c r="F4365" s="30" t="s">
        <v>11502</v>
      </c>
      <c r="G4365" s="269">
        <f t="shared" si="520"/>
        <v>2022</v>
      </c>
      <c r="H4365" s="269">
        <f t="shared" si="521"/>
        <v>6</v>
      </c>
      <c r="I4365" s="269">
        <f t="shared" si="522"/>
        <v>26</v>
      </c>
      <c r="J4365" s="83">
        <f t="shared" si="523"/>
        <v>2022</v>
      </c>
      <c r="K4365" s="269">
        <f t="shared" si="524"/>
        <v>7</v>
      </c>
      <c r="L4365" s="21">
        <f t="shared" si="525"/>
        <v>30</v>
      </c>
      <c r="M4365" s="119">
        <v>44732</v>
      </c>
      <c r="N4365" s="119">
        <v>44732</v>
      </c>
      <c r="O4365" s="119">
        <v>44732</v>
      </c>
      <c r="P4365" s="119">
        <v>44760</v>
      </c>
      <c r="Q4365" s="267" t="s">
        <v>12879</v>
      </c>
      <c r="R4365" s="21"/>
      <c r="S4365" s="21"/>
      <c r="T4365" s="21"/>
      <c r="U4365" s="381" t="s">
        <v>395</v>
      </c>
      <c r="V4365" s="381" t="s">
        <v>395</v>
      </c>
      <c r="W4365" s="267" t="s">
        <v>5563</v>
      </c>
      <c r="X4365" s="267" t="s">
        <v>5563</v>
      </c>
      <c r="Y4365" s="91"/>
    </row>
    <row r="4366" spans="1:25" ht="99">
      <c r="A4366" s="291"/>
      <c r="B4366" s="30">
        <v>4312</v>
      </c>
      <c r="C4366" s="30" t="s">
        <v>12477</v>
      </c>
      <c r="D4366" s="30" t="s">
        <v>83</v>
      </c>
      <c r="E4366" s="293" t="s">
        <v>12884</v>
      </c>
      <c r="F4366" s="30" t="s">
        <v>97</v>
      </c>
      <c r="G4366" s="269">
        <f t="shared" si="520"/>
        <v>2022</v>
      </c>
      <c r="H4366" s="269">
        <f t="shared" si="521"/>
        <v>7</v>
      </c>
      <c r="I4366" s="269">
        <f t="shared" si="522"/>
        <v>29</v>
      </c>
      <c r="J4366" s="83">
        <f t="shared" si="523"/>
        <v>2022</v>
      </c>
      <c r="K4366" s="269">
        <f t="shared" si="524"/>
        <v>7</v>
      </c>
      <c r="L4366" s="21">
        <f t="shared" si="525"/>
        <v>30</v>
      </c>
      <c r="M4366" s="119">
        <v>44753</v>
      </c>
      <c r="N4366" s="119">
        <v>44753</v>
      </c>
      <c r="O4366" s="119">
        <v>44753</v>
      </c>
      <c r="P4366" s="119">
        <v>44762</v>
      </c>
      <c r="Q4366" s="267" t="s">
        <v>85</v>
      </c>
      <c r="R4366" s="21"/>
      <c r="S4366" s="21"/>
      <c r="T4366" s="21"/>
      <c r="U4366" s="381" t="s">
        <v>12887</v>
      </c>
      <c r="V4366" s="381" t="s">
        <v>12887</v>
      </c>
      <c r="W4366" s="267" t="s">
        <v>5563</v>
      </c>
      <c r="X4366" s="267" t="s">
        <v>5563</v>
      </c>
      <c r="Y4366" s="259" t="s">
        <v>12888</v>
      </c>
    </row>
    <row r="4367" spans="1:25" ht="49.5">
      <c r="A4367" s="291"/>
      <c r="B4367" s="30">
        <v>4313</v>
      </c>
      <c r="C4367" s="30" t="s">
        <v>12478</v>
      </c>
      <c r="D4367" s="30" t="s">
        <v>83</v>
      </c>
      <c r="E4367" s="378" t="s">
        <v>12885</v>
      </c>
      <c r="F4367" s="30" t="s">
        <v>97</v>
      </c>
      <c r="G4367" s="269">
        <f t="shared" si="520"/>
        <v>2022</v>
      </c>
      <c r="H4367" s="269">
        <f t="shared" si="521"/>
        <v>7</v>
      </c>
      <c r="I4367" s="269">
        <f t="shared" si="522"/>
        <v>30</v>
      </c>
      <c r="J4367" s="83">
        <f t="shared" si="523"/>
        <v>2022</v>
      </c>
      <c r="K4367" s="269">
        <f t="shared" si="524"/>
        <v>7</v>
      </c>
      <c r="L4367" s="21">
        <f t="shared" si="525"/>
        <v>30</v>
      </c>
      <c r="M4367" s="119">
        <v>44762</v>
      </c>
      <c r="N4367" s="119">
        <v>44762</v>
      </c>
      <c r="O4367" s="119">
        <v>44762</v>
      </c>
      <c r="P4367" s="119">
        <v>44762</v>
      </c>
      <c r="Q4367" s="267" t="s">
        <v>85</v>
      </c>
      <c r="R4367" s="21"/>
      <c r="S4367" s="21"/>
      <c r="T4367" s="21"/>
      <c r="U4367" s="381" t="s">
        <v>2778</v>
      </c>
      <c r="V4367" s="381" t="s">
        <v>2778</v>
      </c>
      <c r="W4367" s="267" t="s">
        <v>5563</v>
      </c>
      <c r="X4367" s="267" t="s">
        <v>5563</v>
      </c>
      <c r="Y4367" s="91"/>
    </row>
    <row r="4368" spans="1:25">
      <c r="A4368" s="291"/>
      <c r="B4368" s="30">
        <v>4314</v>
      </c>
      <c r="C4368" s="30" t="s">
        <v>12479</v>
      </c>
      <c r="D4368" s="30" t="s">
        <v>83</v>
      </c>
      <c r="E4368" s="294" t="s">
        <v>12886</v>
      </c>
      <c r="F4368" s="30" t="s">
        <v>11502</v>
      </c>
      <c r="G4368" s="269">
        <f t="shared" si="520"/>
        <v>2022</v>
      </c>
      <c r="H4368" s="269">
        <f t="shared" si="521"/>
        <v>7</v>
      </c>
      <c r="I4368" s="269">
        <f t="shared" si="522"/>
        <v>30</v>
      </c>
      <c r="J4368" s="83">
        <f t="shared" si="523"/>
        <v>2022</v>
      </c>
      <c r="K4368" s="269">
        <f t="shared" si="524"/>
        <v>7</v>
      </c>
      <c r="L4368" s="21">
        <f t="shared" si="525"/>
        <v>30</v>
      </c>
      <c r="M4368" s="119">
        <v>44763</v>
      </c>
      <c r="N4368" s="119">
        <v>44763</v>
      </c>
      <c r="O4368" s="119">
        <v>44763</v>
      </c>
      <c r="P4368" s="119">
        <v>44763</v>
      </c>
      <c r="Q4368" s="267" t="s">
        <v>85</v>
      </c>
      <c r="R4368" s="21"/>
      <c r="S4368" s="21"/>
      <c r="T4368" s="21"/>
      <c r="U4368" s="381" t="s">
        <v>286</v>
      </c>
      <c r="V4368" s="381" t="s">
        <v>286</v>
      </c>
      <c r="W4368" s="267" t="s">
        <v>5563</v>
      </c>
      <c r="X4368" s="267" t="s">
        <v>5563</v>
      </c>
      <c r="Y4368" s="91"/>
    </row>
    <row r="4369" spans="1:25">
      <c r="A4369" s="291"/>
      <c r="B4369" s="30">
        <v>4315</v>
      </c>
      <c r="C4369" s="30" t="s">
        <v>12480</v>
      </c>
      <c r="D4369" s="30" t="s">
        <v>83</v>
      </c>
      <c r="E4369" s="110" t="s">
        <v>12892</v>
      </c>
      <c r="F4369" s="30" t="s">
        <v>12889</v>
      </c>
      <c r="G4369" s="269">
        <f t="shared" si="520"/>
        <v>2022</v>
      </c>
      <c r="H4369" s="269">
        <f t="shared" si="521"/>
        <v>7</v>
      </c>
      <c r="I4369" s="269">
        <f t="shared" si="522"/>
        <v>30</v>
      </c>
      <c r="J4369" s="83">
        <f t="shared" si="523"/>
        <v>2022</v>
      </c>
      <c r="K4369" s="269">
        <f t="shared" si="524"/>
        <v>7</v>
      </c>
      <c r="L4369" s="21">
        <f t="shared" si="525"/>
        <v>30</v>
      </c>
      <c r="M4369" s="119">
        <v>44760</v>
      </c>
      <c r="N4369" s="119">
        <v>44760</v>
      </c>
      <c r="O4369" s="119">
        <v>44760</v>
      </c>
      <c r="P4369" s="119">
        <v>44760</v>
      </c>
      <c r="Q4369" s="267" t="s">
        <v>12897</v>
      </c>
      <c r="R4369" s="21"/>
      <c r="S4369" s="21"/>
      <c r="T4369" s="21"/>
      <c r="U4369" s="381" t="s">
        <v>6923</v>
      </c>
      <c r="V4369" s="381" t="s">
        <v>6923</v>
      </c>
      <c r="W4369" s="267" t="s">
        <v>9087</v>
      </c>
      <c r="X4369" s="267" t="s">
        <v>9087</v>
      </c>
      <c r="Y4369" s="259" t="s">
        <v>12900</v>
      </c>
    </row>
    <row r="4370" spans="1:25">
      <c r="A4370" s="291"/>
      <c r="B4370" s="30">
        <v>4316</v>
      </c>
      <c r="C4370" s="30" t="s">
        <v>12481</v>
      </c>
      <c r="D4370" s="30" t="s">
        <v>83</v>
      </c>
      <c r="E4370" s="352" t="s">
        <v>12893</v>
      </c>
      <c r="F4370" s="312" t="s">
        <v>9207</v>
      </c>
      <c r="G4370" s="269">
        <f t="shared" si="520"/>
        <v>2022</v>
      </c>
      <c r="H4370" s="269">
        <f t="shared" si="521"/>
        <v>7</v>
      </c>
      <c r="I4370" s="269">
        <f t="shared" si="522"/>
        <v>30</v>
      </c>
      <c r="J4370" s="83">
        <f t="shared" si="523"/>
        <v>2022</v>
      </c>
      <c r="K4370" s="269">
        <f t="shared" si="524"/>
        <v>7</v>
      </c>
      <c r="L4370" s="21">
        <f t="shared" si="525"/>
        <v>30</v>
      </c>
      <c r="M4370" s="119">
        <v>44761</v>
      </c>
      <c r="N4370" s="119">
        <v>44761</v>
      </c>
      <c r="O4370" s="119">
        <v>44761</v>
      </c>
      <c r="P4370" s="119">
        <v>44762</v>
      </c>
      <c r="Q4370" s="267" t="s">
        <v>12898</v>
      </c>
      <c r="R4370" s="21"/>
      <c r="S4370" s="21"/>
      <c r="T4370" s="21"/>
      <c r="U4370" s="381" t="s">
        <v>2368</v>
      </c>
      <c r="V4370" s="381" t="s">
        <v>2368</v>
      </c>
      <c r="W4370" s="267" t="s">
        <v>9087</v>
      </c>
      <c r="X4370" s="267" t="s">
        <v>9087</v>
      </c>
      <c r="Y4370" s="259" t="s">
        <v>12901</v>
      </c>
    </row>
    <row r="4371" spans="1:25">
      <c r="A4371" s="291"/>
      <c r="B4371" s="30">
        <v>4317</v>
      </c>
      <c r="C4371" s="30" t="s">
        <v>12482</v>
      </c>
      <c r="D4371" s="30" t="s">
        <v>83</v>
      </c>
      <c r="E4371" s="352" t="s">
        <v>12894</v>
      </c>
      <c r="F4371" s="312" t="s">
        <v>12890</v>
      </c>
      <c r="G4371" s="269">
        <f t="shared" si="520"/>
        <v>2022</v>
      </c>
      <c r="H4371" s="269">
        <f t="shared" si="521"/>
        <v>7</v>
      </c>
      <c r="I4371" s="269">
        <f t="shared" si="522"/>
        <v>30</v>
      </c>
      <c r="J4371" s="83">
        <f t="shared" si="523"/>
        <v>2022</v>
      </c>
      <c r="K4371" s="269">
        <f t="shared" si="524"/>
        <v>7</v>
      </c>
      <c r="L4371" s="21">
        <f t="shared" si="525"/>
        <v>30</v>
      </c>
      <c r="M4371" s="119">
        <v>44762</v>
      </c>
      <c r="N4371" s="119">
        <v>44762</v>
      </c>
      <c r="O4371" s="119">
        <v>44762</v>
      </c>
      <c r="P4371" s="119">
        <v>44762</v>
      </c>
      <c r="Q4371" s="267" t="s">
        <v>12851</v>
      </c>
      <c r="R4371" s="21"/>
      <c r="S4371" s="21"/>
      <c r="T4371" s="21"/>
      <c r="U4371" s="381" t="s">
        <v>155</v>
      </c>
      <c r="V4371" s="381" t="s">
        <v>155</v>
      </c>
      <c r="W4371" s="267" t="s">
        <v>9087</v>
      </c>
      <c r="X4371" s="267" t="s">
        <v>9087</v>
      </c>
      <c r="Y4371" s="259" t="s">
        <v>12902</v>
      </c>
    </row>
    <row r="4372" spans="1:25">
      <c r="A4372" s="291"/>
      <c r="B4372" s="30">
        <v>4318</v>
      </c>
      <c r="C4372" s="30" t="s">
        <v>12483</v>
      </c>
      <c r="D4372" s="30" t="s">
        <v>83</v>
      </c>
      <c r="E4372" s="303" t="s">
        <v>12895</v>
      </c>
      <c r="F4372" s="312" t="s">
        <v>12891</v>
      </c>
      <c r="G4372" s="269">
        <f t="shared" si="520"/>
        <v>2022</v>
      </c>
      <c r="H4372" s="269">
        <f t="shared" si="521"/>
        <v>7</v>
      </c>
      <c r="I4372" s="269">
        <f t="shared" si="522"/>
        <v>30</v>
      </c>
      <c r="J4372" s="83">
        <f t="shared" si="523"/>
        <v>2022</v>
      </c>
      <c r="K4372" s="269">
        <f t="shared" si="524"/>
        <v>7</v>
      </c>
      <c r="L4372" s="21">
        <f t="shared" si="525"/>
        <v>30</v>
      </c>
      <c r="M4372" s="119">
        <v>44762</v>
      </c>
      <c r="N4372" s="119">
        <v>44762</v>
      </c>
      <c r="O4372" s="119">
        <v>44762</v>
      </c>
      <c r="P4372" s="119">
        <v>44762</v>
      </c>
      <c r="Q4372" s="267" t="s">
        <v>12899</v>
      </c>
      <c r="R4372" s="21"/>
      <c r="S4372" s="21"/>
      <c r="T4372" s="21"/>
      <c r="U4372" s="379" t="s">
        <v>12896</v>
      </c>
      <c r="V4372" s="379" t="s">
        <v>12896</v>
      </c>
      <c r="W4372" s="267" t="s">
        <v>9087</v>
      </c>
      <c r="X4372" s="267" t="s">
        <v>9087</v>
      </c>
      <c r="Y4372" s="259" t="s">
        <v>12903</v>
      </c>
    </row>
    <row r="4373" spans="1:25" ht="66">
      <c r="A4373" s="291"/>
      <c r="B4373" s="30">
        <v>4319</v>
      </c>
      <c r="C4373" s="30" t="s">
        <v>12484</v>
      </c>
      <c r="D4373" s="30" t="s">
        <v>83</v>
      </c>
      <c r="E4373" s="364" t="s">
        <v>12736</v>
      </c>
      <c r="F4373" s="365" t="s">
        <v>12973</v>
      </c>
      <c r="G4373" s="269">
        <f t="shared" ref="G4373:G4384" si="526">IF(ISBLANK(N4373),"",YEAR(N4373))</f>
        <v>2022</v>
      </c>
      <c r="H4373" s="269">
        <f t="shared" ref="H4373:H4384" si="527">IF(ISBLANK(N4373),"",MONTH(N4373))</f>
        <v>7</v>
      </c>
      <c r="I4373" s="269">
        <f t="shared" ref="I4373:I4384" si="528">IF(ISBLANK(N4373),"",WEEKNUM(N4373,1))</f>
        <v>28</v>
      </c>
      <c r="J4373" s="83" t="str">
        <f t="shared" ref="J4373:J4384" si="529">IF(ISBLANK(P4373),"",YEAR(P4373))</f>
        <v/>
      </c>
      <c r="K4373" s="269" t="str">
        <f t="shared" ref="K4373:K4384" si="530">IF(ISBLANK(P4373),"",MONTH(P4373))</f>
        <v/>
      </c>
      <c r="L4373" s="21" t="str">
        <f t="shared" ref="L4373:L4384" si="531">IF(ISBLANK(P4373),"",WEEKNUM(P4373,1))</f>
        <v/>
      </c>
      <c r="M4373" s="367" t="s">
        <v>12748</v>
      </c>
      <c r="N4373" s="367" t="s">
        <v>12748</v>
      </c>
      <c r="O4373" s="367" t="s">
        <v>12748</v>
      </c>
      <c r="P4373" s="367"/>
      <c r="Q4373" s="370" t="s">
        <v>121</v>
      </c>
      <c r="R4373" s="21"/>
      <c r="S4373" s="21"/>
      <c r="T4373" s="21"/>
      <c r="U4373" s="366" t="s">
        <v>2368</v>
      </c>
      <c r="V4373" s="366" t="s">
        <v>2368</v>
      </c>
      <c r="W4373" s="366" t="s">
        <v>12979</v>
      </c>
      <c r="X4373" s="366" t="s">
        <v>12979</v>
      </c>
      <c r="Y4373" s="371" t="s">
        <v>12987</v>
      </c>
    </row>
    <row r="4374" spans="1:25" ht="49.5">
      <c r="A4374" s="291"/>
      <c r="B4374" s="30">
        <v>4320</v>
      </c>
      <c r="C4374" s="30" t="s">
        <v>12485</v>
      </c>
      <c r="D4374" s="30" t="s">
        <v>83</v>
      </c>
      <c r="E4374" s="264" t="s">
        <v>12908</v>
      </c>
      <c r="F4374" s="365" t="s">
        <v>12974</v>
      </c>
      <c r="G4374" s="269">
        <f t="shared" si="526"/>
        <v>2022</v>
      </c>
      <c r="H4374" s="269">
        <f t="shared" si="527"/>
        <v>7</v>
      </c>
      <c r="I4374" s="269">
        <f t="shared" si="528"/>
        <v>29</v>
      </c>
      <c r="J4374" s="83">
        <f t="shared" si="529"/>
        <v>2022</v>
      </c>
      <c r="K4374" s="269">
        <f t="shared" si="530"/>
        <v>7</v>
      </c>
      <c r="L4374" s="21">
        <f t="shared" si="531"/>
        <v>29</v>
      </c>
      <c r="M4374" s="270">
        <v>44757</v>
      </c>
      <c r="N4374" s="270">
        <v>44757</v>
      </c>
      <c r="O4374" s="270">
        <v>44757</v>
      </c>
      <c r="P4374" s="270">
        <v>44757</v>
      </c>
      <c r="Q4374" s="336" t="s">
        <v>12984</v>
      </c>
      <c r="R4374" s="21"/>
      <c r="S4374" s="21"/>
      <c r="T4374" s="21"/>
      <c r="U4374" s="166" t="s">
        <v>4093</v>
      </c>
      <c r="V4374" s="166" t="s">
        <v>4093</v>
      </c>
      <c r="W4374" s="166" t="s">
        <v>326</v>
      </c>
      <c r="X4374" s="166" t="s">
        <v>326</v>
      </c>
      <c r="Y4374" s="263" t="s">
        <v>12988</v>
      </c>
    </row>
    <row r="4375" spans="1:25" ht="49.5">
      <c r="A4375" s="291"/>
      <c r="B4375" s="30">
        <v>4321</v>
      </c>
      <c r="C4375" s="30" t="s">
        <v>12486</v>
      </c>
      <c r="D4375" s="30" t="s">
        <v>83</v>
      </c>
      <c r="E4375" s="264" t="s">
        <v>12972</v>
      </c>
      <c r="F4375" s="365" t="s">
        <v>12975</v>
      </c>
      <c r="G4375" s="269">
        <f t="shared" si="526"/>
        <v>2022</v>
      </c>
      <c r="H4375" s="269">
        <f t="shared" si="527"/>
        <v>7</v>
      </c>
      <c r="I4375" s="269">
        <f t="shared" si="528"/>
        <v>29</v>
      </c>
      <c r="J4375" s="83">
        <f t="shared" si="529"/>
        <v>2022</v>
      </c>
      <c r="K4375" s="269">
        <f t="shared" si="530"/>
        <v>7</v>
      </c>
      <c r="L4375" s="21">
        <f t="shared" si="531"/>
        <v>29</v>
      </c>
      <c r="M4375" s="270">
        <v>44757</v>
      </c>
      <c r="N4375" s="270">
        <v>44757</v>
      </c>
      <c r="O4375" s="270">
        <v>44757</v>
      </c>
      <c r="P4375" s="270">
        <v>44757</v>
      </c>
      <c r="Q4375" s="336" t="s">
        <v>85</v>
      </c>
      <c r="R4375" s="21"/>
      <c r="S4375" s="21"/>
      <c r="T4375" s="21"/>
      <c r="U4375" s="166" t="s">
        <v>12980</v>
      </c>
      <c r="V4375" s="166" t="s">
        <v>12980</v>
      </c>
      <c r="W4375" s="166" t="s">
        <v>326</v>
      </c>
      <c r="X4375" s="166" t="s">
        <v>326</v>
      </c>
      <c r="Y4375" s="263" t="s">
        <v>12939</v>
      </c>
    </row>
    <row r="4376" spans="1:25" ht="33">
      <c r="A4376" s="291"/>
      <c r="B4376" s="30">
        <v>4322</v>
      </c>
      <c r="C4376" s="30" t="s">
        <v>12487</v>
      </c>
      <c r="D4376" s="30" t="s">
        <v>83</v>
      </c>
      <c r="E4376" s="264" t="s">
        <v>12910</v>
      </c>
      <c r="F4376" s="365" t="s">
        <v>12976</v>
      </c>
      <c r="G4376" s="269">
        <f t="shared" si="526"/>
        <v>2022</v>
      </c>
      <c r="H4376" s="269">
        <f t="shared" si="527"/>
        <v>7</v>
      </c>
      <c r="I4376" s="269">
        <f t="shared" si="528"/>
        <v>30</v>
      </c>
      <c r="J4376" s="83">
        <f t="shared" si="529"/>
        <v>2022</v>
      </c>
      <c r="K4376" s="269">
        <f t="shared" si="530"/>
        <v>7</v>
      </c>
      <c r="L4376" s="21">
        <f t="shared" si="531"/>
        <v>30</v>
      </c>
      <c r="M4376" s="270">
        <v>44760</v>
      </c>
      <c r="N4376" s="270">
        <v>44760</v>
      </c>
      <c r="O4376" s="270">
        <v>44760</v>
      </c>
      <c r="P4376" s="270">
        <v>44760</v>
      </c>
      <c r="Q4376" s="336" t="s">
        <v>85</v>
      </c>
      <c r="R4376" s="21"/>
      <c r="S4376" s="21"/>
      <c r="T4376" s="21"/>
      <c r="U4376" s="166" t="s">
        <v>2222</v>
      </c>
      <c r="V4376" s="166" t="s">
        <v>2222</v>
      </c>
      <c r="W4376" s="166" t="s">
        <v>12981</v>
      </c>
      <c r="X4376" s="166" t="s">
        <v>12981</v>
      </c>
      <c r="Y4376" s="263" t="s">
        <v>12940</v>
      </c>
    </row>
    <row r="4377" spans="1:25" ht="49.5">
      <c r="A4377" s="291"/>
      <c r="B4377" s="30">
        <v>4323</v>
      </c>
      <c r="C4377" s="30" t="s">
        <v>12488</v>
      </c>
      <c r="D4377" s="30" t="s">
        <v>83</v>
      </c>
      <c r="E4377" s="264" t="s">
        <v>12911</v>
      </c>
      <c r="F4377" s="365" t="s">
        <v>12975</v>
      </c>
      <c r="G4377" s="269">
        <f t="shared" si="526"/>
        <v>2022</v>
      </c>
      <c r="H4377" s="269">
        <f t="shared" si="527"/>
        <v>7</v>
      </c>
      <c r="I4377" s="269">
        <f t="shared" si="528"/>
        <v>30</v>
      </c>
      <c r="J4377" s="83">
        <f t="shared" si="529"/>
        <v>2022</v>
      </c>
      <c r="K4377" s="269">
        <f t="shared" si="530"/>
        <v>7</v>
      </c>
      <c r="L4377" s="21">
        <f t="shared" si="531"/>
        <v>30</v>
      </c>
      <c r="M4377" s="270">
        <v>44760</v>
      </c>
      <c r="N4377" s="270">
        <v>44760</v>
      </c>
      <c r="O4377" s="270">
        <v>44760</v>
      </c>
      <c r="P4377" s="270">
        <v>44760</v>
      </c>
      <c r="Q4377" s="336" t="s">
        <v>85</v>
      </c>
      <c r="R4377" s="21"/>
      <c r="S4377" s="21"/>
      <c r="T4377" s="21"/>
      <c r="U4377" s="166" t="s">
        <v>10070</v>
      </c>
      <c r="V4377" s="166" t="s">
        <v>10070</v>
      </c>
      <c r="W4377" s="166" t="s">
        <v>326</v>
      </c>
      <c r="X4377" s="166" t="s">
        <v>326</v>
      </c>
      <c r="Y4377" s="263" t="s">
        <v>12989</v>
      </c>
    </row>
    <row r="4378" spans="1:25" ht="66">
      <c r="A4378" s="291"/>
      <c r="B4378" s="30">
        <v>4324</v>
      </c>
      <c r="C4378" s="30" t="s">
        <v>12489</v>
      </c>
      <c r="D4378" s="30" t="s">
        <v>83</v>
      </c>
      <c r="E4378" s="264" t="s">
        <v>12912</v>
      </c>
      <c r="F4378" s="365" t="s">
        <v>1972</v>
      </c>
      <c r="G4378" s="269">
        <f t="shared" si="526"/>
        <v>2022</v>
      </c>
      <c r="H4378" s="269">
        <f t="shared" si="527"/>
        <v>7</v>
      </c>
      <c r="I4378" s="269">
        <f t="shared" si="528"/>
        <v>30</v>
      </c>
      <c r="J4378" s="83">
        <f t="shared" si="529"/>
        <v>2022</v>
      </c>
      <c r="K4378" s="269">
        <f t="shared" si="530"/>
        <v>7</v>
      </c>
      <c r="L4378" s="21">
        <f t="shared" si="531"/>
        <v>30</v>
      </c>
      <c r="M4378" s="270">
        <v>44761</v>
      </c>
      <c r="N4378" s="270">
        <v>44761</v>
      </c>
      <c r="O4378" s="270">
        <v>44761</v>
      </c>
      <c r="P4378" s="270">
        <v>44761</v>
      </c>
      <c r="Q4378" s="336" t="s">
        <v>85</v>
      </c>
      <c r="R4378" s="21"/>
      <c r="S4378" s="21"/>
      <c r="T4378" s="21"/>
      <c r="U4378" s="166" t="s">
        <v>8185</v>
      </c>
      <c r="V4378" s="166" t="s">
        <v>8185</v>
      </c>
      <c r="W4378" s="166" t="s">
        <v>326</v>
      </c>
      <c r="X4378" s="166" t="s">
        <v>326</v>
      </c>
      <c r="Y4378" s="263" t="s">
        <v>12990</v>
      </c>
    </row>
    <row r="4379" spans="1:25" ht="49.5">
      <c r="A4379" s="291"/>
      <c r="B4379" s="30">
        <v>4325</v>
      </c>
      <c r="C4379" s="30" t="s">
        <v>12490</v>
      </c>
      <c r="D4379" s="30" t="s">
        <v>83</v>
      </c>
      <c r="E4379" s="264" t="s">
        <v>12913</v>
      </c>
      <c r="F4379" s="365" t="s">
        <v>12975</v>
      </c>
      <c r="G4379" s="269">
        <f t="shared" si="526"/>
        <v>2022</v>
      </c>
      <c r="H4379" s="269">
        <f t="shared" si="527"/>
        <v>7</v>
      </c>
      <c r="I4379" s="269">
        <f t="shared" si="528"/>
        <v>30</v>
      </c>
      <c r="J4379" s="83">
        <f t="shared" si="529"/>
        <v>2022</v>
      </c>
      <c r="K4379" s="269">
        <f t="shared" si="530"/>
        <v>7</v>
      </c>
      <c r="L4379" s="21">
        <f t="shared" si="531"/>
        <v>30</v>
      </c>
      <c r="M4379" s="270">
        <v>44762</v>
      </c>
      <c r="N4379" s="270">
        <v>44762</v>
      </c>
      <c r="O4379" s="270">
        <v>44762</v>
      </c>
      <c r="P4379" s="270">
        <v>44762</v>
      </c>
      <c r="Q4379" s="336" t="s">
        <v>85</v>
      </c>
      <c r="R4379" s="21"/>
      <c r="S4379" s="21"/>
      <c r="T4379" s="21"/>
      <c r="U4379" s="166" t="s">
        <v>12982</v>
      </c>
      <c r="V4379" s="166" t="s">
        <v>12982</v>
      </c>
      <c r="W4379" s="166" t="s">
        <v>326</v>
      </c>
      <c r="X4379" s="166" t="s">
        <v>326</v>
      </c>
      <c r="Y4379" s="263" t="s">
        <v>12991</v>
      </c>
    </row>
    <row r="4380" spans="1:25" ht="66">
      <c r="A4380" s="291"/>
      <c r="B4380" s="30">
        <v>4326</v>
      </c>
      <c r="C4380" s="30" t="s">
        <v>12491</v>
      </c>
      <c r="D4380" s="30" t="s">
        <v>83</v>
      </c>
      <c r="E4380" s="264" t="s">
        <v>12914</v>
      </c>
      <c r="F4380" s="365" t="s">
        <v>12975</v>
      </c>
      <c r="G4380" s="269">
        <f t="shared" si="526"/>
        <v>2022</v>
      </c>
      <c r="H4380" s="269">
        <f t="shared" si="527"/>
        <v>7</v>
      </c>
      <c r="I4380" s="269">
        <f t="shared" si="528"/>
        <v>30</v>
      </c>
      <c r="J4380" s="83">
        <f t="shared" si="529"/>
        <v>2022</v>
      </c>
      <c r="K4380" s="269">
        <f t="shared" si="530"/>
        <v>7</v>
      </c>
      <c r="L4380" s="21">
        <f t="shared" si="531"/>
        <v>30</v>
      </c>
      <c r="M4380" s="270">
        <v>44763</v>
      </c>
      <c r="N4380" s="270">
        <v>44763</v>
      </c>
      <c r="O4380" s="270">
        <v>44763</v>
      </c>
      <c r="P4380" s="270">
        <v>44763</v>
      </c>
      <c r="Q4380" s="336" t="s">
        <v>85</v>
      </c>
      <c r="R4380" s="21"/>
      <c r="S4380" s="21"/>
      <c r="T4380" s="21"/>
      <c r="U4380" s="166" t="s">
        <v>4521</v>
      </c>
      <c r="V4380" s="166" t="s">
        <v>4521</v>
      </c>
      <c r="W4380" s="166" t="s">
        <v>326</v>
      </c>
      <c r="X4380" s="166" t="s">
        <v>326</v>
      </c>
      <c r="Y4380" s="263" t="s">
        <v>12944</v>
      </c>
    </row>
    <row r="4381" spans="1:25" ht="33">
      <c r="A4381" s="291"/>
      <c r="B4381" s="30">
        <v>4327</v>
      </c>
      <c r="C4381" s="30" t="s">
        <v>12492</v>
      </c>
      <c r="D4381" s="30" t="s">
        <v>83</v>
      </c>
      <c r="E4381" s="364" t="s">
        <v>12915</v>
      </c>
      <c r="F4381" s="365" t="s">
        <v>12977</v>
      </c>
      <c r="G4381" s="269">
        <f t="shared" si="526"/>
        <v>2022</v>
      </c>
      <c r="H4381" s="269">
        <f t="shared" si="527"/>
        <v>7</v>
      </c>
      <c r="I4381" s="269">
        <f t="shared" si="528"/>
        <v>30</v>
      </c>
      <c r="J4381" s="83">
        <f t="shared" si="529"/>
        <v>2022</v>
      </c>
      <c r="K4381" s="269">
        <f t="shared" si="530"/>
        <v>7</v>
      </c>
      <c r="L4381" s="21">
        <f t="shared" si="531"/>
        <v>30</v>
      </c>
      <c r="M4381" s="367" t="s">
        <v>12935</v>
      </c>
      <c r="N4381" s="367" t="s">
        <v>12935</v>
      </c>
      <c r="O4381" s="367" t="s">
        <v>12935</v>
      </c>
      <c r="P4381" s="367" t="s">
        <v>12935</v>
      </c>
      <c r="Q4381" s="370" t="s">
        <v>12985</v>
      </c>
      <c r="R4381" s="21"/>
      <c r="S4381" s="21"/>
      <c r="T4381" s="21"/>
      <c r="U4381" s="366" t="s">
        <v>9726</v>
      </c>
      <c r="V4381" s="366" t="s">
        <v>9726</v>
      </c>
      <c r="W4381" s="366" t="s">
        <v>9410</v>
      </c>
      <c r="X4381" s="366" t="s">
        <v>9410</v>
      </c>
      <c r="Y4381" s="371" t="s">
        <v>12992</v>
      </c>
    </row>
    <row r="4382" spans="1:25" ht="33">
      <c r="A4382" s="291"/>
      <c r="B4382" s="30">
        <v>4328</v>
      </c>
      <c r="C4382" s="30" t="s">
        <v>12493</v>
      </c>
      <c r="D4382" s="30" t="s">
        <v>83</v>
      </c>
      <c r="E4382" s="374" t="s">
        <v>12916</v>
      </c>
      <c r="F4382" s="365" t="s">
        <v>47</v>
      </c>
      <c r="G4382" s="269">
        <f t="shared" si="526"/>
        <v>2022</v>
      </c>
      <c r="H4382" s="269">
        <f t="shared" si="527"/>
        <v>7</v>
      </c>
      <c r="I4382" s="269">
        <f t="shared" si="528"/>
        <v>30</v>
      </c>
      <c r="J4382" s="83">
        <f t="shared" si="529"/>
        <v>2022</v>
      </c>
      <c r="K4382" s="269">
        <f t="shared" si="530"/>
        <v>7</v>
      </c>
      <c r="L4382" s="21">
        <f t="shared" si="531"/>
        <v>30</v>
      </c>
      <c r="M4382" s="369" t="s">
        <v>12935</v>
      </c>
      <c r="N4382" s="369" t="s">
        <v>12935</v>
      </c>
      <c r="O4382" s="369" t="s">
        <v>12935</v>
      </c>
      <c r="P4382" s="369" t="s">
        <v>12936</v>
      </c>
      <c r="Q4382" s="368" t="s">
        <v>85</v>
      </c>
      <c r="R4382" s="21"/>
      <c r="S4382" s="21"/>
      <c r="T4382" s="21"/>
      <c r="U4382" s="365" t="s">
        <v>395</v>
      </c>
      <c r="V4382" s="365" t="s">
        <v>395</v>
      </c>
      <c r="W4382" s="365" t="s">
        <v>9410</v>
      </c>
      <c r="X4382" s="365" t="s">
        <v>9410</v>
      </c>
      <c r="Y4382" s="371" t="s">
        <v>12993</v>
      </c>
    </row>
    <row r="4383" spans="1:25" ht="33">
      <c r="A4383" s="291"/>
      <c r="B4383" s="30">
        <v>4329</v>
      </c>
      <c r="C4383" s="30" t="s">
        <v>12494</v>
      </c>
      <c r="D4383" s="30" t="s">
        <v>83</v>
      </c>
      <c r="E4383" s="364" t="s">
        <v>12917</v>
      </c>
      <c r="F4383" s="365" t="s">
        <v>9769</v>
      </c>
      <c r="G4383" s="269">
        <f t="shared" si="526"/>
        <v>2022</v>
      </c>
      <c r="H4383" s="269">
        <f t="shared" si="527"/>
        <v>7</v>
      </c>
      <c r="I4383" s="269">
        <f t="shared" si="528"/>
        <v>30</v>
      </c>
      <c r="J4383" s="83">
        <f t="shared" si="529"/>
        <v>2022</v>
      </c>
      <c r="K4383" s="269">
        <f t="shared" si="530"/>
        <v>7</v>
      </c>
      <c r="L4383" s="21">
        <f t="shared" si="531"/>
        <v>30</v>
      </c>
      <c r="M4383" s="367" t="s">
        <v>12937</v>
      </c>
      <c r="N4383" s="367" t="s">
        <v>12937</v>
      </c>
      <c r="O4383" s="367" t="s">
        <v>12937</v>
      </c>
      <c r="P4383" s="367" t="s">
        <v>12986</v>
      </c>
      <c r="Q4383" s="370" t="s">
        <v>85</v>
      </c>
      <c r="R4383" s="21"/>
      <c r="S4383" s="21"/>
      <c r="T4383" s="21"/>
      <c r="U4383" s="366" t="s">
        <v>12983</v>
      </c>
      <c r="V4383" s="366" t="s">
        <v>12983</v>
      </c>
      <c r="W4383" s="366" t="s">
        <v>12979</v>
      </c>
      <c r="X4383" s="366" t="s">
        <v>12979</v>
      </c>
      <c r="Y4383" s="371" t="s">
        <v>12994</v>
      </c>
    </row>
    <row r="4384" spans="1:25" ht="33">
      <c r="A4384" s="291"/>
      <c r="B4384" s="30">
        <v>4330</v>
      </c>
      <c r="C4384" s="30" t="s">
        <v>12495</v>
      </c>
      <c r="D4384" s="30" t="s">
        <v>83</v>
      </c>
      <c r="E4384" s="130" t="s">
        <v>12918</v>
      </c>
      <c r="F4384" s="373" t="s">
        <v>12978</v>
      </c>
      <c r="G4384" s="269">
        <f t="shared" si="526"/>
        <v>2022</v>
      </c>
      <c r="H4384" s="269">
        <f t="shared" si="527"/>
        <v>7</v>
      </c>
      <c r="I4384" s="269">
        <f t="shared" si="528"/>
        <v>30</v>
      </c>
      <c r="J4384" s="83">
        <f t="shared" si="529"/>
        <v>2022</v>
      </c>
      <c r="K4384" s="269">
        <f t="shared" si="530"/>
        <v>7</v>
      </c>
      <c r="L4384" s="21">
        <f t="shared" si="531"/>
        <v>30</v>
      </c>
      <c r="M4384" s="270">
        <v>44762</v>
      </c>
      <c r="N4384" s="270">
        <v>44762</v>
      </c>
      <c r="O4384" s="270">
        <v>44762</v>
      </c>
      <c r="P4384" s="270">
        <v>44762</v>
      </c>
      <c r="Q4384" s="383" t="s">
        <v>85</v>
      </c>
      <c r="R4384" s="21"/>
      <c r="S4384" s="21"/>
      <c r="T4384" s="21"/>
      <c r="U4384" s="383" t="s">
        <v>9689</v>
      </c>
      <c r="V4384" s="383" t="s">
        <v>9689</v>
      </c>
      <c r="W4384" s="383" t="s">
        <v>9410</v>
      </c>
      <c r="X4384" s="383" t="s">
        <v>9410</v>
      </c>
      <c r="Y4384" s="130" t="s">
        <v>12948</v>
      </c>
    </row>
    <row r="4385" spans="1:25">
      <c r="A4385" s="291"/>
      <c r="B4385" s="30">
        <v>4331</v>
      </c>
      <c r="C4385" s="30" t="s">
        <v>12496</v>
      </c>
      <c r="D4385" s="30" t="s">
        <v>83</v>
      </c>
      <c r="E4385" s="130" t="s">
        <v>12997</v>
      </c>
      <c r="F4385" s="269" t="s">
        <v>9832</v>
      </c>
      <c r="G4385" s="269">
        <f t="shared" ref="G4385:G4386" si="532">IF(ISBLANK(N4385),"",YEAR(N4385))</f>
        <v>2022</v>
      </c>
      <c r="H4385" s="269">
        <f t="shared" ref="H4385:H4386" si="533">IF(ISBLANK(N4385),"",MONTH(N4385))</f>
        <v>7</v>
      </c>
      <c r="I4385" s="269">
        <f t="shared" ref="I4385:I4386" si="534">IF(ISBLANK(N4385),"",WEEKNUM(N4385,1))</f>
        <v>31</v>
      </c>
      <c r="J4385" s="83">
        <f t="shared" ref="J4385:J4386" si="535">IF(ISBLANK(P4385),"",YEAR(P4385))</f>
        <v>2022</v>
      </c>
      <c r="K4385" s="269">
        <f t="shared" ref="K4385:K4386" si="536">IF(ISBLANK(P4385),"",MONTH(P4385))</f>
        <v>7</v>
      </c>
      <c r="L4385" s="21">
        <f t="shared" ref="L4385:L4386" si="537">IF(ISBLANK(P4385),"",WEEKNUM(P4385,1))</f>
        <v>31</v>
      </c>
      <c r="M4385" s="119">
        <v>44767</v>
      </c>
      <c r="N4385" s="119">
        <v>44767</v>
      </c>
      <c r="O4385" s="119">
        <v>44767</v>
      </c>
      <c r="P4385" s="119">
        <v>44767</v>
      </c>
      <c r="Q4385" s="267" t="s">
        <v>13023</v>
      </c>
      <c r="R4385" s="21"/>
      <c r="S4385" s="21"/>
      <c r="T4385" s="21"/>
      <c r="U4385" s="267" t="s">
        <v>12352</v>
      </c>
      <c r="V4385" s="267" t="s">
        <v>12352</v>
      </c>
      <c r="W4385" s="267" t="s">
        <v>13010</v>
      </c>
      <c r="X4385" s="267" t="s">
        <v>13010</v>
      </c>
      <c r="Y4385" s="259"/>
    </row>
    <row r="4386" spans="1:25">
      <c r="A4386" s="291"/>
      <c r="B4386" s="30">
        <v>4332</v>
      </c>
      <c r="C4386" s="30" t="s">
        <v>12497</v>
      </c>
      <c r="D4386" s="30" t="s">
        <v>83</v>
      </c>
      <c r="E4386" s="130" t="s">
        <v>12998</v>
      </c>
      <c r="F4386" s="269" t="s">
        <v>12995</v>
      </c>
      <c r="G4386" s="269">
        <f t="shared" si="532"/>
        <v>2022</v>
      </c>
      <c r="H4386" s="269">
        <f t="shared" si="533"/>
        <v>7</v>
      </c>
      <c r="I4386" s="269">
        <f t="shared" si="534"/>
        <v>31</v>
      </c>
      <c r="J4386" s="83">
        <f t="shared" si="535"/>
        <v>2022</v>
      </c>
      <c r="K4386" s="269">
        <f t="shared" si="536"/>
        <v>7</v>
      </c>
      <c r="L4386" s="21">
        <f t="shared" si="537"/>
        <v>31</v>
      </c>
      <c r="M4386" s="119">
        <v>44767</v>
      </c>
      <c r="N4386" s="119">
        <v>44767</v>
      </c>
      <c r="O4386" s="119">
        <v>44767</v>
      </c>
      <c r="P4386" s="119">
        <v>44767</v>
      </c>
      <c r="Q4386" s="267" t="s">
        <v>2620</v>
      </c>
      <c r="R4386" s="21"/>
      <c r="S4386" s="21"/>
      <c r="T4386" s="21"/>
      <c r="U4386" s="267" t="s">
        <v>2368</v>
      </c>
      <c r="V4386" s="267" t="s">
        <v>2368</v>
      </c>
      <c r="W4386" s="267" t="s">
        <v>9384</v>
      </c>
      <c r="X4386" s="267" t="s">
        <v>9384</v>
      </c>
      <c r="Y4386" s="91"/>
    </row>
    <row r="4387" spans="1:25">
      <c r="A4387" s="291"/>
      <c r="B4387" s="30">
        <v>4333</v>
      </c>
      <c r="C4387" s="30" t="s">
        <v>12498</v>
      </c>
      <c r="D4387" s="30" t="s">
        <v>83</v>
      </c>
      <c r="E4387" s="265" t="s">
        <v>12999</v>
      </c>
      <c r="F4387" s="383" t="s">
        <v>9832</v>
      </c>
      <c r="G4387" s="269">
        <f t="shared" si="520"/>
        <v>2022</v>
      </c>
      <c r="H4387" s="269">
        <f t="shared" si="521"/>
        <v>7</v>
      </c>
      <c r="I4387" s="269">
        <f t="shared" si="522"/>
        <v>31</v>
      </c>
      <c r="J4387" s="83">
        <f t="shared" si="523"/>
        <v>2022</v>
      </c>
      <c r="K4387" s="269">
        <f t="shared" si="524"/>
        <v>7</v>
      </c>
      <c r="L4387" s="21">
        <f t="shared" si="525"/>
        <v>31</v>
      </c>
      <c r="M4387" s="119">
        <v>44767</v>
      </c>
      <c r="N4387" s="119">
        <v>44767</v>
      </c>
      <c r="O4387" s="119">
        <v>44767</v>
      </c>
      <c r="P4387" s="119">
        <v>44767</v>
      </c>
      <c r="Q4387" s="267" t="s">
        <v>13023</v>
      </c>
      <c r="R4387" s="21"/>
      <c r="S4387" s="21"/>
      <c r="T4387" s="21"/>
      <c r="U4387" s="267" t="s">
        <v>957</v>
      </c>
      <c r="V4387" s="267" t="s">
        <v>957</v>
      </c>
      <c r="W4387" s="267" t="s">
        <v>9384</v>
      </c>
      <c r="X4387" s="267" t="s">
        <v>9384</v>
      </c>
      <c r="Y4387" s="91"/>
    </row>
    <row r="4388" spans="1:25">
      <c r="A4388" s="291"/>
      <c r="B4388" s="30">
        <v>4334</v>
      </c>
      <c r="C4388" s="30" t="s">
        <v>12499</v>
      </c>
      <c r="D4388" s="30" t="s">
        <v>83</v>
      </c>
      <c r="E4388" s="265" t="s">
        <v>13000</v>
      </c>
      <c r="F4388" s="383" t="s">
        <v>12995</v>
      </c>
      <c r="G4388" s="269">
        <f t="shared" si="520"/>
        <v>2022</v>
      </c>
      <c r="H4388" s="269">
        <f t="shared" si="521"/>
        <v>7</v>
      </c>
      <c r="I4388" s="269">
        <f t="shared" si="522"/>
        <v>31</v>
      </c>
      <c r="J4388" s="83">
        <f t="shared" si="523"/>
        <v>2022</v>
      </c>
      <c r="K4388" s="269">
        <f t="shared" si="524"/>
        <v>7</v>
      </c>
      <c r="L4388" s="21">
        <f t="shared" si="525"/>
        <v>31</v>
      </c>
      <c r="M4388" s="119">
        <v>44767</v>
      </c>
      <c r="N4388" s="119">
        <v>44767</v>
      </c>
      <c r="O4388" s="119">
        <v>44767</v>
      </c>
      <c r="P4388" s="119">
        <v>44767</v>
      </c>
      <c r="Q4388" s="267" t="s">
        <v>12985</v>
      </c>
      <c r="R4388" s="21"/>
      <c r="S4388" s="21"/>
      <c r="T4388" s="21"/>
      <c r="U4388" s="267" t="s">
        <v>5495</v>
      </c>
      <c r="V4388" s="267" t="s">
        <v>5495</v>
      </c>
      <c r="W4388" s="267" t="s">
        <v>9384</v>
      </c>
      <c r="X4388" s="267" t="s">
        <v>9384</v>
      </c>
      <c r="Y4388" s="91"/>
    </row>
    <row r="4389" spans="1:25">
      <c r="A4389" s="291"/>
      <c r="B4389" s="30">
        <v>4335</v>
      </c>
      <c r="C4389" s="30" t="s">
        <v>12500</v>
      </c>
      <c r="D4389" s="30" t="s">
        <v>83</v>
      </c>
      <c r="E4389" s="265" t="s">
        <v>13001</v>
      </c>
      <c r="F4389" s="383" t="s">
        <v>12995</v>
      </c>
      <c r="G4389" s="269">
        <f t="shared" si="520"/>
        <v>2022</v>
      </c>
      <c r="H4389" s="269">
        <f t="shared" si="521"/>
        <v>7</v>
      </c>
      <c r="I4389" s="269">
        <f t="shared" si="522"/>
        <v>31</v>
      </c>
      <c r="J4389" s="83">
        <f t="shared" si="523"/>
        <v>2022</v>
      </c>
      <c r="K4389" s="269">
        <f t="shared" si="524"/>
        <v>7</v>
      </c>
      <c r="L4389" s="21">
        <f t="shared" si="525"/>
        <v>31</v>
      </c>
      <c r="M4389" s="119">
        <v>44768</v>
      </c>
      <c r="N4389" s="119">
        <v>44768</v>
      </c>
      <c r="O4389" s="119">
        <v>44768</v>
      </c>
      <c r="P4389" s="119">
        <v>44768</v>
      </c>
      <c r="Q4389" s="267" t="s">
        <v>12985</v>
      </c>
      <c r="R4389" s="21"/>
      <c r="S4389" s="21"/>
      <c r="T4389" s="21"/>
      <c r="U4389" s="267" t="s">
        <v>13011</v>
      </c>
      <c r="V4389" s="267" t="s">
        <v>13011</v>
      </c>
      <c r="W4389" s="267" t="s">
        <v>13012</v>
      </c>
      <c r="X4389" s="267" t="s">
        <v>13012</v>
      </c>
      <c r="Y4389" s="91"/>
    </row>
    <row r="4390" spans="1:25">
      <c r="A4390" s="291"/>
      <c r="B4390" s="30">
        <v>4336</v>
      </c>
      <c r="C4390" s="30" t="s">
        <v>12501</v>
      </c>
      <c r="D4390" s="30" t="s">
        <v>83</v>
      </c>
      <c r="E4390" s="265" t="s">
        <v>13002</v>
      </c>
      <c r="F4390" s="383" t="s">
        <v>12995</v>
      </c>
      <c r="G4390" s="269">
        <f t="shared" si="520"/>
        <v>2022</v>
      </c>
      <c r="H4390" s="269">
        <f t="shared" si="521"/>
        <v>7</v>
      </c>
      <c r="I4390" s="269">
        <f t="shared" si="522"/>
        <v>31</v>
      </c>
      <c r="J4390" s="83">
        <f t="shared" si="523"/>
        <v>2022</v>
      </c>
      <c r="K4390" s="269">
        <f t="shared" si="524"/>
        <v>7</v>
      </c>
      <c r="L4390" s="21">
        <f t="shared" si="525"/>
        <v>31</v>
      </c>
      <c r="M4390" s="119">
        <v>44769</v>
      </c>
      <c r="N4390" s="119">
        <v>44769</v>
      </c>
      <c r="O4390" s="119">
        <v>44769</v>
      </c>
      <c r="P4390" s="119">
        <v>44769</v>
      </c>
      <c r="Q4390" s="267" t="s">
        <v>13023</v>
      </c>
      <c r="R4390" s="21"/>
      <c r="S4390" s="21"/>
      <c r="T4390" s="21"/>
      <c r="U4390" s="267" t="s">
        <v>13013</v>
      </c>
      <c r="V4390" s="267" t="s">
        <v>13013</v>
      </c>
      <c r="W4390" s="267" t="s">
        <v>13014</v>
      </c>
      <c r="X4390" s="267" t="s">
        <v>13014</v>
      </c>
      <c r="Y4390" s="91"/>
    </row>
    <row r="4391" spans="1:25">
      <c r="A4391" s="291"/>
      <c r="B4391" s="30">
        <v>4337</v>
      </c>
      <c r="C4391" s="30" t="s">
        <v>12502</v>
      </c>
      <c r="D4391" s="30" t="s">
        <v>83</v>
      </c>
      <c r="E4391" s="265" t="s">
        <v>13003</v>
      </c>
      <c r="F4391" s="383" t="s">
        <v>9832</v>
      </c>
      <c r="G4391" s="269">
        <f t="shared" si="520"/>
        <v>2022</v>
      </c>
      <c r="H4391" s="269">
        <f t="shared" si="521"/>
        <v>7</v>
      </c>
      <c r="I4391" s="269">
        <f t="shared" si="522"/>
        <v>31</v>
      </c>
      <c r="J4391" s="83">
        <f t="shared" si="523"/>
        <v>2022</v>
      </c>
      <c r="K4391" s="269">
        <f t="shared" si="524"/>
        <v>7</v>
      </c>
      <c r="L4391" s="21">
        <f t="shared" si="525"/>
        <v>31</v>
      </c>
      <c r="M4391" s="119">
        <v>44769</v>
      </c>
      <c r="N4391" s="119">
        <v>44769</v>
      </c>
      <c r="O4391" s="119">
        <v>44769</v>
      </c>
      <c r="P4391" s="119">
        <v>44769</v>
      </c>
      <c r="Q4391" s="267" t="s">
        <v>2620</v>
      </c>
      <c r="R4391" s="21"/>
      <c r="S4391" s="21"/>
      <c r="T4391" s="21"/>
      <c r="U4391" s="267" t="s">
        <v>13015</v>
      </c>
      <c r="V4391" s="267" t="s">
        <v>13015</v>
      </c>
      <c r="W4391" s="267" t="s">
        <v>13012</v>
      </c>
      <c r="X4391" s="267" t="s">
        <v>13012</v>
      </c>
      <c r="Y4391" s="91"/>
    </row>
    <row r="4392" spans="1:25">
      <c r="A4392" s="291"/>
      <c r="B4392" s="30">
        <v>4338</v>
      </c>
      <c r="C4392" s="30" t="s">
        <v>12503</v>
      </c>
      <c r="D4392" s="30" t="s">
        <v>83</v>
      </c>
      <c r="E4392" s="259" t="s">
        <v>13004</v>
      </c>
      <c r="F4392" s="383" t="s">
        <v>12995</v>
      </c>
      <c r="G4392" s="269">
        <f t="shared" si="520"/>
        <v>2022</v>
      </c>
      <c r="H4392" s="269">
        <f t="shared" si="521"/>
        <v>7</v>
      </c>
      <c r="I4392" s="269">
        <f t="shared" si="522"/>
        <v>31</v>
      </c>
      <c r="J4392" s="83">
        <f t="shared" si="523"/>
        <v>2022</v>
      </c>
      <c r="K4392" s="269">
        <f t="shared" si="524"/>
        <v>7</v>
      </c>
      <c r="L4392" s="21">
        <f t="shared" si="525"/>
        <v>31</v>
      </c>
      <c r="M4392" s="119">
        <v>44769</v>
      </c>
      <c r="N4392" s="119">
        <v>44769</v>
      </c>
      <c r="O4392" s="119">
        <v>44769</v>
      </c>
      <c r="P4392" s="119">
        <v>44769</v>
      </c>
      <c r="Q4392" s="267" t="s">
        <v>2620</v>
      </c>
      <c r="R4392" s="21"/>
      <c r="S4392" s="21"/>
      <c r="T4392" s="21"/>
      <c r="U4392" s="267" t="s">
        <v>13016</v>
      </c>
      <c r="V4392" s="267" t="s">
        <v>13016</v>
      </c>
      <c r="W4392" s="267" t="s">
        <v>9384</v>
      </c>
      <c r="X4392" s="267" t="s">
        <v>9384</v>
      </c>
      <c r="Y4392" s="91"/>
    </row>
    <row r="4393" spans="1:25">
      <c r="A4393" s="291"/>
      <c r="B4393" s="30">
        <v>4339</v>
      </c>
      <c r="C4393" s="30" t="s">
        <v>12504</v>
      </c>
      <c r="D4393" s="30" t="s">
        <v>83</v>
      </c>
      <c r="E4393" s="259" t="s">
        <v>13005</v>
      </c>
      <c r="F4393" s="383" t="s">
        <v>12996</v>
      </c>
      <c r="G4393" s="269">
        <f t="shared" si="520"/>
        <v>2022</v>
      </c>
      <c r="H4393" s="269">
        <f t="shared" si="521"/>
        <v>7</v>
      </c>
      <c r="I4393" s="269">
        <f t="shared" si="522"/>
        <v>31</v>
      </c>
      <c r="J4393" s="83">
        <f t="shared" si="523"/>
        <v>2022</v>
      </c>
      <c r="K4393" s="269">
        <f t="shared" si="524"/>
        <v>7</v>
      </c>
      <c r="L4393" s="21">
        <f t="shared" si="525"/>
        <v>31</v>
      </c>
      <c r="M4393" s="119">
        <v>44769</v>
      </c>
      <c r="N4393" s="119">
        <v>44769</v>
      </c>
      <c r="O4393" s="119">
        <v>44769</v>
      </c>
      <c r="P4393" s="119">
        <v>44769</v>
      </c>
      <c r="Q4393" s="267" t="s">
        <v>12985</v>
      </c>
      <c r="R4393" s="21"/>
      <c r="S4393" s="21"/>
      <c r="T4393" s="21"/>
      <c r="U4393" s="267" t="s">
        <v>13017</v>
      </c>
      <c r="V4393" s="267" t="s">
        <v>13017</v>
      </c>
      <c r="W4393" s="267" t="s">
        <v>13012</v>
      </c>
      <c r="X4393" s="267" t="s">
        <v>13012</v>
      </c>
      <c r="Y4393" s="91"/>
    </row>
    <row r="4394" spans="1:25">
      <c r="A4394" s="291"/>
      <c r="B4394" s="30">
        <v>4340</v>
      </c>
      <c r="C4394" s="30" t="s">
        <v>12505</v>
      </c>
      <c r="D4394" s="30" t="s">
        <v>83</v>
      </c>
      <c r="E4394" s="259" t="s">
        <v>13006</v>
      </c>
      <c r="F4394" s="383" t="s">
        <v>12995</v>
      </c>
      <c r="G4394" s="269">
        <f t="shared" si="520"/>
        <v>2022</v>
      </c>
      <c r="H4394" s="269">
        <f t="shared" si="521"/>
        <v>7</v>
      </c>
      <c r="I4394" s="269">
        <f t="shared" si="522"/>
        <v>31</v>
      </c>
      <c r="J4394" s="83">
        <f t="shared" si="523"/>
        <v>2022</v>
      </c>
      <c r="K4394" s="269">
        <f t="shared" si="524"/>
        <v>7</v>
      </c>
      <c r="L4394" s="21">
        <f t="shared" si="525"/>
        <v>31</v>
      </c>
      <c r="M4394" s="119">
        <v>44769</v>
      </c>
      <c r="N4394" s="119">
        <v>44769</v>
      </c>
      <c r="O4394" s="119">
        <v>44769</v>
      </c>
      <c r="P4394" s="119">
        <v>44769</v>
      </c>
      <c r="Q4394" s="267" t="s">
        <v>2620</v>
      </c>
      <c r="R4394" s="21"/>
      <c r="S4394" s="21"/>
      <c r="T4394" s="21"/>
      <c r="U4394" s="267" t="s">
        <v>13018</v>
      </c>
      <c r="V4394" s="267" t="s">
        <v>13018</v>
      </c>
      <c r="W4394" s="267" t="s">
        <v>13019</v>
      </c>
      <c r="X4394" s="267" t="s">
        <v>13019</v>
      </c>
      <c r="Y4394" s="91"/>
    </row>
    <row r="4395" spans="1:25">
      <c r="A4395" s="291"/>
      <c r="B4395" s="30">
        <v>4341</v>
      </c>
      <c r="C4395" s="30" t="s">
        <v>12506</v>
      </c>
      <c r="D4395" s="30" t="s">
        <v>83</v>
      </c>
      <c r="E4395" s="259" t="s">
        <v>13007</v>
      </c>
      <c r="F4395" s="383" t="s">
        <v>9832</v>
      </c>
      <c r="G4395" s="269">
        <f t="shared" si="520"/>
        <v>2022</v>
      </c>
      <c r="H4395" s="269">
        <f t="shared" si="521"/>
        <v>7</v>
      </c>
      <c r="I4395" s="269">
        <f t="shared" si="522"/>
        <v>31</v>
      </c>
      <c r="J4395" s="83">
        <f t="shared" si="523"/>
        <v>2022</v>
      </c>
      <c r="K4395" s="269">
        <f t="shared" si="524"/>
        <v>7</v>
      </c>
      <c r="L4395" s="21">
        <f t="shared" si="525"/>
        <v>31</v>
      </c>
      <c r="M4395" s="119">
        <v>44769</v>
      </c>
      <c r="N4395" s="119">
        <v>44769</v>
      </c>
      <c r="O4395" s="119">
        <v>44769</v>
      </c>
      <c r="P4395" s="119">
        <v>44769</v>
      </c>
      <c r="Q4395" s="267" t="s">
        <v>13023</v>
      </c>
      <c r="R4395" s="21"/>
      <c r="S4395" s="21"/>
      <c r="T4395" s="21"/>
      <c r="U4395" s="267" t="s">
        <v>13020</v>
      </c>
      <c r="V4395" s="267" t="s">
        <v>13020</v>
      </c>
      <c r="W4395" s="267" t="s">
        <v>13019</v>
      </c>
      <c r="X4395" s="267" t="s">
        <v>13019</v>
      </c>
      <c r="Y4395" s="91"/>
    </row>
    <row r="4396" spans="1:25">
      <c r="A4396" s="291"/>
      <c r="B4396" s="30">
        <v>4342</v>
      </c>
      <c r="C4396" s="30" t="s">
        <v>12507</v>
      </c>
      <c r="D4396" s="30" t="s">
        <v>83</v>
      </c>
      <c r="E4396" s="259" t="s">
        <v>13008</v>
      </c>
      <c r="F4396" s="383" t="s">
        <v>12995</v>
      </c>
      <c r="G4396" s="269">
        <f t="shared" si="520"/>
        <v>2022</v>
      </c>
      <c r="H4396" s="269">
        <f t="shared" si="521"/>
        <v>7</v>
      </c>
      <c r="I4396" s="269">
        <f t="shared" si="522"/>
        <v>31</v>
      </c>
      <c r="J4396" s="83">
        <f t="shared" si="523"/>
        <v>2022</v>
      </c>
      <c r="K4396" s="269">
        <f t="shared" si="524"/>
        <v>7</v>
      </c>
      <c r="L4396" s="21">
        <f t="shared" si="525"/>
        <v>31</v>
      </c>
      <c r="M4396" s="119">
        <v>44770</v>
      </c>
      <c r="N4396" s="119">
        <v>44770</v>
      </c>
      <c r="O4396" s="119">
        <v>44770</v>
      </c>
      <c r="P4396" s="119">
        <v>44770</v>
      </c>
      <c r="Q4396" s="267" t="s">
        <v>85</v>
      </c>
      <c r="R4396" s="21"/>
      <c r="S4396" s="21"/>
      <c r="T4396" s="21"/>
      <c r="U4396" s="267" t="s">
        <v>13021</v>
      </c>
      <c r="V4396" s="267" t="s">
        <v>13021</v>
      </c>
      <c r="W4396" s="267" t="s">
        <v>13012</v>
      </c>
      <c r="X4396" s="267" t="s">
        <v>13012</v>
      </c>
      <c r="Y4396" s="91"/>
    </row>
    <row r="4397" spans="1:25">
      <c r="A4397" s="291"/>
      <c r="B4397" s="30">
        <v>4343</v>
      </c>
      <c r="C4397" s="30" t="s">
        <v>12508</v>
      </c>
      <c r="D4397" s="30" t="s">
        <v>83</v>
      </c>
      <c r="E4397" s="259" t="s">
        <v>13009</v>
      </c>
      <c r="F4397" s="383" t="s">
        <v>9832</v>
      </c>
      <c r="G4397" s="269">
        <f t="shared" si="520"/>
        <v>2022</v>
      </c>
      <c r="H4397" s="269">
        <f t="shared" si="521"/>
        <v>7</v>
      </c>
      <c r="I4397" s="269">
        <f t="shared" si="522"/>
        <v>31</v>
      </c>
      <c r="J4397" s="83">
        <f t="shared" si="523"/>
        <v>2022</v>
      </c>
      <c r="K4397" s="269">
        <f t="shared" si="524"/>
        <v>7</v>
      </c>
      <c r="L4397" s="21">
        <f t="shared" si="525"/>
        <v>31</v>
      </c>
      <c r="M4397" s="119">
        <v>44770</v>
      </c>
      <c r="N4397" s="119">
        <v>44770</v>
      </c>
      <c r="O4397" s="119">
        <v>44770</v>
      </c>
      <c r="P4397" s="119">
        <v>44770</v>
      </c>
      <c r="Q4397" s="267" t="s">
        <v>13023</v>
      </c>
      <c r="R4397" s="21"/>
      <c r="S4397" s="21"/>
      <c r="T4397" s="21"/>
      <c r="U4397" s="267" t="s">
        <v>13022</v>
      </c>
      <c r="V4397" s="267" t="s">
        <v>13022</v>
      </c>
      <c r="W4397" s="267" t="s">
        <v>13012</v>
      </c>
      <c r="X4397" s="267" t="s">
        <v>13012</v>
      </c>
      <c r="Y4397" s="91"/>
    </row>
    <row r="4398" spans="1:25" ht="49.5">
      <c r="A4398" s="291"/>
      <c r="B4398" s="30">
        <v>4344</v>
      </c>
      <c r="C4398" s="30" t="s">
        <v>12509</v>
      </c>
      <c r="D4398" s="30" t="s">
        <v>83</v>
      </c>
      <c r="E4398" s="293" t="s">
        <v>13024</v>
      </c>
      <c r="F4398" s="30" t="s">
        <v>11502</v>
      </c>
      <c r="G4398" s="269">
        <f t="shared" si="520"/>
        <v>2022</v>
      </c>
      <c r="H4398" s="269">
        <f t="shared" si="521"/>
        <v>7</v>
      </c>
      <c r="I4398" s="269">
        <f t="shared" si="522"/>
        <v>31</v>
      </c>
      <c r="J4398" s="83">
        <f t="shared" si="523"/>
        <v>2022</v>
      </c>
      <c r="K4398" s="269">
        <f t="shared" si="524"/>
        <v>7</v>
      </c>
      <c r="L4398" s="21">
        <f t="shared" si="525"/>
        <v>31</v>
      </c>
      <c r="M4398" s="119">
        <v>44768</v>
      </c>
      <c r="N4398" s="119">
        <v>44768</v>
      </c>
      <c r="O4398" s="119">
        <v>44768</v>
      </c>
      <c r="P4398" s="119">
        <v>44768</v>
      </c>
      <c r="Q4398" s="267" t="s">
        <v>13029</v>
      </c>
      <c r="R4398" s="21"/>
      <c r="S4398" s="21"/>
      <c r="T4398" s="21"/>
      <c r="U4398" s="383" t="s">
        <v>13027</v>
      </c>
      <c r="V4398" s="383" t="s">
        <v>13027</v>
      </c>
      <c r="W4398" s="267" t="s">
        <v>13028</v>
      </c>
      <c r="X4398" s="267" t="s">
        <v>13028</v>
      </c>
      <c r="Y4398" s="91"/>
    </row>
    <row r="4399" spans="1:25">
      <c r="A4399" s="291"/>
      <c r="B4399" s="30">
        <v>4345</v>
      </c>
      <c r="C4399" s="30" t="s">
        <v>12510</v>
      </c>
      <c r="D4399" s="30" t="s">
        <v>83</v>
      </c>
      <c r="E4399" s="293" t="s">
        <v>13025</v>
      </c>
      <c r="F4399" s="30" t="s">
        <v>47</v>
      </c>
      <c r="G4399" s="269">
        <f t="shared" si="520"/>
        <v>2022</v>
      </c>
      <c r="H4399" s="269">
        <f t="shared" si="521"/>
        <v>7</v>
      </c>
      <c r="I4399" s="269">
        <f t="shared" si="522"/>
        <v>31</v>
      </c>
      <c r="J4399" s="83">
        <f t="shared" si="523"/>
        <v>2022</v>
      </c>
      <c r="K4399" s="269">
        <f t="shared" si="524"/>
        <v>7</v>
      </c>
      <c r="L4399" s="21">
        <f t="shared" si="525"/>
        <v>31</v>
      </c>
      <c r="M4399" s="119">
        <v>44769</v>
      </c>
      <c r="N4399" s="119">
        <v>44769</v>
      </c>
      <c r="O4399" s="119">
        <v>44769</v>
      </c>
      <c r="P4399" s="119">
        <v>44769</v>
      </c>
      <c r="Q4399" s="267" t="s">
        <v>85</v>
      </c>
      <c r="R4399" s="21"/>
      <c r="S4399" s="21"/>
      <c r="T4399" s="21"/>
      <c r="U4399" s="383" t="s">
        <v>13027</v>
      </c>
      <c r="V4399" s="383" t="s">
        <v>13027</v>
      </c>
      <c r="W4399" s="267" t="s">
        <v>13028</v>
      </c>
      <c r="X4399" s="267" t="s">
        <v>13028</v>
      </c>
      <c r="Y4399" s="259" t="s">
        <v>13030</v>
      </c>
    </row>
    <row r="4400" spans="1:25" ht="82.5">
      <c r="A4400" s="291"/>
      <c r="B4400" s="30">
        <v>4346</v>
      </c>
      <c r="C4400" s="30" t="s">
        <v>12511</v>
      </c>
      <c r="D4400" s="30" t="s">
        <v>83</v>
      </c>
      <c r="E4400" s="378" t="s">
        <v>13026</v>
      </c>
      <c r="F4400" s="30" t="s">
        <v>47</v>
      </c>
      <c r="G4400" s="269">
        <f t="shared" si="520"/>
        <v>2022</v>
      </c>
      <c r="H4400" s="269">
        <f t="shared" si="521"/>
        <v>7</v>
      </c>
      <c r="I4400" s="269">
        <f t="shared" si="522"/>
        <v>31</v>
      </c>
      <c r="J4400" s="83">
        <f t="shared" si="523"/>
        <v>2022</v>
      </c>
      <c r="K4400" s="269">
        <f t="shared" si="524"/>
        <v>7</v>
      </c>
      <c r="L4400" s="21">
        <f t="shared" si="525"/>
        <v>31</v>
      </c>
      <c r="M4400" s="119">
        <v>44770</v>
      </c>
      <c r="N4400" s="119">
        <v>44770</v>
      </c>
      <c r="O4400" s="119">
        <v>44770</v>
      </c>
      <c r="P4400" s="119">
        <v>44770</v>
      </c>
      <c r="Q4400" s="267" t="s">
        <v>85</v>
      </c>
      <c r="R4400" s="21"/>
      <c r="S4400" s="21"/>
      <c r="T4400" s="21"/>
      <c r="U4400" s="383" t="s">
        <v>13022</v>
      </c>
      <c r="V4400" s="383" t="s">
        <v>13022</v>
      </c>
      <c r="W4400" s="267" t="s">
        <v>7265</v>
      </c>
      <c r="X4400" s="267" t="s">
        <v>7265</v>
      </c>
      <c r="Y4400" s="91"/>
    </row>
    <row r="4401" spans="1:25">
      <c r="A4401" s="291"/>
      <c r="B4401" s="30">
        <v>4347</v>
      </c>
      <c r="C4401" s="30" t="s">
        <v>12512</v>
      </c>
      <c r="D4401" s="30" t="s">
        <v>83</v>
      </c>
      <c r="E4401" s="110" t="s">
        <v>13031</v>
      </c>
      <c r="F4401" s="30" t="s">
        <v>1512</v>
      </c>
      <c r="G4401" s="269">
        <f t="shared" si="520"/>
        <v>2022</v>
      </c>
      <c r="H4401" s="269">
        <f t="shared" si="521"/>
        <v>7</v>
      </c>
      <c r="I4401" s="269">
        <f t="shared" si="522"/>
        <v>31</v>
      </c>
      <c r="J4401" s="83">
        <f t="shared" si="523"/>
        <v>2022</v>
      </c>
      <c r="K4401" s="269">
        <f t="shared" si="524"/>
        <v>7</v>
      </c>
      <c r="L4401" s="21">
        <f t="shared" si="525"/>
        <v>31</v>
      </c>
      <c r="M4401" s="119">
        <v>44768</v>
      </c>
      <c r="N4401" s="119">
        <v>44768</v>
      </c>
      <c r="O4401" s="119">
        <v>44768</v>
      </c>
      <c r="P4401" s="119">
        <v>44768</v>
      </c>
      <c r="Q4401" s="267" t="s">
        <v>13038</v>
      </c>
      <c r="R4401" s="21"/>
      <c r="S4401" s="21"/>
      <c r="T4401" s="21"/>
      <c r="U4401" s="383" t="s">
        <v>13034</v>
      </c>
      <c r="V4401" s="383" t="s">
        <v>13034</v>
      </c>
      <c r="W4401" s="267" t="s">
        <v>13035</v>
      </c>
      <c r="X4401" s="267" t="s">
        <v>13035</v>
      </c>
      <c r="Y4401" s="259" t="s">
        <v>13040</v>
      </c>
    </row>
    <row r="4402" spans="1:25">
      <c r="A4402" s="291"/>
      <c r="B4402" s="30">
        <v>4348</v>
      </c>
      <c r="C4402" s="30" t="s">
        <v>12513</v>
      </c>
      <c r="D4402" s="30" t="s">
        <v>83</v>
      </c>
      <c r="E4402" s="352" t="s">
        <v>13032</v>
      </c>
      <c r="F4402" s="312" t="s">
        <v>9878</v>
      </c>
      <c r="G4402" s="269">
        <f t="shared" si="520"/>
        <v>2022</v>
      </c>
      <c r="H4402" s="269">
        <f t="shared" si="521"/>
        <v>7</v>
      </c>
      <c r="I4402" s="269">
        <f t="shared" si="522"/>
        <v>31</v>
      </c>
      <c r="J4402" s="83">
        <f t="shared" si="523"/>
        <v>2022</v>
      </c>
      <c r="K4402" s="269">
        <f t="shared" si="524"/>
        <v>7</v>
      </c>
      <c r="L4402" s="21">
        <f t="shared" si="525"/>
        <v>31</v>
      </c>
      <c r="M4402" s="119">
        <v>44769</v>
      </c>
      <c r="N4402" s="119">
        <v>44769</v>
      </c>
      <c r="O4402" s="119">
        <v>44769</v>
      </c>
      <c r="P4402" s="119">
        <v>44769</v>
      </c>
      <c r="Q4402" s="267" t="s">
        <v>13039</v>
      </c>
      <c r="R4402" s="21"/>
      <c r="S4402" s="21"/>
      <c r="T4402" s="21"/>
      <c r="U4402" s="383" t="s">
        <v>13036</v>
      </c>
      <c r="V4402" s="383" t="s">
        <v>13036</v>
      </c>
      <c r="W4402" s="267" t="s">
        <v>13035</v>
      </c>
      <c r="X4402" s="267" t="s">
        <v>13035</v>
      </c>
      <c r="Y4402" s="259" t="s">
        <v>13041</v>
      </c>
    </row>
    <row r="4403" spans="1:25">
      <c r="A4403" s="291"/>
      <c r="B4403" s="30">
        <v>4349</v>
      </c>
      <c r="C4403" s="30" t="s">
        <v>12514</v>
      </c>
      <c r="D4403" s="30" t="s">
        <v>83</v>
      </c>
      <c r="E4403" s="352" t="s">
        <v>13033</v>
      </c>
      <c r="F4403" s="312" t="s">
        <v>9878</v>
      </c>
      <c r="G4403" s="269">
        <f t="shared" si="520"/>
        <v>2022</v>
      </c>
      <c r="H4403" s="269">
        <f t="shared" si="521"/>
        <v>7</v>
      </c>
      <c r="I4403" s="269">
        <f t="shared" si="522"/>
        <v>31</v>
      </c>
      <c r="J4403" s="83">
        <f t="shared" si="523"/>
        <v>2022</v>
      </c>
      <c r="K4403" s="269">
        <f t="shared" si="524"/>
        <v>7</v>
      </c>
      <c r="L4403" s="21">
        <f t="shared" si="525"/>
        <v>31</v>
      </c>
      <c r="M4403" s="119">
        <v>44769</v>
      </c>
      <c r="N4403" s="119">
        <v>44769</v>
      </c>
      <c r="O4403" s="119">
        <v>44769</v>
      </c>
      <c r="P4403" s="119">
        <v>44769</v>
      </c>
      <c r="Q4403" s="267" t="s">
        <v>85</v>
      </c>
      <c r="R4403" s="21"/>
      <c r="S4403" s="21"/>
      <c r="T4403" s="21"/>
      <c r="U4403" s="383" t="s">
        <v>13037</v>
      </c>
      <c r="V4403" s="383" t="s">
        <v>13037</v>
      </c>
      <c r="W4403" s="267" t="s">
        <v>13035</v>
      </c>
      <c r="X4403" s="267" t="s">
        <v>13035</v>
      </c>
      <c r="Y4403" s="259" t="s">
        <v>13042</v>
      </c>
    </row>
    <row r="4404" spans="1:25" ht="49.5">
      <c r="A4404" s="291"/>
      <c r="B4404" s="30">
        <v>4350</v>
      </c>
      <c r="C4404" s="30" t="s">
        <v>12515</v>
      </c>
      <c r="D4404" s="30" t="s">
        <v>83</v>
      </c>
      <c r="E4404" s="364" t="s">
        <v>13069</v>
      </c>
      <c r="F4404" s="365" t="s">
        <v>7172</v>
      </c>
      <c r="G4404" s="269">
        <f t="shared" ref="G4404:G4467" si="538">IF(ISBLANK(N4404),"",YEAR(N4404))</f>
        <v>2022</v>
      </c>
      <c r="H4404" s="269">
        <f t="shared" ref="H4404:H4467" si="539">IF(ISBLANK(N4404),"",MONTH(N4404))</f>
        <v>7</v>
      </c>
      <c r="I4404" s="269">
        <f t="shared" ref="I4404:I4467" si="540">IF(ISBLANK(N4404),"",WEEKNUM(N4404,1))</f>
        <v>31</v>
      </c>
      <c r="J4404" s="83">
        <f t="shared" ref="J4404:J4467" si="541">IF(ISBLANK(P4404),"",YEAR(P4404))</f>
        <v>2022</v>
      </c>
      <c r="K4404" s="269">
        <f t="shared" ref="K4404:K4467" si="542">IF(ISBLANK(P4404),"",MONTH(P4404))</f>
        <v>7</v>
      </c>
      <c r="L4404" s="21">
        <f t="shared" ref="L4404:L4467" si="543">IF(ISBLANK(P4404),"",WEEKNUM(P4404,1))</f>
        <v>31</v>
      </c>
      <c r="M4404" s="367" t="s">
        <v>13084</v>
      </c>
      <c r="N4404" s="367" t="s">
        <v>13084</v>
      </c>
      <c r="O4404" s="367" t="s">
        <v>13084</v>
      </c>
      <c r="P4404" s="367" t="s">
        <v>13085</v>
      </c>
      <c r="Q4404" s="370" t="s">
        <v>124</v>
      </c>
      <c r="R4404" s="21"/>
      <c r="S4404" s="21"/>
      <c r="T4404" s="21"/>
      <c r="U4404" s="366" t="s">
        <v>9549</v>
      </c>
      <c r="V4404" s="366" t="s">
        <v>9549</v>
      </c>
      <c r="W4404" s="366" t="s">
        <v>765</v>
      </c>
      <c r="X4404" s="366" t="s">
        <v>765</v>
      </c>
      <c r="Y4404" s="371" t="s">
        <v>13099</v>
      </c>
    </row>
    <row r="4405" spans="1:25" ht="33">
      <c r="A4405" s="291"/>
      <c r="B4405" s="30">
        <v>4351</v>
      </c>
      <c r="C4405" s="30" t="s">
        <v>12516</v>
      </c>
      <c r="D4405" s="30" t="s">
        <v>83</v>
      </c>
      <c r="E4405" s="364" t="s">
        <v>13070</v>
      </c>
      <c r="F4405" s="365" t="s">
        <v>13066</v>
      </c>
      <c r="G4405" s="269">
        <f t="shared" si="538"/>
        <v>2022</v>
      </c>
      <c r="H4405" s="269">
        <f t="shared" si="539"/>
        <v>7</v>
      </c>
      <c r="I4405" s="269">
        <f t="shared" si="540"/>
        <v>31</v>
      </c>
      <c r="J4405" s="83">
        <f t="shared" si="541"/>
        <v>2022</v>
      </c>
      <c r="K4405" s="269">
        <f t="shared" si="542"/>
        <v>7</v>
      </c>
      <c r="L4405" s="21">
        <f t="shared" si="543"/>
        <v>31</v>
      </c>
      <c r="M4405" s="367" t="s">
        <v>13084</v>
      </c>
      <c r="N4405" s="367" t="s">
        <v>13084</v>
      </c>
      <c r="O4405" s="367" t="s">
        <v>13084</v>
      </c>
      <c r="P4405" s="367" t="s">
        <v>13084</v>
      </c>
      <c r="Q4405" s="370" t="s">
        <v>124</v>
      </c>
      <c r="R4405" s="21"/>
      <c r="S4405" s="21"/>
      <c r="T4405" s="21"/>
      <c r="U4405" s="366" t="s">
        <v>13083</v>
      </c>
      <c r="V4405" s="366" t="s">
        <v>13083</v>
      </c>
      <c r="W4405" s="366" t="s">
        <v>765</v>
      </c>
      <c r="X4405" s="366" t="s">
        <v>765</v>
      </c>
      <c r="Y4405" s="371" t="s">
        <v>13100</v>
      </c>
    </row>
    <row r="4406" spans="1:25" ht="66">
      <c r="A4406" s="291"/>
      <c r="B4406" s="30">
        <v>4352</v>
      </c>
      <c r="C4406" s="30" t="s">
        <v>13113</v>
      </c>
      <c r="D4406" s="30" t="s">
        <v>83</v>
      </c>
      <c r="E4406" s="364" t="s">
        <v>13071</v>
      </c>
      <c r="F4406" s="365" t="s">
        <v>1972</v>
      </c>
      <c r="G4406" s="269">
        <f t="shared" si="538"/>
        <v>2022</v>
      </c>
      <c r="H4406" s="269">
        <f t="shared" si="539"/>
        <v>8</v>
      </c>
      <c r="I4406" s="269">
        <f t="shared" si="540"/>
        <v>32</v>
      </c>
      <c r="J4406" s="83">
        <f t="shared" si="541"/>
        <v>2022</v>
      </c>
      <c r="K4406" s="269">
        <f t="shared" si="542"/>
        <v>8</v>
      </c>
      <c r="L4406" s="21">
        <f t="shared" si="543"/>
        <v>32</v>
      </c>
      <c r="M4406" s="367" t="s">
        <v>13086</v>
      </c>
      <c r="N4406" s="367" t="s">
        <v>13086</v>
      </c>
      <c r="O4406" s="367" t="s">
        <v>13086</v>
      </c>
      <c r="P4406" s="367" t="s">
        <v>13086</v>
      </c>
      <c r="Q4406" s="370" t="s">
        <v>124</v>
      </c>
      <c r="R4406" s="21"/>
      <c r="S4406" s="21"/>
      <c r="T4406" s="21"/>
      <c r="U4406" s="366" t="s">
        <v>2199</v>
      </c>
      <c r="V4406" s="366" t="s">
        <v>2199</v>
      </c>
      <c r="W4406" s="366" t="s">
        <v>765</v>
      </c>
      <c r="X4406" s="366" t="s">
        <v>765</v>
      </c>
      <c r="Y4406" s="371" t="s">
        <v>13101</v>
      </c>
    </row>
    <row r="4407" spans="1:25" ht="49.5">
      <c r="A4407" s="291"/>
      <c r="B4407" s="30">
        <v>4353</v>
      </c>
      <c r="C4407" s="30" t="s">
        <v>13114</v>
      </c>
      <c r="D4407" s="30" t="s">
        <v>83</v>
      </c>
      <c r="E4407" s="364" t="s">
        <v>13072</v>
      </c>
      <c r="F4407" s="365" t="s">
        <v>1972</v>
      </c>
      <c r="G4407" s="269">
        <f t="shared" si="538"/>
        <v>2022</v>
      </c>
      <c r="H4407" s="269">
        <f t="shared" si="539"/>
        <v>8</v>
      </c>
      <c r="I4407" s="269">
        <f t="shared" si="540"/>
        <v>32</v>
      </c>
      <c r="J4407" s="83">
        <f t="shared" si="541"/>
        <v>2022</v>
      </c>
      <c r="K4407" s="269">
        <f t="shared" si="542"/>
        <v>8</v>
      </c>
      <c r="L4407" s="21">
        <f t="shared" si="543"/>
        <v>32</v>
      </c>
      <c r="M4407" s="367" t="s">
        <v>13087</v>
      </c>
      <c r="N4407" s="367" t="s">
        <v>13087</v>
      </c>
      <c r="O4407" s="367" t="s">
        <v>13087</v>
      </c>
      <c r="P4407" s="367" t="s">
        <v>13086</v>
      </c>
      <c r="Q4407" s="370" t="s">
        <v>124</v>
      </c>
      <c r="R4407" s="21"/>
      <c r="S4407" s="21"/>
      <c r="T4407" s="21"/>
      <c r="U4407" s="366" t="s">
        <v>430</v>
      </c>
      <c r="V4407" s="366" t="s">
        <v>430</v>
      </c>
      <c r="W4407" s="366" t="s">
        <v>765</v>
      </c>
      <c r="X4407" s="366" t="s">
        <v>765</v>
      </c>
      <c r="Y4407" s="371" t="s">
        <v>13102</v>
      </c>
    </row>
    <row r="4408" spans="1:25" ht="66">
      <c r="A4408" s="291"/>
      <c r="B4408" s="30">
        <v>4354</v>
      </c>
      <c r="C4408" s="30" t="s">
        <v>13115</v>
      </c>
      <c r="D4408" s="30" t="s">
        <v>83</v>
      </c>
      <c r="E4408" s="364" t="s">
        <v>13073</v>
      </c>
      <c r="F4408" s="365" t="s">
        <v>1972</v>
      </c>
      <c r="G4408" s="269">
        <f t="shared" si="538"/>
        <v>2022</v>
      </c>
      <c r="H4408" s="269">
        <f t="shared" si="539"/>
        <v>8</v>
      </c>
      <c r="I4408" s="269">
        <f t="shared" si="540"/>
        <v>32</v>
      </c>
      <c r="J4408" s="83">
        <f t="shared" si="541"/>
        <v>2022</v>
      </c>
      <c r="K4408" s="269">
        <f t="shared" si="542"/>
        <v>8</v>
      </c>
      <c r="L4408" s="21">
        <f t="shared" si="543"/>
        <v>32</v>
      </c>
      <c r="M4408" s="367" t="s">
        <v>13088</v>
      </c>
      <c r="N4408" s="367" t="s">
        <v>13088</v>
      </c>
      <c r="O4408" s="367" t="s">
        <v>13088</v>
      </c>
      <c r="P4408" s="367" t="s">
        <v>13089</v>
      </c>
      <c r="Q4408" s="370" t="s">
        <v>124</v>
      </c>
      <c r="R4408" s="21"/>
      <c r="S4408" s="21"/>
      <c r="T4408" s="21"/>
      <c r="U4408" s="366" t="s">
        <v>9282</v>
      </c>
      <c r="V4408" s="366" t="s">
        <v>9282</v>
      </c>
      <c r="W4408" s="366" t="s">
        <v>9124</v>
      </c>
      <c r="X4408" s="366" t="s">
        <v>9124</v>
      </c>
      <c r="Y4408" s="371" t="s">
        <v>13103</v>
      </c>
    </row>
    <row r="4409" spans="1:25" ht="49.5">
      <c r="A4409" s="291"/>
      <c r="B4409" s="30">
        <v>4355</v>
      </c>
      <c r="C4409" s="30" t="s">
        <v>13116</v>
      </c>
      <c r="D4409" s="30" t="s">
        <v>83</v>
      </c>
      <c r="E4409" s="364" t="s">
        <v>13074</v>
      </c>
      <c r="F4409" s="365" t="s">
        <v>1972</v>
      </c>
      <c r="G4409" s="269">
        <f t="shared" si="538"/>
        <v>2022</v>
      </c>
      <c r="H4409" s="269">
        <f t="shared" si="539"/>
        <v>8</v>
      </c>
      <c r="I4409" s="269">
        <f t="shared" si="540"/>
        <v>32</v>
      </c>
      <c r="J4409" s="83">
        <f t="shared" si="541"/>
        <v>2022</v>
      </c>
      <c r="K4409" s="269">
        <f t="shared" si="542"/>
        <v>8</v>
      </c>
      <c r="L4409" s="21">
        <f t="shared" si="543"/>
        <v>32</v>
      </c>
      <c r="M4409" s="367" t="s">
        <v>13090</v>
      </c>
      <c r="N4409" s="367" t="s">
        <v>13090</v>
      </c>
      <c r="O4409" s="367" t="s">
        <v>13090</v>
      </c>
      <c r="P4409" s="367" t="s">
        <v>13088</v>
      </c>
      <c r="Q4409" s="370" t="s">
        <v>124</v>
      </c>
      <c r="R4409" s="21"/>
      <c r="S4409" s="21"/>
      <c r="T4409" s="21"/>
      <c r="U4409" s="366" t="s">
        <v>3082</v>
      </c>
      <c r="V4409" s="366" t="s">
        <v>3082</v>
      </c>
      <c r="W4409" s="366" t="s">
        <v>9124</v>
      </c>
      <c r="X4409" s="366" t="s">
        <v>9124</v>
      </c>
      <c r="Y4409" s="371" t="s">
        <v>13104</v>
      </c>
    </row>
    <row r="4410" spans="1:25" ht="66">
      <c r="A4410" s="291"/>
      <c r="B4410" s="30">
        <v>4356</v>
      </c>
      <c r="C4410" s="30" t="s">
        <v>13117</v>
      </c>
      <c r="D4410" s="30" t="s">
        <v>83</v>
      </c>
      <c r="E4410" s="364" t="s">
        <v>13075</v>
      </c>
      <c r="F4410" s="365" t="s">
        <v>1972</v>
      </c>
      <c r="G4410" s="269">
        <f t="shared" si="538"/>
        <v>2022</v>
      </c>
      <c r="H4410" s="269">
        <f t="shared" si="539"/>
        <v>8</v>
      </c>
      <c r="I4410" s="269">
        <f t="shared" si="540"/>
        <v>32</v>
      </c>
      <c r="J4410" s="83">
        <f t="shared" si="541"/>
        <v>2022</v>
      </c>
      <c r="K4410" s="269">
        <f t="shared" si="542"/>
        <v>8</v>
      </c>
      <c r="L4410" s="21">
        <f t="shared" si="543"/>
        <v>32</v>
      </c>
      <c r="M4410" s="367" t="s">
        <v>13090</v>
      </c>
      <c r="N4410" s="367" t="s">
        <v>13090</v>
      </c>
      <c r="O4410" s="367" t="s">
        <v>13090</v>
      </c>
      <c r="P4410" s="367" t="s">
        <v>13088</v>
      </c>
      <c r="Q4410" s="370" t="s">
        <v>124</v>
      </c>
      <c r="R4410" s="21"/>
      <c r="S4410" s="21"/>
      <c r="T4410" s="21"/>
      <c r="U4410" s="366" t="s">
        <v>12355</v>
      </c>
      <c r="V4410" s="366" t="s">
        <v>12355</v>
      </c>
      <c r="W4410" s="366" t="s">
        <v>9124</v>
      </c>
      <c r="X4410" s="366" t="s">
        <v>9124</v>
      </c>
      <c r="Y4410" s="371" t="s">
        <v>13105</v>
      </c>
    </row>
    <row r="4411" spans="1:25" ht="33">
      <c r="A4411" s="291"/>
      <c r="B4411" s="30">
        <v>4357</v>
      </c>
      <c r="C4411" s="30" t="s">
        <v>13118</v>
      </c>
      <c r="D4411" s="30" t="s">
        <v>83</v>
      </c>
      <c r="E4411" s="364" t="s">
        <v>13076</v>
      </c>
      <c r="F4411" s="365" t="s">
        <v>13067</v>
      </c>
      <c r="G4411" s="269">
        <f t="shared" si="538"/>
        <v>2022</v>
      </c>
      <c r="H4411" s="269">
        <f t="shared" si="539"/>
        <v>8</v>
      </c>
      <c r="I4411" s="269">
        <f t="shared" si="540"/>
        <v>32</v>
      </c>
      <c r="J4411" s="83">
        <f t="shared" si="541"/>
        <v>2022</v>
      </c>
      <c r="K4411" s="269">
        <f t="shared" si="542"/>
        <v>8</v>
      </c>
      <c r="L4411" s="21">
        <f t="shared" si="543"/>
        <v>32</v>
      </c>
      <c r="M4411" s="367" t="s">
        <v>13091</v>
      </c>
      <c r="N4411" s="367" t="s">
        <v>13091</v>
      </c>
      <c r="O4411" s="367" t="s">
        <v>13091</v>
      </c>
      <c r="P4411" s="367" t="s">
        <v>13092</v>
      </c>
      <c r="Q4411" s="370" t="s">
        <v>124</v>
      </c>
      <c r="R4411" s="21"/>
      <c r="S4411" s="21"/>
      <c r="T4411" s="21"/>
      <c r="U4411" s="366" t="s">
        <v>7689</v>
      </c>
      <c r="V4411" s="366" t="s">
        <v>7689</v>
      </c>
      <c r="W4411" s="366" t="s">
        <v>9124</v>
      </c>
      <c r="X4411" s="366" t="s">
        <v>9124</v>
      </c>
      <c r="Y4411" s="371" t="s">
        <v>13106</v>
      </c>
    </row>
    <row r="4412" spans="1:25" ht="49.5">
      <c r="A4412" s="291"/>
      <c r="B4412" s="30">
        <v>4358</v>
      </c>
      <c r="C4412" s="30" t="s">
        <v>13119</v>
      </c>
      <c r="D4412" s="30" t="s">
        <v>83</v>
      </c>
      <c r="E4412" s="364" t="s">
        <v>13077</v>
      </c>
      <c r="F4412" s="365" t="s">
        <v>13068</v>
      </c>
      <c r="G4412" s="269">
        <f t="shared" si="538"/>
        <v>2022</v>
      </c>
      <c r="H4412" s="269">
        <f t="shared" si="539"/>
        <v>8</v>
      </c>
      <c r="I4412" s="269">
        <f t="shared" si="540"/>
        <v>32</v>
      </c>
      <c r="J4412" s="83" t="str">
        <f t="shared" si="541"/>
        <v/>
      </c>
      <c r="K4412" s="269" t="str">
        <f t="shared" si="542"/>
        <v/>
      </c>
      <c r="L4412" s="21" t="str">
        <f t="shared" si="543"/>
        <v/>
      </c>
      <c r="M4412" s="367" t="s">
        <v>13093</v>
      </c>
      <c r="N4412" s="367" t="s">
        <v>13093</v>
      </c>
      <c r="O4412" s="367" t="s">
        <v>13093</v>
      </c>
      <c r="P4412" s="367"/>
      <c r="Q4412" s="370" t="s">
        <v>13094</v>
      </c>
      <c r="R4412" s="21"/>
      <c r="S4412" s="21"/>
      <c r="T4412" s="21"/>
      <c r="U4412" s="366" t="s">
        <v>8185</v>
      </c>
      <c r="V4412" s="366" t="s">
        <v>8185</v>
      </c>
      <c r="W4412" s="366" t="s">
        <v>9124</v>
      </c>
      <c r="X4412" s="366" t="s">
        <v>9124</v>
      </c>
      <c r="Y4412" s="371" t="s">
        <v>13107</v>
      </c>
    </row>
    <row r="4413" spans="1:25" ht="33">
      <c r="A4413" s="291"/>
      <c r="B4413" s="30">
        <v>4359</v>
      </c>
      <c r="C4413" s="30" t="s">
        <v>13120</v>
      </c>
      <c r="D4413" s="30" t="s">
        <v>83</v>
      </c>
      <c r="E4413" s="364" t="s">
        <v>13078</v>
      </c>
      <c r="F4413" s="365" t="s">
        <v>1972</v>
      </c>
      <c r="G4413" s="269">
        <f t="shared" si="538"/>
        <v>2022</v>
      </c>
      <c r="H4413" s="269">
        <f t="shared" si="539"/>
        <v>8</v>
      </c>
      <c r="I4413" s="269">
        <f t="shared" si="540"/>
        <v>32</v>
      </c>
      <c r="J4413" s="83" t="str">
        <f t="shared" si="541"/>
        <v/>
      </c>
      <c r="K4413" s="269" t="str">
        <f t="shared" si="542"/>
        <v/>
      </c>
      <c r="L4413" s="21" t="str">
        <f t="shared" si="543"/>
        <v/>
      </c>
      <c r="M4413" s="367" t="s">
        <v>13093</v>
      </c>
      <c r="N4413" s="367" t="s">
        <v>13093</v>
      </c>
      <c r="O4413" s="367" t="s">
        <v>13093</v>
      </c>
      <c r="P4413" s="367"/>
      <c r="Q4413" s="370" t="s">
        <v>7530</v>
      </c>
      <c r="R4413" s="21"/>
      <c r="S4413" s="21"/>
      <c r="T4413" s="21"/>
      <c r="U4413" s="366" t="s">
        <v>10011</v>
      </c>
      <c r="V4413" s="366" t="s">
        <v>10011</v>
      </c>
      <c r="W4413" s="366" t="s">
        <v>9124</v>
      </c>
      <c r="X4413" s="366" t="s">
        <v>9124</v>
      </c>
      <c r="Y4413" s="371" t="s">
        <v>13108</v>
      </c>
    </row>
    <row r="4414" spans="1:25" ht="66">
      <c r="A4414" s="291"/>
      <c r="B4414" s="30">
        <v>4360</v>
      </c>
      <c r="C4414" s="30" t="s">
        <v>13121</v>
      </c>
      <c r="D4414" s="30" t="s">
        <v>83</v>
      </c>
      <c r="E4414" s="364" t="s">
        <v>13079</v>
      </c>
      <c r="F4414" s="365" t="s">
        <v>1875</v>
      </c>
      <c r="G4414" s="269">
        <f t="shared" si="538"/>
        <v>2022</v>
      </c>
      <c r="H4414" s="269">
        <f t="shared" si="539"/>
        <v>8</v>
      </c>
      <c r="I4414" s="269">
        <f t="shared" si="540"/>
        <v>32</v>
      </c>
      <c r="J4414" s="83" t="str">
        <f t="shared" si="541"/>
        <v/>
      </c>
      <c r="K4414" s="269" t="str">
        <f t="shared" si="542"/>
        <v/>
      </c>
      <c r="L4414" s="21" t="str">
        <f t="shared" si="543"/>
        <v/>
      </c>
      <c r="M4414" s="367" t="s">
        <v>13086</v>
      </c>
      <c r="N4414" s="367" t="s">
        <v>13086</v>
      </c>
      <c r="O4414" s="367" t="s">
        <v>13086</v>
      </c>
      <c r="P4414" s="367"/>
      <c r="Q4414" s="370" t="s">
        <v>13094</v>
      </c>
      <c r="R4414" s="21"/>
      <c r="S4414" s="21"/>
      <c r="T4414" s="21"/>
      <c r="U4414" s="366" t="s">
        <v>1175</v>
      </c>
      <c r="V4414" s="366" t="s">
        <v>1175</v>
      </c>
      <c r="W4414" s="366" t="s">
        <v>9410</v>
      </c>
      <c r="X4414" s="366" t="s">
        <v>9410</v>
      </c>
      <c r="Y4414" s="371" t="s">
        <v>13109</v>
      </c>
    </row>
    <row r="4415" spans="1:25" ht="49.5">
      <c r="A4415" s="291"/>
      <c r="B4415" s="30">
        <v>4361</v>
      </c>
      <c r="C4415" s="30" t="s">
        <v>13122</v>
      </c>
      <c r="D4415" s="30" t="s">
        <v>83</v>
      </c>
      <c r="E4415" s="130" t="s">
        <v>13080</v>
      </c>
      <c r="F4415" s="373" t="s">
        <v>1875</v>
      </c>
      <c r="G4415" s="269">
        <f t="shared" si="538"/>
        <v>2022</v>
      </c>
      <c r="H4415" s="269">
        <f t="shared" si="539"/>
        <v>8</v>
      </c>
      <c r="I4415" s="269">
        <f t="shared" si="540"/>
        <v>32</v>
      </c>
      <c r="J4415" s="83">
        <f t="shared" si="541"/>
        <v>2022</v>
      </c>
      <c r="K4415" s="269">
        <f t="shared" si="542"/>
        <v>8</v>
      </c>
      <c r="L4415" s="21">
        <f t="shared" si="543"/>
        <v>32</v>
      </c>
      <c r="M4415" s="270">
        <v>44775</v>
      </c>
      <c r="N4415" s="270">
        <v>44775</v>
      </c>
      <c r="O4415" s="270">
        <v>44775</v>
      </c>
      <c r="P4415" s="270">
        <v>44776</v>
      </c>
      <c r="Q4415" s="384" t="s">
        <v>13095</v>
      </c>
      <c r="R4415" s="21"/>
      <c r="S4415" s="21"/>
      <c r="T4415" s="21"/>
      <c r="U4415" s="384" t="s">
        <v>2368</v>
      </c>
      <c r="V4415" s="384" t="s">
        <v>2368</v>
      </c>
      <c r="W4415" s="384" t="s">
        <v>9410</v>
      </c>
      <c r="X4415" s="384" t="s">
        <v>9410</v>
      </c>
      <c r="Y4415" s="130" t="s">
        <v>13110</v>
      </c>
    </row>
    <row r="4416" spans="1:25" ht="33">
      <c r="A4416" s="291"/>
      <c r="B4416" s="30">
        <v>4362</v>
      </c>
      <c r="C4416" s="30" t="s">
        <v>13123</v>
      </c>
      <c r="D4416" s="30" t="s">
        <v>83</v>
      </c>
      <c r="E4416" s="364" t="s">
        <v>13081</v>
      </c>
      <c r="F4416" s="365" t="s">
        <v>1875</v>
      </c>
      <c r="G4416" s="269">
        <f t="shared" si="538"/>
        <v>2022</v>
      </c>
      <c r="H4416" s="269">
        <f t="shared" si="539"/>
        <v>8</v>
      </c>
      <c r="I4416" s="269">
        <f t="shared" si="540"/>
        <v>32</v>
      </c>
      <c r="J4416" s="83">
        <f t="shared" si="541"/>
        <v>2022</v>
      </c>
      <c r="K4416" s="269">
        <f t="shared" si="542"/>
        <v>8</v>
      </c>
      <c r="L4416" s="21">
        <f t="shared" si="543"/>
        <v>32</v>
      </c>
      <c r="M4416" s="367" t="s">
        <v>13096</v>
      </c>
      <c r="N4416" s="367" t="s">
        <v>13096</v>
      </c>
      <c r="O4416" s="367" t="s">
        <v>13096</v>
      </c>
      <c r="P4416" s="367" t="s">
        <v>13097</v>
      </c>
      <c r="Q4416" s="370" t="s">
        <v>13095</v>
      </c>
      <c r="R4416" s="21"/>
      <c r="S4416" s="21"/>
      <c r="T4416" s="21"/>
      <c r="U4416" s="366" t="s">
        <v>2559</v>
      </c>
      <c r="V4416" s="366" t="s">
        <v>2559</v>
      </c>
      <c r="W4416" s="366" t="s">
        <v>9410</v>
      </c>
      <c r="X4416" s="366" t="s">
        <v>9410</v>
      </c>
      <c r="Y4416" s="371" t="s">
        <v>13111</v>
      </c>
    </row>
    <row r="4417" spans="1:25" ht="33">
      <c r="A4417" s="291"/>
      <c r="B4417" s="30">
        <v>4363</v>
      </c>
      <c r="C4417" s="30" t="s">
        <v>13124</v>
      </c>
      <c r="D4417" s="30" t="s">
        <v>83</v>
      </c>
      <c r="E4417" s="374" t="s">
        <v>13082</v>
      </c>
      <c r="F4417" s="365" t="s">
        <v>1875</v>
      </c>
      <c r="G4417" s="269">
        <f t="shared" si="538"/>
        <v>2022</v>
      </c>
      <c r="H4417" s="269">
        <f t="shared" si="539"/>
        <v>8</v>
      </c>
      <c r="I4417" s="269">
        <f t="shared" si="540"/>
        <v>32</v>
      </c>
      <c r="J4417" s="83">
        <f t="shared" si="541"/>
        <v>2022</v>
      </c>
      <c r="K4417" s="269">
        <f t="shared" si="542"/>
        <v>8</v>
      </c>
      <c r="L4417" s="21">
        <f t="shared" si="543"/>
        <v>32</v>
      </c>
      <c r="M4417" s="369" t="s">
        <v>13093</v>
      </c>
      <c r="N4417" s="369" t="s">
        <v>13093</v>
      </c>
      <c r="O4417" s="369" t="s">
        <v>13093</v>
      </c>
      <c r="P4417" s="369" t="s">
        <v>13098</v>
      </c>
      <c r="Q4417" s="368" t="s">
        <v>230</v>
      </c>
      <c r="R4417" s="21"/>
      <c r="S4417" s="21"/>
      <c r="T4417" s="21"/>
      <c r="U4417" s="365" t="s">
        <v>1175</v>
      </c>
      <c r="V4417" s="365" t="s">
        <v>1175</v>
      </c>
      <c r="W4417" s="365" t="s">
        <v>9410</v>
      </c>
      <c r="X4417" s="365" t="s">
        <v>9410</v>
      </c>
      <c r="Y4417" s="371" t="s">
        <v>13112</v>
      </c>
    </row>
    <row r="4418" spans="1:25">
      <c r="A4418" s="291"/>
      <c r="B4418" s="30">
        <v>4364</v>
      </c>
      <c r="C4418" s="30" t="s">
        <v>13125</v>
      </c>
      <c r="D4418" s="30" t="s">
        <v>83</v>
      </c>
      <c r="E4418" s="130" t="s">
        <v>13478</v>
      </c>
      <c r="F4418" s="269" t="s">
        <v>9832</v>
      </c>
      <c r="G4418" s="269">
        <f t="shared" si="538"/>
        <v>2022</v>
      </c>
      <c r="H4418" s="269">
        <f t="shared" si="539"/>
        <v>7</v>
      </c>
      <c r="I4418" s="269">
        <f t="shared" si="540"/>
        <v>31</v>
      </c>
      <c r="J4418" s="83">
        <f t="shared" si="541"/>
        <v>2022</v>
      </c>
      <c r="K4418" s="269">
        <f t="shared" si="542"/>
        <v>7</v>
      </c>
      <c r="L4418" s="21">
        <f t="shared" si="543"/>
        <v>31</v>
      </c>
      <c r="M4418" s="119">
        <v>44771</v>
      </c>
      <c r="N4418" s="119">
        <v>44771</v>
      </c>
      <c r="O4418" s="119">
        <v>44771</v>
      </c>
      <c r="P4418" s="119">
        <v>44771</v>
      </c>
      <c r="Q4418" s="267" t="s">
        <v>230</v>
      </c>
      <c r="R4418" s="21"/>
      <c r="S4418" s="21"/>
      <c r="T4418" s="21"/>
      <c r="U4418" s="267" t="s">
        <v>13492</v>
      </c>
      <c r="V4418" s="267" t="s">
        <v>13492</v>
      </c>
      <c r="W4418" s="267" t="s">
        <v>13493</v>
      </c>
      <c r="X4418" s="267" t="s">
        <v>13493</v>
      </c>
      <c r="Y4418" s="91"/>
    </row>
    <row r="4419" spans="1:25">
      <c r="A4419" s="291"/>
      <c r="B4419" s="30">
        <v>4365</v>
      </c>
      <c r="C4419" s="30" t="s">
        <v>13126</v>
      </c>
      <c r="D4419" s="30" t="s">
        <v>83</v>
      </c>
      <c r="E4419" s="130" t="s">
        <v>13479</v>
      </c>
      <c r="F4419" s="269" t="s">
        <v>9832</v>
      </c>
      <c r="G4419" s="269">
        <f t="shared" si="538"/>
        <v>2022</v>
      </c>
      <c r="H4419" s="269">
        <f t="shared" si="539"/>
        <v>7</v>
      </c>
      <c r="I4419" s="269">
        <f t="shared" si="540"/>
        <v>31</v>
      </c>
      <c r="J4419" s="83">
        <f t="shared" si="541"/>
        <v>2022</v>
      </c>
      <c r="K4419" s="269">
        <f t="shared" si="542"/>
        <v>7</v>
      </c>
      <c r="L4419" s="21">
        <f t="shared" si="543"/>
        <v>31</v>
      </c>
      <c r="M4419" s="119">
        <v>44771</v>
      </c>
      <c r="N4419" s="119">
        <v>44771</v>
      </c>
      <c r="O4419" s="119">
        <v>44771</v>
      </c>
      <c r="P4419" s="119">
        <v>44771</v>
      </c>
      <c r="Q4419" s="267" t="s">
        <v>13505</v>
      </c>
      <c r="R4419" s="21"/>
      <c r="S4419" s="21"/>
      <c r="T4419" s="21"/>
      <c r="U4419" s="267" t="s">
        <v>13494</v>
      </c>
      <c r="V4419" s="267" t="s">
        <v>13494</v>
      </c>
      <c r="W4419" s="267" t="s">
        <v>13493</v>
      </c>
      <c r="X4419" s="267" t="s">
        <v>13493</v>
      </c>
      <c r="Y4419" s="91"/>
    </row>
    <row r="4420" spans="1:25">
      <c r="A4420" s="291"/>
      <c r="B4420" s="30">
        <v>4366</v>
      </c>
      <c r="C4420" s="30" t="s">
        <v>13127</v>
      </c>
      <c r="D4420" s="30" t="s">
        <v>83</v>
      </c>
      <c r="E4420" s="265" t="s">
        <v>13480</v>
      </c>
      <c r="F4420" s="269" t="s">
        <v>9832</v>
      </c>
      <c r="G4420" s="269">
        <f t="shared" si="538"/>
        <v>2022</v>
      </c>
      <c r="H4420" s="269">
        <f t="shared" si="539"/>
        <v>7</v>
      </c>
      <c r="I4420" s="269">
        <f t="shared" si="540"/>
        <v>31</v>
      </c>
      <c r="J4420" s="83">
        <f t="shared" si="541"/>
        <v>2022</v>
      </c>
      <c r="K4420" s="269">
        <f t="shared" si="542"/>
        <v>7</v>
      </c>
      <c r="L4420" s="21">
        <f t="shared" si="543"/>
        <v>31</v>
      </c>
      <c r="M4420" s="119">
        <v>44771</v>
      </c>
      <c r="N4420" s="119">
        <v>44771</v>
      </c>
      <c r="O4420" s="119">
        <v>44771</v>
      </c>
      <c r="P4420" s="119">
        <v>44771</v>
      </c>
      <c r="Q4420" s="267" t="s">
        <v>230</v>
      </c>
      <c r="R4420" s="21"/>
      <c r="S4420" s="21"/>
      <c r="T4420" s="21"/>
      <c r="U4420" s="267" t="s">
        <v>13495</v>
      </c>
      <c r="V4420" s="267" t="s">
        <v>13495</v>
      </c>
      <c r="W4420" s="267" t="s">
        <v>13493</v>
      </c>
      <c r="X4420" s="267" t="s">
        <v>13493</v>
      </c>
      <c r="Y4420" s="91"/>
    </row>
    <row r="4421" spans="1:25">
      <c r="A4421" s="291"/>
      <c r="B4421" s="30">
        <v>4367</v>
      </c>
      <c r="C4421" s="30" t="s">
        <v>13128</v>
      </c>
      <c r="D4421" s="30" t="s">
        <v>83</v>
      </c>
      <c r="E4421" s="265" t="s">
        <v>13481</v>
      </c>
      <c r="F4421" s="269" t="s">
        <v>13476</v>
      </c>
      <c r="G4421" s="269">
        <f t="shared" si="538"/>
        <v>2022</v>
      </c>
      <c r="H4421" s="269">
        <f t="shared" si="539"/>
        <v>7</v>
      </c>
      <c r="I4421" s="269">
        <f t="shared" si="540"/>
        <v>31</v>
      </c>
      <c r="J4421" s="83">
        <f t="shared" si="541"/>
        <v>2022</v>
      </c>
      <c r="K4421" s="269">
        <f t="shared" si="542"/>
        <v>7</v>
      </c>
      <c r="L4421" s="21">
        <f t="shared" si="543"/>
        <v>31</v>
      </c>
      <c r="M4421" s="119">
        <v>44771</v>
      </c>
      <c r="N4421" s="119">
        <v>44771</v>
      </c>
      <c r="O4421" s="119">
        <v>44771</v>
      </c>
      <c r="P4421" s="119">
        <v>44771</v>
      </c>
      <c r="Q4421" s="267" t="s">
        <v>230</v>
      </c>
      <c r="R4421" s="21"/>
      <c r="S4421" s="21"/>
      <c r="T4421" s="21"/>
      <c r="U4421" s="267" t="s">
        <v>13496</v>
      </c>
      <c r="V4421" s="267" t="s">
        <v>13496</v>
      </c>
      <c r="W4421" s="267" t="s">
        <v>13493</v>
      </c>
      <c r="X4421" s="267" t="s">
        <v>13493</v>
      </c>
      <c r="Y4421" s="91"/>
    </row>
    <row r="4422" spans="1:25">
      <c r="A4422" s="291"/>
      <c r="B4422" s="30">
        <v>4368</v>
      </c>
      <c r="C4422" s="30" t="s">
        <v>13129</v>
      </c>
      <c r="D4422" s="30" t="s">
        <v>83</v>
      </c>
      <c r="E4422" s="265" t="s">
        <v>13482</v>
      </c>
      <c r="F4422" s="269" t="s">
        <v>9832</v>
      </c>
      <c r="G4422" s="269">
        <f t="shared" si="538"/>
        <v>2022</v>
      </c>
      <c r="H4422" s="269">
        <f t="shared" si="539"/>
        <v>8</v>
      </c>
      <c r="I4422" s="269">
        <f t="shared" si="540"/>
        <v>32</v>
      </c>
      <c r="J4422" s="83">
        <f t="shared" si="541"/>
        <v>2022</v>
      </c>
      <c r="K4422" s="269">
        <f t="shared" si="542"/>
        <v>8</v>
      </c>
      <c r="L4422" s="21">
        <f t="shared" si="543"/>
        <v>32</v>
      </c>
      <c r="M4422" s="119">
        <v>44774</v>
      </c>
      <c r="N4422" s="119">
        <v>44774</v>
      </c>
      <c r="O4422" s="119">
        <v>44774</v>
      </c>
      <c r="P4422" s="119">
        <v>44774</v>
      </c>
      <c r="Q4422" s="267" t="s">
        <v>230</v>
      </c>
      <c r="R4422" s="21"/>
      <c r="S4422" s="21"/>
      <c r="T4422" s="21"/>
      <c r="U4422" s="267" t="s">
        <v>13497</v>
      </c>
      <c r="V4422" s="267" t="s">
        <v>13497</v>
      </c>
      <c r="W4422" s="267" t="s">
        <v>13493</v>
      </c>
      <c r="X4422" s="267" t="s">
        <v>13493</v>
      </c>
      <c r="Y4422" s="91"/>
    </row>
    <row r="4423" spans="1:25">
      <c r="A4423" s="291"/>
      <c r="B4423" s="30">
        <v>4369</v>
      </c>
      <c r="C4423" s="30" t="s">
        <v>13130</v>
      </c>
      <c r="D4423" s="30" t="s">
        <v>83</v>
      </c>
      <c r="E4423" s="265" t="s">
        <v>13483</v>
      </c>
      <c r="F4423" s="269" t="s">
        <v>9832</v>
      </c>
      <c r="G4423" s="269">
        <f t="shared" si="538"/>
        <v>2022</v>
      </c>
      <c r="H4423" s="269">
        <f t="shared" si="539"/>
        <v>8</v>
      </c>
      <c r="I4423" s="269">
        <f t="shared" si="540"/>
        <v>32</v>
      </c>
      <c r="J4423" s="83">
        <f t="shared" si="541"/>
        <v>2022</v>
      </c>
      <c r="K4423" s="269">
        <f t="shared" si="542"/>
        <v>8</v>
      </c>
      <c r="L4423" s="21">
        <f t="shared" si="543"/>
        <v>32</v>
      </c>
      <c r="M4423" s="119">
        <v>44775</v>
      </c>
      <c r="N4423" s="119">
        <v>44775</v>
      </c>
      <c r="O4423" s="119">
        <v>44775</v>
      </c>
      <c r="P4423" s="119">
        <v>44775</v>
      </c>
      <c r="Q4423" s="267" t="s">
        <v>230</v>
      </c>
      <c r="R4423" s="21"/>
      <c r="S4423" s="21"/>
      <c r="T4423" s="21"/>
      <c r="U4423" s="267" t="s">
        <v>13498</v>
      </c>
      <c r="V4423" s="267" t="s">
        <v>13498</v>
      </c>
      <c r="W4423" s="267" t="s">
        <v>13493</v>
      </c>
      <c r="X4423" s="267" t="s">
        <v>13493</v>
      </c>
      <c r="Y4423" s="91"/>
    </row>
    <row r="4424" spans="1:25">
      <c r="A4424" s="291"/>
      <c r="B4424" s="30">
        <v>4370</v>
      </c>
      <c r="C4424" s="30" t="s">
        <v>13131</v>
      </c>
      <c r="D4424" s="30" t="s">
        <v>83</v>
      </c>
      <c r="E4424" s="265" t="s">
        <v>13484</v>
      </c>
      <c r="F4424" s="269" t="s">
        <v>9832</v>
      </c>
      <c r="G4424" s="269">
        <f t="shared" si="538"/>
        <v>2022</v>
      </c>
      <c r="H4424" s="269">
        <f t="shared" si="539"/>
        <v>8</v>
      </c>
      <c r="I4424" s="269">
        <f t="shared" si="540"/>
        <v>32</v>
      </c>
      <c r="J4424" s="83">
        <f t="shared" si="541"/>
        <v>2022</v>
      </c>
      <c r="K4424" s="269">
        <f t="shared" si="542"/>
        <v>8</v>
      </c>
      <c r="L4424" s="21">
        <f t="shared" si="543"/>
        <v>32</v>
      </c>
      <c r="M4424" s="119">
        <v>44776</v>
      </c>
      <c r="N4424" s="119">
        <v>44776</v>
      </c>
      <c r="O4424" s="119">
        <v>44776</v>
      </c>
      <c r="P4424" s="119">
        <v>44776</v>
      </c>
      <c r="Q4424" s="267" t="s">
        <v>230</v>
      </c>
      <c r="R4424" s="21"/>
      <c r="S4424" s="21"/>
      <c r="T4424" s="21"/>
      <c r="U4424" s="267" t="s">
        <v>13499</v>
      </c>
      <c r="V4424" s="267" t="s">
        <v>13499</v>
      </c>
      <c r="W4424" s="267" t="s">
        <v>13500</v>
      </c>
      <c r="X4424" s="267" t="s">
        <v>13500</v>
      </c>
      <c r="Y4424" s="91"/>
    </row>
    <row r="4425" spans="1:25">
      <c r="A4425" s="291"/>
      <c r="B4425" s="30">
        <v>4371</v>
      </c>
      <c r="C4425" s="30" t="s">
        <v>13132</v>
      </c>
      <c r="D4425" s="30" t="s">
        <v>83</v>
      </c>
      <c r="E4425" s="259" t="s">
        <v>13485</v>
      </c>
      <c r="F4425" s="269" t="s">
        <v>13476</v>
      </c>
      <c r="G4425" s="269">
        <f t="shared" si="538"/>
        <v>2022</v>
      </c>
      <c r="H4425" s="269">
        <f t="shared" si="539"/>
        <v>8</v>
      </c>
      <c r="I4425" s="269">
        <f t="shared" si="540"/>
        <v>32</v>
      </c>
      <c r="J4425" s="83">
        <f t="shared" si="541"/>
        <v>2022</v>
      </c>
      <c r="K4425" s="269">
        <f t="shared" si="542"/>
        <v>8</v>
      </c>
      <c r="L4425" s="21">
        <f t="shared" si="543"/>
        <v>32</v>
      </c>
      <c r="M4425" s="119">
        <v>44776</v>
      </c>
      <c r="N4425" s="119">
        <v>44776</v>
      </c>
      <c r="O4425" s="119">
        <v>44776</v>
      </c>
      <c r="P4425" s="119">
        <v>44776</v>
      </c>
      <c r="Q4425" s="267" t="s">
        <v>13505</v>
      </c>
      <c r="R4425" s="21"/>
      <c r="S4425" s="21"/>
      <c r="T4425" s="21"/>
      <c r="U4425" s="267" t="s">
        <v>13494</v>
      </c>
      <c r="V4425" s="267" t="s">
        <v>13494</v>
      </c>
      <c r="W4425" s="267" t="s">
        <v>13493</v>
      </c>
      <c r="X4425" s="267" t="s">
        <v>13493</v>
      </c>
      <c r="Y4425" s="91"/>
    </row>
    <row r="4426" spans="1:25">
      <c r="A4426" s="291"/>
      <c r="B4426" s="30">
        <v>4372</v>
      </c>
      <c r="C4426" s="30" t="s">
        <v>13133</v>
      </c>
      <c r="D4426" s="30" t="s">
        <v>83</v>
      </c>
      <c r="E4426" s="259" t="s">
        <v>13486</v>
      </c>
      <c r="F4426" s="269" t="s">
        <v>9832</v>
      </c>
      <c r="G4426" s="269">
        <f t="shared" si="538"/>
        <v>2022</v>
      </c>
      <c r="H4426" s="269">
        <f t="shared" si="539"/>
        <v>8</v>
      </c>
      <c r="I4426" s="269">
        <f t="shared" si="540"/>
        <v>32</v>
      </c>
      <c r="J4426" s="83">
        <f t="shared" si="541"/>
        <v>2022</v>
      </c>
      <c r="K4426" s="269">
        <f t="shared" si="542"/>
        <v>8</v>
      </c>
      <c r="L4426" s="21">
        <f t="shared" si="543"/>
        <v>32</v>
      </c>
      <c r="M4426" s="119">
        <v>44776</v>
      </c>
      <c r="N4426" s="119">
        <v>44776</v>
      </c>
      <c r="O4426" s="119">
        <v>44776</v>
      </c>
      <c r="P4426" s="119">
        <v>44776</v>
      </c>
      <c r="Q4426" s="267" t="s">
        <v>230</v>
      </c>
      <c r="R4426" s="21"/>
      <c r="S4426" s="21"/>
      <c r="T4426" s="21"/>
      <c r="U4426" s="267" t="s">
        <v>13501</v>
      </c>
      <c r="V4426" s="267" t="s">
        <v>13501</v>
      </c>
      <c r="W4426" s="267" t="s">
        <v>13493</v>
      </c>
      <c r="X4426" s="267" t="s">
        <v>13493</v>
      </c>
      <c r="Y4426" s="91"/>
    </row>
    <row r="4427" spans="1:25">
      <c r="A4427" s="291"/>
      <c r="B4427" s="30">
        <v>4373</v>
      </c>
      <c r="C4427" s="30" t="s">
        <v>13134</v>
      </c>
      <c r="D4427" s="30" t="s">
        <v>83</v>
      </c>
      <c r="E4427" s="259" t="s">
        <v>13487</v>
      </c>
      <c r="F4427" s="269" t="s">
        <v>9832</v>
      </c>
      <c r="G4427" s="269">
        <f t="shared" si="538"/>
        <v>2022</v>
      </c>
      <c r="H4427" s="269">
        <f t="shared" si="539"/>
        <v>8</v>
      </c>
      <c r="I4427" s="269">
        <f t="shared" si="540"/>
        <v>32</v>
      </c>
      <c r="J4427" s="83">
        <f t="shared" si="541"/>
        <v>2022</v>
      </c>
      <c r="K4427" s="269">
        <f t="shared" si="542"/>
        <v>8</v>
      </c>
      <c r="L4427" s="21">
        <f t="shared" si="543"/>
        <v>32</v>
      </c>
      <c r="M4427" s="119">
        <v>44776</v>
      </c>
      <c r="N4427" s="119">
        <v>44776</v>
      </c>
      <c r="O4427" s="119">
        <v>44776</v>
      </c>
      <c r="P4427" s="119">
        <v>44776</v>
      </c>
      <c r="Q4427" s="267" t="s">
        <v>230</v>
      </c>
      <c r="R4427" s="21"/>
      <c r="S4427" s="21"/>
      <c r="T4427" s="21"/>
      <c r="U4427" s="267" t="s">
        <v>1561</v>
      </c>
      <c r="V4427" s="267" t="s">
        <v>1561</v>
      </c>
      <c r="W4427" s="267" t="s">
        <v>9384</v>
      </c>
      <c r="X4427" s="267" t="s">
        <v>9384</v>
      </c>
      <c r="Y4427" s="91"/>
    </row>
    <row r="4428" spans="1:25">
      <c r="A4428" s="291"/>
      <c r="B4428" s="30">
        <v>4374</v>
      </c>
      <c r="C4428" s="30" t="s">
        <v>13135</v>
      </c>
      <c r="D4428" s="30" t="s">
        <v>83</v>
      </c>
      <c r="E4428" s="259" t="s">
        <v>13488</v>
      </c>
      <c r="F4428" s="269" t="s">
        <v>13477</v>
      </c>
      <c r="G4428" s="269">
        <f t="shared" si="538"/>
        <v>2022</v>
      </c>
      <c r="H4428" s="269">
        <f t="shared" si="539"/>
        <v>8</v>
      </c>
      <c r="I4428" s="269">
        <f t="shared" si="540"/>
        <v>32</v>
      </c>
      <c r="J4428" s="83">
        <f t="shared" si="541"/>
        <v>2022</v>
      </c>
      <c r="K4428" s="269">
        <f t="shared" si="542"/>
        <v>8</v>
      </c>
      <c r="L4428" s="21">
        <f t="shared" si="543"/>
        <v>32</v>
      </c>
      <c r="M4428" s="119">
        <v>44777</v>
      </c>
      <c r="N4428" s="119">
        <v>44777</v>
      </c>
      <c r="O4428" s="119">
        <v>44777</v>
      </c>
      <c r="P4428" s="119">
        <v>44777</v>
      </c>
      <c r="Q4428" s="267" t="s">
        <v>230</v>
      </c>
      <c r="R4428" s="21"/>
      <c r="S4428" s="21"/>
      <c r="T4428" s="21"/>
      <c r="U4428" s="267" t="s">
        <v>13502</v>
      </c>
      <c r="V4428" s="267" t="s">
        <v>13502</v>
      </c>
      <c r="W4428" s="267" t="s">
        <v>13493</v>
      </c>
      <c r="X4428" s="267" t="s">
        <v>13493</v>
      </c>
      <c r="Y4428" s="91"/>
    </row>
    <row r="4429" spans="1:25">
      <c r="A4429" s="291"/>
      <c r="B4429" s="30">
        <v>4375</v>
      </c>
      <c r="C4429" s="30" t="s">
        <v>13136</v>
      </c>
      <c r="D4429" s="30" t="s">
        <v>83</v>
      </c>
      <c r="E4429" s="259" t="s">
        <v>13489</v>
      </c>
      <c r="F4429" s="269" t="s">
        <v>9832</v>
      </c>
      <c r="G4429" s="269">
        <f t="shared" si="538"/>
        <v>2022</v>
      </c>
      <c r="H4429" s="269">
        <f t="shared" si="539"/>
        <v>8</v>
      </c>
      <c r="I4429" s="269">
        <f t="shared" si="540"/>
        <v>32</v>
      </c>
      <c r="J4429" s="83">
        <f t="shared" si="541"/>
        <v>2022</v>
      </c>
      <c r="K4429" s="269">
        <f t="shared" si="542"/>
        <v>8</v>
      </c>
      <c r="L4429" s="21">
        <f t="shared" si="543"/>
        <v>32</v>
      </c>
      <c r="M4429" s="119">
        <v>44777</v>
      </c>
      <c r="N4429" s="119">
        <v>44777</v>
      </c>
      <c r="O4429" s="119">
        <v>44777</v>
      </c>
      <c r="P4429" s="119">
        <v>44777</v>
      </c>
      <c r="Q4429" s="267" t="s">
        <v>230</v>
      </c>
      <c r="R4429" s="21"/>
      <c r="S4429" s="21"/>
      <c r="T4429" s="21"/>
      <c r="U4429" s="267" t="s">
        <v>13494</v>
      </c>
      <c r="V4429" s="267" t="s">
        <v>13494</v>
      </c>
      <c r="W4429" s="267" t="s">
        <v>13493</v>
      </c>
      <c r="X4429" s="267" t="s">
        <v>13493</v>
      </c>
      <c r="Y4429" s="91"/>
    </row>
    <row r="4430" spans="1:25">
      <c r="A4430" s="291"/>
      <c r="B4430" s="30">
        <v>4376</v>
      </c>
      <c r="C4430" s="30" t="s">
        <v>13137</v>
      </c>
      <c r="D4430" s="30" t="s">
        <v>83</v>
      </c>
      <c r="E4430" s="259" t="s">
        <v>13490</v>
      </c>
      <c r="F4430" s="269" t="s">
        <v>13477</v>
      </c>
      <c r="G4430" s="269">
        <f t="shared" si="538"/>
        <v>2022</v>
      </c>
      <c r="H4430" s="269">
        <f t="shared" si="539"/>
        <v>8</v>
      </c>
      <c r="I4430" s="269">
        <f t="shared" si="540"/>
        <v>32</v>
      </c>
      <c r="J4430" s="83">
        <f t="shared" si="541"/>
        <v>2022</v>
      </c>
      <c r="K4430" s="269">
        <f t="shared" si="542"/>
        <v>8</v>
      </c>
      <c r="L4430" s="21">
        <f t="shared" si="543"/>
        <v>32</v>
      </c>
      <c r="M4430" s="119">
        <v>44777</v>
      </c>
      <c r="N4430" s="119">
        <v>44777</v>
      </c>
      <c r="O4430" s="119">
        <v>44777</v>
      </c>
      <c r="P4430" s="119">
        <v>44777</v>
      </c>
      <c r="Q4430" s="267" t="s">
        <v>230</v>
      </c>
      <c r="R4430" s="21"/>
      <c r="S4430" s="21"/>
      <c r="T4430" s="21"/>
      <c r="U4430" s="267" t="s">
        <v>13503</v>
      </c>
      <c r="V4430" s="267" t="s">
        <v>13503</v>
      </c>
      <c r="W4430" s="267" t="s">
        <v>13493</v>
      </c>
      <c r="X4430" s="267" t="s">
        <v>13493</v>
      </c>
      <c r="Y4430" s="91"/>
    </row>
    <row r="4431" spans="1:25">
      <c r="A4431" s="291"/>
      <c r="B4431" s="30">
        <v>4377</v>
      </c>
      <c r="C4431" s="30" t="s">
        <v>13138</v>
      </c>
      <c r="D4431" s="30" t="s">
        <v>83</v>
      </c>
      <c r="E4431" s="259" t="s">
        <v>13491</v>
      </c>
      <c r="F4431" s="269" t="s">
        <v>13477</v>
      </c>
      <c r="G4431" s="269">
        <f t="shared" si="538"/>
        <v>2022</v>
      </c>
      <c r="H4431" s="269">
        <f t="shared" si="539"/>
        <v>8</v>
      </c>
      <c r="I4431" s="269">
        <f t="shared" si="540"/>
        <v>32</v>
      </c>
      <c r="J4431" s="83">
        <f t="shared" si="541"/>
        <v>2022</v>
      </c>
      <c r="K4431" s="269">
        <f t="shared" si="542"/>
        <v>8</v>
      </c>
      <c r="L4431" s="21">
        <f t="shared" si="543"/>
        <v>32</v>
      </c>
      <c r="M4431" s="119">
        <v>44777</v>
      </c>
      <c r="N4431" s="119">
        <v>44777</v>
      </c>
      <c r="O4431" s="119">
        <v>44777</v>
      </c>
      <c r="P4431" s="119">
        <v>44777</v>
      </c>
      <c r="Q4431" s="267" t="s">
        <v>230</v>
      </c>
      <c r="R4431" s="21"/>
      <c r="S4431" s="21"/>
      <c r="T4431" s="21"/>
      <c r="U4431" s="267" t="s">
        <v>13504</v>
      </c>
      <c r="V4431" s="267" t="s">
        <v>13504</v>
      </c>
      <c r="W4431" s="267" t="s">
        <v>13493</v>
      </c>
      <c r="X4431" s="267" t="s">
        <v>13493</v>
      </c>
      <c r="Y4431" s="91"/>
    </row>
    <row r="4432" spans="1:25">
      <c r="A4432" s="291"/>
      <c r="B4432" s="30">
        <v>4378</v>
      </c>
      <c r="C4432" s="30" t="s">
        <v>13139</v>
      </c>
      <c r="D4432" s="30" t="s">
        <v>83</v>
      </c>
      <c r="E4432" s="293" t="s">
        <v>13507</v>
      </c>
      <c r="F4432" s="30" t="s">
        <v>97</v>
      </c>
      <c r="G4432" s="269">
        <f t="shared" si="538"/>
        <v>2022</v>
      </c>
      <c r="H4432" s="269">
        <f t="shared" si="539"/>
        <v>7</v>
      </c>
      <c r="I4432" s="269">
        <f t="shared" si="540"/>
        <v>31</v>
      </c>
      <c r="J4432" s="83" t="str">
        <f t="shared" si="541"/>
        <v/>
      </c>
      <c r="K4432" s="269" t="str">
        <f t="shared" si="542"/>
        <v/>
      </c>
      <c r="L4432" s="21" t="str">
        <f t="shared" si="543"/>
        <v/>
      </c>
      <c r="M4432" s="119">
        <v>44769</v>
      </c>
      <c r="N4432" s="119">
        <v>44769</v>
      </c>
      <c r="O4432" s="119">
        <v>44769</v>
      </c>
      <c r="P4432" s="119"/>
      <c r="Q4432" s="267" t="s">
        <v>13514</v>
      </c>
      <c r="R4432" s="21"/>
      <c r="S4432" s="21"/>
      <c r="T4432" s="21"/>
      <c r="U4432" s="384" t="s">
        <v>286</v>
      </c>
      <c r="V4432" s="384" t="s">
        <v>286</v>
      </c>
      <c r="W4432" s="267" t="s">
        <v>5563</v>
      </c>
      <c r="X4432" s="267" t="s">
        <v>5563</v>
      </c>
      <c r="Y4432" s="91"/>
    </row>
    <row r="4433" spans="1:25" ht="49.5">
      <c r="A4433" s="291"/>
      <c r="B4433" s="30">
        <v>4379</v>
      </c>
      <c r="C4433" s="30" t="s">
        <v>13140</v>
      </c>
      <c r="D4433" s="30" t="s">
        <v>83</v>
      </c>
      <c r="E4433" s="293" t="s">
        <v>13508</v>
      </c>
      <c r="F4433" s="30" t="s">
        <v>13506</v>
      </c>
      <c r="G4433" s="269">
        <f t="shared" si="538"/>
        <v>2022</v>
      </c>
      <c r="H4433" s="269">
        <f t="shared" si="539"/>
        <v>8</v>
      </c>
      <c r="I4433" s="269">
        <f t="shared" si="540"/>
        <v>32</v>
      </c>
      <c r="J4433" s="83">
        <f t="shared" si="541"/>
        <v>2022</v>
      </c>
      <c r="K4433" s="269">
        <f t="shared" si="542"/>
        <v>8</v>
      </c>
      <c r="L4433" s="21">
        <f t="shared" si="543"/>
        <v>32</v>
      </c>
      <c r="M4433" s="119">
        <v>44774</v>
      </c>
      <c r="N4433" s="119">
        <v>44774</v>
      </c>
      <c r="O4433" s="119">
        <v>44774</v>
      </c>
      <c r="P4433" s="119">
        <v>44774</v>
      </c>
      <c r="Q4433" s="267" t="s">
        <v>230</v>
      </c>
      <c r="R4433" s="21"/>
      <c r="S4433" s="21"/>
      <c r="T4433" s="21"/>
      <c r="U4433" s="384" t="s">
        <v>13512</v>
      </c>
      <c r="V4433" s="384" t="s">
        <v>13512</v>
      </c>
      <c r="W4433" s="267" t="s">
        <v>13513</v>
      </c>
      <c r="X4433" s="267" t="s">
        <v>13513</v>
      </c>
      <c r="Y4433" s="91"/>
    </row>
    <row r="4434" spans="1:25">
      <c r="A4434" s="291"/>
      <c r="B4434" s="30">
        <v>4380</v>
      </c>
      <c r="C4434" s="30" t="s">
        <v>13141</v>
      </c>
      <c r="D4434" s="30" t="s">
        <v>83</v>
      </c>
      <c r="E4434" s="378" t="s">
        <v>13509</v>
      </c>
      <c r="F4434" s="30" t="s">
        <v>97</v>
      </c>
      <c r="G4434" s="269">
        <f t="shared" si="538"/>
        <v>2022</v>
      </c>
      <c r="H4434" s="269">
        <f t="shared" si="539"/>
        <v>8</v>
      </c>
      <c r="I4434" s="269">
        <f t="shared" si="540"/>
        <v>32</v>
      </c>
      <c r="J4434" s="83">
        <f t="shared" si="541"/>
        <v>2022</v>
      </c>
      <c r="K4434" s="269">
        <f t="shared" si="542"/>
        <v>8</v>
      </c>
      <c r="L4434" s="21">
        <f t="shared" si="543"/>
        <v>32</v>
      </c>
      <c r="M4434" s="119">
        <v>44774</v>
      </c>
      <c r="N4434" s="119">
        <v>44774</v>
      </c>
      <c r="O4434" s="119">
        <v>44774</v>
      </c>
      <c r="P4434" s="119">
        <v>44774</v>
      </c>
      <c r="Q4434" s="267" t="s">
        <v>230</v>
      </c>
      <c r="R4434" s="21"/>
      <c r="S4434" s="21"/>
      <c r="T4434" s="21"/>
      <c r="U4434" s="384" t="s">
        <v>13512</v>
      </c>
      <c r="V4434" s="384" t="s">
        <v>13512</v>
      </c>
      <c r="W4434" s="267" t="s">
        <v>13513</v>
      </c>
      <c r="X4434" s="267" t="s">
        <v>13513</v>
      </c>
      <c r="Y4434" s="91"/>
    </row>
    <row r="4435" spans="1:25">
      <c r="A4435" s="291"/>
      <c r="B4435" s="30">
        <v>4381</v>
      </c>
      <c r="C4435" s="30" t="s">
        <v>13142</v>
      </c>
      <c r="D4435" s="30" t="s">
        <v>83</v>
      </c>
      <c r="E4435" s="294" t="s">
        <v>13510</v>
      </c>
      <c r="F4435" s="30" t="s">
        <v>1267</v>
      </c>
      <c r="G4435" s="269">
        <f t="shared" si="538"/>
        <v>2022</v>
      </c>
      <c r="H4435" s="269">
        <f t="shared" si="539"/>
        <v>8</v>
      </c>
      <c r="I4435" s="269">
        <f t="shared" si="540"/>
        <v>32</v>
      </c>
      <c r="J4435" s="83">
        <f t="shared" si="541"/>
        <v>2022</v>
      </c>
      <c r="K4435" s="269">
        <f t="shared" si="542"/>
        <v>8</v>
      </c>
      <c r="L4435" s="21">
        <f t="shared" si="543"/>
        <v>32</v>
      </c>
      <c r="M4435" s="119">
        <v>44774</v>
      </c>
      <c r="N4435" s="119">
        <v>44774</v>
      </c>
      <c r="O4435" s="119">
        <v>44774</v>
      </c>
      <c r="P4435" s="119">
        <v>44774</v>
      </c>
      <c r="Q4435" s="267" t="s">
        <v>230</v>
      </c>
      <c r="R4435" s="21"/>
      <c r="S4435" s="21"/>
      <c r="T4435" s="21"/>
      <c r="U4435" s="384" t="s">
        <v>13512</v>
      </c>
      <c r="V4435" s="384" t="s">
        <v>13512</v>
      </c>
      <c r="W4435" s="267" t="s">
        <v>13513</v>
      </c>
      <c r="X4435" s="267" t="s">
        <v>13513</v>
      </c>
      <c r="Y4435" s="91"/>
    </row>
    <row r="4436" spans="1:25">
      <c r="A4436" s="291"/>
      <c r="B4436" s="30">
        <v>4382</v>
      </c>
      <c r="C4436" s="30" t="s">
        <v>13143</v>
      </c>
      <c r="D4436" s="30" t="s">
        <v>83</v>
      </c>
      <c r="E4436" s="293" t="s">
        <v>13511</v>
      </c>
      <c r="F4436" s="30" t="s">
        <v>97</v>
      </c>
      <c r="G4436" s="269">
        <f t="shared" si="538"/>
        <v>2022</v>
      </c>
      <c r="H4436" s="269">
        <f t="shared" si="539"/>
        <v>8</v>
      </c>
      <c r="I4436" s="269">
        <f t="shared" si="540"/>
        <v>32</v>
      </c>
      <c r="J4436" s="83">
        <f t="shared" si="541"/>
        <v>2022</v>
      </c>
      <c r="K4436" s="269">
        <f t="shared" si="542"/>
        <v>8</v>
      </c>
      <c r="L4436" s="21">
        <f t="shared" si="543"/>
        <v>32</v>
      </c>
      <c r="M4436" s="119">
        <v>44776</v>
      </c>
      <c r="N4436" s="119">
        <v>44776</v>
      </c>
      <c r="O4436" s="119">
        <v>44776</v>
      </c>
      <c r="P4436" s="119">
        <v>44776</v>
      </c>
      <c r="Q4436" s="267" t="s">
        <v>230</v>
      </c>
      <c r="R4436" s="21"/>
      <c r="S4436" s="21"/>
      <c r="T4436" s="21"/>
      <c r="U4436" s="384" t="s">
        <v>13512</v>
      </c>
      <c r="V4436" s="384" t="s">
        <v>13512</v>
      </c>
      <c r="W4436" s="267" t="s">
        <v>5563</v>
      </c>
      <c r="X4436" s="267" t="s">
        <v>5563</v>
      </c>
      <c r="Y4436" s="91"/>
    </row>
    <row r="4437" spans="1:25">
      <c r="A4437" s="291"/>
      <c r="B4437" s="30">
        <v>4383</v>
      </c>
      <c r="C4437" s="30" t="s">
        <v>13144</v>
      </c>
      <c r="D4437" s="30" t="s">
        <v>83</v>
      </c>
      <c r="E4437" s="110" t="s">
        <v>13515</v>
      </c>
      <c r="F4437" s="30" t="s">
        <v>9878</v>
      </c>
      <c r="G4437" s="269">
        <f t="shared" si="538"/>
        <v>2022</v>
      </c>
      <c r="H4437" s="269">
        <f t="shared" si="539"/>
        <v>8</v>
      </c>
      <c r="I4437" s="269">
        <f t="shared" si="540"/>
        <v>32</v>
      </c>
      <c r="J4437" s="83">
        <f t="shared" si="541"/>
        <v>2022</v>
      </c>
      <c r="K4437" s="269">
        <f t="shared" si="542"/>
        <v>8</v>
      </c>
      <c r="L4437" s="21">
        <f t="shared" si="543"/>
        <v>32</v>
      </c>
      <c r="M4437" s="119">
        <v>44775</v>
      </c>
      <c r="N4437" s="119">
        <v>44775</v>
      </c>
      <c r="O4437" s="119">
        <v>44775</v>
      </c>
      <c r="P4437" s="119">
        <v>44775</v>
      </c>
      <c r="Q4437" s="267" t="s">
        <v>230</v>
      </c>
      <c r="R4437" s="21"/>
      <c r="S4437" s="21"/>
      <c r="T4437" s="21"/>
      <c r="U4437" s="384" t="s">
        <v>2170</v>
      </c>
      <c r="V4437" s="384" t="s">
        <v>2170</v>
      </c>
      <c r="W4437" s="267" t="s">
        <v>13518</v>
      </c>
      <c r="X4437" s="267" t="s">
        <v>13518</v>
      </c>
      <c r="Y4437" s="91"/>
    </row>
    <row r="4438" spans="1:25">
      <c r="A4438" s="291"/>
      <c r="B4438" s="30">
        <v>4384</v>
      </c>
      <c r="C4438" s="30" t="s">
        <v>13145</v>
      </c>
      <c r="D4438" s="30" t="s">
        <v>83</v>
      </c>
      <c r="E4438" s="352" t="s">
        <v>13516</v>
      </c>
      <c r="F4438" s="312" t="s">
        <v>1561</v>
      </c>
      <c r="G4438" s="269">
        <f t="shared" si="538"/>
        <v>2022</v>
      </c>
      <c r="H4438" s="269">
        <f t="shared" si="539"/>
        <v>8</v>
      </c>
      <c r="I4438" s="269">
        <f t="shared" si="540"/>
        <v>32</v>
      </c>
      <c r="J4438" s="83">
        <f t="shared" si="541"/>
        <v>2022</v>
      </c>
      <c r="K4438" s="269">
        <f t="shared" si="542"/>
        <v>8</v>
      </c>
      <c r="L4438" s="21">
        <f t="shared" si="543"/>
        <v>32</v>
      </c>
      <c r="M4438" s="119">
        <v>44775</v>
      </c>
      <c r="N4438" s="119">
        <v>44775</v>
      </c>
      <c r="O4438" s="119">
        <v>44775</v>
      </c>
      <c r="P4438" s="119">
        <v>44777</v>
      </c>
      <c r="Q4438" s="267" t="s">
        <v>230</v>
      </c>
      <c r="R4438" s="21"/>
      <c r="S4438" s="21"/>
      <c r="T4438" s="21"/>
      <c r="U4438" s="384" t="s">
        <v>1561</v>
      </c>
      <c r="V4438" s="384" t="s">
        <v>1561</v>
      </c>
      <c r="W4438" s="267" t="s">
        <v>8859</v>
      </c>
      <c r="X4438" s="267" t="s">
        <v>8859</v>
      </c>
      <c r="Y4438" s="259" t="s">
        <v>13519</v>
      </c>
    </row>
    <row r="4439" spans="1:25">
      <c r="A4439" s="291"/>
      <c r="B4439" s="30">
        <v>4385</v>
      </c>
      <c r="C4439" s="30" t="s">
        <v>13146</v>
      </c>
      <c r="D4439" s="30" t="s">
        <v>83</v>
      </c>
      <c r="E4439" s="352" t="s">
        <v>13517</v>
      </c>
      <c r="F4439" s="312" t="s">
        <v>1561</v>
      </c>
      <c r="G4439" s="269">
        <f t="shared" si="538"/>
        <v>2022</v>
      </c>
      <c r="H4439" s="269">
        <f t="shared" si="539"/>
        <v>8</v>
      </c>
      <c r="I4439" s="269">
        <f t="shared" si="540"/>
        <v>32</v>
      </c>
      <c r="J4439" s="83" t="str">
        <f t="shared" si="541"/>
        <v/>
      </c>
      <c r="K4439" s="269" t="str">
        <f t="shared" si="542"/>
        <v/>
      </c>
      <c r="L4439" s="21" t="str">
        <f t="shared" si="543"/>
        <v/>
      </c>
      <c r="M4439" s="119">
        <v>44775</v>
      </c>
      <c r="N4439" s="119">
        <v>44775</v>
      </c>
      <c r="O4439" s="119">
        <v>44775</v>
      </c>
      <c r="P4439" s="119"/>
      <c r="Q4439" s="267" t="s">
        <v>7530</v>
      </c>
      <c r="R4439" s="21"/>
      <c r="S4439" s="21"/>
      <c r="T4439" s="21"/>
      <c r="U4439" s="384" t="s">
        <v>1561</v>
      </c>
      <c r="V4439" s="384" t="s">
        <v>1561</v>
      </c>
      <c r="W4439" s="267" t="s">
        <v>8859</v>
      </c>
      <c r="X4439" s="267" t="s">
        <v>8859</v>
      </c>
      <c r="Y4439" s="91"/>
    </row>
    <row r="4440" spans="1:25">
      <c r="A4440" s="291"/>
      <c r="B4440" s="30">
        <v>4386</v>
      </c>
      <c r="C4440" s="30" t="s">
        <v>13147</v>
      </c>
      <c r="D4440" s="30" t="s">
        <v>83</v>
      </c>
      <c r="E4440" s="54"/>
      <c r="F4440" s="21"/>
      <c r="G4440" s="269" t="str">
        <f t="shared" si="538"/>
        <v/>
      </c>
      <c r="H4440" s="269" t="str">
        <f t="shared" si="539"/>
        <v/>
      </c>
      <c r="I4440" s="269" t="str">
        <f t="shared" si="540"/>
        <v/>
      </c>
      <c r="J4440" s="83" t="str">
        <f t="shared" si="541"/>
        <v/>
      </c>
      <c r="K4440" s="269" t="str">
        <f t="shared" si="542"/>
        <v/>
      </c>
      <c r="L4440" s="21" t="str">
        <f t="shared" si="543"/>
        <v/>
      </c>
      <c r="M4440" s="279"/>
      <c r="N4440" s="279"/>
      <c r="O4440" s="279"/>
      <c r="P4440" s="279"/>
      <c r="Q4440" s="269"/>
      <c r="R4440" s="21"/>
      <c r="S4440" s="21"/>
      <c r="T4440" s="21"/>
      <c r="U4440" s="21"/>
      <c r="V4440" s="21"/>
      <c r="W4440" s="21"/>
      <c r="X4440" s="21"/>
      <c r="Y4440" s="91"/>
    </row>
    <row r="4441" spans="1:25">
      <c r="A4441" s="291"/>
      <c r="B4441" s="30">
        <v>4387</v>
      </c>
      <c r="C4441" s="30" t="s">
        <v>13148</v>
      </c>
      <c r="D4441" s="30" t="s">
        <v>83</v>
      </c>
      <c r="E4441" s="54"/>
      <c r="F4441" s="21"/>
      <c r="G4441" s="269" t="str">
        <f t="shared" si="538"/>
        <v/>
      </c>
      <c r="H4441" s="269" t="str">
        <f t="shared" si="539"/>
        <v/>
      </c>
      <c r="I4441" s="269" t="str">
        <f t="shared" si="540"/>
        <v/>
      </c>
      <c r="J4441" s="83" t="str">
        <f t="shared" si="541"/>
        <v/>
      </c>
      <c r="K4441" s="269" t="str">
        <f t="shared" si="542"/>
        <v/>
      </c>
      <c r="L4441" s="21" t="str">
        <f t="shared" si="543"/>
        <v/>
      </c>
      <c r="M4441" s="279"/>
      <c r="N4441" s="279"/>
      <c r="O4441" s="279"/>
      <c r="P4441" s="279"/>
      <c r="Q4441" s="269"/>
      <c r="R4441" s="21"/>
      <c r="S4441" s="21"/>
      <c r="T4441" s="21"/>
      <c r="U4441" s="21"/>
      <c r="V4441" s="21"/>
      <c r="W4441" s="21"/>
      <c r="X4441" s="21"/>
      <c r="Y4441" s="91"/>
    </row>
    <row r="4442" spans="1:25">
      <c r="A4442" s="291"/>
      <c r="B4442" s="30">
        <v>4388</v>
      </c>
      <c r="C4442" s="30" t="s">
        <v>13149</v>
      </c>
      <c r="D4442" s="30" t="s">
        <v>83</v>
      </c>
      <c r="E4442" s="54"/>
      <c r="F4442" s="21"/>
      <c r="G4442" s="269" t="str">
        <f t="shared" si="538"/>
        <v/>
      </c>
      <c r="H4442" s="269" t="str">
        <f t="shared" si="539"/>
        <v/>
      </c>
      <c r="I4442" s="269" t="str">
        <f t="shared" si="540"/>
        <v/>
      </c>
      <c r="J4442" s="83" t="str">
        <f t="shared" si="541"/>
        <v/>
      </c>
      <c r="K4442" s="269" t="str">
        <f t="shared" si="542"/>
        <v/>
      </c>
      <c r="L4442" s="21" t="str">
        <f t="shared" si="543"/>
        <v/>
      </c>
      <c r="M4442" s="279"/>
      <c r="N4442" s="279"/>
      <c r="O4442" s="279"/>
      <c r="P4442" s="279"/>
      <c r="Q4442" s="269"/>
      <c r="R4442" s="21"/>
      <c r="S4442" s="21"/>
      <c r="T4442" s="21"/>
      <c r="U4442" s="21"/>
      <c r="V4442" s="21"/>
      <c r="W4442" s="21"/>
      <c r="X4442" s="21"/>
      <c r="Y4442" s="91"/>
    </row>
    <row r="4443" spans="1:25">
      <c r="A4443" s="291"/>
      <c r="B4443" s="30">
        <v>4389</v>
      </c>
      <c r="C4443" s="30" t="s">
        <v>13150</v>
      </c>
      <c r="D4443" s="30" t="s">
        <v>83</v>
      </c>
      <c r="E4443" s="54"/>
      <c r="F4443" s="21"/>
      <c r="G4443" s="269" t="str">
        <f t="shared" si="538"/>
        <v/>
      </c>
      <c r="H4443" s="269" t="str">
        <f t="shared" si="539"/>
        <v/>
      </c>
      <c r="I4443" s="269" t="str">
        <f t="shared" si="540"/>
        <v/>
      </c>
      <c r="J4443" s="83" t="str">
        <f t="shared" si="541"/>
        <v/>
      </c>
      <c r="K4443" s="269" t="str">
        <f t="shared" si="542"/>
        <v/>
      </c>
      <c r="L4443" s="21" t="str">
        <f t="shared" si="543"/>
        <v/>
      </c>
      <c r="M4443" s="279"/>
      <c r="N4443" s="279"/>
      <c r="O4443" s="279"/>
      <c r="P4443" s="279"/>
      <c r="Q4443" s="269"/>
      <c r="R4443" s="21"/>
      <c r="S4443" s="21"/>
      <c r="T4443" s="21"/>
      <c r="U4443" s="21"/>
      <c r="V4443" s="21"/>
      <c r="W4443" s="21"/>
      <c r="X4443" s="21"/>
      <c r="Y4443" s="91"/>
    </row>
    <row r="4444" spans="1:25">
      <c r="A4444" s="291"/>
      <c r="B4444" s="30">
        <v>4390</v>
      </c>
      <c r="C4444" s="30" t="s">
        <v>13151</v>
      </c>
      <c r="D4444" s="30" t="s">
        <v>83</v>
      </c>
      <c r="E4444" s="54"/>
      <c r="F4444" s="21"/>
      <c r="G4444" s="269" t="str">
        <f t="shared" si="538"/>
        <v/>
      </c>
      <c r="H4444" s="269" t="str">
        <f t="shared" si="539"/>
        <v/>
      </c>
      <c r="I4444" s="269" t="str">
        <f t="shared" si="540"/>
        <v/>
      </c>
      <c r="J4444" s="83" t="str">
        <f t="shared" si="541"/>
        <v/>
      </c>
      <c r="K4444" s="269" t="str">
        <f t="shared" si="542"/>
        <v/>
      </c>
      <c r="L4444" s="21" t="str">
        <f t="shared" si="543"/>
        <v/>
      </c>
      <c r="M4444" s="279"/>
      <c r="N4444" s="279"/>
      <c r="O4444" s="279"/>
      <c r="P4444" s="279"/>
      <c r="Q4444" s="269"/>
      <c r="R4444" s="21"/>
      <c r="S4444" s="21"/>
      <c r="T4444" s="21"/>
      <c r="U4444" s="21"/>
      <c r="V4444" s="21"/>
      <c r="W4444" s="21"/>
      <c r="X4444" s="21"/>
      <c r="Y4444" s="91"/>
    </row>
    <row r="4445" spans="1:25">
      <c r="A4445" s="291"/>
      <c r="B4445" s="30">
        <v>4391</v>
      </c>
      <c r="C4445" s="30" t="s">
        <v>13152</v>
      </c>
      <c r="D4445" s="30" t="s">
        <v>83</v>
      </c>
      <c r="E4445" s="54"/>
      <c r="F4445" s="21"/>
      <c r="G4445" s="269" t="str">
        <f t="shared" si="538"/>
        <v/>
      </c>
      <c r="H4445" s="269" t="str">
        <f t="shared" si="539"/>
        <v/>
      </c>
      <c r="I4445" s="269" t="str">
        <f t="shared" si="540"/>
        <v/>
      </c>
      <c r="J4445" s="83" t="str">
        <f t="shared" si="541"/>
        <v/>
      </c>
      <c r="K4445" s="269" t="str">
        <f t="shared" si="542"/>
        <v/>
      </c>
      <c r="L4445" s="21" t="str">
        <f t="shared" si="543"/>
        <v/>
      </c>
      <c r="M4445" s="279"/>
      <c r="N4445" s="279"/>
      <c r="O4445" s="279"/>
      <c r="P4445" s="279"/>
      <c r="Q4445" s="269"/>
      <c r="R4445" s="21"/>
      <c r="S4445" s="21"/>
      <c r="T4445" s="21"/>
      <c r="U4445" s="21"/>
      <c r="V4445" s="21"/>
      <c r="W4445" s="21"/>
      <c r="X4445" s="21"/>
      <c r="Y4445" s="91"/>
    </row>
    <row r="4446" spans="1:25">
      <c r="A4446" s="291"/>
      <c r="B4446" s="30">
        <v>4392</v>
      </c>
      <c r="C4446" s="30" t="s">
        <v>13153</v>
      </c>
      <c r="D4446" s="30" t="s">
        <v>83</v>
      </c>
      <c r="E4446" s="54"/>
      <c r="F4446" s="21"/>
      <c r="G4446" s="269" t="str">
        <f t="shared" si="538"/>
        <v/>
      </c>
      <c r="H4446" s="269" t="str">
        <f t="shared" si="539"/>
        <v/>
      </c>
      <c r="I4446" s="269" t="str">
        <f t="shared" si="540"/>
        <v/>
      </c>
      <c r="J4446" s="83" t="str">
        <f t="shared" si="541"/>
        <v/>
      </c>
      <c r="K4446" s="269" t="str">
        <f t="shared" si="542"/>
        <v/>
      </c>
      <c r="L4446" s="21" t="str">
        <f t="shared" si="543"/>
        <v/>
      </c>
      <c r="M4446" s="279"/>
      <c r="N4446" s="279"/>
      <c r="O4446" s="279"/>
      <c r="P4446" s="279"/>
      <c r="Q4446" s="269"/>
      <c r="R4446" s="21"/>
      <c r="S4446" s="21"/>
      <c r="T4446" s="21"/>
      <c r="U4446" s="21"/>
      <c r="V4446" s="21"/>
      <c r="W4446" s="21"/>
      <c r="X4446" s="21"/>
      <c r="Y4446" s="91"/>
    </row>
    <row r="4447" spans="1:25">
      <c r="A4447" s="291"/>
      <c r="B4447" s="30">
        <v>4393</v>
      </c>
      <c r="C4447" s="30" t="s">
        <v>13154</v>
      </c>
      <c r="D4447" s="30" t="s">
        <v>83</v>
      </c>
      <c r="E4447" s="54"/>
      <c r="F4447" s="21"/>
      <c r="G4447" s="269" t="str">
        <f t="shared" si="538"/>
        <v/>
      </c>
      <c r="H4447" s="269" t="str">
        <f t="shared" si="539"/>
        <v/>
      </c>
      <c r="I4447" s="269" t="str">
        <f t="shared" si="540"/>
        <v/>
      </c>
      <c r="J4447" s="83" t="str">
        <f t="shared" si="541"/>
        <v/>
      </c>
      <c r="K4447" s="269" t="str">
        <f t="shared" si="542"/>
        <v/>
      </c>
      <c r="L4447" s="21" t="str">
        <f t="shared" si="543"/>
        <v/>
      </c>
      <c r="M4447" s="279"/>
      <c r="N4447" s="279"/>
      <c r="O4447" s="279"/>
      <c r="P4447" s="279"/>
      <c r="Q4447" s="269"/>
      <c r="R4447" s="21"/>
      <c r="S4447" s="21"/>
      <c r="T4447" s="21"/>
      <c r="U4447" s="21"/>
      <c r="V4447" s="21"/>
      <c r="W4447" s="21"/>
      <c r="X4447" s="21"/>
      <c r="Y4447" s="91"/>
    </row>
    <row r="4448" spans="1:25">
      <c r="A4448" s="291"/>
      <c r="B4448" s="30">
        <v>4394</v>
      </c>
      <c r="C4448" s="30" t="s">
        <v>13155</v>
      </c>
      <c r="D4448" s="30" t="s">
        <v>83</v>
      </c>
      <c r="E4448" s="54"/>
      <c r="F4448" s="21"/>
      <c r="G4448" s="269" t="str">
        <f t="shared" si="538"/>
        <v/>
      </c>
      <c r="H4448" s="269" t="str">
        <f t="shared" si="539"/>
        <v/>
      </c>
      <c r="I4448" s="269" t="str">
        <f t="shared" si="540"/>
        <v/>
      </c>
      <c r="J4448" s="83" t="str">
        <f t="shared" si="541"/>
        <v/>
      </c>
      <c r="K4448" s="269" t="str">
        <f t="shared" si="542"/>
        <v/>
      </c>
      <c r="L4448" s="21" t="str">
        <f t="shared" si="543"/>
        <v/>
      </c>
      <c r="M4448" s="279"/>
      <c r="N4448" s="279"/>
      <c r="O4448" s="279"/>
      <c r="P4448" s="279"/>
      <c r="Q4448" s="269"/>
      <c r="R4448" s="21"/>
      <c r="S4448" s="21"/>
      <c r="T4448" s="21"/>
      <c r="U4448" s="21"/>
      <c r="V4448" s="21"/>
      <c r="W4448" s="21"/>
      <c r="X4448" s="21"/>
      <c r="Y4448" s="91"/>
    </row>
    <row r="4449" spans="1:25">
      <c r="A4449" s="291"/>
      <c r="B4449" s="30">
        <v>4395</v>
      </c>
      <c r="C4449" s="30" t="s">
        <v>13156</v>
      </c>
      <c r="D4449" s="30" t="s">
        <v>83</v>
      </c>
      <c r="E4449" s="54"/>
      <c r="F4449" s="21"/>
      <c r="G4449" s="269" t="str">
        <f t="shared" si="538"/>
        <v/>
      </c>
      <c r="H4449" s="269" t="str">
        <f t="shared" si="539"/>
        <v/>
      </c>
      <c r="I4449" s="269" t="str">
        <f t="shared" si="540"/>
        <v/>
      </c>
      <c r="J4449" s="83" t="str">
        <f t="shared" si="541"/>
        <v/>
      </c>
      <c r="K4449" s="269" t="str">
        <f t="shared" si="542"/>
        <v/>
      </c>
      <c r="L4449" s="21" t="str">
        <f t="shared" si="543"/>
        <v/>
      </c>
      <c r="M4449" s="279"/>
      <c r="N4449" s="279"/>
      <c r="O4449" s="279"/>
      <c r="P4449" s="279"/>
      <c r="Q4449" s="269"/>
      <c r="R4449" s="21"/>
      <c r="S4449" s="21"/>
      <c r="T4449" s="21"/>
      <c r="U4449" s="21"/>
      <c r="V4449" s="21"/>
      <c r="W4449" s="21"/>
      <c r="X4449" s="21"/>
      <c r="Y4449" s="91"/>
    </row>
    <row r="4450" spans="1:25">
      <c r="A4450" s="291"/>
      <c r="B4450" s="30">
        <v>4396</v>
      </c>
      <c r="C4450" s="30" t="s">
        <v>13157</v>
      </c>
      <c r="D4450" s="30" t="s">
        <v>83</v>
      </c>
      <c r="E4450" s="54"/>
      <c r="F4450" s="21"/>
      <c r="G4450" s="269" t="str">
        <f t="shared" si="538"/>
        <v/>
      </c>
      <c r="H4450" s="269" t="str">
        <f t="shared" si="539"/>
        <v/>
      </c>
      <c r="I4450" s="269" t="str">
        <f t="shared" si="540"/>
        <v/>
      </c>
      <c r="J4450" s="83" t="str">
        <f t="shared" si="541"/>
        <v/>
      </c>
      <c r="K4450" s="269" t="str">
        <f t="shared" si="542"/>
        <v/>
      </c>
      <c r="L4450" s="21" t="str">
        <f t="shared" si="543"/>
        <v/>
      </c>
      <c r="M4450" s="279"/>
      <c r="N4450" s="279"/>
      <c r="O4450" s="279"/>
      <c r="P4450" s="279"/>
      <c r="Q4450" s="269"/>
      <c r="R4450" s="21"/>
      <c r="S4450" s="21"/>
      <c r="T4450" s="21"/>
      <c r="U4450" s="21"/>
      <c r="V4450" s="21"/>
      <c r="W4450" s="21"/>
      <c r="X4450" s="21"/>
      <c r="Y4450" s="91"/>
    </row>
    <row r="4451" spans="1:25">
      <c r="A4451" s="291"/>
      <c r="B4451" s="30">
        <v>4397</v>
      </c>
      <c r="C4451" s="30" t="s">
        <v>13158</v>
      </c>
      <c r="D4451" s="30" t="s">
        <v>83</v>
      </c>
      <c r="E4451" s="54"/>
      <c r="F4451" s="21"/>
      <c r="G4451" s="269" t="str">
        <f t="shared" si="538"/>
        <v/>
      </c>
      <c r="H4451" s="269" t="str">
        <f t="shared" si="539"/>
        <v/>
      </c>
      <c r="I4451" s="269" t="str">
        <f t="shared" si="540"/>
        <v/>
      </c>
      <c r="J4451" s="83" t="str">
        <f t="shared" si="541"/>
        <v/>
      </c>
      <c r="K4451" s="269" t="str">
        <f t="shared" si="542"/>
        <v/>
      </c>
      <c r="L4451" s="21" t="str">
        <f t="shared" si="543"/>
        <v/>
      </c>
      <c r="M4451" s="279"/>
      <c r="N4451" s="279"/>
      <c r="O4451" s="279"/>
      <c r="P4451" s="279"/>
      <c r="Q4451" s="269"/>
      <c r="R4451" s="21"/>
      <c r="S4451" s="21"/>
      <c r="T4451" s="21"/>
      <c r="U4451" s="21"/>
      <c r="V4451" s="21"/>
      <c r="W4451" s="21"/>
      <c r="X4451" s="21"/>
      <c r="Y4451" s="91"/>
    </row>
    <row r="4452" spans="1:25">
      <c r="A4452" s="291"/>
      <c r="B4452" s="30">
        <v>4398</v>
      </c>
      <c r="C4452" s="30" t="s">
        <v>13159</v>
      </c>
      <c r="D4452" s="30" t="s">
        <v>83</v>
      </c>
      <c r="E4452" s="54"/>
      <c r="F4452" s="21"/>
      <c r="G4452" s="269" t="str">
        <f t="shared" si="538"/>
        <v/>
      </c>
      <c r="H4452" s="269" t="str">
        <f t="shared" si="539"/>
        <v/>
      </c>
      <c r="I4452" s="269" t="str">
        <f t="shared" si="540"/>
        <v/>
      </c>
      <c r="J4452" s="83" t="str">
        <f t="shared" si="541"/>
        <v/>
      </c>
      <c r="K4452" s="269" t="str">
        <f t="shared" si="542"/>
        <v/>
      </c>
      <c r="L4452" s="21" t="str">
        <f t="shared" si="543"/>
        <v/>
      </c>
      <c r="M4452" s="279"/>
      <c r="N4452" s="279"/>
      <c r="O4452" s="279"/>
      <c r="P4452" s="279"/>
      <c r="Q4452" s="269"/>
      <c r="R4452" s="21"/>
      <c r="S4452" s="21"/>
      <c r="T4452" s="21"/>
      <c r="U4452" s="21"/>
      <c r="V4452" s="21"/>
      <c r="W4452" s="21"/>
      <c r="X4452" s="21"/>
      <c r="Y4452" s="91"/>
    </row>
    <row r="4453" spans="1:25">
      <c r="A4453" s="291"/>
      <c r="B4453" s="30">
        <v>4399</v>
      </c>
      <c r="C4453" s="30" t="s">
        <v>13160</v>
      </c>
      <c r="D4453" s="30" t="s">
        <v>83</v>
      </c>
      <c r="E4453" s="54"/>
      <c r="F4453" s="21"/>
      <c r="G4453" s="269" t="str">
        <f t="shared" si="538"/>
        <v/>
      </c>
      <c r="H4453" s="269" t="str">
        <f t="shared" si="539"/>
        <v/>
      </c>
      <c r="I4453" s="269" t="str">
        <f t="shared" si="540"/>
        <v/>
      </c>
      <c r="J4453" s="83" t="str">
        <f t="shared" si="541"/>
        <v/>
      </c>
      <c r="K4453" s="269" t="str">
        <f t="shared" si="542"/>
        <v/>
      </c>
      <c r="L4453" s="21" t="str">
        <f t="shared" si="543"/>
        <v/>
      </c>
      <c r="M4453" s="279"/>
      <c r="N4453" s="279"/>
      <c r="O4453" s="279"/>
      <c r="P4453" s="279"/>
      <c r="Q4453" s="269"/>
      <c r="R4453" s="21"/>
      <c r="S4453" s="21"/>
      <c r="T4453" s="21"/>
      <c r="U4453" s="21"/>
      <c r="V4453" s="21"/>
      <c r="W4453" s="21"/>
      <c r="X4453" s="21"/>
      <c r="Y4453" s="91"/>
    </row>
    <row r="4454" spans="1:25">
      <c r="A4454" s="291"/>
      <c r="B4454" s="30">
        <v>4400</v>
      </c>
      <c r="C4454" s="30" t="s">
        <v>13161</v>
      </c>
      <c r="D4454" s="30" t="s">
        <v>83</v>
      </c>
      <c r="E4454" s="54"/>
      <c r="F4454" s="21"/>
      <c r="G4454" s="269" t="str">
        <f t="shared" si="538"/>
        <v/>
      </c>
      <c r="H4454" s="269" t="str">
        <f t="shared" si="539"/>
        <v/>
      </c>
      <c r="I4454" s="269" t="str">
        <f t="shared" si="540"/>
        <v/>
      </c>
      <c r="J4454" s="83" t="str">
        <f t="shared" si="541"/>
        <v/>
      </c>
      <c r="K4454" s="269" t="str">
        <f t="shared" si="542"/>
        <v/>
      </c>
      <c r="L4454" s="21" t="str">
        <f t="shared" si="543"/>
        <v/>
      </c>
      <c r="M4454" s="279"/>
      <c r="N4454" s="279"/>
      <c r="O4454" s="279"/>
      <c r="P4454" s="279"/>
      <c r="Q4454" s="269"/>
      <c r="R4454" s="21"/>
      <c r="S4454" s="21"/>
      <c r="T4454" s="21"/>
      <c r="U4454" s="21"/>
      <c r="V4454" s="21"/>
      <c r="W4454" s="21"/>
      <c r="X4454" s="21"/>
      <c r="Y4454" s="91"/>
    </row>
    <row r="4455" spans="1:25">
      <c r="A4455" s="291"/>
      <c r="B4455" s="30">
        <v>4401</v>
      </c>
      <c r="C4455" s="30" t="s">
        <v>13162</v>
      </c>
      <c r="D4455" s="30" t="s">
        <v>83</v>
      </c>
      <c r="E4455" s="54"/>
      <c r="F4455" s="21"/>
      <c r="G4455" s="269" t="str">
        <f t="shared" si="538"/>
        <v/>
      </c>
      <c r="H4455" s="269" t="str">
        <f t="shared" si="539"/>
        <v/>
      </c>
      <c r="I4455" s="269" t="str">
        <f t="shared" si="540"/>
        <v/>
      </c>
      <c r="J4455" s="83" t="str">
        <f t="shared" si="541"/>
        <v/>
      </c>
      <c r="K4455" s="269" t="str">
        <f t="shared" si="542"/>
        <v/>
      </c>
      <c r="L4455" s="21" t="str">
        <f t="shared" si="543"/>
        <v/>
      </c>
      <c r="M4455" s="279"/>
      <c r="N4455" s="279"/>
      <c r="O4455" s="279"/>
      <c r="P4455" s="279"/>
      <c r="Q4455" s="269"/>
      <c r="R4455" s="21"/>
      <c r="S4455" s="21"/>
      <c r="T4455" s="21"/>
      <c r="U4455" s="21"/>
      <c r="V4455" s="21"/>
      <c r="W4455" s="21"/>
      <c r="X4455" s="21"/>
      <c r="Y4455" s="91"/>
    </row>
    <row r="4456" spans="1:25">
      <c r="A4456" s="291"/>
      <c r="B4456" s="30">
        <v>4402</v>
      </c>
      <c r="C4456" s="30" t="s">
        <v>13163</v>
      </c>
      <c r="D4456" s="30" t="s">
        <v>83</v>
      </c>
      <c r="E4456" s="54"/>
      <c r="F4456" s="21"/>
      <c r="G4456" s="269" t="str">
        <f t="shared" si="538"/>
        <v/>
      </c>
      <c r="H4456" s="269" t="str">
        <f t="shared" si="539"/>
        <v/>
      </c>
      <c r="I4456" s="269" t="str">
        <f t="shared" si="540"/>
        <v/>
      </c>
      <c r="J4456" s="83" t="str">
        <f t="shared" si="541"/>
        <v/>
      </c>
      <c r="K4456" s="269" t="str">
        <f t="shared" si="542"/>
        <v/>
      </c>
      <c r="L4456" s="21" t="str">
        <f t="shared" si="543"/>
        <v/>
      </c>
      <c r="M4456" s="279"/>
      <c r="N4456" s="279"/>
      <c r="O4456" s="279"/>
      <c r="P4456" s="279"/>
      <c r="Q4456" s="269"/>
      <c r="R4456" s="21"/>
      <c r="S4456" s="21"/>
      <c r="T4456" s="21"/>
      <c r="U4456" s="21"/>
      <c r="V4456" s="21"/>
      <c r="W4456" s="21"/>
      <c r="X4456" s="21"/>
      <c r="Y4456" s="91"/>
    </row>
    <row r="4457" spans="1:25">
      <c r="A4457" s="291"/>
      <c r="B4457" s="30">
        <v>4403</v>
      </c>
      <c r="C4457" s="30" t="s">
        <v>13164</v>
      </c>
      <c r="D4457" s="30" t="s">
        <v>83</v>
      </c>
      <c r="E4457" s="54"/>
      <c r="F4457" s="21"/>
      <c r="G4457" s="269" t="str">
        <f t="shared" si="538"/>
        <v/>
      </c>
      <c r="H4457" s="269" t="str">
        <f t="shared" si="539"/>
        <v/>
      </c>
      <c r="I4457" s="269" t="str">
        <f t="shared" si="540"/>
        <v/>
      </c>
      <c r="J4457" s="83" t="str">
        <f t="shared" si="541"/>
        <v/>
      </c>
      <c r="K4457" s="269" t="str">
        <f t="shared" si="542"/>
        <v/>
      </c>
      <c r="L4457" s="21" t="str">
        <f t="shared" si="543"/>
        <v/>
      </c>
      <c r="M4457" s="279"/>
      <c r="N4457" s="279"/>
      <c r="O4457" s="279"/>
      <c r="P4457" s="279"/>
      <c r="Q4457" s="269"/>
      <c r="R4457" s="21"/>
      <c r="S4457" s="21"/>
      <c r="T4457" s="21"/>
      <c r="U4457" s="21"/>
      <c r="V4457" s="21"/>
      <c r="W4457" s="21"/>
      <c r="X4457" s="21"/>
      <c r="Y4457" s="91"/>
    </row>
    <row r="4458" spans="1:25">
      <c r="A4458" s="291"/>
      <c r="B4458" s="30">
        <v>4404</v>
      </c>
      <c r="C4458" s="30" t="s">
        <v>13165</v>
      </c>
      <c r="D4458" s="30" t="s">
        <v>83</v>
      </c>
      <c r="E4458" s="54"/>
      <c r="F4458" s="21"/>
      <c r="G4458" s="269" t="str">
        <f t="shared" si="538"/>
        <v/>
      </c>
      <c r="H4458" s="269" t="str">
        <f t="shared" si="539"/>
        <v/>
      </c>
      <c r="I4458" s="269" t="str">
        <f t="shared" si="540"/>
        <v/>
      </c>
      <c r="J4458" s="83" t="str">
        <f t="shared" si="541"/>
        <v/>
      </c>
      <c r="K4458" s="269" t="str">
        <f t="shared" si="542"/>
        <v/>
      </c>
      <c r="L4458" s="21" t="str">
        <f t="shared" si="543"/>
        <v/>
      </c>
      <c r="M4458" s="279"/>
      <c r="N4458" s="279"/>
      <c r="O4458" s="279"/>
      <c r="P4458" s="279"/>
      <c r="Q4458" s="269"/>
      <c r="R4458" s="21"/>
      <c r="S4458" s="21"/>
      <c r="T4458" s="21"/>
      <c r="U4458" s="21"/>
      <c r="V4458" s="21"/>
      <c r="W4458" s="21"/>
      <c r="X4458" s="21"/>
      <c r="Y4458" s="91"/>
    </row>
    <row r="4459" spans="1:25">
      <c r="A4459" s="291"/>
      <c r="B4459" s="30">
        <v>4405</v>
      </c>
      <c r="C4459" s="30" t="s">
        <v>13166</v>
      </c>
      <c r="D4459" s="30" t="s">
        <v>83</v>
      </c>
      <c r="E4459" s="54"/>
      <c r="F4459" s="21"/>
      <c r="G4459" s="269" t="str">
        <f t="shared" si="538"/>
        <v/>
      </c>
      <c r="H4459" s="269" t="str">
        <f t="shared" si="539"/>
        <v/>
      </c>
      <c r="I4459" s="269" t="str">
        <f t="shared" si="540"/>
        <v/>
      </c>
      <c r="J4459" s="83" t="str">
        <f t="shared" si="541"/>
        <v/>
      </c>
      <c r="K4459" s="269" t="str">
        <f t="shared" si="542"/>
        <v/>
      </c>
      <c r="L4459" s="21" t="str">
        <f t="shared" si="543"/>
        <v/>
      </c>
      <c r="M4459" s="279"/>
      <c r="N4459" s="279"/>
      <c r="O4459" s="279"/>
      <c r="P4459" s="279"/>
      <c r="Q4459" s="269"/>
      <c r="R4459" s="21"/>
      <c r="S4459" s="21"/>
      <c r="T4459" s="21"/>
      <c r="U4459" s="21"/>
      <c r="V4459" s="21"/>
      <c r="W4459" s="21"/>
      <c r="X4459" s="21"/>
      <c r="Y4459" s="91"/>
    </row>
    <row r="4460" spans="1:25">
      <c r="A4460" s="291"/>
      <c r="B4460" s="30">
        <v>4406</v>
      </c>
      <c r="C4460" s="30" t="s">
        <v>13167</v>
      </c>
      <c r="D4460" s="30" t="s">
        <v>83</v>
      </c>
      <c r="E4460" s="54"/>
      <c r="F4460" s="21"/>
      <c r="G4460" s="269" t="str">
        <f t="shared" si="538"/>
        <v/>
      </c>
      <c r="H4460" s="269" t="str">
        <f t="shared" si="539"/>
        <v/>
      </c>
      <c r="I4460" s="269" t="str">
        <f t="shared" si="540"/>
        <v/>
      </c>
      <c r="J4460" s="83" t="str">
        <f t="shared" si="541"/>
        <v/>
      </c>
      <c r="K4460" s="269" t="str">
        <f t="shared" si="542"/>
        <v/>
      </c>
      <c r="L4460" s="21" t="str">
        <f t="shared" si="543"/>
        <v/>
      </c>
      <c r="M4460" s="279"/>
      <c r="N4460" s="279"/>
      <c r="O4460" s="279"/>
      <c r="P4460" s="279"/>
      <c r="Q4460" s="269"/>
      <c r="R4460" s="21"/>
      <c r="S4460" s="21"/>
      <c r="T4460" s="21"/>
      <c r="U4460" s="21"/>
      <c r="V4460" s="21"/>
      <c r="W4460" s="21"/>
      <c r="X4460" s="21"/>
      <c r="Y4460" s="91"/>
    </row>
    <row r="4461" spans="1:25">
      <c r="A4461" s="291"/>
      <c r="B4461" s="30">
        <v>4407</v>
      </c>
      <c r="C4461" s="30" t="s">
        <v>13168</v>
      </c>
      <c r="D4461" s="30" t="s">
        <v>83</v>
      </c>
      <c r="E4461" s="54"/>
      <c r="F4461" s="21"/>
      <c r="G4461" s="269" t="str">
        <f t="shared" si="538"/>
        <v/>
      </c>
      <c r="H4461" s="269" t="str">
        <f t="shared" si="539"/>
        <v/>
      </c>
      <c r="I4461" s="269" t="str">
        <f t="shared" si="540"/>
        <v/>
      </c>
      <c r="J4461" s="83" t="str">
        <f t="shared" si="541"/>
        <v/>
      </c>
      <c r="K4461" s="269" t="str">
        <f t="shared" si="542"/>
        <v/>
      </c>
      <c r="L4461" s="21" t="str">
        <f t="shared" si="543"/>
        <v/>
      </c>
      <c r="M4461" s="279"/>
      <c r="N4461" s="279"/>
      <c r="O4461" s="279"/>
      <c r="P4461" s="279"/>
      <c r="Q4461" s="269"/>
      <c r="R4461" s="21"/>
      <c r="S4461" s="21"/>
      <c r="T4461" s="21"/>
      <c r="U4461" s="21"/>
      <c r="V4461" s="21"/>
      <c r="W4461" s="21"/>
      <c r="X4461" s="21"/>
      <c r="Y4461" s="91"/>
    </row>
    <row r="4462" spans="1:25">
      <c r="A4462" s="291"/>
      <c r="B4462" s="30">
        <v>4408</v>
      </c>
      <c r="C4462" s="30" t="s">
        <v>13169</v>
      </c>
      <c r="D4462" s="30" t="s">
        <v>83</v>
      </c>
      <c r="E4462" s="54"/>
      <c r="F4462" s="21"/>
      <c r="G4462" s="269" t="str">
        <f t="shared" si="538"/>
        <v/>
      </c>
      <c r="H4462" s="269" t="str">
        <f t="shared" si="539"/>
        <v/>
      </c>
      <c r="I4462" s="269" t="str">
        <f t="shared" si="540"/>
        <v/>
      </c>
      <c r="J4462" s="83" t="str">
        <f t="shared" si="541"/>
        <v/>
      </c>
      <c r="K4462" s="269" t="str">
        <f t="shared" si="542"/>
        <v/>
      </c>
      <c r="L4462" s="21" t="str">
        <f t="shared" si="543"/>
        <v/>
      </c>
      <c r="M4462" s="279"/>
      <c r="N4462" s="279"/>
      <c r="O4462" s="279"/>
      <c r="P4462" s="279"/>
      <c r="Q4462" s="269"/>
      <c r="R4462" s="21"/>
      <c r="S4462" s="21"/>
      <c r="T4462" s="21"/>
      <c r="U4462" s="21"/>
      <c r="V4462" s="21"/>
      <c r="W4462" s="21"/>
      <c r="X4462" s="21"/>
      <c r="Y4462" s="91"/>
    </row>
    <row r="4463" spans="1:25">
      <c r="A4463" s="291"/>
      <c r="B4463" s="30">
        <v>4409</v>
      </c>
      <c r="C4463" s="30" t="s">
        <v>13170</v>
      </c>
      <c r="D4463" s="30" t="s">
        <v>83</v>
      </c>
      <c r="E4463" s="54"/>
      <c r="F4463" s="21"/>
      <c r="G4463" s="269" t="str">
        <f t="shared" si="538"/>
        <v/>
      </c>
      <c r="H4463" s="269" t="str">
        <f t="shared" si="539"/>
        <v/>
      </c>
      <c r="I4463" s="269" t="str">
        <f t="shared" si="540"/>
        <v/>
      </c>
      <c r="J4463" s="83" t="str">
        <f t="shared" si="541"/>
        <v/>
      </c>
      <c r="K4463" s="269" t="str">
        <f t="shared" si="542"/>
        <v/>
      </c>
      <c r="L4463" s="21" t="str">
        <f t="shared" si="543"/>
        <v/>
      </c>
      <c r="M4463" s="279"/>
      <c r="N4463" s="279"/>
      <c r="O4463" s="279"/>
      <c r="P4463" s="279"/>
      <c r="Q4463" s="269"/>
      <c r="R4463" s="21"/>
      <c r="S4463" s="21"/>
      <c r="T4463" s="21"/>
      <c r="U4463" s="21"/>
      <c r="V4463" s="21"/>
      <c r="W4463" s="21"/>
      <c r="X4463" s="21"/>
      <c r="Y4463" s="91"/>
    </row>
    <row r="4464" spans="1:25">
      <c r="A4464" s="291"/>
      <c r="B4464" s="30">
        <v>4410</v>
      </c>
      <c r="C4464" s="30" t="s">
        <v>13171</v>
      </c>
      <c r="D4464" s="30" t="s">
        <v>83</v>
      </c>
      <c r="E4464" s="54"/>
      <c r="F4464" s="21"/>
      <c r="G4464" s="269" t="str">
        <f t="shared" si="538"/>
        <v/>
      </c>
      <c r="H4464" s="269" t="str">
        <f t="shared" si="539"/>
        <v/>
      </c>
      <c r="I4464" s="269" t="str">
        <f t="shared" si="540"/>
        <v/>
      </c>
      <c r="J4464" s="83" t="str">
        <f t="shared" si="541"/>
        <v/>
      </c>
      <c r="K4464" s="269" t="str">
        <f t="shared" si="542"/>
        <v/>
      </c>
      <c r="L4464" s="21" t="str">
        <f t="shared" si="543"/>
        <v/>
      </c>
      <c r="M4464" s="279"/>
      <c r="N4464" s="279"/>
      <c r="O4464" s="279"/>
      <c r="P4464" s="279"/>
      <c r="Q4464" s="269"/>
      <c r="R4464" s="21"/>
      <c r="S4464" s="21"/>
      <c r="T4464" s="21"/>
      <c r="U4464" s="21"/>
      <c r="V4464" s="21"/>
      <c r="W4464" s="21"/>
      <c r="X4464" s="21"/>
      <c r="Y4464" s="91"/>
    </row>
    <row r="4465" spans="1:25">
      <c r="A4465" s="291"/>
      <c r="B4465" s="30">
        <v>4411</v>
      </c>
      <c r="C4465" s="30" t="s">
        <v>13172</v>
      </c>
      <c r="D4465" s="30" t="s">
        <v>83</v>
      </c>
      <c r="E4465" s="54"/>
      <c r="F4465" s="21"/>
      <c r="G4465" s="269" t="str">
        <f t="shared" si="538"/>
        <v/>
      </c>
      <c r="H4465" s="269" t="str">
        <f t="shared" si="539"/>
        <v/>
      </c>
      <c r="I4465" s="269" t="str">
        <f t="shared" si="540"/>
        <v/>
      </c>
      <c r="J4465" s="83" t="str">
        <f t="shared" si="541"/>
        <v/>
      </c>
      <c r="K4465" s="269" t="str">
        <f t="shared" si="542"/>
        <v/>
      </c>
      <c r="L4465" s="21" t="str">
        <f t="shared" si="543"/>
        <v/>
      </c>
      <c r="M4465" s="279"/>
      <c r="N4465" s="279"/>
      <c r="O4465" s="279"/>
      <c r="P4465" s="279"/>
      <c r="Q4465" s="269"/>
      <c r="R4465" s="21"/>
      <c r="S4465" s="21"/>
      <c r="T4465" s="21"/>
      <c r="U4465" s="21"/>
      <c r="V4465" s="21"/>
      <c r="W4465" s="21"/>
      <c r="X4465" s="21"/>
      <c r="Y4465" s="91"/>
    </row>
    <row r="4466" spans="1:25">
      <c r="A4466" s="291"/>
      <c r="B4466" s="30">
        <v>4412</v>
      </c>
      <c r="C4466" s="30" t="s">
        <v>13173</v>
      </c>
      <c r="D4466" s="30" t="s">
        <v>83</v>
      </c>
      <c r="E4466" s="54"/>
      <c r="F4466" s="21"/>
      <c r="G4466" s="269" t="str">
        <f t="shared" si="538"/>
        <v/>
      </c>
      <c r="H4466" s="269" t="str">
        <f t="shared" si="539"/>
        <v/>
      </c>
      <c r="I4466" s="269" t="str">
        <f t="shared" si="540"/>
        <v/>
      </c>
      <c r="J4466" s="83" t="str">
        <f t="shared" si="541"/>
        <v/>
      </c>
      <c r="K4466" s="269" t="str">
        <f t="shared" si="542"/>
        <v/>
      </c>
      <c r="L4466" s="21" t="str">
        <f t="shared" si="543"/>
        <v/>
      </c>
      <c r="M4466" s="279"/>
      <c r="N4466" s="279"/>
      <c r="O4466" s="279"/>
      <c r="P4466" s="279"/>
      <c r="Q4466" s="269"/>
      <c r="R4466" s="21"/>
      <c r="S4466" s="21"/>
      <c r="T4466" s="21"/>
      <c r="U4466" s="21"/>
      <c r="V4466" s="21"/>
      <c r="W4466" s="21"/>
      <c r="X4466" s="21"/>
      <c r="Y4466" s="91"/>
    </row>
    <row r="4467" spans="1:25">
      <c r="A4467" s="291"/>
      <c r="B4467" s="30">
        <v>4413</v>
      </c>
      <c r="C4467" s="30" t="s">
        <v>13174</v>
      </c>
      <c r="D4467" s="30" t="s">
        <v>83</v>
      </c>
      <c r="E4467" s="54"/>
      <c r="F4467" s="21"/>
      <c r="G4467" s="269" t="str">
        <f t="shared" si="538"/>
        <v/>
      </c>
      <c r="H4467" s="269" t="str">
        <f t="shared" si="539"/>
        <v/>
      </c>
      <c r="I4467" s="269" t="str">
        <f t="shared" si="540"/>
        <v/>
      </c>
      <c r="J4467" s="83" t="str">
        <f t="shared" si="541"/>
        <v/>
      </c>
      <c r="K4467" s="269" t="str">
        <f t="shared" si="542"/>
        <v/>
      </c>
      <c r="L4467" s="21" t="str">
        <f t="shared" si="543"/>
        <v/>
      </c>
      <c r="M4467" s="279"/>
      <c r="N4467" s="279"/>
      <c r="O4467" s="279"/>
      <c r="P4467" s="279"/>
      <c r="Q4467" s="269"/>
      <c r="R4467" s="21"/>
      <c r="S4467" s="21"/>
      <c r="T4467" s="21"/>
      <c r="U4467" s="21"/>
      <c r="V4467" s="21"/>
      <c r="W4467" s="21"/>
      <c r="X4467" s="21"/>
      <c r="Y4467" s="91"/>
    </row>
    <row r="4468" spans="1:25">
      <c r="A4468" s="291"/>
      <c r="B4468" s="30">
        <v>4414</v>
      </c>
      <c r="C4468" s="30" t="s">
        <v>13175</v>
      </c>
      <c r="D4468" s="30" t="s">
        <v>83</v>
      </c>
      <c r="E4468" s="54"/>
      <c r="F4468" s="21"/>
      <c r="G4468" s="269" t="str">
        <f t="shared" ref="G4468:G4531" si="544">IF(ISBLANK(N4468),"",YEAR(N4468))</f>
        <v/>
      </c>
      <c r="H4468" s="269" t="str">
        <f t="shared" ref="H4468:H4531" si="545">IF(ISBLANK(N4468),"",MONTH(N4468))</f>
        <v/>
      </c>
      <c r="I4468" s="269" t="str">
        <f t="shared" ref="I4468:I4531" si="546">IF(ISBLANK(N4468),"",WEEKNUM(N4468,1))</f>
        <v/>
      </c>
      <c r="J4468" s="83" t="str">
        <f t="shared" ref="J4468:J4531" si="547">IF(ISBLANK(P4468),"",YEAR(P4468))</f>
        <v/>
      </c>
      <c r="K4468" s="269" t="str">
        <f t="shared" ref="K4468:K4531" si="548">IF(ISBLANK(P4468),"",MONTH(P4468))</f>
        <v/>
      </c>
      <c r="L4468" s="21" t="str">
        <f t="shared" ref="L4468:L4531" si="549">IF(ISBLANK(P4468),"",WEEKNUM(P4468,1))</f>
        <v/>
      </c>
      <c r="M4468" s="279"/>
      <c r="N4468" s="279"/>
      <c r="O4468" s="279"/>
      <c r="P4468" s="279"/>
      <c r="Q4468" s="269"/>
      <c r="R4468" s="21"/>
      <c r="S4468" s="21"/>
      <c r="T4468" s="21"/>
      <c r="U4468" s="21"/>
      <c r="V4468" s="21"/>
      <c r="W4468" s="21"/>
      <c r="X4468" s="21"/>
      <c r="Y4468" s="91"/>
    </row>
    <row r="4469" spans="1:25">
      <c r="A4469" s="291"/>
      <c r="B4469" s="30">
        <v>4415</v>
      </c>
      <c r="C4469" s="30" t="s">
        <v>13176</v>
      </c>
      <c r="D4469" s="30" t="s">
        <v>83</v>
      </c>
      <c r="E4469" s="54"/>
      <c r="F4469" s="21"/>
      <c r="G4469" s="269" t="str">
        <f t="shared" si="544"/>
        <v/>
      </c>
      <c r="H4469" s="269" t="str">
        <f t="shared" si="545"/>
        <v/>
      </c>
      <c r="I4469" s="269" t="str">
        <f t="shared" si="546"/>
        <v/>
      </c>
      <c r="J4469" s="83" t="str">
        <f t="shared" si="547"/>
        <v/>
      </c>
      <c r="K4469" s="269" t="str">
        <f t="shared" si="548"/>
        <v/>
      </c>
      <c r="L4469" s="21" t="str">
        <f t="shared" si="549"/>
        <v/>
      </c>
      <c r="M4469" s="279"/>
      <c r="N4469" s="279"/>
      <c r="O4469" s="279"/>
      <c r="P4469" s="279"/>
      <c r="Q4469" s="269"/>
      <c r="R4469" s="21"/>
      <c r="S4469" s="21"/>
      <c r="T4469" s="21"/>
      <c r="U4469" s="21"/>
      <c r="V4469" s="21"/>
      <c r="W4469" s="21"/>
      <c r="X4469" s="21"/>
      <c r="Y4469" s="91"/>
    </row>
    <row r="4470" spans="1:25">
      <c r="A4470" s="291"/>
      <c r="B4470" s="30">
        <v>4416</v>
      </c>
      <c r="C4470" s="30" t="s">
        <v>13177</v>
      </c>
      <c r="D4470" s="30" t="s">
        <v>83</v>
      </c>
      <c r="E4470" s="54"/>
      <c r="F4470" s="21"/>
      <c r="G4470" s="269" t="str">
        <f t="shared" si="544"/>
        <v/>
      </c>
      <c r="H4470" s="269" t="str">
        <f t="shared" si="545"/>
        <v/>
      </c>
      <c r="I4470" s="269" t="str">
        <f t="shared" si="546"/>
        <v/>
      </c>
      <c r="J4470" s="83" t="str">
        <f t="shared" si="547"/>
        <v/>
      </c>
      <c r="K4470" s="269" t="str">
        <f t="shared" si="548"/>
        <v/>
      </c>
      <c r="L4470" s="21" t="str">
        <f t="shared" si="549"/>
        <v/>
      </c>
      <c r="M4470" s="279"/>
      <c r="N4470" s="279"/>
      <c r="O4470" s="279"/>
      <c r="P4470" s="279"/>
      <c r="Q4470" s="269"/>
      <c r="R4470" s="21"/>
      <c r="S4470" s="21"/>
      <c r="T4470" s="21"/>
      <c r="U4470" s="21"/>
      <c r="V4470" s="21"/>
      <c r="W4470" s="21"/>
      <c r="X4470" s="21"/>
      <c r="Y4470" s="91"/>
    </row>
    <row r="4471" spans="1:25">
      <c r="A4471" s="291"/>
      <c r="B4471" s="30">
        <v>4417</v>
      </c>
      <c r="C4471" s="30" t="s">
        <v>13178</v>
      </c>
      <c r="D4471" s="30" t="s">
        <v>83</v>
      </c>
      <c r="E4471" s="54"/>
      <c r="F4471" s="21"/>
      <c r="G4471" s="269" t="str">
        <f t="shared" si="544"/>
        <v/>
      </c>
      <c r="H4471" s="269" t="str">
        <f t="shared" si="545"/>
        <v/>
      </c>
      <c r="I4471" s="269" t="str">
        <f t="shared" si="546"/>
        <v/>
      </c>
      <c r="J4471" s="83" t="str">
        <f t="shared" si="547"/>
        <v/>
      </c>
      <c r="K4471" s="269" t="str">
        <f t="shared" si="548"/>
        <v/>
      </c>
      <c r="L4471" s="21" t="str">
        <f t="shared" si="549"/>
        <v/>
      </c>
      <c r="M4471" s="279"/>
      <c r="N4471" s="279"/>
      <c r="O4471" s="279"/>
      <c r="P4471" s="279"/>
      <c r="Q4471" s="269"/>
      <c r="R4471" s="21"/>
      <c r="S4471" s="21"/>
      <c r="T4471" s="21"/>
      <c r="U4471" s="21"/>
      <c r="V4471" s="21"/>
      <c r="W4471" s="21"/>
      <c r="X4471" s="21"/>
      <c r="Y4471" s="91"/>
    </row>
    <row r="4472" spans="1:25">
      <c r="A4472" s="291"/>
      <c r="B4472" s="30">
        <v>4418</v>
      </c>
      <c r="C4472" s="30" t="s">
        <v>13179</v>
      </c>
      <c r="D4472" s="30" t="s">
        <v>83</v>
      </c>
      <c r="E4472" s="54"/>
      <c r="F4472" s="21"/>
      <c r="G4472" s="269" t="str">
        <f t="shared" si="544"/>
        <v/>
      </c>
      <c r="H4472" s="269" t="str">
        <f t="shared" si="545"/>
        <v/>
      </c>
      <c r="I4472" s="269" t="str">
        <f t="shared" si="546"/>
        <v/>
      </c>
      <c r="J4472" s="83" t="str">
        <f t="shared" si="547"/>
        <v/>
      </c>
      <c r="K4472" s="269" t="str">
        <f t="shared" si="548"/>
        <v/>
      </c>
      <c r="L4472" s="21" t="str">
        <f t="shared" si="549"/>
        <v/>
      </c>
      <c r="M4472" s="279"/>
      <c r="N4472" s="279"/>
      <c r="O4472" s="279"/>
      <c r="P4472" s="279"/>
      <c r="Q4472" s="269"/>
      <c r="R4472" s="21"/>
      <c r="S4472" s="21"/>
      <c r="T4472" s="21"/>
      <c r="U4472" s="21"/>
      <c r="V4472" s="21"/>
      <c r="W4472" s="21"/>
      <c r="X4472" s="21"/>
      <c r="Y4472" s="91"/>
    </row>
    <row r="4473" spans="1:25">
      <c r="A4473" s="291"/>
      <c r="B4473" s="30">
        <v>4419</v>
      </c>
      <c r="C4473" s="30" t="s">
        <v>13180</v>
      </c>
      <c r="D4473" s="30" t="s">
        <v>83</v>
      </c>
      <c r="E4473" s="54"/>
      <c r="F4473" s="21"/>
      <c r="G4473" s="269" t="str">
        <f t="shared" si="544"/>
        <v/>
      </c>
      <c r="H4473" s="269" t="str">
        <f t="shared" si="545"/>
        <v/>
      </c>
      <c r="I4473" s="269" t="str">
        <f t="shared" si="546"/>
        <v/>
      </c>
      <c r="J4473" s="83" t="str">
        <f t="shared" si="547"/>
        <v/>
      </c>
      <c r="K4473" s="269" t="str">
        <f t="shared" si="548"/>
        <v/>
      </c>
      <c r="L4473" s="21" t="str">
        <f t="shared" si="549"/>
        <v/>
      </c>
      <c r="M4473" s="279"/>
      <c r="N4473" s="279"/>
      <c r="O4473" s="279"/>
      <c r="P4473" s="279"/>
      <c r="Q4473" s="269"/>
      <c r="R4473" s="21"/>
      <c r="S4473" s="21"/>
      <c r="T4473" s="21"/>
      <c r="U4473" s="21"/>
      <c r="V4473" s="21"/>
      <c r="W4473" s="21"/>
      <c r="X4473" s="21"/>
      <c r="Y4473" s="91"/>
    </row>
    <row r="4474" spans="1:25">
      <c r="A4474" s="291"/>
      <c r="B4474" s="30">
        <v>4420</v>
      </c>
      <c r="C4474" s="30" t="s">
        <v>13181</v>
      </c>
      <c r="D4474" s="30" t="s">
        <v>83</v>
      </c>
      <c r="E4474" s="54"/>
      <c r="F4474" s="21"/>
      <c r="G4474" s="269" t="str">
        <f t="shared" si="544"/>
        <v/>
      </c>
      <c r="H4474" s="269" t="str">
        <f t="shared" si="545"/>
        <v/>
      </c>
      <c r="I4474" s="269" t="str">
        <f t="shared" si="546"/>
        <v/>
      </c>
      <c r="J4474" s="83" t="str">
        <f t="shared" si="547"/>
        <v/>
      </c>
      <c r="K4474" s="269" t="str">
        <f t="shared" si="548"/>
        <v/>
      </c>
      <c r="L4474" s="21" t="str">
        <f t="shared" si="549"/>
        <v/>
      </c>
      <c r="M4474" s="279"/>
      <c r="N4474" s="279"/>
      <c r="O4474" s="279"/>
      <c r="P4474" s="279"/>
      <c r="Q4474" s="269"/>
      <c r="R4474" s="21"/>
      <c r="S4474" s="21"/>
      <c r="T4474" s="21"/>
      <c r="U4474" s="21"/>
      <c r="V4474" s="21"/>
      <c r="W4474" s="21"/>
      <c r="X4474" s="21"/>
      <c r="Y4474" s="91"/>
    </row>
    <row r="4475" spans="1:25">
      <c r="A4475" s="291"/>
      <c r="B4475" s="30">
        <v>4421</v>
      </c>
      <c r="C4475" s="30" t="s">
        <v>13182</v>
      </c>
      <c r="D4475" s="30" t="s">
        <v>83</v>
      </c>
      <c r="E4475" s="54"/>
      <c r="F4475" s="21"/>
      <c r="G4475" s="269" t="str">
        <f t="shared" si="544"/>
        <v/>
      </c>
      <c r="H4475" s="269" t="str">
        <f t="shared" si="545"/>
        <v/>
      </c>
      <c r="I4475" s="269" t="str">
        <f t="shared" si="546"/>
        <v/>
      </c>
      <c r="J4475" s="83" t="str">
        <f t="shared" si="547"/>
        <v/>
      </c>
      <c r="K4475" s="269" t="str">
        <f t="shared" si="548"/>
        <v/>
      </c>
      <c r="L4475" s="21" t="str">
        <f t="shared" si="549"/>
        <v/>
      </c>
      <c r="M4475" s="279"/>
      <c r="N4475" s="279"/>
      <c r="O4475" s="279"/>
      <c r="P4475" s="279"/>
      <c r="Q4475" s="269"/>
      <c r="R4475" s="21"/>
      <c r="S4475" s="21"/>
      <c r="T4475" s="21"/>
      <c r="U4475" s="21"/>
      <c r="V4475" s="21"/>
      <c r="W4475" s="21"/>
      <c r="X4475" s="21"/>
      <c r="Y4475" s="91"/>
    </row>
    <row r="4476" spans="1:25">
      <c r="A4476" s="291"/>
      <c r="B4476" s="30">
        <v>4422</v>
      </c>
      <c r="C4476" s="30" t="s">
        <v>13183</v>
      </c>
      <c r="D4476" s="30" t="s">
        <v>83</v>
      </c>
      <c r="E4476" s="54"/>
      <c r="F4476" s="21"/>
      <c r="G4476" s="269" t="str">
        <f t="shared" si="544"/>
        <v/>
      </c>
      <c r="H4476" s="269" t="str">
        <f t="shared" si="545"/>
        <v/>
      </c>
      <c r="I4476" s="269" t="str">
        <f t="shared" si="546"/>
        <v/>
      </c>
      <c r="J4476" s="83" t="str">
        <f t="shared" si="547"/>
        <v/>
      </c>
      <c r="K4476" s="269" t="str">
        <f t="shared" si="548"/>
        <v/>
      </c>
      <c r="L4476" s="21" t="str">
        <f t="shared" si="549"/>
        <v/>
      </c>
      <c r="M4476" s="279"/>
      <c r="N4476" s="279"/>
      <c r="O4476" s="279"/>
      <c r="P4476" s="279"/>
      <c r="Q4476" s="269"/>
      <c r="R4476" s="21"/>
      <c r="S4476" s="21"/>
      <c r="T4476" s="21"/>
      <c r="U4476" s="21"/>
      <c r="V4476" s="21"/>
      <c r="W4476" s="21"/>
      <c r="X4476" s="21"/>
      <c r="Y4476" s="91"/>
    </row>
    <row r="4477" spans="1:25">
      <c r="A4477" s="291"/>
      <c r="B4477" s="30">
        <v>4423</v>
      </c>
      <c r="C4477" s="30" t="s">
        <v>13184</v>
      </c>
      <c r="D4477" s="30" t="s">
        <v>83</v>
      </c>
      <c r="E4477" s="54"/>
      <c r="F4477" s="21"/>
      <c r="G4477" s="269" t="str">
        <f t="shared" si="544"/>
        <v/>
      </c>
      <c r="H4477" s="269" t="str">
        <f t="shared" si="545"/>
        <v/>
      </c>
      <c r="I4477" s="269" t="str">
        <f t="shared" si="546"/>
        <v/>
      </c>
      <c r="J4477" s="83" t="str">
        <f t="shared" si="547"/>
        <v/>
      </c>
      <c r="K4477" s="269" t="str">
        <f t="shared" si="548"/>
        <v/>
      </c>
      <c r="L4477" s="21" t="str">
        <f t="shared" si="549"/>
        <v/>
      </c>
      <c r="M4477" s="279"/>
      <c r="N4477" s="279"/>
      <c r="O4477" s="279"/>
      <c r="P4477" s="279"/>
      <c r="Q4477" s="269"/>
      <c r="R4477" s="21"/>
      <c r="S4477" s="21"/>
      <c r="T4477" s="21"/>
      <c r="U4477" s="21"/>
      <c r="V4477" s="21"/>
      <c r="W4477" s="21"/>
      <c r="X4477" s="21"/>
      <c r="Y4477" s="91"/>
    </row>
    <row r="4478" spans="1:25">
      <c r="A4478" s="291"/>
      <c r="B4478" s="30">
        <v>4424</v>
      </c>
      <c r="C4478" s="30" t="s">
        <v>13185</v>
      </c>
      <c r="D4478" s="30" t="s">
        <v>83</v>
      </c>
      <c r="E4478" s="54"/>
      <c r="F4478" s="21"/>
      <c r="G4478" s="269" t="str">
        <f t="shared" si="544"/>
        <v/>
      </c>
      <c r="H4478" s="269" t="str">
        <f t="shared" si="545"/>
        <v/>
      </c>
      <c r="I4478" s="269" t="str">
        <f t="shared" si="546"/>
        <v/>
      </c>
      <c r="J4478" s="83" t="str">
        <f t="shared" si="547"/>
        <v/>
      </c>
      <c r="K4478" s="269" t="str">
        <f t="shared" si="548"/>
        <v/>
      </c>
      <c r="L4478" s="21" t="str">
        <f t="shared" si="549"/>
        <v/>
      </c>
      <c r="M4478" s="279"/>
      <c r="N4478" s="279"/>
      <c r="O4478" s="279"/>
      <c r="P4478" s="279"/>
      <c r="Q4478" s="269"/>
      <c r="R4478" s="21"/>
      <c r="S4478" s="21"/>
      <c r="T4478" s="21"/>
      <c r="U4478" s="21"/>
      <c r="V4478" s="21"/>
      <c r="W4478" s="21"/>
      <c r="X4478" s="21"/>
      <c r="Y4478" s="91"/>
    </row>
    <row r="4479" spans="1:25">
      <c r="A4479" s="291"/>
      <c r="B4479" s="30">
        <v>4425</v>
      </c>
      <c r="C4479" s="30" t="s">
        <v>13186</v>
      </c>
      <c r="D4479" s="30" t="s">
        <v>83</v>
      </c>
      <c r="E4479" s="54"/>
      <c r="F4479" s="21"/>
      <c r="G4479" s="269" t="str">
        <f t="shared" si="544"/>
        <v/>
      </c>
      <c r="H4479" s="269" t="str">
        <f t="shared" si="545"/>
        <v/>
      </c>
      <c r="I4479" s="269" t="str">
        <f t="shared" si="546"/>
        <v/>
      </c>
      <c r="J4479" s="83" t="str">
        <f t="shared" si="547"/>
        <v/>
      </c>
      <c r="K4479" s="269" t="str">
        <f t="shared" si="548"/>
        <v/>
      </c>
      <c r="L4479" s="21" t="str">
        <f t="shared" si="549"/>
        <v/>
      </c>
      <c r="M4479" s="279"/>
      <c r="N4479" s="279"/>
      <c r="O4479" s="279"/>
      <c r="P4479" s="279"/>
      <c r="Q4479" s="269"/>
      <c r="R4479" s="21"/>
      <c r="S4479" s="21"/>
      <c r="T4479" s="21"/>
      <c r="U4479" s="21"/>
      <c r="V4479" s="21"/>
      <c r="W4479" s="21"/>
      <c r="X4479" s="21"/>
      <c r="Y4479" s="91"/>
    </row>
    <row r="4480" spans="1:25">
      <c r="A4480" s="291"/>
      <c r="B4480" s="30">
        <v>4426</v>
      </c>
      <c r="C4480" s="30" t="s">
        <v>13187</v>
      </c>
      <c r="D4480" s="30" t="s">
        <v>83</v>
      </c>
      <c r="E4480" s="54"/>
      <c r="F4480" s="21"/>
      <c r="G4480" s="269" t="str">
        <f t="shared" si="544"/>
        <v/>
      </c>
      <c r="H4480" s="269" t="str">
        <f t="shared" si="545"/>
        <v/>
      </c>
      <c r="I4480" s="269" t="str">
        <f t="shared" si="546"/>
        <v/>
      </c>
      <c r="J4480" s="83" t="str">
        <f t="shared" si="547"/>
        <v/>
      </c>
      <c r="K4480" s="269" t="str">
        <f t="shared" si="548"/>
        <v/>
      </c>
      <c r="L4480" s="21" t="str">
        <f t="shared" si="549"/>
        <v/>
      </c>
      <c r="M4480" s="279"/>
      <c r="N4480" s="279"/>
      <c r="O4480" s="279"/>
      <c r="P4480" s="279"/>
      <c r="Q4480" s="269"/>
      <c r="R4480" s="21"/>
      <c r="S4480" s="21"/>
      <c r="T4480" s="21"/>
      <c r="U4480" s="21"/>
      <c r="V4480" s="21"/>
      <c r="W4480" s="21"/>
      <c r="X4480" s="21"/>
      <c r="Y4480" s="91"/>
    </row>
    <row r="4481" spans="1:25">
      <c r="A4481" s="291"/>
      <c r="B4481" s="30">
        <v>4427</v>
      </c>
      <c r="C4481" s="30" t="s">
        <v>13188</v>
      </c>
      <c r="D4481" s="30" t="s">
        <v>83</v>
      </c>
      <c r="E4481" s="54"/>
      <c r="F4481" s="21"/>
      <c r="G4481" s="269" t="str">
        <f t="shared" si="544"/>
        <v/>
      </c>
      <c r="H4481" s="269" t="str">
        <f t="shared" si="545"/>
        <v/>
      </c>
      <c r="I4481" s="269" t="str">
        <f t="shared" si="546"/>
        <v/>
      </c>
      <c r="J4481" s="83" t="str">
        <f t="shared" si="547"/>
        <v/>
      </c>
      <c r="K4481" s="269" t="str">
        <f t="shared" si="548"/>
        <v/>
      </c>
      <c r="L4481" s="21" t="str">
        <f t="shared" si="549"/>
        <v/>
      </c>
      <c r="M4481" s="279"/>
      <c r="N4481" s="279"/>
      <c r="O4481" s="279"/>
      <c r="P4481" s="279"/>
      <c r="Q4481" s="269"/>
      <c r="R4481" s="21"/>
      <c r="S4481" s="21"/>
      <c r="T4481" s="21"/>
      <c r="U4481" s="21"/>
      <c r="V4481" s="21"/>
      <c r="W4481" s="21"/>
      <c r="X4481" s="21"/>
      <c r="Y4481" s="91"/>
    </row>
    <row r="4482" spans="1:25">
      <c r="A4482" s="291"/>
      <c r="B4482" s="30">
        <v>4428</v>
      </c>
      <c r="C4482" s="30" t="s">
        <v>13189</v>
      </c>
      <c r="D4482" s="30" t="s">
        <v>83</v>
      </c>
      <c r="E4482" s="54"/>
      <c r="F4482" s="21"/>
      <c r="G4482" s="269" t="str">
        <f t="shared" si="544"/>
        <v/>
      </c>
      <c r="H4482" s="269" t="str">
        <f t="shared" si="545"/>
        <v/>
      </c>
      <c r="I4482" s="269" t="str">
        <f t="shared" si="546"/>
        <v/>
      </c>
      <c r="J4482" s="83" t="str">
        <f t="shared" si="547"/>
        <v/>
      </c>
      <c r="K4482" s="269" t="str">
        <f t="shared" si="548"/>
        <v/>
      </c>
      <c r="L4482" s="21" t="str">
        <f t="shared" si="549"/>
        <v/>
      </c>
      <c r="M4482" s="279"/>
      <c r="N4482" s="279"/>
      <c r="O4482" s="279"/>
      <c r="P4482" s="279"/>
      <c r="Q4482" s="269"/>
      <c r="R4482" s="21"/>
      <c r="S4482" s="21"/>
      <c r="T4482" s="21"/>
      <c r="U4482" s="21"/>
      <c r="V4482" s="21"/>
      <c r="W4482" s="21"/>
      <c r="X4482" s="21"/>
      <c r="Y4482" s="91"/>
    </row>
    <row r="4483" spans="1:25">
      <c r="A4483" s="291"/>
      <c r="B4483" s="30">
        <v>4429</v>
      </c>
      <c r="C4483" s="30" t="s">
        <v>13190</v>
      </c>
      <c r="D4483" s="30" t="s">
        <v>83</v>
      </c>
      <c r="E4483" s="54"/>
      <c r="F4483" s="21"/>
      <c r="G4483" s="269" t="str">
        <f t="shared" si="544"/>
        <v/>
      </c>
      <c r="H4483" s="269" t="str">
        <f t="shared" si="545"/>
        <v/>
      </c>
      <c r="I4483" s="269" t="str">
        <f t="shared" si="546"/>
        <v/>
      </c>
      <c r="J4483" s="83" t="str">
        <f t="shared" si="547"/>
        <v/>
      </c>
      <c r="K4483" s="269" t="str">
        <f t="shared" si="548"/>
        <v/>
      </c>
      <c r="L4483" s="21" t="str">
        <f t="shared" si="549"/>
        <v/>
      </c>
      <c r="M4483" s="279"/>
      <c r="N4483" s="279"/>
      <c r="O4483" s="279"/>
      <c r="P4483" s="279"/>
      <c r="Q4483" s="269"/>
      <c r="R4483" s="21"/>
      <c r="S4483" s="21"/>
      <c r="T4483" s="21"/>
      <c r="U4483" s="21"/>
      <c r="V4483" s="21"/>
      <c r="W4483" s="21"/>
      <c r="X4483" s="21"/>
      <c r="Y4483" s="91"/>
    </row>
    <row r="4484" spans="1:25">
      <c r="A4484" s="291"/>
      <c r="B4484" s="30">
        <v>4430</v>
      </c>
      <c r="C4484" s="30" t="s">
        <v>13191</v>
      </c>
      <c r="D4484" s="30" t="s">
        <v>83</v>
      </c>
      <c r="E4484" s="54"/>
      <c r="F4484" s="21"/>
      <c r="G4484" s="269" t="str">
        <f t="shared" si="544"/>
        <v/>
      </c>
      <c r="H4484" s="269" t="str">
        <f t="shared" si="545"/>
        <v/>
      </c>
      <c r="I4484" s="269" t="str">
        <f t="shared" si="546"/>
        <v/>
      </c>
      <c r="J4484" s="83" t="str">
        <f t="shared" si="547"/>
        <v/>
      </c>
      <c r="K4484" s="269" t="str">
        <f t="shared" si="548"/>
        <v/>
      </c>
      <c r="L4484" s="21" t="str">
        <f t="shared" si="549"/>
        <v/>
      </c>
      <c r="M4484" s="279"/>
      <c r="N4484" s="279"/>
      <c r="O4484" s="279"/>
      <c r="P4484" s="279"/>
      <c r="Q4484" s="269"/>
      <c r="R4484" s="21"/>
      <c r="S4484" s="21"/>
      <c r="T4484" s="21"/>
      <c r="U4484" s="21"/>
      <c r="V4484" s="21"/>
      <c r="W4484" s="21"/>
      <c r="X4484" s="21"/>
      <c r="Y4484" s="91"/>
    </row>
    <row r="4485" spans="1:25">
      <c r="A4485" s="291"/>
      <c r="B4485" s="30">
        <v>4431</v>
      </c>
      <c r="C4485" s="30" t="s">
        <v>13192</v>
      </c>
      <c r="D4485" s="30" t="s">
        <v>83</v>
      </c>
      <c r="E4485" s="54"/>
      <c r="F4485" s="21"/>
      <c r="G4485" s="269" t="str">
        <f t="shared" si="544"/>
        <v/>
      </c>
      <c r="H4485" s="269" t="str">
        <f t="shared" si="545"/>
        <v/>
      </c>
      <c r="I4485" s="269" t="str">
        <f t="shared" si="546"/>
        <v/>
      </c>
      <c r="J4485" s="83" t="str">
        <f t="shared" si="547"/>
        <v/>
      </c>
      <c r="K4485" s="269" t="str">
        <f t="shared" si="548"/>
        <v/>
      </c>
      <c r="L4485" s="21" t="str">
        <f t="shared" si="549"/>
        <v/>
      </c>
      <c r="M4485" s="279"/>
      <c r="N4485" s="279"/>
      <c r="O4485" s="279"/>
      <c r="P4485" s="279"/>
      <c r="Q4485" s="269"/>
      <c r="R4485" s="21"/>
      <c r="S4485" s="21"/>
      <c r="T4485" s="21"/>
      <c r="U4485" s="21"/>
      <c r="V4485" s="21"/>
      <c r="W4485" s="21"/>
      <c r="X4485" s="21"/>
      <c r="Y4485" s="91"/>
    </row>
    <row r="4486" spans="1:25">
      <c r="A4486" s="291"/>
      <c r="B4486" s="30">
        <v>4432</v>
      </c>
      <c r="C4486" s="30" t="s">
        <v>13193</v>
      </c>
      <c r="D4486" s="30" t="s">
        <v>83</v>
      </c>
      <c r="E4486" s="54"/>
      <c r="F4486" s="21"/>
      <c r="G4486" s="269" t="str">
        <f t="shared" si="544"/>
        <v/>
      </c>
      <c r="H4486" s="269" t="str">
        <f t="shared" si="545"/>
        <v/>
      </c>
      <c r="I4486" s="269" t="str">
        <f t="shared" si="546"/>
        <v/>
      </c>
      <c r="J4486" s="83" t="str">
        <f t="shared" si="547"/>
        <v/>
      </c>
      <c r="K4486" s="269" t="str">
        <f t="shared" si="548"/>
        <v/>
      </c>
      <c r="L4486" s="21" t="str">
        <f t="shared" si="549"/>
        <v/>
      </c>
      <c r="M4486" s="279"/>
      <c r="N4486" s="279"/>
      <c r="O4486" s="279"/>
      <c r="P4486" s="279"/>
      <c r="Q4486" s="269"/>
      <c r="R4486" s="21"/>
      <c r="S4486" s="21"/>
      <c r="T4486" s="21"/>
      <c r="U4486" s="21"/>
      <c r="V4486" s="21"/>
      <c r="W4486" s="21"/>
      <c r="X4486" s="21"/>
      <c r="Y4486" s="91"/>
    </row>
    <row r="4487" spans="1:25">
      <c r="A4487" s="291"/>
      <c r="B4487" s="30">
        <v>4433</v>
      </c>
      <c r="C4487" s="30" t="s">
        <v>13194</v>
      </c>
      <c r="D4487" s="30" t="s">
        <v>83</v>
      </c>
      <c r="E4487" s="54"/>
      <c r="F4487" s="21"/>
      <c r="G4487" s="269" t="str">
        <f t="shared" si="544"/>
        <v/>
      </c>
      <c r="H4487" s="269" t="str">
        <f t="shared" si="545"/>
        <v/>
      </c>
      <c r="I4487" s="269" t="str">
        <f t="shared" si="546"/>
        <v/>
      </c>
      <c r="J4487" s="83" t="str">
        <f t="shared" si="547"/>
        <v/>
      </c>
      <c r="K4487" s="269" t="str">
        <f t="shared" si="548"/>
        <v/>
      </c>
      <c r="L4487" s="21" t="str">
        <f t="shared" si="549"/>
        <v/>
      </c>
      <c r="M4487" s="279"/>
      <c r="N4487" s="279"/>
      <c r="O4487" s="279"/>
      <c r="P4487" s="279"/>
      <c r="Q4487" s="269"/>
      <c r="R4487" s="21"/>
      <c r="S4487" s="21"/>
      <c r="T4487" s="21"/>
      <c r="U4487" s="21"/>
      <c r="V4487" s="21"/>
      <c r="W4487" s="21"/>
      <c r="X4487" s="21"/>
      <c r="Y4487" s="91"/>
    </row>
    <row r="4488" spans="1:25">
      <c r="A4488" s="291"/>
      <c r="B4488" s="30">
        <v>4434</v>
      </c>
      <c r="C4488" s="30" t="s">
        <v>13195</v>
      </c>
      <c r="D4488" s="30" t="s">
        <v>83</v>
      </c>
      <c r="E4488" s="54"/>
      <c r="F4488" s="21"/>
      <c r="G4488" s="269" t="str">
        <f t="shared" si="544"/>
        <v/>
      </c>
      <c r="H4488" s="269" t="str">
        <f t="shared" si="545"/>
        <v/>
      </c>
      <c r="I4488" s="269" t="str">
        <f t="shared" si="546"/>
        <v/>
      </c>
      <c r="J4488" s="83" t="str">
        <f t="shared" si="547"/>
        <v/>
      </c>
      <c r="K4488" s="269" t="str">
        <f t="shared" si="548"/>
        <v/>
      </c>
      <c r="L4488" s="21" t="str">
        <f t="shared" si="549"/>
        <v/>
      </c>
      <c r="M4488" s="279"/>
      <c r="N4488" s="279"/>
      <c r="O4488" s="279"/>
      <c r="P4488" s="279"/>
      <c r="Q4488" s="269"/>
      <c r="R4488" s="21"/>
      <c r="S4488" s="21"/>
      <c r="T4488" s="21"/>
      <c r="U4488" s="21"/>
      <c r="V4488" s="21"/>
      <c r="W4488" s="21"/>
      <c r="X4488" s="21"/>
      <c r="Y4488" s="91"/>
    </row>
    <row r="4489" spans="1:25">
      <c r="A4489" s="291"/>
      <c r="B4489" s="30">
        <v>4435</v>
      </c>
      <c r="C4489" s="30" t="s">
        <v>13196</v>
      </c>
      <c r="D4489" s="30" t="s">
        <v>83</v>
      </c>
      <c r="E4489" s="54"/>
      <c r="F4489" s="21"/>
      <c r="G4489" s="269" t="str">
        <f t="shared" si="544"/>
        <v/>
      </c>
      <c r="H4489" s="269" t="str">
        <f t="shared" si="545"/>
        <v/>
      </c>
      <c r="I4489" s="269" t="str">
        <f t="shared" si="546"/>
        <v/>
      </c>
      <c r="J4489" s="83" t="str">
        <f t="shared" si="547"/>
        <v/>
      </c>
      <c r="K4489" s="269" t="str">
        <f t="shared" si="548"/>
        <v/>
      </c>
      <c r="L4489" s="21" t="str">
        <f t="shared" si="549"/>
        <v/>
      </c>
      <c r="M4489" s="279"/>
      <c r="N4489" s="279"/>
      <c r="O4489" s="279"/>
      <c r="P4489" s="279"/>
      <c r="Q4489" s="269"/>
      <c r="R4489" s="21"/>
      <c r="S4489" s="21"/>
      <c r="T4489" s="21"/>
      <c r="U4489" s="21"/>
      <c r="V4489" s="21"/>
      <c r="W4489" s="21"/>
      <c r="X4489" s="21"/>
      <c r="Y4489" s="91"/>
    </row>
    <row r="4490" spans="1:25">
      <c r="A4490" s="291"/>
      <c r="B4490" s="30">
        <v>4436</v>
      </c>
      <c r="C4490" s="30" t="s">
        <v>13197</v>
      </c>
      <c r="D4490" s="30" t="s">
        <v>83</v>
      </c>
      <c r="E4490" s="54"/>
      <c r="F4490" s="21"/>
      <c r="G4490" s="269" t="str">
        <f t="shared" si="544"/>
        <v/>
      </c>
      <c r="H4490" s="269" t="str">
        <f t="shared" si="545"/>
        <v/>
      </c>
      <c r="I4490" s="269" t="str">
        <f t="shared" si="546"/>
        <v/>
      </c>
      <c r="J4490" s="83" t="str">
        <f t="shared" si="547"/>
        <v/>
      </c>
      <c r="K4490" s="269" t="str">
        <f t="shared" si="548"/>
        <v/>
      </c>
      <c r="L4490" s="21" t="str">
        <f t="shared" si="549"/>
        <v/>
      </c>
      <c r="M4490" s="279"/>
      <c r="N4490" s="279"/>
      <c r="O4490" s="279"/>
      <c r="P4490" s="279"/>
      <c r="Q4490" s="269"/>
      <c r="R4490" s="21"/>
      <c r="S4490" s="21"/>
      <c r="T4490" s="21"/>
      <c r="U4490" s="21"/>
      <c r="V4490" s="21"/>
      <c r="W4490" s="21"/>
      <c r="X4490" s="21"/>
      <c r="Y4490" s="91"/>
    </row>
    <row r="4491" spans="1:25">
      <c r="A4491" s="291"/>
      <c r="B4491" s="30">
        <v>4437</v>
      </c>
      <c r="C4491" s="30" t="s">
        <v>13198</v>
      </c>
      <c r="D4491" s="30" t="s">
        <v>83</v>
      </c>
      <c r="E4491" s="54"/>
      <c r="F4491" s="21"/>
      <c r="G4491" s="269" t="str">
        <f t="shared" si="544"/>
        <v/>
      </c>
      <c r="H4491" s="269" t="str">
        <f t="shared" si="545"/>
        <v/>
      </c>
      <c r="I4491" s="269" t="str">
        <f t="shared" si="546"/>
        <v/>
      </c>
      <c r="J4491" s="83" t="str">
        <f t="shared" si="547"/>
        <v/>
      </c>
      <c r="K4491" s="269" t="str">
        <f t="shared" si="548"/>
        <v/>
      </c>
      <c r="L4491" s="21" t="str">
        <f t="shared" si="549"/>
        <v/>
      </c>
      <c r="M4491" s="279"/>
      <c r="N4491" s="279"/>
      <c r="O4491" s="279"/>
      <c r="P4491" s="279"/>
      <c r="Q4491" s="269"/>
      <c r="R4491" s="21"/>
      <c r="S4491" s="21"/>
      <c r="T4491" s="21"/>
      <c r="U4491" s="21"/>
      <c r="V4491" s="21"/>
      <c r="W4491" s="21"/>
      <c r="X4491" s="21"/>
      <c r="Y4491" s="91"/>
    </row>
    <row r="4492" spans="1:25">
      <c r="A4492" s="291"/>
      <c r="B4492" s="30">
        <v>4438</v>
      </c>
      <c r="C4492" s="30" t="s">
        <v>13199</v>
      </c>
      <c r="D4492" s="30" t="s">
        <v>83</v>
      </c>
      <c r="E4492" s="54"/>
      <c r="F4492" s="21"/>
      <c r="G4492" s="269" t="str">
        <f t="shared" si="544"/>
        <v/>
      </c>
      <c r="H4492" s="269" t="str">
        <f t="shared" si="545"/>
        <v/>
      </c>
      <c r="I4492" s="269" t="str">
        <f t="shared" si="546"/>
        <v/>
      </c>
      <c r="J4492" s="83" t="str">
        <f t="shared" si="547"/>
        <v/>
      </c>
      <c r="K4492" s="269" t="str">
        <f t="shared" si="548"/>
        <v/>
      </c>
      <c r="L4492" s="21" t="str">
        <f t="shared" si="549"/>
        <v/>
      </c>
      <c r="M4492" s="279"/>
      <c r="N4492" s="279"/>
      <c r="O4492" s="279"/>
      <c r="P4492" s="279"/>
      <c r="Q4492" s="269"/>
      <c r="R4492" s="21"/>
      <c r="S4492" s="21"/>
      <c r="T4492" s="21"/>
      <c r="U4492" s="21"/>
      <c r="V4492" s="21"/>
      <c r="W4492" s="21"/>
      <c r="X4492" s="21"/>
      <c r="Y4492" s="91"/>
    </row>
    <row r="4493" spans="1:25">
      <c r="A4493" s="291"/>
      <c r="B4493" s="30">
        <v>4439</v>
      </c>
      <c r="C4493" s="30" t="s">
        <v>13200</v>
      </c>
      <c r="D4493" s="30" t="s">
        <v>83</v>
      </c>
      <c r="E4493" s="54"/>
      <c r="F4493" s="21"/>
      <c r="G4493" s="269" t="str">
        <f t="shared" si="544"/>
        <v/>
      </c>
      <c r="H4493" s="269" t="str">
        <f t="shared" si="545"/>
        <v/>
      </c>
      <c r="I4493" s="269" t="str">
        <f t="shared" si="546"/>
        <v/>
      </c>
      <c r="J4493" s="83" t="str">
        <f t="shared" si="547"/>
        <v/>
      </c>
      <c r="K4493" s="269" t="str">
        <f t="shared" si="548"/>
        <v/>
      </c>
      <c r="L4493" s="21" t="str">
        <f t="shared" si="549"/>
        <v/>
      </c>
      <c r="M4493" s="279"/>
      <c r="N4493" s="279"/>
      <c r="O4493" s="279"/>
      <c r="P4493" s="279"/>
      <c r="Q4493" s="269"/>
      <c r="R4493" s="21"/>
      <c r="S4493" s="21"/>
      <c r="T4493" s="21"/>
      <c r="U4493" s="21"/>
      <c r="V4493" s="21"/>
      <c r="W4493" s="21"/>
      <c r="X4493" s="21"/>
      <c r="Y4493" s="91"/>
    </row>
    <row r="4494" spans="1:25">
      <c r="A4494" s="291"/>
      <c r="B4494" s="30">
        <v>4440</v>
      </c>
      <c r="C4494" s="30" t="s">
        <v>13201</v>
      </c>
      <c r="D4494" s="30" t="s">
        <v>83</v>
      </c>
      <c r="E4494" s="54"/>
      <c r="F4494" s="21"/>
      <c r="G4494" s="269" t="str">
        <f t="shared" si="544"/>
        <v/>
      </c>
      <c r="H4494" s="269" t="str">
        <f t="shared" si="545"/>
        <v/>
      </c>
      <c r="I4494" s="269" t="str">
        <f t="shared" si="546"/>
        <v/>
      </c>
      <c r="J4494" s="83" t="str">
        <f t="shared" si="547"/>
        <v/>
      </c>
      <c r="K4494" s="269" t="str">
        <f t="shared" si="548"/>
        <v/>
      </c>
      <c r="L4494" s="21" t="str">
        <f t="shared" si="549"/>
        <v/>
      </c>
      <c r="M4494" s="279"/>
      <c r="N4494" s="279"/>
      <c r="O4494" s="279"/>
      <c r="P4494" s="279"/>
      <c r="Q4494" s="269"/>
      <c r="R4494" s="21"/>
      <c r="S4494" s="21"/>
      <c r="T4494" s="21"/>
      <c r="U4494" s="21"/>
      <c r="V4494" s="21"/>
      <c r="W4494" s="21"/>
      <c r="X4494" s="21"/>
      <c r="Y4494" s="91"/>
    </row>
    <row r="4495" spans="1:25">
      <c r="A4495" s="291"/>
      <c r="B4495" s="30">
        <v>4441</v>
      </c>
      <c r="C4495" s="30" t="s">
        <v>13202</v>
      </c>
      <c r="D4495" s="30" t="s">
        <v>83</v>
      </c>
      <c r="E4495" s="54"/>
      <c r="F4495" s="21"/>
      <c r="G4495" s="269" t="str">
        <f t="shared" si="544"/>
        <v/>
      </c>
      <c r="H4495" s="269" t="str">
        <f t="shared" si="545"/>
        <v/>
      </c>
      <c r="I4495" s="269" t="str">
        <f t="shared" si="546"/>
        <v/>
      </c>
      <c r="J4495" s="83" t="str">
        <f t="shared" si="547"/>
        <v/>
      </c>
      <c r="K4495" s="269" t="str">
        <f t="shared" si="548"/>
        <v/>
      </c>
      <c r="L4495" s="21" t="str">
        <f t="shared" si="549"/>
        <v/>
      </c>
      <c r="M4495" s="279"/>
      <c r="N4495" s="279"/>
      <c r="O4495" s="279"/>
      <c r="P4495" s="279"/>
      <c r="Q4495" s="269"/>
      <c r="R4495" s="21"/>
      <c r="S4495" s="21"/>
      <c r="T4495" s="21"/>
      <c r="U4495" s="21"/>
      <c r="V4495" s="21"/>
      <c r="W4495" s="21"/>
      <c r="X4495" s="21"/>
      <c r="Y4495" s="91"/>
    </row>
    <row r="4496" spans="1:25">
      <c r="A4496" s="291"/>
      <c r="B4496" s="30">
        <v>4442</v>
      </c>
      <c r="C4496" s="30" t="s">
        <v>13203</v>
      </c>
      <c r="D4496" s="30" t="s">
        <v>83</v>
      </c>
      <c r="E4496" s="54"/>
      <c r="F4496" s="21"/>
      <c r="G4496" s="269" t="str">
        <f t="shared" si="544"/>
        <v/>
      </c>
      <c r="H4496" s="269" t="str">
        <f t="shared" si="545"/>
        <v/>
      </c>
      <c r="I4496" s="269" t="str">
        <f t="shared" si="546"/>
        <v/>
      </c>
      <c r="J4496" s="83" t="str">
        <f t="shared" si="547"/>
        <v/>
      </c>
      <c r="K4496" s="269" t="str">
        <f t="shared" si="548"/>
        <v/>
      </c>
      <c r="L4496" s="21" t="str">
        <f t="shared" si="549"/>
        <v/>
      </c>
      <c r="M4496" s="279"/>
      <c r="N4496" s="279"/>
      <c r="O4496" s="279"/>
      <c r="P4496" s="279"/>
      <c r="Q4496" s="269"/>
      <c r="R4496" s="21"/>
      <c r="S4496" s="21"/>
      <c r="T4496" s="21"/>
      <c r="U4496" s="21"/>
      <c r="V4496" s="21"/>
      <c r="W4496" s="21"/>
      <c r="X4496" s="21"/>
      <c r="Y4496" s="91"/>
    </row>
    <row r="4497" spans="1:25">
      <c r="A4497" s="291"/>
      <c r="B4497" s="30">
        <v>4443</v>
      </c>
      <c r="C4497" s="30" t="s">
        <v>13204</v>
      </c>
      <c r="D4497" s="30" t="s">
        <v>83</v>
      </c>
      <c r="E4497" s="54"/>
      <c r="F4497" s="21"/>
      <c r="G4497" s="269" t="str">
        <f t="shared" si="544"/>
        <v/>
      </c>
      <c r="H4497" s="269" t="str">
        <f t="shared" si="545"/>
        <v/>
      </c>
      <c r="I4497" s="269" t="str">
        <f t="shared" si="546"/>
        <v/>
      </c>
      <c r="J4497" s="83" t="str">
        <f t="shared" si="547"/>
        <v/>
      </c>
      <c r="K4497" s="269" t="str">
        <f t="shared" si="548"/>
        <v/>
      </c>
      <c r="L4497" s="21" t="str">
        <f t="shared" si="549"/>
        <v/>
      </c>
      <c r="M4497" s="279"/>
      <c r="N4497" s="279"/>
      <c r="O4497" s="279"/>
      <c r="P4497" s="279"/>
      <c r="Q4497" s="269"/>
      <c r="R4497" s="21"/>
      <c r="S4497" s="21"/>
      <c r="T4497" s="21"/>
      <c r="U4497" s="21"/>
      <c r="V4497" s="21"/>
      <c r="W4497" s="21"/>
      <c r="X4497" s="21"/>
      <c r="Y4497" s="91"/>
    </row>
    <row r="4498" spans="1:25">
      <c r="A4498" s="291"/>
      <c r="B4498" s="30">
        <v>4444</v>
      </c>
      <c r="C4498" s="30" t="s">
        <v>13205</v>
      </c>
      <c r="D4498" s="30" t="s">
        <v>83</v>
      </c>
      <c r="E4498" s="54"/>
      <c r="F4498" s="21"/>
      <c r="G4498" s="269" t="str">
        <f t="shared" si="544"/>
        <v/>
      </c>
      <c r="H4498" s="269" t="str">
        <f t="shared" si="545"/>
        <v/>
      </c>
      <c r="I4498" s="269" t="str">
        <f t="shared" si="546"/>
        <v/>
      </c>
      <c r="J4498" s="83" t="str">
        <f t="shared" si="547"/>
        <v/>
      </c>
      <c r="K4498" s="269" t="str">
        <f t="shared" si="548"/>
        <v/>
      </c>
      <c r="L4498" s="21" t="str">
        <f t="shared" si="549"/>
        <v/>
      </c>
      <c r="M4498" s="279"/>
      <c r="N4498" s="279"/>
      <c r="O4498" s="279"/>
      <c r="P4498" s="279"/>
      <c r="Q4498" s="269"/>
      <c r="R4498" s="21"/>
      <c r="S4498" s="21"/>
      <c r="T4498" s="21"/>
      <c r="U4498" s="21"/>
      <c r="V4498" s="21"/>
      <c r="W4498" s="21"/>
      <c r="X4498" s="21"/>
      <c r="Y4498" s="91"/>
    </row>
    <row r="4499" spans="1:25">
      <c r="A4499" s="291"/>
      <c r="B4499" s="30">
        <v>4445</v>
      </c>
      <c r="C4499" s="30" t="s">
        <v>13206</v>
      </c>
      <c r="D4499" s="30" t="s">
        <v>83</v>
      </c>
      <c r="E4499" s="54"/>
      <c r="F4499" s="21"/>
      <c r="G4499" s="269" t="str">
        <f t="shared" si="544"/>
        <v/>
      </c>
      <c r="H4499" s="269" t="str">
        <f t="shared" si="545"/>
        <v/>
      </c>
      <c r="I4499" s="269" t="str">
        <f t="shared" si="546"/>
        <v/>
      </c>
      <c r="J4499" s="83" t="str">
        <f t="shared" si="547"/>
        <v/>
      </c>
      <c r="K4499" s="269" t="str">
        <f t="shared" si="548"/>
        <v/>
      </c>
      <c r="L4499" s="21" t="str">
        <f t="shared" si="549"/>
        <v/>
      </c>
      <c r="M4499" s="279"/>
      <c r="N4499" s="279"/>
      <c r="O4499" s="279"/>
      <c r="P4499" s="279"/>
      <c r="Q4499" s="269"/>
      <c r="R4499" s="21"/>
      <c r="S4499" s="21"/>
      <c r="T4499" s="21"/>
      <c r="U4499" s="21"/>
      <c r="V4499" s="21"/>
      <c r="W4499" s="21"/>
      <c r="X4499" s="21"/>
      <c r="Y4499" s="91"/>
    </row>
    <row r="4500" spans="1:25">
      <c r="A4500" s="291"/>
      <c r="B4500" s="30">
        <v>4446</v>
      </c>
      <c r="C4500" s="30" t="s">
        <v>13207</v>
      </c>
      <c r="D4500" s="30" t="s">
        <v>83</v>
      </c>
      <c r="E4500" s="54"/>
      <c r="F4500" s="21"/>
      <c r="G4500" s="269" t="str">
        <f t="shared" si="544"/>
        <v/>
      </c>
      <c r="H4500" s="269" t="str">
        <f t="shared" si="545"/>
        <v/>
      </c>
      <c r="I4500" s="269" t="str">
        <f t="shared" si="546"/>
        <v/>
      </c>
      <c r="J4500" s="83" t="str">
        <f t="shared" si="547"/>
        <v/>
      </c>
      <c r="K4500" s="269" t="str">
        <f t="shared" si="548"/>
        <v/>
      </c>
      <c r="L4500" s="21" t="str">
        <f t="shared" si="549"/>
        <v/>
      </c>
      <c r="M4500" s="279"/>
      <c r="N4500" s="279"/>
      <c r="O4500" s="279"/>
      <c r="P4500" s="279"/>
      <c r="Q4500" s="269"/>
      <c r="R4500" s="21"/>
      <c r="S4500" s="21"/>
      <c r="T4500" s="21"/>
      <c r="U4500" s="21"/>
      <c r="V4500" s="21"/>
      <c r="W4500" s="21"/>
      <c r="X4500" s="21"/>
      <c r="Y4500" s="91"/>
    </row>
    <row r="4501" spans="1:25">
      <c r="A4501" s="291"/>
      <c r="B4501" s="30">
        <v>4447</v>
      </c>
      <c r="C4501" s="30" t="s">
        <v>13208</v>
      </c>
      <c r="D4501" s="30" t="s">
        <v>83</v>
      </c>
      <c r="E4501" s="54"/>
      <c r="F4501" s="21"/>
      <c r="G4501" s="269" t="str">
        <f t="shared" si="544"/>
        <v/>
      </c>
      <c r="H4501" s="269" t="str">
        <f t="shared" si="545"/>
        <v/>
      </c>
      <c r="I4501" s="269" t="str">
        <f t="shared" si="546"/>
        <v/>
      </c>
      <c r="J4501" s="83" t="str">
        <f t="shared" si="547"/>
        <v/>
      </c>
      <c r="K4501" s="269" t="str">
        <f t="shared" si="548"/>
        <v/>
      </c>
      <c r="L4501" s="21" t="str">
        <f t="shared" si="549"/>
        <v/>
      </c>
      <c r="M4501" s="279"/>
      <c r="N4501" s="279"/>
      <c r="O4501" s="279"/>
      <c r="P4501" s="279"/>
      <c r="Q4501" s="269"/>
      <c r="R4501" s="21"/>
      <c r="S4501" s="21"/>
      <c r="T4501" s="21"/>
      <c r="U4501" s="21"/>
      <c r="V4501" s="21"/>
      <c r="W4501" s="21"/>
      <c r="X4501" s="21"/>
      <c r="Y4501" s="91"/>
    </row>
    <row r="4502" spans="1:25">
      <c r="A4502" s="291"/>
      <c r="B4502" s="30">
        <v>4448</v>
      </c>
      <c r="C4502" s="30" t="s">
        <v>13209</v>
      </c>
      <c r="D4502" s="30" t="s">
        <v>83</v>
      </c>
      <c r="E4502" s="54"/>
      <c r="F4502" s="21"/>
      <c r="G4502" s="269" t="str">
        <f t="shared" si="544"/>
        <v/>
      </c>
      <c r="H4502" s="269" t="str">
        <f t="shared" si="545"/>
        <v/>
      </c>
      <c r="I4502" s="269" t="str">
        <f t="shared" si="546"/>
        <v/>
      </c>
      <c r="J4502" s="83" t="str">
        <f t="shared" si="547"/>
        <v/>
      </c>
      <c r="K4502" s="269" t="str">
        <f t="shared" si="548"/>
        <v/>
      </c>
      <c r="L4502" s="21" t="str">
        <f t="shared" si="549"/>
        <v/>
      </c>
      <c r="M4502" s="279"/>
      <c r="N4502" s="279"/>
      <c r="O4502" s="279"/>
      <c r="P4502" s="279"/>
      <c r="Q4502" s="269"/>
      <c r="R4502" s="21"/>
      <c r="S4502" s="21"/>
      <c r="T4502" s="21"/>
      <c r="U4502" s="21"/>
      <c r="V4502" s="21"/>
      <c r="W4502" s="21"/>
      <c r="X4502" s="21"/>
      <c r="Y4502" s="91"/>
    </row>
    <row r="4503" spans="1:25">
      <c r="A4503" s="291"/>
      <c r="B4503" s="30">
        <v>4449</v>
      </c>
      <c r="C4503" s="30" t="s">
        <v>13210</v>
      </c>
      <c r="D4503" s="30" t="s">
        <v>83</v>
      </c>
      <c r="E4503" s="54"/>
      <c r="F4503" s="21"/>
      <c r="G4503" s="269" t="str">
        <f t="shared" si="544"/>
        <v/>
      </c>
      <c r="H4503" s="269" t="str">
        <f t="shared" si="545"/>
        <v/>
      </c>
      <c r="I4503" s="269" t="str">
        <f t="shared" si="546"/>
        <v/>
      </c>
      <c r="J4503" s="83" t="str">
        <f t="shared" si="547"/>
        <v/>
      </c>
      <c r="K4503" s="269" t="str">
        <f t="shared" si="548"/>
        <v/>
      </c>
      <c r="L4503" s="21" t="str">
        <f t="shared" si="549"/>
        <v/>
      </c>
      <c r="M4503" s="279"/>
      <c r="N4503" s="279"/>
      <c r="O4503" s="279"/>
      <c r="P4503" s="279"/>
      <c r="Q4503" s="269"/>
      <c r="R4503" s="21"/>
      <c r="S4503" s="21"/>
      <c r="T4503" s="21"/>
      <c r="U4503" s="21"/>
      <c r="V4503" s="21"/>
      <c r="W4503" s="21"/>
      <c r="X4503" s="21"/>
      <c r="Y4503" s="91"/>
    </row>
    <row r="4504" spans="1:25">
      <c r="A4504" s="291"/>
      <c r="B4504" s="30">
        <v>4450</v>
      </c>
      <c r="C4504" s="30" t="s">
        <v>13211</v>
      </c>
      <c r="D4504" s="30" t="s">
        <v>83</v>
      </c>
      <c r="E4504" s="54"/>
      <c r="F4504" s="21"/>
      <c r="G4504" s="269" t="str">
        <f t="shared" si="544"/>
        <v/>
      </c>
      <c r="H4504" s="269" t="str">
        <f t="shared" si="545"/>
        <v/>
      </c>
      <c r="I4504" s="269" t="str">
        <f t="shared" si="546"/>
        <v/>
      </c>
      <c r="J4504" s="83" t="str">
        <f t="shared" si="547"/>
        <v/>
      </c>
      <c r="K4504" s="269" t="str">
        <f t="shared" si="548"/>
        <v/>
      </c>
      <c r="L4504" s="21" t="str">
        <f t="shared" si="549"/>
        <v/>
      </c>
      <c r="M4504" s="279"/>
      <c r="N4504" s="279"/>
      <c r="O4504" s="279"/>
      <c r="P4504" s="279"/>
      <c r="Q4504" s="269"/>
      <c r="R4504" s="21"/>
      <c r="S4504" s="21"/>
      <c r="T4504" s="21"/>
      <c r="U4504" s="21"/>
      <c r="V4504" s="21"/>
      <c r="W4504" s="21"/>
      <c r="X4504" s="21"/>
      <c r="Y4504" s="91"/>
    </row>
    <row r="4505" spans="1:25">
      <c r="A4505" s="291"/>
      <c r="B4505" s="30">
        <v>4451</v>
      </c>
      <c r="C4505" s="30" t="s">
        <v>13212</v>
      </c>
      <c r="D4505" s="30" t="s">
        <v>83</v>
      </c>
      <c r="E4505" s="54"/>
      <c r="F4505" s="21"/>
      <c r="G4505" s="269" t="str">
        <f t="shared" si="544"/>
        <v/>
      </c>
      <c r="H4505" s="269" t="str">
        <f t="shared" si="545"/>
        <v/>
      </c>
      <c r="I4505" s="269" t="str">
        <f t="shared" si="546"/>
        <v/>
      </c>
      <c r="J4505" s="83" t="str">
        <f t="shared" si="547"/>
        <v/>
      </c>
      <c r="K4505" s="269" t="str">
        <f t="shared" si="548"/>
        <v/>
      </c>
      <c r="L4505" s="21" t="str">
        <f t="shared" si="549"/>
        <v/>
      </c>
      <c r="M4505" s="279"/>
      <c r="N4505" s="279"/>
      <c r="O4505" s="279"/>
      <c r="P4505" s="279"/>
      <c r="Q4505" s="269"/>
      <c r="R4505" s="21"/>
      <c r="S4505" s="21"/>
      <c r="T4505" s="21"/>
      <c r="U4505" s="21"/>
      <c r="V4505" s="21"/>
      <c r="W4505" s="21"/>
      <c r="X4505" s="21"/>
      <c r="Y4505" s="91"/>
    </row>
    <row r="4506" spans="1:25">
      <c r="A4506" s="291"/>
      <c r="B4506" s="30">
        <v>4452</v>
      </c>
      <c r="C4506" s="30" t="s">
        <v>13213</v>
      </c>
      <c r="D4506" s="30" t="s">
        <v>83</v>
      </c>
      <c r="E4506" s="54"/>
      <c r="F4506" s="21"/>
      <c r="G4506" s="269" t="str">
        <f t="shared" si="544"/>
        <v/>
      </c>
      <c r="H4506" s="269" t="str">
        <f t="shared" si="545"/>
        <v/>
      </c>
      <c r="I4506" s="269" t="str">
        <f t="shared" si="546"/>
        <v/>
      </c>
      <c r="J4506" s="83" t="str">
        <f t="shared" si="547"/>
        <v/>
      </c>
      <c r="K4506" s="269" t="str">
        <f t="shared" si="548"/>
        <v/>
      </c>
      <c r="L4506" s="21" t="str">
        <f t="shared" si="549"/>
        <v/>
      </c>
      <c r="M4506" s="279"/>
      <c r="N4506" s="279"/>
      <c r="O4506" s="279"/>
      <c r="P4506" s="279"/>
      <c r="Q4506" s="269"/>
      <c r="R4506" s="21"/>
      <c r="S4506" s="21"/>
      <c r="T4506" s="21"/>
      <c r="U4506" s="21"/>
      <c r="V4506" s="21"/>
      <c r="W4506" s="21"/>
      <c r="X4506" s="21"/>
      <c r="Y4506" s="91"/>
    </row>
    <row r="4507" spans="1:25">
      <c r="A4507" s="291"/>
      <c r="B4507" s="30">
        <v>4453</v>
      </c>
      <c r="C4507" s="30" t="s">
        <v>13214</v>
      </c>
      <c r="D4507" s="30" t="s">
        <v>83</v>
      </c>
      <c r="E4507" s="54"/>
      <c r="F4507" s="21"/>
      <c r="G4507" s="269" t="str">
        <f t="shared" si="544"/>
        <v/>
      </c>
      <c r="H4507" s="269" t="str">
        <f t="shared" si="545"/>
        <v/>
      </c>
      <c r="I4507" s="269" t="str">
        <f t="shared" si="546"/>
        <v/>
      </c>
      <c r="J4507" s="83" t="str">
        <f t="shared" si="547"/>
        <v/>
      </c>
      <c r="K4507" s="269" t="str">
        <f t="shared" si="548"/>
        <v/>
      </c>
      <c r="L4507" s="21" t="str">
        <f t="shared" si="549"/>
        <v/>
      </c>
      <c r="M4507" s="279"/>
      <c r="N4507" s="279"/>
      <c r="O4507" s="279"/>
      <c r="P4507" s="279"/>
      <c r="Q4507" s="269"/>
      <c r="R4507" s="21"/>
      <c r="S4507" s="21"/>
      <c r="T4507" s="21"/>
      <c r="U4507" s="21"/>
      <c r="V4507" s="21"/>
      <c r="W4507" s="21"/>
      <c r="X4507" s="21"/>
      <c r="Y4507" s="91"/>
    </row>
    <row r="4508" spans="1:25">
      <c r="A4508" s="291"/>
      <c r="B4508" s="30">
        <v>4454</v>
      </c>
      <c r="C4508" s="30" t="s">
        <v>13215</v>
      </c>
      <c r="D4508" s="30" t="s">
        <v>83</v>
      </c>
      <c r="E4508" s="54"/>
      <c r="F4508" s="21"/>
      <c r="G4508" s="269" t="str">
        <f t="shared" si="544"/>
        <v/>
      </c>
      <c r="H4508" s="269" t="str">
        <f t="shared" si="545"/>
        <v/>
      </c>
      <c r="I4508" s="269" t="str">
        <f t="shared" si="546"/>
        <v/>
      </c>
      <c r="J4508" s="83" t="str">
        <f t="shared" si="547"/>
        <v/>
      </c>
      <c r="K4508" s="269" t="str">
        <f t="shared" si="548"/>
        <v/>
      </c>
      <c r="L4508" s="21" t="str">
        <f t="shared" si="549"/>
        <v/>
      </c>
      <c r="M4508" s="279"/>
      <c r="N4508" s="279"/>
      <c r="O4508" s="279"/>
      <c r="P4508" s="279"/>
      <c r="Q4508" s="269"/>
      <c r="R4508" s="21"/>
      <c r="S4508" s="21"/>
      <c r="T4508" s="21"/>
      <c r="U4508" s="21"/>
      <c r="V4508" s="21"/>
      <c r="W4508" s="21"/>
      <c r="X4508" s="21"/>
      <c r="Y4508" s="91"/>
    </row>
    <row r="4509" spans="1:25">
      <c r="A4509" s="291"/>
      <c r="B4509" s="30">
        <v>4455</v>
      </c>
      <c r="C4509" s="30" t="s">
        <v>13216</v>
      </c>
      <c r="D4509" s="30" t="s">
        <v>83</v>
      </c>
      <c r="E4509" s="54"/>
      <c r="F4509" s="21"/>
      <c r="G4509" s="269" t="str">
        <f t="shared" si="544"/>
        <v/>
      </c>
      <c r="H4509" s="269" t="str">
        <f t="shared" si="545"/>
        <v/>
      </c>
      <c r="I4509" s="269" t="str">
        <f t="shared" si="546"/>
        <v/>
      </c>
      <c r="J4509" s="83" t="str">
        <f t="shared" si="547"/>
        <v/>
      </c>
      <c r="K4509" s="269" t="str">
        <f t="shared" si="548"/>
        <v/>
      </c>
      <c r="L4509" s="21" t="str">
        <f t="shared" si="549"/>
        <v/>
      </c>
      <c r="M4509" s="279"/>
      <c r="N4509" s="279"/>
      <c r="O4509" s="279"/>
      <c r="P4509" s="279"/>
      <c r="Q4509" s="269"/>
      <c r="R4509" s="21"/>
      <c r="S4509" s="21"/>
      <c r="T4509" s="21"/>
      <c r="U4509" s="21"/>
      <c r="V4509" s="21"/>
      <c r="W4509" s="21"/>
      <c r="X4509" s="21"/>
      <c r="Y4509" s="91"/>
    </row>
    <row r="4510" spans="1:25">
      <c r="A4510" s="291"/>
      <c r="B4510" s="30">
        <v>4456</v>
      </c>
      <c r="C4510" s="30" t="s">
        <v>13217</v>
      </c>
      <c r="D4510" s="30" t="s">
        <v>83</v>
      </c>
      <c r="E4510" s="54"/>
      <c r="F4510" s="21"/>
      <c r="G4510" s="269" t="str">
        <f t="shared" si="544"/>
        <v/>
      </c>
      <c r="H4510" s="269" t="str">
        <f t="shared" si="545"/>
        <v/>
      </c>
      <c r="I4510" s="269" t="str">
        <f t="shared" si="546"/>
        <v/>
      </c>
      <c r="J4510" s="83" t="str">
        <f t="shared" si="547"/>
        <v/>
      </c>
      <c r="K4510" s="269" t="str">
        <f t="shared" si="548"/>
        <v/>
      </c>
      <c r="L4510" s="21" t="str">
        <f t="shared" si="549"/>
        <v/>
      </c>
      <c r="M4510" s="279"/>
      <c r="N4510" s="279"/>
      <c r="O4510" s="279"/>
      <c r="P4510" s="279"/>
      <c r="Q4510" s="269"/>
      <c r="R4510" s="21"/>
      <c r="S4510" s="21"/>
      <c r="T4510" s="21"/>
      <c r="U4510" s="21"/>
      <c r="V4510" s="21"/>
      <c r="W4510" s="21"/>
      <c r="X4510" s="21"/>
      <c r="Y4510" s="91"/>
    </row>
    <row r="4511" spans="1:25">
      <c r="A4511" s="291"/>
      <c r="B4511" s="30">
        <v>4457</v>
      </c>
      <c r="C4511" s="30" t="s">
        <v>13218</v>
      </c>
      <c r="D4511" s="30" t="s">
        <v>83</v>
      </c>
      <c r="E4511" s="54"/>
      <c r="F4511" s="21"/>
      <c r="G4511" s="269" t="str">
        <f t="shared" si="544"/>
        <v/>
      </c>
      <c r="H4511" s="269" t="str">
        <f t="shared" si="545"/>
        <v/>
      </c>
      <c r="I4511" s="269" t="str">
        <f t="shared" si="546"/>
        <v/>
      </c>
      <c r="J4511" s="83" t="str">
        <f t="shared" si="547"/>
        <v/>
      </c>
      <c r="K4511" s="269" t="str">
        <f t="shared" si="548"/>
        <v/>
      </c>
      <c r="L4511" s="21" t="str">
        <f t="shared" si="549"/>
        <v/>
      </c>
      <c r="M4511" s="279"/>
      <c r="N4511" s="279"/>
      <c r="O4511" s="279"/>
      <c r="P4511" s="279"/>
      <c r="Q4511" s="269"/>
      <c r="R4511" s="21"/>
      <c r="S4511" s="21"/>
      <c r="T4511" s="21"/>
      <c r="U4511" s="21"/>
      <c r="V4511" s="21"/>
      <c r="W4511" s="21"/>
      <c r="X4511" s="21"/>
      <c r="Y4511" s="91"/>
    </row>
    <row r="4512" spans="1:25">
      <c r="A4512" s="291"/>
      <c r="B4512" s="30">
        <v>4458</v>
      </c>
      <c r="C4512" s="30" t="s">
        <v>13219</v>
      </c>
      <c r="D4512" s="30" t="s">
        <v>83</v>
      </c>
      <c r="E4512" s="54"/>
      <c r="F4512" s="21"/>
      <c r="G4512" s="269" t="str">
        <f t="shared" si="544"/>
        <v/>
      </c>
      <c r="H4512" s="269" t="str">
        <f t="shared" si="545"/>
        <v/>
      </c>
      <c r="I4512" s="269" t="str">
        <f t="shared" si="546"/>
        <v/>
      </c>
      <c r="J4512" s="83" t="str">
        <f t="shared" si="547"/>
        <v/>
      </c>
      <c r="K4512" s="269" t="str">
        <f t="shared" si="548"/>
        <v/>
      </c>
      <c r="L4512" s="21" t="str">
        <f t="shared" si="549"/>
        <v/>
      </c>
      <c r="M4512" s="279"/>
      <c r="N4512" s="279"/>
      <c r="O4512" s="279"/>
      <c r="P4512" s="279"/>
      <c r="Q4512" s="269"/>
      <c r="R4512" s="21"/>
      <c r="S4512" s="21"/>
      <c r="T4512" s="21"/>
      <c r="U4512" s="21"/>
      <c r="V4512" s="21"/>
      <c r="W4512" s="21"/>
      <c r="X4512" s="21"/>
      <c r="Y4512" s="91"/>
    </row>
    <row r="4513" spans="1:25">
      <c r="A4513" s="291"/>
      <c r="B4513" s="30">
        <v>4459</v>
      </c>
      <c r="C4513" s="30" t="s">
        <v>13220</v>
      </c>
      <c r="D4513" s="30" t="s">
        <v>83</v>
      </c>
      <c r="E4513" s="54"/>
      <c r="F4513" s="21"/>
      <c r="G4513" s="269" t="str">
        <f t="shared" si="544"/>
        <v/>
      </c>
      <c r="H4513" s="269" t="str">
        <f t="shared" si="545"/>
        <v/>
      </c>
      <c r="I4513" s="269" t="str">
        <f t="shared" si="546"/>
        <v/>
      </c>
      <c r="J4513" s="83" t="str">
        <f t="shared" si="547"/>
        <v/>
      </c>
      <c r="K4513" s="269" t="str">
        <f t="shared" si="548"/>
        <v/>
      </c>
      <c r="L4513" s="21" t="str">
        <f t="shared" si="549"/>
        <v/>
      </c>
      <c r="M4513" s="279"/>
      <c r="N4513" s="279"/>
      <c r="O4513" s="279"/>
      <c r="P4513" s="279"/>
      <c r="Q4513" s="269"/>
      <c r="R4513" s="21"/>
      <c r="S4513" s="21"/>
      <c r="T4513" s="21"/>
      <c r="U4513" s="21"/>
      <c r="V4513" s="21"/>
      <c r="W4513" s="21"/>
      <c r="X4513" s="21"/>
      <c r="Y4513" s="91"/>
    </row>
    <row r="4514" spans="1:25">
      <c r="A4514" s="291"/>
      <c r="B4514" s="30">
        <v>4460</v>
      </c>
      <c r="C4514" s="30" t="s">
        <v>13221</v>
      </c>
      <c r="D4514" s="30" t="s">
        <v>83</v>
      </c>
      <c r="E4514" s="54"/>
      <c r="F4514" s="21"/>
      <c r="G4514" s="269" t="str">
        <f t="shared" si="544"/>
        <v/>
      </c>
      <c r="H4514" s="269" t="str">
        <f t="shared" si="545"/>
        <v/>
      </c>
      <c r="I4514" s="269" t="str">
        <f t="shared" si="546"/>
        <v/>
      </c>
      <c r="J4514" s="83" t="str">
        <f t="shared" si="547"/>
        <v/>
      </c>
      <c r="K4514" s="269" t="str">
        <f t="shared" si="548"/>
        <v/>
      </c>
      <c r="L4514" s="21" t="str">
        <f t="shared" si="549"/>
        <v/>
      </c>
      <c r="M4514" s="279"/>
      <c r="N4514" s="279"/>
      <c r="O4514" s="279"/>
      <c r="P4514" s="279"/>
      <c r="Q4514" s="269"/>
      <c r="R4514" s="21"/>
      <c r="S4514" s="21"/>
      <c r="T4514" s="21"/>
      <c r="U4514" s="21"/>
      <c r="V4514" s="21"/>
      <c r="W4514" s="21"/>
      <c r="X4514" s="21"/>
      <c r="Y4514" s="91"/>
    </row>
    <row r="4515" spans="1:25">
      <c r="A4515" s="291"/>
      <c r="B4515" s="30">
        <v>4461</v>
      </c>
      <c r="C4515" s="30" t="s">
        <v>13222</v>
      </c>
      <c r="D4515" s="30" t="s">
        <v>83</v>
      </c>
      <c r="E4515" s="54"/>
      <c r="F4515" s="21"/>
      <c r="G4515" s="269" t="str">
        <f t="shared" si="544"/>
        <v/>
      </c>
      <c r="H4515" s="269" t="str">
        <f t="shared" si="545"/>
        <v/>
      </c>
      <c r="I4515" s="269" t="str">
        <f t="shared" si="546"/>
        <v/>
      </c>
      <c r="J4515" s="83" t="str">
        <f t="shared" si="547"/>
        <v/>
      </c>
      <c r="K4515" s="269" t="str">
        <f t="shared" si="548"/>
        <v/>
      </c>
      <c r="L4515" s="21" t="str">
        <f t="shared" si="549"/>
        <v/>
      </c>
      <c r="M4515" s="279"/>
      <c r="N4515" s="279"/>
      <c r="O4515" s="279"/>
      <c r="P4515" s="279"/>
      <c r="Q4515" s="269"/>
      <c r="R4515" s="21"/>
      <c r="S4515" s="21"/>
      <c r="T4515" s="21"/>
      <c r="U4515" s="21"/>
      <c r="V4515" s="21"/>
      <c r="W4515" s="21"/>
      <c r="X4515" s="21"/>
      <c r="Y4515" s="91"/>
    </row>
    <row r="4516" spans="1:25">
      <c r="A4516" s="291"/>
      <c r="B4516" s="30">
        <v>4462</v>
      </c>
      <c r="C4516" s="30" t="s">
        <v>13223</v>
      </c>
      <c r="D4516" s="30" t="s">
        <v>83</v>
      </c>
      <c r="E4516" s="54"/>
      <c r="F4516" s="21"/>
      <c r="G4516" s="269" t="str">
        <f t="shared" si="544"/>
        <v/>
      </c>
      <c r="H4516" s="269" t="str">
        <f t="shared" si="545"/>
        <v/>
      </c>
      <c r="I4516" s="269" t="str">
        <f t="shared" si="546"/>
        <v/>
      </c>
      <c r="J4516" s="83" t="str">
        <f t="shared" si="547"/>
        <v/>
      </c>
      <c r="K4516" s="269" t="str">
        <f t="shared" si="548"/>
        <v/>
      </c>
      <c r="L4516" s="21" t="str">
        <f t="shared" si="549"/>
        <v/>
      </c>
      <c r="M4516" s="279"/>
      <c r="N4516" s="279"/>
      <c r="O4516" s="279"/>
      <c r="P4516" s="279"/>
      <c r="Q4516" s="269"/>
      <c r="R4516" s="21"/>
      <c r="S4516" s="21"/>
      <c r="T4516" s="21"/>
      <c r="U4516" s="21"/>
      <c r="V4516" s="21"/>
      <c r="W4516" s="21"/>
      <c r="X4516" s="21"/>
      <c r="Y4516" s="91"/>
    </row>
    <row r="4517" spans="1:25">
      <c r="A4517" s="291"/>
      <c r="B4517" s="30">
        <v>4463</v>
      </c>
      <c r="C4517" s="30" t="s">
        <v>13224</v>
      </c>
      <c r="D4517" s="30" t="s">
        <v>83</v>
      </c>
      <c r="E4517" s="54"/>
      <c r="F4517" s="21"/>
      <c r="G4517" s="269" t="str">
        <f t="shared" si="544"/>
        <v/>
      </c>
      <c r="H4517" s="269" t="str">
        <f t="shared" si="545"/>
        <v/>
      </c>
      <c r="I4517" s="269" t="str">
        <f t="shared" si="546"/>
        <v/>
      </c>
      <c r="J4517" s="83" t="str">
        <f t="shared" si="547"/>
        <v/>
      </c>
      <c r="K4517" s="269" t="str">
        <f t="shared" si="548"/>
        <v/>
      </c>
      <c r="L4517" s="21" t="str">
        <f t="shared" si="549"/>
        <v/>
      </c>
      <c r="M4517" s="279"/>
      <c r="N4517" s="279"/>
      <c r="O4517" s="279"/>
      <c r="P4517" s="279"/>
      <c r="Q4517" s="269"/>
      <c r="R4517" s="21"/>
      <c r="S4517" s="21"/>
      <c r="T4517" s="21"/>
      <c r="U4517" s="21"/>
      <c r="V4517" s="21"/>
      <c r="W4517" s="21"/>
      <c r="X4517" s="21"/>
      <c r="Y4517" s="91"/>
    </row>
    <row r="4518" spans="1:25">
      <c r="A4518" s="291"/>
      <c r="B4518" s="30">
        <v>4464</v>
      </c>
      <c r="C4518" s="30" t="s">
        <v>13225</v>
      </c>
      <c r="D4518" s="30" t="s">
        <v>83</v>
      </c>
      <c r="E4518" s="54"/>
      <c r="F4518" s="21"/>
      <c r="G4518" s="269" t="str">
        <f t="shared" si="544"/>
        <v/>
      </c>
      <c r="H4518" s="269" t="str">
        <f t="shared" si="545"/>
        <v/>
      </c>
      <c r="I4518" s="269" t="str">
        <f t="shared" si="546"/>
        <v/>
      </c>
      <c r="J4518" s="83" t="str">
        <f t="shared" si="547"/>
        <v/>
      </c>
      <c r="K4518" s="269" t="str">
        <f t="shared" si="548"/>
        <v/>
      </c>
      <c r="L4518" s="21" t="str">
        <f t="shared" si="549"/>
        <v/>
      </c>
      <c r="M4518" s="279"/>
      <c r="N4518" s="279"/>
      <c r="O4518" s="279"/>
      <c r="P4518" s="279"/>
      <c r="Q4518" s="269"/>
      <c r="R4518" s="21"/>
      <c r="S4518" s="21"/>
      <c r="T4518" s="21"/>
      <c r="U4518" s="21"/>
      <c r="V4518" s="21"/>
      <c r="W4518" s="21"/>
      <c r="X4518" s="21"/>
      <c r="Y4518" s="91"/>
    </row>
    <row r="4519" spans="1:25">
      <c r="A4519" s="291"/>
      <c r="B4519" s="30">
        <v>4465</v>
      </c>
      <c r="C4519" s="30" t="s">
        <v>13226</v>
      </c>
      <c r="D4519" s="30" t="s">
        <v>83</v>
      </c>
      <c r="E4519" s="54"/>
      <c r="F4519" s="21"/>
      <c r="G4519" s="269" t="str">
        <f t="shared" si="544"/>
        <v/>
      </c>
      <c r="H4519" s="269" t="str">
        <f t="shared" si="545"/>
        <v/>
      </c>
      <c r="I4519" s="269" t="str">
        <f t="shared" si="546"/>
        <v/>
      </c>
      <c r="J4519" s="83" t="str">
        <f t="shared" si="547"/>
        <v/>
      </c>
      <c r="K4519" s="269" t="str">
        <f t="shared" si="548"/>
        <v/>
      </c>
      <c r="L4519" s="21" t="str">
        <f t="shared" si="549"/>
        <v/>
      </c>
      <c r="M4519" s="279"/>
      <c r="N4519" s="279"/>
      <c r="O4519" s="279"/>
      <c r="P4519" s="279"/>
      <c r="Q4519" s="269"/>
      <c r="R4519" s="21"/>
      <c r="S4519" s="21"/>
      <c r="T4519" s="21"/>
      <c r="U4519" s="21"/>
      <c r="V4519" s="21"/>
      <c r="W4519" s="21"/>
      <c r="X4519" s="21"/>
      <c r="Y4519" s="91"/>
    </row>
    <row r="4520" spans="1:25">
      <c r="A4520" s="291"/>
      <c r="B4520" s="30">
        <v>4466</v>
      </c>
      <c r="C4520" s="30" t="s">
        <v>13227</v>
      </c>
      <c r="D4520" s="30" t="s">
        <v>83</v>
      </c>
      <c r="E4520" s="54"/>
      <c r="F4520" s="21"/>
      <c r="G4520" s="269" t="str">
        <f t="shared" si="544"/>
        <v/>
      </c>
      <c r="H4520" s="269" t="str">
        <f t="shared" si="545"/>
        <v/>
      </c>
      <c r="I4520" s="269" t="str">
        <f t="shared" si="546"/>
        <v/>
      </c>
      <c r="J4520" s="83" t="str">
        <f t="shared" si="547"/>
        <v/>
      </c>
      <c r="K4520" s="269" t="str">
        <f t="shared" si="548"/>
        <v/>
      </c>
      <c r="L4520" s="21" t="str">
        <f t="shared" si="549"/>
        <v/>
      </c>
      <c r="M4520" s="279"/>
      <c r="N4520" s="279"/>
      <c r="O4520" s="279"/>
      <c r="P4520" s="279"/>
      <c r="Q4520" s="269"/>
      <c r="R4520" s="21"/>
      <c r="S4520" s="21"/>
      <c r="T4520" s="21"/>
      <c r="U4520" s="21"/>
      <c r="V4520" s="21"/>
      <c r="W4520" s="21"/>
      <c r="X4520" s="21"/>
      <c r="Y4520" s="91"/>
    </row>
    <row r="4521" spans="1:25">
      <c r="A4521" s="291"/>
      <c r="B4521" s="30">
        <v>4467</v>
      </c>
      <c r="C4521" s="30" t="s">
        <v>13228</v>
      </c>
      <c r="D4521" s="30" t="s">
        <v>83</v>
      </c>
      <c r="E4521" s="54"/>
      <c r="F4521" s="21"/>
      <c r="G4521" s="269" t="str">
        <f t="shared" si="544"/>
        <v/>
      </c>
      <c r="H4521" s="269" t="str">
        <f t="shared" si="545"/>
        <v/>
      </c>
      <c r="I4521" s="269" t="str">
        <f t="shared" si="546"/>
        <v/>
      </c>
      <c r="J4521" s="83" t="str">
        <f t="shared" si="547"/>
        <v/>
      </c>
      <c r="K4521" s="269" t="str">
        <f t="shared" si="548"/>
        <v/>
      </c>
      <c r="L4521" s="21" t="str">
        <f t="shared" si="549"/>
        <v/>
      </c>
      <c r="M4521" s="279"/>
      <c r="N4521" s="279"/>
      <c r="O4521" s="279"/>
      <c r="P4521" s="279"/>
      <c r="Q4521" s="269"/>
      <c r="R4521" s="21"/>
      <c r="S4521" s="21"/>
      <c r="T4521" s="21"/>
      <c r="U4521" s="21"/>
      <c r="V4521" s="21"/>
      <c r="W4521" s="21"/>
      <c r="X4521" s="21"/>
      <c r="Y4521" s="91"/>
    </row>
    <row r="4522" spans="1:25">
      <c r="A4522" s="291"/>
      <c r="B4522" s="30">
        <v>4468</v>
      </c>
      <c r="C4522" s="30" t="s">
        <v>13229</v>
      </c>
      <c r="D4522" s="30" t="s">
        <v>83</v>
      </c>
      <c r="E4522" s="54"/>
      <c r="F4522" s="21"/>
      <c r="G4522" s="269" t="str">
        <f t="shared" si="544"/>
        <v/>
      </c>
      <c r="H4522" s="269" t="str">
        <f t="shared" si="545"/>
        <v/>
      </c>
      <c r="I4522" s="269" t="str">
        <f t="shared" si="546"/>
        <v/>
      </c>
      <c r="J4522" s="83" t="str">
        <f t="shared" si="547"/>
        <v/>
      </c>
      <c r="K4522" s="269" t="str">
        <f t="shared" si="548"/>
        <v/>
      </c>
      <c r="L4522" s="21" t="str">
        <f t="shared" si="549"/>
        <v/>
      </c>
      <c r="M4522" s="279"/>
      <c r="N4522" s="279"/>
      <c r="O4522" s="279"/>
      <c r="P4522" s="279"/>
      <c r="Q4522" s="269"/>
      <c r="R4522" s="21"/>
      <c r="S4522" s="21"/>
      <c r="T4522" s="21"/>
      <c r="U4522" s="21"/>
      <c r="V4522" s="21"/>
      <c r="W4522" s="21"/>
      <c r="X4522" s="21"/>
      <c r="Y4522" s="91"/>
    </row>
    <row r="4523" spans="1:25">
      <c r="A4523" s="291"/>
      <c r="B4523" s="30">
        <v>4469</v>
      </c>
      <c r="C4523" s="30" t="s">
        <v>13230</v>
      </c>
      <c r="D4523" s="30" t="s">
        <v>83</v>
      </c>
      <c r="E4523" s="54"/>
      <c r="F4523" s="21"/>
      <c r="G4523" s="269" t="str">
        <f t="shared" si="544"/>
        <v/>
      </c>
      <c r="H4523" s="269" t="str">
        <f t="shared" si="545"/>
        <v/>
      </c>
      <c r="I4523" s="269" t="str">
        <f t="shared" si="546"/>
        <v/>
      </c>
      <c r="J4523" s="83" t="str">
        <f t="shared" si="547"/>
        <v/>
      </c>
      <c r="K4523" s="269" t="str">
        <f t="shared" si="548"/>
        <v/>
      </c>
      <c r="L4523" s="21" t="str">
        <f t="shared" si="549"/>
        <v/>
      </c>
      <c r="M4523" s="279"/>
      <c r="N4523" s="279"/>
      <c r="O4523" s="279"/>
      <c r="P4523" s="279"/>
      <c r="Q4523" s="269"/>
      <c r="R4523" s="21"/>
      <c r="S4523" s="21"/>
      <c r="T4523" s="21"/>
      <c r="U4523" s="21"/>
      <c r="V4523" s="21"/>
      <c r="W4523" s="21"/>
      <c r="X4523" s="21"/>
      <c r="Y4523" s="91"/>
    </row>
    <row r="4524" spans="1:25">
      <c r="A4524" s="291"/>
      <c r="B4524" s="30">
        <v>4470</v>
      </c>
      <c r="C4524" s="30" t="s">
        <v>13231</v>
      </c>
      <c r="D4524" s="30" t="s">
        <v>83</v>
      </c>
      <c r="E4524" s="54"/>
      <c r="F4524" s="21"/>
      <c r="G4524" s="269" t="str">
        <f t="shared" si="544"/>
        <v/>
      </c>
      <c r="H4524" s="269" t="str">
        <f t="shared" si="545"/>
        <v/>
      </c>
      <c r="I4524" s="269" t="str">
        <f t="shared" si="546"/>
        <v/>
      </c>
      <c r="J4524" s="83" t="str">
        <f t="shared" si="547"/>
        <v/>
      </c>
      <c r="K4524" s="269" t="str">
        <f t="shared" si="548"/>
        <v/>
      </c>
      <c r="L4524" s="21" t="str">
        <f t="shared" si="549"/>
        <v/>
      </c>
      <c r="M4524" s="279"/>
      <c r="N4524" s="279"/>
      <c r="O4524" s="279"/>
      <c r="P4524" s="279"/>
      <c r="Q4524" s="269"/>
      <c r="R4524" s="21"/>
      <c r="S4524" s="21"/>
      <c r="T4524" s="21"/>
      <c r="U4524" s="21"/>
      <c r="V4524" s="21"/>
      <c r="W4524" s="21"/>
      <c r="X4524" s="21"/>
      <c r="Y4524" s="91"/>
    </row>
    <row r="4525" spans="1:25">
      <c r="A4525" s="291"/>
      <c r="B4525" s="30">
        <v>4471</v>
      </c>
      <c r="C4525" s="30" t="s">
        <v>13232</v>
      </c>
      <c r="D4525" s="30" t="s">
        <v>83</v>
      </c>
      <c r="E4525" s="54"/>
      <c r="F4525" s="21"/>
      <c r="G4525" s="269" t="str">
        <f t="shared" si="544"/>
        <v/>
      </c>
      <c r="H4525" s="269" t="str">
        <f t="shared" si="545"/>
        <v/>
      </c>
      <c r="I4525" s="269" t="str">
        <f t="shared" si="546"/>
        <v/>
      </c>
      <c r="J4525" s="83" t="str">
        <f t="shared" si="547"/>
        <v/>
      </c>
      <c r="K4525" s="269" t="str">
        <f t="shared" si="548"/>
        <v/>
      </c>
      <c r="L4525" s="21" t="str">
        <f t="shared" si="549"/>
        <v/>
      </c>
      <c r="M4525" s="279"/>
      <c r="N4525" s="279"/>
      <c r="O4525" s="279"/>
      <c r="P4525" s="279"/>
      <c r="Q4525" s="269"/>
      <c r="R4525" s="21"/>
      <c r="S4525" s="21"/>
      <c r="T4525" s="21"/>
      <c r="U4525" s="21"/>
      <c r="V4525" s="21"/>
      <c r="W4525" s="21"/>
      <c r="X4525" s="21"/>
      <c r="Y4525" s="91"/>
    </row>
    <row r="4526" spans="1:25">
      <c r="A4526" s="291"/>
      <c r="B4526" s="30">
        <v>4472</v>
      </c>
      <c r="C4526" s="30" t="s">
        <v>13233</v>
      </c>
      <c r="D4526" s="30" t="s">
        <v>83</v>
      </c>
      <c r="E4526" s="54"/>
      <c r="F4526" s="21"/>
      <c r="G4526" s="269" t="str">
        <f t="shared" si="544"/>
        <v/>
      </c>
      <c r="H4526" s="269" t="str">
        <f t="shared" si="545"/>
        <v/>
      </c>
      <c r="I4526" s="269" t="str">
        <f t="shared" si="546"/>
        <v/>
      </c>
      <c r="J4526" s="83" t="str">
        <f t="shared" si="547"/>
        <v/>
      </c>
      <c r="K4526" s="269" t="str">
        <f t="shared" si="548"/>
        <v/>
      </c>
      <c r="L4526" s="21" t="str">
        <f t="shared" si="549"/>
        <v/>
      </c>
      <c r="M4526" s="279"/>
      <c r="N4526" s="279"/>
      <c r="O4526" s="279"/>
      <c r="P4526" s="279"/>
      <c r="Q4526" s="269"/>
      <c r="R4526" s="21"/>
      <c r="S4526" s="21"/>
      <c r="T4526" s="21"/>
      <c r="U4526" s="21"/>
      <c r="V4526" s="21"/>
      <c r="W4526" s="21"/>
      <c r="X4526" s="21"/>
      <c r="Y4526" s="91"/>
    </row>
    <row r="4527" spans="1:25">
      <c r="A4527" s="291"/>
      <c r="B4527" s="30">
        <v>4473</v>
      </c>
      <c r="C4527" s="30" t="s">
        <v>13234</v>
      </c>
      <c r="D4527" s="30" t="s">
        <v>83</v>
      </c>
      <c r="E4527" s="54"/>
      <c r="F4527" s="21"/>
      <c r="G4527" s="269" t="str">
        <f t="shared" si="544"/>
        <v/>
      </c>
      <c r="H4527" s="269" t="str">
        <f t="shared" si="545"/>
        <v/>
      </c>
      <c r="I4527" s="269" t="str">
        <f t="shared" si="546"/>
        <v/>
      </c>
      <c r="J4527" s="83" t="str">
        <f t="shared" si="547"/>
        <v/>
      </c>
      <c r="K4527" s="269" t="str">
        <f t="shared" si="548"/>
        <v/>
      </c>
      <c r="L4527" s="21" t="str">
        <f t="shared" si="549"/>
        <v/>
      </c>
      <c r="M4527" s="279"/>
      <c r="N4527" s="279"/>
      <c r="O4527" s="279"/>
      <c r="P4527" s="279"/>
      <c r="Q4527" s="269"/>
      <c r="R4527" s="21"/>
      <c r="S4527" s="21"/>
      <c r="T4527" s="21"/>
      <c r="U4527" s="21"/>
      <c r="V4527" s="21"/>
      <c r="W4527" s="21"/>
      <c r="X4527" s="21"/>
      <c r="Y4527" s="91"/>
    </row>
    <row r="4528" spans="1:25">
      <c r="A4528" s="291"/>
      <c r="B4528" s="30">
        <v>4474</v>
      </c>
      <c r="C4528" s="30" t="s">
        <v>13235</v>
      </c>
      <c r="D4528" s="30" t="s">
        <v>83</v>
      </c>
      <c r="E4528" s="54"/>
      <c r="F4528" s="21"/>
      <c r="G4528" s="269" t="str">
        <f t="shared" si="544"/>
        <v/>
      </c>
      <c r="H4528" s="269" t="str">
        <f t="shared" si="545"/>
        <v/>
      </c>
      <c r="I4528" s="269" t="str">
        <f t="shared" si="546"/>
        <v/>
      </c>
      <c r="J4528" s="83" t="str">
        <f t="shared" si="547"/>
        <v/>
      </c>
      <c r="K4528" s="269" t="str">
        <f t="shared" si="548"/>
        <v/>
      </c>
      <c r="L4528" s="21" t="str">
        <f t="shared" si="549"/>
        <v/>
      </c>
      <c r="M4528" s="279"/>
      <c r="N4528" s="279"/>
      <c r="O4528" s="279"/>
      <c r="P4528" s="279"/>
      <c r="Q4528" s="269"/>
      <c r="R4528" s="21"/>
      <c r="S4528" s="21"/>
      <c r="T4528" s="21"/>
      <c r="U4528" s="21"/>
      <c r="V4528" s="21"/>
      <c r="W4528" s="21"/>
      <c r="X4528" s="21"/>
      <c r="Y4528" s="91"/>
    </row>
    <row r="4529" spans="1:25">
      <c r="A4529" s="291"/>
      <c r="B4529" s="30">
        <v>4475</v>
      </c>
      <c r="C4529" s="30" t="s">
        <v>13236</v>
      </c>
      <c r="D4529" s="30" t="s">
        <v>83</v>
      </c>
      <c r="E4529" s="54"/>
      <c r="F4529" s="21"/>
      <c r="G4529" s="269" t="str">
        <f t="shared" si="544"/>
        <v/>
      </c>
      <c r="H4529" s="269" t="str">
        <f t="shared" si="545"/>
        <v/>
      </c>
      <c r="I4529" s="269" t="str">
        <f t="shared" si="546"/>
        <v/>
      </c>
      <c r="J4529" s="83" t="str">
        <f t="shared" si="547"/>
        <v/>
      </c>
      <c r="K4529" s="269" t="str">
        <f t="shared" si="548"/>
        <v/>
      </c>
      <c r="L4529" s="21" t="str">
        <f t="shared" si="549"/>
        <v/>
      </c>
      <c r="M4529" s="279"/>
      <c r="N4529" s="279"/>
      <c r="O4529" s="279"/>
      <c r="P4529" s="279"/>
      <c r="Q4529" s="269"/>
      <c r="R4529" s="21"/>
      <c r="S4529" s="21"/>
      <c r="T4529" s="21"/>
      <c r="U4529" s="21"/>
      <c r="V4529" s="21"/>
      <c r="W4529" s="21"/>
      <c r="X4529" s="21"/>
      <c r="Y4529" s="91"/>
    </row>
    <row r="4530" spans="1:25">
      <c r="A4530" s="291"/>
      <c r="B4530" s="30">
        <v>4476</v>
      </c>
      <c r="C4530" s="30" t="s">
        <v>13237</v>
      </c>
      <c r="D4530" s="30" t="s">
        <v>83</v>
      </c>
      <c r="E4530" s="54"/>
      <c r="F4530" s="21"/>
      <c r="G4530" s="269" t="str">
        <f t="shared" si="544"/>
        <v/>
      </c>
      <c r="H4530" s="269" t="str">
        <f t="shared" si="545"/>
        <v/>
      </c>
      <c r="I4530" s="269" t="str">
        <f t="shared" si="546"/>
        <v/>
      </c>
      <c r="J4530" s="83" t="str">
        <f t="shared" si="547"/>
        <v/>
      </c>
      <c r="K4530" s="269" t="str">
        <f t="shared" si="548"/>
        <v/>
      </c>
      <c r="L4530" s="21" t="str">
        <f t="shared" si="549"/>
        <v/>
      </c>
      <c r="M4530" s="279"/>
      <c r="N4530" s="279"/>
      <c r="O4530" s="279"/>
      <c r="P4530" s="279"/>
      <c r="Q4530" s="269"/>
      <c r="R4530" s="21"/>
      <c r="S4530" s="21"/>
      <c r="T4530" s="21"/>
      <c r="U4530" s="21"/>
      <c r="V4530" s="21"/>
      <c r="W4530" s="21"/>
      <c r="X4530" s="21"/>
      <c r="Y4530" s="91"/>
    </row>
    <row r="4531" spans="1:25">
      <c r="A4531" s="291"/>
      <c r="B4531" s="30">
        <v>4477</v>
      </c>
      <c r="C4531" s="30" t="s">
        <v>13238</v>
      </c>
      <c r="D4531" s="30" t="s">
        <v>83</v>
      </c>
      <c r="E4531" s="54"/>
      <c r="F4531" s="21"/>
      <c r="G4531" s="269" t="str">
        <f t="shared" si="544"/>
        <v/>
      </c>
      <c r="H4531" s="269" t="str">
        <f t="shared" si="545"/>
        <v/>
      </c>
      <c r="I4531" s="269" t="str">
        <f t="shared" si="546"/>
        <v/>
      </c>
      <c r="J4531" s="83" t="str">
        <f t="shared" si="547"/>
        <v/>
      </c>
      <c r="K4531" s="269" t="str">
        <f t="shared" si="548"/>
        <v/>
      </c>
      <c r="L4531" s="21" t="str">
        <f t="shared" si="549"/>
        <v/>
      </c>
      <c r="M4531" s="279"/>
      <c r="N4531" s="279"/>
      <c r="O4531" s="279"/>
      <c r="P4531" s="279"/>
      <c r="Q4531" s="269"/>
      <c r="R4531" s="21"/>
      <c r="S4531" s="21"/>
      <c r="T4531" s="21"/>
      <c r="U4531" s="21"/>
      <c r="V4531" s="21"/>
      <c r="W4531" s="21"/>
      <c r="X4531" s="21"/>
      <c r="Y4531" s="91"/>
    </row>
    <row r="4532" spans="1:25">
      <c r="A4532" s="291"/>
      <c r="B4532" s="30">
        <v>4478</v>
      </c>
      <c r="C4532" s="30" t="s">
        <v>13239</v>
      </c>
      <c r="D4532" s="30" t="s">
        <v>83</v>
      </c>
      <c r="E4532" s="54"/>
      <c r="F4532" s="21"/>
      <c r="G4532" s="269" t="str">
        <f t="shared" ref="G4532:G4595" si="550">IF(ISBLANK(N4532),"",YEAR(N4532))</f>
        <v/>
      </c>
      <c r="H4532" s="269" t="str">
        <f t="shared" ref="H4532:H4595" si="551">IF(ISBLANK(N4532),"",MONTH(N4532))</f>
        <v/>
      </c>
      <c r="I4532" s="269" t="str">
        <f t="shared" ref="I4532:I4595" si="552">IF(ISBLANK(N4532),"",WEEKNUM(N4532,1))</f>
        <v/>
      </c>
      <c r="J4532" s="83" t="str">
        <f t="shared" ref="J4532:J4595" si="553">IF(ISBLANK(P4532),"",YEAR(P4532))</f>
        <v/>
      </c>
      <c r="K4532" s="269" t="str">
        <f t="shared" ref="K4532:K4595" si="554">IF(ISBLANK(P4532),"",MONTH(P4532))</f>
        <v/>
      </c>
      <c r="L4532" s="21" t="str">
        <f t="shared" ref="L4532:L4595" si="555">IF(ISBLANK(P4532),"",WEEKNUM(P4532,1))</f>
        <v/>
      </c>
      <c r="M4532" s="279"/>
      <c r="N4532" s="279"/>
      <c r="O4532" s="279"/>
      <c r="P4532" s="279"/>
      <c r="Q4532" s="269"/>
      <c r="R4532" s="21"/>
      <c r="S4532" s="21"/>
      <c r="T4532" s="21"/>
      <c r="U4532" s="21"/>
      <c r="V4532" s="21"/>
      <c r="W4532" s="21"/>
      <c r="X4532" s="21"/>
      <c r="Y4532" s="91"/>
    </row>
    <row r="4533" spans="1:25">
      <c r="A4533" s="291"/>
      <c r="B4533" s="30">
        <v>4479</v>
      </c>
      <c r="C4533" s="30" t="s">
        <v>13240</v>
      </c>
      <c r="D4533" s="30" t="s">
        <v>83</v>
      </c>
      <c r="E4533" s="54"/>
      <c r="F4533" s="21"/>
      <c r="G4533" s="269" t="str">
        <f t="shared" si="550"/>
        <v/>
      </c>
      <c r="H4533" s="269" t="str">
        <f t="shared" si="551"/>
        <v/>
      </c>
      <c r="I4533" s="269" t="str">
        <f t="shared" si="552"/>
        <v/>
      </c>
      <c r="J4533" s="83" t="str">
        <f t="shared" si="553"/>
        <v/>
      </c>
      <c r="K4533" s="269" t="str">
        <f t="shared" si="554"/>
        <v/>
      </c>
      <c r="L4533" s="21" t="str">
        <f t="shared" si="555"/>
        <v/>
      </c>
      <c r="M4533" s="279"/>
      <c r="N4533" s="279"/>
      <c r="O4533" s="279"/>
      <c r="P4533" s="279"/>
      <c r="Q4533" s="269"/>
      <c r="R4533" s="21"/>
      <c r="S4533" s="21"/>
      <c r="T4533" s="21"/>
      <c r="U4533" s="21"/>
      <c r="V4533" s="21"/>
      <c r="W4533" s="21"/>
      <c r="X4533" s="21"/>
      <c r="Y4533" s="91"/>
    </row>
    <row r="4534" spans="1:25">
      <c r="A4534" s="291"/>
      <c r="B4534" s="30">
        <v>4480</v>
      </c>
      <c r="C4534" s="30" t="s">
        <v>13241</v>
      </c>
      <c r="D4534" s="30" t="s">
        <v>83</v>
      </c>
      <c r="E4534" s="54"/>
      <c r="F4534" s="21"/>
      <c r="G4534" s="269" t="str">
        <f t="shared" si="550"/>
        <v/>
      </c>
      <c r="H4534" s="269" t="str">
        <f t="shared" si="551"/>
        <v/>
      </c>
      <c r="I4534" s="269" t="str">
        <f t="shared" si="552"/>
        <v/>
      </c>
      <c r="J4534" s="83" t="str">
        <f t="shared" si="553"/>
        <v/>
      </c>
      <c r="K4534" s="269" t="str">
        <f t="shared" si="554"/>
        <v/>
      </c>
      <c r="L4534" s="21" t="str">
        <f t="shared" si="555"/>
        <v/>
      </c>
      <c r="M4534" s="279"/>
      <c r="N4534" s="279"/>
      <c r="O4534" s="279"/>
      <c r="P4534" s="279"/>
      <c r="Q4534" s="269"/>
      <c r="R4534" s="21"/>
      <c r="S4534" s="21"/>
      <c r="T4534" s="21"/>
      <c r="U4534" s="21"/>
      <c r="V4534" s="21"/>
      <c r="W4534" s="21"/>
      <c r="X4534" s="21"/>
      <c r="Y4534" s="91"/>
    </row>
    <row r="4535" spans="1:25">
      <c r="A4535" s="291"/>
      <c r="B4535" s="30">
        <v>4481</v>
      </c>
      <c r="C4535" s="30" t="s">
        <v>13242</v>
      </c>
      <c r="D4535" s="30" t="s">
        <v>83</v>
      </c>
      <c r="E4535" s="54"/>
      <c r="F4535" s="21"/>
      <c r="G4535" s="269" t="str">
        <f t="shared" si="550"/>
        <v/>
      </c>
      <c r="H4535" s="269" t="str">
        <f t="shared" si="551"/>
        <v/>
      </c>
      <c r="I4535" s="269" t="str">
        <f t="shared" si="552"/>
        <v/>
      </c>
      <c r="J4535" s="83" t="str">
        <f t="shared" si="553"/>
        <v/>
      </c>
      <c r="K4535" s="269" t="str">
        <f t="shared" si="554"/>
        <v/>
      </c>
      <c r="L4535" s="21" t="str">
        <f t="shared" si="555"/>
        <v/>
      </c>
      <c r="M4535" s="279"/>
      <c r="N4535" s="279"/>
      <c r="O4535" s="279"/>
      <c r="P4535" s="279"/>
      <c r="Q4535" s="269"/>
      <c r="R4535" s="21"/>
      <c r="S4535" s="21"/>
      <c r="T4535" s="21"/>
      <c r="U4535" s="21"/>
      <c r="V4535" s="21"/>
      <c r="W4535" s="21"/>
      <c r="X4535" s="21"/>
      <c r="Y4535" s="91"/>
    </row>
    <row r="4536" spans="1:25">
      <c r="A4536" s="291"/>
      <c r="B4536" s="30">
        <v>4482</v>
      </c>
      <c r="C4536" s="30" t="s">
        <v>13243</v>
      </c>
      <c r="D4536" s="30" t="s">
        <v>83</v>
      </c>
      <c r="E4536" s="54"/>
      <c r="F4536" s="21"/>
      <c r="G4536" s="269" t="str">
        <f t="shared" si="550"/>
        <v/>
      </c>
      <c r="H4536" s="269" t="str">
        <f t="shared" si="551"/>
        <v/>
      </c>
      <c r="I4536" s="269" t="str">
        <f t="shared" si="552"/>
        <v/>
      </c>
      <c r="J4536" s="83" t="str">
        <f t="shared" si="553"/>
        <v/>
      </c>
      <c r="K4536" s="269" t="str">
        <f t="shared" si="554"/>
        <v/>
      </c>
      <c r="L4536" s="21" t="str">
        <f t="shared" si="555"/>
        <v/>
      </c>
      <c r="M4536" s="279"/>
      <c r="N4536" s="279"/>
      <c r="O4536" s="279"/>
      <c r="P4536" s="279"/>
      <c r="Q4536" s="269"/>
      <c r="R4536" s="21"/>
      <c r="S4536" s="21"/>
      <c r="T4536" s="21"/>
      <c r="U4536" s="21"/>
      <c r="V4536" s="21"/>
      <c r="W4536" s="21"/>
      <c r="X4536" s="21"/>
      <c r="Y4536" s="91"/>
    </row>
    <row r="4537" spans="1:25">
      <c r="A4537" s="291"/>
      <c r="B4537" s="30">
        <v>4483</v>
      </c>
      <c r="C4537" s="30" t="s">
        <v>13244</v>
      </c>
      <c r="D4537" s="30" t="s">
        <v>83</v>
      </c>
      <c r="E4537" s="54"/>
      <c r="F4537" s="21"/>
      <c r="G4537" s="269" t="str">
        <f t="shared" si="550"/>
        <v/>
      </c>
      <c r="H4537" s="269" t="str">
        <f t="shared" si="551"/>
        <v/>
      </c>
      <c r="I4537" s="269" t="str">
        <f t="shared" si="552"/>
        <v/>
      </c>
      <c r="J4537" s="83" t="str">
        <f t="shared" si="553"/>
        <v/>
      </c>
      <c r="K4537" s="269" t="str">
        <f t="shared" si="554"/>
        <v/>
      </c>
      <c r="L4537" s="21" t="str">
        <f t="shared" si="555"/>
        <v/>
      </c>
      <c r="M4537" s="279"/>
      <c r="N4537" s="279"/>
      <c r="O4537" s="279"/>
      <c r="P4537" s="279"/>
      <c r="Q4537" s="269"/>
      <c r="R4537" s="21"/>
      <c r="S4537" s="21"/>
      <c r="T4537" s="21"/>
      <c r="U4537" s="21"/>
      <c r="V4537" s="21"/>
      <c r="W4537" s="21"/>
      <c r="X4537" s="21"/>
      <c r="Y4537" s="91"/>
    </row>
    <row r="4538" spans="1:25">
      <c r="A4538" s="291"/>
      <c r="B4538" s="30">
        <v>4484</v>
      </c>
      <c r="C4538" s="30" t="s">
        <v>13245</v>
      </c>
      <c r="D4538" s="30" t="s">
        <v>83</v>
      </c>
      <c r="E4538" s="54"/>
      <c r="F4538" s="21"/>
      <c r="G4538" s="269" t="str">
        <f t="shared" si="550"/>
        <v/>
      </c>
      <c r="H4538" s="269" t="str">
        <f t="shared" si="551"/>
        <v/>
      </c>
      <c r="I4538" s="269" t="str">
        <f t="shared" si="552"/>
        <v/>
      </c>
      <c r="J4538" s="83" t="str">
        <f t="shared" si="553"/>
        <v/>
      </c>
      <c r="K4538" s="269" t="str">
        <f t="shared" si="554"/>
        <v/>
      </c>
      <c r="L4538" s="21" t="str">
        <f t="shared" si="555"/>
        <v/>
      </c>
      <c r="M4538" s="279"/>
      <c r="N4538" s="279"/>
      <c r="O4538" s="279"/>
      <c r="P4538" s="279"/>
      <c r="Q4538" s="269"/>
      <c r="R4538" s="21"/>
      <c r="S4538" s="21"/>
      <c r="T4538" s="21"/>
      <c r="U4538" s="21"/>
      <c r="V4538" s="21"/>
      <c r="W4538" s="21"/>
      <c r="X4538" s="21"/>
      <c r="Y4538" s="91"/>
    </row>
    <row r="4539" spans="1:25">
      <c r="A4539" s="291"/>
      <c r="B4539" s="30">
        <v>4485</v>
      </c>
      <c r="C4539" s="30" t="s">
        <v>13246</v>
      </c>
      <c r="D4539" s="30" t="s">
        <v>83</v>
      </c>
      <c r="E4539" s="54"/>
      <c r="F4539" s="21"/>
      <c r="G4539" s="269" t="str">
        <f t="shared" si="550"/>
        <v/>
      </c>
      <c r="H4539" s="269" t="str">
        <f t="shared" si="551"/>
        <v/>
      </c>
      <c r="I4539" s="269" t="str">
        <f t="shared" si="552"/>
        <v/>
      </c>
      <c r="J4539" s="83" t="str">
        <f t="shared" si="553"/>
        <v/>
      </c>
      <c r="K4539" s="269" t="str">
        <f t="shared" si="554"/>
        <v/>
      </c>
      <c r="L4539" s="21" t="str">
        <f t="shared" si="555"/>
        <v/>
      </c>
      <c r="M4539" s="279"/>
      <c r="N4539" s="279"/>
      <c r="O4539" s="279"/>
      <c r="P4539" s="279"/>
      <c r="Q4539" s="269"/>
      <c r="R4539" s="21"/>
      <c r="S4539" s="21"/>
      <c r="T4539" s="21"/>
      <c r="U4539" s="21"/>
      <c r="V4539" s="21"/>
      <c r="W4539" s="21"/>
      <c r="X4539" s="21"/>
      <c r="Y4539" s="91"/>
    </row>
    <row r="4540" spans="1:25">
      <c r="A4540" s="291"/>
      <c r="B4540" s="30">
        <v>4486</v>
      </c>
      <c r="C4540" s="30" t="s">
        <v>13247</v>
      </c>
      <c r="D4540" s="30" t="s">
        <v>83</v>
      </c>
      <c r="E4540" s="54"/>
      <c r="F4540" s="21"/>
      <c r="G4540" s="269" t="str">
        <f t="shared" si="550"/>
        <v/>
      </c>
      <c r="H4540" s="269" t="str">
        <f t="shared" si="551"/>
        <v/>
      </c>
      <c r="I4540" s="269" t="str">
        <f t="shared" si="552"/>
        <v/>
      </c>
      <c r="J4540" s="83" t="str">
        <f t="shared" si="553"/>
        <v/>
      </c>
      <c r="K4540" s="269" t="str">
        <f t="shared" si="554"/>
        <v/>
      </c>
      <c r="L4540" s="21" t="str">
        <f t="shared" si="555"/>
        <v/>
      </c>
      <c r="M4540" s="279"/>
      <c r="N4540" s="279"/>
      <c r="O4540" s="279"/>
      <c r="P4540" s="279"/>
      <c r="Q4540" s="269"/>
      <c r="R4540" s="21"/>
      <c r="S4540" s="21"/>
      <c r="T4540" s="21"/>
      <c r="U4540" s="21"/>
      <c r="V4540" s="21"/>
      <c r="W4540" s="21"/>
      <c r="X4540" s="21"/>
      <c r="Y4540" s="91"/>
    </row>
    <row r="4541" spans="1:25">
      <c r="A4541" s="291"/>
      <c r="B4541" s="30">
        <v>4487</v>
      </c>
      <c r="C4541" s="30" t="s">
        <v>13248</v>
      </c>
      <c r="D4541" s="30" t="s">
        <v>83</v>
      </c>
      <c r="E4541" s="54"/>
      <c r="F4541" s="21"/>
      <c r="G4541" s="269" t="str">
        <f t="shared" si="550"/>
        <v/>
      </c>
      <c r="H4541" s="269" t="str">
        <f t="shared" si="551"/>
        <v/>
      </c>
      <c r="I4541" s="269" t="str">
        <f t="shared" si="552"/>
        <v/>
      </c>
      <c r="J4541" s="83" t="str">
        <f t="shared" si="553"/>
        <v/>
      </c>
      <c r="K4541" s="269" t="str">
        <f t="shared" si="554"/>
        <v/>
      </c>
      <c r="L4541" s="21" t="str">
        <f t="shared" si="555"/>
        <v/>
      </c>
      <c r="M4541" s="279"/>
      <c r="N4541" s="279"/>
      <c r="O4541" s="279"/>
      <c r="P4541" s="279"/>
      <c r="Q4541" s="269"/>
      <c r="R4541" s="21"/>
      <c r="S4541" s="21"/>
      <c r="T4541" s="21"/>
      <c r="U4541" s="21"/>
      <c r="V4541" s="21"/>
      <c r="W4541" s="21"/>
      <c r="X4541" s="21"/>
      <c r="Y4541" s="91"/>
    </row>
    <row r="4542" spans="1:25">
      <c r="A4542" s="291"/>
      <c r="B4542" s="30">
        <v>4488</v>
      </c>
      <c r="C4542" s="30" t="s">
        <v>13249</v>
      </c>
      <c r="D4542" s="30" t="s">
        <v>83</v>
      </c>
      <c r="E4542" s="54"/>
      <c r="F4542" s="21"/>
      <c r="G4542" s="269" t="str">
        <f t="shared" si="550"/>
        <v/>
      </c>
      <c r="H4542" s="269" t="str">
        <f t="shared" si="551"/>
        <v/>
      </c>
      <c r="I4542" s="269" t="str">
        <f t="shared" si="552"/>
        <v/>
      </c>
      <c r="J4542" s="83" t="str">
        <f t="shared" si="553"/>
        <v/>
      </c>
      <c r="K4542" s="269" t="str">
        <f t="shared" si="554"/>
        <v/>
      </c>
      <c r="L4542" s="21" t="str">
        <f t="shared" si="555"/>
        <v/>
      </c>
      <c r="M4542" s="279"/>
      <c r="N4542" s="279"/>
      <c r="O4542" s="279"/>
      <c r="P4542" s="279"/>
      <c r="Q4542" s="269"/>
      <c r="R4542" s="21"/>
      <c r="S4542" s="21"/>
      <c r="T4542" s="21"/>
      <c r="U4542" s="21"/>
      <c r="V4542" s="21"/>
      <c r="W4542" s="21"/>
      <c r="X4542" s="21"/>
      <c r="Y4542" s="91"/>
    </row>
    <row r="4543" spans="1:25">
      <c r="A4543" s="291"/>
      <c r="B4543" s="30">
        <v>4489</v>
      </c>
      <c r="C4543" s="30" t="s">
        <v>13250</v>
      </c>
      <c r="D4543" s="30" t="s">
        <v>83</v>
      </c>
      <c r="E4543" s="54"/>
      <c r="F4543" s="21"/>
      <c r="G4543" s="269" t="str">
        <f t="shared" si="550"/>
        <v/>
      </c>
      <c r="H4543" s="269" t="str">
        <f t="shared" si="551"/>
        <v/>
      </c>
      <c r="I4543" s="269" t="str">
        <f t="shared" si="552"/>
        <v/>
      </c>
      <c r="J4543" s="83" t="str">
        <f t="shared" si="553"/>
        <v/>
      </c>
      <c r="K4543" s="269" t="str">
        <f t="shared" si="554"/>
        <v/>
      </c>
      <c r="L4543" s="21" t="str">
        <f t="shared" si="555"/>
        <v/>
      </c>
      <c r="M4543" s="279"/>
      <c r="N4543" s="279"/>
      <c r="O4543" s="279"/>
      <c r="P4543" s="279"/>
      <c r="Q4543" s="269"/>
      <c r="R4543" s="21"/>
      <c r="S4543" s="21"/>
      <c r="T4543" s="21"/>
      <c r="U4543" s="21"/>
      <c r="V4543" s="21"/>
      <c r="W4543" s="21"/>
      <c r="X4543" s="21"/>
      <c r="Y4543" s="91"/>
    </row>
    <row r="4544" spans="1:25">
      <c r="A4544" s="291"/>
      <c r="B4544" s="30">
        <v>4490</v>
      </c>
      <c r="C4544" s="30" t="s">
        <v>13251</v>
      </c>
      <c r="D4544" s="30" t="s">
        <v>83</v>
      </c>
      <c r="E4544" s="54"/>
      <c r="F4544" s="21"/>
      <c r="G4544" s="269" t="str">
        <f t="shared" si="550"/>
        <v/>
      </c>
      <c r="H4544" s="269" t="str">
        <f t="shared" si="551"/>
        <v/>
      </c>
      <c r="I4544" s="269" t="str">
        <f t="shared" si="552"/>
        <v/>
      </c>
      <c r="J4544" s="83" t="str">
        <f t="shared" si="553"/>
        <v/>
      </c>
      <c r="K4544" s="269" t="str">
        <f t="shared" si="554"/>
        <v/>
      </c>
      <c r="L4544" s="21" t="str">
        <f t="shared" si="555"/>
        <v/>
      </c>
      <c r="M4544" s="279"/>
      <c r="N4544" s="279"/>
      <c r="O4544" s="279"/>
      <c r="P4544" s="279"/>
      <c r="Q4544" s="269"/>
      <c r="R4544" s="21"/>
      <c r="S4544" s="21"/>
      <c r="T4544" s="21"/>
      <c r="U4544" s="21"/>
      <c r="V4544" s="21"/>
      <c r="W4544" s="21"/>
      <c r="X4544" s="21"/>
      <c r="Y4544" s="91"/>
    </row>
    <row r="4545" spans="1:25">
      <c r="A4545" s="291"/>
      <c r="B4545" s="30">
        <v>4491</v>
      </c>
      <c r="C4545" s="30" t="s">
        <v>13252</v>
      </c>
      <c r="D4545" s="30" t="s">
        <v>83</v>
      </c>
      <c r="E4545" s="54"/>
      <c r="F4545" s="21"/>
      <c r="G4545" s="269" t="str">
        <f t="shared" si="550"/>
        <v/>
      </c>
      <c r="H4545" s="269" t="str">
        <f t="shared" si="551"/>
        <v/>
      </c>
      <c r="I4545" s="269" t="str">
        <f t="shared" si="552"/>
        <v/>
      </c>
      <c r="J4545" s="83" t="str">
        <f t="shared" si="553"/>
        <v/>
      </c>
      <c r="K4545" s="269" t="str">
        <f t="shared" si="554"/>
        <v/>
      </c>
      <c r="L4545" s="21" t="str">
        <f t="shared" si="555"/>
        <v/>
      </c>
      <c r="M4545" s="279"/>
      <c r="N4545" s="279"/>
      <c r="O4545" s="279"/>
      <c r="P4545" s="279"/>
      <c r="Q4545" s="269"/>
      <c r="R4545" s="21"/>
      <c r="S4545" s="21"/>
      <c r="T4545" s="21"/>
      <c r="U4545" s="21"/>
      <c r="V4545" s="21"/>
      <c r="W4545" s="21"/>
      <c r="X4545" s="21"/>
      <c r="Y4545" s="91"/>
    </row>
    <row r="4546" spans="1:25">
      <c r="A4546" s="291"/>
      <c r="B4546" s="30">
        <v>4492</v>
      </c>
      <c r="C4546" s="30" t="s">
        <v>13253</v>
      </c>
      <c r="D4546" s="30" t="s">
        <v>83</v>
      </c>
      <c r="E4546" s="54"/>
      <c r="F4546" s="21"/>
      <c r="G4546" s="269" t="str">
        <f t="shared" si="550"/>
        <v/>
      </c>
      <c r="H4546" s="269" t="str">
        <f t="shared" si="551"/>
        <v/>
      </c>
      <c r="I4546" s="269" t="str">
        <f t="shared" si="552"/>
        <v/>
      </c>
      <c r="J4546" s="83" t="str">
        <f t="shared" si="553"/>
        <v/>
      </c>
      <c r="K4546" s="269" t="str">
        <f t="shared" si="554"/>
        <v/>
      </c>
      <c r="L4546" s="21" t="str">
        <f t="shared" si="555"/>
        <v/>
      </c>
      <c r="M4546" s="279"/>
      <c r="N4546" s="279"/>
      <c r="O4546" s="279"/>
      <c r="P4546" s="279"/>
      <c r="Q4546" s="269"/>
      <c r="R4546" s="21"/>
      <c r="S4546" s="21"/>
      <c r="T4546" s="21"/>
      <c r="U4546" s="21"/>
      <c r="V4546" s="21"/>
      <c r="W4546" s="21"/>
      <c r="X4546" s="21"/>
      <c r="Y4546" s="91"/>
    </row>
    <row r="4547" spans="1:25">
      <c r="A4547" s="291"/>
      <c r="B4547" s="30">
        <v>4493</v>
      </c>
      <c r="C4547" s="30" t="s">
        <v>13254</v>
      </c>
      <c r="D4547" s="30" t="s">
        <v>83</v>
      </c>
      <c r="E4547" s="54"/>
      <c r="F4547" s="21"/>
      <c r="G4547" s="269" t="str">
        <f t="shared" si="550"/>
        <v/>
      </c>
      <c r="H4547" s="269" t="str">
        <f t="shared" si="551"/>
        <v/>
      </c>
      <c r="I4547" s="269" t="str">
        <f t="shared" si="552"/>
        <v/>
      </c>
      <c r="J4547" s="83" t="str">
        <f t="shared" si="553"/>
        <v/>
      </c>
      <c r="K4547" s="269" t="str">
        <f t="shared" si="554"/>
        <v/>
      </c>
      <c r="L4547" s="21" t="str">
        <f t="shared" si="555"/>
        <v/>
      </c>
      <c r="M4547" s="279"/>
      <c r="N4547" s="279"/>
      <c r="O4547" s="279"/>
      <c r="P4547" s="279"/>
      <c r="Q4547" s="269"/>
      <c r="R4547" s="21"/>
      <c r="S4547" s="21"/>
      <c r="T4547" s="21"/>
      <c r="U4547" s="21"/>
      <c r="V4547" s="21"/>
      <c r="W4547" s="21"/>
      <c r="X4547" s="21"/>
      <c r="Y4547" s="91"/>
    </row>
    <row r="4548" spans="1:25">
      <c r="A4548" s="291"/>
      <c r="B4548" s="30">
        <v>4494</v>
      </c>
      <c r="C4548" s="30" t="s">
        <v>13255</v>
      </c>
      <c r="D4548" s="30" t="s">
        <v>83</v>
      </c>
      <c r="E4548" s="54"/>
      <c r="F4548" s="21"/>
      <c r="G4548" s="269" t="str">
        <f t="shared" si="550"/>
        <v/>
      </c>
      <c r="H4548" s="269" t="str">
        <f t="shared" si="551"/>
        <v/>
      </c>
      <c r="I4548" s="269" t="str">
        <f t="shared" si="552"/>
        <v/>
      </c>
      <c r="J4548" s="83" t="str">
        <f t="shared" si="553"/>
        <v/>
      </c>
      <c r="K4548" s="269" t="str">
        <f t="shared" si="554"/>
        <v/>
      </c>
      <c r="L4548" s="21" t="str">
        <f t="shared" si="555"/>
        <v/>
      </c>
      <c r="M4548" s="279"/>
      <c r="N4548" s="279"/>
      <c r="O4548" s="279"/>
      <c r="P4548" s="279"/>
      <c r="Q4548" s="269"/>
      <c r="R4548" s="21"/>
      <c r="S4548" s="21"/>
      <c r="T4548" s="21"/>
      <c r="U4548" s="21"/>
      <c r="V4548" s="21"/>
      <c r="W4548" s="21"/>
      <c r="X4548" s="21"/>
      <c r="Y4548" s="91"/>
    </row>
    <row r="4549" spans="1:25">
      <c r="A4549" s="291"/>
      <c r="B4549" s="30">
        <v>4495</v>
      </c>
      <c r="C4549" s="30" t="s">
        <v>13256</v>
      </c>
      <c r="D4549" s="30" t="s">
        <v>83</v>
      </c>
      <c r="E4549" s="54"/>
      <c r="F4549" s="21"/>
      <c r="G4549" s="269" t="str">
        <f t="shared" si="550"/>
        <v/>
      </c>
      <c r="H4549" s="269" t="str">
        <f t="shared" si="551"/>
        <v/>
      </c>
      <c r="I4549" s="269" t="str">
        <f t="shared" si="552"/>
        <v/>
      </c>
      <c r="J4549" s="83" t="str">
        <f t="shared" si="553"/>
        <v/>
      </c>
      <c r="K4549" s="269" t="str">
        <f t="shared" si="554"/>
        <v/>
      </c>
      <c r="L4549" s="21" t="str">
        <f t="shared" si="555"/>
        <v/>
      </c>
      <c r="M4549" s="279"/>
      <c r="N4549" s="279"/>
      <c r="O4549" s="279"/>
      <c r="P4549" s="279"/>
      <c r="Q4549" s="269"/>
      <c r="R4549" s="21"/>
      <c r="S4549" s="21"/>
      <c r="T4549" s="21"/>
      <c r="U4549" s="21"/>
      <c r="V4549" s="21"/>
      <c r="W4549" s="21"/>
      <c r="X4549" s="21"/>
      <c r="Y4549" s="91"/>
    </row>
    <row r="4550" spans="1:25">
      <c r="A4550" s="291"/>
      <c r="B4550" s="30">
        <v>4496</v>
      </c>
      <c r="C4550" s="30" t="s">
        <v>13257</v>
      </c>
      <c r="D4550" s="30" t="s">
        <v>83</v>
      </c>
      <c r="E4550" s="54"/>
      <c r="F4550" s="21"/>
      <c r="G4550" s="269" t="str">
        <f t="shared" si="550"/>
        <v/>
      </c>
      <c r="H4550" s="269" t="str">
        <f t="shared" si="551"/>
        <v/>
      </c>
      <c r="I4550" s="269" t="str">
        <f t="shared" si="552"/>
        <v/>
      </c>
      <c r="J4550" s="83" t="str">
        <f t="shared" si="553"/>
        <v/>
      </c>
      <c r="K4550" s="269" t="str">
        <f t="shared" si="554"/>
        <v/>
      </c>
      <c r="L4550" s="21" t="str">
        <f t="shared" si="555"/>
        <v/>
      </c>
      <c r="M4550" s="279"/>
      <c r="N4550" s="279"/>
      <c r="O4550" s="279"/>
      <c r="P4550" s="279"/>
      <c r="Q4550" s="269"/>
      <c r="R4550" s="21"/>
      <c r="S4550" s="21"/>
      <c r="T4550" s="21"/>
      <c r="U4550" s="21"/>
      <c r="V4550" s="21"/>
      <c r="W4550" s="21"/>
      <c r="X4550" s="21"/>
      <c r="Y4550" s="91"/>
    </row>
    <row r="4551" spans="1:25">
      <c r="A4551" s="291"/>
      <c r="B4551" s="30">
        <v>4497</v>
      </c>
      <c r="C4551" s="30" t="s">
        <v>13258</v>
      </c>
      <c r="D4551" s="30" t="s">
        <v>83</v>
      </c>
      <c r="E4551" s="54"/>
      <c r="F4551" s="21"/>
      <c r="G4551" s="269" t="str">
        <f t="shared" si="550"/>
        <v/>
      </c>
      <c r="H4551" s="269" t="str">
        <f t="shared" si="551"/>
        <v/>
      </c>
      <c r="I4551" s="269" t="str">
        <f t="shared" si="552"/>
        <v/>
      </c>
      <c r="J4551" s="83" t="str">
        <f t="shared" si="553"/>
        <v/>
      </c>
      <c r="K4551" s="269" t="str">
        <f t="shared" si="554"/>
        <v/>
      </c>
      <c r="L4551" s="21" t="str">
        <f t="shared" si="555"/>
        <v/>
      </c>
      <c r="M4551" s="279"/>
      <c r="N4551" s="279"/>
      <c r="O4551" s="279"/>
      <c r="P4551" s="279"/>
      <c r="Q4551" s="269"/>
      <c r="R4551" s="21"/>
      <c r="S4551" s="21"/>
      <c r="T4551" s="21"/>
      <c r="U4551" s="21"/>
      <c r="V4551" s="21"/>
      <c r="W4551" s="21"/>
      <c r="X4551" s="21"/>
      <c r="Y4551" s="91"/>
    </row>
    <row r="4552" spans="1:25">
      <c r="A4552" s="291"/>
      <c r="B4552" s="30">
        <v>4498</v>
      </c>
      <c r="C4552" s="30" t="s">
        <v>13259</v>
      </c>
      <c r="D4552" s="30" t="s">
        <v>83</v>
      </c>
      <c r="E4552" s="54"/>
      <c r="F4552" s="21"/>
      <c r="G4552" s="269" t="str">
        <f t="shared" si="550"/>
        <v/>
      </c>
      <c r="H4552" s="269" t="str">
        <f t="shared" si="551"/>
        <v/>
      </c>
      <c r="I4552" s="269" t="str">
        <f t="shared" si="552"/>
        <v/>
      </c>
      <c r="J4552" s="83" t="str">
        <f t="shared" si="553"/>
        <v/>
      </c>
      <c r="K4552" s="269" t="str">
        <f t="shared" si="554"/>
        <v/>
      </c>
      <c r="L4552" s="21" t="str">
        <f t="shared" si="555"/>
        <v/>
      </c>
      <c r="M4552" s="279"/>
      <c r="N4552" s="279"/>
      <c r="O4552" s="279"/>
      <c r="P4552" s="279"/>
      <c r="Q4552" s="269"/>
      <c r="R4552" s="21"/>
      <c r="S4552" s="21"/>
      <c r="T4552" s="21"/>
      <c r="U4552" s="21"/>
      <c r="V4552" s="21"/>
      <c r="W4552" s="21"/>
      <c r="X4552" s="21"/>
      <c r="Y4552" s="91"/>
    </row>
    <row r="4553" spans="1:25">
      <c r="A4553" s="291"/>
      <c r="B4553" s="30">
        <v>4499</v>
      </c>
      <c r="C4553" s="30" t="s">
        <v>13260</v>
      </c>
      <c r="D4553" s="30" t="s">
        <v>83</v>
      </c>
      <c r="E4553" s="54"/>
      <c r="F4553" s="21"/>
      <c r="G4553" s="269" t="str">
        <f t="shared" si="550"/>
        <v/>
      </c>
      <c r="H4553" s="269" t="str">
        <f t="shared" si="551"/>
        <v/>
      </c>
      <c r="I4553" s="269" t="str">
        <f t="shared" si="552"/>
        <v/>
      </c>
      <c r="J4553" s="83" t="str">
        <f t="shared" si="553"/>
        <v/>
      </c>
      <c r="K4553" s="269" t="str">
        <f t="shared" si="554"/>
        <v/>
      </c>
      <c r="L4553" s="21" t="str">
        <f t="shared" si="555"/>
        <v/>
      </c>
      <c r="M4553" s="279"/>
      <c r="N4553" s="279"/>
      <c r="O4553" s="279"/>
      <c r="P4553" s="279"/>
      <c r="Q4553" s="269"/>
      <c r="R4553" s="21"/>
      <c r="S4553" s="21"/>
      <c r="T4553" s="21"/>
      <c r="U4553" s="21"/>
      <c r="V4553" s="21"/>
      <c r="W4553" s="21"/>
      <c r="X4553" s="21"/>
      <c r="Y4553" s="91"/>
    </row>
    <row r="4554" spans="1:25">
      <c r="A4554" s="291"/>
      <c r="B4554" s="30">
        <v>4500</v>
      </c>
      <c r="C4554" s="30" t="s">
        <v>13261</v>
      </c>
      <c r="D4554" s="30" t="s">
        <v>83</v>
      </c>
      <c r="E4554" s="54"/>
      <c r="F4554" s="21"/>
      <c r="G4554" s="269" t="str">
        <f t="shared" si="550"/>
        <v/>
      </c>
      <c r="H4554" s="269" t="str">
        <f t="shared" si="551"/>
        <v/>
      </c>
      <c r="I4554" s="269" t="str">
        <f t="shared" si="552"/>
        <v/>
      </c>
      <c r="J4554" s="83" t="str">
        <f t="shared" si="553"/>
        <v/>
      </c>
      <c r="K4554" s="269" t="str">
        <f t="shared" si="554"/>
        <v/>
      </c>
      <c r="L4554" s="21" t="str">
        <f t="shared" si="555"/>
        <v/>
      </c>
      <c r="M4554" s="279"/>
      <c r="N4554" s="279"/>
      <c r="O4554" s="279"/>
      <c r="P4554" s="279"/>
      <c r="Q4554" s="269"/>
      <c r="R4554" s="21"/>
      <c r="S4554" s="21"/>
      <c r="T4554" s="21"/>
      <c r="U4554" s="21"/>
      <c r="V4554" s="21"/>
      <c r="W4554" s="21"/>
      <c r="X4554" s="21"/>
      <c r="Y4554" s="91"/>
    </row>
    <row r="4555" spans="1:25">
      <c r="A4555" s="291"/>
      <c r="B4555" s="30">
        <v>4501</v>
      </c>
      <c r="C4555" s="30" t="s">
        <v>13262</v>
      </c>
      <c r="D4555" s="30" t="s">
        <v>83</v>
      </c>
      <c r="E4555" s="54"/>
      <c r="F4555" s="21"/>
      <c r="G4555" s="269" t="str">
        <f t="shared" si="550"/>
        <v/>
      </c>
      <c r="H4555" s="269" t="str">
        <f t="shared" si="551"/>
        <v/>
      </c>
      <c r="I4555" s="269" t="str">
        <f t="shared" si="552"/>
        <v/>
      </c>
      <c r="J4555" s="83" t="str">
        <f t="shared" si="553"/>
        <v/>
      </c>
      <c r="K4555" s="269" t="str">
        <f t="shared" si="554"/>
        <v/>
      </c>
      <c r="L4555" s="21" t="str">
        <f t="shared" si="555"/>
        <v/>
      </c>
      <c r="M4555" s="279"/>
      <c r="N4555" s="279"/>
      <c r="O4555" s="279"/>
      <c r="P4555" s="279"/>
      <c r="Q4555" s="269"/>
      <c r="R4555" s="21"/>
      <c r="S4555" s="21"/>
      <c r="T4555" s="21"/>
      <c r="U4555" s="21"/>
      <c r="V4555" s="21"/>
      <c r="W4555" s="21"/>
      <c r="X4555" s="21"/>
      <c r="Y4555" s="91"/>
    </row>
    <row r="4556" spans="1:25">
      <c r="A4556" s="291"/>
      <c r="B4556" s="30">
        <v>4502</v>
      </c>
      <c r="C4556" s="30" t="s">
        <v>13263</v>
      </c>
      <c r="D4556" s="30" t="s">
        <v>83</v>
      </c>
      <c r="E4556" s="54"/>
      <c r="F4556" s="21"/>
      <c r="G4556" s="269" t="str">
        <f t="shared" si="550"/>
        <v/>
      </c>
      <c r="H4556" s="269" t="str">
        <f t="shared" si="551"/>
        <v/>
      </c>
      <c r="I4556" s="269" t="str">
        <f t="shared" si="552"/>
        <v/>
      </c>
      <c r="J4556" s="83" t="str">
        <f t="shared" si="553"/>
        <v/>
      </c>
      <c r="K4556" s="269" t="str">
        <f t="shared" si="554"/>
        <v/>
      </c>
      <c r="L4556" s="21" t="str">
        <f t="shared" si="555"/>
        <v/>
      </c>
      <c r="M4556" s="279"/>
      <c r="N4556" s="279"/>
      <c r="O4556" s="279"/>
      <c r="P4556" s="279"/>
      <c r="Q4556" s="269"/>
      <c r="R4556" s="21"/>
      <c r="S4556" s="21"/>
      <c r="T4556" s="21"/>
      <c r="U4556" s="21"/>
      <c r="V4556" s="21"/>
      <c r="W4556" s="21"/>
      <c r="X4556" s="21"/>
      <c r="Y4556" s="91"/>
    </row>
    <row r="4557" spans="1:25">
      <c r="A4557" s="291"/>
      <c r="B4557" s="30">
        <v>4503</v>
      </c>
      <c r="C4557" s="30" t="s">
        <v>13264</v>
      </c>
      <c r="D4557" s="30" t="s">
        <v>83</v>
      </c>
      <c r="E4557" s="54"/>
      <c r="F4557" s="21"/>
      <c r="G4557" s="269" t="str">
        <f t="shared" si="550"/>
        <v/>
      </c>
      <c r="H4557" s="269" t="str">
        <f t="shared" si="551"/>
        <v/>
      </c>
      <c r="I4557" s="269" t="str">
        <f t="shared" si="552"/>
        <v/>
      </c>
      <c r="J4557" s="83" t="str">
        <f t="shared" si="553"/>
        <v/>
      </c>
      <c r="K4557" s="269" t="str">
        <f t="shared" si="554"/>
        <v/>
      </c>
      <c r="L4557" s="21" t="str">
        <f t="shared" si="555"/>
        <v/>
      </c>
      <c r="M4557" s="279"/>
      <c r="N4557" s="279"/>
      <c r="O4557" s="279"/>
      <c r="P4557" s="279"/>
      <c r="Q4557" s="269"/>
      <c r="R4557" s="21"/>
      <c r="S4557" s="21"/>
      <c r="T4557" s="21"/>
      <c r="U4557" s="21"/>
      <c r="V4557" s="21"/>
      <c r="W4557" s="21"/>
      <c r="X4557" s="21"/>
      <c r="Y4557" s="91"/>
    </row>
    <row r="4558" spans="1:25">
      <c r="A4558" s="291"/>
      <c r="B4558" s="30">
        <v>4504</v>
      </c>
      <c r="C4558" s="30" t="s">
        <v>13265</v>
      </c>
      <c r="D4558" s="30" t="s">
        <v>83</v>
      </c>
      <c r="E4558" s="54"/>
      <c r="F4558" s="21"/>
      <c r="G4558" s="269" t="str">
        <f t="shared" si="550"/>
        <v/>
      </c>
      <c r="H4558" s="269" t="str">
        <f t="shared" si="551"/>
        <v/>
      </c>
      <c r="I4558" s="269" t="str">
        <f t="shared" si="552"/>
        <v/>
      </c>
      <c r="J4558" s="83" t="str">
        <f t="shared" si="553"/>
        <v/>
      </c>
      <c r="K4558" s="269" t="str">
        <f t="shared" si="554"/>
        <v/>
      </c>
      <c r="L4558" s="21" t="str">
        <f t="shared" si="555"/>
        <v/>
      </c>
      <c r="M4558" s="279"/>
      <c r="N4558" s="279"/>
      <c r="O4558" s="279"/>
      <c r="P4558" s="279"/>
      <c r="Q4558" s="269"/>
      <c r="R4558" s="21"/>
      <c r="S4558" s="21"/>
      <c r="T4558" s="21"/>
      <c r="U4558" s="21"/>
      <c r="V4558" s="21"/>
      <c r="W4558" s="21"/>
      <c r="X4558" s="21"/>
      <c r="Y4558" s="91"/>
    </row>
    <row r="4559" spans="1:25">
      <c r="A4559" s="291"/>
      <c r="B4559" s="30">
        <v>4505</v>
      </c>
      <c r="C4559" s="30" t="s">
        <v>13266</v>
      </c>
      <c r="D4559" s="30" t="s">
        <v>83</v>
      </c>
      <c r="E4559" s="54"/>
      <c r="F4559" s="21"/>
      <c r="G4559" s="269" t="str">
        <f t="shared" si="550"/>
        <v/>
      </c>
      <c r="H4559" s="269" t="str">
        <f t="shared" si="551"/>
        <v/>
      </c>
      <c r="I4559" s="269" t="str">
        <f t="shared" si="552"/>
        <v/>
      </c>
      <c r="J4559" s="83" t="str">
        <f t="shared" si="553"/>
        <v/>
      </c>
      <c r="K4559" s="269" t="str">
        <f t="shared" si="554"/>
        <v/>
      </c>
      <c r="L4559" s="21" t="str">
        <f t="shared" si="555"/>
        <v/>
      </c>
      <c r="M4559" s="279"/>
      <c r="N4559" s="279"/>
      <c r="O4559" s="279"/>
      <c r="P4559" s="279"/>
      <c r="Q4559" s="269"/>
      <c r="R4559" s="21"/>
      <c r="S4559" s="21"/>
      <c r="T4559" s="21"/>
      <c r="U4559" s="21"/>
      <c r="V4559" s="21"/>
      <c r="W4559" s="21"/>
      <c r="X4559" s="21"/>
      <c r="Y4559" s="91"/>
    </row>
    <row r="4560" spans="1:25">
      <c r="A4560" s="291"/>
      <c r="B4560" s="30">
        <v>4506</v>
      </c>
      <c r="C4560" s="30" t="s">
        <v>13267</v>
      </c>
      <c r="D4560" s="30" t="s">
        <v>83</v>
      </c>
      <c r="E4560" s="54"/>
      <c r="F4560" s="21"/>
      <c r="G4560" s="269" t="str">
        <f t="shared" si="550"/>
        <v/>
      </c>
      <c r="H4560" s="269" t="str">
        <f t="shared" si="551"/>
        <v/>
      </c>
      <c r="I4560" s="269" t="str">
        <f t="shared" si="552"/>
        <v/>
      </c>
      <c r="J4560" s="83" t="str">
        <f t="shared" si="553"/>
        <v/>
      </c>
      <c r="K4560" s="269" t="str">
        <f t="shared" si="554"/>
        <v/>
      </c>
      <c r="L4560" s="21" t="str">
        <f t="shared" si="555"/>
        <v/>
      </c>
      <c r="M4560" s="279"/>
      <c r="N4560" s="279"/>
      <c r="O4560" s="279"/>
      <c r="P4560" s="279"/>
      <c r="Q4560" s="269"/>
      <c r="R4560" s="21"/>
      <c r="S4560" s="21"/>
      <c r="T4560" s="21"/>
      <c r="U4560" s="21"/>
      <c r="V4560" s="21"/>
      <c r="W4560" s="21"/>
      <c r="X4560" s="21"/>
      <c r="Y4560" s="91"/>
    </row>
    <row r="4561" spans="1:25">
      <c r="A4561" s="291"/>
      <c r="B4561" s="30">
        <v>4507</v>
      </c>
      <c r="C4561" s="30" t="s">
        <v>13268</v>
      </c>
      <c r="D4561" s="30" t="s">
        <v>83</v>
      </c>
      <c r="E4561" s="54"/>
      <c r="F4561" s="21"/>
      <c r="G4561" s="269" t="str">
        <f t="shared" si="550"/>
        <v/>
      </c>
      <c r="H4561" s="269" t="str">
        <f t="shared" si="551"/>
        <v/>
      </c>
      <c r="I4561" s="269" t="str">
        <f t="shared" si="552"/>
        <v/>
      </c>
      <c r="J4561" s="83" t="str">
        <f t="shared" si="553"/>
        <v/>
      </c>
      <c r="K4561" s="269" t="str">
        <f t="shared" si="554"/>
        <v/>
      </c>
      <c r="L4561" s="21" t="str">
        <f t="shared" si="555"/>
        <v/>
      </c>
      <c r="M4561" s="279"/>
      <c r="N4561" s="279"/>
      <c r="O4561" s="279"/>
      <c r="P4561" s="279"/>
      <c r="Q4561" s="269"/>
      <c r="R4561" s="21"/>
      <c r="S4561" s="21"/>
      <c r="T4561" s="21"/>
      <c r="U4561" s="21"/>
      <c r="V4561" s="21"/>
      <c r="W4561" s="21"/>
      <c r="X4561" s="21"/>
      <c r="Y4561" s="91"/>
    </row>
    <row r="4562" spans="1:25">
      <c r="A4562" s="291"/>
      <c r="B4562" s="30">
        <v>4508</v>
      </c>
      <c r="C4562" s="30" t="s">
        <v>13269</v>
      </c>
      <c r="D4562" s="30" t="s">
        <v>83</v>
      </c>
      <c r="E4562" s="54"/>
      <c r="F4562" s="21"/>
      <c r="G4562" s="269" t="str">
        <f t="shared" si="550"/>
        <v/>
      </c>
      <c r="H4562" s="269" t="str">
        <f t="shared" si="551"/>
        <v/>
      </c>
      <c r="I4562" s="269" t="str">
        <f t="shared" si="552"/>
        <v/>
      </c>
      <c r="J4562" s="83" t="str">
        <f t="shared" si="553"/>
        <v/>
      </c>
      <c r="K4562" s="269" t="str">
        <f t="shared" si="554"/>
        <v/>
      </c>
      <c r="L4562" s="21" t="str">
        <f t="shared" si="555"/>
        <v/>
      </c>
      <c r="M4562" s="279"/>
      <c r="N4562" s="279"/>
      <c r="O4562" s="279"/>
      <c r="P4562" s="279"/>
      <c r="Q4562" s="269"/>
      <c r="R4562" s="21"/>
      <c r="S4562" s="21"/>
      <c r="T4562" s="21"/>
      <c r="U4562" s="21"/>
      <c r="V4562" s="21"/>
      <c r="W4562" s="21"/>
      <c r="X4562" s="21"/>
      <c r="Y4562" s="91"/>
    </row>
    <row r="4563" spans="1:25">
      <c r="A4563" s="291"/>
      <c r="B4563" s="30">
        <v>4509</v>
      </c>
      <c r="C4563" s="30" t="s">
        <v>13270</v>
      </c>
      <c r="D4563" s="30" t="s">
        <v>83</v>
      </c>
      <c r="E4563" s="54"/>
      <c r="F4563" s="21"/>
      <c r="G4563" s="269" t="str">
        <f t="shared" si="550"/>
        <v/>
      </c>
      <c r="H4563" s="269" t="str">
        <f t="shared" si="551"/>
        <v/>
      </c>
      <c r="I4563" s="269" t="str">
        <f t="shared" si="552"/>
        <v/>
      </c>
      <c r="J4563" s="83" t="str">
        <f t="shared" si="553"/>
        <v/>
      </c>
      <c r="K4563" s="269" t="str">
        <f t="shared" si="554"/>
        <v/>
      </c>
      <c r="L4563" s="21" t="str">
        <f t="shared" si="555"/>
        <v/>
      </c>
      <c r="M4563" s="279"/>
      <c r="N4563" s="279"/>
      <c r="O4563" s="279"/>
      <c r="P4563" s="279"/>
      <c r="Q4563" s="269"/>
      <c r="R4563" s="21"/>
      <c r="S4563" s="21"/>
      <c r="T4563" s="21"/>
      <c r="U4563" s="21"/>
      <c r="V4563" s="21"/>
      <c r="W4563" s="21"/>
      <c r="X4563" s="21"/>
      <c r="Y4563" s="91"/>
    </row>
    <row r="4564" spans="1:25">
      <c r="A4564" s="291"/>
      <c r="B4564" s="30">
        <v>4510</v>
      </c>
      <c r="C4564" s="30" t="s">
        <v>13271</v>
      </c>
      <c r="D4564" s="30" t="s">
        <v>83</v>
      </c>
      <c r="E4564" s="54"/>
      <c r="F4564" s="21"/>
      <c r="G4564" s="269" t="str">
        <f t="shared" si="550"/>
        <v/>
      </c>
      <c r="H4564" s="269" t="str">
        <f t="shared" si="551"/>
        <v/>
      </c>
      <c r="I4564" s="269" t="str">
        <f t="shared" si="552"/>
        <v/>
      </c>
      <c r="J4564" s="83" t="str">
        <f t="shared" si="553"/>
        <v/>
      </c>
      <c r="K4564" s="269" t="str">
        <f t="shared" si="554"/>
        <v/>
      </c>
      <c r="L4564" s="21" t="str">
        <f t="shared" si="555"/>
        <v/>
      </c>
      <c r="M4564" s="279"/>
      <c r="N4564" s="279"/>
      <c r="O4564" s="279"/>
      <c r="P4564" s="279"/>
      <c r="Q4564" s="269"/>
      <c r="R4564" s="21"/>
      <c r="S4564" s="21"/>
      <c r="T4564" s="21"/>
      <c r="U4564" s="21"/>
      <c r="V4564" s="21"/>
      <c r="W4564" s="21"/>
      <c r="X4564" s="21"/>
      <c r="Y4564" s="91"/>
    </row>
    <row r="4565" spans="1:25">
      <c r="A4565" s="291"/>
      <c r="B4565" s="30">
        <v>4511</v>
      </c>
      <c r="C4565" s="30" t="s">
        <v>13272</v>
      </c>
      <c r="D4565" s="30" t="s">
        <v>83</v>
      </c>
      <c r="E4565" s="54"/>
      <c r="F4565" s="21"/>
      <c r="G4565" s="269" t="str">
        <f t="shared" si="550"/>
        <v/>
      </c>
      <c r="H4565" s="269" t="str">
        <f t="shared" si="551"/>
        <v/>
      </c>
      <c r="I4565" s="269" t="str">
        <f t="shared" si="552"/>
        <v/>
      </c>
      <c r="J4565" s="83" t="str">
        <f t="shared" si="553"/>
        <v/>
      </c>
      <c r="K4565" s="269" t="str">
        <f t="shared" si="554"/>
        <v/>
      </c>
      <c r="L4565" s="21" t="str">
        <f t="shared" si="555"/>
        <v/>
      </c>
      <c r="M4565" s="279"/>
      <c r="N4565" s="279"/>
      <c r="O4565" s="279"/>
      <c r="P4565" s="279"/>
      <c r="Q4565" s="269"/>
      <c r="R4565" s="21"/>
      <c r="S4565" s="21"/>
      <c r="T4565" s="21"/>
      <c r="U4565" s="21"/>
      <c r="V4565" s="21"/>
      <c r="W4565" s="21"/>
      <c r="X4565" s="21"/>
      <c r="Y4565" s="91"/>
    </row>
    <row r="4566" spans="1:25">
      <c r="A4566" s="291"/>
      <c r="B4566" s="30">
        <v>4512</v>
      </c>
      <c r="C4566" s="30" t="s">
        <v>13273</v>
      </c>
      <c r="D4566" s="30" t="s">
        <v>83</v>
      </c>
      <c r="E4566" s="54"/>
      <c r="F4566" s="21"/>
      <c r="G4566" s="269" t="str">
        <f t="shared" si="550"/>
        <v/>
      </c>
      <c r="H4566" s="269" t="str">
        <f t="shared" si="551"/>
        <v/>
      </c>
      <c r="I4566" s="269" t="str">
        <f t="shared" si="552"/>
        <v/>
      </c>
      <c r="J4566" s="83" t="str">
        <f t="shared" si="553"/>
        <v/>
      </c>
      <c r="K4566" s="269" t="str">
        <f t="shared" si="554"/>
        <v/>
      </c>
      <c r="L4566" s="21" t="str">
        <f t="shared" si="555"/>
        <v/>
      </c>
      <c r="M4566" s="279"/>
      <c r="N4566" s="279"/>
      <c r="O4566" s="279"/>
      <c r="P4566" s="279"/>
      <c r="Q4566" s="269"/>
      <c r="R4566" s="21"/>
      <c r="S4566" s="21"/>
      <c r="T4566" s="21"/>
      <c r="U4566" s="21"/>
      <c r="V4566" s="21"/>
      <c r="W4566" s="21"/>
      <c r="X4566" s="21"/>
      <c r="Y4566" s="91"/>
    </row>
    <row r="4567" spans="1:25">
      <c r="A4567" s="291"/>
      <c r="B4567" s="30">
        <v>4513</v>
      </c>
      <c r="C4567" s="30" t="s">
        <v>13274</v>
      </c>
      <c r="D4567" s="30" t="s">
        <v>83</v>
      </c>
      <c r="E4567" s="54"/>
      <c r="F4567" s="21"/>
      <c r="G4567" s="269" t="str">
        <f t="shared" si="550"/>
        <v/>
      </c>
      <c r="H4567" s="269" t="str">
        <f t="shared" si="551"/>
        <v/>
      </c>
      <c r="I4567" s="269" t="str">
        <f t="shared" si="552"/>
        <v/>
      </c>
      <c r="J4567" s="83" t="str">
        <f t="shared" si="553"/>
        <v/>
      </c>
      <c r="K4567" s="269" t="str">
        <f t="shared" si="554"/>
        <v/>
      </c>
      <c r="L4567" s="21" t="str">
        <f t="shared" si="555"/>
        <v/>
      </c>
      <c r="M4567" s="279"/>
      <c r="N4567" s="279"/>
      <c r="O4567" s="279"/>
      <c r="P4567" s="279"/>
      <c r="Q4567" s="269"/>
      <c r="R4567" s="21"/>
      <c r="S4567" s="21"/>
      <c r="T4567" s="21"/>
      <c r="U4567" s="21"/>
      <c r="V4567" s="21"/>
      <c r="W4567" s="21"/>
      <c r="X4567" s="21"/>
      <c r="Y4567" s="91"/>
    </row>
    <row r="4568" spans="1:25">
      <c r="A4568" s="291"/>
      <c r="B4568" s="30">
        <v>4514</v>
      </c>
      <c r="C4568" s="30" t="s">
        <v>13275</v>
      </c>
      <c r="D4568" s="30" t="s">
        <v>83</v>
      </c>
      <c r="E4568" s="54"/>
      <c r="F4568" s="21"/>
      <c r="G4568" s="269" t="str">
        <f t="shared" si="550"/>
        <v/>
      </c>
      <c r="H4568" s="269" t="str">
        <f t="shared" si="551"/>
        <v/>
      </c>
      <c r="I4568" s="269" t="str">
        <f t="shared" si="552"/>
        <v/>
      </c>
      <c r="J4568" s="83" t="str">
        <f t="shared" si="553"/>
        <v/>
      </c>
      <c r="K4568" s="269" t="str">
        <f t="shared" si="554"/>
        <v/>
      </c>
      <c r="L4568" s="21" t="str">
        <f t="shared" si="555"/>
        <v/>
      </c>
      <c r="M4568" s="279"/>
      <c r="N4568" s="279"/>
      <c r="O4568" s="279"/>
      <c r="P4568" s="279"/>
      <c r="Q4568" s="269"/>
      <c r="R4568" s="21"/>
      <c r="S4568" s="21"/>
      <c r="T4568" s="21"/>
      <c r="U4568" s="21"/>
      <c r="V4568" s="21"/>
      <c r="W4568" s="21"/>
      <c r="X4568" s="21"/>
      <c r="Y4568" s="91"/>
    </row>
    <row r="4569" spans="1:25">
      <c r="A4569" s="291"/>
      <c r="B4569" s="30">
        <v>4515</v>
      </c>
      <c r="C4569" s="30" t="s">
        <v>13276</v>
      </c>
      <c r="D4569" s="30" t="s">
        <v>83</v>
      </c>
      <c r="E4569" s="54"/>
      <c r="F4569" s="21"/>
      <c r="G4569" s="269" t="str">
        <f t="shared" si="550"/>
        <v/>
      </c>
      <c r="H4569" s="269" t="str">
        <f t="shared" si="551"/>
        <v/>
      </c>
      <c r="I4569" s="269" t="str">
        <f t="shared" si="552"/>
        <v/>
      </c>
      <c r="J4569" s="83" t="str">
        <f t="shared" si="553"/>
        <v/>
      </c>
      <c r="K4569" s="269" t="str">
        <f t="shared" si="554"/>
        <v/>
      </c>
      <c r="L4569" s="21" t="str">
        <f t="shared" si="555"/>
        <v/>
      </c>
      <c r="M4569" s="279"/>
      <c r="N4569" s="279"/>
      <c r="O4569" s="279"/>
      <c r="P4569" s="279"/>
      <c r="Q4569" s="269"/>
      <c r="R4569" s="21"/>
      <c r="S4569" s="21"/>
      <c r="T4569" s="21"/>
      <c r="U4569" s="21"/>
      <c r="V4569" s="21"/>
      <c r="W4569" s="21"/>
      <c r="X4569" s="21"/>
      <c r="Y4569" s="91"/>
    </row>
    <row r="4570" spans="1:25">
      <c r="A4570" s="291"/>
      <c r="B4570" s="30">
        <v>4516</v>
      </c>
      <c r="C4570" s="30" t="s">
        <v>13277</v>
      </c>
      <c r="D4570" s="30" t="s">
        <v>83</v>
      </c>
      <c r="E4570" s="54"/>
      <c r="F4570" s="21"/>
      <c r="G4570" s="269" t="str">
        <f t="shared" si="550"/>
        <v/>
      </c>
      <c r="H4570" s="269" t="str">
        <f t="shared" si="551"/>
        <v/>
      </c>
      <c r="I4570" s="269" t="str">
        <f t="shared" si="552"/>
        <v/>
      </c>
      <c r="J4570" s="83" t="str">
        <f t="shared" si="553"/>
        <v/>
      </c>
      <c r="K4570" s="269" t="str">
        <f t="shared" si="554"/>
        <v/>
      </c>
      <c r="L4570" s="21" t="str">
        <f t="shared" si="555"/>
        <v/>
      </c>
      <c r="M4570" s="279"/>
      <c r="N4570" s="279"/>
      <c r="O4570" s="279"/>
      <c r="P4570" s="279"/>
      <c r="Q4570" s="269"/>
      <c r="R4570" s="21"/>
      <c r="S4570" s="21"/>
      <c r="T4570" s="21"/>
      <c r="U4570" s="21"/>
      <c r="V4570" s="21"/>
      <c r="W4570" s="21"/>
      <c r="X4570" s="21"/>
      <c r="Y4570" s="91"/>
    </row>
    <row r="4571" spans="1:25">
      <c r="A4571" s="291"/>
      <c r="B4571" s="30">
        <v>4517</v>
      </c>
      <c r="C4571" s="30" t="s">
        <v>13278</v>
      </c>
      <c r="D4571" s="30" t="s">
        <v>83</v>
      </c>
      <c r="E4571" s="54"/>
      <c r="F4571" s="21"/>
      <c r="G4571" s="269" t="str">
        <f t="shared" si="550"/>
        <v/>
      </c>
      <c r="H4571" s="269" t="str">
        <f t="shared" si="551"/>
        <v/>
      </c>
      <c r="I4571" s="269" t="str">
        <f t="shared" si="552"/>
        <v/>
      </c>
      <c r="J4571" s="83" t="str">
        <f t="shared" si="553"/>
        <v/>
      </c>
      <c r="K4571" s="269" t="str">
        <f t="shared" si="554"/>
        <v/>
      </c>
      <c r="L4571" s="21" t="str">
        <f t="shared" si="555"/>
        <v/>
      </c>
      <c r="M4571" s="279"/>
      <c r="N4571" s="279"/>
      <c r="O4571" s="279"/>
      <c r="P4571" s="279"/>
      <c r="Q4571" s="269"/>
      <c r="R4571" s="21"/>
      <c r="S4571" s="21"/>
      <c r="T4571" s="21"/>
      <c r="U4571" s="21"/>
      <c r="V4571" s="21"/>
      <c r="W4571" s="21"/>
      <c r="X4571" s="21"/>
      <c r="Y4571" s="91"/>
    </row>
    <row r="4572" spans="1:25">
      <c r="A4572" s="291"/>
      <c r="B4572" s="30">
        <v>4518</v>
      </c>
      <c r="C4572" s="30" t="s">
        <v>13279</v>
      </c>
      <c r="D4572" s="30" t="s">
        <v>83</v>
      </c>
      <c r="E4572" s="54"/>
      <c r="F4572" s="21"/>
      <c r="G4572" s="269" t="str">
        <f t="shared" si="550"/>
        <v/>
      </c>
      <c r="H4572" s="269" t="str">
        <f t="shared" si="551"/>
        <v/>
      </c>
      <c r="I4572" s="269" t="str">
        <f t="shared" si="552"/>
        <v/>
      </c>
      <c r="J4572" s="83" t="str">
        <f t="shared" si="553"/>
        <v/>
      </c>
      <c r="K4572" s="269" t="str">
        <f t="shared" si="554"/>
        <v/>
      </c>
      <c r="L4572" s="21" t="str">
        <f t="shared" si="555"/>
        <v/>
      </c>
      <c r="M4572" s="279"/>
      <c r="N4572" s="279"/>
      <c r="O4572" s="279"/>
      <c r="P4572" s="279"/>
      <c r="Q4572" s="269"/>
      <c r="R4572" s="21"/>
      <c r="S4572" s="21"/>
      <c r="T4572" s="21"/>
      <c r="U4572" s="21"/>
      <c r="V4572" s="21"/>
      <c r="W4572" s="21"/>
      <c r="X4572" s="21"/>
      <c r="Y4572" s="91"/>
    </row>
    <row r="4573" spans="1:25">
      <c r="A4573" s="291"/>
      <c r="B4573" s="30">
        <v>4519</v>
      </c>
      <c r="C4573" s="30" t="s">
        <v>13280</v>
      </c>
      <c r="D4573" s="30" t="s">
        <v>83</v>
      </c>
      <c r="E4573" s="54"/>
      <c r="F4573" s="21"/>
      <c r="G4573" s="269" t="str">
        <f t="shared" si="550"/>
        <v/>
      </c>
      <c r="H4573" s="269" t="str">
        <f t="shared" si="551"/>
        <v/>
      </c>
      <c r="I4573" s="269" t="str">
        <f t="shared" si="552"/>
        <v/>
      </c>
      <c r="J4573" s="83" t="str">
        <f t="shared" si="553"/>
        <v/>
      </c>
      <c r="K4573" s="269" t="str">
        <f t="shared" si="554"/>
        <v/>
      </c>
      <c r="L4573" s="21" t="str">
        <f t="shared" si="555"/>
        <v/>
      </c>
      <c r="M4573" s="279"/>
      <c r="N4573" s="279"/>
      <c r="O4573" s="279"/>
      <c r="P4573" s="279"/>
      <c r="Q4573" s="269"/>
      <c r="R4573" s="21"/>
      <c r="S4573" s="21"/>
      <c r="T4573" s="21"/>
      <c r="U4573" s="21"/>
      <c r="V4573" s="21"/>
      <c r="W4573" s="21"/>
      <c r="X4573" s="21"/>
      <c r="Y4573" s="91"/>
    </row>
    <row r="4574" spans="1:25">
      <c r="A4574" s="291"/>
      <c r="B4574" s="30">
        <v>4520</v>
      </c>
      <c r="C4574" s="30" t="s">
        <v>13281</v>
      </c>
      <c r="D4574" s="30" t="s">
        <v>83</v>
      </c>
      <c r="E4574" s="54"/>
      <c r="F4574" s="21"/>
      <c r="G4574" s="269" t="str">
        <f t="shared" si="550"/>
        <v/>
      </c>
      <c r="H4574" s="269" t="str">
        <f t="shared" si="551"/>
        <v/>
      </c>
      <c r="I4574" s="269" t="str">
        <f t="shared" si="552"/>
        <v/>
      </c>
      <c r="J4574" s="83" t="str">
        <f t="shared" si="553"/>
        <v/>
      </c>
      <c r="K4574" s="269" t="str">
        <f t="shared" si="554"/>
        <v/>
      </c>
      <c r="L4574" s="21" t="str">
        <f t="shared" si="555"/>
        <v/>
      </c>
      <c r="M4574" s="279"/>
      <c r="N4574" s="279"/>
      <c r="O4574" s="279"/>
      <c r="P4574" s="279"/>
      <c r="Q4574" s="269"/>
      <c r="R4574" s="21"/>
      <c r="S4574" s="21"/>
      <c r="T4574" s="21"/>
      <c r="U4574" s="21"/>
      <c r="V4574" s="21"/>
      <c r="W4574" s="21"/>
      <c r="X4574" s="21"/>
      <c r="Y4574" s="91"/>
    </row>
    <row r="4575" spans="1:25">
      <c r="A4575" s="291"/>
      <c r="B4575" s="30">
        <v>4521</v>
      </c>
      <c r="C4575" s="30" t="s">
        <v>13282</v>
      </c>
      <c r="D4575" s="30" t="s">
        <v>83</v>
      </c>
      <c r="E4575" s="54"/>
      <c r="F4575" s="21"/>
      <c r="G4575" s="269" t="str">
        <f t="shared" si="550"/>
        <v/>
      </c>
      <c r="H4575" s="269" t="str">
        <f t="shared" si="551"/>
        <v/>
      </c>
      <c r="I4575" s="269" t="str">
        <f t="shared" si="552"/>
        <v/>
      </c>
      <c r="J4575" s="83" t="str">
        <f t="shared" si="553"/>
        <v/>
      </c>
      <c r="K4575" s="269" t="str">
        <f t="shared" si="554"/>
        <v/>
      </c>
      <c r="L4575" s="21" t="str">
        <f t="shared" si="555"/>
        <v/>
      </c>
      <c r="M4575" s="279"/>
      <c r="N4575" s="279"/>
      <c r="O4575" s="279"/>
      <c r="P4575" s="279"/>
      <c r="Q4575" s="269"/>
      <c r="R4575" s="21"/>
      <c r="S4575" s="21"/>
      <c r="T4575" s="21"/>
      <c r="U4575" s="21"/>
      <c r="V4575" s="21"/>
      <c r="W4575" s="21"/>
      <c r="X4575" s="21"/>
      <c r="Y4575" s="91"/>
    </row>
    <row r="4576" spans="1:25">
      <c r="A4576" s="291"/>
      <c r="B4576" s="30">
        <v>4522</v>
      </c>
      <c r="C4576" s="30" t="s">
        <v>13283</v>
      </c>
      <c r="D4576" s="30" t="s">
        <v>83</v>
      </c>
      <c r="E4576" s="54"/>
      <c r="F4576" s="21"/>
      <c r="G4576" s="269" t="str">
        <f t="shared" si="550"/>
        <v/>
      </c>
      <c r="H4576" s="269" t="str">
        <f t="shared" si="551"/>
        <v/>
      </c>
      <c r="I4576" s="269" t="str">
        <f t="shared" si="552"/>
        <v/>
      </c>
      <c r="J4576" s="83" t="str">
        <f t="shared" si="553"/>
        <v/>
      </c>
      <c r="K4576" s="269" t="str">
        <f t="shared" si="554"/>
        <v/>
      </c>
      <c r="L4576" s="21" t="str">
        <f t="shared" si="555"/>
        <v/>
      </c>
      <c r="M4576" s="279"/>
      <c r="N4576" s="279"/>
      <c r="O4576" s="279"/>
      <c r="P4576" s="279"/>
      <c r="Q4576" s="269"/>
      <c r="R4576" s="21"/>
      <c r="S4576" s="21"/>
      <c r="T4576" s="21"/>
      <c r="U4576" s="21"/>
      <c r="V4576" s="21"/>
      <c r="W4576" s="21"/>
      <c r="X4576" s="21"/>
      <c r="Y4576" s="91"/>
    </row>
    <row r="4577" spans="1:25">
      <c r="A4577" s="291"/>
      <c r="B4577" s="30">
        <v>4523</v>
      </c>
      <c r="C4577" s="30" t="s">
        <v>13284</v>
      </c>
      <c r="D4577" s="30" t="s">
        <v>83</v>
      </c>
      <c r="E4577" s="54"/>
      <c r="F4577" s="21"/>
      <c r="G4577" s="269" t="str">
        <f t="shared" si="550"/>
        <v/>
      </c>
      <c r="H4577" s="269" t="str">
        <f t="shared" si="551"/>
        <v/>
      </c>
      <c r="I4577" s="269" t="str">
        <f t="shared" si="552"/>
        <v/>
      </c>
      <c r="J4577" s="83" t="str">
        <f t="shared" si="553"/>
        <v/>
      </c>
      <c r="K4577" s="269" t="str">
        <f t="shared" si="554"/>
        <v/>
      </c>
      <c r="L4577" s="21" t="str">
        <f t="shared" si="555"/>
        <v/>
      </c>
      <c r="M4577" s="279"/>
      <c r="N4577" s="279"/>
      <c r="O4577" s="279"/>
      <c r="P4577" s="279"/>
      <c r="Q4577" s="269"/>
      <c r="R4577" s="21"/>
      <c r="S4577" s="21"/>
      <c r="T4577" s="21"/>
      <c r="U4577" s="21"/>
      <c r="V4577" s="21"/>
      <c r="W4577" s="21"/>
      <c r="X4577" s="21"/>
      <c r="Y4577" s="91"/>
    </row>
    <row r="4578" spans="1:25">
      <c r="A4578" s="291"/>
      <c r="B4578" s="30">
        <v>4524</v>
      </c>
      <c r="C4578" s="30" t="s">
        <v>13285</v>
      </c>
      <c r="D4578" s="30" t="s">
        <v>83</v>
      </c>
      <c r="E4578" s="54"/>
      <c r="F4578" s="21"/>
      <c r="G4578" s="269" t="str">
        <f t="shared" si="550"/>
        <v/>
      </c>
      <c r="H4578" s="269" t="str">
        <f t="shared" si="551"/>
        <v/>
      </c>
      <c r="I4578" s="269" t="str">
        <f t="shared" si="552"/>
        <v/>
      </c>
      <c r="J4578" s="83" t="str">
        <f t="shared" si="553"/>
        <v/>
      </c>
      <c r="K4578" s="269" t="str">
        <f t="shared" si="554"/>
        <v/>
      </c>
      <c r="L4578" s="21" t="str">
        <f t="shared" si="555"/>
        <v/>
      </c>
      <c r="M4578" s="279"/>
      <c r="N4578" s="279"/>
      <c r="O4578" s="279"/>
      <c r="P4578" s="279"/>
      <c r="Q4578" s="269"/>
      <c r="R4578" s="21"/>
      <c r="S4578" s="21"/>
      <c r="T4578" s="21"/>
      <c r="U4578" s="21"/>
      <c r="V4578" s="21"/>
      <c r="W4578" s="21"/>
      <c r="X4578" s="21"/>
      <c r="Y4578" s="91"/>
    </row>
    <row r="4579" spans="1:25">
      <c r="A4579" s="291"/>
      <c r="B4579" s="30">
        <v>4525</v>
      </c>
      <c r="C4579" s="30" t="s">
        <v>13286</v>
      </c>
      <c r="D4579" s="30" t="s">
        <v>83</v>
      </c>
      <c r="E4579" s="54"/>
      <c r="F4579" s="21"/>
      <c r="G4579" s="269" t="str">
        <f t="shared" si="550"/>
        <v/>
      </c>
      <c r="H4579" s="269" t="str">
        <f t="shared" si="551"/>
        <v/>
      </c>
      <c r="I4579" s="269" t="str">
        <f t="shared" si="552"/>
        <v/>
      </c>
      <c r="J4579" s="83" t="str">
        <f t="shared" si="553"/>
        <v/>
      </c>
      <c r="K4579" s="269" t="str">
        <f t="shared" si="554"/>
        <v/>
      </c>
      <c r="L4579" s="21" t="str">
        <f t="shared" si="555"/>
        <v/>
      </c>
      <c r="M4579" s="279"/>
      <c r="N4579" s="279"/>
      <c r="O4579" s="279"/>
      <c r="P4579" s="279"/>
      <c r="Q4579" s="269"/>
      <c r="R4579" s="21"/>
      <c r="S4579" s="21"/>
      <c r="T4579" s="21"/>
      <c r="U4579" s="21"/>
      <c r="V4579" s="21"/>
      <c r="W4579" s="21"/>
      <c r="X4579" s="21"/>
      <c r="Y4579" s="91"/>
    </row>
    <row r="4580" spans="1:25">
      <c r="A4580" s="291"/>
      <c r="B4580" s="30">
        <v>4526</v>
      </c>
      <c r="C4580" s="30" t="s">
        <v>13287</v>
      </c>
      <c r="D4580" s="30" t="s">
        <v>83</v>
      </c>
      <c r="E4580" s="54"/>
      <c r="F4580" s="21"/>
      <c r="G4580" s="269" t="str">
        <f t="shared" si="550"/>
        <v/>
      </c>
      <c r="H4580" s="269" t="str">
        <f t="shared" si="551"/>
        <v/>
      </c>
      <c r="I4580" s="269" t="str">
        <f t="shared" si="552"/>
        <v/>
      </c>
      <c r="J4580" s="83" t="str">
        <f t="shared" si="553"/>
        <v/>
      </c>
      <c r="K4580" s="269" t="str">
        <f t="shared" si="554"/>
        <v/>
      </c>
      <c r="L4580" s="21" t="str">
        <f t="shared" si="555"/>
        <v/>
      </c>
      <c r="M4580" s="279"/>
      <c r="N4580" s="279"/>
      <c r="O4580" s="279"/>
      <c r="P4580" s="279"/>
      <c r="Q4580" s="269"/>
      <c r="R4580" s="21"/>
      <c r="S4580" s="21"/>
      <c r="T4580" s="21"/>
      <c r="U4580" s="21"/>
      <c r="V4580" s="21"/>
      <c r="W4580" s="21"/>
      <c r="X4580" s="21"/>
      <c r="Y4580" s="91"/>
    </row>
    <row r="4581" spans="1:25">
      <c r="A4581" s="291"/>
      <c r="B4581" s="30">
        <v>4527</v>
      </c>
      <c r="C4581" s="30" t="s">
        <v>13288</v>
      </c>
      <c r="D4581" s="30" t="s">
        <v>83</v>
      </c>
      <c r="E4581" s="54"/>
      <c r="F4581" s="21"/>
      <c r="G4581" s="269" t="str">
        <f t="shared" si="550"/>
        <v/>
      </c>
      <c r="H4581" s="269" t="str">
        <f t="shared" si="551"/>
        <v/>
      </c>
      <c r="I4581" s="269" t="str">
        <f t="shared" si="552"/>
        <v/>
      </c>
      <c r="J4581" s="83" t="str">
        <f t="shared" si="553"/>
        <v/>
      </c>
      <c r="K4581" s="269" t="str">
        <f t="shared" si="554"/>
        <v/>
      </c>
      <c r="L4581" s="21" t="str">
        <f t="shared" si="555"/>
        <v/>
      </c>
      <c r="M4581" s="279"/>
      <c r="N4581" s="279"/>
      <c r="O4581" s="279"/>
      <c r="P4581" s="279"/>
      <c r="Q4581" s="269"/>
      <c r="R4581" s="21"/>
      <c r="S4581" s="21"/>
      <c r="T4581" s="21"/>
      <c r="U4581" s="21"/>
      <c r="V4581" s="21"/>
      <c r="W4581" s="21"/>
      <c r="X4581" s="21"/>
      <c r="Y4581" s="91"/>
    </row>
    <row r="4582" spans="1:25">
      <c r="A4582" s="291"/>
      <c r="B4582" s="30">
        <v>4528</v>
      </c>
      <c r="C4582" s="30" t="s">
        <v>13289</v>
      </c>
      <c r="D4582" s="30" t="s">
        <v>83</v>
      </c>
      <c r="E4582" s="54"/>
      <c r="F4582" s="21"/>
      <c r="G4582" s="269" t="str">
        <f t="shared" si="550"/>
        <v/>
      </c>
      <c r="H4582" s="269" t="str">
        <f t="shared" si="551"/>
        <v/>
      </c>
      <c r="I4582" s="269" t="str">
        <f t="shared" si="552"/>
        <v/>
      </c>
      <c r="J4582" s="83" t="str">
        <f t="shared" si="553"/>
        <v/>
      </c>
      <c r="K4582" s="269" t="str">
        <f t="shared" si="554"/>
        <v/>
      </c>
      <c r="L4582" s="21" t="str">
        <f t="shared" si="555"/>
        <v/>
      </c>
      <c r="M4582" s="279"/>
      <c r="N4582" s="279"/>
      <c r="O4582" s="279"/>
      <c r="P4582" s="279"/>
      <c r="Q4582" s="269"/>
      <c r="R4582" s="21"/>
      <c r="S4582" s="21"/>
      <c r="T4582" s="21"/>
      <c r="U4582" s="21"/>
      <c r="V4582" s="21"/>
      <c r="W4582" s="21"/>
      <c r="X4582" s="21"/>
      <c r="Y4582" s="91"/>
    </row>
    <row r="4583" spans="1:25">
      <c r="A4583" s="291"/>
      <c r="B4583" s="30">
        <v>4529</v>
      </c>
      <c r="C4583" s="30" t="s">
        <v>13290</v>
      </c>
      <c r="D4583" s="30" t="s">
        <v>83</v>
      </c>
      <c r="E4583" s="54"/>
      <c r="F4583" s="21"/>
      <c r="G4583" s="269" t="str">
        <f t="shared" si="550"/>
        <v/>
      </c>
      <c r="H4583" s="269" t="str">
        <f t="shared" si="551"/>
        <v/>
      </c>
      <c r="I4583" s="269" t="str">
        <f t="shared" si="552"/>
        <v/>
      </c>
      <c r="J4583" s="83" t="str">
        <f t="shared" si="553"/>
        <v/>
      </c>
      <c r="K4583" s="269" t="str">
        <f t="shared" si="554"/>
        <v/>
      </c>
      <c r="L4583" s="21" t="str">
        <f t="shared" si="555"/>
        <v/>
      </c>
      <c r="M4583" s="279"/>
      <c r="N4583" s="279"/>
      <c r="O4583" s="279"/>
      <c r="P4583" s="279"/>
      <c r="Q4583" s="269"/>
      <c r="R4583" s="21"/>
      <c r="S4583" s="21"/>
      <c r="T4583" s="21"/>
      <c r="U4583" s="21"/>
      <c r="V4583" s="21"/>
      <c r="W4583" s="21"/>
      <c r="X4583" s="21"/>
      <c r="Y4583" s="91"/>
    </row>
    <row r="4584" spans="1:25">
      <c r="A4584" s="291"/>
      <c r="B4584" s="30">
        <v>4530</v>
      </c>
      <c r="C4584" s="30" t="s">
        <v>13291</v>
      </c>
      <c r="D4584" s="30" t="s">
        <v>83</v>
      </c>
      <c r="E4584" s="54"/>
      <c r="F4584" s="21"/>
      <c r="G4584" s="269" t="str">
        <f t="shared" si="550"/>
        <v/>
      </c>
      <c r="H4584" s="269" t="str">
        <f t="shared" si="551"/>
        <v/>
      </c>
      <c r="I4584" s="269" t="str">
        <f t="shared" si="552"/>
        <v/>
      </c>
      <c r="J4584" s="83" t="str">
        <f t="shared" si="553"/>
        <v/>
      </c>
      <c r="K4584" s="269" t="str">
        <f t="shared" si="554"/>
        <v/>
      </c>
      <c r="L4584" s="21" t="str">
        <f t="shared" si="555"/>
        <v/>
      </c>
      <c r="M4584" s="279"/>
      <c r="N4584" s="279"/>
      <c r="O4584" s="279"/>
      <c r="P4584" s="279"/>
      <c r="Q4584" s="269"/>
      <c r="R4584" s="21"/>
      <c r="S4584" s="21"/>
      <c r="T4584" s="21"/>
      <c r="U4584" s="21"/>
      <c r="V4584" s="21"/>
      <c r="W4584" s="21"/>
      <c r="X4584" s="21"/>
      <c r="Y4584" s="91"/>
    </row>
    <row r="4585" spans="1:25">
      <c r="A4585" s="291"/>
      <c r="B4585" s="30">
        <v>4531</v>
      </c>
      <c r="C4585" s="30" t="s">
        <v>13292</v>
      </c>
      <c r="D4585" s="30" t="s">
        <v>83</v>
      </c>
      <c r="E4585" s="54"/>
      <c r="F4585" s="21"/>
      <c r="G4585" s="269" t="str">
        <f t="shared" si="550"/>
        <v/>
      </c>
      <c r="H4585" s="269" t="str">
        <f t="shared" si="551"/>
        <v/>
      </c>
      <c r="I4585" s="269" t="str">
        <f t="shared" si="552"/>
        <v/>
      </c>
      <c r="J4585" s="83" t="str">
        <f t="shared" si="553"/>
        <v/>
      </c>
      <c r="K4585" s="269" t="str">
        <f t="shared" si="554"/>
        <v/>
      </c>
      <c r="L4585" s="21" t="str">
        <f t="shared" si="555"/>
        <v/>
      </c>
      <c r="M4585" s="279"/>
      <c r="N4585" s="279"/>
      <c r="O4585" s="279"/>
      <c r="P4585" s="279"/>
      <c r="Q4585" s="269"/>
      <c r="R4585" s="21"/>
      <c r="S4585" s="21"/>
      <c r="T4585" s="21"/>
      <c r="U4585" s="21"/>
      <c r="V4585" s="21"/>
      <c r="W4585" s="21"/>
      <c r="X4585" s="21"/>
      <c r="Y4585" s="91"/>
    </row>
    <row r="4586" spans="1:25">
      <c r="A4586" s="291"/>
      <c r="B4586" s="30"/>
      <c r="C4586" s="30" t="s">
        <v>13293</v>
      </c>
      <c r="D4586" s="30"/>
      <c r="E4586" s="54"/>
      <c r="F4586" s="21"/>
      <c r="G4586" s="269" t="str">
        <f t="shared" si="550"/>
        <v/>
      </c>
      <c r="H4586" s="269" t="str">
        <f t="shared" si="551"/>
        <v/>
      </c>
      <c r="I4586" s="269" t="str">
        <f t="shared" si="552"/>
        <v/>
      </c>
      <c r="J4586" s="83" t="str">
        <f t="shared" si="553"/>
        <v/>
      </c>
      <c r="K4586" s="269" t="str">
        <f t="shared" si="554"/>
        <v/>
      </c>
      <c r="L4586" s="21" t="str">
        <f t="shared" si="555"/>
        <v/>
      </c>
      <c r="M4586" s="279"/>
      <c r="N4586" s="279"/>
      <c r="O4586" s="279"/>
      <c r="P4586" s="279"/>
      <c r="Q4586" s="269"/>
      <c r="R4586" s="21"/>
      <c r="S4586" s="21"/>
      <c r="T4586" s="21"/>
      <c r="U4586" s="21"/>
      <c r="V4586" s="21"/>
      <c r="W4586" s="21"/>
      <c r="X4586" s="21"/>
      <c r="Y4586" s="91"/>
    </row>
    <row r="4587" spans="1:25">
      <c r="A4587" s="291"/>
      <c r="B4587" s="30"/>
      <c r="C4587" s="30" t="s">
        <v>13294</v>
      </c>
      <c r="D4587" s="30"/>
      <c r="E4587" s="54"/>
      <c r="F4587" s="21"/>
      <c r="G4587" s="269" t="str">
        <f t="shared" si="550"/>
        <v/>
      </c>
      <c r="H4587" s="269" t="str">
        <f t="shared" si="551"/>
        <v/>
      </c>
      <c r="I4587" s="269" t="str">
        <f t="shared" si="552"/>
        <v/>
      </c>
      <c r="J4587" s="83" t="str">
        <f t="shared" si="553"/>
        <v/>
      </c>
      <c r="K4587" s="269" t="str">
        <f t="shared" si="554"/>
        <v/>
      </c>
      <c r="L4587" s="21" t="str">
        <f t="shared" si="555"/>
        <v/>
      </c>
      <c r="M4587" s="279"/>
      <c r="N4587" s="279"/>
      <c r="O4587" s="279"/>
      <c r="P4587" s="279"/>
      <c r="Q4587" s="269"/>
      <c r="R4587" s="21"/>
      <c r="S4587" s="21"/>
      <c r="T4587" s="21"/>
      <c r="U4587" s="21"/>
      <c r="V4587" s="21"/>
      <c r="W4587" s="21"/>
      <c r="X4587" s="21"/>
      <c r="Y4587" s="91"/>
    </row>
    <row r="4588" spans="1:25">
      <c r="A4588" s="291"/>
      <c r="B4588" s="30"/>
      <c r="C4588" s="30" t="s">
        <v>13295</v>
      </c>
      <c r="D4588" s="30"/>
      <c r="E4588" s="54"/>
      <c r="F4588" s="21"/>
      <c r="G4588" s="269" t="str">
        <f t="shared" si="550"/>
        <v/>
      </c>
      <c r="H4588" s="269" t="str">
        <f t="shared" si="551"/>
        <v/>
      </c>
      <c r="I4588" s="269" t="str">
        <f t="shared" si="552"/>
        <v/>
      </c>
      <c r="J4588" s="83" t="str">
        <f t="shared" si="553"/>
        <v/>
      </c>
      <c r="K4588" s="269" t="str">
        <f t="shared" si="554"/>
        <v/>
      </c>
      <c r="L4588" s="21" t="str">
        <f t="shared" si="555"/>
        <v/>
      </c>
      <c r="M4588" s="279"/>
      <c r="N4588" s="279"/>
      <c r="O4588" s="279"/>
      <c r="P4588" s="279"/>
      <c r="Q4588" s="269"/>
      <c r="R4588" s="21"/>
      <c r="S4588" s="21"/>
      <c r="T4588" s="21"/>
      <c r="U4588" s="21"/>
      <c r="V4588" s="21"/>
      <c r="W4588" s="21"/>
      <c r="X4588" s="21"/>
      <c r="Y4588" s="91"/>
    </row>
    <row r="4589" spans="1:25">
      <c r="A4589" s="291"/>
      <c r="B4589" s="30"/>
      <c r="C4589" s="30" t="s">
        <v>13296</v>
      </c>
      <c r="D4589" s="30"/>
      <c r="E4589" s="54"/>
      <c r="F4589" s="21"/>
      <c r="G4589" s="269" t="str">
        <f t="shared" si="550"/>
        <v/>
      </c>
      <c r="H4589" s="269" t="str">
        <f t="shared" si="551"/>
        <v/>
      </c>
      <c r="I4589" s="269" t="str">
        <f t="shared" si="552"/>
        <v/>
      </c>
      <c r="J4589" s="83" t="str">
        <f t="shared" si="553"/>
        <v/>
      </c>
      <c r="K4589" s="269" t="str">
        <f t="shared" si="554"/>
        <v/>
      </c>
      <c r="L4589" s="21" t="str">
        <f t="shared" si="555"/>
        <v/>
      </c>
      <c r="M4589" s="279"/>
      <c r="N4589" s="279"/>
      <c r="O4589" s="279"/>
      <c r="P4589" s="279"/>
      <c r="Q4589" s="269"/>
      <c r="R4589" s="21"/>
      <c r="S4589" s="21"/>
      <c r="T4589" s="21"/>
      <c r="U4589" s="21"/>
      <c r="V4589" s="21"/>
      <c r="W4589" s="21"/>
      <c r="X4589" s="21"/>
      <c r="Y4589" s="91"/>
    </row>
    <row r="4590" spans="1:25">
      <c r="A4590" s="291"/>
      <c r="B4590" s="30"/>
      <c r="C4590" s="30" t="s">
        <v>13297</v>
      </c>
      <c r="D4590" s="30"/>
      <c r="E4590" s="54"/>
      <c r="F4590" s="21"/>
      <c r="G4590" s="269" t="str">
        <f t="shared" si="550"/>
        <v/>
      </c>
      <c r="H4590" s="269" t="str">
        <f t="shared" si="551"/>
        <v/>
      </c>
      <c r="I4590" s="269" t="str">
        <f t="shared" si="552"/>
        <v/>
      </c>
      <c r="J4590" s="83" t="str">
        <f t="shared" si="553"/>
        <v/>
      </c>
      <c r="K4590" s="269" t="str">
        <f t="shared" si="554"/>
        <v/>
      </c>
      <c r="L4590" s="21" t="str">
        <f t="shared" si="555"/>
        <v/>
      </c>
      <c r="M4590" s="279"/>
      <c r="N4590" s="279"/>
      <c r="O4590" s="279"/>
      <c r="P4590" s="279"/>
      <c r="Q4590" s="269"/>
      <c r="R4590" s="21"/>
      <c r="S4590" s="21"/>
      <c r="T4590" s="21"/>
      <c r="U4590" s="21"/>
      <c r="V4590" s="21"/>
      <c r="W4590" s="21"/>
      <c r="X4590" s="21"/>
      <c r="Y4590" s="91"/>
    </row>
    <row r="4591" spans="1:25">
      <c r="A4591" s="291"/>
      <c r="B4591" s="30"/>
      <c r="C4591" s="30" t="s">
        <v>13298</v>
      </c>
      <c r="D4591" s="30"/>
      <c r="E4591" s="54"/>
      <c r="F4591" s="21"/>
      <c r="G4591" s="269" t="str">
        <f t="shared" si="550"/>
        <v/>
      </c>
      <c r="H4591" s="269" t="str">
        <f t="shared" si="551"/>
        <v/>
      </c>
      <c r="I4591" s="269" t="str">
        <f t="shared" si="552"/>
        <v/>
      </c>
      <c r="J4591" s="83" t="str">
        <f t="shared" si="553"/>
        <v/>
      </c>
      <c r="K4591" s="269" t="str">
        <f t="shared" si="554"/>
        <v/>
      </c>
      <c r="L4591" s="21" t="str">
        <f t="shared" si="555"/>
        <v/>
      </c>
      <c r="M4591" s="279"/>
      <c r="N4591" s="279"/>
      <c r="O4591" s="279"/>
      <c r="P4591" s="279"/>
      <c r="Q4591" s="269"/>
      <c r="R4591" s="21"/>
      <c r="S4591" s="21"/>
      <c r="T4591" s="21"/>
      <c r="U4591" s="21"/>
      <c r="V4591" s="21"/>
      <c r="W4591" s="21"/>
      <c r="X4591" s="21"/>
      <c r="Y4591" s="91"/>
    </row>
    <row r="4592" spans="1:25">
      <c r="A4592" s="291"/>
      <c r="B4592" s="30"/>
      <c r="C4592" s="30" t="s">
        <v>13299</v>
      </c>
      <c r="D4592" s="30"/>
      <c r="E4592" s="54"/>
      <c r="F4592" s="21"/>
      <c r="G4592" s="269" t="str">
        <f t="shared" si="550"/>
        <v/>
      </c>
      <c r="H4592" s="269" t="str">
        <f t="shared" si="551"/>
        <v/>
      </c>
      <c r="I4592" s="269" t="str">
        <f t="shared" si="552"/>
        <v/>
      </c>
      <c r="J4592" s="83" t="str">
        <f t="shared" si="553"/>
        <v/>
      </c>
      <c r="K4592" s="269" t="str">
        <f t="shared" si="554"/>
        <v/>
      </c>
      <c r="L4592" s="21" t="str">
        <f t="shared" si="555"/>
        <v/>
      </c>
      <c r="M4592" s="279"/>
      <c r="N4592" s="279"/>
      <c r="O4592" s="279"/>
      <c r="P4592" s="279"/>
      <c r="Q4592" s="269"/>
      <c r="R4592" s="21"/>
      <c r="S4592" s="21"/>
      <c r="T4592" s="21"/>
      <c r="U4592" s="21"/>
      <c r="V4592" s="21"/>
      <c r="W4592" s="21"/>
      <c r="X4592" s="21"/>
      <c r="Y4592" s="91"/>
    </row>
    <row r="4593" spans="1:25">
      <c r="A4593" s="291"/>
      <c r="B4593" s="30"/>
      <c r="C4593" s="30" t="s">
        <v>13300</v>
      </c>
      <c r="D4593" s="30"/>
      <c r="E4593" s="54"/>
      <c r="F4593" s="21"/>
      <c r="G4593" s="269" t="str">
        <f t="shared" si="550"/>
        <v/>
      </c>
      <c r="H4593" s="269" t="str">
        <f t="shared" si="551"/>
        <v/>
      </c>
      <c r="I4593" s="269" t="str">
        <f t="shared" si="552"/>
        <v/>
      </c>
      <c r="J4593" s="83" t="str">
        <f t="shared" si="553"/>
        <v/>
      </c>
      <c r="K4593" s="269" t="str">
        <f t="shared" si="554"/>
        <v/>
      </c>
      <c r="L4593" s="21" t="str">
        <f t="shared" si="555"/>
        <v/>
      </c>
      <c r="M4593" s="279"/>
      <c r="N4593" s="279"/>
      <c r="O4593" s="279"/>
      <c r="P4593" s="279"/>
      <c r="Q4593" s="269"/>
      <c r="R4593" s="21"/>
      <c r="S4593" s="21"/>
      <c r="T4593" s="21"/>
      <c r="U4593" s="21"/>
      <c r="V4593" s="21"/>
      <c r="W4593" s="21"/>
      <c r="X4593" s="21"/>
      <c r="Y4593" s="91"/>
    </row>
    <row r="4594" spans="1:25">
      <c r="A4594" s="291"/>
      <c r="B4594" s="30"/>
      <c r="C4594" s="30" t="s">
        <v>13301</v>
      </c>
      <c r="D4594" s="30"/>
      <c r="E4594" s="54"/>
      <c r="F4594" s="21"/>
      <c r="G4594" s="269" t="str">
        <f t="shared" si="550"/>
        <v/>
      </c>
      <c r="H4594" s="269" t="str">
        <f t="shared" si="551"/>
        <v/>
      </c>
      <c r="I4594" s="269" t="str">
        <f t="shared" si="552"/>
        <v/>
      </c>
      <c r="J4594" s="83" t="str">
        <f t="shared" si="553"/>
        <v/>
      </c>
      <c r="K4594" s="269" t="str">
        <f t="shared" si="554"/>
        <v/>
      </c>
      <c r="L4594" s="21" t="str">
        <f t="shared" si="555"/>
        <v/>
      </c>
      <c r="M4594" s="279"/>
      <c r="N4594" s="279"/>
      <c r="O4594" s="279"/>
      <c r="P4594" s="279"/>
      <c r="Q4594" s="269"/>
      <c r="R4594" s="21"/>
      <c r="S4594" s="21"/>
      <c r="T4594" s="21"/>
      <c r="U4594" s="21"/>
      <c r="V4594" s="21"/>
      <c r="W4594" s="21"/>
      <c r="X4594" s="21"/>
      <c r="Y4594" s="91"/>
    </row>
    <row r="4595" spans="1:25">
      <c r="A4595" s="291"/>
      <c r="B4595" s="30"/>
      <c r="C4595" s="30" t="s">
        <v>13302</v>
      </c>
      <c r="D4595" s="30"/>
      <c r="E4595" s="54"/>
      <c r="F4595" s="21"/>
      <c r="G4595" s="269" t="str">
        <f t="shared" si="550"/>
        <v/>
      </c>
      <c r="H4595" s="269" t="str">
        <f t="shared" si="551"/>
        <v/>
      </c>
      <c r="I4595" s="269" t="str">
        <f t="shared" si="552"/>
        <v/>
      </c>
      <c r="J4595" s="83" t="str">
        <f t="shared" si="553"/>
        <v/>
      </c>
      <c r="K4595" s="269" t="str">
        <f t="shared" si="554"/>
        <v/>
      </c>
      <c r="L4595" s="21" t="str">
        <f t="shared" si="555"/>
        <v/>
      </c>
      <c r="M4595" s="279"/>
      <c r="N4595" s="279"/>
      <c r="O4595" s="279"/>
      <c r="P4595" s="279"/>
      <c r="Q4595" s="269"/>
      <c r="R4595" s="21"/>
      <c r="S4595" s="21"/>
      <c r="T4595" s="21"/>
      <c r="U4595" s="21"/>
      <c r="V4595" s="21"/>
      <c r="W4595" s="21"/>
      <c r="X4595" s="21"/>
      <c r="Y4595" s="91"/>
    </row>
    <row r="4596" spans="1:25">
      <c r="A4596" s="291"/>
      <c r="B4596" s="30"/>
      <c r="C4596" s="30" t="s">
        <v>13303</v>
      </c>
      <c r="D4596" s="30"/>
      <c r="E4596" s="54"/>
      <c r="F4596" s="21"/>
      <c r="G4596" s="269" t="str">
        <f t="shared" ref="G4596:G4659" si="556">IF(ISBLANK(N4596),"",YEAR(N4596))</f>
        <v/>
      </c>
      <c r="H4596" s="269" t="str">
        <f t="shared" ref="H4596:H4659" si="557">IF(ISBLANK(N4596),"",MONTH(N4596))</f>
        <v/>
      </c>
      <c r="I4596" s="269" t="str">
        <f t="shared" ref="I4596:I4659" si="558">IF(ISBLANK(N4596),"",WEEKNUM(N4596,1))</f>
        <v/>
      </c>
      <c r="J4596" s="83" t="str">
        <f t="shared" ref="J4596:J4659" si="559">IF(ISBLANK(P4596),"",YEAR(P4596))</f>
        <v/>
      </c>
      <c r="K4596" s="269" t="str">
        <f t="shared" ref="K4596:K4659" si="560">IF(ISBLANK(P4596),"",MONTH(P4596))</f>
        <v/>
      </c>
      <c r="L4596" s="21" t="str">
        <f t="shared" ref="L4596:L4659" si="561">IF(ISBLANK(P4596),"",WEEKNUM(P4596,1))</f>
        <v/>
      </c>
      <c r="M4596" s="279"/>
      <c r="N4596" s="279"/>
      <c r="O4596" s="279"/>
      <c r="P4596" s="279"/>
      <c r="Q4596" s="269"/>
      <c r="R4596" s="21"/>
      <c r="S4596" s="21"/>
      <c r="T4596" s="21"/>
      <c r="U4596" s="21"/>
      <c r="V4596" s="21"/>
      <c r="W4596" s="21"/>
      <c r="X4596" s="21"/>
      <c r="Y4596" s="91"/>
    </row>
    <row r="4597" spans="1:25">
      <c r="A4597" s="291"/>
      <c r="B4597" s="30"/>
      <c r="C4597" s="30" t="s">
        <v>13304</v>
      </c>
      <c r="D4597" s="30"/>
      <c r="E4597" s="54"/>
      <c r="F4597" s="21"/>
      <c r="G4597" s="269" t="str">
        <f t="shared" si="556"/>
        <v/>
      </c>
      <c r="H4597" s="269" t="str">
        <f t="shared" si="557"/>
        <v/>
      </c>
      <c r="I4597" s="269" t="str">
        <f t="shared" si="558"/>
        <v/>
      </c>
      <c r="J4597" s="83" t="str">
        <f t="shared" si="559"/>
        <v/>
      </c>
      <c r="K4597" s="269" t="str">
        <f t="shared" si="560"/>
        <v/>
      </c>
      <c r="L4597" s="21" t="str">
        <f t="shared" si="561"/>
        <v/>
      </c>
      <c r="M4597" s="279"/>
      <c r="N4597" s="279"/>
      <c r="O4597" s="279"/>
      <c r="P4597" s="279"/>
      <c r="Q4597" s="269"/>
      <c r="R4597" s="21"/>
      <c r="S4597" s="21"/>
      <c r="T4597" s="21"/>
      <c r="U4597" s="21"/>
      <c r="V4597" s="21"/>
      <c r="W4597" s="21"/>
      <c r="X4597" s="21"/>
      <c r="Y4597" s="91"/>
    </row>
    <row r="4598" spans="1:25">
      <c r="A4598" s="291"/>
      <c r="B4598" s="30"/>
      <c r="C4598" s="30" t="s">
        <v>13305</v>
      </c>
      <c r="D4598" s="30"/>
      <c r="E4598" s="54"/>
      <c r="F4598" s="21"/>
      <c r="G4598" s="269" t="str">
        <f t="shared" si="556"/>
        <v/>
      </c>
      <c r="H4598" s="269" t="str">
        <f t="shared" si="557"/>
        <v/>
      </c>
      <c r="I4598" s="269" t="str">
        <f t="shared" si="558"/>
        <v/>
      </c>
      <c r="J4598" s="83" t="str">
        <f t="shared" si="559"/>
        <v/>
      </c>
      <c r="K4598" s="269" t="str">
        <f t="shared" si="560"/>
        <v/>
      </c>
      <c r="L4598" s="21" t="str">
        <f t="shared" si="561"/>
        <v/>
      </c>
      <c r="M4598" s="279"/>
      <c r="N4598" s="279"/>
      <c r="O4598" s="279"/>
      <c r="P4598" s="279"/>
      <c r="Q4598" s="269"/>
      <c r="R4598" s="21"/>
      <c r="S4598" s="21"/>
      <c r="T4598" s="21"/>
      <c r="U4598" s="21"/>
      <c r="V4598" s="21"/>
      <c r="W4598" s="21"/>
      <c r="X4598" s="21"/>
      <c r="Y4598" s="91"/>
    </row>
    <row r="4599" spans="1:25">
      <c r="A4599" s="291"/>
      <c r="B4599" s="30"/>
      <c r="C4599" s="30" t="s">
        <v>13306</v>
      </c>
      <c r="D4599" s="30"/>
      <c r="E4599" s="54"/>
      <c r="F4599" s="21"/>
      <c r="G4599" s="269" t="str">
        <f t="shared" si="556"/>
        <v/>
      </c>
      <c r="H4599" s="269" t="str">
        <f t="shared" si="557"/>
        <v/>
      </c>
      <c r="I4599" s="269" t="str">
        <f t="shared" si="558"/>
        <v/>
      </c>
      <c r="J4599" s="83" t="str">
        <f t="shared" si="559"/>
        <v/>
      </c>
      <c r="K4599" s="269" t="str">
        <f t="shared" si="560"/>
        <v/>
      </c>
      <c r="L4599" s="21" t="str">
        <f t="shared" si="561"/>
        <v/>
      </c>
      <c r="M4599" s="279"/>
      <c r="N4599" s="279"/>
      <c r="O4599" s="279"/>
      <c r="P4599" s="279"/>
      <c r="Q4599" s="269"/>
      <c r="R4599" s="21"/>
      <c r="S4599" s="21"/>
      <c r="T4599" s="21"/>
      <c r="U4599" s="21"/>
      <c r="V4599" s="21"/>
      <c r="W4599" s="21"/>
      <c r="X4599" s="21"/>
      <c r="Y4599" s="91"/>
    </row>
    <row r="4600" spans="1:25">
      <c r="A4600" s="291"/>
      <c r="B4600" s="30"/>
      <c r="C4600" s="30" t="s">
        <v>13307</v>
      </c>
      <c r="D4600" s="30"/>
      <c r="E4600" s="54"/>
      <c r="F4600" s="21"/>
      <c r="G4600" s="269" t="str">
        <f t="shared" si="556"/>
        <v/>
      </c>
      <c r="H4600" s="269" t="str">
        <f t="shared" si="557"/>
        <v/>
      </c>
      <c r="I4600" s="269" t="str">
        <f t="shared" si="558"/>
        <v/>
      </c>
      <c r="J4600" s="83" t="str">
        <f t="shared" si="559"/>
        <v/>
      </c>
      <c r="K4600" s="269" t="str">
        <f t="shared" si="560"/>
        <v/>
      </c>
      <c r="L4600" s="21" t="str">
        <f t="shared" si="561"/>
        <v/>
      </c>
      <c r="M4600" s="279"/>
      <c r="N4600" s="279"/>
      <c r="O4600" s="279"/>
      <c r="P4600" s="279"/>
      <c r="Q4600" s="269"/>
      <c r="R4600" s="21"/>
      <c r="S4600" s="21"/>
      <c r="T4600" s="21"/>
      <c r="U4600" s="21"/>
      <c r="V4600" s="21"/>
      <c r="W4600" s="21"/>
      <c r="X4600" s="21"/>
      <c r="Y4600" s="91"/>
    </row>
    <row r="4601" spans="1:25">
      <c r="A4601" s="291"/>
      <c r="B4601" s="30"/>
      <c r="C4601" s="30" t="s">
        <v>13308</v>
      </c>
      <c r="D4601" s="30"/>
      <c r="E4601" s="54"/>
      <c r="F4601" s="21"/>
      <c r="G4601" s="269" t="str">
        <f t="shared" si="556"/>
        <v/>
      </c>
      <c r="H4601" s="269" t="str">
        <f t="shared" si="557"/>
        <v/>
      </c>
      <c r="I4601" s="269" t="str">
        <f t="shared" si="558"/>
        <v/>
      </c>
      <c r="J4601" s="83" t="str">
        <f t="shared" si="559"/>
        <v/>
      </c>
      <c r="K4601" s="269" t="str">
        <f t="shared" si="560"/>
        <v/>
      </c>
      <c r="L4601" s="21" t="str">
        <f t="shared" si="561"/>
        <v/>
      </c>
      <c r="M4601" s="279"/>
      <c r="N4601" s="279"/>
      <c r="O4601" s="279"/>
      <c r="P4601" s="279"/>
      <c r="Q4601" s="269"/>
      <c r="R4601" s="21"/>
      <c r="S4601" s="21"/>
      <c r="T4601" s="21"/>
      <c r="U4601" s="21"/>
      <c r="V4601" s="21"/>
      <c r="W4601" s="21"/>
      <c r="X4601" s="21"/>
      <c r="Y4601" s="91"/>
    </row>
    <row r="4602" spans="1:25">
      <c r="A4602" s="291"/>
      <c r="B4602" s="30"/>
      <c r="C4602" s="30" t="s">
        <v>13309</v>
      </c>
      <c r="D4602" s="30"/>
      <c r="E4602" s="54"/>
      <c r="F4602" s="21"/>
      <c r="G4602" s="269" t="str">
        <f t="shared" si="556"/>
        <v/>
      </c>
      <c r="H4602" s="269" t="str">
        <f t="shared" si="557"/>
        <v/>
      </c>
      <c r="I4602" s="269" t="str">
        <f t="shared" si="558"/>
        <v/>
      </c>
      <c r="J4602" s="83" t="str">
        <f t="shared" si="559"/>
        <v/>
      </c>
      <c r="K4602" s="269" t="str">
        <f t="shared" si="560"/>
        <v/>
      </c>
      <c r="L4602" s="21" t="str">
        <f t="shared" si="561"/>
        <v/>
      </c>
      <c r="M4602" s="279"/>
      <c r="N4602" s="279"/>
      <c r="O4602" s="279"/>
      <c r="P4602" s="279"/>
      <c r="Q4602" s="269"/>
      <c r="R4602" s="21"/>
      <c r="S4602" s="21"/>
      <c r="T4602" s="21"/>
      <c r="U4602" s="21"/>
      <c r="V4602" s="21"/>
      <c r="W4602" s="21"/>
      <c r="X4602" s="21"/>
      <c r="Y4602" s="91"/>
    </row>
    <row r="4603" spans="1:25">
      <c r="A4603" s="291"/>
      <c r="B4603" s="30"/>
      <c r="C4603" s="30" t="s">
        <v>13310</v>
      </c>
      <c r="D4603" s="30"/>
      <c r="E4603" s="54"/>
      <c r="F4603" s="21"/>
      <c r="G4603" s="269" t="str">
        <f t="shared" si="556"/>
        <v/>
      </c>
      <c r="H4603" s="269" t="str">
        <f t="shared" si="557"/>
        <v/>
      </c>
      <c r="I4603" s="269" t="str">
        <f t="shared" si="558"/>
        <v/>
      </c>
      <c r="J4603" s="83" t="str">
        <f t="shared" si="559"/>
        <v/>
      </c>
      <c r="K4603" s="269" t="str">
        <f t="shared" si="560"/>
        <v/>
      </c>
      <c r="L4603" s="21" t="str">
        <f t="shared" si="561"/>
        <v/>
      </c>
      <c r="M4603" s="279"/>
      <c r="N4603" s="279"/>
      <c r="O4603" s="279"/>
      <c r="P4603" s="279"/>
      <c r="Q4603" s="269"/>
      <c r="R4603" s="21"/>
      <c r="S4603" s="21"/>
      <c r="T4603" s="21"/>
      <c r="U4603" s="21"/>
      <c r="V4603" s="21"/>
      <c r="W4603" s="21"/>
      <c r="X4603" s="21"/>
      <c r="Y4603" s="91"/>
    </row>
    <row r="4604" spans="1:25">
      <c r="A4604" s="291"/>
      <c r="B4604" s="30"/>
      <c r="C4604" s="30" t="s">
        <v>13311</v>
      </c>
      <c r="D4604" s="30"/>
      <c r="E4604" s="54"/>
      <c r="F4604" s="21"/>
      <c r="G4604" s="269" t="str">
        <f t="shared" si="556"/>
        <v/>
      </c>
      <c r="H4604" s="269" t="str">
        <f t="shared" si="557"/>
        <v/>
      </c>
      <c r="I4604" s="269" t="str">
        <f t="shared" si="558"/>
        <v/>
      </c>
      <c r="J4604" s="83" t="str">
        <f t="shared" si="559"/>
        <v/>
      </c>
      <c r="K4604" s="269" t="str">
        <f t="shared" si="560"/>
        <v/>
      </c>
      <c r="L4604" s="21" t="str">
        <f t="shared" si="561"/>
        <v/>
      </c>
      <c r="M4604" s="279"/>
      <c r="N4604" s="279"/>
      <c r="O4604" s="279"/>
      <c r="P4604" s="279"/>
      <c r="Q4604" s="269"/>
      <c r="R4604" s="21"/>
      <c r="S4604" s="21"/>
      <c r="T4604" s="21"/>
      <c r="U4604" s="21"/>
      <c r="V4604" s="21"/>
      <c r="W4604" s="21"/>
      <c r="X4604" s="21"/>
      <c r="Y4604" s="91"/>
    </row>
    <row r="4605" spans="1:25">
      <c r="A4605" s="291"/>
      <c r="B4605" s="30"/>
      <c r="C4605" s="30" t="s">
        <v>13312</v>
      </c>
      <c r="D4605" s="30"/>
      <c r="E4605" s="54"/>
      <c r="F4605" s="21"/>
      <c r="G4605" s="269" t="str">
        <f t="shared" si="556"/>
        <v/>
      </c>
      <c r="H4605" s="269" t="str">
        <f t="shared" si="557"/>
        <v/>
      </c>
      <c r="I4605" s="269" t="str">
        <f t="shared" si="558"/>
        <v/>
      </c>
      <c r="J4605" s="83" t="str">
        <f t="shared" si="559"/>
        <v/>
      </c>
      <c r="K4605" s="269" t="str">
        <f t="shared" si="560"/>
        <v/>
      </c>
      <c r="L4605" s="21" t="str">
        <f t="shared" si="561"/>
        <v/>
      </c>
      <c r="M4605" s="279"/>
      <c r="N4605" s="279"/>
      <c r="O4605" s="279"/>
      <c r="P4605" s="279"/>
      <c r="Q4605" s="269"/>
      <c r="R4605" s="21"/>
      <c r="S4605" s="21"/>
      <c r="T4605" s="21"/>
      <c r="U4605" s="21"/>
      <c r="V4605" s="21"/>
      <c r="W4605" s="21"/>
      <c r="X4605" s="21"/>
      <c r="Y4605" s="91"/>
    </row>
    <row r="4606" spans="1:25">
      <c r="A4606" s="291"/>
      <c r="B4606" s="30"/>
      <c r="C4606" s="30" t="s">
        <v>13313</v>
      </c>
      <c r="D4606" s="30"/>
      <c r="E4606" s="54"/>
      <c r="F4606" s="21"/>
      <c r="G4606" s="269" t="str">
        <f t="shared" si="556"/>
        <v/>
      </c>
      <c r="H4606" s="269" t="str">
        <f t="shared" si="557"/>
        <v/>
      </c>
      <c r="I4606" s="269" t="str">
        <f t="shared" si="558"/>
        <v/>
      </c>
      <c r="J4606" s="83" t="str">
        <f t="shared" si="559"/>
        <v/>
      </c>
      <c r="K4606" s="269" t="str">
        <f t="shared" si="560"/>
        <v/>
      </c>
      <c r="L4606" s="21" t="str">
        <f t="shared" si="561"/>
        <v/>
      </c>
      <c r="M4606" s="279"/>
      <c r="N4606" s="279"/>
      <c r="O4606" s="279"/>
      <c r="P4606" s="279"/>
      <c r="Q4606" s="269"/>
      <c r="R4606" s="21"/>
      <c r="S4606" s="21"/>
      <c r="T4606" s="21"/>
      <c r="U4606" s="21"/>
      <c r="V4606" s="21"/>
      <c r="W4606" s="21"/>
      <c r="X4606" s="21"/>
      <c r="Y4606" s="91"/>
    </row>
    <row r="4607" spans="1:25">
      <c r="A4607" s="291"/>
      <c r="B4607" s="30"/>
      <c r="C4607" s="30" t="s">
        <v>13314</v>
      </c>
      <c r="D4607" s="30"/>
      <c r="E4607" s="54"/>
      <c r="F4607" s="21"/>
      <c r="G4607" s="269" t="str">
        <f t="shared" si="556"/>
        <v/>
      </c>
      <c r="H4607" s="269" t="str">
        <f t="shared" si="557"/>
        <v/>
      </c>
      <c r="I4607" s="269" t="str">
        <f t="shared" si="558"/>
        <v/>
      </c>
      <c r="J4607" s="83" t="str">
        <f t="shared" si="559"/>
        <v/>
      </c>
      <c r="K4607" s="269" t="str">
        <f t="shared" si="560"/>
        <v/>
      </c>
      <c r="L4607" s="21" t="str">
        <f t="shared" si="561"/>
        <v/>
      </c>
      <c r="M4607" s="279"/>
      <c r="N4607" s="279"/>
      <c r="O4607" s="279"/>
      <c r="P4607" s="279"/>
      <c r="Q4607" s="269"/>
      <c r="R4607" s="21"/>
      <c r="S4607" s="21"/>
      <c r="T4607" s="21"/>
      <c r="U4607" s="21"/>
      <c r="V4607" s="21"/>
      <c r="W4607" s="21"/>
      <c r="X4607" s="21"/>
      <c r="Y4607" s="91"/>
    </row>
    <row r="4608" spans="1:25">
      <c r="A4608" s="291"/>
      <c r="B4608" s="30"/>
      <c r="C4608" s="30" t="s">
        <v>13315</v>
      </c>
      <c r="D4608" s="30"/>
      <c r="E4608" s="54"/>
      <c r="F4608" s="21"/>
      <c r="G4608" s="269" t="str">
        <f t="shared" si="556"/>
        <v/>
      </c>
      <c r="H4608" s="269" t="str">
        <f t="shared" si="557"/>
        <v/>
      </c>
      <c r="I4608" s="269" t="str">
        <f t="shared" si="558"/>
        <v/>
      </c>
      <c r="J4608" s="83" t="str">
        <f t="shared" si="559"/>
        <v/>
      </c>
      <c r="K4608" s="269" t="str">
        <f t="shared" si="560"/>
        <v/>
      </c>
      <c r="L4608" s="21" t="str">
        <f t="shared" si="561"/>
        <v/>
      </c>
      <c r="M4608" s="279"/>
      <c r="N4608" s="279"/>
      <c r="O4608" s="279"/>
      <c r="P4608" s="279"/>
      <c r="Q4608" s="269"/>
      <c r="R4608" s="21"/>
      <c r="S4608" s="21"/>
      <c r="T4608" s="21"/>
      <c r="U4608" s="21"/>
      <c r="V4608" s="21"/>
      <c r="W4608" s="21"/>
      <c r="X4608" s="21"/>
      <c r="Y4608" s="91"/>
    </row>
    <row r="4609" spans="1:25">
      <c r="A4609" s="291"/>
      <c r="B4609" s="30"/>
      <c r="C4609" s="30" t="s">
        <v>13316</v>
      </c>
      <c r="D4609" s="30"/>
      <c r="E4609" s="54"/>
      <c r="F4609" s="21"/>
      <c r="G4609" s="269" t="str">
        <f t="shared" si="556"/>
        <v/>
      </c>
      <c r="H4609" s="269" t="str">
        <f t="shared" si="557"/>
        <v/>
      </c>
      <c r="I4609" s="269" t="str">
        <f t="shared" si="558"/>
        <v/>
      </c>
      <c r="J4609" s="83" t="str">
        <f t="shared" si="559"/>
        <v/>
      </c>
      <c r="K4609" s="269" t="str">
        <f t="shared" si="560"/>
        <v/>
      </c>
      <c r="L4609" s="21" t="str">
        <f t="shared" si="561"/>
        <v/>
      </c>
      <c r="M4609" s="279"/>
      <c r="N4609" s="279"/>
      <c r="O4609" s="279"/>
      <c r="P4609" s="279"/>
      <c r="Q4609" s="269"/>
      <c r="R4609" s="21"/>
      <c r="S4609" s="21"/>
      <c r="T4609" s="21"/>
      <c r="U4609" s="21"/>
      <c r="V4609" s="21"/>
      <c r="W4609" s="21"/>
      <c r="X4609" s="21"/>
      <c r="Y4609" s="91"/>
    </row>
    <row r="4610" spans="1:25">
      <c r="A4610" s="291"/>
      <c r="B4610" s="30"/>
      <c r="C4610" s="30" t="s">
        <v>13317</v>
      </c>
      <c r="D4610" s="30"/>
      <c r="E4610" s="54"/>
      <c r="F4610" s="21"/>
      <c r="G4610" s="269" t="str">
        <f t="shared" si="556"/>
        <v/>
      </c>
      <c r="H4610" s="269" t="str">
        <f t="shared" si="557"/>
        <v/>
      </c>
      <c r="I4610" s="269" t="str">
        <f t="shared" si="558"/>
        <v/>
      </c>
      <c r="J4610" s="83" t="str">
        <f t="shared" si="559"/>
        <v/>
      </c>
      <c r="K4610" s="269" t="str">
        <f t="shared" si="560"/>
        <v/>
      </c>
      <c r="L4610" s="21" t="str">
        <f t="shared" si="561"/>
        <v/>
      </c>
      <c r="M4610" s="279"/>
      <c r="N4610" s="279"/>
      <c r="O4610" s="279"/>
      <c r="P4610" s="279"/>
      <c r="Q4610" s="269"/>
      <c r="R4610" s="21"/>
      <c r="S4610" s="21"/>
      <c r="T4610" s="21"/>
      <c r="U4610" s="21"/>
      <c r="V4610" s="21"/>
      <c r="W4610" s="21"/>
      <c r="X4610" s="21"/>
      <c r="Y4610" s="91"/>
    </row>
    <row r="4611" spans="1:25">
      <c r="A4611" s="291"/>
      <c r="B4611" s="30"/>
      <c r="C4611" s="30" t="s">
        <v>13318</v>
      </c>
      <c r="D4611" s="30"/>
      <c r="E4611" s="54"/>
      <c r="F4611" s="21"/>
      <c r="G4611" s="269" t="str">
        <f t="shared" si="556"/>
        <v/>
      </c>
      <c r="H4611" s="269" t="str">
        <f t="shared" si="557"/>
        <v/>
      </c>
      <c r="I4611" s="269" t="str">
        <f t="shared" si="558"/>
        <v/>
      </c>
      <c r="J4611" s="83" t="str">
        <f t="shared" si="559"/>
        <v/>
      </c>
      <c r="K4611" s="269" t="str">
        <f t="shared" si="560"/>
        <v/>
      </c>
      <c r="L4611" s="21" t="str">
        <f t="shared" si="561"/>
        <v/>
      </c>
      <c r="M4611" s="279"/>
      <c r="N4611" s="279"/>
      <c r="O4611" s="279"/>
      <c r="P4611" s="279"/>
      <c r="Q4611" s="269"/>
      <c r="R4611" s="21"/>
      <c r="S4611" s="21"/>
      <c r="T4611" s="21"/>
      <c r="U4611" s="21"/>
      <c r="V4611" s="21"/>
      <c r="W4611" s="21"/>
      <c r="X4611" s="21"/>
      <c r="Y4611" s="91"/>
    </row>
    <row r="4612" spans="1:25">
      <c r="A4612" s="291"/>
      <c r="B4612" s="30"/>
      <c r="C4612" s="30" t="s">
        <v>13319</v>
      </c>
      <c r="D4612" s="30"/>
      <c r="E4612" s="54"/>
      <c r="F4612" s="21"/>
      <c r="G4612" s="269" t="str">
        <f t="shared" si="556"/>
        <v/>
      </c>
      <c r="H4612" s="269" t="str">
        <f t="shared" si="557"/>
        <v/>
      </c>
      <c r="I4612" s="269" t="str">
        <f t="shared" si="558"/>
        <v/>
      </c>
      <c r="J4612" s="83" t="str">
        <f t="shared" si="559"/>
        <v/>
      </c>
      <c r="K4612" s="269" t="str">
        <f t="shared" si="560"/>
        <v/>
      </c>
      <c r="L4612" s="21" t="str">
        <f t="shared" si="561"/>
        <v/>
      </c>
      <c r="M4612" s="279"/>
      <c r="N4612" s="279"/>
      <c r="O4612" s="279"/>
      <c r="P4612" s="279"/>
      <c r="Q4612" s="269"/>
      <c r="R4612" s="21"/>
      <c r="S4612" s="21"/>
      <c r="T4612" s="21"/>
      <c r="U4612" s="21"/>
      <c r="V4612" s="21"/>
      <c r="W4612" s="21"/>
      <c r="X4612" s="21"/>
      <c r="Y4612" s="91"/>
    </row>
    <row r="4613" spans="1:25">
      <c r="A4613" s="291"/>
      <c r="B4613" s="30"/>
      <c r="C4613" s="30" t="s">
        <v>13320</v>
      </c>
      <c r="D4613" s="30"/>
      <c r="E4613" s="54"/>
      <c r="F4613" s="21"/>
      <c r="G4613" s="269" t="str">
        <f t="shared" si="556"/>
        <v/>
      </c>
      <c r="H4613" s="269" t="str">
        <f t="shared" si="557"/>
        <v/>
      </c>
      <c r="I4613" s="269" t="str">
        <f t="shared" si="558"/>
        <v/>
      </c>
      <c r="J4613" s="83" t="str">
        <f t="shared" si="559"/>
        <v/>
      </c>
      <c r="K4613" s="269" t="str">
        <f t="shared" si="560"/>
        <v/>
      </c>
      <c r="L4613" s="21" t="str">
        <f t="shared" si="561"/>
        <v/>
      </c>
      <c r="M4613" s="279"/>
      <c r="N4613" s="279"/>
      <c r="O4613" s="279"/>
      <c r="P4613" s="279"/>
      <c r="Q4613" s="269"/>
      <c r="R4613" s="21"/>
      <c r="S4613" s="21"/>
      <c r="T4613" s="21"/>
      <c r="U4613" s="21"/>
      <c r="V4613" s="21"/>
      <c r="W4613" s="21"/>
      <c r="X4613" s="21"/>
      <c r="Y4613" s="91"/>
    </row>
    <row r="4614" spans="1:25">
      <c r="A4614" s="291"/>
      <c r="B4614" s="30"/>
      <c r="C4614" s="30" t="s">
        <v>13321</v>
      </c>
      <c r="D4614" s="30"/>
      <c r="E4614" s="54"/>
      <c r="F4614" s="21"/>
      <c r="G4614" s="269" t="str">
        <f t="shared" si="556"/>
        <v/>
      </c>
      <c r="H4614" s="269" t="str">
        <f t="shared" si="557"/>
        <v/>
      </c>
      <c r="I4614" s="269" t="str">
        <f t="shared" si="558"/>
        <v/>
      </c>
      <c r="J4614" s="83" t="str">
        <f t="shared" si="559"/>
        <v/>
      </c>
      <c r="K4614" s="269" t="str">
        <f t="shared" si="560"/>
        <v/>
      </c>
      <c r="L4614" s="21" t="str">
        <f t="shared" si="561"/>
        <v/>
      </c>
      <c r="M4614" s="279"/>
      <c r="N4614" s="279"/>
      <c r="O4614" s="279"/>
      <c r="P4614" s="279"/>
      <c r="Q4614" s="269"/>
      <c r="R4614" s="21"/>
      <c r="S4614" s="21"/>
      <c r="T4614" s="21"/>
      <c r="U4614" s="21"/>
      <c r="V4614" s="21"/>
      <c r="W4614" s="21"/>
      <c r="X4614" s="21"/>
      <c r="Y4614" s="91"/>
    </row>
    <row r="4615" spans="1:25">
      <c r="A4615" s="291"/>
      <c r="B4615" s="30"/>
      <c r="C4615" s="30" t="s">
        <v>13322</v>
      </c>
      <c r="D4615" s="30"/>
      <c r="E4615" s="54"/>
      <c r="F4615" s="21"/>
      <c r="G4615" s="269" t="str">
        <f t="shared" si="556"/>
        <v/>
      </c>
      <c r="H4615" s="269" t="str">
        <f t="shared" si="557"/>
        <v/>
      </c>
      <c r="I4615" s="269" t="str">
        <f t="shared" si="558"/>
        <v/>
      </c>
      <c r="J4615" s="83" t="str">
        <f t="shared" si="559"/>
        <v/>
      </c>
      <c r="K4615" s="269" t="str">
        <f t="shared" si="560"/>
        <v/>
      </c>
      <c r="L4615" s="21" t="str">
        <f t="shared" si="561"/>
        <v/>
      </c>
      <c r="M4615" s="279"/>
      <c r="N4615" s="279"/>
      <c r="O4615" s="279"/>
      <c r="P4615" s="279"/>
      <c r="Q4615" s="269"/>
      <c r="R4615" s="21"/>
      <c r="S4615" s="21"/>
      <c r="T4615" s="21"/>
      <c r="U4615" s="21"/>
      <c r="V4615" s="21"/>
      <c r="W4615" s="21"/>
      <c r="X4615" s="21"/>
      <c r="Y4615" s="91"/>
    </row>
    <row r="4616" spans="1:25">
      <c r="A4616" s="291"/>
      <c r="B4616" s="30"/>
      <c r="C4616" s="30" t="s">
        <v>13323</v>
      </c>
      <c r="D4616" s="30"/>
      <c r="E4616" s="54"/>
      <c r="F4616" s="21"/>
      <c r="G4616" s="269" t="str">
        <f t="shared" si="556"/>
        <v/>
      </c>
      <c r="H4616" s="269" t="str">
        <f t="shared" si="557"/>
        <v/>
      </c>
      <c r="I4616" s="269" t="str">
        <f t="shared" si="558"/>
        <v/>
      </c>
      <c r="J4616" s="83" t="str">
        <f t="shared" si="559"/>
        <v/>
      </c>
      <c r="K4616" s="269" t="str">
        <f t="shared" si="560"/>
        <v/>
      </c>
      <c r="L4616" s="21" t="str">
        <f t="shared" si="561"/>
        <v/>
      </c>
      <c r="M4616" s="279"/>
      <c r="N4616" s="279"/>
      <c r="O4616" s="279"/>
      <c r="P4616" s="279"/>
      <c r="Q4616" s="269"/>
      <c r="R4616" s="21"/>
      <c r="S4616" s="21"/>
      <c r="T4616" s="21"/>
      <c r="U4616" s="21"/>
      <c r="V4616" s="21"/>
      <c r="W4616" s="21"/>
      <c r="X4616" s="21"/>
      <c r="Y4616" s="91"/>
    </row>
    <row r="4617" spans="1:25">
      <c r="A4617" s="291"/>
      <c r="B4617" s="30"/>
      <c r="C4617" s="30" t="s">
        <v>13324</v>
      </c>
      <c r="D4617" s="30"/>
      <c r="E4617" s="54"/>
      <c r="F4617" s="21"/>
      <c r="G4617" s="269" t="str">
        <f t="shared" si="556"/>
        <v/>
      </c>
      <c r="H4617" s="269" t="str">
        <f t="shared" si="557"/>
        <v/>
      </c>
      <c r="I4617" s="269" t="str">
        <f t="shared" si="558"/>
        <v/>
      </c>
      <c r="J4617" s="83" t="str">
        <f t="shared" si="559"/>
        <v/>
      </c>
      <c r="K4617" s="269" t="str">
        <f t="shared" si="560"/>
        <v/>
      </c>
      <c r="L4617" s="21" t="str">
        <f t="shared" si="561"/>
        <v/>
      </c>
      <c r="M4617" s="279"/>
      <c r="N4617" s="279"/>
      <c r="O4617" s="279"/>
      <c r="P4617" s="279"/>
      <c r="Q4617" s="269"/>
      <c r="R4617" s="21"/>
      <c r="S4617" s="21"/>
      <c r="T4617" s="21"/>
      <c r="U4617" s="21"/>
      <c r="V4617" s="21"/>
      <c r="W4617" s="21"/>
      <c r="X4617" s="21"/>
      <c r="Y4617" s="91"/>
    </row>
    <row r="4618" spans="1:25">
      <c r="A4618" s="291"/>
      <c r="B4618" s="30"/>
      <c r="C4618" s="30" t="s">
        <v>13325</v>
      </c>
      <c r="D4618" s="30"/>
      <c r="E4618" s="54"/>
      <c r="F4618" s="21"/>
      <c r="G4618" s="269" t="str">
        <f t="shared" si="556"/>
        <v/>
      </c>
      <c r="H4618" s="269" t="str">
        <f t="shared" si="557"/>
        <v/>
      </c>
      <c r="I4618" s="269" t="str">
        <f t="shared" si="558"/>
        <v/>
      </c>
      <c r="J4618" s="83" t="str">
        <f t="shared" si="559"/>
        <v/>
      </c>
      <c r="K4618" s="269" t="str">
        <f t="shared" si="560"/>
        <v/>
      </c>
      <c r="L4618" s="21" t="str">
        <f t="shared" si="561"/>
        <v/>
      </c>
      <c r="M4618" s="279"/>
      <c r="N4618" s="279"/>
      <c r="O4618" s="279"/>
      <c r="P4618" s="279"/>
      <c r="Q4618" s="269"/>
      <c r="R4618" s="21"/>
      <c r="S4618" s="21"/>
      <c r="T4618" s="21"/>
      <c r="U4618" s="21"/>
      <c r="V4618" s="21"/>
      <c r="W4618" s="21"/>
      <c r="X4618" s="21"/>
      <c r="Y4618" s="91"/>
    </row>
    <row r="4619" spans="1:25">
      <c r="A4619" s="291"/>
      <c r="B4619" s="30"/>
      <c r="C4619" s="30" t="s">
        <v>13326</v>
      </c>
      <c r="D4619" s="30"/>
      <c r="E4619" s="54"/>
      <c r="F4619" s="21"/>
      <c r="G4619" s="269" t="str">
        <f t="shared" si="556"/>
        <v/>
      </c>
      <c r="H4619" s="269" t="str">
        <f t="shared" si="557"/>
        <v/>
      </c>
      <c r="I4619" s="269" t="str">
        <f t="shared" si="558"/>
        <v/>
      </c>
      <c r="J4619" s="83" t="str">
        <f t="shared" si="559"/>
        <v/>
      </c>
      <c r="K4619" s="269" t="str">
        <f t="shared" si="560"/>
        <v/>
      </c>
      <c r="L4619" s="21" t="str">
        <f t="shared" si="561"/>
        <v/>
      </c>
      <c r="M4619" s="279"/>
      <c r="N4619" s="279"/>
      <c r="O4619" s="279"/>
      <c r="P4619" s="279"/>
      <c r="Q4619" s="269"/>
      <c r="R4619" s="21"/>
      <c r="S4619" s="21"/>
      <c r="T4619" s="21"/>
      <c r="U4619" s="21"/>
      <c r="V4619" s="21"/>
      <c r="W4619" s="21"/>
      <c r="X4619" s="21"/>
      <c r="Y4619" s="91"/>
    </row>
    <row r="4620" spans="1:25">
      <c r="A4620" s="291"/>
      <c r="B4620" s="30"/>
      <c r="C4620" s="30" t="s">
        <v>13327</v>
      </c>
      <c r="D4620" s="30"/>
      <c r="E4620" s="54"/>
      <c r="F4620" s="21"/>
      <c r="G4620" s="269" t="str">
        <f t="shared" si="556"/>
        <v/>
      </c>
      <c r="H4620" s="269" t="str">
        <f t="shared" si="557"/>
        <v/>
      </c>
      <c r="I4620" s="269" t="str">
        <f t="shared" si="558"/>
        <v/>
      </c>
      <c r="J4620" s="83" t="str">
        <f t="shared" si="559"/>
        <v/>
      </c>
      <c r="K4620" s="269" t="str">
        <f t="shared" si="560"/>
        <v/>
      </c>
      <c r="L4620" s="21" t="str">
        <f t="shared" si="561"/>
        <v/>
      </c>
      <c r="M4620" s="279"/>
      <c r="N4620" s="279"/>
      <c r="O4620" s="279"/>
      <c r="P4620" s="279"/>
      <c r="Q4620" s="269"/>
      <c r="R4620" s="21"/>
      <c r="S4620" s="21"/>
      <c r="T4620" s="21"/>
      <c r="U4620" s="21"/>
      <c r="V4620" s="21"/>
      <c r="W4620" s="21"/>
      <c r="X4620" s="21"/>
      <c r="Y4620" s="91"/>
    </row>
    <row r="4621" spans="1:25">
      <c r="A4621" s="291"/>
      <c r="B4621" s="30"/>
      <c r="C4621" s="30" t="s">
        <v>13328</v>
      </c>
      <c r="D4621" s="30"/>
      <c r="E4621" s="54"/>
      <c r="F4621" s="21"/>
      <c r="G4621" s="269" t="str">
        <f t="shared" si="556"/>
        <v/>
      </c>
      <c r="H4621" s="269" t="str">
        <f t="shared" si="557"/>
        <v/>
      </c>
      <c r="I4621" s="269" t="str">
        <f t="shared" si="558"/>
        <v/>
      </c>
      <c r="J4621" s="83" t="str">
        <f t="shared" si="559"/>
        <v/>
      </c>
      <c r="K4621" s="269" t="str">
        <f t="shared" si="560"/>
        <v/>
      </c>
      <c r="L4621" s="21" t="str">
        <f t="shared" si="561"/>
        <v/>
      </c>
      <c r="M4621" s="279"/>
      <c r="N4621" s="279"/>
      <c r="O4621" s="279"/>
      <c r="P4621" s="279"/>
      <c r="Q4621" s="269"/>
      <c r="R4621" s="21"/>
      <c r="S4621" s="21"/>
      <c r="T4621" s="21"/>
      <c r="U4621" s="21"/>
      <c r="V4621" s="21"/>
      <c r="W4621" s="21"/>
      <c r="X4621" s="21"/>
      <c r="Y4621" s="91"/>
    </row>
    <row r="4622" spans="1:25">
      <c r="A4622" s="291"/>
      <c r="B4622" s="30"/>
      <c r="C4622" s="30" t="s">
        <v>13329</v>
      </c>
      <c r="D4622" s="30"/>
      <c r="E4622" s="54"/>
      <c r="F4622" s="21"/>
      <c r="G4622" s="269" t="str">
        <f t="shared" si="556"/>
        <v/>
      </c>
      <c r="H4622" s="269" t="str">
        <f t="shared" si="557"/>
        <v/>
      </c>
      <c r="I4622" s="269" t="str">
        <f t="shared" si="558"/>
        <v/>
      </c>
      <c r="J4622" s="83" t="str">
        <f t="shared" si="559"/>
        <v/>
      </c>
      <c r="K4622" s="269" t="str">
        <f t="shared" si="560"/>
        <v/>
      </c>
      <c r="L4622" s="21" t="str">
        <f t="shared" si="561"/>
        <v/>
      </c>
      <c r="M4622" s="279"/>
      <c r="N4622" s="279"/>
      <c r="O4622" s="279"/>
      <c r="P4622" s="279"/>
      <c r="Q4622" s="269"/>
      <c r="R4622" s="21"/>
      <c r="S4622" s="21"/>
      <c r="T4622" s="21"/>
      <c r="U4622" s="21"/>
      <c r="V4622" s="21"/>
      <c r="W4622" s="21"/>
      <c r="X4622" s="21"/>
      <c r="Y4622" s="91"/>
    </row>
    <row r="4623" spans="1:25">
      <c r="A4623" s="291"/>
      <c r="B4623" s="30"/>
      <c r="C4623" s="30" t="s">
        <v>13330</v>
      </c>
      <c r="D4623" s="30"/>
      <c r="E4623" s="54"/>
      <c r="F4623" s="21"/>
      <c r="G4623" s="269" t="str">
        <f t="shared" si="556"/>
        <v/>
      </c>
      <c r="H4623" s="269" t="str">
        <f t="shared" si="557"/>
        <v/>
      </c>
      <c r="I4623" s="269" t="str">
        <f t="shared" si="558"/>
        <v/>
      </c>
      <c r="J4623" s="83" t="str">
        <f t="shared" si="559"/>
        <v/>
      </c>
      <c r="K4623" s="269" t="str">
        <f t="shared" si="560"/>
        <v/>
      </c>
      <c r="L4623" s="21" t="str">
        <f t="shared" si="561"/>
        <v/>
      </c>
      <c r="M4623" s="279"/>
      <c r="N4623" s="279"/>
      <c r="O4623" s="279"/>
      <c r="P4623" s="279"/>
      <c r="Q4623" s="269"/>
      <c r="R4623" s="21"/>
      <c r="S4623" s="21"/>
      <c r="T4623" s="21"/>
      <c r="U4623" s="21"/>
      <c r="V4623" s="21"/>
      <c r="W4623" s="21"/>
      <c r="X4623" s="21"/>
      <c r="Y4623" s="91"/>
    </row>
    <row r="4624" spans="1:25">
      <c r="A4624" s="291"/>
      <c r="B4624" s="30"/>
      <c r="C4624" s="30" t="s">
        <v>13331</v>
      </c>
      <c r="D4624" s="30"/>
      <c r="E4624" s="54"/>
      <c r="F4624" s="21"/>
      <c r="G4624" s="269" t="str">
        <f t="shared" si="556"/>
        <v/>
      </c>
      <c r="H4624" s="269" t="str">
        <f t="shared" si="557"/>
        <v/>
      </c>
      <c r="I4624" s="269" t="str">
        <f t="shared" si="558"/>
        <v/>
      </c>
      <c r="J4624" s="83" t="str">
        <f t="shared" si="559"/>
        <v/>
      </c>
      <c r="K4624" s="269" t="str">
        <f t="shared" si="560"/>
        <v/>
      </c>
      <c r="L4624" s="21" t="str">
        <f t="shared" si="561"/>
        <v/>
      </c>
      <c r="M4624" s="279"/>
      <c r="N4624" s="279"/>
      <c r="O4624" s="279"/>
      <c r="P4624" s="279"/>
      <c r="Q4624" s="269"/>
      <c r="R4624" s="21"/>
      <c r="S4624" s="21"/>
      <c r="T4624" s="21"/>
      <c r="U4624" s="21"/>
      <c r="V4624" s="21"/>
      <c r="W4624" s="21"/>
      <c r="X4624" s="21"/>
      <c r="Y4624" s="91"/>
    </row>
    <row r="4625" spans="1:25">
      <c r="A4625" s="291"/>
      <c r="B4625" s="30"/>
      <c r="C4625" s="30" t="s">
        <v>13332</v>
      </c>
      <c r="D4625" s="30"/>
      <c r="E4625" s="54"/>
      <c r="F4625" s="21"/>
      <c r="G4625" s="269" t="str">
        <f t="shared" si="556"/>
        <v/>
      </c>
      <c r="H4625" s="269" t="str">
        <f t="shared" si="557"/>
        <v/>
      </c>
      <c r="I4625" s="269" t="str">
        <f t="shared" si="558"/>
        <v/>
      </c>
      <c r="J4625" s="83" t="str">
        <f t="shared" si="559"/>
        <v/>
      </c>
      <c r="K4625" s="269" t="str">
        <f t="shared" si="560"/>
        <v/>
      </c>
      <c r="L4625" s="21" t="str">
        <f t="shared" si="561"/>
        <v/>
      </c>
      <c r="M4625" s="279"/>
      <c r="N4625" s="279"/>
      <c r="O4625" s="279"/>
      <c r="P4625" s="279"/>
      <c r="Q4625" s="269"/>
      <c r="R4625" s="21"/>
      <c r="S4625" s="21"/>
      <c r="T4625" s="21"/>
      <c r="U4625" s="21"/>
      <c r="V4625" s="21"/>
      <c r="W4625" s="21"/>
      <c r="X4625" s="21"/>
      <c r="Y4625" s="91"/>
    </row>
    <row r="4626" spans="1:25">
      <c r="A4626" s="291"/>
      <c r="B4626" s="30"/>
      <c r="C4626" s="30" t="s">
        <v>13333</v>
      </c>
      <c r="D4626" s="30"/>
      <c r="E4626" s="54"/>
      <c r="F4626" s="21"/>
      <c r="G4626" s="269" t="str">
        <f t="shared" si="556"/>
        <v/>
      </c>
      <c r="H4626" s="269" t="str">
        <f t="shared" si="557"/>
        <v/>
      </c>
      <c r="I4626" s="269" t="str">
        <f t="shared" si="558"/>
        <v/>
      </c>
      <c r="J4626" s="83" t="str">
        <f t="shared" si="559"/>
        <v/>
      </c>
      <c r="K4626" s="269" t="str">
        <f t="shared" si="560"/>
        <v/>
      </c>
      <c r="L4626" s="21" t="str">
        <f t="shared" si="561"/>
        <v/>
      </c>
      <c r="M4626" s="279"/>
      <c r="N4626" s="279"/>
      <c r="O4626" s="279"/>
      <c r="P4626" s="279"/>
      <c r="Q4626" s="269"/>
      <c r="R4626" s="21"/>
      <c r="S4626" s="21"/>
      <c r="T4626" s="21"/>
      <c r="U4626" s="21"/>
      <c r="V4626" s="21"/>
      <c r="W4626" s="21"/>
      <c r="X4626" s="21"/>
      <c r="Y4626" s="91"/>
    </row>
    <row r="4627" spans="1:25">
      <c r="A4627" s="291"/>
      <c r="B4627" s="30"/>
      <c r="C4627" s="30" t="s">
        <v>13334</v>
      </c>
      <c r="D4627" s="30"/>
      <c r="E4627" s="54"/>
      <c r="F4627" s="21"/>
      <c r="G4627" s="269" t="str">
        <f t="shared" si="556"/>
        <v/>
      </c>
      <c r="H4627" s="269" t="str">
        <f t="shared" si="557"/>
        <v/>
      </c>
      <c r="I4627" s="269" t="str">
        <f t="shared" si="558"/>
        <v/>
      </c>
      <c r="J4627" s="83" t="str">
        <f t="shared" si="559"/>
        <v/>
      </c>
      <c r="K4627" s="269" t="str">
        <f t="shared" si="560"/>
        <v/>
      </c>
      <c r="L4627" s="21" t="str">
        <f t="shared" si="561"/>
        <v/>
      </c>
      <c r="M4627" s="279"/>
      <c r="N4627" s="279"/>
      <c r="O4627" s="279"/>
      <c r="P4627" s="279"/>
      <c r="Q4627" s="269"/>
      <c r="R4627" s="21"/>
      <c r="S4627" s="21"/>
      <c r="T4627" s="21"/>
      <c r="U4627" s="21"/>
      <c r="V4627" s="21"/>
      <c r="W4627" s="21"/>
      <c r="X4627" s="21"/>
      <c r="Y4627" s="91"/>
    </row>
    <row r="4628" spans="1:25">
      <c r="A4628" s="291"/>
      <c r="B4628" s="30"/>
      <c r="C4628" s="30" t="s">
        <v>13335</v>
      </c>
      <c r="D4628" s="30"/>
      <c r="E4628" s="54"/>
      <c r="F4628" s="21"/>
      <c r="G4628" s="269" t="str">
        <f t="shared" si="556"/>
        <v/>
      </c>
      <c r="H4628" s="269" t="str">
        <f t="shared" si="557"/>
        <v/>
      </c>
      <c r="I4628" s="269" t="str">
        <f t="shared" si="558"/>
        <v/>
      </c>
      <c r="J4628" s="83" t="str">
        <f t="shared" si="559"/>
        <v/>
      </c>
      <c r="K4628" s="269" t="str">
        <f t="shared" si="560"/>
        <v/>
      </c>
      <c r="L4628" s="21" t="str">
        <f t="shared" si="561"/>
        <v/>
      </c>
      <c r="M4628" s="279"/>
      <c r="N4628" s="279"/>
      <c r="O4628" s="279"/>
      <c r="P4628" s="279"/>
      <c r="Q4628" s="269"/>
      <c r="R4628" s="21"/>
      <c r="S4628" s="21"/>
      <c r="T4628" s="21"/>
      <c r="U4628" s="21"/>
      <c r="V4628" s="21"/>
      <c r="W4628" s="21"/>
      <c r="X4628" s="21"/>
      <c r="Y4628" s="91"/>
    </row>
    <row r="4629" spans="1:25">
      <c r="A4629" s="291"/>
      <c r="B4629" s="30"/>
      <c r="C4629" s="30" t="s">
        <v>13336</v>
      </c>
      <c r="D4629" s="30"/>
      <c r="E4629" s="54"/>
      <c r="F4629" s="21"/>
      <c r="G4629" s="269" t="str">
        <f t="shared" si="556"/>
        <v/>
      </c>
      <c r="H4629" s="269" t="str">
        <f t="shared" si="557"/>
        <v/>
      </c>
      <c r="I4629" s="269" t="str">
        <f t="shared" si="558"/>
        <v/>
      </c>
      <c r="J4629" s="83" t="str">
        <f t="shared" si="559"/>
        <v/>
      </c>
      <c r="K4629" s="269" t="str">
        <f t="shared" si="560"/>
        <v/>
      </c>
      <c r="L4629" s="21" t="str">
        <f t="shared" si="561"/>
        <v/>
      </c>
      <c r="M4629" s="279"/>
      <c r="N4629" s="279"/>
      <c r="O4629" s="279"/>
      <c r="P4629" s="279"/>
      <c r="Q4629" s="269"/>
      <c r="R4629" s="21"/>
      <c r="S4629" s="21"/>
      <c r="T4629" s="21"/>
      <c r="U4629" s="21"/>
      <c r="V4629" s="21"/>
      <c r="W4629" s="21"/>
      <c r="X4629" s="21"/>
      <c r="Y4629" s="91"/>
    </row>
    <row r="4630" spans="1:25">
      <c r="A4630" s="291"/>
      <c r="B4630" s="30"/>
      <c r="C4630" s="30" t="s">
        <v>13337</v>
      </c>
      <c r="D4630" s="30"/>
      <c r="E4630" s="54"/>
      <c r="F4630" s="21"/>
      <c r="G4630" s="269" t="str">
        <f t="shared" si="556"/>
        <v/>
      </c>
      <c r="H4630" s="269" t="str">
        <f t="shared" si="557"/>
        <v/>
      </c>
      <c r="I4630" s="269" t="str">
        <f t="shared" si="558"/>
        <v/>
      </c>
      <c r="J4630" s="83" t="str">
        <f t="shared" si="559"/>
        <v/>
      </c>
      <c r="K4630" s="269" t="str">
        <f t="shared" si="560"/>
        <v/>
      </c>
      <c r="L4630" s="21" t="str">
        <f t="shared" si="561"/>
        <v/>
      </c>
      <c r="M4630" s="279"/>
      <c r="N4630" s="279"/>
      <c r="O4630" s="279"/>
      <c r="P4630" s="279"/>
      <c r="Q4630" s="269"/>
      <c r="R4630" s="21"/>
      <c r="S4630" s="21"/>
      <c r="T4630" s="21"/>
      <c r="U4630" s="21"/>
      <c r="V4630" s="21"/>
      <c r="W4630" s="21"/>
      <c r="X4630" s="21"/>
      <c r="Y4630" s="91"/>
    </row>
    <row r="4631" spans="1:25">
      <c r="A4631" s="291"/>
      <c r="B4631" s="30"/>
      <c r="C4631" s="30" t="s">
        <v>13338</v>
      </c>
      <c r="D4631" s="30"/>
      <c r="E4631" s="54"/>
      <c r="F4631" s="21"/>
      <c r="G4631" s="269" t="str">
        <f t="shared" si="556"/>
        <v/>
      </c>
      <c r="H4631" s="269" t="str">
        <f t="shared" si="557"/>
        <v/>
      </c>
      <c r="I4631" s="269" t="str">
        <f t="shared" si="558"/>
        <v/>
      </c>
      <c r="J4631" s="83" t="str">
        <f t="shared" si="559"/>
        <v/>
      </c>
      <c r="K4631" s="269" t="str">
        <f t="shared" si="560"/>
        <v/>
      </c>
      <c r="L4631" s="21" t="str">
        <f t="shared" si="561"/>
        <v/>
      </c>
      <c r="M4631" s="279"/>
      <c r="N4631" s="279"/>
      <c r="O4631" s="279"/>
      <c r="P4631" s="279"/>
      <c r="Q4631" s="269"/>
      <c r="R4631" s="21"/>
      <c r="S4631" s="21"/>
      <c r="T4631" s="21"/>
      <c r="U4631" s="21"/>
      <c r="V4631" s="21"/>
      <c r="W4631" s="21"/>
      <c r="X4631" s="21"/>
      <c r="Y4631" s="91"/>
    </row>
    <row r="4632" spans="1:25">
      <c r="A4632" s="291"/>
      <c r="B4632" s="30"/>
      <c r="C4632" s="30" t="s">
        <v>13339</v>
      </c>
      <c r="D4632" s="30"/>
      <c r="E4632" s="54"/>
      <c r="F4632" s="21"/>
      <c r="G4632" s="269" t="str">
        <f t="shared" si="556"/>
        <v/>
      </c>
      <c r="H4632" s="269" t="str">
        <f t="shared" si="557"/>
        <v/>
      </c>
      <c r="I4632" s="269" t="str">
        <f t="shared" si="558"/>
        <v/>
      </c>
      <c r="J4632" s="83" t="str">
        <f t="shared" si="559"/>
        <v/>
      </c>
      <c r="K4632" s="269" t="str">
        <f t="shared" si="560"/>
        <v/>
      </c>
      <c r="L4632" s="21" t="str">
        <f t="shared" si="561"/>
        <v/>
      </c>
      <c r="M4632" s="279"/>
      <c r="N4632" s="279"/>
      <c r="O4632" s="279"/>
      <c r="P4632" s="279"/>
      <c r="Q4632" s="269"/>
      <c r="R4632" s="21"/>
      <c r="S4632" s="21"/>
      <c r="T4632" s="21"/>
      <c r="U4632" s="21"/>
      <c r="V4632" s="21"/>
      <c r="W4632" s="21"/>
      <c r="X4632" s="21"/>
      <c r="Y4632" s="91"/>
    </row>
    <row r="4633" spans="1:25">
      <c r="A4633" s="291"/>
      <c r="B4633" s="30"/>
      <c r="C4633" s="30" t="s">
        <v>13340</v>
      </c>
      <c r="D4633" s="30"/>
      <c r="E4633" s="54"/>
      <c r="F4633" s="21"/>
      <c r="G4633" s="269" t="str">
        <f t="shared" si="556"/>
        <v/>
      </c>
      <c r="H4633" s="269" t="str">
        <f t="shared" si="557"/>
        <v/>
      </c>
      <c r="I4633" s="269" t="str">
        <f t="shared" si="558"/>
        <v/>
      </c>
      <c r="J4633" s="83" t="str">
        <f t="shared" si="559"/>
        <v/>
      </c>
      <c r="K4633" s="269" t="str">
        <f t="shared" si="560"/>
        <v/>
      </c>
      <c r="L4633" s="21" t="str">
        <f t="shared" si="561"/>
        <v/>
      </c>
      <c r="M4633" s="279"/>
      <c r="N4633" s="279"/>
      <c r="O4633" s="279"/>
      <c r="P4633" s="279"/>
      <c r="Q4633" s="269"/>
      <c r="R4633" s="21"/>
      <c r="S4633" s="21"/>
      <c r="T4633" s="21"/>
      <c r="U4633" s="21"/>
      <c r="V4633" s="21"/>
      <c r="W4633" s="21"/>
      <c r="X4633" s="21"/>
      <c r="Y4633" s="91"/>
    </row>
    <row r="4634" spans="1:25">
      <c r="A4634" s="291"/>
      <c r="B4634" s="30"/>
      <c r="C4634" s="30" t="s">
        <v>13341</v>
      </c>
      <c r="D4634" s="30"/>
      <c r="E4634" s="54"/>
      <c r="F4634" s="21"/>
      <c r="G4634" s="269" t="str">
        <f t="shared" si="556"/>
        <v/>
      </c>
      <c r="H4634" s="269" t="str">
        <f t="shared" si="557"/>
        <v/>
      </c>
      <c r="I4634" s="269" t="str">
        <f t="shared" si="558"/>
        <v/>
      </c>
      <c r="J4634" s="83" t="str">
        <f t="shared" si="559"/>
        <v/>
      </c>
      <c r="K4634" s="269" t="str">
        <f t="shared" si="560"/>
        <v/>
      </c>
      <c r="L4634" s="21" t="str">
        <f t="shared" si="561"/>
        <v/>
      </c>
      <c r="M4634" s="279"/>
      <c r="N4634" s="279"/>
      <c r="O4634" s="279"/>
      <c r="P4634" s="279"/>
      <c r="Q4634" s="269"/>
      <c r="R4634" s="21"/>
      <c r="S4634" s="21"/>
      <c r="T4634" s="21"/>
      <c r="U4634" s="21"/>
      <c r="V4634" s="21"/>
      <c r="W4634" s="21"/>
      <c r="X4634" s="21"/>
      <c r="Y4634" s="91"/>
    </row>
    <row r="4635" spans="1:25">
      <c r="A4635" s="291"/>
      <c r="B4635" s="30"/>
      <c r="C4635" s="30" t="s">
        <v>13342</v>
      </c>
      <c r="D4635" s="30"/>
      <c r="E4635" s="54"/>
      <c r="F4635" s="21"/>
      <c r="G4635" s="269" t="str">
        <f t="shared" si="556"/>
        <v/>
      </c>
      <c r="H4635" s="269" t="str">
        <f t="shared" si="557"/>
        <v/>
      </c>
      <c r="I4635" s="269" t="str">
        <f t="shared" si="558"/>
        <v/>
      </c>
      <c r="J4635" s="83" t="str">
        <f t="shared" si="559"/>
        <v/>
      </c>
      <c r="K4635" s="269" t="str">
        <f t="shared" si="560"/>
        <v/>
      </c>
      <c r="L4635" s="21" t="str">
        <f t="shared" si="561"/>
        <v/>
      </c>
      <c r="M4635" s="279"/>
      <c r="N4635" s="279"/>
      <c r="O4635" s="279"/>
      <c r="P4635" s="279"/>
      <c r="Q4635" s="269"/>
      <c r="R4635" s="21"/>
      <c r="S4635" s="21"/>
      <c r="T4635" s="21"/>
      <c r="U4635" s="21"/>
      <c r="V4635" s="21"/>
      <c r="W4635" s="21"/>
      <c r="X4635" s="21"/>
      <c r="Y4635" s="91"/>
    </row>
    <row r="4636" spans="1:25">
      <c r="A4636" s="291"/>
      <c r="B4636" s="30"/>
      <c r="C4636" s="30" t="s">
        <v>13343</v>
      </c>
      <c r="D4636" s="30"/>
      <c r="E4636" s="54"/>
      <c r="F4636" s="21"/>
      <c r="G4636" s="269" t="str">
        <f t="shared" si="556"/>
        <v/>
      </c>
      <c r="H4636" s="269" t="str">
        <f t="shared" si="557"/>
        <v/>
      </c>
      <c r="I4636" s="269" t="str">
        <f t="shared" si="558"/>
        <v/>
      </c>
      <c r="J4636" s="83" t="str">
        <f t="shared" si="559"/>
        <v/>
      </c>
      <c r="K4636" s="269" t="str">
        <f t="shared" si="560"/>
        <v/>
      </c>
      <c r="L4636" s="21" t="str">
        <f t="shared" si="561"/>
        <v/>
      </c>
      <c r="M4636" s="279"/>
      <c r="N4636" s="279"/>
      <c r="O4636" s="279"/>
      <c r="P4636" s="279"/>
      <c r="Q4636" s="269"/>
      <c r="R4636" s="21"/>
      <c r="S4636" s="21"/>
      <c r="T4636" s="21"/>
      <c r="U4636" s="21"/>
      <c r="V4636" s="21"/>
      <c r="W4636" s="21"/>
      <c r="X4636" s="21"/>
      <c r="Y4636" s="91"/>
    </row>
    <row r="4637" spans="1:25">
      <c r="A4637" s="291"/>
      <c r="B4637" s="30"/>
      <c r="C4637" s="30" t="s">
        <v>13344</v>
      </c>
      <c r="D4637" s="30"/>
      <c r="E4637" s="54"/>
      <c r="F4637" s="21"/>
      <c r="G4637" s="269" t="str">
        <f t="shared" si="556"/>
        <v/>
      </c>
      <c r="H4637" s="269" t="str">
        <f t="shared" si="557"/>
        <v/>
      </c>
      <c r="I4637" s="269" t="str">
        <f t="shared" si="558"/>
        <v/>
      </c>
      <c r="J4637" s="83" t="str">
        <f t="shared" si="559"/>
        <v/>
      </c>
      <c r="K4637" s="269" t="str">
        <f t="shared" si="560"/>
        <v/>
      </c>
      <c r="L4637" s="21" t="str">
        <f t="shared" si="561"/>
        <v/>
      </c>
      <c r="M4637" s="279"/>
      <c r="N4637" s="279"/>
      <c r="O4637" s="279"/>
      <c r="P4637" s="279"/>
      <c r="Q4637" s="269"/>
      <c r="R4637" s="21"/>
      <c r="S4637" s="21"/>
      <c r="T4637" s="21"/>
      <c r="U4637" s="21"/>
      <c r="V4637" s="21"/>
      <c r="W4637" s="21"/>
      <c r="X4637" s="21"/>
      <c r="Y4637" s="91"/>
    </row>
    <row r="4638" spans="1:25">
      <c r="A4638" s="291"/>
      <c r="B4638" s="30"/>
      <c r="C4638" s="30" t="s">
        <v>13345</v>
      </c>
      <c r="D4638" s="30"/>
      <c r="E4638" s="54"/>
      <c r="F4638" s="21"/>
      <c r="G4638" s="269" t="str">
        <f t="shared" si="556"/>
        <v/>
      </c>
      <c r="H4638" s="269" t="str">
        <f t="shared" si="557"/>
        <v/>
      </c>
      <c r="I4638" s="269" t="str">
        <f t="shared" si="558"/>
        <v/>
      </c>
      <c r="J4638" s="83" t="str">
        <f t="shared" si="559"/>
        <v/>
      </c>
      <c r="K4638" s="269" t="str">
        <f t="shared" si="560"/>
        <v/>
      </c>
      <c r="L4638" s="21" t="str">
        <f t="shared" si="561"/>
        <v/>
      </c>
      <c r="M4638" s="279"/>
      <c r="N4638" s="279"/>
      <c r="O4638" s="279"/>
      <c r="P4638" s="279"/>
      <c r="Q4638" s="269"/>
      <c r="R4638" s="21"/>
      <c r="S4638" s="21"/>
      <c r="T4638" s="21"/>
      <c r="U4638" s="21"/>
      <c r="V4638" s="21"/>
      <c r="W4638" s="21"/>
      <c r="X4638" s="21"/>
      <c r="Y4638" s="91"/>
    </row>
    <row r="4639" spans="1:25">
      <c r="A4639" s="291"/>
      <c r="B4639" s="30"/>
      <c r="C4639" s="30" t="s">
        <v>13346</v>
      </c>
      <c r="D4639" s="30"/>
      <c r="E4639" s="54"/>
      <c r="F4639" s="21"/>
      <c r="G4639" s="269" t="str">
        <f t="shared" si="556"/>
        <v/>
      </c>
      <c r="H4639" s="269" t="str">
        <f t="shared" si="557"/>
        <v/>
      </c>
      <c r="I4639" s="269" t="str">
        <f t="shared" si="558"/>
        <v/>
      </c>
      <c r="J4639" s="83" t="str">
        <f t="shared" si="559"/>
        <v/>
      </c>
      <c r="K4639" s="269" t="str">
        <f t="shared" si="560"/>
        <v/>
      </c>
      <c r="L4639" s="21" t="str">
        <f t="shared" si="561"/>
        <v/>
      </c>
      <c r="M4639" s="279"/>
      <c r="N4639" s="279"/>
      <c r="O4639" s="279"/>
      <c r="P4639" s="279"/>
      <c r="Q4639" s="269"/>
      <c r="R4639" s="21"/>
      <c r="S4639" s="21"/>
      <c r="T4639" s="21"/>
      <c r="U4639" s="21"/>
      <c r="V4639" s="21"/>
      <c r="W4639" s="21"/>
      <c r="X4639" s="21"/>
      <c r="Y4639" s="91"/>
    </row>
    <row r="4640" spans="1:25">
      <c r="A4640" s="291"/>
      <c r="B4640" s="30"/>
      <c r="C4640" s="30" t="s">
        <v>13347</v>
      </c>
      <c r="D4640" s="30"/>
      <c r="E4640" s="54"/>
      <c r="F4640" s="21"/>
      <c r="G4640" s="269" t="str">
        <f t="shared" si="556"/>
        <v/>
      </c>
      <c r="H4640" s="269" t="str">
        <f t="shared" si="557"/>
        <v/>
      </c>
      <c r="I4640" s="269" t="str">
        <f t="shared" si="558"/>
        <v/>
      </c>
      <c r="J4640" s="83" t="str">
        <f t="shared" si="559"/>
        <v/>
      </c>
      <c r="K4640" s="269" t="str">
        <f t="shared" si="560"/>
        <v/>
      </c>
      <c r="L4640" s="21" t="str">
        <f t="shared" si="561"/>
        <v/>
      </c>
      <c r="M4640" s="279"/>
      <c r="N4640" s="279"/>
      <c r="O4640" s="279"/>
      <c r="P4640" s="279"/>
      <c r="Q4640" s="269"/>
      <c r="R4640" s="21"/>
      <c r="S4640" s="21"/>
      <c r="T4640" s="21"/>
      <c r="U4640" s="21"/>
      <c r="V4640" s="21"/>
      <c r="W4640" s="21"/>
      <c r="X4640" s="21"/>
      <c r="Y4640" s="91"/>
    </row>
    <row r="4641" spans="1:25">
      <c r="A4641" s="291"/>
      <c r="B4641" s="30"/>
      <c r="C4641" s="30" t="s">
        <v>13348</v>
      </c>
      <c r="D4641" s="30"/>
      <c r="E4641" s="54"/>
      <c r="F4641" s="21"/>
      <c r="G4641" s="269" t="str">
        <f t="shared" si="556"/>
        <v/>
      </c>
      <c r="H4641" s="269" t="str">
        <f t="shared" si="557"/>
        <v/>
      </c>
      <c r="I4641" s="269" t="str">
        <f t="shared" si="558"/>
        <v/>
      </c>
      <c r="J4641" s="83" t="str">
        <f t="shared" si="559"/>
        <v/>
      </c>
      <c r="K4641" s="269" t="str">
        <f t="shared" si="560"/>
        <v/>
      </c>
      <c r="L4641" s="21" t="str">
        <f t="shared" si="561"/>
        <v/>
      </c>
      <c r="M4641" s="279"/>
      <c r="N4641" s="279"/>
      <c r="O4641" s="279"/>
      <c r="P4641" s="279"/>
      <c r="Q4641" s="269"/>
      <c r="R4641" s="21"/>
      <c r="S4641" s="21"/>
      <c r="T4641" s="21"/>
      <c r="U4641" s="21"/>
      <c r="V4641" s="21"/>
      <c r="W4641" s="21"/>
      <c r="X4641" s="21"/>
      <c r="Y4641" s="91"/>
    </row>
    <row r="4642" spans="1:25">
      <c r="A4642" s="291"/>
      <c r="B4642" s="30"/>
      <c r="C4642" s="30" t="s">
        <v>13349</v>
      </c>
      <c r="D4642" s="30"/>
      <c r="E4642" s="54"/>
      <c r="F4642" s="21"/>
      <c r="G4642" s="269" t="str">
        <f t="shared" si="556"/>
        <v/>
      </c>
      <c r="H4642" s="269" t="str">
        <f t="shared" si="557"/>
        <v/>
      </c>
      <c r="I4642" s="269" t="str">
        <f t="shared" si="558"/>
        <v/>
      </c>
      <c r="J4642" s="83" t="str">
        <f t="shared" si="559"/>
        <v/>
      </c>
      <c r="K4642" s="269" t="str">
        <f t="shared" si="560"/>
        <v/>
      </c>
      <c r="L4642" s="21" t="str">
        <f t="shared" si="561"/>
        <v/>
      </c>
      <c r="M4642" s="279"/>
      <c r="N4642" s="279"/>
      <c r="O4642" s="279"/>
      <c r="P4642" s="279"/>
      <c r="Q4642" s="269"/>
      <c r="R4642" s="21"/>
      <c r="S4642" s="21"/>
      <c r="T4642" s="21"/>
      <c r="U4642" s="21"/>
      <c r="V4642" s="21"/>
      <c r="W4642" s="21"/>
      <c r="X4642" s="21"/>
      <c r="Y4642" s="91"/>
    </row>
    <row r="4643" spans="1:25">
      <c r="A4643" s="291"/>
      <c r="B4643" s="30"/>
      <c r="C4643" s="30" t="s">
        <v>13350</v>
      </c>
      <c r="D4643" s="30"/>
      <c r="E4643" s="54"/>
      <c r="F4643" s="21"/>
      <c r="G4643" s="269" t="str">
        <f t="shared" si="556"/>
        <v/>
      </c>
      <c r="H4643" s="269" t="str">
        <f t="shared" si="557"/>
        <v/>
      </c>
      <c r="I4643" s="269" t="str">
        <f t="shared" si="558"/>
        <v/>
      </c>
      <c r="J4643" s="83" t="str">
        <f t="shared" si="559"/>
        <v/>
      </c>
      <c r="K4643" s="269" t="str">
        <f t="shared" si="560"/>
        <v/>
      </c>
      <c r="L4643" s="21" t="str">
        <f t="shared" si="561"/>
        <v/>
      </c>
      <c r="M4643" s="279"/>
      <c r="N4643" s="279"/>
      <c r="O4643" s="279"/>
      <c r="P4643" s="279"/>
      <c r="Q4643" s="269"/>
      <c r="R4643" s="21"/>
      <c r="S4643" s="21"/>
      <c r="T4643" s="21"/>
      <c r="U4643" s="21"/>
      <c r="V4643" s="21"/>
      <c r="W4643" s="21"/>
      <c r="X4643" s="21"/>
      <c r="Y4643" s="91"/>
    </row>
    <row r="4644" spans="1:25">
      <c r="A4644" s="291"/>
      <c r="B4644" s="30"/>
      <c r="C4644" s="30" t="s">
        <v>13351</v>
      </c>
      <c r="D4644" s="30"/>
      <c r="E4644" s="54"/>
      <c r="F4644" s="21"/>
      <c r="G4644" s="269" t="str">
        <f t="shared" si="556"/>
        <v/>
      </c>
      <c r="H4644" s="269" t="str">
        <f t="shared" si="557"/>
        <v/>
      </c>
      <c r="I4644" s="269" t="str">
        <f t="shared" si="558"/>
        <v/>
      </c>
      <c r="J4644" s="83" t="str">
        <f t="shared" si="559"/>
        <v/>
      </c>
      <c r="K4644" s="269" t="str">
        <f t="shared" si="560"/>
        <v/>
      </c>
      <c r="L4644" s="21" t="str">
        <f t="shared" si="561"/>
        <v/>
      </c>
      <c r="M4644" s="279"/>
      <c r="N4644" s="279"/>
      <c r="O4644" s="279"/>
      <c r="P4644" s="279"/>
      <c r="Q4644" s="269"/>
      <c r="R4644" s="21"/>
      <c r="S4644" s="21"/>
      <c r="T4644" s="21"/>
      <c r="U4644" s="21"/>
      <c r="V4644" s="21"/>
      <c r="W4644" s="21"/>
      <c r="X4644" s="21"/>
      <c r="Y4644" s="91"/>
    </row>
    <row r="4645" spans="1:25">
      <c r="A4645" s="291"/>
      <c r="B4645" s="30"/>
      <c r="C4645" s="30" t="s">
        <v>13352</v>
      </c>
      <c r="D4645" s="30"/>
      <c r="E4645" s="54"/>
      <c r="F4645" s="21"/>
      <c r="G4645" s="269" t="str">
        <f t="shared" si="556"/>
        <v/>
      </c>
      <c r="H4645" s="269" t="str">
        <f t="shared" si="557"/>
        <v/>
      </c>
      <c r="I4645" s="269" t="str">
        <f t="shared" si="558"/>
        <v/>
      </c>
      <c r="J4645" s="83" t="str">
        <f t="shared" si="559"/>
        <v/>
      </c>
      <c r="K4645" s="269" t="str">
        <f t="shared" si="560"/>
        <v/>
      </c>
      <c r="L4645" s="21" t="str">
        <f t="shared" si="561"/>
        <v/>
      </c>
      <c r="M4645" s="279"/>
      <c r="N4645" s="279"/>
      <c r="O4645" s="279"/>
      <c r="P4645" s="279"/>
      <c r="Q4645" s="269"/>
      <c r="R4645" s="21"/>
      <c r="S4645" s="21"/>
      <c r="T4645" s="21"/>
      <c r="U4645" s="21"/>
      <c r="V4645" s="21"/>
      <c r="W4645" s="21"/>
      <c r="X4645" s="21"/>
      <c r="Y4645" s="91"/>
    </row>
    <row r="4646" spans="1:25">
      <c r="A4646" s="291"/>
      <c r="B4646" s="30"/>
      <c r="C4646" s="30" t="s">
        <v>13353</v>
      </c>
      <c r="D4646" s="30"/>
      <c r="E4646" s="54"/>
      <c r="F4646" s="21"/>
      <c r="G4646" s="269" t="str">
        <f t="shared" si="556"/>
        <v/>
      </c>
      <c r="H4646" s="269" t="str">
        <f t="shared" si="557"/>
        <v/>
      </c>
      <c r="I4646" s="269" t="str">
        <f t="shared" si="558"/>
        <v/>
      </c>
      <c r="J4646" s="83" t="str">
        <f t="shared" si="559"/>
        <v/>
      </c>
      <c r="K4646" s="269" t="str">
        <f t="shared" si="560"/>
        <v/>
      </c>
      <c r="L4646" s="21" t="str">
        <f t="shared" si="561"/>
        <v/>
      </c>
      <c r="M4646" s="279"/>
      <c r="N4646" s="279"/>
      <c r="O4646" s="279"/>
      <c r="P4646" s="279"/>
      <c r="Q4646" s="269"/>
      <c r="R4646" s="21"/>
      <c r="S4646" s="21"/>
      <c r="T4646" s="21"/>
      <c r="U4646" s="21"/>
      <c r="V4646" s="21"/>
      <c r="W4646" s="21"/>
      <c r="X4646" s="21"/>
      <c r="Y4646" s="91"/>
    </row>
    <row r="4647" spans="1:25">
      <c r="A4647" s="291"/>
      <c r="B4647" s="30"/>
      <c r="C4647" s="30" t="s">
        <v>13354</v>
      </c>
      <c r="D4647" s="30"/>
      <c r="E4647" s="54"/>
      <c r="F4647" s="21"/>
      <c r="G4647" s="269" t="str">
        <f t="shared" si="556"/>
        <v/>
      </c>
      <c r="H4647" s="269" t="str">
        <f t="shared" si="557"/>
        <v/>
      </c>
      <c r="I4647" s="269" t="str">
        <f t="shared" si="558"/>
        <v/>
      </c>
      <c r="J4647" s="83" t="str">
        <f t="shared" si="559"/>
        <v/>
      </c>
      <c r="K4647" s="269" t="str">
        <f t="shared" si="560"/>
        <v/>
      </c>
      <c r="L4647" s="21" t="str">
        <f t="shared" si="561"/>
        <v/>
      </c>
      <c r="M4647" s="279"/>
      <c r="N4647" s="279"/>
      <c r="O4647" s="279"/>
      <c r="P4647" s="279"/>
      <c r="Q4647" s="269"/>
      <c r="R4647" s="21"/>
      <c r="S4647" s="21"/>
      <c r="T4647" s="21"/>
      <c r="U4647" s="21"/>
      <c r="V4647" s="21"/>
      <c r="W4647" s="21"/>
      <c r="X4647" s="21"/>
      <c r="Y4647" s="91"/>
    </row>
    <row r="4648" spans="1:25">
      <c r="A4648" s="291"/>
      <c r="B4648" s="30"/>
      <c r="C4648" s="30" t="s">
        <v>13355</v>
      </c>
      <c r="D4648" s="30"/>
      <c r="E4648" s="54"/>
      <c r="F4648" s="21"/>
      <c r="G4648" s="269" t="str">
        <f t="shared" si="556"/>
        <v/>
      </c>
      <c r="H4648" s="269" t="str">
        <f t="shared" si="557"/>
        <v/>
      </c>
      <c r="I4648" s="269" t="str">
        <f t="shared" si="558"/>
        <v/>
      </c>
      <c r="J4648" s="83" t="str">
        <f t="shared" si="559"/>
        <v/>
      </c>
      <c r="K4648" s="269" t="str">
        <f t="shared" si="560"/>
        <v/>
      </c>
      <c r="L4648" s="21" t="str">
        <f t="shared" si="561"/>
        <v/>
      </c>
      <c r="M4648" s="279"/>
      <c r="N4648" s="279"/>
      <c r="O4648" s="279"/>
      <c r="P4648" s="279"/>
      <c r="Q4648" s="269"/>
      <c r="R4648" s="21"/>
      <c r="S4648" s="21"/>
      <c r="T4648" s="21"/>
      <c r="U4648" s="21"/>
      <c r="V4648" s="21"/>
      <c r="W4648" s="21"/>
      <c r="X4648" s="21"/>
      <c r="Y4648" s="91"/>
    </row>
    <row r="4649" spans="1:25">
      <c r="A4649" s="291"/>
      <c r="B4649" s="30"/>
      <c r="C4649" s="30" t="s">
        <v>13356</v>
      </c>
      <c r="D4649" s="30"/>
      <c r="E4649" s="54"/>
      <c r="F4649" s="21"/>
      <c r="G4649" s="269" t="str">
        <f t="shared" si="556"/>
        <v/>
      </c>
      <c r="H4649" s="269" t="str">
        <f t="shared" si="557"/>
        <v/>
      </c>
      <c r="I4649" s="269" t="str">
        <f t="shared" si="558"/>
        <v/>
      </c>
      <c r="J4649" s="83" t="str">
        <f t="shared" si="559"/>
        <v/>
      </c>
      <c r="K4649" s="269" t="str">
        <f t="shared" si="560"/>
        <v/>
      </c>
      <c r="L4649" s="21" t="str">
        <f t="shared" si="561"/>
        <v/>
      </c>
      <c r="M4649" s="279"/>
      <c r="N4649" s="279"/>
      <c r="O4649" s="279"/>
      <c r="P4649" s="279"/>
      <c r="Q4649" s="269"/>
      <c r="R4649" s="21"/>
      <c r="S4649" s="21"/>
      <c r="T4649" s="21"/>
      <c r="U4649" s="21"/>
      <c r="V4649" s="21"/>
      <c r="W4649" s="21"/>
      <c r="X4649" s="21"/>
      <c r="Y4649" s="91"/>
    </row>
    <row r="4650" spans="1:25">
      <c r="A4650" s="291"/>
      <c r="B4650" s="30"/>
      <c r="C4650" s="30" t="s">
        <v>13357</v>
      </c>
      <c r="D4650" s="30"/>
      <c r="E4650" s="54"/>
      <c r="F4650" s="21"/>
      <c r="G4650" s="269" t="str">
        <f t="shared" si="556"/>
        <v/>
      </c>
      <c r="H4650" s="269" t="str">
        <f t="shared" si="557"/>
        <v/>
      </c>
      <c r="I4650" s="269" t="str">
        <f t="shared" si="558"/>
        <v/>
      </c>
      <c r="J4650" s="83" t="str">
        <f t="shared" si="559"/>
        <v/>
      </c>
      <c r="K4650" s="269" t="str">
        <f t="shared" si="560"/>
        <v/>
      </c>
      <c r="L4650" s="21" t="str">
        <f t="shared" si="561"/>
        <v/>
      </c>
      <c r="M4650" s="279"/>
      <c r="N4650" s="279"/>
      <c r="O4650" s="279"/>
      <c r="P4650" s="279"/>
      <c r="Q4650" s="269"/>
      <c r="R4650" s="21"/>
      <c r="S4650" s="21"/>
      <c r="T4650" s="21"/>
      <c r="U4650" s="21"/>
      <c r="V4650" s="21"/>
      <c r="W4650" s="21"/>
      <c r="X4650" s="21"/>
      <c r="Y4650" s="91"/>
    </row>
    <row r="4651" spans="1:25">
      <c r="A4651" s="291"/>
      <c r="B4651" s="30"/>
      <c r="C4651" s="30" t="s">
        <v>13358</v>
      </c>
      <c r="D4651" s="30"/>
      <c r="E4651" s="54"/>
      <c r="F4651" s="21"/>
      <c r="G4651" s="269" t="str">
        <f t="shared" si="556"/>
        <v/>
      </c>
      <c r="H4651" s="269" t="str">
        <f t="shared" si="557"/>
        <v/>
      </c>
      <c r="I4651" s="269" t="str">
        <f t="shared" si="558"/>
        <v/>
      </c>
      <c r="J4651" s="83" t="str">
        <f t="shared" si="559"/>
        <v/>
      </c>
      <c r="K4651" s="269" t="str">
        <f t="shared" si="560"/>
        <v/>
      </c>
      <c r="L4651" s="21" t="str">
        <f t="shared" si="561"/>
        <v/>
      </c>
      <c r="M4651" s="279"/>
      <c r="N4651" s="279"/>
      <c r="O4651" s="279"/>
      <c r="P4651" s="279"/>
      <c r="Q4651" s="269"/>
      <c r="R4651" s="21"/>
      <c r="S4651" s="21"/>
      <c r="T4651" s="21"/>
      <c r="U4651" s="21"/>
      <c r="V4651" s="21"/>
      <c r="W4651" s="21"/>
      <c r="X4651" s="21"/>
      <c r="Y4651" s="91"/>
    </row>
    <row r="4652" spans="1:25">
      <c r="A4652" s="291"/>
      <c r="B4652" s="30"/>
      <c r="C4652" s="30" t="s">
        <v>13359</v>
      </c>
      <c r="D4652" s="30"/>
      <c r="E4652" s="54"/>
      <c r="F4652" s="21"/>
      <c r="G4652" s="269" t="str">
        <f t="shared" si="556"/>
        <v/>
      </c>
      <c r="H4652" s="269" t="str">
        <f t="shared" si="557"/>
        <v/>
      </c>
      <c r="I4652" s="269" t="str">
        <f t="shared" si="558"/>
        <v/>
      </c>
      <c r="J4652" s="83" t="str">
        <f t="shared" si="559"/>
        <v/>
      </c>
      <c r="K4652" s="269" t="str">
        <f t="shared" si="560"/>
        <v/>
      </c>
      <c r="L4652" s="21" t="str">
        <f t="shared" si="561"/>
        <v/>
      </c>
      <c r="M4652" s="279"/>
      <c r="N4652" s="279"/>
      <c r="O4652" s="279"/>
      <c r="P4652" s="279"/>
      <c r="Q4652" s="269"/>
      <c r="R4652" s="21"/>
      <c r="S4652" s="21"/>
      <c r="T4652" s="21"/>
      <c r="U4652" s="21"/>
      <c r="V4652" s="21"/>
      <c r="W4652" s="21"/>
      <c r="X4652" s="21"/>
      <c r="Y4652" s="91"/>
    </row>
    <row r="4653" spans="1:25">
      <c r="A4653" s="291"/>
      <c r="B4653" s="30"/>
      <c r="C4653" s="30" t="s">
        <v>13360</v>
      </c>
      <c r="D4653" s="30"/>
      <c r="E4653" s="54"/>
      <c r="F4653" s="21"/>
      <c r="G4653" s="269" t="str">
        <f t="shared" si="556"/>
        <v/>
      </c>
      <c r="H4653" s="269" t="str">
        <f t="shared" si="557"/>
        <v/>
      </c>
      <c r="I4653" s="269" t="str">
        <f t="shared" si="558"/>
        <v/>
      </c>
      <c r="J4653" s="83" t="str">
        <f t="shared" si="559"/>
        <v/>
      </c>
      <c r="K4653" s="269" t="str">
        <f t="shared" si="560"/>
        <v/>
      </c>
      <c r="L4653" s="21" t="str">
        <f t="shared" si="561"/>
        <v/>
      </c>
      <c r="M4653" s="279"/>
      <c r="N4653" s="279"/>
      <c r="O4653" s="279"/>
      <c r="P4653" s="279"/>
      <c r="Q4653" s="269"/>
      <c r="R4653" s="21"/>
      <c r="S4653" s="21"/>
      <c r="T4653" s="21"/>
      <c r="U4653" s="21"/>
      <c r="V4653" s="21"/>
      <c r="W4653" s="21"/>
      <c r="X4653" s="21"/>
      <c r="Y4653" s="91"/>
    </row>
    <row r="4654" spans="1:25">
      <c r="A4654" s="291"/>
      <c r="B4654" s="30"/>
      <c r="C4654" s="30" t="s">
        <v>13361</v>
      </c>
      <c r="D4654" s="30"/>
      <c r="E4654" s="54"/>
      <c r="F4654" s="21"/>
      <c r="G4654" s="269" t="str">
        <f t="shared" si="556"/>
        <v/>
      </c>
      <c r="H4654" s="269" t="str">
        <f t="shared" si="557"/>
        <v/>
      </c>
      <c r="I4654" s="269" t="str">
        <f t="shared" si="558"/>
        <v/>
      </c>
      <c r="J4654" s="83" t="str">
        <f t="shared" si="559"/>
        <v/>
      </c>
      <c r="K4654" s="269" t="str">
        <f t="shared" si="560"/>
        <v/>
      </c>
      <c r="L4654" s="21" t="str">
        <f t="shared" si="561"/>
        <v/>
      </c>
      <c r="M4654" s="279"/>
      <c r="N4654" s="279"/>
      <c r="O4654" s="279"/>
      <c r="P4654" s="279"/>
      <c r="Q4654" s="269"/>
      <c r="R4654" s="21"/>
      <c r="S4654" s="21"/>
      <c r="T4654" s="21"/>
      <c r="U4654" s="21"/>
      <c r="V4654" s="21"/>
      <c r="W4654" s="21"/>
      <c r="X4654" s="21"/>
      <c r="Y4654" s="91"/>
    </row>
    <row r="4655" spans="1:25">
      <c r="A4655" s="291"/>
      <c r="B4655" s="30"/>
      <c r="C4655" s="30" t="s">
        <v>13362</v>
      </c>
      <c r="D4655" s="30"/>
      <c r="E4655" s="54"/>
      <c r="F4655" s="21"/>
      <c r="G4655" s="269" t="str">
        <f t="shared" si="556"/>
        <v/>
      </c>
      <c r="H4655" s="269" t="str">
        <f t="shared" si="557"/>
        <v/>
      </c>
      <c r="I4655" s="269" t="str">
        <f t="shared" si="558"/>
        <v/>
      </c>
      <c r="J4655" s="83" t="str">
        <f t="shared" si="559"/>
        <v/>
      </c>
      <c r="K4655" s="269" t="str">
        <f t="shared" si="560"/>
        <v/>
      </c>
      <c r="L4655" s="21" t="str">
        <f t="shared" si="561"/>
        <v/>
      </c>
      <c r="M4655" s="279"/>
      <c r="N4655" s="279"/>
      <c r="O4655" s="279"/>
      <c r="P4655" s="279"/>
      <c r="Q4655" s="269"/>
      <c r="R4655" s="21"/>
      <c r="S4655" s="21"/>
      <c r="T4655" s="21"/>
      <c r="U4655" s="21"/>
      <c r="V4655" s="21"/>
      <c r="W4655" s="21"/>
      <c r="X4655" s="21"/>
      <c r="Y4655" s="91"/>
    </row>
    <row r="4656" spans="1:25">
      <c r="A4656" s="291"/>
      <c r="B4656" s="30"/>
      <c r="C4656" s="30" t="s">
        <v>13363</v>
      </c>
      <c r="D4656" s="30"/>
      <c r="E4656" s="54"/>
      <c r="F4656" s="21"/>
      <c r="G4656" s="269" t="str">
        <f t="shared" si="556"/>
        <v/>
      </c>
      <c r="H4656" s="269" t="str">
        <f t="shared" si="557"/>
        <v/>
      </c>
      <c r="I4656" s="269" t="str">
        <f t="shared" si="558"/>
        <v/>
      </c>
      <c r="J4656" s="83" t="str">
        <f t="shared" si="559"/>
        <v/>
      </c>
      <c r="K4656" s="269" t="str">
        <f t="shared" si="560"/>
        <v/>
      </c>
      <c r="L4656" s="21" t="str">
        <f t="shared" si="561"/>
        <v/>
      </c>
      <c r="M4656" s="279"/>
      <c r="N4656" s="279"/>
      <c r="O4656" s="279"/>
      <c r="P4656" s="279"/>
      <c r="Q4656" s="269"/>
      <c r="R4656" s="21"/>
      <c r="S4656" s="21"/>
      <c r="T4656" s="21"/>
      <c r="U4656" s="21"/>
      <c r="V4656" s="21"/>
      <c r="W4656" s="21"/>
      <c r="X4656" s="21"/>
      <c r="Y4656" s="91"/>
    </row>
    <row r="4657" spans="1:25">
      <c r="A4657" s="291"/>
      <c r="B4657" s="30"/>
      <c r="C4657" s="30" t="s">
        <v>13364</v>
      </c>
      <c r="D4657" s="30"/>
      <c r="E4657" s="54"/>
      <c r="F4657" s="21"/>
      <c r="G4657" s="269" t="str">
        <f t="shared" si="556"/>
        <v/>
      </c>
      <c r="H4657" s="269" t="str">
        <f t="shared" si="557"/>
        <v/>
      </c>
      <c r="I4657" s="269" t="str">
        <f t="shared" si="558"/>
        <v/>
      </c>
      <c r="J4657" s="83" t="str">
        <f t="shared" si="559"/>
        <v/>
      </c>
      <c r="K4657" s="269" t="str">
        <f t="shared" si="560"/>
        <v/>
      </c>
      <c r="L4657" s="21" t="str">
        <f t="shared" si="561"/>
        <v/>
      </c>
      <c r="M4657" s="279"/>
      <c r="N4657" s="279"/>
      <c r="O4657" s="279"/>
      <c r="P4657" s="279"/>
      <c r="Q4657" s="269"/>
      <c r="R4657" s="21"/>
      <c r="S4657" s="21"/>
      <c r="T4657" s="21"/>
      <c r="U4657" s="21"/>
      <c r="V4657" s="21"/>
      <c r="W4657" s="21"/>
      <c r="X4657" s="21"/>
      <c r="Y4657" s="91"/>
    </row>
    <row r="4658" spans="1:25">
      <c r="A4658" s="291"/>
      <c r="B4658" s="30"/>
      <c r="C4658" s="30" t="s">
        <v>13365</v>
      </c>
      <c r="D4658" s="30"/>
      <c r="E4658" s="54"/>
      <c r="F4658" s="21"/>
      <c r="G4658" s="269" t="str">
        <f t="shared" si="556"/>
        <v/>
      </c>
      <c r="H4658" s="269" t="str">
        <f t="shared" si="557"/>
        <v/>
      </c>
      <c r="I4658" s="269" t="str">
        <f t="shared" si="558"/>
        <v/>
      </c>
      <c r="J4658" s="83" t="str">
        <f t="shared" si="559"/>
        <v/>
      </c>
      <c r="K4658" s="269" t="str">
        <f t="shared" si="560"/>
        <v/>
      </c>
      <c r="L4658" s="21" t="str">
        <f t="shared" si="561"/>
        <v/>
      </c>
      <c r="M4658" s="279"/>
      <c r="N4658" s="279"/>
      <c r="O4658" s="279"/>
      <c r="P4658" s="279"/>
      <c r="Q4658" s="269"/>
      <c r="R4658" s="21"/>
      <c r="S4658" s="21"/>
      <c r="T4658" s="21"/>
      <c r="U4658" s="21"/>
      <c r="V4658" s="21"/>
      <c r="W4658" s="21"/>
      <c r="X4658" s="21"/>
      <c r="Y4658" s="91"/>
    </row>
    <row r="4659" spans="1:25">
      <c r="A4659" s="291"/>
      <c r="B4659" s="30"/>
      <c r="C4659" s="30" t="s">
        <v>13366</v>
      </c>
      <c r="D4659" s="30"/>
      <c r="E4659" s="54"/>
      <c r="F4659" s="21"/>
      <c r="G4659" s="269" t="str">
        <f t="shared" si="556"/>
        <v/>
      </c>
      <c r="H4659" s="269" t="str">
        <f t="shared" si="557"/>
        <v/>
      </c>
      <c r="I4659" s="269" t="str">
        <f t="shared" si="558"/>
        <v/>
      </c>
      <c r="J4659" s="83" t="str">
        <f t="shared" si="559"/>
        <v/>
      </c>
      <c r="K4659" s="269" t="str">
        <f t="shared" si="560"/>
        <v/>
      </c>
      <c r="L4659" s="21" t="str">
        <f t="shared" si="561"/>
        <v/>
      </c>
      <c r="M4659" s="279"/>
      <c r="N4659" s="279"/>
      <c r="O4659" s="279"/>
      <c r="P4659" s="279"/>
      <c r="Q4659" s="269"/>
      <c r="R4659" s="21"/>
      <c r="S4659" s="21"/>
      <c r="T4659" s="21"/>
      <c r="U4659" s="21"/>
      <c r="V4659" s="21"/>
      <c r="W4659" s="21"/>
      <c r="X4659" s="21"/>
      <c r="Y4659" s="91"/>
    </row>
    <row r="4660" spans="1:25">
      <c r="A4660" s="291"/>
      <c r="B4660" s="30"/>
      <c r="C4660" s="30" t="s">
        <v>13367</v>
      </c>
      <c r="D4660" s="30"/>
      <c r="E4660" s="54"/>
      <c r="F4660" s="21"/>
      <c r="G4660" s="269" t="str">
        <f t="shared" ref="G4660:G4723" si="562">IF(ISBLANK(N4660),"",YEAR(N4660))</f>
        <v/>
      </c>
      <c r="H4660" s="269" t="str">
        <f t="shared" ref="H4660:H4723" si="563">IF(ISBLANK(N4660),"",MONTH(N4660))</f>
        <v/>
      </c>
      <c r="I4660" s="269" t="str">
        <f t="shared" ref="I4660:I4723" si="564">IF(ISBLANK(N4660),"",WEEKNUM(N4660,1))</f>
        <v/>
      </c>
      <c r="J4660" s="83" t="str">
        <f t="shared" ref="J4660:J4723" si="565">IF(ISBLANK(P4660),"",YEAR(P4660))</f>
        <v/>
      </c>
      <c r="K4660" s="269" t="str">
        <f t="shared" ref="K4660:K4723" si="566">IF(ISBLANK(P4660),"",MONTH(P4660))</f>
        <v/>
      </c>
      <c r="L4660" s="21" t="str">
        <f t="shared" ref="L4660:L4723" si="567">IF(ISBLANK(P4660),"",WEEKNUM(P4660,1))</f>
        <v/>
      </c>
      <c r="M4660" s="279"/>
      <c r="N4660" s="279"/>
      <c r="O4660" s="279"/>
      <c r="P4660" s="279"/>
      <c r="Q4660" s="269"/>
      <c r="R4660" s="21"/>
      <c r="S4660" s="21"/>
      <c r="T4660" s="21"/>
      <c r="U4660" s="21"/>
      <c r="V4660" s="21"/>
      <c r="W4660" s="21"/>
      <c r="X4660" s="21"/>
      <c r="Y4660" s="91"/>
    </row>
    <row r="4661" spans="1:25">
      <c r="A4661" s="291"/>
      <c r="B4661" s="30"/>
      <c r="C4661" s="30" t="s">
        <v>13368</v>
      </c>
      <c r="D4661" s="30"/>
      <c r="E4661" s="54"/>
      <c r="F4661" s="21"/>
      <c r="G4661" s="269" t="str">
        <f t="shared" si="562"/>
        <v/>
      </c>
      <c r="H4661" s="269" t="str">
        <f t="shared" si="563"/>
        <v/>
      </c>
      <c r="I4661" s="269" t="str">
        <f t="shared" si="564"/>
        <v/>
      </c>
      <c r="J4661" s="83" t="str">
        <f t="shared" si="565"/>
        <v/>
      </c>
      <c r="K4661" s="269" t="str">
        <f t="shared" si="566"/>
        <v/>
      </c>
      <c r="L4661" s="21" t="str">
        <f t="shared" si="567"/>
        <v/>
      </c>
      <c r="M4661" s="279"/>
      <c r="N4661" s="279"/>
      <c r="O4661" s="279"/>
      <c r="P4661" s="279"/>
      <c r="Q4661" s="269"/>
      <c r="R4661" s="21"/>
      <c r="S4661" s="21"/>
      <c r="T4661" s="21"/>
      <c r="U4661" s="21"/>
      <c r="V4661" s="21"/>
      <c r="W4661" s="21"/>
      <c r="X4661" s="21"/>
      <c r="Y4661" s="91"/>
    </row>
    <row r="4662" spans="1:25">
      <c r="A4662" s="291"/>
      <c r="B4662" s="30"/>
      <c r="C4662" s="30" t="s">
        <v>13369</v>
      </c>
      <c r="D4662" s="30"/>
      <c r="E4662" s="54"/>
      <c r="F4662" s="21"/>
      <c r="G4662" s="269" t="str">
        <f t="shared" si="562"/>
        <v/>
      </c>
      <c r="H4662" s="269" t="str">
        <f t="shared" si="563"/>
        <v/>
      </c>
      <c r="I4662" s="269" t="str">
        <f t="shared" si="564"/>
        <v/>
      </c>
      <c r="J4662" s="83" t="str">
        <f t="shared" si="565"/>
        <v/>
      </c>
      <c r="K4662" s="269" t="str">
        <f t="shared" si="566"/>
        <v/>
      </c>
      <c r="L4662" s="21" t="str">
        <f t="shared" si="567"/>
        <v/>
      </c>
      <c r="M4662" s="279"/>
      <c r="N4662" s="279"/>
      <c r="O4662" s="279"/>
      <c r="P4662" s="279"/>
      <c r="Q4662" s="269"/>
      <c r="R4662" s="21"/>
      <c r="S4662" s="21"/>
      <c r="T4662" s="21"/>
      <c r="U4662" s="21"/>
      <c r="V4662" s="21"/>
      <c r="W4662" s="21"/>
      <c r="X4662" s="21"/>
      <c r="Y4662" s="91"/>
    </row>
    <row r="4663" spans="1:25">
      <c r="A4663" s="291"/>
      <c r="B4663" s="30"/>
      <c r="C4663" s="30" t="s">
        <v>13370</v>
      </c>
      <c r="D4663" s="30"/>
      <c r="E4663" s="54"/>
      <c r="F4663" s="21"/>
      <c r="G4663" s="269" t="str">
        <f t="shared" si="562"/>
        <v/>
      </c>
      <c r="H4663" s="269" t="str">
        <f t="shared" si="563"/>
        <v/>
      </c>
      <c r="I4663" s="269" t="str">
        <f t="shared" si="564"/>
        <v/>
      </c>
      <c r="J4663" s="83" t="str">
        <f t="shared" si="565"/>
        <v/>
      </c>
      <c r="K4663" s="269" t="str">
        <f t="shared" si="566"/>
        <v/>
      </c>
      <c r="L4663" s="21" t="str">
        <f t="shared" si="567"/>
        <v/>
      </c>
      <c r="M4663" s="279"/>
      <c r="N4663" s="279"/>
      <c r="O4663" s="279"/>
      <c r="P4663" s="279"/>
      <c r="Q4663" s="269"/>
      <c r="R4663" s="21"/>
      <c r="S4663" s="21"/>
      <c r="T4663" s="21"/>
      <c r="U4663" s="21"/>
      <c r="V4663" s="21"/>
      <c r="W4663" s="21"/>
      <c r="X4663" s="21"/>
      <c r="Y4663" s="91"/>
    </row>
    <row r="4664" spans="1:25">
      <c r="A4664" s="291"/>
      <c r="B4664" s="30"/>
      <c r="C4664" s="30" t="s">
        <v>13371</v>
      </c>
      <c r="D4664" s="30"/>
      <c r="E4664" s="54"/>
      <c r="F4664" s="21"/>
      <c r="G4664" s="269" t="str">
        <f t="shared" si="562"/>
        <v/>
      </c>
      <c r="H4664" s="269" t="str">
        <f t="shared" si="563"/>
        <v/>
      </c>
      <c r="I4664" s="269" t="str">
        <f t="shared" si="564"/>
        <v/>
      </c>
      <c r="J4664" s="83" t="str">
        <f t="shared" si="565"/>
        <v/>
      </c>
      <c r="K4664" s="269" t="str">
        <f t="shared" si="566"/>
        <v/>
      </c>
      <c r="L4664" s="21" t="str">
        <f t="shared" si="567"/>
        <v/>
      </c>
      <c r="M4664" s="279"/>
      <c r="N4664" s="279"/>
      <c r="O4664" s="279"/>
      <c r="P4664" s="279"/>
      <c r="Q4664" s="269"/>
      <c r="R4664" s="21"/>
      <c r="S4664" s="21"/>
      <c r="T4664" s="21"/>
      <c r="U4664" s="21"/>
      <c r="V4664" s="21"/>
      <c r="W4664" s="21"/>
      <c r="X4664" s="21"/>
      <c r="Y4664" s="91"/>
    </row>
    <row r="4665" spans="1:25">
      <c r="A4665" s="291"/>
      <c r="B4665" s="30"/>
      <c r="C4665" s="30" t="s">
        <v>13372</v>
      </c>
      <c r="D4665" s="30"/>
      <c r="E4665" s="54"/>
      <c r="F4665" s="21"/>
      <c r="G4665" s="269" t="str">
        <f t="shared" si="562"/>
        <v/>
      </c>
      <c r="H4665" s="269" t="str">
        <f t="shared" si="563"/>
        <v/>
      </c>
      <c r="I4665" s="269" t="str">
        <f t="shared" si="564"/>
        <v/>
      </c>
      <c r="J4665" s="83" t="str">
        <f t="shared" si="565"/>
        <v/>
      </c>
      <c r="K4665" s="269" t="str">
        <f t="shared" si="566"/>
        <v/>
      </c>
      <c r="L4665" s="21" t="str">
        <f t="shared" si="567"/>
        <v/>
      </c>
      <c r="M4665" s="279"/>
      <c r="N4665" s="279"/>
      <c r="O4665" s="279"/>
      <c r="P4665" s="279"/>
      <c r="Q4665" s="269"/>
      <c r="R4665" s="21"/>
      <c r="S4665" s="21"/>
      <c r="T4665" s="21"/>
      <c r="U4665" s="21"/>
      <c r="V4665" s="21"/>
      <c r="W4665" s="21"/>
      <c r="X4665" s="21"/>
      <c r="Y4665" s="91"/>
    </row>
    <row r="4666" spans="1:25">
      <c r="A4666" s="291"/>
      <c r="B4666" s="30"/>
      <c r="C4666" s="30" t="s">
        <v>13373</v>
      </c>
      <c r="D4666" s="30"/>
      <c r="E4666" s="54"/>
      <c r="F4666" s="21"/>
      <c r="G4666" s="269" t="str">
        <f t="shared" si="562"/>
        <v/>
      </c>
      <c r="H4666" s="269" t="str">
        <f t="shared" si="563"/>
        <v/>
      </c>
      <c r="I4666" s="269" t="str">
        <f t="shared" si="564"/>
        <v/>
      </c>
      <c r="J4666" s="83" t="str">
        <f t="shared" si="565"/>
        <v/>
      </c>
      <c r="K4666" s="269" t="str">
        <f t="shared" si="566"/>
        <v/>
      </c>
      <c r="L4666" s="21" t="str">
        <f t="shared" si="567"/>
        <v/>
      </c>
      <c r="M4666" s="279"/>
      <c r="N4666" s="279"/>
      <c r="O4666" s="279"/>
      <c r="P4666" s="279"/>
      <c r="Q4666" s="269"/>
      <c r="R4666" s="21"/>
      <c r="S4666" s="21"/>
      <c r="T4666" s="21"/>
      <c r="U4666" s="21"/>
      <c r="V4666" s="21"/>
      <c r="W4666" s="21"/>
      <c r="X4666" s="21"/>
      <c r="Y4666" s="91"/>
    </row>
    <row r="4667" spans="1:25">
      <c r="A4667" s="291"/>
      <c r="B4667" s="30"/>
      <c r="C4667" s="30" t="s">
        <v>13374</v>
      </c>
      <c r="D4667" s="30"/>
      <c r="E4667" s="54"/>
      <c r="F4667" s="21"/>
      <c r="G4667" s="269" t="str">
        <f t="shared" si="562"/>
        <v/>
      </c>
      <c r="H4667" s="269" t="str">
        <f t="shared" si="563"/>
        <v/>
      </c>
      <c r="I4667" s="269" t="str">
        <f t="shared" si="564"/>
        <v/>
      </c>
      <c r="J4667" s="83" t="str">
        <f t="shared" si="565"/>
        <v/>
      </c>
      <c r="K4667" s="269" t="str">
        <f t="shared" si="566"/>
        <v/>
      </c>
      <c r="L4667" s="21" t="str">
        <f t="shared" si="567"/>
        <v/>
      </c>
      <c r="M4667" s="279"/>
      <c r="N4667" s="279"/>
      <c r="O4667" s="279"/>
      <c r="P4667" s="279"/>
      <c r="Q4667" s="269"/>
      <c r="R4667" s="21"/>
      <c r="S4667" s="21"/>
      <c r="T4667" s="21"/>
      <c r="U4667" s="21"/>
      <c r="V4667" s="21"/>
      <c r="W4667" s="21"/>
      <c r="X4667" s="21"/>
      <c r="Y4667" s="91"/>
    </row>
    <row r="4668" spans="1:25">
      <c r="A4668" s="291"/>
      <c r="B4668" s="30"/>
      <c r="C4668" s="30" t="s">
        <v>13375</v>
      </c>
      <c r="D4668" s="30"/>
      <c r="E4668" s="54"/>
      <c r="F4668" s="21"/>
      <c r="G4668" s="269" t="str">
        <f t="shared" si="562"/>
        <v/>
      </c>
      <c r="H4668" s="269" t="str">
        <f t="shared" si="563"/>
        <v/>
      </c>
      <c r="I4668" s="269" t="str">
        <f t="shared" si="564"/>
        <v/>
      </c>
      <c r="J4668" s="83" t="str">
        <f t="shared" si="565"/>
        <v/>
      </c>
      <c r="K4668" s="269" t="str">
        <f t="shared" si="566"/>
        <v/>
      </c>
      <c r="L4668" s="21" t="str">
        <f t="shared" si="567"/>
        <v/>
      </c>
      <c r="M4668" s="279"/>
      <c r="N4668" s="279"/>
      <c r="O4668" s="279"/>
      <c r="P4668" s="279"/>
      <c r="Q4668" s="269"/>
      <c r="R4668" s="21"/>
      <c r="S4668" s="21"/>
      <c r="T4668" s="21"/>
      <c r="U4668" s="21"/>
      <c r="V4668" s="21"/>
      <c r="W4668" s="21"/>
      <c r="X4668" s="21"/>
      <c r="Y4668" s="91"/>
    </row>
    <row r="4669" spans="1:25">
      <c r="A4669" s="291"/>
      <c r="B4669" s="30"/>
      <c r="C4669" s="30" t="s">
        <v>13376</v>
      </c>
      <c r="D4669" s="30"/>
      <c r="E4669" s="54"/>
      <c r="F4669" s="21"/>
      <c r="G4669" s="269" t="str">
        <f t="shared" si="562"/>
        <v/>
      </c>
      <c r="H4669" s="269" t="str">
        <f t="shared" si="563"/>
        <v/>
      </c>
      <c r="I4669" s="269" t="str">
        <f t="shared" si="564"/>
        <v/>
      </c>
      <c r="J4669" s="83" t="str">
        <f t="shared" si="565"/>
        <v/>
      </c>
      <c r="K4669" s="269" t="str">
        <f t="shared" si="566"/>
        <v/>
      </c>
      <c r="L4669" s="21" t="str">
        <f t="shared" si="567"/>
        <v/>
      </c>
      <c r="M4669" s="279"/>
      <c r="N4669" s="279"/>
      <c r="O4669" s="279"/>
      <c r="P4669" s="279"/>
      <c r="Q4669" s="269"/>
      <c r="R4669" s="21"/>
      <c r="S4669" s="21"/>
      <c r="T4669" s="21"/>
      <c r="U4669" s="21"/>
      <c r="V4669" s="21"/>
      <c r="W4669" s="21"/>
      <c r="X4669" s="21"/>
      <c r="Y4669" s="91"/>
    </row>
    <row r="4670" spans="1:25">
      <c r="A4670" s="291"/>
      <c r="B4670" s="30"/>
      <c r="C4670" s="30" t="s">
        <v>13377</v>
      </c>
      <c r="D4670" s="30"/>
      <c r="E4670" s="54"/>
      <c r="F4670" s="21"/>
      <c r="G4670" s="269" t="str">
        <f t="shared" si="562"/>
        <v/>
      </c>
      <c r="H4670" s="269" t="str">
        <f t="shared" si="563"/>
        <v/>
      </c>
      <c r="I4670" s="269" t="str">
        <f t="shared" si="564"/>
        <v/>
      </c>
      <c r="J4670" s="83" t="str">
        <f t="shared" si="565"/>
        <v/>
      </c>
      <c r="K4670" s="269" t="str">
        <f t="shared" si="566"/>
        <v/>
      </c>
      <c r="L4670" s="21" t="str">
        <f t="shared" si="567"/>
        <v/>
      </c>
      <c r="M4670" s="279"/>
      <c r="N4670" s="279"/>
      <c r="O4670" s="279"/>
      <c r="P4670" s="279"/>
      <c r="Q4670" s="269"/>
      <c r="R4670" s="21"/>
      <c r="S4670" s="21"/>
      <c r="T4670" s="21"/>
      <c r="U4670" s="21"/>
      <c r="V4670" s="21"/>
      <c r="W4670" s="21"/>
      <c r="X4670" s="21"/>
      <c r="Y4670" s="91"/>
    </row>
    <row r="4671" spans="1:25">
      <c r="A4671" s="291"/>
      <c r="B4671" s="30"/>
      <c r="C4671" s="30" t="s">
        <v>13378</v>
      </c>
      <c r="D4671" s="30"/>
      <c r="E4671" s="54"/>
      <c r="F4671" s="21"/>
      <c r="G4671" s="269" t="str">
        <f t="shared" si="562"/>
        <v/>
      </c>
      <c r="H4671" s="269" t="str">
        <f t="shared" si="563"/>
        <v/>
      </c>
      <c r="I4671" s="269" t="str">
        <f t="shared" si="564"/>
        <v/>
      </c>
      <c r="J4671" s="83" t="str">
        <f t="shared" si="565"/>
        <v/>
      </c>
      <c r="K4671" s="269" t="str">
        <f t="shared" si="566"/>
        <v/>
      </c>
      <c r="L4671" s="21" t="str">
        <f t="shared" si="567"/>
        <v/>
      </c>
      <c r="M4671" s="279"/>
      <c r="N4671" s="279"/>
      <c r="O4671" s="279"/>
      <c r="P4671" s="279"/>
      <c r="Q4671" s="269"/>
      <c r="R4671" s="21"/>
      <c r="S4671" s="21"/>
      <c r="T4671" s="21"/>
      <c r="U4671" s="21"/>
      <c r="V4671" s="21"/>
      <c r="W4671" s="21"/>
      <c r="X4671" s="21"/>
      <c r="Y4671" s="91"/>
    </row>
    <row r="4672" spans="1:25">
      <c r="A4672" s="291"/>
      <c r="B4672" s="30"/>
      <c r="C4672" s="30" t="s">
        <v>13379</v>
      </c>
      <c r="D4672" s="30"/>
      <c r="E4672" s="54"/>
      <c r="F4672" s="21"/>
      <c r="G4672" s="269" t="str">
        <f t="shared" si="562"/>
        <v/>
      </c>
      <c r="H4672" s="269" t="str">
        <f t="shared" si="563"/>
        <v/>
      </c>
      <c r="I4672" s="269" t="str">
        <f t="shared" si="564"/>
        <v/>
      </c>
      <c r="J4672" s="83" t="str">
        <f t="shared" si="565"/>
        <v/>
      </c>
      <c r="K4672" s="269" t="str">
        <f t="shared" si="566"/>
        <v/>
      </c>
      <c r="L4672" s="21" t="str">
        <f t="shared" si="567"/>
        <v/>
      </c>
      <c r="M4672" s="279"/>
      <c r="N4672" s="279"/>
      <c r="O4672" s="279"/>
      <c r="P4672" s="279"/>
      <c r="Q4672" s="269"/>
      <c r="R4672" s="21"/>
      <c r="S4672" s="21"/>
      <c r="T4672" s="21"/>
      <c r="U4672" s="21"/>
      <c r="V4672" s="21"/>
      <c r="W4672" s="21"/>
      <c r="X4672" s="21"/>
      <c r="Y4672" s="91"/>
    </row>
    <row r="4673" spans="1:25">
      <c r="A4673" s="291"/>
      <c r="B4673" s="30"/>
      <c r="C4673" s="30" t="s">
        <v>13380</v>
      </c>
      <c r="D4673" s="30"/>
      <c r="E4673" s="54"/>
      <c r="F4673" s="21"/>
      <c r="G4673" s="269" t="str">
        <f t="shared" si="562"/>
        <v/>
      </c>
      <c r="H4673" s="269" t="str">
        <f t="shared" si="563"/>
        <v/>
      </c>
      <c r="I4673" s="269" t="str">
        <f t="shared" si="564"/>
        <v/>
      </c>
      <c r="J4673" s="83" t="str">
        <f t="shared" si="565"/>
        <v/>
      </c>
      <c r="K4673" s="269" t="str">
        <f t="shared" si="566"/>
        <v/>
      </c>
      <c r="L4673" s="21" t="str">
        <f t="shared" si="567"/>
        <v/>
      </c>
      <c r="M4673" s="279"/>
      <c r="N4673" s="279"/>
      <c r="O4673" s="279"/>
      <c r="P4673" s="279"/>
      <c r="Q4673" s="269"/>
      <c r="R4673" s="21"/>
      <c r="S4673" s="21"/>
      <c r="T4673" s="21"/>
      <c r="U4673" s="21"/>
      <c r="V4673" s="21"/>
      <c r="W4673" s="21"/>
      <c r="X4673" s="21"/>
      <c r="Y4673" s="91"/>
    </row>
    <row r="4674" spans="1:25">
      <c r="A4674" s="291"/>
      <c r="B4674" s="30"/>
      <c r="C4674" s="30" t="s">
        <v>13381</v>
      </c>
      <c r="D4674" s="30"/>
      <c r="E4674" s="54"/>
      <c r="F4674" s="21"/>
      <c r="G4674" s="269" t="str">
        <f t="shared" si="562"/>
        <v/>
      </c>
      <c r="H4674" s="269" t="str">
        <f t="shared" si="563"/>
        <v/>
      </c>
      <c r="I4674" s="269" t="str">
        <f t="shared" si="564"/>
        <v/>
      </c>
      <c r="J4674" s="83" t="str">
        <f t="shared" si="565"/>
        <v/>
      </c>
      <c r="K4674" s="269" t="str">
        <f t="shared" si="566"/>
        <v/>
      </c>
      <c r="L4674" s="21" t="str">
        <f t="shared" si="567"/>
        <v/>
      </c>
      <c r="M4674" s="279"/>
      <c r="N4674" s="279"/>
      <c r="O4674" s="279"/>
      <c r="P4674" s="279"/>
      <c r="Q4674" s="269"/>
      <c r="R4674" s="21"/>
      <c r="S4674" s="21"/>
      <c r="T4674" s="21"/>
      <c r="U4674" s="21"/>
      <c r="V4674" s="21"/>
      <c r="W4674" s="21"/>
      <c r="X4674" s="21"/>
      <c r="Y4674" s="91"/>
    </row>
    <row r="4675" spans="1:25">
      <c r="A4675" s="291"/>
      <c r="B4675" s="30"/>
      <c r="C4675" s="30" t="s">
        <v>13382</v>
      </c>
      <c r="D4675" s="30"/>
      <c r="E4675" s="54"/>
      <c r="F4675" s="21"/>
      <c r="G4675" s="269" t="str">
        <f t="shared" si="562"/>
        <v/>
      </c>
      <c r="H4675" s="269" t="str">
        <f t="shared" si="563"/>
        <v/>
      </c>
      <c r="I4675" s="269" t="str">
        <f t="shared" si="564"/>
        <v/>
      </c>
      <c r="J4675" s="83" t="str">
        <f t="shared" si="565"/>
        <v/>
      </c>
      <c r="K4675" s="269" t="str">
        <f t="shared" si="566"/>
        <v/>
      </c>
      <c r="L4675" s="21" t="str">
        <f t="shared" si="567"/>
        <v/>
      </c>
      <c r="M4675" s="279"/>
      <c r="N4675" s="279"/>
      <c r="O4675" s="279"/>
      <c r="P4675" s="279"/>
      <c r="Q4675" s="269"/>
      <c r="R4675" s="21"/>
      <c r="S4675" s="21"/>
      <c r="T4675" s="21"/>
      <c r="U4675" s="21"/>
      <c r="V4675" s="21"/>
      <c r="W4675" s="21"/>
      <c r="X4675" s="21"/>
      <c r="Y4675" s="91"/>
    </row>
    <row r="4676" spans="1:25">
      <c r="A4676" s="291"/>
      <c r="B4676" s="30"/>
      <c r="C4676" s="30" t="s">
        <v>13383</v>
      </c>
      <c r="D4676" s="30"/>
      <c r="E4676" s="54"/>
      <c r="F4676" s="21"/>
      <c r="G4676" s="269" t="str">
        <f t="shared" si="562"/>
        <v/>
      </c>
      <c r="H4676" s="269" t="str">
        <f t="shared" si="563"/>
        <v/>
      </c>
      <c r="I4676" s="269" t="str">
        <f t="shared" si="564"/>
        <v/>
      </c>
      <c r="J4676" s="83" t="str">
        <f t="shared" si="565"/>
        <v/>
      </c>
      <c r="K4676" s="269" t="str">
        <f t="shared" si="566"/>
        <v/>
      </c>
      <c r="L4676" s="21" t="str">
        <f t="shared" si="567"/>
        <v/>
      </c>
      <c r="M4676" s="279"/>
      <c r="N4676" s="279"/>
      <c r="O4676" s="279"/>
      <c r="P4676" s="279"/>
      <c r="Q4676" s="269"/>
      <c r="R4676" s="21"/>
      <c r="S4676" s="21"/>
      <c r="T4676" s="21"/>
      <c r="U4676" s="21"/>
      <c r="V4676" s="21"/>
      <c r="W4676" s="21"/>
      <c r="X4676" s="21"/>
      <c r="Y4676" s="91"/>
    </row>
    <row r="4677" spans="1:25">
      <c r="A4677" s="291"/>
      <c r="B4677" s="30"/>
      <c r="C4677" s="30" t="s">
        <v>13384</v>
      </c>
      <c r="D4677" s="30"/>
      <c r="E4677" s="54"/>
      <c r="F4677" s="21"/>
      <c r="G4677" s="269" t="str">
        <f t="shared" si="562"/>
        <v/>
      </c>
      <c r="H4677" s="269" t="str">
        <f t="shared" si="563"/>
        <v/>
      </c>
      <c r="I4677" s="269" t="str">
        <f t="shared" si="564"/>
        <v/>
      </c>
      <c r="J4677" s="83" t="str">
        <f t="shared" si="565"/>
        <v/>
      </c>
      <c r="K4677" s="269" t="str">
        <f t="shared" si="566"/>
        <v/>
      </c>
      <c r="L4677" s="21" t="str">
        <f t="shared" si="567"/>
        <v/>
      </c>
      <c r="M4677" s="279"/>
      <c r="N4677" s="279"/>
      <c r="O4677" s="279"/>
      <c r="P4677" s="279"/>
      <c r="Q4677" s="269"/>
      <c r="R4677" s="21"/>
      <c r="S4677" s="21"/>
      <c r="T4677" s="21"/>
      <c r="U4677" s="21"/>
      <c r="V4677" s="21"/>
      <c r="W4677" s="21"/>
      <c r="X4677" s="21"/>
      <c r="Y4677" s="91"/>
    </row>
    <row r="4678" spans="1:25">
      <c r="A4678" s="291"/>
      <c r="B4678" s="30"/>
      <c r="C4678" s="30" t="s">
        <v>13385</v>
      </c>
      <c r="D4678" s="30"/>
      <c r="E4678" s="54"/>
      <c r="F4678" s="21"/>
      <c r="G4678" s="269" t="str">
        <f t="shared" si="562"/>
        <v/>
      </c>
      <c r="H4678" s="269" t="str">
        <f t="shared" si="563"/>
        <v/>
      </c>
      <c r="I4678" s="269" t="str">
        <f t="shared" si="564"/>
        <v/>
      </c>
      <c r="J4678" s="83" t="str">
        <f t="shared" si="565"/>
        <v/>
      </c>
      <c r="K4678" s="269" t="str">
        <f t="shared" si="566"/>
        <v/>
      </c>
      <c r="L4678" s="21" t="str">
        <f t="shared" si="567"/>
        <v/>
      </c>
      <c r="M4678" s="279"/>
      <c r="N4678" s="279"/>
      <c r="O4678" s="279"/>
      <c r="P4678" s="279"/>
      <c r="Q4678" s="269"/>
      <c r="R4678" s="21"/>
      <c r="S4678" s="21"/>
      <c r="T4678" s="21"/>
      <c r="U4678" s="21"/>
      <c r="V4678" s="21"/>
      <c r="W4678" s="21"/>
      <c r="X4678" s="21"/>
      <c r="Y4678" s="91"/>
    </row>
    <row r="4679" spans="1:25">
      <c r="A4679" s="291"/>
      <c r="B4679" s="30"/>
      <c r="C4679" s="30" t="s">
        <v>13386</v>
      </c>
      <c r="D4679" s="30"/>
      <c r="E4679" s="54"/>
      <c r="F4679" s="21"/>
      <c r="G4679" s="269" t="str">
        <f t="shared" si="562"/>
        <v/>
      </c>
      <c r="H4679" s="269" t="str">
        <f t="shared" si="563"/>
        <v/>
      </c>
      <c r="I4679" s="269" t="str">
        <f t="shared" si="564"/>
        <v/>
      </c>
      <c r="J4679" s="83" t="str">
        <f t="shared" si="565"/>
        <v/>
      </c>
      <c r="K4679" s="269" t="str">
        <f t="shared" si="566"/>
        <v/>
      </c>
      <c r="L4679" s="21" t="str">
        <f t="shared" si="567"/>
        <v/>
      </c>
      <c r="M4679" s="279"/>
      <c r="N4679" s="279"/>
      <c r="O4679" s="279"/>
      <c r="P4679" s="279"/>
      <c r="Q4679" s="269"/>
      <c r="R4679" s="21"/>
      <c r="S4679" s="21"/>
      <c r="T4679" s="21"/>
      <c r="U4679" s="21"/>
      <c r="V4679" s="21"/>
      <c r="W4679" s="21"/>
      <c r="X4679" s="21"/>
      <c r="Y4679" s="91"/>
    </row>
    <row r="4680" spans="1:25">
      <c r="A4680" s="291"/>
      <c r="B4680" s="30"/>
      <c r="C4680" s="30" t="s">
        <v>13387</v>
      </c>
      <c r="D4680" s="30"/>
      <c r="E4680" s="54"/>
      <c r="F4680" s="21"/>
      <c r="G4680" s="269" t="str">
        <f t="shared" si="562"/>
        <v/>
      </c>
      <c r="H4680" s="269" t="str">
        <f t="shared" si="563"/>
        <v/>
      </c>
      <c r="I4680" s="269" t="str">
        <f t="shared" si="564"/>
        <v/>
      </c>
      <c r="J4680" s="83" t="str">
        <f t="shared" si="565"/>
        <v/>
      </c>
      <c r="K4680" s="269" t="str">
        <f t="shared" si="566"/>
        <v/>
      </c>
      <c r="L4680" s="21" t="str">
        <f t="shared" si="567"/>
        <v/>
      </c>
      <c r="M4680" s="279"/>
      <c r="N4680" s="279"/>
      <c r="O4680" s="279"/>
      <c r="P4680" s="279"/>
      <c r="Q4680" s="269"/>
      <c r="R4680" s="21"/>
      <c r="S4680" s="21"/>
      <c r="T4680" s="21"/>
      <c r="U4680" s="21"/>
      <c r="V4680" s="21"/>
      <c r="W4680" s="21"/>
      <c r="X4680" s="21"/>
      <c r="Y4680" s="91"/>
    </row>
    <row r="4681" spans="1:25">
      <c r="A4681" s="291"/>
      <c r="B4681" s="30"/>
      <c r="C4681" s="30" t="s">
        <v>13388</v>
      </c>
      <c r="D4681" s="30"/>
      <c r="E4681" s="54"/>
      <c r="F4681" s="21"/>
      <c r="G4681" s="269" t="str">
        <f t="shared" si="562"/>
        <v/>
      </c>
      <c r="H4681" s="269" t="str">
        <f t="shared" si="563"/>
        <v/>
      </c>
      <c r="I4681" s="269" t="str">
        <f t="shared" si="564"/>
        <v/>
      </c>
      <c r="J4681" s="83" t="str">
        <f t="shared" si="565"/>
        <v/>
      </c>
      <c r="K4681" s="269" t="str">
        <f t="shared" si="566"/>
        <v/>
      </c>
      <c r="L4681" s="21" t="str">
        <f t="shared" si="567"/>
        <v/>
      </c>
      <c r="M4681" s="279"/>
      <c r="N4681" s="279"/>
      <c r="O4681" s="279"/>
      <c r="P4681" s="279"/>
      <c r="Q4681" s="269"/>
      <c r="R4681" s="21"/>
      <c r="S4681" s="21"/>
      <c r="T4681" s="21"/>
      <c r="U4681" s="21"/>
      <c r="V4681" s="21"/>
      <c r="W4681" s="21"/>
      <c r="X4681" s="21"/>
      <c r="Y4681" s="91"/>
    </row>
    <row r="4682" spans="1:25">
      <c r="A4682" s="291"/>
      <c r="B4682" s="30"/>
      <c r="C4682" s="30" t="s">
        <v>13389</v>
      </c>
      <c r="D4682" s="30"/>
      <c r="E4682" s="54"/>
      <c r="F4682" s="21"/>
      <c r="G4682" s="269" t="str">
        <f t="shared" si="562"/>
        <v/>
      </c>
      <c r="H4682" s="269" t="str">
        <f t="shared" si="563"/>
        <v/>
      </c>
      <c r="I4682" s="269" t="str">
        <f t="shared" si="564"/>
        <v/>
      </c>
      <c r="J4682" s="83" t="str">
        <f t="shared" si="565"/>
        <v/>
      </c>
      <c r="K4682" s="269" t="str">
        <f t="shared" si="566"/>
        <v/>
      </c>
      <c r="L4682" s="21" t="str">
        <f t="shared" si="567"/>
        <v/>
      </c>
      <c r="M4682" s="279"/>
      <c r="N4682" s="279"/>
      <c r="O4682" s="279"/>
      <c r="P4682" s="279"/>
      <c r="Q4682" s="269"/>
      <c r="R4682" s="21"/>
      <c r="S4682" s="21"/>
      <c r="T4682" s="21"/>
      <c r="U4682" s="21"/>
      <c r="V4682" s="21"/>
      <c r="W4682" s="21"/>
      <c r="X4682" s="21"/>
      <c r="Y4682" s="91"/>
    </row>
    <row r="4683" spans="1:25">
      <c r="A4683" s="291"/>
      <c r="B4683" s="30"/>
      <c r="C4683" s="30" t="s">
        <v>13390</v>
      </c>
      <c r="D4683" s="30"/>
      <c r="E4683" s="54"/>
      <c r="F4683" s="21"/>
      <c r="G4683" s="269" t="str">
        <f t="shared" si="562"/>
        <v/>
      </c>
      <c r="H4683" s="269" t="str">
        <f t="shared" si="563"/>
        <v/>
      </c>
      <c r="I4683" s="269" t="str">
        <f t="shared" si="564"/>
        <v/>
      </c>
      <c r="J4683" s="83" t="str">
        <f t="shared" si="565"/>
        <v/>
      </c>
      <c r="K4683" s="269" t="str">
        <f t="shared" si="566"/>
        <v/>
      </c>
      <c r="L4683" s="21" t="str">
        <f t="shared" si="567"/>
        <v/>
      </c>
      <c r="M4683" s="279"/>
      <c r="N4683" s="279"/>
      <c r="O4683" s="279"/>
      <c r="P4683" s="279"/>
      <c r="Q4683" s="269"/>
      <c r="R4683" s="21"/>
      <c r="S4683" s="21"/>
      <c r="T4683" s="21"/>
      <c r="U4683" s="21"/>
      <c r="V4683" s="21"/>
      <c r="W4683" s="21"/>
      <c r="X4683" s="21"/>
      <c r="Y4683" s="91"/>
    </row>
    <row r="4684" spans="1:25">
      <c r="A4684" s="291"/>
      <c r="B4684" s="30"/>
      <c r="C4684" s="30" t="s">
        <v>13391</v>
      </c>
      <c r="D4684" s="30"/>
      <c r="E4684" s="54"/>
      <c r="F4684" s="21"/>
      <c r="G4684" s="269" t="str">
        <f t="shared" si="562"/>
        <v/>
      </c>
      <c r="H4684" s="269" t="str">
        <f t="shared" si="563"/>
        <v/>
      </c>
      <c r="I4684" s="269" t="str">
        <f t="shared" si="564"/>
        <v/>
      </c>
      <c r="J4684" s="83" t="str">
        <f t="shared" si="565"/>
        <v/>
      </c>
      <c r="K4684" s="269" t="str">
        <f t="shared" si="566"/>
        <v/>
      </c>
      <c r="L4684" s="21" t="str">
        <f t="shared" si="567"/>
        <v/>
      </c>
      <c r="M4684" s="279"/>
      <c r="N4684" s="279"/>
      <c r="O4684" s="279"/>
      <c r="P4684" s="279"/>
      <c r="Q4684" s="269"/>
      <c r="R4684" s="21"/>
      <c r="S4684" s="21"/>
      <c r="T4684" s="21"/>
      <c r="U4684" s="21"/>
      <c r="V4684" s="21"/>
      <c r="W4684" s="21"/>
      <c r="X4684" s="21"/>
      <c r="Y4684" s="91"/>
    </row>
    <row r="4685" spans="1:25">
      <c r="A4685" s="291"/>
      <c r="B4685" s="30"/>
      <c r="C4685" s="30" t="s">
        <v>13392</v>
      </c>
      <c r="D4685" s="30"/>
      <c r="E4685" s="54"/>
      <c r="F4685" s="21"/>
      <c r="G4685" s="269" t="str">
        <f t="shared" si="562"/>
        <v/>
      </c>
      <c r="H4685" s="269" t="str">
        <f t="shared" si="563"/>
        <v/>
      </c>
      <c r="I4685" s="269" t="str">
        <f t="shared" si="564"/>
        <v/>
      </c>
      <c r="J4685" s="83" t="str">
        <f t="shared" si="565"/>
        <v/>
      </c>
      <c r="K4685" s="269" t="str">
        <f t="shared" si="566"/>
        <v/>
      </c>
      <c r="L4685" s="21" t="str">
        <f t="shared" si="567"/>
        <v/>
      </c>
      <c r="M4685" s="279"/>
      <c r="N4685" s="279"/>
      <c r="O4685" s="279"/>
      <c r="P4685" s="279"/>
      <c r="Q4685" s="269"/>
      <c r="R4685" s="21"/>
      <c r="S4685" s="21"/>
      <c r="T4685" s="21"/>
      <c r="U4685" s="21"/>
      <c r="V4685" s="21"/>
      <c r="W4685" s="21"/>
      <c r="X4685" s="21"/>
      <c r="Y4685" s="91"/>
    </row>
    <row r="4686" spans="1:25">
      <c r="A4686" s="291"/>
      <c r="B4686" s="30"/>
      <c r="C4686" s="30" t="s">
        <v>13393</v>
      </c>
      <c r="D4686" s="30"/>
      <c r="E4686" s="54"/>
      <c r="F4686" s="21"/>
      <c r="G4686" s="269" t="str">
        <f t="shared" si="562"/>
        <v/>
      </c>
      <c r="H4686" s="269" t="str">
        <f t="shared" si="563"/>
        <v/>
      </c>
      <c r="I4686" s="269" t="str">
        <f t="shared" si="564"/>
        <v/>
      </c>
      <c r="J4686" s="83" t="str">
        <f t="shared" si="565"/>
        <v/>
      </c>
      <c r="K4686" s="269" t="str">
        <f t="shared" si="566"/>
        <v/>
      </c>
      <c r="L4686" s="21" t="str">
        <f t="shared" si="567"/>
        <v/>
      </c>
      <c r="M4686" s="279"/>
      <c r="N4686" s="279"/>
      <c r="O4686" s="279"/>
      <c r="P4686" s="279"/>
      <c r="Q4686" s="269"/>
      <c r="R4686" s="21"/>
      <c r="S4686" s="21"/>
      <c r="T4686" s="21"/>
      <c r="U4686" s="21"/>
      <c r="V4686" s="21"/>
      <c r="W4686" s="21"/>
      <c r="X4686" s="21"/>
      <c r="Y4686" s="91"/>
    </row>
    <row r="4687" spans="1:25">
      <c r="A4687" s="291"/>
      <c r="B4687" s="30"/>
      <c r="C4687" s="30" t="s">
        <v>13394</v>
      </c>
      <c r="D4687" s="30"/>
      <c r="E4687" s="54"/>
      <c r="F4687" s="21"/>
      <c r="G4687" s="269" t="str">
        <f t="shared" si="562"/>
        <v/>
      </c>
      <c r="H4687" s="269" t="str">
        <f t="shared" si="563"/>
        <v/>
      </c>
      <c r="I4687" s="269" t="str">
        <f t="shared" si="564"/>
        <v/>
      </c>
      <c r="J4687" s="83" t="str">
        <f t="shared" si="565"/>
        <v/>
      </c>
      <c r="K4687" s="269" t="str">
        <f t="shared" si="566"/>
        <v/>
      </c>
      <c r="L4687" s="21" t="str">
        <f t="shared" si="567"/>
        <v/>
      </c>
      <c r="M4687" s="279"/>
      <c r="N4687" s="279"/>
      <c r="O4687" s="279"/>
      <c r="P4687" s="279"/>
      <c r="Q4687" s="269"/>
      <c r="R4687" s="21"/>
      <c r="S4687" s="21"/>
      <c r="T4687" s="21"/>
      <c r="U4687" s="21"/>
      <c r="V4687" s="21"/>
      <c r="W4687" s="21"/>
      <c r="X4687" s="21"/>
      <c r="Y4687" s="91"/>
    </row>
    <row r="4688" spans="1:25">
      <c r="A4688" s="291"/>
      <c r="B4688" s="30"/>
      <c r="C4688" s="30" t="s">
        <v>13395</v>
      </c>
      <c r="D4688" s="30"/>
      <c r="E4688" s="54"/>
      <c r="F4688" s="21"/>
      <c r="G4688" s="269" t="str">
        <f t="shared" si="562"/>
        <v/>
      </c>
      <c r="H4688" s="269" t="str">
        <f t="shared" si="563"/>
        <v/>
      </c>
      <c r="I4688" s="269" t="str">
        <f t="shared" si="564"/>
        <v/>
      </c>
      <c r="J4688" s="83" t="str">
        <f t="shared" si="565"/>
        <v/>
      </c>
      <c r="K4688" s="269" t="str">
        <f t="shared" si="566"/>
        <v/>
      </c>
      <c r="L4688" s="21" t="str">
        <f t="shared" si="567"/>
        <v/>
      </c>
      <c r="M4688" s="279"/>
      <c r="N4688" s="279"/>
      <c r="O4688" s="279"/>
      <c r="P4688" s="279"/>
      <c r="Q4688" s="269"/>
      <c r="R4688" s="21"/>
      <c r="S4688" s="21"/>
      <c r="T4688" s="21"/>
      <c r="U4688" s="21"/>
      <c r="V4688" s="21"/>
      <c r="W4688" s="21"/>
      <c r="X4688" s="21"/>
      <c r="Y4688" s="91"/>
    </row>
    <row r="4689" spans="1:25">
      <c r="A4689" s="291"/>
      <c r="B4689" s="30"/>
      <c r="C4689" s="30" t="s">
        <v>13396</v>
      </c>
      <c r="D4689" s="30"/>
      <c r="E4689" s="54"/>
      <c r="F4689" s="21"/>
      <c r="G4689" s="269" t="str">
        <f t="shared" si="562"/>
        <v/>
      </c>
      <c r="H4689" s="269" t="str">
        <f t="shared" si="563"/>
        <v/>
      </c>
      <c r="I4689" s="269" t="str">
        <f t="shared" si="564"/>
        <v/>
      </c>
      <c r="J4689" s="83" t="str">
        <f t="shared" si="565"/>
        <v/>
      </c>
      <c r="K4689" s="269" t="str">
        <f t="shared" si="566"/>
        <v/>
      </c>
      <c r="L4689" s="21" t="str">
        <f t="shared" si="567"/>
        <v/>
      </c>
      <c r="M4689" s="279"/>
      <c r="N4689" s="279"/>
      <c r="O4689" s="279"/>
      <c r="P4689" s="279"/>
      <c r="Q4689" s="269"/>
      <c r="R4689" s="21"/>
      <c r="S4689" s="21"/>
      <c r="T4689" s="21"/>
      <c r="U4689" s="21"/>
      <c r="V4689" s="21"/>
      <c r="W4689" s="21"/>
      <c r="X4689" s="21"/>
      <c r="Y4689" s="91"/>
    </row>
    <row r="4690" spans="1:25">
      <c r="A4690" s="291"/>
      <c r="B4690" s="30"/>
      <c r="C4690" s="30" t="s">
        <v>13397</v>
      </c>
      <c r="D4690" s="30"/>
      <c r="E4690" s="54"/>
      <c r="F4690" s="21"/>
      <c r="G4690" s="269" t="str">
        <f t="shared" si="562"/>
        <v/>
      </c>
      <c r="H4690" s="269" t="str">
        <f t="shared" si="563"/>
        <v/>
      </c>
      <c r="I4690" s="269" t="str">
        <f t="shared" si="564"/>
        <v/>
      </c>
      <c r="J4690" s="83" t="str">
        <f t="shared" si="565"/>
        <v/>
      </c>
      <c r="K4690" s="269" t="str">
        <f t="shared" si="566"/>
        <v/>
      </c>
      <c r="L4690" s="21" t="str">
        <f t="shared" si="567"/>
        <v/>
      </c>
      <c r="M4690" s="279"/>
      <c r="N4690" s="279"/>
      <c r="O4690" s="279"/>
      <c r="P4690" s="279"/>
      <c r="Q4690" s="269"/>
      <c r="R4690" s="21"/>
      <c r="S4690" s="21"/>
      <c r="T4690" s="21"/>
      <c r="U4690" s="21"/>
      <c r="V4690" s="21"/>
      <c r="W4690" s="21"/>
      <c r="X4690" s="21"/>
      <c r="Y4690" s="91"/>
    </row>
    <row r="4691" spans="1:25">
      <c r="A4691" s="291"/>
      <c r="B4691" s="30"/>
      <c r="C4691" s="30" t="s">
        <v>13398</v>
      </c>
      <c r="D4691" s="30"/>
      <c r="E4691" s="54"/>
      <c r="F4691" s="21"/>
      <c r="G4691" s="269" t="str">
        <f t="shared" si="562"/>
        <v/>
      </c>
      <c r="H4691" s="269" t="str">
        <f t="shared" si="563"/>
        <v/>
      </c>
      <c r="I4691" s="269" t="str">
        <f t="shared" si="564"/>
        <v/>
      </c>
      <c r="J4691" s="83" t="str">
        <f t="shared" si="565"/>
        <v/>
      </c>
      <c r="K4691" s="269" t="str">
        <f t="shared" si="566"/>
        <v/>
      </c>
      <c r="L4691" s="21" t="str">
        <f t="shared" si="567"/>
        <v/>
      </c>
      <c r="M4691" s="279"/>
      <c r="N4691" s="279"/>
      <c r="O4691" s="279"/>
      <c r="P4691" s="279"/>
      <c r="Q4691" s="269"/>
      <c r="R4691" s="21"/>
      <c r="S4691" s="21"/>
      <c r="T4691" s="21"/>
      <c r="U4691" s="21"/>
      <c r="V4691" s="21"/>
      <c r="W4691" s="21"/>
      <c r="X4691" s="21"/>
      <c r="Y4691" s="91"/>
    </row>
    <row r="4692" spans="1:25">
      <c r="A4692" s="291"/>
      <c r="B4692" s="30"/>
      <c r="C4692" s="30" t="s">
        <v>13399</v>
      </c>
      <c r="D4692" s="30"/>
      <c r="E4692" s="54"/>
      <c r="F4692" s="21"/>
      <c r="G4692" s="269" t="str">
        <f t="shared" si="562"/>
        <v/>
      </c>
      <c r="H4692" s="269" t="str">
        <f t="shared" si="563"/>
        <v/>
      </c>
      <c r="I4692" s="269" t="str">
        <f t="shared" si="564"/>
        <v/>
      </c>
      <c r="J4692" s="83" t="str">
        <f t="shared" si="565"/>
        <v/>
      </c>
      <c r="K4692" s="269" t="str">
        <f t="shared" si="566"/>
        <v/>
      </c>
      <c r="L4692" s="21" t="str">
        <f t="shared" si="567"/>
        <v/>
      </c>
      <c r="M4692" s="279"/>
      <c r="N4692" s="279"/>
      <c r="O4692" s="279"/>
      <c r="P4692" s="279"/>
      <c r="Q4692" s="269"/>
      <c r="R4692" s="21"/>
      <c r="S4692" s="21"/>
      <c r="T4692" s="21"/>
      <c r="U4692" s="21"/>
      <c r="V4692" s="21"/>
      <c r="W4692" s="21"/>
      <c r="X4692" s="21"/>
      <c r="Y4692" s="91"/>
    </row>
    <row r="4693" spans="1:25">
      <c r="A4693" s="291"/>
      <c r="B4693" s="30"/>
      <c r="C4693" s="30" t="s">
        <v>13400</v>
      </c>
      <c r="D4693" s="30"/>
      <c r="E4693" s="54"/>
      <c r="F4693" s="21"/>
      <c r="G4693" s="269" t="str">
        <f t="shared" si="562"/>
        <v/>
      </c>
      <c r="H4693" s="269" t="str">
        <f t="shared" si="563"/>
        <v/>
      </c>
      <c r="I4693" s="269" t="str">
        <f t="shared" si="564"/>
        <v/>
      </c>
      <c r="J4693" s="83" t="str">
        <f t="shared" si="565"/>
        <v/>
      </c>
      <c r="K4693" s="269" t="str">
        <f t="shared" si="566"/>
        <v/>
      </c>
      <c r="L4693" s="21" t="str">
        <f t="shared" si="567"/>
        <v/>
      </c>
      <c r="M4693" s="279"/>
      <c r="N4693" s="279"/>
      <c r="O4693" s="279"/>
      <c r="P4693" s="279"/>
      <c r="Q4693" s="269"/>
      <c r="R4693" s="21"/>
      <c r="S4693" s="21"/>
      <c r="T4693" s="21"/>
      <c r="U4693" s="21"/>
      <c r="V4693" s="21"/>
      <c r="W4693" s="21"/>
      <c r="X4693" s="21"/>
      <c r="Y4693" s="91"/>
    </row>
    <row r="4694" spans="1:25">
      <c r="A4694" s="291"/>
      <c r="B4694" s="30"/>
      <c r="C4694" s="30" t="s">
        <v>13401</v>
      </c>
      <c r="D4694" s="30"/>
      <c r="E4694" s="54"/>
      <c r="F4694" s="21"/>
      <c r="G4694" s="269" t="str">
        <f t="shared" si="562"/>
        <v/>
      </c>
      <c r="H4694" s="269" t="str">
        <f t="shared" si="563"/>
        <v/>
      </c>
      <c r="I4694" s="269" t="str">
        <f t="shared" si="564"/>
        <v/>
      </c>
      <c r="J4694" s="83" t="str">
        <f t="shared" si="565"/>
        <v/>
      </c>
      <c r="K4694" s="269" t="str">
        <f t="shared" si="566"/>
        <v/>
      </c>
      <c r="L4694" s="21" t="str">
        <f t="shared" si="567"/>
        <v/>
      </c>
      <c r="M4694" s="279"/>
      <c r="N4694" s="279"/>
      <c r="O4694" s="279"/>
      <c r="P4694" s="279"/>
      <c r="Q4694" s="269"/>
      <c r="R4694" s="21"/>
      <c r="S4694" s="21"/>
      <c r="T4694" s="21"/>
      <c r="U4694" s="21"/>
      <c r="V4694" s="21"/>
      <c r="W4694" s="21"/>
      <c r="X4694" s="21"/>
      <c r="Y4694" s="91"/>
    </row>
    <row r="4695" spans="1:25">
      <c r="A4695" s="291"/>
      <c r="B4695" s="30"/>
      <c r="C4695" s="30" t="s">
        <v>13402</v>
      </c>
      <c r="D4695" s="30"/>
      <c r="E4695" s="54"/>
      <c r="F4695" s="21"/>
      <c r="G4695" s="269" t="str">
        <f t="shared" si="562"/>
        <v/>
      </c>
      <c r="H4695" s="269" t="str">
        <f t="shared" si="563"/>
        <v/>
      </c>
      <c r="I4695" s="269" t="str">
        <f t="shared" si="564"/>
        <v/>
      </c>
      <c r="J4695" s="83" t="str">
        <f t="shared" si="565"/>
        <v/>
      </c>
      <c r="K4695" s="269" t="str">
        <f t="shared" si="566"/>
        <v/>
      </c>
      <c r="L4695" s="21" t="str">
        <f t="shared" si="567"/>
        <v/>
      </c>
      <c r="M4695" s="279"/>
      <c r="N4695" s="279"/>
      <c r="O4695" s="279"/>
      <c r="P4695" s="279"/>
      <c r="Q4695" s="269"/>
      <c r="R4695" s="21"/>
      <c r="S4695" s="21"/>
      <c r="T4695" s="21"/>
      <c r="U4695" s="21"/>
      <c r="V4695" s="21"/>
      <c r="W4695" s="21"/>
      <c r="X4695" s="21"/>
      <c r="Y4695" s="91"/>
    </row>
    <row r="4696" spans="1:25">
      <c r="A4696" s="291"/>
      <c r="B4696" s="30"/>
      <c r="C4696" s="30" t="s">
        <v>13403</v>
      </c>
      <c r="D4696" s="30"/>
      <c r="E4696" s="54"/>
      <c r="F4696" s="21"/>
      <c r="G4696" s="269" t="str">
        <f t="shared" si="562"/>
        <v/>
      </c>
      <c r="H4696" s="269" t="str">
        <f t="shared" si="563"/>
        <v/>
      </c>
      <c r="I4696" s="269" t="str">
        <f t="shared" si="564"/>
        <v/>
      </c>
      <c r="J4696" s="83" t="str">
        <f t="shared" si="565"/>
        <v/>
      </c>
      <c r="K4696" s="269" t="str">
        <f t="shared" si="566"/>
        <v/>
      </c>
      <c r="L4696" s="21" t="str">
        <f t="shared" si="567"/>
        <v/>
      </c>
      <c r="M4696" s="279"/>
      <c r="N4696" s="279"/>
      <c r="O4696" s="279"/>
      <c r="P4696" s="279"/>
      <c r="Q4696" s="269"/>
      <c r="R4696" s="21"/>
      <c r="S4696" s="21"/>
      <c r="T4696" s="21"/>
      <c r="U4696" s="21"/>
      <c r="V4696" s="21"/>
      <c r="W4696" s="21"/>
      <c r="X4696" s="21"/>
      <c r="Y4696" s="91"/>
    </row>
    <row r="4697" spans="1:25">
      <c r="A4697" s="291"/>
      <c r="B4697" s="30"/>
      <c r="C4697" s="30" t="s">
        <v>13404</v>
      </c>
      <c r="D4697" s="30"/>
      <c r="E4697" s="54"/>
      <c r="F4697" s="21"/>
      <c r="G4697" s="269" t="str">
        <f t="shared" si="562"/>
        <v/>
      </c>
      <c r="H4697" s="269" t="str">
        <f t="shared" si="563"/>
        <v/>
      </c>
      <c r="I4697" s="269" t="str">
        <f t="shared" si="564"/>
        <v/>
      </c>
      <c r="J4697" s="83" t="str">
        <f t="shared" si="565"/>
        <v/>
      </c>
      <c r="K4697" s="269" t="str">
        <f t="shared" si="566"/>
        <v/>
      </c>
      <c r="L4697" s="21" t="str">
        <f t="shared" si="567"/>
        <v/>
      </c>
      <c r="M4697" s="279"/>
      <c r="N4697" s="279"/>
      <c r="O4697" s="279"/>
      <c r="P4697" s="279"/>
      <c r="Q4697" s="269"/>
      <c r="R4697" s="21"/>
      <c r="S4697" s="21"/>
      <c r="T4697" s="21"/>
      <c r="U4697" s="21"/>
      <c r="V4697" s="21"/>
      <c r="W4697" s="21"/>
      <c r="X4697" s="21"/>
      <c r="Y4697" s="91"/>
    </row>
    <row r="4698" spans="1:25">
      <c r="A4698" s="291"/>
      <c r="B4698" s="30"/>
      <c r="C4698" s="30" t="s">
        <v>13405</v>
      </c>
      <c r="D4698" s="30"/>
      <c r="E4698" s="54"/>
      <c r="F4698" s="21"/>
      <c r="G4698" s="269" t="str">
        <f t="shared" si="562"/>
        <v/>
      </c>
      <c r="H4698" s="269" t="str">
        <f t="shared" si="563"/>
        <v/>
      </c>
      <c r="I4698" s="269" t="str">
        <f t="shared" si="564"/>
        <v/>
      </c>
      <c r="J4698" s="83" t="str">
        <f t="shared" si="565"/>
        <v/>
      </c>
      <c r="K4698" s="269" t="str">
        <f t="shared" si="566"/>
        <v/>
      </c>
      <c r="L4698" s="21" t="str">
        <f t="shared" si="567"/>
        <v/>
      </c>
      <c r="M4698" s="279"/>
      <c r="N4698" s="279"/>
      <c r="O4698" s="279"/>
      <c r="P4698" s="279"/>
      <c r="Q4698" s="269"/>
      <c r="R4698" s="21"/>
      <c r="S4698" s="21"/>
      <c r="T4698" s="21"/>
      <c r="U4698" s="21"/>
      <c r="V4698" s="21"/>
      <c r="W4698" s="21"/>
      <c r="X4698" s="21"/>
      <c r="Y4698" s="91"/>
    </row>
    <row r="4699" spans="1:25">
      <c r="A4699" s="291"/>
      <c r="B4699" s="30"/>
      <c r="C4699" s="30" t="s">
        <v>13406</v>
      </c>
      <c r="D4699" s="30"/>
      <c r="E4699" s="54"/>
      <c r="F4699" s="21"/>
      <c r="G4699" s="269" t="str">
        <f t="shared" si="562"/>
        <v/>
      </c>
      <c r="H4699" s="269" t="str">
        <f t="shared" si="563"/>
        <v/>
      </c>
      <c r="I4699" s="269" t="str">
        <f t="shared" si="564"/>
        <v/>
      </c>
      <c r="J4699" s="83" t="str">
        <f t="shared" si="565"/>
        <v/>
      </c>
      <c r="K4699" s="269" t="str">
        <f t="shared" si="566"/>
        <v/>
      </c>
      <c r="L4699" s="21" t="str">
        <f t="shared" si="567"/>
        <v/>
      </c>
      <c r="M4699" s="279"/>
      <c r="N4699" s="279"/>
      <c r="O4699" s="279"/>
      <c r="P4699" s="279"/>
      <c r="Q4699" s="269"/>
      <c r="R4699" s="21"/>
      <c r="S4699" s="21"/>
      <c r="T4699" s="21"/>
      <c r="U4699" s="21"/>
      <c r="V4699" s="21"/>
      <c r="W4699" s="21"/>
      <c r="X4699" s="21"/>
      <c r="Y4699" s="91"/>
    </row>
    <row r="4700" spans="1:25">
      <c r="A4700" s="291"/>
      <c r="B4700" s="30"/>
      <c r="C4700" s="30" t="s">
        <v>13407</v>
      </c>
      <c r="D4700" s="30"/>
      <c r="E4700" s="54"/>
      <c r="F4700" s="21"/>
      <c r="G4700" s="269" t="str">
        <f t="shared" si="562"/>
        <v/>
      </c>
      <c r="H4700" s="269" t="str">
        <f t="shared" si="563"/>
        <v/>
      </c>
      <c r="I4700" s="269" t="str">
        <f t="shared" si="564"/>
        <v/>
      </c>
      <c r="J4700" s="83" t="str">
        <f t="shared" si="565"/>
        <v/>
      </c>
      <c r="K4700" s="269" t="str">
        <f t="shared" si="566"/>
        <v/>
      </c>
      <c r="L4700" s="21" t="str">
        <f t="shared" si="567"/>
        <v/>
      </c>
      <c r="M4700" s="279"/>
      <c r="N4700" s="279"/>
      <c r="O4700" s="279"/>
      <c r="P4700" s="279"/>
      <c r="Q4700" s="269"/>
      <c r="R4700" s="21"/>
      <c r="S4700" s="21"/>
      <c r="T4700" s="21"/>
      <c r="U4700" s="21"/>
      <c r="V4700" s="21"/>
      <c r="W4700" s="21"/>
      <c r="X4700" s="21"/>
      <c r="Y4700" s="91"/>
    </row>
    <row r="4701" spans="1:25">
      <c r="A4701" s="291"/>
      <c r="B4701" s="30"/>
      <c r="C4701" s="30" t="s">
        <v>13408</v>
      </c>
      <c r="D4701" s="30"/>
      <c r="E4701" s="54"/>
      <c r="F4701" s="21"/>
      <c r="G4701" s="269" t="str">
        <f t="shared" si="562"/>
        <v/>
      </c>
      <c r="H4701" s="269" t="str">
        <f t="shared" si="563"/>
        <v/>
      </c>
      <c r="I4701" s="269" t="str">
        <f t="shared" si="564"/>
        <v/>
      </c>
      <c r="J4701" s="83" t="str">
        <f t="shared" si="565"/>
        <v/>
      </c>
      <c r="K4701" s="269" t="str">
        <f t="shared" si="566"/>
        <v/>
      </c>
      <c r="L4701" s="21" t="str">
        <f t="shared" si="567"/>
        <v/>
      </c>
      <c r="M4701" s="279"/>
      <c r="N4701" s="279"/>
      <c r="O4701" s="279"/>
      <c r="P4701" s="279"/>
      <c r="Q4701" s="269"/>
      <c r="R4701" s="21"/>
      <c r="S4701" s="21"/>
      <c r="T4701" s="21"/>
      <c r="U4701" s="21"/>
      <c r="V4701" s="21"/>
      <c r="W4701" s="21"/>
      <c r="X4701" s="21"/>
      <c r="Y4701" s="91"/>
    </row>
    <row r="4702" spans="1:25">
      <c r="A4702" s="291"/>
      <c r="B4702" s="30"/>
      <c r="C4702" s="30" t="s">
        <v>13409</v>
      </c>
      <c r="D4702" s="30"/>
      <c r="E4702" s="54"/>
      <c r="F4702" s="21"/>
      <c r="G4702" s="269" t="str">
        <f t="shared" si="562"/>
        <v/>
      </c>
      <c r="H4702" s="269" t="str">
        <f t="shared" si="563"/>
        <v/>
      </c>
      <c r="I4702" s="269" t="str">
        <f t="shared" si="564"/>
        <v/>
      </c>
      <c r="J4702" s="83" t="str">
        <f t="shared" si="565"/>
        <v/>
      </c>
      <c r="K4702" s="269" t="str">
        <f t="shared" si="566"/>
        <v/>
      </c>
      <c r="L4702" s="21" t="str">
        <f t="shared" si="567"/>
        <v/>
      </c>
      <c r="M4702" s="279"/>
      <c r="N4702" s="279"/>
      <c r="O4702" s="279"/>
      <c r="P4702" s="279"/>
      <c r="Q4702" s="269"/>
      <c r="R4702" s="21"/>
      <c r="S4702" s="21"/>
      <c r="T4702" s="21"/>
      <c r="U4702" s="21"/>
      <c r="V4702" s="21"/>
      <c r="W4702" s="21"/>
      <c r="X4702" s="21"/>
      <c r="Y4702" s="91"/>
    </row>
    <row r="4703" spans="1:25">
      <c r="A4703" s="291"/>
      <c r="B4703" s="30"/>
      <c r="C4703" s="30" t="s">
        <v>13410</v>
      </c>
      <c r="D4703" s="30"/>
      <c r="E4703" s="54"/>
      <c r="F4703" s="21"/>
      <c r="G4703" s="269" t="str">
        <f t="shared" si="562"/>
        <v/>
      </c>
      <c r="H4703" s="269" t="str">
        <f t="shared" si="563"/>
        <v/>
      </c>
      <c r="I4703" s="269" t="str">
        <f t="shared" si="564"/>
        <v/>
      </c>
      <c r="J4703" s="83" t="str">
        <f t="shared" si="565"/>
        <v/>
      </c>
      <c r="K4703" s="269" t="str">
        <f t="shared" si="566"/>
        <v/>
      </c>
      <c r="L4703" s="21" t="str">
        <f t="shared" si="567"/>
        <v/>
      </c>
      <c r="M4703" s="279"/>
      <c r="N4703" s="279"/>
      <c r="O4703" s="279"/>
      <c r="P4703" s="279"/>
      <c r="Q4703" s="269"/>
      <c r="R4703" s="21"/>
      <c r="S4703" s="21"/>
      <c r="T4703" s="21"/>
      <c r="U4703" s="21"/>
      <c r="V4703" s="21"/>
      <c r="W4703" s="21"/>
      <c r="X4703" s="21"/>
      <c r="Y4703" s="91"/>
    </row>
    <row r="4704" spans="1:25">
      <c r="A4704" s="291"/>
      <c r="B4704" s="30"/>
      <c r="C4704" s="30" t="s">
        <v>13411</v>
      </c>
      <c r="D4704" s="30"/>
      <c r="E4704" s="54"/>
      <c r="F4704" s="21"/>
      <c r="G4704" s="269" t="str">
        <f t="shared" si="562"/>
        <v/>
      </c>
      <c r="H4704" s="269" t="str">
        <f t="shared" si="563"/>
        <v/>
      </c>
      <c r="I4704" s="269" t="str">
        <f t="shared" si="564"/>
        <v/>
      </c>
      <c r="J4704" s="83" t="str">
        <f t="shared" si="565"/>
        <v/>
      </c>
      <c r="K4704" s="269" t="str">
        <f t="shared" si="566"/>
        <v/>
      </c>
      <c r="L4704" s="21" t="str">
        <f t="shared" si="567"/>
        <v/>
      </c>
      <c r="M4704" s="279"/>
      <c r="N4704" s="279"/>
      <c r="O4704" s="279"/>
      <c r="P4704" s="279"/>
      <c r="Q4704" s="269"/>
      <c r="R4704" s="21"/>
      <c r="S4704" s="21"/>
      <c r="T4704" s="21"/>
      <c r="U4704" s="21"/>
      <c r="V4704" s="21"/>
      <c r="W4704" s="21"/>
      <c r="X4704" s="21"/>
      <c r="Y4704" s="91"/>
    </row>
    <row r="4705" spans="1:25">
      <c r="A4705" s="291"/>
      <c r="B4705" s="30"/>
      <c r="C4705" s="30" t="s">
        <v>13412</v>
      </c>
      <c r="D4705" s="30"/>
      <c r="E4705" s="54"/>
      <c r="F4705" s="21"/>
      <c r="G4705" s="269" t="str">
        <f t="shared" si="562"/>
        <v/>
      </c>
      <c r="H4705" s="269" t="str">
        <f t="shared" si="563"/>
        <v/>
      </c>
      <c r="I4705" s="269" t="str">
        <f t="shared" si="564"/>
        <v/>
      </c>
      <c r="J4705" s="83" t="str">
        <f t="shared" si="565"/>
        <v/>
      </c>
      <c r="K4705" s="269" t="str">
        <f t="shared" si="566"/>
        <v/>
      </c>
      <c r="L4705" s="21" t="str">
        <f t="shared" si="567"/>
        <v/>
      </c>
      <c r="M4705" s="279"/>
      <c r="N4705" s="279"/>
      <c r="O4705" s="279"/>
      <c r="P4705" s="279"/>
      <c r="Q4705" s="269"/>
      <c r="R4705" s="21"/>
      <c r="S4705" s="21"/>
      <c r="T4705" s="21"/>
      <c r="U4705" s="21"/>
      <c r="V4705" s="21"/>
      <c r="W4705" s="21"/>
      <c r="X4705" s="21"/>
      <c r="Y4705" s="91"/>
    </row>
    <row r="4706" spans="1:25">
      <c r="A4706" s="291"/>
      <c r="B4706" s="30"/>
      <c r="C4706" s="30" t="s">
        <v>13413</v>
      </c>
      <c r="D4706" s="30"/>
      <c r="E4706" s="54"/>
      <c r="F4706" s="21"/>
      <c r="G4706" s="269" t="str">
        <f t="shared" si="562"/>
        <v/>
      </c>
      <c r="H4706" s="269" t="str">
        <f t="shared" si="563"/>
        <v/>
      </c>
      <c r="I4706" s="269" t="str">
        <f t="shared" si="564"/>
        <v/>
      </c>
      <c r="J4706" s="83" t="str">
        <f t="shared" si="565"/>
        <v/>
      </c>
      <c r="K4706" s="269" t="str">
        <f t="shared" si="566"/>
        <v/>
      </c>
      <c r="L4706" s="21" t="str">
        <f t="shared" si="567"/>
        <v/>
      </c>
      <c r="M4706" s="279"/>
      <c r="N4706" s="279"/>
      <c r="O4706" s="279"/>
      <c r="P4706" s="279"/>
      <c r="Q4706" s="269"/>
      <c r="R4706" s="21"/>
      <c r="S4706" s="21"/>
      <c r="T4706" s="21"/>
      <c r="U4706" s="21"/>
      <c r="V4706" s="21"/>
      <c r="W4706" s="21"/>
      <c r="X4706" s="21"/>
      <c r="Y4706" s="91"/>
    </row>
    <row r="4707" spans="1:25">
      <c r="A4707" s="291"/>
      <c r="B4707" s="30"/>
      <c r="C4707" s="30" t="s">
        <v>13414</v>
      </c>
      <c r="D4707" s="30"/>
      <c r="E4707" s="54"/>
      <c r="F4707" s="21"/>
      <c r="G4707" s="269" t="str">
        <f t="shared" si="562"/>
        <v/>
      </c>
      <c r="H4707" s="269" t="str">
        <f t="shared" si="563"/>
        <v/>
      </c>
      <c r="I4707" s="269" t="str">
        <f t="shared" si="564"/>
        <v/>
      </c>
      <c r="J4707" s="83" t="str">
        <f t="shared" si="565"/>
        <v/>
      </c>
      <c r="K4707" s="269" t="str">
        <f t="shared" si="566"/>
        <v/>
      </c>
      <c r="L4707" s="21" t="str">
        <f t="shared" si="567"/>
        <v/>
      </c>
      <c r="M4707" s="279"/>
      <c r="N4707" s="279"/>
      <c r="O4707" s="279"/>
      <c r="P4707" s="279"/>
      <c r="Q4707" s="269"/>
      <c r="R4707" s="21"/>
      <c r="S4707" s="21"/>
      <c r="T4707" s="21"/>
      <c r="U4707" s="21"/>
      <c r="V4707" s="21"/>
      <c r="W4707" s="21"/>
      <c r="X4707" s="21"/>
      <c r="Y4707" s="91"/>
    </row>
    <row r="4708" spans="1:25">
      <c r="A4708" s="291"/>
      <c r="B4708" s="30"/>
      <c r="C4708" s="30" t="s">
        <v>13415</v>
      </c>
      <c r="D4708" s="30"/>
      <c r="E4708" s="54"/>
      <c r="F4708" s="21"/>
      <c r="G4708" s="269" t="str">
        <f t="shared" si="562"/>
        <v/>
      </c>
      <c r="H4708" s="269" t="str">
        <f t="shared" si="563"/>
        <v/>
      </c>
      <c r="I4708" s="269" t="str">
        <f t="shared" si="564"/>
        <v/>
      </c>
      <c r="J4708" s="83" t="str">
        <f t="shared" si="565"/>
        <v/>
      </c>
      <c r="K4708" s="269" t="str">
        <f t="shared" si="566"/>
        <v/>
      </c>
      <c r="L4708" s="21" t="str">
        <f t="shared" si="567"/>
        <v/>
      </c>
      <c r="M4708" s="279"/>
      <c r="N4708" s="279"/>
      <c r="O4708" s="279"/>
      <c r="P4708" s="279"/>
      <c r="Q4708" s="269"/>
      <c r="R4708" s="21"/>
      <c r="S4708" s="21"/>
      <c r="T4708" s="21"/>
      <c r="U4708" s="21"/>
      <c r="V4708" s="21"/>
      <c r="W4708" s="21"/>
      <c r="X4708" s="21"/>
      <c r="Y4708" s="91"/>
    </row>
    <row r="4709" spans="1:25">
      <c r="A4709" s="291"/>
      <c r="B4709" s="30"/>
      <c r="C4709" s="30" t="s">
        <v>13416</v>
      </c>
      <c r="D4709" s="30"/>
      <c r="E4709" s="54"/>
      <c r="F4709" s="21"/>
      <c r="G4709" s="269" t="str">
        <f t="shared" si="562"/>
        <v/>
      </c>
      <c r="H4709" s="269" t="str">
        <f t="shared" si="563"/>
        <v/>
      </c>
      <c r="I4709" s="269" t="str">
        <f t="shared" si="564"/>
        <v/>
      </c>
      <c r="J4709" s="83" t="str">
        <f t="shared" si="565"/>
        <v/>
      </c>
      <c r="K4709" s="269" t="str">
        <f t="shared" si="566"/>
        <v/>
      </c>
      <c r="L4709" s="21" t="str">
        <f t="shared" si="567"/>
        <v/>
      </c>
      <c r="M4709" s="279"/>
      <c r="N4709" s="279"/>
      <c r="O4709" s="279"/>
      <c r="P4709" s="279"/>
      <c r="Q4709" s="269"/>
      <c r="R4709" s="21"/>
      <c r="S4709" s="21"/>
      <c r="T4709" s="21"/>
      <c r="U4709" s="21"/>
      <c r="V4709" s="21"/>
      <c r="W4709" s="21"/>
      <c r="X4709" s="21"/>
      <c r="Y4709" s="91"/>
    </row>
    <row r="4710" spans="1:25">
      <c r="A4710" s="291"/>
      <c r="B4710" s="30"/>
      <c r="C4710" s="30" t="s">
        <v>13417</v>
      </c>
      <c r="D4710" s="30"/>
      <c r="E4710" s="54"/>
      <c r="F4710" s="21"/>
      <c r="G4710" s="269" t="str">
        <f t="shared" si="562"/>
        <v/>
      </c>
      <c r="H4710" s="269" t="str">
        <f t="shared" si="563"/>
        <v/>
      </c>
      <c r="I4710" s="269" t="str">
        <f t="shared" si="564"/>
        <v/>
      </c>
      <c r="J4710" s="83" t="str">
        <f t="shared" si="565"/>
        <v/>
      </c>
      <c r="K4710" s="269" t="str">
        <f t="shared" si="566"/>
        <v/>
      </c>
      <c r="L4710" s="21" t="str">
        <f t="shared" si="567"/>
        <v/>
      </c>
      <c r="M4710" s="279"/>
      <c r="N4710" s="279"/>
      <c r="O4710" s="279"/>
      <c r="P4710" s="279"/>
      <c r="Q4710" s="269"/>
      <c r="R4710" s="21"/>
      <c r="S4710" s="21"/>
      <c r="T4710" s="21"/>
      <c r="U4710" s="21"/>
      <c r="V4710" s="21"/>
      <c r="W4710" s="21"/>
      <c r="X4710" s="21"/>
      <c r="Y4710" s="91"/>
    </row>
    <row r="4711" spans="1:25">
      <c r="A4711" s="291"/>
      <c r="B4711" s="30"/>
      <c r="C4711" s="30" t="s">
        <v>13418</v>
      </c>
      <c r="D4711" s="30"/>
      <c r="E4711" s="54"/>
      <c r="F4711" s="21"/>
      <c r="G4711" s="269" t="str">
        <f t="shared" si="562"/>
        <v/>
      </c>
      <c r="H4711" s="269" t="str">
        <f t="shared" si="563"/>
        <v/>
      </c>
      <c r="I4711" s="269" t="str">
        <f t="shared" si="564"/>
        <v/>
      </c>
      <c r="J4711" s="83" t="str">
        <f t="shared" si="565"/>
        <v/>
      </c>
      <c r="K4711" s="269" t="str">
        <f t="shared" si="566"/>
        <v/>
      </c>
      <c r="L4711" s="21" t="str">
        <f t="shared" si="567"/>
        <v/>
      </c>
      <c r="M4711" s="279"/>
      <c r="N4711" s="279"/>
      <c r="O4711" s="279"/>
      <c r="P4711" s="279"/>
      <c r="Q4711" s="269"/>
      <c r="R4711" s="21"/>
      <c r="S4711" s="21"/>
      <c r="T4711" s="21"/>
      <c r="U4711" s="21"/>
      <c r="V4711" s="21"/>
      <c r="W4711" s="21"/>
      <c r="X4711" s="21"/>
      <c r="Y4711" s="91"/>
    </row>
    <row r="4712" spans="1:25">
      <c r="A4712" s="291"/>
      <c r="B4712" s="30"/>
      <c r="C4712" s="30" t="s">
        <v>13419</v>
      </c>
      <c r="D4712" s="30"/>
      <c r="E4712" s="54"/>
      <c r="F4712" s="21"/>
      <c r="G4712" s="269" t="str">
        <f t="shared" si="562"/>
        <v/>
      </c>
      <c r="H4712" s="269" t="str">
        <f t="shared" si="563"/>
        <v/>
      </c>
      <c r="I4712" s="269" t="str">
        <f t="shared" si="564"/>
        <v/>
      </c>
      <c r="J4712" s="83" t="str">
        <f t="shared" si="565"/>
        <v/>
      </c>
      <c r="K4712" s="269" t="str">
        <f t="shared" si="566"/>
        <v/>
      </c>
      <c r="L4712" s="21" t="str">
        <f t="shared" si="567"/>
        <v/>
      </c>
      <c r="M4712" s="279"/>
      <c r="N4712" s="279"/>
      <c r="O4712" s="279"/>
      <c r="P4712" s="279"/>
      <c r="Q4712" s="269"/>
      <c r="R4712" s="21"/>
      <c r="S4712" s="21"/>
      <c r="T4712" s="21"/>
      <c r="U4712" s="21"/>
      <c r="V4712" s="21"/>
      <c r="W4712" s="21"/>
      <c r="X4712" s="21"/>
      <c r="Y4712" s="91"/>
    </row>
    <row r="4713" spans="1:25">
      <c r="A4713" s="291"/>
      <c r="B4713" s="30"/>
      <c r="C4713" s="30" t="s">
        <v>13420</v>
      </c>
      <c r="D4713" s="30"/>
      <c r="E4713" s="54"/>
      <c r="F4713" s="21"/>
      <c r="G4713" s="269" t="str">
        <f t="shared" si="562"/>
        <v/>
      </c>
      <c r="H4713" s="269" t="str">
        <f t="shared" si="563"/>
        <v/>
      </c>
      <c r="I4713" s="269" t="str">
        <f t="shared" si="564"/>
        <v/>
      </c>
      <c r="J4713" s="83" t="str">
        <f t="shared" si="565"/>
        <v/>
      </c>
      <c r="K4713" s="269" t="str">
        <f t="shared" si="566"/>
        <v/>
      </c>
      <c r="L4713" s="21" t="str">
        <f t="shared" si="567"/>
        <v/>
      </c>
      <c r="M4713" s="279"/>
      <c r="N4713" s="279"/>
      <c r="O4713" s="279"/>
      <c r="P4713" s="279"/>
      <c r="Q4713" s="269"/>
      <c r="R4713" s="21"/>
      <c r="S4713" s="21"/>
      <c r="T4713" s="21"/>
      <c r="U4713" s="21"/>
      <c r="V4713" s="21"/>
      <c r="W4713" s="21"/>
      <c r="X4713" s="21"/>
      <c r="Y4713" s="91"/>
    </row>
    <row r="4714" spans="1:25">
      <c r="A4714" s="291"/>
      <c r="B4714" s="30"/>
      <c r="C4714" s="30" t="s">
        <v>13421</v>
      </c>
      <c r="D4714" s="30"/>
      <c r="E4714" s="54"/>
      <c r="F4714" s="21"/>
      <c r="G4714" s="269" t="str">
        <f t="shared" si="562"/>
        <v/>
      </c>
      <c r="H4714" s="269" t="str">
        <f t="shared" si="563"/>
        <v/>
      </c>
      <c r="I4714" s="269" t="str">
        <f t="shared" si="564"/>
        <v/>
      </c>
      <c r="J4714" s="83" t="str">
        <f t="shared" si="565"/>
        <v/>
      </c>
      <c r="K4714" s="269" t="str">
        <f t="shared" si="566"/>
        <v/>
      </c>
      <c r="L4714" s="21" t="str">
        <f t="shared" si="567"/>
        <v/>
      </c>
      <c r="M4714" s="279"/>
      <c r="N4714" s="279"/>
      <c r="O4714" s="279"/>
      <c r="P4714" s="279"/>
      <c r="Q4714" s="269"/>
      <c r="R4714" s="21"/>
      <c r="S4714" s="21"/>
      <c r="T4714" s="21"/>
      <c r="U4714" s="21"/>
      <c r="V4714" s="21"/>
      <c r="W4714" s="21"/>
      <c r="X4714" s="21"/>
      <c r="Y4714" s="91"/>
    </row>
    <row r="4715" spans="1:25">
      <c r="A4715" s="291"/>
      <c r="B4715" s="30"/>
      <c r="C4715" s="30" t="s">
        <v>13422</v>
      </c>
      <c r="D4715" s="30"/>
      <c r="E4715" s="54"/>
      <c r="F4715" s="21"/>
      <c r="G4715" s="269" t="str">
        <f t="shared" si="562"/>
        <v/>
      </c>
      <c r="H4715" s="269" t="str">
        <f t="shared" si="563"/>
        <v/>
      </c>
      <c r="I4715" s="269" t="str">
        <f t="shared" si="564"/>
        <v/>
      </c>
      <c r="J4715" s="83" t="str">
        <f t="shared" si="565"/>
        <v/>
      </c>
      <c r="K4715" s="269" t="str">
        <f t="shared" si="566"/>
        <v/>
      </c>
      <c r="L4715" s="21" t="str">
        <f t="shared" si="567"/>
        <v/>
      </c>
      <c r="M4715" s="279"/>
      <c r="N4715" s="279"/>
      <c r="O4715" s="279"/>
      <c r="P4715" s="279"/>
      <c r="Q4715" s="269"/>
      <c r="R4715" s="21"/>
      <c r="S4715" s="21"/>
      <c r="T4715" s="21"/>
      <c r="U4715" s="21"/>
      <c r="V4715" s="21"/>
      <c r="W4715" s="21"/>
      <c r="X4715" s="21"/>
      <c r="Y4715" s="91"/>
    </row>
    <row r="4716" spans="1:25">
      <c r="A4716" s="291"/>
      <c r="B4716" s="30"/>
      <c r="C4716" s="30" t="s">
        <v>13423</v>
      </c>
      <c r="D4716" s="30"/>
      <c r="E4716" s="54"/>
      <c r="F4716" s="21"/>
      <c r="G4716" s="269" t="str">
        <f t="shared" si="562"/>
        <v/>
      </c>
      <c r="H4716" s="269" t="str">
        <f t="shared" si="563"/>
        <v/>
      </c>
      <c r="I4716" s="269" t="str">
        <f t="shared" si="564"/>
        <v/>
      </c>
      <c r="J4716" s="83" t="str">
        <f t="shared" si="565"/>
        <v/>
      </c>
      <c r="K4716" s="269" t="str">
        <f t="shared" si="566"/>
        <v/>
      </c>
      <c r="L4716" s="21" t="str">
        <f t="shared" si="567"/>
        <v/>
      </c>
      <c r="M4716" s="279"/>
      <c r="N4716" s="279"/>
      <c r="O4716" s="279"/>
      <c r="P4716" s="279"/>
      <c r="Q4716" s="269"/>
      <c r="R4716" s="21"/>
      <c r="S4716" s="21"/>
      <c r="T4716" s="21"/>
      <c r="U4716" s="21"/>
      <c r="V4716" s="21"/>
      <c r="W4716" s="21"/>
      <c r="X4716" s="21"/>
      <c r="Y4716" s="91"/>
    </row>
    <row r="4717" spans="1:25">
      <c r="A4717" s="291"/>
      <c r="B4717" s="30"/>
      <c r="C4717" s="30" t="s">
        <v>13424</v>
      </c>
      <c r="D4717" s="30"/>
      <c r="E4717" s="54"/>
      <c r="F4717" s="21"/>
      <c r="G4717" s="269" t="str">
        <f t="shared" si="562"/>
        <v/>
      </c>
      <c r="H4717" s="269" t="str">
        <f t="shared" si="563"/>
        <v/>
      </c>
      <c r="I4717" s="269" t="str">
        <f t="shared" si="564"/>
        <v/>
      </c>
      <c r="J4717" s="83" t="str">
        <f t="shared" si="565"/>
        <v/>
      </c>
      <c r="K4717" s="269" t="str">
        <f t="shared" si="566"/>
        <v/>
      </c>
      <c r="L4717" s="21" t="str">
        <f t="shared" si="567"/>
        <v/>
      </c>
      <c r="M4717" s="279"/>
      <c r="N4717" s="279"/>
      <c r="O4717" s="279"/>
      <c r="P4717" s="279"/>
      <c r="Q4717" s="269"/>
      <c r="R4717" s="21"/>
      <c r="S4717" s="21"/>
      <c r="T4717" s="21"/>
      <c r="U4717" s="21"/>
      <c r="V4717" s="21"/>
      <c r="W4717" s="21"/>
      <c r="X4717" s="21"/>
      <c r="Y4717" s="91"/>
    </row>
    <row r="4718" spans="1:25">
      <c r="A4718" s="291"/>
      <c r="B4718" s="30"/>
      <c r="C4718" s="30" t="s">
        <v>13425</v>
      </c>
      <c r="D4718" s="30"/>
      <c r="E4718" s="54"/>
      <c r="F4718" s="21"/>
      <c r="G4718" s="269" t="str">
        <f t="shared" si="562"/>
        <v/>
      </c>
      <c r="H4718" s="269" t="str">
        <f t="shared" si="563"/>
        <v/>
      </c>
      <c r="I4718" s="269" t="str">
        <f t="shared" si="564"/>
        <v/>
      </c>
      <c r="J4718" s="83" t="str">
        <f t="shared" si="565"/>
        <v/>
      </c>
      <c r="K4718" s="269" t="str">
        <f t="shared" si="566"/>
        <v/>
      </c>
      <c r="L4718" s="21" t="str">
        <f t="shared" si="567"/>
        <v/>
      </c>
      <c r="M4718" s="279"/>
      <c r="N4718" s="279"/>
      <c r="O4718" s="279"/>
      <c r="P4718" s="279"/>
      <c r="Q4718" s="269"/>
      <c r="R4718" s="21"/>
      <c r="S4718" s="21"/>
      <c r="T4718" s="21"/>
      <c r="U4718" s="21"/>
      <c r="V4718" s="21"/>
      <c r="W4718" s="21"/>
      <c r="X4718" s="21"/>
      <c r="Y4718" s="91"/>
    </row>
    <row r="4719" spans="1:25">
      <c r="A4719" s="291"/>
      <c r="B4719" s="30"/>
      <c r="C4719" s="30" t="s">
        <v>13426</v>
      </c>
      <c r="D4719" s="30"/>
      <c r="E4719" s="54"/>
      <c r="F4719" s="21"/>
      <c r="G4719" s="269" t="str">
        <f t="shared" si="562"/>
        <v/>
      </c>
      <c r="H4719" s="269" t="str">
        <f t="shared" si="563"/>
        <v/>
      </c>
      <c r="I4719" s="269" t="str">
        <f t="shared" si="564"/>
        <v/>
      </c>
      <c r="J4719" s="83" t="str">
        <f t="shared" si="565"/>
        <v/>
      </c>
      <c r="K4719" s="269" t="str">
        <f t="shared" si="566"/>
        <v/>
      </c>
      <c r="L4719" s="21" t="str">
        <f t="shared" si="567"/>
        <v/>
      </c>
      <c r="M4719" s="279"/>
      <c r="N4719" s="279"/>
      <c r="O4719" s="279"/>
      <c r="P4719" s="279"/>
      <c r="Q4719" s="269"/>
      <c r="R4719" s="21"/>
      <c r="S4719" s="21"/>
      <c r="T4719" s="21"/>
      <c r="U4719" s="21"/>
      <c r="V4719" s="21"/>
      <c r="W4719" s="21"/>
      <c r="X4719" s="21"/>
      <c r="Y4719" s="91"/>
    </row>
    <row r="4720" spans="1:25">
      <c r="A4720" s="291"/>
      <c r="B4720" s="30"/>
      <c r="C4720" s="30" t="s">
        <v>13427</v>
      </c>
      <c r="D4720" s="30"/>
      <c r="E4720" s="54"/>
      <c r="F4720" s="21"/>
      <c r="G4720" s="269" t="str">
        <f t="shared" si="562"/>
        <v/>
      </c>
      <c r="H4720" s="269" t="str">
        <f t="shared" si="563"/>
        <v/>
      </c>
      <c r="I4720" s="269" t="str">
        <f t="shared" si="564"/>
        <v/>
      </c>
      <c r="J4720" s="83" t="str">
        <f t="shared" si="565"/>
        <v/>
      </c>
      <c r="K4720" s="269" t="str">
        <f t="shared" si="566"/>
        <v/>
      </c>
      <c r="L4720" s="21" t="str">
        <f t="shared" si="567"/>
        <v/>
      </c>
      <c r="M4720" s="279"/>
      <c r="N4720" s="279"/>
      <c r="O4720" s="279"/>
      <c r="P4720" s="279"/>
      <c r="Q4720" s="269"/>
      <c r="R4720" s="21"/>
      <c r="S4720" s="21"/>
      <c r="T4720" s="21"/>
      <c r="U4720" s="21"/>
      <c r="V4720" s="21"/>
      <c r="W4720" s="21"/>
      <c r="X4720" s="21"/>
      <c r="Y4720" s="91"/>
    </row>
    <row r="4721" spans="1:25">
      <c r="A4721" s="291"/>
      <c r="B4721" s="30"/>
      <c r="C4721" s="30" t="s">
        <v>13428</v>
      </c>
      <c r="D4721" s="30"/>
      <c r="E4721" s="54"/>
      <c r="F4721" s="21"/>
      <c r="G4721" s="269" t="str">
        <f t="shared" si="562"/>
        <v/>
      </c>
      <c r="H4721" s="269" t="str">
        <f t="shared" si="563"/>
        <v/>
      </c>
      <c r="I4721" s="269" t="str">
        <f t="shared" si="564"/>
        <v/>
      </c>
      <c r="J4721" s="83" t="str">
        <f t="shared" si="565"/>
        <v/>
      </c>
      <c r="K4721" s="269" t="str">
        <f t="shared" si="566"/>
        <v/>
      </c>
      <c r="L4721" s="21" t="str">
        <f t="shared" si="567"/>
        <v/>
      </c>
      <c r="M4721" s="279"/>
      <c r="N4721" s="279"/>
      <c r="O4721" s="279"/>
      <c r="P4721" s="279"/>
      <c r="Q4721" s="269"/>
      <c r="R4721" s="21"/>
      <c r="S4721" s="21"/>
      <c r="T4721" s="21"/>
      <c r="U4721" s="21"/>
      <c r="V4721" s="21"/>
      <c r="W4721" s="21"/>
      <c r="X4721" s="21"/>
      <c r="Y4721" s="91"/>
    </row>
    <row r="4722" spans="1:25">
      <c r="A4722" s="291"/>
      <c r="B4722" s="30"/>
      <c r="C4722" s="30" t="s">
        <v>13429</v>
      </c>
      <c r="D4722" s="30"/>
      <c r="E4722" s="54"/>
      <c r="F4722" s="21"/>
      <c r="G4722" s="269" t="str">
        <f t="shared" si="562"/>
        <v/>
      </c>
      <c r="H4722" s="269" t="str">
        <f t="shared" si="563"/>
        <v/>
      </c>
      <c r="I4722" s="269" t="str">
        <f t="shared" si="564"/>
        <v/>
      </c>
      <c r="J4722" s="83" t="str">
        <f t="shared" si="565"/>
        <v/>
      </c>
      <c r="K4722" s="269" t="str">
        <f t="shared" si="566"/>
        <v/>
      </c>
      <c r="L4722" s="21" t="str">
        <f t="shared" si="567"/>
        <v/>
      </c>
      <c r="M4722" s="279"/>
      <c r="N4722" s="279"/>
      <c r="O4722" s="279"/>
      <c r="P4722" s="279"/>
      <c r="Q4722" s="269"/>
      <c r="R4722" s="21"/>
      <c r="S4722" s="21"/>
      <c r="T4722" s="21"/>
      <c r="U4722" s="21"/>
      <c r="V4722" s="21"/>
      <c r="W4722" s="21"/>
      <c r="X4722" s="21"/>
      <c r="Y4722" s="91"/>
    </row>
    <row r="4723" spans="1:25">
      <c r="A4723" s="291"/>
      <c r="B4723" s="30"/>
      <c r="C4723" s="30" t="s">
        <v>13430</v>
      </c>
      <c r="D4723" s="30"/>
      <c r="E4723" s="54"/>
      <c r="F4723" s="21"/>
      <c r="G4723" s="269" t="str">
        <f t="shared" si="562"/>
        <v/>
      </c>
      <c r="H4723" s="269" t="str">
        <f t="shared" si="563"/>
        <v/>
      </c>
      <c r="I4723" s="269" t="str">
        <f t="shared" si="564"/>
        <v/>
      </c>
      <c r="J4723" s="83" t="str">
        <f t="shared" si="565"/>
        <v/>
      </c>
      <c r="K4723" s="269" t="str">
        <f t="shared" si="566"/>
        <v/>
      </c>
      <c r="L4723" s="21" t="str">
        <f t="shared" si="567"/>
        <v/>
      </c>
      <c r="M4723" s="279"/>
      <c r="N4723" s="279"/>
      <c r="O4723" s="279"/>
      <c r="P4723" s="279"/>
      <c r="Q4723" s="269"/>
      <c r="R4723" s="21"/>
      <c r="S4723" s="21"/>
      <c r="T4723" s="21"/>
      <c r="U4723" s="21"/>
      <c r="V4723" s="21"/>
      <c r="W4723" s="21"/>
      <c r="X4723" s="21"/>
      <c r="Y4723" s="91"/>
    </row>
    <row r="4724" spans="1:25">
      <c r="A4724" s="291"/>
      <c r="B4724" s="30"/>
      <c r="C4724" s="30" t="s">
        <v>13431</v>
      </c>
      <c r="D4724" s="30"/>
      <c r="E4724" s="54"/>
      <c r="F4724" s="21"/>
      <c r="G4724" s="269" t="str">
        <f t="shared" ref="G4724:G4787" si="568">IF(ISBLANK(N4724),"",YEAR(N4724))</f>
        <v/>
      </c>
      <c r="H4724" s="269" t="str">
        <f t="shared" ref="H4724:H4787" si="569">IF(ISBLANK(N4724),"",MONTH(N4724))</f>
        <v/>
      </c>
      <c r="I4724" s="269" t="str">
        <f t="shared" ref="I4724:I4787" si="570">IF(ISBLANK(N4724),"",WEEKNUM(N4724,1))</f>
        <v/>
      </c>
      <c r="J4724" s="83" t="str">
        <f t="shared" ref="J4724:J4787" si="571">IF(ISBLANK(P4724),"",YEAR(P4724))</f>
        <v/>
      </c>
      <c r="K4724" s="269" t="str">
        <f t="shared" ref="K4724:K4787" si="572">IF(ISBLANK(P4724),"",MONTH(P4724))</f>
        <v/>
      </c>
      <c r="L4724" s="21" t="str">
        <f t="shared" ref="L4724:L4787" si="573">IF(ISBLANK(P4724),"",WEEKNUM(P4724,1))</f>
        <v/>
      </c>
      <c r="M4724" s="279"/>
      <c r="N4724" s="279"/>
      <c r="O4724" s="279"/>
      <c r="P4724" s="279"/>
      <c r="Q4724" s="269"/>
      <c r="R4724" s="21"/>
      <c r="S4724" s="21"/>
      <c r="T4724" s="21"/>
      <c r="U4724" s="21"/>
      <c r="V4724" s="21"/>
      <c r="W4724" s="21"/>
      <c r="X4724" s="21"/>
      <c r="Y4724" s="91"/>
    </row>
    <row r="4725" spans="1:25">
      <c r="A4725" s="291"/>
      <c r="B4725" s="30"/>
      <c r="C4725" s="30" t="s">
        <v>13432</v>
      </c>
      <c r="D4725" s="30"/>
      <c r="E4725" s="54"/>
      <c r="F4725" s="21"/>
      <c r="G4725" s="269" t="str">
        <f t="shared" si="568"/>
        <v/>
      </c>
      <c r="H4725" s="269" t="str">
        <f t="shared" si="569"/>
        <v/>
      </c>
      <c r="I4725" s="269" t="str">
        <f t="shared" si="570"/>
        <v/>
      </c>
      <c r="J4725" s="83" t="str">
        <f t="shared" si="571"/>
        <v/>
      </c>
      <c r="K4725" s="269" t="str">
        <f t="shared" si="572"/>
        <v/>
      </c>
      <c r="L4725" s="21" t="str">
        <f t="shared" si="573"/>
        <v/>
      </c>
      <c r="M4725" s="279"/>
      <c r="N4725" s="279"/>
      <c r="O4725" s="279"/>
      <c r="P4725" s="279"/>
      <c r="Q4725" s="269"/>
      <c r="R4725" s="21"/>
      <c r="S4725" s="21"/>
      <c r="T4725" s="21"/>
      <c r="U4725" s="21"/>
      <c r="V4725" s="21"/>
      <c r="W4725" s="21"/>
      <c r="X4725" s="21"/>
      <c r="Y4725" s="91"/>
    </row>
    <row r="4726" spans="1:25">
      <c r="A4726" s="291"/>
      <c r="B4726" s="30"/>
      <c r="C4726" s="30" t="s">
        <v>13433</v>
      </c>
      <c r="D4726" s="30"/>
      <c r="E4726" s="54"/>
      <c r="F4726" s="21"/>
      <c r="G4726" s="269" t="str">
        <f t="shared" si="568"/>
        <v/>
      </c>
      <c r="H4726" s="269" t="str">
        <f t="shared" si="569"/>
        <v/>
      </c>
      <c r="I4726" s="269" t="str">
        <f t="shared" si="570"/>
        <v/>
      </c>
      <c r="J4726" s="83" t="str">
        <f t="shared" si="571"/>
        <v/>
      </c>
      <c r="K4726" s="269" t="str">
        <f t="shared" si="572"/>
        <v/>
      </c>
      <c r="L4726" s="21" t="str">
        <f t="shared" si="573"/>
        <v/>
      </c>
      <c r="M4726" s="279"/>
      <c r="N4726" s="279"/>
      <c r="O4726" s="279"/>
      <c r="P4726" s="279"/>
      <c r="Q4726" s="269"/>
      <c r="R4726" s="21"/>
      <c r="S4726" s="21"/>
      <c r="T4726" s="21"/>
      <c r="U4726" s="21"/>
      <c r="V4726" s="21"/>
      <c r="W4726" s="21"/>
      <c r="X4726" s="21"/>
      <c r="Y4726" s="91"/>
    </row>
    <row r="4727" spans="1:25">
      <c r="A4727" s="291"/>
      <c r="B4727" s="30"/>
      <c r="C4727" s="30" t="s">
        <v>13434</v>
      </c>
      <c r="D4727" s="30"/>
      <c r="E4727" s="54"/>
      <c r="F4727" s="21"/>
      <c r="G4727" s="269" t="str">
        <f t="shared" si="568"/>
        <v/>
      </c>
      <c r="H4727" s="269" t="str">
        <f t="shared" si="569"/>
        <v/>
      </c>
      <c r="I4727" s="269" t="str">
        <f t="shared" si="570"/>
        <v/>
      </c>
      <c r="J4727" s="83" t="str">
        <f t="shared" si="571"/>
        <v/>
      </c>
      <c r="K4727" s="269" t="str">
        <f t="shared" si="572"/>
        <v/>
      </c>
      <c r="L4727" s="21" t="str">
        <f t="shared" si="573"/>
        <v/>
      </c>
      <c r="M4727" s="279"/>
      <c r="N4727" s="279"/>
      <c r="O4727" s="279"/>
      <c r="P4727" s="279"/>
      <c r="Q4727" s="269"/>
      <c r="R4727" s="21"/>
      <c r="S4727" s="21"/>
      <c r="T4727" s="21"/>
      <c r="U4727" s="21"/>
      <c r="V4727" s="21"/>
      <c r="W4727" s="21"/>
      <c r="X4727" s="21"/>
      <c r="Y4727" s="91"/>
    </row>
    <row r="4728" spans="1:25">
      <c r="A4728" s="291"/>
      <c r="B4728" s="30"/>
      <c r="C4728" s="30" t="s">
        <v>13435</v>
      </c>
      <c r="D4728" s="30"/>
      <c r="E4728" s="54"/>
      <c r="F4728" s="21"/>
      <c r="G4728" s="269" t="str">
        <f t="shared" si="568"/>
        <v/>
      </c>
      <c r="H4728" s="269" t="str">
        <f t="shared" si="569"/>
        <v/>
      </c>
      <c r="I4728" s="269" t="str">
        <f t="shared" si="570"/>
        <v/>
      </c>
      <c r="J4728" s="83" t="str">
        <f t="shared" si="571"/>
        <v/>
      </c>
      <c r="K4728" s="269" t="str">
        <f t="shared" si="572"/>
        <v/>
      </c>
      <c r="L4728" s="21" t="str">
        <f t="shared" si="573"/>
        <v/>
      </c>
      <c r="M4728" s="279"/>
      <c r="N4728" s="279"/>
      <c r="O4728" s="279"/>
      <c r="P4728" s="279"/>
      <c r="Q4728" s="269"/>
      <c r="R4728" s="21"/>
      <c r="S4728" s="21"/>
      <c r="T4728" s="21"/>
      <c r="U4728" s="21"/>
      <c r="V4728" s="21"/>
      <c r="W4728" s="21"/>
      <c r="X4728" s="21"/>
      <c r="Y4728" s="91"/>
    </row>
    <row r="4729" spans="1:25">
      <c r="A4729" s="291"/>
      <c r="B4729" s="30"/>
      <c r="C4729" s="30" t="s">
        <v>13436</v>
      </c>
      <c r="D4729" s="30"/>
      <c r="E4729" s="54"/>
      <c r="F4729" s="21"/>
      <c r="G4729" s="269" t="str">
        <f t="shared" si="568"/>
        <v/>
      </c>
      <c r="H4729" s="269" t="str">
        <f t="shared" si="569"/>
        <v/>
      </c>
      <c r="I4729" s="269" t="str">
        <f t="shared" si="570"/>
        <v/>
      </c>
      <c r="J4729" s="83" t="str">
        <f t="shared" si="571"/>
        <v/>
      </c>
      <c r="K4729" s="269" t="str">
        <f t="shared" si="572"/>
        <v/>
      </c>
      <c r="L4729" s="21" t="str">
        <f t="shared" si="573"/>
        <v/>
      </c>
      <c r="M4729" s="279"/>
      <c r="N4729" s="279"/>
      <c r="O4729" s="279"/>
      <c r="P4729" s="279"/>
      <c r="Q4729" s="269"/>
      <c r="R4729" s="21"/>
      <c r="S4729" s="21"/>
      <c r="T4729" s="21"/>
      <c r="U4729" s="21"/>
      <c r="V4729" s="21"/>
      <c r="W4729" s="21"/>
      <c r="X4729" s="21"/>
      <c r="Y4729" s="91"/>
    </row>
    <row r="4730" spans="1:25">
      <c r="A4730" s="291"/>
      <c r="B4730" s="30"/>
      <c r="C4730" s="30" t="s">
        <v>13437</v>
      </c>
      <c r="D4730" s="30"/>
      <c r="E4730" s="54"/>
      <c r="F4730" s="21"/>
      <c r="G4730" s="269" t="str">
        <f t="shared" si="568"/>
        <v/>
      </c>
      <c r="H4730" s="269" t="str">
        <f t="shared" si="569"/>
        <v/>
      </c>
      <c r="I4730" s="269" t="str">
        <f t="shared" si="570"/>
        <v/>
      </c>
      <c r="J4730" s="83" t="str">
        <f t="shared" si="571"/>
        <v/>
      </c>
      <c r="K4730" s="269" t="str">
        <f t="shared" si="572"/>
        <v/>
      </c>
      <c r="L4730" s="21" t="str">
        <f t="shared" si="573"/>
        <v/>
      </c>
      <c r="M4730" s="279"/>
      <c r="N4730" s="279"/>
      <c r="O4730" s="279"/>
      <c r="P4730" s="279"/>
      <c r="Q4730" s="269"/>
      <c r="R4730" s="21"/>
      <c r="S4730" s="21"/>
      <c r="T4730" s="21"/>
      <c r="U4730" s="21"/>
      <c r="V4730" s="21"/>
      <c r="W4730" s="21"/>
      <c r="X4730" s="21"/>
      <c r="Y4730" s="91"/>
    </row>
    <row r="4731" spans="1:25">
      <c r="A4731" s="291"/>
      <c r="B4731" s="30"/>
      <c r="C4731" s="30" t="s">
        <v>13438</v>
      </c>
      <c r="D4731" s="30"/>
      <c r="E4731" s="54"/>
      <c r="F4731" s="21"/>
      <c r="G4731" s="269" t="str">
        <f t="shared" si="568"/>
        <v/>
      </c>
      <c r="H4731" s="269" t="str">
        <f t="shared" si="569"/>
        <v/>
      </c>
      <c r="I4731" s="269" t="str">
        <f t="shared" si="570"/>
        <v/>
      </c>
      <c r="J4731" s="83" t="str">
        <f t="shared" si="571"/>
        <v/>
      </c>
      <c r="K4731" s="269" t="str">
        <f t="shared" si="572"/>
        <v/>
      </c>
      <c r="L4731" s="21" t="str">
        <f t="shared" si="573"/>
        <v/>
      </c>
      <c r="M4731" s="279"/>
      <c r="N4731" s="279"/>
      <c r="O4731" s="279"/>
      <c r="P4731" s="279"/>
      <c r="Q4731" s="269"/>
      <c r="R4731" s="21"/>
      <c r="S4731" s="21"/>
      <c r="T4731" s="21"/>
      <c r="U4731" s="21"/>
      <c r="V4731" s="21"/>
      <c r="W4731" s="21"/>
      <c r="X4731" s="21"/>
      <c r="Y4731" s="91"/>
    </row>
    <row r="4732" spans="1:25">
      <c r="A4732" s="291"/>
      <c r="B4732" s="30"/>
      <c r="C4732" s="30" t="s">
        <v>13439</v>
      </c>
      <c r="D4732" s="30"/>
      <c r="E4732" s="54"/>
      <c r="F4732" s="21"/>
      <c r="G4732" s="269" t="str">
        <f t="shared" si="568"/>
        <v/>
      </c>
      <c r="H4732" s="269" t="str">
        <f t="shared" si="569"/>
        <v/>
      </c>
      <c r="I4732" s="269" t="str">
        <f t="shared" si="570"/>
        <v/>
      </c>
      <c r="J4732" s="83" t="str">
        <f t="shared" si="571"/>
        <v/>
      </c>
      <c r="K4732" s="269" t="str">
        <f t="shared" si="572"/>
        <v/>
      </c>
      <c r="L4732" s="21" t="str">
        <f t="shared" si="573"/>
        <v/>
      </c>
      <c r="M4732" s="279"/>
      <c r="N4732" s="279"/>
      <c r="O4732" s="279"/>
      <c r="P4732" s="279"/>
      <c r="Q4732" s="269"/>
      <c r="R4732" s="21"/>
      <c r="S4732" s="21"/>
      <c r="T4732" s="21"/>
      <c r="U4732" s="21"/>
      <c r="V4732" s="21"/>
      <c r="W4732" s="21"/>
      <c r="X4732" s="21"/>
      <c r="Y4732" s="91"/>
    </row>
    <row r="4733" spans="1:25">
      <c r="A4733" s="291"/>
      <c r="B4733" s="30"/>
      <c r="C4733" s="30" t="s">
        <v>13440</v>
      </c>
      <c r="D4733" s="30"/>
      <c r="E4733" s="54"/>
      <c r="F4733" s="21"/>
      <c r="G4733" s="269" t="str">
        <f t="shared" si="568"/>
        <v/>
      </c>
      <c r="H4733" s="269" t="str">
        <f t="shared" si="569"/>
        <v/>
      </c>
      <c r="I4733" s="269" t="str">
        <f t="shared" si="570"/>
        <v/>
      </c>
      <c r="J4733" s="83" t="str">
        <f t="shared" si="571"/>
        <v/>
      </c>
      <c r="K4733" s="269" t="str">
        <f t="shared" si="572"/>
        <v/>
      </c>
      <c r="L4733" s="21" t="str">
        <f t="shared" si="573"/>
        <v/>
      </c>
      <c r="M4733" s="279"/>
      <c r="N4733" s="279"/>
      <c r="O4733" s="279"/>
      <c r="P4733" s="279"/>
      <c r="Q4733" s="269"/>
      <c r="R4733" s="21"/>
      <c r="S4733" s="21"/>
      <c r="T4733" s="21"/>
      <c r="U4733" s="21"/>
      <c r="V4733" s="21"/>
      <c r="W4733" s="21"/>
      <c r="X4733" s="21"/>
      <c r="Y4733" s="91"/>
    </row>
    <row r="4734" spans="1:25">
      <c r="A4734" s="291"/>
      <c r="B4734" s="30"/>
      <c r="C4734" s="30" t="s">
        <v>13441</v>
      </c>
      <c r="D4734" s="30"/>
      <c r="E4734" s="54"/>
      <c r="F4734" s="21"/>
      <c r="G4734" s="269" t="str">
        <f t="shared" si="568"/>
        <v/>
      </c>
      <c r="H4734" s="269" t="str">
        <f t="shared" si="569"/>
        <v/>
      </c>
      <c r="I4734" s="269" t="str">
        <f t="shared" si="570"/>
        <v/>
      </c>
      <c r="J4734" s="83" t="str">
        <f t="shared" si="571"/>
        <v/>
      </c>
      <c r="K4734" s="269" t="str">
        <f t="shared" si="572"/>
        <v/>
      </c>
      <c r="L4734" s="21" t="str">
        <f t="shared" si="573"/>
        <v/>
      </c>
      <c r="M4734" s="279"/>
      <c r="N4734" s="279"/>
      <c r="O4734" s="279"/>
      <c r="P4734" s="279"/>
      <c r="Q4734" s="269"/>
      <c r="R4734" s="21"/>
      <c r="S4734" s="21"/>
      <c r="T4734" s="21"/>
      <c r="U4734" s="21"/>
      <c r="V4734" s="21"/>
      <c r="W4734" s="21"/>
      <c r="X4734" s="21"/>
      <c r="Y4734" s="91"/>
    </row>
    <row r="4735" spans="1:25">
      <c r="A4735" s="291"/>
      <c r="B4735" s="30"/>
      <c r="C4735" s="30" t="s">
        <v>13442</v>
      </c>
      <c r="D4735" s="30"/>
      <c r="E4735" s="54"/>
      <c r="F4735" s="21"/>
      <c r="G4735" s="269" t="str">
        <f t="shared" si="568"/>
        <v/>
      </c>
      <c r="H4735" s="269" t="str">
        <f t="shared" si="569"/>
        <v/>
      </c>
      <c r="I4735" s="269" t="str">
        <f t="shared" si="570"/>
        <v/>
      </c>
      <c r="J4735" s="83" t="str">
        <f t="shared" si="571"/>
        <v/>
      </c>
      <c r="K4735" s="269" t="str">
        <f t="shared" si="572"/>
        <v/>
      </c>
      <c r="L4735" s="21" t="str">
        <f t="shared" si="573"/>
        <v/>
      </c>
      <c r="M4735" s="279"/>
      <c r="N4735" s="279"/>
      <c r="O4735" s="279"/>
      <c r="P4735" s="279"/>
      <c r="Q4735" s="269"/>
      <c r="R4735" s="21"/>
      <c r="S4735" s="21"/>
      <c r="T4735" s="21"/>
      <c r="U4735" s="21"/>
      <c r="V4735" s="21"/>
      <c r="W4735" s="21"/>
      <c r="X4735" s="21"/>
      <c r="Y4735" s="91"/>
    </row>
    <row r="4736" spans="1:25">
      <c r="A4736" s="291"/>
      <c r="B4736" s="30"/>
      <c r="C4736" s="30" t="s">
        <v>13443</v>
      </c>
      <c r="D4736" s="30"/>
      <c r="E4736" s="54"/>
      <c r="F4736" s="21"/>
      <c r="G4736" s="269" t="str">
        <f t="shared" si="568"/>
        <v/>
      </c>
      <c r="H4736" s="269" t="str">
        <f t="shared" si="569"/>
        <v/>
      </c>
      <c r="I4736" s="269" t="str">
        <f t="shared" si="570"/>
        <v/>
      </c>
      <c r="J4736" s="83" t="str">
        <f t="shared" si="571"/>
        <v/>
      </c>
      <c r="K4736" s="269" t="str">
        <f t="shared" si="572"/>
        <v/>
      </c>
      <c r="L4736" s="21" t="str">
        <f t="shared" si="573"/>
        <v/>
      </c>
      <c r="M4736" s="279"/>
      <c r="N4736" s="279"/>
      <c r="O4736" s="279"/>
      <c r="P4736" s="279"/>
      <c r="Q4736" s="269"/>
      <c r="R4736" s="21"/>
      <c r="S4736" s="21"/>
      <c r="T4736" s="21"/>
      <c r="U4736" s="21"/>
      <c r="V4736" s="21"/>
      <c r="W4736" s="21"/>
      <c r="X4736" s="21"/>
      <c r="Y4736" s="91"/>
    </row>
    <row r="4737" spans="1:25">
      <c r="A4737" s="291"/>
      <c r="B4737" s="30"/>
      <c r="C4737" s="30" t="s">
        <v>13444</v>
      </c>
      <c r="D4737" s="30"/>
      <c r="E4737" s="54"/>
      <c r="F4737" s="21"/>
      <c r="G4737" s="269" t="str">
        <f t="shared" si="568"/>
        <v/>
      </c>
      <c r="H4737" s="269" t="str">
        <f t="shared" si="569"/>
        <v/>
      </c>
      <c r="I4737" s="269" t="str">
        <f t="shared" si="570"/>
        <v/>
      </c>
      <c r="J4737" s="83" t="str">
        <f t="shared" si="571"/>
        <v/>
      </c>
      <c r="K4737" s="269" t="str">
        <f t="shared" si="572"/>
        <v/>
      </c>
      <c r="L4737" s="21" t="str">
        <f t="shared" si="573"/>
        <v/>
      </c>
      <c r="M4737" s="279"/>
      <c r="N4737" s="279"/>
      <c r="O4737" s="279"/>
      <c r="P4737" s="279"/>
      <c r="Q4737" s="269"/>
      <c r="R4737" s="21"/>
      <c r="S4737" s="21"/>
      <c r="T4737" s="21"/>
      <c r="U4737" s="21"/>
      <c r="V4737" s="21"/>
      <c r="W4737" s="21"/>
      <c r="X4737" s="21"/>
      <c r="Y4737" s="91"/>
    </row>
    <row r="4738" spans="1:25">
      <c r="A4738" s="291"/>
      <c r="B4738" s="30"/>
      <c r="C4738" s="30" t="s">
        <v>13445</v>
      </c>
      <c r="D4738" s="30"/>
      <c r="E4738" s="54"/>
      <c r="F4738" s="21"/>
      <c r="G4738" s="269" t="str">
        <f t="shared" si="568"/>
        <v/>
      </c>
      <c r="H4738" s="269" t="str">
        <f t="shared" si="569"/>
        <v/>
      </c>
      <c r="I4738" s="269" t="str">
        <f t="shared" si="570"/>
        <v/>
      </c>
      <c r="J4738" s="83" t="str">
        <f t="shared" si="571"/>
        <v/>
      </c>
      <c r="K4738" s="269" t="str">
        <f t="shared" si="572"/>
        <v/>
      </c>
      <c r="L4738" s="21" t="str">
        <f t="shared" si="573"/>
        <v/>
      </c>
      <c r="M4738" s="279"/>
      <c r="N4738" s="279"/>
      <c r="O4738" s="279"/>
      <c r="P4738" s="279"/>
      <c r="Q4738" s="269"/>
      <c r="R4738" s="21"/>
      <c r="S4738" s="21"/>
      <c r="T4738" s="21"/>
      <c r="U4738" s="21"/>
      <c r="V4738" s="21"/>
      <c r="W4738" s="21"/>
      <c r="X4738" s="21"/>
      <c r="Y4738" s="91"/>
    </row>
    <row r="4739" spans="1:25">
      <c r="A4739" s="291"/>
      <c r="B4739" s="30"/>
      <c r="C4739" s="30" t="s">
        <v>13446</v>
      </c>
      <c r="D4739" s="30"/>
      <c r="E4739" s="54"/>
      <c r="F4739" s="21"/>
      <c r="G4739" s="269" t="str">
        <f t="shared" si="568"/>
        <v/>
      </c>
      <c r="H4739" s="269" t="str">
        <f t="shared" si="569"/>
        <v/>
      </c>
      <c r="I4739" s="269" t="str">
        <f t="shared" si="570"/>
        <v/>
      </c>
      <c r="J4739" s="83" t="str">
        <f t="shared" si="571"/>
        <v/>
      </c>
      <c r="K4739" s="269" t="str">
        <f t="shared" si="572"/>
        <v/>
      </c>
      <c r="L4739" s="21" t="str">
        <f t="shared" si="573"/>
        <v/>
      </c>
      <c r="M4739" s="279"/>
      <c r="N4739" s="279"/>
      <c r="O4739" s="279"/>
      <c r="P4739" s="279"/>
      <c r="Q4739" s="269"/>
      <c r="R4739" s="21"/>
      <c r="S4739" s="21"/>
      <c r="T4739" s="21"/>
      <c r="U4739" s="21"/>
      <c r="V4739" s="21"/>
      <c r="W4739" s="21"/>
      <c r="X4739" s="21"/>
      <c r="Y4739" s="91"/>
    </row>
    <row r="4740" spans="1:25">
      <c r="A4740" s="291"/>
      <c r="B4740" s="30"/>
      <c r="C4740" s="30" t="s">
        <v>13447</v>
      </c>
      <c r="D4740" s="30"/>
      <c r="E4740" s="54"/>
      <c r="F4740" s="21"/>
      <c r="G4740" s="269" t="str">
        <f t="shared" si="568"/>
        <v/>
      </c>
      <c r="H4740" s="269" t="str">
        <f t="shared" si="569"/>
        <v/>
      </c>
      <c r="I4740" s="269" t="str">
        <f t="shared" si="570"/>
        <v/>
      </c>
      <c r="J4740" s="83" t="str">
        <f t="shared" si="571"/>
        <v/>
      </c>
      <c r="K4740" s="269" t="str">
        <f t="shared" si="572"/>
        <v/>
      </c>
      <c r="L4740" s="21" t="str">
        <f t="shared" si="573"/>
        <v/>
      </c>
      <c r="M4740" s="279"/>
      <c r="N4740" s="279"/>
      <c r="O4740" s="279"/>
      <c r="P4740" s="279"/>
      <c r="Q4740" s="269"/>
      <c r="R4740" s="21"/>
      <c r="S4740" s="21"/>
      <c r="T4740" s="21"/>
      <c r="U4740" s="21"/>
      <c r="V4740" s="21"/>
      <c r="W4740" s="21"/>
      <c r="X4740" s="21"/>
      <c r="Y4740" s="91"/>
    </row>
    <row r="4741" spans="1:25">
      <c r="A4741" s="291"/>
      <c r="B4741" s="30"/>
      <c r="C4741" s="30" t="s">
        <v>13448</v>
      </c>
      <c r="D4741" s="30"/>
      <c r="E4741" s="54"/>
      <c r="F4741" s="21"/>
      <c r="G4741" s="269" t="str">
        <f t="shared" si="568"/>
        <v/>
      </c>
      <c r="H4741" s="269" t="str">
        <f t="shared" si="569"/>
        <v/>
      </c>
      <c r="I4741" s="269" t="str">
        <f t="shared" si="570"/>
        <v/>
      </c>
      <c r="J4741" s="83" t="str">
        <f t="shared" si="571"/>
        <v/>
      </c>
      <c r="K4741" s="269" t="str">
        <f t="shared" si="572"/>
        <v/>
      </c>
      <c r="L4741" s="21" t="str">
        <f t="shared" si="573"/>
        <v/>
      </c>
      <c r="M4741" s="279"/>
      <c r="N4741" s="279"/>
      <c r="O4741" s="279"/>
      <c r="P4741" s="279"/>
      <c r="Q4741" s="269"/>
      <c r="R4741" s="21"/>
      <c r="S4741" s="21"/>
      <c r="T4741" s="21"/>
      <c r="U4741" s="21"/>
      <c r="V4741" s="21"/>
      <c r="W4741" s="21"/>
      <c r="X4741" s="21"/>
      <c r="Y4741" s="91"/>
    </row>
    <row r="4742" spans="1:25">
      <c r="A4742" s="291"/>
      <c r="B4742" s="30"/>
      <c r="C4742" s="30" t="s">
        <v>13449</v>
      </c>
      <c r="D4742" s="30"/>
      <c r="E4742" s="54"/>
      <c r="F4742" s="21"/>
      <c r="G4742" s="269" t="str">
        <f t="shared" si="568"/>
        <v/>
      </c>
      <c r="H4742" s="269" t="str">
        <f t="shared" si="569"/>
        <v/>
      </c>
      <c r="I4742" s="269" t="str">
        <f t="shared" si="570"/>
        <v/>
      </c>
      <c r="J4742" s="83" t="str">
        <f t="shared" si="571"/>
        <v/>
      </c>
      <c r="K4742" s="269" t="str">
        <f t="shared" si="572"/>
        <v/>
      </c>
      <c r="L4742" s="21" t="str">
        <f t="shared" si="573"/>
        <v/>
      </c>
      <c r="M4742" s="279"/>
      <c r="N4742" s="279"/>
      <c r="O4742" s="279"/>
      <c r="P4742" s="279"/>
      <c r="Q4742" s="269"/>
      <c r="R4742" s="21"/>
      <c r="S4742" s="21"/>
      <c r="T4742" s="21"/>
      <c r="U4742" s="21"/>
      <c r="V4742" s="21"/>
      <c r="W4742" s="21"/>
      <c r="X4742" s="21"/>
      <c r="Y4742" s="91"/>
    </row>
    <row r="4743" spans="1:25">
      <c r="A4743" s="291"/>
      <c r="B4743" s="30"/>
      <c r="C4743" s="30" t="s">
        <v>13450</v>
      </c>
      <c r="D4743" s="30"/>
      <c r="E4743" s="54"/>
      <c r="F4743" s="21"/>
      <c r="G4743" s="269" t="str">
        <f t="shared" si="568"/>
        <v/>
      </c>
      <c r="H4743" s="269" t="str">
        <f t="shared" si="569"/>
        <v/>
      </c>
      <c r="I4743" s="269" t="str">
        <f t="shared" si="570"/>
        <v/>
      </c>
      <c r="J4743" s="83" t="str">
        <f t="shared" si="571"/>
        <v/>
      </c>
      <c r="K4743" s="269" t="str">
        <f t="shared" si="572"/>
        <v/>
      </c>
      <c r="L4743" s="21" t="str">
        <f t="shared" si="573"/>
        <v/>
      </c>
      <c r="M4743" s="279"/>
      <c r="N4743" s="279"/>
      <c r="O4743" s="279"/>
      <c r="P4743" s="279"/>
      <c r="Q4743" s="269"/>
      <c r="R4743" s="21"/>
      <c r="S4743" s="21"/>
      <c r="T4743" s="21"/>
      <c r="U4743" s="21"/>
      <c r="V4743" s="21"/>
      <c r="W4743" s="21"/>
      <c r="X4743" s="21"/>
      <c r="Y4743" s="91"/>
    </row>
    <row r="4744" spans="1:25">
      <c r="A4744" s="291"/>
      <c r="B4744" s="30"/>
      <c r="C4744" s="30" t="s">
        <v>13451</v>
      </c>
      <c r="D4744" s="30"/>
      <c r="E4744" s="54"/>
      <c r="F4744" s="21"/>
      <c r="G4744" s="269" t="str">
        <f t="shared" si="568"/>
        <v/>
      </c>
      <c r="H4744" s="269" t="str">
        <f t="shared" si="569"/>
        <v/>
      </c>
      <c r="I4744" s="269" t="str">
        <f t="shared" si="570"/>
        <v/>
      </c>
      <c r="J4744" s="83" t="str">
        <f t="shared" si="571"/>
        <v/>
      </c>
      <c r="K4744" s="269" t="str">
        <f t="shared" si="572"/>
        <v/>
      </c>
      <c r="L4744" s="21" t="str">
        <f t="shared" si="573"/>
        <v/>
      </c>
      <c r="M4744" s="279"/>
      <c r="N4744" s="279"/>
      <c r="O4744" s="279"/>
      <c r="P4744" s="279"/>
      <c r="Q4744" s="269"/>
      <c r="R4744" s="21"/>
      <c r="S4744" s="21"/>
      <c r="T4744" s="21"/>
      <c r="U4744" s="21"/>
      <c r="V4744" s="21"/>
      <c r="W4744" s="21"/>
      <c r="X4744" s="21"/>
      <c r="Y4744" s="91"/>
    </row>
    <row r="4745" spans="1:25">
      <c r="A4745" s="291"/>
      <c r="B4745" s="30"/>
      <c r="C4745" s="30" t="s">
        <v>13452</v>
      </c>
      <c r="D4745" s="30"/>
      <c r="E4745" s="54"/>
      <c r="F4745" s="21"/>
      <c r="G4745" s="269" t="str">
        <f t="shared" si="568"/>
        <v/>
      </c>
      <c r="H4745" s="269" t="str">
        <f t="shared" si="569"/>
        <v/>
      </c>
      <c r="I4745" s="269" t="str">
        <f t="shared" si="570"/>
        <v/>
      </c>
      <c r="J4745" s="83" t="str">
        <f t="shared" si="571"/>
        <v/>
      </c>
      <c r="K4745" s="269" t="str">
        <f t="shared" si="572"/>
        <v/>
      </c>
      <c r="L4745" s="21" t="str">
        <f t="shared" si="573"/>
        <v/>
      </c>
      <c r="M4745" s="279"/>
      <c r="N4745" s="279"/>
      <c r="O4745" s="279"/>
      <c r="P4745" s="279"/>
      <c r="Q4745" s="269"/>
      <c r="R4745" s="21"/>
      <c r="S4745" s="21"/>
      <c r="T4745" s="21"/>
      <c r="U4745" s="21"/>
      <c r="V4745" s="21"/>
      <c r="W4745" s="21"/>
      <c r="X4745" s="21"/>
      <c r="Y4745" s="91"/>
    </row>
    <row r="4746" spans="1:25">
      <c r="A4746" s="291"/>
      <c r="B4746" s="30"/>
      <c r="C4746" s="30" t="s">
        <v>13453</v>
      </c>
      <c r="D4746" s="30"/>
      <c r="E4746" s="54"/>
      <c r="F4746" s="21"/>
      <c r="G4746" s="269" t="str">
        <f t="shared" si="568"/>
        <v/>
      </c>
      <c r="H4746" s="269" t="str">
        <f t="shared" si="569"/>
        <v/>
      </c>
      <c r="I4746" s="269" t="str">
        <f t="shared" si="570"/>
        <v/>
      </c>
      <c r="J4746" s="83" t="str">
        <f t="shared" si="571"/>
        <v/>
      </c>
      <c r="K4746" s="269" t="str">
        <f t="shared" si="572"/>
        <v/>
      </c>
      <c r="L4746" s="21" t="str">
        <f t="shared" si="573"/>
        <v/>
      </c>
      <c r="M4746" s="279"/>
      <c r="N4746" s="279"/>
      <c r="O4746" s="279"/>
      <c r="P4746" s="279"/>
      <c r="Q4746" s="269"/>
      <c r="R4746" s="21"/>
      <c r="S4746" s="21"/>
      <c r="T4746" s="21"/>
      <c r="U4746" s="21"/>
      <c r="V4746" s="21"/>
      <c r="W4746" s="21"/>
      <c r="X4746" s="21"/>
      <c r="Y4746" s="91"/>
    </row>
    <row r="4747" spans="1:25">
      <c r="A4747" s="291"/>
      <c r="B4747" s="30"/>
      <c r="C4747" s="30" t="s">
        <v>13454</v>
      </c>
      <c r="D4747" s="30"/>
      <c r="E4747" s="54"/>
      <c r="F4747" s="21"/>
      <c r="G4747" s="269" t="str">
        <f t="shared" si="568"/>
        <v/>
      </c>
      <c r="H4747" s="269" t="str">
        <f t="shared" si="569"/>
        <v/>
      </c>
      <c r="I4747" s="269" t="str">
        <f t="shared" si="570"/>
        <v/>
      </c>
      <c r="J4747" s="83" t="str">
        <f t="shared" si="571"/>
        <v/>
      </c>
      <c r="K4747" s="269" t="str">
        <f t="shared" si="572"/>
        <v/>
      </c>
      <c r="L4747" s="21" t="str">
        <f t="shared" si="573"/>
        <v/>
      </c>
      <c r="M4747" s="279"/>
      <c r="N4747" s="279"/>
      <c r="O4747" s="279"/>
      <c r="P4747" s="279"/>
      <c r="Q4747" s="269"/>
      <c r="R4747" s="21"/>
      <c r="S4747" s="21"/>
      <c r="T4747" s="21"/>
      <c r="U4747" s="21"/>
      <c r="V4747" s="21"/>
      <c r="W4747" s="21"/>
      <c r="X4747" s="21"/>
      <c r="Y4747" s="91"/>
    </row>
    <row r="4748" spans="1:25">
      <c r="A4748" s="291"/>
      <c r="B4748" s="30"/>
      <c r="C4748" s="30" t="s">
        <v>13455</v>
      </c>
      <c r="D4748" s="30"/>
      <c r="E4748" s="54"/>
      <c r="F4748" s="21"/>
      <c r="G4748" s="269" t="str">
        <f t="shared" si="568"/>
        <v/>
      </c>
      <c r="H4748" s="269" t="str">
        <f t="shared" si="569"/>
        <v/>
      </c>
      <c r="I4748" s="269" t="str">
        <f t="shared" si="570"/>
        <v/>
      </c>
      <c r="J4748" s="83" t="str">
        <f t="shared" si="571"/>
        <v/>
      </c>
      <c r="K4748" s="269" t="str">
        <f t="shared" si="572"/>
        <v/>
      </c>
      <c r="L4748" s="21" t="str">
        <f t="shared" si="573"/>
        <v/>
      </c>
      <c r="M4748" s="279"/>
      <c r="N4748" s="279"/>
      <c r="O4748" s="279"/>
      <c r="P4748" s="279"/>
      <c r="Q4748" s="269"/>
      <c r="R4748" s="21"/>
      <c r="S4748" s="21"/>
      <c r="T4748" s="21"/>
      <c r="U4748" s="21"/>
      <c r="V4748" s="21"/>
      <c r="W4748" s="21"/>
      <c r="X4748" s="21"/>
      <c r="Y4748" s="91"/>
    </row>
    <row r="4749" spans="1:25">
      <c r="A4749" s="291"/>
      <c r="B4749" s="30"/>
      <c r="C4749" s="30" t="s">
        <v>13456</v>
      </c>
      <c r="D4749" s="30"/>
      <c r="E4749" s="54"/>
      <c r="F4749" s="21"/>
      <c r="G4749" s="269" t="str">
        <f t="shared" si="568"/>
        <v/>
      </c>
      <c r="H4749" s="269" t="str">
        <f t="shared" si="569"/>
        <v/>
      </c>
      <c r="I4749" s="269" t="str">
        <f t="shared" si="570"/>
        <v/>
      </c>
      <c r="J4749" s="83" t="str">
        <f t="shared" si="571"/>
        <v/>
      </c>
      <c r="K4749" s="269" t="str">
        <f t="shared" si="572"/>
        <v/>
      </c>
      <c r="L4749" s="21" t="str">
        <f t="shared" si="573"/>
        <v/>
      </c>
      <c r="M4749" s="279"/>
      <c r="N4749" s="279"/>
      <c r="O4749" s="279"/>
      <c r="P4749" s="279"/>
      <c r="Q4749" s="269"/>
      <c r="R4749" s="21"/>
      <c r="S4749" s="21"/>
      <c r="T4749" s="21"/>
      <c r="U4749" s="21"/>
      <c r="V4749" s="21"/>
      <c r="W4749" s="21"/>
      <c r="X4749" s="21"/>
      <c r="Y4749" s="91"/>
    </row>
    <row r="4750" spans="1:25">
      <c r="A4750" s="291"/>
      <c r="B4750" s="30"/>
      <c r="C4750" s="30" t="s">
        <v>13457</v>
      </c>
      <c r="D4750" s="30"/>
      <c r="E4750" s="54"/>
      <c r="F4750" s="21"/>
      <c r="G4750" s="269" t="str">
        <f t="shared" si="568"/>
        <v/>
      </c>
      <c r="H4750" s="269" t="str">
        <f t="shared" si="569"/>
        <v/>
      </c>
      <c r="I4750" s="269" t="str">
        <f t="shared" si="570"/>
        <v/>
      </c>
      <c r="J4750" s="83" t="str">
        <f t="shared" si="571"/>
        <v/>
      </c>
      <c r="K4750" s="269" t="str">
        <f t="shared" si="572"/>
        <v/>
      </c>
      <c r="L4750" s="21" t="str">
        <f t="shared" si="573"/>
        <v/>
      </c>
      <c r="M4750" s="279"/>
      <c r="N4750" s="279"/>
      <c r="O4750" s="279"/>
      <c r="P4750" s="279"/>
      <c r="Q4750" s="269"/>
      <c r="R4750" s="21"/>
      <c r="S4750" s="21"/>
      <c r="T4750" s="21"/>
      <c r="U4750" s="21"/>
      <c r="V4750" s="21"/>
      <c r="W4750" s="21"/>
      <c r="X4750" s="21"/>
      <c r="Y4750" s="91"/>
    </row>
    <row r="4751" spans="1:25">
      <c r="A4751" s="291"/>
      <c r="B4751" s="30"/>
      <c r="C4751" s="30" t="s">
        <v>13458</v>
      </c>
      <c r="D4751" s="30"/>
      <c r="E4751" s="54"/>
      <c r="F4751" s="21"/>
      <c r="G4751" s="269" t="str">
        <f t="shared" si="568"/>
        <v/>
      </c>
      <c r="H4751" s="269" t="str">
        <f t="shared" si="569"/>
        <v/>
      </c>
      <c r="I4751" s="269" t="str">
        <f t="shared" si="570"/>
        <v/>
      </c>
      <c r="J4751" s="83" t="str">
        <f t="shared" si="571"/>
        <v/>
      </c>
      <c r="K4751" s="269" t="str">
        <f t="shared" si="572"/>
        <v/>
      </c>
      <c r="L4751" s="21" t="str">
        <f t="shared" si="573"/>
        <v/>
      </c>
      <c r="M4751" s="279"/>
      <c r="N4751" s="279"/>
      <c r="O4751" s="279"/>
      <c r="P4751" s="279"/>
      <c r="Q4751" s="269"/>
      <c r="R4751" s="21"/>
      <c r="S4751" s="21"/>
      <c r="T4751" s="21"/>
      <c r="U4751" s="21"/>
      <c r="V4751" s="21"/>
      <c r="W4751" s="21"/>
      <c r="X4751" s="21"/>
      <c r="Y4751" s="91"/>
    </row>
    <row r="4752" spans="1:25">
      <c r="A4752" s="291"/>
      <c r="B4752" s="30"/>
      <c r="C4752" s="30" t="s">
        <v>13459</v>
      </c>
      <c r="D4752" s="30"/>
      <c r="E4752" s="54"/>
      <c r="F4752" s="21"/>
      <c r="G4752" s="269" t="str">
        <f t="shared" si="568"/>
        <v/>
      </c>
      <c r="H4752" s="269" t="str">
        <f t="shared" si="569"/>
        <v/>
      </c>
      <c r="I4752" s="269" t="str">
        <f t="shared" si="570"/>
        <v/>
      </c>
      <c r="J4752" s="83" t="str">
        <f t="shared" si="571"/>
        <v/>
      </c>
      <c r="K4752" s="269" t="str">
        <f t="shared" si="572"/>
        <v/>
      </c>
      <c r="L4752" s="21" t="str">
        <f t="shared" si="573"/>
        <v/>
      </c>
      <c r="M4752" s="279"/>
      <c r="N4752" s="279"/>
      <c r="O4752" s="279"/>
      <c r="P4752" s="279"/>
      <c r="Q4752" s="269"/>
      <c r="R4752" s="21"/>
      <c r="S4752" s="21"/>
      <c r="T4752" s="21"/>
      <c r="U4752" s="21"/>
      <c r="V4752" s="21"/>
      <c r="W4752" s="21"/>
      <c r="X4752" s="21"/>
      <c r="Y4752" s="91"/>
    </row>
    <row r="4753" spans="1:25">
      <c r="A4753" s="291"/>
      <c r="B4753" s="30"/>
      <c r="C4753" s="30" t="s">
        <v>13460</v>
      </c>
      <c r="D4753" s="30"/>
      <c r="E4753" s="54"/>
      <c r="F4753" s="21"/>
      <c r="G4753" s="269" t="str">
        <f t="shared" si="568"/>
        <v/>
      </c>
      <c r="H4753" s="269" t="str">
        <f t="shared" si="569"/>
        <v/>
      </c>
      <c r="I4753" s="269" t="str">
        <f t="shared" si="570"/>
        <v/>
      </c>
      <c r="J4753" s="83" t="str">
        <f t="shared" si="571"/>
        <v/>
      </c>
      <c r="K4753" s="269" t="str">
        <f t="shared" si="572"/>
        <v/>
      </c>
      <c r="L4753" s="21" t="str">
        <f t="shared" si="573"/>
        <v/>
      </c>
      <c r="M4753" s="279"/>
      <c r="N4753" s="279"/>
      <c r="O4753" s="279"/>
      <c r="P4753" s="279"/>
      <c r="Q4753" s="269"/>
      <c r="R4753" s="21"/>
      <c r="S4753" s="21"/>
      <c r="T4753" s="21"/>
      <c r="U4753" s="21"/>
      <c r="V4753" s="21"/>
      <c r="W4753" s="21"/>
      <c r="X4753" s="21"/>
      <c r="Y4753" s="91"/>
    </row>
    <row r="4754" spans="1:25">
      <c r="A4754" s="291"/>
      <c r="B4754" s="30"/>
      <c r="C4754" s="30" t="s">
        <v>13461</v>
      </c>
      <c r="D4754" s="30"/>
      <c r="E4754" s="54"/>
      <c r="F4754" s="21"/>
      <c r="G4754" s="269" t="str">
        <f t="shared" si="568"/>
        <v/>
      </c>
      <c r="H4754" s="269" t="str">
        <f t="shared" si="569"/>
        <v/>
      </c>
      <c r="I4754" s="269" t="str">
        <f t="shared" si="570"/>
        <v/>
      </c>
      <c r="J4754" s="83" t="str">
        <f t="shared" si="571"/>
        <v/>
      </c>
      <c r="K4754" s="269" t="str">
        <f t="shared" si="572"/>
        <v/>
      </c>
      <c r="L4754" s="21" t="str">
        <f t="shared" si="573"/>
        <v/>
      </c>
      <c r="M4754" s="279"/>
      <c r="N4754" s="279"/>
      <c r="O4754" s="279"/>
      <c r="P4754" s="279"/>
      <c r="Q4754" s="269"/>
      <c r="R4754" s="21"/>
      <c r="S4754" s="21"/>
      <c r="T4754" s="21"/>
      <c r="U4754" s="21"/>
      <c r="V4754" s="21"/>
      <c r="W4754" s="21"/>
      <c r="X4754" s="21"/>
      <c r="Y4754" s="91"/>
    </row>
    <row r="4755" spans="1:25">
      <c r="A4755" s="291"/>
      <c r="B4755" s="30"/>
      <c r="C4755" s="30" t="s">
        <v>13462</v>
      </c>
      <c r="D4755" s="30"/>
      <c r="E4755" s="54"/>
      <c r="F4755" s="21"/>
      <c r="G4755" s="269" t="str">
        <f t="shared" si="568"/>
        <v/>
      </c>
      <c r="H4755" s="269" t="str">
        <f t="shared" si="569"/>
        <v/>
      </c>
      <c r="I4755" s="269" t="str">
        <f t="shared" si="570"/>
        <v/>
      </c>
      <c r="J4755" s="83" t="str">
        <f t="shared" si="571"/>
        <v/>
      </c>
      <c r="K4755" s="269" t="str">
        <f t="shared" si="572"/>
        <v/>
      </c>
      <c r="L4755" s="21" t="str">
        <f t="shared" si="573"/>
        <v/>
      </c>
      <c r="M4755" s="279"/>
      <c r="N4755" s="279"/>
      <c r="O4755" s="279"/>
      <c r="P4755" s="279"/>
      <c r="Q4755" s="269"/>
      <c r="R4755" s="21"/>
      <c r="S4755" s="21"/>
      <c r="T4755" s="21"/>
      <c r="U4755" s="21"/>
      <c r="V4755" s="21"/>
      <c r="W4755" s="21"/>
      <c r="X4755" s="21"/>
      <c r="Y4755" s="91"/>
    </row>
    <row r="4756" spans="1:25">
      <c r="A4756" s="291"/>
      <c r="B4756" s="30"/>
      <c r="C4756" s="30" t="s">
        <v>13463</v>
      </c>
      <c r="D4756" s="30"/>
      <c r="E4756" s="54"/>
      <c r="F4756" s="21"/>
      <c r="G4756" s="269" t="str">
        <f t="shared" si="568"/>
        <v/>
      </c>
      <c r="H4756" s="269" t="str">
        <f t="shared" si="569"/>
        <v/>
      </c>
      <c r="I4756" s="269" t="str">
        <f t="shared" si="570"/>
        <v/>
      </c>
      <c r="J4756" s="83" t="str">
        <f t="shared" si="571"/>
        <v/>
      </c>
      <c r="K4756" s="269" t="str">
        <f t="shared" si="572"/>
        <v/>
      </c>
      <c r="L4756" s="21" t="str">
        <f t="shared" si="573"/>
        <v/>
      </c>
      <c r="M4756" s="279"/>
      <c r="N4756" s="279"/>
      <c r="O4756" s="279"/>
      <c r="P4756" s="279"/>
      <c r="Q4756" s="269"/>
      <c r="R4756" s="21"/>
      <c r="S4756" s="21"/>
      <c r="T4756" s="21"/>
      <c r="U4756" s="21"/>
      <c r="V4756" s="21"/>
      <c r="W4756" s="21"/>
      <c r="X4756" s="21"/>
      <c r="Y4756" s="91"/>
    </row>
    <row r="4757" spans="1:25">
      <c r="A4757" s="291"/>
      <c r="B4757" s="30"/>
      <c r="C4757" s="30" t="s">
        <v>13464</v>
      </c>
      <c r="D4757" s="30"/>
      <c r="E4757" s="54"/>
      <c r="F4757" s="21"/>
      <c r="G4757" s="269" t="str">
        <f t="shared" si="568"/>
        <v/>
      </c>
      <c r="H4757" s="269" t="str">
        <f t="shared" si="569"/>
        <v/>
      </c>
      <c r="I4757" s="269" t="str">
        <f t="shared" si="570"/>
        <v/>
      </c>
      <c r="J4757" s="83" t="str">
        <f t="shared" si="571"/>
        <v/>
      </c>
      <c r="K4757" s="269" t="str">
        <f t="shared" si="572"/>
        <v/>
      </c>
      <c r="L4757" s="21" t="str">
        <f t="shared" si="573"/>
        <v/>
      </c>
      <c r="M4757" s="279"/>
      <c r="N4757" s="279"/>
      <c r="O4757" s="279"/>
      <c r="P4757" s="279"/>
      <c r="Q4757" s="269"/>
      <c r="R4757" s="21"/>
      <c r="S4757" s="21"/>
      <c r="T4757" s="21"/>
      <c r="U4757" s="21"/>
      <c r="V4757" s="21"/>
      <c r="W4757" s="21"/>
      <c r="X4757" s="21"/>
      <c r="Y4757" s="91"/>
    </row>
    <row r="4758" spans="1:25">
      <c r="A4758" s="291"/>
      <c r="B4758" s="30"/>
      <c r="C4758" s="30" t="s">
        <v>13465</v>
      </c>
      <c r="D4758" s="30"/>
      <c r="E4758" s="54"/>
      <c r="F4758" s="21"/>
      <c r="G4758" s="269" t="str">
        <f t="shared" si="568"/>
        <v/>
      </c>
      <c r="H4758" s="269" t="str">
        <f t="shared" si="569"/>
        <v/>
      </c>
      <c r="I4758" s="269" t="str">
        <f t="shared" si="570"/>
        <v/>
      </c>
      <c r="J4758" s="83" t="str">
        <f t="shared" si="571"/>
        <v/>
      </c>
      <c r="K4758" s="269" t="str">
        <f t="shared" si="572"/>
        <v/>
      </c>
      <c r="L4758" s="21" t="str">
        <f t="shared" si="573"/>
        <v/>
      </c>
      <c r="M4758" s="279"/>
      <c r="N4758" s="279"/>
      <c r="O4758" s="279"/>
      <c r="P4758" s="279"/>
      <c r="Q4758" s="269"/>
      <c r="R4758" s="21"/>
      <c r="S4758" s="21"/>
      <c r="T4758" s="21"/>
      <c r="U4758" s="21"/>
      <c r="V4758" s="21"/>
      <c r="W4758" s="21"/>
      <c r="X4758" s="21"/>
      <c r="Y4758" s="91"/>
    </row>
    <row r="4759" spans="1:25">
      <c r="A4759" s="291"/>
      <c r="B4759" s="30"/>
      <c r="C4759" s="30" t="s">
        <v>13466</v>
      </c>
      <c r="D4759" s="30"/>
      <c r="E4759" s="54"/>
      <c r="F4759" s="21"/>
      <c r="G4759" s="269" t="str">
        <f t="shared" si="568"/>
        <v/>
      </c>
      <c r="H4759" s="269" t="str">
        <f t="shared" si="569"/>
        <v/>
      </c>
      <c r="I4759" s="269" t="str">
        <f t="shared" si="570"/>
        <v/>
      </c>
      <c r="J4759" s="83" t="str">
        <f t="shared" si="571"/>
        <v/>
      </c>
      <c r="K4759" s="269" t="str">
        <f t="shared" si="572"/>
        <v/>
      </c>
      <c r="L4759" s="21" t="str">
        <f t="shared" si="573"/>
        <v/>
      </c>
      <c r="M4759" s="279"/>
      <c r="N4759" s="279"/>
      <c r="O4759" s="279"/>
      <c r="P4759" s="279"/>
      <c r="Q4759" s="269"/>
      <c r="R4759" s="21"/>
      <c r="S4759" s="21"/>
      <c r="T4759" s="21"/>
      <c r="U4759" s="21"/>
      <c r="V4759" s="21"/>
      <c r="W4759" s="21"/>
      <c r="X4759" s="21"/>
      <c r="Y4759" s="91"/>
    </row>
    <row r="4760" spans="1:25">
      <c r="A4760" s="291"/>
      <c r="B4760" s="30"/>
      <c r="C4760" s="30" t="s">
        <v>13467</v>
      </c>
      <c r="D4760" s="30"/>
      <c r="E4760" s="54"/>
      <c r="F4760" s="21"/>
      <c r="G4760" s="269" t="str">
        <f t="shared" si="568"/>
        <v/>
      </c>
      <c r="H4760" s="269" t="str">
        <f t="shared" si="569"/>
        <v/>
      </c>
      <c r="I4760" s="269" t="str">
        <f t="shared" si="570"/>
        <v/>
      </c>
      <c r="J4760" s="83" t="str">
        <f t="shared" si="571"/>
        <v/>
      </c>
      <c r="K4760" s="269" t="str">
        <f t="shared" si="572"/>
        <v/>
      </c>
      <c r="L4760" s="21" t="str">
        <f t="shared" si="573"/>
        <v/>
      </c>
      <c r="M4760" s="279"/>
      <c r="N4760" s="279"/>
      <c r="O4760" s="279"/>
      <c r="P4760" s="279"/>
      <c r="Q4760" s="269"/>
      <c r="R4760" s="21"/>
      <c r="S4760" s="21"/>
      <c r="T4760" s="21"/>
      <c r="U4760" s="21"/>
      <c r="V4760" s="21"/>
      <c r="W4760" s="21"/>
      <c r="X4760" s="21"/>
      <c r="Y4760" s="91"/>
    </row>
    <row r="4761" spans="1:25">
      <c r="A4761" s="291"/>
      <c r="B4761" s="30"/>
      <c r="C4761" s="30" t="s">
        <v>13468</v>
      </c>
      <c r="D4761" s="30"/>
      <c r="E4761" s="54"/>
      <c r="F4761" s="21"/>
      <c r="G4761" s="269" t="str">
        <f t="shared" si="568"/>
        <v/>
      </c>
      <c r="H4761" s="269" t="str">
        <f t="shared" si="569"/>
        <v/>
      </c>
      <c r="I4761" s="269" t="str">
        <f t="shared" si="570"/>
        <v/>
      </c>
      <c r="J4761" s="83" t="str">
        <f t="shared" si="571"/>
        <v/>
      </c>
      <c r="K4761" s="269" t="str">
        <f t="shared" si="572"/>
        <v/>
      </c>
      <c r="L4761" s="21" t="str">
        <f t="shared" si="573"/>
        <v/>
      </c>
      <c r="M4761" s="279"/>
      <c r="N4761" s="279"/>
      <c r="O4761" s="279"/>
      <c r="P4761" s="279"/>
      <c r="Q4761" s="269"/>
      <c r="R4761" s="21"/>
      <c r="S4761" s="21"/>
      <c r="T4761" s="21"/>
      <c r="U4761" s="21"/>
      <c r="V4761" s="21"/>
      <c r="W4761" s="21"/>
      <c r="X4761" s="21"/>
      <c r="Y4761" s="91"/>
    </row>
    <row r="4762" spans="1:25">
      <c r="A4762" s="291"/>
      <c r="B4762" s="30"/>
      <c r="C4762" s="30" t="s">
        <v>13469</v>
      </c>
      <c r="D4762" s="30"/>
      <c r="E4762" s="54"/>
      <c r="F4762" s="21"/>
      <c r="G4762" s="269" t="str">
        <f t="shared" si="568"/>
        <v/>
      </c>
      <c r="H4762" s="269" t="str">
        <f t="shared" si="569"/>
        <v/>
      </c>
      <c r="I4762" s="269" t="str">
        <f t="shared" si="570"/>
        <v/>
      </c>
      <c r="J4762" s="83" t="str">
        <f t="shared" si="571"/>
        <v/>
      </c>
      <c r="K4762" s="269" t="str">
        <f t="shared" si="572"/>
        <v/>
      </c>
      <c r="L4762" s="21" t="str">
        <f t="shared" si="573"/>
        <v/>
      </c>
      <c r="M4762" s="279"/>
      <c r="N4762" s="279"/>
      <c r="O4762" s="279"/>
      <c r="P4762" s="279"/>
      <c r="Q4762" s="269"/>
      <c r="R4762" s="21"/>
      <c r="S4762" s="21"/>
      <c r="T4762" s="21"/>
      <c r="U4762" s="21"/>
      <c r="V4762" s="21"/>
      <c r="W4762" s="21"/>
      <c r="X4762" s="21"/>
      <c r="Y4762" s="91"/>
    </row>
    <row r="4763" spans="1:25">
      <c r="A4763" s="291"/>
      <c r="B4763" s="30"/>
      <c r="C4763" s="30" t="s">
        <v>13470</v>
      </c>
      <c r="D4763" s="30"/>
      <c r="E4763" s="54"/>
      <c r="F4763" s="21"/>
      <c r="G4763" s="269" t="str">
        <f t="shared" si="568"/>
        <v/>
      </c>
      <c r="H4763" s="269" t="str">
        <f t="shared" si="569"/>
        <v/>
      </c>
      <c r="I4763" s="269" t="str">
        <f t="shared" si="570"/>
        <v/>
      </c>
      <c r="J4763" s="83" t="str">
        <f t="shared" si="571"/>
        <v/>
      </c>
      <c r="K4763" s="269" t="str">
        <f t="shared" si="572"/>
        <v/>
      </c>
      <c r="L4763" s="21" t="str">
        <f t="shared" si="573"/>
        <v/>
      </c>
      <c r="M4763" s="279"/>
      <c r="N4763" s="279"/>
      <c r="O4763" s="279"/>
      <c r="P4763" s="279"/>
      <c r="Q4763" s="269"/>
      <c r="R4763" s="21"/>
      <c r="S4763" s="21"/>
      <c r="T4763" s="21"/>
      <c r="U4763" s="21"/>
      <c r="V4763" s="21"/>
      <c r="W4763" s="21"/>
      <c r="X4763" s="21"/>
      <c r="Y4763" s="91"/>
    </row>
    <row r="4764" spans="1:25">
      <c r="A4764" s="291"/>
      <c r="B4764" s="30"/>
      <c r="C4764" s="30" t="s">
        <v>13471</v>
      </c>
      <c r="D4764" s="30"/>
      <c r="E4764" s="54"/>
      <c r="F4764" s="21"/>
      <c r="G4764" s="269" t="str">
        <f t="shared" si="568"/>
        <v/>
      </c>
      <c r="H4764" s="269" t="str">
        <f t="shared" si="569"/>
        <v/>
      </c>
      <c r="I4764" s="269" t="str">
        <f t="shared" si="570"/>
        <v/>
      </c>
      <c r="J4764" s="83" t="str">
        <f t="shared" si="571"/>
        <v/>
      </c>
      <c r="K4764" s="269" t="str">
        <f t="shared" si="572"/>
        <v/>
      </c>
      <c r="L4764" s="21" t="str">
        <f t="shared" si="573"/>
        <v/>
      </c>
      <c r="M4764" s="279"/>
      <c r="N4764" s="279"/>
      <c r="O4764" s="279"/>
      <c r="P4764" s="279"/>
      <c r="Q4764" s="269"/>
      <c r="R4764" s="21"/>
      <c r="S4764" s="21"/>
      <c r="T4764" s="21"/>
      <c r="U4764" s="21"/>
      <c r="V4764" s="21"/>
      <c r="W4764" s="21"/>
      <c r="X4764" s="21"/>
      <c r="Y4764" s="91"/>
    </row>
    <row r="4765" spans="1:25">
      <c r="A4765" s="291"/>
      <c r="B4765" s="30"/>
      <c r="C4765" s="30" t="s">
        <v>13472</v>
      </c>
      <c r="D4765" s="30"/>
      <c r="E4765" s="54"/>
      <c r="F4765" s="21"/>
      <c r="G4765" s="269" t="str">
        <f t="shared" si="568"/>
        <v/>
      </c>
      <c r="H4765" s="269" t="str">
        <f t="shared" si="569"/>
        <v/>
      </c>
      <c r="I4765" s="269" t="str">
        <f t="shared" si="570"/>
        <v/>
      </c>
      <c r="J4765" s="83" t="str">
        <f t="shared" si="571"/>
        <v/>
      </c>
      <c r="K4765" s="269" t="str">
        <f t="shared" si="572"/>
        <v/>
      </c>
      <c r="L4765" s="21" t="str">
        <f t="shared" si="573"/>
        <v/>
      </c>
      <c r="M4765" s="279"/>
      <c r="N4765" s="279"/>
      <c r="O4765" s="279"/>
      <c r="P4765" s="279"/>
      <c r="Q4765" s="269"/>
      <c r="R4765" s="21"/>
      <c r="S4765" s="21"/>
      <c r="T4765" s="21"/>
      <c r="U4765" s="21"/>
      <c r="V4765" s="21"/>
      <c r="W4765" s="21"/>
      <c r="X4765" s="21"/>
      <c r="Y4765" s="91"/>
    </row>
    <row r="4766" spans="1:25">
      <c r="A4766" s="291"/>
      <c r="B4766" s="30"/>
      <c r="C4766" s="30" t="s">
        <v>13473</v>
      </c>
      <c r="D4766" s="30"/>
      <c r="E4766" s="54"/>
      <c r="F4766" s="21"/>
      <c r="G4766" s="269" t="str">
        <f t="shared" si="568"/>
        <v/>
      </c>
      <c r="H4766" s="269" t="str">
        <f t="shared" si="569"/>
        <v/>
      </c>
      <c r="I4766" s="269" t="str">
        <f t="shared" si="570"/>
        <v/>
      </c>
      <c r="J4766" s="83" t="str">
        <f t="shared" si="571"/>
        <v/>
      </c>
      <c r="K4766" s="269" t="str">
        <f t="shared" si="572"/>
        <v/>
      </c>
      <c r="L4766" s="21" t="str">
        <f t="shared" si="573"/>
        <v/>
      </c>
      <c r="M4766" s="279"/>
      <c r="N4766" s="279"/>
      <c r="O4766" s="279"/>
      <c r="P4766" s="279"/>
      <c r="Q4766" s="269"/>
      <c r="R4766" s="21"/>
      <c r="S4766" s="21"/>
      <c r="T4766" s="21"/>
      <c r="U4766" s="21"/>
      <c r="V4766" s="21"/>
      <c r="W4766" s="21"/>
      <c r="X4766" s="21"/>
      <c r="Y4766" s="91"/>
    </row>
    <row r="4767" spans="1:25">
      <c r="A4767" s="291"/>
      <c r="B4767" s="30"/>
      <c r="C4767" s="30" t="s">
        <v>13474</v>
      </c>
      <c r="D4767" s="30"/>
      <c r="E4767" s="54"/>
      <c r="F4767" s="21"/>
      <c r="G4767" s="269" t="str">
        <f t="shared" si="568"/>
        <v/>
      </c>
      <c r="H4767" s="269" t="str">
        <f t="shared" si="569"/>
        <v/>
      </c>
      <c r="I4767" s="269" t="str">
        <f t="shared" si="570"/>
        <v/>
      </c>
      <c r="J4767" s="83" t="str">
        <f t="shared" si="571"/>
        <v/>
      </c>
      <c r="K4767" s="269" t="str">
        <f t="shared" si="572"/>
        <v/>
      </c>
      <c r="L4767" s="21" t="str">
        <f t="shared" si="573"/>
        <v/>
      </c>
      <c r="M4767" s="279"/>
      <c r="N4767" s="279"/>
      <c r="O4767" s="279"/>
      <c r="P4767" s="279"/>
      <c r="Q4767" s="269"/>
      <c r="R4767" s="21"/>
      <c r="S4767" s="21"/>
      <c r="T4767" s="21"/>
      <c r="U4767" s="21"/>
      <c r="V4767" s="21"/>
      <c r="W4767" s="21"/>
      <c r="X4767" s="21"/>
      <c r="Y4767" s="91"/>
    </row>
    <row r="4768" spans="1:25">
      <c r="A4768" s="291"/>
      <c r="B4768" s="30"/>
      <c r="C4768" s="30" t="s">
        <v>13475</v>
      </c>
      <c r="D4768" s="30"/>
      <c r="E4768" s="54"/>
      <c r="F4768" s="21"/>
      <c r="G4768" s="269" t="str">
        <f t="shared" si="568"/>
        <v/>
      </c>
      <c r="H4768" s="269" t="str">
        <f t="shared" si="569"/>
        <v/>
      </c>
      <c r="I4768" s="269" t="str">
        <f t="shared" si="570"/>
        <v/>
      </c>
      <c r="J4768" s="83" t="str">
        <f t="shared" si="571"/>
        <v/>
      </c>
      <c r="K4768" s="269" t="str">
        <f t="shared" si="572"/>
        <v/>
      </c>
      <c r="L4768" s="21" t="str">
        <f t="shared" si="573"/>
        <v/>
      </c>
      <c r="M4768" s="279"/>
      <c r="N4768" s="279"/>
      <c r="O4768" s="279"/>
      <c r="P4768" s="279"/>
      <c r="Q4768" s="269"/>
      <c r="R4768" s="21"/>
      <c r="S4768" s="21"/>
      <c r="T4768" s="21"/>
      <c r="U4768" s="21"/>
      <c r="V4768" s="21"/>
      <c r="W4768" s="21"/>
      <c r="X4768" s="21"/>
      <c r="Y4768" s="91"/>
    </row>
    <row r="4769" spans="1:25">
      <c r="A4769" s="291"/>
      <c r="B4769" s="30"/>
      <c r="C4769" s="30"/>
      <c r="D4769" s="30"/>
      <c r="E4769" s="54"/>
      <c r="F4769" s="21"/>
      <c r="G4769" s="269" t="str">
        <f t="shared" si="568"/>
        <v/>
      </c>
      <c r="H4769" s="269" t="str">
        <f t="shared" si="569"/>
        <v/>
      </c>
      <c r="I4769" s="269" t="str">
        <f t="shared" si="570"/>
        <v/>
      </c>
      <c r="J4769" s="83" t="str">
        <f t="shared" si="571"/>
        <v/>
      </c>
      <c r="K4769" s="269" t="str">
        <f t="shared" si="572"/>
        <v/>
      </c>
      <c r="L4769" s="21" t="str">
        <f t="shared" si="573"/>
        <v/>
      </c>
      <c r="M4769" s="279"/>
      <c r="N4769" s="279"/>
      <c r="O4769" s="279"/>
      <c r="P4769" s="279"/>
      <c r="Q4769" s="269"/>
      <c r="R4769" s="21"/>
      <c r="S4769" s="21"/>
      <c r="T4769" s="21"/>
      <c r="U4769" s="21"/>
      <c r="V4769" s="21"/>
      <c r="W4769" s="21"/>
      <c r="X4769" s="21"/>
      <c r="Y4769" s="91"/>
    </row>
    <row r="4770" spans="1:25">
      <c r="A4770" s="291"/>
      <c r="B4770" s="30"/>
      <c r="C4770" s="30"/>
      <c r="D4770" s="30"/>
      <c r="E4770" s="54"/>
      <c r="F4770" s="21"/>
      <c r="G4770" s="269" t="str">
        <f t="shared" si="568"/>
        <v/>
      </c>
      <c r="H4770" s="269" t="str">
        <f t="shared" si="569"/>
        <v/>
      </c>
      <c r="I4770" s="269" t="str">
        <f t="shared" si="570"/>
        <v/>
      </c>
      <c r="J4770" s="83" t="str">
        <f t="shared" si="571"/>
        <v/>
      </c>
      <c r="K4770" s="269" t="str">
        <f t="shared" si="572"/>
        <v/>
      </c>
      <c r="L4770" s="21" t="str">
        <f t="shared" si="573"/>
        <v/>
      </c>
      <c r="M4770" s="279"/>
      <c r="N4770" s="279"/>
      <c r="O4770" s="279"/>
      <c r="P4770" s="279"/>
      <c r="Q4770" s="269"/>
      <c r="R4770" s="21"/>
      <c r="S4770" s="21"/>
      <c r="T4770" s="21"/>
      <c r="U4770" s="21"/>
      <c r="V4770" s="21"/>
      <c r="W4770" s="21"/>
      <c r="X4770" s="21"/>
      <c r="Y4770" s="91"/>
    </row>
    <row r="4771" spans="1:25">
      <c r="A4771" s="291"/>
      <c r="B4771" s="30"/>
      <c r="C4771" s="30"/>
      <c r="D4771" s="30"/>
      <c r="E4771" s="54"/>
      <c r="F4771" s="21"/>
      <c r="G4771" s="269" t="str">
        <f t="shared" si="568"/>
        <v/>
      </c>
      <c r="H4771" s="269" t="str">
        <f t="shared" si="569"/>
        <v/>
      </c>
      <c r="I4771" s="269" t="str">
        <f t="shared" si="570"/>
        <v/>
      </c>
      <c r="J4771" s="83" t="str">
        <f t="shared" si="571"/>
        <v/>
      </c>
      <c r="K4771" s="269" t="str">
        <f t="shared" si="572"/>
        <v/>
      </c>
      <c r="L4771" s="21" t="str">
        <f t="shared" si="573"/>
        <v/>
      </c>
      <c r="M4771" s="279"/>
      <c r="N4771" s="279"/>
      <c r="O4771" s="279"/>
      <c r="P4771" s="279"/>
      <c r="Q4771" s="269"/>
      <c r="R4771" s="21"/>
      <c r="S4771" s="21"/>
      <c r="T4771" s="21"/>
      <c r="U4771" s="21"/>
      <c r="V4771" s="21"/>
      <c r="W4771" s="21"/>
      <c r="X4771" s="21"/>
      <c r="Y4771" s="91"/>
    </row>
    <row r="4772" spans="1:25">
      <c r="A4772" s="291"/>
      <c r="B4772" s="30"/>
      <c r="C4772" s="30"/>
      <c r="D4772" s="30"/>
      <c r="E4772" s="54"/>
      <c r="F4772" s="21"/>
      <c r="G4772" s="269" t="str">
        <f t="shared" si="568"/>
        <v/>
      </c>
      <c r="H4772" s="269" t="str">
        <f t="shared" si="569"/>
        <v/>
      </c>
      <c r="I4772" s="269" t="str">
        <f t="shared" si="570"/>
        <v/>
      </c>
      <c r="J4772" s="83" t="str">
        <f t="shared" si="571"/>
        <v/>
      </c>
      <c r="K4772" s="269" t="str">
        <f t="shared" si="572"/>
        <v/>
      </c>
      <c r="L4772" s="21" t="str">
        <f t="shared" si="573"/>
        <v/>
      </c>
      <c r="M4772" s="279"/>
      <c r="N4772" s="279"/>
      <c r="O4772" s="279"/>
      <c r="P4772" s="279"/>
      <c r="Q4772" s="269"/>
      <c r="R4772" s="21"/>
      <c r="S4772" s="21"/>
      <c r="T4772" s="21"/>
      <c r="U4772" s="21"/>
      <c r="V4772" s="21"/>
      <c r="W4772" s="21"/>
      <c r="X4772" s="21"/>
      <c r="Y4772" s="91"/>
    </row>
    <row r="4773" spans="1:25">
      <c r="A4773" s="291"/>
      <c r="B4773" s="30"/>
      <c r="C4773" s="30"/>
      <c r="D4773" s="30"/>
      <c r="E4773" s="54"/>
      <c r="F4773" s="21"/>
      <c r="G4773" s="269" t="str">
        <f t="shared" si="568"/>
        <v/>
      </c>
      <c r="H4773" s="269" t="str">
        <f t="shared" si="569"/>
        <v/>
      </c>
      <c r="I4773" s="269" t="str">
        <f t="shared" si="570"/>
        <v/>
      </c>
      <c r="J4773" s="83" t="str">
        <f t="shared" si="571"/>
        <v/>
      </c>
      <c r="K4773" s="269" t="str">
        <f t="shared" si="572"/>
        <v/>
      </c>
      <c r="L4773" s="21" t="str">
        <f t="shared" si="573"/>
        <v/>
      </c>
      <c r="M4773" s="279"/>
      <c r="N4773" s="279"/>
      <c r="O4773" s="279"/>
      <c r="P4773" s="279"/>
      <c r="Q4773" s="269"/>
      <c r="R4773" s="21"/>
      <c r="S4773" s="21"/>
      <c r="T4773" s="21"/>
      <c r="U4773" s="21"/>
      <c r="V4773" s="21"/>
      <c r="W4773" s="21"/>
      <c r="X4773" s="21"/>
      <c r="Y4773" s="91"/>
    </row>
    <row r="4774" spans="1:25">
      <c r="A4774" s="291"/>
      <c r="B4774" s="30"/>
      <c r="C4774" s="30"/>
      <c r="D4774" s="30"/>
      <c r="E4774" s="54"/>
      <c r="F4774" s="21"/>
      <c r="G4774" s="269" t="str">
        <f t="shared" si="568"/>
        <v/>
      </c>
      <c r="H4774" s="269" t="str">
        <f t="shared" si="569"/>
        <v/>
      </c>
      <c r="I4774" s="269" t="str">
        <f t="shared" si="570"/>
        <v/>
      </c>
      <c r="J4774" s="83" t="str">
        <f t="shared" si="571"/>
        <v/>
      </c>
      <c r="K4774" s="269" t="str">
        <f t="shared" si="572"/>
        <v/>
      </c>
      <c r="L4774" s="21" t="str">
        <f t="shared" si="573"/>
        <v/>
      </c>
      <c r="M4774" s="279"/>
      <c r="N4774" s="279"/>
      <c r="O4774" s="279"/>
      <c r="P4774" s="279"/>
      <c r="Q4774" s="269"/>
      <c r="R4774" s="21"/>
      <c r="S4774" s="21"/>
      <c r="T4774" s="21"/>
      <c r="U4774" s="21"/>
      <c r="V4774" s="21"/>
      <c r="W4774" s="21"/>
      <c r="X4774" s="21"/>
      <c r="Y4774" s="91"/>
    </row>
    <row r="4775" spans="1:25">
      <c r="A4775" s="291"/>
      <c r="B4775" s="30"/>
      <c r="C4775" s="30"/>
      <c r="D4775" s="30"/>
      <c r="E4775" s="54"/>
      <c r="F4775" s="21"/>
      <c r="G4775" s="269" t="str">
        <f t="shared" si="568"/>
        <v/>
      </c>
      <c r="H4775" s="269" t="str">
        <f t="shared" si="569"/>
        <v/>
      </c>
      <c r="I4775" s="269" t="str">
        <f t="shared" si="570"/>
        <v/>
      </c>
      <c r="J4775" s="83" t="str">
        <f t="shared" si="571"/>
        <v/>
      </c>
      <c r="K4775" s="269" t="str">
        <f t="shared" si="572"/>
        <v/>
      </c>
      <c r="L4775" s="21" t="str">
        <f t="shared" si="573"/>
        <v/>
      </c>
      <c r="M4775" s="279"/>
      <c r="N4775" s="279"/>
      <c r="O4775" s="279"/>
      <c r="P4775" s="279"/>
      <c r="Q4775" s="269"/>
      <c r="R4775" s="21"/>
      <c r="S4775" s="21"/>
      <c r="T4775" s="21"/>
      <c r="U4775" s="21"/>
      <c r="V4775" s="21"/>
      <c r="W4775" s="21"/>
      <c r="X4775" s="21"/>
      <c r="Y4775" s="91"/>
    </row>
    <row r="4776" spans="1:25">
      <c r="A4776" s="291"/>
      <c r="B4776" s="30"/>
      <c r="C4776" s="30"/>
      <c r="D4776" s="30"/>
      <c r="E4776" s="54"/>
      <c r="F4776" s="21"/>
      <c r="G4776" s="269" t="str">
        <f t="shared" si="568"/>
        <v/>
      </c>
      <c r="H4776" s="269" t="str">
        <f t="shared" si="569"/>
        <v/>
      </c>
      <c r="I4776" s="269" t="str">
        <f t="shared" si="570"/>
        <v/>
      </c>
      <c r="J4776" s="83" t="str">
        <f t="shared" si="571"/>
        <v/>
      </c>
      <c r="K4776" s="269" t="str">
        <f t="shared" si="572"/>
        <v/>
      </c>
      <c r="L4776" s="21" t="str">
        <f t="shared" si="573"/>
        <v/>
      </c>
      <c r="M4776" s="279"/>
      <c r="N4776" s="279"/>
      <c r="O4776" s="279"/>
      <c r="P4776" s="279"/>
      <c r="Q4776" s="269"/>
      <c r="R4776" s="21"/>
      <c r="S4776" s="21"/>
      <c r="T4776" s="21"/>
      <c r="U4776" s="21"/>
      <c r="V4776" s="21"/>
      <c r="W4776" s="21"/>
      <c r="X4776" s="21"/>
      <c r="Y4776" s="91"/>
    </row>
    <row r="4777" spans="1:25">
      <c r="A4777" s="291"/>
      <c r="B4777" s="30"/>
      <c r="C4777" s="30"/>
      <c r="D4777" s="30"/>
      <c r="E4777" s="54"/>
      <c r="F4777" s="21"/>
      <c r="G4777" s="269" t="str">
        <f t="shared" si="568"/>
        <v/>
      </c>
      <c r="H4777" s="269" t="str">
        <f t="shared" si="569"/>
        <v/>
      </c>
      <c r="I4777" s="269" t="str">
        <f t="shared" si="570"/>
        <v/>
      </c>
      <c r="J4777" s="83" t="str">
        <f t="shared" si="571"/>
        <v/>
      </c>
      <c r="K4777" s="269" t="str">
        <f t="shared" si="572"/>
        <v/>
      </c>
      <c r="L4777" s="21" t="str">
        <f t="shared" si="573"/>
        <v/>
      </c>
      <c r="M4777" s="279"/>
      <c r="N4777" s="279"/>
      <c r="O4777" s="279"/>
      <c r="P4777" s="279"/>
      <c r="Q4777" s="269"/>
      <c r="R4777" s="21"/>
      <c r="S4777" s="21"/>
      <c r="T4777" s="21"/>
      <c r="U4777" s="21"/>
      <c r="V4777" s="21"/>
      <c r="W4777" s="21"/>
      <c r="X4777" s="21"/>
      <c r="Y4777" s="91"/>
    </row>
    <row r="4778" spans="1:25">
      <c r="A4778" s="291"/>
      <c r="B4778" s="30"/>
      <c r="C4778" s="30"/>
      <c r="D4778" s="30"/>
      <c r="E4778" s="54"/>
      <c r="F4778" s="21"/>
      <c r="G4778" s="269" t="str">
        <f t="shared" si="568"/>
        <v/>
      </c>
      <c r="H4778" s="269" t="str">
        <f t="shared" si="569"/>
        <v/>
      </c>
      <c r="I4778" s="269" t="str">
        <f t="shared" si="570"/>
        <v/>
      </c>
      <c r="J4778" s="83" t="str">
        <f t="shared" si="571"/>
        <v/>
      </c>
      <c r="K4778" s="269" t="str">
        <f t="shared" si="572"/>
        <v/>
      </c>
      <c r="L4778" s="21" t="str">
        <f t="shared" si="573"/>
        <v/>
      </c>
      <c r="M4778" s="279"/>
      <c r="N4778" s="279"/>
      <c r="O4778" s="279"/>
      <c r="P4778" s="279"/>
      <c r="Q4778" s="269"/>
      <c r="R4778" s="21"/>
      <c r="S4778" s="21"/>
      <c r="T4778" s="21"/>
      <c r="U4778" s="21"/>
      <c r="V4778" s="21"/>
      <c r="W4778" s="21"/>
      <c r="X4778" s="21"/>
      <c r="Y4778" s="91"/>
    </row>
    <row r="4779" spans="1:25">
      <c r="A4779" s="291"/>
      <c r="B4779" s="30"/>
      <c r="C4779" s="30"/>
      <c r="D4779" s="30"/>
      <c r="E4779" s="54"/>
      <c r="F4779" s="21"/>
      <c r="G4779" s="269" t="str">
        <f t="shared" si="568"/>
        <v/>
      </c>
      <c r="H4779" s="269" t="str">
        <f t="shared" si="569"/>
        <v/>
      </c>
      <c r="I4779" s="269" t="str">
        <f t="shared" si="570"/>
        <v/>
      </c>
      <c r="J4779" s="83" t="str">
        <f t="shared" si="571"/>
        <v/>
      </c>
      <c r="K4779" s="269" t="str">
        <f t="shared" si="572"/>
        <v/>
      </c>
      <c r="L4779" s="21" t="str">
        <f t="shared" si="573"/>
        <v/>
      </c>
      <c r="M4779" s="279"/>
      <c r="N4779" s="279"/>
      <c r="O4779" s="279"/>
      <c r="P4779" s="279"/>
      <c r="Q4779" s="269"/>
      <c r="R4779" s="21"/>
      <c r="S4779" s="21"/>
      <c r="T4779" s="21"/>
      <c r="U4779" s="21"/>
      <c r="V4779" s="21"/>
      <c r="W4779" s="21"/>
      <c r="X4779" s="21"/>
      <c r="Y4779" s="91"/>
    </row>
    <row r="4780" spans="1:25">
      <c r="A4780" s="291"/>
      <c r="B4780" s="30"/>
      <c r="C4780" s="30"/>
      <c r="D4780" s="30"/>
      <c r="E4780" s="54"/>
      <c r="F4780" s="21"/>
      <c r="G4780" s="269" t="str">
        <f t="shared" si="568"/>
        <v/>
      </c>
      <c r="H4780" s="269" t="str">
        <f t="shared" si="569"/>
        <v/>
      </c>
      <c r="I4780" s="269" t="str">
        <f t="shared" si="570"/>
        <v/>
      </c>
      <c r="J4780" s="83" t="str">
        <f t="shared" si="571"/>
        <v/>
      </c>
      <c r="K4780" s="269" t="str">
        <f t="shared" si="572"/>
        <v/>
      </c>
      <c r="L4780" s="21" t="str">
        <f t="shared" si="573"/>
        <v/>
      </c>
      <c r="M4780" s="279"/>
      <c r="N4780" s="279"/>
      <c r="O4780" s="279"/>
      <c r="P4780" s="279"/>
      <c r="Q4780" s="269"/>
      <c r="R4780" s="21"/>
      <c r="S4780" s="21"/>
      <c r="T4780" s="21"/>
      <c r="U4780" s="21"/>
      <c r="V4780" s="21"/>
      <c r="W4780" s="21"/>
      <c r="X4780" s="21"/>
      <c r="Y4780" s="91"/>
    </row>
    <row r="4781" spans="1:25">
      <c r="A4781" s="291"/>
      <c r="B4781" s="30"/>
      <c r="C4781" s="30"/>
      <c r="D4781" s="30"/>
      <c r="E4781" s="54"/>
      <c r="F4781" s="21"/>
      <c r="G4781" s="269" t="str">
        <f t="shared" si="568"/>
        <v/>
      </c>
      <c r="H4781" s="269" t="str">
        <f t="shared" si="569"/>
        <v/>
      </c>
      <c r="I4781" s="269" t="str">
        <f t="shared" si="570"/>
        <v/>
      </c>
      <c r="J4781" s="83" t="str">
        <f t="shared" si="571"/>
        <v/>
      </c>
      <c r="K4781" s="269" t="str">
        <f t="shared" si="572"/>
        <v/>
      </c>
      <c r="L4781" s="21" t="str">
        <f t="shared" si="573"/>
        <v/>
      </c>
      <c r="M4781" s="279"/>
      <c r="N4781" s="279"/>
      <c r="O4781" s="279"/>
      <c r="P4781" s="279"/>
      <c r="Q4781" s="269"/>
      <c r="R4781" s="21"/>
      <c r="S4781" s="21"/>
      <c r="T4781" s="21"/>
      <c r="U4781" s="21"/>
      <c r="V4781" s="21"/>
      <c r="W4781" s="21"/>
      <c r="X4781" s="21"/>
      <c r="Y4781" s="91"/>
    </row>
    <row r="4782" spans="1:25">
      <c r="A4782" s="291"/>
      <c r="B4782" s="30"/>
      <c r="C4782" s="30"/>
      <c r="D4782" s="30"/>
      <c r="E4782" s="54"/>
      <c r="F4782" s="21"/>
      <c r="G4782" s="269" t="str">
        <f t="shared" si="568"/>
        <v/>
      </c>
      <c r="H4782" s="269" t="str">
        <f t="shared" si="569"/>
        <v/>
      </c>
      <c r="I4782" s="269" t="str">
        <f t="shared" si="570"/>
        <v/>
      </c>
      <c r="J4782" s="83" t="str">
        <f t="shared" si="571"/>
        <v/>
      </c>
      <c r="K4782" s="269" t="str">
        <f t="shared" si="572"/>
        <v/>
      </c>
      <c r="L4782" s="21" t="str">
        <f t="shared" si="573"/>
        <v/>
      </c>
      <c r="M4782" s="279"/>
      <c r="N4782" s="279"/>
      <c r="O4782" s="279"/>
      <c r="P4782" s="279"/>
      <c r="Q4782" s="269"/>
      <c r="R4782" s="21"/>
      <c r="S4782" s="21"/>
      <c r="T4782" s="21"/>
      <c r="U4782" s="21"/>
      <c r="V4782" s="21"/>
      <c r="W4782" s="21"/>
      <c r="X4782" s="21"/>
      <c r="Y4782" s="91"/>
    </row>
    <row r="4783" spans="1:25">
      <c r="A4783" s="291"/>
      <c r="B4783" s="30"/>
      <c r="C4783" s="30"/>
      <c r="D4783" s="30"/>
      <c r="E4783" s="54"/>
      <c r="F4783" s="21"/>
      <c r="G4783" s="269" t="str">
        <f t="shared" si="568"/>
        <v/>
      </c>
      <c r="H4783" s="269" t="str">
        <f t="shared" si="569"/>
        <v/>
      </c>
      <c r="I4783" s="269" t="str">
        <f t="shared" si="570"/>
        <v/>
      </c>
      <c r="J4783" s="83" t="str">
        <f t="shared" si="571"/>
        <v/>
      </c>
      <c r="K4783" s="269" t="str">
        <f t="shared" si="572"/>
        <v/>
      </c>
      <c r="L4783" s="21" t="str">
        <f t="shared" si="573"/>
        <v/>
      </c>
      <c r="M4783" s="279"/>
      <c r="N4783" s="279"/>
      <c r="O4783" s="279"/>
      <c r="P4783" s="279"/>
      <c r="Q4783" s="269"/>
      <c r="R4783" s="21"/>
      <c r="S4783" s="21"/>
      <c r="T4783" s="21"/>
      <c r="U4783" s="21"/>
      <c r="V4783" s="21"/>
      <c r="W4783" s="21"/>
      <c r="X4783" s="21"/>
      <c r="Y4783" s="91"/>
    </row>
    <row r="4784" spans="1:25">
      <c r="A4784" s="291"/>
      <c r="B4784" s="30"/>
      <c r="C4784" s="30"/>
      <c r="D4784" s="30"/>
      <c r="E4784" s="54"/>
      <c r="F4784" s="21"/>
      <c r="G4784" s="269" t="str">
        <f t="shared" si="568"/>
        <v/>
      </c>
      <c r="H4784" s="269" t="str">
        <f t="shared" si="569"/>
        <v/>
      </c>
      <c r="I4784" s="269" t="str">
        <f t="shared" si="570"/>
        <v/>
      </c>
      <c r="J4784" s="83" t="str">
        <f t="shared" si="571"/>
        <v/>
      </c>
      <c r="K4784" s="269" t="str">
        <f t="shared" si="572"/>
        <v/>
      </c>
      <c r="L4784" s="21" t="str">
        <f t="shared" si="573"/>
        <v/>
      </c>
      <c r="M4784" s="279"/>
      <c r="N4784" s="279"/>
      <c r="O4784" s="279"/>
      <c r="P4784" s="279"/>
      <c r="Q4784" s="269"/>
      <c r="R4784" s="21"/>
      <c r="S4784" s="21"/>
      <c r="T4784" s="21"/>
      <c r="U4784" s="21"/>
      <c r="V4784" s="21"/>
      <c r="W4784" s="21"/>
      <c r="X4784" s="21"/>
      <c r="Y4784" s="91"/>
    </row>
    <row r="4785" spans="1:25">
      <c r="A4785" s="291"/>
      <c r="B4785" s="30"/>
      <c r="C4785" s="30"/>
      <c r="D4785" s="30"/>
      <c r="E4785" s="54"/>
      <c r="F4785" s="21"/>
      <c r="G4785" s="269" t="str">
        <f t="shared" si="568"/>
        <v/>
      </c>
      <c r="H4785" s="269" t="str">
        <f t="shared" si="569"/>
        <v/>
      </c>
      <c r="I4785" s="269" t="str">
        <f t="shared" si="570"/>
        <v/>
      </c>
      <c r="J4785" s="83" t="str">
        <f t="shared" si="571"/>
        <v/>
      </c>
      <c r="K4785" s="269" t="str">
        <f t="shared" si="572"/>
        <v/>
      </c>
      <c r="L4785" s="21" t="str">
        <f t="shared" si="573"/>
        <v/>
      </c>
      <c r="M4785" s="279"/>
      <c r="N4785" s="279"/>
      <c r="O4785" s="279"/>
      <c r="P4785" s="279"/>
      <c r="Q4785" s="269"/>
      <c r="R4785" s="21"/>
      <c r="S4785" s="21"/>
      <c r="T4785" s="21"/>
      <c r="U4785" s="21"/>
      <c r="V4785" s="21"/>
      <c r="W4785" s="21"/>
      <c r="X4785" s="21"/>
      <c r="Y4785" s="91"/>
    </row>
    <row r="4786" spans="1:25">
      <c r="A4786" s="291"/>
      <c r="B4786" s="30"/>
      <c r="C4786" s="30"/>
      <c r="D4786" s="30"/>
      <c r="E4786" s="54"/>
      <c r="F4786" s="21"/>
      <c r="G4786" s="269" t="str">
        <f t="shared" si="568"/>
        <v/>
      </c>
      <c r="H4786" s="269" t="str">
        <f t="shared" si="569"/>
        <v/>
      </c>
      <c r="I4786" s="269" t="str">
        <f t="shared" si="570"/>
        <v/>
      </c>
      <c r="J4786" s="83" t="str">
        <f t="shared" si="571"/>
        <v/>
      </c>
      <c r="K4786" s="269" t="str">
        <f t="shared" si="572"/>
        <v/>
      </c>
      <c r="L4786" s="21" t="str">
        <f t="shared" si="573"/>
        <v/>
      </c>
      <c r="M4786" s="279"/>
      <c r="N4786" s="279"/>
      <c r="O4786" s="279"/>
      <c r="P4786" s="279"/>
      <c r="Q4786" s="269"/>
      <c r="R4786" s="21"/>
      <c r="S4786" s="21"/>
      <c r="T4786" s="21"/>
      <c r="U4786" s="21"/>
      <c r="V4786" s="21"/>
      <c r="W4786" s="21"/>
      <c r="X4786" s="21"/>
      <c r="Y4786" s="91"/>
    </row>
    <row r="4787" spans="1:25">
      <c r="A4787" s="291"/>
      <c r="B4787" s="30"/>
      <c r="C4787" s="30"/>
      <c r="D4787" s="30"/>
      <c r="E4787" s="54"/>
      <c r="F4787" s="21"/>
      <c r="G4787" s="269" t="str">
        <f t="shared" si="568"/>
        <v/>
      </c>
      <c r="H4787" s="269" t="str">
        <f t="shared" si="569"/>
        <v/>
      </c>
      <c r="I4787" s="269" t="str">
        <f t="shared" si="570"/>
        <v/>
      </c>
      <c r="J4787" s="83" t="str">
        <f t="shared" si="571"/>
        <v/>
      </c>
      <c r="K4787" s="269" t="str">
        <f t="shared" si="572"/>
        <v/>
      </c>
      <c r="L4787" s="21" t="str">
        <f t="shared" si="573"/>
        <v/>
      </c>
      <c r="M4787" s="279"/>
      <c r="N4787" s="279"/>
      <c r="O4787" s="279"/>
      <c r="P4787" s="279"/>
      <c r="Q4787" s="269"/>
      <c r="R4787" s="21"/>
      <c r="S4787" s="21"/>
      <c r="T4787" s="21"/>
      <c r="U4787" s="21"/>
      <c r="V4787" s="21"/>
      <c r="W4787" s="21"/>
      <c r="X4787" s="21"/>
      <c r="Y4787" s="91"/>
    </row>
    <row r="4788" spans="1:25">
      <c r="A4788" s="291"/>
      <c r="B4788" s="30"/>
      <c r="C4788" s="30"/>
      <c r="D4788" s="30"/>
      <c r="E4788" s="54"/>
      <c r="F4788" s="21"/>
      <c r="G4788" s="269" t="str">
        <f t="shared" ref="G4788:G4851" si="574">IF(ISBLANK(N4788),"",YEAR(N4788))</f>
        <v/>
      </c>
      <c r="H4788" s="269" t="str">
        <f t="shared" ref="H4788:H4851" si="575">IF(ISBLANK(N4788),"",MONTH(N4788))</f>
        <v/>
      </c>
      <c r="I4788" s="269" t="str">
        <f t="shared" ref="I4788:I4851" si="576">IF(ISBLANK(N4788),"",WEEKNUM(N4788,1))</f>
        <v/>
      </c>
      <c r="J4788" s="83" t="str">
        <f t="shared" ref="J4788:J4851" si="577">IF(ISBLANK(P4788),"",YEAR(P4788))</f>
        <v/>
      </c>
      <c r="K4788" s="269" t="str">
        <f t="shared" ref="K4788:K4851" si="578">IF(ISBLANK(P4788),"",MONTH(P4788))</f>
        <v/>
      </c>
      <c r="L4788" s="21" t="str">
        <f t="shared" ref="L4788:L4851" si="579">IF(ISBLANK(P4788),"",WEEKNUM(P4788,1))</f>
        <v/>
      </c>
      <c r="M4788" s="279"/>
      <c r="N4788" s="279"/>
      <c r="O4788" s="279"/>
      <c r="P4788" s="279"/>
      <c r="Q4788" s="269"/>
      <c r="R4788" s="21"/>
      <c r="S4788" s="21"/>
      <c r="T4788" s="21"/>
      <c r="U4788" s="21"/>
      <c r="V4788" s="21"/>
      <c r="W4788" s="21"/>
      <c r="X4788" s="21"/>
      <c r="Y4788" s="91"/>
    </row>
    <row r="4789" spans="1:25">
      <c r="A4789" s="291"/>
      <c r="B4789" s="30"/>
      <c r="C4789" s="30"/>
      <c r="D4789" s="30"/>
      <c r="E4789" s="54"/>
      <c r="F4789" s="21"/>
      <c r="G4789" s="269" t="str">
        <f t="shared" si="574"/>
        <v/>
      </c>
      <c r="H4789" s="269" t="str">
        <f t="shared" si="575"/>
        <v/>
      </c>
      <c r="I4789" s="269" t="str">
        <f t="shared" si="576"/>
        <v/>
      </c>
      <c r="J4789" s="83" t="str">
        <f t="shared" si="577"/>
        <v/>
      </c>
      <c r="K4789" s="269" t="str">
        <f t="shared" si="578"/>
        <v/>
      </c>
      <c r="L4789" s="21" t="str">
        <f t="shared" si="579"/>
        <v/>
      </c>
      <c r="M4789" s="279"/>
      <c r="N4789" s="279"/>
      <c r="O4789" s="279"/>
      <c r="P4789" s="279"/>
      <c r="Q4789" s="269"/>
      <c r="R4789" s="21"/>
      <c r="S4789" s="21"/>
      <c r="T4789" s="21"/>
      <c r="U4789" s="21"/>
      <c r="V4789" s="21"/>
      <c r="W4789" s="21"/>
      <c r="X4789" s="21"/>
      <c r="Y4789" s="91"/>
    </row>
    <row r="4790" spans="1:25">
      <c r="A4790" s="291"/>
      <c r="B4790" s="30"/>
      <c r="C4790" s="30"/>
      <c r="D4790" s="30"/>
      <c r="E4790" s="54"/>
      <c r="F4790" s="21"/>
      <c r="G4790" s="269" t="str">
        <f t="shared" si="574"/>
        <v/>
      </c>
      <c r="H4790" s="269" t="str">
        <f t="shared" si="575"/>
        <v/>
      </c>
      <c r="I4790" s="269" t="str">
        <f t="shared" si="576"/>
        <v/>
      </c>
      <c r="J4790" s="83" t="str">
        <f t="shared" si="577"/>
        <v/>
      </c>
      <c r="K4790" s="269" t="str">
        <f t="shared" si="578"/>
        <v/>
      </c>
      <c r="L4790" s="21" t="str">
        <f t="shared" si="579"/>
        <v/>
      </c>
      <c r="M4790" s="279"/>
      <c r="N4790" s="279"/>
      <c r="O4790" s="279"/>
      <c r="P4790" s="279"/>
      <c r="Q4790" s="269"/>
      <c r="R4790" s="21"/>
      <c r="S4790" s="21"/>
      <c r="T4790" s="21"/>
      <c r="U4790" s="21"/>
      <c r="V4790" s="21"/>
      <c r="W4790" s="21"/>
      <c r="X4790" s="21"/>
      <c r="Y4790" s="91"/>
    </row>
    <row r="4791" spans="1:25">
      <c r="A4791" s="291"/>
      <c r="B4791" s="30"/>
      <c r="C4791" s="30"/>
      <c r="D4791" s="30"/>
      <c r="E4791" s="54"/>
      <c r="F4791" s="21"/>
      <c r="G4791" s="269" t="str">
        <f t="shared" si="574"/>
        <v/>
      </c>
      <c r="H4791" s="269" t="str">
        <f t="shared" si="575"/>
        <v/>
      </c>
      <c r="I4791" s="269" t="str">
        <f t="shared" si="576"/>
        <v/>
      </c>
      <c r="J4791" s="83" t="str">
        <f t="shared" si="577"/>
        <v/>
      </c>
      <c r="K4791" s="269" t="str">
        <f t="shared" si="578"/>
        <v/>
      </c>
      <c r="L4791" s="21" t="str">
        <f t="shared" si="579"/>
        <v/>
      </c>
      <c r="M4791" s="279"/>
      <c r="N4791" s="279"/>
      <c r="O4791" s="279"/>
      <c r="P4791" s="279"/>
      <c r="Q4791" s="269"/>
      <c r="R4791" s="21"/>
      <c r="S4791" s="21"/>
      <c r="T4791" s="21"/>
      <c r="U4791" s="21"/>
      <c r="V4791" s="21"/>
      <c r="W4791" s="21"/>
      <c r="X4791" s="21"/>
      <c r="Y4791" s="91"/>
    </row>
    <row r="4792" spans="1:25">
      <c r="A4792" s="291"/>
      <c r="B4792" s="30"/>
      <c r="C4792" s="30"/>
      <c r="D4792" s="30"/>
      <c r="E4792" s="54"/>
      <c r="F4792" s="21"/>
      <c r="G4792" s="269" t="str">
        <f t="shared" si="574"/>
        <v/>
      </c>
      <c r="H4792" s="269" t="str">
        <f t="shared" si="575"/>
        <v/>
      </c>
      <c r="I4792" s="269" t="str">
        <f t="shared" si="576"/>
        <v/>
      </c>
      <c r="J4792" s="83" t="str">
        <f t="shared" si="577"/>
        <v/>
      </c>
      <c r="K4792" s="269" t="str">
        <f t="shared" si="578"/>
        <v/>
      </c>
      <c r="L4792" s="21" t="str">
        <f t="shared" si="579"/>
        <v/>
      </c>
      <c r="M4792" s="279"/>
      <c r="N4792" s="279"/>
      <c r="O4792" s="279"/>
      <c r="P4792" s="279"/>
      <c r="Q4792" s="269"/>
      <c r="R4792" s="21"/>
      <c r="S4792" s="21"/>
      <c r="T4792" s="21"/>
      <c r="U4792" s="21"/>
      <c r="V4792" s="21"/>
      <c r="W4792" s="21"/>
      <c r="X4792" s="21"/>
      <c r="Y4792" s="91"/>
    </row>
    <row r="4793" spans="1:25">
      <c r="A4793" s="291"/>
      <c r="B4793" s="30"/>
      <c r="C4793" s="30"/>
      <c r="D4793" s="30"/>
      <c r="E4793" s="54"/>
      <c r="F4793" s="21"/>
      <c r="G4793" s="269" t="str">
        <f t="shared" si="574"/>
        <v/>
      </c>
      <c r="H4793" s="269" t="str">
        <f t="shared" si="575"/>
        <v/>
      </c>
      <c r="I4793" s="269" t="str">
        <f t="shared" si="576"/>
        <v/>
      </c>
      <c r="J4793" s="83" t="str">
        <f t="shared" si="577"/>
        <v/>
      </c>
      <c r="K4793" s="269" t="str">
        <f t="shared" si="578"/>
        <v/>
      </c>
      <c r="L4793" s="21" t="str">
        <f t="shared" si="579"/>
        <v/>
      </c>
      <c r="M4793" s="279"/>
      <c r="N4793" s="279"/>
      <c r="O4793" s="279"/>
      <c r="P4793" s="279"/>
      <c r="Q4793" s="269"/>
      <c r="R4793" s="21"/>
      <c r="S4793" s="21"/>
      <c r="T4793" s="21"/>
      <c r="U4793" s="21"/>
      <c r="V4793" s="21"/>
      <c r="W4793" s="21"/>
      <c r="X4793" s="21"/>
      <c r="Y4793" s="91"/>
    </row>
    <row r="4794" spans="1:25">
      <c r="A4794" s="291"/>
      <c r="B4794" s="30"/>
      <c r="C4794" s="30"/>
      <c r="D4794" s="30"/>
      <c r="E4794" s="54"/>
      <c r="F4794" s="21"/>
      <c r="G4794" s="269" t="str">
        <f t="shared" si="574"/>
        <v/>
      </c>
      <c r="H4794" s="269" t="str">
        <f t="shared" si="575"/>
        <v/>
      </c>
      <c r="I4794" s="269" t="str">
        <f t="shared" si="576"/>
        <v/>
      </c>
      <c r="J4794" s="83" t="str">
        <f t="shared" si="577"/>
        <v/>
      </c>
      <c r="K4794" s="269" t="str">
        <f t="shared" si="578"/>
        <v/>
      </c>
      <c r="L4794" s="21" t="str">
        <f t="shared" si="579"/>
        <v/>
      </c>
      <c r="M4794" s="279"/>
      <c r="N4794" s="279"/>
      <c r="O4794" s="279"/>
      <c r="P4794" s="279"/>
      <c r="Q4794" s="269"/>
      <c r="R4794" s="21"/>
      <c r="S4794" s="21"/>
      <c r="T4794" s="21"/>
      <c r="U4794" s="21"/>
      <c r="V4794" s="21"/>
      <c r="W4794" s="21"/>
      <c r="X4794" s="21"/>
      <c r="Y4794" s="91"/>
    </row>
    <row r="4795" spans="1:25">
      <c r="A4795" s="291"/>
      <c r="B4795" s="30"/>
      <c r="C4795" s="30"/>
      <c r="D4795" s="30"/>
      <c r="E4795" s="54"/>
      <c r="F4795" s="21"/>
      <c r="G4795" s="269" t="str">
        <f t="shared" si="574"/>
        <v/>
      </c>
      <c r="H4795" s="269" t="str">
        <f t="shared" si="575"/>
        <v/>
      </c>
      <c r="I4795" s="269" t="str">
        <f t="shared" si="576"/>
        <v/>
      </c>
      <c r="J4795" s="83" t="str">
        <f t="shared" si="577"/>
        <v/>
      </c>
      <c r="K4795" s="269" t="str">
        <f t="shared" si="578"/>
        <v/>
      </c>
      <c r="L4795" s="21" t="str">
        <f t="shared" si="579"/>
        <v/>
      </c>
      <c r="M4795" s="279"/>
      <c r="N4795" s="279"/>
      <c r="O4795" s="279"/>
      <c r="P4795" s="279"/>
      <c r="Q4795" s="269"/>
      <c r="R4795" s="21"/>
      <c r="S4795" s="21"/>
      <c r="T4795" s="21"/>
      <c r="U4795" s="21"/>
      <c r="V4795" s="21"/>
      <c r="W4795" s="21"/>
      <c r="X4795" s="21"/>
      <c r="Y4795" s="91"/>
    </row>
    <row r="4796" spans="1:25">
      <c r="A4796" s="291"/>
      <c r="B4796" s="30"/>
      <c r="C4796" s="30"/>
      <c r="D4796" s="30"/>
      <c r="E4796" s="54"/>
      <c r="F4796" s="21"/>
      <c r="G4796" s="269" t="str">
        <f t="shared" si="574"/>
        <v/>
      </c>
      <c r="H4796" s="269" t="str">
        <f t="shared" si="575"/>
        <v/>
      </c>
      <c r="I4796" s="269" t="str">
        <f t="shared" si="576"/>
        <v/>
      </c>
      <c r="J4796" s="83" t="str">
        <f t="shared" si="577"/>
        <v/>
      </c>
      <c r="K4796" s="269" t="str">
        <f t="shared" si="578"/>
        <v/>
      </c>
      <c r="L4796" s="21" t="str">
        <f t="shared" si="579"/>
        <v/>
      </c>
      <c r="M4796" s="279"/>
      <c r="N4796" s="279"/>
      <c r="O4796" s="279"/>
      <c r="P4796" s="279"/>
      <c r="Q4796" s="269"/>
      <c r="R4796" s="21"/>
      <c r="S4796" s="21"/>
      <c r="T4796" s="21"/>
      <c r="U4796" s="21"/>
      <c r="V4796" s="21"/>
      <c r="W4796" s="21"/>
      <c r="X4796" s="21"/>
      <c r="Y4796" s="91"/>
    </row>
    <row r="4797" spans="1:25">
      <c r="A4797" s="291"/>
      <c r="B4797" s="30"/>
      <c r="C4797" s="30"/>
      <c r="D4797" s="30"/>
      <c r="E4797" s="54"/>
      <c r="F4797" s="21"/>
      <c r="G4797" s="269" t="str">
        <f t="shared" si="574"/>
        <v/>
      </c>
      <c r="H4797" s="269" t="str">
        <f t="shared" si="575"/>
        <v/>
      </c>
      <c r="I4797" s="269" t="str">
        <f t="shared" si="576"/>
        <v/>
      </c>
      <c r="J4797" s="83" t="str">
        <f t="shared" si="577"/>
        <v/>
      </c>
      <c r="K4797" s="269" t="str">
        <f t="shared" si="578"/>
        <v/>
      </c>
      <c r="L4797" s="21" t="str">
        <f t="shared" si="579"/>
        <v/>
      </c>
      <c r="M4797" s="279"/>
      <c r="N4797" s="279"/>
      <c r="O4797" s="279"/>
      <c r="P4797" s="279"/>
      <c r="Q4797" s="269"/>
      <c r="R4797" s="21"/>
      <c r="S4797" s="21"/>
      <c r="T4797" s="21"/>
      <c r="U4797" s="21"/>
      <c r="V4797" s="21"/>
      <c r="W4797" s="21"/>
      <c r="X4797" s="21"/>
      <c r="Y4797" s="91"/>
    </row>
    <row r="4798" spans="1:25">
      <c r="A4798" s="291"/>
      <c r="B4798" s="30"/>
      <c r="C4798" s="30"/>
      <c r="D4798" s="30"/>
      <c r="E4798" s="54"/>
      <c r="F4798" s="21"/>
      <c r="G4798" s="269" t="str">
        <f t="shared" si="574"/>
        <v/>
      </c>
      <c r="H4798" s="269" t="str">
        <f t="shared" si="575"/>
        <v/>
      </c>
      <c r="I4798" s="269" t="str">
        <f t="shared" si="576"/>
        <v/>
      </c>
      <c r="J4798" s="83" t="str">
        <f t="shared" si="577"/>
        <v/>
      </c>
      <c r="K4798" s="269" t="str">
        <f t="shared" si="578"/>
        <v/>
      </c>
      <c r="L4798" s="21" t="str">
        <f t="shared" si="579"/>
        <v/>
      </c>
      <c r="M4798" s="279"/>
      <c r="N4798" s="279"/>
      <c r="O4798" s="279"/>
      <c r="P4798" s="279"/>
      <c r="Q4798" s="269"/>
      <c r="R4798" s="21"/>
      <c r="S4798" s="21"/>
      <c r="T4798" s="21"/>
      <c r="U4798" s="21"/>
      <c r="V4798" s="21"/>
      <c r="W4798" s="21"/>
      <c r="X4798" s="21"/>
      <c r="Y4798" s="91"/>
    </row>
    <row r="4799" spans="1:25">
      <c r="A4799" s="291"/>
      <c r="B4799" s="30"/>
      <c r="C4799" s="30"/>
      <c r="D4799" s="30"/>
      <c r="E4799" s="54"/>
      <c r="F4799" s="21"/>
      <c r="G4799" s="269" t="str">
        <f t="shared" si="574"/>
        <v/>
      </c>
      <c r="H4799" s="269" t="str">
        <f t="shared" si="575"/>
        <v/>
      </c>
      <c r="I4799" s="269" t="str">
        <f t="shared" si="576"/>
        <v/>
      </c>
      <c r="J4799" s="83" t="str">
        <f t="shared" si="577"/>
        <v/>
      </c>
      <c r="K4799" s="269" t="str">
        <f t="shared" si="578"/>
        <v/>
      </c>
      <c r="L4799" s="21" t="str">
        <f t="shared" si="579"/>
        <v/>
      </c>
      <c r="M4799" s="279"/>
      <c r="N4799" s="279"/>
      <c r="O4799" s="279"/>
      <c r="P4799" s="279"/>
      <c r="Q4799" s="269"/>
      <c r="R4799" s="21"/>
      <c r="S4799" s="21"/>
      <c r="T4799" s="21"/>
      <c r="U4799" s="21"/>
      <c r="V4799" s="21"/>
      <c r="W4799" s="21"/>
      <c r="X4799" s="21"/>
      <c r="Y4799" s="91"/>
    </row>
    <row r="4800" spans="1:25">
      <c r="A4800" s="291"/>
      <c r="B4800" s="30"/>
      <c r="C4800" s="30"/>
      <c r="D4800" s="30"/>
      <c r="E4800" s="54"/>
      <c r="F4800" s="21"/>
      <c r="G4800" s="269" t="str">
        <f t="shared" si="574"/>
        <v/>
      </c>
      <c r="H4800" s="269" t="str">
        <f t="shared" si="575"/>
        <v/>
      </c>
      <c r="I4800" s="269" t="str">
        <f t="shared" si="576"/>
        <v/>
      </c>
      <c r="J4800" s="83" t="str">
        <f t="shared" si="577"/>
        <v/>
      </c>
      <c r="K4800" s="269" t="str">
        <f t="shared" si="578"/>
        <v/>
      </c>
      <c r="L4800" s="21" t="str">
        <f t="shared" si="579"/>
        <v/>
      </c>
      <c r="M4800" s="279"/>
      <c r="N4800" s="279"/>
      <c r="O4800" s="279"/>
      <c r="P4800" s="279"/>
      <c r="Q4800" s="269"/>
      <c r="R4800" s="21"/>
      <c r="S4800" s="21"/>
      <c r="T4800" s="21"/>
      <c r="U4800" s="21"/>
      <c r="V4800" s="21"/>
      <c r="W4800" s="21"/>
      <c r="X4800" s="21"/>
      <c r="Y4800" s="91"/>
    </row>
    <row r="4801" spans="1:25">
      <c r="A4801" s="291"/>
      <c r="B4801" s="30"/>
      <c r="C4801" s="30"/>
      <c r="D4801" s="30"/>
      <c r="E4801" s="54"/>
      <c r="F4801" s="21"/>
      <c r="G4801" s="269" t="str">
        <f t="shared" si="574"/>
        <v/>
      </c>
      <c r="H4801" s="269" t="str">
        <f t="shared" si="575"/>
        <v/>
      </c>
      <c r="I4801" s="269" t="str">
        <f t="shared" si="576"/>
        <v/>
      </c>
      <c r="J4801" s="83" t="str">
        <f t="shared" si="577"/>
        <v/>
      </c>
      <c r="K4801" s="269" t="str">
        <f t="shared" si="578"/>
        <v/>
      </c>
      <c r="L4801" s="21" t="str">
        <f t="shared" si="579"/>
        <v/>
      </c>
      <c r="M4801" s="279"/>
      <c r="N4801" s="279"/>
      <c r="O4801" s="279"/>
      <c r="P4801" s="279"/>
      <c r="Q4801" s="269"/>
      <c r="R4801" s="21"/>
      <c r="S4801" s="21"/>
      <c r="T4801" s="21"/>
      <c r="U4801" s="21"/>
      <c r="V4801" s="21"/>
      <c r="W4801" s="21"/>
      <c r="X4801" s="21"/>
      <c r="Y4801" s="91"/>
    </row>
    <row r="4802" spans="1:25">
      <c r="A4802" s="291"/>
      <c r="B4802" s="30"/>
      <c r="C4802" s="30"/>
      <c r="D4802" s="30"/>
      <c r="E4802" s="54"/>
      <c r="F4802" s="21"/>
      <c r="G4802" s="269" t="str">
        <f t="shared" si="574"/>
        <v/>
      </c>
      <c r="H4802" s="269" t="str">
        <f t="shared" si="575"/>
        <v/>
      </c>
      <c r="I4802" s="269" t="str">
        <f t="shared" si="576"/>
        <v/>
      </c>
      <c r="J4802" s="83" t="str">
        <f t="shared" si="577"/>
        <v/>
      </c>
      <c r="K4802" s="269" t="str">
        <f t="shared" si="578"/>
        <v/>
      </c>
      <c r="L4802" s="21" t="str">
        <f t="shared" si="579"/>
        <v/>
      </c>
      <c r="M4802" s="279"/>
      <c r="N4802" s="279"/>
      <c r="O4802" s="279"/>
      <c r="P4802" s="279"/>
      <c r="Q4802" s="269"/>
      <c r="R4802" s="21"/>
      <c r="S4802" s="21"/>
      <c r="T4802" s="21"/>
      <c r="U4802" s="21"/>
      <c r="V4802" s="21"/>
      <c r="W4802" s="21"/>
      <c r="X4802" s="21"/>
      <c r="Y4802" s="91"/>
    </row>
    <row r="4803" spans="1:25">
      <c r="A4803" s="291"/>
      <c r="B4803" s="30"/>
      <c r="C4803" s="30"/>
      <c r="D4803" s="30"/>
      <c r="E4803" s="54"/>
      <c r="F4803" s="21"/>
      <c r="G4803" s="269" t="str">
        <f t="shared" si="574"/>
        <v/>
      </c>
      <c r="H4803" s="269" t="str">
        <f t="shared" si="575"/>
        <v/>
      </c>
      <c r="I4803" s="269" t="str">
        <f t="shared" si="576"/>
        <v/>
      </c>
      <c r="J4803" s="83" t="str">
        <f t="shared" si="577"/>
        <v/>
      </c>
      <c r="K4803" s="269" t="str">
        <f t="shared" si="578"/>
        <v/>
      </c>
      <c r="L4803" s="21" t="str">
        <f t="shared" si="579"/>
        <v/>
      </c>
      <c r="M4803" s="279"/>
      <c r="N4803" s="279"/>
      <c r="O4803" s="279"/>
      <c r="P4803" s="279"/>
      <c r="Q4803" s="269"/>
      <c r="R4803" s="21"/>
      <c r="S4803" s="21"/>
      <c r="T4803" s="21"/>
      <c r="U4803" s="21"/>
      <c r="V4803" s="21"/>
      <c r="W4803" s="21"/>
      <c r="X4803" s="21"/>
      <c r="Y4803" s="91"/>
    </row>
    <row r="4804" spans="1:25">
      <c r="A4804" s="291"/>
      <c r="B4804" s="30"/>
      <c r="C4804" s="30"/>
      <c r="D4804" s="30"/>
      <c r="E4804" s="54"/>
      <c r="F4804" s="21"/>
      <c r="G4804" s="269" t="str">
        <f t="shared" si="574"/>
        <v/>
      </c>
      <c r="H4804" s="269" t="str">
        <f t="shared" si="575"/>
        <v/>
      </c>
      <c r="I4804" s="269" t="str">
        <f t="shared" si="576"/>
        <v/>
      </c>
      <c r="J4804" s="83" t="str">
        <f t="shared" si="577"/>
        <v/>
      </c>
      <c r="K4804" s="269" t="str">
        <f t="shared" si="578"/>
        <v/>
      </c>
      <c r="L4804" s="21" t="str">
        <f t="shared" si="579"/>
        <v/>
      </c>
      <c r="M4804" s="279"/>
      <c r="N4804" s="279"/>
      <c r="O4804" s="279"/>
      <c r="P4804" s="279"/>
      <c r="Q4804" s="269"/>
      <c r="R4804" s="21"/>
      <c r="S4804" s="21"/>
      <c r="T4804" s="21"/>
      <c r="U4804" s="21"/>
      <c r="V4804" s="21"/>
      <c r="W4804" s="21"/>
      <c r="X4804" s="21"/>
      <c r="Y4804" s="91"/>
    </row>
    <row r="4805" spans="1:25">
      <c r="A4805" s="291"/>
      <c r="B4805" s="30"/>
      <c r="C4805" s="30"/>
      <c r="D4805" s="30"/>
      <c r="E4805" s="54"/>
      <c r="F4805" s="21"/>
      <c r="G4805" s="269" t="str">
        <f t="shared" si="574"/>
        <v/>
      </c>
      <c r="H4805" s="269" t="str">
        <f t="shared" si="575"/>
        <v/>
      </c>
      <c r="I4805" s="269" t="str">
        <f t="shared" si="576"/>
        <v/>
      </c>
      <c r="J4805" s="83" t="str">
        <f t="shared" si="577"/>
        <v/>
      </c>
      <c r="K4805" s="269" t="str">
        <f t="shared" si="578"/>
        <v/>
      </c>
      <c r="L4805" s="21" t="str">
        <f t="shared" si="579"/>
        <v/>
      </c>
      <c r="M4805" s="279"/>
      <c r="N4805" s="279"/>
      <c r="O4805" s="279"/>
      <c r="P4805" s="279"/>
      <c r="Q4805" s="269"/>
      <c r="R4805" s="21"/>
      <c r="S4805" s="21"/>
      <c r="T4805" s="21"/>
      <c r="U4805" s="21"/>
      <c r="V4805" s="21"/>
      <c r="W4805" s="21"/>
      <c r="X4805" s="21"/>
      <c r="Y4805" s="91"/>
    </row>
    <row r="4806" spans="1:25">
      <c r="A4806" s="291"/>
      <c r="B4806" s="30"/>
      <c r="C4806" s="30"/>
      <c r="D4806" s="30"/>
      <c r="E4806" s="54"/>
      <c r="F4806" s="21"/>
      <c r="G4806" s="269" t="str">
        <f t="shared" si="574"/>
        <v/>
      </c>
      <c r="H4806" s="269" t="str">
        <f t="shared" si="575"/>
        <v/>
      </c>
      <c r="I4806" s="269" t="str">
        <f t="shared" si="576"/>
        <v/>
      </c>
      <c r="J4806" s="83" t="str">
        <f t="shared" si="577"/>
        <v/>
      </c>
      <c r="K4806" s="269" t="str">
        <f t="shared" si="578"/>
        <v/>
      </c>
      <c r="L4806" s="21" t="str">
        <f t="shared" si="579"/>
        <v/>
      </c>
      <c r="M4806" s="279"/>
      <c r="N4806" s="279"/>
      <c r="O4806" s="279"/>
      <c r="P4806" s="279"/>
      <c r="Q4806" s="269"/>
      <c r="R4806" s="21"/>
      <c r="S4806" s="21"/>
      <c r="T4806" s="21"/>
      <c r="U4806" s="21"/>
      <c r="V4806" s="21"/>
      <c r="W4806" s="21"/>
      <c r="X4806" s="21"/>
      <c r="Y4806" s="91"/>
    </row>
    <row r="4807" spans="1:25">
      <c r="A4807" s="291"/>
      <c r="B4807" s="30"/>
      <c r="C4807" s="30"/>
      <c r="D4807" s="30"/>
      <c r="E4807" s="54"/>
      <c r="F4807" s="21"/>
      <c r="G4807" s="269" t="str">
        <f t="shared" si="574"/>
        <v/>
      </c>
      <c r="H4807" s="269" t="str">
        <f t="shared" si="575"/>
        <v/>
      </c>
      <c r="I4807" s="269" t="str">
        <f t="shared" si="576"/>
        <v/>
      </c>
      <c r="J4807" s="83" t="str">
        <f t="shared" si="577"/>
        <v/>
      </c>
      <c r="K4807" s="269" t="str">
        <f t="shared" si="578"/>
        <v/>
      </c>
      <c r="L4807" s="21" t="str">
        <f t="shared" si="579"/>
        <v/>
      </c>
      <c r="M4807" s="279"/>
      <c r="N4807" s="279"/>
      <c r="O4807" s="279"/>
      <c r="P4807" s="279"/>
      <c r="Q4807" s="269"/>
      <c r="R4807" s="21"/>
      <c r="S4807" s="21"/>
      <c r="T4807" s="21"/>
      <c r="U4807" s="21"/>
      <c r="V4807" s="21"/>
      <c r="W4807" s="21"/>
      <c r="X4807" s="21"/>
      <c r="Y4807" s="91"/>
    </row>
    <row r="4808" spans="1:25">
      <c r="A4808" s="291"/>
      <c r="B4808" s="30"/>
      <c r="C4808" s="30"/>
      <c r="D4808" s="30"/>
      <c r="E4808" s="54"/>
      <c r="F4808" s="21"/>
      <c r="G4808" s="269" t="str">
        <f t="shared" si="574"/>
        <v/>
      </c>
      <c r="H4808" s="269" t="str">
        <f t="shared" si="575"/>
        <v/>
      </c>
      <c r="I4808" s="269" t="str">
        <f t="shared" si="576"/>
        <v/>
      </c>
      <c r="J4808" s="83" t="str">
        <f t="shared" si="577"/>
        <v/>
      </c>
      <c r="K4808" s="269" t="str">
        <f t="shared" si="578"/>
        <v/>
      </c>
      <c r="L4808" s="21" t="str">
        <f t="shared" si="579"/>
        <v/>
      </c>
      <c r="M4808" s="279"/>
      <c r="N4808" s="279"/>
      <c r="O4808" s="279"/>
      <c r="P4808" s="279"/>
      <c r="Q4808" s="269"/>
      <c r="R4808" s="21"/>
      <c r="S4808" s="21"/>
      <c r="T4808" s="21"/>
      <c r="U4808" s="21"/>
      <c r="V4808" s="21"/>
      <c r="W4808" s="21"/>
      <c r="X4808" s="21"/>
      <c r="Y4808" s="91"/>
    </row>
    <row r="4809" spans="1:25">
      <c r="A4809" s="291"/>
      <c r="B4809" s="30"/>
      <c r="C4809" s="30"/>
      <c r="D4809" s="30"/>
      <c r="E4809" s="54"/>
      <c r="F4809" s="21"/>
      <c r="G4809" s="269" t="str">
        <f t="shared" si="574"/>
        <v/>
      </c>
      <c r="H4809" s="269" t="str">
        <f t="shared" si="575"/>
        <v/>
      </c>
      <c r="I4809" s="269" t="str">
        <f t="shared" si="576"/>
        <v/>
      </c>
      <c r="J4809" s="83" t="str">
        <f t="shared" si="577"/>
        <v/>
      </c>
      <c r="K4809" s="269" t="str">
        <f t="shared" si="578"/>
        <v/>
      </c>
      <c r="L4809" s="21" t="str">
        <f t="shared" si="579"/>
        <v/>
      </c>
      <c r="M4809" s="279"/>
      <c r="N4809" s="279"/>
      <c r="O4809" s="279"/>
      <c r="P4809" s="279"/>
      <c r="Q4809" s="269"/>
      <c r="R4809" s="21"/>
      <c r="S4809" s="21"/>
      <c r="T4809" s="21"/>
      <c r="U4809" s="21"/>
      <c r="V4809" s="21"/>
      <c r="W4809" s="21"/>
      <c r="X4809" s="21"/>
      <c r="Y4809" s="91"/>
    </row>
    <row r="4810" spans="1:25">
      <c r="A4810" s="291"/>
      <c r="B4810" s="30"/>
      <c r="C4810" s="30"/>
      <c r="D4810" s="30"/>
      <c r="E4810" s="54"/>
      <c r="F4810" s="21"/>
      <c r="G4810" s="269" t="str">
        <f t="shared" si="574"/>
        <v/>
      </c>
      <c r="H4810" s="269" t="str">
        <f t="shared" si="575"/>
        <v/>
      </c>
      <c r="I4810" s="269" t="str">
        <f t="shared" si="576"/>
        <v/>
      </c>
      <c r="J4810" s="83" t="str">
        <f t="shared" si="577"/>
        <v/>
      </c>
      <c r="K4810" s="269" t="str">
        <f t="shared" si="578"/>
        <v/>
      </c>
      <c r="L4810" s="21" t="str">
        <f t="shared" si="579"/>
        <v/>
      </c>
      <c r="M4810" s="279"/>
      <c r="N4810" s="279"/>
      <c r="O4810" s="279"/>
      <c r="P4810" s="279"/>
      <c r="Q4810" s="269"/>
      <c r="R4810" s="21"/>
      <c r="S4810" s="21"/>
      <c r="T4810" s="21"/>
      <c r="U4810" s="21"/>
      <c r="V4810" s="21"/>
      <c r="W4810" s="21"/>
      <c r="X4810" s="21"/>
      <c r="Y4810" s="91"/>
    </row>
    <row r="4811" spans="1:25">
      <c r="A4811" s="291"/>
      <c r="B4811" s="30"/>
      <c r="C4811" s="30"/>
      <c r="D4811" s="30"/>
      <c r="E4811" s="54"/>
      <c r="F4811" s="21"/>
      <c r="G4811" s="269" t="str">
        <f t="shared" si="574"/>
        <v/>
      </c>
      <c r="H4811" s="269" t="str">
        <f t="shared" si="575"/>
        <v/>
      </c>
      <c r="I4811" s="269" t="str">
        <f t="shared" si="576"/>
        <v/>
      </c>
      <c r="J4811" s="83" t="str">
        <f t="shared" si="577"/>
        <v/>
      </c>
      <c r="K4811" s="269" t="str">
        <f t="shared" si="578"/>
        <v/>
      </c>
      <c r="L4811" s="21" t="str">
        <f t="shared" si="579"/>
        <v/>
      </c>
      <c r="M4811" s="279"/>
      <c r="N4811" s="279"/>
      <c r="O4811" s="279"/>
      <c r="P4811" s="279"/>
      <c r="Q4811" s="269"/>
      <c r="R4811" s="21"/>
      <c r="S4811" s="21"/>
      <c r="T4811" s="21"/>
      <c r="U4811" s="21"/>
      <c r="V4811" s="21"/>
      <c r="W4811" s="21"/>
      <c r="X4811" s="21"/>
      <c r="Y4811" s="91"/>
    </row>
    <row r="4812" spans="1:25">
      <c r="A4812" s="291"/>
      <c r="B4812" s="30"/>
      <c r="C4812" s="30"/>
      <c r="D4812" s="30"/>
      <c r="E4812" s="54"/>
      <c r="F4812" s="21"/>
      <c r="G4812" s="269" t="str">
        <f t="shared" si="574"/>
        <v/>
      </c>
      <c r="H4812" s="269" t="str">
        <f t="shared" si="575"/>
        <v/>
      </c>
      <c r="I4812" s="269" t="str">
        <f t="shared" si="576"/>
        <v/>
      </c>
      <c r="J4812" s="83" t="str">
        <f t="shared" si="577"/>
        <v/>
      </c>
      <c r="K4812" s="269" t="str">
        <f t="shared" si="578"/>
        <v/>
      </c>
      <c r="L4812" s="21" t="str">
        <f t="shared" si="579"/>
        <v/>
      </c>
      <c r="M4812" s="279"/>
      <c r="N4812" s="279"/>
      <c r="O4812" s="279"/>
      <c r="P4812" s="279"/>
      <c r="Q4812" s="269"/>
      <c r="R4812" s="21"/>
      <c r="S4812" s="21"/>
      <c r="T4812" s="21"/>
      <c r="U4812" s="21"/>
      <c r="V4812" s="21"/>
      <c r="W4812" s="21"/>
      <c r="X4812" s="21"/>
      <c r="Y4812" s="91"/>
    </row>
    <row r="4813" spans="1:25">
      <c r="A4813" s="291"/>
      <c r="B4813" s="30"/>
      <c r="C4813" s="30"/>
      <c r="D4813" s="30"/>
      <c r="E4813" s="54"/>
      <c r="F4813" s="21"/>
      <c r="G4813" s="269" t="str">
        <f t="shared" si="574"/>
        <v/>
      </c>
      <c r="H4813" s="269" t="str">
        <f t="shared" si="575"/>
        <v/>
      </c>
      <c r="I4813" s="269" t="str">
        <f t="shared" si="576"/>
        <v/>
      </c>
      <c r="J4813" s="83" t="str">
        <f t="shared" si="577"/>
        <v/>
      </c>
      <c r="K4813" s="269" t="str">
        <f t="shared" si="578"/>
        <v/>
      </c>
      <c r="L4813" s="21" t="str">
        <f t="shared" si="579"/>
        <v/>
      </c>
      <c r="M4813" s="279"/>
      <c r="N4813" s="279"/>
      <c r="O4813" s="279"/>
      <c r="P4813" s="279"/>
      <c r="Q4813" s="269"/>
      <c r="R4813" s="21"/>
      <c r="S4813" s="21"/>
      <c r="T4813" s="21"/>
      <c r="U4813" s="21"/>
      <c r="V4813" s="21"/>
      <c r="W4813" s="21"/>
      <c r="X4813" s="21"/>
      <c r="Y4813" s="91"/>
    </row>
    <row r="4814" spans="1:25">
      <c r="A4814" s="291"/>
      <c r="B4814" s="30"/>
      <c r="C4814" s="30"/>
      <c r="D4814" s="30"/>
      <c r="E4814" s="54"/>
      <c r="F4814" s="21"/>
      <c r="G4814" s="269" t="str">
        <f t="shared" si="574"/>
        <v/>
      </c>
      <c r="H4814" s="269" t="str">
        <f t="shared" si="575"/>
        <v/>
      </c>
      <c r="I4814" s="269" t="str">
        <f t="shared" si="576"/>
        <v/>
      </c>
      <c r="J4814" s="83" t="str">
        <f t="shared" si="577"/>
        <v/>
      </c>
      <c r="K4814" s="269" t="str">
        <f t="shared" si="578"/>
        <v/>
      </c>
      <c r="L4814" s="21" t="str">
        <f t="shared" si="579"/>
        <v/>
      </c>
      <c r="M4814" s="279"/>
      <c r="N4814" s="279"/>
      <c r="O4814" s="279"/>
      <c r="P4814" s="279"/>
      <c r="Q4814" s="269"/>
      <c r="R4814" s="21"/>
      <c r="S4814" s="21"/>
      <c r="T4814" s="21"/>
      <c r="U4814" s="21"/>
      <c r="V4814" s="21"/>
      <c r="W4814" s="21"/>
      <c r="X4814" s="21"/>
      <c r="Y4814" s="91"/>
    </row>
    <row r="4815" spans="1:25">
      <c r="A4815" s="291"/>
      <c r="B4815" s="30"/>
      <c r="C4815" s="30"/>
      <c r="D4815" s="30"/>
      <c r="E4815" s="54"/>
      <c r="F4815" s="21"/>
      <c r="G4815" s="269" t="str">
        <f t="shared" si="574"/>
        <v/>
      </c>
      <c r="H4815" s="269" t="str">
        <f t="shared" si="575"/>
        <v/>
      </c>
      <c r="I4815" s="269" t="str">
        <f t="shared" si="576"/>
        <v/>
      </c>
      <c r="J4815" s="83" t="str">
        <f t="shared" si="577"/>
        <v/>
      </c>
      <c r="K4815" s="269" t="str">
        <f t="shared" si="578"/>
        <v/>
      </c>
      <c r="L4815" s="21" t="str">
        <f t="shared" si="579"/>
        <v/>
      </c>
      <c r="M4815" s="279"/>
      <c r="N4815" s="279"/>
      <c r="O4815" s="279"/>
      <c r="P4815" s="279"/>
      <c r="Q4815" s="269"/>
      <c r="R4815" s="21"/>
      <c r="S4815" s="21"/>
      <c r="T4815" s="21"/>
      <c r="U4815" s="21"/>
      <c r="V4815" s="21"/>
      <c r="W4815" s="21"/>
      <c r="X4815" s="21"/>
      <c r="Y4815" s="91"/>
    </row>
    <row r="4816" spans="1:25">
      <c r="A4816" s="291"/>
      <c r="B4816" s="30"/>
      <c r="C4816" s="30"/>
      <c r="D4816" s="30"/>
      <c r="E4816" s="54"/>
      <c r="F4816" s="21"/>
      <c r="G4816" s="269" t="str">
        <f t="shared" si="574"/>
        <v/>
      </c>
      <c r="H4816" s="269" t="str">
        <f t="shared" si="575"/>
        <v/>
      </c>
      <c r="I4816" s="269" t="str">
        <f t="shared" si="576"/>
        <v/>
      </c>
      <c r="J4816" s="83" t="str">
        <f t="shared" si="577"/>
        <v/>
      </c>
      <c r="K4816" s="269" t="str">
        <f t="shared" si="578"/>
        <v/>
      </c>
      <c r="L4816" s="21" t="str">
        <f t="shared" si="579"/>
        <v/>
      </c>
      <c r="M4816" s="279"/>
      <c r="N4816" s="279"/>
      <c r="O4816" s="279"/>
      <c r="P4816" s="279"/>
      <c r="Q4816" s="269"/>
      <c r="R4816" s="21"/>
      <c r="S4816" s="21"/>
      <c r="T4816" s="21"/>
      <c r="U4816" s="21"/>
      <c r="V4816" s="21"/>
      <c r="W4816" s="21"/>
      <c r="X4816" s="21"/>
      <c r="Y4816" s="91"/>
    </row>
    <row r="4817" spans="1:25">
      <c r="A4817" s="291"/>
      <c r="B4817" s="30"/>
      <c r="C4817" s="30"/>
      <c r="D4817" s="30"/>
      <c r="E4817" s="54"/>
      <c r="F4817" s="21"/>
      <c r="G4817" s="269" t="str">
        <f t="shared" si="574"/>
        <v/>
      </c>
      <c r="H4817" s="269" t="str">
        <f t="shared" si="575"/>
        <v/>
      </c>
      <c r="I4817" s="269" t="str">
        <f t="shared" si="576"/>
        <v/>
      </c>
      <c r="J4817" s="83" t="str">
        <f t="shared" si="577"/>
        <v/>
      </c>
      <c r="K4817" s="269" t="str">
        <f t="shared" si="578"/>
        <v/>
      </c>
      <c r="L4817" s="21" t="str">
        <f t="shared" si="579"/>
        <v/>
      </c>
      <c r="M4817" s="279"/>
      <c r="N4817" s="279"/>
      <c r="O4817" s="279"/>
      <c r="P4817" s="279"/>
      <c r="Q4817" s="269"/>
      <c r="R4817" s="21"/>
      <c r="S4817" s="21"/>
      <c r="T4817" s="21"/>
      <c r="U4817" s="21"/>
      <c r="V4817" s="21"/>
      <c r="W4817" s="21"/>
      <c r="X4817" s="21"/>
      <c r="Y4817" s="91"/>
    </row>
    <row r="4818" spans="1:25">
      <c r="A4818" s="291"/>
      <c r="B4818" s="30"/>
      <c r="C4818" s="30"/>
      <c r="D4818" s="30"/>
      <c r="E4818" s="54"/>
      <c r="F4818" s="21"/>
      <c r="G4818" s="269" t="str">
        <f t="shared" si="574"/>
        <v/>
      </c>
      <c r="H4818" s="269" t="str">
        <f t="shared" si="575"/>
        <v/>
      </c>
      <c r="I4818" s="269" t="str">
        <f t="shared" si="576"/>
        <v/>
      </c>
      <c r="J4818" s="83" t="str">
        <f t="shared" si="577"/>
        <v/>
      </c>
      <c r="K4818" s="269" t="str">
        <f t="shared" si="578"/>
        <v/>
      </c>
      <c r="L4818" s="21" t="str">
        <f t="shared" si="579"/>
        <v/>
      </c>
      <c r="M4818" s="279"/>
      <c r="N4818" s="279"/>
      <c r="O4818" s="279"/>
      <c r="P4818" s="279"/>
      <c r="Q4818" s="269"/>
      <c r="R4818" s="21"/>
      <c r="S4818" s="21"/>
      <c r="T4818" s="21"/>
      <c r="U4818" s="21"/>
      <c r="V4818" s="21"/>
      <c r="W4818" s="21"/>
      <c r="X4818" s="21"/>
      <c r="Y4818" s="91"/>
    </row>
    <row r="4819" spans="1:25">
      <c r="A4819" s="291"/>
      <c r="B4819" s="30"/>
      <c r="C4819" s="30"/>
      <c r="D4819" s="30"/>
      <c r="E4819" s="54"/>
      <c r="F4819" s="21"/>
      <c r="G4819" s="269" t="str">
        <f t="shared" si="574"/>
        <v/>
      </c>
      <c r="H4819" s="269" t="str">
        <f t="shared" si="575"/>
        <v/>
      </c>
      <c r="I4819" s="269" t="str">
        <f t="shared" si="576"/>
        <v/>
      </c>
      <c r="J4819" s="83" t="str">
        <f t="shared" si="577"/>
        <v/>
      </c>
      <c r="K4819" s="269" t="str">
        <f t="shared" si="578"/>
        <v/>
      </c>
      <c r="L4819" s="21" t="str">
        <f t="shared" si="579"/>
        <v/>
      </c>
      <c r="M4819" s="279"/>
      <c r="N4819" s="279"/>
      <c r="O4819" s="279"/>
      <c r="P4819" s="279"/>
      <c r="Q4819" s="269"/>
      <c r="R4819" s="21"/>
      <c r="S4819" s="21"/>
      <c r="T4819" s="21"/>
      <c r="U4819" s="21"/>
      <c r="V4819" s="21"/>
      <c r="W4819" s="21"/>
      <c r="X4819" s="21"/>
      <c r="Y4819" s="91"/>
    </row>
    <row r="4820" spans="1:25">
      <c r="A4820" s="291"/>
      <c r="B4820" s="30"/>
      <c r="C4820" s="30"/>
      <c r="D4820" s="30"/>
      <c r="E4820" s="54"/>
      <c r="F4820" s="21"/>
      <c r="G4820" s="269" t="str">
        <f t="shared" si="574"/>
        <v/>
      </c>
      <c r="H4820" s="269" t="str">
        <f t="shared" si="575"/>
        <v/>
      </c>
      <c r="I4820" s="269" t="str">
        <f t="shared" si="576"/>
        <v/>
      </c>
      <c r="J4820" s="83" t="str">
        <f t="shared" si="577"/>
        <v/>
      </c>
      <c r="K4820" s="269" t="str">
        <f t="shared" si="578"/>
        <v/>
      </c>
      <c r="L4820" s="21" t="str">
        <f t="shared" si="579"/>
        <v/>
      </c>
      <c r="M4820" s="279"/>
      <c r="N4820" s="279"/>
      <c r="O4820" s="279"/>
      <c r="P4820" s="279"/>
      <c r="Q4820" s="269"/>
      <c r="R4820" s="21"/>
      <c r="S4820" s="21"/>
      <c r="T4820" s="21"/>
      <c r="U4820" s="21"/>
      <c r="V4820" s="21"/>
      <c r="W4820" s="21"/>
      <c r="X4820" s="21"/>
      <c r="Y4820" s="91"/>
    </row>
    <row r="4821" spans="1:25">
      <c r="A4821" s="291"/>
      <c r="B4821" s="30"/>
      <c r="C4821" s="30"/>
      <c r="D4821" s="30"/>
      <c r="E4821" s="54"/>
      <c r="F4821" s="21"/>
      <c r="G4821" s="269" t="str">
        <f t="shared" si="574"/>
        <v/>
      </c>
      <c r="H4821" s="269" t="str">
        <f t="shared" si="575"/>
        <v/>
      </c>
      <c r="I4821" s="269" t="str">
        <f t="shared" si="576"/>
        <v/>
      </c>
      <c r="J4821" s="83" t="str">
        <f t="shared" si="577"/>
        <v/>
      </c>
      <c r="K4821" s="269" t="str">
        <f t="shared" si="578"/>
        <v/>
      </c>
      <c r="L4821" s="21" t="str">
        <f t="shared" si="579"/>
        <v/>
      </c>
      <c r="M4821" s="279"/>
      <c r="N4821" s="279"/>
      <c r="O4821" s="279"/>
      <c r="P4821" s="279"/>
      <c r="Q4821" s="269"/>
      <c r="R4821" s="21"/>
      <c r="S4821" s="21"/>
      <c r="T4821" s="21"/>
      <c r="U4821" s="21"/>
      <c r="V4821" s="21"/>
      <c r="W4821" s="21"/>
      <c r="X4821" s="21"/>
      <c r="Y4821" s="91"/>
    </row>
    <row r="4822" spans="1:25">
      <c r="A4822" s="291"/>
      <c r="B4822" s="30"/>
      <c r="C4822" s="30"/>
      <c r="D4822" s="30"/>
      <c r="E4822" s="54"/>
      <c r="F4822" s="21"/>
      <c r="G4822" s="269" t="str">
        <f t="shared" si="574"/>
        <v/>
      </c>
      <c r="H4822" s="269" t="str">
        <f t="shared" si="575"/>
        <v/>
      </c>
      <c r="I4822" s="269" t="str">
        <f t="shared" si="576"/>
        <v/>
      </c>
      <c r="J4822" s="83" t="str">
        <f t="shared" si="577"/>
        <v/>
      </c>
      <c r="K4822" s="269" t="str">
        <f t="shared" si="578"/>
        <v/>
      </c>
      <c r="L4822" s="21" t="str">
        <f t="shared" si="579"/>
        <v/>
      </c>
      <c r="M4822" s="279"/>
      <c r="N4822" s="279"/>
      <c r="O4822" s="279"/>
      <c r="P4822" s="279"/>
      <c r="Q4822" s="269"/>
      <c r="R4822" s="21"/>
      <c r="S4822" s="21"/>
      <c r="T4822" s="21"/>
      <c r="U4822" s="21"/>
      <c r="V4822" s="21"/>
      <c r="W4822" s="21"/>
      <c r="X4822" s="21"/>
      <c r="Y4822" s="91"/>
    </row>
    <row r="4823" spans="1:25">
      <c r="A4823" s="291"/>
      <c r="B4823" s="30"/>
      <c r="C4823" s="30"/>
      <c r="D4823" s="30"/>
      <c r="E4823" s="54"/>
      <c r="F4823" s="21"/>
      <c r="G4823" s="269" t="str">
        <f t="shared" si="574"/>
        <v/>
      </c>
      <c r="H4823" s="269" t="str">
        <f t="shared" si="575"/>
        <v/>
      </c>
      <c r="I4823" s="269" t="str">
        <f t="shared" si="576"/>
        <v/>
      </c>
      <c r="J4823" s="83" t="str">
        <f t="shared" si="577"/>
        <v/>
      </c>
      <c r="K4823" s="269" t="str">
        <f t="shared" si="578"/>
        <v/>
      </c>
      <c r="L4823" s="21" t="str">
        <f t="shared" si="579"/>
        <v/>
      </c>
      <c r="M4823" s="279"/>
      <c r="N4823" s="279"/>
      <c r="O4823" s="279"/>
      <c r="P4823" s="279"/>
      <c r="Q4823" s="269"/>
      <c r="R4823" s="21"/>
      <c r="S4823" s="21"/>
      <c r="T4823" s="21"/>
      <c r="U4823" s="21"/>
      <c r="V4823" s="21"/>
      <c r="W4823" s="21"/>
      <c r="X4823" s="21"/>
      <c r="Y4823" s="91"/>
    </row>
    <row r="4824" spans="1:25">
      <c r="A4824" s="291"/>
      <c r="B4824" s="30"/>
      <c r="C4824" s="30"/>
      <c r="D4824" s="30"/>
      <c r="E4824" s="54"/>
      <c r="F4824" s="21"/>
      <c r="G4824" s="269" t="str">
        <f t="shared" si="574"/>
        <v/>
      </c>
      <c r="H4824" s="269" t="str">
        <f t="shared" si="575"/>
        <v/>
      </c>
      <c r="I4824" s="269" t="str">
        <f t="shared" si="576"/>
        <v/>
      </c>
      <c r="J4824" s="83" t="str">
        <f t="shared" si="577"/>
        <v/>
      </c>
      <c r="K4824" s="269" t="str">
        <f t="shared" si="578"/>
        <v/>
      </c>
      <c r="L4824" s="21" t="str">
        <f t="shared" si="579"/>
        <v/>
      </c>
      <c r="M4824" s="279"/>
      <c r="N4824" s="279"/>
      <c r="O4824" s="279"/>
      <c r="P4824" s="279"/>
      <c r="Q4824" s="269"/>
      <c r="R4824" s="21"/>
      <c r="S4824" s="21"/>
      <c r="T4824" s="21"/>
      <c r="U4824" s="21"/>
      <c r="V4824" s="21"/>
      <c r="W4824" s="21"/>
      <c r="X4824" s="21"/>
      <c r="Y4824" s="91"/>
    </row>
    <row r="4825" spans="1:25">
      <c r="A4825" s="291"/>
      <c r="B4825" s="30"/>
      <c r="C4825" s="30"/>
      <c r="D4825" s="30"/>
      <c r="E4825" s="54"/>
      <c r="F4825" s="21"/>
      <c r="G4825" s="269" t="str">
        <f t="shared" si="574"/>
        <v/>
      </c>
      <c r="H4825" s="269" t="str">
        <f t="shared" si="575"/>
        <v/>
      </c>
      <c r="I4825" s="269" t="str">
        <f t="shared" si="576"/>
        <v/>
      </c>
      <c r="J4825" s="83" t="str">
        <f t="shared" si="577"/>
        <v/>
      </c>
      <c r="K4825" s="269" t="str">
        <f t="shared" si="578"/>
        <v/>
      </c>
      <c r="L4825" s="21" t="str">
        <f t="shared" si="579"/>
        <v/>
      </c>
      <c r="M4825" s="279"/>
      <c r="N4825" s="279"/>
      <c r="O4825" s="279"/>
      <c r="P4825" s="279"/>
      <c r="Q4825" s="269"/>
      <c r="R4825" s="21"/>
      <c r="S4825" s="21"/>
      <c r="T4825" s="21"/>
      <c r="U4825" s="21"/>
      <c r="V4825" s="21"/>
      <c r="W4825" s="21"/>
      <c r="X4825" s="21"/>
      <c r="Y4825" s="91"/>
    </row>
    <row r="4826" spans="1:25">
      <c r="A4826" s="291"/>
      <c r="B4826" s="30"/>
      <c r="C4826" s="30"/>
      <c r="D4826" s="30"/>
      <c r="E4826" s="54"/>
      <c r="F4826" s="21"/>
      <c r="G4826" s="269" t="str">
        <f t="shared" si="574"/>
        <v/>
      </c>
      <c r="H4826" s="269" t="str">
        <f t="shared" si="575"/>
        <v/>
      </c>
      <c r="I4826" s="269" t="str">
        <f t="shared" si="576"/>
        <v/>
      </c>
      <c r="J4826" s="83" t="str">
        <f t="shared" si="577"/>
        <v/>
      </c>
      <c r="K4826" s="269" t="str">
        <f t="shared" si="578"/>
        <v/>
      </c>
      <c r="L4826" s="21" t="str">
        <f t="shared" si="579"/>
        <v/>
      </c>
      <c r="M4826" s="279"/>
      <c r="N4826" s="279"/>
      <c r="O4826" s="279"/>
      <c r="P4826" s="279"/>
      <c r="Q4826" s="269"/>
      <c r="R4826" s="21"/>
      <c r="S4826" s="21"/>
      <c r="T4826" s="21"/>
      <c r="U4826" s="21"/>
      <c r="V4826" s="21"/>
      <c r="W4826" s="21"/>
      <c r="X4826" s="21"/>
      <c r="Y4826" s="91"/>
    </row>
    <row r="4827" spans="1:25">
      <c r="A4827" s="291"/>
      <c r="B4827" s="30"/>
      <c r="C4827" s="30"/>
      <c r="D4827" s="30"/>
      <c r="E4827" s="54"/>
      <c r="F4827" s="21"/>
      <c r="G4827" s="269" t="str">
        <f t="shared" si="574"/>
        <v/>
      </c>
      <c r="H4827" s="269" t="str">
        <f t="shared" si="575"/>
        <v/>
      </c>
      <c r="I4827" s="269" t="str">
        <f t="shared" si="576"/>
        <v/>
      </c>
      <c r="J4827" s="83" t="str">
        <f t="shared" si="577"/>
        <v/>
      </c>
      <c r="K4827" s="269" t="str">
        <f t="shared" si="578"/>
        <v/>
      </c>
      <c r="L4827" s="21" t="str">
        <f t="shared" si="579"/>
        <v/>
      </c>
      <c r="M4827" s="279"/>
      <c r="N4827" s="279"/>
      <c r="O4827" s="279"/>
      <c r="P4827" s="279"/>
      <c r="Q4827" s="269"/>
      <c r="R4827" s="21"/>
      <c r="S4827" s="21"/>
      <c r="T4827" s="21"/>
      <c r="U4827" s="21"/>
      <c r="V4827" s="21"/>
      <c r="W4827" s="21"/>
      <c r="X4827" s="21"/>
      <c r="Y4827" s="91"/>
    </row>
    <row r="4828" spans="1:25">
      <c r="A4828" s="291"/>
      <c r="B4828" s="30"/>
      <c r="C4828" s="30"/>
      <c r="D4828" s="30"/>
      <c r="E4828" s="54"/>
      <c r="F4828" s="21"/>
      <c r="G4828" s="269" t="str">
        <f t="shared" si="574"/>
        <v/>
      </c>
      <c r="H4828" s="269" t="str">
        <f t="shared" si="575"/>
        <v/>
      </c>
      <c r="I4828" s="269" t="str">
        <f t="shared" si="576"/>
        <v/>
      </c>
      <c r="J4828" s="83" t="str">
        <f t="shared" si="577"/>
        <v/>
      </c>
      <c r="K4828" s="269" t="str">
        <f t="shared" si="578"/>
        <v/>
      </c>
      <c r="L4828" s="21" t="str">
        <f t="shared" si="579"/>
        <v/>
      </c>
      <c r="M4828" s="279"/>
      <c r="N4828" s="279"/>
      <c r="O4828" s="279"/>
      <c r="P4828" s="279"/>
      <c r="Q4828" s="269"/>
      <c r="R4828" s="21"/>
      <c r="S4828" s="21"/>
      <c r="T4828" s="21"/>
      <c r="U4828" s="21"/>
      <c r="V4828" s="21"/>
      <c r="W4828" s="21"/>
      <c r="X4828" s="21"/>
      <c r="Y4828" s="91"/>
    </row>
    <row r="4829" spans="1:25">
      <c r="A4829" s="291"/>
      <c r="B4829" s="30"/>
      <c r="C4829" s="30"/>
      <c r="D4829" s="30"/>
      <c r="E4829" s="54"/>
      <c r="F4829" s="21"/>
      <c r="G4829" s="269" t="str">
        <f t="shared" si="574"/>
        <v/>
      </c>
      <c r="H4829" s="269" t="str">
        <f t="shared" si="575"/>
        <v/>
      </c>
      <c r="I4829" s="269" t="str">
        <f t="shared" si="576"/>
        <v/>
      </c>
      <c r="J4829" s="83" t="str">
        <f t="shared" si="577"/>
        <v/>
      </c>
      <c r="K4829" s="269" t="str">
        <f t="shared" si="578"/>
        <v/>
      </c>
      <c r="L4829" s="21" t="str">
        <f t="shared" si="579"/>
        <v/>
      </c>
      <c r="M4829" s="279"/>
      <c r="N4829" s="279"/>
      <c r="O4829" s="279"/>
      <c r="P4829" s="279"/>
      <c r="Q4829" s="269"/>
      <c r="R4829" s="21"/>
      <c r="S4829" s="21"/>
      <c r="T4829" s="21"/>
      <c r="U4829" s="21"/>
      <c r="V4829" s="21"/>
      <c r="W4829" s="21"/>
      <c r="X4829" s="21"/>
      <c r="Y4829" s="91"/>
    </row>
    <row r="4830" spans="1:25">
      <c r="A4830" s="291"/>
      <c r="B4830" s="30"/>
      <c r="C4830" s="30"/>
      <c r="D4830" s="30"/>
      <c r="E4830" s="54"/>
      <c r="F4830" s="21"/>
      <c r="G4830" s="269" t="str">
        <f t="shared" si="574"/>
        <v/>
      </c>
      <c r="H4830" s="269" t="str">
        <f t="shared" si="575"/>
        <v/>
      </c>
      <c r="I4830" s="269" t="str">
        <f t="shared" si="576"/>
        <v/>
      </c>
      <c r="J4830" s="83" t="str">
        <f t="shared" si="577"/>
        <v/>
      </c>
      <c r="K4830" s="269" t="str">
        <f t="shared" si="578"/>
        <v/>
      </c>
      <c r="L4830" s="21" t="str">
        <f t="shared" si="579"/>
        <v/>
      </c>
      <c r="M4830" s="279"/>
      <c r="N4830" s="279"/>
      <c r="O4830" s="279"/>
      <c r="P4830" s="279"/>
      <c r="Q4830" s="269"/>
      <c r="R4830" s="21"/>
      <c r="S4830" s="21"/>
      <c r="T4830" s="21"/>
      <c r="U4830" s="21"/>
      <c r="V4830" s="21"/>
      <c r="W4830" s="21"/>
      <c r="X4830" s="21"/>
      <c r="Y4830" s="91"/>
    </row>
    <row r="4831" spans="1:25">
      <c r="A4831" s="291"/>
      <c r="B4831" s="30"/>
      <c r="C4831" s="30"/>
      <c r="D4831" s="30"/>
      <c r="E4831" s="54"/>
      <c r="F4831" s="21"/>
      <c r="G4831" s="269" t="str">
        <f t="shared" si="574"/>
        <v/>
      </c>
      <c r="H4831" s="269" t="str">
        <f t="shared" si="575"/>
        <v/>
      </c>
      <c r="I4831" s="269" t="str">
        <f t="shared" si="576"/>
        <v/>
      </c>
      <c r="J4831" s="83" t="str">
        <f t="shared" si="577"/>
        <v/>
      </c>
      <c r="K4831" s="269" t="str">
        <f t="shared" si="578"/>
        <v/>
      </c>
      <c r="L4831" s="21" t="str">
        <f t="shared" si="579"/>
        <v/>
      </c>
      <c r="M4831" s="279"/>
      <c r="N4831" s="279"/>
      <c r="O4831" s="279"/>
      <c r="P4831" s="279"/>
      <c r="Q4831" s="269"/>
      <c r="R4831" s="21"/>
      <c r="S4831" s="21"/>
      <c r="T4831" s="21"/>
      <c r="U4831" s="21"/>
      <c r="V4831" s="21"/>
      <c r="W4831" s="21"/>
      <c r="X4831" s="21"/>
      <c r="Y4831" s="91"/>
    </row>
    <row r="4832" spans="1:25">
      <c r="A4832" s="291"/>
      <c r="B4832" s="30"/>
      <c r="C4832" s="30"/>
      <c r="D4832" s="30"/>
      <c r="E4832" s="54"/>
      <c r="F4832" s="21"/>
      <c r="G4832" s="269" t="str">
        <f t="shared" si="574"/>
        <v/>
      </c>
      <c r="H4832" s="269" t="str">
        <f t="shared" si="575"/>
        <v/>
      </c>
      <c r="I4832" s="269" t="str">
        <f t="shared" si="576"/>
        <v/>
      </c>
      <c r="J4832" s="83" t="str">
        <f t="shared" si="577"/>
        <v/>
      </c>
      <c r="K4832" s="269" t="str">
        <f t="shared" si="578"/>
        <v/>
      </c>
      <c r="L4832" s="21" t="str">
        <f t="shared" si="579"/>
        <v/>
      </c>
      <c r="M4832" s="279"/>
      <c r="N4832" s="279"/>
      <c r="O4832" s="279"/>
      <c r="P4832" s="279"/>
      <c r="Q4832" s="269"/>
      <c r="R4832" s="21"/>
      <c r="S4832" s="21"/>
      <c r="T4832" s="21"/>
      <c r="U4832" s="21"/>
      <c r="V4832" s="21"/>
      <c r="W4832" s="21"/>
      <c r="X4832" s="21"/>
      <c r="Y4832" s="91"/>
    </row>
    <row r="4833" spans="1:25">
      <c r="A4833" s="291"/>
      <c r="B4833" s="30"/>
      <c r="C4833" s="30"/>
      <c r="D4833" s="30"/>
      <c r="E4833" s="54"/>
      <c r="F4833" s="21"/>
      <c r="G4833" s="269" t="str">
        <f t="shared" si="574"/>
        <v/>
      </c>
      <c r="H4833" s="269" t="str">
        <f t="shared" si="575"/>
        <v/>
      </c>
      <c r="I4833" s="269" t="str">
        <f t="shared" si="576"/>
        <v/>
      </c>
      <c r="J4833" s="83" t="str">
        <f t="shared" si="577"/>
        <v/>
      </c>
      <c r="K4833" s="269" t="str">
        <f t="shared" si="578"/>
        <v/>
      </c>
      <c r="L4833" s="21" t="str">
        <f t="shared" si="579"/>
        <v/>
      </c>
      <c r="M4833" s="279"/>
      <c r="N4833" s="279"/>
      <c r="O4833" s="279"/>
      <c r="P4833" s="279"/>
      <c r="Q4833" s="269"/>
      <c r="R4833" s="21"/>
      <c r="S4833" s="21"/>
      <c r="T4833" s="21"/>
      <c r="U4833" s="21"/>
      <c r="V4833" s="21"/>
      <c r="W4833" s="21"/>
      <c r="X4833" s="21"/>
      <c r="Y4833" s="91"/>
    </row>
    <row r="4834" spans="1:25">
      <c r="A4834" s="291"/>
      <c r="B4834" s="30"/>
      <c r="C4834" s="30"/>
      <c r="D4834" s="30"/>
      <c r="E4834" s="54"/>
      <c r="F4834" s="21"/>
      <c r="G4834" s="269" t="str">
        <f t="shared" si="574"/>
        <v/>
      </c>
      <c r="H4834" s="269" t="str">
        <f t="shared" si="575"/>
        <v/>
      </c>
      <c r="I4834" s="269" t="str">
        <f t="shared" si="576"/>
        <v/>
      </c>
      <c r="J4834" s="83" t="str">
        <f t="shared" si="577"/>
        <v/>
      </c>
      <c r="K4834" s="269" t="str">
        <f t="shared" si="578"/>
        <v/>
      </c>
      <c r="L4834" s="21" t="str">
        <f t="shared" si="579"/>
        <v/>
      </c>
      <c r="M4834" s="279"/>
      <c r="N4834" s="279"/>
      <c r="O4834" s="279"/>
      <c r="P4834" s="279"/>
      <c r="Q4834" s="269"/>
      <c r="R4834" s="21"/>
      <c r="S4834" s="21"/>
      <c r="T4834" s="21"/>
      <c r="U4834" s="21"/>
      <c r="V4834" s="21"/>
      <c r="W4834" s="21"/>
      <c r="X4834" s="21"/>
      <c r="Y4834" s="91"/>
    </row>
    <row r="4835" spans="1:25">
      <c r="A4835" s="291"/>
      <c r="B4835" s="30"/>
      <c r="C4835" s="30"/>
      <c r="D4835" s="30"/>
      <c r="E4835" s="54"/>
      <c r="F4835" s="21"/>
      <c r="G4835" s="269" t="str">
        <f t="shared" si="574"/>
        <v/>
      </c>
      <c r="H4835" s="269" t="str">
        <f t="shared" si="575"/>
        <v/>
      </c>
      <c r="I4835" s="269" t="str">
        <f t="shared" si="576"/>
        <v/>
      </c>
      <c r="J4835" s="83" t="str">
        <f t="shared" si="577"/>
        <v/>
      </c>
      <c r="K4835" s="269" t="str">
        <f t="shared" si="578"/>
        <v/>
      </c>
      <c r="L4835" s="21" t="str">
        <f t="shared" si="579"/>
        <v/>
      </c>
      <c r="M4835" s="279"/>
      <c r="N4835" s="279"/>
      <c r="O4835" s="279"/>
      <c r="P4835" s="279"/>
      <c r="Q4835" s="269"/>
      <c r="R4835" s="21"/>
      <c r="S4835" s="21"/>
      <c r="T4835" s="21"/>
      <c r="U4835" s="21"/>
      <c r="V4835" s="21"/>
      <c r="W4835" s="21"/>
      <c r="X4835" s="21"/>
      <c r="Y4835" s="91"/>
    </row>
    <row r="4836" spans="1:25">
      <c r="A4836" s="291"/>
      <c r="B4836" s="30"/>
      <c r="C4836" s="30"/>
      <c r="D4836" s="30"/>
      <c r="E4836" s="54"/>
      <c r="F4836" s="21"/>
      <c r="G4836" s="269" t="str">
        <f t="shared" si="574"/>
        <v/>
      </c>
      <c r="H4836" s="269" t="str">
        <f t="shared" si="575"/>
        <v/>
      </c>
      <c r="I4836" s="269" t="str">
        <f t="shared" si="576"/>
        <v/>
      </c>
      <c r="J4836" s="83" t="str">
        <f t="shared" si="577"/>
        <v/>
      </c>
      <c r="K4836" s="269" t="str">
        <f t="shared" si="578"/>
        <v/>
      </c>
      <c r="L4836" s="21" t="str">
        <f t="shared" si="579"/>
        <v/>
      </c>
      <c r="M4836" s="279"/>
      <c r="N4836" s="279"/>
      <c r="O4836" s="279"/>
      <c r="P4836" s="279"/>
      <c r="Q4836" s="269"/>
      <c r="R4836" s="21"/>
      <c r="S4836" s="21"/>
      <c r="T4836" s="21"/>
      <c r="U4836" s="21"/>
      <c r="V4836" s="21"/>
      <c r="W4836" s="21"/>
      <c r="X4836" s="21"/>
      <c r="Y4836" s="91"/>
    </row>
    <row r="4837" spans="1:25">
      <c r="A4837" s="291"/>
      <c r="B4837" s="30"/>
      <c r="C4837" s="30"/>
      <c r="D4837" s="30"/>
      <c r="E4837" s="54"/>
      <c r="F4837" s="21"/>
      <c r="G4837" s="269" t="str">
        <f t="shared" si="574"/>
        <v/>
      </c>
      <c r="H4837" s="269" t="str">
        <f t="shared" si="575"/>
        <v/>
      </c>
      <c r="I4837" s="269" t="str">
        <f t="shared" si="576"/>
        <v/>
      </c>
      <c r="J4837" s="83" t="str">
        <f t="shared" si="577"/>
        <v/>
      </c>
      <c r="K4837" s="269" t="str">
        <f t="shared" si="578"/>
        <v/>
      </c>
      <c r="L4837" s="21" t="str">
        <f t="shared" si="579"/>
        <v/>
      </c>
      <c r="M4837" s="279"/>
      <c r="N4837" s="279"/>
      <c r="O4837" s="279"/>
      <c r="P4837" s="279"/>
      <c r="Q4837" s="269"/>
      <c r="R4837" s="21"/>
      <c r="S4837" s="21"/>
      <c r="T4837" s="21"/>
      <c r="U4837" s="21"/>
      <c r="V4837" s="21"/>
      <c r="W4837" s="21"/>
      <c r="X4837" s="21"/>
      <c r="Y4837" s="91"/>
    </row>
    <row r="4838" spans="1:25">
      <c r="A4838" s="291"/>
      <c r="B4838" s="30"/>
      <c r="C4838" s="30"/>
      <c r="D4838" s="30"/>
      <c r="E4838" s="54"/>
      <c r="F4838" s="21"/>
      <c r="G4838" s="269" t="str">
        <f t="shared" si="574"/>
        <v/>
      </c>
      <c r="H4838" s="269" t="str">
        <f t="shared" si="575"/>
        <v/>
      </c>
      <c r="I4838" s="269" t="str">
        <f t="shared" si="576"/>
        <v/>
      </c>
      <c r="J4838" s="83" t="str">
        <f t="shared" si="577"/>
        <v/>
      </c>
      <c r="K4838" s="269" t="str">
        <f t="shared" si="578"/>
        <v/>
      </c>
      <c r="L4838" s="21" t="str">
        <f t="shared" si="579"/>
        <v/>
      </c>
      <c r="M4838" s="279"/>
      <c r="N4838" s="279"/>
      <c r="O4838" s="279"/>
      <c r="P4838" s="279"/>
      <c r="Q4838" s="269"/>
      <c r="R4838" s="21"/>
      <c r="S4838" s="21"/>
      <c r="T4838" s="21"/>
      <c r="U4838" s="21"/>
      <c r="V4838" s="21"/>
      <c r="W4838" s="21"/>
      <c r="X4838" s="21"/>
      <c r="Y4838" s="91"/>
    </row>
    <row r="4839" spans="1:25">
      <c r="A4839" s="291"/>
      <c r="B4839" s="30"/>
      <c r="C4839" s="30"/>
      <c r="D4839" s="30"/>
      <c r="E4839" s="54"/>
      <c r="F4839" s="21"/>
      <c r="G4839" s="269" t="str">
        <f t="shared" si="574"/>
        <v/>
      </c>
      <c r="H4839" s="269" t="str">
        <f t="shared" si="575"/>
        <v/>
      </c>
      <c r="I4839" s="269" t="str">
        <f t="shared" si="576"/>
        <v/>
      </c>
      <c r="J4839" s="83" t="str">
        <f t="shared" si="577"/>
        <v/>
      </c>
      <c r="K4839" s="269" t="str">
        <f t="shared" si="578"/>
        <v/>
      </c>
      <c r="L4839" s="21" t="str">
        <f t="shared" si="579"/>
        <v/>
      </c>
      <c r="M4839" s="279"/>
      <c r="N4839" s="279"/>
      <c r="O4839" s="279"/>
      <c r="P4839" s="279"/>
      <c r="Q4839" s="269"/>
      <c r="R4839" s="21"/>
      <c r="S4839" s="21"/>
      <c r="T4839" s="21"/>
      <c r="U4839" s="21"/>
      <c r="V4839" s="21"/>
      <c r="W4839" s="21"/>
      <c r="X4839" s="21"/>
      <c r="Y4839" s="91"/>
    </row>
    <row r="4840" spans="1:25">
      <c r="A4840" s="291"/>
      <c r="B4840" s="30"/>
      <c r="C4840" s="30"/>
      <c r="D4840" s="30"/>
      <c r="E4840" s="54"/>
      <c r="F4840" s="21"/>
      <c r="G4840" s="269" t="str">
        <f t="shared" si="574"/>
        <v/>
      </c>
      <c r="H4840" s="269" t="str">
        <f t="shared" si="575"/>
        <v/>
      </c>
      <c r="I4840" s="269" t="str">
        <f t="shared" si="576"/>
        <v/>
      </c>
      <c r="J4840" s="83" t="str">
        <f t="shared" si="577"/>
        <v/>
      </c>
      <c r="K4840" s="269" t="str">
        <f t="shared" si="578"/>
        <v/>
      </c>
      <c r="L4840" s="21" t="str">
        <f t="shared" si="579"/>
        <v/>
      </c>
      <c r="M4840" s="279"/>
      <c r="N4840" s="279"/>
      <c r="O4840" s="279"/>
      <c r="P4840" s="279"/>
      <c r="Q4840" s="269"/>
      <c r="R4840" s="21"/>
      <c r="S4840" s="21"/>
      <c r="T4840" s="21"/>
      <c r="U4840" s="21"/>
      <c r="V4840" s="21"/>
      <c r="W4840" s="21"/>
      <c r="X4840" s="21"/>
      <c r="Y4840" s="91"/>
    </row>
    <row r="4841" spans="1:25">
      <c r="A4841" s="291"/>
      <c r="B4841" s="30"/>
      <c r="C4841" s="30"/>
      <c r="D4841" s="30"/>
      <c r="E4841" s="54"/>
      <c r="F4841" s="21"/>
      <c r="G4841" s="269" t="str">
        <f t="shared" si="574"/>
        <v/>
      </c>
      <c r="H4841" s="269" t="str">
        <f t="shared" si="575"/>
        <v/>
      </c>
      <c r="I4841" s="269" t="str">
        <f t="shared" si="576"/>
        <v/>
      </c>
      <c r="J4841" s="83" t="str">
        <f t="shared" si="577"/>
        <v/>
      </c>
      <c r="K4841" s="269" t="str">
        <f t="shared" si="578"/>
        <v/>
      </c>
      <c r="L4841" s="21" t="str">
        <f t="shared" si="579"/>
        <v/>
      </c>
      <c r="M4841" s="279"/>
      <c r="N4841" s="279"/>
      <c r="O4841" s="279"/>
      <c r="P4841" s="279"/>
      <c r="Q4841" s="269"/>
      <c r="R4841" s="21"/>
      <c r="S4841" s="21"/>
      <c r="T4841" s="21"/>
      <c r="U4841" s="21"/>
      <c r="V4841" s="21"/>
      <c r="W4841" s="21"/>
      <c r="X4841" s="21"/>
      <c r="Y4841" s="91"/>
    </row>
    <row r="4842" spans="1:25">
      <c r="A4842" s="291"/>
      <c r="B4842" s="30"/>
      <c r="C4842" s="30"/>
      <c r="D4842" s="30"/>
      <c r="E4842" s="54"/>
      <c r="F4842" s="21"/>
      <c r="G4842" s="269" t="str">
        <f t="shared" si="574"/>
        <v/>
      </c>
      <c r="H4842" s="269" t="str">
        <f t="shared" si="575"/>
        <v/>
      </c>
      <c r="I4842" s="269" t="str">
        <f t="shared" si="576"/>
        <v/>
      </c>
      <c r="J4842" s="83" t="str">
        <f t="shared" si="577"/>
        <v/>
      </c>
      <c r="K4842" s="269" t="str">
        <f t="shared" si="578"/>
        <v/>
      </c>
      <c r="L4842" s="21" t="str">
        <f t="shared" si="579"/>
        <v/>
      </c>
      <c r="M4842" s="279"/>
      <c r="N4842" s="279"/>
      <c r="O4842" s="279"/>
      <c r="P4842" s="279"/>
      <c r="Q4842" s="269"/>
      <c r="R4842" s="21"/>
      <c r="S4842" s="21"/>
      <c r="T4842" s="21"/>
      <c r="U4842" s="21"/>
      <c r="V4842" s="21"/>
      <c r="W4842" s="21"/>
      <c r="X4842" s="21"/>
      <c r="Y4842" s="91"/>
    </row>
    <row r="4843" spans="1:25">
      <c r="A4843" s="291"/>
      <c r="B4843" s="30"/>
      <c r="C4843" s="30"/>
      <c r="D4843" s="30"/>
      <c r="E4843" s="54"/>
      <c r="F4843" s="21"/>
      <c r="G4843" s="269" t="str">
        <f t="shared" si="574"/>
        <v/>
      </c>
      <c r="H4843" s="269" t="str">
        <f t="shared" si="575"/>
        <v/>
      </c>
      <c r="I4843" s="269" t="str">
        <f t="shared" si="576"/>
        <v/>
      </c>
      <c r="J4843" s="83" t="str">
        <f t="shared" si="577"/>
        <v/>
      </c>
      <c r="K4843" s="269" t="str">
        <f t="shared" si="578"/>
        <v/>
      </c>
      <c r="L4843" s="21" t="str">
        <f t="shared" si="579"/>
        <v/>
      </c>
      <c r="M4843" s="279"/>
      <c r="N4843" s="279"/>
      <c r="O4843" s="279"/>
      <c r="P4843" s="279"/>
      <c r="Q4843" s="269"/>
      <c r="R4843" s="21"/>
      <c r="S4843" s="21"/>
      <c r="T4843" s="21"/>
      <c r="U4843" s="21"/>
      <c r="V4843" s="21"/>
      <c r="W4843" s="21"/>
      <c r="X4843" s="21"/>
      <c r="Y4843" s="91"/>
    </row>
    <row r="4844" spans="1:25">
      <c r="A4844" s="291"/>
      <c r="B4844" s="30"/>
      <c r="C4844" s="30"/>
      <c r="D4844" s="30"/>
      <c r="E4844" s="54"/>
      <c r="F4844" s="21"/>
      <c r="G4844" s="269" t="str">
        <f t="shared" si="574"/>
        <v/>
      </c>
      <c r="H4844" s="269" t="str">
        <f t="shared" si="575"/>
        <v/>
      </c>
      <c r="I4844" s="269" t="str">
        <f t="shared" si="576"/>
        <v/>
      </c>
      <c r="J4844" s="83" t="str">
        <f t="shared" si="577"/>
        <v/>
      </c>
      <c r="K4844" s="269" t="str">
        <f t="shared" si="578"/>
        <v/>
      </c>
      <c r="L4844" s="21" t="str">
        <f t="shared" si="579"/>
        <v/>
      </c>
      <c r="M4844" s="279"/>
      <c r="N4844" s="279"/>
      <c r="O4844" s="279"/>
      <c r="P4844" s="279"/>
      <c r="Q4844" s="269"/>
      <c r="R4844" s="21"/>
      <c r="S4844" s="21"/>
      <c r="T4844" s="21"/>
      <c r="U4844" s="21"/>
      <c r="V4844" s="21"/>
      <c r="W4844" s="21"/>
      <c r="X4844" s="21"/>
      <c r="Y4844" s="91"/>
    </row>
    <row r="4845" spans="1:25">
      <c r="A4845" s="291"/>
      <c r="B4845" s="30"/>
      <c r="C4845" s="30"/>
      <c r="D4845" s="30"/>
      <c r="E4845" s="54"/>
      <c r="F4845" s="21"/>
      <c r="G4845" s="269" t="str">
        <f t="shared" si="574"/>
        <v/>
      </c>
      <c r="H4845" s="269" t="str">
        <f t="shared" si="575"/>
        <v/>
      </c>
      <c r="I4845" s="269" t="str">
        <f t="shared" si="576"/>
        <v/>
      </c>
      <c r="J4845" s="83" t="str">
        <f t="shared" si="577"/>
        <v/>
      </c>
      <c r="K4845" s="269" t="str">
        <f t="shared" si="578"/>
        <v/>
      </c>
      <c r="L4845" s="21" t="str">
        <f t="shared" si="579"/>
        <v/>
      </c>
      <c r="M4845" s="279"/>
      <c r="N4845" s="279"/>
      <c r="O4845" s="279"/>
      <c r="P4845" s="279"/>
      <c r="Q4845" s="269"/>
      <c r="R4845" s="21"/>
      <c r="S4845" s="21"/>
      <c r="T4845" s="21"/>
      <c r="U4845" s="21"/>
      <c r="V4845" s="21"/>
      <c r="W4845" s="21"/>
      <c r="X4845" s="21"/>
      <c r="Y4845" s="91"/>
    </row>
    <row r="4846" spans="1:25">
      <c r="A4846" s="291"/>
      <c r="B4846" s="30"/>
      <c r="C4846" s="30"/>
      <c r="D4846" s="30"/>
      <c r="E4846" s="54"/>
      <c r="F4846" s="21"/>
      <c r="G4846" s="269" t="str">
        <f t="shared" si="574"/>
        <v/>
      </c>
      <c r="H4846" s="269" t="str">
        <f t="shared" si="575"/>
        <v/>
      </c>
      <c r="I4846" s="269" t="str">
        <f t="shared" si="576"/>
        <v/>
      </c>
      <c r="J4846" s="83" t="str">
        <f t="shared" si="577"/>
        <v/>
      </c>
      <c r="K4846" s="269" t="str">
        <f t="shared" si="578"/>
        <v/>
      </c>
      <c r="L4846" s="21" t="str">
        <f t="shared" si="579"/>
        <v/>
      </c>
      <c r="M4846" s="279"/>
      <c r="N4846" s="279"/>
      <c r="O4846" s="279"/>
      <c r="P4846" s="279"/>
      <c r="Q4846" s="269"/>
      <c r="R4846" s="21"/>
      <c r="S4846" s="21"/>
      <c r="T4846" s="21"/>
      <c r="U4846" s="21"/>
      <c r="V4846" s="21"/>
      <c r="W4846" s="21"/>
      <c r="X4846" s="21"/>
      <c r="Y4846" s="91"/>
    </row>
    <row r="4847" spans="1:25">
      <c r="A4847" s="291"/>
      <c r="B4847" s="30"/>
      <c r="C4847" s="30"/>
      <c r="D4847" s="30"/>
      <c r="E4847" s="54"/>
      <c r="F4847" s="21"/>
      <c r="G4847" s="269" t="str">
        <f t="shared" si="574"/>
        <v/>
      </c>
      <c r="H4847" s="269" t="str">
        <f t="shared" si="575"/>
        <v/>
      </c>
      <c r="I4847" s="269" t="str">
        <f t="shared" si="576"/>
        <v/>
      </c>
      <c r="J4847" s="83" t="str">
        <f t="shared" si="577"/>
        <v/>
      </c>
      <c r="K4847" s="269" t="str">
        <f t="shared" si="578"/>
        <v/>
      </c>
      <c r="L4847" s="21" t="str">
        <f t="shared" si="579"/>
        <v/>
      </c>
      <c r="M4847" s="279"/>
      <c r="N4847" s="279"/>
      <c r="O4847" s="279"/>
      <c r="P4847" s="279"/>
      <c r="Q4847" s="269"/>
      <c r="R4847" s="21"/>
      <c r="S4847" s="21"/>
      <c r="T4847" s="21"/>
      <c r="U4847" s="21"/>
      <c r="V4847" s="21"/>
      <c r="W4847" s="21"/>
      <c r="X4847" s="21"/>
      <c r="Y4847" s="91"/>
    </row>
    <row r="4848" spans="1:25">
      <c r="A4848" s="291"/>
      <c r="B4848" s="30"/>
      <c r="C4848" s="30"/>
      <c r="D4848" s="30"/>
      <c r="E4848" s="54"/>
      <c r="F4848" s="21"/>
      <c r="G4848" s="269" t="str">
        <f t="shared" si="574"/>
        <v/>
      </c>
      <c r="H4848" s="269" t="str">
        <f t="shared" si="575"/>
        <v/>
      </c>
      <c r="I4848" s="269" t="str">
        <f t="shared" si="576"/>
        <v/>
      </c>
      <c r="J4848" s="83" t="str">
        <f t="shared" si="577"/>
        <v/>
      </c>
      <c r="K4848" s="269" t="str">
        <f t="shared" si="578"/>
        <v/>
      </c>
      <c r="L4848" s="21" t="str">
        <f t="shared" si="579"/>
        <v/>
      </c>
      <c r="M4848" s="279"/>
      <c r="N4848" s="279"/>
      <c r="O4848" s="279"/>
      <c r="P4848" s="279"/>
      <c r="Q4848" s="269"/>
      <c r="R4848" s="21"/>
      <c r="S4848" s="21"/>
      <c r="T4848" s="21"/>
      <c r="U4848" s="21"/>
      <c r="V4848" s="21"/>
      <c r="W4848" s="21"/>
      <c r="X4848" s="21"/>
      <c r="Y4848" s="91"/>
    </row>
    <row r="4849" spans="1:25">
      <c r="A4849" s="291"/>
      <c r="B4849" s="30"/>
      <c r="C4849" s="30"/>
      <c r="D4849" s="30"/>
      <c r="E4849" s="54"/>
      <c r="F4849" s="21"/>
      <c r="G4849" s="269" t="str">
        <f t="shared" si="574"/>
        <v/>
      </c>
      <c r="H4849" s="269" t="str">
        <f t="shared" si="575"/>
        <v/>
      </c>
      <c r="I4849" s="269" t="str">
        <f t="shared" si="576"/>
        <v/>
      </c>
      <c r="J4849" s="83" t="str">
        <f t="shared" si="577"/>
        <v/>
      </c>
      <c r="K4849" s="269" t="str">
        <f t="shared" si="578"/>
        <v/>
      </c>
      <c r="L4849" s="21" t="str">
        <f t="shared" si="579"/>
        <v/>
      </c>
      <c r="M4849" s="279"/>
      <c r="N4849" s="279"/>
      <c r="O4849" s="279"/>
      <c r="P4849" s="279"/>
      <c r="Q4849" s="269"/>
      <c r="R4849" s="21"/>
      <c r="S4849" s="21"/>
      <c r="T4849" s="21"/>
      <c r="U4849" s="21"/>
      <c r="V4849" s="21"/>
      <c r="W4849" s="21"/>
      <c r="X4849" s="21"/>
      <c r="Y4849" s="91"/>
    </row>
    <row r="4850" spans="1:25">
      <c r="A4850" s="291"/>
      <c r="B4850" s="30"/>
      <c r="C4850" s="30"/>
      <c r="D4850" s="30"/>
      <c r="E4850" s="54"/>
      <c r="F4850" s="21"/>
      <c r="G4850" s="269" t="str">
        <f t="shared" si="574"/>
        <v/>
      </c>
      <c r="H4850" s="269" t="str">
        <f t="shared" si="575"/>
        <v/>
      </c>
      <c r="I4850" s="269" t="str">
        <f t="shared" si="576"/>
        <v/>
      </c>
      <c r="J4850" s="83" t="str">
        <f t="shared" si="577"/>
        <v/>
      </c>
      <c r="K4850" s="269" t="str">
        <f t="shared" si="578"/>
        <v/>
      </c>
      <c r="L4850" s="21" t="str">
        <f t="shared" si="579"/>
        <v/>
      </c>
      <c r="M4850" s="279"/>
      <c r="N4850" s="279"/>
      <c r="O4850" s="279"/>
      <c r="P4850" s="279"/>
      <c r="Q4850" s="269"/>
      <c r="R4850" s="21"/>
      <c r="S4850" s="21"/>
      <c r="T4850" s="21"/>
      <c r="U4850" s="21"/>
      <c r="V4850" s="21"/>
      <c r="W4850" s="21"/>
      <c r="X4850" s="21"/>
      <c r="Y4850" s="91"/>
    </row>
    <row r="4851" spans="1:25">
      <c r="A4851" s="291"/>
      <c r="B4851" s="30"/>
      <c r="C4851" s="30"/>
      <c r="D4851" s="30"/>
      <c r="E4851" s="54"/>
      <c r="F4851" s="21"/>
      <c r="G4851" s="269" t="str">
        <f t="shared" si="574"/>
        <v/>
      </c>
      <c r="H4851" s="269" t="str">
        <f t="shared" si="575"/>
        <v/>
      </c>
      <c r="I4851" s="269" t="str">
        <f t="shared" si="576"/>
        <v/>
      </c>
      <c r="J4851" s="83" t="str">
        <f t="shared" si="577"/>
        <v/>
      </c>
      <c r="K4851" s="269" t="str">
        <f t="shared" si="578"/>
        <v/>
      </c>
      <c r="L4851" s="21" t="str">
        <f t="shared" si="579"/>
        <v/>
      </c>
      <c r="M4851" s="279"/>
      <c r="N4851" s="279"/>
      <c r="O4851" s="279"/>
      <c r="P4851" s="279"/>
      <c r="Q4851" s="269"/>
      <c r="R4851" s="21"/>
      <c r="S4851" s="21"/>
      <c r="T4851" s="21"/>
      <c r="U4851" s="21"/>
      <c r="V4851" s="21"/>
      <c r="W4851" s="21"/>
      <c r="X4851" s="21"/>
      <c r="Y4851" s="91"/>
    </row>
    <row r="4852" spans="1:25">
      <c r="A4852" s="291"/>
      <c r="B4852" s="30"/>
      <c r="C4852" s="30"/>
      <c r="D4852" s="30"/>
      <c r="E4852" s="54"/>
      <c r="F4852" s="21"/>
      <c r="G4852" s="269" t="str">
        <f t="shared" ref="G4852:G4915" si="580">IF(ISBLANK(N4852),"",YEAR(N4852))</f>
        <v/>
      </c>
      <c r="H4852" s="269" t="str">
        <f t="shared" ref="H4852:H4915" si="581">IF(ISBLANK(N4852),"",MONTH(N4852))</f>
        <v/>
      </c>
      <c r="I4852" s="269" t="str">
        <f t="shared" ref="I4852:I4915" si="582">IF(ISBLANK(N4852),"",WEEKNUM(N4852,1))</f>
        <v/>
      </c>
      <c r="J4852" s="83" t="str">
        <f t="shared" ref="J4852:J4915" si="583">IF(ISBLANK(P4852),"",YEAR(P4852))</f>
        <v/>
      </c>
      <c r="K4852" s="269" t="str">
        <f t="shared" ref="K4852:K4915" si="584">IF(ISBLANK(P4852),"",MONTH(P4852))</f>
        <v/>
      </c>
      <c r="L4852" s="21" t="str">
        <f t="shared" ref="L4852:L4915" si="585">IF(ISBLANK(P4852),"",WEEKNUM(P4852,1))</f>
        <v/>
      </c>
      <c r="M4852" s="279"/>
      <c r="N4852" s="279"/>
      <c r="O4852" s="279"/>
      <c r="P4852" s="279"/>
      <c r="Q4852" s="269"/>
      <c r="R4852" s="21"/>
      <c r="S4852" s="21"/>
      <c r="T4852" s="21"/>
      <c r="U4852" s="21"/>
      <c r="V4852" s="21"/>
      <c r="W4852" s="21"/>
      <c r="X4852" s="21"/>
      <c r="Y4852" s="91"/>
    </row>
    <row r="4853" spans="1:25">
      <c r="A4853" s="291"/>
      <c r="B4853" s="30"/>
      <c r="C4853" s="30"/>
      <c r="D4853" s="30"/>
      <c r="E4853" s="54"/>
      <c r="F4853" s="21"/>
      <c r="G4853" s="269" t="str">
        <f t="shared" si="580"/>
        <v/>
      </c>
      <c r="H4853" s="269" t="str">
        <f t="shared" si="581"/>
        <v/>
      </c>
      <c r="I4853" s="269" t="str">
        <f t="shared" si="582"/>
        <v/>
      </c>
      <c r="J4853" s="83" t="str">
        <f t="shared" si="583"/>
        <v/>
      </c>
      <c r="K4853" s="269" t="str">
        <f t="shared" si="584"/>
        <v/>
      </c>
      <c r="L4853" s="21" t="str">
        <f t="shared" si="585"/>
        <v/>
      </c>
      <c r="M4853" s="279"/>
      <c r="N4853" s="279"/>
      <c r="O4853" s="279"/>
      <c r="P4853" s="279"/>
      <c r="Q4853" s="269"/>
      <c r="R4853" s="21"/>
      <c r="S4853" s="21"/>
      <c r="T4853" s="21"/>
      <c r="U4853" s="21"/>
      <c r="V4853" s="21"/>
      <c r="W4853" s="21"/>
      <c r="X4853" s="21"/>
      <c r="Y4853" s="91"/>
    </row>
    <row r="4854" spans="1:25">
      <c r="A4854" s="291"/>
      <c r="B4854" s="30"/>
      <c r="C4854" s="30"/>
      <c r="D4854" s="30"/>
      <c r="E4854" s="54"/>
      <c r="F4854" s="21"/>
      <c r="G4854" s="269" t="str">
        <f t="shared" si="580"/>
        <v/>
      </c>
      <c r="H4854" s="269" t="str">
        <f t="shared" si="581"/>
        <v/>
      </c>
      <c r="I4854" s="269" t="str">
        <f t="shared" si="582"/>
        <v/>
      </c>
      <c r="J4854" s="83" t="str">
        <f t="shared" si="583"/>
        <v/>
      </c>
      <c r="K4854" s="269" t="str">
        <f t="shared" si="584"/>
        <v/>
      </c>
      <c r="L4854" s="21" t="str">
        <f t="shared" si="585"/>
        <v/>
      </c>
      <c r="M4854" s="279"/>
      <c r="N4854" s="279"/>
      <c r="O4854" s="279"/>
      <c r="P4854" s="279"/>
      <c r="Q4854" s="269"/>
      <c r="R4854" s="21"/>
      <c r="S4854" s="21"/>
      <c r="T4854" s="21"/>
      <c r="U4854" s="21"/>
      <c r="V4854" s="21"/>
      <c r="W4854" s="21"/>
      <c r="X4854" s="21"/>
      <c r="Y4854" s="91"/>
    </row>
    <row r="4855" spans="1:25">
      <c r="A4855" s="291"/>
      <c r="B4855" s="30"/>
      <c r="C4855" s="30"/>
      <c r="D4855" s="30"/>
      <c r="E4855" s="54"/>
      <c r="F4855" s="21"/>
      <c r="G4855" s="269" t="str">
        <f t="shared" si="580"/>
        <v/>
      </c>
      <c r="H4855" s="269" t="str">
        <f t="shared" si="581"/>
        <v/>
      </c>
      <c r="I4855" s="269" t="str">
        <f t="shared" si="582"/>
        <v/>
      </c>
      <c r="J4855" s="83" t="str">
        <f t="shared" si="583"/>
        <v/>
      </c>
      <c r="K4855" s="269" t="str">
        <f t="shared" si="584"/>
        <v/>
      </c>
      <c r="L4855" s="21" t="str">
        <f t="shared" si="585"/>
        <v/>
      </c>
      <c r="M4855" s="279"/>
      <c r="N4855" s="279"/>
      <c r="O4855" s="279"/>
      <c r="P4855" s="279"/>
      <c r="Q4855" s="269"/>
      <c r="R4855" s="21"/>
      <c r="S4855" s="21"/>
      <c r="T4855" s="21"/>
      <c r="U4855" s="21"/>
      <c r="V4855" s="21"/>
      <c r="W4855" s="21"/>
      <c r="X4855" s="21"/>
      <c r="Y4855" s="91"/>
    </row>
    <row r="4856" spans="1:25">
      <c r="A4856" s="291"/>
      <c r="B4856" s="30"/>
      <c r="C4856" s="30"/>
      <c r="D4856" s="30"/>
      <c r="E4856" s="54"/>
      <c r="F4856" s="21"/>
      <c r="G4856" s="269" t="str">
        <f t="shared" si="580"/>
        <v/>
      </c>
      <c r="H4856" s="269" t="str">
        <f t="shared" si="581"/>
        <v/>
      </c>
      <c r="I4856" s="269" t="str">
        <f t="shared" si="582"/>
        <v/>
      </c>
      <c r="J4856" s="83" t="str">
        <f t="shared" si="583"/>
        <v/>
      </c>
      <c r="K4856" s="269" t="str">
        <f t="shared" si="584"/>
        <v/>
      </c>
      <c r="L4856" s="21" t="str">
        <f t="shared" si="585"/>
        <v/>
      </c>
      <c r="M4856" s="279"/>
      <c r="N4856" s="279"/>
      <c r="O4856" s="279"/>
      <c r="P4856" s="279"/>
      <c r="Q4856" s="269"/>
      <c r="R4856" s="21"/>
      <c r="S4856" s="21"/>
      <c r="T4856" s="21"/>
      <c r="U4856" s="21"/>
      <c r="V4856" s="21"/>
      <c r="W4856" s="21"/>
      <c r="X4856" s="21"/>
      <c r="Y4856" s="91"/>
    </row>
    <row r="4857" spans="1:25">
      <c r="A4857" s="291"/>
      <c r="B4857" s="30"/>
      <c r="C4857" s="30"/>
      <c r="D4857" s="30"/>
      <c r="E4857" s="54"/>
      <c r="F4857" s="21"/>
      <c r="G4857" s="269" t="str">
        <f t="shared" si="580"/>
        <v/>
      </c>
      <c r="H4857" s="269" t="str">
        <f t="shared" si="581"/>
        <v/>
      </c>
      <c r="I4857" s="269" t="str">
        <f t="shared" si="582"/>
        <v/>
      </c>
      <c r="J4857" s="83" t="str">
        <f t="shared" si="583"/>
        <v/>
      </c>
      <c r="K4857" s="269" t="str">
        <f t="shared" si="584"/>
        <v/>
      </c>
      <c r="L4857" s="21" t="str">
        <f t="shared" si="585"/>
        <v/>
      </c>
      <c r="M4857" s="279"/>
      <c r="N4857" s="279"/>
      <c r="O4857" s="279"/>
      <c r="P4857" s="279"/>
      <c r="Q4857" s="269"/>
      <c r="R4857" s="21"/>
      <c r="S4857" s="21"/>
      <c r="T4857" s="21"/>
      <c r="U4857" s="21"/>
      <c r="V4857" s="21"/>
      <c r="W4857" s="21"/>
      <c r="X4857" s="21"/>
      <c r="Y4857" s="91"/>
    </row>
    <row r="4858" spans="1:25">
      <c r="A4858" s="291"/>
      <c r="B4858" s="30"/>
      <c r="C4858" s="30"/>
      <c r="D4858" s="30"/>
      <c r="E4858" s="54"/>
      <c r="F4858" s="21"/>
      <c r="G4858" s="269" t="str">
        <f t="shared" si="580"/>
        <v/>
      </c>
      <c r="H4858" s="269" t="str">
        <f t="shared" si="581"/>
        <v/>
      </c>
      <c r="I4858" s="269" t="str">
        <f t="shared" si="582"/>
        <v/>
      </c>
      <c r="J4858" s="83" t="str">
        <f t="shared" si="583"/>
        <v/>
      </c>
      <c r="K4858" s="269" t="str">
        <f t="shared" si="584"/>
        <v/>
      </c>
      <c r="L4858" s="21" t="str">
        <f t="shared" si="585"/>
        <v/>
      </c>
      <c r="M4858" s="279"/>
      <c r="N4858" s="279"/>
      <c r="O4858" s="279"/>
      <c r="P4858" s="279"/>
      <c r="Q4858" s="269"/>
      <c r="R4858" s="21"/>
      <c r="S4858" s="21"/>
      <c r="T4858" s="21"/>
      <c r="U4858" s="21"/>
      <c r="V4858" s="21"/>
      <c r="W4858" s="21"/>
      <c r="X4858" s="21"/>
      <c r="Y4858" s="91"/>
    </row>
    <row r="4859" spans="1:25">
      <c r="A4859" s="291"/>
      <c r="B4859" s="30"/>
      <c r="C4859" s="30"/>
      <c r="D4859" s="30"/>
      <c r="E4859" s="54"/>
      <c r="F4859" s="21"/>
      <c r="G4859" s="269" t="str">
        <f t="shared" si="580"/>
        <v/>
      </c>
      <c r="H4859" s="269" t="str">
        <f t="shared" si="581"/>
        <v/>
      </c>
      <c r="I4859" s="269" t="str">
        <f t="shared" si="582"/>
        <v/>
      </c>
      <c r="J4859" s="83" t="str">
        <f t="shared" si="583"/>
        <v/>
      </c>
      <c r="K4859" s="269" t="str">
        <f t="shared" si="584"/>
        <v/>
      </c>
      <c r="L4859" s="21" t="str">
        <f t="shared" si="585"/>
        <v/>
      </c>
      <c r="M4859" s="279"/>
      <c r="N4859" s="279"/>
      <c r="O4859" s="279"/>
      <c r="P4859" s="279"/>
      <c r="Q4859" s="269"/>
      <c r="R4859" s="21"/>
      <c r="S4859" s="21"/>
      <c r="T4859" s="21"/>
      <c r="U4859" s="21"/>
      <c r="V4859" s="21"/>
      <c r="W4859" s="21"/>
      <c r="X4859" s="21"/>
      <c r="Y4859" s="91"/>
    </row>
    <row r="4860" spans="1:25">
      <c r="A4860" s="291"/>
      <c r="B4860" s="30"/>
      <c r="C4860" s="30"/>
      <c r="D4860" s="30"/>
      <c r="E4860" s="54"/>
      <c r="F4860" s="21"/>
      <c r="G4860" s="269" t="str">
        <f t="shared" si="580"/>
        <v/>
      </c>
      <c r="H4860" s="269" t="str">
        <f t="shared" si="581"/>
        <v/>
      </c>
      <c r="I4860" s="269" t="str">
        <f t="shared" si="582"/>
        <v/>
      </c>
      <c r="J4860" s="83" t="str">
        <f t="shared" si="583"/>
        <v/>
      </c>
      <c r="K4860" s="269" t="str">
        <f t="shared" si="584"/>
        <v/>
      </c>
      <c r="L4860" s="21" t="str">
        <f t="shared" si="585"/>
        <v/>
      </c>
      <c r="M4860" s="279"/>
      <c r="N4860" s="279"/>
      <c r="O4860" s="279"/>
      <c r="P4860" s="279"/>
      <c r="Q4860" s="269"/>
      <c r="R4860" s="21"/>
      <c r="S4860" s="21"/>
      <c r="T4860" s="21"/>
      <c r="U4860" s="21"/>
      <c r="V4860" s="21"/>
      <c r="W4860" s="21"/>
      <c r="X4860" s="21"/>
      <c r="Y4860" s="91"/>
    </row>
    <row r="4861" spans="1:25">
      <c r="A4861" s="291"/>
      <c r="B4861" s="30"/>
      <c r="C4861" s="30"/>
      <c r="D4861" s="30"/>
      <c r="E4861" s="54"/>
      <c r="F4861" s="21"/>
      <c r="G4861" s="269" t="str">
        <f t="shared" si="580"/>
        <v/>
      </c>
      <c r="H4861" s="269" t="str">
        <f t="shared" si="581"/>
        <v/>
      </c>
      <c r="I4861" s="269" t="str">
        <f t="shared" si="582"/>
        <v/>
      </c>
      <c r="J4861" s="83" t="str">
        <f t="shared" si="583"/>
        <v/>
      </c>
      <c r="K4861" s="269" t="str">
        <f t="shared" si="584"/>
        <v/>
      </c>
      <c r="L4861" s="21" t="str">
        <f t="shared" si="585"/>
        <v/>
      </c>
      <c r="M4861" s="279"/>
      <c r="N4861" s="279"/>
      <c r="O4861" s="279"/>
      <c r="P4861" s="279"/>
      <c r="Q4861" s="269"/>
      <c r="R4861" s="21"/>
      <c r="S4861" s="21"/>
      <c r="T4861" s="21"/>
      <c r="U4861" s="21"/>
      <c r="V4861" s="21"/>
      <c r="W4861" s="21"/>
      <c r="X4861" s="21"/>
      <c r="Y4861" s="91"/>
    </row>
    <row r="4862" spans="1:25">
      <c r="A4862" s="291"/>
      <c r="B4862" s="30"/>
      <c r="C4862" s="30"/>
      <c r="D4862" s="30"/>
      <c r="E4862" s="54"/>
      <c r="F4862" s="21"/>
      <c r="G4862" s="269" t="str">
        <f t="shared" si="580"/>
        <v/>
      </c>
      <c r="H4862" s="269" t="str">
        <f t="shared" si="581"/>
        <v/>
      </c>
      <c r="I4862" s="269" t="str">
        <f t="shared" si="582"/>
        <v/>
      </c>
      <c r="J4862" s="83" t="str">
        <f t="shared" si="583"/>
        <v/>
      </c>
      <c r="K4862" s="269" t="str">
        <f t="shared" si="584"/>
        <v/>
      </c>
      <c r="L4862" s="21" t="str">
        <f t="shared" si="585"/>
        <v/>
      </c>
      <c r="M4862" s="279"/>
      <c r="N4862" s="279"/>
      <c r="O4862" s="279"/>
      <c r="P4862" s="279"/>
      <c r="Q4862" s="269"/>
      <c r="R4862" s="21"/>
      <c r="S4862" s="21"/>
      <c r="T4862" s="21"/>
      <c r="U4862" s="21"/>
      <c r="V4862" s="21"/>
      <c r="W4862" s="21"/>
      <c r="X4862" s="21"/>
      <c r="Y4862" s="91"/>
    </row>
    <row r="4863" spans="1:25">
      <c r="A4863" s="291"/>
      <c r="B4863" s="30"/>
      <c r="C4863" s="30"/>
      <c r="D4863" s="30"/>
      <c r="E4863" s="54"/>
      <c r="F4863" s="21"/>
      <c r="G4863" s="269" t="str">
        <f t="shared" si="580"/>
        <v/>
      </c>
      <c r="H4863" s="269" t="str">
        <f t="shared" si="581"/>
        <v/>
      </c>
      <c r="I4863" s="269" t="str">
        <f t="shared" si="582"/>
        <v/>
      </c>
      <c r="J4863" s="83" t="str">
        <f t="shared" si="583"/>
        <v/>
      </c>
      <c r="K4863" s="269" t="str">
        <f t="shared" si="584"/>
        <v/>
      </c>
      <c r="L4863" s="21" t="str">
        <f t="shared" si="585"/>
        <v/>
      </c>
      <c r="M4863" s="279"/>
      <c r="N4863" s="279"/>
      <c r="O4863" s="279"/>
      <c r="P4863" s="279"/>
      <c r="Q4863" s="269"/>
      <c r="R4863" s="21"/>
      <c r="S4863" s="21"/>
      <c r="T4863" s="21"/>
      <c r="U4863" s="21"/>
      <c r="V4863" s="21"/>
      <c r="W4863" s="21"/>
      <c r="X4863" s="21"/>
      <c r="Y4863" s="91"/>
    </row>
    <row r="4864" spans="1:25">
      <c r="A4864" s="291"/>
      <c r="B4864" s="30"/>
      <c r="C4864" s="30"/>
      <c r="D4864" s="30"/>
      <c r="E4864" s="54"/>
      <c r="F4864" s="21"/>
      <c r="G4864" s="269" t="str">
        <f t="shared" si="580"/>
        <v/>
      </c>
      <c r="H4864" s="269" t="str">
        <f t="shared" si="581"/>
        <v/>
      </c>
      <c r="I4864" s="269" t="str">
        <f t="shared" si="582"/>
        <v/>
      </c>
      <c r="J4864" s="83" t="str">
        <f t="shared" si="583"/>
        <v/>
      </c>
      <c r="K4864" s="269" t="str">
        <f t="shared" si="584"/>
        <v/>
      </c>
      <c r="L4864" s="21" t="str">
        <f t="shared" si="585"/>
        <v/>
      </c>
      <c r="M4864" s="279"/>
      <c r="N4864" s="279"/>
      <c r="O4864" s="279"/>
      <c r="P4864" s="279"/>
      <c r="Q4864" s="269"/>
      <c r="R4864" s="21"/>
      <c r="S4864" s="21"/>
      <c r="T4864" s="21"/>
      <c r="U4864" s="21"/>
      <c r="V4864" s="21"/>
      <c r="W4864" s="21"/>
      <c r="X4864" s="21"/>
      <c r="Y4864" s="91"/>
    </row>
    <row r="4865" spans="1:25">
      <c r="A4865" s="291"/>
      <c r="B4865" s="30"/>
      <c r="C4865" s="30"/>
      <c r="D4865" s="30"/>
      <c r="E4865" s="54"/>
      <c r="F4865" s="21"/>
      <c r="G4865" s="269" t="str">
        <f t="shared" si="580"/>
        <v/>
      </c>
      <c r="H4865" s="269" t="str">
        <f t="shared" si="581"/>
        <v/>
      </c>
      <c r="I4865" s="269" t="str">
        <f t="shared" si="582"/>
        <v/>
      </c>
      <c r="J4865" s="83" t="str">
        <f t="shared" si="583"/>
        <v/>
      </c>
      <c r="K4865" s="269" t="str">
        <f t="shared" si="584"/>
        <v/>
      </c>
      <c r="L4865" s="21" t="str">
        <f t="shared" si="585"/>
        <v/>
      </c>
      <c r="M4865" s="279"/>
      <c r="N4865" s="279"/>
      <c r="O4865" s="279"/>
      <c r="P4865" s="279"/>
      <c r="Q4865" s="269"/>
      <c r="R4865" s="21"/>
      <c r="S4865" s="21"/>
      <c r="T4865" s="21"/>
      <c r="U4865" s="21"/>
      <c r="V4865" s="21"/>
      <c r="W4865" s="21"/>
      <c r="X4865" s="21"/>
      <c r="Y4865" s="91"/>
    </row>
    <row r="4866" spans="1:25">
      <c r="A4866" s="291"/>
      <c r="B4866" s="30"/>
      <c r="C4866" s="30"/>
      <c r="D4866" s="30"/>
      <c r="E4866" s="54"/>
      <c r="F4866" s="21"/>
      <c r="G4866" s="269" t="str">
        <f t="shared" si="580"/>
        <v/>
      </c>
      <c r="H4866" s="269" t="str">
        <f t="shared" si="581"/>
        <v/>
      </c>
      <c r="I4866" s="269" t="str">
        <f t="shared" si="582"/>
        <v/>
      </c>
      <c r="J4866" s="83" t="str">
        <f t="shared" si="583"/>
        <v/>
      </c>
      <c r="K4866" s="269" t="str">
        <f t="shared" si="584"/>
        <v/>
      </c>
      <c r="L4866" s="21" t="str">
        <f t="shared" si="585"/>
        <v/>
      </c>
      <c r="M4866" s="279"/>
      <c r="N4866" s="279"/>
      <c r="O4866" s="279"/>
      <c r="P4866" s="279"/>
      <c r="Q4866" s="269"/>
      <c r="R4866" s="21"/>
      <c r="S4866" s="21"/>
      <c r="T4866" s="21"/>
      <c r="U4866" s="21"/>
      <c r="V4866" s="21"/>
      <c r="W4866" s="21"/>
      <c r="X4866" s="21"/>
      <c r="Y4866" s="91"/>
    </row>
    <row r="4867" spans="1:25">
      <c r="A4867" s="291"/>
      <c r="B4867" s="30"/>
      <c r="C4867" s="30"/>
      <c r="D4867" s="30"/>
      <c r="E4867" s="54"/>
      <c r="F4867" s="21"/>
      <c r="G4867" s="269" t="str">
        <f t="shared" si="580"/>
        <v/>
      </c>
      <c r="H4867" s="269" t="str">
        <f t="shared" si="581"/>
        <v/>
      </c>
      <c r="I4867" s="269" t="str">
        <f t="shared" si="582"/>
        <v/>
      </c>
      <c r="J4867" s="83" t="str">
        <f t="shared" si="583"/>
        <v/>
      </c>
      <c r="K4867" s="269" t="str">
        <f t="shared" si="584"/>
        <v/>
      </c>
      <c r="L4867" s="21" t="str">
        <f t="shared" si="585"/>
        <v/>
      </c>
      <c r="M4867" s="279"/>
      <c r="N4867" s="279"/>
      <c r="O4867" s="279"/>
      <c r="P4867" s="279"/>
      <c r="Q4867" s="269"/>
      <c r="R4867" s="21"/>
      <c r="S4867" s="21"/>
      <c r="T4867" s="21"/>
      <c r="U4867" s="21"/>
      <c r="V4867" s="21"/>
      <c r="W4867" s="21"/>
      <c r="X4867" s="21"/>
      <c r="Y4867" s="91"/>
    </row>
    <row r="4868" spans="1:25">
      <c r="A4868" s="291"/>
      <c r="B4868" s="30"/>
      <c r="C4868" s="30"/>
      <c r="D4868" s="30"/>
      <c r="E4868" s="54"/>
      <c r="F4868" s="21"/>
      <c r="G4868" s="269" t="str">
        <f t="shared" si="580"/>
        <v/>
      </c>
      <c r="H4868" s="269" t="str">
        <f t="shared" si="581"/>
        <v/>
      </c>
      <c r="I4868" s="269" t="str">
        <f t="shared" si="582"/>
        <v/>
      </c>
      <c r="J4868" s="83" t="str">
        <f t="shared" si="583"/>
        <v/>
      </c>
      <c r="K4868" s="269" t="str">
        <f t="shared" si="584"/>
        <v/>
      </c>
      <c r="L4868" s="21" t="str">
        <f t="shared" si="585"/>
        <v/>
      </c>
      <c r="M4868" s="279"/>
      <c r="N4868" s="279"/>
      <c r="O4868" s="279"/>
      <c r="P4868" s="279"/>
      <c r="Q4868" s="269"/>
      <c r="R4868" s="21"/>
      <c r="S4868" s="21"/>
      <c r="T4868" s="21"/>
      <c r="U4868" s="21"/>
      <c r="V4868" s="21"/>
      <c r="W4868" s="21"/>
      <c r="X4868" s="21"/>
      <c r="Y4868" s="91"/>
    </row>
    <row r="4869" spans="1:25">
      <c r="A4869" s="291"/>
      <c r="B4869" s="30"/>
      <c r="C4869" s="30"/>
      <c r="D4869" s="30"/>
      <c r="E4869" s="54"/>
      <c r="F4869" s="21"/>
      <c r="G4869" s="269" t="str">
        <f t="shared" si="580"/>
        <v/>
      </c>
      <c r="H4869" s="269" t="str">
        <f t="shared" si="581"/>
        <v/>
      </c>
      <c r="I4869" s="269" t="str">
        <f t="shared" si="582"/>
        <v/>
      </c>
      <c r="J4869" s="83" t="str">
        <f t="shared" si="583"/>
        <v/>
      </c>
      <c r="K4869" s="269" t="str">
        <f t="shared" si="584"/>
        <v/>
      </c>
      <c r="L4869" s="21" t="str">
        <f t="shared" si="585"/>
        <v/>
      </c>
      <c r="M4869" s="279"/>
      <c r="N4869" s="279"/>
      <c r="O4869" s="279"/>
      <c r="P4869" s="279"/>
      <c r="Q4869" s="269"/>
      <c r="R4869" s="21"/>
      <c r="S4869" s="21"/>
      <c r="T4869" s="21"/>
      <c r="U4869" s="21"/>
      <c r="V4869" s="21"/>
      <c r="W4869" s="21"/>
      <c r="X4869" s="21"/>
      <c r="Y4869" s="91"/>
    </row>
    <row r="4870" spans="1:25">
      <c r="A4870" s="291"/>
      <c r="B4870" s="30"/>
      <c r="C4870" s="30"/>
      <c r="D4870" s="30"/>
      <c r="E4870" s="54"/>
      <c r="F4870" s="21"/>
      <c r="G4870" s="269" t="str">
        <f t="shared" si="580"/>
        <v/>
      </c>
      <c r="H4870" s="269" t="str">
        <f t="shared" si="581"/>
        <v/>
      </c>
      <c r="I4870" s="269" t="str">
        <f t="shared" si="582"/>
        <v/>
      </c>
      <c r="J4870" s="83" t="str">
        <f t="shared" si="583"/>
        <v/>
      </c>
      <c r="K4870" s="269" t="str">
        <f t="shared" si="584"/>
        <v/>
      </c>
      <c r="L4870" s="21" t="str">
        <f t="shared" si="585"/>
        <v/>
      </c>
      <c r="M4870" s="279"/>
      <c r="N4870" s="279"/>
      <c r="O4870" s="279"/>
      <c r="P4870" s="279"/>
      <c r="Q4870" s="269"/>
      <c r="R4870" s="21"/>
      <c r="S4870" s="21"/>
      <c r="T4870" s="21"/>
      <c r="U4870" s="21"/>
      <c r="V4870" s="21"/>
      <c r="W4870" s="21"/>
      <c r="X4870" s="21"/>
      <c r="Y4870" s="91"/>
    </row>
    <row r="4871" spans="1:25">
      <c r="A4871" s="291"/>
      <c r="B4871" s="30"/>
      <c r="C4871" s="30"/>
      <c r="D4871" s="30"/>
      <c r="E4871" s="54"/>
      <c r="F4871" s="21"/>
      <c r="G4871" s="269" t="str">
        <f t="shared" si="580"/>
        <v/>
      </c>
      <c r="H4871" s="269" t="str">
        <f t="shared" si="581"/>
        <v/>
      </c>
      <c r="I4871" s="269" t="str">
        <f t="shared" si="582"/>
        <v/>
      </c>
      <c r="J4871" s="83" t="str">
        <f t="shared" si="583"/>
        <v/>
      </c>
      <c r="K4871" s="269" t="str">
        <f t="shared" si="584"/>
        <v/>
      </c>
      <c r="L4871" s="21" t="str">
        <f t="shared" si="585"/>
        <v/>
      </c>
      <c r="M4871" s="279"/>
      <c r="N4871" s="279"/>
      <c r="O4871" s="279"/>
      <c r="P4871" s="279"/>
      <c r="Q4871" s="269"/>
      <c r="R4871" s="21"/>
      <c r="S4871" s="21"/>
      <c r="T4871" s="21"/>
      <c r="U4871" s="21"/>
      <c r="V4871" s="21"/>
      <c r="W4871" s="21"/>
      <c r="X4871" s="21"/>
      <c r="Y4871" s="91"/>
    </row>
    <row r="4872" spans="1:25">
      <c r="A4872" s="291"/>
      <c r="B4872" s="30"/>
      <c r="C4872" s="30"/>
      <c r="D4872" s="30"/>
      <c r="E4872" s="54"/>
      <c r="F4872" s="21"/>
      <c r="G4872" s="269" t="str">
        <f t="shared" si="580"/>
        <v/>
      </c>
      <c r="H4872" s="269" t="str">
        <f t="shared" si="581"/>
        <v/>
      </c>
      <c r="I4872" s="269" t="str">
        <f t="shared" si="582"/>
        <v/>
      </c>
      <c r="J4872" s="83" t="str">
        <f t="shared" si="583"/>
        <v/>
      </c>
      <c r="K4872" s="269" t="str">
        <f t="shared" si="584"/>
        <v/>
      </c>
      <c r="L4872" s="21" t="str">
        <f t="shared" si="585"/>
        <v/>
      </c>
      <c r="M4872" s="279"/>
      <c r="N4872" s="279"/>
      <c r="O4872" s="279"/>
      <c r="P4872" s="279"/>
      <c r="Q4872" s="269"/>
      <c r="R4872" s="21"/>
      <c r="S4872" s="21"/>
      <c r="T4872" s="21"/>
      <c r="U4872" s="21"/>
      <c r="V4872" s="21"/>
      <c r="W4872" s="21"/>
      <c r="X4872" s="21"/>
      <c r="Y4872" s="91"/>
    </row>
    <row r="4873" spans="1:25">
      <c r="A4873" s="291"/>
      <c r="B4873" s="30"/>
      <c r="C4873" s="30"/>
      <c r="D4873" s="30"/>
      <c r="E4873" s="54"/>
      <c r="F4873" s="21"/>
      <c r="G4873" s="269" t="str">
        <f t="shared" si="580"/>
        <v/>
      </c>
      <c r="H4873" s="269" t="str">
        <f t="shared" si="581"/>
        <v/>
      </c>
      <c r="I4873" s="269" t="str">
        <f t="shared" si="582"/>
        <v/>
      </c>
      <c r="J4873" s="83" t="str">
        <f t="shared" si="583"/>
        <v/>
      </c>
      <c r="K4873" s="269" t="str">
        <f t="shared" si="584"/>
        <v/>
      </c>
      <c r="L4873" s="21" t="str">
        <f t="shared" si="585"/>
        <v/>
      </c>
      <c r="M4873" s="279"/>
      <c r="N4873" s="279"/>
      <c r="O4873" s="279"/>
      <c r="P4873" s="279"/>
      <c r="Q4873" s="269"/>
      <c r="R4873" s="21"/>
      <c r="S4873" s="21"/>
      <c r="T4873" s="21"/>
      <c r="U4873" s="21"/>
      <c r="V4873" s="21"/>
      <c r="W4873" s="21"/>
      <c r="X4873" s="21"/>
      <c r="Y4873" s="91"/>
    </row>
    <row r="4874" spans="1:25">
      <c r="A4874" s="291"/>
      <c r="B4874" s="30"/>
      <c r="C4874" s="30"/>
      <c r="D4874" s="30"/>
      <c r="E4874" s="54"/>
      <c r="F4874" s="21"/>
      <c r="G4874" s="269" t="str">
        <f t="shared" si="580"/>
        <v/>
      </c>
      <c r="H4874" s="269" t="str">
        <f t="shared" si="581"/>
        <v/>
      </c>
      <c r="I4874" s="269" t="str">
        <f t="shared" si="582"/>
        <v/>
      </c>
      <c r="J4874" s="83" t="str">
        <f t="shared" si="583"/>
        <v/>
      </c>
      <c r="K4874" s="269" t="str">
        <f t="shared" si="584"/>
        <v/>
      </c>
      <c r="L4874" s="21" t="str">
        <f t="shared" si="585"/>
        <v/>
      </c>
      <c r="M4874" s="279"/>
      <c r="N4874" s="279"/>
      <c r="O4874" s="279"/>
      <c r="P4874" s="279"/>
      <c r="Q4874" s="269"/>
      <c r="R4874" s="21"/>
      <c r="S4874" s="21"/>
      <c r="T4874" s="21"/>
      <c r="U4874" s="21"/>
      <c r="V4874" s="21"/>
      <c r="W4874" s="21"/>
      <c r="X4874" s="21"/>
      <c r="Y4874" s="91"/>
    </row>
    <row r="4875" spans="1:25">
      <c r="A4875" s="291"/>
      <c r="B4875" s="30"/>
      <c r="C4875" s="30"/>
      <c r="D4875" s="30"/>
      <c r="E4875" s="54"/>
      <c r="F4875" s="21"/>
      <c r="G4875" s="269" t="str">
        <f t="shared" si="580"/>
        <v/>
      </c>
      <c r="H4875" s="269" t="str">
        <f t="shared" si="581"/>
        <v/>
      </c>
      <c r="I4875" s="269" t="str">
        <f t="shared" si="582"/>
        <v/>
      </c>
      <c r="J4875" s="83" t="str">
        <f t="shared" si="583"/>
        <v/>
      </c>
      <c r="K4875" s="269" t="str">
        <f t="shared" si="584"/>
        <v/>
      </c>
      <c r="L4875" s="21" t="str">
        <f t="shared" si="585"/>
        <v/>
      </c>
      <c r="M4875" s="279"/>
      <c r="N4875" s="279"/>
      <c r="O4875" s="279"/>
      <c r="P4875" s="279"/>
      <c r="Q4875" s="269"/>
      <c r="R4875" s="21"/>
      <c r="S4875" s="21"/>
      <c r="T4875" s="21"/>
      <c r="U4875" s="21"/>
      <c r="V4875" s="21"/>
      <c r="W4875" s="21"/>
      <c r="X4875" s="21"/>
      <c r="Y4875" s="91"/>
    </row>
    <row r="4876" spans="1:25">
      <c r="A4876" s="291"/>
      <c r="B4876" s="30"/>
      <c r="C4876" s="30"/>
      <c r="D4876" s="30"/>
      <c r="E4876" s="54"/>
      <c r="F4876" s="21"/>
      <c r="G4876" s="269" t="str">
        <f t="shared" si="580"/>
        <v/>
      </c>
      <c r="H4876" s="269" t="str">
        <f t="shared" si="581"/>
        <v/>
      </c>
      <c r="I4876" s="269" t="str">
        <f t="shared" si="582"/>
        <v/>
      </c>
      <c r="J4876" s="83" t="str">
        <f t="shared" si="583"/>
        <v/>
      </c>
      <c r="K4876" s="269" t="str">
        <f t="shared" si="584"/>
        <v/>
      </c>
      <c r="L4876" s="21" t="str">
        <f t="shared" si="585"/>
        <v/>
      </c>
      <c r="M4876" s="279"/>
      <c r="N4876" s="279"/>
      <c r="O4876" s="279"/>
      <c r="P4876" s="279"/>
      <c r="Q4876" s="269"/>
      <c r="R4876" s="21"/>
      <c r="S4876" s="21"/>
      <c r="T4876" s="21"/>
      <c r="U4876" s="21"/>
      <c r="V4876" s="21"/>
      <c r="W4876" s="21"/>
      <c r="X4876" s="21"/>
      <c r="Y4876" s="91"/>
    </row>
    <row r="4877" spans="1:25">
      <c r="A4877" s="291"/>
      <c r="B4877" s="30"/>
      <c r="C4877" s="30"/>
      <c r="D4877" s="30"/>
      <c r="E4877" s="54"/>
      <c r="F4877" s="21"/>
      <c r="G4877" s="269" t="str">
        <f t="shared" si="580"/>
        <v/>
      </c>
      <c r="H4877" s="269" t="str">
        <f t="shared" si="581"/>
        <v/>
      </c>
      <c r="I4877" s="269" t="str">
        <f t="shared" si="582"/>
        <v/>
      </c>
      <c r="J4877" s="83" t="str">
        <f t="shared" si="583"/>
        <v/>
      </c>
      <c r="K4877" s="269" t="str">
        <f t="shared" si="584"/>
        <v/>
      </c>
      <c r="L4877" s="21" t="str">
        <f t="shared" si="585"/>
        <v/>
      </c>
      <c r="M4877" s="279"/>
      <c r="N4877" s="279"/>
      <c r="O4877" s="279"/>
      <c r="P4877" s="279"/>
      <c r="Q4877" s="269"/>
      <c r="R4877" s="21"/>
      <c r="S4877" s="21"/>
      <c r="T4877" s="21"/>
      <c r="U4877" s="21"/>
      <c r="V4877" s="21"/>
      <c r="W4877" s="21"/>
      <c r="X4877" s="21"/>
      <c r="Y4877" s="91"/>
    </row>
    <row r="4878" spans="1:25">
      <c r="A4878" s="291"/>
      <c r="B4878" s="30"/>
      <c r="C4878" s="30"/>
      <c r="D4878" s="30"/>
      <c r="E4878" s="54"/>
      <c r="F4878" s="21"/>
      <c r="G4878" s="269" t="str">
        <f t="shared" si="580"/>
        <v/>
      </c>
      <c r="H4878" s="269" t="str">
        <f t="shared" si="581"/>
        <v/>
      </c>
      <c r="I4878" s="269" t="str">
        <f t="shared" si="582"/>
        <v/>
      </c>
      <c r="J4878" s="83" t="str">
        <f t="shared" si="583"/>
        <v/>
      </c>
      <c r="K4878" s="269" t="str">
        <f t="shared" si="584"/>
        <v/>
      </c>
      <c r="L4878" s="21" t="str">
        <f t="shared" si="585"/>
        <v/>
      </c>
      <c r="M4878" s="279"/>
      <c r="N4878" s="279"/>
      <c r="O4878" s="279"/>
      <c r="P4878" s="279"/>
      <c r="Q4878" s="269"/>
      <c r="R4878" s="21"/>
      <c r="S4878" s="21"/>
      <c r="T4878" s="21"/>
      <c r="U4878" s="21"/>
      <c r="V4878" s="21"/>
      <c r="W4878" s="21"/>
      <c r="X4878" s="21"/>
      <c r="Y4878" s="91"/>
    </row>
    <row r="4879" spans="1:25">
      <c r="A4879" s="291"/>
      <c r="B4879" s="30"/>
      <c r="C4879" s="30"/>
      <c r="D4879" s="30"/>
      <c r="E4879" s="54"/>
      <c r="F4879" s="21"/>
      <c r="G4879" s="269" t="str">
        <f t="shared" si="580"/>
        <v/>
      </c>
      <c r="H4879" s="269" t="str">
        <f t="shared" si="581"/>
        <v/>
      </c>
      <c r="I4879" s="269" t="str">
        <f t="shared" si="582"/>
        <v/>
      </c>
      <c r="J4879" s="83" t="str">
        <f t="shared" si="583"/>
        <v/>
      </c>
      <c r="K4879" s="269" t="str">
        <f t="shared" si="584"/>
        <v/>
      </c>
      <c r="L4879" s="21" t="str">
        <f t="shared" si="585"/>
        <v/>
      </c>
      <c r="M4879" s="279"/>
      <c r="N4879" s="279"/>
      <c r="O4879" s="279"/>
      <c r="P4879" s="279"/>
      <c r="Q4879" s="269"/>
      <c r="R4879" s="21"/>
      <c r="S4879" s="21"/>
      <c r="T4879" s="21"/>
      <c r="U4879" s="21"/>
      <c r="V4879" s="21"/>
      <c r="W4879" s="21"/>
      <c r="X4879" s="21"/>
      <c r="Y4879" s="91"/>
    </row>
    <row r="4880" spans="1:25">
      <c r="A4880" s="291"/>
      <c r="B4880" s="30"/>
      <c r="C4880" s="30"/>
      <c r="D4880" s="30"/>
      <c r="E4880" s="54"/>
      <c r="F4880" s="21"/>
      <c r="G4880" s="269" t="str">
        <f t="shared" si="580"/>
        <v/>
      </c>
      <c r="H4880" s="269" t="str">
        <f t="shared" si="581"/>
        <v/>
      </c>
      <c r="I4880" s="269" t="str">
        <f t="shared" si="582"/>
        <v/>
      </c>
      <c r="J4880" s="83" t="str">
        <f t="shared" si="583"/>
        <v/>
      </c>
      <c r="K4880" s="269" t="str">
        <f t="shared" si="584"/>
        <v/>
      </c>
      <c r="L4880" s="21" t="str">
        <f t="shared" si="585"/>
        <v/>
      </c>
      <c r="M4880" s="279"/>
      <c r="N4880" s="279"/>
      <c r="O4880" s="279"/>
      <c r="P4880" s="279"/>
      <c r="Q4880" s="269"/>
      <c r="R4880" s="21"/>
      <c r="S4880" s="21"/>
      <c r="T4880" s="21"/>
      <c r="U4880" s="21"/>
      <c r="V4880" s="21"/>
      <c r="W4880" s="21"/>
      <c r="X4880" s="21"/>
      <c r="Y4880" s="91"/>
    </row>
    <row r="4881" spans="1:25">
      <c r="A4881" s="291"/>
      <c r="B4881" s="30"/>
      <c r="C4881" s="30"/>
      <c r="D4881" s="30"/>
      <c r="E4881" s="54"/>
      <c r="F4881" s="21"/>
      <c r="G4881" s="269" t="str">
        <f t="shared" si="580"/>
        <v/>
      </c>
      <c r="H4881" s="269" t="str">
        <f t="shared" si="581"/>
        <v/>
      </c>
      <c r="I4881" s="269" t="str">
        <f t="shared" si="582"/>
        <v/>
      </c>
      <c r="J4881" s="83" t="str">
        <f t="shared" si="583"/>
        <v/>
      </c>
      <c r="K4881" s="269" t="str">
        <f t="shared" si="584"/>
        <v/>
      </c>
      <c r="L4881" s="21" t="str">
        <f t="shared" si="585"/>
        <v/>
      </c>
      <c r="M4881" s="279"/>
      <c r="N4881" s="279"/>
      <c r="O4881" s="279"/>
      <c r="P4881" s="279"/>
      <c r="Q4881" s="269"/>
      <c r="R4881" s="21"/>
      <c r="S4881" s="21"/>
      <c r="T4881" s="21"/>
      <c r="U4881" s="21"/>
      <c r="V4881" s="21"/>
      <c r="W4881" s="21"/>
      <c r="X4881" s="21"/>
      <c r="Y4881" s="91"/>
    </row>
    <row r="4882" spans="1:25">
      <c r="A4882" s="291"/>
      <c r="B4882" s="30"/>
      <c r="C4882" s="30"/>
      <c r="D4882" s="30"/>
      <c r="E4882" s="54"/>
      <c r="F4882" s="21"/>
      <c r="G4882" s="269" t="str">
        <f t="shared" si="580"/>
        <v/>
      </c>
      <c r="H4882" s="269" t="str">
        <f t="shared" si="581"/>
        <v/>
      </c>
      <c r="I4882" s="269" t="str">
        <f t="shared" si="582"/>
        <v/>
      </c>
      <c r="J4882" s="83" t="str">
        <f t="shared" si="583"/>
        <v/>
      </c>
      <c r="K4882" s="269" t="str">
        <f t="shared" si="584"/>
        <v/>
      </c>
      <c r="L4882" s="21" t="str">
        <f t="shared" si="585"/>
        <v/>
      </c>
      <c r="M4882" s="279"/>
      <c r="N4882" s="279"/>
      <c r="O4882" s="279"/>
      <c r="P4882" s="279"/>
      <c r="Q4882" s="269"/>
      <c r="R4882" s="21"/>
      <c r="S4882" s="21"/>
      <c r="T4882" s="21"/>
      <c r="U4882" s="21"/>
      <c r="V4882" s="21"/>
      <c r="W4882" s="21"/>
      <c r="X4882" s="21"/>
      <c r="Y4882" s="91"/>
    </row>
    <row r="4883" spans="1:25">
      <c r="A4883" s="291"/>
      <c r="B4883" s="30"/>
      <c r="C4883" s="30"/>
      <c r="D4883" s="30"/>
      <c r="E4883" s="54"/>
      <c r="F4883" s="21"/>
      <c r="G4883" s="269" t="str">
        <f t="shared" si="580"/>
        <v/>
      </c>
      <c r="H4883" s="269" t="str">
        <f t="shared" si="581"/>
        <v/>
      </c>
      <c r="I4883" s="269" t="str">
        <f t="shared" si="582"/>
        <v/>
      </c>
      <c r="J4883" s="83" t="str">
        <f t="shared" si="583"/>
        <v/>
      </c>
      <c r="K4883" s="269" t="str">
        <f t="shared" si="584"/>
        <v/>
      </c>
      <c r="L4883" s="21" t="str">
        <f t="shared" si="585"/>
        <v/>
      </c>
      <c r="M4883" s="279"/>
      <c r="N4883" s="279"/>
      <c r="O4883" s="279"/>
      <c r="P4883" s="279"/>
      <c r="Q4883" s="269"/>
      <c r="R4883" s="21"/>
      <c r="S4883" s="21"/>
      <c r="T4883" s="21"/>
      <c r="U4883" s="21"/>
      <c r="V4883" s="21"/>
      <c r="W4883" s="21"/>
      <c r="X4883" s="21"/>
      <c r="Y4883" s="91"/>
    </row>
    <row r="4884" spans="1:25">
      <c r="A4884" s="291"/>
      <c r="B4884" s="30"/>
      <c r="C4884" s="30"/>
      <c r="D4884" s="30"/>
      <c r="E4884" s="54"/>
      <c r="F4884" s="21"/>
      <c r="G4884" s="269" t="str">
        <f t="shared" si="580"/>
        <v/>
      </c>
      <c r="H4884" s="269" t="str">
        <f t="shared" si="581"/>
        <v/>
      </c>
      <c r="I4884" s="269" t="str">
        <f t="shared" si="582"/>
        <v/>
      </c>
      <c r="J4884" s="83" t="str">
        <f t="shared" si="583"/>
        <v/>
      </c>
      <c r="K4884" s="269" t="str">
        <f t="shared" si="584"/>
        <v/>
      </c>
      <c r="L4884" s="21" t="str">
        <f t="shared" si="585"/>
        <v/>
      </c>
      <c r="M4884" s="279"/>
      <c r="N4884" s="279"/>
      <c r="O4884" s="279"/>
      <c r="P4884" s="279"/>
      <c r="Q4884" s="269"/>
      <c r="R4884" s="21"/>
      <c r="S4884" s="21"/>
      <c r="T4884" s="21"/>
      <c r="U4884" s="21"/>
      <c r="V4884" s="21"/>
      <c r="W4884" s="21"/>
      <c r="X4884" s="21"/>
      <c r="Y4884" s="91"/>
    </row>
    <row r="4885" spans="1:25">
      <c r="A4885" s="291"/>
      <c r="B4885" s="30"/>
      <c r="C4885" s="30"/>
      <c r="D4885" s="30"/>
      <c r="E4885" s="54"/>
      <c r="F4885" s="21"/>
      <c r="G4885" s="269" t="str">
        <f t="shared" si="580"/>
        <v/>
      </c>
      <c r="H4885" s="269" t="str">
        <f t="shared" si="581"/>
        <v/>
      </c>
      <c r="I4885" s="269" t="str">
        <f t="shared" si="582"/>
        <v/>
      </c>
      <c r="J4885" s="83" t="str">
        <f t="shared" si="583"/>
        <v/>
      </c>
      <c r="K4885" s="269" t="str">
        <f t="shared" si="584"/>
        <v/>
      </c>
      <c r="L4885" s="21" t="str">
        <f t="shared" si="585"/>
        <v/>
      </c>
      <c r="M4885" s="279"/>
      <c r="N4885" s="279"/>
      <c r="O4885" s="279"/>
      <c r="P4885" s="279"/>
      <c r="Q4885" s="269"/>
      <c r="R4885" s="21"/>
      <c r="S4885" s="21"/>
      <c r="T4885" s="21"/>
      <c r="U4885" s="21"/>
      <c r="V4885" s="21"/>
      <c r="W4885" s="21"/>
      <c r="X4885" s="21"/>
      <c r="Y4885" s="91"/>
    </row>
    <row r="4886" spans="1:25">
      <c r="A4886" s="291"/>
      <c r="B4886" s="30"/>
      <c r="C4886" s="30"/>
      <c r="D4886" s="30"/>
      <c r="E4886" s="54"/>
      <c r="F4886" s="21"/>
      <c r="G4886" s="269" t="str">
        <f t="shared" si="580"/>
        <v/>
      </c>
      <c r="H4886" s="269" t="str">
        <f t="shared" si="581"/>
        <v/>
      </c>
      <c r="I4886" s="269" t="str">
        <f t="shared" si="582"/>
        <v/>
      </c>
      <c r="J4886" s="83" t="str">
        <f t="shared" si="583"/>
        <v/>
      </c>
      <c r="K4886" s="269" t="str">
        <f t="shared" si="584"/>
        <v/>
      </c>
      <c r="L4886" s="21" t="str">
        <f t="shared" si="585"/>
        <v/>
      </c>
      <c r="M4886" s="279"/>
      <c r="N4886" s="279"/>
      <c r="O4886" s="279"/>
      <c r="P4886" s="279"/>
      <c r="Q4886" s="269"/>
      <c r="R4886" s="21"/>
      <c r="S4886" s="21"/>
      <c r="T4886" s="21"/>
      <c r="U4886" s="21"/>
      <c r="V4886" s="21"/>
      <c r="W4886" s="21"/>
      <c r="X4886" s="21"/>
      <c r="Y4886" s="91"/>
    </row>
    <row r="4887" spans="1:25">
      <c r="A4887" s="291"/>
      <c r="B4887" s="30"/>
      <c r="C4887" s="30"/>
      <c r="D4887" s="30"/>
      <c r="E4887" s="54"/>
      <c r="F4887" s="21"/>
      <c r="G4887" s="269" t="str">
        <f t="shared" si="580"/>
        <v/>
      </c>
      <c r="H4887" s="269" t="str">
        <f t="shared" si="581"/>
        <v/>
      </c>
      <c r="I4887" s="269" t="str">
        <f t="shared" si="582"/>
        <v/>
      </c>
      <c r="J4887" s="83" t="str">
        <f t="shared" si="583"/>
        <v/>
      </c>
      <c r="K4887" s="269" t="str">
        <f t="shared" si="584"/>
        <v/>
      </c>
      <c r="L4887" s="21" t="str">
        <f t="shared" si="585"/>
        <v/>
      </c>
      <c r="M4887" s="279"/>
      <c r="N4887" s="279"/>
      <c r="O4887" s="279"/>
      <c r="P4887" s="279"/>
      <c r="Q4887" s="269"/>
      <c r="R4887" s="21"/>
      <c r="S4887" s="21"/>
      <c r="T4887" s="21"/>
      <c r="U4887" s="21"/>
      <c r="V4887" s="21"/>
      <c r="W4887" s="21"/>
      <c r="X4887" s="21"/>
      <c r="Y4887" s="91"/>
    </row>
    <row r="4888" spans="1:25">
      <c r="A4888" s="291"/>
      <c r="B4888" s="30"/>
      <c r="C4888" s="30"/>
      <c r="D4888" s="30"/>
      <c r="E4888" s="54"/>
      <c r="F4888" s="21"/>
      <c r="G4888" s="269" t="str">
        <f t="shared" si="580"/>
        <v/>
      </c>
      <c r="H4888" s="269" t="str">
        <f t="shared" si="581"/>
        <v/>
      </c>
      <c r="I4888" s="269" t="str">
        <f t="shared" si="582"/>
        <v/>
      </c>
      <c r="J4888" s="83" t="str">
        <f t="shared" si="583"/>
        <v/>
      </c>
      <c r="K4888" s="269" t="str">
        <f t="shared" si="584"/>
        <v/>
      </c>
      <c r="L4888" s="21" t="str">
        <f t="shared" si="585"/>
        <v/>
      </c>
      <c r="M4888" s="279"/>
      <c r="N4888" s="279"/>
      <c r="O4888" s="279"/>
      <c r="P4888" s="279"/>
      <c r="Q4888" s="269"/>
      <c r="R4888" s="21"/>
      <c r="S4888" s="21"/>
      <c r="T4888" s="21"/>
      <c r="U4888" s="21"/>
      <c r="V4888" s="21"/>
      <c r="W4888" s="21"/>
      <c r="X4888" s="21"/>
      <c r="Y4888" s="91"/>
    </row>
    <row r="4889" spans="1:25">
      <c r="A4889" s="291"/>
      <c r="B4889" s="30"/>
      <c r="C4889" s="30"/>
      <c r="D4889" s="30"/>
      <c r="E4889" s="54"/>
      <c r="F4889" s="21"/>
      <c r="G4889" s="269" t="str">
        <f t="shared" si="580"/>
        <v/>
      </c>
      <c r="H4889" s="269" t="str">
        <f t="shared" si="581"/>
        <v/>
      </c>
      <c r="I4889" s="269" t="str">
        <f t="shared" si="582"/>
        <v/>
      </c>
      <c r="J4889" s="83" t="str">
        <f t="shared" si="583"/>
        <v/>
      </c>
      <c r="K4889" s="269" t="str">
        <f t="shared" si="584"/>
        <v/>
      </c>
      <c r="L4889" s="21" t="str">
        <f t="shared" si="585"/>
        <v/>
      </c>
      <c r="M4889" s="279"/>
      <c r="N4889" s="279"/>
      <c r="O4889" s="279"/>
      <c r="P4889" s="279"/>
      <c r="Q4889" s="269"/>
      <c r="R4889" s="21"/>
      <c r="S4889" s="21"/>
      <c r="T4889" s="21"/>
      <c r="U4889" s="21"/>
      <c r="V4889" s="21"/>
      <c r="W4889" s="21"/>
      <c r="X4889" s="21"/>
      <c r="Y4889" s="91"/>
    </row>
    <row r="4890" spans="1:25">
      <c r="A4890" s="291"/>
      <c r="B4890" s="30"/>
      <c r="C4890" s="30"/>
      <c r="D4890" s="30"/>
      <c r="E4890" s="54"/>
      <c r="F4890" s="21"/>
      <c r="G4890" s="269" t="str">
        <f t="shared" si="580"/>
        <v/>
      </c>
      <c r="H4890" s="269" t="str">
        <f t="shared" si="581"/>
        <v/>
      </c>
      <c r="I4890" s="269" t="str">
        <f t="shared" si="582"/>
        <v/>
      </c>
      <c r="J4890" s="83" t="str">
        <f t="shared" si="583"/>
        <v/>
      </c>
      <c r="K4890" s="269" t="str">
        <f t="shared" si="584"/>
        <v/>
      </c>
      <c r="L4890" s="21" t="str">
        <f t="shared" si="585"/>
        <v/>
      </c>
      <c r="M4890" s="279"/>
      <c r="N4890" s="279"/>
      <c r="O4890" s="279"/>
      <c r="P4890" s="279"/>
      <c r="Q4890" s="269"/>
      <c r="R4890" s="21"/>
      <c r="S4890" s="21"/>
      <c r="T4890" s="21"/>
      <c r="U4890" s="21"/>
      <c r="V4890" s="21"/>
      <c r="W4890" s="21"/>
      <c r="X4890" s="21"/>
      <c r="Y4890" s="91"/>
    </row>
    <row r="4891" spans="1:25">
      <c r="A4891" s="291"/>
      <c r="B4891" s="30"/>
      <c r="C4891" s="30"/>
      <c r="D4891" s="30"/>
      <c r="E4891" s="54"/>
      <c r="F4891" s="21"/>
      <c r="G4891" s="269" t="str">
        <f t="shared" si="580"/>
        <v/>
      </c>
      <c r="H4891" s="269" t="str">
        <f t="shared" si="581"/>
        <v/>
      </c>
      <c r="I4891" s="269" t="str">
        <f t="shared" si="582"/>
        <v/>
      </c>
      <c r="J4891" s="83" t="str">
        <f t="shared" si="583"/>
        <v/>
      </c>
      <c r="K4891" s="269" t="str">
        <f t="shared" si="584"/>
        <v/>
      </c>
      <c r="L4891" s="21" t="str">
        <f t="shared" si="585"/>
        <v/>
      </c>
      <c r="M4891" s="279"/>
      <c r="N4891" s="279"/>
      <c r="O4891" s="279"/>
      <c r="P4891" s="279"/>
      <c r="Q4891" s="269"/>
      <c r="R4891" s="21"/>
      <c r="S4891" s="21"/>
      <c r="T4891" s="21"/>
      <c r="U4891" s="21"/>
      <c r="V4891" s="21"/>
      <c r="W4891" s="21"/>
      <c r="X4891" s="21"/>
      <c r="Y4891" s="91"/>
    </row>
    <row r="4892" spans="1:25">
      <c r="A4892" s="291"/>
      <c r="B4892" s="30"/>
      <c r="C4892" s="30"/>
      <c r="D4892" s="30"/>
      <c r="E4892" s="54"/>
      <c r="F4892" s="21"/>
      <c r="G4892" s="269" t="str">
        <f t="shared" si="580"/>
        <v/>
      </c>
      <c r="H4892" s="269" t="str">
        <f t="shared" si="581"/>
        <v/>
      </c>
      <c r="I4892" s="269" t="str">
        <f t="shared" si="582"/>
        <v/>
      </c>
      <c r="J4892" s="83" t="str">
        <f t="shared" si="583"/>
        <v/>
      </c>
      <c r="K4892" s="269" t="str">
        <f t="shared" si="584"/>
        <v/>
      </c>
      <c r="L4892" s="21" t="str">
        <f t="shared" si="585"/>
        <v/>
      </c>
      <c r="M4892" s="279"/>
      <c r="N4892" s="279"/>
      <c r="O4892" s="279"/>
      <c r="P4892" s="279"/>
      <c r="Q4892" s="269"/>
      <c r="R4892" s="21"/>
      <c r="S4892" s="21"/>
      <c r="T4892" s="21"/>
      <c r="U4892" s="21"/>
      <c r="V4892" s="21"/>
      <c r="W4892" s="21"/>
      <c r="X4892" s="21"/>
      <c r="Y4892" s="91"/>
    </row>
    <row r="4893" spans="1:25">
      <c r="A4893" s="291"/>
      <c r="B4893" s="30"/>
      <c r="C4893" s="30"/>
      <c r="D4893" s="30"/>
      <c r="E4893" s="54"/>
      <c r="F4893" s="21"/>
      <c r="G4893" s="269" t="str">
        <f t="shared" si="580"/>
        <v/>
      </c>
      <c r="H4893" s="269" t="str">
        <f t="shared" si="581"/>
        <v/>
      </c>
      <c r="I4893" s="269" t="str">
        <f t="shared" si="582"/>
        <v/>
      </c>
      <c r="J4893" s="83" t="str">
        <f t="shared" si="583"/>
        <v/>
      </c>
      <c r="K4893" s="269" t="str">
        <f t="shared" si="584"/>
        <v/>
      </c>
      <c r="L4893" s="21" t="str">
        <f t="shared" si="585"/>
        <v/>
      </c>
      <c r="M4893" s="279"/>
      <c r="N4893" s="279"/>
      <c r="O4893" s="279"/>
      <c r="P4893" s="279"/>
      <c r="Q4893" s="269"/>
      <c r="R4893" s="21"/>
      <c r="S4893" s="21"/>
      <c r="T4893" s="21"/>
      <c r="U4893" s="21"/>
      <c r="V4893" s="21"/>
      <c r="W4893" s="21"/>
      <c r="X4893" s="21"/>
      <c r="Y4893" s="91"/>
    </row>
    <row r="4894" spans="1:25">
      <c r="A4894" s="291"/>
      <c r="B4894" s="30"/>
      <c r="C4894" s="30"/>
      <c r="D4894" s="30"/>
      <c r="E4894" s="54"/>
      <c r="F4894" s="21"/>
      <c r="G4894" s="269" t="str">
        <f t="shared" si="580"/>
        <v/>
      </c>
      <c r="H4894" s="269" t="str">
        <f t="shared" si="581"/>
        <v/>
      </c>
      <c r="I4894" s="269" t="str">
        <f t="shared" si="582"/>
        <v/>
      </c>
      <c r="J4894" s="83" t="str">
        <f t="shared" si="583"/>
        <v/>
      </c>
      <c r="K4894" s="269" t="str">
        <f t="shared" si="584"/>
        <v/>
      </c>
      <c r="L4894" s="21" t="str">
        <f t="shared" si="585"/>
        <v/>
      </c>
      <c r="M4894" s="279"/>
      <c r="N4894" s="279"/>
      <c r="O4894" s="279"/>
      <c r="P4894" s="279"/>
      <c r="Q4894" s="269"/>
      <c r="R4894" s="21"/>
      <c r="S4894" s="21"/>
      <c r="T4894" s="21"/>
      <c r="U4894" s="21"/>
      <c r="V4894" s="21"/>
      <c r="W4894" s="21"/>
      <c r="X4894" s="21"/>
      <c r="Y4894" s="91"/>
    </row>
    <row r="4895" spans="1:25">
      <c r="A4895" s="291"/>
      <c r="B4895" s="30"/>
      <c r="C4895" s="30"/>
      <c r="D4895" s="30"/>
      <c r="E4895" s="54"/>
      <c r="F4895" s="21"/>
      <c r="G4895" s="269" t="str">
        <f t="shared" si="580"/>
        <v/>
      </c>
      <c r="H4895" s="269" t="str">
        <f t="shared" si="581"/>
        <v/>
      </c>
      <c r="I4895" s="269" t="str">
        <f t="shared" si="582"/>
        <v/>
      </c>
      <c r="J4895" s="83" t="str">
        <f t="shared" si="583"/>
        <v/>
      </c>
      <c r="K4895" s="269" t="str">
        <f t="shared" si="584"/>
        <v/>
      </c>
      <c r="L4895" s="21" t="str">
        <f t="shared" si="585"/>
        <v/>
      </c>
      <c r="M4895" s="279"/>
      <c r="N4895" s="279"/>
      <c r="O4895" s="279"/>
      <c r="P4895" s="279"/>
      <c r="Q4895" s="269"/>
      <c r="R4895" s="21"/>
      <c r="S4895" s="21"/>
      <c r="T4895" s="21"/>
      <c r="U4895" s="21"/>
      <c r="V4895" s="21"/>
      <c r="W4895" s="21"/>
      <c r="X4895" s="21"/>
      <c r="Y4895" s="91"/>
    </row>
    <row r="4896" spans="1:25">
      <c r="A4896" s="291"/>
      <c r="B4896" s="30"/>
      <c r="C4896" s="30"/>
      <c r="D4896" s="30"/>
      <c r="E4896" s="54"/>
      <c r="F4896" s="21"/>
      <c r="G4896" s="269" t="str">
        <f t="shared" si="580"/>
        <v/>
      </c>
      <c r="H4896" s="269" t="str">
        <f t="shared" si="581"/>
        <v/>
      </c>
      <c r="I4896" s="269" t="str">
        <f t="shared" si="582"/>
        <v/>
      </c>
      <c r="J4896" s="83" t="str">
        <f t="shared" si="583"/>
        <v/>
      </c>
      <c r="K4896" s="269" t="str">
        <f t="shared" si="584"/>
        <v/>
      </c>
      <c r="L4896" s="21" t="str">
        <f t="shared" si="585"/>
        <v/>
      </c>
      <c r="M4896" s="279"/>
      <c r="N4896" s="279"/>
      <c r="O4896" s="279"/>
      <c r="P4896" s="279"/>
      <c r="Q4896" s="269"/>
      <c r="R4896" s="21"/>
      <c r="S4896" s="21"/>
      <c r="T4896" s="21"/>
      <c r="U4896" s="21"/>
      <c r="V4896" s="21"/>
      <c r="W4896" s="21"/>
      <c r="X4896" s="21"/>
      <c r="Y4896" s="91"/>
    </row>
    <row r="4897" spans="1:25">
      <c r="A4897" s="291"/>
      <c r="B4897" s="30"/>
      <c r="C4897" s="30"/>
      <c r="D4897" s="30"/>
      <c r="E4897" s="54"/>
      <c r="F4897" s="21"/>
      <c r="G4897" s="269" t="str">
        <f t="shared" si="580"/>
        <v/>
      </c>
      <c r="H4897" s="269" t="str">
        <f t="shared" si="581"/>
        <v/>
      </c>
      <c r="I4897" s="269" t="str">
        <f t="shared" si="582"/>
        <v/>
      </c>
      <c r="J4897" s="83" t="str">
        <f t="shared" si="583"/>
        <v/>
      </c>
      <c r="K4897" s="269" t="str">
        <f t="shared" si="584"/>
        <v/>
      </c>
      <c r="L4897" s="21" t="str">
        <f t="shared" si="585"/>
        <v/>
      </c>
      <c r="M4897" s="279"/>
      <c r="N4897" s="279"/>
      <c r="O4897" s="279"/>
      <c r="P4897" s="279"/>
      <c r="Q4897" s="269"/>
      <c r="R4897" s="21"/>
      <c r="S4897" s="21"/>
      <c r="T4897" s="21"/>
      <c r="U4897" s="21"/>
      <c r="V4897" s="21"/>
      <c r="W4897" s="21"/>
      <c r="X4897" s="21"/>
      <c r="Y4897" s="91"/>
    </row>
    <row r="4898" spans="1:25">
      <c r="A4898" s="291"/>
      <c r="B4898" s="30"/>
      <c r="C4898" s="30"/>
      <c r="D4898" s="30"/>
      <c r="E4898" s="54"/>
      <c r="F4898" s="21"/>
      <c r="G4898" s="269" t="str">
        <f t="shared" si="580"/>
        <v/>
      </c>
      <c r="H4898" s="269" t="str">
        <f t="shared" si="581"/>
        <v/>
      </c>
      <c r="I4898" s="269" t="str">
        <f t="shared" si="582"/>
        <v/>
      </c>
      <c r="J4898" s="83" t="str">
        <f t="shared" si="583"/>
        <v/>
      </c>
      <c r="K4898" s="269" t="str">
        <f t="shared" si="584"/>
        <v/>
      </c>
      <c r="L4898" s="21" t="str">
        <f t="shared" si="585"/>
        <v/>
      </c>
      <c r="M4898" s="279"/>
      <c r="N4898" s="279"/>
      <c r="O4898" s="279"/>
      <c r="P4898" s="279"/>
      <c r="Q4898" s="269"/>
      <c r="R4898" s="21"/>
      <c r="S4898" s="21"/>
      <c r="T4898" s="21"/>
      <c r="U4898" s="21"/>
      <c r="V4898" s="21"/>
      <c r="W4898" s="21"/>
      <c r="X4898" s="21"/>
      <c r="Y4898" s="91"/>
    </row>
    <row r="4899" spans="1:25">
      <c r="A4899" s="291"/>
      <c r="B4899" s="30"/>
      <c r="C4899" s="30"/>
      <c r="D4899" s="30"/>
      <c r="E4899" s="54"/>
      <c r="F4899" s="21"/>
      <c r="G4899" s="269" t="str">
        <f t="shared" si="580"/>
        <v/>
      </c>
      <c r="H4899" s="269" t="str">
        <f t="shared" si="581"/>
        <v/>
      </c>
      <c r="I4899" s="269" t="str">
        <f t="shared" si="582"/>
        <v/>
      </c>
      <c r="J4899" s="83" t="str">
        <f t="shared" si="583"/>
        <v/>
      </c>
      <c r="K4899" s="269" t="str">
        <f t="shared" si="584"/>
        <v/>
      </c>
      <c r="L4899" s="21" t="str">
        <f t="shared" si="585"/>
        <v/>
      </c>
      <c r="M4899" s="279"/>
      <c r="N4899" s="279"/>
      <c r="O4899" s="279"/>
      <c r="P4899" s="279"/>
      <c r="Q4899" s="269"/>
      <c r="R4899" s="21"/>
      <c r="S4899" s="21"/>
      <c r="T4899" s="21"/>
      <c r="U4899" s="21"/>
      <c r="V4899" s="21"/>
      <c r="W4899" s="21"/>
      <c r="X4899" s="21"/>
      <c r="Y4899" s="91"/>
    </row>
    <row r="4900" spans="1:25">
      <c r="A4900" s="291"/>
      <c r="B4900" s="30"/>
      <c r="C4900" s="30"/>
      <c r="D4900" s="30"/>
      <c r="E4900" s="54"/>
      <c r="F4900" s="21"/>
      <c r="G4900" s="269" t="str">
        <f t="shared" si="580"/>
        <v/>
      </c>
      <c r="H4900" s="269" t="str">
        <f t="shared" si="581"/>
        <v/>
      </c>
      <c r="I4900" s="269" t="str">
        <f t="shared" si="582"/>
        <v/>
      </c>
      <c r="J4900" s="83" t="str">
        <f t="shared" si="583"/>
        <v/>
      </c>
      <c r="K4900" s="269" t="str">
        <f t="shared" si="584"/>
        <v/>
      </c>
      <c r="L4900" s="21" t="str">
        <f t="shared" si="585"/>
        <v/>
      </c>
      <c r="M4900" s="279"/>
      <c r="N4900" s="279"/>
      <c r="O4900" s="279"/>
      <c r="P4900" s="279"/>
      <c r="Q4900" s="269"/>
      <c r="R4900" s="21"/>
      <c r="S4900" s="21"/>
      <c r="T4900" s="21"/>
      <c r="U4900" s="21"/>
      <c r="V4900" s="21"/>
      <c r="W4900" s="21"/>
      <c r="X4900" s="21"/>
      <c r="Y4900" s="91"/>
    </row>
    <row r="4901" spans="1:25">
      <c r="A4901" s="291"/>
      <c r="B4901" s="30"/>
      <c r="C4901" s="30"/>
      <c r="D4901" s="30"/>
      <c r="E4901" s="54"/>
      <c r="F4901" s="21"/>
      <c r="G4901" s="269" t="str">
        <f t="shared" si="580"/>
        <v/>
      </c>
      <c r="H4901" s="269" t="str">
        <f t="shared" si="581"/>
        <v/>
      </c>
      <c r="I4901" s="269" t="str">
        <f t="shared" si="582"/>
        <v/>
      </c>
      <c r="J4901" s="83" t="str">
        <f t="shared" si="583"/>
        <v/>
      </c>
      <c r="K4901" s="269" t="str">
        <f t="shared" si="584"/>
        <v/>
      </c>
      <c r="L4901" s="21" t="str">
        <f t="shared" si="585"/>
        <v/>
      </c>
      <c r="M4901" s="279"/>
      <c r="N4901" s="279"/>
      <c r="O4901" s="279"/>
      <c r="P4901" s="279"/>
      <c r="Q4901" s="269"/>
      <c r="R4901" s="21"/>
      <c r="S4901" s="21"/>
      <c r="T4901" s="21"/>
      <c r="U4901" s="21"/>
      <c r="V4901" s="21"/>
      <c r="W4901" s="21"/>
      <c r="X4901" s="21"/>
      <c r="Y4901" s="91"/>
    </row>
    <row r="4902" spans="1:25">
      <c r="A4902" s="291"/>
      <c r="B4902" s="30"/>
      <c r="C4902" s="30"/>
      <c r="D4902" s="30"/>
      <c r="E4902" s="54"/>
      <c r="F4902" s="21"/>
      <c r="G4902" s="269" t="str">
        <f t="shared" si="580"/>
        <v/>
      </c>
      <c r="H4902" s="269" t="str">
        <f t="shared" si="581"/>
        <v/>
      </c>
      <c r="I4902" s="269" t="str">
        <f t="shared" si="582"/>
        <v/>
      </c>
      <c r="J4902" s="83" t="str">
        <f t="shared" si="583"/>
        <v/>
      </c>
      <c r="K4902" s="269" t="str">
        <f t="shared" si="584"/>
        <v/>
      </c>
      <c r="L4902" s="21" t="str">
        <f t="shared" si="585"/>
        <v/>
      </c>
      <c r="M4902" s="279"/>
      <c r="N4902" s="279"/>
      <c r="O4902" s="279"/>
      <c r="P4902" s="279"/>
      <c r="Q4902" s="269"/>
      <c r="R4902" s="21"/>
      <c r="S4902" s="21"/>
      <c r="T4902" s="21"/>
      <c r="U4902" s="21"/>
      <c r="V4902" s="21"/>
      <c r="W4902" s="21"/>
      <c r="X4902" s="21"/>
      <c r="Y4902" s="91"/>
    </row>
    <row r="4903" spans="1:25">
      <c r="A4903" s="291"/>
      <c r="B4903" s="30"/>
      <c r="C4903" s="30"/>
      <c r="D4903" s="30"/>
      <c r="E4903" s="54"/>
      <c r="F4903" s="21"/>
      <c r="G4903" s="269" t="str">
        <f t="shared" si="580"/>
        <v/>
      </c>
      <c r="H4903" s="269" t="str">
        <f t="shared" si="581"/>
        <v/>
      </c>
      <c r="I4903" s="269" t="str">
        <f t="shared" si="582"/>
        <v/>
      </c>
      <c r="J4903" s="83" t="str">
        <f t="shared" si="583"/>
        <v/>
      </c>
      <c r="K4903" s="269" t="str">
        <f t="shared" si="584"/>
        <v/>
      </c>
      <c r="L4903" s="21" t="str">
        <f t="shared" si="585"/>
        <v/>
      </c>
      <c r="M4903" s="279"/>
      <c r="N4903" s="279"/>
      <c r="O4903" s="279"/>
      <c r="P4903" s="279"/>
      <c r="Q4903" s="269"/>
      <c r="R4903" s="21"/>
      <c r="S4903" s="21"/>
      <c r="T4903" s="21"/>
      <c r="U4903" s="21"/>
      <c r="V4903" s="21"/>
      <c r="W4903" s="21"/>
      <c r="X4903" s="21"/>
      <c r="Y4903" s="91"/>
    </row>
    <row r="4904" spans="1:25">
      <c r="A4904" s="291"/>
      <c r="B4904" s="30"/>
      <c r="C4904" s="30"/>
      <c r="D4904" s="30"/>
      <c r="E4904" s="54"/>
      <c r="F4904" s="21"/>
      <c r="G4904" s="269" t="str">
        <f t="shared" si="580"/>
        <v/>
      </c>
      <c r="H4904" s="269" t="str">
        <f t="shared" si="581"/>
        <v/>
      </c>
      <c r="I4904" s="269" t="str">
        <f t="shared" si="582"/>
        <v/>
      </c>
      <c r="J4904" s="83" t="str">
        <f t="shared" si="583"/>
        <v/>
      </c>
      <c r="K4904" s="269" t="str">
        <f t="shared" si="584"/>
        <v/>
      </c>
      <c r="L4904" s="21" t="str">
        <f t="shared" si="585"/>
        <v/>
      </c>
      <c r="M4904" s="279"/>
      <c r="N4904" s="279"/>
      <c r="O4904" s="279"/>
      <c r="P4904" s="279"/>
      <c r="Q4904" s="269"/>
      <c r="R4904" s="21"/>
      <c r="S4904" s="21"/>
      <c r="T4904" s="21"/>
      <c r="U4904" s="21"/>
      <c r="V4904" s="21"/>
      <c r="W4904" s="21"/>
      <c r="X4904" s="21"/>
      <c r="Y4904" s="91"/>
    </row>
    <row r="4905" spans="1:25">
      <c r="A4905" s="291"/>
      <c r="B4905" s="30"/>
      <c r="C4905" s="30"/>
      <c r="D4905" s="30"/>
      <c r="E4905" s="54"/>
      <c r="F4905" s="21"/>
      <c r="G4905" s="269" t="str">
        <f t="shared" si="580"/>
        <v/>
      </c>
      <c r="H4905" s="269" t="str">
        <f t="shared" si="581"/>
        <v/>
      </c>
      <c r="I4905" s="269" t="str">
        <f t="shared" si="582"/>
        <v/>
      </c>
      <c r="J4905" s="83" t="str">
        <f t="shared" si="583"/>
        <v/>
      </c>
      <c r="K4905" s="269" t="str">
        <f t="shared" si="584"/>
        <v/>
      </c>
      <c r="L4905" s="21" t="str">
        <f t="shared" si="585"/>
        <v/>
      </c>
      <c r="M4905" s="279"/>
      <c r="N4905" s="279"/>
      <c r="O4905" s="279"/>
      <c r="P4905" s="279"/>
      <c r="Q4905" s="269"/>
      <c r="R4905" s="21"/>
      <c r="S4905" s="21"/>
      <c r="T4905" s="21"/>
      <c r="U4905" s="21"/>
      <c r="V4905" s="21"/>
      <c r="W4905" s="21"/>
      <c r="X4905" s="21"/>
      <c r="Y4905" s="91"/>
    </row>
    <row r="4906" spans="1:25">
      <c r="A4906" s="291"/>
      <c r="B4906" s="30"/>
      <c r="C4906" s="30"/>
      <c r="D4906" s="30"/>
      <c r="E4906" s="54"/>
      <c r="F4906" s="21"/>
      <c r="G4906" s="269" t="str">
        <f t="shared" si="580"/>
        <v/>
      </c>
      <c r="H4906" s="269" t="str">
        <f t="shared" si="581"/>
        <v/>
      </c>
      <c r="I4906" s="269" t="str">
        <f t="shared" si="582"/>
        <v/>
      </c>
      <c r="J4906" s="83" t="str">
        <f t="shared" si="583"/>
        <v/>
      </c>
      <c r="K4906" s="269" t="str">
        <f t="shared" si="584"/>
        <v/>
      </c>
      <c r="L4906" s="21" t="str">
        <f t="shared" si="585"/>
        <v/>
      </c>
      <c r="M4906" s="279"/>
      <c r="N4906" s="279"/>
      <c r="O4906" s="279"/>
      <c r="P4906" s="279"/>
      <c r="Q4906" s="269"/>
      <c r="R4906" s="21"/>
      <c r="S4906" s="21"/>
      <c r="T4906" s="21"/>
      <c r="U4906" s="21"/>
      <c r="V4906" s="21"/>
      <c r="W4906" s="21"/>
      <c r="X4906" s="21"/>
      <c r="Y4906" s="91"/>
    </row>
    <row r="4907" spans="1:25">
      <c r="A4907" s="291"/>
      <c r="B4907" s="30"/>
      <c r="C4907" s="30"/>
      <c r="D4907" s="30"/>
      <c r="E4907" s="54"/>
      <c r="F4907" s="21"/>
      <c r="G4907" s="269" t="str">
        <f t="shared" si="580"/>
        <v/>
      </c>
      <c r="H4907" s="269" t="str">
        <f t="shared" si="581"/>
        <v/>
      </c>
      <c r="I4907" s="269" t="str">
        <f t="shared" si="582"/>
        <v/>
      </c>
      <c r="J4907" s="83" t="str">
        <f t="shared" si="583"/>
        <v/>
      </c>
      <c r="K4907" s="269" t="str">
        <f t="shared" si="584"/>
        <v/>
      </c>
      <c r="L4907" s="21" t="str">
        <f t="shared" si="585"/>
        <v/>
      </c>
      <c r="M4907" s="279"/>
      <c r="N4907" s="279"/>
      <c r="O4907" s="279"/>
      <c r="P4907" s="279"/>
      <c r="Q4907" s="269"/>
      <c r="R4907" s="21"/>
      <c r="S4907" s="21"/>
      <c r="T4907" s="21"/>
      <c r="U4907" s="21"/>
      <c r="V4907" s="21"/>
      <c r="W4907" s="21"/>
      <c r="X4907" s="21"/>
      <c r="Y4907" s="91"/>
    </row>
    <row r="4908" spans="1:25">
      <c r="A4908" s="291"/>
      <c r="B4908" s="30"/>
      <c r="C4908" s="30"/>
      <c r="D4908" s="30"/>
      <c r="E4908" s="54"/>
      <c r="F4908" s="21"/>
      <c r="G4908" s="269" t="str">
        <f t="shared" si="580"/>
        <v/>
      </c>
      <c r="H4908" s="269" t="str">
        <f t="shared" si="581"/>
        <v/>
      </c>
      <c r="I4908" s="269" t="str">
        <f t="shared" si="582"/>
        <v/>
      </c>
      <c r="J4908" s="83" t="str">
        <f t="shared" si="583"/>
        <v/>
      </c>
      <c r="K4908" s="269" t="str">
        <f t="shared" si="584"/>
        <v/>
      </c>
      <c r="L4908" s="21" t="str">
        <f t="shared" si="585"/>
        <v/>
      </c>
      <c r="M4908" s="279"/>
      <c r="N4908" s="279"/>
      <c r="O4908" s="279"/>
      <c r="P4908" s="279"/>
      <c r="Q4908" s="269"/>
      <c r="R4908" s="21"/>
      <c r="S4908" s="21"/>
      <c r="T4908" s="21"/>
      <c r="U4908" s="21"/>
      <c r="V4908" s="21"/>
      <c r="W4908" s="21"/>
      <c r="X4908" s="21"/>
      <c r="Y4908" s="91"/>
    </row>
    <row r="4909" spans="1:25">
      <c r="A4909" s="291"/>
      <c r="B4909" s="30"/>
      <c r="C4909" s="30"/>
      <c r="D4909" s="30"/>
      <c r="E4909" s="54"/>
      <c r="F4909" s="21"/>
      <c r="G4909" s="269" t="str">
        <f t="shared" si="580"/>
        <v/>
      </c>
      <c r="H4909" s="269" t="str">
        <f t="shared" si="581"/>
        <v/>
      </c>
      <c r="I4909" s="269" t="str">
        <f t="shared" si="582"/>
        <v/>
      </c>
      <c r="J4909" s="83" t="str">
        <f t="shared" si="583"/>
        <v/>
      </c>
      <c r="K4909" s="269" t="str">
        <f t="shared" si="584"/>
        <v/>
      </c>
      <c r="L4909" s="21" t="str">
        <f t="shared" si="585"/>
        <v/>
      </c>
      <c r="M4909" s="279"/>
      <c r="N4909" s="279"/>
      <c r="O4909" s="279"/>
      <c r="P4909" s="279"/>
      <c r="Q4909" s="269"/>
      <c r="R4909" s="21"/>
      <c r="S4909" s="21"/>
      <c r="T4909" s="21"/>
      <c r="U4909" s="21"/>
      <c r="V4909" s="21"/>
      <c r="W4909" s="21"/>
      <c r="X4909" s="21"/>
      <c r="Y4909" s="91"/>
    </row>
    <row r="4910" spans="1:25">
      <c r="A4910" s="291"/>
      <c r="B4910" s="30"/>
      <c r="C4910" s="30"/>
      <c r="D4910" s="30"/>
      <c r="E4910" s="54"/>
      <c r="F4910" s="21"/>
      <c r="G4910" s="269" t="str">
        <f t="shared" si="580"/>
        <v/>
      </c>
      <c r="H4910" s="269" t="str">
        <f t="shared" si="581"/>
        <v/>
      </c>
      <c r="I4910" s="269" t="str">
        <f t="shared" si="582"/>
        <v/>
      </c>
      <c r="J4910" s="83" t="str">
        <f t="shared" si="583"/>
        <v/>
      </c>
      <c r="K4910" s="269" t="str">
        <f t="shared" si="584"/>
        <v/>
      </c>
      <c r="L4910" s="21" t="str">
        <f t="shared" si="585"/>
        <v/>
      </c>
      <c r="M4910" s="279"/>
      <c r="N4910" s="279"/>
      <c r="O4910" s="279"/>
      <c r="P4910" s="279"/>
      <c r="Q4910" s="269"/>
      <c r="R4910" s="21"/>
      <c r="S4910" s="21"/>
      <c r="T4910" s="21"/>
      <c r="U4910" s="21"/>
      <c r="V4910" s="21"/>
      <c r="W4910" s="21"/>
      <c r="X4910" s="21"/>
      <c r="Y4910" s="91"/>
    </row>
    <row r="4911" spans="1:25">
      <c r="A4911" s="291"/>
      <c r="B4911" s="30"/>
      <c r="C4911" s="30"/>
      <c r="D4911" s="30"/>
      <c r="E4911" s="54"/>
      <c r="F4911" s="21"/>
      <c r="G4911" s="269" t="str">
        <f t="shared" si="580"/>
        <v/>
      </c>
      <c r="H4911" s="269" t="str">
        <f t="shared" si="581"/>
        <v/>
      </c>
      <c r="I4911" s="269" t="str">
        <f t="shared" si="582"/>
        <v/>
      </c>
      <c r="J4911" s="83" t="str">
        <f t="shared" si="583"/>
        <v/>
      </c>
      <c r="K4911" s="269" t="str">
        <f t="shared" si="584"/>
        <v/>
      </c>
      <c r="L4911" s="21" t="str">
        <f t="shared" si="585"/>
        <v/>
      </c>
      <c r="M4911" s="279"/>
      <c r="N4911" s="279"/>
      <c r="O4911" s="279"/>
      <c r="P4911" s="279"/>
      <c r="Q4911" s="269"/>
      <c r="R4911" s="21"/>
      <c r="S4911" s="21"/>
      <c r="T4911" s="21"/>
      <c r="U4911" s="21"/>
      <c r="V4911" s="21"/>
      <c r="W4911" s="21"/>
      <c r="X4911" s="21"/>
      <c r="Y4911" s="91"/>
    </row>
    <row r="4912" spans="1:25">
      <c r="A4912" s="291"/>
      <c r="B4912" s="30"/>
      <c r="C4912" s="30"/>
      <c r="D4912" s="30"/>
      <c r="E4912" s="54"/>
      <c r="F4912" s="21"/>
      <c r="G4912" s="269" t="str">
        <f t="shared" si="580"/>
        <v/>
      </c>
      <c r="H4912" s="269" t="str">
        <f t="shared" si="581"/>
        <v/>
      </c>
      <c r="I4912" s="269" t="str">
        <f t="shared" si="582"/>
        <v/>
      </c>
      <c r="J4912" s="83" t="str">
        <f t="shared" si="583"/>
        <v/>
      </c>
      <c r="K4912" s="269" t="str">
        <f t="shared" si="584"/>
        <v/>
      </c>
      <c r="L4912" s="21" t="str">
        <f t="shared" si="585"/>
        <v/>
      </c>
      <c r="M4912" s="279"/>
      <c r="N4912" s="279"/>
      <c r="O4912" s="279"/>
      <c r="P4912" s="279"/>
      <c r="Q4912" s="269"/>
      <c r="R4912" s="21"/>
      <c r="S4912" s="21"/>
      <c r="T4912" s="21"/>
      <c r="U4912" s="21"/>
      <c r="V4912" s="21"/>
      <c r="W4912" s="21"/>
      <c r="X4912" s="21"/>
      <c r="Y4912" s="91"/>
    </row>
    <row r="4913" spans="1:25">
      <c r="A4913" s="291"/>
      <c r="B4913" s="30"/>
      <c r="C4913" s="30"/>
      <c r="D4913" s="30"/>
      <c r="E4913" s="54"/>
      <c r="F4913" s="21"/>
      <c r="G4913" s="269" t="str">
        <f t="shared" si="580"/>
        <v/>
      </c>
      <c r="H4913" s="269" t="str">
        <f t="shared" si="581"/>
        <v/>
      </c>
      <c r="I4913" s="269" t="str">
        <f t="shared" si="582"/>
        <v/>
      </c>
      <c r="J4913" s="83" t="str">
        <f t="shared" si="583"/>
        <v/>
      </c>
      <c r="K4913" s="269" t="str">
        <f t="shared" si="584"/>
        <v/>
      </c>
      <c r="L4913" s="21" t="str">
        <f t="shared" si="585"/>
        <v/>
      </c>
      <c r="M4913" s="279"/>
      <c r="N4913" s="279"/>
      <c r="O4913" s="279"/>
      <c r="P4913" s="279"/>
      <c r="Q4913" s="269"/>
      <c r="R4913" s="21"/>
      <c r="S4913" s="21"/>
      <c r="T4913" s="21"/>
      <c r="U4913" s="21"/>
      <c r="V4913" s="21"/>
      <c r="W4913" s="21"/>
      <c r="X4913" s="21"/>
      <c r="Y4913" s="91"/>
    </row>
    <row r="4914" spans="1:25">
      <c r="A4914" s="291"/>
      <c r="B4914" s="30"/>
      <c r="C4914" s="30"/>
      <c r="D4914" s="30"/>
      <c r="E4914" s="54"/>
      <c r="F4914" s="21"/>
      <c r="G4914" s="269" t="str">
        <f t="shared" si="580"/>
        <v/>
      </c>
      <c r="H4914" s="269" t="str">
        <f t="shared" si="581"/>
        <v/>
      </c>
      <c r="I4914" s="269" t="str">
        <f t="shared" si="582"/>
        <v/>
      </c>
      <c r="J4914" s="83" t="str">
        <f t="shared" si="583"/>
        <v/>
      </c>
      <c r="K4914" s="269" t="str">
        <f t="shared" si="584"/>
        <v/>
      </c>
      <c r="L4914" s="21" t="str">
        <f t="shared" si="585"/>
        <v/>
      </c>
      <c r="M4914" s="279"/>
      <c r="N4914" s="279"/>
      <c r="O4914" s="279"/>
      <c r="P4914" s="279"/>
      <c r="Q4914" s="269"/>
      <c r="R4914" s="21"/>
      <c r="S4914" s="21"/>
      <c r="T4914" s="21"/>
      <c r="U4914" s="21"/>
      <c r="V4914" s="21"/>
      <c r="W4914" s="21"/>
      <c r="X4914" s="21"/>
      <c r="Y4914" s="91"/>
    </row>
    <row r="4915" spans="1:25">
      <c r="A4915" s="291"/>
      <c r="B4915" s="30"/>
      <c r="C4915" s="30"/>
      <c r="D4915" s="30"/>
      <c r="E4915" s="54"/>
      <c r="F4915" s="21"/>
      <c r="G4915" s="269" t="str">
        <f t="shared" si="580"/>
        <v/>
      </c>
      <c r="H4915" s="269" t="str">
        <f t="shared" si="581"/>
        <v/>
      </c>
      <c r="I4915" s="269" t="str">
        <f t="shared" si="582"/>
        <v/>
      </c>
      <c r="J4915" s="83" t="str">
        <f t="shared" si="583"/>
        <v/>
      </c>
      <c r="K4915" s="269" t="str">
        <f t="shared" si="584"/>
        <v/>
      </c>
      <c r="L4915" s="21" t="str">
        <f t="shared" si="585"/>
        <v/>
      </c>
      <c r="M4915" s="279"/>
      <c r="N4915" s="279"/>
      <c r="O4915" s="279"/>
      <c r="P4915" s="279"/>
      <c r="Q4915" s="269"/>
      <c r="R4915" s="21"/>
      <c r="S4915" s="21"/>
      <c r="T4915" s="21"/>
      <c r="U4915" s="21"/>
      <c r="V4915" s="21"/>
      <c r="W4915" s="21"/>
      <c r="X4915" s="21"/>
      <c r="Y4915" s="91"/>
    </row>
    <row r="4916" spans="1:25">
      <c r="A4916" s="291"/>
      <c r="B4916" s="30"/>
      <c r="C4916" s="30"/>
      <c r="D4916" s="30"/>
      <c r="E4916" s="54"/>
      <c r="F4916" s="21"/>
      <c r="G4916" s="269" t="str">
        <f t="shared" ref="G4916:G4979" si="586">IF(ISBLANK(N4916),"",YEAR(N4916))</f>
        <v/>
      </c>
      <c r="H4916" s="269" t="str">
        <f t="shared" ref="H4916:H4979" si="587">IF(ISBLANK(N4916),"",MONTH(N4916))</f>
        <v/>
      </c>
      <c r="I4916" s="269" t="str">
        <f t="shared" ref="I4916:I4979" si="588">IF(ISBLANK(N4916),"",WEEKNUM(N4916,1))</f>
        <v/>
      </c>
      <c r="J4916" s="83" t="str">
        <f t="shared" ref="J4916:J4979" si="589">IF(ISBLANK(P4916),"",YEAR(P4916))</f>
        <v/>
      </c>
      <c r="K4916" s="269" t="str">
        <f t="shared" ref="K4916:K4979" si="590">IF(ISBLANK(P4916),"",MONTH(P4916))</f>
        <v/>
      </c>
      <c r="L4916" s="21" t="str">
        <f t="shared" ref="L4916:L4979" si="591">IF(ISBLANK(P4916),"",WEEKNUM(P4916,1))</f>
        <v/>
      </c>
      <c r="M4916" s="279"/>
      <c r="N4916" s="279"/>
      <c r="O4916" s="279"/>
      <c r="P4916" s="279"/>
      <c r="Q4916" s="269"/>
      <c r="R4916" s="21"/>
      <c r="S4916" s="21"/>
      <c r="T4916" s="21"/>
      <c r="U4916" s="21"/>
      <c r="V4916" s="21"/>
      <c r="W4916" s="21"/>
      <c r="X4916" s="21"/>
      <c r="Y4916" s="91"/>
    </row>
    <row r="4917" spans="1:25">
      <c r="A4917" s="291"/>
      <c r="B4917" s="30"/>
      <c r="C4917" s="30"/>
      <c r="D4917" s="30"/>
      <c r="E4917" s="54"/>
      <c r="F4917" s="21"/>
      <c r="G4917" s="269" t="str">
        <f t="shared" si="586"/>
        <v/>
      </c>
      <c r="H4917" s="269" t="str">
        <f t="shared" si="587"/>
        <v/>
      </c>
      <c r="I4917" s="269" t="str">
        <f t="shared" si="588"/>
        <v/>
      </c>
      <c r="J4917" s="83" t="str">
        <f t="shared" si="589"/>
        <v/>
      </c>
      <c r="K4917" s="269" t="str">
        <f t="shared" si="590"/>
        <v/>
      </c>
      <c r="L4917" s="21" t="str">
        <f t="shared" si="591"/>
        <v/>
      </c>
      <c r="M4917" s="279"/>
      <c r="N4917" s="279"/>
      <c r="O4917" s="279"/>
      <c r="P4917" s="279"/>
      <c r="Q4917" s="269"/>
      <c r="R4917" s="21"/>
      <c r="S4917" s="21"/>
      <c r="T4917" s="21"/>
      <c r="U4917" s="21"/>
      <c r="V4917" s="21"/>
      <c r="W4917" s="21"/>
      <c r="X4917" s="21"/>
      <c r="Y4917" s="91"/>
    </row>
    <row r="4918" spans="1:25">
      <c r="A4918" s="291"/>
      <c r="B4918" s="30"/>
      <c r="C4918" s="30"/>
      <c r="D4918" s="30"/>
      <c r="E4918" s="54"/>
      <c r="F4918" s="21"/>
      <c r="G4918" s="269" t="str">
        <f t="shared" si="586"/>
        <v/>
      </c>
      <c r="H4918" s="269" t="str">
        <f t="shared" si="587"/>
        <v/>
      </c>
      <c r="I4918" s="269" t="str">
        <f t="shared" si="588"/>
        <v/>
      </c>
      <c r="J4918" s="83" t="str">
        <f t="shared" si="589"/>
        <v/>
      </c>
      <c r="K4918" s="269" t="str">
        <f t="shared" si="590"/>
        <v/>
      </c>
      <c r="L4918" s="21" t="str">
        <f t="shared" si="591"/>
        <v/>
      </c>
      <c r="M4918" s="279"/>
      <c r="N4918" s="279"/>
      <c r="O4918" s="279"/>
      <c r="P4918" s="279"/>
      <c r="Q4918" s="269"/>
      <c r="R4918" s="21"/>
      <c r="S4918" s="21"/>
      <c r="T4918" s="21"/>
      <c r="U4918" s="21"/>
      <c r="V4918" s="21"/>
      <c r="W4918" s="21"/>
      <c r="X4918" s="21"/>
      <c r="Y4918" s="91"/>
    </row>
    <row r="4919" spans="1:25">
      <c r="A4919" s="291"/>
      <c r="B4919" s="30"/>
      <c r="C4919" s="30"/>
      <c r="D4919" s="30"/>
      <c r="E4919" s="54"/>
      <c r="F4919" s="21"/>
      <c r="G4919" s="269" t="str">
        <f t="shared" si="586"/>
        <v/>
      </c>
      <c r="H4919" s="269" t="str">
        <f t="shared" si="587"/>
        <v/>
      </c>
      <c r="I4919" s="269" t="str">
        <f t="shared" si="588"/>
        <v/>
      </c>
      <c r="J4919" s="83" t="str">
        <f t="shared" si="589"/>
        <v/>
      </c>
      <c r="K4919" s="269" t="str">
        <f t="shared" si="590"/>
        <v/>
      </c>
      <c r="L4919" s="21" t="str">
        <f t="shared" si="591"/>
        <v/>
      </c>
      <c r="M4919" s="279"/>
      <c r="N4919" s="279"/>
      <c r="O4919" s="279"/>
      <c r="P4919" s="279"/>
      <c r="Q4919" s="269"/>
      <c r="R4919" s="21"/>
      <c r="S4919" s="21"/>
      <c r="T4919" s="21"/>
      <c r="U4919" s="21"/>
      <c r="V4919" s="21"/>
      <c r="W4919" s="21"/>
      <c r="X4919" s="21"/>
      <c r="Y4919" s="91"/>
    </row>
    <row r="4920" spans="1:25">
      <c r="A4920" s="291"/>
      <c r="B4920" s="30"/>
      <c r="C4920" s="30"/>
      <c r="D4920" s="30"/>
      <c r="E4920" s="54"/>
      <c r="F4920" s="21"/>
      <c r="G4920" s="269" t="str">
        <f t="shared" si="586"/>
        <v/>
      </c>
      <c r="H4920" s="269" t="str">
        <f t="shared" si="587"/>
        <v/>
      </c>
      <c r="I4920" s="269" t="str">
        <f t="shared" si="588"/>
        <v/>
      </c>
      <c r="J4920" s="83" t="str">
        <f t="shared" si="589"/>
        <v/>
      </c>
      <c r="K4920" s="269" t="str">
        <f t="shared" si="590"/>
        <v/>
      </c>
      <c r="L4920" s="21" t="str">
        <f t="shared" si="591"/>
        <v/>
      </c>
      <c r="M4920" s="279"/>
      <c r="N4920" s="279"/>
      <c r="O4920" s="279"/>
      <c r="P4920" s="279"/>
      <c r="Q4920" s="269"/>
      <c r="R4920" s="21"/>
      <c r="S4920" s="21"/>
      <c r="T4920" s="21"/>
      <c r="U4920" s="21"/>
      <c r="V4920" s="21"/>
      <c r="W4920" s="21"/>
      <c r="X4920" s="21"/>
      <c r="Y4920" s="91"/>
    </row>
    <row r="4921" spans="1:25">
      <c r="A4921" s="291"/>
      <c r="B4921" s="30"/>
      <c r="C4921" s="30"/>
      <c r="D4921" s="30"/>
      <c r="E4921" s="54"/>
      <c r="F4921" s="21"/>
      <c r="G4921" s="269" t="str">
        <f t="shared" si="586"/>
        <v/>
      </c>
      <c r="H4921" s="269" t="str">
        <f t="shared" si="587"/>
        <v/>
      </c>
      <c r="I4921" s="269" t="str">
        <f t="shared" si="588"/>
        <v/>
      </c>
      <c r="J4921" s="83" t="str">
        <f t="shared" si="589"/>
        <v/>
      </c>
      <c r="K4921" s="269" t="str">
        <f t="shared" si="590"/>
        <v/>
      </c>
      <c r="L4921" s="21" t="str">
        <f t="shared" si="591"/>
        <v/>
      </c>
      <c r="M4921" s="279"/>
      <c r="N4921" s="279"/>
      <c r="O4921" s="279"/>
      <c r="P4921" s="279"/>
      <c r="Q4921" s="269"/>
      <c r="R4921" s="21"/>
      <c r="S4921" s="21"/>
      <c r="T4921" s="21"/>
      <c r="U4921" s="21"/>
      <c r="V4921" s="21"/>
      <c r="W4921" s="21"/>
      <c r="X4921" s="21"/>
      <c r="Y4921" s="91"/>
    </row>
    <row r="4922" spans="1:25">
      <c r="A4922" s="291"/>
      <c r="B4922" s="30"/>
      <c r="C4922" s="30"/>
      <c r="D4922" s="30"/>
      <c r="E4922" s="54"/>
      <c r="F4922" s="21"/>
      <c r="G4922" s="269" t="str">
        <f t="shared" si="586"/>
        <v/>
      </c>
      <c r="H4922" s="269" t="str">
        <f t="shared" si="587"/>
        <v/>
      </c>
      <c r="I4922" s="269" t="str">
        <f t="shared" si="588"/>
        <v/>
      </c>
      <c r="J4922" s="83" t="str">
        <f t="shared" si="589"/>
        <v/>
      </c>
      <c r="K4922" s="269" t="str">
        <f t="shared" si="590"/>
        <v/>
      </c>
      <c r="L4922" s="21" t="str">
        <f t="shared" si="591"/>
        <v/>
      </c>
      <c r="M4922" s="279"/>
      <c r="N4922" s="279"/>
      <c r="O4922" s="279"/>
      <c r="P4922" s="279"/>
      <c r="Q4922" s="269"/>
      <c r="R4922" s="21"/>
      <c r="S4922" s="21"/>
      <c r="T4922" s="21"/>
      <c r="U4922" s="21"/>
      <c r="V4922" s="21"/>
      <c r="W4922" s="21"/>
      <c r="X4922" s="21"/>
      <c r="Y4922" s="91"/>
    </row>
    <row r="4923" spans="1:25">
      <c r="A4923" s="291"/>
      <c r="B4923" s="30"/>
      <c r="C4923" s="30"/>
      <c r="D4923" s="30"/>
      <c r="E4923" s="54"/>
      <c r="F4923" s="21"/>
      <c r="G4923" s="269" t="str">
        <f t="shared" si="586"/>
        <v/>
      </c>
      <c r="H4923" s="269" t="str">
        <f t="shared" si="587"/>
        <v/>
      </c>
      <c r="I4923" s="269" t="str">
        <f t="shared" si="588"/>
        <v/>
      </c>
      <c r="J4923" s="83" t="str">
        <f t="shared" si="589"/>
        <v/>
      </c>
      <c r="K4923" s="269" t="str">
        <f t="shared" si="590"/>
        <v/>
      </c>
      <c r="L4923" s="21" t="str">
        <f t="shared" si="591"/>
        <v/>
      </c>
      <c r="M4923" s="279"/>
      <c r="N4923" s="279"/>
      <c r="O4923" s="279"/>
      <c r="P4923" s="279"/>
      <c r="Q4923" s="269"/>
      <c r="R4923" s="21"/>
      <c r="S4923" s="21"/>
      <c r="T4923" s="21"/>
      <c r="U4923" s="21"/>
      <c r="V4923" s="21"/>
      <c r="W4923" s="21"/>
      <c r="X4923" s="21"/>
      <c r="Y4923" s="91"/>
    </row>
    <row r="4924" spans="1:25">
      <c r="A4924" s="291"/>
      <c r="B4924" s="30"/>
      <c r="C4924" s="30"/>
      <c r="D4924" s="30"/>
      <c r="E4924" s="54"/>
      <c r="F4924" s="21"/>
      <c r="G4924" s="269" t="str">
        <f t="shared" si="586"/>
        <v/>
      </c>
      <c r="H4924" s="269" t="str">
        <f t="shared" si="587"/>
        <v/>
      </c>
      <c r="I4924" s="269" t="str">
        <f t="shared" si="588"/>
        <v/>
      </c>
      <c r="J4924" s="83" t="str">
        <f t="shared" si="589"/>
        <v/>
      </c>
      <c r="K4924" s="269" t="str">
        <f t="shared" si="590"/>
        <v/>
      </c>
      <c r="L4924" s="21" t="str">
        <f t="shared" si="591"/>
        <v/>
      </c>
      <c r="M4924" s="279"/>
      <c r="N4924" s="279"/>
      <c r="O4924" s="279"/>
      <c r="P4924" s="279"/>
      <c r="Q4924" s="269"/>
      <c r="R4924" s="21"/>
      <c r="S4924" s="21"/>
      <c r="T4924" s="21"/>
      <c r="U4924" s="21"/>
      <c r="V4924" s="21"/>
      <c r="W4924" s="21"/>
      <c r="X4924" s="21"/>
      <c r="Y4924" s="91"/>
    </row>
    <row r="4925" spans="1:25">
      <c r="A4925" s="291"/>
      <c r="B4925" s="30"/>
      <c r="C4925" s="30"/>
      <c r="D4925" s="30"/>
      <c r="E4925" s="54"/>
      <c r="F4925" s="21"/>
      <c r="G4925" s="269" t="str">
        <f t="shared" si="586"/>
        <v/>
      </c>
      <c r="H4925" s="269" t="str">
        <f t="shared" si="587"/>
        <v/>
      </c>
      <c r="I4925" s="269" t="str">
        <f t="shared" si="588"/>
        <v/>
      </c>
      <c r="J4925" s="83" t="str">
        <f t="shared" si="589"/>
        <v/>
      </c>
      <c r="K4925" s="269" t="str">
        <f t="shared" si="590"/>
        <v/>
      </c>
      <c r="L4925" s="21" t="str">
        <f t="shared" si="591"/>
        <v/>
      </c>
      <c r="M4925" s="279"/>
      <c r="N4925" s="279"/>
      <c r="O4925" s="279"/>
      <c r="P4925" s="279"/>
      <c r="Q4925" s="269"/>
      <c r="R4925" s="21"/>
      <c r="S4925" s="21"/>
      <c r="T4925" s="21"/>
      <c r="U4925" s="21"/>
      <c r="V4925" s="21"/>
      <c r="W4925" s="21"/>
      <c r="X4925" s="21"/>
      <c r="Y4925" s="91"/>
    </row>
    <row r="4926" spans="1:25">
      <c r="A4926" s="291"/>
      <c r="B4926" s="30"/>
      <c r="C4926" s="30"/>
      <c r="D4926" s="30"/>
      <c r="E4926" s="54"/>
      <c r="F4926" s="21"/>
      <c r="G4926" s="269" t="str">
        <f t="shared" si="586"/>
        <v/>
      </c>
      <c r="H4926" s="269" t="str">
        <f t="shared" si="587"/>
        <v/>
      </c>
      <c r="I4926" s="269" t="str">
        <f t="shared" si="588"/>
        <v/>
      </c>
      <c r="J4926" s="83" t="str">
        <f t="shared" si="589"/>
        <v/>
      </c>
      <c r="K4926" s="269" t="str">
        <f t="shared" si="590"/>
        <v/>
      </c>
      <c r="L4926" s="21" t="str">
        <f t="shared" si="591"/>
        <v/>
      </c>
      <c r="M4926" s="279"/>
      <c r="N4926" s="279"/>
      <c r="O4926" s="279"/>
      <c r="P4926" s="279"/>
      <c r="Q4926" s="269"/>
      <c r="R4926" s="21"/>
      <c r="S4926" s="21"/>
      <c r="T4926" s="21"/>
      <c r="U4926" s="21"/>
      <c r="V4926" s="21"/>
      <c r="W4926" s="21"/>
      <c r="X4926" s="21"/>
      <c r="Y4926" s="91"/>
    </row>
    <row r="4927" spans="1:25">
      <c r="A4927" s="291"/>
      <c r="B4927" s="30"/>
      <c r="C4927" s="30"/>
      <c r="D4927" s="30"/>
      <c r="E4927" s="54"/>
      <c r="F4927" s="21"/>
      <c r="G4927" s="269" t="str">
        <f t="shared" si="586"/>
        <v/>
      </c>
      <c r="H4927" s="269" t="str">
        <f t="shared" si="587"/>
        <v/>
      </c>
      <c r="I4927" s="269" t="str">
        <f t="shared" si="588"/>
        <v/>
      </c>
      <c r="J4927" s="83" t="str">
        <f t="shared" si="589"/>
        <v/>
      </c>
      <c r="K4927" s="269" t="str">
        <f t="shared" si="590"/>
        <v/>
      </c>
      <c r="L4927" s="21" t="str">
        <f t="shared" si="591"/>
        <v/>
      </c>
      <c r="M4927" s="279"/>
      <c r="N4927" s="279"/>
      <c r="O4927" s="279"/>
      <c r="P4927" s="279"/>
      <c r="Q4927" s="269"/>
      <c r="R4927" s="21"/>
      <c r="S4927" s="21"/>
      <c r="T4927" s="21"/>
      <c r="U4927" s="21"/>
      <c r="V4927" s="21"/>
      <c r="W4927" s="21"/>
      <c r="X4927" s="21"/>
      <c r="Y4927" s="91"/>
    </row>
    <row r="4928" spans="1:25">
      <c r="A4928" s="291"/>
      <c r="B4928" s="30"/>
      <c r="C4928" s="30"/>
      <c r="D4928" s="30"/>
      <c r="E4928" s="54"/>
      <c r="F4928" s="21"/>
      <c r="G4928" s="269" t="str">
        <f t="shared" si="586"/>
        <v/>
      </c>
      <c r="H4928" s="269" t="str">
        <f t="shared" si="587"/>
        <v/>
      </c>
      <c r="I4928" s="269" t="str">
        <f t="shared" si="588"/>
        <v/>
      </c>
      <c r="J4928" s="83" t="str">
        <f t="shared" si="589"/>
        <v/>
      </c>
      <c r="K4928" s="269" t="str">
        <f t="shared" si="590"/>
        <v/>
      </c>
      <c r="L4928" s="21" t="str">
        <f t="shared" si="591"/>
        <v/>
      </c>
      <c r="M4928" s="279"/>
      <c r="N4928" s="279"/>
      <c r="O4928" s="279"/>
      <c r="P4928" s="279"/>
      <c r="Q4928" s="269"/>
      <c r="R4928" s="21"/>
      <c r="S4928" s="21"/>
      <c r="T4928" s="21"/>
      <c r="U4928" s="21"/>
      <c r="V4928" s="21"/>
      <c r="W4928" s="21"/>
      <c r="X4928" s="21"/>
      <c r="Y4928" s="91"/>
    </row>
    <row r="4929" spans="1:25">
      <c r="A4929" s="291"/>
      <c r="B4929" s="30"/>
      <c r="C4929" s="30"/>
      <c r="D4929" s="30"/>
      <c r="E4929" s="54"/>
      <c r="F4929" s="21"/>
      <c r="G4929" s="269" t="str">
        <f t="shared" si="586"/>
        <v/>
      </c>
      <c r="H4929" s="269" t="str">
        <f t="shared" si="587"/>
        <v/>
      </c>
      <c r="I4929" s="269" t="str">
        <f t="shared" si="588"/>
        <v/>
      </c>
      <c r="J4929" s="83" t="str">
        <f t="shared" si="589"/>
        <v/>
      </c>
      <c r="K4929" s="269" t="str">
        <f t="shared" si="590"/>
        <v/>
      </c>
      <c r="L4929" s="21" t="str">
        <f t="shared" si="591"/>
        <v/>
      </c>
      <c r="M4929" s="279"/>
      <c r="N4929" s="279"/>
      <c r="O4929" s="279"/>
      <c r="P4929" s="279"/>
      <c r="Q4929" s="269"/>
      <c r="R4929" s="21"/>
      <c r="S4929" s="21"/>
      <c r="T4929" s="21"/>
      <c r="U4929" s="21"/>
      <c r="V4929" s="21"/>
      <c r="W4929" s="21"/>
      <c r="X4929" s="21"/>
      <c r="Y4929" s="91"/>
    </row>
    <row r="4930" spans="1:25">
      <c r="A4930" s="291"/>
      <c r="B4930" s="30"/>
      <c r="C4930" s="30"/>
      <c r="D4930" s="30"/>
      <c r="E4930" s="54"/>
      <c r="F4930" s="21"/>
      <c r="G4930" s="269" t="str">
        <f t="shared" si="586"/>
        <v/>
      </c>
      <c r="H4930" s="269" t="str">
        <f t="shared" si="587"/>
        <v/>
      </c>
      <c r="I4930" s="269" t="str">
        <f t="shared" si="588"/>
        <v/>
      </c>
      <c r="J4930" s="83" t="str">
        <f t="shared" si="589"/>
        <v/>
      </c>
      <c r="K4930" s="269" t="str">
        <f t="shared" si="590"/>
        <v/>
      </c>
      <c r="L4930" s="21" t="str">
        <f t="shared" si="591"/>
        <v/>
      </c>
      <c r="M4930" s="279"/>
      <c r="N4930" s="279"/>
      <c r="O4930" s="279"/>
      <c r="P4930" s="279"/>
      <c r="Q4930" s="269"/>
      <c r="R4930" s="21"/>
      <c r="S4930" s="21"/>
      <c r="T4930" s="21"/>
      <c r="U4930" s="21"/>
      <c r="V4930" s="21"/>
      <c r="W4930" s="21"/>
      <c r="X4930" s="21"/>
      <c r="Y4930" s="91"/>
    </row>
    <row r="4931" spans="1:25">
      <c r="A4931" s="291"/>
      <c r="B4931" s="30"/>
      <c r="C4931" s="30"/>
      <c r="D4931" s="30"/>
      <c r="E4931" s="54"/>
      <c r="F4931" s="21"/>
      <c r="G4931" s="269" t="str">
        <f t="shared" si="586"/>
        <v/>
      </c>
      <c r="H4931" s="269" t="str">
        <f t="shared" si="587"/>
        <v/>
      </c>
      <c r="I4931" s="269" t="str">
        <f t="shared" si="588"/>
        <v/>
      </c>
      <c r="J4931" s="83" t="str">
        <f t="shared" si="589"/>
        <v/>
      </c>
      <c r="K4931" s="269" t="str">
        <f t="shared" si="590"/>
        <v/>
      </c>
      <c r="L4931" s="21" t="str">
        <f t="shared" si="591"/>
        <v/>
      </c>
      <c r="M4931" s="279"/>
      <c r="N4931" s="279"/>
      <c r="O4931" s="279"/>
      <c r="P4931" s="279"/>
      <c r="Q4931" s="269"/>
      <c r="R4931" s="21"/>
      <c r="S4931" s="21"/>
      <c r="T4931" s="21"/>
      <c r="U4931" s="21"/>
      <c r="V4931" s="21"/>
      <c r="W4931" s="21"/>
      <c r="X4931" s="21"/>
      <c r="Y4931" s="91"/>
    </row>
    <row r="4932" spans="1:25">
      <c r="A4932" s="291"/>
      <c r="B4932" s="30"/>
      <c r="C4932" s="30"/>
      <c r="D4932" s="30"/>
      <c r="E4932" s="54"/>
      <c r="F4932" s="21"/>
      <c r="G4932" s="269" t="str">
        <f t="shared" si="586"/>
        <v/>
      </c>
      <c r="H4932" s="269" t="str">
        <f t="shared" si="587"/>
        <v/>
      </c>
      <c r="I4932" s="269" t="str">
        <f t="shared" si="588"/>
        <v/>
      </c>
      <c r="J4932" s="83" t="str">
        <f t="shared" si="589"/>
        <v/>
      </c>
      <c r="K4932" s="269" t="str">
        <f t="shared" si="590"/>
        <v/>
      </c>
      <c r="L4932" s="21" t="str">
        <f t="shared" si="591"/>
        <v/>
      </c>
      <c r="M4932" s="279"/>
      <c r="N4932" s="279"/>
      <c r="O4932" s="279"/>
      <c r="P4932" s="279"/>
      <c r="Q4932" s="269"/>
      <c r="R4932" s="21"/>
      <c r="S4932" s="21"/>
      <c r="T4932" s="21"/>
      <c r="U4932" s="21"/>
      <c r="V4932" s="21"/>
      <c r="W4932" s="21"/>
      <c r="X4932" s="21"/>
      <c r="Y4932" s="91"/>
    </row>
    <row r="4933" spans="1:25">
      <c r="A4933" s="291"/>
      <c r="B4933" s="30"/>
      <c r="C4933" s="30"/>
      <c r="D4933" s="30"/>
      <c r="E4933" s="54"/>
      <c r="F4933" s="21"/>
      <c r="G4933" s="269" t="str">
        <f t="shared" si="586"/>
        <v/>
      </c>
      <c r="H4933" s="269" t="str">
        <f t="shared" si="587"/>
        <v/>
      </c>
      <c r="I4933" s="269" t="str">
        <f t="shared" si="588"/>
        <v/>
      </c>
      <c r="J4933" s="83" t="str">
        <f t="shared" si="589"/>
        <v/>
      </c>
      <c r="K4933" s="269" t="str">
        <f t="shared" si="590"/>
        <v/>
      </c>
      <c r="L4933" s="21" t="str">
        <f t="shared" si="591"/>
        <v/>
      </c>
      <c r="M4933" s="279"/>
      <c r="N4933" s="279"/>
      <c r="O4933" s="279"/>
      <c r="P4933" s="279"/>
      <c r="Q4933" s="269"/>
      <c r="R4933" s="21"/>
      <c r="S4933" s="21"/>
      <c r="T4933" s="21"/>
      <c r="U4933" s="21"/>
      <c r="V4933" s="21"/>
      <c r="W4933" s="21"/>
      <c r="X4933" s="21"/>
      <c r="Y4933" s="91"/>
    </row>
    <row r="4934" spans="1:25">
      <c r="A4934" s="291"/>
      <c r="B4934" s="30"/>
      <c r="C4934" s="30"/>
      <c r="D4934" s="30"/>
      <c r="E4934" s="54"/>
      <c r="F4934" s="21"/>
      <c r="G4934" s="269" t="str">
        <f t="shared" si="586"/>
        <v/>
      </c>
      <c r="H4934" s="269" t="str">
        <f t="shared" si="587"/>
        <v/>
      </c>
      <c r="I4934" s="269" t="str">
        <f t="shared" si="588"/>
        <v/>
      </c>
      <c r="J4934" s="83" t="str">
        <f t="shared" si="589"/>
        <v/>
      </c>
      <c r="K4934" s="269" t="str">
        <f t="shared" si="590"/>
        <v/>
      </c>
      <c r="L4934" s="21" t="str">
        <f t="shared" si="591"/>
        <v/>
      </c>
      <c r="M4934" s="279"/>
      <c r="N4934" s="279"/>
      <c r="O4934" s="279"/>
      <c r="P4934" s="279"/>
      <c r="Q4934" s="269"/>
      <c r="R4934" s="21"/>
      <c r="S4934" s="21"/>
      <c r="T4934" s="21"/>
      <c r="U4934" s="21"/>
      <c r="V4934" s="21"/>
      <c r="W4934" s="21"/>
      <c r="X4934" s="21"/>
      <c r="Y4934" s="91"/>
    </row>
    <row r="4935" spans="1:25">
      <c r="A4935" s="291"/>
      <c r="B4935" s="30"/>
      <c r="C4935" s="30"/>
      <c r="D4935" s="30"/>
      <c r="E4935" s="54"/>
      <c r="F4935" s="21"/>
      <c r="G4935" s="269" t="str">
        <f t="shared" si="586"/>
        <v/>
      </c>
      <c r="H4935" s="269" t="str">
        <f t="shared" si="587"/>
        <v/>
      </c>
      <c r="I4935" s="269" t="str">
        <f t="shared" si="588"/>
        <v/>
      </c>
      <c r="J4935" s="83" t="str">
        <f t="shared" si="589"/>
        <v/>
      </c>
      <c r="K4935" s="269" t="str">
        <f t="shared" si="590"/>
        <v/>
      </c>
      <c r="L4935" s="21" t="str">
        <f t="shared" si="591"/>
        <v/>
      </c>
      <c r="M4935" s="279"/>
      <c r="N4935" s="279"/>
      <c r="O4935" s="279"/>
      <c r="P4935" s="279"/>
      <c r="Q4935" s="269"/>
      <c r="R4935" s="21"/>
      <c r="S4935" s="21"/>
      <c r="T4935" s="21"/>
      <c r="U4935" s="21"/>
      <c r="V4935" s="21"/>
      <c r="W4935" s="21"/>
      <c r="X4935" s="21"/>
      <c r="Y4935" s="91"/>
    </row>
    <row r="4936" spans="1:25">
      <c r="A4936" s="291"/>
      <c r="B4936" s="30"/>
      <c r="C4936" s="30"/>
      <c r="D4936" s="30"/>
      <c r="E4936" s="54"/>
      <c r="F4936" s="21"/>
      <c r="G4936" s="269" t="str">
        <f t="shared" si="586"/>
        <v/>
      </c>
      <c r="H4936" s="269" t="str">
        <f t="shared" si="587"/>
        <v/>
      </c>
      <c r="I4936" s="269" t="str">
        <f t="shared" si="588"/>
        <v/>
      </c>
      <c r="J4936" s="83" t="str">
        <f t="shared" si="589"/>
        <v/>
      </c>
      <c r="K4936" s="269" t="str">
        <f t="shared" si="590"/>
        <v/>
      </c>
      <c r="L4936" s="21" t="str">
        <f t="shared" si="591"/>
        <v/>
      </c>
      <c r="M4936" s="279"/>
      <c r="N4936" s="279"/>
      <c r="O4936" s="279"/>
      <c r="P4936" s="279"/>
      <c r="Q4936" s="269"/>
      <c r="R4936" s="21"/>
      <c r="S4936" s="21"/>
      <c r="T4936" s="21"/>
      <c r="U4936" s="21"/>
      <c r="V4936" s="21"/>
      <c r="W4936" s="21"/>
      <c r="X4936" s="21"/>
      <c r="Y4936" s="91"/>
    </row>
    <row r="4937" spans="1:25">
      <c r="A4937" s="291"/>
      <c r="B4937" s="30"/>
      <c r="C4937" s="30"/>
      <c r="D4937" s="30"/>
      <c r="E4937" s="54"/>
      <c r="F4937" s="21"/>
      <c r="G4937" s="269" t="str">
        <f t="shared" si="586"/>
        <v/>
      </c>
      <c r="H4937" s="269" t="str">
        <f t="shared" si="587"/>
        <v/>
      </c>
      <c r="I4937" s="269" t="str">
        <f t="shared" si="588"/>
        <v/>
      </c>
      <c r="J4937" s="83" t="str">
        <f t="shared" si="589"/>
        <v/>
      </c>
      <c r="K4937" s="269" t="str">
        <f t="shared" si="590"/>
        <v/>
      </c>
      <c r="L4937" s="21" t="str">
        <f t="shared" si="591"/>
        <v/>
      </c>
      <c r="M4937" s="279"/>
      <c r="N4937" s="279"/>
      <c r="O4937" s="279"/>
      <c r="P4937" s="279"/>
      <c r="Q4937" s="269"/>
      <c r="R4937" s="21"/>
      <c r="S4937" s="21"/>
      <c r="T4937" s="21"/>
      <c r="U4937" s="21"/>
      <c r="V4937" s="21"/>
      <c r="W4937" s="21"/>
      <c r="X4937" s="21"/>
      <c r="Y4937" s="91"/>
    </row>
    <row r="4938" spans="1:25">
      <c r="A4938" s="291"/>
      <c r="B4938" s="30"/>
      <c r="C4938" s="30"/>
      <c r="D4938" s="30"/>
      <c r="E4938" s="54"/>
      <c r="F4938" s="21"/>
      <c r="G4938" s="269" t="str">
        <f t="shared" si="586"/>
        <v/>
      </c>
      <c r="H4938" s="269" t="str">
        <f t="shared" si="587"/>
        <v/>
      </c>
      <c r="I4938" s="269" t="str">
        <f t="shared" si="588"/>
        <v/>
      </c>
      <c r="J4938" s="83" t="str">
        <f t="shared" si="589"/>
        <v/>
      </c>
      <c r="K4938" s="269" t="str">
        <f t="shared" si="590"/>
        <v/>
      </c>
      <c r="L4938" s="21" t="str">
        <f t="shared" si="591"/>
        <v/>
      </c>
      <c r="M4938" s="279"/>
      <c r="N4938" s="279"/>
      <c r="O4938" s="279"/>
      <c r="P4938" s="279"/>
      <c r="Q4938" s="269"/>
      <c r="R4938" s="21"/>
      <c r="S4938" s="21"/>
      <c r="T4938" s="21"/>
      <c r="U4938" s="21"/>
      <c r="V4938" s="21"/>
      <c r="W4938" s="21"/>
      <c r="X4938" s="21"/>
      <c r="Y4938" s="91"/>
    </row>
    <row r="4939" spans="1:25">
      <c r="A4939" s="291"/>
      <c r="B4939" s="30"/>
      <c r="C4939" s="30"/>
      <c r="D4939" s="30"/>
      <c r="E4939" s="54"/>
      <c r="F4939" s="21"/>
      <c r="G4939" s="269" t="str">
        <f t="shared" si="586"/>
        <v/>
      </c>
      <c r="H4939" s="269" t="str">
        <f t="shared" si="587"/>
        <v/>
      </c>
      <c r="I4939" s="269" t="str">
        <f t="shared" si="588"/>
        <v/>
      </c>
      <c r="J4939" s="83" t="str">
        <f t="shared" si="589"/>
        <v/>
      </c>
      <c r="K4939" s="269" t="str">
        <f t="shared" si="590"/>
        <v/>
      </c>
      <c r="L4939" s="21" t="str">
        <f t="shared" si="591"/>
        <v/>
      </c>
      <c r="M4939" s="279"/>
      <c r="N4939" s="279"/>
      <c r="O4939" s="279"/>
      <c r="P4939" s="279"/>
      <c r="Q4939" s="269"/>
      <c r="R4939" s="21"/>
      <c r="S4939" s="21"/>
      <c r="T4939" s="21"/>
      <c r="U4939" s="21"/>
      <c r="V4939" s="21"/>
      <c r="W4939" s="21"/>
      <c r="X4939" s="21"/>
      <c r="Y4939" s="91"/>
    </row>
    <row r="4940" spans="1:25">
      <c r="A4940" s="291"/>
      <c r="B4940" s="30"/>
      <c r="C4940" s="30"/>
      <c r="D4940" s="30"/>
      <c r="E4940" s="54"/>
      <c r="F4940" s="21"/>
      <c r="G4940" s="269" t="str">
        <f t="shared" si="586"/>
        <v/>
      </c>
      <c r="H4940" s="269" t="str">
        <f t="shared" si="587"/>
        <v/>
      </c>
      <c r="I4940" s="269" t="str">
        <f t="shared" si="588"/>
        <v/>
      </c>
      <c r="J4940" s="83" t="str">
        <f t="shared" si="589"/>
        <v/>
      </c>
      <c r="K4940" s="269" t="str">
        <f t="shared" si="590"/>
        <v/>
      </c>
      <c r="L4940" s="21" t="str">
        <f t="shared" si="591"/>
        <v/>
      </c>
      <c r="M4940" s="279"/>
      <c r="N4940" s="279"/>
      <c r="O4940" s="279"/>
      <c r="P4940" s="279"/>
      <c r="Q4940" s="269"/>
      <c r="R4940" s="21"/>
      <c r="S4940" s="21"/>
      <c r="T4940" s="21"/>
      <c r="U4940" s="21"/>
      <c r="V4940" s="21"/>
      <c r="W4940" s="21"/>
      <c r="X4940" s="21"/>
      <c r="Y4940" s="91"/>
    </row>
    <row r="4941" spans="1:25">
      <c r="A4941" s="291"/>
      <c r="B4941" s="30"/>
      <c r="C4941" s="30"/>
      <c r="D4941" s="30"/>
      <c r="E4941" s="54"/>
      <c r="F4941" s="21"/>
      <c r="G4941" s="269" t="str">
        <f t="shared" si="586"/>
        <v/>
      </c>
      <c r="H4941" s="269" t="str">
        <f t="shared" si="587"/>
        <v/>
      </c>
      <c r="I4941" s="269" t="str">
        <f t="shared" si="588"/>
        <v/>
      </c>
      <c r="J4941" s="83" t="str">
        <f t="shared" si="589"/>
        <v/>
      </c>
      <c r="K4941" s="269" t="str">
        <f t="shared" si="590"/>
        <v/>
      </c>
      <c r="L4941" s="21" t="str">
        <f t="shared" si="591"/>
        <v/>
      </c>
      <c r="M4941" s="279"/>
      <c r="N4941" s="279"/>
      <c r="O4941" s="279"/>
      <c r="P4941" s="279"/>
      <c r="Q4941" s="269"/>
      <c r="R4941" s="21"/>
      <c r="S4941" s="21"/>
      <c r="T4941" s="21"/>
      <c r="U4941" s="21"/>
      <c r="V4941" s="21"/>
      <c r="W4941" s="21"/>
      <c r="X4941" s="21"/>
      <c r="Y4941" s="91"/>
    </row>
    <row r="4942" spans="1:25">
      <c r="A4942" s="291"/>
      <c r="B4942" s="30"/>
      <c r="C4942" s="30"/>
      <c r="D4942" s="30"/>
      <c r="E4942" s="54"/>
      <c r="F4942" s="21"/>
      <c r="G4942" s="269" t="str">
        <f t="shared" si="586"/>
        <v/>
      </c>
      <c r="H4942" s="269" t="str">
        <f t="shared" si="587"/>
        <v/>
      </c>
      <c r="I4942" s="269" t="str">
        <f t="shared" si="588"/>
        <v/>
      </c>
      <c r="J4942" s="83" t="str">
        <f t="shared" si="589"/>
        <v/>
      </c>
      <c r="K4942" s="269" t="str">
        <f t="shared" si="590"/>
        <v/>
      </c>
      <c r="L4942" s="21" t="str">
        <f t="shared" si="591"/>
        <v/>
      </c>
      <c r="M4942" s="279"/>
      <c r="N4942" s="279"/>
      <c r="O4942" s="279"/>
      <c r="P4942" s="279"/>
      <c r="Q4942" s="269"/>
      <c r="R4942" s="21"/>
      <c r="S4942" s="21"/>
      <c r="T4942" s="21"/>
      <c r="U4942" s="21"/>
      <c r="V4942" s="21"/>
      <c r="W4942" s="21"/>
      <c r="X4942" s="21"/>
      <c r="Y4942" s="91"/>
    </row>
    <row r="4943" spans="1:25">
      <c r="A4943" s="291"/>
      <c r="B4943" s="30"/>
      <c r="C4943" s="30"/>
      <c r="D4943" s="30"/>
      <c r="E4943" s="54"/>
      <c r="F4943" s="21"/>
      <c r="G4943" s="269" t="str">
        <f t="shared" si="586"/>
        <v/>
      </c>
      <c r="H4943" s="269" t="str">
        <f t="shared" si="587"/>
        <v/>
      </c>
      <c r="I4943" s="269" t="str">
        <f t="shared" si="588"/>
        <v/>
      </c>
      <c r="J4943" s="83" t="str">
        <f t="shared" si="589"/>
        <v/>
      </c>
      <c r="K4943" s="269" t="str">
        <f t="shared" si="590"/>
        <v/>
      </c>
      <c r="L4943" s="21" t="str">
        <f t="shared" si="591"/>
        <v/>
      </c>
      <c r="M4943" s="279"/>
      <c r="N4943" s="279"/>
      <c r="O4943" s="279"/>
      <c r="P4943" s="279"/>
      <c r="Q4943" s="269"/>
      <c r="R4943" s="21"/>
      <c r="S4943" s="21"/>
      <c r="T4943" s="21"/>
      <c r="U4943" s="21"/>
      <c r="V4943" s="21"/>
      <c r="W4943" s="21"/>
      <c r="X4943" s="21"/>
      <c r="Y4943" s="91"/>
    </row>
    <row r="4944" spans="1:25">
      <c r="A4944" s="291"/>
      <c r="B4944" s="30"/>
      <c r="C4944" s="30"/>
      <c r="D4944" s="30"/>
      <c r="E4944" s="54"/>
      <c r="F4944" s="21"/>
      <c r="G4944" s="269" t="str">
        <f t="shared" si="586"/>
        <v/>
      </c>
      <c r="H4944" s="269" t="str">
        <f t="shared" si="587"/>
        <v/>
      </c>
      <c r="I4944" s="269" t="str">
        <f t="shared" si="588"/>
        <v/>
      </c>
      <c r="J4944" s="83" t="str">
        <f t="shared" si="589"/>
        <v/>
      </c>
      <c r="K4944" s="269" t="str">
        <f t="shared" si="590"/>
        <v/>
      </c>
      <c r="L4944" s="21" t="str">
        <f t="shared" si="591"/>
        <v/>
      </c>
      <c r="M4944" s="279"/>
      <c r="N4944" s="279"/>
      <c r="O4944" s="279"/>
      <c r="P4944" s="279"/>
      <c r="Q4944" s="269"/>
      <c r="R4944" s="21"/>
      <c r="S4944" s="21"/>
      <c r="T4944" s="21"/>
      <c r="U4944" s="21"/>
      <c r="V4944" s="21"/>
      <c r="W4944" s="21"/>
      <c r="X4944" s="21"/>
      <c r="Y4944" s="91"/>
    </row>
    <row r="4945" spans="1:25">
      <c r="A4945" s="291"/>
      <c r="B4945" s="30"/>
      <c r="C4945" s="30"/>
      <c r="D4945" s="30"/>
      <c r="E4945" s="54"/>
      <c r="F4945" s="21"/>
      <c r="G4945" s="269" t="str">
        <f t="shared" si="586"/>
        <v/>
      </c>
      <c r="H4945" s="269" t="str">
        <f t="shared" si="587"/>
        <v/>
      </c>
      <c r="I4945" s="269" t="str">
        <f t="shared" si="588"/>
        <v/>
      </c>
      <c r="J4945" s="83" t="str">
        <f t="shared" si="589"/>
        <v/>
      </c>
      <c r="K4945" s="269" t="str">
        <f t="shared" si="590"/>
        <v/>
      </c>
      <c r="L4945" s="21" t="str">
        <f t="shared" si="591"/>
        <v/>
      </c>
      <c r="M4945" s="279"/>
      <c r="N4945" s="279"/>
      <c r="O4945" s="279"/>
      <c r="P4945" s="279"/>
      <c r="Q4945" s="269"/>
      <c r="R4945" s="21"/>
      <c r="S4945" s="21"/>
      <c r="T4945" s="21"/>
      <c r="U4945" s="21"/>
      <c r="V4945" s="21"/>
      <c r="W4945" s="21"/>
      <c r="X4945" s="21"/>
      <c r="Y4945" s="91"/>
    </row>
    <row r="4946" spans="1:25">
      <c r="A4946" s="291"/>
      <c r="B4946" s="30"/>
      <c r="C4946" s="30"/>
      <c r="D4946" s="30"/>
      <c r="E4946" s="54"/>
      <c r="F4946" s="21"/>
      <c r="G4946" s="269" t="str">
        <f t="shared" si="586"/>
        <v/>
      </c>
      <c r="H4946" s="269" t="str">
        <f t="shared" si="587"/>
        <v/>
      </c>
      <c r="I4946" s="269" t="str">
        <f t="shared" si="588"/>
        <v/>
      </c>
      <c r="J4946" s="83" t="str">
        <f t="shared" si="589"/>
        <v/>
      </c>
      <c r="K4946" s="269" t="str">
        <f t="shared" si="590"/>
        <v/>
      </c>
      <c r="L4946" s="21" t="str">
        <f t="shared" si="591"/>
        <v/>
      </c>
      <c r="M4946" s="279"/>
      <c r="N4946" s="279"/>
      <c r="O4946" s="279"/>
      <c r="P4946" s="279"/>
      <c r="Q4946" s="269"/>
      <c r="R4946" s="21"/>
      <c r="S4946" s="21"/>
      <c r="T4946" s="21"/>
      <c r="U4946" s="21"/>
      <c r="V4946" s="21"/>
      <c r="W4946" s="21"/>
      <c r="X4946" s="21"/>
      <c r="Y4946" s="91"/>
    </row>
    <row r="4947" spans="1:25">
      <c r="A4947" s="291"/>
      <c r="B4947" s="30"/>
      <c r="C4947" s="30"/>
      <c r="D4947" s="30"/>
      <c r="E4947" s="54"/>
      <c r="F4947" s="21"/>
      <c r="G4947" s="269" t="str">
        <f t="shared" si="586"/>
        <v/>
      </c>
      <c r="H4947" s="269" t="str">
        <f t="shared" si="587"/>
        <v/>
      </c>
      <c r="I4947" s="269" t="str">
        <f t="shared" si="588"/>
        <v/>
      </c>
      <c r="J4947" s="83" t="str">
        <f t="shared" si="589"/>
        <v/>
      </c>
      <c r="K4947" s="269" t="str">
        <f t="shared" si="590"/>
        <v/>
      </c>
      <c r="L4947" s="21" t="str">
        <f t="shared" si="591"/>
        <v/>
      </c>
      <c r="M4947" s="279"/>
      <c r="N4947" s="279"/>
      <c r="O4947" s="279"/>
      <c r="P4947" s="279"/>
      <c r="Q4947" s="269"/>
      <c r="R4947" s="21"/>
      <c r="S4947" s="21"/>
      <c r="T4947" s="21"/>
      <c r="U4947" s="21"/>
      <c r="V4947" s="21"/>
      <c r="W4947" s="21"/>
      <c r="X4947" s="21"/>
      <c r="Y4947" s="91"/>
    </row>
    <row r="4948" spans="1:25">
      <c r="A4948" s="291"/>
      <c r="B4948" s="30"/>
      <c r="C4948" s="30"/>
      <c r="D4948" s="30"/>
      <c r="E4948" s="54"/>
      <c r="F4948" s="21"/>
      <c r="G4948" s="269" t="str">
        <f t="shared" si="586"/>
        <v/>
      </c>
      <c r="H4948" s="269" t="str">
        <f t="shared" si="587"/>
        <v/>
      </c>
      <c r="I4948" s="269" t="str">
        <f t="shared" si="588"/>
        <v/>
      </c>
      <c r="J4948" s="83" t="str">
        <f t="shared" si="589"/>
        <v/>
      </c>
      <c r="K4948" s="269" t="str">
        <f t="shared" si="590"/>
        <v/>
      </c>
      <c r="L4948" s="21" t="str">
        <f t="shared" si="591"/>
        <v/>
      </c>
      <c r="M4948" s="279"/>
      <c r="N4948" s="279"/>
      <c r="O4948" s="279"/>
      <c r="P4948" s="279"/>
      <c r="Q4948" s="269"/>
      <c r="R4948" s="21"/>
      <c r="S4948" s="21"/>
      <c r="T4948" s="21"/>
      <c r="U4948" s="21"/>
      <c r="V4948" s="21"/>
      <c r="W4948" s="21"/>
      <c r="X4948" s="21"/>
      <c r="Y4948" s="91"/>
    </row>
    <row r="4949" spans="1:25">
      <c r="A4949" s="291"/>
      <c r="B4949" s="30"/>
      <c r="C4949" s="30"/>
      <c r="D4949" s="30"/>
      <c r="E4949" s="54"/>
      <c r="F4949" s="21"/>
      <c r="G4949" s="269" t="str">
        <f t="shared" si="586"/>
        <v/>
      </c>
      <c r="H4949" s="269" t="str">
        <f t="shared" si="587"/>
        <v/>
      </c>
      <c r="I4949" s="269" t="str">
        <f t="shared" si="588"/>
        <v/>
      </c>
      <c r="J4949" s="83" t="str">
        <f t="shared" si="589"/>
        <v/>
      </c>
      <c r="K4949" s="269" t="str">
        <f t="shared" si="590"/>
        <v/>
      </c>
      <c r="L4949" s="21" t="str">
        <f t="shared" si="591"/>
        <v/>
      </c>
      <c r="M4949" s="279"/>
      <c r="N4949" s="279"/>
      <c r="O4949" s="279"/>
      <c r="P4949" s="279"/>
      <c r="Q4949" s="269"/>
      <c r="R4949" s="21"/>
      <c r="S4949" s="21"/>
      <c r="T4949" s="21"/>
      <c r="U4949" s="21"/>
      <c r="V4949" s="21"/>
      <c r="W4949" s="21"/>
      <c r="X4949" s="21"/>
      <c r="Y4949" s="91"/>
    </row>
    <row r="4950" spans="1:25">
      <c r="A4950" s="291"/>
      <c r="B4950" s="30"/>
      <c r="C4950" s="30"/>
      <c r="D4950" s="30"/>
      <c r="E4950" s="54"/>
      <c r="F4950" s="21"/>
      <c r="G4950" s="269" t="str">
        <f t="shared" si="586"/>
        <v/>
      </c>
      <c r="H4950" s="269" t="str">
        <f t="shared" si="587"/>
        <v/>
      </c>
      <c r="I4950" s="269" t="str">
        <f t="shared" si="588"/>
        <v/>
      </c>
      <c r="J4950" s="83" t="str">
        <f t="shared" si="589"/>
        <v/>
      </c>
      <c r="K4950" s="269" t="str">
        <f t="shared" si="590"/>
        <v/>
      </c>
      <c r="L4950" s="21" t="str">
        <f t="shared" si="591"/>
        <v/>
      </c>
      <c r="M4950" s="279"/>
      <c r="N4950" s="279"/>
      <c r="O4950" s="279"/>
      <c r="P4950" s="279"/>
      <c r="Q4950" s="269"/>
      <c r="R4950" s="21"/>
      <c r="S4950" s="21"/>
      <c r="T4950" s="21"/>
      <c r="U4950" s="21"/>
      <c r="V4950" s="21"/>
      <c r="W4950" s="21"/>
      <c r="X4950" s="21"/>
      <c r="Y4950" s="91"/>
    </row>
    <row r="4951" spans="1:25">
      <c r="A4951" s="291"/>
      <c r="B4951" s="30"/>
      <c r="C4951" s="30"/>
      <c r="D4951" s="30"/>
      <c r="E4951" s="54"/>
      <c r="F4951" s="21"/>
      <c r="G4951" s="269" t="str">
        <f t="shared" si="586"/>
        <v/>
      </c>
      <c r="H4951" s="269" t="str">
        <f t="shared" si="587"/>
        <v/>
      </c>
      <c r="I4951" s="269" t="str">
        <f t="shared" si="588"/>
        <v/>
      </c>
      <c r="J4951" s="83" t="str">
        <f t="shared" si="589"/>
        <v/>
      </c>
      <c r="K4951" s="269" t="str">
        <f t="shared" si="590"/>
        <v/>
      </c>
      <c r="L4951" s="21" t="str">
        <f t="shared" si="591"/>
        <v/>
      </c>
      <c r="M4951" s="279"/>
      <c r="N4951" s="279"/>
      <c r="O4951" s="279"/>
      <c r="P4951" s="279"/>
      <c r="Q4951" s="269"/>
      <c r="R4951" s="21"/>
      <c r="S4951" s="21"/>
      <c r="T4951" s="21"/>
      <c r="U4951" s="21"/>
      <c r="V4951" s="21"/>
      <c r="W4951" s="21"/>
      <c r="X4951" s="21"/>
      <c r="Y4951" s="91"/>
    </row>
    <row r="4952" spans="1:25">
      <c r="A4952" s="291"/>
      <c r="B4952" s="30"/>
      <c r="C4952" s="30"/>
      <c r="D4952" s="30"/>
      <c r="E4952" s="54"/>
      <c r="F4952" s="21"/>
      <c r="G4952" s="269" t="str">
        <f t="shared" si="586"/>
        <v/>
      </c>
      <c r="H4952" s="269" t="str">
        <f t="shared" si="587"/>
        <v/>
      </c>
      <c r="I4952" s="269" t="str">
        <f t="shared" si="588"/>
        <v/>
      </c>
      <c r="J4952" s="83" t="str">
        <f t="shared" si="589"/>
        <v/>
      </c>
      <c r="K4952" s="269" t="str">
        <f t="shared" si="590"/>
        <v/>
      </c>
      <c r="L4952" s="21" t="str">
        <f t="shared" si="591"/>
        <v/>
      </c>
      <c r="M4952" s="279"/>
      <c r="N4952" s="279"/>
      <c r="O4952" s="279"/>
      <c r="P4952" s="279"/>
      <c r="Q4952" s="269"/>
      <c r="R4952" s="21"/>
      <c r="S4952" s="21"/>
      <c r="T4952" s="21"/>
      <c r="U4952" s="21"/>
      <c r="V4952" s="21"/>
      <c r="W4952" s="21"/>
      <c r="X4952" s="21"/>
      <c r="Y4952" s="91"/>
    </row>
    <row r="4953" spans="1:25">
      <c r="A4953" s="291"/>
      <c r="B4953" s="30"/>
      <c r="C4953" s="30"/>
      <c r="D4953" s="30"/>
      <c r="E4953" s="54"/>
      <c r="F4953" s="21"/>
      <c r="G4953" s="269" t="str">
        <f t="shared" si="586"/>
        <v/>
      </c>
      <c r="H4953" s="269" t="str">
        <f t="shared" si="587"/>
        <v/>
      </c>
      <c r="I4953" s="269" t="str">
        <f t="shared" si="588"/>
        <v/>
      </c>
      <c r="J4953" s="83" t="str">
        <f t="shared" si="589"/>
        <v/>
      </c>
      <c r="K4953" s="269" t="str">
        <f t="shared" si="590"/>
        <v/>
      </c>
      <c r="L4953" s="21" t="str">
        <f t="shared" si="591"/>
        <v/>
      </c>
      <c r="M4953" s="279"/>
      <c r="N4953" s="279"/>
      <c r="O4953" s="279"/>
      <c r="P4953" s="279"/>
      <c r="Q4953" s="269"/>
      <c r="R4953" s="21"/>
      <c r="S4953" s="21"/>
      <c r="T4953" s="21"/>
      <c r="U4953" s="21"/>
      <c r="V4953" s="21"/>
      <c r="W4953" s="21"/>
      <c r="X4953" s="21"/>
      <c r="Y4953" s="91"/>
    </row>
    <row r="4954" spans="1:25">
      <c r="A4954" s="291"/>
      <c r="B4954" s="30"/>
      <c r="C4954" s="30"/>
      <c r="D4954" s="30"/>
      <c r="E4954" s="54"/>
      <c r="F4954" s="21"/>
      <c r="G4954" s="269" t="str">
        <f t="shared" si="586"/>
        <v/>
      </c>
      <c r="H4954" s="269" t="str">
        <f t="shared" si="587"/>
        <v/>
      </c>
      <c r="I4954" s="269" t="str">
        <f t="shared" si="588"/>
        <v/>
      </c>
      <c r="J4954" s="83" t="str">
        <f t="shared" si="589"/>
        <v/>
      </c>
      <c r="K4954" s="269" t="str">
        <f t="shared" si="590"/>
        <v/>
      </c>
      <c r="L4954" s="21" t="str">
        <f t="shared" si="591"/>
        <v/>
      </c>
      <c r="M4954" s="279"/>
      <c r="N4954" s="279"/>
      <c r="O4954" s="279"/>
      <c r="P4954" s="279"/>
      <c r="Q4954" s="269"/>
      <c r="R4954" s="21"/>
      <c r="S4954" s="21"/>
      <c r="T4954" s="21"/>
      <c r="U4954" s="21"/>
      <c r="V4954" s="21"/>
      <c r="W4954" s="21"/>
      <c r="X4954" s="21"/>
      <c r="Y4954" s="91"/>
    </row>
    <row r="4955" spans="1:25">
      <c r="A4955" s="291"/>
      <c r="B4955" s="30"/>
      <c r="C4955" s="30"/>
      <c r="D4955" s="30"/>
      <c r="E4955" s="54"/>
      <c r="F4955" s="21"/>
      <c r="G4955" s="269" t="str">
        <f t="shared" si="586"/>
        <v/>
      </c>
      <c r="H4955" s="269" t="str">
        <f t="shared" si="587"/>
        <v/>
      </c>
      <c r="I4955" s="269" t="str">
        <f t="shared" si="588"/>
        <v/>
      </c>
      <c r="J4955" s="83" t="str">
        <f t="shared" si="589"/>
        <v/>
      </c>
      <c r="K4955" s="269" t="str">
        <f t="shared" si="590"/>
        <v/>
      </c>
      <c r="L4955" s="21" t="str">
        <f t="shared" si="591"/>
        <v/>
      </c>
      <c r="M4955" s="279"/>
      <c r="N4955" s="279"/>
      <c r="O4955" s="279"/>
      <c r="P4955" s="279"/>
      <c r="Q4955" s="269"/>
      <c r="R4955" s="21"/>
      <c r="S4955" s="21"/>
      <c r="T4955" s="21"/>
      <c r="U4955" s="21"/>
      <c r="V4955" s="21"/>
      <c r="W4955" s="21"/>
      <c r="X4955" s="21"/>
      <c r="Y4955" s="91"/>
    </row>
    <row r="4956" spans="1:25">
      <c r="A4956" s="291"/>
      <c r="B4956" s="30"/>
      <c r="C4956" s="30"/>
      <c r="D4956" s="30"/>
      <c r="E4956" s="54"/>
      <c r="F4956" s="21"/>
      <c r="G4956" s="269" t="str">
        <f t="shared" si="586"/>
        <v/>
      </c>
      <c r="H4956" s="269" t="str">
        <f t="shared" si="587"/>
        <v/>
      </c>
      <c r="I4956" s="269" t="str">
        <f t="shared" si="588"/>
        <v/>
      </c>
      <c r="J4956" s="83" t="str">
        <f t="shared" si="589"/>
        <v/>
      </c>
      <c r="K4956" s="269" t="str">
        <f t="shared" si="590"/>
        <v/>
      </c>
      <c r="L4956" s="21" t="str">
        <f t="shared" si="591"/>
        <v/>
      </c>
      <c r="M4956" s="279"/>
      <c r="N4956" s="279"/>
      <c r="O4956" s="279"/>
      <c r="P4956" s="279"/>
      <c r="Q4956" s="269"/>
      <c r="R4956" s="21"/>
      <c r="S4956" s="21"/>
      <c r="T4956" s="21"/>
      <c r="U4956" s="21"/>
      <c r="V4956" s="21"/>
      <c r="W4956" s="21"/>
      <c r="X4956" s="21"/>
      <c r="Y4956" s="91"/>
    </row>
    <row r="4957" spans="1:25">
      <c r="A4957" s="291"/>
      <c r="B4957" s="30"/>
      <c r="C4957" s="30"/>
      <c r="D4957" s="30"/>
      <c r="E4957" s="54"/>
      <c r="F4957" s="21"/>
      <c r="G4957" s="269" t="str">
        <f t="shared" si="586"/>
        <v/>
      </c>
      <c r="H4957" s="269" t="str">
        <f t="shared" si="587"/>
        <v/>
      </c>
      <c r="I4957" s="269" t="str">
        <f t="shared" si="588"/>
        <v/>
      </c>
      <c r="J4957" s="83" t="str">
        <f t="shared" si="589"/>
        <v/>
      </c>
      <c r="K4957" s="269" t="str">
        <f t="shared" si="590"/>
        <v/>
      </c>
      <c r="L4957" s="21" t="str">
        <f t="shared" si="591"/>
        <v/>
      </c>
      <c r="M4957" s="279"/>
      <c r="N4957" s="279"/>
      <c r="O4957" s="279"/>
      <c r="P4957" s="279"/>
      <c r="Q4957" s="269"/>
      <c r="R4957" s="21"/>
      <c r="S4957" s="21"/>
      <c r="T4957" s="21"/>
      <c r="U4957" s="21"/>
      <c r="V4957" s="21"/>
      <c r="W4957" s="21"/>
      <c r="X4957" s="21"/>
      <c r="Y4957" s="91"/>
    </row>
    <row r="4958" spans="1:25">
      <c r="A4958" s="291"/>
      <c r="B4958" s="30"/>
      <c r="C4958" s="30"/>
      <c r="D4958" s="30"/>
      <c r="E4958" s="54"/>
      <c r="F4958" s="21"/>
      <c r="G4958" s="269" t="str">
        <f t="shared" si="586"/>
        <v/>
      </c>
      <c r="H4958" s="269" t="str">
        <f t="shared" si="587"/>
        <v/>
      </c>
      <c r="I4958" s="269" t="str">
        <f t="shared" si="588"/>
        <v/>
      </c>
      <c r="J4958" s="83" t="str">
        <f t="shared" si="589"/>
        <v/>
      </c>
      <c r="K4958" s="269" t="str">
        <f t="shared" si="590"/>
        <v/>
      </c>
      <c r="L4958" s="21" t="str">
        <f t="shared" si="591"/>
        <v/>
      </c>
      <c r="M4958" s="279"/>
      <c r="N4958" s="279"/>
      <c r="O4958" s="279"/>
      <c r="P4958" s="279"/>
      <c r="Q4958" s="269"/>
      <c r="R4958" s="21"/>
      <c r="S4958" s="21"/>
      <c r="T4958" s="21"/>
      <c r="U4958" s="21"/>
      <c r="V4958" s="21"/>
      <c r="W4958" s="21"/>
      <c r="X4958" s="21"/>
      <c r="Y4958" s="91"/>
    </row>
    <row r="4959" spans="1:25">
      <c r="A4959" s="291"/>
      <c r="B4959" s="30"/>
      <c r="C4959" s="30"/>
      <c r="D4959" s="30"/>
      <c r="E4959" s="54"/>
      <c r="F4959" s="21"/>
      <c r="G4959" s="269" t="str">
        <f t="shared" si="586"/>
        <v/>
      </c>
      <c r="H4959" s="269" t="str">
        <f t="shared" si="587"/>
        <v/>
      </c>
      <c r="I4959" s="269" t="str">
        <f t="shared" si="588"/>
        <v/>
      </c>
      <c r="J4959" s="83" t="str">
        <f t="shared" si="589"/>
        <v/>
      </c>
      <c r="K4959" s="269" t="str">
        <f t="shared" si="590"/>
        <v/>
      </c>
      <c r="L4959" s="21" t="str">
        <f t="shared" si="591"/>
        <v/>
      </c>
      <c r="M4959" s="279"/>
      <c r="N4959" s="279"/>
      <c r="O4959" s="279"/>
      <c r="P4959" s="279"/>
      <c r="Q4959" s="269"/>
      <c r="R4959" s="21"/>
      <c r="S4959" s="21"/>
      <c r="T4959" s="21"/>
      <c r="U4959" s="21"/>
      <c r="V4959" s="21"/>
      <c r="W4959" s="21"/>
      <c r="X4959" s="21"/>
      <c r="Y4959" s="91"/>
    </row>
    <row r="4960" spans="1:25">
      <c r="A4960" s="291"/>
      <c r="B4960" s="30"/>
      <c r="C4960" s="30"/>
      <c r="D4960" s="30"/>
      <c r="E4960" s="54"/>
      <c r="F4960" s="21"/>
      <c r="G4960" s="269" t="str">
        <f t="shared" si="586"/>
        <v/>
      </c>
      <c r="H4960" s="269" t="str">
        <f t="shared" si="587"/>
        <v/>
      </c>
      <c r="I4960" s="269" t="str">
        <f t="shared" si="588"/>
        <v/>
      </c>
      <c r="J4960" s="83" t="str">
        <f t="shared" si="589"/>
        <v/>
      </c>
      <c r="K4960" s="269" t="str">
        <f t="shared" si="590"/>
        <v/>
      </c>
      <c r="L4960" s="21" t="str">
        <f t="shared" si="591"/>
        <v/>
      </c>
      <c r="M4960" s="279"/>
      <c r="N4960" s="279"/>
      <c r="O4960" s="279"/>
      <c r="P4960" s="279"/>
      <c r="Q4960" s="269"/>
      <c r="R4960" s="21"/>
      <c r="S4960" s="21"/>
      <c r="T4960" s="21"/>
      <c r="U4960" s="21"/>
      <c r="V4960" s="21"/>
      <c r="W4960" s="21"/>
      <c r="X4960" s="21"/>
      <c r="Y4960" s="91"/>
    </row>
    <row r="4961" spans="1:25">
      <c r="A4961" s="291"/>
      <c r="B4961" s="30"/>
      <c r="C4961" s="30"/>
      <c r="D4961" s="30"/>
      <c r="E4961" s="54"/>
      <c r="F4961" s="21"/>
      <c r="G4961" s="269" t="str">
        <f t="shared" si="586"/>
        <v/>
      </c>
      <c r="H4961" s="269" t="str">
        <f t="shared" si="587"/>
        <v/>
      </c>
      <c r="I4961" s="269" t="str">
        <f t="shared" si="588"/>
        <v/>
      </c>
      <c r="J4961" s="83" t="str">
        <f t="shared" si="589"/>
        <v/>
      </c>
      <c r="K4961" s="269" t="str">
        <f t="shared" si="590"/>
        <v/>
      </c>
      <c r="L4961" s="21" t="str">
        <f t="shared" si="591"/>
        <v/>
      </c>
      <c r="M4961" s="279"/>
      <c r="N4961" s="279"/>
      <c r="O4961" s="279"/>
      <c r="P4961" s="279"/>
      <c r="Q4961" s="269"/>
      <c r="R4961" s="21"/>
      <c r="S4961" s="21"/>
      <c r="T4961" s="21"/>
      <c r="U4961" s="21"/>
      <c r="V4961" s="21"/>
      <c r="W4961" s="21"/>
      <c r="X4961" s="21"/>
      <c r="Y4961" s="91"/>
    </row>
    <row r="4962" spans="1:25">
      <c r="A4962" s="291"/>
      <c r="B4962" s="30"/>
      <c r="C4962" s="30"/>
      <c r="D4962" s="30"/>
      <c r="E4962" s="54"/>
      <c r="F4962" s="21"/>
      <c r="G4962" s="269" t="str">
        <f t="shared" si="586"/>
        <v/>
      </c>
      <c r="H4962" s="269" t="str">
        <f t="shared" si="587"/>
        <v/>
      </c>
      <c r="I4962" s="269" t="str">
        <f t="shared" si="588"/>
        <v/>
      </c>
      <c r="J4962" s="83" t="str">
        <f t="shared" si="589"/>
        <v/>
      </c>
      <c r="K4962" s="269" t="str">
        <f t="shared" si="590"/>
        <v/>
      </c>
      <c r="L4962" s="21" t="str">
        <f t="shared" si="591"/>
        <v/>
      </c>
      <c r="M4962" s="279"/>
      <c r="N4962" s="279"/>
      <c r="O4962" s="279"/>
      <c r="P4962" s="279"/>
      <c r="Q4962" s="269"/>
      <c r="R4962" s="21"/>
      <c r="S4962" s="21"/>
      <c r="T4962" s="21"/>
      <c r="U4962" s="21"/>
      <c r="V4962" s="21"/>
      <c r="W4962" s="21"/>
      <c r="X4962" s="21"/>
      <c r="Y4962" s="91"/>
    </row>
    <row r="4963" spans="1:25">
      <c r="A4963" s="291"/>
      <c r="B4963" s="30"/>
      <c r="C4963" s="30"/>
      <c r="D4963" s="30"/>
      <c r="E4963" s="54"/>
      <c r="F4963" s="21"/>
      <c r="G4963" s="269" t="str">
        <f t="shared" si="586"/>
        <v/>
      </c>
      <c r="H4963" s="269" t="str">
        <f t="shared" si="587"/>
        <v/>
      </c>
      <c r="I4963" s="269" t="str">
        <f t="shared" si="588"/>
        <v/>
      </c>
      <c r="J4963" s="83" t="str">
        <f t="shared" si="589"/>
        <v/>
      </c>
      <c r="K4963" s="269" t="str">
        <f t="shared" si="590"/>
        <v/>
      </c>
      <c r="L4963" s="21" t="str">
        <f t="shared" si="591"/>
        <v/>
      </c>
      <c r="M4963" s="279"/>
      <c r="N4963" s="279"/>
      <c r="O4963" s="279"/>
      <c r="P4963" s="279"/>
      <c r="Q4963" s="269"/>
      <c r="R4963" s="21"/>
      <c r="S4963" s="21"/>
      <c r="T4963" s="21"/>
      <c r="U4963" s="21"/>
      <c r="V4963" s="21"/>
      <c r="W4963" s="21"/>
      <c r="X4963" s="21"/>
      <c r="Y4963" s="91"/>
    </row>
    <row r="4964" spans="1:25">
      <c r="A4964" s="291"/>
      <c r="B4964" s="30"/>
      <c r="C4964" s="30"/>
      <c r="D4964" s="30"/>
      <c r="E4964" s="54"/>
      <c r="F4964" s="21"/>
      <c r="G4964" s="269" t="str">
        <f t="shared" si="586"/>
        <v/>
      </c>
      <c r="H4964" s="269" t="str">
        <f t="shared" si="587"/>
        <v/>
      </c>
      <c r="I4964" s="269" t="str">
        <f t="shared" si="588"/>
        <v/>
      </c>
      <c r="J4964" s="83" t="str">
        <f t="shared" si="589"/>
        <v/>
      </c>
      <c r="K4964" s="269" t="str">
        <f t="shared" si="590"/>
        <v/>
      </c>
      <c r="L4964" s="21" t="str">
        <f t="shared" si="591"/>
        <v/>
      </c>
      <c r="M4964" s="279"/>
      <c r="N4964" s="279"/>
      <c r="O4964" s="279"/>
      <c r="P4964" s="279"/>
      <c r="Q4964" s="269"/>
      <c r="R4964" s="21"/>
      <c r="S4964" s="21"/>
      <c r="T4964" s="21"/>
      <c r="U4964" s="21"/>
      <c r="V4964" s="21"/>
      <c r="W4964" s="21"/>
      <c r="X4964" s="21"/>
      <c r="Y4964" s="91"/>
    </row>
    <row r="4965" spans="1:25">
      <c r="A4965" s="291"/>
      <c r="B4965" s="30"/>
      <c r="C4965" s="30"/>
      <c r="D4965" s="30"/>
      <c r="E4965" s="54"/>
      <c r="F4965" s="21"/>
      <c r="G4965" s="269" t="str">
        <f t="shared" si="586"/>
        <v/>
      </c>
      <c r="H4965" s="269" t="str">
        <f t="shared" si="587"/>
        <v/>
      </c>
      <c r="I4965" s="269" t="str">
        <f t="shared" si="588"/>
        <v/>
      </c>
      <c r="J4965" s="83" t="str">
        <f t="shared" si="589"/>
        <v/>
      </c>
      <c r="K4965" s="269" t="str">
        <f t="shared" si="590"/>
        <v/>
      </c>
      <c r="L4965" s="21" t="str">
        <f t="shared" si="591"/>
        <v/>
      </c>
      <c r="M4965" s="279"/>
      <c r="N4965" s="279"/>
      <c r="O4965" s="279"/>
      <c r="P4965" s="279"/>
      <c r="Q4965" s="269"/>
      <c r="R4965" s="21"/>
      <c r="S4965" s="21"/>
      <c r="T4965" s="21"/>
      <c r="U4965" s="21"/>
      <c r="V4965" s="21"/>
      <c r="W4965" s="21"/>
      <c r="X4965" s="21"/>
      <c r="Y4965" s="91"/>
    </row>
    <row r="4966" spans="1:25">
      <c r="A4966" s="291"/>
      <c r="B4966" s="30"/>
      <c r="C4966" s="30"/>
      <c r="D4966" s="30"/>
      <c r="E4966" s="54"/>
      <c r="F4966" s="21"/>
      <c r="G4966" s="269" t="str">
        <f t="shared" si="586"/>
        <v/>
      </c>
      <c r="H4966" s="269" t="str">
        <f t="shared" si="587"/>
        <v/>
      </c>
      <c r="I4966" s="269" t="str">
        <f t="shared" si="588"/>
        <v/>
      </c>
      <c r="J4966" s="83" t="str">
        <f t="shared" si="589"/>
        <v/>
      </c>
      <c r="K4966" s="269" t="str">
        <f t="shared" si="590"/>
        <v/>
      </c>
      <c r="L4966" s="21" t="str">
        <f t="shared" si="591"/>
        <v/>
      </c>
      <c r="M4966" s="279"/>
      <c r="N4966" s="279"/>
      <c r="O4966" s="279"/>
      <c r="P4966" s="279"/>
      <c r="Q4966" s="269"/>
      <c r="R4966" s="21"/>
      <c r="S4966" s="21"/>
      <c r="T4966" s="21"/>
      <c r="U4966" s="21"/>
      <c r="V4966" s="21"/>
      <c r="W4966" s="21"/>
      <c r="X4966" s="21"/>
      <c r="Y4966" s="91"/>
    </row>
    <row r="4967" spans="1:25">
      <c r="A4967" s="291"/>
      <c r="B4967" s="30"/>
      <c r="C4967" s="30"/>
      <c r="D4967" s="30"/>
      <c r="E4967" s="54"/>
      <c r="F4967" s="21"/>
      <c r="G4967" s="269" t="str">
        <f t="shared" si="586"/>
        <v/>
      </c>
      <c r="H4967" s="269" t="str">
        <f t="shared" si="587"/>
        <v/>
      </c>
      <c r="I4967" s="269" t="str">
        <f t="shared" si="588"/>
        <v/>
      </c>
      <c r="J4967" s="83" t="str">
        <f t="shared" si="589"/>
        <v/>
      </c>
      <c r="K4967" s="269" t="str">
        <f t="shared" si="590"/>
        <v/>
      </c>
      <c r="L4967" s="21" t="str">
        <f t="shared" si="591"/>
        <v/>
      </c>
      <c r="M4967" s="279"/>
      <c r="N4967" s="279"/>
      <c r="O4967" s="279"/>
      <c r="P4967" s="279"/>
      <c r="Q4967" s="269"/>
      <c r="R4967" s="21"/>
      <c r="S4967" s="21"/>
      <c r="T4967" s="21"/>
      <c r="U4967" s="21"/>
      <c r="V4967" s="21"/>
      <c r="W4967" s="21"/>
      <c r="X4967" s="21"/>
      <c r="Y4967" s="91"/>
    </row>
    <row r="4968" spans="1:25">
      <c r="A4968" s="291"/>
      <c r="B4968" s="30"/>
      <c r="C4968" s="30"/>
      <c r="D4968" s="30"/>
      <c r="E4968" s="54"/>
      <c r="F4968" s="21"/>
      <c r="G4968" s="269" t="str">
        <f t="shared" si="586"/>
        <v/>
      </c>
      <c r="H4968" s="269" t="str">
        <f t="shared" si="587"/>
        <v/>
      </c>
      <c r="I4968" s="269" t="str">
        <f t="shared" si="588"/>
        <v/>
      </c>
      <c r="J4968" s="83" t="str">
        <f t="shared" si="589"/>
        <v/>
      </c>
      <c r="K4968" s="269" t="str">
        <f t="shared" si="590"/>
        <v/>
      </c>
      <c r="L4968" s="21" t="str">
        <f t="shared" si="591"/>
        <v/>
      </c>
      <c r="M4968" s="279"/>
      <c r="N4968" s="279"/>
      <c r="O4968" s="279"/>
      <c r="P4968" s="279"/>
      <c r="Q4968" s="269"/>
      <c r="R4968" s="21"/>
      <c r="S4968" s="21"/>
      <c r="T4968" s="21"/>
      <c r="U4968" s="21"/>
      <c r="V4968" s="21"/>
      <c r="W4968" s="21"/>
      <c r="X4968" s="21"/>
      <c r="Y4968" s="91"/>
    </row>
    <row r="4969" spans="1:25">
      <c r="A4969" s="291"/>
      <c r="B4969" s="30"/>
      <c r="C4969" s="30"/>
      <c r="D4969" s="30"/>
      <c r="E4969" s="54"/>
      <c r="F4969" s="21"/>
      <c r="G4969" s="269" t="str">
        <f t="shared" si="586"/>
        <v/>
      </c>
      <c r="H4969" s="269" t="str">
        <f t="shared" si="587"/>
        <v/>
      </c>
      <c r="I4969" s="269" t="str">
        <f t="shared" si="588"/>
        <v/>
      </c>
      <c r="J4969" s="83" t="str">
        <f t="shared" si="589"/>
        <v/>
      </c>
      <c r="K4969" s="269" t="str">
        <f t="shared" si="590"/>
        <v/>
      </c>
      <c r="L4969" s="21" t="str">
        <f t="shared" si="591"/>
        <v/>
      </c>
      <c r="M4969" s="279"/>
      <c r="N4969" s="279"/>
      <c r="O4969" s="279"/>
      <c r="P4969" s="279"/>
      <c r="Q4969" s="269"/>
      <c r="R4969" s="21"/>
      <c r="S4969" s="21"/>
      <c r="T4969" s="21"/>
      <c r="U4969" s="21"/>
      <c r="V4969" s="21"/>
      <c r="W4969" s="21"/>
      <c r="X4969" s="21"/>
      <c r="Y4969" s="91"/>
    </row>
    <row r="4970" spans="1:25">
      <c r="A4970" s="291"/>
      <c r="B4970" s="30"/>
      <c r="C4970" s="30"/>
      <c r="D4970" s="30"/>
      <c r="E4970" s="54"/>
      <c r="F4970" s="21"/>
      <c r="G4970" s="269" t="str">
        <f t="shared" si="586"/>
        <v/>
      </c>
      <c r="H4970" s="269" t="str">
        <f t="shared" si="587"/>
        <v/>
      </c>
      <c r="I4970" s="269" t="str">
        <f t="shared" si="588"/>
        <v/>
      </c>
      <c r="J4970" s="83" t="str">
        <f t="shared" si="589"/>
        <v/>
      </c>
      <c r="K4970" s="269" t="str">
        <f t="shared" si="590"/>
        <v/>
      </c>
      <c r="L4970" s="21" t="str">
        <f t="shared" si="591"/>
        <v/>
      </c>
      <c r="M4970" s="279"/>
      <c r="N4970" s="279"/>
      <c r="O4970" s="279"/>
      <c r="P4970" s="279"/>
      <c r="Q4970" s="269"/>
      <c r="R4970" s="21"/>
      <c r="S4970" s="21"/>
      <c r="T4970" s="21"/>
      <c r="U4970" s="21"/>
      <c r="V4970" s="21"/>
      <c r="W4970" s="21"/>
      <c r="X4970" s="21"/>
      <c r="Y4970" s="91"/>
    </row>
    <row r="4971" spans="1:25">
      <c r="A4971" s="291"/>
      <c r="B4971" s="30"/>
      <c r="C4971" s="30"/>
      <c r="D4971" s="30"/>
      <c r="E4971" s="54"/>
      <c r="F4971" s="21"/>
      <c r="G4971" s="269" t="str">
        <f t="shared" si="586"/>
        <v/>
      </c>
      <c r="H4971" s="269" t="str">
        <f t="shared" si="587"/>
        <v/>
      </c>
      <c r="I4971" s="269" t="str">
        <f t="shared" si="588"/>
        <v/>
      </c>
      <c r="J4971" s="83" t="str">
        <f t="shared" si="589"/>
        <v/>
      </c>
      <c r="K4971" s="269" t="str">
        <f t="shared" si="590"/>
        <v/>
      </c>
      <c r="L4971" s="21" t="str">
        <f t="shared" si="591"/>
        <v/>
      </c>
      <c r="M4971" s="279"/>
      <c r="N4971" s="279"/>
      <c r="O4971" s="279"/>
      <c r="P4971" s="279"/>
      <c r="Q4971" s="269"/>
      <c r="R4971" s="21"/>
      <c r="S4971" s="21"/>
      <c r="T4971" s="21"/>
      <c r="U4971" s="21"/>
      <c r="V4971" s="21"/>
      <c r="W4971" s="21"/>
      <c r="X4971" s="21"/>
      <c r="Y4971" s="91"/>
    </row>
    <row r="4972" spans="1:25">
      <c r="A4972" s="291"/>
      <c r="B4972" s="30"/>
      <c r="C4972" s="30"/>
      <c r="D4972" s="30"/>
      <c r="E4972" s="54"/>
      <c r="F4972" s="21"/>
      <c r="G4972" s="269" t="str">
        <f t="shared" si="586"/>
        <v/>
      </c>
      <c r="H4972" s="269" t="str">
        <f t="shared" si="587"/>
        <v/>
      </c>
      <c r="I4972" s="269" t="str">
        <f t="shared" si="588"/>
        <v/>
      </c>
      <c r="J4972" s="83" t="str">
        <f t="shared" si="589"/>
        <v/>
      </c>
      <c r="K4972" s="269" t="str">
        <f t="shared" si="590"/>
        <v/>
      </c>
      <c r="L4972" s="21" t="str">
        <f t="shared" si="591"/>
        <v/>
      </c>
      <c r="M4972" s="279"/>
      <c r="N4972" s="279"/>
      <c r="O4972" s="279"/>
      <c r="P4972" s="279"/>
      <c r="Q4972" s="269"/>
      <c r="R4972" s="21"/>
      <c r="S4972" s="21"/>
      <c r="T4972" s="21"/>
      <c r="U4972" s="21"/>
      <c r="V4972" s="21"/>
      <c r="W4972" s="21"/>
      <c r="X4972" s="21"/>
      <c r="Y4972" s="91"/>
    </row>
    <row r="4973" spans="1:25">
      <c r="A4973" s="291"/>
      <c r="B4973" s="30"/>
      <c r="C4973" s="30"/>
      <c r="D4973" s="30"/>
      <c r="E4973" s="54"/>
      <c r="F4973" s="21"/>
      <c r="G4973" s="269" t="str">
        <f t="shared" si="586"/>
        <v/>
      </c>
      <c r="H4973" s="269" t="str">
        <f t="shared" si="587"/>
        <v/>
      </c>
      <c r="I4973" s="269" t="str">
        <f t="shared" si="588"/>
        <v/>
      </c>
      <c r="J4973" s="83" t="str">
        <f t="shared" si="589"/>
        <v/>
      </c>
      <c r="K4973" s="269" t="str">
        <f t="shared" si="590"/>
        <v/>
      </c>
      <c r="L4973" s="21" t="str">
        <f t="shared" si="591"/>
        <v/>
      </c>
      <c r="M4973" s="279"/>
      <c r="N4973" s="279"/>
      <c r="O4973" s="279"/>
      <c r="P4973" s="279"/>
      <c r="Q4973" s="269"/>
      <c r="R4973" s="21"/>
      <c r="S4973" s="21"/>
      <c r="T4973" s="21"/>
      <c r="U4973" s="21"/>
      <c r="V4973" s="21"/>
      <c r="W4973" s="21"/>
      <c r="X4973" s="21"/>
      <c r="Y4973" s="91"/>
    </row>
    <row r="4974" spans="1:25">
      <c r="A4974" s="291"/>
      <c r="B4974" s="30"/>
      <c r="C4974" s="30"/>
      <c r="D4974" s="30"/>
      <c r="E4974" s="54"/>
      <c r="F4974" s="21"/>
      <c r="G4974" s="269" t="str">
        <f t="shared" si="586"/>
        <v/>
      </c>
      <c r="H4974" s="269" t="str">
        <f t="shared" si="587"/>
        <v/>
      </c>
      <c r="I4974" s="269" t="str">
        <f t="shared" si="588"/>
        <v/>
      </c>
      <c r="J4974" s="83" t="str">
        <f t="shared" si="589"/>
        <v/>
      </c>
      <c r="K4974" s="269" t="str">
        <f t="shared" si="590"/>
        <v/>
      </c>
      <c r="L4974" s="21" t="str">
        <f t="shared" si="591"/>
        <v/>
      </c>
      <c r="M4974" s="279"/>
      <c r="N4974" s="279"/>
      <c r="O4974" s="279"/>
      <c r="P4974" s="279"/>
      <c r="Q4974" s="269"/>
      <c r="R4974" s="21"/>
      <c r="S4974" s="21"/>
      <c r="T4974" s="21"/>
      <c r="U4974" s="21"/>
      <c r="V4974" s="21"/>
      <c r="W4974" s="21"/>
      <c r="X4974" s="21"/>
      <c r="Y4974" s="91"/>
    </row>
    <row r="4975" spans="1:25">
      <c r="A4975" s="291"/>
      <c r="B4975" s="30"/>
      <c r="C4975" s="30"/>
      <c r="D4975" s="30"/>
      <c r="E4975" s="54"/>
      <c r="F4975" s="21"/>
      <c r="G4975" s="269" t="str">
        <f t="shared" si="586"/>
        <v/>
      </c>
      <c r="H4975" s="269" t="str">
        <f t="shared" si="587"/>
        <v/>
      </c>
      <c r="I4975" s="269" t="str">
        <f t="shared" si="588"/>
        <v/>
      </c>
      <c r="J4975" s="83" t="str">
        <f t="shared" si="589"/>
        <v/>
      </c>
      <c r="K4975" s="269" t="str">
        <f t="shared" si="590"/>
        <v/>
      </c>
      <c r="L4975" s="21" t="str">
        <f t="shared" si="591"/>
        <v/>
      </c>
      <c r="M4975" s="279"/>
      <c r="N4975" s="279"/>
      <c r="O4975" s="279"/>
      <c r="P4975" s="279"/>
      <c r="Q4975" s="269"/>
      <c r="R4975" s="21"/>
      <c r="S4975" s="21"/>
      <c r="T4975" s="21"/>
      <c r="U4975" s="21"/>
      <c r="V4975" s="21"/>
      <c r="W4975" s="21"/>
      <c r="X4975" s="21"/>
      <c r="Y4975" s="91"/>
    </row>
    <row r="4976" spans="1:25">
      <c r="A4976" s="291"/>
      <c r="B4976" s="30"/>
      <c r="C4976" s="30"/>
      <c r="D4976" s="30"/>
      <c r="E4976" s="54"/>
      <c r="F4976" s="21"/>
      <c r="G4976" s="269" t="str">
        <f t="shared" si="586"/>
        <v/>
      </c>
      <c r="H4976" s="269" t="str">
        <f t="shared" si="587"/>
        <v/>
      </c>
      <c r="I4976" s="269" t="str">
        <f t="shared" si="588"/>
        <v/>
      </c>
      <c r="J4976" s="83" t="str">
        <f t="shared" si="589"/>
        <v/>
      </c>
      <c r="K4976" s="269" t="str">
        <f t="shared" si="590"/>
        <v/>
      </c>
      <c r="L4976" s="21" t="str">
        <f t="shared" si="591"/>
        <v/>
      </c>
      <c r="M4976" s="279"/>
      <c r="N4976" s="279"/>
      <c r="O4976" s="279"/>
      <c r="P4976" s="279"/>
      <c r="Q4976" s="269"/>
      <c r="R4976" s="21"/>
      <c r="S4976" s="21"/>
      <c r="T4976" s="21"/>
      <c r="U4976" s="21"/>
      <c r="V4976" s="21"/>
      <c r="W4976" s="21"/>
      <c r="X4976" s="21"/>
      <c r="Y4976" s="91"/>
    </row>
    <row r="4977" spans="1:25">
      <c r="A4977" s="291"/>
      <c r="B4977" s="30"/>
      <c r="C4977" s="30"/>
      <c r="D4977" s="30"/>
      <c r="E4977" s="54"/>
      <c r="F4977" s="21"/>
      <c r="G4977" s="269" t="str">
        <f t="shared" si="586"/>
        <v/>
      </c>
      <c r="H4977" s="269" t="str">
        <f t="shared" si="587"/>
        <v/>
      </c>
      <c r="I4977" s="269" t="str">
        <f t="shared" si="588"/>
        <v/>
      </c>
      <c r="J4977" s="83" t="str">
        <f t="shared" si="589"/>
        <v/>
      </c>
      <c r="K4977" s="269" t="str">
        <f t="shared" si="590"/>
        <v/>
      </c>
      <c r="L4977" s="21" t="str">
        <f t="shared" si="591"/>
        <v/>
      </c>
      <c r="M4977" s="279"/>
      <c r="N4977" s="279"/>
      <c r="O4977" s="279"/>
      <c r="P4977" s="279"/>
      <c r="Q4977" s="269"/>
      <c r="R4977" s="21"/>
      <c r="S4977" s="21"/>
      <c r="T4977" s="21"/>
      <c r="U4977" s="21"/>
      <c r="V4977" s="21"/>
      <c r="W4977" s="21"/>
      <c r="X4977" s="21"/>
      <c r="Y4977" s="91"/>
    </row>
    <row r="4978" spans="1:25">
      <c r="A4978" s="291"/>
      <c r="B4978" s="30"/>
      <c r="C4978" s="30"/>
      <c r="D4978" s="30"/>
      <c r="E4978" s="54"/>
      <c r="F4978" s="21"/>
      <c r="G4978" s="269" t="str">
        <f t="shared" si="586"/>
        <v/>
      </c>
      <c r="H4978" s="269" t="str">
        <f t="shared" si="587"/>
        <v/>
      </c>
      <c r="I4978" s="269" t="str">
        <f t="shared" si="588"/>
        <v/>
      </c>
      <c r="J4978" s="83" t="str">
        <f t="shared" si="589"/>
        <v/>
      </c>
      <c r="K4978" s="269" t="str">
        <f t="shared" si="590"/>
        <v/>
      </c>
      <c r="L4978" s="21" t="str">
        <f t="shared" si="591"/>
        <v/>
      </c>
      <c r="M4978" s="279"/>
      <c r="N4978" s="279"/>
      <c r="O4978" s="279"/>
      <c r="P4978" s="279"/>
      <c r="Q4978" s="269"/>
      <c r="R4978" s="21"/>
      <c r="S4978" s="21"/>
      <c r="T4978" s="21"/>
      <c r="U4978" s="21"/>
      <c r="V4978" s="21"/>
      <c r="W4978" s="21"/>
      <c r="X4978" s="21"/>
      <c r="Y4978" s="91"/>
    </row>
    <row r="4979" spans="1:25">
      <c r="A4979" s="291"/>
      <c r="B4979" s="30"/>
      <c r="C4979" s="30"/>
      <c r="D4979" s="30"/>
      <c r="E4979" s="54"/>
      <c r="F4979" s="21"/>
      <c r="G4979" s="269" t="str">
        <f t="shared" si="586"/>
        <v/>
      </c>
      <c r="H4979" s="269" t="str">
        <f t="shared" si="587"/>
        <v/>
      </c>
      <c r="I4979" s="269" t="str">
        <f t="shared" si="588"/>
        <v/>
      </c>
      <c r="J4979" s="83" t="str">
        <f t="shared" si="589"/>
        <v/>
      </c>
      <c r="K4979" s="269" t="str">
        <f t="shared" si="590"/>
        <v/>
      </c>
      <c r="L4979" s="21" t="str">
        <f t="shared" si="591"/>
        <v/>
      </c>
      <c r="M4979" s="279"/>
      <c r="N4979" s="279"/>
      <c r="O4979" s="279"/>
      <c r="P4979" s="279"/>
      <c r="Q4979" s="269"/>
      <c r="R4979" s="21"/>
      <c r="S4979" s="21"/>
      <c r="T4979" s="21"/>
      <c r="U4979" s="21"/>
      <c r="V4979" s="21"/>
      <c r="W4979" s="21"/>
      <c r="X4979" s="21"/>
      <c r="Y4979" s="91"/>
    </row>
    <row r="4980" spans="1:25">
      <c r="A4980" s="291"/>
      <c r="B4980" s="30"/>
      <c r="C4980" s="30"/>
      <c r="D4980" s="30"/>
      <c r="E4980" s="54"/>
      <c r="F4980" s="21"/>
      <c r="G4980" s="269" t="str">
        <f t="shared" ref="G4980:G5043" si="592">IF(ISBLANK(N4980),"",YEAR(N4980))</f>
        <v/>
      </c>
      <c r="H4980" s="269" t="str">
        <f t="shared" ref="H4980:H5043" si="593">IF(ISBLANK(N4980),"",MONTH(N4980))</f>
        <v/>
      </c>
      <c r="I4980" s="269" t="str">
        <f t="shared" ref="I4980:I5043" si="594">IF(ISBLANK(N4980),"",WEEKNUM(N4980,1))</f>
        <v/>
      </c>
      <c r="J4980" s="83" t="str">
        <f t="shared" ref="J4980:J5043" si="595">IF(ISBLANK(P4980),"",YEAR(P4980))</f>
        <v/>
      </c>
      <c r="K4980" s="269" t="str">
        <f t="shared" ref="K4980:K5043" si="596">IF(ISBLANK(P4980),"",MONTH(P4980))</f>
        <v/>
      </c>
      <c r="L4980" s="21" t="str">
        <f t="shared" ref="L4980:L5043" si="597">IF(ISBLANK(P4980),"",WEEKNUM(P4980,1))</f>
        <v/>
      </c>
      <c r="M4980" s="279"/>
      <c r="N4980" s="279"/>
      <c r="O4980" s="279"/>
      <c r="P4980" s="279"/>
      <c r="Q4980" s="269"/>
      <c r="R4980" s="21"/>
      <c r="S4980" s="21"/>
      <c r="T4980" s="21"/>
      <c r="U4980" s="21"/>
      <c r="V4980" s="21"/>
      <c r="W4980" s="21"/>
      <c r="X4980" s="21"/>
      <c r="Y4980" s="91"/>
    </row>
    <row r="4981" spans="1:25">
      <c r="A4981" s="291"/>
      <c r="B4981" s="30"/>
      <c r="C4981" s="30"/>
      <c r="D4981" s="30"/>
      <c r="E4981" s="54"/>
      <c r="F4981" s="21"/>
      <c r="G4981" s="269" t="str">
        <f t="shared" si="592"/>
        <v/>
      </c>
      <c r="H4981" s="269" t="str">
        <f t="shared" si="593"/>
        <v/>
      </c>
      <c r="I4981" s="269" t="str">
        <f t="shared" si="594"/>
        <v/>
      </c>
      <c r="J4981" s="83" t="str">
        <f t="shared" si="595"/>
        <v/>
      </c>
      <c r="K4981" s="269" t="str">
        <f t="shared" si="596"/>
        <v/>
      </c>
      <c r="L4981" s="21" t="str">
        <f t="shared" si="597"/>
        <v/>
      </c>
      <c r="M4981" s="279"/>
      <c r="N4981" s="279"/>
      <c r="O4981" s="279"/>
      <c r="P4981" s="279"/>
      <c r="Q4981" s="269"/>
      <c r="R4981" s="21"/>
      <c r="S4981" s="21"/>
      <c r="T4981" s="21"/>
      <c r="U4981" s="21"/>
      <c r="V4981" s="21"/>
      <c r="W4981" s="21"/>
      <c r="X4981" s="21"/>
      <c r="Y4981" s="91"/>
    </row>
    <row r="4982" spans="1:25">
      <c r="A4982" s="291"/>
      <c r="B4982" s="30"/>
      <c r="C4982" s="30"/>
      <c r="D4982" s="30"/>
      <c r="E4982" s="54"/>
      <c r="F4982" s="21"/>
      <c r="G4982" s="269" t="str">
        <f t="shared" si="592"/>
        <v/>
      </c>
      <c r="H4982" s="269" t="str">
        <f t="shared" si="593"/>
        <v/>
      </c>
      <c r="I4982" s="269" t="str">
        <f t="shared" si="594"/>
        <v/>
      </c>
      <c r="J4982" s="83" t="str">
        <f t="shared" si="595"/>
        <v/>
      </c>
      <c r="K4982" s="269" t="str">
        <f t="shared" si="596"/>
        <v/>
      </c>
      <c r="L4982" s="21" t="str">
        <f t="shared" si="597"/>
        <v/>
      </c>
      <c r="M4982" s="279"/>
      <c r="N4982" s="279"/>
      <c r="O4982" s="279"/>
      <c r="P4982" s="279"/>
      <c r="Q4982" s="269"/>
      <c r="R4982" s="21"/>
      <c r="S4982" s="21"/>
      <c r="T4982" s="21"/>
      <c r="U4982" s="21"/>
      <c r="V4982" s="21"/>
      <c r="W4982" s="21"/>
      <c r="X4982" s="21"/>
      <c r="Y4982" s="91"/>
    </row>
    <row r="4983" spans="1:25">
      <c r="A4983" s="291"/>
      <c r="B4983" s="30"/>
      <c r="C4983" s="30"/>
      <c r="D4983" s="30"/>
      <c r="E4983" s="54"/>
      <c r="F4983" s="21"/>
      <c r="G4983" s="269" t="str">
        <f t="shared" si="592"/>
        <v/>
      </c>
      <c r="H4983" s="269" t="str">
        <f t="shared" si="593"/>
        <v/>
      </c>
      <c r="I4983" s="269" t="str">
        <f t="shared" si="594"/>
        <v/>
      </c>
      <c r="J4983" s="83" t="str">
        <f t="shared" si="595"/>
        <v/>
      </c>
      <c r="K4983" s="269" t="str">
        <f t="shared" si="596"/>
        <v/>
      </c>
      <c r="L4983" s="21" t="str">
        <f t="shared" si="597"/>
        <v/>
      </c>
      <c r="M4983" s="279"/>
      <c r="N4983" s="279"/>
      <c r="O4983" s="279"/>
      <c r="P4983" s="279"/>
      <c r="Q4983" s="269"/>
      <c r="R4983" s="21"/>
      <c r="S4983" s="21"/>
      <c r="T4983" s="21"/>
      <c r="U4983" s="21"/>
      <c r="V4983" s="21"/>
      <c r="W4983" s="21"/>
      <c r="X4983" s="21"/>
      <c r="Y4983" s="91"/>
    </row>
    <row r="4984" spans="1:25">
      <c r="A4984" s="291"/>
      <c r="B4984" s="30"/>
      <c r="C4984" s="30"/>
      <c r="D4984" s="30"/>
      <c r="E4984" s="54"/>
      <c r="F4984" s="21"/>
      <c r="G4984" s="269" t="str">
        <f t="shared" si="592"/>
        <v/>
      </c>
      <c r="H4984" s="269" t="str">
        <f t="shared" si="593"/>
        <v/>
      </c>
      <c r="I4984" s="269" t="str">
        <f t="shared" si="594"/>
        <v/>
      </c>
      <c r="J4984" s="83" t="str">
        <f t="shared" si="595"/>
        <v/>
      </c>
      <c r="K4984" s="269" t="str">
        <f t="shared" si="596"/>
        <v/>
      </c>
      <c r="L4984" s="21" t="str">
        <f t="shared" si="597"/>
        <v/>
      </c>
      <c r="M4984" s="279"/>
      <c r="N4984" s="279"/>
      <c r="O4984" s="279"/>
      <c r="P4984" s="279"/>
      <c r="Q4984" s="269"/>
      <c r="R4984" s="21"/>
      <c r="S4984" s="21"/>
      <c r="T4984" s="21"/>
      <c r="U4984" s="21"/>
      <c r="V4984" s="21"/>
      <c r="W4984" s="21"/>
      <c r="X4984" s="21"/>
      <c r="Y4984" s="91"/>
    </row>
    <row r="4985" spans="1:25">
      <c r="A4985" s="291"/>
      <c r="B4985" s="30"/>
      <c r="C4985" s="30"/>
      <c r="D4985" s="30"/>
      <c r="E4985" s="54"/>
      <c r="F4985" s="21"/>
      <c r="G4985" s="269" t="str">
        <f t="shared" si="592"/>
        <v/>
      </c>
      <c r="H4985" s="269" t="str">
        <f t="shared" si="593"/>
        <v/>
      </c>
      <c r="I4985" s="269" t="str">
        <f t="shared" si="594"/>
        <v/>
      </c>
      <c r="J4985" s="83" t="str">
        <f t="shared" si="595"/>
        <v/>
      </c>
      <c r="K4985" s="269" t="str">
        <f t="shared" si="596"/>
        <v/>
      </c>
      <c r="L4985" s="21" t="str">
        <f t="shared" si="597"/>
        <v/>
      </c>
      <c r="M4985" s="279"/>
      <c r="N4985" s="279"/>
      <c r="O4985" s="279"/>
      <c r="P4985" s="279"/>
      <c r="Q4985" s="269"/>
      <c r="R4985" s="21"/>
      <c r="S4985" s="21"/>
      <c r="T4985" s="21"/>
      <c r="U4985" s="21"/>
      <c r="V4985" s="21"/>
      <c r="W4985" s="21"/>
      <c r="X4985" s="21"/>
      <c r="Y4985" s="91"/>
    </row>
    <row r="4986" spans="1:25">
      <c r="A4986" s="291"/>
      <c r="B4986" s="30"/>
      <c r="C4986" s="30"/>
      <c r="D4986" s="30"/>
      <c r="E4986" s="54"/>
      <c r="F4986" s="21"/>
      <c r="G4986" s="269" t="str">
        <f t="shared" si="592"/>
        <v/>
      </c>
      <c r="H4986" s="269" t="str">
        <f t="shared" si="593"/>
        <v/>
      </c>
      <c r="I4986" s="269" t="str">
        <f t="shared" si="594"/>
        <v/>
      </c>
      <c r="J4986" s="83" t="str">
        <f t="shared" si="595"/>
        <v/>
      </c>
      <c r="K4986" s="269" t="str">
        <f t="shared" si="596"/>
        <v/>
      </c>
      <c r="L4986" s="21" t="str">
        <f t="shared" si="597"/>
        <v/>
      </c>
      <c r="M4986" s="279"/>
      <c r="N4986" s="279"/>
      <c r="O4986" s="279"/>
      <c r="P4986" s="279"/>
      <c r="Q4986" s="269"/>
      <c r="R4986" s="21"/>
      <c r="S4986" s="21"/>
      <c r="T4986" s="21"/>
      <c r="U4986" s="21"/>
      <c r="V4986" s="21"/>
      <c r="W4986" s="21"/>
      <c r="X4986" s="21"/>
      <c r="Y4986" s="91"/>
    </row>
    <row r="4987" spans="1:25">
      <c r="A4987" s="291"/>
      <c r="B4987" s="30"/>
      <c r="C4987" s="30"/>
      <c r="D4987" s="30"/>
      <c r="E4987" s="54"/>
      <c r="F4987" s="21"/>
      <c r="G4987" s="269" t="str">
        <f t="shared" si="592"/>
        <v/>
      </c>
      <c r="H4987" s="269" t="str">
        <f t="shared" si="593"/>
        <v/>
      </c>
      <c r="I4987" s="269" t="str">
        <f t="shared" si="594"/>
        <v/>
      </c>
      <c r="J4987" s="83" t="str">
        <f t="shared" si="595"/>
        <v/>
      </c>
      <c r="K4987" s="269" t="str">
        <f t="shared" si="596"/>
        <v/>
      </c>
      <c r="L4987" s="21" t="str">
        <f t="shared" si="597"/>
        <v/>
      </c>
      <c r="M4987" s="279"/>
      <c r="N4987" s="279"/>
      <c r="O4987" s="279"/>
      <c r="P4987" s="279"/>
      <c r="Q4987" s="269"/>
      <c r="R4987" s="21"/>
      <c r="S4987" s="21"/>
      <c r="T4987" s="21"/>
      <c r="U4987" s="21"/>
      <c r="V4987" s="21"/>
      <c r="W4987" s="21"/>
      <c r="X4987" s="21"/>
      <c r="Y4987" s="91"/>
    </row>
    <row r="4988" spans="1:25">
      <c r="A4988" s="291"/>
      <c r="B4988" s="30"/>
      <c r="C4988" s="30"/>
      <c r="D4988" s="30"/>
      <c r="E4988" s="54"/>
      <c r="F4988" s="21"/>
      <c r="G4988" s="269" t="str">
        <f t="shared" si="592"/>
        <v/>
      </c>
      <c r="H4988" s="269" t="str">
        <f t="shared" si="593"/>
        <v/>
      </c>
      <c r="I4988" s="269" t="str">
        <f t="shared" si="594"/>
        <v/>
      </c>
      <c r="J4988" s="83" t="str">
        <f t="shared" si="595"/>
        <v/>
      </c>
      <c r="K4988" s="269" t="str">
        <f t="shared" si="596"/>
        <v/>
      </c>
      <c r="L4988" s="21" t="str">
        <f t="shared" si="597"/>
        <v/>
      </c>
      <c r="M4988" s="279"/>
      <c r="N4988" s="279"/>
      <c r="O4988" s="279"/>
      <c r="P4988" s="279"/>
      <c r="Q4988" s="269"/>
      <c r="R4988" s="21"/>
      <c r="S4988" s="21"/>
      <c r="T4988" s="21"/>
      <c r="U4988" s="21"/>
      <c r="V4988" s="21"/>
      <c r="W4988" s="21"/>
      <c r="X4988" s="21"/>
      <c r="Y4988" s="91"/>
    </row>
    <row r="4989" spans="1:25">
      <c r="A4989" s="291"/>
      <c r="B4989" s="30"/>
      <c r="C4989" s="30"/>
      <c r="D4989" s="30"/>
      <c r="E4989" s="54"/>
      <c r="F4989" s="21"/>
      <c r="G4989" s="269" t="str">
        <f t="shared" si="592"/>
        <v/>
      </c>
      <c r="H4989" s="269" t="str">
        <f t="shared" si="593"/>
        <v/>
      </c>
      <c r="I4989" s="269" t="str">
        <f t="shared" si="594"/>
        <v/>
      </c>
      <c r="J4989" s="83" t="str">
        <f t="shared" si="595"/>
        <v/>
      </c>
      <c r="K4989" s="269" t="str">
        <f t="shared" si="596"/>
        <v/>
      </c>
      <c r="L4989" s="21" t="str">
        <f t="shared" si="597"/>
        <v/>
      </c>
      <c r="M4989" s="279"/>
      <c r="N4989" s="279"/>
      <c r="O4989" s="279"/>
      <c r="P4989" s="279"/>
      <c r="Q4989" s="269"/>
      <c r="R4989" s="21"/>
      <c r="S4989" s="21"/>
      <c r="T4989" s="21"/>
      <c r="U4989" s="21"/>
      <c r="V4989" s="21"/>
      <c r="W4989" s="21"/>
      <c r="X4989" s="21"/>
      <c r="Y4989" s="91"/>
    </row>
    <row r="4990" spans="1:25">
      <c r="A4990" s="291"/>
      <c r="B4990" s="30"/>
      <c r="C4990" s="30"/>
      <c r="D4990" s="30"/>
      <c r="E4990" s="54"/>
      <c r="F4990" s="21"/>
      <c r="G4990" s="269" t="str">
        <f t="shared" si="592"/>
        <v/>
      </c>
      <c r="H4990" s="269" t="str">
        <f t="shared" si="593"/>
        <v/>
      </c>
      <c r="I4990" s="269" t="str">
        <f t="shared" si="594"/>
        <v/>
      </c>
      <c r="J4990" s="83" t="str">
        <f t="shared" si="595"/>
        <v/>
      </c>
      <c r="K4990" s="269" t="str">
        <f t="shared" si="596"/>
        <v/>
      </c>
      <c r="L4990" s="21" t="str">
        <f t="shared" si="597"/>
        <v/>
      </c>
      <c r="M4990" s="279"/>
      <c r="N4990" s="279"/>
      <c r="O4990" s="279"/>
      <c r="P4990" s="279"/>
      <c r="Q4990" s="269"/>
      <c r="R4990" s="21"/>
      <c r="S4990" s="21"/>
      <c r="T4990" s="21"/>
      <c r="U4990" s="21"/>
      <c r="V4990" s="21"/>
      <c r="W4990" s="21"/>
      <c r="X4990" s="21"/>
      <c r="Y4990" s="91"/>
    </row>
    <row r="4991" spans="1:25">
      <c r="A4991" s="291"/>
      <c r="B4991" s="30"/>
      <c r="C4991" s="30"/>
      <c r="D4991" s="30"/>
      <c r="E4991" s="54"/>
      <c r="F4991" s="21"/>
      <c r="G4991" s="269" t="str">
        <f t="shared" si="592"/>
        <v/>
      </c>
      <c r="H4991" s="269" t="str">
        <f t="shared" si="593"/>
        <v/>
      </c>
      <c r="I4991" s="269" t="str">
        <f t="shared" si="594"/>
        <v/>
      </c>
      <c r="J4991" s="83" t="str">
        <f t="shared" si="595"/>
        <v/>
      </c>
      <c r="K4991" s="269" t="str">
        <f t="shared" si="596"/>
        <v/>
      </c>
      <c r="L4991" s="21" t="str">
        <f t="shared" si="597"/>
        <v/>
      </c>
      <c r="M4991" s="279"/>
      <c r="N4991" s="279"/>
      <c r="O4991" s="279"/>
      <c r="P4991" s="279"/>
      <c r="Q4991" s="269"/>
      <c r="R4991" s="21"/>
      <c r="S4991" s="21"/>
      <c r="T4991" s="21"/>
      <c r="U4991" s="21"/>
      <c r="V4991" s="21"/>
      <c r="W4991" s="21"/>
      <c r="X4991" s="21"/>
      <c r="Y4991" s="91"/>
    </row>
    <row r="4992" spans="1:25">
      <c r="A4992" s="291"/>
      <c r="B4992" s="30"/>
      <c r="C4992" s="30"/>
      <c r="D4992" s="30"/>
      <c r="E4992" s="54"/>
      <c r="F4992" s="21"/>
      <c r="G4992" s="269" t="str">
        <f t="shared" si="592"/>
        <v/>
      </c>
      <c r="H4992" s="269" t="str">
        <f t="shared" si="593"/>
        <v/>
      </c>
      <c r="I4992" s="269" t="str">
        <f t="shared" si="594"/>
        <v/>
      </c>
      <c r="J4992" s="83" t="str">
        <f t="shared" si="595"/>
        <v/>
      </c>
      <c r="K4992" s="269" t="str">
        <f t="shared" si="596"/>
        <v/>
      </c>
      <c r="L4992" s="21" t="str">
        <f t="shared" si="597"/>
        <v/>
      </c>
      <c r="M4992" s="279"/>
      <c r="N4992" s="279"/>
      <c r="O4992" s="279"/>
      <c r="P4992" s="279"/>
      <c r="Q4992" s="269"/>
      <c r="R4992" s="21"/>
      <c r="S4992" s="21"/>
      <c r="T4992" s="21"/>
      <c r="U4992" s="21"/>
      <c r="V4992" s="21"/>
      <c r="W4992" s="21"/>
      <c r="X4992" s="21"/>
      <c r="Y4992" s="91"/>
    </row>
    <row r="4993" spans="1:25">
      <c r="A4993" s="291"/>
      <c r="B4993" s="30"/>
      <c r="C4993" s="30"/>
      <c r="D4993" s="30"/>
      <c r="E4993" s="54"/>
      <c r="F4993" s="21"/>
      <c r="G4993" s="269" t="str">
        <f t="shared" si="592"/>
        <v/>
      </c>
      <c r="H4993" s="269" t="str">
        <f t="shared" si="593"/>
        <v/>
      </c>
      <c r="I4993" s="269" t="str">
        <f t="shared" si="594"/>
        <v/>
      </c>
      <c r="J4993" s="83" t="str">
        <f t="shared" si="595"/>
        <v/>
      </c>
      <c r="K4993" s="269" t="str">
        <f t="shared" si="596"/>
        <v/>
      </c>
      <c r="L4993" s="21" t="str">
        <f t="shared" si="597"/>
        <v/>
      </c>
      <c r="M4993" s="279"/>
      <c r="N4993" s="279"/>
      <c r="O4993" s="279"/>
      <c r="P4993" s="279"/>
      <c r="Q4993" s="269"/>
      <c r="R4993" s="21"/>
      <c r="S4993" s="21"/>
      <c r="T4993" s="21"/>
      <c r="U4993" s="21"/>
      <c r="V4993" s="21"/>
      <c r="W4993" s="21"/>
      <c r="X4993" s="21"/>
      <c r="Y4993" s="91"/>
    </row>
    <row r="4994" spans="1:25">
      <c r="A4994" s="291"/>
      <c r="B4994" s="30"/>
      <c r="C4994" s="30"/>
      <c r="D4994" s="30"/>
      <c r="E4994" s="54"/>
      <c r="F4994" s="21"/>
      <c r="G4994" s="269" t="str">
        <f t="shared" si="592"/>
        <v/>
      </c>
      <c r="H4994" s="269" t="str">
        <f t="shared" si="593"/>
        <v/>
      </c>
      <c r="I4994" s="269" t="str">
        <f t="shared" si="594"/>
        <v/>
      </c>
      <c r="J4994" s="83" t="str">
        <f t="shared" si="595"/>
        <v/>
      </c>
      <c r="K4994" s="269" t="str">
        <f t="shared" si="596"/>
        <v/>
      </c>
      <c r="L4994" s="21" t="str">
        <f t="shared" si="597"/>
        <v/>
      </c>
      <c r="M4994" s="279"/>
      <c r="N4994" s="279"/>
      <c r="O4994" s="279"/>
      <c r="P4994" s="279"/>
      <c r="Q4994" s="269"/>
      <c r="R4994" s="21"/>
      <c r="S4994" s="21"/>
      <c r="T4994" s="21"/>
      <c r="U4994" s="21"/>
      <c r="V4994" s="21"/>
      <c r="W4994" s="21"/>
      <c r="X4994" s="21"/>
      <c r="Y4994" s="91"/>
    </row>
    <row r="4995" spans="1:25">
      <c r="A4995" s="291"/>
      <c r="B4995" s="30"/>
      <c r="C4995" s="30"/>
      <c r="D4995" s="30"/>
      <c r="E4995" s="54"/>
      <c r="F4995" s="21"/>
      <c r="G4995" s="269" t="str">
        <f t="shared" si="592"/>
        <v/>
      </c>
      <c r="H4995" s="269" t="str">
        <f t="shared" si="593"/>
        <v/>
      </c>
      <c r="I4995" s="269" t="str">
        <f t="shared" si="594"/>
        <v/>
      </c>
      <c r="J4995" s="83" t="str">
        <f t="shared" si="595"/>
        <v/>
      </c>
      <c r="K4995" s="269" t="str">
        <f t="shared" si="596"/>
        <v/>
      </c>
      <c r="L4995" s="21" t="str">
        <f t="shared" si="597"/>
        <v/>
      </c>
      <c r="M4995" s="279"/>
      <c r="N4995" s="279"/>
      <c r="O4995" s="279"/>
      <c r="P4995" s="279"/>
      <c r="Q4995" s="269"/>
      <c r="R4995" s="21"/>
      <c r="S4995" s="21"/>
      <c r="T4995" s="21"/>
      <c r="U4995" s="21"/>
      <c r="V4995" s="21"/>
      <c r="W4995" s="21"/>
      <c r="X4995" s="21"/>
      <c r="Y4995" s="91"/>
    </row>
    <row r="4996" spans="1:25">
      <c r="A4996" s="291"/>
      <c r="B4996" s="30"/>
      <c r="C4996" s="30"/>
      <c r="D4996" s="30"/>
      <c r="E4996" s="54"/>
      <c r="F4996" s="21"/>
      <c r="G4996" s="269" t="str">
        <f t="shared" si="592"/>
        <v/>
      </c>
      <c r="H4996" s="269" t="str">
        <f t="shared" si="593"/>
        <v/>
      </c>
      <c r="I4996" s="269" t="str">
        <f t="shared" si="594"/>
        <v/>
      </c>
      <c r="J4996" s="83" t="str">
        <f t="shared" si="595"/>
        <v/>
      </c>
      <c r="K4996" s="269" t="str">
        <f t="shared" si="596"/>
        <v/>
      </c>
      <c r="L4996" s="21" t="str">
        <f t="shared" si="597"/>
        <v/>
      </c>
      <c r="M4996" s="279"/>
      <c r="N4996" s="279"/>
      <c r="O4996" s="279"/>
      <c r="P4996" s="279"/>
      <c r="Q4996" s="269"/>
      <c r="R4996" s="21"/>
      <c r="S4996" s="21"/>
      <c r="T4996" s="21"/>
      <c r="U4996" s="21"/>
      <c r="V4996" s="21"/>
      <c r="W4996" s="21"/>
      <c r="X4996" s="21"/>
      <c r="Y4996" s="91"/>
    </row>
    <row r="4997" spans="1:25">
      <c r="A4997" s="291"/>
      <c r="B4997" s="30"/>
      <c r="C4997" s="30"/>
      <c r="D4997" s="30"/>
      <c r="E4997" s="54"/>
      <c r="F4997" s="21"/>
      <c r="G4997" s="269" t="str">
        <f t="shared" si="592"/>
        <v/>
      </c>
      <c r="H4997" s="269" t="str">
        <f t="shared" si="593"/>
        <v/>
      </c>
      <c r="I4997" s="269" t="str">
        <f t="shared" si="594"/>
        <v/>
      </c>
      <c r="J4997" s="83" t="str">
        <f t="shared" si="595"/>
        <v/>
      </c>
      <c r="K4997" s="269" t="str">
        <f t="shared" si="596"/>
        <v/>
      </c>
      <c r="L4997" s="21" t="str">
        <f t="shared" si="597"/>
        <v/>
      </c>
      <c r="M4997" s="279"/>
      <c r="N4997" s="279"/>
      <c r="O4997" s="279"/>
      <c r="P4997" s="279"/>
      <c r="Q4997" s="269"/>
      <c r="R4997" s="21"/>
      <c r="S4997" s="21"/>
      <c r="T4997" s="21"/>
      <c r="U4997" s="21"/>
      <c r="V4997" s="21"/>
      <c r="W4997" s="21"/>
      <c r="X4997" s="21"/>
      <c r="Y4997" s="91"/>
    </row>
    <row r="4998" spans="1:25">
      <c r="A4998" s="291"/>
      <c r="B4998" s="30"/>
      <c r="C4998" s="30"/>
      <c r="D4998" s="30"/>
      <c r="E4998" s="54"/>
      <c r="F4998" s="21"/>
      <c r="G4998" s="269" t="str">
        <f t="shared" si="592"/>
        <v/>
      </c>
      <c r="H4998" s="269" t="str">
        <f t="shared" si="593"/>
        <v/>
      </c>
      <c r="I4998" s="269" t="str">
        <f t="shared" si="594"/>
        <v/>
      </c>
      <c r="J4998" s="83" t="str">
        <f t="shared" si="595"/>
        <v/>
      </c>
      <c r="K4998" s="269" t="str">
        <f t="shared" si="596"/>
        <v/>
      </c>
      <c r="L4998" s="21" t="str">
        <f t="shared" si="597"/>
        <v/>
      </c>
      <c r="M4998" s="279"/>
      <c r="N4998" s="279"/>
      <c r="O4998" s="279"/>
      <c r="P4998" s="279"/>
      <c r="Q4998" s="269"/>
      <c r="R4998" s="21"/>
      <c r="S4998" s="21"/>
      <c r="T4998" s="21"/>
      <c r="U4998" s="21"/>
      <c r="V4998" s="21"/>
      <c r="W4998" s="21"/>
      <c r="X4998" s="21"/>
      <c r="Y4998" s="91"/>
    </row>
    <row r="4999" spans="1:25">
      <c r="A4999" s="291"/>
      <c r="B4999" s="30"/>
      <c r="C4999" s="30"/>
      <c r="D4999" s="30"/>
      <c r="E4999" s="54"/>
      <c r="F4999" s="21"/>
      <c r="G4999" s="269" t="str">
        <f t="shared" si="592"/>
        <v/>
      </c>
      <c r="H4999" s="269" t="str">
        <f t="shared" si="593"/>
        <v/>
      </c>
      <c r="I4999" s="269" t="str">
        <f t="shared" si="594"/>
        <v/>
      </c>
      <c r="J4999" s="83" t="str">
        <f t="shared" si="595"/>
        <v/>
      </c>
      <c r="K4999" s="269" t="str">
        <f t="shared" si="596"/>
        <v/>
      </c>
      <c r="L4999" s="21" t="str">
        <f t="shared" si="597"/>
        <v/>
      </c>
      <c r="M4999" s="279"/>
      <c r="N4999" s="279"/>
      <c r="O4999" s="279"/>
      <c r="P4999" s="279"/>
      <c r="Q4999" s="269"/>
      <c r="R4999" s="21"/>
      <c r="S4999" s="21"/>
      <c r="T4999" s="21"/>
      <c r="U4999" s="21"/>
      <c r="V4999" s="21"/>
      <c r="W4999" s="21"/>
      <c r="X4999" s="21"/>
      <c r="Y4999" s="91"/>
    </row>
    <row r="5000" spans="1:25">
      <c r="A5000" s="291"/>
      <c r="B5000" s="30"/>
      <c r="C5000" s="30"/>
      <c r="D5000" s="30"/>
      <c r="E5000" s="54"/>
      <c r="F5000" s="21"/>
      <c r="G5000" s="269" t="str">
        <f t="shared" si="592"/>
        <v/>
      </c>
      <c r="H5000" s="269" t="str">
        <f t="shared" si="593"/>
        <v/>
      </c>
      <c r="I5000" s="269" t="str">
        <f t="shared" si="594"/>
        <v/>
      </c>
      <c r="J5000" s="83" t="str">
        <f t="shared" si="595"/>
        <v/>
      </c>
      <c r="K5000" s="269" t="str">
        <f t="shared" si="596"/>
        <v/>
      </c>
      <c r="L5000" s="21" t="str">
        <f t="shared" si="597"/>
        <v/>
      </c>
      <c r="M5000" s="279"/>
      <c r="N5000" s="279"/>
      <c r="O5000" s="279"/>
      <c r="P5000" s="279"/>
      <c r="Q5000" s="269"/>
      <c r="R5000" s="21"/>
      <c r="S5000" s="21"/>
      <c r="T5000" s="21"/>
      <c r="U5000" s="21"/>
      <c r="V5000" s="21"/>
      <c r="W5000" s="21"/>
      <c r="X5000" s="21"/>
      <c r="Y5000" s="91"/>
    </row>
    <row r="5001" spans="1:25">
      <c r="A5001" s="291"/>
      <c r="B5001" s="30"/>
      <c r="C5001" s="30"/>
      <c r="D5001" s="30"/>
      <c r="E5001" s="54"/>
      <c r="F5001" s="21"/>
      <c r="G5001" s="269" t="str">
        <f t="shared" si="592"/>
        <v/>
      </c>
      <c r="H5001" s="269" t="str">
        <f t="shared" si="593"/>
        <v/>
      </c>
      <c r="I5001" s="269" t="str">
        <f t="shared" si="594"/>
        <v/>
      </c>
      <c r="J5001" s="83" t="str">
        <f t="shared" si="595"/>
        <v/>
      </c>
      <c r="K5001" s="269" t="str">
        <f t="shared" si="596"/>
        <v/>
      </c>
      <c r="L5001" s="21" t="str">
        <f t="shared" si="597"/>
        <v/>
      </c>
      <c r="M5001" s="279"/>
      <c r="N5001" s="279"/>
      <c r="O5001" s="279"/>
      <c r="P5001" s="279"/>
      <c r="Q5001" s="269"/>
      <c r="R5001" s="21"/>
      <c r="S5001" s="21"/>
      <c r="T5001" s="21"/>
      <c r="U5001" s="21"/>
      <c r="V5001" s="21"/>
      <c r="W5001" s="21"/>
      <c r="X5001" s="21"/>
      <c r="Y5001" s="91"/>
    </row>
    <row r="5002" spans="1:25">
      <c r="A5002" s="291"/>
      <c r="B5002" s="30"/>
      <c r="C5002" s="30"/>
      <c r="D5002" s="30"/>
      <c r="E5002" s="54"/>
      <c r="F5002" s="21"/>
      <c r="G5002" s="269" t="str">
        <f t="shared" si="592"/>
        <v/>
      </c>
      <c r="H5002" s="269" t="str">
        <f t="shared" si="593"/>
        <v/>
      </c>
      <c r="I5002" s="269" t="str">
        <f t="shared" si="594"/>
        <v/>
      </c>
      <c r="J5002" s="83" t="str">
        <f t="shared" si="595"/>
        <v/>
      </c>
      <c r="K5002" s="269" t="str">
        <f t="shared" si="596"/>
        <v/>
      </c>
      <c r="L5002" s="21" t="str">
        <f t="shared" si="597"/>
        <v/>
      </c>
      <c r="M5002" s="279"/>
      <c r="N5002" s="279"/>
      <c r="O5002" s="279"/>
      <c r="P5002" s="279"/>
      <c r="Q5002" s="269"/>
      <c r="R5002" s="21"/>
      <c r="S5002" s="21"/>
      <c r="T5002" s="21"/>
      <c r="U5002" s="21"/>
      <c r="V5002" s="21"/>
      <c r="W5002" s="21"/>
      <c r="X5002" s="21"/>
      <c r="Y5002" s="91"/>
    </row>
    <row r="5003" spans="1:25">
      <c r="A5003" s="291"/>
      <c r="B5003" s="30"/>
      <c r="C5003" s="30"/>
      <c r="D5003" s="30"/>
      <c r="E5003" s="54"/>
      <c r="F5003" s="21"/>
      <c r="G5003" s="269" t="str">
        <f t="shared" si="592"/>
        <v/>
      </c>
      <c r="H5003" s="269" t="str">
        <f t="shared" si="593"/>
        <v/>
      </c>
      <c r="I5003" s="269" t="str">
        <f t="shared" si="594"/>
        <v/>
      </c>
      <c r="J5003" s="83" t="str">
        <f t="shared" si="595"/>
        <v/>
      </c>
      <c r="K5003" s="269" t="str">
        <f t="shared" si="596"/>
        <v/>
      </c>
      <c r="L5003" s="21" t="str">
        <f t="shared" si="597"/>
        <v/>
      </c>
      <c r="M5003" s="279"/>
      <c r="N5003" s="279"/>
      <c r="O5003" s="279"/>
      <c r="P5003" s="279"/>
      <c r="Q5003" s="269"/>
      <c r="R5003" s="21"/>
      <c r="S5003" s="21"/>
      <c r="T5003" s="21"/>
      <c r="U5003" s="21"/>
      <c r="V5003" s="21"/>
      <c r="W5003" s="21"/>
      <c r="X5003" s="21"/>
      <c r="Y5003" s="91"/>
    </row>
    <row r="5004" spans="1:25">
      <c r="A5004" s="291"/>
      <c r="B5004" s="30"/>
      <c r="C5004" s="30"/>
      <c r="D5004" s="30"/>
      <c r="E5004" s="54"/>
      <c r="F5004" s="21"/>
      <c r="G5004" s="269" t="str">
        <f t="shared" si="592"/>
        <v/>
      </c>
      <c r="H5004" s="269" t="str">
        <f t="shared" si="593"/>
        <v/>
      </c>
      <c r="I5004" s="269" t="str">
        <f t="shared" si="594"/>
        <v/>
      </c>
      <c r="J5004" s="83" t="str">
        <f t="shared" si="595"/>
        <v/>
      </c>
      <c r="K5004" s="269" t="str">
        <f t="shared" si="596"/>
        <v/>
      </c>
      <c r="L5004" s="21" t="str">
        <f t="shared" si="597"/>
        <v/>
      </c>
      <c r="M5004" s="279"/>
      <c r="N5004" s="279"/>
      <c r="O5004" s="279"/>
      <c r="P5004" s="279"/>
      <c r="Q5004" s="269"/>
      <c r="R5004" s="21"/>
      <c r="S5004" s="21"/>
      <c r="T5004" s="21"/>
      <c r="U5004" s="21"/>
      <c r="V5004" s="21"/>
      <c r="W5004" s="21"/>
      <c r="X5004" s="21"/>
      <c r="Y5004" s="91"/>
    </row>
    <row r="5005" spans="1:25">
      <c r="A5005" s="291"/>
      <c r="B5005" s="30"/>
      <c r="C5005" s="30"/>
      <c r="D5005" s="30"/>
      <c r="E5005" s="54"/>
      <c r="F5005" s="21"/>
      <c r="G5005" s="269" t="str">
        <f t="shared" si="592"/>
        <v/>
      </c>
      <c r="H5005" s="269" t="str">
        <f t="shared" si="593"/>
        <v/>
      </c>
      <c r="I5005" s="269" t="str">
        <f t="shared" si="594"/>
        <v/>
      </c>
      <c r="J5005" s="83" t="str">
        <f t="shared" si="595"/>
        <v/>
      </c>
      <c r="K5005" s="269" t="str">
        <f t="shared" si="596"/>
        <v/>
      </c>
      <c r="L5005" s="21" t="str">
        <f t="shared" si="597"/>
        <v/>
      </c>
      <c r="M5005" s="279"/>
      <c r="N5005" s="279"/>
      <c r="O5005" s="279"/>
      <c r="P5005" s="279"/>
      <c r="Q5005" s="269"/>
      <c r="R5005" s="21"/>
      <c r="S5005" s="21"/>
      <c r="T5005" s="21"/>
      <c r="U5005" s="21"/>
      <c r="V5005" s="21"/>
      <c r="W5005" s="21"/>
      <c r="X5005" s="21"/>
      <c r="Y5005" s="91"/>
    </row>
    <row r="5006" spans="1:25">
      <c r="A5006" s="291"/>
      <c r="B5006" s="30"/>
      <c r="C5006" s="30"/>
      <c r="D5006" s="30"/>
      <c r="E5006" s="54"/>
      <c r="F5006" s="21"/>
      <c r="G5006" s="269" t="str">
        <f t="shared" si="592"/>
        <v/>
      </c>
      <c r="H5006" s="269" t="str">
        <f t="shared" si="593"/>
        <v/>
      </c>
      <c r="I5006" s="269" t="str">
        <f t="shared" si="594"/>
        <v/>
      </c>
      <c r="J5006" s="83" t="str">
        <f t="shared" si="595"/>
        <v/>
      </c>
      <c r="K5006" s="269" t="str">
        <f t="shared" si="596"/>
        <v/>
      </c>
      <c r="L5006" s="21" t="str">
        <f t="shared" si="597"/>
        <v/>
      </c>
      <c r="M5006" s="279"/>
      <c r="N5006" s="279"/>
      <c r="O5006" s="279"/>
      <c r="P5006" s="279"/>
      <c r="Q5006" s="269"/>
      <c r="R5006" s="21"/>
      <c r="S5006" s="21"/>
      <c r="T5006" s="21"/>
      <c r="U5006" s="21"/>
      <c r="V5006" s="21"/>
      <c r="W5006" s="21"/>
      <c r="X5006" s="21"/>
      <c r="Y5006" s="91"/>
    </row>
    <row r="5007" spans="1:25">
      <c r="A5007" s="291"/>
      <c r="B5007" s="30"/>
      <c r="C5007" s="30"/>
      <c r="D5007" s="30"/>
      <c r="E5007" s="54"/>
      <c r="F5007" s="21"/>
      <c r="G5007" s="269" t="str">
        <f t="shared" si="592"/>
        <v/>
      </c>
      <c r="H5007" s="269" t="str">
        <f t="shared" si="593"/>
        <v/>
      </c>
      <c r="I5007" s="269" t="str">
        <f t="shared" si="594"/>
        <v/>
      </c>
      <c r="J5007" s="83" t="str">
        <f t="shared" si="595"/>
        <v/>
      </c>
      <c r="K5007" s="269" t="str">
        <f t="shared" si="596"/>
        <v/>
      </c>
      <c r="L5007" s="21" t="str">
        <f t="shared" si="597"/>
        <v/>
      </c>
      <c r="M5007" s="279"/>
      <c r="N5007" s="279"/>
      <c r="O5007" s="279"/>
      <c r="P5007" s="279"/>
      <c r="Q5007" s="269"/>
      <c r="R5007" s="21"/>
      <c r="S5007" s="21"/>
      <c r="T5007" s="21"/>
      <c r="U5007" s="21"/>
      <c r="V5007" s="21"/>
      <c r="W5007" s="21"/>
      <c r="X5007" s="21"/>
      <c r="Y5007" s="91"/>
    </row>
    <row r="5008" spans="1:25">
      <c r="A5008" s="291"/>
      <c r="B5008" s="30"/>
      <c r="C5008" s="30"/>
      <c r="D5008" s="30"/>
      <c r="E5008" s="54"/>
      <c r="F5008" s="21"/>
      <c r="G5008" s="269" t="str">
        <f t="shared" si="592"/>
        <v/>
      </c>
      <c r="H5008" s="269" t="str">
        <f t="shared" si="593"/>
        <v/>
      </c>
      <c r="I5008" s="269" t="str">
        <f t="shared" si="594"/>
        <v/>
      </c>
      <c r="J5008" s="83" t="str">
        <f t="shared" si="595"/>
        <v/>
      </c>
      <c r="K5008" s="269" t="str">
        <f t="shared" si="596"/>
        <v/>
      </c>
      <c r="L5008" s="21" t="str">
        <f t="shared" si="597"/>
        <v/>
      </c>
      <c r="M5008" s="279"/>
      <c r="N5008" s="279"/>
      <c r="O5008" s="279"/>
      <c r="P5008" s="279"/>
      <c r="Q5008" s="269"/>
      <c r="R5008" s="21"/>
      <c r="S5008" s="21"/>
      <c r="T5008" s="21"/>
      <c r="U5008" s="21"/>
      <c r="V5008" s="21"/>
      <c r="W5008" s="21"/>
      <c r="X5008" s="21"/>
      <c r="Y5008" s="91"/>
    </row>
    <row r="5009" spans="1:25">
      <c r="A5009" s="291"/>
      <c r="B5009" s="30"/>
      <c r="C5009" s="30"/>
      <c r="D5009" s="30"/>
      <c r="E5009" s="54"/>
      <c r="F5009" s="21"/>
      <c r="G5009" s="269" t="str">
        <f t="shared" si="592"/>
        <v/>
      </c>
      <c r="H5009" s="269" t="str">
        <f t="shared" si="593"/>
        <v/>
      </c>
      <c r="I5009" s="269" t="str">
        <f t="shared" si="594"/>
        <v/>
      </c>
      <c r="J5009" s="83" t="str">
        <f t="shared" si="595"/>
        <v/>
      </c>
      <c r="K5009" s="269" t="str">
        <f t="shared" si="596"/>
        <v/>
      </c>
      <c r="L5009" s="21" t="str">
        <f t="shared" si="597"/>
        <v/>
      </c>
      <c r="M5009" s="279"/>
      <c r="N5009" s="279"/>
      <c r="O5009" s="279"/>
      <c r="P5009" s="279"/>
      <c r="Q5009" s="269"/>
      <c r="R5009" s="21"/>
      <c r="S5009" s="21"/>
      <c r="T5009" s="21"/>
      <c r="U5009" s="21"/>
      <c r="V5009" s="21"/>
      <c r="W5009" s="21"/>
      <c r="X5009" s="21"/>
      <c r="Y5009" s="91"/>
    </row>
    <row r="5010" spans="1:25">
      <c r="A5010" s="291"/>
      <c r="B5010" s="30"/>
      <c r="C5010" s="30"/>
      <c r="D5010" s="30"/>
      <c r="E5010" s="54"/>
      <c r="F5010" s="21"/>
      <c r="G5010" s="269" t="str">
        <f t="shared" si="592"/>
        <v/>
      </c>
      <c r="H5010" s="269" t="str">
        <f t="shared" si="593"/>
        <v/>
      </c>
      <c r="I5010" s="269" t="str">
        <f t="shared" si="594"/>
        <v/>
      </c>
      <c r="J5010" s="83" t="str">
        <f t="shared" si="595"/>
        <v/>
      </c>
      <c r="K5010" s="269" t="str">
        <f t="shared" si="596"/>
        <v/>
      </c>
      <c r="L5010" s="21" t="str">
        <f t="shared" si="597"/>
        <v/>
      </c>
      <c r="M5010" s="279"/>
      <c r="N5010" s="279"/>
      <c r="O5010" s="279"/>
      <c r="P5010" s="279"/>
      <c r="Q5010" s="269"/>
      <c r="R5010" s="21"/>
      <c r="S5010" s="21"/>
      <c r="T5010" s="21"/>
      <c r="U5010" s="21"/>
      <c r="V5010" s="21"/>
      <c r="W5010" s="21"/>
      <c r="X5010" s="21"/>
      <c r="Y5010" s="91"/>
    </row>
    <row r="5011" spans="1:25">
      <c r="A5011" s="291"/>
      <c r="B5011" s="30"/>
      <c r="C5011" s="30"/>
      <c r="D5011" s="30"/>
      <c r="E5011" s="54"/>
      <c r="F5011" s="21"/>
      <c r="G5011" s="269" t="str">
        <f t="shared" si="592"/>
        <v/>
      </c>
      <c r="H5011" s="269" t="str">
        <f t="shared" si="593"/>
        <v/>
      </c>
      <c r="I5011" s="269" t="str">
        <f t="shared" si="594"/>
        <v/>
      </c>
      <c r="J5011" s="83" t="str">
        <f t="shared" si="595"/>
        <v/>
      </c>
      <c r="K5011" s="269" t="str">
        <f t="shared" si="596"/>
        <v/>
      </c>
      <c r="L5011" s="21" t="str">
        <f t="shared" si="597"/>
        <v/>
      </c>
      <c r="M5011" s="279"/>
      <c r="N5011" s="279"/>
      <c r="O5011" s="279"/>
      <c r="P5011" s="279"/>
      <c r="Q5011" s="269"/>
      <c r="R5011" s="21"/>
      <c r="S5011" s="21"/>
      <c r="T5011" s="21"/>
      <c r="U5011" s="21"/>
      <c r="V5011" s="21"/>
      <c r="W5011" s="21"/>
      <c r="X5011" s="21"/>
      <c r="Y5011" s="91"/>
    </row>
    <row r="5012" spans="1:25">
      <c r="A5012" s="291"/>
      <c r="B5012" s="30"/>
      <c r="C5012" s="30"/>
      <c r="D5012" s="30"/>
      <c r="E5012" s="54"/>
      <c r="F5012" s="21"/>
      <c r="G5012" s="269" t="str">
        <f t="shared" si="592"/>
        <v/>
      </c>
      <c r="H5012" s="269" t="str">
        <f t="shared" si="593"/>
        <v/>
      </c>
      <c r="I5012" s="269" t="str">
        <f t="shared" si="594"/>
        <v/>
      </c>
      <c r="J5012" s="83" t="str">
        <f t="shared" si="595"/>
        <v/>
      </c>
      <c r="K5012" s="269" t="str">
        <f t="shared" si="596"/>
        <v/>
      </c>
      <c r="L5012" s="21" t="str">
        <f t="shared" si="597"/>
        <v/>
      </c>
      <c r="M5012" s="279"/>
      <c r="N5012" s="279"/>
      <c r="O5012" s="279"/>
      <c r="P5012" s="279"/>
      <c r="Q5012" s="269"/>
      <c r="R5012" s="21"/>
      <c r="S5012" s="21"/>
      <c r="T5012" s="21"/>
      <c r="U5012" s="21"/>
      <c r="V5012" s="21"/>
      <c r="W5012" s="21"/>
      <c r="X5012" s="21"/>
      <c r="Y5012" s="91"/>
    </row>
    <row r="5013" spans="1:25">
      <c r="A5013" s="291"/>
      <c r="B5013" s="30"/>
      <c r="C5013" s="30"/>
      <c r="D5013" s="30"/>
      <c r="E5013" s="54"/>
      <c r="F5013" s="21"/>
      <c r="G5013" s="269" t="str">
        <f t="shared" si="592"/>
        <v/>
      </c>
      <c r="H5013" s="269" t="str">
        <f t="shared" si="593"/>
        <v/>
      </c>
      <c r="I5013" s="269" t="str">
        <f t="shared" si="594"/>
        <v/>
      </c>
      <c r="J5013" s="83" t="str">
        <f t="shared" si="595"/>
        <v/>
      </c>
      <c r="K5013" s="269" t="str">
        <f t="shared" si="596"/>
        <v/>
      </c>
      <c r="L5013" s="21" t="str">
        <f t="shared" si="597"/>
        <v/>
      </c>
      <c r="M5013" s="279"/>
      <c r="N5013" s="279"/>
      <c r="O5013" s="279"/>
      <c r="P5013" s="279"/>
      <c r="Q5013" s="269"/>
      <c r="R5013" s="21"/>
      <c r="S5013" s="21"/>
      <c r="T5013" s="21"/>
      <c r="U5013" s="21"/>
      <c r="V5013" s="21"/>
      <c r="W5013" s="21"/>
      <c r="X5013" s="21"/>
      <c r="Y5013" s="91"/>
    </row>
    <row r="5014" spans="1:25">
      <c r="A5014" s="291"/>
      <c r="B5014" s="30"/>
      <c r="C5014" s="30"/>
      <c r="D5014" s="30"/>
      <c r="E5014" s="54"/>
      <c r="F5014" s="21"/>
      <c r="G5014" s="269" t="str">
        <f t="shared" si="592"/>
        <v/>
      </c>
      <c r="H5014" s="269" t="str">
        <f t="shared" si="593"/>
        <v/>
      </c>
      <c r="I5014" s="269" t="str">
        <f t="shared" si="594"/>
        <v/>
      </c>
      <c r="J5014" s="83" t="str">
        <f t="shared" si="595"/>
        <v/>
      </c>
      <c r="K5014" s="269" t="str">
        <f t="shared" si="596"/>
        <v/>
      </c>
      <c r="L5014" s="21" t="str">
        <f t="shared" si="597"/>
        <v/>
      </c>
      <c r="M5014" s="279"/>
      <c r="N5014" s="279"/>
      <c r="O5014" s="279"/>
      <c r="P5014" s="279"/>
      <c r="Q5014" s="269"/>
      <c r="R5014" s="21"/>
      <c r="S5014" s="21"/>
      <c r="T5014" s="21"/>
      <c r="U5014" s="21"/>
      <c r="V5014" s="21"/>
      <c r="W5014" s="21"/>
      <c r="X5014" s="21"/>
      <c r="Y5014" s="91"/>
    </row>
    <row r="5015" spans="1:25">
      <c r="A5015" s="291"/>
      <c r="B5015" s="30"/>
      <c r="C5015" s="30"/>
      <c r="D5015" s="30"/>
      <c r="E5015" s="54"/>
      <c r="F5015" s="21"/>
      <c r="G5015" s="269" t="str">
        <f t="shared" si="592"/>
        <v/>
      </c>
      <c r="H5015" s="269" t="str">
        <f t="shared" si="593"/>
        <v/>
      </c>
      <c r="I5015" s="269" t="str">
        <f t="shared" si="594"/>
        <v/>
      </c>
      <c r="J5015" s="83" t="str">
        <f t="shared" si="595"/>
        <v/>
      </c>
      <c r="K5015" s="269" t="str">
        <f t="shared" si="596"/>
        <v/>
      </c>
      <c r="L5015" s="21" t="str">
        <f t="shared" si="597"/>
        <v/>
      </c>
      <c r="M5015" s="279"/>
      <c r="N5015" s="279"/>
      <c r="O5015" s="279"/>
      <c r="P5015" s="279"/>
      <c r="Q5015" s="269"/>
      <c r="R5015" s="21"/>
      <c r="S5015" s="21"/>
      <c r="T5015" s="21"/>
      <c r="U5015" s="21"/>
      <c r="V5015" s="21"/>
      <c r="W5015" s="21"/>
      <c r="X5015" s="21"/>
      <c r="Y5015" s="91"/>
    </row>
    <row r="5016" spans="1:25">
      <c r="A5016" s="291"/>
      <c r="B5016" s="30"/>
      <c r="C5016" s="30"/>
      <c r="D5016" s="30"/>
      <c r="E5016" s="54"/>
      <c r="F5016" s="21"/>
      <c r="G5016" s="269" t="str">
        <f t="shared" si="592"/>
        <v/>
      </c>
      <c r="H5016" s="269" t="str">
        <f t="shared" si="593"/>
        <v/>
      </c>
      <c r="I5016" s="269" t="str">
        <f t="shared" si="594"/>
        <v/>
      </c>
      <c r="J5016" s="83" t="str">
        <f t="shared" si="595"/>
        <v/>
      </c>
      <c r="K5016" s="269" t="str">
        <f t="shared" si="596"/>
        <v/>
      </c>
      <c r="L5016" s="21" t="str">
        <f t="shared" si="597"/>
        <v/>
      </c>
      <c r="M5016" s="279"/>
      <c r="N5016" s="279"/>
      <c r="O5016" s="279"/>
      <c r="P5016" s="279"/>
      <c r="Q5016" s="269"/>
      <c r="R5016" s="21"/>
      <c r="S5016" s="21"/>
      <c r="T5016" s="21"/>
      <c r="U5016" s="21"/>
      <c r="V5016" s="21"/>
      <c r="W5016" s="21"/>
      <c r="X5016" s="21"/>
      <c r="Y5016" s="91"/>
    </row>
    <row r="5017" spans="1:25">
      <c r="A5017" s="291"/>
      <c r="B5017" s="30"/>
      <c r="C5017" s="30"/>
      <c r="D5017" s="30"/>
      <c r="E5017" s="54"/>
      <c r="F5017" s="21"/>
      <c r="G5017" s="269" t="str">
        <f t="shared" si="592"/>
        <v/>
      </c>
      <c r="H5017" s="269" t="str">
        <f t="shared" si="593"/>
        <v/>
      </c>
      <c r="I5017" s="269" t="str">
        <f t="shared" si="594"/>
        <v/>
      </c>
      <c r="J5017" s="83" t="str">
        <f t="shared" si="595"/>
        <v/>
      </c>
      <c r="K5017" s="269" t="str">
        <f t="shared" si="596"/>
        <v/>
      </c>
      <c r="L5017" s="21" t="str">
        <f t="shared" si="597"/>
        <v/>
      </c>
      <c r="M5017" s="279"/>
      <c r="N5017" s="279"/>
      <c r="O5017" s="279"/>
      <c r="P5017" s="279"/>
      <c r="Q5017" s="269"/>
      <c r="R5017" s="21"/>
      <c r="S5017" s="21"/>
      <c r="T5017" s="21"/>
      <c r="U5017" s="21"/>
      <c r="V5017" s="21"/>
      <c r="W5017" s="21"/>
      <c r="X5017" s="21"/>
      <c r="Y5017" s="91"/>
    </row>
    <row r="5018" spans="1:25">
      <c r="A5018" s="291"/>
      <c r="B5018" s="30"/>
      <c r="C5018" s="30"/>
      <c r="D5018" s="30"/>
      <c r="E5018" s="54"/>
      <c r="F5018" s="21"/>
      <c r="G5018" s="269" t="str">
        <f t="shared" si="592"/>
        <v/>
      </c>
      <c r="H5018" s="269" t="str">
        <f t="shared" si="593"/>
        <v/>
      </c>
      <c r="I5018" s="269" t="str">
        <f t="shared" si="594"/>
        <v/>
      </c>
      <c r="J5018" s="83" t="str">
        <f t="shared" si="595"/>
        <v/>
      </c>
      <c r="K5018" s="269" t="str">
        <f t="shared" si="596"/>
        <v/>
      </c>
      <c r="L5018" s="21" t="str">
        <f t="shared" si="597"/>
        <v/>
      </c>
      <c r="M5018" s="279"/>
      <c r="N5018" s="279"/>
      <c r="O5018" s="279"/>
      <c r="P5018" s="279"/>
      <c r="Q5018" s="269"/>
      <c r="R5018" s="21"/>
      <c r="S5018" s="21"/>
      <c r="T5018" s="21"/>
      <c r="U5018" s="21"/>
      <c r="V5018" s="21"/>
      <c r="W5018" s="21"/>
      <c r="X5018" s="21"/>
      <c r="Y5018" s="91"/>
    </row>
    <row r="5019" spans="1:25">
      <c r="A5019" s="291"/>
      <c r="B5019" s="30"/>
      <c r="C5019" s="30"/>
      <c r="D5019" s="30"/>
      <c r="E5019" s="54"/>
      <c r="F5019" s="21"/>
      <c r="G5019" s="269" t="str">
        <f t="shared" si="592"/>
        <v/>
      </c>
      <c r="H5019" s="269" t="str">
        <f t="shared" si="593"/>
        <v/>
      </c>
      <c r="I5019" s="269" t="str">
        <f t="shared" si="594"/>
        <v/>
      </c>
      <c r="J5019" s="83" t="str">
        <f t="shared" si="595"/>
        <v/>
      </c>
      <c r="K5019" s="269" t="str">
        <f t="shared" si="596"/>
        <v/>
      </c>
      <c r="L5019" s="21" t="str">
        <f t="shared" si="597"/>
        <v/>
      </c>
      <c r="M5019" s="279"/>
      <c r="N5019" s="279"/>
      <c r="O5019" s="279"/>
      <c r="P5019" s="279"/>
      <c r="Q5019" s="269"/>
      <c r="R5019" s="21"/>
      <c r="S5019" s="21"/>
      <c r="T5019" s="21"/>
      <c r="U5019" s="21"/>
      <c r="V5019" s="21"/>
      <c r="W5019" s="21"/>
      <c r="X5019" s="21"/>
      <c r="Y5019" s="91"/>
    </row>
    <row r="5020" spans="1:25">
      <c r="A5020" s="291"/>
      <c r="B5020" s="30"/>
      <c r="C5020" s="30"/>
      <c r="D5020" s="30"/>
      <c r="E5020" s="54"/>
      <c r="F5020" s="21"/>
      <c r="G5020" s="269" t="str">
        <f t="shared" si="592"/>
        <v/>
      </c>
      <c r="H5020" s="269" t="str">
        <f t="shared" si="593"/>
        <v/>
      </c>
      <c r="I5020" s="269" t="str">
        <f t="shared" si="594"/>
        <v/>
      </c>
      <c r="J5020" s="83" t="str">
        <f t="shared" si="595"/>
        <v/>
      </c>
      <c r="K5020" s="269" t="str">
        <f t="shared" si="596"/>
        <v/>
      </c>
      <c r="L5020" s="21" t="str">
        <f t="shared" si="597"/>
        <v/>
      </c>
      <c r="M5020" s="279"/>
      <c r="N5020" s="279"/>
      <c r="O5020" s="279"/>
      <c r="P5020" s="279"/>
      <c r="Q5020" s="269"/>
      <c r="R5020" s="21"/>
      <c r="S5020" s="21"/>
      <c r="T5020" s="21"/>
      <c r="U5020" s="21"/>
      <c r="V5020" s="21"/>
      <c r="W5020" s="21"/>
      <c r="X5020" s="21"/>
      <c r="Y5020" s="91"/>
    </row>
    <row r="5021" spans="1:25">
      <c r="A5021" s="291"/>
      <c r="B5021" s="30"/>
      <c r="C5021" s="30"/>
      <c r="D5021" s="30"/>
      <c r="E5021" s="54"/>
      <c r="F5021" s="21"/>
      <c r="G5021" s="269" t="str">
        <f t="shared" si="592"/>
        <v/>
      </c>
      <c r="H5021" s="269" t="str">
        <f t="shared" si="593"/>
        <v/>
      </c>
      <c r="I5021" s="269" t="str">
        <f t="shared" si="594"/>
        <v/>
      </c>
      <c r="J5021" s="83" t="str">
        <f t="shared" si="595"/>
        <v/>
      </c>
      <c r="K5021" s="269" t="str">
        <f t="shared" si="596"/>
        <v/>
      </c>
      <c r="L5021" s="21" t="str">
        <f t="shared" si="597"/>
        <v/>
      </c>
      <c r="M5021" s="279"/>
      <c r="N5021" s="279"/>
      <c r="O5021" s="279"/>
      <c r="P5021" s="279"/>
      <c r="Q5021" s="269"/>
      <c r="R5021" s="21"/>
      <c r="S5021" s="21"/>
      <c r="T5021" s="21"/>
      <c r="U5021" s="21"/>
      <c r="V5021" s="21"/>
      <c r="W5021" s="21"/>
      <c r="X5021" s="21"/>
      <c r="Y5021" s="91"/>
    </row>
    <row r="5022" spans="1:25">
      <c r="A5022" s="291"/>
      <c r="B5022" s="30"/>
      <c r="C5022" s="30"/>
      <c r="D5022" s="30"/>
      <c r="E5022" s="54"/>
      <c r="F5022" s="21"/>
      <c r="G5022" s="269" t="str">
        <f t="shared" si="592"/>
        <v/>
      </c>
      <c r="H5022" s="269" t="str">
        <f t="shared" si="593"/>
        <v/>
      </c>
      <c r="I5022" s="269" t="str">
        <f t="shared" si="594"/>
        <v/>
      </c>
      <c r="J5022" s="83" t="str">
        <f t="shared" si="595"/>
        <v/>
      </c>
      <c r="K5022" s="269" t="str">
        <f t="shared" si="596"/>
        <v/>
      </c>
      <c r="L5022" s="21" t="str">
        <f t="shared" si="597"/>
        <v/>
      </c>
      <c r="M5022" s="279"/>
      <c r="N5022" s="279"/>
      <c r="O5022" s="279"/>
      <c r="P5022" s="279"/>
      <c r="Q5022" s="269"/>
      <c r="R5022" s="21"/>
      <c r="S5022" s="21"/>
      <c r="T5022" s="21"/>
      <c r="U5022" s="21"/>
      <c r="V5022" s="21"/>
      <c r="W5022" s="21"/>
      <c r="X5022" s="21"/>
      <c r="Y5022" s="91"/>
    </row>
    <row r="5023" spans="1:25">
      <c r="A5023" s="291"/>
      <c r="B5023" s="30"/>
      <c r="C5023" s="30"/>
      <c r="D5023" s="30"/>
      <c r="E5023" s="54"/>
      <c r="F5023" s="21"/>
      <c r="G5023" s="269" t="str">
        <f t="shared" si="592"/>
        <v/>
      </c>
      <c r="H5023" s="269" t="str">
        <f t="shared" si="593"/>
        <v/>
      </c>
      <c r="I5023" s="269" t="str">
        <f t="shared" si="594"/>
        <v/>
      </c>
      <c r="J5023" s="83" t="str">
        <f t="shared" si="595"/>
        <v/>
      </c>
      <c r="K5023" s="269" t="str">
        <f t="shared" si="596"/>
        <v/>
      </c>
      <c r="L5023" s="21" t="str">
        <f t="shared" si="597"/>
        <v/>
      </c>
      <c r="M5023" s="279"/>
      <c r="N5023" s="279"/>
      <c r="O5023" s="279"/>
      <c r="P5023" s="279"/>
      <c r="Q5023" s="269"/>
      <c r="R5023" s="21"/>
      <c r="S5023" s="21"/>
      <c r="T5023" s="21"/>
      <c r="U5023" s="21"/>
      <c r="V5023" s="21"/>
      <c r="W5023" s="21"/>
      <c r="X5023" s="21"/>
      <c r="Y5023" s="91"/>
    </row>
    <row r="5024" spans="1:25">
      <c r="A5024" s="291"/>
      <c r="B5024" s="30"/>
      <c r="C5024" s="30"/>
      <c r="D5024" s="30"/>
      <c r="E5024" s="54"/>
      <c r="F5024" s="21"/>
      <c r="G5024" s="269" t="str">
        <f t="shared" si="592"/>
        <v/>
      </c>
      <c r="H5024" s="269" t="str">
        <f t="shared" si="593"/>
        <v/>
      </c>
      <c r="I5024" s="269" t="str">
        <f t="shared" si="594"/>
        <v/>
      </c>
      <c r="J5024" s="83" t="str">
        <f t="shared" si="595"/>
        <v/>
      </c>
      <c r="K5024" s="269" t="str">
        <f t="shared" si="596"/>
        <v/>
      </c>
      <c r="L5024" s="21" t="str">
        <f t="shared" si="597"/>
        <v/>
      </c>
      <c r="M5024" s="279"/>
      <c r="N5024" s="279"/>
      <c r="O5024" s="279"/>
      <c r="P5024" s="279"/>
      <c r="Q5024" s="269"/>
      <c r="R5024" s="21"/>
      <c r="S5024" s="21"/>
      <c r="T5024" s="21"/>
      <c r="U5024" s="21"/>
      <c r="V5024" s="21"/>
      <c r="W5024" s="21"/>
      <c r="X5024" s="21"/>
      <c r="Y5024" s="91"/>
    </row>
    <row r="5025" spans="1:25">
      <c r="A5025" s="291"/>
      <c r="B5025" s="30"/>
      <c r="C5025" s="30"/>
      <c r="D5025" s="30"/>
      <c r="E5025" s="54"/>
      <c r="F5025" s="21"/>
      <c r="G5025" s="269" t="str">
        <f t="shared" si="592"/>
        <v/>
      </c>
      <c r="H5025" s="269" t="str">
        <f t="shared" si="593"/>
        <v/>
      </c>
      <c r="I5025" s="269" t="str">
        <f t="shared" si="594"/>
        <v/>
      </c>
      <c r="J5025" s="83" t="str">
        <f t="shared" si="595"/>
        <v/>
      </c>
      <c r="K5025" s="269" t="str">
        <f t="shared" si="596"/>
        <v/>
      </c>
      <c r="L5025" s="21" t="str">
        <f t="shared" si="597"/>
        <v/>
      </c>
      <c r="M5025" s="279"/>
      <c r="N5025" s="279"/>
      <c r="O5025" s="279"/>
      <c r="P5025" s="279"/>
      <c r="Q5025" s="269"/>
      <c r="R5025" s="21"/>
      <c r="S5025" s="21"/>
      <c r="T5025" s="21"/>
      <c r="U5025" s="21"/>
      <c r="V5025" s="21"/>
      <c r="W5025" s="21"/>
      <c r="X5025" s="21"/>
      <c r="Y5025" s="91"/>
    </row>
    <row r="5026" spans="1:25">
      <c r="A5026" s="291"/>
      <c r="B5026" s="30"/>
      <c r="C5026" s="30"/>
      <c r="D5026" s="30"/>
      <c r="E5026" s="54"/>
      <c r="F5026" s="21"/>
      <c r="G5026" s="269" t="str">
        <f t="shared" si="592"/>
        <v/>
      </c>
      <c r="H5026" s="269" t="str">
        <f t="shared" si="593"/>
        <v/>
      </c>
      <c r="I5026" s="269" t="str">
        <f t="shared" si="594"/>
        <v/>
      </c>
      <c r="J5026" s="83" t="str">
        <f t="shared" si="595"/>
        <v/>
      </c>
      <c r="K5026" s="269" t="str">
        <f t="shared" si="596"/>
        <v/>
      </c>
      <c r="L5026" s="21" t="str">
        <f t="shared" si="597"/>
        <v/>
      </c>
      <c r="M5026" s="279"/>
      <c r="N5026" s="279"/>
      <c r="O5026" s="279"/>
      <c r="P5026" s="279"/>
      <c r="Q5026" s="269"/>
      <c r="R5026" s="21"/>
      <c r="S5026" s="21"/>
      <c r="T5026" s="21"/>
      <c r="U5026" s="21"/>
      <c r="V5026" s="21"/>
      <c r="W5026" s="21"/>
      <c r="X5026" s="21"/>
      <c r="Y5026" s="91"/>
    </row>
    <row r="5027" spans="1:25">
      <c r="A5027" s="291"/>
      <c r="B5027" s="30"/>
      <c r="C5027" s="30"/>
      <c r="D5027" s="30"/>
      <c r="E5027" s="54"/>
      <c r="F5027" s="21"/>
      <c r="G5027" s="269" t="str">
        <f t="shared" si="592"/>
        <v/>
      </c>
      <c r="H5027" s="269" t="str">
        <f t="shared" si="593"/>
        <v/>
      </c>
      <c r="I5027" s="269" t="str">
        <f t="shared" si="594"/>
        <v/>
      </c>
      <c r="J5027" s="83" t="str">
        <f t="shared" si="595"/>
        <v/>
      </c>
      <c r="K5027" s="269" t="str">
        <f t="shared" si="596"/>
        <v/>
      </c>
      <c r="L5027" s="21" t="str">
        <f t="shared" si="597"/>
        <v/>
      </c>
      <c r="M5027" s="279"/>
      <c r="N5027" s="279"/>
      <c r="O5027" s="279"/>
      <c r="P5027" s="279"/>
      <c r="Q5027" s="269"/>
      <c r="R5027" s="21"/>
      <c r="S5027" s="21"/>
      <c r="T5027" s="21"/>
      <c r="U5027" s="21"/>
      <c r="V5027" s="21"/>
      <c r="W5027" s="21"/>
      <c r="X5027" s="21"/>
      <c r="Y5027" s="91"/>
    </row>
    <row r="5028" spans="1:25">
      <c r="A5028" s="291"/>
      <c r="B5028" s="30"/>
      <c r="C5028" s="30"/>
      <c r="D5028" s="30"/>
      <c r="E5028" s="54"/>
      <c r="F5028" s="21"/>
      <c r="G5028" s="269" t="str">
        <f t="shared" si="592"/>
        <v/>
      </c>
      <c r="H5028" s="269" t="str">
        <f t="shared" si="593"/>
        <v/>
      </c>
      <c r="I5028" s="269" t="str">
        <f t="shared" si="594"/>
        <v/>
      </c>
      <c r="J5028" s="83" t="str">
        <f t="shared" si="595"/>
        <v/>
      </c>
      <c r="K5028" s="269" t="str">
        <f t="shared" si="596"/>
        <v/>
      </c>
      <c r="L5028" s="21" t="str">
        <f t="shared" si="597"/>
        <v/>
      </c>
      <c r="M5028" s="279"/>
      <c r="N5028" s="279"/>
      <c r="O5028" s="279"/>
      <c r="P5028" s="279"/>
      <c r="Q5028" s="269"/>
      <c r="R5028" s="21"/>
      <c r="S5028" s="21"/>
      <c r="T5028" s="21"/>
      <c r="U5028" s="21"/>
      <c r="V5028" s="21"/>
      <c r="W5028" s="21"/>
      <c r="X5028" s="21"/>
      <c r="Y5028" s="91"/>
    </row>
    <row r="5029" spans="1:25">
      <c r="A5029" s="291"/>
      <c r="B5029" s="30"/>
      <c r="C5029" s="30"/>
      <c r="D5029" s="30"/>
      <c r="E5029" s="54"/>
      <c r="F5029" s="21"/>
      <c r="G5029" s="269" t="str">
        <f t="shared" si="592"/>
        <v/>
      </c>
      <c r="H5029" s="269" t="str">
        <f t="shared" si="593"/>
        <v/>
      </c>
      <c r="I5029" s="269" t="str">
        <f t="shared" si="594"/>
        <v/>
      </c>
      <c r="J5029" s="83" t="str">
        <f t="shared" si="595"/>
        <v/>
      </c>
      <c r="K5029" s="269" t="str">
        <f t="shared" si="596"/>
        <v/>
      </c>
      <c r="L5029" s="21" t="str">
        <f t="shared" si="597"/>
        <v/>
      </c>
      <c r="M5029" s="279"/>
      <c r="N5029" s="279"/>
      <c r="O5029" s="279"/>
      <c r="P5029" s="279"/>
      <c r="Q5029" s="269"/>
      <c r="R5029" s="21"/>
      <c r="S5029" s="21"/>
      <c r="T5029" s="21"/>
      <c r="U5029" s="21"/>
      <c r="V5029" s="21"/>
      <c r="W5029" s="21"/>
      <c r="X5029" s="21"/>
      <c r="Y5029" s="91"/>
    </row>
    <row r="5030" spans="1:25">
      <c r="A5030" s="291"/>
      <c r="B5030" s="30"/>
      <c r="C5030" s="30"/>
      <c r="D5030" s="30"/>
      <c r="E5030" s="54"/>
      <c r="F5030" s="21"/>
      <c r="G5030" s="269" t="str">
        <f t="shared" si="592"/>
        <v/>
      </c>
      <c r="H5030" s="269" t="str">
        <f t="shared" si="593"/>
        <v/>
      </c>
      <c r="I5030" s="269" t="str">
        <f t="shared" si="594"/>
        <v/>
      </c>
      <c r="J5030" s="83" t="str">
        <f t="shared" si="595"/>
        <v/>
      </c>
      <c r="K5030" s="269" t="str">
        <f t="shared" si="596"/>
        <v/>
      </c>
      <c r="L5030" s="21" t="str">
        <f t="shared" si="597"/>
        <v/>
      </c>
      <c r="M5030" s="279"/>
      <c r="N5030" s="279"/>
      <c r="O5030" s="279"/>
      <c r="P5030" s="279"/>
      <c r="Q5030" s="269"/>
      <c r="R5030" s="21"/>
      <c r="S5030" s="21"/>
      <c r="T5030" s="21"/>
      <c r="U5030" s="21"/>
      <c r="V5030" s="21"/>
      <c r="W5030" s="21"/>
      <c r="X5030" s="21"/>
      <c r="Y5030" s="91"/>
    </row>
    <row r="5031" spans="1:25">
      <c r="A5031" s="291"/>
      <c r="B5031" s="30"/>
      <c r="C5031" s="30"/>
      <c r="D5031" s="30"/>
      <c r="E5031" s="54"/>
      <c r="F5031" s="21"/>
      <c r="G5031" s="269" t="str">
        <f t="shared" si="592"/>
        <v/>
      </c>
      <c r="H5031" s="269" t="str">
        <f t="shared" si="593"/>
        <v/>
      </c>
      <c r="I5031" s="269" t="str">
        <f t="shared" si="594"/>
        <v/>
      </c>
      <c r="J5031" s="83" t="str">
        <f t="shared" si="595"/>
        <v/>
      </c>
      <c r="K5031" s="269" t="str">
        <f t="shared" si="596"/>
        <v/>
      </c>
      <c r="L5031" s="21" t="str">
        <f t="shared" si="597"/>
        <v/>
      </c>
      <c r="M5031" s="279"/>
      <c r="N5031" s="279"/>
      <c r="O5031" s="279"/>
      <c r="P5031" s="279"/>
      <c r="Q5031" s="269"/>
      <c r="R5031" s="21"/>
      <c r="S5031" s="21"/>
      <c r="T5031" s="21"/>
      <c r="U5031" s="21"/>
      <c r="V5031" s="21"/>
      <c r="W5031" s="21"/>
      <c r="X5031" s="21"/>
      <c r="Y5031" s="91"/>
    </row>
    <row r="5032" spans="1:25">
      <c r="A5032" s="291"/>
      <c r="B5032" s="30"/>
      <c r="C5032" s="30"/>
      <c r="D5032" s="30"/>
      <c r="E5032" s="54"/>
      <c r="F5032" s="21"/>
      <c r="G5032" s="269" t="str">
        <f t="shared" si="592"/>
        <v/>
      </c>
      <c r="H5032" s="269" t="str">
        <f t="shared" si="593"/>
        <v/>
      </c>
      <c r="I5032" s="269" t="str">
        <f t="shared" si="594"/>
        <v/>
      </c>
      <c r="J5032" s="83" t="str">
        <f t="shared" si="595"/>
        <v/>
      </c>
      <c r="K5032" s="269" t="str">
        <f t="shared" si="596"/>
        <v/>
      </c>
      <c r="L5032" s="21" t="str">
        <f t="shared" si="597"/>
        <v/>
      </c>
      <c r="M5032" s="279"/>
      <c r="N5032" s="279"/>
      <c r="O5032" s="279"/>
      <c r="P5032" s="279"/>
      <c r="Q5032" s="269"/>
      <c r="R5032" s="21"/>
      <c r="S5032" s="21"/>
      <c r="T5032" s="21"/>
      <c r="U5032" s="21"/>
      <c r="V5032" s="21"/>
      <c r="W5032" s="21"/>
      <c r="X5032" s="21"/>
      <c r="Y5032" s="91"/>
    </row>
    <row r="5033" spans="1:25">
      <c r="A5033" s="291"/>
      <c r="B5033" s="30"/>
      <c r="C5033" s="30"/>
      <c r="D5033" s="30"/>
      <c r="E5033" s="54"/>
      <c r="F5033" s="21"/>
      <c r="G5033" s="269" t="str">
        <f t="shared" si="592"/>
        <v/>
      </c>
      <c r="H5033" s="269" t="str">
        <f t="shared" si="593"/>
        <v/>
      </c>
      <c r="I5033" s="269" t="str">
        <f t="shared" si="594"/>
        <v/>
      </c>
      <c r="J5033" s="83" t="str">
        <f t="shared" si="595"/>
        <v/>
      </c>
      <c r="K5033" s="269" t="str">
        <f t="shared" si="596"/>
        <v/>
      </c>
      <c r="L5033" s="21" t="str">
        <f t="shared" si="597"/>
        <v/>
      </c>
      <c r="M5033" s="279"/>
      <c r="N5033" s="279"/>
      <c r="O5033" s="279"/>
      <c r="P5033" s="279"/>
      <c r="Q5033" s="269"/>
      <c r="R5033" s="21"/>
      <c r="S5033" s="21"/>
      <c r="T5033" s="21"/>
      <c r="U5033" s="21"/>
      <c r="V5033" s="21"/>
      <c r="W5033" s="21"/>
      <c r="X5033" s="21"/>
      <c r="Y5033" s="91"/>
    </row>
    <row r="5034" spans="1:25">
      <c r="A5034" s="291"/>
      <c r="B5034" s="30"/>
      <c r="C5034" s="30"/>
      <c r="D5034" s="30"/>
      <c r="E5034" s="54"/>
      <c r="F5034" s="21"/>
      <c r="G5034" s="269" t="str">
        <f t="shared" si="592"/>
        <v/>
      </c>
      <c r="H5034" s="269" t="str">
        <f t="shared" si="593"/>
        <v/>
      </c>
      <c r="I5034" s="269" t="str">
        <f t="shared" si="594"/>
        <v/>
      </c>
      <c r="J5034" s="83" t="str">
        <f t="shared" si="595"/>
        <v/>
      </c>
      <c r="K5034" s="269" t="str">
        <f t="shared" si="596"/>
        <v/>
      </c>
      <c r="L5034" s="21" t="str">
        <f t="shared" si="597"/>
        <v/>
      </c>
      <c r="M5034" s="279"/>
      <c r="N5034" s="279"/>
      <c r="O5034" s="279"/>
      <c r="P5034" s="279"/>
      <c r="Q5034" s="269"/>
      <c r="R5034" s="21"/>
      <c r="S5034" s="21"/>
      <c r="T5034" s="21"/>
      <c r="U5034" s="21"/>
      <c r="V5034" s="21"/>
      <c r="W5034" s="21"/>
      <c r="X5034" s="21"/>
      <c r="Y5034" s="91"/>
    </row>
    <row r="5035" spans="1:25">
      <c r="A5035" s="291"/>
      <c r="B5035" s="30"/>
      <c r="C5035" s="30"/>
      <c r="D5035" s="30"/>
      <c r="E5035" s="54"/>
      <c r="F5035" s="21"/>
      <c r="G5035" s="269" t="str">
        <f t="shared" si="592"/>
        <v/>
      </c>
      <c r="H5035" s="269" t="str">
        <f t="shared" si="593"/>
        <v/>
      </c>
      <c r="I5035" s="269" t="str">
        <f t="shared" si="594"/>
        <v/>
      </c>
      <c r="J5035" s="83" t="str">
        <f t="shared" si="595"/>
        <v/>
      </c>
      <c r="K5035" s="269" t="str">
        <f t="shared" si="596"/>
        <v/>
      </c>
      <c r="L5035" s="21" t="str">
        <f t="shared" si="597"/>
        <v/>
      </c>
      <c r="M5035" s="279"/>
      <c r="N5035" s="279"/>
      <c r="O5035" s="279"/>
      <c r="P5035" s="279"/>
      <c r="Q5035" s="269"/>
      <c r="R5035" s="21"/>
      <c r="S5035" s="21"/>
      <c r="T5035" s="21"/>
      <c r="U5035" s="21"/>
      <c r="V5035" s="21"/>
      <c r="W5035" s="21"/>
      <c r="X5035" s="21"/>
      <c r="Y5035" s="91"/>
    </row>
    <row r="5036" spans="1:25">
      <c r="A5036" s="291"/>
      <c r="B5036" s="30"/>
      <c r="C5036" s="30"/>
      <c r="D5036" s="30"/>
      <c r="E5036" s="54"/>
      <c r="F5036" s="21"/>
      <c r="G5036" s="269" t="str">
        <f t="shared" si="592"/>
        <v/>
      </c>
      <c r="H5036" s="269" t="str">
        <f t="shared" si="593"/>
        <v/>
      </c>
      <c r="I5036" s="269" t="str">
        <f t="shared" si="594"/>
        <v/>
      </c>
      <c r="J5036" s="83" t="str">
        <f t="shared" si="595"/>
        <v/>
      </c>
      <c r="K5036" s="269" t="str">
        <f t="shared" si="596"/>
        <v/>
      </c>
      <c r="L5036" s="21" t="str">
        <f t="shared" si="597"/>
        <v/>
      </c>
      <c r="M5036" s="279"/>
      <c r="N5036" s="279"/>
      <c r="O5036" s="279"/>
      <c r="P5036" s="279"/>
      <c r="Q5036" s="269"/>
      <c r="R5036" s="21"/>
      <c r="S5036" s="21"/>
      <c r="T5036" s="21"/>
      <c r="U5036" s="21"/>
      <c r="V5036" s="21"/>
      <c r="W5036" s="21"/>
      <c r="X5036" s="21"/>
      <c r="Y5036" s="91"/>
    </row>
    <row r="5037" spans="1:25">
      <c r="A5037" s="291"/>
      <c r="B5037" s="30"/>
      <c r="C5037" s="30"/>
      <c r="D5037" s="30"/>
      <c r="E5037" s="54"/>
      <c r="F5037" s="21"/>
      <c r="G5037" s="269" t="str">
        <f t="shared" si="592"/>
        <v/>
      </c>
      <c r="H5037" s="269" t="str">
        <f t="shared" si="593"/>
        <v/>
      </c>
      <c r="I5037" s="269" t="str">
        <f t="shared" si="594"/>
        <v/>
      </c>
      <c r="J5037" s="83" t="str">
        <f t="shared" si="595"/>
        <v/>
      </c>
      <c r="K5037" s="269" t="str">
        <f t="shared" si="596"/>
        <v/>
      </c>
      <c r="L5037" s="21" t="str">
        <f t="shared" si="597"/>
        <v/>
      </c>
      <c r="M5037" s="279"/>
      <c r="N5037" s="279"/>
      <c r="O5037" s="279"/>
      <c r="P5037" s="279"/>
      <c r="Q5037" s="269"/>
      <c r="R5037" s="21"/>
      <c r="S5037" s="21"/>
      <c r="T5037" s="21"/>
      <c r="U5037" s="21"/>
      <c r="V5037" s="21"/>
      <c r="W5037" s="21"/>
      <c r="X5037" s="21"/>
      <c r="Y5037" s="91"/>
    </row>
    <row r="5038" spans="1:25">
      <c r="A5038" s="291"/>
      <c r="B5038" s="30"/>
      <c r="C5038" s="30"/>
      <c r="D5038" s="30"/>
      <c r="E5038" s="54"/>
      <c r="F5038" s="21"/>
      <c r="G5038" s="269" t="str">
        <f t="shared" si="592"/>
        <v/>
      </c>
      <c r="H5038" s="269" t="str">
        <f t="shared" si="593"/>
        <v/>
      </c>
      <c r="I5038" s="269" t="str">
        <f t="shared" si="594"/>
        <v/>
      </c>
      <c r="J5038" s="83" t="str">
        <f t="shared" si="595"/>
        <v/>
      </c>
      <c r="K5038" s="269" t="str">
        <f t="shared" si="596"/>
        <v/>
      </c>
      <c r="L5038" s="21" t="str">
        <f t="shared" si="597"/>
        <v/>
      </c>
      <c r="M5038" s="279"/>
      <c r="N5038" s="279"/>
      <c r="O5038" s="279"/>
      <c r="P5038" s="279"/>
      <c r="Q5038" s="269"/>
      <c r="R5038" s="21"/>
      <c r="S5038" s="21"/>
      <c r="T5038" s="21"/>
      <c r="U5038" s="21"/>
      <c r="V5038" s="21"/>
      <c r="W5038" s="21"/>
      <c r="X5038" s="21"/>
      <c r="Y5038" s="91"/>
    </row>
    <row r="5039" spans="1:25">
      <c r="A5039" s="291"/>
      <c r="B5039" s="30"/>
      <c r="C5039" s="30"/>
      <c r="D5039" s="30"/>
      <c r="E5039" s="54"/>
      <c r="F5039" s="21"/>
      <c r="G5039" s="269" t="str">
        <f t="shared" si="592"/>
        <v/>
      </c>
      <c r="H5039" s="269" t="str">
        <f t="shared" si="593"/>
        <v/>
      </c>
      <c r="I5039" s="269" t="str">
        <f t="shared" si="594"/>
        <v/>
      </c>
      <c r="J5039" s="83" t="str">
        <f t="shared" si="595"/>
        <v/>
      </c>
      <c r="K5039" s="269" t="str">
        <f t="shared" si="596"/>
        <v/>
      </c>
      <c r="L5039" s="21" t="str">
        <f t="shared" si="597"/>
        <v/>
      </c>
      <c r="M5039" s="279"/>
      <c r="N5039" s="279"/>
      <c r="O5039" s="279"/>
      <c r="P5039" s="279"/>
      <c r="Q5039" s="269"/>
      <c r="R5039" s="21"/>
      <c r="S5039" s="21"/>
      <c r="T5039" s="21"/>
      <c r="U5039" s="21"/>
      <c r="V5039" s="21"/>
      <c r="W5039" s="21"/>
      <c r="X5039" s="21"/>
      <c r="Y5039" s="91"/>
    </row>
    <row r="5040" spans="1:25">
      <c r="A5040" s="291"/>
      <c r="B5040" s="30"/>
      <c r="C5040" s="30"/>
      <c r="D5040" s="30"/>
      <c r="E5040" s="54"/>
      <c r="F5040" s="21"/>
      <c r="G5040" s="269" t="str">
        <f t="shared" si="592"/>
        <v/>
      </c>
      <c r="H5040" s="269" t="str">
        <f t="shared" si="593"/>
        <v/>
      </c>
      <c r="I5040" s="269" t="str">
        <f t="shared" si="594"/>
        <v/>
      </c>
      <c r="J5040" s="83" t="str">
        <f t="shared" si="595"/>
        <v/>
      </c>
      <c r="K5040" s="269" t="str">
        <f t="shared" si="596"/>
        <v/>
      </c>
      <c r="L5040" s="21" t="str">
        <f t="shared" si="597"/>
        <v/>
      </c>
      <c r="M5040" s="279"/>
      <c r="N5040" s="279"/>
      <c r="O5040" s="279"/>
      <c r="P5040" s="279"/>
      <c r="Q5040" s="269"/>
      <c r="R5040" s="21"/>
      <c r="S5040" s="21"/>
      <c r="T5040" s="21"/>
      <c r="U5040" s="21"/>
      <c r="V5040" s="21"/>
      <c r="W5040" s="21"/>
      <c r="X5040" s="21"/>
      <c r="Y5040" s="91"/>
    </row>
    <row r="5041" spans="1:25">
      <c r="A5041" s="291"/>
      <c r="B5041" s="30"/>
      <c r="C5041" s="30"/>
      <c r="D5041" s="30"/>
      <c r="E5041" s="54"/>
      <c r="F5041" s="21"/>
      <c r="G5041" s="269" t="str">
        <f t="shared" si="592"/>
        <v/>
      </c>
      <c r="H5041" s="269" t="str">
        <f t="shared" si="593"/>
        <v/>
      </c>
      <c r="I5041" s="269" t="str">
        <f t="shared" si="594"/>
        <v/>
      </c>
      <c r="J5041" s="83" t="str">
        <f t="shared" si="595"/>
        <v/>
      </c>
      <c r="K5041" s="269" t="str">
        <f t="shared" si="596"/>
        <v/>
      </c>
      <c r="L5041" s="21" t="str">
        <f t="shared" si="597"/>
        <v/>
      </c>
      <c r="M5041" s="279"/>
      <c r="N5041" s="279"/>
      <c r="O5041" s="279"/>
      <c r="P5041" s="279"/>
      <c r="Q5041" s="269"/>
      <c r="R5041" s="21"/>
      <c r="S5041" s="21"/>
      <c r="T5041" s="21"/>
      <c r="U5041" s="21"/>
      <c r="V5041" s="21"/>
      <c r="W5041" s="21"/>
      <c r="X5041" s="21"/>
      <c r="Y5041" s="91"/>
    </row>
    <row r="5042" spans="1:25">
      <c r="A5042" s="291"/>
      <c r="B5042" s="30"/>
      <c r="C5042" s="30"/>
      <c r="D5042" s="30"/>
      <c r="E5042" s="54"/>
      <c r="F5042" s="21"/>
      <c r="G5042" s="269" t="str">
        <f t="shared" si="592"/>
        <v/>
      </c>
      <c r="H5042" s="269" t="str">
        <f t="shared" si="593"/>
        <v/>
      </c>
      <c r="I5042" s="269" t="str">
        <f t="shared" si="594"/>
        <v/>
      </c>
      <c r="J5042" s="83" t="str">
        <f t="shared" si="595"/>
        <v/>
      </c>
      <c r="K5042" s="269" t="str">
        <f t="shared" si="596"/>
        <v/>
      </c>
      <c r="L5042" s="21" t="str">
        <f t="shared" si="597"/>
        <v/>
      </c>
      <c r="M5042" s="279"/>
      <c r="N5042" s="279"/>
      <c r="O5042" s="279"/>
      <c r="P5042" s="279"/>
      <c r="Q5042" s="269"/>
      <c r="R5042" s="21"/>
      <c r="S5042" s="21"/>
      <c r="T5042" s="21"/>
      <c r="U5042" s="21"/>
      <c r="V5042" s="21"/>
      <c r="W5042" s="21"/>
      <c r="X5042" s="21"/>
      <c r="Y5042" s="91"/>
    </row>
    <row r="5043" spans="1:25">
      <c r="A5043" s="291"/>
      <c r="B5043" s="30"/>
      <c r="C5043" s="30"/>
      <c r="D5043" s="30"/>
      <c r="E5043" s="54"/>
      <c r="F5043" s="21"/>
      <c r="G5043" s="269" t="str">
        <f t="shared" si="592"/>
        <v/>
      </c>
      <c r="H5043" s="269" t="str">
        <f t="shared" si="593"/>
        <v/>
      </c>
      <c r="I5043" s="269" t="str">
        <f t="shared" si="594"/>
        <v/>
      </c>
      <c r="J5043" s="83" t="str">
        <f t="shared" si="595"/>
        <v/>
      </c>
      <c r="K5043" s="269" t="str">
        <f t="shared" si="596"/>
        <v/>
      </c>
      <c r="L5043" s="21" t="str">
        <f t="shared" si="597"/>
        <v/>
      </c>
      <c r="M5043" s="279"/>
      <c r="N5043" s="279"/>
      <c r="O5043" s="279"/>
      <c r="P5043" s="279"/>
      <c r="Q5043" s="269"/>
      <c r="R5043" s="21"/>
      <c r="S5043" s="21"/>
      <c r="T5043" s="21"/>
      <c r="U5043" s="21"/>
      <c r="V5043" s="21"/>
      <c r="W5043" s="21"/>
      <c r="X5043" s="21"/>
      <c r="Y5043" s="91"/>
    </row>
    <row r="5044" spans="1:25">
      <c r="A5044" s="291"/>
      <c r="B5044" s="30"/>
      <c r="C5044" s="30"/>
      <c r="D5044" s="30"/>
      <c r="E5044" s="54"/>
      <c r="F5044" s="21"/>
      <c r="G5044" s="269" t="str">
        <f t="shared" ref="G5044:G5080" si="598">IF(ISBLANK(N5044),"",YEAR(N5044))</f>
        <v/>
      </c>
      <c r="H5044" s="269" t="str">
        <f t="shared" ref="H5044:H5080" si="599">IF(ISBLANK(N5044),"",MONTH(N5044))</f>
        <v/>
      </c>
      <c r="I5044" s="269" t="str">
        <f t="shared" ref="I5044:I5080" si="600">IF(ISBLANK(N5044),"",WEEKNUM(N5044,1))</f>
        <v/>
      </c>
      <c r="J5044" s="83" t="str">
        <f t="shared" ref="J5044:J5080" si="601">IF(ISBLANK(P5044),"",YEAR(P5044))</f>
        <v/>
      </c>
      <c r="K5044" s="269" t="str">
        <f t="shared" ref="K5044:K5080" si="602">IF(ISBLANK(P5044),"",MONTH(P5044))</f>
        <v/>
      </c>
      <c r="L5044" s="21" t="str">
        <f t="shared" ref="L5044:L5080" si="603">IF(ISBLANK(P5044),"",WEEKNUM(P5044,1))</f>
        <v/>
      </c>
      <c r="M5044" s="279"/>
      <c r="N5044" s="279"/>
      <c r="O5044" s="279"/>
      <c r="P5044" s="279"/>
      <c r="Q5044" s="269"/>
      <c r="R5044" s="21"/>
      <c r="S5044" s="21"/>
      <c r="T5044" s="21"/>
      <c r="U5044" s="21"/>
      <c r="V5044" s="21"/>
      <c r="W5044" s="21"/>
      <c r="X5044" s="21"/>
      <c r="Y5044" s="91"/>
    </row>
    <row r="5045" spans="1:25">
      <c r="A5045" s="291"/>
      <c r="B5045" s="30"/>
      <c r="C5045" s="30"/>
      <c r="D5045" s="30"/>
      <c r="E5045" s="54"/>
      <c r="F5045" s="21"/>
      <c r="G5045" s="269" t="str">
        <f t="shared" si="598"/>
        <v/>
      </c>
      <c r="H5045" s="269" t="str">
        <f t="shared" si="599"/>
        <v/>
      </c>
      <c r="I5045" s="269" t="str">
        <f t="shared" si="600"/>
        <v/>
      </c>
      <c r="J5045" s="83" t="str">
        <f t="shared" si="601"/>
        <v/>
      </c>
      <c r="K5045" s="269" t="str">
        <f t="shared" si="602"/>
        <v/>
      </c>
      <c r="L5045" s="21" t="str">
        <f t="shared" si="603"/>
        <v/>
      </c>
      <c r="M5045" s="279"/>
      <c r="N5045" s="279"/>
      <c r="O5045" s="279"/>
      <c r="P5045" s="279"/>
      <c r="Q5045" s="269"/>
      <c r="R5045" s="21"/>
      <c r="S5045" s="21"/>
      <c r="T5045" s="21"/>
      <c r="U5045" s="21"/>
      <c r="V5045" s="21"/>
      <c r="W5045" s="21"/>
      <c r="X5045" s="21"/>
      <c r="Y5045" s="91"/>
    </row>
    <row r="5046" spans="1:25">
      <c r="A5046" s="291"/>
      <c r="B5046" s="30"/>
      <c r="C5046" s="30"/>
      <c r="D5046" s="30"/>
      <c r="E5046" s="54"/>
      <c r="F5046" s="21"/>
      <c r="G5046" s="269" t="str">
        <f t="shared" si="598"/>
        <v/>
      </c>
      <c r="H5046" s="269" t="str">
        <f t="shared" si="599"/>
        <v/>
      </c>
      <c r="I5046" s="269" t="str">
        <f t="shared" si="600"/>
        <v/>
      </c>
      <c r="J5046" s="83" t="str">
        <f t="shared" si="601"/>
        <v/>
      </c>
      <c r="K5046" s="269" t="str">
        <f t="shared" si="602"/>
        <v/>
      </c>
      <c r="L5046" s="21" t="str">
        <f t="shared" si="603"/>
        <v/>
      </c>
      <c r="M5046" s="279"/>
      <c r="N5046" s="279"/>
      <c r="O5046" s="279"/>
      <c r="P5046" s="279"/>
      <c r="Q5046" s="269"/>
      <c r="R5046" s="21"/>
      <c r="S5046" s="21"/>
      <c r="T5046" s="21"/>
      <c r="U5046" s="21"/>
      <c r="V5046" s="21"/>
      <c r="W5046" s="21"/>
      <c r="X5046" s="21"/>
      <c r="Y5046" s="91"/>
    </row>
    <row r="5047" spans="1:25">
      <c r="A5047" s="291"/>
      <c r="B5047" s="30"/>
      <c r="C5047" s="30"/>
      <c r="D5047" s="30"/>
      <c r="E5047" s="54"/>
      <c r="F5047" s="21"/>
      <c r="G5047" s="269" t="str">
        <f t="shared" si="598"/>
        <v/>
      </c>
      <c r="H5047" s="269" t="str">
        <f t="shared" si="599"/>
        <v/>
      </c>
      <c r="I5047" s="269" t="str">
        <f t="shared" si="600"/>
        <v/>
      </c>
      <c r="J5047" s="83" t="str">
        <f t="shared" si="601"/>
        <v/>
      </c>
      <c r="K5047" s="269" t="str">
        <f t="shared" si="602"/>
        <v/>
      </c>
      <c r="L5047" s="21" t="str">
        <f t="shared" si="603"/>
        <v/>
      </c>
      <c r="M5047" s="279"/>
      <c r="N5047" s="279"/>
      <c r="O5047" s="279"/>
      <c r="P5047" s="279"/>
      <c r="Q5047" s="269"/>
      <c r="R5047" s="21"/>
      <c r="S5047" s="21"/>
      <c r="T5047" s="21"/>
      <c r="U5047" s="21"/>
      <c r="V5047" s="21"/>
      <c r="W5047" s="21"/>
      <c r="X5047" s="21"/>
      <c r="Y5047" s="91"/>
    </row>
    <row r="5048" spans="1:25">
      <c r="A5048" s="291"/>
      <c r="B5048" s="30"/>
      <c r="C5048" s="30"/>
      <c r="D5048" s="30"/>
      <c r="E5048" s="54"/>
      <c r="F5048" s="21"/>
      <c r="G5048" s="269" t="str">
        <f t="shared" si="598"/>
        <v/>
      </c>
      <c r="H5048" s="269" t="str">
        <f t="shared" si="599"/>
        <v/>
      </c>
      <c r="I5048" s="269" t="str">
        <f t="shared" si="600"/>
        <v/>
      </c>
      <c r="J5048" s="83" t="str">
        <f t="shared" si="601"/>
        <v/>
      </c>
      <c r="K5048" s="269" t="str">
        <f t="shared" si="602"/>
        <v/>
      </c>
      <c r="L5048" s="21" t="str">
        <f t="shared" si="603"/>
        <v/>
      </c>
      <c r="M5048" s="279"/>
      <c r="N5048" s="279"/>
      <c r="O5048" s="279"/>
      <c r="P5048" s="279"/>
      <c r="Q5048" s="269"/>
      <c r="R5048" s="21"/>
      <c r="S5048" s="21"/>
      <c r="T5048" s="21"/>
      <c r="U5048" s="21"/>
      <c r="V5048" s="21"/>
      <c r="W5048" s="21"/>
      <c r="X5048" s="21"/>
      <c r="Y5048" s="91"/>
    </row>
    <row r="5049" spans="1:25">
      <c r="A5049" s="291"/>
      <c r="B5049" s="30"/>
      <c r="C5049" s="30"/>
      <c r="D5049" s="30"/>
      <c r="E5049" s="54"/>
      <c r="F5049" s="21"/>
      <c r="G5049" s="269" t="str">
        <f t="shared" si="598"/>
        <v/>
      </c>
      <c r="H5049" s="269" t="str">
        <f t="shared" si="599"/>
        <v/>
      </c>
      <c r="I5049" s="269" t="str">
        <f t="shared" si="600"/>
        <v/>
      </c>
      <c r="J5049" s="83" t="str">
        <f t="shared" si="601"/>
        <v/>
      </c>
      <c r="K5049" s="269" t="str">
        <f t="shared" si="602"/>
        <v/>
      </c>
      <c r="L5049" s="21" t="str">
        <f t="shared" si="603"/>
        <v/>
      </c>
      <c r="M5049" s="279"/>
      <c r="N5049" s="279"/>
      <c r="O5049" s="279"/>
      <c r="P5049" s="279"/>
      <c r="Q5049" s="269"/>
      <c r="R5049" s="21"/>
      <c r="S5049" s="21"/>
      <c r="T5049" s="21"/>
      <c r="U5049" s="21"/>
      <c r="V5049" s="21"/>
      <c r="W5049" s="21"/>
      <c r="X5049" s="21"/>
      <c r="Y5049" s="91"/>
    </row>
    <row r="5050" spans="1:25">
      <c r="A5050" s="291"/>
      <c r="B5050" s="30"/>
      <c r="C5050" s="30"/>
      <c r="D5050" s="30"/>
      <c r="E5050" s="54"/>
      <c r="F5050" s="21"/>
      <c r="G5050" s="269" t="str">
        <f t="shared" si="598"/>
        <v/>
      </c>
      <c r="H5050" s="269" t="str">
        <f t="shared" si="599"/>
        <v/>
      </c>
      <c r="I5050" s="269" t="str">
        <f t="shared" si="600"/>
        <v/>
      </c>
      <c r="J5050" s="83" t="str">
        <f t="shared" si="601"/>
        <v/>
      </c>
      <c r="K5050" s="269" t="str">
        <f t="shared" si="602"/>
        <v/>
      </c>
      <c r="L5050" s="21" t="str">
        <f t="shared" si="603"/>
        <v/>
      </c>
      <c r="M5050" s="279"/>
      <c r="N5050" s="279"/>
      <c r="O5050" s="279"/>
      <c r="P5050" s="279"/>
      <c r="Q5050" s="269"/>
      <c r="R5050" s="21"/>
      <c r="S5050" s="21"/>
      <c r="T5050" s="21"/>
      <c r="U5050" s="21"/>
      <c r="V5050" s="21"/>
      <c r="W5050" s="21"/>
      <c r="X5050" s="21"/>
      <c r="Y5050" s="91"/>
    </row>
    <row r="5051" spans="1:25">
      <c r="A5051" s="291"/>
      <c r="B5051" s="30"/>
      <c r="C5051" s="30"/>
      <c r="D5051" s="30"/>
      <c r="E5051" s="54"/>
      <c r="F5051" s="21"/>
      <c r="G5051" s="269" t="str">
        <f t="shared" si="598"/>
        <v/>
      </c>
      <c r="H5051" s="269" t="str">
        <f t="shared" si="599"/>
        <v/>
      </c>
      <c r="I5051" s="269" t="str">
        <f t="shared" si="600"/>
        <v/>
      </c>
      <c r="J5051" s="83" t="str">
        <f t="shared" si="601"/>
        <v/>
      </c>
      <c r="K5051" s="269" t="str">
        <f t="shared" si="602"/>
        <v/>
      </c>
      <c r="L5051" s="21" t="str">
        <f t="shared" si="603"/>
        <v/>
      </c>
      <c r="M5051" s="279"/>
      <c r="N5051" s="279"/>
      <c r="O5051" s="279"/>
      <c r="P5051" s="279"/>
      <c r="Q5051" s="269"/>
      <c r="R5051" s="21"/>
      <c r="S5051" s="21"/>
      <c r="T5051" s="21"/>
      <c r="U5051" s="21"/>
      <c r="V5051" s="21"/>
      <c r="W5051" s="21"/>
      <c r="X5051" s="21"/>
      <c r="Y5051" s="91"/>
    </row>
    <row r="5052" spans="1:25">
      <c r="A5052" s="291"/>
      <c r="B5052" s="30"/>
      <c r="C5052" s="30"/>
      <c r="D5052" s="30"/>
      <c r="E5052" s="54"/>
      <c r="F5052" s="21"/>
      <c r="G5052" s="269" t="str">
        <f t="shared" si="598"/>
        <v/>
      </c>
      <c r="H5052" s="269" t="str">
        <f t="shared" si="599"/>
        <v/>
      </c>
      <c r="I5052" s="269" t="str">
        <f t="shared" si="600"/>
        <v/>
      </c>
      <c r="J5052" s="83" t="str">
        <f t="shared" si="601"/>
        <v/>
      </c>
      <c r="K5052" s="269" t="str">
        <f t="shared" si="602"/>
        <v/>
      </c>
      <c r="L5052" s="21" t="str">
        <f t="shared" si="603"/>
        <v/>
      </c>
      <c r="M5052" s="279"/>
      <c r="N5052" s="279"/>
      <c r="O5052" s="279"/>
      <c r="P5052" s="279"/>
      <c r="Q5052" s="269"/>
      <c r="R5052" s="21"/>
      <c r="S5052" s="21"/>
      <c r="T5052" s="21"/>
      <c r="U5052" s="21"/>
      <c r="V5052" s="21"/>
      <c r="W5052" s="21"/>
      <c r="X5052" s="21"/>
      <c r="Y5052" s="91"/>
    </row>
    <row r="5053" spans="1:25">
      <c r="A5053" s="291"/>
      <c r="B5053" s="30"/>
      <c r="C5053" s="30"/>
      <c r="D5053" s="30"/>
      <c r="E5053" s="54"/>
      <c r="F5053" s="21"/>
      <c r="G5053" s="269" t="str">
        <f t="shared" si="598"/>
        <v/>
      </c>
      <c r="H5053" s="269" t="str">
        <f t="shared" si="599"/>
        <v/>
      </c>
      <c r="I5053" s="269" t="str">
        <f t="shared" si="600"/>
        <v/>
      </c>
      <c r="J5053" s="83" t="str">
        <f t="shared" si="601"/>
        <v/>
      </c>
      <c r="K5053" s="269" t="str">
        <f t="shared" si="602"/>
        <v/>
      </c>
      <c r="L5053" s="21" t="str">
        <f t="shared" si="603"/>
        <v/>
      </c>
      <c r="M5053" s="279"/>
      <c r="N5053" s="279"/>
      <c r="O5053" s="279"/>
      <c r="P5053" s="279"/>
      <c r="Q5053" s="269"/>
      <c r="R5053" s="21"/>
      <c r="S5053" s="21"/>
      <c r="T5053" s="21"/>
      <c r="U5053" s="21"/>
      <c r="V5053" s="21"/>
      <c r="W5053" s="21"/>
      <c r="X5053" s="21"/>
      <c r="Y5053" s="91"/>
    </row>
    <row r="5054" spans="1:25">
      <c r="A5054" s="291"/>
      <c r="B5054" s="30"/>
      <c r="C5054" s="30"/>
      <c r="D5054" s="30"/>
      <c r="E5054" s="54"/>
      <c r="F5054" s="21"/>
      <c r="G5054" s="269" t="str">
        <f t="shared" si="598"/>
        <v/>
      </c>
      <c r="H5054" s="269" t="str">
        <f t="shared" si="599"/>
        <v/>
      </c>
      <c r="I5054" s="269" t="str">
        <f t="shared" si="600"/>
        <v/>
      </c>
      <c r="J5054" s="83" t="str">
        <f t="shared" si="601"/>
        <v/>
      </c>
      <c r="K5054" s="269" t="str">
        <f t="shared" si="602"/>
        <v/>
      </c>
      <c r="L5054" s="21" t="str">
        <f t="shared" si="603"/>
        <v/>
      </c>
      <c r="M5054" s="279"/>
      <c r="N5054" s="279"/>
      <c r="O5054" s="279"/>
      <c r="P5054" s="279"/>
      <c r="Q5054" s="269"/>
      <c r="R5054" s="21"/>
      <c r="S5054" s="21"/>
      <c r="T5054" s="21"/>
      <c r="U5054" s="21"/>
      <c r="V5054" s="21"/>
      <c r="W5054" s="21"/>
      <c r="X5054" s="21"/>
      <c r="Y5054" s="91"/>
    </row>
    <row r="5055" spans="1:25">
      <c r="A5055" s="291"/>
      <c r="B5055" s="30"/>
      <c r="C5055" s="30"/>
      <c r="D5055" s="30"/>
      <c r="E5055" s="54"/>
      <c r="F5055" s="21"/>
      <c r="G5055" s="269" t="str">
        <f t="shared" si="598"/>
        <v/>
      </c>
      <c r="H5055" s="269" t="str">
        <f t="shared" si="599"/>
        <v/>
      </c>
      <c r="I5055" s="269" t="str">
        <f t="shared" si="600"/>
        <v/>
      </c>
      <c r="J5055" s="83" t="str">
        <f t="shared" si="601"/>
        <v/>
      </c>
      <c r="K5055" s="269" t="str">
        <f t="shared" si="602"/>
        <v/>
      </c>
      <c r="L5055" s="21" t="str">
        <f t="shared" si="603"/>
        <v/>
      </c>
      <c r="M5055" s="279"/>
      <c r="N5055" s="279"/>
      <c r="O5055" s="279"/>
      <c r="P5055" s="279"/>
      <c r="Q5055" s="269"/>
      <c r="R5055" s="21"/>
      <c r="S5055" s="21"/>
      <c r="T5055" s="21"/>
      <c r="U5055" s="21"/>
      <c r="V5055" s="21"/>
      <c r="W5055" s="21"/>
      <c r="X5055" s="21"/>
      <c r="Y5055" s="91"/>
    </row>
    <row r="5056" spans="1:25">
      <c r="A5056" s="291"/>
      <c r="B5056" s="30"/>
      <c r="C5056" s="30"/>
      <c r="D5056" s="30"/>
      <c r="E5056" s="54"/>
      <c r="F5056" s="21"/>
      <c r="G5056" s="269" t="str">
        <f t="shared" si="598"/>
        <v/>
      </c>
      <c r="H5056" s="269" t="str">
        <f t="shared" si="599"/>
        <v/>
      </c>
      <c r="I5056" s="269" t="str">
        <f t="shared" si="600"/>
        <v/>
      </c>
      <c r="J5056" s="83" t="str">
        <f t="shared" si="601"/>
        <v/>
      </c>
      <c r="K5056" s="269" t="str">
        <f t="shared" si="602"/>
        <v/>
      </c>
      <c r="L5056" s="21" t="str">
        <f t="shared" si="603"/>
        <v/>
      </c>
      <c r="M5056" s="279"/>
      <c r="N5056" s="279"/>
      <c r="O5056" s="279"/>
      <c r="P5056" s="279"/>
      <c r="Q5056" s="269"/>
      <c r="R5056" s="21"/>
      <c r="S5056" s="21"/>
      <c r="T5056" s="21"/>
      <c r="U5056" s="21"/>
      <c r="V5056" s="21"/>
      <c r="W5056" s="21"/>
      <c r="X5056" s="21"/>
      <c r="Y5056" s="91"/>
    </row>
    <row r="5057" spans="1:25">
      <c r="A5057" s="291"/>
      <c r="B5057" s="30"/>
      <c r="C5057" s="30"/>
      <c r="D5057" s="30"/>
      <c r="E5057" s="54"/>
      <c r="F5057" s="21"/>
      <c r="G5057" s="269" t="str">
        <f t="shared" si="598"/>
        <v/>
      </c>
      <c r="H5057" s="269" t="str">
        <f t="shared" si="599"/>
        <v/>
      </c>
      <c r="I5057" s="269" t="str">
        <f t="shared" si="600"/>
        <v/>
      </c>
      <c r="J5057" s="83" t="str">
        <f t="shared" si="601"/>
        <v/>
      </c>
      <c r="K5057" s="269" t="str">
        <f t="shared" si="602"/>
        <v/>
      </c>
      <c r="L5057" s="21" t="str">
        <f t="shared" si="603"/>
        <v/>
      </c>
      <c r="M5057" s="279"/>
      <c r="N5057" s="279"/>
      <c r="O5057" s="279"/>
      <c r="P5057" s="279"/>
      <c r="Q5057" s="269"/>
      <c r="R5057" s="21"/>
      <c r="S5057" s="21"/>
      <c r="T5057" s="21"/>
      <c r="U5057" s="21"/>
      <c r="V5057" s="21"/>
      <c r="W5057" s="21"/>
      <c r="X5057" s="21"/>
      <c r="Y5057" s="91"/>
    </row>
    <row r="5058" spans="1:25">
      <c r="A5058" s="291"/>
      <c r="B5058" s="30"/>
      <c r="C5058" s="30"/>
      <c r="D5058" s="30"/>
      <c r="E5058" s="54"/>
      <c r="F5058" s="21"/>
      <c r="G5058" s="269" t="str">
        <f t="shared" si="598"/>
        <v/>
      </c>
      <c r="H5058" s="269" t="str">
        <f t="shared" si="599"/>
        <v/>
      </c>
      <c r="I5058" s="269" t="str">
        <f t="shared" si="600"/>
        <v/>
      </c>
      <c r="J5058" s="83" t="str">
        <f t="shared" si="601"/>
        <v/>
      </c>
      <c r="K5058" s="269" t="str">
        <f t="shared" si="602"/>
        <v/>
      </c>
      <c r="L5058" s="21" t="str">
        <f t="shared" si="603"/>
        <v/>
      </c>
      <c r="M5058" s="279"/>
      <c r="N5058" s="279"/>
      <c r="O5058" s="279"/>
      <c r="P5058" s="279"/>
      <c r="Q5058" s="269"/>
      <c r="R5058" s="21"/>
      <c r="S5058" s="21"/>
      <c r="T5058" s="21"/>
      <c r="U5058" s="21"/>
      <c r="V5058" s="21"/>
      <c r="W5058" s="21"/>
      <c r="X5058" s="21"/>
      <c r="Y5058" s="91"/>
    </row>
    <row r="5059" spans="1:25">
      <c r="A5059" s="291"/>
      <c r="B5059" s="30"/>
      <c r="C5059" s="30"/>
      <c r="D5059" s="30"/>
      <c r="E5059" s="54"/>
      <c r="F5059" s="21"/>
      <c r="G5059" s="269" t="str">
        <f t="shared" si="598"/>
        <v/>
      </c>
      <c r="H5059" s="269" t="str">
        <f t="shared" si="599"/>
        <v/>
      </c>
      <c r="I5059" s="269" t="str">
        <f t="shared" si="600"/>
        <v/>
      </c>
      <c r="J5059" s="83" t="str">
        <f t="shared" si="601"/>
        <v/>
      </c>
      <c r="K5059" s="269" t="str">
        <f t="shared" si="602"/>
        <v/>
      </c>
      <c r="L5059" s="21" t="str">
        <f t="shared" si="603"/>
        <v/>
      </c>
      <c r="M5059" s="279"/>
      <c r="N5059" s="279"/>
      <c r="O5059" s="279"/>
      <c r="P5059" s="279"/>
      <c r="Q5059" s="269"/>
      <c r="R5059" s="21"/>
      <c r="S5059" s="21"/>
      <c r="T5059" s="21"/>
      <c r="U5059" s="21"/>
      <c r="V5059" s="21"/>
      <c r="W5059" s="21"/>
      <c r="X5059" s="21"/>
      <c r="Y5059" s="91"/>
    </row>
    <row r="5060" spans="1:25">
      <c r="A5060" s="291"/>
      <c r="B5060" s="30"/>
      <c r="C5060" s="30"/>
      <c r="D5060" s="30"/>
      <c r="E5060" s="54"/>
      <c r="F5060" s="21"/>
      <c r="G5060" s="269" t="str">
        <f t="shared" si="598"/>
        <v/>
      </c>
      <c r="H5060" s="269" t="str">
        <f t="shared" si="599"/>
        <v/>
      </c>
      <c r="I5060" s="269" t="str">
        <f t="shared" si="600"/>
        <v/>
      </c>
      <c r="J5060" s="83" t="str">
        <f t="shared" si="601"/>
        <v/>
      </c>
      <c r="K5060" s="269" t="str">
        <f t="shared" si="602"/>
        <v/>
      </c>
      <c r="L5060" s="21" t="str">
        <f t="shared" si="603"/>
        <v/>
      </c>
      <c r="M5060" s="279"/>
      <c r="N5060" s="279"/>
      <c r="O5060" s="279"/>
      <c r="P5060" s="279"/>
      <c r="Q5060" s="269"/>
      <c r="R5060" s="21"/>
      <c r="S5060" s="21"/>
      <c r="T5060" s="21"/>
      <c r="U5060" s="21"/>
      <c r="V5060" s="21"/>
      <c r="W5060" s="21"/>
      <c r="X5060" s="21"/>
      <c r="Y5060" s="91"/>
    </row>
    <row r="5061" spans="1:25">
      <c r="A5061" s="291"/>
      <c r="B5061" s="30"/>
      <c r="C5061" s="30"/>
      <c r="D5061" s="30"/>
      <c r="E5061" s="54"/>
      <c r="F5061" s="21"/>
      <c r="G5061" s="269" t="str">
        <f t="shared" si="598"/>
        <v/>
      </c>
      <c r="H5061" s="269" t="str">
        <f t="shared" si="599"/>
        <v/>
      </c>
      <c r="I5061" s="269" t="str">
        <f t="shared" si="600"/>
        <v/>
      </c>
      <c r="J5061" s="83" t="str">
        <f t="shared" si="601"/>
        <v/>
      </c>
      <c r="K5061" s="269" t="str">
        <f t="shared" si="602"/>
        <v/>
      </c>
      <c r="L5061" s="21" t="str">
        <f t="shared" si="603"/>
        <v/>
      </c>
      <c r="M5061" s="279"/>
      <c r="N5061" s="279"/>
      <c r="O5061" s="279"/>
      <c r="P5061" s="279"/>
      <c r="Q5061" s="269"/>
      <c r="R5061" s="21"/>
      <c r="S5061" s="21"/>
      <c r="T5061" s="21"/>
      <c r="U5061" s="21"/>
      <c r="V5061" s="21"/>
      <c r="W5061" s="21"/>
      <c r="X5061" s="21"/>
      <c r="Y5061" s="91"/>
    </row>
    <row r="5062" spans="1:25">
      <c r="A5062" s="291"/>
      <c r="B5062" s="30"/>
      <c r="C5062" s="30"/>
      <c r="D5062" s="30"/>
      <c r="E5062" s="54"/>
      <c r="F5062" s="21"/>
      <c r="G5062" s="269" t="str">
        <f t="shared" si="598"/>
        <v/>
      </c>
      <c r="H5062" s="269" t="str">
        <f t="shared" si="599"/>
        <v/>
      </c>
      <c r="I5062" s="269" t="str">
        <f t="shared" si="600"/>
        <v/>
      </c>
      <c r="J5062" s="83" t="str">
        <f t="shared" si="601"/>
        <v/>
      </c>
      <c r="K5062" s="269" t="str">
        <f t="shared" si="602"/>
        <v/>
      </c>
      <c r="L5062" s="21" t="str">
        <f t="shared" si="603"/>
        <v/>
      </c>
      <c r="M5062" s="279"/>
      <c r="N5062" s="279"/>
      <c r="O5062" s="279"/>
      <c r="P5062" s="279"/>
      <c r="Q5062" s="269"/>
      <c r="R5062" s="21"/>
      <c r="S5062" s="21"/>
      <c r="T5062" s="21"/>
      <c r="U5062" s="21"/>
      <c r="V5062" s="21"/>
      <c r="W5062" s="21"/>
      <c r="X5062" s="21"/>
      <c r="Y5062" s="91"/>
    </row>
    <row r="5063" spans="1:25">
      <c r="A5063" s="291"/>
      <c r="B5063" s="30"/>
      <c r="C5063" s="30"/>
      <c r="D5063" s="30"/>
      <c r="E5063" s="54"/>
      <c r="F5063" s="21"/>
      <c r="G5063" s="269" t="str">
        <f t="shared" si="598"/>
        <v/>
      </c>
      <c r="H5063" s="269" t="str">
        <f t="shared" si="599"/>
        <v/>
      </c>
      <c r="I5063" s="269" t="str">
        <f t="shared" si="600"/>
        <v/>
      </c>
      <c r="J5063" s="83" t="str">
        <f t="shared" si="601"/>
        <v/>
      </c>
      <c r="K5063" s="269" t="str">
        <f t="shared" si="602"/>
        <v/>
      </c>
      <c r="L5063" s="21" t="str">
        <f t="shared" si="603"/>
        <v/>
      </c>
      <c r="M5063" s="279"/>
      <c r="N5063" s="279"/>
      <c r="O5063" s="279"/>
      <c r="P5063" s="279"/>
      <c r="Q5063" s="269"/>
      <c r="R5063" s="21"/>
      <c r="S5063" s="21"/>
      <c r="T5063" s="21"/>
      <c r="U5063" s="21"/>
      <c r="V5063" s="21"/>
      <c r="W5063" s="21"/>
      <c r="X5063" s="21"/>
      <c r="Y5063" s="91"/>
    </row>
    <row r="5064" spans="1:25">
      <c r="A5064" s="291"/>
      <c r="B5064" s="30"/>
      <c r="C5064" s="30"/>
      <c r="D5064" s="30"/>
      <c r="E5064" s="54"/>
      <c r="F5064" s="21"/>
      <c r="G5064" s="269" t="str">
        <f t="shared" si="598"/>
        <v/>
      </c>
      <c r="H5064" s="269" t="str">
        <f t="shared" si="599"/>
        <v/>
      </c>
      <c r="I5064" s="269" t="str">
        <f t="shared" si="600"/>
        <v/>
      </c>
      <c r="J5064" s="83" t="str">
        <f t="shared" si="601"/>
        <v/>
      </c>
      <c r="K5064" s="269" t="str">
        <f t="shared" si="602"/>
        <v/>
      </c>
      <c r="L5064" s="21" t="str">
        <f t="shared" si="603"/>
        <v/>
      </c>
      <c r="M5064" s="279"/>
      <c r="N5064" s="279"/>
      <c r="O5064" s="279"/>
      <c r="P5064" s="279"/>
      <c r="Q5064" s="269"/>
      <c r="R5064" s="21"/>
      <c r="S5064" s="21"/>
      <c r="T5064" s="21"/>
      <c r="U5064" s="21"/>
      <c r="V5064" s="21"/>
      <c r="W5064" s="21"/>
      <c r="X5064" s="21"/>
      <c r="Y5064" s="91"/>
    </row>
    <row r="5065" spans="1:25">
      <c r="A5065" s="291"/>
      <c r="B5065" s="30"/>
      <c r="C5065" s="30"/>
      <c r="D5065" s="30"/>
      <c r="E5065" s="54"/>
      <c r="F5065" s="21"/>
      <c r="G5065" s="269" t="str">
        <f t="shared" si="598"/>
        <v/>
      </c>
      <c r="H5065" s="269" t="str">
        <f t="shared" si="599"/>
        <v/>
      </c>
      <c r="I5065" s="269" t="str">
        <f t="shared" si="600"/>
        <v/>
      </c>
      <c r="J5065" s="83" t="str">
        <f t="shared" si="601"/>
        <v/>
      </c>
      <c r="K5065" s="269" t="str">
        <f t="shared" si="602"/>
        <v/>
      </c>
      <c r="L5065" s="21" t="str">
        <f t="shared" si="603"/>
        <v/>
      </c>
      <c r="M5065" s="279"/>
      <c r="N5065" s="279"/>
      <c r="O5065" s="279"/>
      <c r="P5065" s="279"/>
      <c r="Q5065" s="269"/>
      <c r="R5065" s="21"/>
      <c r="S5065" s="21"/>
      <c r="T5065" s="21"/>
      <c r="U5065" s="21"/>
      <c r="V5065" s="21"/>
      <c r="W5065" s="21"/>
      <c r="X5065" s="21"/>
      <c r="Y5065" s="91"/>
    </row>
    <row r="5066" spans="1:25">
      <c r="A5066" s="291"/>
      <c r="B5066" s="30"/>
      <c r="C5066" s="30"/>
      <c r="D5066" s="30"/>
      <c r="E5066" s="54"/>
      <c r="F5066" s="21"/>
      <c r="G5066" s="269" t="str">
        <f t="shared" si="598"/>
        <v/>
      </c>
      <c r="H5066" s="269" t="str">
        <f t="shared" si="599"/>
        <v/>
      </c>
      <c r="I5066" s="269" t="str">
        <f t="shared" si="600"/>
        <v/>
      </c>
      <c r="J5066" s="83" t="str">
        <f t="shared" si="601"/>
        <v/>
      </c>
      <c r="K5066" s="269" t="str">
        <f t="shared" si="602"/>
        <v/>
      </c>
      <c r="L5066" s="21" t="str">
        <f t="shared" si="603"/>
        <v/>
      </c>
      <c r="M5066" s="279"/>
      <c r="N5066" s="279"/>
      <c r="O5066" s="279"/>
      <c r="P5066" s="279"/>
      <c r="Q5066" s="269"/>
      <c r="R5066" s="21"/>
      <c r="S5066" s="21"/>
      <c r="T5066" s="21"/>
      <c r="U5066" s="21"/>
      <c r="V5066" s="21"/>
      <c r="W5066" s="21"/>
      <c r="X5066" s="21"/>
      <c r="Y5066" s="91"/>
    </row>
    <row r="5067" spans="1:25">
      <c r="A5067" s="291"/>
      <c r="B5067" s="30"/>
      <c r="C5067" s="30"/>
      <c r="D5067" s="30"/>
      <c r="E5067" s="54"/>
      <c r="F5067" s="21"/>
      <c r="G5067" s="269" t="str">
        <f t="shared" si="598"/>
        <v/>
      </c>
      <c r="H5067" s="269" t="str">
        <f t="shared" si="599"/>
        <v/>
      </c>
      <c r="I5067" s="269" t="str">
        <f t="shared" si="600"/>
        <v/>
      </c>
      <c r="J5067" s="83" t="str">
        <f t="shared" si="601"/>
        <v/>
      </c>
      <c r="K5067" s="269" t="str">
        <f t="shared" si="602"/>
        <v/>
      </c>
      <c r="L5067" s="21" t="str">
        <f t="shared" si="603"/>
        <v/>
      </c>
      <c r="M5067" s="279"/>
      <c r="N5067" s="279"/>
      <c r="O5067" s="279"/>
      <c r="P5067" s="279"/>
      <c r="Q5067" s="269"/>
      <c r="R5067" s="21"/>
      <c r="S5067" s="21"/>
      <c r="T5067" s="21"/>
      <c r="U5067" s="21"/>
      <c r="V5067" s="21"/>
      <c r="W5067" s="21"/>
      <c r="X5067" s="21"/>
      <c r="Y5067" s="91"/>
    </row>
    <row r="5068" spans="1:25">
      <c r="A5068" s="291"/>
      <c r="B5068" s="30"/>
      <c r="C5068" s="30"/>
      <c r="D5068" s="30"/>
      <c r="E5068" s="54"/>
      <c r="F5068" s="21"/>
      <c r="G5068" s="269" t="str">
        <f t="shared" si="598"/>
        <v/>
      </c>
      <c r="H5068" s="269" t="str">
        <f t="shared" si="599"/>
        <v/>
      </c>
      <c r="I5068" s="269" t="str">
        <f t="shared" si="600"/>
        <v/>
      </c>
      <c r="J5068" s="83" t="str">
        <f t="shared" si="601"/>
        <v/>
      </c>
      <c r="K5068" s="269" t="str">
        <f t="shared" si="602"/>
        <v/>
      </c>
      <c r="L5068" s="21" t="str">
        <f t="shared" si="603"/>
        <v/>
      </c>
      <c r="M5068" s="279"/>
      <c r="N5068" s="279"/>
      <c r="O5068" s="279"/>
      <c r="P5068" s="279"/>
      <c r="Q5068" s="269"/>
      <c r="R5068" s="21"/>
      <c r="S5068" s="21"/>
      <c r="T5068" s="21"/>
      <c r="U5068" s="21"/>
      <c r="V5068" s="21"/>
      <c r="W5068" s="21"/>
      <c r="X5068" s="21"/>
      <c r="Y5068" s="91"/>
    </row>
    <row r="5069" spans="1:25">
      <c r="A5069" s="291"/>
      <c r="B5069" s="30"/>
      <c r="C5069" s="30"/>
      <c r="D5069" s="30"/>
      <c r="E5069" s="54"/>
      <c r="F5069" s="21"/>
      <c r="G5069" s="269" t="str">
        <f t="shared" si="598"/>
        <v/>
      </c>
      <c r="H5069" s="269" t="str">
        <f t="shared" si="599"/>
        <v/>
      </c>
      <c r="I5069" s="269" t="str">
        <f t="shared" si="600"/>
        <v/>
      </c>
      <c r="J5069" s="83" t="str">
        <f t="shared" si="601"/>
        <v/>
      </c>
      <c r="K5069" s="269" t="str">
        <f t="shared" si="602"/>
        <v/>
      </c>
      <c r="L5069" s="21" t="str">
        <f t="shared" si="603"/>
        <v/>
      </c>
      <c r="M5069" s="279"/>
      <c r="N5069" s="279"/>
      <c r="O5069" s="279"/>
      <c r="P5069" s="279"/>
      <c r="Q5069" s="269"/>
      <c r="R5069" s="21"/>
      <c r="S5069" s="21"/>
      <c r="T5069" s="21"/>
      <c r="U5069" s="21"/>
      <c r="V5069" s="21"/>
      <c r="W5069" s="21"/>
      <c r="X5069" s="21"/>
      <c r="Y5069" s="91"/>
    </row>
    <row r="5070" spans="1:25">
      <c r="A5070" s="291"/>
      <c r="B5070" s="30"/>
      <c r="C5070" s="30"/>
      <c r="D5070" s="30"/>
      <c r="E5070" s="54"/>
      <c r="F5070" s="21"/>
      <c r="G5070" s="269" t="str">
        <f t="shared" si="598"/>
        <v/>
      </c>
      <c r="H5070" s="269" t="str">
        <f t="shared" si="599"/>
        <v/>
      </c>
      <c r="I5070" s="269" t="str">
        <f t="shared" si="600"/>
        <v/>
      </c>
      <c r="J5070" s="83" t="str">
        <f t="shared" si="601"/>
        <v/>
      </c>
      <c r="K5070" s="269" t="str">
        <f t="shared" si="602"/>
        <v/>
      </c>
      <c r="L5070" s="21" t="str">
        <f t="shared" si="603"/>
        <v/>
      </c>
      <c r="M5070" s="279"/>
      <c r="N5070" s="279"/>
      <c r="O5070" s="279"/>
      <c r="P5070" s="279"/>
      <c r="Q5070" s="269"/>
      <c r="R5070" s="21"/>
      <c r="S5070" s="21"/>
      <c r="T5070" s="21"/>
      <c r="U5070" s="21"/>
      <c r="V5070" s="21"/>
      <c r="W5070" s="21"/>
      <c r="X5070" s="21"/>
      <c r="Y5070" s="91"/>
    </row>
    <row r="5071" spans="1:25">
      <c r="A5071" s="291"/>
      <c r="B5071" s="30"/>
      <c r="C5071" s="30"/>
      <c r="D5071" s="30"/>
      <c r="E5071" s="54"/>
      <c r="F5071" s="21"/>
      <c r="G5071" s="269" t="str">
        <f t="shared" si="598"/>
        <v/>
      </c>
      <c r="H5071" s="269" t="str">
        <f t="shared" si="599"/>
        <v/>
      </c>
      <c r="I5071" s="269" t="str">
        <f t="shared" si="600"/>
        <v/>
      </c>
      <c r="J5071" s="83" t="str">
        <f t="shared" si="601"/>
        <v/>
      </c>
      <c r="K5071" s="269" t="str">
        <f t="shared" si="602"/>
        <v/>
      </c>
      <c r="L5071" s="21" t="str">
        <f t="shared" si="603"/>
        <v/>
      </c>
      <c r="M5071" s="279"/>
      <c r="N5071" s="279"/>
      <c r="O5071" s="279"/>
      <c r="P5071" s="279"/>
      <c r="Q5071" s="269"/>
      <c r="R5071" s="21"/>
      <c r="S5071" s="21"/>
      <c r="T5071" s="21"/>
      <c r="U5071" s="21"/>
      <c r="V5071" s="21"/>
      <c r="W5071" s="21"/>
      <c r="X5071" s="21"/>
      <c r="Y5071" s="91"/>
    </row>
    <row r="5072" spans="1:25">
      <c r="A5072" s="291"/>
      <c r="B5072" s="30"/>
      <c r="C5072" s="30"/>
      <c r="D5072" s="30"/>
      <c r="E5072" s="54"/>
      <c r="F5072" s="21"/>
      <c r="G5072" s="269" t="str">
        <f t="shared" si="598"/>
        <v/>
      </c>
      <c r="H5072" s="269" t="str">
        <f t="shared" si="599"/>
        <v/>
      </c>
      <c r="I5072" s="269" t="str">
        <f t="shared" si="600"/>
        <v/>
      </c>
      <c r="J5072" s="83" t="str">
        <f t="shared" si="601"/>
        <v/>
      </c>
      <c r="K5072" s="269" t="str">
        <f t="shared" si="602"/>
        <v/>
      </c>
      <c r="L5072" s="21" t="str">
        <f t="shared" si="603"/>
        <v/>
      </c>
      <c r="M5072" s="279"/>
      <c r="N5072" s="279"/>
      <c r="O5072" s="279"/>
      <c r="P5072" s="279"/>
      <c r="Q5072" s="269"/>
      <c r="R5072" s="21"/>
      <c r="S5072" s="21"/>
      <c r="T5072" s="21"/>
      <c r="U5072" s="21"/>
      <c r="V5072" s="21"/>
      <c r="W5072" s="21"/>
      <c r="X5072" s="21"/>
      <c r="Y5072" s="91"/>
    </row>
    <row r="5073" spans="1:25">
      <c r="A5073" s="291"/>
      <c r="B5073" s="30"/>
      <c r="C5073" s="30"/>
      <c r="D5073" s="30"/>
      <c r="E5073" s="54"/>
      <c r="F5073" s="21"/>
      <c r="G5073" s="269" t="str">
        <f t="shared" si="598"/>
        <v/>
      </c>
      <c r="H5073" s="269" t="str">
        <f t="shared" si="599"/>
        <v/>
      </c>
      <c r="I5073" s="269" t="str">
        <f t="shared" si="600"/>
        <v/>
      </c>
      <c r="J5073" s="83" t="str">
        <f t="shared" si="601"/>
        <v/>
      </c>
      <c r="K5073" s="269" t="str">
        <f t="shared" si="602"/>
        <v/>
      </c>
      <c r="L5073" s="21" t="str">
        <f t="shared" si="603"/>
        <v/>
      </c>
      <c r="M5073" s="279"/>
      <c r="N5073" s="279"/>
      <c r="O5073" s="279"/>
      <c r="P5073" s="279"/>
      <c r="Q5073" s="269"/>
      <c r="R5073" s="21"/>
      <c r="S5073" s="21"/>
      <c r="T5073" s="21"/>
      <c r="U5073" s="21"/>
      <c r="V5073" s="21"/>
      <c r="W5073" s="21"/>
      <c r="X5073" s="21"/>
      <c r="Y5073" s="91"/>
    </row>
    <row r="5074" spans="1:25">
      <c r="A5074" s="291"/>
      <c r="B5074" s="30"/>
      <c r="C5074" s="30"/>
      <c r="D5074" s="30"/>
      <c r="E5074" s="54"/>
      <c r="F5074" s="21"/>
      <c r="G5074" s="269" t="str">
        <f t="shared" si="598"/>
        <v/>
      </c>
      <c r="H5074" s="269" t="str">
        <f t="shared" si="599"/>
        <v/>
      </c>
      <c r="I5074" s="269" t="str">
        <f t="shared" si="600"/>
        <v/>
      </c>
      <c r="J5074" s="83" t="str">
        <f t="shared" si="601"/>
        <v/>
      </c>
      <c r="K5074" s="269" t="str">
        <f t="shared" si="602"/>
        <v/>
      </c>
      <c r="L5074" s="21" t="str">
        <f t="shared" si="603"/>
        <v/>
      </c>
      <c r="M5074" s="279"/>
      <c r="N5074" s="279"/>
      <c r="O5074" s="279"/>
      <c r="P5074" s="279"/>
      <c r="Q5074" s="269"/>
      <c r="R5074" s="21"/>
      <c r="S5074" s="21"/>
      <c r="T5074" s="21"/>
      <c r="U5074" s="21"/>
      <c r="V5074" s="21"/>
      <c r="W5074" s="21"/>
      <c r="X5074" s="21"/>
      <c r="Y5074" s="91"/>
    </row>
    <row r="5075" spans="1:25">
      <c r="A5075" s="291"/>
      <c r="B5075" s="30"/>
      <c r="C5075" s="30"/>
      <c r="D5075" s="30"/>
      <c r="E5075" s="54"/>
      <c r="F5075" s="21"/>
      <c r="G5075" s="269" t="str">
        <f t="shared" si="598"/>
        <v/>
      </c>
      <c r="H5075" s="269" t="str">
        <f t="shared" si="599"/>
        <v/>
      </c>
      <c r="I5075" s="269" t="str">
        <f t="shared" si="600"/>
        <v/>
      </c>
      <c r="J5075" s="83" t="str">
        <f t="shared" si="601"/>
        <v/>
      </c>
      <c r="K5075" s="269" t="str">
        <f t="shared" si="602"/>
        <v/>
      </c>
      <c r="L5075" s="21" t="str">
        <f t="shared" si="603"/>
        <v/>
      </c>
      <c r="M5075" s="279"/>
      <c r="N5075" s="279"/>
      <c r="O5075" s="279"/>
      <c r="P5075" s="279"/>
      <c r="Q5075" s="269"/>
      <c r="R5075" s="21"/>
      <c r="S5075" s="21"/>
      <c r="T5075" s="21"/>
      <c r="U5075" s="21"/>
      <c r="V5075" s="21"/>
      <c r="W5075" s="21"/>
      <c r="X5075" s="21"/>
      <c r="Y5075" s="91"/>
    </row>
    <row r="5076" spans="1:25">
      <c r="A5076" s="291"/>
      <c r="B5076" s="30"/>
      <c r="C5076" s="30"/>
      <c r="D5076" s="30"/>
      <c r="E5076" s="54"/>
      <c r="F5076" s="21"/>
      <c r="G5076" s="269" t="str">
        <f t="shared" si="598"/>
        <v/>
      </c>
      <c r="H5076" s="269" t="str">
        <f t="shared" si="599"/>
        <v/>
      </c>
      <c r="I5076" s="269" t="str">
        <f t="shared" si="600"/>
        <v/>
      </c>
      <c r="J5076" s="83" t="str">
        <f t="shared" si="601"/>
        <v/>
      </c>
      <c r="K5076" s="269" t="str">
        <f t="shared" si="602"/>
        <v/>
      </c>
      <c r="L5076" s="21" t="str">
        <f t="shared" si="603"/>
        <v/>
      </c>
      <c r="M5076" s="279"/>
      <c r="N5076" s="279"/>
      <c r="O5076" s="279"/>
      <c r="P5076" s="279"/>
      <c r="Q5076" s="269"/>
      <c r="R5076" s="21"/>
      <c r="S5076" s="21"/>
      <c r="T5076" s="21"/>
      <c r="U5076" s="21"/>
      <c r="V5076" s="21"/>
      <c r="W5076" s="21"/>
      <c r="X5076" s="21"/>
      <c r="Y5076" s="91"/>
    </row>
    <row r="5077" spans="1:25">
      <c r="A5077" s="291"/>
      <c r="B5077" s="30"/>
      <c r="C5077" s="30"/>
      <c r="D5077" s="30"/>
      <c r="E5077" s="54"/>
      <c r="F5077" s="21"/>
      <c r="G5077" s="269" t="str">
        <f t="shared" si="598"/>
        <v/>
      </c>
      <c r="H5077" s="269" t="str">
        <f t="shared" si="599"/>
        <v/>
      </c>
      <c r="I5077" s="269" t="str">
        <f t="shared" si="600"/>
        <v/>
      </c>
      <c r="J5077" s="83" t="str">
        <f t="shared" si="601"/>
        <v/>
      </c>
      <c r="K5077" s="269" t="str">
        <f t="shared" si="602"/>
        <v/>
      </c>
      <c r="L5077" s="21" t="str">
        <f t="shared" si="603"/>
        <v/>
      </c>
      <c r="M5077" s="279"/>
      <c r="N5077" s="279"/>
      <c r="O5077" s="279"/>
      <c r="P5077" s="279"/>
      <c r="Q5077" s="269"/>
      <c r="R5077" s="21"/>
      <c r="S5077" s="21"/>
      <c r="T5077" s="21"/>
      <c r="U5077" s="21"/>
      <c r="V5077" s="21"/>
      <c r="W5077" s="21"/>
      <c r="X5077" s="21"/>
      <c r="Y5077" s="91"/>
    </row>
    <row r="5078" spans="1:25">
      <c r="A5078" s="291"/>
      <c r="B5078" s="30"/>
      <c r="C5078" s="30"/>
      <c r="D5078" s="30"/>
      <c r="E5078" s="54"/>
      <c r="F5078" s="21"/>
      <c r="G5078" s="269" t="str">
        <f t="shared" si="598"/>
        <v/>
      </c>
      <c r="H5078" s="269" t="str">
        <f t="shared" si="599"/>
        <v/>
      </c>
      <c r="I5078" s="269" t="str">
        <f t="shared" si="600"/>
        <v/>
      </c>
      <c r="J5078" s="83" t="str">
        <f t="shared" si="601"/>
        <v/>
      </c>
      <c r="K5078" s="269" t="str">
        <f t="shared" si="602"/>
        <v/>
      </c>
      <c r="L5078" s="21" t="str">
        <f t="shared" si="603"/>
        <v/>
      </c>
      <c r="M5078" s="279"/>
      <c r="N5078" s="279"/>
      <c r="O5078" s="279"/>
      <c r="P5078" s="279"/>
      <c r="Q5078" s="269"/>
      <c r="R5078" s="21"/>
      <c r="S5078" s="21"/>
      <c r="T5078" s="21"/>
      <c r="U5078" s="21"/>
      <c r="V5078" s="21"/>
      <c r="W5078" s="21"/>
      <c r="X5078" s="21"/>
      <c r="Y5078" s="91"/>
    </row>
    <row r="5079" spans="1:25">
      <c r="A5079" s="291"/>
      <c r="B5079" s="30"/>
      <c r="C5079" s="30"/>
      <c r="D5079" s="30"/>
      <c r="E5079" s="54"/>
      <c r="F5079" s="21"/>
      <c r="G5079" s="269" t="str">
        <f t="shared" si="598"/>
        <v/>
      </c>
      <c r="H5079" s="269" t="str">
        <f t="shared" si="599"/>
        <v/>
      </c>
      <c r="I5079" s="269" t="str">
        <f t="shared" si="600"/>
        <v/>
      </c>
      <c r="J5079" s="83" t="str">
        <f t="shared" si="601"/>
        <v/>
      </c>
      <c r="K5079" s="269" t="str">
        <f t="shared" si="602"/>
        <v/>
      </c>
      <c r="L5079" s="21" t="str">
        <f t="shared" si="603"/>
        <v/>
      </c>
      <c r="M5079" s="279"/>
      <c r="N5079" s="279"/>
      <c r="O5079" s="279"/>
      <c r="P5079" s="279"/>
      <c r="Q5079" s="269"/>
      <c r="R5079" s="21"/>
      <c r="S5079" s="21"/>
      <c r="T5079" s="21"/>
      <c r="U5079" s="21"/>
      <c r="V5079" s="21"/>
      <c r="W5079" s="21"/>
      <c r="X5079" s="21"/>
      <c r="Y5079" s="91"/>
    </row>
    <row r="5080" spans="1:25">
      <c r="A5080" s="291"/>
      <c r="B5080" s="30"/>
      <c r="C5080" s="30"/>
      <c r="D5080" s="30"/>
      <c r="E5080" s="54"/>
      <c r="F5080" s="21"/>
      <c r="G5080" s="269" t="str">
        <f t="shared" si="598"/>
        <v/>
      </c>
      <c r="H5080" s="269" t="str">
        <f t="shared" si="599"/>
        <v/>
      </c>
      <c r="I5080" s="269" t="str">
        <f t="shared" si="600"/>
        <v/>
      </c>
      <c r="J5080" s="83" t="str">
        <f t="shared" si="601"/>
        <v/>
      </c>
      <c r="K5080" s="269" t="str">
        <f t="shared" si="602"/>
        <v/>
      </c>
      <c r="L5080" s="21" t="str">
        <f t="shared" si="603"/>
        <v/>
      </c>
      <c r="M5080" s="279"/>
      <c r="N5080" s="279"/>
      <c r="O5080" s="279"/>
      <c r="P5080" s="279"/>
      <c r="Q5080" s="269"/>
      <c r="R5080" s="21"/>
      <c r="S5080" s="21"/>
      <c r="T5080" s="21"/>
      <c r="U5080" s="21"/>
      <c r="V5080" s="21"/>
      <c r="W5080" s="21"/>
      <c r="X5080" s="21"/>
      <c r="Y5080" s="91"/>
    </row>
    <row r="5081" spans="1:25">
      <c r="A5081" s="291"/>
      <c r="B5081" s="30"/>
      <c r="C5081" s="30"/>
      <c r="D5081" s="30"/>
      <c r="E5081" s="54"/>
      <c r="F5081" s="21"/>
      <c r="G5081" s="21"/>
      <c r="H5081" s="21"/>
      <c r="I5081" s="21"/>
      <c r="J5081" s="83"/>
      <c r="K5081" s="21"/>
      <c r="L5081" s="21"/>
      <c r="M5081" s="279"/>
      <c r="N5081" s="279"/>
      <c r="O5081" s="279"/>
      <c r="P5081" s="279"/>
      <c r="Q5081" s="269"/>
      <c r="R5081" s="21"/>
      <c r="S5081" s="21"/>
      <c r="T5081" s="21"/>
      <c r="U5081" s="21"/>
      <c r="V5081" s="21"/>
      <c r="W5081" s="21"/>
      <c r="X5081" s="21"/>
      <c r="Y5081" s="91"/>
    </row>
    <row r="5082" spans="1:25">
      <c r="A5082" s="291"/>
      <c r="B5082" s="30"/>
      <c r="C5082" s="30"/>
      <c r="D5082" s="30"/>
      <c r="E5082" s="54"/>
      <c r="F5082" s="21"/>
      <c r="G5082" s="21"/>
      <c r="H5082" s="21"/>
      <c r="I5082" s="21"/>
      <c r="J5082" s="83"/>
      <c r="K5082" s="21"/>
      <c r="L5082" s="21"/>
      <c r="M5082" s="279"/>
      <c r="N5082" s="279"/>
      <c r="O5082" s="279"/>
      <c r="P5082" s="279"/>
      <c r="Q5082" s="269"/>
      <c r="R5082" s="21"/>
      <c r="S5082" s="21"/>
      <c r="T5082" s="21"/>
      <c r="U5082" s="21"/>
      <c r="V5082" s="21"/>
      <c r="W5082" s="21"/>
      <c r="X5082" s="21"/>
      <c r="Y5082" s="91"/>
    </row>
    <row r="5083" spans="1:25">
      <c r="A5083" s="291"/>
      <c r="B5083" s="30"/>
      <c r="C5083" s="30"/>
      <c r="D5083" s="30"/>
      <c r="E5083" s="54"/>
      <c r="F5083" s="21"/>
      <c r="G5083" s="21"/>
      <c r="H5083" s="21"/>
      <c r="I5083" s="21"/>
      <c r="J5083" s="83"/>
      <c r="K5083" s="21"/>
      <c r="L5083" s="21"/>
      <c r="M5083" s="279"/>
      <c r="N5083" s="279"/>
      <c r="O5083" s="279"/>
      <c r="P5083" s="279"/>
      <c r="Q5083" s="269"/>
      <c r="R5083" s="21"/>
      <c r="S5083" s="21"/>
      <c r="T5083" s="21"/>
      <c r="U5083" s="21"/>
      <c r="V5083" s="21"/>
      <c r="W5083" s="21"/>
      <c r="X5083" s="21"/>
      <c r="Y5083" s="91"/>
    </row>
    <row r="5084" spans="1:25">
      <c r="A5084" s="291"/>
      <c r="B5084" s="30"/>
      <c r="C5084" s="30"/>
      <c r="D5084" s="30"/>
      <c r="E5084" s="54"/>
      <c r="F5084" s="21"/>
      <c r="G5084" s="21"/>
      <c r="H5084" s="21"/>
      <c r="I5084" s="21"/>
      <c r="J5084" s="83"/>
      <c r="K5084" s="21"/>
      <c r="L5084" s="21"/>
      <c r="M5084" s="279"/>
      <c r="N5084" s="279"/>
      <c r="O5084" s="279"/>
      <c r="P5084" s="279"/>
      <c r="Q5084" s="269"/>
      <c r="R5084" s="21"/>
      <c r="S5084" s="21"/>
      <c r="T5084" s="21"/>
      <c r="U5084" s="21"/>
      <c r="V5084" s="21"/>
      <c r="W5084" s="21"/>
      <c r="X5084" s="21"/>
      <c r="Y5084" s="91"/>
    </row>
    <row r="5085" spans="1:25">
      <c r="A5085" s="291"/>
      <c r="B5085" s="30"/>
      <c r="C5085" s="30"/>
      <c r="D5085" s="30"/>
      <c r="E5085" s="54"/>
      <c r="F5085" s="21"/>
      <c r="G5085" s="21"/>
      <c r="H5085" s="21"/>
      <c r="I5085" s="21"/>
      <c r="J5085" s="83"/>
      <c r="K5085" s="21"/>
      <c r="L5085" s="21"/>
      <c r="M5085" s="279"/>
      <c r="N5085" s="279"/>
      <c r="O5085" s="279"/>
      <c r="P5085" s="279"/>
      <c r="Q5085" s="269"/>
      <c r="R5085" s="21"/>
      <c r="S5085" s="21"/>
      <c r="T5085" s="21"/>
      <c r="U5085" s="21"/>
      <c r="V5085" s="21"/>
      <c r="W5085" s="21"/>
      <c r="X5085" s="21"/>
      <c r="Y5085" s="91"/>
    </row>
    <row r="5086" spans="1:25">
      <c r="A5086" s="291"/>
      <c r="B5086" s="30"/>
      <c r="C5086" s="30"/>
      <c r="D5086" s="30"/>
      <c r="E5086" s="54"/>
      <c r="F5086" s="21"/>
      <c r="G5086" s="21"/>
      <c r="H5086" s="21"/>
      <c r="I5086" s="21"/>
      <c r="J5086" s="83"/>
      <c r="K5086" s="21"/>
      <c r="L5086" s="21"/>
      <c r="M5086" s="279"/>
      <c r="N5086" s="279"/>
      <c r="O5086" s="279"/>
      <c r="P5086" s="279"/>
      <c r="Q5086" s="269"/>
      <c r="R5086" s="21"/>
      <c r="S5086" s="21"/>
      <c r="T5086" s="21"/>
      <c r="U5086" s="21"/>
      <c r="V5086" s="21"/>
      <c r="W5086" s="21"/>
      <c r="X5086" s="21"/>
      <c r="Y5086" s="91"/>
    </row>
    <row r="5087" spans="1:25">
      <c r="A5087" s="291"/>
      <c r="B5087" s="30"/>
      <c r="C5087" s="30"/>
      <c r="D5087" s="30"/>
      <c r="E5087" s="54"/>
      <c r="F5087" s="21"/>
      <c r="G5087" s="21"/>
      <c r="H5087" s="21"/>
      <c r="I5087" s="21"/>
      <c r="J5087" s="83"/>
      <c r="K5087" s="21"/>
      <c r="L5087" s="21"/>
      <c r="M5087" s="279"/>
      <c r="N5087" s="279"/>
      <c r="O5087" s="279"/>
      <c r="P5087" s="279"/>
      <c r="Q5087" s="269"/>
      <c r="R5087" s="21"/>
      <c r="S5087" s="21"/>
      <c r="T5087" s="21"/>
      <c r="U5087" s="21"/>
      <c r="V5087" s="21"/>
      <c r="W5087" s="21"/>
      <c r="X5087" s="21"/>
      <c r="Y5087" s="91"/>
    </row>
    <row r="5088" spans="1:25">
      <c r="A5088" s="291"/>
      <c r="B5088" s="30"/>
      <c r="C5088" s="30"/>
      <c r="D5088" s="30"/>
      <c r="E5088" s="54"/>
      <c r="F5088" s="21"/>
      <c r="G5088" s="21"/>
      <c r="H5088" s="21"/>
      <c r="I5088" s="21"/>
      <c r="J5088" s="83"/>
      <c r="K5088" s="21"/>
      <c r="L5088" s="21"/>
      <c r="M5088" s="279"/>
      <c r="N5088" s="279"/>
      <c r="O5088" s="279"/>
      <c r="P5088" s="279"/>
      <c r="Q5088" s="269"/>
      <c r="R5088" s="21"/>
      <c r="S5088" s="21"/>
      <c r="T5088" s="21"/>
      <c r="U5088" s="21"/>
      <c r="V5088" s="21"/>
      <c r="W5088" s="21"/>
      <c r="X5088" s="21"/>
      <c r="Y5088" s="91"/>
    </row>
    <row r="5089" spans="1:25">
      <c r="A5089" s="291"/>
      <c r="B5089" s="30"/>
      <c r="C5089" s="30"/>
      <c r="D5089" s="30"/>
      <c r="E5089" s="54"/>
      <c r="F5089" s="21"/>
      <c r="G5089" s="21"/>
      <c r="H5089" s="21"/>
      <c r="I5089" s="21"/>
      <c r="J5089" s="83"/>
      <c r="K5089" s="21"/>
      <c r="L5089" s="21"/>
      <c r="M5089" s="279"/>
      <c r="N5089" s="279"/>
      <c r="O5089" s="279"/>
      <c r="P5089" s="279"/>
      <c r="Q5089" s="269"/>
      <c r="R5089" s="21"/>
      <c r="S5089" s="21"/>
      <c r="T5089" s="21"/>
      <c r="U5089" s="21"/>
      <c r="V5089" s="21"/>
      <c r="W5089" s="21"/>
      <c r="X5089" s="21"/>
      <c r="Y5089" s="91"/>
    </row>
    <row r="5090" spans="1:25">
      <c r="A5090" s="291"/>
      <c r="B5090" s="30"/>
      <c r="C5090" s="30"/>
      <c r="D5090" s="30"/>
      <c r="E5090" s="54"/>
      <c r="F5090" s="21"/>
      <c r="G5090" s="21"/>
      <c r="H5090" s="21"/>
      <c r="I5090" s="21"/>
      <c r="J5090" s="83"/>
      <c r="K5090" s="21"/>
      <c r="L5090" s="21"/>
      <c r="M5090" s="279"/>
      <c r="N5090" s="279"/>
      <c r="O5090" s="279"/>
      <c r="P5090" s="279"/>
      <c r="Q5090" s="269"/>
      <c r="R5090" s="21"/>
      <c r="S5090" s="21"/>
      <c r="T5090" s="21"/>
      <c r="U5090" s="21"/>
      <c r="V5090" s="21"/>
      <c r="W5090" s="21"/>
      <c r="X5090" s="21"/>
      <c r="Y5090" s="91"/>
    </row>
    <row r="5091" spans="1:25">
      <c r="A5091" s="291"/>
      <c r="B5091" s="30"/>
      <c r="C5091" s="30"/>
      <c r="D5091" s="30"/>
      <c r="E5091" s="54"/>
      <c r="F5091" s="21"/>
      <c r="G5091" s="21"/>
      <c r="H5091" s="21"/>
      <c r="I5091" s="21"/>
      <c r="J5091" s="83"/>
      <c r="K5091" s="21"/>
      <c r="L5091" s="21"/>
      <c r="M5091" s="279"/>
      <c r="N5091" s="279"/>
      <c r="O5091" s="279"/>
      <c r="P5091" s="279"/>
      <c r="Q5091" s="269"/>
      <c r="R5091" s="21"/>
      <c r="S5091" s="21"/>
      <c r="T5091" s="21"/>
      <c r="U5091" s="21"/>
      <c r="V5091" s="21"/>
      <c r="W5091" s="21"/>
      <c r="X5091" s="21"/>
      <c r="Y5091" s="91"/>
    </row>
    <row r="5092" spans="1:25">
      <c r="A5092" s="291"/>
      <c r="B5092" s="30"/>
      <c r="C5092" s="30"/>
      <c r="D5092" s="30"/>
      <c r="E5092" s="54"/>
      <c r="F5092" s="21"/>
      <c r="G5092" s="21"/>
      <c r="H5092" s="21"/>
      <c r="I5092" s="21"/>
      <c r="J5092" s="83"/>
      <c r="K5092" s="21"/>
      <c r="L5092" s="21"/>
      <c r="M5092" s="279"/>
      <c r="N5092" s="279"/>
      <c r="O5092" s="279"/>
      <c r="P5092" s="279"/>
      <c r="Q5092" s="269"/>
      <c r="R5092" s="21"/>
      <c r="S5092" s="21"/>
      <c r="T5092" s="21"/>
      <c r="U5092" s="21"/>
      <c r="V5092" s="21"/>
      <c r="W5092" s="21"/>
      <c r="X5092" s="21"/>
      <c r="Y5092" s="91"/>
    </row>
    <row r="5093" spans="1:25">
      <c r="A5093" s="291"/>
      <c r="B5093" s="30"/>
      <c r="C5093" s="30"/>
      <c r="D5093" s="30"/>
      <c r="E5093" s="54"/>
      <c r="F5093" s="21"/>
      <c r="G5093" s="21"/>
      <c r="H5093" s="21"/>
      <c r="I5093" s="21"/>
      <c r="J5093" s="83"/>
      <c r="K5093" s="21"/>
      <c r="L5093" s="21"/>
      <c r="M5093" s="279"/>
      <c r="N5093" s="279"/>
      <c r="O5093" s="279"/>
      <c r="P5093" s="279"/>
      <c r="Q5093" s="269"/>
      <c r="R5093" s="21"/>
      <c r="S5093" s="21"/>
      <c r="T5093" s="21"/>
      <c r="U5093" s="21"/>
      <c r="V5093" s="21"/>
      <c r="W5093" s="21"/>
      <c r="X5093" s="21"/>
      <c r="Y5093" s="91"/>
    </row>
    <row r="5094" spans="1:25">
      <c r="A5094" s="291"/>
      <c r="B5094" s="30"/>
      <c r="C5094" s="30"/>
      <c r="D5094" s="30"/>
      <c r="E5094" s="54"/>
      <c r="F5094" s="21"/>
      <c r="G5094" s="21"/>
      <c r="H5094" s="21"/>
      <c r="I5094" s="21"/>
      <c r="J5094" s="83"/>
      <c r="K5094" s="21"/>
      <c r="L5094" s="21"/>
      <c r="M5094" s="279"/>
      <c r="N5094" s="279"/>
      <c r="O5094" s="279"/>
      <c r="P5094" s="279"/>
      <c r="Q5094" s="269"/>
      <c r="R5094" s="21"/>
      <c r="S5094" s="21"/>
      <c r="T5094" s="21"/>
      <c r="U5094" s="21"/>
      <c r="V5094" s="21"/>
      <c r="W5094" s="21"/>
      <c r="X5094" s="21"/>
      <c r="Y5094" s="91"/>
    </row>
    <row r="5095" spans="1:25">
      <c r="A5095" s="291"/>
      <c r="B5095" s="30"/>
      <c r="C5095" s="30"/>
      <c r="D5095" s="30"/>
      <c r="E5095" s="54"/>
      <c r="F5095" s="21"/>
      <c r="G5095" s="21"/>
      <c r="H5095" s="21"/>
      <c r="I5095" s="21"/>
      <c r="J5095" s="83"/>
      <c r="K5095" s="21"/>
      <c r="L5095" s="21"/>
      <c r="M5095" s="279"/>
      <c r="N5095" s="279"/>
      <c r="O5095" s="279"/>
      <c r="P5095" s="279"/>
      <c r="Q5095" s="269"/>
      <c r="R5095" s="21"/>
      <c r="S5095" s="21"/>
      <c r="T5095" s="21"/>
      <c r="U5095" s="21"/>
      <c r="V5095" s="21"/>
      <c r="W5095" s="21"/>
      <c r="X5095" s="21"/>
      <c r="Y5095" s="91"/>
    </row>
    <row r="5096" spans="1:25">
      <c r="A5096" s="291"/>
      <c r="B5096" s="30"/>
      <c r="C5096" s="30"/>
      <c r="D5096" s="30"/>
      <c r="E5096" s="54"/>
      <c r="F5096" s="21"/>
      <c r="G5096" s="21"/>
      <c r="H5096" s="21"/>
      <c r="I5096" s="21"/>
      <c r="J5096" s="83"/>
      <c r="K5096" s="21"/>
      <c r="L5096" s="21"/>
      <c r="M5096" s="279"/>
      <c r="N5096" s="279"/>
      <c r="O5096" s="279"/>
      <c r="P5096" s="279"/>
      <c r="Q5096" s="269"/>
      <c r="R5096" s="21"/>
      <c r="S5096" s="21"/>
      <c r="T5096" s="21"/>
      <c r="U5096" s="21"/>
      <c r="V5096" s="21"/>
      <c r="W5096" s="21"/>
      <c r="X5096" s="21"/>
      <c r="Y5096" s="91"/>
    </row>
    <row r="5097" spans="1:25">
      <c r="A5097" s="291"/>
      <c r="B5097" s="30"/>
      <c r="C5097" s="30"/>
      <c r="D5097" s="30"/>
      <c r="E5097" s="54"/>
      <c r="F5097" s="21"/>
      <c r="G5097" s="21"/>
      <c r="H5097" s="21"/>
      <c r="I5097" s="21"/>
      <c r="J5097" s="83"/>
      <c r="K5097" s="21"/>
      <c r="L5097" s="21"/>
      <c r="M5097" s="279"/>
      <c r="N5097" s="279"/>
      <c r="O5097" s="279"/>
      <c r="P5097" s="279"/>
      <c r="Q5097" s="269"/>
      <c r="R5097" s="21"/>
      <c r="S5097" s="21"/>
      <c r="T5097" s="21"/>
      <c r="U5097" s="21"/>
      <c r="V5097" s="21"/>
      <c r="W5097" s="21"/>
      <c r="X5097" s="21"/>
      <c r="Y5097" s="91"/>
    </row>
    <row r="5098" spans="1:25">
      <c r="A5098" s="291"/>
      <c r="B5098" s="30"/>
      <c r="C5098" s="30"/>
      <c r="D5098" s="30"/>
      <c r="E5098" s="54"/>
      <c r="F5098" s="21"/>
      <c r="G5098" s="21"/>
      <c r="H5098" s="21"/>
      <c r="I5098" s="21"/>
      <c r="J5098" s="83"/>
      <c r="K5098" s="21"/>
      <c r="L5098" s="21"/>
      <c r="M5098" s="279"/>
      <c r="N5098" s="279"/>
      <c r="O5098" s="279"/>
      <c r="P5098" s="279"/>
      <c r="Q5098" s="269"/>
      <c r="R5098" s="21"/>
      <c r="S5098" s="21"/>
      <c r="T5098" s="21"/>
      <c r="U5098" s="21"/>
      <c r="V5098" s="21"/>
      <c r="W5098" s="21"/>
      <c r="X5098" s="21"/>
      <c r="Y5098" s="91"/>
    </row>
    <row r="5099" spans="1:25">
      <c r="A5099" s="291"/>
      <c r="B5099" s="30"/>
      <c r="C5099" s="30"/>
      <c r="D5099" s="30"/>
      <c r="E5099" s="54"/>
      <c r="F5099" s="21"/>
      <c r="G5099" s="21"/>
      <c r="H5099" s="21"/>
      <c r="I5099" s="21"/>
      <c r="J5099" s="83"/>
      <c r="K5099" s="21"/>
      <c r="L5099" s="21"/>
      <c r="M5099" s="279"/>
      <c r="N5099" s="279"/>
      <c r="O5099" s="279"/>
      <c r="P5099" s="279"/>
      <c r="Q5099" s="269"/>
      <c r="R5099" s="21"/>
      <c r="S5099" s="21"/>
      <c r="T5099" s="21"/>
      <c r="U5099" s="21"/>
      <c r="V5099" s="21"/>
      <c r="W5099" s="21"/>
      <c r="X5099" s="21"/>
      <c r="Y5099" s="91"/>
    </row>
    <row r="5100" spans="1:25">
      <c r="A5100" s="291"/>
      <c r="B5100" s="30"/>
      <c r="C5100" s="30"/>
      <c r="D5100" s="30"/>
      <c r="E5100" s="54"/>
      <c r="F5100" s="21"/>
      <c r="G5100" s="21"/>
      <c r="H5100" s="21"/>
      <c r="I5100" s="21"/>
      <c r="J5100" s="83"/>
      <c r="K5100" s="21"/>
      <c r="L5100" s="21"/>
      <c r="M5100" s="279"/>
      <c r="N5100" s="279"/>
      <c r="O5100" s="279"/>
      <c r="P5100" s="279"/>
      <c r="Q5100" s="269"/>
      <c r="R5100" s="21"/>
      <c r="S5100" s="21"/>
      <c r="T5100" s="21"/>
      <c r="U5100" s="21"/>
      <c r="V5100" s="21"/>
      <c r="W5100" s="21"/>
      <c r="X5100" s="21"/>
      <c r="Y5100" s="91"/>
    </row>
    <row r="5101" spans="1:25">
      <c r="A5101" s="291"/>
      <c r="B5101" s="30"/>
      <c r="C5101" s="30"/>
      <c r="D5101" s="30"/>
      <c r="E5101" s="54"/>
      <c r="F5101" s="21"/>
      <c r="G5101" s="21"/>
      <c r="H5101" s="21"/>
      <c r="I5101" s="21"/>
      <c r="J5101" s="83"/>
      <c r="K5101" s="21"/>
      <c r="L5101" s="21"/>
      <c r="M5101" s="279"/>
      <c r="N5101" s="279"/>
      <c r="O5101" s="279"/>
      <c r="P5101" s="279"/>
      <c r="Q5101" s="269"/>
      <c r="R5101" s="21"/>
      <c r="S5101" s="21"/>
      <c r="T5101" s="21"/>
      <c r="U5101" s="21"/>
      <c r="V5101" s="21"/>
      <c r="W5101" s="21"/>
      <c r="X5101" s="21"/>
      <c r="Y5101" s="91"/>
    </row>
    <row r="5102" spans="1:25">
      <c r="A5102" s="291"/>
      <c r="B5102" s="30"/>
      <c r="C5102" s="30"/>
      <c r="D5102" s="30"/>
      <c r="E5102" s="54"/>
      <c r="F5102" s="21"/>
      <c r="G5102" s="21"/>
      <c r="H5102" s="21"/>
      <c r="I5102" s="21"/>
      <c r="J5102" s="83"/>
      <c r="K5102" s="21"/>
      <c r="L5102" s="21"/>
      <c r="M5102" s="279"/>
      <c r="N5102" s="279"/>
      <c r="O5102" s="279"/>
      <c r="P5102" s="279"/>
      <c r="Q5102" s="269"/>
      <c r="R5102" s="21"/>
      <c r="S5102" s="21"/>
      <c r="T5102" s="21"/>
      <c r="U5102" s="21"/>
      <c r="V5102" s="21"/>
      <c r="W5102" s="21"/>
      <c r="X5102" s="21"/>
      <c r="Y5102" s="91"/>
    </row>
    <row r="5103" spans="1:25">
      <c r="A5103" s="291"/>
      <c r="B5103" s="30"/>
      <c r="C5103" s="30"/>
      <c r="D5103" s="30"/>
      <c r="E5103" s="54"/>
      <c r="F5103" s="21"/>
      <c r="G5103" s="21"/>
      <c r="H5103" s="21"/>
      <c r="I5103" s="21"/>
      <c r="J5103" s="83"/>
      <c r="K5103" s="21"/>
      <c r="L5103" s="21"/>
      <c r="M5103" s="279"/>
      <c r="N5103" s="279"/>
      <c r="O5103" s="279"/>
      <c r="P5103" s="279"/>
      <c r="Q5103" s="269"/>
      <c r="R5103" s="21"/>
      <c r="S5103" s="21"/>
      <c r="T5103" s="21"/>
      <c r="U5103" s="21"/>
      <c r="V5103" s="21"/>
      <c r="W5103" s="21"/>
      <c r="X5103" s="21"/>
      <c r="Y5103" s="91"/>
    </row>
    <row r="5104" spans="1:25">
      <c r="A5104" s="291"/>
      <c r="B5104" s="30"/>
      <c r="C5104" s="30"/>
      <c r="D5104" s="30"/>
      <c r="E5104" s="54"/>
      <c r="F5104" s="21"/>
      <c r="G5104" s="21"/>
      <c r="H5104" s="21"/>
      <c r="I5104" s="21"/>
      <c r="J5104" s="83"/>
      <c r="K5104" s="21"/>
      <c r="L5104" s="21"/>
      <c r="M5104" s="279"/>
      <c r="N5104" s="279"/>
      <c r="O5104" s="279"/>
      <c r="P5104" s="279"/>
      <c r="Q5104" s="269"/>
      <c r="R5104" s="21"/>
      <c r="S5104" s="21"/>
      <c r="T5104" s="21"/>
      <c r="U5104" s="21"/>
      <c r="V5104" s="21"/>
      <c r="W5104" s="21"/>
      <c r="X5104" s="21"/>
      <c r="Y5104" s="91"/>
    </row>
    <row r="5105" spans="1:25">
      <c r="A5105" s="291"/>
      <c r="B5105" s="30"/>
      <c r="C5105" s="30"/>
      <c r="D5105" s="30"/>
      <c r="E5105" s="54"/>
      <c r="F5105" s="21"/>
      <c r="G5105" s="21"/>
      <c r="H5105" s="21"/>
      <c r="I5105" s="21"/>
      <c r="J5105" s="83"/>
      <c r="K5105" s="21"/>
      <c r="L5105" s="21"/>
      <c r="M5105" s="279"/>
      <c r="N5105" s="279"/>
      <c r="O5105" s="279"/>
      <c r="P5105" s="279"/>
      <c r="Q5105" s="269"/>
      <c r="R5105" s="21"/>
      <c r="S5105" s="21"/>
      <c r="T5105" s="21"/>
      <c r="U5105" s="21"/>
      <c r="V5105" s="21"/>
      <c r="W5105" s="21"/>
      <c r="X5105" s="21"/>
      <c r="Y5105" s="91"/>
    </row>
    <row r="5106" spans="1:25">
      <c r="A5106" s="291"/>
      <c r="B5106" s="30"/>
      <c r="C5106" s="30"/>
      <c r="D5106" s="30"/>
      <c r="E5106" s="54"/>
      <c r="F5106" s="21"/>
      <c r="G5106" s="21"/>
      <c r="H5106" s="21"/>
      <c r="I5106" s="21"/>
      <c r="J5106" s="83"/>
      <c r="K5106" s="21"/>
      <c r="L5106" s="21"/>
      <c r="M5106" s="279"/>
      <c r="N5106" s="279"/>
      <c r="O5106" s="279"/>
      <c r="P5106" s="279"/>
      <c r="Q5106" s="269"/>
      <c r="R5106" s="21"/>
      <c r="S5106" s="21"/>
      <c r="T5106" s="21"/>
      <c r="U5106" s="21"/>
      <c r="V5106" s="21"/>
      <c r="W5106" s="21"/>
      <c r="X5106" s="21"/>
      <c r="Y5106" s="91"/>
    </row>
    <row r="5107" spans="1:25">
      <c r="A5107" s="291"/>
      <c r="B5107" s="30"/>
      <c r="C5107" s="30"/>
      <c r="D5107" s="30"/>
      <c r="E5107" s="54"/>
      <c r="F5107" s="21"/>
      <c r="G5107" s="21"/>
      <c r="H5107" s="21"/>
      <c r="I5107" s="21"/>
      <c r="J5107" s="83"/>
      <c r="K5107" s="21"/>
      <c r="L5107" s="21"/>
      <c r="M5107" s="279"/>
      <c r="N5107" s="279"/>
      <c r="O5107" s="279"/>
      <c r="P5107" s="279"/>
      <c r="Q5107" s="269"/>
      <c r="R5107" s="21"/>
      <c r="S5107" s="21"/>
      <c r="T5107" s="21"/>
      <c r="U5107" s="21"/>
      <c r="V5107" s="21"/>
      <c r="W5107" s="21"/>
      <c r="X5107" s="21"/>
      <c r="Y5107" s="91"/>
    </row>
    <row r="5108" spans="1:25">
      <c r="A5108" s="291"/>
      <c r="B5108" s="30"/>
      <c r="C5108" s="30"/>
      <c r="D5108" s="30"/>
      <c r="E5108" s="54"/>
      <c r="F5108" s="21"/>
      <c r="G5108" s="21"/>
      <c r="H5108" s="21"/>
      <c r="I5108" s="21"/>
      <c r="J5108" s="83"/>
      <c r="K5108" s="21"/>
      <c r="L5108" s="21"/>
      <c r="M5108" s="279"/>
      <c r="N5108" s="279"/>
      <c r="O5108" s="279"/>
      <c r="P5108" s="279"/>
      <c r="Q5108" s="269"/>
      <c r="R5108" s="21"/>
      <c r="S5108" s="21"/>
      <c r="T5108" s="21"/>
      <c r="U5108" s="21"/>
      <c r="V5108" s="21"/>
      <c r="W5108" s="21"/>
      <c r="X5108" s="21"/>
      <c r="Y5108" s="91"/>
    </row>
    <row r="5109" spans="1:25">
      <c r="A5109" s="291"/>
      <c r="B5109" s="30"/>
      <c r="C5109" s="30"/>
      <c r="D5109" s="30"/>
      <c r="E5109" s="54"/>
      <c r="F5109" s="21"/>
      <c r="G5109" s="21"/>
      <c r="H5109" s="21"/>
      <c r="I5109" s="21"/>
      <c r="J5109" s="83"/>
      <c r="K5109" s="21"/>
      <c r="L5109" s="21"/>
      <c r="M5109" s="279"/>
      <c r="N5109" s="279"/>
      <c r="O5109" s="279"/>
      <c r="P5109" s="279"/>
      <c r="Q5109" s="269"/>
      <c r="R5109" s="21"/>
      <c r="S5109" s="21"/>
      <c r="T5109" s="21"/>
      <c r="U5109" s="21"/>
      <c r="V5109" s="21"/>
      <c r="W5109" s="21"/>
      <c r="X5109" s="21"/>
      <c r="Y5109" s="91"/>
    </row>
    <row r="5110" spans="1:25">
      <c r="A5110" s="291"/>
      <c r="B5110" s="30"/>
      <c r="C5110" s="30"/>
      <c r="D5110" s="30"/>
      <c r="E5110" s="54"/>
      <c r="F5110" s="21"/>
      <c r="G5110" s="21"/>
      <c r="H5110" s="21"/>
      <c r="I5110" s="21"/>
      <c r="J5110" s="83"/>
      <c r="K5110" s="21"/>
      <c r="L5110" s="21"/>
      <c r="M5110" s="279"/>
      <c r="N5110" s="279"/>
      <c r="O5110" s="279"/>
      <c r="P5110" s="279"/>
      <c r="Q5110" s="269"/>
      <c r="R5110" s="21"/>
      <c r="S5110" s="21"/>
      <c r="T5110" s="21"/>
      <c r="U5110" s="21"/>
      <c r="V5110" s="21"/>
      <c r="W5110" s="21"/>
      <c r="X5110" s="21"/>
      <c r="Y5110" s="91"/>
    </row>
    <row r="5111" spans="1:25">
      <c r="A5111" s="291"/>
      <c r="B5111" s="30"/>
      <c r="C5111" s="30"/>
      <c r="D5111" s="30"/>
      <c r="E5111" s="54"/>
      <c r="F5111" s="21"/>
      <c r="G5111" s="21"/>
      <c r="H5111" s="21"/>
      <c r="I5111" s="21"/>
      <c r="J5111" s="83"/>
      <c r="K5111" s="21"/>
      <c r="L5111" s="21"/>
      <c r="M5111" s="279"/>
      <c r="N5111" s="279"/>
      <c r="O5111" s="279"/>
      <c r="P5111" s="279"/>
      <c r="Q5111" s="269"/>
      <c r="R5111" s="21"/>
      <c r="S5111" s="21"/>
      <c r="T5111" s="21"/>
      <c r="U5111" s="21"/>
      <c r="V5111" s="21"/>
      <c r="W5111" s="21"/>
      <c r="X5111" s="21"/>
      <c r="Y5111" s="91"/>
    </row>
    <row r="5112" spans="1:25">
      <c r="A5112" s="291"/>
      <c r="B5112" s="30"/>
      <c r="C5112" s="30"/>
      <c r="D5112" s="30"/>
      <c r="E5112" s="54"/>
      <c r="F5112" s="21"/>
      <c r="G5112" s="21"/>
      <c r="H5112" s="21"/>
      <c r="I5112" s="21"/>
      <c r="J5112" s="83"/>
      <c r="K5112" s="21"/>
      <c r="L5112" s="21"/>
      <c r="M5112" s="279"/>
      <c r="N5112" s="279"/>
      <c r="O5112" s="279"/>
      <c r="P5112" s="279"/>
      <c r="Q5112" s="269"/>
      <c r="R5112" s="21"/>
      <c r="S5112" s="21"/>
      <c r="T5112" s="21"/>
      <c r="U5112" s="21"/>
      <c r="V5112" s="21"/>
      <c r="W5112" s="21"/>
      <c r="X5112" s="21"/>
      <c r="Y5112" s="91"/>
    </row>
    <row r="5113" spans="1:25">
      <c r="A5113" s="291"/>
      <c r="B5113" s="30"/>
      <c r="C5113" s="30"/>
      <c r="D5113" s="30"/>
      <c r="E5113" s="54"/>
      <c r="F5113" s="21"/>
      <c r="G5113" s="21"/>
      <c r="H5113" s="21"/>
      <c r="I5113" s="21"/>
      <c r="J5113" s="83"/>
      <c r="K5113" s="21"/>
      <c r="L5113" s="21"/>
      <c r="M5113" s="279"/>
      <c r="N5113" s="279"/>
      <c r="O5113" s="279"/>
      <c r="P5113" s="279"/>
      <c r="Q5113" s="269"/>
      <c r="R5113" s="21"/>
      <c r="S5113" s="21"/>
      <c r="T5113" s="21"/>
      <c r="U5113" s="21"/>
      <c r="V5113" s="21"/>
      <c r="W5113" s="21"/>
      <c r="X5113" s="21"/>
      <c r="Y5113" s="91"/>
    </row>
    <row r="5114" spans="1:25">
      <c r="A5114" s="291"/>
      <c r="B5114" s="30"/>
      <c r="C5114" s="30"/>
      <c r="D5114" s="30"/>
      <c r="E5114" s="54"/>
      <c r="F5114" s="21"/>
      <c r="G5114" s="21"/>
      <c r="H5114" s="21"/>
      <c r="I5114" s="21"/>
      <c r="J5114" s="83"/>
      <c r="K5114" s="21"/>
      <c r="L5114" s="21"/>
      <c r="M5114" s="279"/>
      <c r="N5114" s="279"/>
      <c r="O5114" s="279"/>
      <c r="P5114" s="279"/>
      <c r="Q5114" s="269"/>
      <c r="R5114" s="21"/>
      <c r="S5114" s="21"/>
      <c r="T5114" s="21"/>
      <c r="U5114" s="21"/>
      <c r="V5114" s="21"/>
      <c r="W5114" s="21"/>
      <c r="X5114" s="21"/>
      <c r="Y5114" s="91"/>
    </row>
    <row r="5115" spans="1:25">
      <c r="A5115" s="291"/>
      <c r="B5115" s="30"/>
      <c r="C5115" s="30"/>
      <c r="D5115" s="30"/>
      <c r="E5115" s="54"/>
      <c r="F5115" s="21"/>
      <c r="G5115" s="21"/>
      <c r="H5115" s="21"/>
      <c r="I5115" s="21"/>
      <c r="J5115" s="83"/>
      <c r="K5115" s="21"/>
      <c r="L5115" s="21"/>
      <c r="M5115" s="279"/>
      <c r="N5115" s="279"/>
      <c r="O5115" s="279"/>
      <c r="P5115" s="279"/>
      <c r="Q5115" s="269"/>
      <c r="R5115" s="21"/>
      <c r="S5115" s="21"/>
      <c r="T5115" s="21"/>
      <c r="U5115" s="21"/>
      <c r="V5115" s="21"/>
      <c r="W5115" s="21"/>
      <c r="X5115" s="21"/>
      <c r="Y5115" s="91"/>
    </row>
    <row r="5116" spans="1:25">
      <c r="A5116" s="291"/>
      <c r="B5116" s="30"/>
      <c r="C5116" s="30"/>
      <c r="D5116" s="30"/>
      <c r="E5116" s="54"/>
      <c r="F5116" s="21"/>
      <c r="G5116" s="21"/>
      <c r="H5116" s="21"/>
      <c r="I5116" s="21"/>
      <c r="J5116" s="83"/>
      <c r="K5116" s="21"/>
      <c r="L5116" s="21"/>
      <c r="M5116" s="279"/>
      <c r="N5116" s="279"/>
      <c r="O5116" s="279"/>
      <c r="P5116" s="279"/>
      <c r="Q5116" s="269"/>
      <c r="R5116" s="21"/>
      <c r="S5116" s="21"/>
      <c r="T5116" s="21"/>
      <c r="U5116" s="21"/>
      <c r="V5116" s="21"/>
      <c r="W5116" s="21"/>
      <c r="X5116" s="21"/>
      <c r="Y5116" s="91"/>
    </row>
    <row r="5117" spans="1:25">
      <c r="A5117" s="291"/>
      <c r="B5117" s="30"/>
      <c r="C5117" s="30"/>
      <c r="D5117" s="30"/>
      <c r="E5117" s="54"/>
      <c r="F5117" s="21"/>
      <c r="G5117" s="21"/>
      <c r="H5117" s="21"/>
      <c r="I5117" s="21"/>
      <c r="J5117" s="83"/>
      <c r="K5117" s="21"/>
      <c r="L5117" s="21"/>
      <c r="M5117" s="279"/>
      <c r="N5117" s="279"/>
      <c r="O5117" s="279"/>
      <c r="P5117" s="279"/>
      <c r="Q5117" s="269"/>
      <c r="R5117" s="21"/>
      <c r="S5117" s="21"/>
      <c r="T5117" s="21"/>
      <c r="U5117" s="21"/>
      <c r="V5117" s="21"/>
      <c r="W5117" s="21"/>
      <c r="X5117" s="21"/>
      <c r="Y5117" s="91"/>
    </row>
    <row r="5118" spans="1:25">
      <c r="A5118" s="291"/>
      <c r="B5118" s="30"/>
      <c r="C5118" s="30"/>
      <c r="D5118" s="30"/>
      <c r="E5118" s="54"/>
      <c r="F5118" s="21"/>
      <c r="G5118" s="21"/>
      <c r="H5118" s="21"/>
      <c r="I5118" s="21"/>
      <c r="J5118" s="83"/>
      <c r="K5118" s="21"/>
      <c r="L5118" s="21"/>
      <c r="M5118" s="279"/>
      <c r="N5118" s="279"/>
      <c r="O5118" s="279"/>
      <c r="P5118" s="279"/>
      <c r="Q5118" s="269"/>
      <c r="R5118" s="21"/>
      <c r="S5118" s="21"/>
      <c r="T5118" s="21"/>
      <c r="U5118" s="21"/>
      <c r="V5118" s="21"/>
      <c r="W5118" s="21"/>
      <c r="X5118" s="21"/>
      <c r="Y5118" s="91"/>
    </row>
    <row r="5119" spans="1:25">
      <c r="A5119" s="291"/>
      <c r="B5119" s="30"/>
      <c r="C5119" s="30"/>
      <c r="D5119" s="30"/>
      <c r="E5119" s="54"/>
      <c r="F5119" s="21"/>
      <c r="G5119" s="21"/>
      <c r="H5119" s="21"/>
      <c r="I5119" s="21"/>
      <c r="J5119" s="83"/>
      <c r="K5119" s="21"/>
      <c r="L5119" s="21"/>
      <c r="M5119" s="279"/>
      <c r="N5119" s="279"/>
      <c r="O5119" s="279"/>
      <c r="P5119" s="279"/>
      <c r="Q5119" s="269"/>
      <c r="R5119" s="21"/>
      <c r="S5119" s="21"/>
      <c r="T5119" s="21"/>
      <c r="U5119" s="21"/>
      <c r="V5119" s="21"/>
      <c r="W5119" s="21"/>
      <c r="X5119" s="21"/>
      <c r="Y5119" s="91"/>
    </row>
    <row r="5120" spans="1:25">
      <c r="A5120" s="291"/>
      <c r="B5120" s="30"/>
      <c r="C5120" s="30"/>
      <c r="D5120" s="30"/>
      <c r="E5120" s="54"/>
      <c r="F5120" s="21"/>
      <c r="G5120" s="21"/>
      <c r="H5120" s="21"/>
      <c r="I5120" s="21"/>
      <c r="J5120" s="83"/>
      <c r="K5120" s="21"/>
      <c r="L5120" s="21"/>
      <c r="M5120" s="279"/>
      <c r="N5120" s="279"/>
      <c r="O5120" s="279"/>
      <c r="P5120" s="279"/>
      <c r="Q5120" s="269"/>
      <c r="R5120" s="21"/>
      <c r="S5120" s="21"/>
      <c r="T5120" s="21"/>
      <c r="U5120" s="21"/>
      <c r="V5120" s="21"/>
      <c r="W5120" s="21"/>
      <c r="X5120" s="21"/>
      <c r="Y5120" s="91"/>
    </row>
    <row r="5121" spans="1:25">
      <c r="A5121" s="291"/>
      <c r="B5121" s="30"/>
      <c r="C5121" s="30"/>
      <c r="D5121" s="30"/>
      <c r="E5121" s="54"/>
      <c r="F5121" s="21"/>
      <c r="G5121" s="21"/>
      <c r="H5121" s="21"/>
      <c r="I5121" s="21"/>
      <c r="J5121" s="83"/>
      <c r="K5121" s="21"/>
      <c r="L5121" s="21"/>
      <c r="M5121" s="279"/>
      <c r="N5121" s="279"/>
      <c r="O5121" s="279"/>
      <c r="P5121" s="279"/>
      <c r="Q5121" s="269"/>
      <c r="R5121" s="21"/>
      <c r="S5121" s="21"/>
      <c r="T5121" s="21"/>
      <c r="U5121" s="21"/>
      <c r="V5121" s="21"/>
      <c r="W5121" s="21"/>
      <c r="X5121" s="21"/>
      <c r="Y5121" s="91"/>
    </row>
    <row r="5122" spans="1:25">
      <c r="A5122" s="291"/>
      <c r="B5122" s="30"/>
      <c r="C5122" s="30"/>
      <c r="D5122" s="30"/>
      <c r="E5122" s="54"/>
      <c r="F5122" s="21"/>
      <c r="G5122" s="21"/>
      <c r="H5122" s="21"/>
      <c r="I5122" s="21"/>
      <c r="J5122" s="83"/>
      <c r="K5122" s="21"/>
      <c r="L5122" s="21"/>
      <c r="M5122" s="279"/>
      <c r="N5122" s="279"/>
      <c r="O5122" s="279"/>
      <c r="P5122" s="279"/>
      <c r="Q5122" s="269"/>
      <c r="R5122" s="21"/>
      <c r="S5122" s="21"/>
      <c r="T5122" s="21"/>
      <c r="U5122" s="21"/>
      <c r="V5122" s="21"/>
      <c r="W5122" s="21"/>
      <c r="X5122" s="21"/>
      <c r="Y5122" s="91"/>
    </row>
    <row r="5123" spans="1:25">
      <c r="A5123" s="291"/>
      <c r="B5123" s="30"/>
      <c r="C5123" s="30"/>
      <c r="D5123" s="30"/>
      <c r="E5123" s="54"/>
      <c r="F5123" s="21"/>
      <c r="G5123" s="21"/>
      <c r="H5123" s="21"/>
      <c r="I5123" s="21"/>
      <c r="J5123" s="83"/>
      <c r="K5123" s="21"/>
      <c r="L5123" s="21"/>
      <c r="M5123" s="279"/>
      <c r="N5123" s="279"/>
      <c r="O5123" s="279"/>
      <c r="P5123" s="279"/>
      <c r="Q5123" s="269"/>
      <c r="R5123" s="21"/>
      <c r="S5123" s="21"/>
      <c r="T5123" s="21"/>
      <c r="U5123" s="21"/>
      <c r="V5123" s="21"/>
      <c r="W5123" s="21"/>
      <c r="X5123" s="21"/>
      <c r="Y5123" s="91"/>
    </row>
    <row r="5124" spans="1:25">
      <c r="A5124" s="291"/>
      <c r="B5124" s="30"/>
      <c r="C5124" s="30"/>
      <c r="D5124" s="30"/>
      <c r="E5124" s="54"/>
      <c r="F5124" s="21"/>
      <c r="G5124" s="21"/>
      <c r="H5124" s="21"/>
      <c r="I5124" s="21"/>
      <c r="J5124" s="83"/>
      <c r="K5124" s="21"/>
      <c r="L5124" s="21"/>
      <c r="M5124" s="279"/>
      <c r="N5124" s="279"/>
      <c r="O5124" s="279"/>
      <c r="P5124" s="279"/>
      <c r="Q5124" s="269"/>
      <c r="R5124" s="21"/>
      <c r="S5124" s="21"/>
      <c r="T5124" s="21"/>
      <c r="U5124" s="21"/>
      <c r="V5124" s="21"/>
      <c r="W5124" s="21"/>
      <c r="X5124" s="21"/>
      <c r="Y5124" s="91"/>
    </row>
    <row r="5125" spans="1:25">
      <c r="A5125" s="291"/>
      <c r="B5125" s="30"/>
      <c r="C5125" s="30"/>
      <c r="D5125" s="30"/>
      <c r="E5125" s="54"/>
      <c r="F5125" s="21"/>
      <c r="G5125" s="21"/>
      <c r="H5125" s="21"/>
      <c r="I5125" s="21"/>
      <c r="J5125" s="83"/>
      <c r="K5125" s="21"/>
      <c r="L5125" s="21"/>
      <c r="M5125" s="279"/>
      <c r="N5125" s="279"/>
      <c r="O5125" s="279"/>
      <c r="P5125" s="279"/>
      <c r="Q5125" s="269"/>
      <c r="R5125" s="21"/>
      <c r="S5125" s="21"/>
      <c r="T5125" s="21"/>
      <c r="U5125" s="21"/>
      <c r="V5125" s="21"/>
      <c r="W5125" s="21"/>
      <c r="X5125" s="21"/>
      <c r="Y5125" s="91"/>
    </row>
    <row r="5126" spans="1:25">
      <c r="A5126" s="291"/>
      <c r="B5126" s="30"/>
      <c r="C5126" s="30"/>
      <c r="D5126" s="30"/>
      <c r="E5126" s="54"/>
      <c r="F5126" s="21"/>
      <c r="G5126" s="21"/>
      <c r="H5126" s="21"/>
      <c r="I5126" s="21"/>
      <c r="J5126" s="83"/>
      <c r="K5126" s="21"/>
      <c r="L5126" s="21"/>
      <c r="M5126" s="279"/>
      <c r="N5126" s="279"/>
      <c r="O5126" s="279"/>
      <c r="P5126" s="279"/>
      <c r="Q5126" s="269"/>
      <c r="R5126" s="21"/>
      <c r="S5126" s="21"/>
      <c r="T5126" s="21"/>
      <c r="U5126" s="21"/>
      <c r="V5126" s="21"/>
      <c r="W5126" s="21"/>
      <c r="X5126" s="21"/>
      <c r="Y5126" s="91"/>
    </row>
    <row r="5127" spans="1:25">
      <c r="A5127" s="291"/>
      <c r="B5127" s="30"/>
      <c r="C5127" s="30"/>
      <c r="D5127" s="30"/>
      <c r="E5127" s="54"/>
      <c r="F5127" s="21"/>
      <c r="G5127" s="21"/>
      <c r="H5127" s="21"/>
      <c r="I5127" s="21"/>
      <c r="J5127" s="83"/>
      <c r="K5127" s="21"/>
      <c r="L5127" s="21"/>
      <c r="M5127" s="279"/>
      <c r="N5127" s="279"/>
      <c r="O5127" s="279"/>
      <c r="P5127" s="279"/>
      <c r="Q5127" s="269"/>
      <c r="R5127" s="21"/>
      <c r="S5127" s="21"/>
      <c r="T5127" s="21"/>
      <c r="U5127" s="21"/>
      <c r="V5127" s="21"/>
      <c r="W5127" s="21"/>
      <c r="X5127" s="21"/>
      <c r="Y5127" s="91"/>
    </row>
    <row r="5128" spans="1:25">
      <c r="A5128" s="291"/>
      <c r="B5128" s="30"/>
      <c r="C5128" s="30"/>
      <c r="D5128" s="30"/>
      <c r="E5128" s="54"/>
      <c r="F5128" s="21"/>
      <c r="G5128" s="21"/>
      <c r="H5128" s="21"/>
      <c r="I5128" s="21"/>
      <c r="J5128" s="83"/>
      <c r="K5128" s="21"/>
      <c r="L5128" s="21"/>
      <c r="M5128" s="279"/>
      <c r="N5128" s="279"/>
      <c r="O5128" s="279"/>
      <c r="P5128" s="279"/>
      <c r="Q5128" s="269"/>
      <c r="R5128" s="21"/>
      <c r="S5128" s="21"/>
      <c r="T5128" s="21"/>
      <c r="U5128" s="21"/>
      <c r="V5128" s="21"/>
      <c r="W5128" s="21"/>
      <c r="X5128" s="21"/>
      <c r="Y5128" s="91"/>
    </row>
    <row r="5129" spans="1:25">
      <c r="A5129" s="291"/>
      <c r="B5129" s="30"/>
      <c r="C5129" s="30"/>
      <c r="D5129" s="30"/>
      <c r="E5129" s="54"/>
      <c r="F5129" s="21"/>
      <c r="G5129" s="21"/>
      <c r="H5129" s="21"/>
      <c r="I5129" s="21"/>
      <c r="J5129" s="83"/>
      <c r="K5129" s="21"/>
      <c r="L5129" s="21"/>
      <c r="M5129" s="279"/>
      <c r="N5129" s="279"/>
      <c r="O5129" s="279"/>
      <c r="P5129" s="279"/>
      <c r="Q5129" s="269"/>
      <c r="R5129" s="21"/>
      <c r="S5129" s="21"/>
      <c r="T5129" s="21"/>
      <c r="U5129" s="21"/>
      <c r="V5129" s="21"/>
      <c r="W5129" s="21"/>
      <c r="X5129" s="21"/>
      <c r="Y5129" s="91"/>
    </row>
    <row r="5130" spans="1:25">
      <c r="A5130" s="291"/>
      <c r="B5130" s="30"/>
      <c r="C5130" s="30"/>
      <c r="D5130" s="30"/>
      <c r="E5130" s="54"/>
      <c r="F5130" s="21"/>
      <c r="G5130" s="21"/>
      <c r="H5130" s="21"/>
      <c r="I5130" s="21"/>
      <c r="J5130" s="83"/>
      <c r="K5130" s="21"/>
      <c r="L5130" s="21"/>
      <c r="M5130" s="279"/>
      <c r="N5130" s="279"/>
      <c r="O5130" s="279"/>
      <c r="P5130" s="279"/>
      <c r="Q5130" s="269"/>
      <c r="R5130" s="21"/>
      <c r="S5130" s="21"/>
      <c r="T5130" s="21"/>
      <c r="U5130" s="21"/>
      <c r="V5130" s="21"/>
      <c r="W5130" s="21"/>
      <c r="X5130" s="21"/>
      <c r="Y5130" s="91"/>
    </row>
    <row r="5131" spans="1:25">
      <c r="A5131" s="291"/>
      <c r="B5131" s="30"/>
      <c r="C5131" s="30"/>
      <c r="D5131" s="30"/>
      <c r="E5131" s="54"/>
      <c r="F5131" s="21"/>
      <c r="G5131" s="21"/>
      <c r="H5131" s="21"/>
      <c r="I5131" s="21"/>
      <c r="J5131" s="83"/>
      <c r="K5131" s="21"/>
      <c r="L5131" s="21"/>
      <c r="M5131" s="279"/>
      <c r="N5131" s="279"/>
      <c r="O5131" s="279"/>
      <c r="P5131" s="279"/>
      <c r="Q5131" s="269"/>
      <c r="R5131" s="21"/>
      <c r="S5131" s="21"/>
      <c r="T5131" s="21"/>
      <c r="U5131" s="21"/>
      <c r="V5131" s="21"/>
      <c r="W5131" s="21"/>
      <c r="X5131" s="21"/>
      <c r="Y5131" s="91"/>
    </row>
    <row r="5132" spans="1:25">
      <c r="A5132" s="291"/>
      <c r="B5132" s="30"/>
      <c r="C5132" s="30"/>
      <c r="D5132" s="30"/>
      <c r="E5132" s="54"/>
      <c r="F5132" s="21"/>
      <c r="G5132" s="21"/>
      <c r="H5132" s="21"/>
      <c r="I5132" s="21"/>
      <c r="J5132" s="83"/>
      <c r="K5132" s="21"/>
      <c r="L5132" s="21"/>
      <c r="M5132" s="279"/>
      <c r="N5132" s="279"/>
      <c r="O5132" s="279"/>
      <c r="P5132" s="279"/>
      <c r="Q5132" s="269"/>
      <c r="R5132" s="21"/>
      <c r="S5132" s="21"/>
      <c r="T5132" s="21"/>
      <c r="U5132" s="21"/>
      <c r="V5132" s="21"/>
      <c r="W5132" s="21"/>
      <c r="X5132" s="21"/>
      <c r="Y5132" s="91"/>
    </row>
    <row r="5133" spans="1:25">
      <c r="A5133" s="291"/>
      <c r="B5133" s="30"/>
      <c r="C5133" s="30"/>
      <c r="D5133" s="30"/>
      <c r="E5133" s="54"/>
      <c r="F5133" s="21"/>
      <c r="G5133" s="21"/>
      <c r="H5133" s="21"/>
      <c r="I5133" s="21"/>
      <c r="J5133" s="83"/>
      <c r="K5133" s="21"/>
      <c r="L5133" s="21"/>
      <c r="M5133" s="279"/>
      <c r="N5133" s="279"/>
      <c r="O5133" s="279"/>
      <c r="P5133" s="279"/>
      <c r="Q5133" s="269"/>
      <c r="R5133" s="21"/>
      <c r="S5133" s="21"/>
      <c r="T5133" s="21"/>
      <c r="U5133" s="21"/>
      <c r="V5133" s="21"/>
      <c r="W5133" s="21"/>
      <c r="X5133" s="21"/>
      <c r="Y5133" s="91"/>
    </row>
    <row r="5134" spans="1:25">
      <c r="A5134" s="291"/>
      <c r="B5134" s="30"/>
      <c r="C5134" s="30"/>
      <c r="D5134" s="30"/>
      <c r="E5134" s="54"/>
      <c r="F5134" s="21"/>
      <c r="G5134" s="21"/>
      <c r="H5134" s="21"/>
      <c r="I5134" s="21"/>
      <c r="J5134" s="83"/>
      <c r="K5134" s="21"/>
      <c r="L5134" s="21"/>
      <c r="M5134" s="279"/>
      <c r="N5134" s="279"/>
      <c r="O5134" s="279"/>
      <c r="P5134" s="279"/>
      <c r="Q5134" s="269"/>
      <c r="R5134" s="21"/>
      <c r="S5134" s="21"/>
      <c r="T5134" s="21"/>
      <c r="U5134" s="21"/>
      <c r="V5134" s="21"/>
      <c r="W5134" s="21"/>
      <c r="X5134" s="21"/>
      <c r="Y5134" s="91"/>
    </row>
    <row r="5135" spans="1:25">
      <c r="A5135" s="291"/>
      <c r="B5135" s="30"/>
      <c r="C5135" s="30"/>
      <c r="D5135" s="30"/>
      <c r="E5135" s="54"/>
      <c r="F5135" s="21"/>
      <c r="G5135" s="21"/>
      <c r="H5135" s="21"/>
      <c r="I5135" s="21"/>
      <c r="J5135" s="83"/>
      <c r="K5135" s="21"/>
      <c r="L5135" s="21"/>
      <c r="M5135" s="279"/>
      <c r="N5135" s="279"/>
      <c r="O5135" s="279"/>
      <c r="P5135" s="279"/>
      <c r="Q5135" s="269"/>
      <c r="R5135" s="21"/>
      <c r="S5135" s="21"/>
      <c r="T5135" s="21"/>
      <c r="U5135" s="21"/>
      <c r="V5135" s="21"/>
      <c r="W5135" s="21"/>
      <c r="X5135" s="21"/>
      <c r="Y5135" s="91"/>
    </row>
    <row r="5136" spans="1:25">
      <c r="A5136" s="291"/>
      <c r="B5136" s="30"/>
      <c r="C5136" s="30"/>
      <c r="D5136" s="30"/>
      <c r="E5136" s="54"/>
      <c r="F5136" s="21"/>
      <c r="G5136" s="21"/>
      <c r="H5136" s="21"/>
      <c r="I5136" s="21"/>
      <c r="J5136" s="83"/>
      <c r="K5136" s="21"/>
      <c r="L5136" s="21"/>
      <c r="M5136" s="279"/>
      <c r="N5136" s="279"/>
      <c r="O5136" s="279"/>
      <c r="P5136" s="279"/>
      <c r="Q5136" s="269"/>
      <c r="R5136" s="21"/>
      <c r="S5136" s="21"/>
      <c r="T5136" s="21"/>
      <c r="U5136" s="21"/>
      <c r="V5136" s="21"/>
      <c r="W5136" s="21"/>
      <c r="X5136" s="21"/>
      <c r="Y5136" s="91"/>
    </row>
    <row r="5137" spans="1:25">
      <c r="A5137" s="291"/>
      <c r="B5137" s="30"/>
      <c r="C5137" s="30"/>
      <c r="D5137" s="30"/>
      <c r="E5137" s="54"/>
      <c r="F5137" s="21"/>
      <c r="G5137" s="21"/>
      <c r="H5137" s="21"/>
      <c r="I5137" s="21"/>
      <c r="J5137" s="83"/>
      <c r="K5137" s="21"/>
      <c r="L5137" s="21"/>
      <c r="M5137" s="279"/>
      <c r="N5137" s="279"/>
      <c r="O5137" s="279"/>
      <c r="P5137" s="279"/>
      <c r="Q5137" s="269"/>
      <c r="R5137" s="21"/>
      <c r="S5137" s="21"/>
      <c r="T5137" s="21"/>
      <c r="U5137" s="21"/>
      <c r="V5137" s="21"/>
      <c r="W5137" s="21"/>
      <c r="X5137" s="21"/>
      <c r="Y5137" s="91"/>
    </row>
    <row r="5138" spans="1:25">
      <c r="A5138" s="291"/>
      <c r="B5138" s="30"/>
      <c r="C5138" s="30"/>
      <c r="D5138" s="30"/>
      <c r="E5138" s="54"/>
      <c r="F5138" s="21"/>
      <c r="G5138" s="21"/>
      <c r="H5138" s="21"/>
      <c r="I5138" s="21"/>
      <c r="J5138" s="83"/>
      <c r="K5138" s="21"/>
      <c r="L5138" s="21"/>
      <c r="M5138" s="279"/>
      <c r="N5138" s="279"/>
      <c r="O5138" s="279"/>
      <c r="P5138" s="279"/>
      <c r="Q5138" s="269"/>
      <c r="R5138" s="21"/>
      <c r="S5138" s="21"/>
      <c r="T5138" s="21"/>
      <c r="U5138" s="21"/>
      <c r="V5138" s="21"/>
      <c r="W5138" s="21"/>
      <c r="X5138" s="21"/>
      <c r="Y5138" s="91"/>
    </row>
    <row r="5139" spans="1:25">
      <c r="A5139" s="291"/>
      <c r="B5139" s="30"/>
      <c r="C5139" s="30"/>
      <c r="D5139" s="30"/>
      <c r="E5139" s="54"/>
      <c r="F5139" s="21"/>
      <c r="G5139" s="21"/>
      <c r="H5139" s="21"/>
      <c r="I5139" s="21"/>
      <c r="J5139" s="83"/>
      <c r="K5139" s="21"/>
      <c r="L5139" s="21"/>
      <c r="M5139" s="279"/>
      <c r="N5139" s="279"/>
      <c r="O5139" s="279"/>
      <c r="P5139" s="279"/>
      <c r="Q5139" s="269"/>
      <c r="R5139" s="21"/>
      <c r="S5139" s="21"/>
      <c r="T5139" s="21"/>
      <c r="U5139" s="21"/>
      <c r="V5139" s="21"/>
      <c r="W5139" s="21"/>
      <c r="X5139" s="21"/>
      <c r="Y5139" s="91"/>
    </row>
    <row r="5140" spans="1:25">
      <c r="A5140" s="291"/>
      <c r="B5140" s="30"/>
      <c r="C5140" s="30"/>
      <c r="D5140" s="30"/>
      <c r="E5140" s="54"/>
      <c r="F5140" s="21"/>
      <c r="G5140" s="21"/>
      <c r="H5140" s="21"/>
      <c r="I5140" s="21"/>
      <c r="J5140" s="83"/>
      <c r="K5140" s="21"/>
      <c r="L5140" s="21"/>
      <c r="M5140" s="279"/>
      <c r="N5140" s="279"/>
      <c r="O5140" s="279"/>
      <c r="P5140" s="279"/>
      <c r="Q5140" s="269"/>
      <c r="R5140" s="21"/>
      <c r="S5140" s="21"/>
      <c r="T5140" s="21"/>
      <c r="U5140" s="21"/>
      <c r="V5140" s="21"/>
      <c r="W5140" s="21"/>
      <c r="X5140" s="21"/>
      <c r="Y5140" s="91"/>
    </row>
    <row r="5141" spans="1:25">
      <c r="A5141" s="291"/>
      <c r="B5141" s="30"/>
      <c r="C5141" s="30"/>
      <c r="D5141" s="30"/>
      <c r="E5141" s="54"/>
      <c r="F5141" s="21"/>
      <c r="G5141" s="21"/>
      <c r="H5141" s="21"/>
      <c r="I5141" s="21"/>
      <c r="J5141" s="83"/>
      <c r="K5141" s="21"/>
      <c r="L5141" s="21"/>
      <c r="M5141" s="279"/>
      <c r="N5141" s="279"/>
      <c r="O5141" s="279"/>
      <c r="P5141" s="279"/>
      <c r="Q5141" s="269"/>
      <c r="R5141" s="21"/>
      <c r="S5141" s="21"/>
      <c r="T5141" s="21"/>
      <c r="U5141" s="21"/>
      <c r="V5141" s="21"/>
      <c r="W5141" s="21"/>
      <c r="X5141" s="21"/>
      <c r="Y5141" s="91"/>
    </row>
    <row r="5142" spans="1:25">
      <c r="A5142" s="291"/>
      <c r="B5142" s="30"/>
      <c r="C5142" s="30"/>
      <c r="D5142" s="30"/>
      <c r="E5142" s="54"/>
      <c r="F5142" s="21"/>
      <c r="G5142" s="21"/>
      <c r="H5142" s="21"/>
      <c r="I5142" s="21"/>
      <c r="J5142" s="83"/>
      <c r="K5142" s="21"/>
      <c r="L5142" s="21"/>
      <c r="M5142" s="279"/>
      <c r="N5142" s="279"/>
      <c r="O5142" s="279"/>
      <c r="P5142" s="279"/>
      <c r="Q5142" s="269"/>
      <c r="R5142" s="21"/>
      <c r="S5142" s="21"/>
      <c r="T5142" s="21"/>
      <c r="U5142" s="21"/>
      <c r="V5142" s="21"/>
      <c r="W5142" s="21"/>
      <c r="X5142" s="21"/>
      <c r="Y5142" s="91"/>
    </row>
    <row r="5143" spans="1:25">
      <c r="A5143" s="291"/>
      <c r="B5143" s="30"/>
      <c r="C5143" s="30"/>
      <c r="D5143" s="30"/>
      <c r="E5143" s="54"/>
      <c r="F5143" s="21"/>
      <c r="G5143" s="21"/>
      <c r="H5143" s="21"/>
      <c r="I5143" s="21"/>
      <c r="J5143" s="83"/>
      <c r="K5143" s="21"/>
      <c r="L5143" s="21"/>
      <c r="M5143" s="279"/>
      <c r="N5143" s="279"/>
      <c r="O5143" s="279"/>
      <c r="P5143" s="279"/>
      <c r="Q5143" s="269"/>
      <c r="R5143" s="21"/>
      <c r="S5143" s="21"/>
      <c r="T5143" s="21"/>
      <c r="U5143" s="21"/>
      <c r="V5143" s="21"/>
      <c r="W5143" s="21"/>
      <c r="X5143" s="21"/>
      <c r="Y5143" s="91"/>
    </row>
    <row r="5144" spans="1:25">
      <c r="A5144" s="291"/>
      <c r="B5144" s="30"/>
      <c r="C5144" s="30"/>
      <c r="D5144" s="30"/>
      <c r="E5144" s="54"/>
      <c r="F5144" s="21"/>
      <c r="G5144" s="21"/>
      <c r="H5144" s="21"/>
      <c r="I5144" s="21"/>
      <c r="J5144" s="83"/>
      <c r="K5144" s="21"/>
      <c r="L5144" s="21"/>
      <c r="M5144" s="279"/>
      <c r="N5144" s="279"/>
      <c r="O5144" s="279"/>
      <c r="P5144" s="279"/>
      <c r="Q5144" s="269"/>
      <c r="R5144" s="21"/>
      <c r="S5144" s="21"/>
      <c r="T5144" s="21"/>
      <c r="U5144" s="21"/>
      <c r="V5144" s="21"/>
      <c r="W5144" s="21"/>
      <c r="X5144" s="21"/>
      <c r="Y5144" s="91"/>
    </row>
    <row r="5145" spans="1:25">
      <c r="A5145" s="291"/>
      <c r="B5145" s="30"/>
      <c r="C5145" s="30"/>
      <c r="D5145" s="30"/>
      <c r="E5145" s="54"/>
      <c r="F5145" s="21"/>
      <c r="G5145" s="21"/>
      <c r="H5145" s="21"/>
      <c r="I5145" s="21"/>
      <c r="J5145" s="83"/>
      <c r="K5145" s="21"/>
      <c r="L5145" s="21"/>
      <c r="M5145" s="279"/>
      <c r="N5145" s="279"/>
      <c r="O5145" s="279"/>
      <c r="P5145" s="279"/>
      <c r="Q5145" s="269"/>
      <c r="R5145" s="21"/>
      <c r="S5145" s="21"/>
      <c r="T5145" s="21"/>
      <c r="U5145" s="21"/>
      <c r="V5145" s="21"/>
      <c r="W5145" s="21"/>
      <c r="X5145" s="21"/>
      <c r="Y5145" s="91"/>
    </row>
    <row r="5146" spans="1:25">
      <c r="A5146" s="291"/>
      <c r="B5146" s="30"/>
      <c r="C5146" s="30"/>
      <c r="D5146" s="30"/>
      <c r="E5146" s="54"/>
      <c r="F5146" s="21"/>
      <c r="G5146" s="21"/>
      <c r="H5146" s="21"/>
      <c r="I5146" s="21"/>
      <c r="J5146" s="83"/>
      <c r="K5146" s="21"/>
      <c r="L5146" s="21"/>
      <c r="M5146" s="279"/>
      <c r="N5146" s="279"/>
      <c r="O5146" s="279"/>
      <c r="P5146" s="279"/>
      <c r="Q5146" s="269"/>
      <c r="R5146" s="21"/>
      <c r="S5146" s="21"/>
      <c r="T5146" s="21"/>
      <c r="U5146" s="21"/>
      <c r="V5146" s="21"/>
      <c r="W5146" s="21"/>
      <c r="X5146" s="21"/>
      <c r="Y5146" s="91"/>
    </row>
    <row r="5147" spans="1:25">
      <c r="A5147" s="291"/>
      <c r="B5147" s="30"/>
      <c r="C5147" s="30"/>
      <c r="D5147" s="30"/>
      <c r="E5147" s="54"/>
      <c r="F5147" s="21"/>
      <c r="G5147" s="21"/>
      <c r="H5147" s="21"/>
      <c r="I5147" s="21"/>
      <c r="J5147" s="83"/>
      <c r="K5147" s="21"/>
      <c r="L5147" s="21"/>
      <c r="M5147" s="279"/>
      <c r="N5147" s="279"/>
      <c r="O5147" s="279"/>
      <c r="P5147" s="279"/>
      <c r="Q5147" s="269"/>
      <c r="R5147" s="21"/>
      <c r="S5147" s="21"/>
      <c r="T5147" s="21"/>
      <c r="U5147" s="21"/>
      <c r="V5147" s="21"/>
      <c r="W5147" s="21"/>
      <c r="X5147" s="21"/>
      <c r="Y5147" s="91"/>
    </row>
    <row r="5148" spans="1:25">
      <c r="A5148" s="291"/>
      <c r="B5148" s="30"/>
      <c r="C5148" s="30"/>
      <c r="D5148" s="30"/>
      <c r="E5148" s="54"/>
      <c r="F5148" s="21"/>
      <c r="G5148" s="21"/>
      <c r="H5148" s="21"/>
      <c r="I5148" s="21"/>
      <c r="J5148" s="83"/>
      <c r="K5148" s="21"/>
      <c r="L5148" s="21"/>
      <c r="M5148" s="279"/>
      <c r="N5148" s="279"/>
      <c r="O5148" s="279"/>
      <c r="P5148" s="279"/>
      <c r="Q5148" s="269"/>
      <c r="R5148" s="21"/>
      <c r="S5148" s="21"/>
      <c r="T5148" s="21"/>
      <c r="U5148" s="21"/>
      <c r="V5148" s="21"/>
      <c r="W5148" s="21"/>
      <c r="X5148" s="21"/>
      <c r="Y5148" s="91"/>
    </row>
    <row r="5149" spans="1:25">
      <c r="A5149" s="291"/>
      <c r="B5149" s="30"/>
      <c r="C5149" s="30"/>
      <c r="D5149" s="30"/>
      <c r="E5149" s="54"/>
      <c r="F5149" s="21"/>
      <c r="G5149" s="21"/>
      <c r="H5149" s="21"/>
      <c r="I5149" s="21"/>
      <c r="J5149" s="83"/>
      <c r="K5149" s="21"/>
      <c r="L5149" s="21"/>
      <c r="M5149" s="279"/>
      <c r="N5149" s="279"/>
      <c r="O5149" s="279"/>
      <c r="P5149" s="279"/>
      <c r="Q5149" s="269"/>
      <c r="R5149" s="21"/>
      <c r="S5149" s="21"/>
      <c r="T5149" s="21"/>
      <c r="U5149" s="21"/>
      <c r="V5149" s="21"/>
      <c r="W5149" s="21"/>
      <c r="X5149" s="21"/>
      <c r="Y5149" s="91"/>
    </row>
    <row r="5150" spans="1:25">
      <c r="A5150" s="291"/>
      <c r="B5150" s="30"/>
      <c r="C5150" s="30"/>
      <c r="D5150" s="30"/>
      <c r="E5150" s="54"/>
      <c r="F5150" s="21"/>
      <c r="G5150" s="21"/>
      <c r="H5150" s="21"/>
      <c r="I5150" s="21"/>
      <c r="J5150" s="83"/>
      <c r="K5150" s="21"/>
      <c r="L5150" s="21"/>
      <c r="M5150" s="279"/>
      <c r="N5150" s="279"/>
      <c r="O5150" s="279"/>
      <c r="P5150" s="279"/>
      <c r="Q5150" s="269"/>
      <c r="R5150" s="21"/>
      <c r="S5150" s="21"/>
      <c r="T5150" s="21"/>
      <c r="U5150" s="21"/>
      <c r="V5150" s="21"/>
      <c r="W5150" s="21"/>
      <c r="X5150" s="21"/>
      <c r="Y5150" s="91"/>
    </row>
    <row r="5151" spans="1:25">
      <c r="A5151" s="291"/>
      <c r="B5151" s="30"/>
      <c r="C5151" s="30"/>
      <c r="D5151" s="30"/>
      <c r="E5151" s="54"/>
      <c r="F5151" s="21"/>
      <c r="G5151" s="21"/>
      <c r="H5151" s="21"/>
      <c r="I5151" s="21"/>
      <c r="J5151" s="83"/>
      <c r="K5151" s="21"/>
      <c r="L5151" s="21"/>
      <c r="M5151" s="279"/>
      <c r="N5151" s="279"/>
      <c r="O5151" s="279"/>
      <c r="P5151" s="279"/>
      <c r="Q5151" s="269"/>
      <c r="R5151" s="21"/>
      <c r="S5151" s="21"/>
      <c r="T5151" s="21"/>
      <c r="U5151" s="21"/>
      <c r="V5151" s="21"/>
      <c r="W5151" s="21"/>
      <c r="X5151" s="21"/>
      <c r="Y5151" s="91"/>
    </row>
    <row r="5152" spans="1:25">
      <c r="A5152" s="291"/>
      <c r="B5152" s="30"/>
      <c r="C5152" s="30"/>
      <c r="D5152" s="30"/>
      <c r="E5152" s="54"/>
      <c r="F5152" s="21"/>
      <c r="G5152" s="21"/>
      <c r="H5152" s="21"/>
      <c r="I5152" s="21"/>
      <c r="J5152" s="83"/>
      <c r="K5152" s="21"/>
      <c r="L5152" s="21"/>
      <c r="M5152" s="279"/>
      <c r="N5152" s="279"/>
      <c r="O5152" s="279"/>
      <c r="P5152" s="279"/>
      <c r="Q5152" s="269"/>
      <c r="R5152" s="21"/>
      <c r="S5152" s="21"/>
      <c r="T5152" s="21"/>
      <c r="U5152" s="21"/>
      <c r="V5152" s="21"/>
      <c r="W5152" s="21"/>
      <c r="X5152" s="21"/>
      <c r="Y5152" s="91"/>
    </row>
    <row r="5153" spans="1:25">
      <c r="A5153" s="291"/>
      <c r="B5153" s="30"/>
      <c r="C5153" s="30"/>
      <c r="D5153" s="30"/>
      <c r="E5153" s="54"/>
      <c r="F5153" s="21"/>
      <c r="G5153" s="21"/>
      <c r="H5153" s="21"/>
      <c r="I5153" s="21"/>
      <c r="J5153" s="83"/>
      <c r="K5153" s="21"/>
      <c r="L5153" s="21"/>
      <c r="M5153" s="279"/>
      <c r="N5153" s="279"/>
      <c r="O5153" s="279"/>
      <c r="P5153" s="279"/>
      <c r="Q5153" s="269"/>
      <c r="R5153" s="21"/>
      <c r="S5153" s="21"/>
      <c r="T5153" s="21"/>
      <c r="U5153" s="21"/>
      <c r="V5153" s="21"/>
      <c r="W5153" s="21"/>
      <c r="X5153" s="21"/>
      <c r="Y5153" s="91"/>
    </row>
    <row r="5154" spans="1:25">
      <c r="A5154" s="291"/>
      <c r="B5154" s="30"/>
      <c r="C5154" s="30"/>
      <c r="D5154" s="30"/>
      <c r="E5154" s="54"/>
      <c r="F5154" s="21"/>
      <c r="G5154" s="21"/>
      <c r="H5154" s="21"/>
      <c r="I5154" s="21"/>
      <c r="J5154" s="83"/>
      <c r="K5154" s="21"/>
      <c r="L5154" s="21"/>
      <c r="M5154" s="279"/>
      <c r="N5154" s="279"/>
      <c r="O5154" s="279"/>
      <c r="P5154" s="279"/>
      <c r="Q5154" s="269"/>
      <c r="R5154" s="21"/>
      <c r="S5154" s="21"/>
      <c r="T5154" s="21"/>
      <c r="U5154" s="21"/>
      <c r="V5154" s="21"/>
      <c r="W5154" s="21"/>
      <c r="X5154" s="21"/>
      <c r="Y5154" s="91"/>
    </row>
    <row r="5155" spans="1:25">
      <c r="A5155" s="291"/>
      <c r="B5155" s="30"/>
      <c r="C5155" s="30"/>
      <c r="D5155" s="30"/>
      <c r="E5155" s="54"/>
      <c r="F5155" s="21"/>
      <c r="G5155" s="21"/>
      <c r="H5155" s="21"/>
      <c r="I5155" s="21"/>
      <c r="J5155" s="83"/>
      <c r="K5155" s="21"/>
      <c r="L5155" s="21"/>
      <c r="M5155" s="279"/>
      <c r="N5155" s="279"/>
      <c r="O5155" s="279"/>
      <c r="P5155" s="279"/>
      <c r="Q5155" s="269"/>
      <c r="R5155" s="21"/>
      <c r="S5155" s="21"/>
      <c r="T5155" s="21"/>
      <c r="U5155" s="21"/>
      <c r="V5155" s="21"/>
      <c r="W5155" s="21"/>
      <c r="X5155" s="21"/>
      <c r="Y5155" s="91"/>
    </row>
    <row r="5156" spans="1:25">
      <c r="A5156" s="291"/>
      <c r="B5156" s="30"/>
      <c r="C5156" s="30"/>
      <c r="D5156" s="30"/>
      <c r="E5156" s="54"/>
      <c r="F5156" s="21"/>
      <c r="G5156" s="21"/>
      <c r="H5156" s="21"/>
      <c r="I5156" s="21"/>
      <c r="J5156" s="83"/>
      <c r="K5156" s="21"/>
      <c r="L5156" s="21"/>
      <c r="M5156" s="279"/>
      <c r="N5156" s="279"/>
      <c r="O5156" s="279"/>
      <c r="P5156" s="279"/>
      <c r="Q5156" s="269"/>
      <c r="R5156" s="21"/>
      <c r="S5156" s="21"/>
      <c r="T5156" s="21"/>
      <c r="U5156" s="21"/>
      <c r="V5156" s="21"/>
      <c r="W5156" s="21"/>
      <c r="X5156" s="21"/>
      <c r="Y5156" s="91"/>
    </row>
    <row r="5157" spans="1:25">
      <c r="A5157" s="291"/>
      <c r="B5157" s="30"/>
      <c r="C5157" s="30"/>
      <c r="D5157" s="30"/>
      <c r="E5157" s="54"/>
      <c r="F5157" s="21"/>
      <c r="G5157" s="21"/>
      <c r="H5157" s="21"/>
      <c r="I5157" s="21"/>
      <c r="J5157" s="83"/>
      <c r="K5157" s="21"/>
      <c r="L5157" s="21"/>
      <c r="M5157" s="279"/>
      <c r="N5157" s="279"/>
      <c r="O5157" s="279"/>
      <c r="P5157" s="279"/>
      <c r="Q5157" s="269"/>
      <c r="R5157" s="21"/>
      <c r="S5157" s="21"/>
      <c r="T5157" s="21"/>
      <c r="U5157" s="21"/>
      <c r="V5157" s="21"/>
      <c r="W5157" s="21"/>
      <c r="X5157" s="21"/>
      <c r="Y5157" s="91"/>
    </row>
    <row r="5158" spans="1:25">
      <c r="A5158" s="291"/>
      <c r="B5158" s="30"/>
      <c r="C5158" s="30"/>
      <c r="D5158" s="30"/>
      <c r="E5158" s="54"/>
      <c r="F5158" s="21"/>
      <c r="G5158" s="21"/>
      <c r="H5158" s="21"/>
      <c r="I5158" s="21"/>
      <c r="J5158" s="83"/>
      <c r="K5158" s="21"/>
      <c r="L5158" s="21"/>
      <c r="M5158" s="279"/>
      <c r="N5158" s="279"/>
      <c r="O5158" s="279"/>
      <c r="P5158" s="279"/>
      <c r="Q5158" s="269"/>
      <c r="R5158" s="21"/>
      <c r="S5158" s="21"/>
      <c r="T5158" s="21"/>
      <c r="U5158" s="21"/>
      <c r="V5158" s="21"/>
      <c r="W5158" s="21"/>
      <c r="X5158" s="21"/>
      <c r="Y5158" s="91"/>
    </row>
    <row r="5159" spans="1:25">
      <c r="A5159" s="291"/>
      <c r="B5159" s="30"/>
      <c r="C5159" s="30"/>
      <c r="D5159" s="30"/>
      <c r="E5159" s="54"/>
      <c r="F5159" s="21"/>
      <c r="G5159" s="21"/>
      <c r="H5159" s="21"/>
      <c r="I5159" s="21"/>
      <c r="J5159" s="83"/>
      <c r="K5159" s="21"/>
      <c r="L5159" s="21"/>
      <c r="M5159" s="279"/>
      <c r="N5159" s="279"/>
      <c r="O5159" s="279"/>
      <c r="P5159" s="279"/>
      <c r="Q5159" s="269"/>
      <c r="R5159" s="21"/>
      <c r="S5159" s="21"/>
      <c r="T5159" s="21"/>
      <c r="U5159" s="21"/>
      <c r="V5159" s="21"/>
      <c r="W5159" s="21"/>
      <c r="X5159" s="21"/>
      <c r="Y5159" s="91"/>
    </row>
    <row r="5160" spans="1:25">
      <c r="A5160" s="291"/>
      <c r="B5160" s="30"/>
      <c r="C5160" s="30"/>
      <c r="D5160" s="30"/>
      <c r="E5160" s="54"/>
      <c r="F5160" s="21"/>
      <c r="G5160" s="21"/>
      <c r="H5160" s="21"/>
      <c r="I5160" s="21"/>
      <c r="J5160" s="83"/>
      <c r="K5160" s="21"/>
      <c r="L5160" s="21"/>
      <c r="M5160" s="279"/>
      <c r="N5160" s="279"/>
      <c r="O5160" s="279"/>
      <c r="P5160" s="279"/>
      <c r="Q5160" s="269"/>
      <c r="R5160" s="21"/>
      <c r="S5160" s="21"/>
      <c r="T5160" s="21"/>
      <c r="U5160" s="21"/>
      <c r="V5160" s="21"/>
      <c r="W5160" s="21"/>
      <c r="X5160" s="21"/>
      <c r="Y5160" s="91"/>
    </row>
    <row r="5161" spans="1:25">
      <c r="A5161" s="291"/>
      <c r="B5161" s="30"/>
      <c r="C5161" s="30"/>
      <c r="D5161" s="30"/>
      <c r="E5161" s="54"/>
      <c r="F5161" s="21"/>
      <c r="G5161" s="21"/>
      <c r="H5161" s="21"/>
      <c r="I5161" s="21"/>
      <c r="J5161" s="83"/>
      <c r="K5161" s="21"/>
      <c r="L5161" s="21"/>
      <c r="M5161" s="279"/>
      <c r="N5161" s="279"/>
      <c r="O5161" s="279"/>
      <c r="P5161" s="279"/>
      <c r="Q5161" s="269"/>
      <c r="R5161" s="21"/>
      <c r="S5161" s="21"/>
      <c r="T5161" s="21"/>
      <c r="U5161" s="21"/>
      <c r="V5161" s="21"/>
      <c r="W5161" s="21"/>
      <c r="X5161" s="21"/>
      <c r="Y5161" s="91"/>
    </row>
    <row r="5162" spans="1:25">
      <c r="A5162" s="291"/>
      <c r="B5162" s="30"/>
      <c r="C5162" s="30"/>
      <c r="D5162" s="30"/>
      <c r="E5162" s="54"/>
      <c r="F5162" s="21"/>
      <c r="G5162" s="21"/>
      <c r="H5162" s="21"/>
      <c r="I5162" s="21"/>
      <c r="J5162" s="83"/>
      <c r="K5162" s="21"/>
      <c r="L5162" s="21"/>
      <c r="M5162" s="279"/>
      <c r="N5162" s="279"/>
      <c r="O5162" s="279"/>
      <c r="P5162" s="279"/>
      <c r="Q5162" s="269"/>
      <c r="R5162" s="21"/>
      <c r="S5162" s="21"/>
      <c r="T5162" s="21"/>
      <c r="U5162" s="21"/>
      <c r="V5162" s="21"/>
      <c r="W5162" s="21"/>
      <c r="X5162" s="21"/>
      <c r="Y5162" s="91"/>
    </row>
    <row r="5163" spans="1:25">
      <c r="A5163" s="291"/>
      <c r="B5163" s="30"/>
      <c r="C5163" s="30"/>
      <c r="D5163" s="30"/>
      <c r="E5163" s="54"/>
      <c r="F5163" s="21"/>
      <c r="G5163" s="21"/>
      <c r="H5163" s="21"/>
      <c r="I5163" s="21"/>
      <c r="J5163" s="83"/>
      <c r="K5163" s="21"/>
      <c r="L5163" s="21"/>
      <c r="M5163" s="279"/>
      <c r="N5163" s="279"/>
      <c r="O5163" s="279"/>
      <c r="P5163" s="279"/>
      <c r="Q5163" s="269"/>
      <c r="R5163" s="21"/>
      <c r="S5163" s="21"/>
      <c r="T5163" s="21"/>
      <c r="U5163" s="21"/>
      <c r="V5163" s="21"/>
      <c r="W5163" s="21"/>
      <c r="X5163" s="21"/>
      <c r="Y5163" s="91"/>
    </row>
    <row r="5164" spans="1:25">
      <c r="A5164" s="291"/>
      <c r="B5164" s="30"/>
      <c r="C5164" s="30"/>
      <c r="D5164" s="30"/>
      <c r="E5164" s="54"/>
      <c r="F5164" s="21"/>
      <c r="G5164" s="21"/>
      <c r="H5164" s="21"/>
      <c r="I5164" s="21"/>
      <c r="J5164" s="83"/>
      <c r="K5164" s="21"/>
      <c r="L5164" s="21"/>
      <c r="M5164" s="279"/>
      <c r="N5164" s="279"/>
      <c r="O5164" s="279"/>
      <c r="P5164" s="279"/>
      <c r="Q5164" s="269"/>
      <c r="R5164" s="21"/>
      <c r="S5164" s="21"/>
      <c r="T5164" s="21"/>
      <c r="U5164" s="21"/>
      <c r="V5164" s="21"/>
      <c r="W5164" s="21"/>
      <c r="X5164" s="21"/>
      <c r="Y5164" s="91"/>
    </row>
    <row r="5165" spans="1:25">
      <c r="A5165" s="291"/>
      <c r="B5165" s="30"/>
      <c r="C5165" s="30"/>
      <c r="D5165" s="30"/>
      <c r="E5165" s="54"/>
      <c r="F5165" s="21"/>
      <c r="G5165" s="21"/>
      <c r="H5165" s="21"/>
      <c r="I5165" s="21"/>
      <c r="J5165" s="83"/>
      <c r="K5165" s="21"/>
      <c r="L5165" s="21"/>
      <c r="M5165" s="279"/>
      <c r="N5165" s="279"/>
      <c r="O5165" s="279"/>
      <c r="P5165" s="279"/>
      <c r="Q5165" s="269"/>
      <c r="R5165" s="21"/>
      <c r="S5165" s="21"/>
      <c r="T5165" s="21"/>
      <c r="U5165" s="21"/>
      <c r="V5165" s="21"/>
      <c r="W5165" s="21"/>
      <c r="X5165" s="21"/>
      <c r="Y5165" s="91"/>
    </row>
    <row r="5166" spans="1:25">
      <c r="A5166" s="291"/>
      <c r="B5166" s="30"/>
      <c r="C5166" s="30"/>
      <c r="D5166" s="30"/>
      <c r="E5166" s="54"/>
      <c r="F5166" s="21"/>
      <c r="G5166" s="21"/>
      <c r="H5166" s="21"/>
      <c r="I5166" s="21"/>
      <c r="J5166" s="83"/>
      <c r="K5166" s="21"/>
      <c r="L5166" s="21"/>
      <c r="M5166" s="279"/>
      <c r="N5166" s="279"/>
      <c r="O5166" s="279"/>
      <c r="P5166" s="279"/>
      <c r="Q5166" s="269"/>
      <c r="R5166" s="21"/>
      <c r="S5166" s="21"/>
      <c r="T5166" s="21"/>
      <c r="U5166" s="21"/>
      <c r="V5166" s="21"/>
      <c r="W5166" s="21"/>
      <c r="X5166" s="21"/>
      <c r="Y5166" s="91"/>
    </row>
    <row r="5167" spans="1:25">
      <c r="A5167" s="291"/>
      <c r="B5167" s="30"/>
      <c r="C5167" s="30"/>
      <c r="D5167" s="30"/>
      <c r="E5167" s="54"/>
      <c r="F5167" s="21"/>
      <c r="G5167" s="21"/>
      <c r="H5167" s="21"/>
      <c r="I5167" s="21"/>
      <c r="J5167" s="83"/>
      <c r="K5167" s="21"/>
      <c r="L5167" s="21"/>
      <c r="M5167" s="279"/>
      <c r="N5167" s="279"/>
      <c r="O5167" s="279"/>
      <c r="P5167" s="279"/>
      <c r="Q5167" s="269"/>
      <c r="R5167" s="21"/>
      <c r="S5167" s="21"/>
      <c r="T5167" s="21"/>
      <c r="U5167" s="21"/>
      <c r="V5167" s="21"/>
      <c r="W5167" s="21"/>
      <c r="X5167" s="21"/>
      <c r="Y5167" s="91"/>
    </row>
    <row r="5168" spans="1:25">
      <c r="A5168" s="291"/>
      <c r="B5168" s="30"/>
      <c r="C5168" s="30"/>
      <c r="D5168" s="30"/>
      <c r="E5168" s="54"/>
      <c r="F5168" s="21"/>
      <c r="G5168" s="21"/>
      <c r="H5168" s="21"/>
      <c r="I5168" s="21"/>
      <c r="J5168" s="83"/>
      <c r="K5168" s="21"/>
      <c r="L5168" s="21"/>
      <c r="M5168" s="279"/>
      <c r="N5168" s="279"/>
      <c r="O5168" s="279"/>
      <c r="P5168" s="279"/>
      <c r="Q5168" s="269"/>
      <c r="R5168" s="21"/>
      <c r="S5168" s="21"/>
      <c r="T5168" s="21"/>
      <c r="U5168" s="21"/>
      <c r="V5168" s="21"/>
      <c r="W5168" s="21"/>
      <c r="X5168" s="21"/>
      <c r="Y5168" s="91"/>
    </row>
    <row r="5169" spans="1:25">
      <c r="A5169" s="291"/>
      <c r="B5169" s="30"/>
      <c r="C5169" s="30"/>
      <c r="D5169" s="30"/>
      <c r="E5169" s="54"/>
      <c r="F5169" s="21"/>
      <c r="G5169" s="21"/>
      <c r="H5169" s="21"/>
      <c r="I5169" s="21"/>
      <c r="J5169" s="83"/>
      <c r="K5169" s="21"/>
      <c r="L5169" s="21"/>
      <c r="M5169" s="279"/>
      <c r="N5169" s="279"/>
      <c r="O5169" s="279"/>
      <c r="P5169" s="279"/>
      <c r="Q5169" s="269"/>
      <c r="R5169" s="21"/>
      <c r="S5169" s="21"/>
      <c r="T5169" s="21"/>
      <c r="U5169" s="21"/>
      <c r="V5169" s="21"/>
      <c r="W5169" s="21"/>
      <c r="X5169" s="21"/>
      <c r="Y5169" s="91"/>
    </row>
    <row r="5170" spans="1:25">
      <c r="A5170" s="291"/>
      <c r="B5170" s="30"/>
      <c r="C5170" s="30"/>
      <c r="D5170" s="30"/>
      <c r="E5170" s="54"/>
      <c r="F5170" s="21"/>
      <c r="G5170" s="21"/>
      <c r="H5170" s="21"/>
      <c r="I5170" s="21"/>
      <c r="J5170" s="83"/>
      <c r="K5170" s="21"/>
      <c r="L5170" s="21"/>
      <c r="M5170" s="279"/>
      <c r="N5170" s="279"/>
      <c r="O5170" s="279"/>
      <c r="P5170" s="279"/>
      <c r="Q5170" s="269"/>
      <c r="R5170" s="21"/>
      <c r="S5170" s="21"/>
      <c r="T5170" s="21"/>
      <c r="U5170" s="21"/>
      <c r="V5170" s="21"/>
      <c r="W5170" s="21"/>
      <c r="X5170" s="21"/>
      <c r="Y5170" s="91"/>
    </row>
    <row r="5171" spans="1:25">
      <c r="A5171" s="291"/>
      <c r="B5171" s="30"/>
      <c r="C5171" s="30"/>
      <c r="D5171" s="30"/>
      <c r="E5171" s="54"/>
      <c r="F5171" s="21"/>
      <c r="G5171" s="21"/>
      <c r="H5171" s="21"/>
      <c r="I5171" s="21"/>
      <c r="J5171" s="83"/>
      <c r="K5171" s="21"/>
      <c r="L5171" s="21"/>
      <c r="M5171" s="279"/>
      <c r="N5171" s="279"/>
      <c r="O5171" s="279"/>
      <c r="P5171" s="279"/>
      <c r="Q5171" s="269"/>
      <c r="R5171" s="21"/>
      <c r="S5171" s="21"/>
      <c r="T5171" s="21"/>
      <c r="U5171" s="21"/>
      <c r="V5171" s="21"/>
      <c r="W5171" s="21"/>
      <c r="X5171" s="21"/>
      <c r="Y5171" s="91"/>
    </row>
    <row r="5172" spans="1:25">
      <c r="A5172" s="291"/>
      <c r="B5172" s="30"/>
      <c r="C5172" s="30"/>
      <c r="D5172" s="30"/>
      <c r="E5172" s="54"/>
      <c r="F5172" s="21"/>
      <c r="G5172" s="21"/>
      <c r="H5172" s="21"/>
      <c r="I5172" s="21"/>
      <c r="J5172" s="83"/>
      <c r="K5172" s="21"/>
      <c r="L5172" s="21"/>
      <c r="M5172" s="279"/>
      <c r="N5172" s="279"/>
      <c r="O5172" s="279"/>
      <c r="P5172" s="279"/>
      <c r="Q5172" s="269"/>
      <c r="R5172" s="21"/>
      <c r="S5172" s="21"/>
      <c r="T5172" s="21"/>
      <c r="U5172" s="21"/>
      <c r="V5172" s="21"/>
      <c r="W5172" s="21"/>
      <c r="X5172" s="21"/>
      <c r="Y5172" s="91"/>
    </row>
    <row r="5173" spans="1:25">
      <c r="A5173" s="291"/>
      <c r="B5173" s="30"/>
      <c r="C5173" s="30"/>
      <c r="D5173" s="30"/>
      <c r="E5173" s="54"/>
      <c r="F5173" s="21"/>
      <c r="G5173" s="21"/>
      <c r="H5173" s="21"/>
      <c r="I5173" s="21"/>
      <c r="J5173" s="83"/>
      <c r="K5173" s="21"/>
      <c r="L5173" s="21"/>
      <c r="M5173" s="279"/>
      <c r="N5173" s="279"/>
      <c r="O5173" s="279"/>
      <c r="P5173" s="279"/>
      <c r="Q5173" s="269"/>
      <c r="R5173" s="21"/>
      <c r="S5173" s="21"/>
      <c r="T5173" s="21"/>
      <c r="U5173" s="21"/>
      <c r="V5173" s="21"/>
      <c r="W5173" s="21"/>
      <c r="X5173" s="21"/>
      <c r="Y5173" s="91"/>
    </row>
    <row r="5174" spans="1:25">
      <c r="A5174" s="291"/>
      <c r="B5174" s="30"/>
      <c r="C5174" s="30"/>
      <c r="D5174" s="30"/>
      <c r="E5174" s="54"/>
      <c r="F5174" s="21"/>
      <c r="G5174" s="21"/>
      <c r="H5174" s="21"/>
      <c r="I5174" s="21"/>
      <c r="J5174" s="83"/>
      <c r="K5174" s="21"/>
      <c r="L5174" s="21"/>
      <c r="M5174" s="279"/>
      <c r="N5174" s="279"/>
      <c r="O5174" s="279"/>
      <c r="P5174" s="279"/>
      <c r="Q5174" s="269"/>
      <c r="R5174" s="21"/>
      <c r="S5174" s="21"/>
      <c r="T5174" s="21"/>
      <c r="U5174" s="21"/>
      <c r="V5174" s="21"/>
      <c r="W5174" s="21"/>
      <c r="X5174" s="21"/>
      <c r="Y5174" s="91"/>
    </row>
    <row r="5175" spans="1:25">
      <c r="A5175" s="291"/>
      <c r="B5175" s="30"/>
      <c r="C5175" s="30"/>
      <c r="D5175" s="30"/>
      <c r="E5175" s="54"/>
      <c r="F5175" s="21"/>
      <c r="G5175" s="21"/>
      <c r="H5175" s="21"/>
      <c r="I5175" s="21"/>
      <c r="J5175" s="83"/>
      <c r="K5175" s="21"/>
      <c r="L5175" s="21"/>
      <c r="M5175" s="279"/>
      <c r="N5175" s="279"/>
      <c r="O5175" s="279"/>
      <c r="P5175" s="279"/>
      <c r="Q5175" s="269"/>
      <c r="R5175" s="21"/>
      <c r="S5175" s="21"/>
      <c r="T5175" s="21"/>
      <c r="U5175" s="21"/>
      <c r="V5175" s="21"/>
      <c r="W5175" s="21"/>
      <c r="X5175" s="21"/>
      <c r="Y5175" s="91"/>
    </row>
    <row r="5176" spans="1:25">
      <c r="A5176" s="291"/>
      <c r="B5176" s="30"/>
      <c r="C5176" s="30"/>
      <c r="D5176" s="30"/>
      <c r="E5176" s="54"/>
      <c r="F5176" s="21"/>
      <c r="G5176" s="21"/>
      <c r="H5176" s="21"/>
      <c r="I5176" s="21"/>
      <c r="J5176" s="83"/>
      <c r="K5176" s="21"/>
      <c r="L5176" s="21"/>
      <c r="M5176" s="279"/>
      <c r="N5176" s="279"/>
      <c r="O5176" s="279"/>
      <c r="P5176" s="279"/>
      <c r="Q5176" s="269"/>
      <c r="R5176" s="21"/>
      <c r="S5176" s="21"/>
      <c r="T5176" s="21"/>
      <c r="U5176" s="21"/>
      <c r="V5176" s="21"/>
      <c r="W5176" s="21"/>
      <c r="X5176" s="21"/>
      <c r="Y5176" s="91"/>
    </row>
    <row r="5177" spans="1:25">
      <c r="A5177" s="291"/>
      <c r="B5177" s="30"/>
      <c r="C5177" s="30"/>
      <c r="D5177" s="30"/>
      <c r="E5177" s="54"/>
      <c r="F5177" s="21"/>
      <c r="G5177" s="21"/>
      <c r="H5177" s="21"/>
      <c r="I5177" s="21"/>
      <c r="J5177" s="83"/>
      <c r="K5177" s="21"/>
      <c r="L5177" s="21"/>
      <c r="M5177" s="279"/>
      <c r="N5177" s="279"/>
      <c r="O5177" s="279"/>
      <c r="P5177" s="279"/>
      <c r="Q5177" s="269"/>
      <c r="R5177" s="21"/>
      <c r="S5177" s="21"/>
      <c r="T5177" s="21"/>
      <c r="U5177" s="21"/>
      <c r="V5177" s="21"/>
      <c r="W5177" s="21"/>
      <c r="X5177" s="21"/>
      <c r="Y5177" s="91"/>
    </row>
    <row r="5178" spans="1:25">
      <c r="A5178" s="291"/>
      <c r="B5178" s="30"/>
      <c r="C5178" s="30"/>
      <c r="D5178" s="30"/>
      <c r="E5178" s="54"/>
      <c r="F5178" s="21"/>
      <c r="G5178" s="21"/>
      <c r="H5178" s="21"/>
      <c r="I5178" s="21"/>
      <c r="J5178" s="83"/>
      <c r="K5178" s="21"/>
      <c r="L5178" s="21"/>
      <c r="M5178" s="279"/>
      <c r="N5178" s="279"/>
      <c r="O5178" s="279"/>
      <c r="P5178" s="279"/>
      <c r="Q5178" s="269"/>
      <c r="R5178" s="21"/>
      <c r="S5178" s="21"/>
      <c r="T5178" s="21"/>
      <c r="U5178" s="21"/>
      <c r="V5178" s="21"/>
      <c r="W5178" s="21"/>
      <c r="X5178" s="21"/>
      <c r="Y5178" s="91"/>
    </row>
    <row r="5179" spans="1:25">
      <c r="A5179" s="291"/>
      <c r="B5179" s="30"/>
      <c r="C5179" s="30"/>
      <c r="D5179" s="30"/>
      <c r="E5179" s="54"/>
      <c r="F5179" s="21"/>
      <c r="G5179" s="21"/>
      <c r="H5179" s="21"/>
      <c r="I5179" s="21"/>
      <c r="J5179" s="83"/>
      <c r="K5179" s="21"/>
      <c r="L5179" s="21"/>
      <c r="M5179" s="279"/>
      <c r="N5179" s="279"/>
      <c r="O5179" s="279"/>
      <c r="P5179" s="279"/>
      <c r="Q5179" s="269"/>
      <c r="R5179" s="21"/>
      <c r="S5179" s="21"/>
      <c r="T5179" s="21"/>
      <c r="U5179" s="21"/>
      <c r="V5179" s="21"/>
      <c r="W5179" s="21"/>
      <c r="X5179" s="21"/>
      <c r="Y5179" s="91"/>
    </row>
    <row r="5180" spans="1:25">
      <c r="A5180" s="291"/>
      <c r="B5180" s="30"/>
      <c r="C5180" s="30"/>
      <c r="D5180" s="30"/>
      <c r="E5180" s="54"/>
      <c r="F5180" s="21"/>
      <c r="G5180" s="21"/>
      <c r="H5180" s="21"/>
      <c r="I5180" s="21"/>
      <c r="J5180" s="83"/>
      <c r="K5180" s="21"/>
      <c r="L5180" s="21"/>
      <c r="M5180" s="279"/>
      <c r="N5180" s="279"/>
      <c r="O5180" s="279"/>
      <c r="P5180" s="279"/>
      <c r="Q5180" s="269"/>
      <c r="R5180" s="21"/>
      <c r="S5180" s="21"/>
      <c r="T5180" s="21"/>
      <c r="U5180" s="21"/>
      <c r="V5180" s="21"/>
      <c r="W5180" s="21"/>
      <c r="X5180" s="21"/>
      <c r="Y5180" s="91"/>
    </row>
    <row r="5181" spans="1:25">
      <c r="A5181" s="291"/>
      <c r="B5181" s="30"/>
      <c r="C5181" s="30"/>
      <c r="D5181" s="30"/>
      <c r="E5181" s="54"/>
      <c r="F5181" s="21"/>
      <c r="G5181" s="21"/>
      <c r="H5181" s="21"/>
      <c r="I5181" s="21"/>
      <c r="J5181" s="83"/>
      <c r="K5181" s="21"/>
      <c r="L5181" s="21"/>
      <c r="M5181" s="279"/>
      <c r="N5181" s="279"/>
      <c r="O5181" s="279"/>
      <c r="P5181" s="279"/>
      <c r="Q5181" s="269"/>
      <c r="R5181" s="21"/>
      <c r="S5181" s="21"/>
      <c r="T5181" s="21"/>
      <c r="U5181" s="21"/>
      <c r="V5181" s="21"/>
      <c r="W5181" s="21"/>
      <c r="X5181" s="21"/>
      <c r="Y5181" s="91"/>
    </row>
    <row r="5182" spans="1:25">
      <c r="A5182" s="291"/>
      <c r="B5182" s="30"/>
      <c r="C5182" s="30"/>
      <c r="D5182" s="30"/>
      <c r="E5182" s="54"/>
      <c r="F5182" s="21"/>
      <c r="G5182" s="21"/>
      <c r="H5182" s="21"/>
      <c r="I5182" s="21"/>
      <c r="J5182" s="83"/>
      <c r="K5182" s="21"/>
      <c r="L5182" s="21"/>
      <c r="M5182" s="279"/>
      <c r="N5182" s="279"/>
      <c r="O5182" s="279"/>
      <c r="P5182" s="279"/>
      <c r="Q5182" s="269"/>
      <c r="R5182" s="21"/>
      <c r="S5182" s="21"/>
      <c r="T5182" s="21"/>
      <c r="U5182" s="21"/>
      <c r="V5182" s="21"/>
      <c r="W5182" s="21"/>
      <c r="X5182" s="21"/>
      <c r="Y5182" s="91"/>
    </row>
    <row r="5183" spans="1:25">
      <c r="A5183" s="291"/>
      <c r="B5183" s="30"/>
      <c r="C5183" s="30"/>
      <c r="D5183" s="30"/>
      <c r="E5183" s="54"/>
      <c r="F5183" s="21"/>
      <c r="G5183" s="21"/>
      <c r="H5183" s="21"/>
      <c r="I5183" s="21"/>
      <c r="J5183" s="83"/>
      <c r="K5183" s="21"/>
      <c r="L5183" s="21"/>
      <c r="M5183" s="279"/>
      <c r="N5183" s="279"/>
      <c r="O5183" s="279"/>
      <c r="P5183" s="279"/>
      <c r="Q5183" s="269"/>
      <c r="R5183" s="21"/>
      <c r="S5183" s="21"/>
      <c r="T5183" s="21"/>
      <c r="U5183" s="21"/>
      <c r="V5183" s="21"/>
      <c r="W5183" s="21"/>
      <c r="X5183" s="21"/>
      <c r="Y5183" s="91"/>
    </row>
    <row r="5184" spans="1:25">
      <c r="A5184" s="291"/>
      <c r="B5184" s="30"/>
      <c r="C5184" s="30"/>
      <c r="D5184" s="30"/>
      <c r="E5184" s="54"/>
      <c r="F5184" s="21"/>
      <c r="G5184" s="21"/>
      <c r="H5184" s="21"/>
      <c r="I5184" s="21"/>
      <c r="J5184" s="83"/>
      <c r="K5184" s="21"/>
      <c r="L5184" s="21"/>
      <c r="M5184" s="279"/>
      <c r="N5184" s="279"/>
      <c r="O5184" s="279"/>
      <c r="P5184" s="279"/>
      <c r="Q5184" s="269"/>
      <c r="R5184" s="21"/>
      <c r="S5184" s="21"/>
      <c r="T5184" s="21"/>
      <c r="U5184" s="21"/>
      <c r="V5184" s="21"/>
      <c r="W5184" s="21"/>
      <c r="X5184" s="21"/>
      <c r="Y5184" s="91"/>
    </row>
    <row r="5185" spans="1:25">
      <c r="A5185" s="291"/>
      <c r="B5185" s="30"/>
      <c r="C5185" s="30"/>
      <c r="D5185" s="30"/>
      <c r="E5185" s="54"/>
      <c r="F5185" s="21"/>
      <c r="G5185" s="21"/>
      <c r="H5185" s="21"/>
      <c r="I5185" s="21"/>
      <c r="J5185" s="83"/>
      <c r="K5185" s="21"/>
      <c r="L5185" s="21"/>
      <c r="M5185" s="279"/>
      <c r="N5185" s="279"/>
      <c r="O5185" s="279"/>
      <c r="P5185" s="279"/>
      <c r="Q5185" s="269"/>
      <c r="R5185" s="21"/>
      <c r="S5185" s="21"/>
      <c r="T5185" s="21"/>
      <c r="U5185" s="21"/>
      <c r="V5185" s="21"/>
      <c r="W5185" s="21"/>
      <c r="X5185" s="21"/>
      <c r="Y5185" s="91"/>
    </row>
    <row r="5186" spans="1:25">
      <c r="A5186" s="291"/>
      <c r="B5186" s="30"/>
      <c r="C5186" s="30"/>
      <c r="D5186" s="30"/>
      <c r="E5186" s="54"/>
      <c r="F5186" s="21"/>
      <c r="G5186" s="21"/>
      <c r="H5186" s="21"/>
      <c r="I5186" s="21"/>
      <c r="J5186" s="83"/>
      <c r="K5186" s="21"/>
      <c r="L5186" s="21"/>
      <c r="M5186" s="279"/>
      <c r="N5186" s="279"/>
      <c r="O5186" s="279"/>
      <c r="P5186" s="279"/>
      <c r="Q5186" s="269"/>
      <c r="R5186" s="21"/>
      <c r="S5186" s="21"/>
      <c r="T5186" s="21"/>
      <c r="U5186" s="21"/>
      <c r="V5186" s="21"/>
      <c r="W5186" s="21"/>
      <c r="X5186" s="21"/>
      <c r="Y5186" s="91"/>
    </row>
    <row r="5187" spans="1:25">
      <c r="A5187" s="291"/>
      <c r="B5187" s="30"/>
      <c r="C5187" s="30"/>
      <c r="D5187" s="30"/>
      <c r="E5187" s="54"/>
      <c r="F5187" s="21"/>
      <c r="G5187" s="21"/>
      <c r="H5187" s="21"/>
      <c r="I5187" s="21"/>
      <c r="J5187" s="83"/>
      <c r="K5187" s="21"/>
      <c r="L5187" s="21"/>
      <c r="M5187" s="279"/>
      <c r="N5187" s="279"/>
      <c r="O5187" s="279"/>
      <c r="P5187" s="279"/>
      <c r="Q5187" s="269"/>
      <c r="R5187" s="21"/>
      <c r="S5187" s="21"/>
      <c r="T5187" s="21"/>
      <c r="U5187" s="21"/>
      <c r="V5187" s="21"/>
      <c r="W5187" s="21"/>
      <c r="X5187" s="21"/>
      <c r="Y5187" s="91"/>
    </row>
    <row r="5188" spans="1:25">
      <c r="A5188" s="291"/>
      <c r="B5188" s="30"/>
      <c r="C5188" s="30"/>
      <c r="D5188" s="30"/>
      <c r="E5188" s="54"/>
      <c r="F5188" s="21"/>
      <c r="G5188" s="21"/>
      <c r="H5188" s="21"/>
      <c r="I5188" s="21"/>
      <c r="J5188" s="83"/>
      <c r="K5188" s="21"/>
      <c r="L5188" s="21"/>
      <c r="M5188" s="279"/>
      <c r="N5188" s="279"/>
      <c r="O5188" s="279"/>
      <c r="P5188" s="279"/>
      <c r="Q5188" s="269"/>
      <c r="R5188" s="21"/>
      <c r="S5188" s="21"/>
      <c r="T5188" s="21"/>
      <c r="U5188" s="21"/>
      <c r="V5188" s="21"/>
      <c r="W5188" s="21"/>
      <c r="X5188" s="21"/>
      <c r="Y5188" s="91"/>
    </row>
    <row r="5189" spans="1:25">
      <c r="A5189" s="291"/>
      <c r="B5189" s="30"/>
      <c r="C5189" s="30"/>
      <c r="D5189" s="30"/>
      <c r="E5189" s="54"/>
      <c r="F5189" s="21"/>
      <c r="G5189" s="21"/>
      <c r="H5189" s="21"/>
      <c r="I5189" s="21"/>
      <c r="J5189" s="83"/>
      <c r="K5189" s="21"/>
      <c r="L5189" s="21"/>
      <c r="M5189" s="279"/>
      <c r="N5189" s="279"/>
      <c r="O5189" s="279"/>
      <c r="P5189" s="279"/>
      <c r="Q5189" s="269"/>
      <c r="R5189" s="21"/>
      <c r="S5189" s="21"/>
      <c r="T5189" s="21"/>
      <c r="U5189" s="21"/>
      <c r="V5189" s="21"/>
      <c r="W5189" s="21"/>
      <c r="X5189" s="21"/>
      <c r="Y5189" s="91"/>
    </row>
    <row r="5190" spans="1:25">
      <c r="A5190" s="291"/>
      <c r="B5190" s="30"/>
      <c r="C5190" s="30"/>
      <c r="D5190" s="30"/>
      <c r="E5190" s="54"/>
      <c r="F5190" s="21"/>
      <c r="G5190" s="21"/>
      <c r="H5190" s="21"/>
      <c r="I5190" s="21"/>
      <c r="J5190" s="83"/>
      <c r="K5190" s="21"/>
      <c r="L5190" s="21"/>
      <c r="M5190" s="279"/>
      <c r="N5190" s="279"/>
      <c r="O5190" s="279"/>
      <c r="P5190" s="279"/>
      <c r="Q5190" s="269"/>
      <c r="R5190" s="21"/>
      <c r="S5190" s="21"/>
      <c r="T5190" s="21"/>
      <c r="U5190" s="21"/>
      <c r="V5190" s="21"/>
      <c r="W5190" s="21"/>
      <c r="X5190" s="21"/>
      <c r="Y5190" s="91"/>
    </row>
    <row r="5191" spans="1:25">
      <c r="A5191" s="291"/>
      <c r="B5191" s="30"/>
      <c r="C5191" s="30"/>
      <c r="D5191" s="30"/>
      <c r="E5191" s="54"/>
      <c r="F5191" s="21"/>
      <c r="G5191" s="21"/>
      <c r="H5191" s="21"/>
      <c r="I5191" s="21"/>
      <c r="J5191" s="83"/>
      <c r="K5191" s="21"/>
      <c r="L5191" s="21"/>
      <c r="M5191" s="279"/>
      <c r="N5191" s="279"/>
      <c r="O5191" s="279"/>
      <c r="P5191" s="279"/>
      <c r="Q5191" s="269"/>
      <c r="R5191" s="21"/>
      <c r="S5191" s="21"/>
      <c r="T5191" s="21"/>
      <c r="U5191" s="21"/>
      <c r="V5191" s="21"/>
      <c r="W5191" s="21"/>
      <c r="X5191" s="21"/>
      <c r="Y5191" s="91"/>
    </row>
    <row r="5192" spans="1:25">
      <c r="A5192" s="291"/>
      <c r="B5192" s="30"/>
      <c r="C5192" s="30"/>
      <c r="D5192" s="30"/>
      <c r="E5192" s="54"/>
      <c r="F5192" s="21"/>
      <c r="G5192" s="21"/>
      <c r="H5192" s="21"/>
      <c r="I5192" s="21"/>
      <c r="J5192" s="83"/>
      <c r="K5192" s="21"/>
      <c r="L5192" s="21"/>
      <c r="M5192" s="279"/>
      <c r="N5192" s="279"/>
      <c r="O5192" s="279"/>
      <c r="P5192" s="279"/>
      <c r="Q5192" s="269"/>
      <c r="R5192" s="21"/>
      <c r="S5192" s="21"/>
      <c r="T5192" s="21"/>
      <c r="U5192" s="21"/>
      <c r="V5192" s="21"/>
      <c r="W5192" s="21"/>
      <c r="X5192" s="21"/>
      <c r="Y5192" s="91"/>
    </row>
    <row r="5193" spans="1:25">
      <c r="A5193" s="291"/>
      <c r="B5193" s="30"/>
      <c r="C5193" s="30"/>
      <c r="D5193" s="30"/>
      <c r="E5193" s="54"/>
      <c r="F5193" s="21"/>
      <c r="G5193" s="21"/>
      <c r="H5193" s="21"/>
      <c r="I5193" s="21"/>
      <c r="J5193" s="83"/>
      <c r="K5193" s="21"/>
      <c r="L5193" s="21"/>
      <c r="M5193" s="279"/>
      <c r="N5193" s="279"/>
      <c r="O5193" s="279"/>
      <c r="P5193" s="279"/>
      <c r="Q5193" s="269"/>
      <c r="R5193" s="21"/>
      <c r="S5193" s="21"/>
      <c r="T5193" s="21"/>
      <c r="U5193" s="21"/>
      <c r="V5193" s="21"/>
      <c r="W5193" s="21"/>
      <c r="X5193" s="21"/>
      <c r="Y5193" s="91"/>
    </row>
    <row r="5194" spans="1:25">
      <c r="A5194" s="291"/>
      <c r="B5194" s="30"/>
      <c r="C5194" s="30"/>
      <c r="D5194" s="30"/>
      <c r="E5194" s="54"/>
      <c r="F5194" s="21"/>
      <c r="G5194" s="21"/>
      <c r="H5194" s="21"/>
      <c r="I5194" s="21"/>
      <c r="J5194" s="83"/>
      <c r="K5194" s="21"/>
      <c r="L5194" s="21"/>
      <c r="M5194" s="279"/>
      <c r="N5194" s="279"/>
      <c r="O5194" s="279"/>
      <c r="P5194" s="279"/>
      <c r="Q5194" s="269"/>
      <c r="R5194" s="21"/>
      <c r="S5194" s="21"/>
      <c r="T5194" s="21"/>
      <c r="U5194" s="21"/>
      <c r="V5194" s="21"/>
      <c r="W5194" s="21"/>
      <c r="X5194" s="21"/>
      <c r="Y5194" s="91"/>
    </row>
    <row r="5195" spans="1:25">
      <c r="A5195" s="291"/>
      <c r="B5195" s="30"/>
      <c r="C5195" s="30"/>
      <c r="D5195" s="30"/>
      <c r="E5195" s="54"/>
      <c r="F5195" s="21"/>
      <c r="G5195" s="21"/>
      <c r="H5195" s="21"/>
      <c r="I5195" s="21"/>
      <c r="J5195" s="83"/>
      <c r="K5195" s="21"/>
      <c r="L5195" s="21"/>
      <c r="M5195" s="279"/>
      <c r="N5195" s="279"/>
      <c r="O5195" s="279"/>
      <c r="P5195" s="279"/>
      <c r="Q5195" s="269"/>
      <c r="R5195" s="21"/>
      <c r="S5195" s="21"/>
      <c r="T5195" s="21"/>
      <c r="U5195" s="21"/>
      <c r="V5195" s="21"/>
      <c r="W5195" s="21"/>
      <c r="X5195" s="21"/>
      <c r="Y5195" s="91"/>
    </row>
    <row r="5196" spans="1:25">
      <c r="A5196" s="291"/>
      <c r="B5196" s="30"/>
      <c r="C5196" s="30"/>
      <c r="D5196" s="30"/>
      <c r="E5196" s="54"/>
      <c r="F5196" s="21"/>
      <c r="G5196" s="21"/>
      <c r="H5196" s="21"/>
      <c r="I5196" s="21"/>
      <c r="J5196" s="83"/>
      <c r="K5196" s="21"/>
      <c r="L5196" s="21"/>
      <c r="M5196" s="279"/>
      <c r="N5196" s="279"/>
      <c r="O5196" s="279"/>
      <c r="P5196" s="279"/>
      <c r="Q5196" s="269"/>
      <c r="R5196" s="21"/>
      <c r="S5196" s="21"/>
      <c r="T5196" s="21"/>
      <c r="U5196" s="21"/>
      <c r="V5196" s="21"/>
      <c r="W5196" s="21"/>
      <c r="X5196" s="21"/>
      <c r="Y5196" s="91"/>
    </row>
    <row r="5197" spans="1:25">
      <c r="A5197" s="291"/>
      <c r="B5197" s="30"/>
      <c r="C5197" s="30"/>
      <c r="D5197" s="30"/>
      <c r="E5197" s="54"/>
      <c r="F5197" s="21"/>
      <c r="G5197" s="21"/>
      <c r="H5197" s="21"/>
      <c r="I5197" s="21"/>
      <c r="J5197" s="83"/>
      <c r="K5197" s="21"/>
      <c r="L5197" s="21"/>
      <c r="M5197" s="279"/>
      <c r="N5197" s="279"/>
      <c r="O5197" s="279"/>
      <c r="P5197" s="279"/>
      <c r="Q5197" s="269"/>
      <c r="R5197" s="21"/>
      <c r="S5197" s="21"/>
      <c r="T5197" s="21"/>
      <c r="U5197" s="21"/>
      <c r="V5197" s="21"/>
      <c r="W5197" s="21"/>
      <c r="X5197" s="21"/>
      <c r="Y5197" s="91"/>
    </row>
    <row r="5198" spans="1:25">
      <c r="A5198" s="291"/>
      <c r="B5198" s="30"/>
      <c r="C5198" s="30"/>
      <c r="D5198" s="30"/>
      <c r="E5198" s="54"/>
      <c r="F5198" s="21"/>
      <c r="G5198" s="21"/>
      <c r="H5198" s="21"/>
      <c r="I5198" s="21"/>
      <c r="J5198" s="83"/>
      <c r="K5198" s="21"/>
      <c r="L5198" s="21"/>
      <c r="M5198" s="279"/>
      <c r="N5198" s="279"/>
      <c r="O5198" s="279"/>
      <c r="P5198" s="279"/>
      <c r="Q5198" s="269"/>
      <c r="R5198" s="21"/>
      <c r="S5198" s="21"/>
      <c r="T5198" s="21"/>
      <c r="U5198" s="21"/>
      <c r="V5198" s="21"/>
      <c r="W5198" s="21"/>
      <c r="X5198" s="21"/>
      <c r="Y5198" s="91"/>
    </row>
    <row r="5199" spans="1:25">
      <c r="A5199" s="291"/>
      <c r="B5199" s="30"/>
      <c r="C5199" s="30"/>
      <c r="D5199" s="30"/>
      <c r="E5199" s="54"/>
      <c r="F5199" s="21"/>
      <c r="G5199" s="21"/>
      <c r="H5199" s="21"/>
      <c r="I5199" s="21"/>
      <c r="J5199" s="83"/>
      <c r="K5199" s="21"/>
      <c r="L5199" s="21"/>
      <c r="M5199" s="279"/>
      <c r="N5199" s="279"/>
      <c r="O5199" s="279"/>
      <c r="P5199" s="279"/>
      <c r="Q5199" s="269"/>
      <c r="R5199" s="21"/>
      <c r="S5199" s="21"/>
      <c r="T5199" s="21"/>
      <c r="U5199" s="21"/>
      <c r="V5199" s="21"/>
      <c r="W5199" s="21"/>
      <c r="X5199" s="21"/>
      <c r="Y5199" s="91"/>
    </row>
    <row r="5200" spans="1:25">
      <c r="A5200" s="291"/>
      <c r="B5200" s="30"/>
      <c r="C5200" s="30"/>
      <c r="D5200" s="30"/>
      <c r="E5200" s="54"/>
      <c r="F5200" s="21"/>
      <c r="G5200" s="21"/>
      <c r="H5200" s="21"/>
      <c r="I5200" s="21"/>
      <c r="J5200" s="83"/>
      <c r="K5200" s="21"/>
      <c r="L5200" s="21"/>
      <c r="M5200" s="279"/>
      <c r="N5200" s="279"/>
      <c r="O5200" s="279"/>
      <c r="P5200" s="279"/>
      <c r="Q5200" s="269"/>
      <c r="R5200" s="21"/>
      <c r="S5200" s="21"/>
      <c r="T5200" s="21"/>
      <c r="U5200" s="21"/>
      <c r="V5200" s="21"/>
      <c r="W5200" s="21"/>
      <c r="X5200" s="21"/>
      <c r="Y5200" s="91"/>
    </row>
    <row r="5201" spans="1:25">
      <c r="A5201" s="291"/>
      <c r="B5201" s="30"/>
      <c r="C5201" s="30"/>
      <c r="D5201" s="30"/>
      <c r="E5201" s="54"/>
      <c r="F5201" s="21"/>
      <c r="G5201" s="21"/>
      <c r="H5201" s="21"/>
      <c r="I5201" s="21"/>
      <c r="J5201" s="83"/>
      <c r="K5201" s="21"/>
      <c r="L5201" s="21"/>
      <c r="M5201" s="279"/>
      <c r="N5201" s="279"/>
      <c r="O5201" s="279"/>
      <c r="P5201" s="279"/>
      <c r="Q5201" s="269"/>
      <c r="R5201" s="21"/>
      <c r="S5201" s="21"/>
      <c r="T5201" s="21"/>
      <c r="U5201" s="21"/>
      <c r="V5201" s="21"/>
      <c r="W5201" s="21"/>
      <c r="X5201" s="21"/>
      <c r="Y5201" s="91"/>
    </row>
    <row r="5202" spans="1:25">
      <c r="A5202" s="291"/>
      <c r="B5202" s="30"/>
      <c r="C5202" s="30"/>
      <c r="D5202" s="30"/>
      <c r="E5202" s="54"/>
      <c r="F5202" s="21"/>
      <c r="G5202" s="21"/>
      <c r="H5202" s="21"/>
      <c r="I5202" s="21"/>
      <c r="J5202" s="83"/>
      <c r="K5202" s="21"/>
      <c r="L5202" s="21"/>
      <c r="M5202" s="279"/>
      <c r="N5202" s="279"/>
      <c r="O5202" s="279"/>
      <c r="P5202" s="279"/>
      <c r="Q5202" s="269"/>
      <c r="R5202" s="21"/>
      <c r="S5202" s="21"/>
      <c r="T5202" s="21"/>
      <c r="U5202" s="21"/>
      <c r="V5202" s="21"/>
      <c r="W5202" s="21"/>
      <c r="X5202" s="21"/>
      <c r="Y5202" s="91"/>
    </row>
    <row r="5203" spans="1:25">
      <c r="A5203" s="291"/>
      <c r="B5203" s="30"/>
      <c r="C5203" s="30"/>
      <c r="D5203" s="30"/>
      <c r="E5203" s="54"/>
      <c r="F5203" s="21"/>
      <c r="G5203" s="21"/>
      <c r="H5203" s="21"/>
      <c r="I5203" s="21"/>
      <c r="J5203" s="83"/>
      <c r="K5203" s="21"/>
      <c r="L5203" s="21"/>
      <c r="M5203" s="279"/>
      <c r="N5203" s="279"/>
      <c r="O5203" s="279"/>
      <c r="P5203" s="279"/>
      <c r="Q5203" s="269"/>
      <c r="R5203" s="21"/>
      <c r="S5203" s="21"/>
      <c r="T5203" s="21"/>
      <c r="U5203" s="21"/>
      <c r="V5203" s="21"/>
      <c r="W5203" s="21"/>
      <c r="X5203" s="21"/>
      <c r="Y5203" s="91"/>
    </row>
    <row r="5204" spans="1:25">
      <c r="A5204" s="291"/>
      <c r="B5204" s="30"/>
      <c r="C5204" s="30"/>
      <c r="D5204" s="30"/>
      <c r="E5204" s="54"/>
      <c r="F5204" s="21"/>
      <c r="G5204" s="21"/>
      <c r="H5204" s="21"/>
      <c r="I5204" s="21"/>
      <c r="J5204" s="83"/>
      <c r="K5204" s="21"/>
      <c r="L5204" s="21"/>
      <c r="M5204" s="279"/>
      <c r="N5204" s="279"/>
      <c r="O5204" s="279"/>
      <c r="P5204" s="279"/>
      <c r="Q5204" s="269"/>
      <c r="R5204" s="21"/>
      <c r="S5204" s="21"/>
      <c r="T5204" s="21"/>
      <c r="U5204" s="21"/>
      <c r="V5204" s="21"/>
      <c r="W5204" s="21"/>
      <c r="X5204" s="21"/>
      <c r="Y5204" s="91"/>
    </row>
    <row r="5205" spans="1:25">
      <c r="A5205" s="291"/>
      <c r="B5205" s="30"/>
      <c r="C5205" s="30"/>
      <c r="D5205" s="30"/>
      <c r="E5205" s="54"/>
      <c r="F5205" s="21"/>
      <c r="G5205" s="21"/>
      <c r="H5205" s="21"/>
      <c r="I5205" s="21"/>
      <c r="J5205" s="83"/>
      <c r="K5205" s="21"/>
      <c r="L5205" s="21"/>
      <c r="M5205" s="279"/>
      <c r="N5205" s="279"/>
      <c r="O5205" s="279"/>
      <c r="P5205" s="279"/>
      <c r="Q5205" s="269"/>
      <c r="R5205" s="21"/>
      <c r="S5205" s="21"/>
      <c r="T5205" s="21"/>
      <c r="U5205" s="21"/>
      <c r="V5205" s="21"/>
      <c r="W5205" s="21"/>
      <c r="X5205" s="21"/>
      <c r="Y5205" s="91"/>
    </row>
    <row r="5206" spans="1:25">
      <c r="A5206" s="291"/>
      <c r="B5206" s="30"/>
      <c r="C5206" s="30"/>
      <c r="D5206" s="30"/>
      <c r="E5206" s="54"/>
      <c r="F5206" s="21"/>
      <c r="G5206" s="21"/>
      <c r="H5206" s="21"/>
      <c r="I5206" s="21"/>
      <c r="J5206" s="83"/>
      <c r="K5206" s="21"/>
      <c r="L5206" s="21"/>
      <c r="M5206" s="279"/>
      <c r="N5206" s="279"/>
      <c r="O5206" s="279"/>
      <c r="P5206" s="279"/>
      <c r="Q5206" s="269"/>
      <c r="R5206" s="21"/>
      <c r="S5206" s="21"/>
      <c r="T5206" s="21"/>
      <c r="U5206" s="21"/>
      <c r="V5206" s="21"/>
      <c r="W5206" s="21"/>
      <c r="X5206" s="21"/>
      <c r="Y5206" s="91"/>
    </row>
    <row r="5207" spans="1:25">
      <c r="A5207" s="291"/>
      <c r="B5207" s="30"/>
      <c r="C5207" s="30"/>
      <c r="D5207" s="30"/>
      <c r="E5207" s="54"/>
      <c r="F5207" s="21"/>
      <c r="G5207" s="21"/>
      <c r="H5207" s="21"/>
      <c r="I5207" s="21"/>
      <c r="J5207" s="83"/>
      <c r="K5207" s="21"/>
      <c r="L5207" s="21"/>
      <c r="M5207" s="279"/>
      <c r="N5207" s="279"/>
      <c r="O5207" s="279"/>
      <c r="P5207" s="279"/>
      <c r="Q5207" s="269"/>
      <c r="R5207" s="21"/>
      <c r="S5207" s="21"/>
      <c r="T5207" s="21"/>
      <c r="U5207" s="21"/>
      <c r="V5207" s="21"/>
      <c r="W5207" s="21"/>
      <c r="X5207" s="21"/>
      <c r="Y5207" s="91"/>
    </row>
    <row r="5208" spans="1:25">
      <c r="A5208" s="291"/>
      <c r="B5208" s="30"/>
      <c r="C5208" s="30"/>
      <c r="D5208" s="30"/>
      <c r="E5208" s="54"/>
      <c r="F5208" s="21"/>
      <c r="G5208" s="21"/>
      <c r="H5208" s="21"/>
      <c r="I5208" s="21"/>
      <c r="J5208" s="83"/>
      <c r="K5208" s="21"/>
      <c r="L5208" s="21"/>
      <c r="M5208" s="279"/>
      <c r="N5208" s="279"/>
      <c r="O5208" s="279"/>
      <c r="P5208" s="279"/>
      <c r="Q5208" s="269"/>
      <c r="R5208" s="21"/>
      <c r="S5208" s="21"/>
      <c r="T5208" s="21"/>
      <c r="U5208" s="21"/>
      <c r="V5208" s="21"/>
      <c r="W5208" s="21"/>
      <c r="X5208" s="21"/>
      <c r="Y5208" s="91"/>
    </row>
    <row r="5209" spans="1:25">
      <c r="A5209" s="291"/>
      <c r="B5209" s="30"/>
      <c r="C5209" s="30"/>
      <c r="D5209" s="30"/>
      <c r="E5209" s="54"/>
      <c r="F5209" s="21"/>
      <c r="G5209" s="21"/>
      <c r="H5209" s="21"/>
      <c r="I5209" s="21"/>
      <c r="J5209" s="83"/>
      <c r="K5209" s="21"/>
      <c r="L5209" s="21"/>
      <c r="M5209" s="279"/>
      <c r="N5209" s="279"/>
      <c r="O5209" s="279"/>
      <c r="P5209" s="279"/>
      <c r="Q5209" s="269"/>
      <c r="R5209" s="21"/>
      <c r="S5209" s="21"/>
      <c r="T5209" s="21"/>
      <c r="U5209" s="21"/>
      <c r="V5209" s="21"/>
      <c r="W5209" s="21"/>
      <c r="X5209" s="21"/>
      <c r="Y5209" s="91"/>
    </row>
    <row r="5210" spans="1:25">
      <c r="A5210" s="291"/>
      <c r="B5210" s="30"/>
      <c r="C5210" s="30"/>
      <c r="D5210" s="30"/>
      <c r="E5210" s="54"/>
      <c r="F5210" s="21"/>
      <c r="G5210" s="21"/>
      <c r="H5210" s="21"/>
      <c r="I5210" s="21"/>
      <c r="J5210" s="83"/>
      <c r="K5210" s="21"/>
      <c r="L5210" s="21"/>
      <c r="M5210" s="279"/>
      <c r="N5210" s="279"/>
      <c r="O5210" s="279"/>
      <c r="P5210" s="279"/>
      <c r="Q5210" s="269"/>
      <c r="R5210" s="21"/>
      <c r="S5210" s="21"/>
      <c r="T5210" s="21"/>
      <c r="U5210" s="21"/>
      <c r="V5210" s="21"/>
      <c r="W5210" s="21"/>
      <c r="X5210" s="21"/>
      <c r="Y5210" s="91"/>
    </row>
    <row r="5211" spans="1:25">
      <c r="A5211" s="291"/>
      <c r="B5211" s="30"/>
      <c r="C5211" s="30"/>
      <c r="D5211" s="30"/>
      <c r="E5211" s="54"/>
      <c r="F5211" s="21"/>
      <c r="G5211" s="21"/>
      <c r="H5211" s="21"/>
      <c r="I5211" s="21"/>
      <c r="J5211" s="83"/>
      <c r="K5211" s="21"/>
      <c r="L5211" s="21"/>
      <c r="M5211" s="279"/>
      <c r="N5211" s="279"/>
      <c r="O5211" s="279"/>
      <c r="P5211" s="279"/>
      <c r="Q5211" s="269"/>
      <c r="R5211" s="21"/>
      <c r="S5211" s="21"/>
      <c r="T5211" s="21"/>
      <c r="U5211" s="21"/>
      <c r="V5211" s="21"/>
      <c r="W5211" s="21"/>
      <c r="X5211" s="21"/>
      <c r="Y5211" s="91"/>
    </row>
    <row r="5212" spans="1:25">
      <c r="A5212" s="291"/>
      <c r="B5212" s="30"/>
      <c r="C5212" s="30"/>
      <c r="D5212" s="30"/>
      <c r="E5212" s="54"/>
      <c r="F5212" s="21"/>
      <c r="G5212" s="21"/>
      <c r="H5212" s="21"/>
      <c r="I5212" s="21"/>
      <c r="J5212" s="83"/>
      <c r="K5212" s="21"/>
      <c r="L5212" s="21"/>
      <c r="M5212" s="279"/>
      <c r="N5212" s="279"/>
      <c r="O5212" s="279"/>
      <c r="P5212" s="279"/>
      <c r="Q5212" s="269"/>
      <c r="R5212" s="21"/>
      <c r="S5212" s="21"/>
      <c r="T5212" s="21"/>
      <c r="U5212" s="21"/>
      <c r="V5212" s="21"/>
      <c r="W5212" s="21"/>
      <c r="X5212" s="21"/>
      <c r="Y5212" s="91"/>
    </row>
    <row r="5213" spans="1:25">
      <c r="A5213" s="291"/>
      <c r="B5213" s="30"/>
      <c r="C5213" s="30"/>
      <c r="D5213" s="30"/>
      <c r="E5213" s="54"/>
      <c r="F5213" s="21"/>
      <c r="G5213" s="21"/>
      <c r="H5213" s="21"/>
      <c r="I5213" s="21"/>
      <c r="J5213" s="83"/>
      <c r="K5213" s="21"/>
      <c r="L5213" s="21"/>
      <c r="M5213" s="279"/>
      <c r="N5213" s="279"/>
      <c r="O5213" s="279"/>
      <c r="P5213" s="279"/>
      <c r="Q5213" s="269"/>
      <c r="R5213" s="21"/>
      <c r="S5213" s="21"/>
      <c r="T5213" s="21"/>
      <c r="U5213" s="21"/>
      <c r="V5213" s="21"/>
      <c r="W5213" s="21"/>
      <c r="X5213" s="21"/>
      <c r="Y5213" s="91"/>
    </row>
    <row r="5214" spans="1:25">
      <c r="A5214" s="291"/>
      <c r="B5214" s="30"/>
      <c r="C5214" s="30"/>
      <c r="D5214" s="30"/>
      <c r="E5214" s="54"/>
      <c r="F5214" s="21"/>
      <c r="G5214" s="21"/>
      <c r="H5214" s="21"/>
      <c r="I5214" s="21"/>
      <c r="J5214" s="83"/>
      <c r="K5214" s="21"/>
      <c r="L5214" s="21"/>
      <c r="M5214" s="279"/>
      <c r="N5214" s="279"/>
      <c r="O5214" s="279"/>
      <c r="P5214" s="279"/>
      <c r="Q5214" s="269"/>
      <c r="R5214" s="21"/>
      <c r="S5214" s="21"/>
      <c r="T5214" s="21"/>
      <c r="U5214" s="21"/>
      <c r="V5214" s="21"/>
      <c r="W5214" s="21"/>
      <c r="X5214" s="21"/>
      <c r="Y5214" s="91"/>
    </row>
    <row r="5215" spans="1:25">
      <c r="A5215" s="291"/>
      <c r="B5215" s="30"/>
      <c r="C5215" s="30"/>
      <c r="D5215" s="30"/>
      <c r="E5215" s="54"/>
      <c r="F5215" s="21"/>
      <c r="G5215" s="21"/>
      <c r="H5215" s="21"/>
      <c r="I5215" s="21"/>
      <c r="J5215" s="83"/>
      <c r="K5215" s="21"/>
      <c r="L5215" s="21"/>
      <c r="M5215" s="279"/>
      <c r="N5215" s="279"/>
      <c r="O5215" s="279"/>
      <c r="P5215" s="279"/>
      <c r="Q5215" s="269"/>
      <c r="R5215" s="21"/>
      <c r="S5215" s="21"/>
      <c r="T5215" s="21"/>
      <c r="U5215" s="21"/>
      <c r="V5215" s="21"/>
      <c r="W5215" s="21"/>
      <c r="X5215" s="21"/>
      <c r="Y5215" s="91"/>
    </row>
    <row r="5216" spans="1:25">
      <c r="A5216" s="291"/>
      <c r="B5216" s="30"/>
      <c r="C5216" s="30"/>
      <c r="D5216" s="30"/>
      <c r="E5216" s="54"/>
      <c r="F5216" s="21"/>
      <c r="G5216" s="21"/>
      <c r="H5216" s="21"/>
      <c r="I5216" s="21"/>
      <c r="J5216" s="83"/>
      <c r="K5216" s="21"/>
      <c r="L5216" s="21"/>
      <c r="M5216" s="279"/>
      <c r="N5216" s="279"/>
      <c r="O5216" s="279"/>
      <c r="P5216" s="279"/>
      <c r="Q5216" s="269"/>
      <c r="R5216" s="21"/>
      <c r="S5216" s="21"/>
      <c r="T5216" s="21"/>
      <c r="U5216" s="21"/>
      <c r="V5216" s="21"/>
      <c r="W5216" s="21"/>
      <c r="X5216" s="21"/>
      <c r="Y5216" s="91"/>
    </row>
    <row r="5217" spans="1:25">
      <c r="A5217" s="291"/>
      <c r="B5217" s="30"/>
      <c r="C5217" s="30"/>
      <c r="D5217" s="30"/>
      <c r="E5217" s="54"/>
      <c r="F5217" s="21"/>
      <c r="G5217" s="21"/>
      <c r="H5217" s="21"/>
      <c r="I5217" s="21"/>
      <c r="J5217" s="83"/>
      <c r="K5217" s="21"/>
      <c r="L5217" s="21"/>
      <c r="M5217" s="279"/>
      <c r="N5217" s="279"/>
      <c r="O5217" s="279"/>
      <c r="P5217" s="279"/>
      <c r="Q5217" s="269"/>
      <c r="R5217" s="21"/>
      <c r="S5217" s="21"/>
      <c r="T5217" s="21"/>
      <c r="U5217" s="21"/>
      <c r="V5217" s="21"/>
      <c r="W5217" s="21"/>
      <c r="X5217" s="21"/>
      <c r="Y5217" s="91"/>
    </row>
    <row r="5218" spans="1:25">
      <c r="A5218" s="291"/>
      <c r="B5218" s="30"/>
      <c r="C5218" s="30"/>
      <c r="D5218" s="30"/>
      <c r="E5218" s="54"/>
      <c r="F5218" s="21"/>
      <c r="G5218" s="21"/>
      <c r="H5218" s="21"/>
      <c r="I5218" s="21"/>
      <c r="J5218" s="83"/>
      <c r="K5218" s="21"/>
      <c r="L5218" s="21"/>
      <c r="M5218" s="279"/>
      <c r="N5218" s="279"/>
      <c r="O5218" s="279"/>
      <c r="P5218" s="279"/>
      <c r="Q5218" s="269"/>
      <c r="R5218" s="21"/>
      <c r="S5218" s="21"/>
      <c r="T5218" s="21"/>
      <c r="U5218" s="21"/>
      <c r="V5218" s="21"/>
      <c r="W5218" s="21"/>
      <c r="X5218" s="21"/>
      <c r="Y5218" s="91"/>
    </row>
    <row r="5219" spans="1:25">
      <c r="A5219" s="291"/>
      <c r="B5219" s="30"/>
      <c r="C5219" s="30"/>
      <c r="D5219" s="30"/>
      <c r="E5219" s="54"/>
      <c r="F5219" s="21"/>
      <c r="G5219" s="21"/>
      <c r="H5219" s="21"/>
      <c r="I5219" s="21"/>
      <c r="J5219" s="83"/>
      <c r="K5219" s="21"/>
      <c r="L5219" s="21"/>
      <c r="M5219" s="279"/>
      <c r="N5219" s="279"/>
      <c r="O5219" s="279"/>
      <c r="P5219" s="279"/>
      <c r="Q5219" s="269"/>
      <c r="R5219" s="21"/>
      <c r="S5219" s="21"/>
      <c r="T5219" s="21"/>
      <c r="U5219" s="21"/>
      <c r="V5219" s="21"/>
      <c r="W5219" s="21"/>
      <c r="X5219" s="21"/>
      <c r="Y5219" s="91"/>
    </row>
    <row r="5220" spans="1:25">
      <c r="A5220" s="291"/>
      <c r="B5220" s="30"/>
      <c r="C5220" s="30"/>
      <c r="D5220" s="30"/>
      <c r="E5220" s="54"/>
      <c r="F5220" s="21"/>
      <c r="G5220" s="21"/>
      <c r="H5220" s="21"/>
      <c r="I5220" s="21"/>
      <c r="J5220" s="83"/>
      <c r="K5220" s="21"/>
      <c r="L5220" s="21"/>
      <c r="M5220" s="279"/>
      <c r="N5220" s="279"/>
      <c r="O5220" s="279"/>
      <c r="P5220" s="279"/>
      <c r="Q5220" s="269"/>
      <c r="R5220" s="21"/>
      <c r="S5220" s="21"/>
      <c r="T5220" s="21"/>
      <c r="U5220" s="21"/>
      <c r="V5220" s="21"/>
      <c r="W5220" s="21"/>
      <c r="X5220" s="21"/>
      <c r="Y5220" s="91"/>
    </row>
    <row r="5221" spans="1:25">
      <c r="A5221" s="291"/>
      <c r="B5221" s="30"/>
      <c r="C5221" s="30"/>
      <c r="D5221" s="30"/>
      <c r="E5221" s="54"/>
      <c r="F5221" s="21"/>
      <c r="G5221" s="21"/>
      <c r="H5221" s="21"/>
      <c r="I5221" s="21"/>
      <c r="J5221" s="83"/>
      <c r="K5221" s="21"/>
      <c r="L5221" s="21"/>
      <c r="M5221" s="279"/>
      <c r="N5221" s="279"/>
      <c r="O5221" s="279"/>
      <c r="P5221" s="279"/>
      <c r="Q5221" s="269"/>
      <c r="R5221" s="21"/>
      <c r="S5221" s="21"/>
      <c r="T5221" s="21"/>
      <c r="U5221" s="21"/>
      <c r="V5221" s="21"/>
      <c r="W5221" s="21"/>
      <c r="X5221" s="21"/>
      <c r="Y5221" s="91"/>
    </row>
    <row r="5222" spans="1:25">
      <c r="A5222" s="291"/>
      <c r="B5222" s="30"/>
      <c r="C5222" s="30"/>
      <c r="D5222" s="30"/>
      <c r="E5222" s="54"/>
      <c r="F5222" s="21"/>
      <c r="G5222" s="21"/>
      <c r="H5222" s="21"/>
      <c r="I5222" s="21"/>
      <c r="J5222" s="83"/>
      <c r="K5222" s="21"/>
      <c r="L5222" s="21"/>
      <c r="M5222" s="279"/>
      <c r="N5222" s="279"/>
      <c r="O5222" s="279"/>
      <c r="P5222" s="279"/>
      <c r="Q5222" s="269"/>
      <c r="R5222" s="21"/>
      <c r="S5222" s="21"/>
      <c r="T5222" s="21"/>
      <c r="U5222" s="21"/>
      <c r="V5222" s="21"/>
      <c r="W5222" s="21"/>
      <c r="X5222" s="21"/>
      <c r="Y5222" s="91"/>
    </row>
    <row r="5223" spans="1:25">
      <c r="A5223" s="291"/>
      <c r="B5223" s="30"/>
      <c r="C5223" s="30"/>
      <c r="D5223" s="30"/>
      <c r="E5223" s="54"/>
      <c r="F5223" s="21"/>
      <c r="G5223" s="21"/>
      <c r="H5223" s="21"/>
      <c r="I5223" s="21"/>
      <c r="J5223" s="83"/>
      <c r="K5223" s="21"/>
      <c r="L5223" s="21"/>
      <c r="M5223" s="279"/>
      <c r="N5223" s="279"/>
      <c r="O5223" s="279"/>
      <c r="P5223" s="279"/>
      <c r="Q5223" s="269"/>
      <c r="R5223" s="21"/>
      <c r="S5223" s="21"/>
      <c r="T5223" s="21"/>
      <c r="U5223" s="21"/>
      <c r="V5223" s="21"/>
      <c r="W5223" s="21"/>
      <c r="X5223" s="21"/>
      <c r="Y5223" s="91"/>
    </row>
    <row r="5224" spans="1:25">
      <c r="A5224" s="291"/>
      <c r="B5224" s="30"/>
      <c r="C5224" s="30"/>
      <c r="D5224" s="30"/>
      <c r="E5224" s="54"/>
      <c r="F5224" s="21"/>
      <c r="G5224" s="21"/>
      <c r="H5224" s="21"/>
      <c r="I5224" s="21"/>
      <c r="J5224" s="83"/>
      <c r="K5224" s="21"/>
      <c r="L5224" s="21"/>
      <c r="M5224" s="279"/>
      <c r="N5224" s="279"/>
      <c r="O5224" s="279"/>
      <c r="P5224" s="279"/>
      <c r="Q5224" s="269"/>
      <c r="R5224" s="21"/>
      <c r="S5224" s="21"/>
      <c r="T5224" s="21"/>
      <c r="U5224" s="21"/>
      <c r="V5224" s="21"/>
      <c r="W5224" s="21"/>
      <c r="X5224" s="21"/>
      <c r="Y5224" s="91"/>
    </row>
    <row r="5225" spans="1:25">
      <c r="A5225" s="291"/>
      <c r="B5225" s="30"/>
      <c r="C5225" s="30"/>
      <c r="D5225" s="30"/>
      <c r="E5225" s="54"/>
      <c r="F5225" s="21"/>
      <c r="G5225" s="21"/>
      <c r="H5225" s="21"/>
      <c r="I5225" s="21"/>
      <c r="J5225" s="83"/>
      <c r="K5225" s="21"/>
      <c r="L5225" s="21"/>
      <c r="M5225" s="279"/>
      <c r="N5225" s="279"/>
      <c r="O5225" s="279"/>
      <c r="P5225" s="279"/>
      <c r="Q5225" s="269"/>
      <c r="R5225" s="21"/>
      <c r="S5225" s="21"/>
      <c r="T5225" s="21"/>
      <c r="U5225" s="21"/>
      <c r="V5225" s="21"/>
      <c r="W5225" s="21"/>
      <c r="X5225" s="21"/>
      <c r="Y5225" s="91"/>
    </row>
    <row r="5226" spans="1:25">
      <c r="A5226" s="291"/>
      <c r="B5226" s="30"/>
      <c r="C5226" s="30"/>
      <c r="D5226" s="30"/>
      <c r="E5226" s="54"/>
      <c r="F5226" s="21"/>
      <c r="G5226" s="21"/>
      <c r="H5226" s="21"/>
      <c r="I5226" s="21"/>
      <c r="J5226" s="83"/>
      <c r="K5226" s="21"/>
      <c r="L5226" s="21"/>
      <c r="M5226" s="279"/>
      <c r="N5226" s="279"/>
      <c r="O5226" s="279"/>
      <c r="P5226" s="279"/>
      <c r="Q5226" s="269"/>
      <c r="R5226" s="21"/>
      <c r="S5226" s="21"/>
      <c r="T5226" s="21"/>
      <c r="U5226" s="21"/>
      <c r="V5226" s="21"/>
      <c r="W5226" s="21"/>
      <c r="X5226" s="21"/>
      <c r="Y5226" s="91"/>
    </row>
    <row r="5227" spans="1:25">
      <c r="A5227" s="291"/>
      <c r="B5227" s="30"/>
      <c r="C5227" s="30"/>
      <c r="D5227" s="30"/>
      <c r="E5227" s="54"/>
      <c r="F5227" s="21"/>
      <c r="G5227" s="21"/>
      <c r="H5227" s="21"/>
      <c r="I5227" s="21"/>
      <c r="J5227" s="83"/>
      <c r="K5227" s="21"/>
      <c r="L5227" s="21"/>
      <c r="M5227" s="279"/>
      <c r="N5227" s="279"/>
      <c r="O5227" s="279"/>
      <c r="P5227" s="279"/>
      <c r="Q5227" s="269"/>
      <c r="R5227" s="21"/>
      <c r="S5227" s="21"/>
      <c r="T5227" s="21"/>
      <c r="U5227" s="21"/>
      <c r="V5227" s="21"/>
      <c r="W5227" s="21"/>
      <c r="X5227" s="21"/>
      <c r="Y5227" s="91"/>
    </row>
    <row r="5228" spans="1:25">
      <c r="A5228" s="291"/>
      <c r="B5228" s="30"/>
      <c r="C5228" s="30"/>
      <c r="D5228" s="30"/>
      <c r="E5228" s="54"/>
      <c r="F5228" s="21"/>
      <c r="G5228" s="21"/>
      <c r="H5228" s="21"/>
      <c r="I5228" s="21"/>
      <c r="J5228" s="83"/>
      <c r="K5228" s="21"/>
      <c r="L5228" s="21"/>
      <c r="M5228" s="279"/>
      <c r="N5228" s="279"/>
      <c r="O5228" s="279"/>
      <c r="P5228" s="279"/>
      <c r="Q5228" s="269"/>
      <c r="R5228" s="21"/>
      <c r="S5228" s="21"/>
      <c r="T5228" s="21"/>
      <c r="U5228" s="21"/>
      <c r="V5228" s="21"/>
      <c r="W5228" s="21"/>
      <c r="X5228" s="21"/>
      <c r="Y5228" s="91"/>
    </row>
    <row r="5229" spans="1:25">
      <c r="A5229" s="291"/>
      <c r="B5229" s="30"/>
      <c r="C5229" s="30"/>
      <c r="D5229" s="30"/>
      <c r="E5229" s="54"/>
      <c r="F5229" s="21"/>
      <c r="G5229" s="21"/>
      <c r="H5229" s="21"/>
      <c r="I5229" s="21"/>
      <c r="J5229" s="83"/>
      <c r="K5229" s="21"/>
      <c r="L5229" s="21"/>
      <c r="M5229" s="279"/>
      <c r="N5229" s="279"/>
      <c r="O5229" s="279"/>
      <c r="P5229" s="279"/>
      <c r="Q5229" s="269"/>
      <c r="R5229" s="21"/>
      <c r="S5229" s="21"/>
      <c r="T5229" s="21"/>
      <c r="U5229" s="21"/>
      <c r="V5229" s="21"/>
      <c r="W5229" s="21"/>
      <c r="X5229" s="21"/>
      <c r="Y5229" s="91"/>
    </row>
    <row r="5230" spans="1:25">
      <c r="A5230" s="291"/>
      <c r="B5230" s="30"/>
      <c r="C5230" s="30"/>
      <c r="D5230" s="30"/>
      <c r="E5230" s="54"/>
      <c r="F5230" s="21"/>
      <c r="G5230" s="21"/>
      <c r="H5230" s="21"/>
      <c r="I5230" s="21"/>
      <c r="J5230" s="83"/>
      <c r="K5230" s="21"/>
      <c r="L5230" s="21"/>
      <c r="M5230" s="279"/>
      <c r="N5230" s="279"/>
      <c r="O5230" s="279"/>
      <c r="P5230" s="279"/>
      <c r="Q5230" s="269"/>
      <c r="R5230" s="21"/>
      <c r="S5230" s="21"/>
      <c r="T5230" s="21"/>
      <c r="U5230" s="21"/>
      <c r="V5230" s="21"/>
      <c r="W5230" s="21"/>
      <c r="X5230" s="21"/>
      <c r="Y5230" s="91"/>
    </row>
    <row r="5231" spans="1:25">
      <c r="A5231" s="291"/>
      <c r="B5231" s="30"/>
      <c r="C5231" s="30"/>
      <c r="D5231" s="30"/>
      <c r="E5231" s="54"/>
      <c r="F5231" s="21"/>
      <c r="G5231" s="21"/>
      <c r="H5231" s="21"/>
      <c r="I5231" s="21"/>
      <c r="J5231" s="83"/>
      <c r="K5231" s="21"/>
      <c r="L5231" s="21"/>
      <c r="M5231" s="279"/>
      <c r="N5231" s="279"/>
      <c r="O5231" s="279"/>
      <c r="P5231" s="279"/>
      <c r="Q5231" s="269"/>
      <c r="R5231" s="21"/>
      <c r="S5231" s="21"/>
      <c r="T5231" s="21"/>
      <c r="U5231" s="21"/>
      <c r="V5231" s="21"/>
      <c r="W5231" s="21"/>
      <c r="X5231" s="21"/>
      <c r="Y5231" s="91"/>
    </row>
    <row r="5232" spans="1:25">
      <c r="A5232" s="291"/>
      <c r="B5232" s="30"/>
      <c r="C5232" s="30"/>
      <c r="D5232" s="30"/>
      <c r="E5232" s="54"/>
      <c r="F5232" s="21"/>
      <c r="G5232" s="21"/>
      <c r="H5232" s="21"/>
      <c r="I5232" s="21"/>
      <c r="J5232" s="83"/>
      <c r="K5232" s="21"/>
      <c r="L5232" s="21"/>
      <c r="M5232" s="279"/>
      <c r="N5232" s="279"/>
      <c r="O5232" s="279"/>
      <c r="P5232" s="279"/>
      <c r="Q5232" s="269"/>
      <c r="R5232" s="21"/>
      <c r="S5232" s="21"/>
      <c r="T5232" s="21"/>
      <c r="U5232" s="21"/>
      <c r="V5232" s="21"/>
      <c r="W5232" s="21"/>
      <c r="X5232" s="21"/>
      <c r="Y5232" s="91"/>
    </row>
    <row r="5233" spans="1:25">
      <c r="A5233" s="291"/>
      <c r="B5233" s="30"/>
      <c r="C5233" s="30"/>
      <c r="D5233" s="30"/>
      <c r="E5233" s="54"/>
      <c r="F5233" s="21"/>
      <c r="G5233" s="21"/>
      <c r="H5233" s="21"/>
      <c r="I5233" s="21"/>
      <c r="J5233" s="83"/>
      <c r="K5233" s="21"/>
      <c r="L5233" s="21"/>
      <c r="M5233" s="279"/>
      <c r="N5233" s="279"/>
      <c r="O5233" s="279"/>
      <c r="P5233" s="279"/>
      <c r="Q5233" s="269"/>
      <c r="R5233" s="21"/>
      <c r="S5233" s="21"/>
      <c r="T5233" s="21"/>
      <c r="U5233" s="21"/>
      <c r="V5233" s="21"/>
      <c r="W5233" s="21"/>
      <c r="X5233" s="21"/>
      <c r="Y5233" s="91"/>
    </row>
    <row r="5234" spans="1:25">
      <c r="A5234" s="291"/>
      <c r="B5234" s="30"/>
      <c r="C5234" s="30"/>
      <c r="D5234" s="30"/>
      <c r="E5234" s="54"/>
      <c r="F5234" s="21"/>
      <c r="G5234" s="21"/>
      <c r="H5234" s="21"/>
      <c r="I5234" s="21"/>
      <c r="J5234" s="83"/>
      <c r="K5234" s="21"/>
      <c r="L5234" s="21"/>
      <c r="M5234" s="279"/>
      <c r="N5234" s="279"/>
      <c r="O5234" s="279"/>
      <c r="P5234" s="279"/>
      <c r="Q5234" s="269"/>
      <c r="R5234" s="21"/>
      <c r="S5234" s="21"/>
      <c r="T5234" s="21"/>
      <c r="U5234" s="21"/>
      <c r="V5234" s="21"/>
      <c r="W5234" s="21"/>
      <c r="X5234" s="21"/>
      <c r="Y5234" s="91"/>
    </row>
    <row r="5235" spans="1:25">
      <c r="A5235" s="291"/>
      <c r="B5235" s="30"/>
      <c r="C5235" s="30"/>
      <c r="D5235" s="30"/>
      <c r="E5235" s="54"/>
      <c r="F5235" s="21"/>
      <c r="G5235" s="21"/>
      <c r="H5235" s="21"/>
      <c r="I5235" s="21"/>
      <c r="J5235" s="83"/>
      <c r="K5235" s="21"/>
      <c r="L5235" s="21"/>
      <c r="M5235" s="279"/>
      <c r="N5235" s="279"/>
      <c r="O5235" s="279"/>
      <c r="P5235" s="279"/>
      <c r="Q5235" s="269"/>
      <c r="R5235" s="21"/>
      <c r="S5235" s="21"/>
      <c r="T5235" s="21"/>
      <c r="U5235" s="21"/>
      <c r="V5235" s="21"/>
      <c r="W5235" s="21"/>
      <c r="X5235" s="21"/>
      <c r="Y5235" s="91"/>
    </row>
    <row r="5236" spans="1:25">
      <c r="A5236" s="291"/>
      <c r="B5236" s="30"/>
      <c r="C5236" s="30"/>
      <c r="D5236" s="30"/>
      <c r="E5236" s="54"/>
      <c r="F5236" s="21"/>
      <c r="G5236" s="21"/>
      <c r="H5236" s="21"/>
      <c r="I5236" s="21"/>
      <c r="J5236" s="83"/>
      <c r="K5236" s="21"/>
      <c r="L5236" s="21"/>
      <c r="M5236" s="279"/>
      <c r="N5236" s="279"/>
      <c r="O5236" s="279"/>
      <c r="P5236" s="279"/>
      <c r="Q5236" s="269"/>
      <c r="R5236" s="21"/>
      <c r="S5236" s="21"/>
      <c r="T5236" s="21"/>
      <c r="U5236" s="21"/>
      <c r="V5236" s="21"/>
      <c r="W5236" s="21"/>
      <c r="X5236" s="21"/>
      <c r="Y5236" s="91"/>
    </row>
    <row r="5237" spans="1:25">
      <c r="A5237" s="291"/>
      <c r="B5237" s="30"/>
      <c r="C5237" s="30"/>
      <c r="D5237" s="30"/>
      <c r="E5237" s="54"/>
      <c r="F5237" s="21"/>
      <c r="G5237" s="21"/>
      <c r="H5237" s="21"/>
      <c r="I5237" s="21"/>
      <c r="J5237" s="83"/>
      <c r="K5237" s="21"/>
      <c r="L5237" s="21"/>
      <c r="M5237" s="279"/>
      <c r="N5237" s="279"/>
      <c r="O5237" s="279"/>
      <c r="P5237" s="279"/>
      <c r="Q5237" s="269"/>
      <c r="R5237" s="21"/>
      <c r="S5237" s="21"/>
      <c r="T5237" s="21"/>
      <c r="U5237" s="21"/>
      <c r="V5237" s="21"/>
      <c r="W5237" s="21"/>
      <c r="X5237" s="21"/>
      <c r="Y5237" s="91"/>
    </row>
    <row r="5238" spans="1:25">
      <c r="A5238" s="291"/>
      <c r="B5238" s="30"/>
      <c r="C5238" s="30"/>
      <c r="D5238" s="30"/>
      <c r="E5238" s="54"/>
      <c r="F5238" s="21"/>
      <c r="G5238" s="21"/>
      <c r="H5238" s="21"/>
      <c r="I5238" s="21"/>
      <c r="J5238" s="83"/>
      <c r="K5238" s="21"/>
      <c r="L5238" s="21"/>
      <c r="M5238" s="279"/>
      <c r="N5238" s="279"/>
      <c r="O5238" s="279"/>
      <c r="P5238" s="279"/>
      <c r="Q5238" s="269"/>
      <c r="R5238" s="21"/>
      <c r="S5238" s="21"/>
      <c r="T5238" s="21"/>
      <c r="U5238" s="21"/>
      <c r="V5238" s="21"/>
      <c r="W5238" s="21"/>
      <c r="X5238" s="21"/>
      <c r="Y5238" s="91"/>
    </row>
    <row r="5239" spans="1:25">
      <c r="A5239" s="291"/>
      <c r="B5239" s="30"/>
      <c r="C5239" s="30"/>
      <c r="D5239" s="30"/>
      <c r="E5239" s="54"/>
      <c r="F5239" s="21"/>
      <c r="G5239" s="21"/>
      <c r="H5239" s="21"/>
      <c r="I5239" s="21"/>
      <c r="J5239" s="83"/>
      <c r="K5239" s="21"/>
      <c r="L5239" s="21"/>
      <c r="M5239" s="279"/>
      <c r="N5239" s="279"/>
      <c r="O5239" s="279"/>
      <c r="P5239" s="279"/>
      <c r="Q5239" s="269"/>
      <c r="R5239" s="21"/>
      <c r="S5239" s="21"/>
      <c r="T5239" s="21"/>
      <c r="U5239" s="21"/>
      <c r="V5239" s="21"/>
      <c r="W5239" s="21"/>
      <c r="X5239" s="21"/>
      <c r="Y5239" s="91"/>
    </row>
    <row r="5240" spans="1:25">
      <c r="A5240" s="291"/>
      <c r="B5240" s="30"/>
      <c r="C5240" s="30"/>
      <c r="D5240" s="30"/>
      <c r="E5240" s="54"/>
      <c r="F5240" s="21"/>
      <c r="G5240" s="21"/>
      <c r="H5240" s="21"/>
      <c r="I5240" s="21"/>
      <c r="J5240" s="83"/>
      <c r="K5240" s="21"/>
      <c r="L5240" s="21"/>
      <c r="M5240" s="279"/>
      <c r="N5240" s="279"/>
      <c r="O5240" s="279"/>
      <c r="P5240" s="279"/>
      <c r="Q5240" s="269"/>
      <c r="R5240" s="21"/>
      <c r="S5240" s="21"/>
      <c r="T5240" s="21"/>
      <c r="U5240" s="21"/>
      <c r="V5240" s="21"/>
      <c r="W5240" s="21"/>
      <c r="X5240" s="21"/>
      <c r="Y5240" s="91"/>
    </row>
    <row r="5241" spans="1:25">
      <c r="A5241" s="291"/>
      <c r="B5241" s="30"/>
      <c r="C5241" s="30"/>
      <c r="D5241" s="30"/>
      <c r="E5241" s="54"/>
      <c r="F5241" s="21"/>
      <c r="G5241" s="21"/>
      <c r="H5241" s="21"/>
      <c r="I5241" s="21"/>
      <c r="J5241" s="83"/>
      <c r="K5241" s="21"/>
      <c r="L5241" s="21"/>
      <c r="M5241" s="279"/>
      <c r="N5241" s="279"/>
      <c r="O5241" s="279"/>
      <c r="P5241" s="279"/>
      <c r="Q5241" s="269"/>
      <c r="R5241" s="21"/>
      <c r="S5241" s="21"/>
      <c r="T5241" s="21"/>
      <c r="U5241" s="21"/>
      <c r="V5241" s="21"/>
      <c r="W5241" s="21"/>
      <c r="X5241" s="21"/>
      <c r="Y5241" s="91"/>
    </row>
    <row r="5242" spans="1:25">
      <c r="A5242" s="291"/>
      <c r="B5242" s="30"/>
      <c r="C5242" s="30"/>
      <c r="D5242" s="30"/>
      <c r="E5242" s="54"/>
      <c r="F5242" s="21"/>
      <c r="G5242" s="21"/>
      <c r="H5242" s="21"/>
      <c r="I5242" s="21"/>
      <c r="J5242" s="83"/>
      <c r="K5242" s="21"/>
      <c r="L5242" s="21"/>
      <c r="M5242" s="279"/>
      <c r="N5242" s="279"/>
      <c r="O5242" s="279"/>
      <c r="P5242" s="279"/>
      <c r="Q5242" s="269"/>
      <c r="R5242" s="21"/>
      <c r="S5242" s="21"/>
      <c r="T5242" s="21"/>
      <c r="U5242" s="21"/>
      <c r="V5242" s="21"/>
      <c r="W5242" s="21"/>
      <c r="X5242" s="21"/>
      <c r="Y5242" s="91"/>
    </row>
    <row r="5243" spans="1:25">
      <c r="A5243" s="291"/>
      <c r="B5243" s="30"/>
      <c r="C5243" s="30"/>
      <c r="D5243" s="30"/>
      <c r="E5243" s="54"/>
      <c r="F5243" s="21"/>
      <c r="G5243" s="21"/>
      <c r="H5243" s="21"/>
      <c r="I5243" s="21"/>
      <c r="J5243" s="83"/>
      <c r="K5243" s="21"/>
      <c r="L5243" s="21"/>
      <c r="M5243" s="279"/>
      <c r="N5243" s="279"/>
      <c r="O5243" s="279"/>
      <c r="P5243" s="279"/>
      <c r="Q5243" s="269"/>
      <c r="R5243" s="21"/>
      <c r="S5243" s="21"/>
      <c r="T5243" s="21"/>
      <c r="U5243" s="21"/>
      <c r="V5243" s="21"/>
      <c r="W5243" s="21"/>
      <c r="X5243" s="21"/>
      <c r="Y5243" s="91"/>
    </row>
    <row r="5244" spans="1:25">
      <c r="A5244" s="291"/>
      <c r="B5244" s="30"/>
      <c r="C5244" s="30"/>
      <c r="D5244" s="30"/>
      <c r="E5244" s="54"/>
      <c r="F5244" s="21"/>
      <c r="G5244" s="21"/>
      <c r="H5244" s="21"/>
      <c r="I5244" s="21"/>
      <c r="J5244" s="83"/>
      <c r="K5244" s="21"/>
      <c r="L5244" s="21"/>
      <c r="M5244" s="279"/>
      <c r="N5244" s="279"/>
      <c r="O5244" s="279"/>
      <c r="P5244" s="279"/>
      <c r="Q5244" s="269"/>
      <c r="R5244" s="21"/>
      <c r="S5244" s="21"/>
      <c r="T5244" s="21"/>
      <c r="U5244" s="21"/>
      <c r="V5244" s="21"/>
      <c r="W5244" s="21"/>
      <c r="X5244" s="21"/>
      <c r="Y5244" s="91"/>
    </row>
    <row r="5245" spans="1:25">
      <c r="A5245" s="291"/>
      <c r="B5245" s="30"/>
      <c r="C5245" s="30"/>
      <c r="D5245" s="30"/>
      <c r="E5245" s="54"/>
      <c r="F5245" s="21"/>
      <c r="G5245" s="21"/>
      <c r="H5245" s="21"/>
      <c r="I5245" s="21"/>
      <c r="J5245" s="83"/>
      <c r="K5245" s="21"/>
      <c r="L5245" s="21"/>
      <c r="M5245" s="279"/>
      <c r="N5245" s="279"/>
      <c r="O5245" s="279"/>
      <c r="P5245" s="279"/>
      <c r="Q5245" s="269"/>
      <c r="R5245" s="21"/>
      <c r="S5245" s="21"/>
      <c r="T5245" s="21"/>
      <c r="U5245" s="21"/>
      <c r="V5245" s="21"/>
      <c r="W5245" s="21"/>
      <c r="X5245" s="21"/>
      <c r="Y5245" s="91"/>
    </row>
    <row r="5246" spans="1:25">
      <c r="A5246" s="291"/>
      <c r="B5246" s="30"/>
      <c r="C5246" s="30"/>
      <c r="D5246" s="30"/>
      <c r="E5246" s="54"/>
      <c r="F5246" s="21"/>
      <c r="G5246" s="21"/>
      <c r="H5246" s="21"/>
      <c r="I5246" s="21"/>
      <c r="J5246" s="83"/>
      <c r="K5246" s="21"/>
      <c r="L5246" s="21"/>
      <c r="M5246" s="279"/>
      <c r="N5246" s="279"/>
      <c r="O5246" s="279"/>
      <c r="P5246" s="279"/>
      <c r="Q5246" s="269"/>
      <c r="R5246" s="21"/>
      <c r="S5246" s="21"/>
      <c r="T5246" s="21"/>
      <c r="U5246" s="21"/>
      <c r="V5246" s="21"/>
      <c r="W5246" s="21"/>
      <c r="X5246" s="21"/>
      <c r="Y5246" s="91"/>
    </row>
    <row r="5247" spans="1:25">
      <c r="A5247" s="291"/>
      <c r="B5247" s="30"/>
      <c r="C5247" s="30"/>
      <c r="D5247" s="30"/>
      <c r="E5247" s="54"/>
      <c r="F5247" s="21"/>
      <c r="G5247" s="21"/>
      <c r="H5247" s="21"/>
      <c r="I5247" s="21"/>
      <c r="J5247" s="83"/>
      <c r="K5247" s="21"/>
      <c r="L5247" s="21"/>
      <c r="M5247" s="279"/>
      <c r="N5247" s="279"/>
      <c r="O5247" s="279"/>
      <c r="P5247" s="279"/>
      <c r="Q5247" s="269"/>
      <c r="R5247" s="21"/>
      <c r="S5247" s="21"/>
      <c r="T5247" s="21"/>
      <c r="U5247" s="21"/>
      <c r="V5247" s="21"/>
      <c r="W5247" s="21"/>
      <c r="X5247" s="21"/>
      <c r="Y5247" s="91"/>
    </row>
    <row r="5248" spans="1:25">
      <c r="A5248" s="291"/>
      <c r="B5248" s="30"/>
      <c r="C5248" s="30"/>
      <c r="D5248" s="30"/>
      <c r="E5248" s="54"/>
      <c r="F5248" s="21"/>
      <c r="G5248" s="21"/>
      <c r="H5248" s="21"/>
      <c r="I5248" s="21"/>
      <c r="J5248" s="83"/>
      <c r="K5248" s="21"/>
      <c r="L5248" s="21"/>
      <c r="M5248" s="279"/>
      <c r="N5248" s="279"/>
      <c r="O5248" s="279"/>
      <c r="P5248" s="279"/>
      <c r="Q5248" s="269"/>
      <c r="R5248" s="21"/>
      <c r="S5248" s="21"/>
      <c r="T5248" s="21"/>
      <c r="U5248" s="21"/>
      <c r="V5248" s="21"/>
      <c r="W5248" s="21"/>
      <c r="X5248" s="21"/>
      <c r="Y5248" s="91"/>
    </row>
    <row r="5249" spans="1:25">
      <c r="A5249" s="291"/>
      <c r="B5249" s="30"/>
      <c r="C5249" s="30"/>
      <c r="D5249" s="30"/>
      <c r="E5249" s="54"/>
      <c r="F5249" s="21"/>
      <c r="G5249" s="21"/>
      <c r="H5249" s="21"/>
      <c r="I5249" s="21"/>
      <c r="J5249" s="83"/>
      <c r="K5249" s="21"/>
      <c r="L5249" s="21"/>
      <c r="M5249" s="279"/>
      <c r="N5249" s="279"/>
      <c r="O5249" s="279"/>
      <c r="P5249" s="279"/>
      <c r="Q5249" s="269"/>
      <c r="R5249" s="21"/>
      <c r="S5249" s="21"/>
      <c r="T5249" s="21"/>
      <c r="U5249" s="21"/>
      <c r="V5249" s="21"/>
      <c r="W5249" s="21"/>
      <c r="X5249" s="21"/>
      <c r="Y5249" s="91"/>
    </row>
    <row r="5250" spans="1:25">
      <c r="A5250" s="291"/>
      <c r="B5250" s="30"/>
      <c r="C5250" s="30"/>
      <c r="D5250" s="30"/>
      <c r="E5250" s="54"/>
      <c r="F5250" s="21"/>
      <c r="G5250" s="21"/>
      <c r="H5250" s="21"/>
      <c r="I5250" s="21"/>
      <c r="J5250" s="83"/>
      <c r="K5250" s="21"/>
      <c r="L5250" s="21"/>
      <c r="M5250" s="279"/>
      <c r="N5250" s="279"/>
      <c r="O5250" s="279"/>
      <c r="P5250" s="279"/>
      <c r="Q5250" s="269"/>
      <c r="R5250" s="21"/>
      <c r="S5250" s="21"/>
      <c r="T5250" s="21"/>
      <c r="U5250" s="21"/>
      <c r="V5250" s="21"/>
      <c r="W5250" s="21"/>
      <c r="X5250" s="21"/>
      <c r="Y5250" s="91"/>
    </row>
    <row r="5251" spans="1:25">
      <c r="A5251" s="291"/>
      <c r="B5251" s="30"/>
      <c r="C5251" s="30"/>
      <c r="D5251" s="30"/>
      <c r="E5251" s="54"/>
      <c r="F5251" s="21"/>
      <c r="G5251" s="21"/>
      <c r="H5251" s="21"/>
      <c r="I5251" s="21"/>
      <c r="J5251" s="83"/>
      <c r="K5251" s="21"/>
      <c r="L5251" s="21"/>
      <c r="M5251" s="279"/>
      <c r="N5251" s="279"/>
      <c r="O5251" s="279"/>
      <c r="P5251" s="279"/>
      <c r="Q5251" s="269"/>
      <c r="R5251" s="21"/>
      <c r="S5251" s="21"/>
      <c r="T5251" s="21"/>
      <c r="U5251" s="21"/>
      <c r="V5251" s="21"/>
      <c r="W5251" s="21"/>
      <c r="X5251" s="21"/>
      <c r="Y5251" s="91"/>
    </row>
    <row r="5252" spans="1:25">
      <c r="A5252" s="291"/>
      <c r="B5252" s="30"/>
      <c r="C5252" s="30"/>
      <c r="D5252" s="30"/>
      <c r="E5252" s="54"/>
      <c r="F5252" s="21"/>
      <c r="G5252" s="21"/>
      <c r="H5252" s="21"/>
      <c r="I5252" s="21"/>
      <c r="J5252" s="83"/>
      <c r="K5252" s="21"/>
      <c r="L5252" s="21"/>
      <c r="M5252" s="279"/>
      <c r="N5252" s="279"/>
      <c r="O5252" s="279"/>
      <c r="P5252" s="279"/>
      <c r="Q5252" s="269"/>
      <c r="R5252" s="21"/>
      <c r="S5252" s="21"/>
      <c r="T5252" s="21"/>
      <c r="U5252" s="21"/>
      <c r="V5252" s="21"/>
      <c r="W5252" s="21"/>
      <c r="X5252" s="21"/>
      <c r="Y5252" s="91"/>
    </row>
    <row r="5253" spans="1:25">
      <c r="A5253" s="291"/>
      <c r="B5253" s="30"/>
      <c r="C5253" s="30"/>
      <c r="D5253" s="30"/>
      <c r="E5253" s="54"/>
      <c r="F5253" s="21"/>
      <c r="G5253" s="21"/>
      <c r="H5253" s="21"/>
      <c r="I5253" s="21"/>
      <c r="J5253" s="83"/>
      <c r="K5253" s="21"/>
      <c r="L5253" s="21"/>
      <c r="M5253" s="279"/>
      <c r="N5253" s="279"/>
      <c r="O5253" s="279"/>
      <c r="P5253" s="279"/>
      <c r="Q5253" s="269"/>
      <c r="R5253" s="21"/>
      <c r="S5253" s="21"/>
      <c r="T5253" s="21"/>
      <c r="U5253" s="21"/>
      <c r="V5253" s="21"/>
      <c r="W5253" s="21"/>
      <c r="X5253" s="21"/>
      <c r="Y5253" s="91"/>
    </row>
    <row r="5254" spans="1:25">
      <c r="A5254" s="291"/>
      <c r="B5254" s="30"/>
      <c r="C5254" s="30"/>
      <c r="D5254" s="30"/>
      <c r="E5254" s="54"/>
      <c r="F5254" s="21"/>
      <c r="G5254" s="21"/>
      <c r="H5254" s="21"/>
      <c r="I5254" s="21"/>
      <c r="J5254" s="83"/>
      <c r="K5254" s="21"/>
      <c r="L5254" s="21"/>
      <c r="M5254" s="279"/>
      <c r="N5254" s="279"/>
      <c r="O5254" s="279"/>
      <c r="P5254" s="279"/>
      <c r="Q5254" s="269"/>
      <c r="R5254" s="21"/>
      <c r="S5254" s="21"/>
      <c r="T5254" s="21"/>
      <c r="U5254" s="21"/>
      <c r="V5254" s="21"/>
      <c r="W5254" s="21"/>
      <c r="X5254" s="21"/>
      <c r="Y5254" s="91"/>
    </row>
    <row r="5255" spans="1:25">
      <c r="A5255" s="291"/>
      <c r="B5255" s="30"/>
      <c r="C5255" s="30"/>
      <c r="D5255" s="30"/>
      <c r="E5255" s="54"/>
      <c r="F5255" s="21"/>
      <c r="G5255" s="21"/>
      <c r="H5255" s="21"/>
      <c r="I5255" s="21"/>
      <c r="J5255" s="83"/>
      <c r="K5255" s="21"/>
      <c r="L5255" s="21"/>
      <c r="M5255" s="279"/>
      <c r="N5255" s="279"/>
      <c r="O5255" s="279"/>
      <c r="P5255" s="279"/>
      <c r="Q5255" s="269"/>
      <c r="R5255" s="21"/>
      <c r="S5255" s="21"/>
      <c r="T5255" s="21"/>
      <c r="U5255" s="21"/>
      <c r="V5255" s="21"/>
      <c r="W5255" s="21"/>
      <c r="X5255" s="21"/>
      <c r="Y5255" s="91"/>
    </row>
    <row r="5256" spans="1:25">
      <c r="A5256" s="291"/>
      <c r="B5256" s="30"/>
      <c r="C5256" s="30"/>
      <c r="D5256" s="30"/>
      <c r="E5256" s="54"/>
      <c r="F5256" s="21"/>
      <c r="G5256" s="21"/>
      <c r="H5256" s="21"/>
      <c r="I5256" s="21"/>
      <c r="J5256" s="83"/>
      <c r="K5256" s="21"/>
      <c r="L5256" s="21"/>
      <c r="M5256" s="279"/>
      <c r="N5256" s="279"/>
      <c r="O5256" s="279"/>
      <c r="P5256" s="279"/>
      <c r="Q5256" s="269"/>
      <c r="R5256" s="21"/>
      <c r="S5256" s="21"/>
      <c r="T5256" s="21"/>
      <c r="U5256" s="21"/>
      <c r="V5256" s="21"/>
      <c r="W5256" s="21"/>
      <c r="X5256" s="21"/>
      <c r="Y5256" s="91"/>
    </row>
    <row r="5257" spans="1:25">
      <c r="A5257" s="291"/>
      <c r="B5257" s="30"/>
      <c r="C5257" s="30"/>
      <c r="D5257" s="30"/>
      <c r="E5257" s="54"/>
      <c r="F5257" s="21"/>
      <c r="G5257" s="21"/>
      <c r="H5257" s="21"/>
      <c r="I5257" s="21"/>
      <c r="J5257" s="83"/>
      <c r="K5257" s="21"/>
      <c r="L5257" s="21"/>
      <c r="M5257" s="279"/>
      <c r="N5257" s="279"/>
      <c r="O5257" s="279"/>
      <c r="P5257" s="279"/>
      <c r="Q5257" s="269"/>
      <c r="R5257" s="21"/>
      <c r="S5257" s="21"/>
      <c r="T5257" s="21"/>
      <c r="U5257" s="21"/>
      <c r="V5257" s="21"/>
      <c r="W5257" s="21"/>
      <c r="X5257" s="21"/>
      <c r="Y5257" s="91"/>
    </row>
    <row r="5258" spans="1:25">
      <c r="A5258" s="291"/>
      <c r="B5258" s="30"/>
      <c r="C5258" s="30"/>
      <c r="D5258" s="30"/>
      <c r="E5258" s="54"/>
      <c r="F5258" s="21"/>
      <c r="G5258" s="21"/>
      <c r="H5258" s="21"/>
      <c r="I5258" s="21"/>
      <c r="J5258" s="83"/>
      <c r="K5258" s="21"/>
      <c r="L5258" s="21"/>
      <c r="M5258" s="279"/>
      <c r="N5258" s="279"/>
      <c r="O5258" s="279"/>
      <c r="P5258" s="279"/>
      <c r="Q5258" s="269"/>
      <c r="R5258" s="21"/>
      <c r="S5258" s="21"/>
      <c r="T5258" s="21"/>
      <c r="U5258" s="21"/>
      <c r="V5258" s="21"/>
      <c r="W5258" s="21"/>
      <c r="X5258" s="21"/>
      <c r="Y5258" s="91"/>
    </row>
    <row r="5259" spans="1:25">
      <c r="A5259" s="291"/>
      <c r="B5259" s="30"/>
      <c r="C5259" s="30"/>
      <c r="D5259" s="30"/>
      <c r="E5259" s="54"/>
      <c r="F5259" s="21"/>
      <c r="G5259" s="21"/>
      <c r="H5259" s="21"/>
      <c r="I5259" s="21"/>
      <c r="J5259" s="83"/>
      <c r="K5259" s="21"/>
      <c r="L5259" s="21"/>
      <c r="M5259" s="279"/>
      <c r="N5259" s="279"/>
      <c r="O5259" s="279"/>
      <c r="P5259" s="279"/>
      <c r="Q5259" s="269"/>
      <c r="R5259" s="21"/>
      <c r="S5259" s="21"/>
      <c r="T5259" s="21"/>
      <c r="U5259" s="21"/>
      <c r="V5259" s="21"/>
      <c r="W5259" s="21"/>
      <c r="X5259" s="21"/>
      <c r="Y5259" s="91"/>
    </row>
    <row r="5260" spans="1:25">
      <c r="A5260" s="291"/>
      <c r="B5260" s="30"/>
      <c r="C5260" s="30"/>
      <c r="D5260" s="30"/>
      <c r="E5260" s="54"/>
      <c r="F5260" s="21"/>
      <c r="G5260" s="21"/>
      <c r="H5260" s="21"/>
      <c r="I5260" s="21"/>
      <c r="J5260" s="83"/>
      <c r="K5260" s="21"/>
      <c r="L5260" s="21"/>
      <c r="M5260" s="279"/>
      <c r="N5260" s="279"/>
      <c r="O5260" s="279"/>
      <c r="P5260" s="279"/>
      <c r="Q5260" s="269"/>
      <c r="R5260" s="21"/>
      <c r="S5260" s="21"/>
      <c r="T5260" s="21"/>
      <c r="U5260" s="21"/>
      <c r="V5260" s="21"/>
      <c r="W5260" s="21"/>
      <c r="X5260" s="21"/>
      <c r="Y5260" s="91"/>
    </row>
    <row r="5261" spans="1:25">
      <c r="A5261" s="291"/>
      <c r="B5261" s="30"/>
      <c r="C5261" s="30"/>
      <c r="D5261" s="30"/>
      <c r="E5261" s="54"/>
      <c r="F5261" s="21"/>
      <c r="G5261" s="21"/>
      <c r="H5261" s="21"/>
      <c r="I5261" s="21"/>
      <c r="J5261" s="83"/>
      <c r="K5261" s="21"/>
      <c r="L5261" s="21"/>
      <c r="M5261" s="279"/>
      <c r="N5261" s="279"/>
      <c r="O5261" s="279"/>
      <c r="P5261" s="279"/>
      <c r="Q5261" s="269"/>
      <c r="R5261" s="21"/>
      <c r="S5261" s="21"/>
      <c r="T5261" s="21"/>
      <c r="U5261" s="21"/>
      <c r="V5261" s="21"/>
      <c r="W5261" s="21"/>
      <c r="X5261" s="21"/>
      <c r="Y5261" s="91"/>
    </row>
    <row r="5262" spans="1:25">
      <c r="A5262" s="291"/>
      <c r="B5262" s="30"/>
      <c r="C5262" s="30"/>
      <c r="D5262" s="30"/>
      <c r="E5262" s="54"/>
      <c r="F5262" s="21"/>
      <c r="G5262" s="21"/>
      <c r="H5262" s="21"/>
      <c r="I5262" s="21"/>
      <c r="J5262" s="83"/>
      <c r="K5262" s="21"/>
      <c r="L5262" s="21"/>
      <c r="M5262" s="279"/>
      <c r="N5262" s="279"/>
      <c r="O5262" s="279"/>
      <c r="P5262" s="279"/>
      <c r="Q5262" s="269"/>
      <c r="R5262" s="21"/>
      <c r="S5262" s="21"/>
      <c r="T5262" s="21"/>
      <c r="U5262" s="21"/>
      <c r="V5262" s="21"/>
      <c r="W5262" s="21"/>
      <c r="X5262" s="21"/>
      <c r="Y5262" s="91"/>
    </row>
    <row r="5263" spans="1:25">
      <c r="A5263" s="291"/>
      <c r="B5263" s="30"/>
      <c r="C5263" s="30"/>
      <c r="D5263" s="30"/>
      <c r="E5263" s="54"/>
      <c r="F5263" s="21"/>
      <c r="G5263" s="21"/>
      <c r="H5263" s="21"/>
      <c r="I5263" s="21"/>
      <c r="J5263" s="83"/>
      <c r="K5263" s="21"/>
      <c r="L5263" s="21"/>
      <c r="M5263" s="279"/>
      <c r="N5263" s="279"/>
      <c r="O5263" s="279"/>
      <c r="P5263" s="279"/>
      <c r="Q5263" s="269"/>
      <c r="R5263" s="21"/>
      <c r="S5263" s="21"/>
      <c r="T5263" s="21"/>
      <c r="U5263" s="21"/>
      <c r="V5263" s="21"/>
      <c r="W5263" s="21"/>
      <c r="X5263" s="21"/>
      <c r="Y5263" s="91"/>
    </row>
    <row r="5264" spans="1:25">
      <c r="A5264" s="291"/>
      <c r="B5264" s="30"/>
      <c r="C5264" s="30"/>
      <c r="D5264" s="30"/>
      <c r="E5264" s="54"/>
      <c r="F5264" s="21"/>
      <c r="G5264" s="21"/>
      <c r="H5264" s="21"/>
      <c r="I5264" s="21"/>
      <c r="J5264" s="83"/>
      <c r="K5264" s="21"/>
      <c r="L5264" s="21"/>
      <c r="M5264" s="279"/>
      <c r="N5264" s="279"/>
      <c r="O5264" s="279"/>
      <c r="P5264" s="279"/>
      <c r="Q5264" s="269"/>
      <c r="R5264" s="21"/>
      <c r="S5264" s="21"/>
      <c r="T5264" s="21"/>
      <c r="U5264" s="21"/>
      <c r="V5264" s="21"/>
      <c r="W5264" s="21"/>
      <c r="X5264" s="21"/>
      <c r="Y5264" s="91"/>
    </row>
    <row r="5265" spans="1:25">
      <c r="A5265" s="291"/>
      <c r="B5265" s="30"/>
      <c r="C5265" s="30"/>
      <c r="D5265" s="30"/>
      <c r="E5265" s="54"/>
      <c r="F5265" s="21"/>
      <c r="G5265" s="21"/>
      <c r="H5265" s="21"/>
      <c r="I5265" s="21"/>
      <c r="J5265" s="83"/>
      <c r="K5265" s="21"/>
      <c r="L5265" s="21"/>
      <c r="M5265" s="279"/>
      <c r="N5265" s="279"/>
      <c r="O5265" s="279"/>
      <c r="P5265" s="279"/>
      <c r="Q5265" s="269"/>
      <c r="R5265" s="21"/>
      <c r="S5265" s="21"/>
      <c r="T5265" s="21"/>
      <c r="U5265" s="21"/>
      <c r="V5265" s="21"/>
      <c r="W5265" s="21"/>
      <c r="X5265" s="21"/>
      <c r="Y5265" s="91"/>
    </row>
    <row r="5266" spans="1:25">
      <c r="A5266" s="291"/>
      <c r="B5266" s="30"/>
      <c r="C5266" s="30"/>
      <c r="D5266" s="30"/>
      <c r="E5266" s="54"/>
      <c r="F5266" s="21"/>
      <c r="G5266" s="21"/>
      <c r="H5266" s="21"/>
      <c r="I5266" s="21"/>
      <c r="J5266" s="83"/>
      <c r="K5266" s="21"/>
      <c r="L5266" s="21"/>
      <c r="M5266" s="279"/>
      <c r="N5266" s="279"/>
      <c r="O5266" s="279"/>
      <c r="P5266" s="279"/>
      <c r="Q5266" s="269"/>
      <c r="R5266" s="21"/>
      <c r="S5266" s="21"/>
      <c r="T5266" s="21"/>
      <c r="U5266" s="21"/>
      <c r="V5266" s="21"/>
      <c r="W5266" s="21"/>
      <c r="X5266" s="21"/>
      <c r="Y5266" s="91"/>
    </row>
    <row r="5267" spans="1:25">
      <c r="A5267" s="291"/>
      <c r="B5267" s="30"/>
      <c r="C5267" s="30"/>
      <c r="D5267" s="30"/>
      <c r="E5267" s="54"/>
      <c r="F5267" s="21"/>
      <c r="G5267" s="21"/>
      <c r="H5267" s="21"/>
      <c r="I5267" s="21"/>
      <c r="J5267" s="83"/>
      <c r="K5267" s="21"/>
      <c r="L5267" s="21"/>
      <c r="M5267" s="279"/>
      <c r="N5267" s="279"/>
      <c r="O5267" s="279"/>
      <c r="P5267" s="279"/>
      <c r="Q5267" s="269"/>
      <c r="R5267" s="21"/>
      <c r="S5267" s="21"/>
      <c r="T5267" s="21"/>
      <c r="U5267" s="21"/>
      <c r="V5267" s="21"/>
      <c r="W5267" s="21"/>
      <c r="X5267" s="21"/>
      <c r="Y5267" s="91"/>
    </row>
    <row r="5268" spans="1:25">
      <c r="A5268" s="291"/>
      <c r="B5268" s="30"/>
      <c r="C5268" s="30"/>
      <c r="D5268" s="30"/>
      <c r="E5268" s="54"/>
      <c r="F5268" s="21"/>
      <c r="G5268" s="21"/>
      <c r="H5268" s="21"/>
      <c r="I5268" s="21"/>
      <c r="J5268" s="83"/>
      <c r="K5268" s="21"/>
      <c r="L5268" s="21"/>
      <c r="M5268" s="279"/>
      <c r="N5268" s="279"/>
      <c r="O5268" s="279"/>
      <c r="P5268" s="279"/>
      <c r="Q5268" s="269"/>
      <c r="R5268" s="21"/>
      <c r="S5268" s="21"/>
      <c r="T5268" s="21"/>
      <c r="U5268" s="21"/>
      <c r="V5268" s="21"/>
      <c r="W5268" s="21"/>
      <c r="X5268" s="21"/>
      <c r="Y5268" s="91"/>
    </row>
    <row r="5269" spans="1:25">
      <c r="A5269" s="291"/>
      <c r="B5269" s="30"/>
      <c r="C5269" s="30"/>
      <c r="D5269" s="30"/>
      <c r="E5269" s="54"/>
      <c r="F5269" s="21"/>
      <c r="G5269" s="21"/>
      <c r="H5269" s="21"/>
      <c r="I5269" s="21"/>
      <c r="J5269" s="83"/>
      <c r="K5269" s="21"/>
      <c r="L5269" s="21"/>
      <c r="M5269" s="279"/>
      <c r="N5269" s="279"/>
      <c r="O5269" s="279"/>
      <c r="P5269" s="279"/>
      <c r="Q5269" s="269"/>
      <c r="R5269" s="21"/>
      <c r="S5269" s="21"/>
      <c r="T5269" s="21"/>
      <c r="U5269" s="21"/>
      <c r="V5269" s="21"/>
      <c r="W5269" s="21"/>
      <c r="X5269" s="21"/>
      <c r="Y5269" s="91"/>
    </row>
    <row r="5270" spans="1:25">
      <c r="A5270" s="291"/>
      <c r="B5270" s="30"/>
      <c r="C5270" s="30"/>
      <c r="D5270" s="30"/>
      <c r="E5270" s="54"/>
      <c r="F5270" s="21"/>
      <c r="G5270" s="21"/>
      <c r="H5270" s="21"/>
      <c r="I5270" s="21"/>
      <c r="J5270" s="83"/>
      <c r="K5270" s="21"/>
      <c r="L5270" s="21"/>
      <c r="M5270" s="279"/>
      <c r="N5270" s="279"/>
      <c r="O5270" s="279"/>
      <c r="P5270" s="279"/>
      <c r="Q5270" s="269"/>
      <c r="R5270" s="21"/>
      <c r="S5270" s="21"/>
      <c r="T5270" s="21"/>
      <c r="U5270" s="21"/>
      <c r="V5270" s="21"/>
      <c r="W5270" s="21"/>
      <c r="X5270" s="21"/>
      <c r="Y5270" s="91"/>
    </row>
    <row r="5271" spans="1:25">
      <c r="A5271" s="291"/>
      <c r="B5271" s="30"/>
      <c r="C5271" s="30"/>
      <c r="D5271" s="30"/>
      <c r="E5271" s="54"/>
      <c r="F5271" s="21"/>
      <c r="G5271" s="21"/>
      <c r="H5271" s="21"/>
      <c r="I5271" s="21"/>
      <c r="J5271" s="83"/>
      <c r="K5271" s="21"/>
      <c r="L5271" s="21"/>
      <c r="M5271" s="279"/>
      <c r="N5271" s="279"/>
      <c r="O5271" s="279"/>
      <c r="P5271" s="279"/>
      <c r="Q5271" s="269"/>
      <c r="R5271" s="21"/>
      <c r="S5271" s="21"/>
      <c r="T5271" s="21"/>
      <c r="U5271" s="21"/>
      <c r="V5271" s="21"/>
      <c r="W5271" s="21"/>
      <c r="X5271" s="21"/>
      <c r="Y5271" s="91"/>
    </row>
    <row r="5272" spans="1:25">
      <c r="A5272" s="291"/>
      <c r="B5272" s="30"/>
      <c r="C5272" s="30"/>
      <c r="D5272" s="30"/>
      <c r="E5272" s="54"/>
      <c r="F5272" s="21"/>
      <c r="G5272" s="21"/>
      <c r="H5272" s="21"/>
      <c r="I5272" s="21"/>
      <c r="J5272" s="83"/>
      <c r="K5272" s="21"/>
      <c r="L5272" s="21"/>
      <c r="M5272" s="279"/>
      <c r="N5272" s="279"/>
      <c r="O5272" s="279"/>
      <c r="P5272" s="279"/>
      <c r="Q5272" s="269"/>
      <c r="R5272" s="21"/>
      <c r="S5272" s="21"/>
      <c r="T5272" s="21"/>
      <c r="U5272" s="21"/>
      <c r="V5272" s="21"/>
      <c r="W5272" s="21"/>
      <c r="X5272" s="21"/>
      <c r="Y5272" s="91"/>
    </row>
    <row r="5273" spans="1:25">
      <c r="A5273" s="291"/>
      <c r="B5273" s="30"/>
      <c r="C5273" s="30"/>
      <c r="D5273" s="30"/>
      <c r="E5273" s="54"/>
      <c r="F5273" s="21"/>
      <c r="G5273" s="21"/>
      <c r="H5273" s="21"/>
      <c r="I5273" s="21"/>
      <c r="J5273" s="83"/>
      <c r="K5273" s="21"/>
      <c r="L5273" s="21"/>
      <c r="M5273" s="279"/>
      <c r="N5273" s="279"/>
      <c r="O5273" s="279"/>
      <c r="P5273" s="279"/>
      <c r="Q5273" s="269"/>
      <c r="R5273" s="21"/>
      <c r="S5273" s="21"/>
      <c r="T5273" s="21"/>
      <c r="U5273" s="21"/>
      <c r="V5273" s="21"/>
      <c r="W5273" s="21"/>
      <c r="X5273" s="21"/>
      <c r="Y5273" s="91"/>
    </row>
    <row r="5274" spans="1:25">
      <c r="A5274" s="291"/>
      <c r="B5274" s="30"/>
      <c r="C5274" s="30"/>
      <c r="D5274" s="30"/>
      <c r="E5274" s="54"/>
      <c r="F5274" s="21"/>
      <c r="G5274" s="21"/>
      <c r="H5274" s="21"/>
      <c r="I5274" s="21"/>
      <c r="J5274" s="83"/>
      <c r="K5274" s="21"/>
      <c r="L5274" s="21"/>
      <c r="M5274" s="279"/>
      <c r="N5274" s="279"/>
      <c r="O5274" s="279"/>
      <c r="P5274" s="279"/>
      <c r="Q5274" s="269"/>
      <c r="R5274" s="21"/>
      <c r="S5274" s="21"/>
      <c r="T5274" s="21"/>
      <c r="U5274" s="21"/>
      <c r="V5274" s="21"/>
      <c r="W5274" s="21"/>
      <c r="X5274" s="21"/>
      <c r="Y5274" s="91"/>
    </row>
    <row r="5275" spans="1:25">
      <c r="A5275" s="291"/>
      <c r="B5275" s="30"/>
      <c r="C5275" s="30"/>
      <c r="D5275" s="30"/>
      <c r="E5275" s="54"/>
      <c r="F5275" s="21"/>
      <c r="G5275" s="21"/>
      <c r="H5275" s="21"/>
      <c r="I5275" s="21"/>
      <c r="J5275" s="83"/>
      <c r="K5275" s="21"/>
      <c r="L5275" s="21"/>
      <c r="M5275" s="279"/>
      <c r="N5275" s="279"/>
      <c r="O5275" s="279"/>
      <c r="P5275" s="279"/>
      <c r="Q5275" s="269"/>
      <c r="R5275" s="21"/>
      <c r="S5275" s="21"/>
      <c r="T5275" s="21"/>
      <c r="U5275" s="21"/>
      <c r="V5275" s="21"/>
      <c r="W5275" s="21"/>
      <c r="X5275" s="21"/>
      <c r="Y5275" s="91"/>
    </row>
    <row r="5276" spans="1:25">
      <c r="A5276" s="291"/>
      <c r="B5276" s="30"/>
      <c r="C5276" s="30"/>
      <c r="D5276" s="30"/>
      <c r="E5276" s="54"/>
      <c r="F5276" s="21"/>
      <c r="G5276" s="21"/>
      <c r="H5276" s="21"/>
      <c r="I5276" s="21"/>
      <c r="J5276" s="83"/>
      <c r="K5276" s="21"/>
      <c r="L5276" s="21"/>
      <c r="M5276" s="279"/>
      <c r="N5276" s="279"/>
      <c r="O5276" s="279"/>
      <c r="P5276" s="279"/>
      <c r="Q5276" s="269"/>
      <c r="R5276" s="21"/>
      <c r="S5276" s="21"/>
      <c r="T5276" s="21"/>
      <c r="U5276" s="21"/>
      <c r="V5276" s="21"/>
      <c r="W5276" s="21"/>
      <c r="X5276" s="21"/>
      <c r="Y5276" s="91"/>
    </row>
    <row r="5277" spans="1:25">
      <c r="A5277" s="291"/>
      <c r="B5277" s="30"/>
      <c r="C5277" s="30"/>
      <c r="D5277" s="30"/>
      <c r="E5277" s="54"/>
      <c r="F5277" s="21"/>
      <c r="G5277" s="21"/>
      <c r="H5277" s="21"/>
      <c r="I5277" s="21"/>
      <c r="J5277" s="83"/>
      <c r="K5277" s="21"/>
      <c r="L5277" s="21"/>
      <c r="M5277" s="279"/>
      <c r="N5277" s="279"/>
      <c r="O5277" s="279"/>
      <c r="P5277" s="279"/>
      <c r="Q5277" s="269"/>
      <c r="R5277" s="21"/>
      <c r="S5277" s="21"/>
      <c r="T5277" s="21"/>
      <c r="U5277" s="21"/>
      <c r="V5277" s="21"/>
      <c r="W5277" s="21"/>
      <c r="X5277" s="21"/>
      <c r="Y5277" s="91"/>
    </row>
    <row r="5278" spans="1:25">
      <c r="A5278" s="291"/>
      <c r="B5278" s="30"/>
      <c r="C5278" s="30"/>
      <c r="D5278" s="30"/>
      <c r="E5278" s="54"/>
      <c r="F5278" s="21"/>
      <c r="G5278" s="21"/>
      <c r="H5278" s="21"/>
      <c r="I5278" s="21"/>
      <c r="J5278" s="83"/>
      <c r="K5278" s="21"/>
      <c r="L5278" s="21"/>
      <c r="M5278" s="279"/>
      <c r="N5278" s="279"/>
      <c r="O5278" s="279"/>
      <c r="P5278" s="279"/>
      <c r="Q5278" s="269"/>
      <c r="R5278" s="21"/>
      <c r="S5278" s="21"/>
      <c r="T5278" s="21"/>
      <c r="U5278" s="21"/>
      <c r="V5278" s="21"/>
      <c r="W5278" s="21"/>
      <c r="X5278" s="21"/>
      <c r="Y5278" s="91"/>
    </row>
    <row r="5279" spans="1:25">
      <c r="A5279" s="291"/>
      <c r="B5279" s="30"/>
      <c r="C5279" s="30"/>
      <c r="D5279" s="30"/>
      <c r="E5279" s="54"/>
      <c r="F5279" s="21"/>
      <c r="G5279" s="21"/>
      <c r="H5279" s="21"/>
      <c r="I5279" s="21"/>
      <c r="J5279" s="83"/>
      <c r="K5279" s="21"/>
      <c r="L5279" s="21"/>
      <c r="M5279" s="279"/>
      <c r="N5279" s="279"/>
      <c r="O5279" s="279"/>
      <c r="P5279" s="279"/>
      <c r="Q5279" s="269"/>
      <c r="R5279" s="21"/>
      <c r="S5279" s="21"/>
      <c r="T5279" s="21"/>
      <c r="U5279" s="21"/>
      <c r="V5279" s="21"/>
      <c r="W5279" s="21"/>
      <c r="X5279" s="21"/>
      <c r="Y5279" s="91"/>
    </row>
    <row r="5280" spans="1:25">
      <c r="A5280" s="291"/>
      <c r="B5280" s="30"/>
      <c r="C5280" s="30"/>
      <c r="D5280" s="30"/>
      <c r="E5280" s="54"/>
      <c r="F5280" s="21"/>
      <c r="G5280" s="21"/>
      <c r="H5280" s="21"/>
      <c r="I5280" s="21"/>
      <c r="J5280" s="83"/>
      <c r="K5280" s="21"/>
      <c r="L5280" s="21"/>
      <c r="M5280" s="279"/>
      <c r="N5280" s="279"/>
      <c r="O5280" s="279"/>
      <c r="P5280" s="279"/>
      <c r="Q5280" s="269"/>
      <c r="R5280" s="21"/>
      <c r="S5280" s="21"/>
      <c r="T5280" s="21"/>
      <c r="U5280" s="21"/>
      <c r="V5280" s="21"/>
      <c r="W5280" s="21"/>
      <c r="X5280" s="21"/>
      <c r="Y5280" s="91"/>
    </row>
    <row r="5281" spans="1:25">
      <c r="A5281" s="291"/>
      <c r="B5281" s="30"/>
      <c r="C5281" s="30"/>
      <c r="D5281" s="30"/>
      <c r="E5281" s="54"/>
      <c r="F5281" s="21"/>
      <c r="G5281" s="21"/>
      <c r="H5281" s="21"/>
      <c r="I5281" s="21"/>
      <c r="J5281" s="83"/>
      <c r="K5281" s="21"/>
      <c r="L5281" s="21"/>
      <c r="M5281" s="279"/>
      <c r="N5281" s="279"/>
      <c r="O5281" s="279"/>
      <c r="P5281" s="279"/>
      <c r="Q5281" s="269"/>
      <c r="R5281" s="21"/>
      <c r="S5281" s="21"/>
      <c r="T5281" s="21"/>
      <c r="U5281" s="21"/>
      <c r="V5281" s="21"/>
      <c r="W5281" s="21"/>
      <c r="X5281" s="21"/>
      <c r="Y5281" s="91"/>
    </row>
    <row r="5282" spans="1:25">
      <c r="A5282" s="291"/>
      <c r="B5282" s="30"/>
      <c r="C5282" s="30"/>
      <c r="D5282" s="30"/>
      <c r="E5282" s="54"/>
      <c r="F5282" s="21"/>
      <c r="G5282" s="21"/>
      <c r="H5282" s="21"/>
      <c r="I5282" s="21"/>
      <c r="J5282" s="83"/>
      <c r="K5282" s="21"/>
      <c r="L5282" s="21"/>
      <c r="M5282" s="279"/>
      <c r="N5282" s="279"/>
      <c r="O5282" s="279"/>
      <c r="P5282" s="279"/>
      <c r="Q5282" s="269"/>
      <c r="R5282" s="21"/>
      <c r="S5282" s="21"/>
      <c r="T5282" s="21"/>
      <c r="U5282" s="21"/>
      <c r="V5282" s="21"/>
      <c r="W5282" s="21"/>
      <c r="X5282" s="21"/>
      <c r="Y5282" s="91"/>
    </row>
    <row r="5283" spans="1:25">
      <c r="A5283" s="291"/>
      <c r="B5283" s="30"/>
      <c r="C5283" s="30"/>
      <c r="D5283" s="30"/>
      <c r="E5283" s="54"/>
      <c r="F5283" s="21"/>
      <c r="G5283" s="21"/>
      <c r="H5283" s="21"/>
      <c r="I5283" s="21"/>
      <c r="J5283" s="83"/>
      <c r="K5283" s="21"/>
      <c r="L5283" s="21"/>
      <c r="M5283" s="279"/>
      <c r="N5283" s="279"/>
      <c r="O5283" s="279"/>
      <c r="P5283" s="279"/>
      <c r="Q5283" s="269"/>
      <c r="R5283" s="21"/>
      <c r="S5283" s="21"/>
      <c r="T5283" s="21"/>
      <c r="U5283" s="21"/>
      <c r="V5283" s="21"/>
      <c r="W5283" s="21"/>
      <c r="X5283" s="21"/>
      <c r="Y5283" s="91"/>
    </row>
    <row r="5284" spans="1:25">
      <c r="A5284" s="291"/>
      <c r="B5284" s="30"/>
      <c r="C5284" s="30"/>
      <c r="D5284" s="30"/>
      <c r="E5284" s="54"/>
      <c r="F5284" s="21"/>
      <c r="G5284" s="21"/>
      <c r="H5284" s="21"/>
      <c r="I5284" s="21"/>
      <c r="J5284" s="83"/>
      <c r="K5284" s="21"/>
      <c r="L5284" s="21"/>
      <c r="M5284" s="279"/>
      <c r="N5284" s="279"/>
      <c r="O5284" s="279"/>
      <c r="P5284" s="279"/>
      <c r="Q5284" s="269"/>
      <c r="R5284" s="21"/>
      <c r="S5284" s="21"/>
      <c r="T5284" s="21"/>
      <c r="U5284" s="21"/>
      <c r="V5284" s="21"/>
      <c r="W5284" s="21"/>
      <c r="X5284" s="21"/>
      <c r="Y5284" s="91"/>
    </row>
    <row r="5285" spans="1:25">
      <c r="A5285" s="291"/>
      <c r="B5285" s="30"/>
      <c r="C5285" s="30"/>
      <c r="D5285" s="30"/>
      <c r="E5285" s="54"/>
      <c r="F5285" s="21"/>
      <c r="G5285" s="21"/>
      <c r="H5285" s="21"/>
      <c r="I5285" s="21"/>
      <c r="J5285" s="83"/>
      <c r="K5285" s="21"/>
      <c r="L5285" s="21"/>
      <c r="M5285" s="279"/>
      <c r="N5285" s="279"/>
      <c r="O5285" s="279"/>
      <c r="P5285" s="279"/>
      <c r="Q5285" s="269"/>
      <c r="R5285" s="21"/>
      <c r="S5285" s="21"/>
      <c r="T5285" s="21"/>
      <c r="U5285" s="21"/>
      <c r="V5285" s="21"/>
      <c r="W5285" s="21"/>
      <c r="X5285" s="21"/>
      <c r="Y5285" s="91"/>
    </row>
    <row r="5286" spans="1:25">
      <c r="A5286" s="291"/>
      <c r="B5286" s="30"/>
      <c r="C5286" s="30"/>
      <c r="D5286" s="30"/>
      <c r="E5286" s="54"/>
      <c r="F5286" s="21"/>
      <c r="G5286" s="21"/>
      <c r="H5286" s="21"/>
      <c r="I5286" s="21"/>
      <c r="J5286" s="83"/>
      <c r="K5286" s="21"/>
      <c r="L5286" s="21"/>
      <c r="M5286" s="279"/>
      <c r="N5286" s="279"/>
      <c r="O5286" s="279"/>
      <c r="P5286" s="279"/>
      <c r="Q5286" s="269"/>
      <c r="R5286" s="21"/>
      <c r="S5286" s="21"/>
      <c r="T5286" s="21"/>
      <c r="U5286" s="21"/>
      <c r="V5286" s="21"/>
      <c r="W5286" s="21"/>
      <c r="X5286" s="21"/>
      <c r="Y5286" s="91"/>
    </row>
    <row r="5287" spans="1:25">
      <c r="A5287" s="291"/>
      <c r="B5287" s="30"/>
      <c r="C5287" s="30"/>
      <c r="D5287" s="30"/>
      <c r="E5287" s="54"/>
      <c r="F5287" s="21"/>
      <c r="G5287" s="21"/>
      <c r="H5287" s="21"/>
      <c r="I5287" s="21"/>
      <c r="J5287" s="83"/>
      <c r="K5287" s="21"/>
      <c r="L5287" s="21"/>
      <c r="M5287" s="279"/>
      <c r="N5287" s="279"/>
      <c r="O5287" s="279"/>
      <c r="P5287" s="279"/>
      <c r="Q5287" s="269"/>
      <c r="R5287" s="21"/>
      <c r="S5287" s="21"/>
      <c r="T5287" s="21"/>
      <c r="U5287" s="21"/>
      <c r="V5287" s="21"/>
      <c r="W5287" s="21"/>
      <c r="X5287" s="21"/>
      <c r="Y5287" s="91"/>
    </row>
    <row r="5288" spans="1:25">
      <c r="A5288" s="291"/>
      <c r="B5288" s="30"/>
      <c r="C5288" s="30"/>
      <c r="D5288" s="30"/>
      <c r="E5288" s="54"/>
      <c r="F5288" s="21"/>
      <c r="G5288" s="21"/>
      <c r="H5288" s="21"/>
      <c r="I5288" s="21"/>
      <c r="J5288" s="83"/>
      <c r="K5288" s="21"/>
      <c r="L5288" s="21"/>
      <c r="M5288" s="279"/>
      <c r="N5288" s="279"/>
      <c r="O5288" s="279"/>
      <c r="P5288" s="279"/>
      <c r="Q5288" s="269"/>
      <c r="R5288" s="21"/>
      <c r="S5288" s="21"/>
      <c r="T5288" s="21"/>
      <c r="U5288" s="21"/>
      <c r="V5288" s="21"/>
      <c r="W5288" s="21"/>
      <c r="X5288" s="21"/>
      <c r="Y5288" s="91"/>
    </row>
    <row r="5289" spans="1:25">
      <c r="A5289" s="291"/>
      <c r="B5289" s="30"/>
      <c r="C5289" s="30"/>
      <c r="D5289" s="30"/>
      <c r="E5289" s="54"/>
      <c r="F5289" s="21"/>
      <c r="G5289" s="21"/>
      <c r="H5289" s="21"/>
      <c r="I5289" s="21"/>
      <c r="J5289" s="83"/>
      <c r="K5289" s="21"/>
      <c r="L5289" s="21"/>
      <c r="M5289" s="279"/>
      <c r="N5289" s="279"/>
      <c r="O5289" s="279"/>
      <c r="P5289" s="279"/>
      <c r="Q5289" s="269"/>
      <c r="R5289" s="21"/>
      <c r="S5289" s="21"/>
      <c r="T5289" s="21"/>
      <c r="U5289" s="21"/>
      <c r="V5289" s="21"/>
      <c r="W5289" s="21"/>
      <c r="X5289" s="21"/>
      <c r="Y5289" s="91"/>
    </row>
    <row r="5290" spans="1:25">
      <c r="A5290" s="291"/>
      <c r="B5290" s="30"/>
      <c r="C5290" s="30"/>
      <c r="D5290" s="30"/>
      <c r="E5290" s="54"/>
      <c r="F5290" s="21"/>
      <c r="G5290" s="21"/>
      <c r="H5290" s="21"/>
      <c r="I5290" s="21"/>
      <c r="J5290" s="83"/>
      <c r="K5290" s="21"/>
      <c r="L5290" s="21"/>
      <c r="M5290" s="279"/>
      <c r="N5290" s="279"/>
      <c r="O5290" s="279"/>
      <c r="P5290" s="279"/>
      <c r="Q5290" s="269"/>
      <c r="R5290" s="21"/>
      <c r="S5290" s="21"/>
      <c r="T5290" s="21"/>
      <c r="U5290" s="21"/>
      <c r="V5290" s="21"/>
      <c r="W5290" s="21"/>
      <c r="X5290" s="21"/>
      <c r="Y5290" s="91"/>
    </row>
    <row r="5291" spans="1:25">
      <c r="A5291" s="291"/>
      <c r="B5291" s="30"/>
      <c r="C5291" s="30"/>
      <c r="D5291" s="30"/>
      <c r="E5291" s="54"/>
      <c r="F5291" s="21"/>
      <c r="G5291" s="21"/>
      <c r="H5291" s="21"/>
      <c r="I5291" s="21"/>
      <c r="J5291" s="83"/>
      <c r="K5291" s="21"/>
      <c r="L5291" s="21"/>
      <c r="M5291" s="279"/>
      <c r="N5291" s="279"/>
      <c r="O5291" s="279"/>
      <c r="P5291" s="279"/>
      <c r="Q5291" s="269"/>
      <c r="R5291" s="21"/>
      <c r="S5291" s="21"/>
      <c r="T5291" s="21"/>
      <c r="U5291" s="21"/>
      <c r="V5291" s="21"/>
      <c r="W5291" s="21"/>
      <c r="X5291" s="21"/>
      <c r="Y5291" s="91"/>
    </row>
    <row r="5292" spans="1:25">
      <c r="A5292" s="291"/>
      <c r="B5292" s="30"/>
      <c r="C5292" s="30"/>
      <c r="D5292" s="30"/>
      <c r="E5292" s="54"/>
      <c r="F5292" s="21"/>
      <c r="G5292" s="21"/>
      <c r="H5292" s="21"/>
      <c r="I5292" s="21"/>
      <c r="J5292" s="83"/>
      <c r="K5292" s="21"/>
      <c r="L5292" s="21"/>
      <c r="M5292" s="279"/>
      <c r="N5292" s="279"/>
      <c r="O5292" s="279"/>
      <c r="P5292" s="279"/>
      <c r="Q5292" s="269"/>
      <c r="R5292" s="21"/>
      <c r="S5292" s="21"/>
      <c r="T5292" s="21"/>
      <c r="U5292" s="21"/>
      <c r="V5292" s="21"/>
      <c r="W5292" s="21"/>
      <c r="X5292" s="21"/>
      <c r="Y5292" s="91"/>
    </row>
    <row r="5293" spans="1:25">
      <c r="A5293" s="291"/>
      <c r="B5293" s="30"/>
      <c r="C5293" s="30"/>
      <c r="D5293" s="30"/>
      <c r="E5293" s="54"/>
      <c r="F5293" s="21"/>
      <c r="G5293" s="21"/>
      <c r="H5293" s="21"/>
      <c r="I5293" s="21"/>
      <c r="J5293" s="83"/>
      <c r="K5293" s="21"/>
      <c r="L5293" s="21"/>
      <c r="M5293" s="279"/>
      <c r="N5293" s="279"/>
      <c r="O5293" s="279"/>
      <c r="P5293" s="279"/>
      <c r="Q5293" s="269"/>
      <c r="R5293" s="21"/>
      <c r="S5293" s="21"/>
      <c r="T5293" s="21"/>
      <c r="U5293" s="21"/>
      <c r="V5293" s="21"/>
      <c r="W5293" s="21"/>
      <c r="X5293" s="21"/>
      <c r="Y5293" s="91"/>
    </row>
    <row r="5294" spans="1:25">
      <c r="A5294" s="291"/>
      <c r="B5294" s="30"/>
      <c r="C5294" s="30"/>
      <c r="D5294" s="30"/>
      <c r="E5294" s="54"/>
      <c r="F5294" s="21"/>
      <c r="G5294" s="21"/>
      <c r="H5294" s="21"/>
      <c r="I5294" s="21"/>
      <c r="J5294" s="83"/>
      <c r="K5294" s="21"/>
      <c r="L5294" s="21"/>
      <c r="M5294" s="279"/>
      <c r="N5294" s="279"/>
      <c r="O5294" s="279"/>
      <c r="P5294" s="279"/>
      <c r="Q5294" s="269"/>
      <c r="R5294" s="21"/>
      <c r="S5294" s="21"/>
      <c r="T5294" s="21"/>
      <c r="U5294" s="21"/>
      <c r="V5294" s="21"/>
      <c r="W5294" s="21"/>
      <c r="X5294" s="21"/>
      <c r="Y5294" s="91"/>
    </row>
    <row r="5295" spans="1:25">
      <c r="A5295" s="291"/>
      <c r="B5295" s="30"/>
      <c r="C5295" s="30"/>
      <c r="D5295" s="30"/>
      <c r="E5295" s="54"/>
      <c r="F5295" s="21"/>
      <c r="G5295" s="21"/>
      <c r="H5295" s="21"/>
      <c r="I5295" s="21"/>
      <c r="J5295" s="83"/>
      <c r="K5295" s="21"/>
      <c r="L5295" s="21"/>
      <c r="M5295" s="279"/>
      <c r="N5295" s="279"/>
      <c r="O5295" s="279"/>
      <c r="P5295" s="279"/>
      <c r="Q5295" s="269"/>
      <c r="R5295" s="21"/>
      <c r="S5295" s="21"/>
      <c r="T5295" s="21"/>
      <c r="U5295" s="21"/>
      <c r="V5295" s="21"/>
      <c r="W5295" s="21"/>
      <c r="X5295" s="21"/>
      <c r="Y5295" s="91"/>
    </row>
    <row r="5296" spans="1:25">
      <c r="A5296" s="291"/>
      <c r="B5296" s="30"/>
      <c r="C5296" s="30"/>
      <c r="D5296" s="30"/>
      <c r="E5296" s="54"/>
      <c r="F5296" s="21"/>
      <c r="G5296" s="21"/>
      <c r="H5296" s="21"/>
      <c r="I5296" s="21"/>
      <c r="J5296" s="83"/>
      <c r="K5296" s="21"/>
      <c r="L5296" s="21"/>
      <c r="M5296" s="279"/>
      <c r="N5296" s="279"/>
      <c r="O5296" s="279"/>
      <c r="P5296" s="279"/>
      <c r="Q5296" s="269"/>
      <c r="R5296" s="21"/>
      <c r="S5296" s="21"/>
      <c r="T5296" s="21"/>
      <c r="U5296" s="21"/>
      <c r="V5296" s="21"/>
      <c r="W5296" s="21"/>
      <c r="X5296" s="21"/>
      <c r="Y5296" s="91"/>
    </row>
    <row r="5297" spans="1:25">
      <c r="A5297" s="291"/>
      <c r="B5297" s="30"/>
      <c r="C5297" s="30"/>
      <c r="D5297" s="30"/>
      <c r="E5297" s="54"/>
      <c r="F5297" s="21"/>
      <c r="G5297" s="21"/>
      <c r="H5297" s="21"/>
      <c r="I5297" s="21"/>
      <c r="J5297" s="83"/>
      <c r="K5297" s="21"/>
      <c r="L5297" s="21"/>
      <c r="M5297" s="279"/>
      <c r="N5297" s="279"/>
      <c r="O5297" s="279"/>
      <c r="P5297" s="279"/>
      <c r="Q5297" s="269"/>
      <c r="R5297" s="21"/>
      <c r="S5297" s="21"/>
      <c r="T5297" s="21"/>
      <c r="U5297" s="21"/>
      <c r="V5297" s="21"/>
      <c r="W5297" s="21"/>
      <c r="X5297" s="21"/>
      <c r="Y5297" s="91"/>
    </row>
    <row r="5298" spans="1:25">
      <c r="A5298" s="291"/>
      <c r="B5298" s="30"/>
      <c r="C5298" s="30"/>
      <c r="D5298" s="30"/>
      <c r="E5298" s="54"/>
      <c r="F5298" s="21"/>
      <c r="G5298" s="21"/>
      <c r="H5298" s="21"/>
      <c r="I5298" s="21"/>
      <c r="J5298" s="83"/>
      <c r="K5298" s="21"/>
      <c r="L5298" s="21"/>
      <c r="M5298" s="279"/>
      <c r="N5298" s="279"/>
      <c r="O5298" s="279"/>
      <c r="P5298" s="279"/>
      <c r="Q5298" s="269"/>
      <c r="R5298" s="21"/>
      <c r="S5298" s="21"/>
      <c r="T5298" s="21"/>
      <c r="U5298" s="21"/>
      <c r="V5298" s="21"/>
      <c r="W5298" s="21"/>
      <c r="X5298" s="21"/>
      <c r="Y5298" s="91"/>
    </row>
    <row r="5299" spans="1:25">
      <c r="A5299" s="291"/>
      <c r="B5299" s="30"/>
      <c r="C5299" s="30"/>
      <c r="D5299" s="30"/>
      <c r="E5299" s="54"/>
      <c r="F5299" s="21"/>
      <c r="G5299" s="21"/>
      <c r="H5299" s="21"/>
      <c r="I5299" s="21"/>
      <c r="J5299" s="83"/>
      <c r="K5299" s="21"/>
      <c r="L5299" s="21"/>
      <c r="M5299" s="279"/>
      <c r="N5299" s="279"/>
      <c r="O5299" s="279"/>
      <c r="P5299" s="279"/>
      <c r="Q5299" s="269"/>
      <c r="R5299" s="21"/>
      <c r="S5299" s="21"/>
      <c r="T5299" s="21"/>
      <c r="U5299" s="21"/>
      <c r="V5299" s="21"/>
      <c r="W5299" s="21"/>
      <c r="X5299" s="21"/>
      <c r="Y5299" s="91"/>
    </row>
    <row r="5300" spans="1:25">
      <c r="A5300" s="291"/>
      <c r="B5300" s="30"/>
      <c r="C5300" s="30"/>
      <c r="D5300" s="30"/>
      <c r="E5300" s="54"/>
      <c r="F5300" s="21"/>
      <c r="G5300" s="21"/>
      <c r="H5300" s="21"/>
      <c r="I5300" s="21"/>
      <c r="J5300" s="83"/>
      <c r="K5300" s="21"/>
      <c r="L5300" s="21"/>
      <c r="M5300" s="279"/>
      <c r="N5300" s="279"/>
      <c r="O5300" s="279"/>
      <c r="P5300" s="279"/>
      <c r="Q5300" s="269"/>
      <c r="R5300" s="21"/>
      <c r="S5300" s="21"/>
      <c r="T5300" s="21"/>
      <c r="U5300" s="21"/>
      <c r="V5300" s="21"/>
      <c r="W5300" s="21"/>
      <c r="X5300" s="21"/>
      <c r="Y5300" s="91"/>
    </row>
    <row r="5301" spans="1:25">
      <c r="A5301" s="291"/>
      <c r="B5301" s="30"/>
      <c r="C5301" s="30"/>
      <c r="D5301" s="30"/>
      <c r="E5301" s="54"/>
      <c r="F5301" s="21"/>
      <c r="G5301" s="21"/>
      <c r="H5301" s="21"/>
      <c r="I5301" s="21"/>
      <c r="J5301" s="83"/>
      <c r="K5301" s="21"/>
      <c r="L5301" s="21"/>
      <c r="M5301" s="279"/>
      <c r="N5301" s="279"/>
      <c r="O5301" s="279"/>
      <c r="P5301" s="279"/>
      <c r="Q5301" s="269"/>
      <c r="R5301" s="21"/>
      <c r="S5301" s="21"/>
      <c r="T5301" s="21"/>
      <c r="U5301" s="21"/>
      <c r="V5301" s="21"/>
      <c r="W5301" s="21"/>
      <c r="X5301" s="21"/>
      <c r="Y5301" s="91"/>
    </row>
    <row r="5302" spans="1:25">
      <c r="A5302" s="291"/>
      <c r="B5302" s="30"/>
      <c r="C5302" s="30"/>
      <c r="D5302" s="30"/>
      <c r="E5302" s="54"/>
      <c r="F5302" s="21"/>
      <c r="G5302" s="21"/>
      <c r="H5302" s="21"/>
      <c r="I5302" s="21"/>
      <c r="J5302" s="83"/>
      <c r="K5302" s="21"/>
      <c r="L5302" s="21"/>
      <c r="M5302" s="279"/>
      <c r="N5302" s="279"/>
      <c r="O5302" s="279"/>
      <c r="P5302" s="279"/>
      <c r="Q5302" s="269"/>
      <c r="R5302" s="21"/>
      <c r="S5302" s="21"/>
      <c r="T5302" s="21"/>
      <c r="U5302" s="21"/>
      <c r="V5302" s="21"/>
      <c r="W5302" s="21"/>
      <c r="X5302" s="21"/>
      <c r="Y5302" s="91"/>
    </row>
    <row r="5303" spans="1:25">
      <c r="A5303" s="291"/>
      <c r="B5303" s="30"/>
      <c r="C5303" s="30"/>
      <c r="D5303" s="30"/>
      <c r="E5303" s="54"/>
      <c r="F5303" s="21"/>
      <c r="G5303" s="21"/>
      <c r="H5303" s="21"/>
      <c r="I5303" s="21"/>
      <c r="J5303" s="83"/>
      <c r="K5303" s="21"/>
      <c r="L5303" s="21"/>
      <c r="M5303" s="279"/>
      <c r="N5303" s="279"/>
      <c r="O5303" s="279"/>
      <c r="P5303" s="279"/>
      <c r="Q5303" s="269"/>
      <c r="R5303" s="21"/>
      <c r="S5303" s="21"/>
      <c r="T5303" s="21"/>
      <c r="U5303" s="21"/>
      <c r="V5303" s="21"/>
      <c r="W5303" s="21"/>
      <c r="X5303" s="21"/>
      <c r="Y5303" s="91"/>
    </row>
    <row r="5304" spans="1:25">
      <c r="A5304" s="291"/>
      <c r="B5304" s="30"/>
      <c r="C5304" s="30"/>
      <c r="D5304" s="30"/>
      <c r="E5304" s="54"/>
      <c r="F5304" s="21"/>
      <c r="G5304" s="21"/>
      <c r="H5304" s="21"/>
      <c r="I5304" s="21"/>
      <c r="J5304" s="83"/>
      <c r="K5304" s="21"/>
      <c r="L5304" s="21"/>
      <c r="M5304" s="279"/>
      <c r="N5304" s="279"/>
      <c r="O5304" s="279"/>
      <c r="P5304" s="279"/>
      <c r="Q5304" s="269"/>
      <c r="R5304" s="21"/>
      <c r="S5304" s="21"/>
      <c r="T5304" s="21"/>
      <c r="U5304" s="21"/>
      <c r="V5304" s="21"/>
      <c r="W5304" s="21"/>
      <c r="X5304" s="21"/>
      <c r="Y5304" s="91"/>
    </row>
    <row r="5305" spans="1:25">
      <c r="A5305" s="291"/>
      <c r="B5305" s="30"/>
      <c r="C5305" s="30"/>
      <c r="D5305" s="30"/>
      <c r="E5305" s="54"/>
      <c r="F5305" s="21"/>
      <c r="G5305" s="21"/>
      <c r="H5305" s="21"/>
      <c r="I5305" s="21"/>
      <c r="J5305" s="83"/>
      <c r="K5305" s="21"/>
      <c r="L5305" s="21"/>
      <c r="M5305" s="279"/>
      <c r="N5305" s="279"/>
      <c r="O5305" s="279"/>
      <c r="P5305" s="279"/>
      <c r="Q5305" s="269"/>
      <c r="R5305" s="21"/>
      <c r="S5305" s="21"/>
      <c r="T5305" s="21"/>
      <c r="U5305" s="21"/>
      <c r="V5305" s="21"/>
      <c r="W5305" s="21"/>
      <c r="X5305" s="21"/>
      <c r="Y5305" s="91"/>
    </row>
    <row r="5306" spans="1:25">
      <c r="A5306" s="291"/>
      <c r="B5306" s="30"/>
      <c r="C5306" s="30"/>
      <c r="D5306" s="30"/>
      <c r="E5306" s="54"/>
      <c r="F5306" s="21"/>
      <c r="G5306" s="21"/>
      <c r="H5306" s="21"/>
      <c r="I5306" s="21"/>
      <c r="J5306" s="83"/>
      <c r="K5306" s="21"/>
      <c r="L5306" s="21"/>
      <c r="M5306" s="279"/>
      <c r="N5306" s="279"/>
      <c r="O5306" s="279"/>
      <c r="P5306" s="279"/>
      <c r="Q5306" s="269"/>
      <c r="R5306" s="21"/>
      <c r="S5306" s="21"/>
      <c r="T5306" s="21"/>
      <c r="U5306" s="21"/>
      <c r="V5306" s="21"/>
      <c r="W5306" s="21"/>
      <c r="X5306" s="21"/>
      <c r="Y5306" s="91"/>
    </row>
    <row r="5307" spans="1:25">
      <c r="A5307" s="291"/>
      <c r="B5307" s="30"/>
      <c r="C5307" s="30"/>
      <c r="D5307" s="30"/>
      <c r="E5307" s="54"/>
      <c r="F5307" s="21"/>
      <c r="G5307" s="21"/>
      <c r="H5307" s="21"/>
      <c r="I5307" s="21"/>
      <c r="J5307" s="83"/>
      <c r="K5307" s="21"/>
      <c r="L5307" s="21"/>
      <c r="M5307" s="279"/>
      <c r="N5307" s="279"/>
      <c r="O5307" s="279"/>
      <c r="P5307" s="279"/>
      <c r="Q5307" s="269"/>
      <c r="R5307" s="21"/>
      <c r="S5307" s="21"/>
      <c r="T5307" s="21"/>
      <c r="U5307" s="21"/>
      <c r="V5307" s="21"/>
      <c r="W5307" s="21"/>
      <c r="X5307" s="21"/>
      <c r="Y5307" s="91"/>
    </row>
    <row r="5308" spans="1:25">
      <c r="A5308" s="291"/>
      <c r="B5308" s="30"/>
      <c r="C5308" s="30"/>
      <c r="D5308" s="30"/>
      <c r="E5308" s="54"/>
      <c r="F5308" s="21"/>
      <c r="G5308" s="21"/>
      <c r="H5308" s="21"/>
      <c r="I5308" s="21"/>
      <c r="J5308" s="83"/>
      <c r="K5308" s="21"/>
      <c r="L5308" s="21"/>
      <c r="M5308" s="279"/>
      <c r="N5308" s="279"/>
      <c r="O5308" s="279"/>
      <c r="P5308" s="279"/>
      <c r="Q5308" s="269"/>
      <c r="R5308" s="21"/>
      <c r="S5308" s="21"/>
      <c r="T5308" s="21"/>
      <c r="U5308" s="21"/>
      <c r="V5308" s="21"/>
      <c r="W5308" s="21"/>
      <c r="X5308" s="21"/>
      <c r="Y5308" s="91"/>
    </row>
    <row r="5309" spans="1:25">
      <c r="A5309" s="291"/>
      <c r="B5309" s="30"/>
      <c r="C5309" s="30"/>
      <c r="D5309" s="30"/>
      <c r="E5309" s="54"/>
      <c r="F5309" s="21"/>
      <c r="G5309" s="21"/>
      <c r="H5309" s="21"/>
      <c r="I5309" s="21"/>
      <c r="J5309" s="83"/>
      <c r="K5309" s="21"/>
      <c r="L5309" s="21"/>
      <c r="M5309" s="279"/>
      <c r="N5309" s="279"/>
      <c r="O5309" s="279"/>
      <c r="P5309" s="279"/>
      <c r="Q5309" s="269"/>
      <c r="R5309" s="21"/>
      <c r="S5309" s="21"/>
      <c r="T5309" s="21"/>
      <c r="U5309" s="21"/>
      <c r="V5309" s="21"/>
      <c r="W5309" s="21"/>
      <c r="X5309" s="21"/>
      <c r="Y5309" s="91"/>
    </row>
    <row r="5310" spans="1:25">
      <c r="A5310" s="291"/>
      <c r="B5310" s="30"/>
      <c r="C5310" s="30"/>
      <c r="D5310" s="30"/>
      <c r="E5310" s="54"/>
      <c r="F5310" s="21"/>
      <c r="G5310" s="21"/>
      <c r="H5310" s="21"/>
      <c r="I5310" s="21"/>
      <c r="J5310" s="83"/>
      <c r="K5310" s="21"/>
      <c r="L5310" s="21"/>
      <c r="M5310" s="279"/>
      <c r="N5310" s="279"/>
      <c r="O5310" s="279"/>
      <c r="P5310" s="279"/>
      <c r="Q5310" s="269"/>
      <c r="R5310" s="21"/>
      <c r="S5310" s="21"/>
      <c r="T5310" s="21"/>
      <c r="U5310" s="21"/>
      <c r="V5310" s="21"/>
      <c r="W5310" s="21"/>
      <c r="X5310" s="21"/>
      <c r="Y5310" s="91"/>
    </row>
    <row r="5311" spans="1:25">
      <c r="A5311" s="291"/>
      <c r="B5311" s="30"/>
      <c r="C5311" s="30"/>
      <c r="D5311" s="30"/>
      <c r="E5311" s="54"/>
      <c r="F5311" s="21"/>
      <c r="G5311" s="21"/>
      <c r="H5311" s="21"/>
      <c r="I5311" s="21"/>
      <c r="J5311" s="83"/>
      <c r="K5311" s="21"/>
      <c r="L5311" s="21"/>
      <c r="M5311" s="279"/>
      <c r="N5311" s="279"/>
      <c r="O5311" s="279"/>
      <c r="P5311" s="279"/>
      <c r="Q5311" s="269"/>
      <c r="R5311" s="21"/>
      <c r="S5311" s="21"/>
      <c r="T5311" s="21"/>
      <c r="U5311" s="21"/>
      <c r="V5311" s="21"/>
      <c r="W5311" s="21"/>
      <c r="X5311" s="21"/>
      <c r="Y5311" s="91"/>
    </row>
    <row r="5312" spans="1:25">
      <c r="A5312" s="291"/>
      <c r="B5312" s="30"/>
      <c r="C5312" s="30"/>
      <c r="D5312" s="30"/>
      <c r="E5312" s="54"/>
      <c r="F5312" s="21"/>
      <c r="G5312" s="21"/>
      <c r="H5312" s="21"/>
      <c r="I5312" s="21"/>
      <c r="J5312" s="83"/>
      <c r="K5312" s="21"/>
      <c r="L5312" s="21"/>
      <c r="M5312" s="279"/>
      <c r="N5312" s="279"/>
      <c r="O5312" s="279"/>
      <c r="P5312" s="279"/>
      <c r="Q5312" s="269"/>
      <c r="R5312" s="21"/>
      <c r="S5312" s="21"/>
      <c r="T5312" s="21"/>
      <c r="U5312" s="21"/>
      <c r="V5312" s="21"/>
      <c r="W5312" s="21"/>
      <c r="X5312" s="21"/>
      <c r="Y5312" s="91"/>
    </row>
    <row r="5313" spans="1:25">
      <c r="A5313" s="291"/>
      <c r="B5313" s="30"/>
      <c r="C5313" s="30"/>
      <c r="D5313" s="30"/>
      <c r="E5313" s="54"/>
      <c r="F5313" s="21"/>
      <c r="G5313" s="21"/>
      <c r="H5313" s="21"/>
      <c r="I5313" s="21"/>
      <c r="J5313" s="83"/>
      <c r="K5313" s="21"/>
      <c r="L5313" s="21"/>
      <c r="M5313" s="279"/>
      <c r="N5313" s="279"/>
      <c r="O5313" s="279"/>
      <c r="P5313" s="279"/>
      <c r="Q5313" s="269"/>
      <c r="R5313" s="21"/>
      <c r="S5313" s="21"/>
      <c r="T5313" s="21"/>
      <c r="U5313" s="21"/>
      <c r="V5313" s="21"/>
      <c r="W5313" s="21"/>
      <c r="X5313" s="21"/>
      <c r="Y5313" s="91"/>
    </row>
    <row r="5314" spans="1:25">
      <c r="A5314" s="291"/>
      <c r="B5314" s="30"/>
      <c r="C5314" s="30"/>
      <c r="D5314" s="30"/>
      <c r="E5314" s="54"/>
      <c r="F5314" s="21"/>
      <c r="G5314" s="21"/>
      <c r="H5314" s="21"/>
      <c r="I5314" s="21"/>
      <c r="J5314" s="83"/>
      <c r="K5314" s="21"/>
      <c r="L5314" s="21"/>
      <c r="M5314" s="279"/>
      <c r="N5314" s="279"/>
      <c r="O5314" s="279"/>
      <c r="P5314" s="279"/>
      <c r="Q5314" s="269"/>
      <c r="R5314" s="21"/>
      <c r="S5314" s="21"/>
      <c r="T5314" s="21"/>
      <c r="U5314" s="21"/>
      <c r="V5314" s="21"/>
      <c r="W5314" s="21"/>
      <c r="X5314" s="21"/>
      <c r="Y5314" s="91"/>
    </row>
    <row r="5315" spans="1:25">
      <c r="A5315" s="291"/>
      <c r="B5315" s="30"/>
      <c r="C5315" s="30"/>
      <c r="D5315" s="30"/>
      <c r="E5315" s="54"/>
      <c r="F5315" s="21"/>
      <c r="G5315" s="21"/>
      <c r="H5315" s="21"/>
      <c r="I5315" s="21"/>
      <c r="J5315" s="83"/>
      <c r="K5315" s="21"/>
      <c r="L5315" s="21"/>
      <c r="M5315" s="279"/>
      <c r="N5315" s="279"/>
      <c r="O5315" s="279"/>
      <c r="P5315" s="279"/>
      <c r="Q5315" s="269"/>
      <c r="R5315" s="21"/>
      <c r="S5315" s="21"/>
      <c r="T5315" s="21"/>
      <c r="U5315" s="21"/>
      <c r="V5315" s="21"/>
      <c r="W5315" s="21"/>
      <c r="X5315" s="21"/>
      <c r="Y5315" s="91"/>
    </row>
    <row r="5316" spans="1:25">
      <c r="A5316" s="291"/>
      <c r="B5316" s="30"/>
      <c r="C5316" s="30"/>
      <c r="D5316" s="30"/>
      <c r="E5316" s="54"/>
      <c r="F5316" s="21"/>
      <c r="G5316" s="21"/>
      <c r="H5316" s="21"/>
      <c r="I5316" s="21"/>
      <c r="J5316" s="83"/>
      <c r="K5316" s="21"/>
      <c r="L5316" s="21"/>
      <c r="M5316" s="279"/>
      <c r="N5316" s="279"/>
      <c r="O5316" s="279"/>
      <c r="P5316" s="279"/>
      <c r="Q5316" s="269"/>
      <c r="R5316" s="21"/>
      <c r="S5316" s="21"/>
      <c r="T5316" s="21"/>
      <c r="U5316" s="21"/>
      <c r="V5316" s="21"/>
      <c r="W5316" s="21"/>
      <c r="X5316" s="21"/>
      <c r="Y5316" s="91"/>
    </row>
    <row r="5317" spans="1:25">
      <c r="A5317" s="291"/>
      <c r="B5317" s="30"/>
      <c r="C5317" s="30"/>
      <c r="D5317" s="30"/>
      <c r="E5317" s="54"/>
      <c r="F5317" s="21"/>
      <c r="G5317" s="21"/>
      <c r="H5317" s="21"/>
      <c r="I5317" s="21"/>
      <c r="J5317" s="83"/>
      <c r="K5317" s="21"/>
      <c r="L5317" s="21"/>
      <c r="M5317" s="279"/>
      <c r="N5317" s="279"/>
      <c r="O5317" s="279"/>
      <c r="P5317" s="279"/>
      <c r="Q5317" s="269"/>
      <c r="R5317" s="21"/>
      <c r="S5317" s="21"/>
      <c r="T5317" s="21"/>
      <c r="U5317" s="21"/>
      <c r="V5317" s="21"/>
      <c r="W5317" s="21"/>
      <c r="X5317" s="21"/>
      <c r="Y5317" s="91"/>
    </row>
    <row r="5318" spans="1:25">
      <c r="A5318" s="291"/>
      <c r="B5318" s="30"/>
      <c r="C5318" s="30"/>
      <c r="D5318" s="30"/>
      <c r="E5318" s="54"/>
      <c r="F5318" s="21"/>
      <c r="G5318" s="21"/>
      <c r="H5318" s="21"/>
      <c r="I5318" s="21"/>
      <c r="J5318" s="83"/>
      <c r="K5318" s="21"/>
      <c r="L5318" s="21"/>
      <c r="M5318" s="279"/>
      <c r="N5318" s="279"/>
      <c r="O5318" s="279"/>
      <c r="P5318" s="279"/>
      <c r="Q5318" s="269"/>
      <c r="R5318" s="21"/>
      <c r="S5318" s="21"/>
      <c r="T5318" s="21"/>
      <c r="U5318" s="21"/>
      <c r="V5318" s="21"/>
      <c r="W5318" s="21"/>
      <c r="X5318" s="21"/>
      <c r="Y5318" s="91"/>
    </row>
    <row r="5319" spans="1:25">
      <c r="A5319" s="291"/>
      <c r="B5319" s="30"/>
      <c r="C5319" s="30"/>
      <c r="D5319" s="30"/>
      <c r="E5319" s="54"/>
      <c r="F5319" s="21"/>
      <c r="G5319" s="21"/>
      <c r="H5319" s="21"/>
      <c r="I5319" s="21"/>
      <c r="J5319" s="83"/>
      <c r="K5319" s="21"/>
      <c r="L5319" s="21"/>
      <c r="M5319" s="279"/>
      <c r="N5319" s="279"/>
      <c r="O5319" s="279"/>
      <c r="P5319" s="279"/>
      <c r="Q5319" s="269"/>
      <c r="R5319" s="21"/>
      <c r="S5319" s="21"/>
      <c r="T5319" s="21"/>
      <c r="U5319" s="21"/>
      <c r="V5319" s="21"/>
      <c r="W5319" s="21"/>
      <c r="X5319" s="21"/>
      <c r="Y5319" s="91"/>
    </row>
    <row r="5320" spans="1:25">
      <c r="A5320" s="291"/>
      <c r="B5320" s="30"/>
      <c r="C5320" s="30"/>
      <c r="D5320" s="30"/>
      <c r="E5320" s="54"/>
      <c r="F5320" s="21"/>
      <c r="G5320" s="21"/>
      <c r="H5320" s="21"/>
      <c r="I5320" s="21"/>
      <c r="J5320" s="83"/>
      <c r="K5320" s="21"/>
      <c r="L5320" s="21"/>
      <c r="M5320" s="279"/>
      <c r="N5320" s="279"/>
      <c r="O5320" s="279"/>
      <c r="P5320" s="279"/>
      <c r="Q5320" s="269"/>
      <c r="R5320" s="21"/>
      <c r="S5320" s="21"/>
      <c r="T5320" s="21"/>
      <c r="U5320" s="21"/>
      <c r="V5320" s="21"/>
      <c r="W5320" s="21"/>
      <c r="X5320" s="21"/>
      <c r="Y5320" s="91"/>
    </row>
    <row r="5321" spans="1:25">
      <c r="A5321" s="291"/>
      <c r="B5321" s="30"/>
      <c r="C5321" s="30"/>
      <c r="D5321" s="30"/>
      <c r="E5321" s="54"/>
      <c r="F5321" s="21"/>
      <c r="G5321" s="21"/>
      <c r="H5321" s="21"/>
      <c r="I5321" s="21"/>
      <c r="J5321" s="83"/>
      <c r="K5321" s="21"/>
      <c r="L5321" s="21"/>
      <c r="M5321" s="279"/>
      <c r="N5321" s="279"/>
      <c r="O5321" s="279"/>
      <c r="P5321" s="279"/>
      <c r="Q5321" s="269"/>
      <c r="R5321" s="21"/>
      <c r="S5321" s="21"/>
      <c r="T5321" s="21"/>
      <c r="U5321" s="21"/>
      <c r="V5321" s="21"/>
      <c r="W5321" s="21"/>
      <c r="X5321" s="21"/>
      <c r="Y5321" s="91"/>
    </row>
    <row r="5322" spans="1:25">
      <c r="A5322" s="291"/>
      <c r="B5322" s="30"/>
      <c r="C5322" s="30"/>
      <c r="D5322" s="30"/>
      <c r="E5322" s="54"/>
      <c r="F5322" s="21"/>
      <c r="G5322" s="21"/>
      <c r="H5322" s="21"/>
      <c r="I5322" s="21"/>
      <c r="J5322" s="83"/>
      <c r="K5322" s="21"/>
      <c r="L5322" s="21"/>
      <c r="M5322" s="279"/>
      <c r="N5322" s="279"/>
      <c r="O5322" s="279"/>
      <c r="P5322" s="279"/>
      <c r="Q5322" s="269"/>
      <c r="R5322" s="21"/>
      <c r="S5322" s="21"/>
      <c r="T5322" s="21"/>
      <c r="U5322" s="21"/>
      <c r="V5322" s="21"/>
      <c r="W5322" s="21"/>
      <c r="X5322" s="21"/>
      <c r="Y5322" s="91"/>
    </row>
    <row r="5323" spans="1:25">
      <c r="A5323" s="291"/>
      <c r="B5323" s="30"/>
      <c r="C5323" s="30"/>
      <c r="D5323" s="30"/>
      <c r="E5323" s="54"/>
      <c r="F5323" s="21"/>
      <c r="G5323" s="21"/>
      <c r="H5323" s="21"/>
      <c r="I5323" s="21"/>
      <c r="J5323" s="83"/>
      <c r="K5323" s="21"/>
      <c r="L5323" s="21"/>
      <c r="M5323" s="279"/>
      <c r="N5323" s="279"/>
      <c r="O5323" s="279"/>
      <c r="P5323" s="279"/>
      <c r="Q5323" s="269"/>
      <c r="R5323" s="21"/>
      <c r="S5323" s="21"/>
      <c r="T5323" s="21"/>
      <c r="U5323" s="21"/>
      <c r="V5323" s="21"/>
      <c r="W5323" s="21"/>
      <c r="X5323" s="21"/>
      <c r="Y5323" s="91"/>
    </row>
    <row r="5324" spans="1:25">
      <c r="A5324" s="291"/>
      <c r="B5324" s="30"/>
      <c r="C5324" s="30"/>
      <c r="D5324" s="30"/>
      <c r="E5324" s="54"/>
      <c r="F5324" s="21"/>
      <c r="G5324" s="21"/>
      <c r="H5324" s="21"/>
      <c r="I5324" s="21"/>
      <c r="J5324" s="83"/>
      <c r="K5324" s="21"/>
      <c r="L5324" s="21"/>
      <c r="M5324" s="279"/>
      <c r="N5324" s="279"/>
      <c r="O5324" s="279"/>
      <c r="P5324" s="279"/>
      <c r="Q5324" s="269"/>
      <c r="R5324" s="21"/>
      <c r="S5324" s="21"/>
      <c r="T5324" s="21"/>
      <c r="U5324" s="21"/>
      <c r="V5324" s="21"/>
      <c r="W5324" s="21"/>
      <c r="X5324" s="21"/>
      <c r="Y5324" s="91"/>
    </row>
    <row r="5325" spans="1:25">
      <c r="A5325" s="291"/>
      <c r="B5325" s="30"/>
      <c r="C5325" s="30"/>
      <c r="D5325" s="30"/>
      <c r="E5325" s="54"/>
      <c r="F5325" s="21"/>
      <c r="G5325" s="21"/>
      <c r="H5325" s="21"/>
      <c r="I5325" s="21"/>
      <c r="J5325" s="83"/>
      <c r="K5325" s="21"/>
      <c r="L5325" s="21"/>
      <c r="M5325" s="279"/>
      <c r="N5325" s="279"/>
      <c r="O5325" s="279"/>
      <c r="P5325" s="279"/>
      <c r="Q5325" s="269"/>
      <c r="R5325" s="21"/>
      <c r="S5325" s="21"/>
      <c r="T5325" s="21"/>
      <c r="U5325" s="21"/>
      <c r="V5325" s="21"/>
      <c r="W5325" s="21"/>
      <c r="X5325" s="21"/>
      <c r="Y5325" s="91"/>
    </row>
    <row r="5326" spans="1:25">
      <c r="A5326" s="291"/>
      <c r="B5326" s="30"/>
      <c r="C5326" s="30"/>
      <c r="D5326" s="30"/>
      <c r="E5326" s="54"/>
      <c r="F5326" s="21"/>
      <c r="G5326" s="21"/>
      <c r="H5326" s="21"/>
      <c r="I5326" s="21"/>
      <c r="J5326" s="83"/>
      <c r="K5326" s="21"/>
      <c r="L5326" s="21"/>
      <c r="M5326" s="279"/>
      <c r="N5326" s="279"/>
      <c r="O5326" s="279"/>
      <c r="P5326" s="279"/>
      <c r="Q5326" s="269"/>
      <c r="R5326" s="21"/>
      <c r="S5326" s="21"/>
      <c r="T5326" s="21"/>
      <c r="U5326" s="21"/>
      <c r="V5326" s="21"/>
      <c r="W5326" s="21"/>
      <c r="X5326" s="21"/>
      <c r="Y5326" s="91"/>
    </row>
    <row r="5327" spans="1:25">
      <c r="A5327" s="291"/>
      <c r="B5327" s="30"/>
      <c r="C5327" s="30"/>
      <c r="D5327" s="30"/>
      <c r="E5327" s="54"/>
      <c r="F5327" s="21"/>
      <c r="G5327" s="21"/>
      <c r="H5327" s="21"/>
      <c r="I5327" s="21"/>
      <c r="J5327" s="83"/>
      <c r="K5327" s="21"/>
      <c r="L5327" s="21"/>
      <c r="M5327" s="279"/>
      <c r="N5327" s="279"/>
      <c r="O5327" s="279"/>
      <c r="P5327" s="279"/>
      <c r="Q5327" s="269"/>
      <c r="R5327" s="21"/>
      <c r="S5327" s="21"/>
      <c r="T5327" s="21"/>
      <c r="U5327" s="21"/>
      <c r="V5327" s="21"/>
      <c r="W5327" s="21"/>
      <c r="X5327" s="21"/>
      <c r="Y5327" s="91"/>
    </row>
    <row r="5328" spans="1:25">
      <c r="A5328" s="291"/>
      <c r="B5328" s="30"/>
      <c r="C5328" s="30"/>
      <c r="D5328" s="30"/>
      <c r="E5328" s="54"/>
      <c r="F5328" s="21"/>
      <c r="G5328" s="21"/>
      <c r="H5328" s="21"/>
      <c r="I5328" s="21"/>
      <c r="J5328" s="83"/>
      <c r="K5328" s="21"/>
      <c r="L5328" s="21"/>
      <c r="M5328" s="279"/>
      <c r="N5328" s="279"/>
      <c r="O5328" s="279"/>
      <c r="P5328" s="279"/>
      <c r="Q5328" s="269"/>
      <c r="R5328" s="21"/>
      <c r="S5328" s="21"/>
      <c r="T5328" s="21"/>
      <c r="U5328" s="21"/>
      <c r="V5328" s="21"/>
      <c r="W5328" s="21"/>
      <c r="X5328" s="21"/>
      <c r="Y5328" s="91"/>
    </row>
    <row r="5329" spans="1:25">
      <c r="A5329" s="291"/>
      <c r="B5329" s="30"/>
      <c r="C5329" s="30"/>
      <c r="D5329" s="30"/>
      <c r="E5329" s="54"/>
      <c r="F5329" s="21"/>
      <c r="G5329" s="21"/>
      <c r="H5329" s="21"/>
      <c r="I5329" s="21"/>
      <c r="J5329" s="83"/>
      <c r="K5329" s="21"/>
      <c r="L5329" s="21"/>
      <c r="M5329" s="279"/>
      <c r="N5329" s="279"/>
      <c r="O5329" s="279"/>
      <c r="P5329" s="279"/>
      <c r="Q5329" s="269"/>
      <c r="R5329" s="21"/>
      <c r="S5329" s="21"/>
      <c r="T5329" s="21"/>
      <c r="U5329" s="21"/>
      <c r="V5329" s="21"/>
      <c r="W5329" s="21"/>
      <c r="X5329" s="21"/>
      <c r="Y5329" s="91"/>
    </row>
    <row r="5330" spans="1:25">
      <c r="A5330" s="291"/>
      <c r="B5330" s="30"/>
      <c r="C5330" s="30"/>
      <c r="D5330" s="30"/>
      <c r="E5330" s="54"/>
      <c r="F5330" s="21"/>
      <c r="G5330" s="21"/>
      <c r="H5330" s="21"/>
      <c r="I5330" s="21"/>
      <c r="J5330" s="83"/>
      <c r="K5330" s="21"/>
      <c r="L5330" s="21"/>
      <c r="M5330" s="279"/>
      <c r="N5330" s="279"/>
      <c r="O5330" s="279"/>
      <c r="P5330" s="279"/>
      <c r="Q5330" s="269"/>
      <c r="R5330" s="21"/>
      <c r="S5330" s="21"/>
      <c r="T5330" s="21"/>
      <c r="U5330" s="21"/>
      <c r="V5330" s="21"/>
      <c r="W5330" s="21"/>
      <c r="X5330" s="21"/>
      <c r="Y5330" s="91"/>
    </row>
    <row r="5331" spans="1:25">
      <c r="A5331" s="291"/>
      <c r="B5331" s="30"/>
      <c r="C5331" s="30"/>
      <c r="D5331" s="30"/>
      <c r="E5331" s="54"/>
      <c r="F5331" s="21"/>
      <c r="G5331" s="21"/>
      <c r="H5331" s="21"/>
      <c r="I5331" s="21"/>
      <c r="J5331" s="83"/>
      <c r="K5331" s="21"/>
      <c r="L5331" s="21"/>
      <c r="M5331" s="279"/>
      <c r="N5331" s="279"/>
      <c r="O5331" s="279"/>
      <c r="P5331" s="279"/>
      <c r="Q5331" s="269"/>
      <c r="R5331" s="21"/>
      <c r="S5331" s="21"/>
      <c r="T5331" s="21"/>
      <c r="U5331" s="21"/>
      <c r="V5331" s="21"/>
      <c r="W5331" s="21"/>
      <c r="X5331" s="21"/>
      <c r="Y5331" s="91"/>
    </row>
    <row r="5332" spans="1:25">
      <c r="A5332" s="291"/>
      <c r="B5332" s="30"/>
      <c r="C5332" s="30"/>
      <c r="D5332" s="30"/>
      <c r="E5332" s="54"/>
      <c r="F5332" s="21"/>
      <c r="G5332" s="21"/>
      <c r="H5332" s="21"/>
      <c r="I5332" s="21"/>
      <c r="J5332" s="83"/>
      <c r="K5332" s="21"/>
      <c r="L5332" s="21"/>
      <c r="M5332" s="279"/>
      <c r="N5332" s="279"/>
      <c r="O5332" s="279"/>
      <c r="P5332" s="279"/>
      <c r="Q5332" s="269"/>
      <c r="R5332" s="21"/>
      <c r="S5332" s="21"/>
      <c r="T5332" s="21"/>
      <c r="U5332" s="21"/>
      <c r="V5332" s="21"/>
      <c r="W5332" s="21"/>
      <c r="X5332" s="21"/>
      <c r="Y5332" s="91"/>
    </row>
    <row r="5333" spans="1:25">
      <c r="A5333" s="291"/>
      <c r="B5333" s="30"/>
      <c r="C5333" s="30"/>
      <c r="D5333" s="30"/>
      <c r="E5333" s="54"/>
      <c r="F5333" s="21"/>
      <c r="G5333" s="21"/>
      <c r="H5333" s="21"/>
      <c r="I5333" s="21"/>
      <c r="J5333" s="83"/>
      <c r="K5333" s="21"/>
      <c r="L5333" s="21"/>
      <c r="M5333" s="279"/>
      <c r="N5333" s="279"/>
      <c r="O5333" s="279"/>
      <c r="P5333" s="279"/>
      <c r="Q5333" s="269"/>
      <c r="R5333" s="21"/>
      <c r="S5333" s="21"/>
      <c r="T5333" s="21"/>
      <c r="U5333" s="21"/>
      <c r="V5333" s="21"/>
      <c r="W5333" s="21"/>
      <c r="X5333" s="21"/>
      <c r="Y5333" s="91"/>
    </row>
    <row r="5334" spans="1:25">
      <c r="A5334" s="291"/>
      <c r="B5334" s="30"/>
      <c r="C5334" s="30"/>
      <c r="D5334" s="30"/>
      <c r="E5334" s="54"/>
      <c r="F5334" s="21"/>
      <c r="G5334" s="21"/>
      <c r="H5334" s="21"/>
      <c r="I5334" s="21"/>
      <c r="J5334" s="83"/>
      <c r="K5334" s="21"/>
      <c r="L5334" s="21"/>
      <c r="M5334" s="279"/>
      <c r="N5334" s="279"/>
      <c r="O5334" s="279"/>
      <c r="P5334" s="279"/>
      <c r="Q5334" s="269"/>
      <c r="R5334" s="21"/>
      <c r="S5334" s="21"/>
      <c r="T5334" s="21"/>
      <c r="U5334" s="21"/>
      <c r="V5334" s="21"/>
      <c r="W5334" s="21"/>
      <c r="X5334" s="21"/>
      <c r="Y5334" s="91"/>
    </row>
    <row r="5335" spans="1:25">
      <c r="A5335" s="291"/>
      <c r="B5335" s="30"/>
      <c r="C5335" s="30"/>
      <c r="D5335" s="30"/>
      <c r="E5335" s="54"/>
      <c r="F5335" s="21"/>
      <c r="G5335" s="21"/>
      <c r="H5335" s="21"/>
      <c r="I5335" s="21"/>
      <c r="J5335" s="83"/>
      <c r="K5335" s="21"/>
      <c r="L5335" s="21"/>
      <c r="M5335" s="279"/>
      <c r="N5335" s="279"/>
      <c r="O5335" s="279"/>
      <c r="P5335" s="279"/>
      <c r="Q5335" s="269"/>
      <c r="R5335" s="21"/>
      <c r="S5335" s="21"/>
      <c r="T5335" s="21"/>
      <c r="U5335" s="21"/>
      <c r="V5335" s="21"/>
      <c r="W5335" s="21"/>
      <c r="X5335" s="21"/>
      <c r="Y5335" s="91"/>
    </row>
    <row r="5336" spans="1:25">
      <c r="A5336" s="291"/>
      <c r="B5336" s="30"/>
      <c r="C5336" s="30"/>
      <c r="D5336" s="30"/>
      <c r="E5336" s="54"/>
      <c r="F5336" s="21"/>
      <c r="G5336" s="21"/>
      <c r="H5336" s="21"/>
      <c r="I5336" s="21"/>
      <c r="J5336" s="83"/>
      <c r="K5336" s="21"/>
      <c r="L5336" s="21"/>
      <c r="M5336" s="279"/>
      <c r="N5336" s="279"/>
      <c r="O5336" s="279"/>
      <c r="P5336" s="279"/>
      <c r="Q5336" s="269"/>
      <c r="R5336" s="21"/>
      <c r="S5336" s="21"/>
      <c r="T5336" s="21"/>
      <c r="U5336" s="21"/>
      <c r="V5336" s="21"/>
      <c r="W5336" s="21"/>
      <c r="X5336" s="21"/>
      <c r="Y5336" s="91"/>
    </row>
    <row r="5337" spans="1:25">
      <c r="A5337" s="291"/>
      <c r="B5337" s="30"/>
      <c r="C5337" s="30"/>
      <c r="D5337" s="30"/>
      <c r="E5337" s="54"/>
      <c r="F5337" s="21"/>
      <c r="G5337" s="21"/>
      <c r="H5337" s="21"/>
      <c r="I5337" s="21"/>
      <c r="J5337" s="83"/>
      <c r="K5337" s="21"/>
      <c r="L5337" s="21"/>
      <c r="M5337" s="279"/>
      <c r="N5337" s="279"/>
      <c r="O5337" s="279"/>
      <c r="P5337" s="279"/>
      <c r="Q5337" s="269"/>
      <c r="R5337" s="21"/>
      <c r="S5337" s="21"/>
      <c r="T5337" s="21"/>
      <c r="U5337" s="21"/>
      <c r="V5337" s="21"/>
      <c r="W5337" s="21"/>
      <c r="X5337" s="21"/>
      <c r="Y5337" s="91"/>
    </row>
    <row r="5338" spans="1:25">
      <c r="A5338" s="291"/>
      <c r="B5338" s="30"/>
      <c r="C5338" s="30"/>
      <c r="D5338" s="30"/>
      <c r="E5338" s="54"/>
      <c r="F5338" s="21"/>
      <c r="G5338" s="21"/>
      <c r="H5338" s="21"/>
      <c r="I5338" s="21"/>
      <c r="J5338" s="83"/>
      <c r="K5338" s="21"/>
      <c r="L5338" s="21"/>
      <c r="M5338" s="279"/>
      <c r="N5338" s="279"/>
      <c r="O5338" s="279"/>
      <c r="P5338" s="279"/>
      <c r="Q5338" s="269"/>
      <c r="R5338" s="21"/>
      <c r="S5338" s="21"/>
      <c r="T5338" s="21"/>
      <c r="U5338" s="21"/>
      <c r="V5338" s="21"/>
      <c r="W5338" s="21"/>
      <c r="X5338" s="21"/>
      <c r="Y5338" s="91"/>
    </row>
    <row r="5339" spans="1:25">
      <c r="A5339" s="291"/>
      <c r="B5339" s="30"/>
      <c r="C5339" s="30"/>
      <c r="D5339" s="30"/>
      <c r="E5339" s="54"/>
      <c r="F5339" s="21"/>
      <c r="G5339" s="21"/>
      <c r="H5339" s="21"/>
      <c r="I5339" s="21"/>
      <c r="J5339" s="83"/>
      <c r="K5339" s="21"/>
      <c r="L5339" s="21"/>
      <c r="M5339" s="279"/>
      <c r="N5339" s="279"/>
      <c r="O5339" s="279"/>
      <c r="P5339" s="279"/>
      <c r="Q5339" s="269"/>
      <c r="R5339" s="21"/>
      <c r="S5339" s="21"/>
      <c r="T5339" s="21"/>
      <c r="U5339" s="21"/>
      <c r="V5339" s="21"/>
      <c r="W5339" s="21"/>
      <c r="X5339" s="21"/>
      <c r="Y5339" s="91"/>
    </row>
    <row r="5340" spans="1:25">
      <c r="A5340" s="291"/>
      <c r="B5340" s="30"/>
      <c r="C5340" s="30"/>
      <c r="D5340" s="30"/>
      <c r="E5340" s="54"/>
      <c r="F5340" s="21"/>
      <c r="G5340" s="21"/>
      <c r="H5340" s="21"/>
      <c r="I5340" s="21"/>
      <c r="J5340" s="83"/>
      <c r="K5340" s="21"/>
      <c r="L5340" s="21"/>
      <c r="M5340" s="279"/>
      <c r="N5340" s="279"/>
      <c r="O5340" s="279"/>
      <c r="P5340" s="279"/>
      <c r="Q5340" s="269"/>
      <c r="R5340" s="21"/>
      <c r="S5340" s="21"/>
      <c r="T5340" s="21"/>
      <c r="U5340" s="21"/>
      <c r="V5340" s="21"/>
      <c r="W5340" s="21"/>
      <c r="X5340" s="21"/>
      <c r="Y5340" s="91"/>
    </row>
    <row r="5341" spans="1:25">
      <c r="A5341" s="291"/>
      <c r="B5341" s="30"/>
      <c r="C5341" s="30"/>
      <c r="D5341" s="30"/>
      <c r="E5341" s="54"/>
      <c r="F5341" s="21"/>
      <c r="G5341" s="21"/>
      <c r="H5341" s="21"/>
      <c r="I5341" s="21"/>
      <c r="J5341" s="83"/>
      <c r="K5341" s="21"/>
      <c r="L5341" s="21"/>
      <c r="M5341" s="279"/>
      <c r="N5341" s="279"/>
      <c r="O5341" s="279"/>
      <c r="P5341" s="279"/>
      <c r="Q5341" s="269"/>
      <c r="R5341" s="21"/>
      <c r="S5341" s="21"/>
      <c r="T5341" s="21"/>
      <c r="U5341" s="21"/>
      <c r="V5341" s="21"/>
      <c r="W5341" s="21"/>
      <c r="X5341" s="21"/>
      <c r="Y5341" s="91"/>
    </row>
    <row r="5342" spans="1:25">
      <c r="A5342" s="291"/>
      <c r="B5342" s="30"/>
      <c r="C5342" s="30"/>
      <c r="D5342" s="30"/>
      <c r="E5342" s="54"/>
      <c r="F5342" s="21"/>
      <c r="G5342" s="21"/>
      <c r="H5342" s="21"/>
      <c r="I5342" s="21"/>
      <c r="J5342" s="83"/>
      <c r="K5342" s="21"/>
      <c r="L5342" s="21"/>
      <c r="M5342" s="279"/>
      <c r="N5342" s="279"/>
      <c r="O5342" s="279"/>
      <c r="P5342" s="279"/>
      <c r="Q5342" s="269"/>
      <c r="R5342" s="21"/>
      <c r="S5342" s="21"/>
      <c r="T5342" s="21"/>
      <c r="U5342" s="21"/>
      <c r="V5342" s="21"/>
      <c r="W5342" s="21"/>
      <c r="X5342" s="21"/>
      <c r="Y5342" s="91"/>
    </row>
    <row r="5343" spans="1:25">
      <c r="A5343" s="291"/>
      <c r="B5343" s="30"/>
      <c r="C5343" s="30"/>
      <c r="D5343" s="30"/>
      <c r="E5343" s="54"/>
      <c r="F5343" s="21"/>
      <c r="G5343" s="21"/>
      <c r="H5343" s="21"/>
      <c r="I5343" s="21"/>
      <c r="J5343" s="83"/>
      <c r="K5343" s="21"/>
      <c r="L5343" s="21"/>
      <c r="M5343" s="279"/>
      <c r="N5343" s="279"/>
      <c r="O5343" s="279"/>
      <c r="P5343" s="279"/>
      <c r="Q5343" s="269"/>
      <c r="R5343" s="21"/>
      <c r="S5343" s="21"/>
      <c r="T5343" s="21"/>
      <c r="U5343" s="21"/>
      <c r="V5343" s="21"/>
      <c r="W5343" s="21"/>
      <c r="X5343" s="21"/>
      <c r="Y5343" s="91"/>
    </row>
    <row r="5344" spans="1:25">
      <c r="A5344" s="291"/>
      <c r="B5344" s="30"/>
      <c r="C5344" s="30"/>
      <c r="D5344" s="30"/>
      <c r="E5344" s="54"/>
      <c r="F5344" s="21"/>
      <c r="G5344" s="21"/>
      <c r="H5344" s="21"/>
      <c r="I5344" s="21"/>
      <c r="J5344" s="83"/>
      <c r="K5344" s="21"/>
      <c r="L5344" s="21"/>
      <c r="M5344" s="279"/>
      <c r="N5344" s="279"/>
      <c r="O5344" s="279"/>
      <c r="P5344" s="279"/>
      <c r="Q5344" s="269"/>
      <c r="R5344" s="21"/>
      <c r="S5344" s="21"/>
      <c r="T5344" s="21"/>
      <c r="U5344" s="21"/>
      <c r="V5344" s="21"/>
      <c r="W5344" s="21"/>
      <c r="X5344" s="21"/>
      <c r="Y5344" s="91"/>
    </row>
    <row r="5345" spans="1:25">
      <c r="A5345" s="291"/>
      <c r="B5345" s="30"/>
      <c r="C5345" s="30"/>
      <c r="D5345" s="30"/>
      <c r="E5345" s="54"/>
      <c r="F5345" s="21"/>
      <c r="G5345" s="21"/>
      <c r="H5345" s="21"/>
      <c r="I5345" s="21"/>
      <c r="J5345" s="83"/>
      <c r="K5345" s="21"/>
      <c r="L5345" s="21"/>
      <c r="M5345" s="279"/>
      <c r="N5345" s="279"/>
      <c r="O5345" s="279"/>
      <c r="P5345" s="279"/>
      <c r="Q5345" s="269"/>
      <c r="R5345" s="21"/>
      <c r="S5345" s="21"/>
      <c r="T5345" s="21"/>
      <c r="U5345" s="21"/>
      <c r="V5345" s="21"/>
      <c r="W5345" s="21"/>
      <c r="X5345" s="21"/>
      <c r="Y5345" s="91"/>
    </row>
    <row r="5346" spans="1:25">
      <c r="A5346" s="291"/>
      <c r="B5346" s="30"/>
      <c r="C5346" s="30"/>
      <c r="D5346" s="30"/>
      <c r="E5346" s="54"/>
      <c r="F5346" s="21"/>
      <c r="G5346" s="21"/>
      <c r="H5346" s="21"/>
      <c r="I5346" s="21"/>
      <c r="J5346" s="83"/>
      <c r="K5346" s="21"/>
      <c r="L5346" s="21"/>
      <c r="M5346" s="279"/>
      <c r="N5346" s="279"/>
      <c r="O5346" s="279"/>
      <c r="P5346" s="279"/>
      <c r="Q5346" s="269"/>
      <c r="R5346" s="21"/>
      <c r="S5346" s="21"/>
      <c r="T5346" s="21"/>
      <c r="U5346" s="21"/>
      <c r="V5346" s="21"/>
      <c r="W5346" s="21"/>
      <c r="X5346" s="21"/>
      <c r="Y5346" s="91"/>
    </row>
    <row r="5347" spans="1:25">
      <c r="A5347" s="291"/>
      <c r="B5347" s="30"/>
      <c r="C5347" s="30"/>
      <c r="D5347" s="30"/>
      <c r="E5347" s="54"/>
      <c r="F5347" s="21"/>
      <c r="G5347" s="21"/>
      <c r="H5347" s="21"/>
      <c r="I5347" s="21"/>
      <c r="J5347" s="83"/>
      <c r="K5347" s="21"/>
      <c r="L5347" s="21"/>
      <c r="M5347" s="279"/>
      <c r="N5347" s="279"/>
      <c r="O5347" s="279"/>
      <c r="P5347" s="279"/>
      <c r="Q5347" s="269"/>
      <c r="R5347" s="21"/>
      <c r="S5347" s="21"/>
      <c r="T5347" s="21"/>
      <c r="U5347" s="21"/>
      <c r="V5347" s="21"/>
      <c r="W5347" s="21"/>
      <c r="X5347" s="21"/>
      <c r="Y5347" s="91"/>
    </row>
    <row r="5348" spans="1:25">
      <c r="A5348" s="291"/>
      <c r="B5348" s="30"/>
      <c r="C5348" s="30"/>
      <c r="D5348" s="30"/>
      <c r="E5348" s="54"/>
      <c r="F5348" s="21"/>
      <c r="G5348" s="21"/>
      <c r="H5348" s="21"/>
      <c r="I5348" s="21"/>
      <c r="J5348" s="83"/>
      <c r="K5348" s="21"/>
      <c r="L5348" s="21"/>
      <c r="M5348" s="279"/>
      <c r="N5348" s="279"/>
      <c r="O5348" s="279"/>
      <c r="P5348" s="279"/>
      <c r="Q5348" s="269"/>
      <c r="R5348" s="21"/>
      <c r="S5348" s="21"/>
      <c r="T5348" s="21"/>
      <c r="U5348" s="21"/>
      <c r="V5348" s="21"/>
      <c r="W5348" s="21"/>
      <c r="X5348" s="21"/>
      <c r="Y5348" s="91"/>
    </row>
    <row r="5349" spans="1:25">
      <c r="A5349" s="291"/>
      <c r="B5349" s="30"/>
      <c r="C5349" s="30"/>
      <c r="D5349" s="30"/>
      <c r="E5349" s="54"/>
      <c r="F5349" s="21"/>
      <c r="G5349" s="21"/>
      <c r="H5349" s="21"/>
      <c r="I5349" s="21"/>
      <c r="J5349" s="83"/>
      <c r="K5349" s="21"/>
      <c r="L5349" s="21"/>
      <c r="M5349" s="279"/>
      <c r="N5349" s="279"/>
      <c r="O5349" s="279"/>
      <c r="P5349" s="279"/>
      <c r="Q5349" s="269"/>
      <c r="R5349" s="21"/>
      <c r="S5349" s="21"/>
      <c r="T5349" s="21"/>
      <c r="U5349" s="21"/>
      <c r="V5349" s="21"/>
      <c r="W5349" s="21"/>
      <c r="X5349" s="21"/>
      <c r="Y5349" s="91"/>
    </row>
    <row r="5350" spans="1:25">
      <c r="A5350" s="291"/>
      <c r="B5350" s="30"/>
      <c r="C5350" s="30"/>
      <c r="D5350" s="30"/>
      <c r="E5350" s="54"/>
      <c r="F5350" s="21"/>
      <c r="G5350" s="21"/>
      <c r="H5350" s="21"/>
      <c r="I5350" s="21"/>
      <c r="J5350" s="83"/>
      <c r="K5350" s="21"/>
      <c r="L5350" s="21"/>
      <c r="M5350" s="279"/>
      <c r="N5350" s="279"/>
      <c r="O5350" s="279"/>
      <c r="P5350" s="279"/>
      <c r="Q5350" s="269"/>
      <c r="R5350" s="21"/>
      <c r="S5350" s="21"/>
      <c r="T5350" s="21"/>
      <c r="U5350" s="21"/>
      <c r="V5350" s="21"/>
      <c r="W5350" s="21"/>
      <c r="X5350" s="21"/>
      <c r="Y5350" s="91"/>
    </row>
    <row r="5351" spans="1:25">
      <c r="A5351" s="291"/>
      <c r="B5351" s="30"/>
      <c r="C5351" s="30"/>
      <c r="D5351" s="30"/>
      <c r="E5351" s="54"/>
      <c r="F5351" s="21"/>
      <c r="G5351" s="21"/>
      <c r="H5351" s="21"/>
      <c r="I5351" s="21"/>
      <c r="J5351" s="83"/>
      <c r="K5351" s="21"/>
      <c r="L5351" s="21"/>
      <c r="M5351" s="279"/>
      <c r="N5351" s="279"/>
      <c r="O5351" s="279"/>
      <c r="P5351" s="279"/>
      <c r="Q5351" s="269"/>
      <c r="R5351" s="21"/>
      <c r="S5351" s="21"/>
      <c r="T5351" s="21"/>
      <c r="U5351" s="21"/>
      <c r="V5351" s="21"/>
      <c r="W5351" s="21"/>
      <c r="X5351" s="21"/>
      <c r="Y5351" s="91"/>
    </row>
    <row r="5352" spans="1:25">
      <c r="A5352" s="291"/>
      <c r="B5352" s="30"/>
      <c r="C5352" s="30"/>
      <c r="D5352" s="30"/>
      <c r="E5352" s="54"/>
      <c r="F5352" s="21"/>
      <c r="G5352" s="21"/>
      <c r="H5352" s="21"/>
      <c r="I5352" s="21"/>
      <c r="J5352" s="83"/>
      <c r="K5352" s="21"/>
      <c r="L5352" s="21"/>
      <c r="M5352" s="279"/>
      <c r="N5352" s="279"/>
      <c r="O5352" s="279"/>
      <c r="P5352" s="279"/>
      <c r="Q5352" s="269"/>
      <c r="R5352" s="21"/>
      <c r="S5352" s="21"/>
      <c r="T5352" s="21"/>
      <c r="U5352" s="21"/>
      <c r="V5352" s="21"/>
      <c r="W5352" s="21"/>
      <c r="X5352" s="21"/>
      <c r="Y5352" s="91"/>
    </row>
    <row r="5353" spans="1:25">
      <c r="A5353" s="291"/>
      <c r="B5353" s="30"/>
      <c r="C5353" s="30"/>
      <c r="D5353" s="30"/>
      <c r="E5353" s="54"/>
      <c r="F5353" s="21"/>
      <c r="G5353" s="21"/>
      <c r="H5353" s="21"/>
      <c r="I5353" s="21"/>
      <c r="J5353" s="83"/>
      <c r="K5353" s="21"/>
      <c r="L5353" s="21"/>
      <c r="M5353" s="279"/>
      <c r="N5353" s="279"/>
      <c r="O5353" s="279"/>
      <c r="P5353" s="279"/>
      <c r="Q5353" s="269"/>
      <c r="R5353" s="21"/>
      <c r="S5353" s="21"/>
      <c r="T5353" s="21"/>
      <c r="U5353" s="21"/>
      <c r="V5353" s="21"/>
      <c r="W5353" s="21"/>
      <c r="X5353" s="21"/>
      <c r="Y5353" s="91"/>
    </row>
    <row r="5354" spans="1:25">
      <c r="A5354" s="291"/>
      <c r="B5354" s="30"/>
      <c r="C5354" s="30"/>
      <c r="D5354" s="30"/>
      <c r="E5354" s="54"/>
      <c r="F5354" s="21"/>
      <c r="G5354" s="21"/>
      <c r="H5354" s="21"/>
      <c r="I5354" s="21"/>
      <c r="J5354" s="83"/>
      <c r="K5354" s="21"/>
      <c r="L5354" s="21"/>
      <c r="M5354" s="279"/>
      <c r="N5354" s="279"/>
      <c r="O5354" s="279"/>
      <c r="P5354" s="279"/>
      <c r="Q5354" s="269"/>
      <c r="R5354" s="21"/>
      <c r="S5354" s="21"/>
      <c r="T5354" s="21"/>
      <c r="U5354" s="21"/>
      <c r="V5354" s="21"/>
      <c r="W5354" s="21"/>
      <c r="X5354" s="21"/>
      <c r="Y5354" s="91"/>
    </row>
    <row r="5355" spans="1:25">
      <c r="A5355" s="291"/>
      <c r="B5355" s="30"/>
      <c r="C5355" s="30"/>
      <c r="D5355" s="30"/>
      <c r="E5355" s="54"/>
      <c r="F5355" s="21"/>
      <c r="G5355" s="21"/>
      <c r="H5355" s="21"/>
      <c r="I5355" s="21"/>
      <c r="J5355" s="83"/>
      <c r="K5355" s="21"/>
      <c r="L5355" s="21"/>
      <c r="M5355" s="279"/>
      <c r="N5355" s="279"/>
      <c r="O5355" s="279"/>
      <c r="P5355" s="279"/>
      <c r="Q5355" s="269"/>
      <c r="R5355" s="21"/>
      <c r="S5355" s="21"/>
      <c r="T5355" s="21"/>
      <c r="U5355" s="21"/>
      <c r="V5355" s="21"/>
      <c r="W5355" s="21"/>
      <c r="X5355" s="21"/>
      <c r="Y5355" s="91"/>
    </row>
    <row r="5356" spans="1:25">
      <c r="A5356" s="291"/>
      <c r="B5356" s="30"/>
      <c r="C5356" s="30"/>
      <c r="D5356" s="30"/>
      <c r="E5356" s="54"/>
      <c r="F5356" s="21"/>
      <c r="G5356" s="21"/>
      <c r="H5356" s="21"/>
      <c r="I5356" s="21"/>
      <c r="J5356" s="83"/>
      <c r="K5356" s="21"/>
      <c r="L5356" s="21"/>
      <c r="M5356" s="279"/>
      <c r="N5356" s="279"/>
      <c r="O5356" s="279"/>
      <c r="P5356" s="279"/>
      <c r="Q5356" s="269"/>
      <c r="R5356" s="21"/>
      <c r="S5356" s="21"/>
      <c r="T5356" s="21"/>
      <c r="U5356" s="21"/>
      <c r="V5356" s="21"/>
      <c r="W5356" s="21"/>
      <c r="X5356" s="21"/>
      <c r="Y5356" s="91"/>
    </row>
    <row r="5357" spans="1:25">
      <c r="A5357" s="291"/>
      <c r="B5357" s="30"/>
      <c r="C5357" s="30"/>
      <c r="D5357" s="30"/>
      <c r="E5357" s="54"/>
      <c r="F5357" s="21"/>
      <c r="G5357" s="21"/>
      <c r="H5357" s="21"/>
      <c r="I5357" s="21"/>
      <c r="J5357" s="83"/>
      <c r="K5357" s="21"/>
      <c r="L5357" s="21"/>
      <c r="M5357" s="279"/>
      <c r="N5357" s="279"/>
      <c r="O5357" s="279"/>
      <c r="P5357" s="279"/>
      <c r="Q5357" s="269"/>
      <c r="R5357" s="21"/>
      <c r="S5357" s="21"/>
      <c r="T5357" s="21"/>
      <c r="U5357" s="21"/>
      <c r="V5357" s="21"/>
      <c r="W5357" s="21"/>
      <c r="X5357" s="21"/>
      <c r="Y5357" s="91"/>
    </row>
    <row r="5358" spans="1:25">
      <c r="A5358" s="291"/>
      <c r="B5358" s="30"/>
      <c r="C5358" s="30"/>
      <c r="D5358" s="30"/>
      <c r="E5358" s="54"/>
      <c r="F5358" s="21"/>
      <c r="G5358" s="21"/>
      <c r="H5358" s="21"/>
      <c r="I5358" s="21"/>
      <c r="J5358" s="83"/>
      <c r="K5358" s="21"/>
      <c r="L5358" s="21"/>
      <c r="M5358" s="279"/>
      <c r="N5358" s="279"/>
      <c r="O5358" s="279"/>
      <c r="P5358" s="279"/>
      <c r="Q5358" s="269"/>
      <c r="R5358" s="21"/>
      <c r="S5358" s="21"/>
      <c r="T5358" s="21"/>
      <c r="U5358" s="21"/>
      <c r="V5358" s="21"/>
      <c r="W5358" s="21"/>
      <c r="X5358" s="21"/>
      <c r="Y5358" s="91"/>
    </row>
    <row r="5359" spans="1:25">
      <c r="A5359" s="291"/>
      <c r="B5359" s="30"/>
      <c r="C5359" s="30"/>
      <c r="D5359" s="30"/>
      <c r="E5359" s="54"/>
      <c r="F5359" s="21"/>
      <c r="G5359" s="21"/>
      <c r="H5359" s="21"/>
      <c r="I5359" s="21"/>
      <c r="J5359" s="83"/>
      <c r="K5359" s="21"/>
      <c r="L5359" s="21"/>
      <c r="M5359" s="279"/>
      <c r="N5359" s="279"/>
      <c r="O5359" s="279"/>
      <c r="P5359" s="279"/>
      <c r="Q5359" s="269"/>
      <c r="R5359" s="21"/>
      <c r="S5359" s="21"/>
      <c r="T5359" s="21"/>
      <c r="U5359" s="21"/>
      <c r="V5359" s="21"/>
      <c r="W5359" s="21"/>
      <c r="X5359" s="21"/>
      <c r="Y5359" s="91"/>
    </row>
    <row r="5360" spans="1:25">
      <c r="A5360" s="291"/>
      <c r="B5360" s="30"/>
      <c r="C5360" s="30"/>
      <c r="D5360" s="30"/>
      <c r="E5360" s="54"/>
      <c r="F5360" s="21"/>
      <c r="G5360" s="21"/>
      <c r="H5360" s="21"/>
      <c r="I5360" s="21"/>
      <c r="J5360" s="83"/>
      <c r="K5360" s="21"/>
      <c r="L5360" s="21"/>
      <c r="M5360" s="279"/>
      <c r="N5360" s="279"/>
      <c r="O5360" s="279"/>
      <c r="P5360" s="279"/>
      <c r="Q5360" s="269"/>
      <c r="R5360" s="21"/>
      <c r="S5360" s="21"/>
      <c r="T5360" s="21"/>
      <c r="U5360" s="21"/>
      <c r="V5360" s="21"/>
      <c r="W5360" s="21"/>
      <c r="X5360" s="21"/>
      <c r="Y5360" s="91"/>
    </row>
    <row r="5361" spans="1:25">
      <c r="A5361" s="291"/>
      <c r="B5361" s="30"/>
      <c r="C5361" s="30"/>
      <c r="D5361" s="30"/>
      <c r="E5361" s="54"/>
      <c r="F5361" s="21"/>
      <c r="G5361" s="21"/>
      <c r="H5361" s="21"/>
      <c r="I5361" s="21"/>
      <c r="J5361" s="83"/>
      <c r="K5361" s="21"/>
      <c r="L5361" s="21"/>
      <c r="M5361" s="279"/>
      <c r="N5361" s="279"/>
      <c r="O5361" s="279"/>
      <c r="P5361" s="279"/>
      <c r="Q5361" s="269"/>
      <c r="R5361" s="21"/>
      <c r="S5361" s="21"/>
      <c r="T5361" s="21"/>
      <c r="U5361" s="21"/>
      <c r="V5361" s="21"/>
      <c r="W5361" s="21"/>
      <c r="X5361" s="21"/>
      <c r="Y5361" s="91"/>
    </row>
    <row r="5362" spans="1:25">
      <c r="A5362" s="291"/>
      <c r="B5362" s="30"/>
      <c r="C5362" s="30"/>
      <c r="D5362" s="30"/>
      <c r="E5362" s="54"/>
      <c r="F5362" s="21"/>
      <c r="G5362" s="21"/>
      <c r="H5362" s="21"/>
      <c r="I5362" s="21"/>
      <c r="J5362" s="83"/>
      <c r="K5362" s="21"/>
      <c r="L5362" s="21"/>
      <c r="M5362" s="279"/>
      <c r="N5362" s="279"/>
      <c r="O5362" s="279"/>
      <c r="P5362" s="279"/>
      <c r="Q5362" s="269"/>
      <c r="R5362" s="21"/>
      <c r="S5362" s="21"/>
      <c r="T5362" s="21"/>
      <c r="U5362" s="21"/>
      <c r="V5362" s="21"/>
      <c r="W5362" s="21"/>
      <c r="X5362" s="21"/>
      <c r="Y5362" s="91"/>
    </row>
    <row r="5363" spans="1:25">
      <c r="A5363" s="291"/>
      <c r="B5363" s="30"/>
      <c r="C5363" s="30"/>
      <c r="D5363" s="30"/>
      <c r="E5363" s="54"/>
      <c r="F5363" s="21"/>
      <c r="G5363" s="21"/>
      <c r="H5363" s="21"/>
      <c r="I5363" s="21"/>
      <c r="J5363" s="83"/>
      <c r="K5363" s="21"/>
      <c r="L5363" s="21"/>
      <c r="M5363" s="279"/>
      <c r="N5363" s="279"/>
      <c r="O5363" s="279"/>
      <c r="P5363" s="279"/>
      <c r="Q5363" s="269"/>
      <c r="R5363" s="21"/>
      <c r="S5363" s="21"/>
      <c r="T5363" s="21"/>
      <c r="U5363" s="21"/>
      <c r="V5363" s="21"/>
      <c r="W5363" s="21"/>
      <c r="X5363" s="21"/>
      <c r="Y5363" s="91"/>
    </row>
    <row r="5364" spans="1:25">
      <c r="A5364" s="291"/>
      <c r="B5364" s="30"/>
      <c r="C5364" s="30"/>
      <c r="D5364" s="30"/>
      <c r="E5364" s="54"/>
      <c r="F5364" s="21"/>
      <c r="G5364" s="21"/>
      <c r="H5364" s="21"/>
      <c r="I5364" s="21"/>
      <c r="J5364" s="83"/>
      <c r="K5364" s="21"/>
      <c r="L5364" s="21"/>
      <c r="M5364" s="279"/>
      <c r="N5364" s="279"/>
      <c r="O5364" s="279"/>
      <c r="P5364" s="279"/>
      <c r="Q5364" s="269"/>
      <c r="R5364" s="21"/>
      <c r="S5364" s="21"/>
      <c r="T5364" s="21"/>
      <c r="U5364" s="21"/>
      <c r="V5364" s="21"/>
      <c r="W5364" s="21"/>
      <c r="X5364" s="21"/>
      <c r="Y5364" s="91"/>
    </row>
    <row r="5365" spans="1:25">
      <c r="A5365" s="291"/>
      <c r="B5365" s="30"/>
      <c r="C5365" s="30"/>
      <c r="D5365" s="30"/>
      <c r="E5365" s="54"/>
      <c r="F5365" s="21"/>
      <c r="G5365" s="21"/>
      <c r="H5365" s="21"/>
      <c r="I5365" s="21"/>
      <c r="J5365" s="83"/>
      <c r="K5365" s="21"/>
      <c r="L5365" s="21"/>
      <c r="M5365" s="279"/>
      <c r="N5365" s="279"/>
      <c r="O5365" s="279"/>
      <c r="P5365" s="279"/>
      <c r="Q5365" s="269"/>
      <c r="R5365" s="21"/>
      <c r="S5365" s="21"/>
      <c r="T5365" s="21"/>
      <c r="U5365" s="21"/>
      <c r="V5365" s="21"/>
      <c r="W5365" s="21"/>
      <c r="X5365" s="21"/>
      <c r="Y5365" s="91"/>
    </row>
    <row r="5366" spans="1:25">
      <c r="A5366" s="291"/>
      <c r="B5366" s="30"/>
      <c r="C5366" s="30"/>
      <c r="D5366" s="30"/>
      <c r="E5366" s="54"/>
      <c r="F5366" s="21"/>
      <c r="G5366" s="21"/>
      <c r="H5366" s="21"/>
      <c r="I5366" s="21"/>
      <c r="J5366" s="83"/>
      <c r="K5366" s="21"/>
      <c r="L5366" s="21"/>
      <c r="M5366" s="279"/>
      <c r="N5366" s="279"/>
      <c r="O5366" s="279"/>
      <c r="P5366" s="279"/>
      <c r="Q5366" s="269"/>
      <c r="R5366" s="21"/>
      <c r="S5366" s="21"/>
      <c r="T5366" s="21"/>
      <c r="U5366" s="21"/>
      <c r="V5366" s="21"/>
      <c r="W5366" s="21"/>
      <c r="X5366" s="21"/>
      <c r="Y5366" s="91"/>
    </row>
    <row r="5367" spans="1:25">
      <c r="A5367" s="291"/>
      <c r="B5367" s="30"/>
      <c r="C5367" s="30"/>
      <c r="D5367" s="30"/>
      <c r="E5367" s="54"/>
      <c r="F5367" s="21"/>
      <c r="G5367" s="21"/>
      <c r="H5367" s="21"/>
      <c r="I5367" s="21"/>
      <c r="J5367" s="83"/>
      <c r="K5367" s="21"/>
      <c r="L5367" s="21"/>
      <c r="M5367" s="279"/>
      <c r="N5367" s="279"/>
      <c r="O5367" s="279"/>
      <c r="P5367" s="279"/>
      <c r="Q5367" s="269"/>
      <c r="R5367" s="21"/>
      <c r="S5367" s="21"/>
      <c r="T5367" s="21"/>
      <c r="U5367" s="21"/>
      <c r="V5367" s="21"/>
      <c r="W5367" s="21"/>
      <c r="X5367" s="21"/>
      <c r="Y5367" s="91"/>
    </row>
    <row r="5368" spans="1:25">
      <c r="A5368" s="291"/>
      <c r="B5368" s="30"/>
      <c r="C5368" s="30"/>
      <c r="D5368" s="30"/>
      <c r="E5368" s="54"/>
      <c r="F5368" s="21"/>
      <c r="G5368" s="21"/>
      <c r="H5368" s="21"/>
      <c r="I5368" s="21"/>
      <c r="J5368" s="83"/>
      <c r="K5368" s="21"/>
      <c r="L5368" s="21"/>
      <c r="M5368" s="279"/>
      <c r="N5368" s="279"/>
      <c r="O5368" s="279"/>
      <c r="P5368" s="279"/>
      <c r="Q5368" s="269"/>
      <c r="R5368" s="21"/>
      <c r="S5368" s="21"/>
      <c r="T5368" s="21"/>
      <c r="U5368" s="21"/>
      <c r="V5368" s="21"/>
      <c r="W5368" s="21"/>
      <c r="X5368" s="21"/>
      <c r="Y5368" s="91"/>
    </row>
    <row r="5369" spans="1:25">
      <c r="A5369" s="291"/>
      <c r="B5369" s="30"/>
      <c r="C5369" s="30"/>
      <c r="D5369" s="30"/>
      <c r="E5369" s="54"/>
      <c r="F5369" s="21"/>
      <c r="G5369" s="21"/>
      <c r="H5369" s="21"/>
      <c r="I5369" s="21"/>
      <c r="J5369" s="83"/>
      <c r="K5369" s="21"/>
      <c r="L5369" s="21"/>
      <c r="M5369" s="279"/>
      <c r="N5369" s="279"/>
      <c r="O5369" s="279"/>
      <c r="P5369" s="279"/>
      <c r="Q5369" s="269"/>
      <c r="R5369" s="21"/>
      <c r="S5369" s="21"/>
      <c r="T5369" s="21"/>
      <c r="U5369" s="21"/>
      <c r="V5369" s="21"/>
      <c r="W5369" s="21"/>
      <c r="X5369" s="21"/>
      <c r="Y5369" s="91"/>
    </row>
    <row r="5370" spans="1:25">
      <c r="A5370" s="291"/>
      <c r="B5370" s="30"/>
      <c r="C5370" s="30"/>
      <c r="D5370" s="30"/>
      <c r="E5370" s="54"/>
      <c r="F5370" s="21"/>
      <c r="G5370" s="21"/>
      <c r="H5370" s="21"/>
      <c r="I5370" s="21"/>
      <c r="J5370" s="83"/>
      <c r="K5370" s="21"/>
      <c r="L5370" s="21"/>
      <c r="M5370" s="279"/>
      <c r="N5370" s="279"/>
      <c r="O5370" s="279"/>
      <c r="P5370" s="279"/>
      <c r="Q5370" s="269"/>
      <c r="R5370" s="21"/>
      <c r="S5370" s="21"/>
      <c r="T5370" s="21"/>
      <c r="U5370" s="21"/>
      <c r="V5370" s="21"/>
      <c r="W5370" s="21"/>
      <c r="X5370" s="21"/>
      <c r="Y5370" s="91"/>
    </row>
    <row r="5371" spans="1:25">
      <c r="A5371" s="291"/>
      <c r="B5371" s="30"/>
      <c r="C5371" s="30"/>
      <c r="D5371" s="30"/>
      <c r="E5371" s="54"/>
      <c r="F5371" s="21"/>
      <c r="G5371" s="21"/>
      <c r="H5371" s="21"/>
      <c r="I5371" s="21"/>
      <c r="J5371" s="83"/>
      <c r="K5371" s="21"/>
      <c r="L5371" s="21"/>
      <c r="M5371" s="279"/>
      <c r="N5371" s="279"/>
      <c r="O5371" s="279"/>
      <c r="P5371" s="279"/>
      <c r="Q5371" s="269"/>
      <c r="R5371" s="21"/>
      <c r="S5371" s="21"/>
      <c r="T5371" s="21"/>
      <c r="U5371" s="21"/>
      <c r="V5371" s="21"/>
      <c r="W5371" s="21"/>
      <c r="X5371" s="21"/>
      <c r="Y5371" s="91"/>
    </row>
    <row r="5372" spans="1:25">
      <c r="A5372" s="291"/>
      <c r="B5372" s="30"/>
      <c r="C5372" s="30"/>
      <c r="D5372" s="30"/>
      <c r="E5372" s="54"/>
      <c r="F5372" s="21"/>
      <c r="G5372" s="21"/>
      <c r="H5372" s="21"/>
      <c r="I5372" s="21"/>
      <c r="J5372" s="83"/>
      <c r="K5372" s="21"/>
      <c r="L5372" s="21"/>
      <c r="M5372" s="279"/>
      <c r="N5372" s="279"/>
      <c r="O5372" s="279"/>
      <c r="P5372" s="279"/>
      <c r="Q5372" s="269"/>
      <c r="R5372" s="21"/>
      <c r="S5372" s="21"/>
      <c r="T5372" s="21"/>
      <c r="U5372" s="21"/>
      <c r="V5372" s="21"/>
      <c r="W5372" s="21"/>
      <c r="X5372" s="21"/>
      <c r="Y5372" s="91"/>
    </row>
    <row r="5373" spans="1:25">
      <c r="A5373" s="291"/>
      <c r="B5373" s="30"/>
      <c r="C5373" s="30"/>
      <c r="D5373" s="30"/>
      <c r="E5373" s="54"/>
      <c r="F5373" s="21"/>
      <c r="G5373" s="21"/>
      <c r="H5373" s="21"/>
      <c r="I5373" s="21"/>
      <c r="J5373" s="83"/>
      <c r="K5373" s="21"/>
      <c r="L5373" s="21"/>
      <c r="M5373" s="279"/>
      <c r="N5373" s="279"/>
      <c r="O5373" s="279"/>
      <c r="P5373" s="279"/>
      <c r="Q5373" s="269"/>
      <c r="R5373" s="21"/>
      <c r="S5373" s="21"/>
      <c r="T5373" s="21"/>
      <c r="U5373" s="21"/>
      <c r="V5373" s="21"/>
      <c r="W5373" s="21"/>
      <c r="X5373" s="21"/>
      <c r="Y5373" s="91"/>
    </row>
    <row r="5374" spans="1:25">
      <c r="A5374" s="291"/>
      <c r="B5374" s="30"/>
      <c r="C5374" s="30"/>
      <c r="D5374" s="30"/>
      <c r="E5374" s="54"/>
      <c r="F5374" s="21"/>
      <c r="G5374" s="21"/>
      <c r="H5374" s="21"/>
      <c r="I5374" s="21"/>
      <c r="J5374" s="83"/>
      <c r="K5374" s="21"/>
      <c r="L5374" s="21"/>
      <c r="M5374" s="279"/>
      <c r="N5374" s="279"/>
      <c r="O5374" s="279"/>
      <c r="P5374" s="279"/>
      <c r="Q5374" s="269"/>
      <c r="R5374" s="21"/>
      <c r="S5374" s="21"/>
      <c r="T5374" s="21"/>
      <c r="U5374" s="21"/>
      <c r="V5374" s="21"/>
      <c r="W5374" s="21"/>
      <c r="X5374" s="21"/>
      <c r="Y5374" s="91"/>
    </row>
    <row r="5375" spans="1:25">
      <c r="A5375" s="291"/>
      <c r="B5375" s="30"/>
      <c r="C5375" s="30"/>
      <c r="D5375" s="30"/>
      <c r="E5375" s="54"/>
      <c r="F5375" s="21"/>
      <c r="G5375" s="21"/>
      <c r="H5375" s="21"/>
      <c r="I5375" s="21"/>
      <c r="J5375" s="83"/>
      <c r="K5375" s="21"/>
      <c r="L5375" s="21"/>
      <c r="M5375" s="279"/>
      <c r="N5375" s="279"/>
      <c r="O5375" s="279"/>
      <c r="P5375" s="279"/>
      <c r="Q5375" s="269"/>
      <c r="R5375" s="21"/>
      <c r="S5375" s="21"/>
      <c r="T5375" s="21"/>
      <c r="U5375" s="21"/>
      <c r="V5375" s="21"/>
      <c r="W5375" s="21"/>
      <c r="X5375" s="21"/>
      <c r="Y5375" s="91"/>
    </row>
    <row r="5376" spans="1:25">
      <c r="A5376" s="291"/>
      <c r="B5376" s="30"/>
      <c r="C5376" s="30"/>
      <c r="D5376" s="30"/>
      <c r="E5376" s="54"/>
      <c r="F5376" s="21"/>
      <c r="G5376" s="21"/>
      <c r="H5376" s="21"/>
      <c r="I5376" s="21"/>
      <c r="J5376" s="83"/>
      <c r="K5376" s="21"/>
      <c r="L5376" s="21"/>
      <c r="M5376" s="279"/>
      <c r="N5376" s="279"/>
      <c r="O5376" s="279"/>
      <c r="P5376" s="279"/>
      <c r="Q5376" s="269"/>
      <c r="R5376" s="21"/>
      <c r="S5376" s="21"/>
      <c r="T5376" s="21"/>
      <c r="U5376" s="21"/>
      <c r="V5376" s="21"/>
      <c r="W5376" s="21"/>
      <c r="X5376" s="21"/>
      <c r="Y5376" s="91"/>
    </row>
    <row r="5377" spans="1:25">
      <c r="A5377" s="291"/>
      <c r="B5377" s="30"/>
      <c r="C5377" s="30"/>
      <c r="D5377" s="30"/>
      <c r="E5377" s="54"/>
      <c r="F5377" s="21"/>
      <c r="G5377" s="21"/>
      <c r="H5377" s="21"/>
      <c r="I5377" s="21"/>
      <c r="J5377" s="83"/>
      <c r="K5377" s="21"/>
      <c r="L5377" s="21"/>
      <c r="M5377" s="279"/>
      <c r="N5377" s="279"/>
      <c r="O5377" s="279"/>
      <c r="P5377" s="279"/>
      <c r="Q5377" s="269"/>
      <c r="R5377" s="21"/>
      <c r="S5377" s="21"/>
      <c r="T5377" s="21"/>
      <c r="U5377" s="21"/>
      <c r="V5377" s="21"/>
      <c r="W5377" s="21"/>
      <c r="X5377" s="21"/>
      <c r="Y5377" s="91"/>
    </row>
    <row r="5378" spans="1:25">
      <c r="A5378" s="291"/>
      <c r="B5378" s="30"/>
      <c r="C5378" s="30"/>
      <c r="D5378" s="30"/>
      <c r="E5378" s="54"/>
      <c r="F5378" s="21"/>
      <c r="G5378" s="21"/>
      <c r="H5378" s="21"/>
      <c r="I5378" s="21"/>
      <c r="J5378" s="83"/>
      <c r="K5378" s="21"/>
      <c r="L5378" s="21"/>
      <c r="M5378" s="279"/>
      <c r="N5378" s="279"/>
      <c r="O5378" s="279"/>
      <c r="P5378" s="279"/>
      <c r="Q5378" s="269"/>
      <c r="R5378" s="21"/>
      <c r="S5378" s="21"/>
      <c r="T5378" s="21"/>
      <c r="U5378" s="21"/>
      <c r="V5378" s="21"/>
      <c r="W5378" s="21"/>
      <c r="X5378" s="21"/>
      <c r="Y5378" s="91"/>
    </row>
    <row r="5379" spans="1:25">
      <c r="A5379" s="291"/>
      <c r="B5379" s="30"/>
      <c r="C5379" s="30"/>
      <c r="D5379" s="30"/>
      <c r="E5379" s="54"/>
      <c r="F5379" s="21"/>
      <c r="G5379" s="21"/>
      <c r="H5379" s="21"/>
      <c r="I5379" s="21"/>
      <c r="J5379" s="83"/>
      <c r="K5379" s="21"/>
      <c r="L5379" s="21"/>
      <c r="M5379" s="279"/>
      <c r="N5379" s="279"/>
      <c r="O5379" s="279"/>
      <c r="P5379" s="279"/>
      <c r="Q5379" s="269"/>
      <c r="R5379" s="21"/>
      <c r="S5379" s="21"/>
      <c r="T5379" s="21"/>
      <c r="U5379" s="21"/>
      <c r="V5379" s="21"/>
      <c r="W5379" s="21"/>
      <c r="X5379" s="21"/>
      <c r="Y5379" s="91"/>
    </row>
    <row r="5380" spans="1:25">
      <c r="A5380" s="291"/>
      <c r="B5380" s="30"/>
      <c r="C5380" s="30"/>
      <c r="D5380" s="30"/>
      <c r="E5380" s="54"/>
      <c r="F5380" s="21"/>
      <c r="G5380" s="21"/>
      <c r="H5380" s="21"/>
      <c r="I5380" s="21"/>
      <c r="J5380" s="83"/>
      <c r="K5380" s="21"/>
      <c r="L5380" s="21"/>
      <c r="M5380" s="279"/>
      <c r="N5380" s="279"/>
      <c r="O5380" s="279"/>
      <c r="P5380" s="279"/>
      <c r="Q5380" s="269"/>
      <c r="R5380" s="21"/>
      <c r="S5380" s="21"/>
      <c r="T5380" s="21"/>
      <c r="U5380" s="21"/>
      <c r="V5380" s="21"/>
      <c r="W5380" s="21"/>
      <c r="X5380" s="21"/>
      <c r="Y5380" s="91"/>
    </row>
    <row r="5381" spans="1:25">
      <c r="A5381" s="291"/>
      <c r="B5381" s="30"/>
      <c r="C5381" s="30"/>
      <c r="D5381" s="30"/>
      <c r="E5381" s="54"/>
      <c r="F5381" s="21"/>
      <c r="G5381" s="21"/>
      <c r="H5381" s="21"/>
      <c r="I5381" s="21"/>
      <c r="J5381" s="83"/>
      <c r="K5381" s="21"/>
      <c r="L5381" s="21"/>
      <c r="M5381" s="279"/>
      <c r="N5381" s="279"/>
      <c r="O5381" s="279"/>
      <c r="P5381" s="279"/>
      <c r="Q5381" s="269"/>
      <c r="R5381" s="21"/>
      <c r="S5381" s="21"/>
      <c r="T5381" s="21"/>
      <c r="U5381" s="21"/>
      <c r="V5381" s="21"/>
      <c r="W5381" s="21"/>
      <c r="X5381" s="21"/>
      <c r="Y5381" s="91"/>
    </row>
    <row r="5382" spans="1:25">
      <c r="A5382" s="291"/>
      <c r="B5382" s="30"/>
      <c r="C5382" s="30"/>
      <c r="D5382" s="30"/>
      <c r="E5382" s="54"/>
      <c r="F5382" s="21"/>
      <c r="G5382" s="21"/>
      <c r="H5382" s="21"/>
      <c r="I5382" s="21"/>
      <c r="J5382" s="83"/>
      <c r="K5382" s="21"/>
      <c r="L5382" s="21"/>
      <c r="M5382" s="279"/>
      <c r="N5382" s="279"/>
      <c r="O5382" s="279"/>
      <c r="P5382" s="279"/>
      <c r="Q5382" s="269"/>
      <c r="R5382" s="21"/>
      <c r="S5382" s="21"/>
      <c r="T5382" s="21"/>
      <c r="U5382" s="21"/>
      <c r="V5382" s="21"/>
      <c r="W5382" s="21"/>
      <c r="X5382" s="21"/>
      <c r="Y5382" s="91"/>
    </row>
    <row r="5383" spans="1:25">
      <c r="A5383" s="291"/>
      <c r="B5383" s="30"/>
      <c r="C5383" s="30"/>
      <c r="D5383" s="30"/>
      <c r="E5383" s="54"/>
      <c r="F5383" s="21"/>
      <c r="G5383" s="21"/>
      <c r="H5383" s="21"/>
      <c r="I5383" s="21"/>
      <c r="J5383" s="83"/>
      <c r="K5383" s="21"/>
      <c r="L5383" s="21"/>
      <c r="M5383" s="279"/>
      <c r="N5383" s="279"/>
      <c r="O5383" s="279"/>
      <c r="P5383" s="279"/>
      <c r="Q5383" s="269"/>
      <c r="R5383" s="21"/>
      <c r="S5383" s="21"/>
      <c r="T5383" s="21"/>
      <c r="U5383" s="21"/>
      <c r="V5383" s="21"/>
      <c r="W5383" s="21"/>
      <c r="X5383" s="21"/>
      <c r="Y5383" s="91"/>
    </row>
    <row r="5384" spans="1:25">
      <c r="A5384" s="291"/>
      <c r="B5384" s="30"/>
      <c r="C5384" s="30"/>
      <c r="D5384" s="30"/>
      <c r="E5384" s="54"/>
      <c r="F5384" s="21"/>
      <c r="G5384" s="21"/>
      <c r="H5384" s="21"/>
      <c r="I5384" s="21"/>
      <c r="J5384" s="83"/>
      <c r="K5384" s="21"/>
      <c r="L5384" s="21"/>
      <c r="M5384" s="279"/>
      <c r="N5384" s="279"/>
      <c r="O5384" s="279"/>
      <c r="P5384" s="279"/>
      <c r="Q5384" s="269"/>
      <c r="R5384" s="21"/>
      <c r="S5384" s="21"/>
      <c r="T5384" s="21"/>
      <c r="U5384" s="21"/>
      <c r="V5384" s="21"/>
      <c r="W5384" s="21"/>
      <c r="X5384" s="21"/>
      <c r="Y5384" s="91"/>
    </row>
    <row r="5385" spans="1:25">
      <c r="A5385" s="291"/>
      <c r="B5385" s="30"/>
      <c r="C5385" s="30"/>
      <c r="D5385" s="30"/>
      <c r="E5385" s="54"/>
      <c r="F5385" s="21"/>
      <c r="G5385" s="21"/>
      <c r="H5385" s="21"/>
      <c r="I5385" s="21"/>
      <c r="J5385" s="83"/>
      <c r="K5385" s="21"/>
      <c r="L5385" s="21"/>
      <c r="M5385" s="279"/>
      <c r="N5385" s="279"/>
      <c r="O5385" s="279"/>
      <c r="P5385" s="279"/>
      <c r="Q5385" s="269"/>
      <c r="R5385" s="21"/>
      <c r="S5385" s="21"/>
      <c r="T5385" s="21"/>
      <c r="U5385" s="21"/>
      <c r="V5385" s="21"/>
      <c r="W5385" s="21"/>
      <c r="X5385" s="21"/>
      <c r="Y5385" s="91"/>
    </row>
    <row r="5386" spans="1:25">
      <c r="A5386" s="291"/>
      <c r="B5386" s="30"/>
      <c r="C5386" s="30"/>
      <c r="D5386" s="30"/>
      <c r="E5386" s="54"/>
      <c r="F5386" s="21"/>
      <c r="G5386" s="21"/>
      <c r="H5386" s="21"/>
      <c r="I5386" s="21"/>
      <c r="J5386" s="83"/>
      <c r="K5386" s="21"/>
      <c r="L5386" s="21"/>
      <c r="M5386" s="279"/>
      <c r="N5386" s="279"/>
      <c r="O5386" s="279"/>
      <c r="P5386" s="279"/>
      <c r="Q5386" s="269"/>
      <c r="R5386" s="21"/>
      <c r="S5386" s="21"/>
      <c r="T5386" s="21"/>
      <c r="U5386" s="21"/>
      <c r="V5386" s="21"/>
      <c r="W5386" s="21"/>
      <c r="X5386" s="21"/>
      <c r="Y5386" s="91"/>
    </row>
    <row r="5387" spans="1:25">
      <c r="A5387" s="291"/>
      <c r="B5387" s="30"/>
      <c r="C5387" s="30"/>
      <c r="D5387" s="30"/>
      <c r="E5387" s="54"/>
      <c r="F5387" s="21"/>
      <c r="G5387" s="21"/>
      <c r="H5387" s="21"/>
      <c r="I5387" s="21"/>
      <c r="J5387" s="83"/>
      <c r="K5387" s="21"/>
      <c r="L5387" s="21"/>
      <c r="M5387" s="279"/>
      <c r="N5387" s="279"/>
      <c r="O5387" s="279"/>
      <c r="P5387" s="279"/>
      <c r="Q5387" s="269"/>
      <c r="R5387" s="21"/>
      <c r="S5387" s="21"/>
      <c r="T5387" s="21"/>
      <c r="U5387" s="21"/>
      <c r="V5387" s="21"/>
      <c r="W5387" s="21"/>
      <c r="X5387" s="21"/>
      <c r="Y5387" s="91"/>
    </row>
    <row r="5388" spans="1:25">
      <c r="A5388" s="291"/>
      <c r="B5388" s="30"/>
      <c r="C5388" s="30"/>
      <c r="D5388" s="30"/>
      <c r="E5388" s="54"/>
      <c r="F5388" s="21"/>
      <c r="G5388" s="21"/>
      <c r="H5388" s="21"/>
      <c r="I5388" s="21"/>
      <c r="J5388" s="83"/>
      <c r="K5388" s="21"/>
      <c r="L5388" s="21"/>
      <c r="M5388" s="279"/>
      <c r="N5388" s="279"/>
      <c r="O5388" s="279"/>
      <c r="P5388" s="279"/>
      <c r="Q5388" s="269"/>
      <c r="R5388" s="21"/>
      <c r="S5388" s="21"/>
      <c r="T5388" s="21"/>
      <c r="U5388" s="21"/>
      <c r="V5388" s="21"/>
      <c r="W5388" s="21"/>
      <c r="X5388" s="21"/>
      <c r="Y5388" s="91"/>
    </row>
    <row r="5389" spans="1:25">
      <c r="A5389" s="291"/>
      <c r="B5389" s="30"/>
      <c r="C5389" s="30"/>
      <c r="D5389" s="30"/>
      <c r="E5389" s="54"/>
      <c r="F5389" s="21"/>
      <c r="G5389" s="21"/>
      <c r="H5389" s="21"/>
      <c r="I5389" s="21"/>
      <c r="J5389" s="83"/>
      <c r="K5389" s="21"/>
      <c r="L5389" s="21"/>
      <c r="M5389" s="279"/>
      <c r="N5389" s="279"/>
      <c r="O5389" s="279"/>
      <c r="P5389" s="279"/>
      <c r="Q5389" s="269"/>
      <c r="R5389" s="21"/>
      <c r="S5389" s="21"/>
      <c r="T5389" s="21"/>
      <c r="U5389" s="21"/>
      <c r="V5389" s="21"/>
      <c r="W5389" s="21"/>
      <c r="X5389" s="21"/>
      <c r="Y5389" s="91"/>
    </row>
    <row r="5390" spans="1:25">
      <c r="A5390" s="291"/>
      <c r="B5390" s="30"/>
      <c r="C5390" s="30"/>
      <c r="D5390" s="30"/>
      <c r="E5390" s="54"/>
      <c r="F5390" s="21"/>
      <c r="G5390" s="21"/>
      <c r="H5390" s="21"/>
      <c r="I5390" s="21"/>
      <c r="J5390" s="83"/>
      <c r="K5390" s="21"/>
      <c r="L5390" s="21"/>
      <c r="M5390" s="279"/>
      <c r="N5390" s="279"/>
      <c r="O5390" s="279"/>
      <c r="P5390" s="279"/>
      <c r="Q5390" s="269"/>
      <c r="R5390" s="21"/>
      <c r="S5390" s="21"/>
      <c r="T5390" s="21"/>
      <c r="U5390" s="21"/>
      <c r="V5390" s="21"/>
      <c r="W5390" s="21"/>
      <c r="X5390" s="21"/>
      <c r="Y5390" s="91"/>
    </row>
    <row r="5391" spans="1:25">
      <c r="A5391" s="291"/>
      <c r="B5391" s="30"/>
      <c r="C5391" s="30"/>
      <c r="D5391" s="30"/>
      <c r="E5391" s="54"/>
      <c r="F5391" s="21"/>
      <c r="G5391" s="21"/>
      <c r="H5391" s="21"/>
      <c r="I5391" s="21"/>
      <c r="J5391" s="83"/>
      <c r="K5391" s="21"/>
      <c r="L5391" s="21"/>
      <c r="M5391" s="279"/>
      <c r="N5391" s="279"/>
      <c r="O5391" s="279"/>
      <c r="P5391" s="279"/>
      <c r="Q5391" s="269"/>
      <c r="R5391" s="21"/>
      <c r="S5391" s="21"/>
      <c r="T5391" s="21"/>
      <c r="U5391" s="21"/>
      <c r="V5391" s="21"/>
      <c r="W5391" s="21"/>
      <c r="X5391" s="21"/>
      <c r="Y5391" s="91"/>
    </row>
    <row r="5392" spans="1:25">
      <c r="A5392" s="291"/>
      <c r="B5392" s="30"/>
      <c r="C5392" s="30"/>
      <c r="D5392" s="30"/>
      <c r="E5392" s="54"/>
      <c r="F5392" s="21"/>
      <c r="G5392" s="21"/>
      <c r="H5392" s="21"/>
      <c r="I5392" s="21"/>
      <c r="J5392" s="83"/>
      <c r="K5392" s="21"/>
      <c r="L5392" s="21"/>
      <c r="M5392" s="279"/>
      <c r="N5392" s="279"/>
      <c r="O5392" s="279"/>
      <c r="P5392" s="279"/>
      <c r="Q5392" s="269"/>
      <c r="R5392" s="21"/>
      <c r="S5392" s="21"/>
      <c r="T5392" s="21"/>
      <c r="U5392" s="21"/>
      <c r="V5392" s="21"/>
      <c r="W5392" s="21"/>
      <c r="X5392" s="21"/>
      <c r="Y5392" s="91"/>
    </row>
    <row r="5393" spans="1:25">
      <c r="A5393" s="291"/>
      <c r="B5393" s="30"/>
      <c r="C5393" s="30"/>
      <c r="D5393" s="30"/>
      <c r="E5393" s="54"/>
      <c r="F5393" s="21"/>
      <c r="G5393" s="21"/>
      <c r="H5393" s="21"/>
      <c r="I5393" s="21"/>
      <c r="J5393" s="83"/>
      <c r="K5393" s="21"/>
      <c r="L5393" s="21"/>
      <c r="M5393" s="279"/>
      <c r="N5393" s="279"/>
      <c r="O5393" s="279"/>
      <c r="P5393" s="279"/>
      <c r="Q5393" s="269"/>
      <c r="R5393" s="21"/>
      <c r="S5393" s="21"/>
      <c r="T5393" s="21"/>
      <c r="U5393" s="21"/>
      <c r="V5393" s="21"/>
      <c r="W5393" s="21"/>
      <c r="X5393" s="21"/>
      <c r="Y5393" s="91"/>
    </row>
    <row r="5394" spans="1:25">
      <c r="A5394" s="291"/>
      <c r="B5394" s="30"/>
      <c r="C5394" s="30"/>
      <c r="D5394" s="30"/>
      <c r="E5394" s="54"/>
      <c r="F5394" s="21"/>
      <c r="G5394" s="21"/>
      <c r="H5394" s="21"/>
      <c r="I5394" s="21"/>
      <c r="J5394" s="83"/>
      <c r="K5394" s="21"/>
      <c r="L5394" s="21"/>
      <c r="M5394" s="279"/>
      <c r="N5394" s="279"/>
      <c r="O5394" s="279"/>
      <c r="P5394" s="279"/>
      <c r="Q5394" s="269"/>
      <c r="R5394" s="21"/>
      <c r="S5394" s="21"/>
      <c r="T5394" s="21"/>
      <c r="U5394" s="21"/>
      <c r="V5394" s="21"/>
      <c r="W5394" s="21"/>
      <c r="X5394" s="21"/>
      <c r="Y5394" s="91"/>
    </row>
    <row r="5395" spans="1:25">
      <c r="A5395" s="291"/>
      <c r="B5395" s="30"/>
      <c r="C5395" s="30"/>
      <c r="D5395" s="30"/>
      <c r="E5395" s="54"/>
      <c r="F5395" s="21"/>
      <c r="G5395" s="21"/>
      <c r="H5395" s="21"/>
      <c r="I5395" s="21"/>
      <c r="J5395" s="83"/>
      <c r="K5395" s="21"/>
      <c r="L5395" s="21"/>
      <c r="M5395" s="279"/>
      <c r="N5395" s="279"/>
      <c r="O5395" s="279"/>
      <c r="P5395" s="279"/>
      <c r="Q5395" s="269"/>
      <c r="R5395" s="21"/>
      <c r="S5395" s="21"/>
      <c r="T5395" s="21"/>
      <c r="U5395" s="21"/>
      <c r="V5395" s="21"/>
      <c r="W5395" s="21"/>
      <c r="X5395" s="21"/>
      <c r="Y5395" s="91"/>
    </row>
    <row r="5396" spans="1:25">
      <c r="A5396" s="291"/>
      <c r="B5396" s="30"/>
      <c r="C5396" s="30"/>
      <c r="D5396" s="30"/>
      <c r="E5396" s="54"/>
      <c r="F5396" s="21"/>
      <c r="G5396" s="21"/>
      <c r="H5396" s="21"/>
      <c r="I5396" s="21"/>
      <c r="J5396" s="83"/>
      <c r="K5396" s="21"/>
      <c r="L5396" s="21"/>
      <c r="M5396" s="279"/>
      <c r="N5396" s="279"/>
      <c r="O5396" s="279"/>
      <c r="P5396" s="279"/>
      <c r="Q5396" s="269"/>
      <c r="R5396" s="21"/>
      <c r="S5396" s="21"/>
      <c r="T5396" s="21"/>
      <c r="U5396" s="21"/>
      <c r="V5396" s="21"/>
      <c r="W5396" s="21"/>
      <c r="X5396" s="21"/>
      <c r="Y5396" s="91"/>
    </row>
    <row r="5397" spans="1:25">
      <c r="A5397" s="291"/>
      <c r="B5397" s="30"/>
      <c r="C5397" s="30"/>
      <c r="D5397" s="30"/>
      <c r="E5397" s="54"/>
      <c r="F5397" s="21"/>
      <c r="G5397" s="21"/>
      <c r="H5397" s="21"/>
      <c r="I5397" s="21"/>
      <c r="J5397" s="83"/>
      <c r="K5397" s="21"/>
      <c r="L5397" s="21"/>
      <c r="M5397" s="279"/>
      <c r="N5397" s="279"/>
      <c r="O5397" s="279"/>
      <c r="P5397" s="279"/>
      <c r="Q5397" s="269"/>
      <c r="R5397" s="21"/>
      <c r="S5397" s="21"/>
      <c r="T5397" s="21"/>
      <c r="U5397" s="21"/>
      <c r="V5397" s="21"/>
      <c r="W5397" s="21"/>
      <c r="X5397" s="21"/>
      <c r="Y5397" s="91"/>
    </row>
    <row r="5398" spans="1:25">
      <c r="A5398" s="291"/>
      <c r="B5398" s="30"/>
      <c r="C5398" s="30"/>
      <c r="D5398" s="30"/>
      <c r="E5398" s="54"/>
      <c r="F5398" s="21"/>
      <c r="G5398" s="21"/>
      <c r="H5398" s="21"/>
      <c r="I5398" s="21"/>
      <c r="J5398" s="83"/>
      <c r="K5398" s="21"/>
      <c r="L5398" s="21"/>
      <c r="M5398" s="279"/>
      <c r="N5398" s="279"/>
      <c r="O5398" s="279"/>
      <c r="P5398" s="279"/>
      <c r="Q5398" s="269"/>
      <c r="R5398" s="21"/>
      <c r="S5398" s="21"/>
      <c r="T5398" s="21"/>
      <c r="U5398" s="21"/>
      <c r="V5398" s="21"/>
      <c r="W5398" s="21"/>
      <c r="X5398" s="21"/>
      <c r="Y5398" s="91"/>
    </row>
    <row r="5399" spans="1:25">
      <c r="A5399" s="291"/>
      <c r="B5399" s="30"/>
      <c r="C5399" s="30"/>
      <c r="D5399" s="30"/>
      <c r="E5399" s="54"/>
      <c r="F5399" s="21"/>
      <c r="G5399" s="21"/>
      <c r="H5399" s="21"/>
      <c r="I5399" s="21"/>
      <c r="J5399" s="83"/>
      <c r="K5399" s="21"/>
      <c r="L5399" s="21"/>
      <c r="M5399" s="279"/>
      <c r="N5399" s="279"/>
      <c r="O5399" s="279"/>
      <c r="P5399" s="279"/>
      <c r="Q5399" s="269"/>
      <c r="R5399" s="21"/>
      <c r="S5399" s="21"/>
      <c r="T5399" s="21"/>
      <c r="U5399" s="21"/>
      <c r="V5399" s="21"/>
      <c r="W5399" s="21"/>
      <c r="X5399" s="21"/>
      <c r="Y5399" s="91"/>
    </row>
    <row r="5400" spans="1:25">
      <c r="A5400" s="291"/>
      <c r="B5400" s="30"/>
      <c r="C5400" s="30"/>
      <c r="D5400" s="30"/>
      <c r="E5400" s="54"/>
      <c r="F5400" s="21"/>
      <c r="G5400" s="21"/>
      <c r="H5400" s="21"/>
      <c r="I5400" s="21"/>
      <c r="J5400" s="83"/>
      <c r="K5400" s="21"/>
      <c r="L5400" s="21"/>
      <c r="M5400" s="279"/>
      <c r="N5400" s="279"/>
      <c r="O5400" s="279"/>
      <c r="P5400" s="279"/>
      <c r="Q5400" s="269"/>
      <c r="R5400" s="21"/>
      <c r="S5400" s="21"/>
      <c r="T5400" s="21"/>
      <c r="U5400" s="21"/>
      <c r="V5400" s="21"/>
      <c r="W5400" s="21"/>
      <c r="X5400" s="21"/>
      <c r="Y5400" s="91"/>
    </row>
    <row r="5401" spans="1:25">
      <c r="A5401" s="291"/>
      <c r="B5401" s="30"/>
      <c r="C5401" s="30"/>
      <c r="D5401" s="30"/>
      <c r="E5401" s="54"/>
      <c r="F5401" s="21"/>
      <c r="G5401" s="21"/>
      <c r="H5401" s="21"/>
      <c r="I5401" s="21"/>
      <c r="J5401" s="83"/>
      <c r="K5401" s="21"/>
      <c r="L5401" s="21"/>
      <c r="M5401" s="279"/>
      <c r="N5401" s="279"/>
      <c r="O5401" s="279"/>
      <c r="P5401" s="279"/>
      <c r="Q5401" s="269"/>
      <c r="R5401" s="21"/>
      <c r="S5401" s="21"/>
      <c r="T5401" s="21"/>
      <c r="U5401" s="21"/>
      <c r="V5401" s="21"/>
      <c r="W5401" s="21"/>
      <c r="X5401" s="21"/>
      <c r="Y5401" s="91"/>
    </row>
    <row r="5402" spans="1:25">
      <c r="A5402" s="291"/>
      <c r="B5402" s="30"/>
      <c r="C5402" s="30"/>
      <c r="D5402" s="30"/>
      <c r="E5402" s="54"/>
      <c r="F5402" s="21"/>
      <c r="G5402" s="21"/>
      <c r="H5402" s="21"/>
      <c r="I5402" s="21"/>
      <c r="J5402" s="83"/>
      <c r="K5402" s="21"/>
      <c r="L5402" s="21"/>
      <c r="M5402" s="279"/>
      <c r="N5402" s="279"/>
      <c r="O5402" s="279"/>
      <c r="P5402" s="279"/>
      <c r="Q5402" s="269"/>
      <c r="R5402" s="21"/>
      <c r="S5402" s="21"/>
      <c r="T5402" s="21"/>
      <c r="U5402" s="21"/>
      <c r="V5402" s="21"/>
      <c r="W5402" s="21"/>
      <c r="X5402" s="21"/>
      <c r="Y5402" s="91"/>
    </row>
    <row r="5403" spans="1:25">
      <c r="A5403" s="291"/>
      <c r="B5403" s="30"/>
      <c r="C5403" s="30"/>
      <c r="D5403" s="30"/>
      <c r="E5403" s="54"/>
      <c r="F5403" s="21"/>
      <c r="G5403" s="21"/>
      <c r="H5403" s="21"/>
      <c r="I5403" s="21"/>
      <c r="J5403" s="83"/>
      <c r="K5403" s="21"/>
      <c r="L5403" s="21"/>
      <c r="M5403" s="279"/>
      <c r="N5403" s="279"/>
      <c r="O5403" s="279"/>
      <c r="P5403" s="279"/>
      <c r="Q5403" s="269"/>
      <c r="R5403" s="21"/>
      <c r="S5403" s="21"/>
      <c r="T5403" s="21"/>
      <c r="U5403" s="21"/>
      <c r="V5403" s="21"/>
      <c r="W5403" s="21"/>
      <c r="X5403" s="21"/>
      <c r="Y5403" s="91"/>
    </row>
    <row r="5404" spans="1:25">
      <c r="A5404" s="291"/>
      <c r="B5404" s="30"/>
      <c r="C5404" s="30"/>
      <c r="D5404" s="30"/>
      <c r="E5404" s="54"/>
      <c r="F5404" s="21"/>
      <c r="G5404" s="21"/>
      <c r="H5404" s="21"/>
      <c r="I5404" s="21"/>
      <c r="J5404" s="83"/>
      <c r="K5404" s="21"/>
      <c r="L5404" s="21"/>
      <c r="M5404" s="279"/>
      <c r="N5404" s="279"/>
      <c r="O5404" s="279"/>
      <c r="P5404" s="279"/>
      <c r="Q5404" s="269"/>
      <c r="R5404" s="21"/>
      <c r="S5404" s="21"/>
      <c r="T5404" s="21"/>
      <c r="U5404" s="21"/>
      <c r="V5404" s="21"/>
      <c r="W5404" s="21"/>
      <c r="X5404" s="21"/>
      <c r="Y5404" s="91"/>
    </row>
    <row r="5405" spans="1:25">
      <c r="A5405" s="291"/>
      <c r="B5405" s="30"/>
      <c r="C5405" s="30"/>
      <c r="D5405" s="30"/>
      <c r="E5405" s="54"/>
      <c r="F5405" s="21"/>
      <c r="G5405" s="21"/>
      <c r="H5405" s="21"/>
      <c r="I5405" s="21"/>
      <c r="J5405" s="83"/>
      <c r="K5405" s="21"/>
      <c r="L5405" s="21"/>
      <c r="M5405" s="279"/>
      <c r="N5405" s="279"/>
      <c r="O5405" s="279"/>
      <c r="P5405" s="279"/>
      <c r="Q5405" s="269"/>
      <c r="R5405" s="21"/>
      <c r="S5405" s="21"/>
      <c r="T5405" s="21"/>
      <c r="U5405" s="21"/>
      <c r="V5405" s="21"/>
      <c r="W5405" s="21"/>
      <c r="X5405" s="21"/>
      <c r="Y5405" s="91"/>
    </row>
    <row r="5406" spans="1:25">
      <c r="A5406" s="291"/>
      <c r="B5406" s="30"/>
      <c r="C5406" s="30"/>
      <c r="D5406" s="30"/>
      <c r="E5406" s="54"/>
      <c r="F5406" s="21"/>
      <c r="G5406" s="21"/>
      <c r="H5406" s="21"/>
      <c r="I5406" s="21"/>
      <c r="J5406" s="83"/>
      <c r="K5406" s="21"/>
      <c r="L5406" s="21"/>
      <c r="M5406" s="279"/>
      <c r="N5406" s="279"/>
      <c r="O5406" s="279"/>
      <c r="P5406" s="279"/>
      <c r="Q5406" s="269"/>
      <c r="R5406" s="21"/>
      <c r="S5406" s="21"/>
      <c r="T5406" s="21"/>
      <c r="U5406" s="21"/>
      <c r="V5406" s="21"/>
      <c r="W5406" s="21"/>
      <c r="X5406" s="21"/>
      <c r="Y5406" s="91"/>
    </row>
    <row r="5407" spans="1:25">
      <c r="A5407" s="291"/>
      <c r="B5407" s="30"/>
      <c r="C5407" s="30"/>
      <c r="D5407" s="30"/>
      <c r="E5407" s="54"/>
      <c r="F5407" s="21"/>
      <c r="G5407" s="21"/>
      <c r="H5407" s="21"/>
      <c r="I5407" s="21"/>
      <c r="J5407" s="83"/>
      <c r="K5407" s="21"/>
      <c r="L5407" s="21"/>
      <c r="M5407" s="279"/>
      <c r="N5407" s="279"/>
      <c r="O5407" s="279"/>
      <c r="P5407" s="279"/>
      <c r="Q5407" s="269"/>
      <c r="R5407" s="21"/>
      <c r="S5407" s="21"/>
      <c r="T5407" s="21"/>
      <c r="U5407" s="21"/>
      <c r="V5407" s="21"/>
      <c r="W5407" s="21"/>
      <c r="X5407" s="21"/>
      <c r="Y5407" s="91"/>
    </row>
    <row r="5408" spans="1:25">
      <c r="A5408" s="291"/>
      <c r="B5408" s="30"/>
      <c r="C5408" s="30"/>
      <c r="D5408" s="30"/>
      <c r="E5408" s="54"/>
      <c r="F5408" s="21"/>
      <c r="G5408" s="21"/>
      <c r="H5408" s="21"/>
      <c r="I5408" s="21"/>
      <c r="J5408" s="83"/>
      <c r="K5408" s="21"/>
      <c r="L5408" s="21"/>
      <c r="M5408" s="279"/>
      <c r="N5408" s="279"/>
      <c r="O5408" s="279"/>
      <c r="P5408" s="279"/>
      <c r="Q5408" s="269"/>
      <c r="R5408" s="21"/>
      <c r="S5408" s="21"/>
      <c r="T5408" s="21"/>
      <c r="U5408" s="21"/>
      <c r="V5408" s="21"/>
      <c r="W5408" s="21"/>
      <c r="X5408" s="21"/>
      <c r="Y5408" s="91"/>
    </row>
    <row r="5409" spans="1:25">
      <c r="A5409" s="291"/>
      <c r="B5409" s="30"/>
      <c r="C5409" s="30"/>
      <c r="D5409" s="30"/>
      <c r="E5409" s="54"/>
      <c r="F5409" s="21"/>
      <c r="G5409" s="21"/>
      <c r="H5409" s="21"/>
      <c r="I5409" s="21"/>
      <c r="J5409" s="83"/>
      <c r="K5409" s="21"/>
      <c r="L5409" s="21"/>
      <c r="M5409" s="279"/>
      <c r="N5409" s="279"/>
      <c r="O5409" s="279"/>
      <c r="P5409" s="279"/>
      <c r="Q5409" s="269"/>
      <c r="R5409" s="21"/>
      <c r="S5409" s="21"/>
      <c r="T5409" s="21"/>
      <c r="U5409" s="21"/>
      <c r="V5409" s="21"/>
      <c r="W5409" s="21"/>
      <c r="X5409" s="21"/>
      <c r="Y5409" s="91"/>
    </row>
    <row r="5410" spans="1:25">
      <c r="A5410" s="291"/>
      <c r="B5410" s="30"/>
      <c r="C5410" s="30"/>
      <c r="D5410" s="30"/>
      <c r="E5410" s="54"/>
      <c r="F5410" s="21"/>
      <c r="G5410" s="21"/>
      <c r="H5410" s="21"/>
      <c r="I5410" s="21"/>
      <c r="J5410" s="83"/>
      <c r="K5410" s="21"/>
      <c r="L5410" s="21"/>
      <c r="M5410" s="279"/>
      <c r="N5410" s="279"/>
      <c r="O5410" s="279"/>
      <c r="P5410" s="279"/>
      <c r="Q5410" s="269"/>
      <c r="R5410" s="21"/>
      <c r="S5410" s="21"/>
      <c r="T5410" s="21"/>
      <c r="U5410" s="21"/>
      <c r="V5410" s="21"/>
      <c r="W5410" s="21"/>
      <c r="X5410" s="21"/>
      <c r="Y5410" s="91"/>
    </row>
    <row r="5411" spans="1:25">
      <c r="A5411" s="291"/>
      <c r="B5411" s="30"/>
      <c r="C5411" s="30"/>
      <c r="D5411" s="30"/>
      <c r="E5411" s="54"/>
      <c r="F5411" s="21"/>
      <c r="G5411" s="21"/>
      <c r="H5411" s="21"/>
      <c r="I5411" s="21"/>
      <c r="J5411" s="83"/>
      <c r="K5411" s="21"/>
      <c r="L5411" s="21"/>
      <c r="M5411" s="279"/>
      <c r="N5411" s="279"/>
      <c r="O5411" s="279"/>
      <c r="P5411" s="279"/>
      <c r="Q5411" s="269"/>
      <c r="R5411" s="21"/>
      <c r="S5411" s="21"/>
      <c r="T5411" s="21"/>
      <c r="U5411" s="21"/>
      <c r="V5411" s="21"/>
      <c r="W5411" s="21"/>
      <c r="X5411" s="21"/>
      <c r="Y5411" s="91"/>
    </row>
    <row r="5412" spans="1:25">
      <c r="A5412" s="291"/>
      <c r="B5412" s="30"/>
      <c r="C5412" s="30"/>
      <c r="D5412" s="30"/>
      <c r="E5412" s="54"/>
      <c r="F5412" s="21"/>
      <c r="G5412" s="21"/>
      <c r="H5412" s="21"/>
      <c r="I5412" s="21"/>
      <c r="J5412" s="83"/>
      <c r="K5412" s="21"/>
      <c r="L5412" s="21"/>
      <c r="M5412" s="279"/>
      <c r="N5412" s="279"/>
      <c r="O5412" s="279"/>
      <c r="P5412" s="279"/>
      <c r="Q5412" s="269"/>
      <c r="R5412" s="21"/>
      <c r="S5412" s="21"/>
      <c r="T5412" s="21"/>
      <c r="U5412" s="21"/>
      <c r="V5412" s="21"/>
      <c r="W5412" s="21"/>
      <c r="X5412" s="21"/>
      <c r="Y5412" s="91"/>
    </row>
    <row r="5413" spans="1:25">
      <c r="A5413" s="291"/>
      <c r="B5413" s="30"/>
      <c r="C5413" s="30"/>
      <c r="D5413" s="30"/>
      <c r="E5413" s="54"/>
      <c r="F5413" s="21"/>
      <c r="G5413" s="21"/>
      <c r="H5413" s="21"/>
      <c r="I5413" s="21"/>
      <c r="J5413" s="83"/>
      <c r="K5413" s="21"/>
      <c r="L5413" s="21"/>
      <c r="M5413" s="279"/>
      <c r="N5413" s="279"/>
      <c r="O5413" s="279"/>
      <c r="P5413" s="279"/>
      <c r="Q5413" s="269"/>
      <c r="R5413" s="21"/>
      <c r="S5413" s="21"/>
      <c r="T5413" s="21"/>
      <c r="U5413" s="21"/>
      <c r="V5413" s="21"/>
      <c r="W5413" s="21"/>
      <c r="X5413" s="21"/>
      <c r="Y5413" s="91"/>
    </row>
    <row r="5414" spans="1:25">
      <c r="A5414" s="291"/>
      <c r="B5414" s="30"/>
      <c r="C5414" s="30"/>
      <c r="D5414" s="30"/>
      <c r="E5414" s="54"/>
      <c r="F5414" s="21"/>
      <c r="G5414" s="21"/>
      <c r="H5414" s="21"/>
      <c r="I5414" s="21"/>
      <c r="J5414" s="83"/>
      <c r="K5414" s="21"/>
      <c r="L5414" s="21"/>
      <c r="M5414" s="279"/>
      <c r="N5414" s="279"/>
      <c r="O5414" s="279"/>
      <c r="P5414" s="279"/>
      <c r="Q5414" s="269"/>
      <c r="R5414" s="21"/>
      <c r="S5414" s="21"/>
      <c r="T5414" s="21"/>
      <c r="U5414" s="21"/>
      <c r="V5414" s="21"/>
      <c r="W5414" s="21"/>
      <c r="X5414" s="21"/>
      <c r="Y5414" s="91"/>
    </row>
    <row r="5415" spans="1:25">
      <c r="A5415" s="291"/>
      <c r="B5415" s="30"/>
      <c r="C5415" s="30"/>
      <c r="D5415" s="30"/>
      <c r="E5415" s="54"/>
      <c r="F5415" s="21"/>
      <c r="G5415" s="21"/>
      <c r="H5415" s="21"/>
      <c r="I5415" s="21"/>
      <c r="J5415" s="83"/>
      <c r="K5415" s="21"/>
      <c r="L5415" s="21"/>
      <c r="M5415" s="279"/>
      <c r="N5415" s="279"/>
      <c r="O5415" s="279"/>
      <c r="P5415" s="279"/>
      <c r="Q5415" s="269"/>
      <c r="R5415" s="21"/>
      <c r="S5415" s="21"/>
      <c r="T5415" s="21"/>
      <c r="U5415" s="21"/>
      <c r="V5415" s="21"/>
      <c r="W5415" s="21"/>
      <c r="X5415" s="21"/>
      <c r="Y5415" s="91"/>
    </row>
    <row r="5416" spans="1:25">
      <c r="A5416" s="291"/>
      <c r="B5416" s="30"/>
      <c r="C5416" s="30"/>
      <c r="D5416" s="30"/>
      <c r="E5416" s="54"/>
      <c r="F5416" s="21"/>
      <c r="G5416" s="21"/>
      <c r="H5416" s="21"/>
      <c r="I5416" s="21"/>
      <c r="J5416" s="83"/>
      <c r="K5416" s="21"/>
      <c r="L5416" s="21"/>
      <c r="M5416" s="279"/>
      <c r="N5416" s="279"/>
      <c r="O5416" s="279"/>
      <c r="P5416" s="279"/>
      <c r="Q5416" s="269"/>
      <c r="R5416" s="21"/>
      <c r="S5416" s="21"/>
      <c r="T5416" s="21"/>
      <c r="U5416" s="21"/>
      <c r="V5416" s="21"/>
      <c r="W5416" s="21"/>
      <c r="X5416" s="21"/>
      <c r="Y5416" s="91"/>
    </row>
    <row r="5417" spans="1:25">
      <c r="A5417" s="291"/>
      <c r="B5417" s="30"/>
      <c r="C5417" s="30"/>
      <c r="D5417" s="30"/>
      <c r="E5417" s="54"/>
      <c r="F5417" s="21"/>
      <c r="G5417" s="21"/>
      <c r="H5417" s="21"/>
      <c r="I5417" s="21"/>
      <c r="J5417" s="83"/>
      <c r="K5417" s="21"/>
      <c r="L5417" s="21"/>
      <c r="M5417" s="279"/>
      <c r="N5417" s="279"/>
      <c r="O5417" s="279"/>
      <c r="P5417" s="279"/>
      <c r="Q5417" s="269"/>
      <c r="R5417" s="21"/>
      <c r="S5417" s="21"/>
      <c r="T5417" s="21"/>
      <c r="U5417" s="21"/>
      <c r="V5417" s="21"/>
      <c r="W5417" s="21"/>
      <c r="X5417" s="21"/>
      <c r="Y5417" s="91"/>
    </row>
    <row r="5418" spans="1:25">
      <c r="A5418" s="291"/>
      <c r="B5418" s="30"/>
      <c r="C5418" s="30"/>
      <c r="D5418" s="30"/>
      <c r="E5418" s="54"/>
      <c r="F5418" s="21"/>
      <c r="G5418" s="21"/>
      <c r="H5418" s="21"/>
      <c r="I5418" s="21"/>
      <c r="J5418" s="83"/>
      <c r="K5418" s="21"/>
      <c r="L5418" s="21"/>
      <c r="M5418" s="279"/>
      <c r="N5418" s="279"/>
      <c r="O5418" s="279"/>
      <c r="P5418" s="279"/>
      <c r="Q5418" s="269"/>
      <c r="R5418" s="21"/>
      <c r="S5418" s="21"/>
      <c r="T5418" s="21"/>
      <c r="U5418" s="21"/>
      <c r="V5418" s="21"/>
      <c r="W5418" s="21"/>
      <c r="X5418" s="21"/>
      <c r="Y5418" s="91"/>
    </row>
    <row r="5419" spans="1:25">
      <c r="A5419" s="291"/>
      <c r="B5419" s="30"/>
      <c r="C5419" s="30"/>
      <c r="D5419" s="30"/>
      <c r="E5419" s="54"/>
      <c r="F5419" s="21"/>
      <c r="G5419" s="21"/>
      <c r="H5419" s="21"/>
      <c r="I5419" s="21"/>
      <c r="J5419" s="83"/>
      <c r="K5419" s="21"/>
      <c r="L5419" s="21"/>
      <c r="M5419" s="279"/>
      <c r="N5419" s="279"/>
      <c r="O5419" s="279"/>
      <c r="P5419" s="279"/>
      <c r="Q5419" s="269"/>
      <c r="R5419" s="21"/>
      <c r="S5419" s="21"/>
      <c r="T5419" s="21"/>
      <c r="U5419" s="21"/>
      <c r="V5419" s="21"/>
      <c r="W5419" s="21"/>
      <c r="X5419" s="21"/>
      <c r="Y5419" s="91"/>
    </row>
    <row r="5420" spans="1:25">
      <c r="A5420" s="291"/>
      <c r="B5420" s="30"/>
      <c r="C5420" s="30"/>
      <c r="D5420" s="30"/>
      <c r="E5420" s="54"/>
      <c r="F5420" s="21"/>
      <c r="G5420" s="21"/>
      <c r="H5420" s="21"/>
      <c r="I5420" s="21"/>
      <c r="J5420" s="83"/>
      <c r="K5420" s="21"/>
      <c r="L5420" s="21"/>
      <c r="M5420" s="279"/>
      <c r="N5420" s="279"/>
      <c r="O5420" s="279"/>
      <c r="P5420" s="279"/>
      <c r="Q5420" s="269"/>
      <c r="R5420" s="21"/>
      <c r="S5420" s="21"/>
      <c r="T5420" s="21"/>
      <c r="U5420" s="21"/>
      <c r="V5420" s="21"/>
      <c r="W5420" s="21"/>
      <c r="X5420" s="21"/>
      <c r="Y5420" s="91"/>
    </row>
    <row r="5421" spans="1:25">
      <c r="A5421" s="291"/>
      <c r="B5421" s="30"/>
      <c r="C5421" s="30"/>
      <c r="D5421" s="30"/>
      <c r="E5421" s="54"/>
      <c r="F5421" s="21"/>
      <c r="G5421" s="21"/>
      <c r="H5421" s="21"/>
      <c r="I5421" s="21"/>
      <c r="J5421" s="83"/>
      <c r="K5421" s="21"/>
      <c r="L5421" s="21"/>
      <c r="M5421" s="279"/>
      <c r="N5421" s="279"/>
      <c r="O5421" s="279"/>
      <c r="P5421" s="279"/>
      <c r="Q5421" s="269"/>
      <c r="R5421" s="21"/>
      <c r="S5421" s="21"/>
      <c r="T5421" s="21"/>
      <c r="U5421" s="21"/>
      <c r="V5421" s="21"/>
      <c r="W5421" s="21"/>
      <c r="X5421" s="21"/>
      <c r="Y5421" s="91"/>
    </row>
    <row r="5422" spans="1:25">
      <c r="A5422" s="291"/>
      <c r="B5422" s="30"/>
      <c r="C5422" s="30"/>
      <c r="D5422" s="30"/>
      <c r="E5422" s="54"/>
      <c r="F5422" s="21"/>
      <c r="G5422" s="21"/>
      <c r="H5422" s="21"/>
      <c r="I5422" s="21"/>
      <c r="J5422" s="83"/>
      <c r="K5422" s="21"/>
      <c r="L5422" s="21"/>
      <c r="M5422" s="279"/>
      <c r="N5422" s="279"/>
      <c r="O5422" s="279"/>
      <c r="P5422" s="279"/>
      <c r="Q5422" s="269"/>
      <c r="R5422" s="21"/>
      <c r="S5422" s="21"/>
      <c r="T5422" s="21"/>
      <c r="U5422" s="21"/>
      <c r="V5422" s="21"/>
      <c r="W5422" s="21"/>
      <c r="X5422" s="21"/>
      <c r="Y5422" s="91"/>
    </row>
    <row r="5423" spans="1:25">
      <c r="A5423" s="291"/>
      <c r="B5423" s="30"/>
      <c r="C5423" s="30"/>
      <c r="D5423" s="30"/>
      <c r="E5423" s="54"/>
      <c r="F5423" s="21"/>
      <c r="G5423" s="21"/>
      <c r="H5423" s="21"/>
      <c r="I5423" s="21"/>
      <c r="J5423" s="83"/>
      <c r="K5423" s="21"/>
      <c r="L5423" s="21"/>
      <c r="M5423" s="279"/>
      <c r="N5423" s="279"/>
      <c r="O5423" s="279"/>
      <c r="P5423" s="279"/>
      <c r="Q5423" s="269"/>
      <c r="R5423" s="21"/>
      <c r="S5423" s="21"/>
      <c r="T5423" s="21"/>
      <c r="U5423" s="21"/>
      <c r="V5423" s="21"/>
      <c r="W5423" s="21"/>
      <c r="X5423" s="21"/>
      <c r="Y5423" s="91"/>
    </row>
    <row r="5424" spans="1:25">
      <c r="A5424" s="291"/>
      <c r="B5424" s="30"/>
      <c r="C5424" s="30"/>
      <c r="D5424" s="30"/>
      <c r="E5424" s="54"/>
      <c r="F5424" s="21"/>
      <c r="G5424" s="21"/>
      <c r="H5424" s="21"/>
      <c r="I5424" s="21"/>
      <c r="J5424" s="83"/>
      <c r="K5424" s="21"/>
      <c r="L5424" s="21"/>
      <c r="M5424" s="279"/>
      <c r="N5424" s="279"/>
      <c r="O5424" s="279"/>
      <c r="P5424" s="279"/>
      <c r="Q5424" s="269"/>
      <c r="R5424" s="21"/>
      <c r="S5424" s="21"/>
      <c r="T5424" s="21"/>
      <c r="U5424" s="21"/>
      <c r="V5424" s="21"/>
      <c r="W5424" s="21"/>
      <c r="X5424" s="21"/>
      <c r="Y5424" s="91"/>
    </row>
    <row r="5425" spans="1:25">
      <c r="A5425" s="291"/>
      <c r="B5425" s="30"/>
      <c r="C5425" s="30"/>
      <c r="D5425" s="30"/>
      <c r="E5425" s="54"/>
      <c r="F5425" s="21"/>
      <c r="G5425" s="21"/>
      <c r="H5425" s="21"/>
      <c r="I5425" s="21"/>
      <c r="J5425" s="83"/>
      <c r="K5425" s="21"/>
      <c r="L5425" s="21"/>
      <c r="M5425" s="279"/>
      <c r="N5425" s="279"/>
      <c r="O5425" s="279"/>
      <c r="P5425" s="279"/>
      <c r="Q5425" s="269"/>
      <c r="R5425" s="21"/>
      <c r="S5425" s="21"/>
      <c r="T5425" s="21"/>
      <c r="U5425" s="21"/>
      <c r="V5425" s="21"/>
      <c r="W5425" s="21"/>
      <c r="X5425" s="21"/>
      <c r="Y5425" s="91"/>
    </row>
    <row r="5426" spans="1:25">
      <c r="A5426" s="291"/>
      <c r="B5426" s="30"/>
      <c r="C5426" s="30"/>
      <c r="D5426" s="30"/>
      <c r="E5426" s="54"/>
      <c r="F5426" s="21"/>
      <c r="G5426" s="21"/>
      <c r="H5426" s="21"/>
      <c r="I5426" s="21"/>
      <c r="J5426" s="83"/>
      <c r="K5426" s="21"/>
      <c r="L5426" s="21"/>
      <c r="M5426" s="279"/>
      <c r="N5426" s="279"/>
      <c r="O5426" s="279"/>
      <c r="P5426" s="279"/>
      <c r="Q5426" s="269"/>
      <c r="R5426" s="21"/>
      <c r="S5426" s="21"/>
      <c r="T5426" s="21"/>
      <c r="U5426" s="21"/>
      <c r="V5426" s="21"/>
      <c r="W5426" s="21"/>
      <c r="X5426" s="21"/>
      <c r="Y5426" s="91"/>
    </row>
    <row r="5427" spans="1:25">
      <c r="A5427" s="291"/>
      <c r="B5427" s="30"/>
      <c r="C5427" s="30"/>
      <c r="D5427" s="30"/>
      <c r="E5427" s="54"/>
      <c r="F5427" s="21"/>
      <c r="G5427" s="21"/>
      <c r="H5427" s="21"/>
      <c r="I5427" s="21"/>
      <c r="J5427" s="83"/>
      <c r="K5427" s="21"/>
      <c r="L5427" s="21"/>
      <c r="M5427" s="279"/>
      <c r="N5427" s="279"/>
      <c r="O5427" s="279"/>
      <c r="P5427" s="279"/>
      <c r="Q5427" s="269"/>
      <c r="R5427" s="21"/>
      <c r="S5427" s="21"/>
      <c r="T5427" s="21"/>
      <c r="U5427" s="21"/>
      <c r="V5427" s="21"/>
      <c r="W5427" s="21"/>
      <c r="X5427" s="21"/>
      <c r="Y5427" s="91"/>
    </row>
    <row r="5428" spans="1:25">
      <c r="A5428" s="291"/>
      <c r="B5428" s="30"/>
      <c r="C5428" s="30"/>
      <c r="D5428" s="30"/>
      <c r="E5428" s="54"/>
      <c r="F5428" s="21"/>
      <c r="G5428" s="21"/>
      <c r="H5428" s="21"/>
      <c r="I5428" s="21"/>
      <c r="J5428" s="83"/>
      <c r="K5428" s="21"/>
      <c r="L5428" s="21"/>
      <c r="M5428" s="279"/>
      <c r="N5428" s="279"/>
      <c r="O5428" s="279"/>
      <c r="P5428" s="279"/>
      <c r="Q5428" s="269"/>
      <c r="R5428" s="21"/>
      <c r="S5428" s="21"/>
      <c r="T5428" s="21"/>
      <c r="U5428" s="21"/>
      <c r="V5428" s="21"/>
      <c r="W5428" s="21"/>
      <c r="X5428" s="21"/>
      <c r="Y5428" s="91"/>
    </row>
    <row r="5429" spans="1:25">
      <c r="A5429" s="291"/>
      <c r="B5429" s="30"/>
      <c r="C5429" s="30"/>
      <c r="D5429" s="30"/>
      <c r="E5429" s="54"/>
      <c r="F5429" s="21"/>
      <c r="G5429" s="21"/>
      <c r="H5429" s="21"/>
      <c r="I5429" s="21"/>
      <c r="J5429" s="83"/>
      <c r="K5429" s="21"/>
      <c r="L5429" s="21"/>
      <c r="M5429" s="279"/>
      <c r="N5429" s="279"/>
      <c r="O5429" s="279"/>
      <c r="P5429" s="279"/>
      <c r="Q5429" s="269"/>
      <c r="R5429" s="21"/>
      <c r="S5429" s="21"/>
      <c r="T5429" s="21"/>
      <c r="U5429" s="21"/>
      <c r="V5429" s="21"/>
      <c r="W5429" s="21"/>
      <c r="X5429" s="21"/>
      <c r="Y5429" s="91"/>
    </row>
    <row r="5430" spans="1:25">
      <c r="A5430" s="291"/>
      <c r="B5430" s="30"/>
      <c r="C5430" s="30"/>
      <c r="D5430" s="30"/>
      <c r="E5430" s="54"/>
      <c r="F5430" s="21"/>
      <c r="G5430" s="21"/>
      <c r="H5430" s="21"/>
      <c r="I5430" s="21"/>
      <c r="J5430" s="83"/>
      <c r="K5430" s="21"/>
      <c r="L5430" s="21"/>
      <c r="M5430" s="279"/>
      <c r="N5430" s="279"/>
      <c r="O5430" s="279"/>
      <c r="P5430" s="279"/>
      <c r="Q5430" s="269"/>
      <c r="R5430" s="21"/>
      <c r="S5430" s="21"/>
      <c r="T5430" s="21"/>
      <c r="U5430" s="21"/>
      <c r="V5430" s="21"/>
      <c r="W5430" s="21"/>
      <c r="X5430" s="21"/>
      <c r="Y5430" s="91"/>
    </row>
    <row r="5431" spans="1:25">
      <c r="A5431" s="291"/>
      <c r="B5431" s="30"/>
      <c r="C5431" s="30"/>
      <c r="D5431" s="30"/>
      <c r="E5431" s="54"/>
      <c r="F5431" s="21"/>
      <c r="G5431" s="21"/>
      <c r="H5431" s="21"/>
      <c r="I5431" s="21"/>
      <c r="J5431" s="83"/>
      <c r="K5431" s="21"/>
      <c r="L5431" s="21"/>
      <c r="M5431" s="279"/>
      <c r="N5431" s="279"/>
      <c r="O5431" s="279"/>
      <c r="P5431" s="279"/>
      <c r="Q5431" s="269"/>
      <c r="R5431" s="21"/>
      <c r="S5431" s="21"/>
      <c r="T5431" s="21"/>
      <c r="U5431" s="21"/>
      <c r="V5431" s="21"/>
      <c r="W5431" s="21"/>
      <c r="X5431" s="21"/>
      <c r="Y5431" s="91"/>
    </row>
    <row r="5432" spans="1:25">
      <c r="A5432" s="291"/>
      <c r="B5432" s="30"/>
      <c r="C5432" s="30"/>
      <c r="D5432" s="30"/>
      <c r="E5432" s="54"/>
      <c r="F5432" s="21"/>
      <c r="G5432" s="21"/>
      <c r="H5432" s="21"/>
      <c r="I5432" s="21"/>
      <c r="J5432" s="83"/>
      <c r="K5432" s="21"/>
      <c r="L5432" s="21"/>
      <c r="M5432" s="279"/>
      <c r="N5432" s="279"/>
      <c r="O5432" s="279"/>
      <c r="P5432" s="279"/>
      <c r="Q5432" s="269"/>
      <c r="R5432" s="21"/>
      <c r="S5432" s="21"/>
      <c r="T5432" s="21"/>
      <c r="U5432" s="21"/>
      <c r="V5432" s="21"/>
      <c r="W5432" s="21"/>
      <c r="X5432" s="21"/>
      <c r="Y5432" s="91"/>
    </row>
    <row r="5433" spans="1:25">
      <c r="A5433" s="291"/>
      <c r="B5433" s="30"/>
      <c r="C5433" s="30"/>
      <c r="D5433" s="30"/>
      <c r="E5433" s="54"/>
      <c r="F5433" s="21"/>
      <c r="G5433" s="21"/>
      <c r="H5433" s="21"/>
      <c r="I5433" s="21"/>
      <c r="J5433" s="83"/>
      <c r="K5433" s="21"/>
      <c r="L5433" s="21"/>
      <c r="M5433" s="279"/>
      <c r="N5433" s="279"/>
      <c r="O5433" s="279"/>
      <c r="P5433" s="279"/>
      <c r="Q5433" s="269"/>
      <c r="R5433" s="21"/>
      <c r="S5433" s="21"/>
      <c r="T5433" s="21"/>
      <c r="U5433" s="21"/>
      <c r="V5433" s="21"/>
      <c r="W5433" s="21"/>
      <c r="X5433" s="21"/>
      <c r="Y5433" s="91"/>
    </row>
    <row r="5434" spans="1:25">
      <c r="A5434" s="291"/>
      <c r="B5434" s="30"/>
      <c r="C5434" s="30"/>
      <c r="D5434" s="30"/>
      <c r="E5434" s="54"/>
      <c r="F5434" s="21"/>
      <c r="G5434" s="21"/>
      <c r="H5434" s="21"/>
      <c r="I5434" s="21"/>
      <c r="J5434" s="83"/>
      <c r="K5434" s="21"/>
      <c r="L5434" s="21"/>
      <c r="M5434" s="279"/>
      <c r="N5434" s="279"/>
      <c r="O5434" s="279"/>
      <c r="P5434" s="279"/>
      <c r="Q5434" s="269"/>
      <c r="R5434" s="21"/>
      <c r="S5434" s="21"/>
      <c r="T5434" s="21"/>
      <c r="U5434" s="21"/>
      <c r="V5434" s="21"/>
      <c r="W5434" s="21"/>
      <c r="X5434" s="21"/>
      <c r="Y5434" s="91"/>
    </row>
    <row r="5435" spans="1:25">
      <c r="A5435" s="291"/>
      <c r="B5435" s="30"/>
      <c r="C5435" s="30"/>
      <c r="D5435" s="30"/>
      <c r="E5435" s="54"/>
      <c r="F5435" s="21"/>
      <c r="G5435" s="21"/>
      <c r="H5435" s="21"/>
      <c r="I5435" s="21"/>
      <c r="J5435" s="83"/>
      <c r="K5435" s="21"/>
      <c r="L5435" s="21"/>
      <c r="M5435" s="279"/>
      <c r="N5435" s="279"/>
      <c r="O5435" s="279"/>
      <c r="P5435" s="279"/>
      <c r="Q5435" s="269"/>
      <c r="R5435" s="21"/>
      <c r="S5435" s="21"/>
      <c r="T5435" s="21"/>
      <c r="U5435" s="21"/>
      <c r="V5435" s="21"/>
      <c r="W5435" s="21"/>
      <c r="X5435" s="21"/>
      <c r="Y5435" s="91"/>
    </row>
    <row r="5436" spans="1:25">
      <c r="A5436" s="291"/>
      <c r="B5436" s="30"/>
      <c r="C5436" s="30"/>
      <c r="D5436" s="30"/>
      <c r="E5436" s="54"/>
      <c r="F5436" s="21"/>
      <c r="G5436" s="21"/>
      <c r="H5436" s="21"/>
      <c r="I5436" s="21"/>
      <c r="J5436" s="83"/>
      <c r="K5436" s="21"/>
      <c r="L5436" s="21"/>
      <c r="M5436" s="279"/>
      <c r="N5436" s="279"/>
      <c r="O5436" s="279"/>
      <c r="P5436" s="279"/>
      <c r="Q5436" s="269"/>
      <c r="R5436" s="21"/>
      <c r="S5436" s="21"/>
      <c r="T5436" s="21"/>
      <c r="U5436" s="21"/>
      <c r="V5436" s="21"/>
      <c r="W5436" s="21"/>
      <c r="X5436" s="21"/>
      <c r="Y5436" s="91"/>
    </row>
    <row r="5437" spans="1:25">
      <c r="A5437" s="291"/>
      <c r="B5437" s="30"/>
      <c r="C5437" s="30"/>
      <c r="D5437" s="30"/>
      <c r="E5437" s="54"/>
      <c r="F5437" s="21"/>
      <c r="G5437" s="21"/>
      <c r="H5437" s="21"/>
      <c r="I5437" s="21"/>
      <c r="J5437" s="83"/>
      <c r="K5437" s="21"/>
      <c r="L5437" s="21"/>
      <c r="M5437" s="279"/>
      <c r="N5437" s="279"/>
      <c r="O5437" s="279"/>
      <c r="P5437" s="279"/>
      <c r="Q5437" s="269"/>
      <c r="R5437" s="21"/>
      <c r="S5437" s="21"/>
      <c r="T5437" s="21"/>
      <c r="U5437" s="21"/>
      <c r="V5437" s="21"/>
      <c r="W5437" s="21"/>
      <c r="X5437" s="21"/>
      <c r="Y5437" s="91"/>
    </row>
    <row r="5438" spans="1:25">
      <c r="A5438" s="291"/>
      <c r="B5438" s="30"/>
      <c r="C5438" s="30"/>
      <c r="D5438" s="30"/>
      <c r="E5438" s="54"/>
      <c r="F5438" s="21"/>
      <c r="G5438" s="21"/>
      <c r="H5438" s="21"/>
      <c r="I5438" s="21"/>
      <c r="J5438" s="83"/>
      <c r="K5438" s="21"/>
      <c r="L5438" s="21"/>
      <c r="M5438" s="279"/>
      <c r="N5438" s="279"/>
      <c r="O5438" s="279"/>
      <c r="P5438" s="279"/>
      <c r="Q5438" s="269"/>
      <c r="R5438" s="21"/>
      <c r="S5438" s="21"/>
      <c r="T5438" s="21"/>
      <c r="U5438" s="21"/>
      <c r="V5438" s="21"/>
      <c r="W5438" s="21"/>
      <c r="X5438" s="21"/>
      <c r="Y5438" s="91"/>
    </row>
    <row r="5439" spans="1:25">
      <c r="A5439" s="291"/>
      <c r="B5439" s="30"/>
      <c r="C5439" s="30"/>
      <c r="D5439" s="30"/>
      <c r="E5439" s="54"/>
      <c r="F5439" s="21"/>
      <c r="G5439" s="21"/>
      <c r="H5439" s="21"/>
      <c r="I5439" s="21"/>
      <c r="J5439" s="83"/>
      <c r="K5439" s="21"/>
      <c r="L5439" s="21"/>
      <c r="M5439" s="279"/>
      <c r="N5439" s="279"/>
      <c r="O5439" s="279"/>
      <c r="P5439" s="279"/>
      <c r="Q5439" s="269"/>
      <c r="R5439" s="21"/>
      <c r="S5439" s="21"/>
      <c r="T5439" s="21"/>
      <c r="U5439" s="21"/>
      <c r="V5439" s="21"/>
      <c r="W5439" s="21"/>
      <c r="X5439" s="21"/>
      <c r="Y5439" s="91"/>
    </row>
    <row r="5440" spans="1:25">
      <c r="A5440" s="291"/>
      <c r="B5440" s="30"/>
      <c r="C5440" s="30"/>
      <c r="D5440" s="30"/>
      <c r="E5440" s="54"/>
      <c r="F5440" s="21"/>
      <c r="G5440" s="21"/>
      <c r="H5440" s="21"/>
      <c r="I5440" s="21"/>
      <c r="J5440" s="83"/>
      <c r="K5440" s="21"/>
      <c r="L5440" s="21"/>
      <c r="M5440" s="279"/>
      <c r="N5440" s="279"/>
      <c r="O5440" s="279"/>
      <c r="P5440" s="279"/>
      <c r="Q5440" s="269"/>
      <c r="R5440" s="21"/>
      <c r="S5440" s="21"/>
      <c r="T5440" s="21"/>
      <c r="U5440" s="21"/>
      <c r="V5440" s="21"/>
      <c r="W5440" s="21"/>
      <c r="X5440" s="21"/>
      <c r="Y5440" s="91"/>
    </row>
    <row r="5441" spans="1:25">
      <c r="A5441" s="291"/>
      <c r="B5441" s="30"/>
      <c r="C5441" s="30"/>
      <c r="D5441" s="30"/>
      <c r="E5441" s="54"/>
      <c r="F5441" s="21"/>
      <c r="G5441" s="21"/>
      <c r="H5441" s="21"/>
      <c r="I5441" s="21"/>
      <c r="J5441" s="83"/>
      <c r="K5441" s="21"/>
      <c r="L5441" s="21"/>
      <c r="M5441" s="279"/>
      <c r="N5441" s="279"/>
      <c r="O5441" s="279"/>
      <c r="P5441" s="279"/>
      <c r="Q5441" s="269"/>
      <c r="R5441" s="21"/>
      <c r="S5441" s="21"/>
      <c r="T5441" s="21"/>
      <c r="U5441" s="21"/>
      <c r="V5441" s="21"/>
      <c r="W5441" s="21"/>
      <c r="X5441" s="21"/>
      <c r="Y5441" s="91"/>
    </row>
    <row r="5442" spans="1:25">
      <c r="A5442" s="291"/>
      <c r="B5442" s="30"/>
      <c r="C5442" s="30"/>
      <c r="D5442" s="30"/>
      <c r="E5442" s="54"/>
      <c r="F5442" s="21"/>
      <c r="G5442" s="21"/>
      <c r="H5442" s="21"/>
      <c r="I5442" s="21"/>
      <c r="J5442" s="83"/>
      <c r="K5442" s="21"/>
      <c r="L5442" s="21"/>
      <c r="M5442" s="279"/>
      <c r="N5442" s="279"/>
      <c r="O5442" s="279"/>
      <c r="P5442" s="279"/>
      <c r="Q5442" s="269"/>
      <c r="R5442" s="21"/>
      <c r="S5442" s="21"/>
      <c r="T5442" s="21"/>
      <c r="U5442" s="21"/>
      <c r="V5442" s="21"/>
      <c r="W5442" s="21"/>
      <c r="X5442" s="21"/>
      <c r="Y5442" s="91"/>
    </row>
    <row r="5443" spans="1:25">
      <c r="A5443" s="291"/>
      <c r="B5443" s="30"/>
      <c r="C5443" s="30"/>
      <c r="D5443" s="30"/>
      <c r="E5443" s="54"/>
      <c r="F5443" s="21"/>
      <c r="G5443" s="21"/>
      <c r="H5443" s="21"/>
      <c r="I5443" s="21"/>
      <c r="J5443" s="83"/>
      <c r="K5443" s="21"/>
      <c r="L5443" s="21"/>
      <c r="M5443" s="279"/>
      <c r="N5443" s="279"/>
      <c r="O5443" s="279"/>
      <c r="P5443" s="279"/>
      <c r="Q5443" s="269"/>
      <c r="R5443" s="21"/>
      <c r="S5443" s="21"/>
      <c r="T5443" s="21"/>
      <c r="U5443" s="21"/>
      <c r="V5443" s="21"/>
      <c r="W5443" s="21"/>
      <c r="X5443" s="21"/>
      <c r="Y5443" s="91"/>
    </row>
    <row r="5444" spans="1:25">
      <c r="A5444" s="291"/>
      <c r="B5444" s="30"/>
      <c r="C5444" s="30"/>
      <c r="D5444" s="30"/>
      <c r="E5444" s="54"/>
      <c r="F5444" s="21"/>
      <c r="G5444" s="21"/>
      <c r="H5444" s="21"/>
      <c r="I5444" s="21"/>
      <c r="J5444" s="83"/>
      <c r="K5444" s="21"/>
      <c r="L5444" s="21"/>
      <c r="M5444" s="279"/>
      <c r="N5444" s="279"/>
      <c r="O5444" s="279"/>
      <c r="P5444" s="279"/>
      <c r="Q5444" s="269"/>
      <c r="R5444" s="21"/>
      <c r="S5444" s="21"/>
      <c r="T5444" s="21"/>
      <c r="U5444" s="21"/>
      <c r="V5444" s="21"/>
      <c r="W5444" s="21"/>
      <c r="X5444" s="21"/>
      <c r="Y5444" s="91"/>
    </row>
    <row r="5445" spans="1:25">
      <c r="A5445" s="291"/>
      <c r="B5445" s="30"/>
      <c r="C5445" s="30"/>
      <c r="D5445" s="30"/>
      <c r="E5445" s="54"/>
      <c r="F5445" s="21"/>
      <c r="G5445" s="21"/>
      <c r="H5445" s="21"/>
      <c r="I5445" s="21"/>
      <c r="J5445" s="83"/>
      <c r="K5445" s="21"/>
      <c r="L5445" s="21"/>
      <c r="M5445" s="279"/>
      <c r="N5445" s="279"/>
      <c r="O5445" s="279"/>
      <c r="P5445" s="279"/>
      <c r="Q5445" s="269"/>
      <c r="R5445" s="21"/>
      <c r="S5445" s="21"/>
      <c r="T5445" s="21"/>
      <c r="U5445" s="21"/>
      <c r="V5445" s="21"/>
      <c r="W5445" s="21"/>
      <c r="X5445" s="21"/>
      <c r="Y5445" s="91"/>
    </row>
  </sheetData>
  <autoFilter ref="A6:XFD5445"/>
  <customSheetViews>
    <customSheetView guid="{95FFB6A2-E67B-4CC3-9E1F-D176458480FA}" scale="85" showPageBreaks="1" showGridLines="0" fitToPage="1" printArea="1" showAutoFilter="1">
      <pane ySplit="6" topLeftCell="A703" activePane="bottomLeft" state="frozen"/>
      <selection pane="bottomLeft" activeCell="M726" sqref="M726"/>
      <pageMargins left="0.7" right="0.7" top="0.75" bottom="0.75" header="0.3" footer="0.3"/>
      <pageSetup paperSize="9" scale="40" fitToHeight="0" orientation="landscape" r:id="rId1"/>
      <autoFilter ref="A6:Z814"/>
    </customSheetView>
    <customSheetView guid="{C65D7041-0F10-4259-996D-13335CFDA363}" scale="85" showGridLines="0" fitToPage="1" filter="1" showAutoFilter="1" hiddenColumns="1">
      <pane xSplit="4" ySplit="6" topLeftCell="E7" activePane="bottomRight" state="frozenSplit"/>
      <selection pane="bottomRight" activeCell="L73" sqref="L73"/>
      <pageMargins left="0.7" right="0.7" top="0.75" bottom="0.75" header="0.3" footer="0.3"/>
      <pageSetup paperSize="9" scale="50" fitToHeight="0" orientation="landscape" r:id="rId2"/>
      <autoFilter ref="B6:U145">
        <filterColumn colId="11">
          <filters blank="1">
            <filter val="대기"/>
            <filter val="진행"/>
          </filters>
        </filterColumn>
      </autoFilter>
    </customSheetView>
    <customSheetView guid="{C26572E4-107F-40F9-A74C-F3AC1609F2DB}" showPageBreaks="1" showGridLines="0" fitToPage="1" filter="1" showAutoFilter="1" hiddenColumns="1">
      <pane xSplit="3" ySplit="5" topLeftCell="D785" activePane="bottomRight" state="frozenSplit"/>
      <selection pane="bottomRight" activeCell="I742" sqref="I742"/>
      <pageMargins left="0.7" right="0.7" top="0.75" bottom="0.75" header="0.3" footer="0.3"/>
      <pageSetup paperSize="9" scale="36" fitToHeight="0" orientation="landscape" r:id="rId3"/>
      <autoFilter ref="B6:U649">
        <filterColumn colId="6">
          <filters>
            <filter val="2"/>
          </filters>
        </filterColumn>
      </autoFilter>
    </customSheetView>
  </customSheetViews>
  <mergeCells count="1">
    <mergeCell ref="B2:E4"/>
  </mergeCells>
  <phoneticPr fontId="2" type="noConversion"/>
  <conditionalFormatting sqref="B2900:D2900 A2901:F2933 F2900 B2934:D2979 B2980:B2986 D2980:D2986 C2980:C3200 M3474:P3484 R3474:V3484 W3464:XFD3484 M3485:XFD3495 A3364:C3505 Y3511:XFD3513 R3511:T3516 Y3514:Y3516 A7:F2899 Q3121:R3121 Q3159:R3159 Q3169:R3169 Q3191:R3192 Q3194:R3195 Q3199:R3200 F3485:F3594 M2901:XFD2933 M7:XFD2899 B3514:B3659 D3474:D3659 A3506:B3513 C3506:C3659 M3497:XFD3510 M3496:O3496 S3496:XFD3496 B3660:D5445">
    <cfRule type="expression" dxfId="1003" priority="311">
      <formula>MOD(ROW(),2)=0</formula>
    </cfRule>
  </conditionalFormatting>
  <conditionalFormatting sqref="E2934:F2947 A2934:A2986 E2948:E2986 Y2948:XFD2986 P2948:U2983 D2987:F2993 Q2994:U2999 W2994:XFD2999 D3029:D3037 F3029:F3037 Q3036:XFD3037 Q3029:U3035 W3029:XFD3035 D3017:F3028 A2987:B2999 M3017:XFD3028 M2987:XFD2993 M2980:N2986 D2994:D3016 B3000:B3016 F2994:F3016 D3038:F3065 D3066:D3071 F3066:F3071 W3066:XFD3072 Q3066:U3071 Q3072:V3072 M3073:XFD3080 M3081:V3082 D3083:D3090 R3084:U3090 R3083:V3083 W3081:XFD3090 P3083:Q3090 D3072:F3082 F3083:F3090 M3091:XFD3120 D3091:F3132 D3133:D3140 F3133:F3140 P3133:XFD3133 Q3134:U3140 W3134:XFD3140 M3141:XFD3155 D3141:F3155 E3161:E3200 Q3156:U3158 W3156:XFD3160 D3156:D3200 A3017:B3200 M3161:XFD3168 F3156:F3271 A3201:E3265 A3266:D3271 Q3266:T3266 V3266:XFD3266 Q3267:XFD3271 M3122:XFD3132 M3121:O3121 S3121:XFD3121 M3170:XFD3190 M3169:O3169 S3169:XFD3169 M3193:XFD3193 M3191:O3192 S3191:XFD3192 M3196:XFD3198 M3194:O3195 S3194:XFD3195 M3201:XFD3233 M3199:O3200 S3199:XFD3200 Q3160:U3160 S3159:U3159 M3236:XFD3265 M3234:O3235 Q3234:XFD3235 M2948:N2967 M2934:XFD2947 P2985:U2986 P2984:T2984 M3038:XFD3043 M3045:XFD3065 M3044:O3044 S3044:XFD3044">
    <cfRule type="expression" dxfId="1002" priority="310">
      <formula>MOD(ROW(),2)=0</formula>
    </cfRule>
  </conditionalFormatting>
  <conditionalFormatting sqref="A2900 E2900 M2900:XFD2900">
    <cfRule type="expression" dxfId="1001" priority="309">
      <formula>MOD(ROW(),2)=0</formula>
    </cfRule>
  </conditionalFormatting>
  <conditionalFormatting sqref="F2948:F2986">
    <cfRule type="expression" dxfId="1000" priority="308">
      <formula>MOD(ROW(),2)=0</formula>
    </cfRule>
  </conditionalFormatting>
  <conditionalFormatting sqref="O2948:O2979 O2985:O2986">
    <cfRule type="expression" dxfId="999" priority="307">
      <formula>MOD(ROW(),2)=0</formula>
    </cfRule>
  </conditionalFormatting>
  <conditionalFormatting sqref="M2968:N2979">
    <cfRule type="expression" dxfId="998" priority="306">
      <formula>MOD(ROW(),2)=0</formula>
    </cfRule>
  </conditionalFormatting>
  <conditionalFormatting sqref="O2980:O2983">
    <cfRule type="expression" dxfId="997" priority="305">
      <formula>MOD(ROW(),2)=0</formula>
    </cfRule>
  </conditionalFormatting>
  <conditionalFormatting sqref="A3000:A3016 E3000:E3016 M3001:XFD3008 M3000:O3000 Q3000:XFD3000 M3010:XFD3016 M3009:O3009 S3009:XFD3009">
    <cfRule type="expression" dxfId="996" priority="303">
      <formula>MOD(ROW(),2)=0</formula>
    </cfRule>
  </conditionalFormatting>
  <conditionalFormatting sqref="P3072">
    <cfRule type="expression" dxfId="995" priority="302">
      <formula>MOD(ROW(),2)=0</formula>
    </cfRule>
  </conditionalFormatting>
  <conditionalFormatting sqref="A3272:F3272 W3273:X3280 D3273:D3280 F3273:F3286 M3272:XFD3272">
    <cfRule type="expression" dxfId="994" priority="284">
      <formula>MOD(ROW(),2)=0</formula>
    </cfRule>
  </conditionalFormatting>
  <conditionalFormatting sqref="A3273:C3273 E3273 Y3273:XFD3273 M3273:V3273">
    <cfRule type="expression" dxfId="993" priority="280">
      <formula>MOD(ROW(),2)=0</formula>
    </cfRule>
  </conditionalFormatting>
  <conditionalFormatting sqref="A3274:C3274 A3276:C3276 A3278:C3278 A3280:C3280 E3280 E3278 E3276 E3274 Y3280:XFD3280 Y3278:XFD3278 Y3276:XFD3276 Y3274:XFD3274 Q3281:Q3286 M3280:V3280 M3278:V3278 M3276:V3276 M3274:V3274">
    <cfRule type="expression" dxfId="992" priority="278">
      <formula>MOD(ROW(),2)=0</formula>
    </cfRule>
  </conditionalFormatting>
  <conditionalFormatting sqref="A3275:C3275 A3277:C3277 A3279:C3279 E3279 E3277 E3275 Y3277:XFD3277 Y3279:XFD3279 Y3275:XFD3275 M3277:V3277 M3279:V3279 M3275:V3275">
    <cfRule type="expression" dxfId="991" priority="276">
      <formula>MOD(ROW(),2)=0</formula>
    </cfRule>
  </conditionalFormatting>
  <conditionalFormatting sqref="D3281:D3286 W3281:X3286">
    <cfRule type="expression" dxfId="990" priority="275">
      <formula>MOD(ROW(),2)=0</formula>
    </cfRule>
  </conditionalFormatting>
  <conditionalFormatting sqref="A3282:C3282 A3284:C3284 A3286:C3286 E3282 E3284 E3286 Y3282:XFD3282 Y3284:XFD3284 Y3286:XFD3286 R3286:V3286 R3284:V3284 R3282:V3282 M3286:P3286 M3284:P3284 M3282:P3282">
    <cfRule type="expression" dxfId="989" priority="273">
      <formula>MOD(ROW(),2)=0</formula>
    </cfRule>
  </conditionalFormatting>
  <conditionalFormatting sqref="A3281:C3281 A3283:C3283 A3285:C3285 E3281 E3283 E3285 Y3281:XFD3281 Y3283:XFD3283 Y3285:XFD3285 R3285:V3285 R3283:V3283 R3281:V3281 M3285:P3285 M3283:P3283 M3281:P3281">
    <cfRule type="expression" dxfId="988" priority="271">
      <formula>MOD(ROW(),2)=0</formula>
    </cfRule>
  </conditionalFormatting>
  <conditionalFormatting sqref="F3287:F3336">
    <cfRule type="expression" dxfId="987" priority="270">
      <formula>MOD(ROW(),2)=0</formula>
    </cfRule>
  </conditionalFormatting>
  <conditionalFormatting sqref="Q3287:Q3336">
    <cfRule type="expression" dxfId="986" priority="269">
      <formula>MOD(ROW(),2)=0</formula>
    </cfRule>
  </conditionalFormatting>
  <conditionalFormatting sqref="W3287:X3336 D3287:D3336">
    <cfRule type="expression" dxfId="985" priority="268">
      <formula>MOD(ROW(),2)=0</formula>
    </cfRule>
  </conditionalFormatting>
  <conditionalFormatting sqref="A3287:C3288 E3287:E3288 Y3287:XFD3288 R3287:V3288 M3287:P3292">
    <cfRule type="expression" dxfId="984" priority="266">
      <formula>MOD(ROW(),2)=0</formula>
    </cfRule>
  </conditionalFormatting>
  <conditionalFormatting sqref="E3289:E3292 Y3289:XFD3336 R3289:V3292 R3293:U3336 A3289:C3336 R3358:U3363 Y3358:XFD3363 A3358:A3363">
    <cfRule type="expression" dxfId="983" priority="261">
      <formula>MOD(ROW(),2)=0</formula>
    </cfRule>
  </conditionalFormatting>
  <conditionalFormatting sqref="F3337:F3363">
    <cfRule type="expression" dxfId="982" priority="259">
      <formula>MOD(ROW(),2)=0</formula>
    </cfRule>
  </conditionalFormatting>
  <conditionalFormatting sqref="Q3337 Q3339">
    <cfRule type="expression" dxfId="981" priority="258">
      <formula>MOD(ROW(),2)=0</formula>
    </cfRule>
  </conditionalFormatting>
  <conditionalFormatting sqref="D3337:D3363 W3337:X3363">
    <cfRule type="expression" dxfId="980" priority="257">
      <formula>MOD(ROW(),2)=0</formula>
    </cfRule>
  </conditionalFormatting>
  <conditionalFormatting sqref="M3337:P3337 M3339:P3339 M3341:P3347 M3348 M3350:P3352">
    <cfRule type="expression" dxfId="979" priority="255">
      <formula>MOD(ROW(),2)=0</formula>
    </cfRule>
  </conditionalFormatting>
  <conditionalFormatting sqref="Y3337:XFD3357 R3337:V3353 A3337:C3357 E3337:E3353 B3358:C3363 R3354:U3357">
    <cfRule type="expression" dxfId="978" priority="254">
      <formula>MOD(ROW(),2)=0</formula>
    </cfRule>
  </conditionalFormatting>
  <conditionalFormatting sqref="Q3338 Q3340:Q3347">
    <cfRule type="expression" dxfId="977" priority="253">
      <formula>MOD(ROW(),2)=0</formula>
    </cfRule>
  </conditionalFormatting>
  <conditionalFormatting sqref="M3338:P3338 M3340:P3340">
    <cfRule type="expression" dxfId="976" priority="252">
      <formula>MOD(ROW(),2)=0</formula>
    </cfRule>
  </conditionalFormatting>
  <conditionalFormatting sqref="N3348:P3348">
    <cfRule type="expression" dxfId="975" priority="251">
      <formula>MOD(ROW(),2)=0</formula>
    </cfRule>
  </conditionalFormatting>
  <conditionalFormatting sqref="Q3348">
    <cfRule type="expression" dxfId="974" priority="250">
      <formula>MOD(ROW(),2)=0</formula>
    </cfRule>
  </conditionalFormatting>
  <conditionalFormatting sqref="M3349">
    <cfRule type="expression" dxfId="973" priority="249">
      <formula>MOD(ROW(),2)=0</formula>
    </cfRule>
  </conditionalFormatting>
  <conditionalFormatting sqref="N3349:P3349">
    <cfRule type="expression" dxfId="972" priority="248">
      <formula>MOD(ROW(),2)=0</formula>
    </cfRule>
  </conditionalFormatting>
  <conditionalFormatting sqref="Q3349:Q3352">
    <cfRule type="expression" dxfId="971" priority="247">
      <formula>MOD(ROW(),2)=0</formula>
    </cfRule>
  </conditionalFormatting>
  <conditionalFormatting sqref="M3353:P3353">
    <cfRule type="expression" dxfId="970" priority="246">
      <formula>MOD(ROW(),2)=0</formula>
    </cfRule>
  </conditionalFormatting>
  <conditionalFormatting sqref="Q3353:Q3382">
    <cfRule type="expression" dxfId="969" priority="245">
      <formula>MOD(ROW(),2)=0</formula>
    </cfRule>
  </conditionalFormatting>
  <conditionalFormatting sqref="F3364:F3447">
    <cfRule type="expression" dxfId="968" priority="226">
      <formula>MOD(ROW(),2)=0</formula>
    </cfRule>
  </conditionalFormatting>
  <conditionalFormatting sqref="W3364:X3388 D3364:D3447 W3420:X3447">
    <cfRule type="expression" dxfId="967" priority="225">
      <formula>MOD(ROW(),2)=0</formula>
    </cfRule>
  </conditionalFormatting>
  <conditionalFormatting sqref="M3364:P3372 M3375:P3382 M3388:P3403 M3423:P3431 M3442:P3447 M3405:P3421 M3404:O3404">
    <cfRule type="expression" dxfId="966" priority="224">
      <formula>MOD(ROW(),2)=0</formula>
    </cfRule>
  </conditionalFormatting>
  <conditionalFormatting sqref="Y3364:XFD3447 R3364:V3372 E3364:E3382 R3374:V3382 E3388:E3432 R3383:T3383 V3383 R3384:V3403 R3442:V3447 E3442:E3447 R3433:U3434 R3436:U3441 R3435:T3435 Z3448:XFD3463 R3464:U3473 E3474:E3484 E3487:E3510 R3405:V3431 S3404:V3404">
    <cfRule type="expression" dxfId="965" priority="223">
      <formula>MOD(ROW(),2)=0</formula>
    </cfRule>
  </conditionalFormatting>
  <conditionalFormatting sqref="Q3383:Q3403 Q3423:Q3432 Q3405:Q3421">
    <cfRule type="expression" dxfId="964" priority="222">
      <formula>MOD(ROW(),2)=0</formula>
    </cfRule>
  </conditionalFormatting>
  <conditionalFormatting sqref="M3373:P3373">
    <cfRule type="expression" dxfId="963" priority="218">
      <formula>MOD(ROW(),2)=0</formula>
    </cfRule>
  </conditionalFormatting>
  <conditionalFormatting sqref="R3373:V3373">
    <cfRule type="expression" dxfId="962" priority="217">
      <formula>MOD(ROW(),2)=0</formula>
    </cfRule>
  </conditionalFormatting>
  <conditionalFormatting sqref="M3374:P3374">
    <cfRule type="expression" dxfId="961" priority="215">
      <formula>MOD(ROW(),2)=0</formula>
    </cfRule>
  </conditionalFormatting>
  <conditionalFormatting sqref="U3383">
    <cfRule type="expression" dxfId="960" priority="214">
      <formula>MOD(ROW(),2)=0</formula>
    </cfRule>
  </conditionalFormatting>
  <conditionalFormatting sqref="W3389:X3419">
    <cfRule type="expression" dxfId="959" priority="213">
      <formula>MOD(ROW(),2)=0</formula>
    </cfRule>
  </conditionalFormatting>
  <conditionalFormatting sqref="M3422:P3422">
    <cfRule type="expression" dxfId="958" priority="212">
      <formula>MOD(ROW(),2)=0</formula>
    </cfRule>
  </conditionalFormatting>
  <conditionalFormatting sqref="Q3422">
    <cfRule type="expression" dxfId="957" priority="211">
      <formula>MOD(ROW(),2)=0</formula>
    </cfRule>
  </conditionalFormatting>
  <conditionalFormatting sqref="M3432:P3432">
    <cfRule type="expression" dxfId="956" priority="210">
      <formula>MOD(ROW(),2)=0</formula>
    </cfRule>
  </conditionalFormatting>
  <conditionalFormatting sqref="R3432:V3432">
    <cfRule type="expression" dxfId="955" priority="209">
      <formula>MOD(ROW(),2)=0</formula>
    </cfRule>
  </conditionalFormatting>
  <conditionalFormatting sqref="F3448:F3484">
    <cfRule type="expression" dxfId="954" priority="204">
      <formula>MOD(ROW(),2)=0</formula>
    </cfRule>
  </conditionalFormatting>
  <conditionalFormatting sqref="W3448:X3461 D3448:D3473">
    <cfRule type="expression" dxfId="953" priority="203">
      <formula>MOD(ROW(),2)=0</formula>
    </cfRule>
  </conditionalFormatting>
  <conditionalFormatting sqref="M3448:P3463">
    <cfRule type="expression" dxfId="952" priority="202">
      <formula>MOD(ROW(),2)=0</formula>
    </cfRule>
  </conditionalFormatting>
  <conditionalFormatting sqref="Y3448:Y3463 E3448:E3463 R3448:V3461 R3462:T3463">
    <cfRule type="expression" dxfId="951" priority="201">
      <formula>MOD(ROW(),2)=0</formula>
    </cfRule>
  </conditionalFormatting>
  <conditionalFormatting sqref="Q3448:Q3463">
    <cfRule type="expression" dxfId="950" priority="200">
      <formula>MOD(ROW(),2)=0</formula>
    </cfRule>
  </conditionalFormatting>
  <conditionalFormatting sqref="P3121">
    <cfRule type="expression" dxfId="949" priority="199">
      <formula>MOD(ROW(),2)=0</formula>
    </cfRule>
  </conditionalFormatting>
  <conditionalFormatting sqref="P3159">
    <cfRule type="expression" dxfId="948" priority="198">
      <formula>MOD(ROW(),2)=0</formula>
    </cfRule>
  </conditionalFormatting>
  <conditionalFormatting sqref="P3169">
    <cfRule type="expression" dxfId="947" priority="197">
      <formula>MOD(ROW(),2)=0</formula>
    </cfRule>
  </conditionalFormatting>
  <conditionalFormatting sqref="P3191">
    <cfRule type="expression" dxfId="946" priority="196">
      <formula>MOD(ROW(),2)=0</formula>
    </cfRule>
  </conditionalFormatting>
  <conditionalFormatting sqref="P3192">
    <cfRule type="expression" dxfId="945" priority="195">
      <formula>MOD(ROW(),2)=0</formula>
    </cfRule>
  </conditionalFormatting>
  <conditionalFormatting sqref="P3194">
    <cfRule type="expression" dxfId="944" priority="194">
      <formula>MOD(ROW(),2)=0</formula>
    </cfRule>
  </conditionalFormatting>
  <conditionalFormatting sqref="P3195">
    <cfRule type="expression" dxfId="943" priority="193">
      <formula>MOD(ROW(),2)=0</formula>
    </cfRule>
  </conditionalFormatting>
  <conditionalFormatting sqref="P3199">
    <cfRule type="expression" dxfId="942" priority="192">
      <formula>MOD(ROW(),2)=0</formula>
    </cfRule>
  </conditionalFormatting>
  <conditionalFormatting sqref="P3200">
    <cfRule type="expression" dxfId="941" priority="191">
      <formula>MOD(ROW(),2)=0</formula>
    </cfRule>
  </conditionalFormatting>
  <conditionalFormatting sqref="P3234">
    <cfRule type="expression" dxfId="940" priority="190">
      <formula>MOD(ROW(),2)=0</formula>
    </cfRule>
  </conditionalFormatting>
  <conditionalFormatting sqref="P3235">
    <cfRule type="expression" dxfId="939" priority="189">
      <formula>MOD(ROW(),2)=0</formula>
    </cfRule>
  </conditionalFormatting>
  <conditionalFormatting sqref="F3696:I3696 F3595:F3695 G7:I3695 G3697:I4365 K7:K4365 K4387:K5080 G4387:I5080">
    <cfRule type="expression" dxfId="938" priority="188">
      <formula>MOD(ROW(),2)=0</formula>
    </cfRule>
  </conditionalFormatting>
  <conditionalFormatting sqref="F3723:F3728">
    <cfRule type="expression" dxfId="937" priority="187">
      <formula>MOD(ROW(),2)=0</formula>
    </cfRule>
  </conditionalFormatting>
  <conditionalFormatting sqref="F3734:F3736">
    <cfRule type="expression" dxfId="936" priority="186">
      <formula>MOD(ROW(),2)=0</formula>
    </cfRule>
  </conditionalFormatting>
  <conditionalFormatting sqref="F3733">
    <cfRule type="expression" dxfId="935" priority="185">
      <formula>MOD(ROW(),2)=0</formula>
    </cfRule>
  </conditionalFormatting>
  <conditionalFormatting sqref="F3729">
    <cfRule type="expression" dxfId="934" priority="184">
      <formula>MOD(ROW(),2)=0</formula>
    </cfRule>
  </conditionalFormatting>
  <conditionalFormatting sqref="F3730 F3732">
    <cfRule type="expression" dxfId="933" priority="183">
      <formula>MOD(ROW(),2)=0</formula>
    </cfRule>
  </conditionalFormatting>
  <conditionalFormatting sqref="F3731">
    <cfRule type="expression" dxfId="932" priority="182">
      <formula>MOD(ROW(),2)=0</formula>
    </cfRule>
  </conditionalFormatting>
  <conditionalFormatting sqref="F3761:F3762">
    <cfRule type="expression" dxfId="931" priority="181">
      <formula>MOD(ROW(),2)=0</formula>
    </cfRule>
  </conditionalFormatting>
  <conditionalFormatting sqref="F3765">
    <cfRule type="expression" dxfId="930" priority="180">
      <formula>MOD(ROW(),2)=0</formula>
    </cfRule>
  </conditionalFormatting>
  <conditionalFormatting sqref="F3764">
    <cfRule type="expression" dxfId="929" priority="179">
      <formula>MOD(ROW(),2)=0</formula>
    </cfRule>
  </conditionalFormatting>
  <conditionalFormatting sqref="F3763">
    <cfRule type="expression" dxfId="928" priority="178">
      <formula>MOD(ROW(),2)=0</formula>
    </cfRule>
  </conditionalFormatting>
  <conditionalFormatting sqref="F3766">
    <cfRule type="expression" dxfId="927" priority="177">
      <formula>MOD(ROW(),2)=0</formula>
    </cfRule>
  </conditionalFormatting>
  <conditionalFormatting sqref="F3757:F3760">
    <cfRule type="expression" dxfId="926" priority="176">
      <formula>MOD(ROW(),2)=0</formula>
    </cfRule>
  </conditionalFormatting>
  <conditionalFormatting sqref="F3763">
    <cfRule type="expression" dxfId="925" priority="175">
      <formula>MOD(ROW(),2)=0</formula>
    </cfRule>
  </conditionalFormatting>
  <conditionalFormatting sqref="F3762">
    <cfRule type="expression" dxfId="924" priority="174">
      <formula>MOD(ROW(),2)=0</formula>
    </cfRule>
  </conditionalFormatting>
  <conditionalFormatting sqref="F3761">
    <cfRule type="expression" dxfId="923" priority="173">
      <formula>MOD(ROW(),2)=0</formula>
    </cfRule>
  </conditionalFormatting>
  <conditionalFormatting sqref="F3764">
    <cfRule type="expression" dxfId="922" priority="172">
      <formula>MOD(ROW(),2)=0</formula>
    </cfRule>
  </conditionalFormatting>
  <conditionalFormatting sqref="F3774:F3777">
    <cfRule type="expression" dxfId="921" priority="168">
      <formula>MOD(ROW(),2)=0</formula>
    </cfRule>
  </conditionalFormatting>
  <conditionalFormatting sqref="F3781">
    <cfRule type="expression" dxfId="920" priority="167">
      <formula>MOD(ROW(),2)=0</formula>
    </cfRule>
  </conditionalFormatting>
  <conditionalFormatting sqref="F3780">
    <cfRule type="expression" dxfId="919" priority="166">
      <formula>MOD(ROW(),2)=0</formula>
    </cfRule>
  </conditionalFormatting>
  <conditionalFormatting sqref="F3779">
    <cfRule type="expression" dxfId="918" priority="165">
      <formula>MOD(ROW(),2)=0</formula>
    </cfRule>
  </conditionalFormatting>
  <conditionalFormatting sqref="F3778">
    <cfRule type="expression" dxfId="917" priority="164">
      <formula>MOD(ROW(),2)=0</formula>
    </cfRule>
  </conditionalFormatting>
  <conditionalFormatting sqref="F3817">
    <cfRule type="expression" dxfId="916" priority="163">
      <formula>MOD(ROW(),2)=0</formula>
    </cfRule>
  </conditionalFormatting>
  <conditionalFormatting sqref="F3818:F3822">
    <cfRule type="expression" dxfId="915" priority="162">
      <formula>MOD(ROW(),2)=0</formula>
    </cfRule>
  </conditionalFormatting>
  <conditionalFormatting sqref="F3825">
    <cfRule type="expression" dxfId="914" priority="161">
      <formula>MOD(ROW(),2)=0</formula>
    </cfRule>
  </conditionalFormatting>
  <conditionalFormatting sqref="F3824">
    <cfRule type="expression" dxfId="913" priority="160">
      <formula>MOD(ROW(),2)=0</formula>
    </cfRule>
  </conditionalFormatting>
  <conditionalFormatting sqref="F3823">
    <cfRule type="expression" dxfId="912" priority="159">
      <formula>MOD(ROW(),2)=0</formula>
    </cfRule>
  </conditionalFormatting>
  <conditionalFormatting sqref="F3849:F3854">
    <cfRule type="expression" dxfId="911" priority="158">
      <formula>MOD(ROW(),2)=0</formula>
    </cfRule>
  </conditionalFormatting>
  <conditionalFormatting sqref="F3848">
    <cfRule type="expression" dxfId="910" priority="157">
      <formula>MOD(ROW(),2)=0</formula>
    </cfRule>
  </conditionalFormatting>
  <conditionalFormatting sqref="F3857">
    <cfRule type="expression" dxfId="909" priority="156">
      <formula>MOD(ROW(),2)=0</formula>
    </cfRule>
  </conditionalFormatting>
  <conditionalFormatting sqref="F3856">
    <cfRule type="expression" dxfId="908" priority="155">
      <formula>MOD(ROW(),2)=0</formula>
    </cfRule>
  </conditionalFormatting>
  <conditionalFormatting sqref="F3855">
    <cfRule type="expression" dxfId="907" priority="154">
      <formula>MOD(ROW(),2)=0</formula>
    </cfRule>
  </conditionalFormatting>
  <conditionalFormatting sqref="F3884:F3889">
    <cfRule type="expression" dxfId="906" priority="153">
      <formula>MOD(ROW(),2)=0</formula>
    </cfRule>
  </conditionalFormatting>
  <conditionalFormatting sqref="F3883">
    <cfRule type="expression" dxfId="905" priority="152">
      <formula>MOD(ROW(),2)=0</formula>
    </cfRule>
  </conditionalFormatting>
  <conditionalFormatting sqref="F3894">
    <cfRule type="expression" dxfId="904" priority="151">
      <formula>MOD(ROW(),2)=0</formula>
    </cfRule>
  </conditionalFormatting>
  <conditionalFormatting sqref="F3893">
    <cfRule type="expression" dxfId="903" priority="150">
      <formula>MOD(ROW(),2)=0</formula>
    </cfRule>
  </conditionalFormatting>
  <conditionalFormatting sqref="F3892">
    <cfRule type="expression" dxfId="902" priority="149">
      <formula>MOD(ROW(),2)=0</formula>
    </cfRule>
  </conditionalFormatting>
  <conditionalFormatting sqref="F3891">
    <cfRule type="expression" dxfId="901" priority="148">
      <formula>MOD(ROW(),2)=0</formula>
    </cfRule>
  </conditionalFormatting>
  <conditionalFormatting sqref="F3890">
    <cfRule type="expression" dxfId="900" priority="147">
      <formula>MOD(ROW(),2)=0</formula>
    </cfRule>
  </conditionalFormatting>
  <conditionalFormatting sqref="F3923:F3924">
    <cfRule type="expression" dxfId="899" priority="146">
      <formula>MOD(ROW(),2)=0</formula>
    </cfRule>
  </conditionalFormatting>
  <conditionalFormatting sqref="F3922">
    <cfRule type="expression" dxfId="898" priority="145">
      <formula>MOD(ROW(),2)=0</formula>
    </cfRule>
  </conditionalFormatting>
  <conditionalFormatting sqref="F3925">
    <cfRule type="expression" dxfId="897" priority="141">
      <formula>MOD(ROW(),2)=0</formula>
    </cfRule>
  </conditionalFormatting>
  <conditionalFormatting sqref="F3929">
    <cfRule type="expression" dxfId="896" priority="139">
      <formula>MOD(ROW(),2)=0</formula>
    </cfRule>
  </conditionalFormatting>
  <conditionalFormatting sqref="F3926:F3927">
    <cfRule type="expression" dxfId="895" priority="138">
      <formula>MOD(ROW(),2)=0</formula>
    </cfRule>
  </conditionalFormatting>
  <conditionalFormatting sqref="F3928">
    <cfRule type="expression" dxfId="894" priority="137">
      <formula>MOD(ROW(),2)=0</formula>
    </cfRule>
  </conditionalFormatting>
  <conditionalFormatting sqref="F3945:F3952">
    <cfRule type="expression" dxfId="893" priority="136">
      <formula>MOD(ROW(),2)=0</formula>
    </cfRule>
  </conditionalFormatting>
  <conditionalFormatting sqref="F3953">
    <cfRule type="expression" dxfId="892" priority="135">
      <formula>MOD(ROW(),2)=0</formula>
    </cfRule>
  </conditionalFormatting>
  <conditionalFormatting sqref="F3944">
    <cfRule type="expression" dxfId="891" priority="134">
      <formula>MOD(ROW(),2)=0</formula>
    </cfRule>
  </conditionalFormatting>
  <conditionalFormatting sqref="F3993">
    <cfRule type="expression" dxfId="890" priority="133">
      <formula>MOD(ROW(),2)=0</formula>
    </cfRule>
  </conditionalFormatting>
  <conditionalFormatting sqref="F3991">
    <cfRule type="expression" dxfId="889" priority="132">
      <formula>MOD(ROW(),2)=0</formula>
    </cfRule>
  </conditionalFormatting>
  <conditionalFormatting sqref="F3992">
    <cfRule type="expression" dxfId="888" priority="131">
      <formula>MOD(ROW(),2)=0</formula>
    </cfRule>
  </conditionalFormatting>
  <conditionalFormatting sqref="F3994">
    <cfRule type="expression" dxfId="887" priority="128">
      <formula>MOD(ROW(),2)=0</formula>
    </cfRule>
  </conditionalFormatting>
  <conditionalFormatting sqref="F3995:F3996">
    <cfRule type="expression" dxfId="886" priority="127">
      <formula>MOD(ROW(),2)=0</formula>
    </cfRule>
  </conditionalFormatting>
  <conditionalFormatting sqref="F3997">
    <cfRule type="expression" dxfId="885" priority="126">
      <formula>MOD(ROW(),2)=0</formula>
    </cfRule>
  </conditionalFormatting>
  <conditionalFormatting sqref="F4023:F4028">
    <cfRule type="expression" dxfId="884" priority="125">
      <formula>MOD(ROW(),2)=0</formula>
    </cfRule>
  </conditionalFormatting>
  <conditionalFormatting sqref="F4021">
    <cfRule type="expression" dxfId="883" priority="124">
      <formula>MOD(ROW(),2)=0</formula>
    </cfRule>
  </conditionalFormatting>
  <conditionalFormatting sqref="F4022">
    <cfRule type="expression" dxfId="882" priority="123">
      <formula>MOD(ROW(),2)=0</formula>
    </cfRule>
  </conditionalFormatting>
  <conditionalFormatting sqref="F4029">
    <cfRule type="expression" dxfId="881" priority="122">
      <formula>MOD(ROW(),2)=0</formula>
    </cfRule>
  </conditionalFormatting>
  <conditionalFormatting sqref="F4032:F4033">
    <cfRule type="expression" dxfId="880" priority="121">
      <formula>MOD(ROW(),2)=0</formula>
    </cfRule>
  </conditionalFormatting>
  <conditionalFormatting sqref="F4030">
    <cfRule type="expression" dxfId="879" priority="120">
      <formula>MOD(ROW(),2)=0</formula>
    </cfRule>
  </conditionalFormatting>
  <conditionalFormatting sqref="F4031">
    <cfRule type="expression" dxfId="878" priority="119">
      <formula>MOD(ROW(),2)=0</formula>
    </cfRule>
  </conditionalFormatting>
  <conditionalFormatting sqref="F4061:F4063">
    <cfRule type="expression" dxfId="877" priority="118">
      <formula>MOD(ROW(),2)=0</formula>
    </cfRule>
  </conditionalFormatting>
  <conditionalFormatting sqref="F4059">
    <cfRule type="expression" dxfId="876" priority="117">
      <formula>MOD(ROW(),2)=0</formula>
    </cfRule>
  </conditionalFormatting>
  <conditionalFormatting sqref="F4060">
    <cfRule type="expression" dxfId="875" priority="116">
      <formula>MOD(ROW(),2)=0</formula>
    </cfRule>
  </conditionalFormatting>
  <conditionalFormatting sqref="F4060">
    <cfRule type="expression" dxfId="874" priority="115">
      <formula>MOD(ROW(),2)=0</formula>
    </cfRule>
  </conditionalFormatting>
  <conditionalFormatting sqref="F4061">
    <cfRule type="expression" dxfId="873" priority="114">
      <formula>MOD(ROW(),2)=0</formula>
    </cfRule>
  </conditionalFormatting>
  <conditionalFormatting sqref="F4034">
    <cfRule type="expression" dxfId="872" priority="113">
      <formula>MOD(ROW(),2)=0</formula>
    </cfRule>
  </conditionalFormatting>
  <conditionalFormatting sqref="F4064">
    <cfRule type="expression" dxfId="871" priority="112">
      <formula>MOD(ROW(),2)=0</formula>
    </cfRule>
  </conditionalFormatting>
  <conditionalFormatting sqref="F4091:F4094">
    <cfRule type="expression" dxfId="870" priority="111">
      <formula>MOD(ROW(),2)=0</formula>
    </cfRule>
  </conditionalFormatting>
  <conditionalFormatting sqref="F4089">
    <cfRule type="expression" dxfId="869" priority="110">
      <formula>MOD(ROW(),2)=0</formula>
    </cfRule>
  </conditionalFormatting>
  <conditionalFormatting sqref="F4090">
    <cfRule type="expression" dxfId="868" priority="109">
      <formula>MOD(ROW(),2)=0</formula>
    </cfRule>
  </conditionalFormatting>
  <conditionalFormatting sqref="F4118:F4119">
    <cfRule type="expression" dxfId="867" priority="108">
      <formula>MOD(ROW(),2)=0</formula>
    </cfRule>
  </conditionalFormatting>
  <conditionalFormatting sqref="F4116">
    <cfRule type="expression" dxfId="866" priority="107">
      <formula>MOD(ROW(),2)=0</formula>
    </cfRule>
  </conditionalFormatting>
  <conditionalFormatting sqref="F4117">
    <cfRule type="expression" dxfId="865" priority="106">
      <formula>MOD(ROW(),2)=0</formula>
    </cfRule>
  </conditionalFormatting>
  <conditionalFormatting sqref="F4120">
    <cfRule type="expression" dxfId="864" priority="105">
      <formula>MOD(ROW(),2)=0</formula>
    </cfRule>
  </conditionalFormatting>
  <conditionalFormatting sqref="F4133:F4134">
    <cfRule type="expression" dxfId="863" priority="104">
      <formula>MOD(ROW(),2)=0</formula>
    </cfRule>
  </conditionalFormatting>
  <conditionalFormatting sqref="F4131">
    <cfRule type="expression" dxfId="862" priority="103">
      <formula>MOD(ROW(),2)=0</formula>
    </cfRule>
  </conditionalFormatting>
  <conditionalFormatting sqref="F4132">
    <cfRule type="expression" dxfId="861" priority="102">
      <formula>MOD(ROW(),2)=0</formula>
    </cfRule>
  </conditionalFormatting>
  <conditionalFormatting sqref="F4136">
    <cfRule type="expression" dxfId="860" priority="101">
      <formula>MOD(ROW(),2)=0</formula>
    </cfRule>
  </conditionalFormatting>
  <conditionalFormatting sqref="F4135">
    <cfRule type="expression" dxfId="859" priority="100">
      <formula>MOD(ROW(),2)=0</formula>
    </cfRule>
  </conditionalFormatting>
  <conditionalFormatting sqref="F4176:F4179">
    <cfRule type="expression" dxfId="858" priority="99">
      <formula>MOD(ROW(),2)=0</formula>
    </cfRule>
  </conditionalFormatting>
  <conditionalFormatting sqref="F4174">
    <cfRule type="expression" dxfId="857" priority="98">
      <formula>MOD(ROW(),2)=0</formula>
    </cfRule>
  </conditionalFormatting>
  <conditionalFormatting sqref="F4175">
    <cfRule type="expression" dxfId="856" priority="97">
      <formula>MOD(ROW(),2)=0</formula>
    </cfRule>
  </conditionalFormatting>
  <conditionalFormatting sqref="F4182">
    <cfRule type="expression" dxfId="855" priority="96">
      <formula>MOD(ROW(),2)=0</formula>
    </cfRule>
  </conditionalFormatting>
  <conditionalFormatting sqref="F4180">
    <cfRule type="expression" dxfId="854" priority="95">
      <formula>MOD(ROW(),2)=0</formula>
    </cfRule>
  </conditionalFormatting>
  <conditionalFormatting sqref="F4181">
    <cfRule type="expression" dxfId="853" priority="94">
      <formula>MOD(ROW(),2)=0</formula>
    </cfRule>
  </conditionalFormatting>
  <conditionalFormatting sqref="F4218:F4220">
    <cfRule type="expression" dxfId="852" priority="93">
      <formula>MOD(ROW(),2)=0</formula>
    </cfRule>
  </conditionalFormatting>
  <conditionalFormatting sqref="F4216">
    <cfRule type="expression" dxfId="851" priority="92">
      <formula>MOD(ROW(),2)=0</formula>
    </cfRule>
  </conditionalFormatting>
  <conditionalFormatting sqref="F4217">
    <cfRule type="expression" dxfId="850" priority="91">
      <formula>MOD(ROW(),2)=0</formula>
    </cfRule>
  </conditionalFormatting>
  <conditionalFormatting sqref="F4222:F4223">
    <cfRule type="expression" dxfId="849" priority="90">
      <formula>MOD(ROW(),2)=0</formula>
    </cfRule>
  </conditionalFormatting>
  <conditionalFormatting sqref="F4221">
    <cfRule type="expression" dxfId="848" priority="89">
      <formula>MOD(ROW(),2)=0</formula>
    </cfRule>
  </conditionalFormatting>
  <conditionalFormatting sqref="F4262:F4263">
    <cfRule type="expression" dxfId="847" priority="88">
      <formula>MOD(ROW(),2)=0</formula>
    </cfRule>
  </conditionalFormatting>
  <conditionalFormatting sqref="F4260">
    <cfRule type="expression" dxfId="846" priority="87">
      <formula>MOD(ROW(),2)=0</formula>
    </cfRule>
  </conditionalFormatting>
  <conditionalFormatting sqref="F4261">
    <cfRule type="expression" dxfId="845" priority="86">
      <formula>MOD(ROW(),2)=0</formula>
    </cfRule>
  </conditionalFormatting>
  <conditionalFormatting sqref="F4266:F4267">
    <cfRule type="expression" dxfId="844" priority="85">
      <formula>MOD(ROW(),2)=0</formula>
    </cfRule>
  </conditionalFormatting>
  <conditionalFormatting sqref="F4265">
    <cfRule type="expression" dxfId="843" priority="84">
      <formula>MOD(ROW(),2)=0</formula>
    </cfRule>
  </conditionalFormatting>
  <conditionalFormatting sqref="F4264">
    <cfRule type="expression" dxfId="842" priority="83">
      <formula>MOD(ROW(),2)=0</formula>
    </cfRule>
  </conditionalFormatting>
  <conditionalFormatting sqref="F4301">
    <cfRule type="expression" dxfId="841" priority="82">
      <formula>MOD(ROW(),2)=0</formula>
    </cfRule>
  </conditionalFormatting>
  <conditionalFormatting sqref="F4303">
    <cfRule type="expression" dxfId="840" priority="81">
      <formula>MOD(ROW(),2)=0</formula>
    </cfRule>
  </conditionalFormatting>
  <conditionalFormatting sqref="F4302">
    <cfRule type="expression" dxfId="839" priority="80">
      <formula>MOD(ROW(),2)=0</formula>
    </cfRule>
  </conditionalFormatting>
  <conditionalFormatting sqref="F4306">
    <cfRule type="expression" dxfId="838" priority="79">
      <formula>MOD(ROW(),2)=0</formula>
    </cfRule>
  </conditionalFormatting>
  <conditionalFormatting sqref="F4304">
    <cfRule type="expression" dxfId="837" priority="78">
      <formula>MOD(ROW(),2)=0</formula>
    </cfRule>
  </conditionalFormatting>
  <conditionalFormatting sqref="F4305">
    <cfRule type="expression" dxfId="836" priority="77">
      <formula>MOD(ROW(),2)=0</formula>
    </cfRule>
  </conditionalFormatting>
  <conditionalFormatting sqref="F4305">
    <cfRule type="expression" dxfId="835" priority="76">
      <formula>MOD(ROW(),2)=0</formula>
    </cfRule>
  </conditionalFormatting>
  <conditionalFormatting sqref="F4304">
    <cfRule type="expression" dxfId="834" priority="75">
      <formula>MOD(ROW(),2)=0</formula>
    </cfRule>
  </conditionalFormatting>
  <conditionalFormatting sqref="F4307">
    <cfRule type="expression" dxfId="833" priority="74">
      <formula>MOD(ROW(),2)=0</formula>
    </cfRule>
  </conditionalFormatting>
  <conditionalFormatting sqref="O2984">
    <cfRule type="expression" dxfId="832" priority="73">
      <formula>MOD(ROW(),2)=0</formula>
    </cfRule>
  </conditionalFormatting>
  <conditionalFormatting sqref="P3000">
    <cfRule type="expression" dxfId="831" priority="72">
      <formula>MOD(ROW(),2)=0</formula>
    </cfRule>
  </conditionalFormatting>
  <conditionalFormatting sqref="Q3009:R3009">
    <cfRule type="expression" dxfId="830" priority="71">
      <formula>MOD(ROW(),2)=0</formula>
    </cfRule>
  </conditionalFormatting>
  <conditionalFormatting sqref="P3009">
    <cfRule type="expression" dxfId="829" priority="70">
      <formula>MOD(ROW(),2)=0</formula>
    </cfRule>
  </conditionalFormatting>
  <conditionalFormatting sqref="Q3044:R3044">
    <cfRule type="expression" dxfId="828" priority="69">
      <formula>MOD(ROW(),2)=0</formula>
    </cfRule>
  </conditionalFormatting>
  <conditionalFormatting sqref="P3044">
    <cfRule type="expression" dxfId="827" priority="68">
      <formula>MOD(ROW(),2)=0</formula>
    </cfRule>
  </conditionalFormatting>
  <conditionalFormatting sqref="Q3404:R3404">
    <cfRule type="expression" dxfId="826" priority="67">
      <formula>MOD(ROW(),2)=0</formula>
    </cfRule>
  </conditionalFormatting>
  <conditionalFormatting sqref="P3404">
    <cfRule type="expression" dxfId="825" priority="66">
      <formula>MOD(ROW(),2)=0</formula>
    </cfRule>
  </conditionalFormatting>
  <conditionalFormatting sqref="Q3496:R3496">
    <cfRule type="expression" dxfId="824" priority="65">
      <formula>MOD(ROW(),2)=0</formula>
    </cfRule>
  </conditionalFormatting>
  <conditionalFormatting sqref="P3496">
    <cfRule type="expression" dxfId="823" priority="64">
      <formula>MOD(ROW(),2)=0</formula>
    </cfRule>
  </conditionalFormatting>
  <conditionalFormatting sqref="Q3534:R3534">
    <cfRule type="expression" dxfId="822" priority="63">
      <formula>MOD(ROW(),2)=0</formula>
    </cfRule>
  </conditionalFormatting>
  <conditionalFormatting sqref="P3534">
    <cfRule type="expression" dxfId="821" priority="62">
      <formula>MOD(ROW(),2)=0</formula>
    </cfRule>
  </conditionalFormatting>
  <conditionalFormatting sqref="Q3594:R3594">
    <cfRule type="expression" dxfId="820" priority="61">
      <formula>MOD(ROW(),2)=0</formula>
    </cfRule>
  </conditionalFormatting>
  <conditionalFormatting sqref="P3594">
    <cfRule type="expression" dxfId="819" priority="60">
      <formula>MOD(ROW(),2)=0</formula>
    </cfRule>
  </conditionalFormatting>
  <conditionalFormatting sqref="F4334">
    <cfRule type="expression" dxfId="818" priority="58">
      <formula>MOD(ROW(),2)=0</formula>
    </cfRule>
  </conditionalFormatting>
  <conditionalFormatting sqref="F4336">
    <cfRule type="expression" dxfId="817" priority="57">
      <formula>MOD(ROW(),2)=0</formula>
    </cfRule>
  </conditionalFormatting>
  <conditionalFormatting sqref="F4335">
    <cfRule type="expression" dxfId="816" priority="56">
      <formula>MOD(ROW(),2)=0</formula>
    </cfRule>
  </conditionalFormatting>
  <conditionalFormatting sqref="F4337">
    <cfRule type="expression" dxfId="815" priority="59">
      <formula>MOD(ROW(),2)=0</formula>
    </cfRule>
  </conditionalFormatting>
  <conditionalFormatting sqref="F4341">
    <cfRule type="expression" dxfId="814" priority="55">
      <formula>MOD(ROW(),2)=0</formula>
    </cfRule>
  </conditionalFormatting>
  <conditionalFormatting sqref="F4340">
    <cfRule type="expression" dxfId="813" priority="54">
      <formula>MOD(ROW(),2)=0</formula>
    </cfRule>
  </conditionalFormatting>
  <conditionalFormatting sqref="F4338">
    <cfRule type="expression" dxfId="812" priority="53">
      <formula>MOD(ROW(),2)=0</formula>
    </cfRule>
  </conditionalFormatting>
  <conditionalFormatting sqref="F4339">
    <cfRule type="expression" dxfId="811" priority="52">
      <formula>MOD(ROW(),2)=0</formula>
    </cfRule>
  </conditionalFormatting>
  <conditionalFormatting sqref="F4339">
    <cfRule type="expression" dxfId="810" priority="51">
      <formula>MOD(ROW(),2)=0</formula>
    </cfRule>
  </conditionalFormatting>
  <conditionalFormatting sqref="F4338">
    <cfRule type="expression" dxfId="809" priority="50">
      <formula>MOD(ROW(),2)=0</formula>
    </cfRule>
  </conditionalFormatting>
  <conditionalFormatting sqref="F4354">
    <cfRule type="expression" dxfId="808" priority="48">
      <formula>MOD(ROW(),2)=0</formula>
    </cfRule>
  </conditionalFormatting>
  <conditionalFormatting sqref="F4356">
    <cfRule type="expression" dxfId="807" priority="47">
      <formula>MOD(ROW(),2)=0</formula>
    </cfRule>
  </conditionalFormatting>
  <conditionalFormatting sqref="F4355">
    <cfRule type="expression" dxfId="806" priority="46">
      <formula>MOD(ROW(),2)=0</formula>
    </cfRule>
  </conditionalFormatting>
  <conditionalFormatting sqref="F4357">
    <cfRule type="expression" dxfId="805" priority="49">
      <formula>MOD(ROW(),2)=0</formula>
    </cfRule>
  </conditionalFormatting>
  <conditionalFormatting sqref="F4361">
    <cfRule type="expression" dxfId="804" priority="45">
      <formula>MOD(ROW(),2)=0</formula>
    </cfRule>
  </conditionalFormatting>
  <conditionalFormatting sqref="F4360">
    <cfRule type="expression" dxfId="803" priority="44">
      <formula>MOD(ROW(),2)=0</formula>
    </cfRule>
  </conditionalFormatting>
  <conditionalFormatting sqref="F4358">
    <cfRule type="expression" dxfId="802" priority="43">
      <formula>MOD(ROW(),2)=0</formula>
    </cfRule>
  </conditionalFormatting>
  <conditionalFormatting sqref="F4359">
    <cfRule type="expression" dxfId="801" priority="42">
      <formula>MOD(ROW(),2)=0</formula>
    </cfRule>
  </conditionalFormatting>
  <conditionalFormatting sqref="F4359">
    <cfRule type="expression" dxfId="800" priority="41">
      <formula>MOD(ROW(),2)=0</formula>
    </cfRule>
  </conditionalFormatting>
  <conditionalFormatting sqref="F4358">
    <cfRule type="expression" dxfId="799" priority="40">
      <formula>MOD(ROW(),2)=0</formula>
    </cfRule>
  </conditionalFormatting>
  <conditionalFormatting sqref="G4353:I4386 K4353:K4386">
    <cfRule type="expression" dxfId="798" priority="39">
      <formula>MOD(ROW(),2)=0</formula>
    </cfRule>
  </conditionalFormatting>
  <conditionalFormatting sqref="F4378">
    <cfRule type="expression" dxfId="797" priority="37">
      <formula>MOD(ROW(),2)=0</formula>
    </cfRule>
  </conditionalFormatting>
  <conditionalFormatting sqref="F4380">
    <cfRule type="expression" dxfId="796" priority="36">
      <formula>MOD(ROW(),2)=0</formula>
    </cfRule>
  </conditionalFormatting>
  <conditionalFormatting sqref="F4379">
    <cfRule type="expression" dxfId="795" priority="35">
      <formula>MOD(ROW(),2)=0</formula>
    </cfRule>
  </conditionalFormatting>
  <conditionalFormatting sqref="F4381">
    <cfRule type="expression" dxfId="794" priority="38">
      <formula>MOD(ROW(),2)=0</formula>
    </cfRule>
  </conditionalFormatting>
  <conditionalFormatting sqref="F4385">
    <cfRule type="expression" dxfId="793" priority="34">
      <formula>MOD(ROW(),2)=0</formula>
    </cfRule>
  </conditionalFormatting>
  <conditionalFormatting sqref="F4384">
    <cfRule type="expression" dxfId="792" priority="33">
      <formula>MOD(ROW(),2)=0</formula>
    </cfRule>
  </conditionalFormatting>
  <conditionalFormatting sqref="F4382">
    <cfRule type="expression" dxfId="791" priority="32">
      <formula>MOD(ROW(),2)=0</formula>
    </cfRule>
  </conditionalFormatting>
  <conditionalFormatting sqref="F4383">
    <cfRule type="expression" dxfId="790" priority="31">
      <formula>MOD(ROW(),2)=0</formula>
    </cfRule>
  </conditionalFormatting>
  <conditionalFormatting sqref="F4383">
    <cfRule type="expression" dxfId="789" priority="30">
      <formula>MOD(ROW(),2)=0</formula>
    </cfRule>
  </conditionalFormatting>
  <conditionalFormatting sqref="F4382">
    <cfRule type="expression" dxfId="788" priority="29">
      <formula>MOD(ROW(),2)=0</formula>
    </cfRule>
  </conditionalFormatting>
  <conditionalFormatting sqref="F4365">
    <cfRule type="expression" dxfId="787" priority="27">
      <formula>MOD(ROW(),2)=0</formula>
    </cfRule>
  </conditionalFormatting>
  <conditionalFormatting sqref="F4367">
    <cfRule type="expression" dxfId="786" priority="26">
      <formula>MOD(ROW(),2)=0</formula>
    </cfRule>
  </conditionalFormatting>
  <conditionalFormatting sqref="F4366">
    <cfRule type="expression" dxfId="785" priority="25">
      <formula>MOD(ROW(),2)=0</formula>
    </cfRule>
  </conditionalFormatting>
  <conditionalFormatting sqref="F4368">
    <cfRule type="expression" dxfId="784" priority="28">
      <formula>MOD(ROW(),2)=0</formula>
    </cfRule>
  </conditionalFormatting>
  <conditionalFormatting sqref="F4372">
    <cfRule type="expression" dxfId="783" priority="24">
      <formula>MOD(ROW(),2)=0</formula>
    </cfRule>
  </conditionalFormatting>
  <conditionalFormatting sqref="F4371">
    <cfRule type="expression" dxfId="782" priority="23">
      <formula>MOD(ROW(),2)=0</formula>
    </cfRule>
  </conditionalFormatting>
  <conditionalFormatting sqref="F4369">
    <cfRule type="expression" dxfId="781" priority="22">
      <formula>MOD(ROW(),2)=0</formula>
    </cfRule>
  </conditionalFormatting>
  <conditionalFormatting sqref="F4370">
    <cfRule type="expression" dxfId="780" priority="21">
      <formula>MOD(ROW(),2)=0</formula>
    </cfRule>
  </conditionalFormatting>
  <conditionalFormatting sqref="F4370">
    <cfRule type="expression" dxfId="779" priority="20">
      <formula>MOD(ROW(),2)=0</formula>
    </cfRule>
  </conditionalFormatting>
  <conditionalFormatting sqref="F4369">
    <cfRule type="expression" dxfId="778" priority="19">
      <formula>MOD(ROW(),2)=0</formula>
    </cfRule>
  </conditionalFormatting>
  <conditionalFormatting sqref="F4398">
    <cfRule type="expression" dxfId="777" priority="18">
      <formula>MOD(ROW(),2)=0</formula>
    </cfRule>
  </conditionalFormatting>
  <conditionalFormatting sqref="F4400">
    <cfRule type="expression" dxfId="776" priority="17">
      <formula>MOD(ROW(),2)=0</formula>
    </cfRule>
  </conditionalFormatting>
  <conditionalFormatting sqref="F4399">
    <cfRule type="expression" dxfId="775" priority="16">
      <formula>MOD(ROW(),2)=0</formula>
    </cfRule>
  </conditionalFormatting>
  <conditionalFormatting sqref="F4403">
    <cfRule type="expression" dxfId="774" priority="15">
      <formula>MOD(ROW(),2)=0</formula>
    </cfRule>
  </conditionalFormatting>
  <conditionalFormatting sqref="F4401">
    <cfRule type="expression" dxfId="773" priority="14">
      <formula>MOD(ROW(),2)=0</formula>
    </cfRule>
  </conditionalFormatting>
  <conditionalFormatting sqref="F4402">
    <cfRule type="expression" dxfId="772" priority="13">
      <formula>MOD(ROW(),2)=0</formula>
    </cfRule>
  </conditionalFormatting>
  <conditionalFormatting sqref="F4402">
    <cfRule type="expression" dxfId="771" priority="12">
      <formula>MOD(ROW(),2)=0</formula>
    </cfRule>
  </conditionalFormatting>
  <conditionalFormatting sqref="F4401">
    <cfRule type="expression" dxfId="770" priority="11">
      <formula>MOD(ROW(),2)=0</formula>
    </cfRule>
  </conditionalFormatting>
  <conditionalFormatting sqref="F4434">
    <cfRule type="expression" dxfId="389" priority="9">
      <formula>MOD(ROW(),2)=0</formula>
    </cfRule>
  </conditionalFormatting>
  <conditionalFormatting sqref="F4433">
    <cfRule type="expression" dxfId="388" priority="8">
      <formula>MOD(ROW(),2)=0</formula>
    </cfRule>
  </conditionalFormatting>
  <conditionalFormatting sqref="F4435">
    <cfRule type="expression" dxfId="387" priority="10">
      <formula>MOD(ROW(),2)=0</formula>
    </cfRule>
  </conditionalFormatting>
  <conditionalFormatting sqref="F4432">
    <cfRule type="expression" dxfId="386" priority="7">
      <formula>MOD(ROW(),2)=0</formula>
    </cfRule>
  </conditionalFormatting>
  <conditionalFormatting sqref="F4436">
    <cfRule type="expression" dxfId="385" priority="6">
      <formula>MOD(ROW(),2)=0</formula>
    </cfRule>
  </conditionalFormatting>
  <conditionalFormatting sqref="F4439">
    <cfRule type="expression" dxfId="384" priority="5">
      <formula>MOD(ROW(),2)=0</formula>
    </cfRule>
  </conditionalFormatting>
  <conditionalFormatting sqref="F4437">
    <cfRule type="expression" dxfId="383" priority="4">
      <formula>MOD(ROW(),2)=0</formula>
    </cfRule>
  </conditionalFormatting>
  <conditionalFormatting sqref="F4438">
    <cfRule type="expression" dxfId="382" priority="3">
      <formula>MOD(ROW(),2)=0</formula>
    </cfRule>
  </conditionalFormatting>
  <conditionalFormatting sqref="F4438">
    <cfRule type="expression" dxfId="381" priority="2">
      <formula>MOD(ROW(),2)=0</formula>
    </cfRule>
  </conditionalFormatting>
  <conditionalFormatting sqref="F4437">
    <cfRule type="expression" dxfId="380" priority="1">
      <formula>MOD(ROW(),2)=0</formula>
    </cfRule>
  </conditionalFormatting>
  <hyperlinks>
    <hyperlink ref="Y3458" r:id="rId4"/>
  </hyperlinks>
  <pageMargins left="0.7" right="0.7" top="0.75" bottom="0.75" header="0.3" footer="0.3"/>
  <pageSetup paperSize="9" scale="35" fitToHeight="0" orientation="landscape" r:id="rId5"/>
  <drawing r:id="rId6"/>
  <legacy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BD324"/>
  <sheetViews>
    <sheetView zoomScale="85" zoomScaleNormal="85" workbookViewId="0">
      <selection activeCell="W146" sqref="W146"/>
    </sheetView>
  </sheetViews>
  <sheetFormatPr defaultRowHeight="16.5"/>
  <cols>
    <col min="1" max="1" width="12.75" style="160" customWidth="1"/>
    <col min="2" max="2" width="11.125" style="160" customWidth="1"/>
    <col min="3" max="3" width="15.25" style="160" customWidth="1"/>
    <col min="4" max="4" width="13.125" style="160" customWidth="1"/>
    <col min="5" max="5" width="9.375" style="160" customWidth="1"/>
    <col min="6" max="6" width="11.125" style="160" customWidth="1"/>
    <col min="7" max="7" width="13.25" style="160" customWidth="1"/>
    <col min="8" max="8" width="15.25" style="160" customWidth="1"/>
    <col min="9" max="9" width="13.125" style="160" customWidth="1"/>
    <col min="10" max="10" width="13.25" style="160" bestFit="1" customWidth="1"/>
    <col min="11" max="21" width="1.625" style="160" customWidth="1"/>
    <col min="22" max="55" width="13.25" style="160" bestFit="1" customWidth="1"/>
    <col min="56" max="56" width="7.375" style="160" bestFit="1" customWidth="1"/>
    <col min="57" max="16384" width="9" style="160"/>
  </cols>
  <sheetData>
    <row r="2" spans="1:56">
      <c r="A2" s="160" t="s">
        <v>2244</v>
      </c>
      <c r="F2" s="160" t="s">
        <v>2111</v>
      </c>
    </row>
    <row r="4" spans="1:56">
      <c r="A4" s="358" t="s">
        <v>2103</v>
      </c>
      <c r="B4" s="358" t="s">
        <v>2105</v>
      </c>
      <c r="C4" s="358" t="s">
        <v>2101</v>
      </c>
      <c r="D4" s="160" t="s">
        <v>127</v>
      </c>
      <c r="F4" s="358" t="s">
        <v>2107</v>
      </c>
      <c r="G4" s="358" t="s">
        <v>2109</v>
      </c>
      <c r="H4" s="358" t="s">
        <v>2102</v>
      </c>
      <c r="I4" s="160" t="s">
        <v>127</v>
      </c>
    </row>
    <row r="5" spans="1:56">
      <c r="A5" s="160">
        <v>2019</v>
      </c>
      <c r="D5" s="357">
        <v>42</v>
      </c>
      <c r="F5" s="160">
        <v>2019</v>
      </c>
      <c r="I5" s="357">
        <v>39</v>
      </c>
      <c r="X5" s="306" t="s">
        <v>2103</v>
      </c>
      <c r="Y5" s="306" t="s">
        <v>2105</v>
      </c>
      <c r="Z5" s="306" t="s">
        <v>2101</v>
      </c>
      <c r="AA5" s="306" t="s">
        <v>9749</v>
      </c>
      <c r="AB5" s="306" t="s">
        <v>9750</v>
      </c>
      <c r="AC5" s="86" t="s">
        <v>6872</v>
      </c>
      <c r="AD5" s="86" t="s">
        <v>6873</v>
      </c>
      <c r="AE5" s="86" t="s">
        <v>8</v>
      </c>
    </row>
    <row r="6" spans="1:56">
      <c r="A6" s="160">
        <v>2020</v>
      </c>
      <c r="D6" s="357">
        <v>689</v>
      </c>
      <c r="F6" s="160">
        <v>2020</v>
      </c>
      <c r="I6" s="357">
        <v>671</v>
      </c>
      <c r="X6" s="386">
        <v>2019</v>
      </c>
      <c r="Y6" s="386" t="s">
        <v>9751</v>
      </c>
      <c r="Z6" s="355">
        <v>47</v>
      </c>
      <c r="AA6" s="84">
        <v>1</v>
      </c>
      <c r="AB6" s="355">
        <v>2</v>
      </c>
      <c r="AC6" s="355">
        <v>7</v>
      </c>
      <c r="AD6" s="355"/>
      <c r="AE6" s="355"/>
    </row>
    <row r="7" spans="1:56">
      <c r="A7" s="160">
        <v>2021</v>
      </c>
      <c r="D7" s="357">
        <v>2639</v>
      </c>
      <c r="F7" s="160">
        <v>2021</v>
      </c>
      <c r="I7" s="357">
        <v>2610</v>
      </c>
      <c r="X7" s="386"/>
      <c r="Y7" s="386"/>
      <c r="Z7" s="355">
        <v>48</v>
      </c>
      <c r="AA7" s="84">
        <v>21</v>
      </c>
      <c r="AB7" s="355">
        <v>14</v>
      </c>
      <c r="AC7" s="355">
        <v>7</v>
      </c>
      <c r="AD7" s="355"/>
      <c r="AE7" s="355"/>
    </row>
    <row r="8" spans="1:56">
      <c r="A8" s="160">
        <v>2022</v>
      </c>
      <c r="B8" s="160">
        <v>1</v>
      </c>
      <c r="C8" s="160">
        <v>2</v>
      </c>
      <c r="D8" s="357">
        <v>47</v>
      </c>
      <c r="F8" s="160" t="s">
        <v>1460</v>
      </c>
      <c r="I8" s="357">
        <v>1</v>
      </c>
      <c r="N8" s="358"/>
      <c r="W8" s="358"/>
      <c r="X8" s="386"/>
      <c r="Y8" s="386" t="s">
        <v>9752</v>
      </c>
      <c r="Z8" s="355">
        <v>49</v>
      </c>
      <c r="AA8" s="84">
        <v>6</v>
      </c>
      <c r="AB8" s="355">
        <v>6</v>
      </c>
      <c r="AC8" s="355">
        <v>7</v>
      </c>
      <c r="AD8" s="355"/>
      <c r="AE8" s="355"/>
      <c r="AF8" s="358"/>
      <c r="AG8" s="358"/>
      <c r="AH8" s="358"/>
      <c r="AI8" s="358"/>
      <c r="AJ8" s="358"/>
      <c r="AK8" s="358"/>
      <c r="AL8" s="358"/>
      <c r="AM8" s="358"/>
      <c r="AN8" s="358"/>
      <c r="AO8" s="358"/>
      <c r="AP8" s="358"/>
      <c r="AQ8" s="358"/>
      <c r="AR8" s="358"/>
      <c r="AS8" s="358"/>
      <c r="AT8" s="358"/>
      <c r="AU8" s="358"/>
      <c r="AV8" s="358"/>
      <c r="AW8" s="358"/>
      <c r="AX8" s="358"/>
      <c r="AY8" s="358"/>
      <c r="AZ8" s="358"/>
      <c r="BA8" s="358"/>
      <c r="BB8" s="358"/>
      <c r="BC8" s="358"/>
      <c r="BD8" s="358"/>
    </row>
    <row r="9" spans="1:56">
      <c r="A9" s="160">
        <v>2022</v>
      </c>
      <c r="B9" s="160">
        <v>1</v>
      </c>
      <c r="C9" s="160">
        <v>3</v>
      </c>
      <c r="D9" s="357">
        <v>20</v>
      </c>
      <c r="F9" s="160">
        <v>2022</v>
      </c>
      <c r="G9" s="160">
        <v>1</v>
      </c>
      <c r="H9" s="160">
        <v>2</v>
      </c>
      <c r="I9" s="357">
        <v>46</v>
      </c>
      <c r="X9" s="386"/>
      <c r="Y9" s="386"/>
      <c r="Z9" s="355">
        <v>50</v>
      </c>
      <c r="AA9" s="84">
        <v>9</v>
      </c>
      <c r="AB9" s="355">
        <v>6</v>
      </c>
      <c r="AC9" s="355">
        <v>7</v>
      </c>
      <c r="AD9" s="355"/>
      <c r="AE9" s="355"/>
    </row>
    <row r="10" spans="1:56">
      <c r="A10" s="160">
        <v>2022</v>
      </c>
      <c r="B10" s="160">
        <v>1</v>
      </c>
      <c r="C10" s="160">
        <v>4</v>
      </c>
      <c r="D10" s="357">
        <v>33</v>
      </c>
      <c r="F10" s="160">
        <v>2022</v>
      </c>
      <c r="G10" s="160">
        <v>1</v>
      </c>
      <c r="H10" s="160">
        <v>3</v>
      </c>
      <c r="I10" s="357">
        <v>17</v>
      </c>
      <c r="X10" s="386"/>
      <c r="Y10" s="386"/>
      <c r="Z10" s="355">
        <v>52</v>
      </c>
      <c r="AA10" s="84">
        <v>5</v>
      </c>
      <c r="AB10" s="355">
        <v>4</v>
      </c>
      <c r="AC10" s="355">
        <v>7</v>
      </c>
      <c r="AD10" s="355"/>
      <c r="AE10" s="355"/>
    </row>
    <row r="11" spans="1:56">
      <c r="A11" s="160">
        <v>2022</v>
      </c>
      <c r="B11" s="160">
        <v>1</v>
      </c>
      <c r="C11" s="160">
        <v>5</v>
      </c>
      <c r="D11" s="357">
        <v>30</v>
      </c>
      <c r="F11" s="160">
        <v>2022</v>
      </c>
      <c r="G11" s="160">
        <v>1</v>
      </c>
      <c r="H11" s="160">
        <v>4</v>
      </c>
      <c r="I11" s="357">
        <v>29</v>
      </c>
      <c r="X11" s="386">
        <v>2020</v>
      </c>
      <c r="Y11" s="386">
        <v>1</v>
      </c>
      <c r="Z11" s="355">
        <v>2</v>
      </c>
      <c r="AA11" s="84">
        <v>2</v>
      </c>
      <c r="AB11" s="355">
        <v>7</v>
      </c>
      <c r="AC11" s="84">
        <v>4</v>
      </c>
      <c r="AD11" s="84"/>
      <c r="AE11" s="84"/>
    </row>
    <row r="12" spans="1:56">
      <c r="A12" s="160">
        <v>2022</v>
      </c>
      <c r="B12" s="160">
        <v>2</v>
      </c>
      <c r="C12" s="160">
        <v>6</v>
      </c>
      <c r="D12" s="357">
        <v>22</v>
      </c>
      <c r="F12" s="160">
        <v>2022</v>
      </c>
      <c r="G12" s="160">
        <v>1</v>
      </c>
      <c r="H12" s="160">
        <v>5</v>
      </c>
      <c r="I12" s="357">
        <v>26</v>
      </c>
      <c r="X12" s="386"/>
      <c r="Y12" s="386"/>
      <c r="Z12" s="355">
        <v>3</v>
      </c>
      <c r="AA12" s="84">
        <v>7</v>
      </c>
      <c r="AB12" s="355">
        <v>4</v>
      </c>
      <c r="AC12" s="84">
        <v>4</v>
      </c>
      <c r="AD12" s="84"/>
      <c r="AE12" s="84"/>
    </row>
    <row r="13" spans="1:56">
      <c r="A13" s="160">
        <v>2022</v>
      </c>
      <c r="B13" s="160">
        <v>2</v>
      </c>
      <c r="C13" s="160">
        <v>7</v>
      </c>
      <c r="D13" s="357">
        <v>20</v>
      </c>
      <c r="F13" s="160">
        <v>2022</v>
      </c>
      <c r="G13" s="160">
        <v>2</v>
      </c>
      <c r="H13" s="160">
        <v>6</v>
      </c>
      <c r="I13" s="357">
        <v>22</v>
      </c>
      <c r="X13" s="386"/>
      <c r="Y13" s="386"/>
      <c r="Z13" s="355">
        <v>4</v>
      </c>
      <c r="AA13" s="84">
        <v>13</v>
      </c>
      <c r="AB13" s="355">
        <v>4</v>
      </c>
      <c r="AC13" s="84">
        <v>4</v>
      </c>
      <c r="AD13" s="84"/>
      <c r="AE13" s="84"/>
    </row>
    <row r="14" spans="1:56">
      <c r="A14" s="160">
        <v>2022</v>
      </c>
      <c r="B14" s="160">
        <v>2</v>
      </c>
      <c r="C14" s="160">
        <v>8</v>
      </c>
      <c r="D14" s="357">
        <v>27</v>
      </c>
      <c r="F14" s="160">
        <v>2022</v>
      </c>
      <c r="G14" s="160">
        <v>2</v>
      </c>
      <c r="H14" s="160">
        <v>7</v>
      </c>
      <c r="I14" s="357">
        <v>65</v>
      </c>
      <c r="X14" s="386"/>
      <c r="Y14" s="386"/>
      <c r="Z14" s="355">
        <v>5</v>
      </c>
      <c r="AA14" s="84">
        <v>6</v>
      </c>
      <c r="AB14" s="355">
        <v>11</v>
      </c>
      <c r="AC14" s="84">
        <v>4</v>
      </c>
      <c r="AD14" s="84"/>
      <c r="AE14" s="84"/>
    </row>
    <row r="15" spans="1:56">
      <c r="A15" s="160">
        <v>2022</v>
      </c>
      <c r="B15" s="160">
        <v>2</v>
      </c>
      <c r="C15" s="160">
        <v>9</v>
      </c>
      <c r="D15" s="357">
        <v>24</v>
      </c>
      <c r="F15" s="160">
        <v>2022</v>
      </c>
      <c r="G15" s="160">
        <v>2</v>
      </c>
      <c r="H15" s="160">
        <v>8</v>
      </c>
      <c r="I15" s="357">
        <v>30</v>
      </c>
      <c r="X15" s="386"/>
      <c r="Y15" s="386">
        <v>2</v>
      </c>
      <c r="Z15" s="355">
        <v>6</v>
      </c>
      <c r="AA15" s="84">
        <v>28</v>
      </c>
      <c r="AB15" s="355">
        <v>14</v>
      </c>
      <c r="AC15" s="84">
        <v>4</v>
      </c>
      <c r="AD15" s="84"/>
      <c r="AE15" s="84" t="s">
        <v>2261</v>
      </c>
    </row>
    <row r="16" spans="1:56">
      <c r="A16" s="160">
        <v>2022</v>
      </c>
      <c r="B16" s="160">
        <v>2</v>
      </c>
      <c r="C16" s="160">
        <v>10</v>
      </c>
      <c r="D16" s="357">
        <v>11</v>
      </c>
      <c r="F16" s="160">
        <v>2022</v>
      </c>
      <c r="G16" s="160">
        <v>2</v>
      </c>
      <c r="H16" s="160">
        <v>9</v>
      </c>
      <c r="I16" s="357">
        <v>35</v>
      </c>
      <c r="X16" s="386"/>
      <c r="Y16" s="386"/>
      <c r="Z16" s="355">
        <v>7</v>
      </c>
      <c r="AA16" s="84">
        <v>11</v>
      </c>
      <c r="AB16" s="355">
        <v>4</v>
      </c>
      <c r="AC16" s="84">
        <v>4</v>
      </c>
      <c r="AD16" s="84"/>
      <c r="AE16" s="84"/>
    </row>
    <row r="17" spans="1:31">
      <c r="A17" s="160">
        <v>2022</v>
      </c>
      <c r="B17" s="160">
        <v>3</v>
      </c>
      <c r="C17" s="160">
        <v>10</v>
      </c>
      <c r="D17" s="357">
        <v>46</v>
      </c>
      <c r="F17" s="160">
        <v>2022</v>
      </c>
      <c r="G17" s="160">
        <v>2</v>
      </c>
      <c r="H17" s="160">
        <v>10</v>
      </c>
      <c r="I17" s="357">
        <v>7</v>
      </c>
      <c r="X17" s="386"/>
      <c r="Y17" s="386"/>
      <c r="Z17" s="355">
        <v>8</v>
      </c>
      <c r="AA17" s="84">
        <v>8</v>
      </c>
      <c r="AB17" s="355">
        <v>1</v>
      </c>
      <c r="AC17" s="84">
        <v>1</v>
      </c>
      <c r="AD17" s="84"/>
      <c r="AE17" s="84"/>
    </row>
    <row r="18" spans="1:31">
      <c r="A18" s="160">
        <v>2022</v>
      </c>
      <c r="B18" s="160">
        <v>3</v>
      </c>
      <c r="C18" s="160">
        <v>11</v>
      </c>
      <c r="D18" s="357">
        <v>50</v>
      </c>
      <c r="F18" s="160">
        <v>2022</v>
      </c>
      <c r="G18" s="160">
        <v>3</v>
      </c>
      <c r="H18" s="160">
        <v>10</v>
      </c>
      <c r="I18" s="357">
        <v>43</v>
      </c>
      <c r="X18" s="386"/>
      <c r="Y18" s="386"/>
      <c r="Z18" s="355">
        <v>9</v>
      </c>
      <c r="AA18" s="84">
        <v>11</v>
      </c>
      <c r="AB18" s="355">
        <v>16</v>
      </c>
      <c r="AC18" s="84">
        <v>1</v>
      </c>
      <c r="AD18" s="84"/>
      <c r="AE18" s="84"/>
    </row>
    <row r="19" spans="1:31">
      <c r="A19" s="160">
        <v>2022</v>
      </c>
      <c r="B19" s="160">
        <v>3</v>
      </c>
      <c r="C19" s="160">
        <v>12</v>
      </c>
      <c r="D19" s="357">
        <v>36</v>
      </c>
      <c r="F19" s="160">
        <v>2022</v>
      </c>
      <c r="G19" s="160">
        <v>3</v>
      </c>
      <c r="H19" s="160">
        <v>11</v>
      </c>
      <c r="I19" s="357">
        <v>29</v>
      </c>
      <c r="X19" s="386"/>
      <c r="Y19" s="386">
        <v>3</v>
      </c>
      <c r="Z19" s="355">
        <v>10</v>
      </c>
      <c r="AA19" s="84">
        <v>20</v>
      </c>
      <c r="AB19" s="355">
        <v>13</v>
      </c>
      <c r="AC19" s="84">
        <v>1</v>
      </c>
      <c r="AD19" s="84"/>
      <c r="AE19" s="84"/>
    </row>
    <row r="20" spans="1:31">
      <c r="A20" s="160">
        <v>2022</v>
      </c>
      <c r="B20" s="160">
        <v>3</v>
      </c>
      <c r="C20" s="160">
        <v>13</v>
      </c>
      <c r="D20" s="357">
        <v>41</v>
      </c>
      <c r="F20" s="160">
        <v>2022</v>
      </c>
      <c r="G20" s="160">
        <v>3</v>
      </c>
      <c r="H20" s="160">
        <v>12</v>
      </c>
      <c r="I20" s="357">
        <v>36</v>
      </c>
      <c r="X20" s="386"/>
      <c r="Y20" s="386"/>
      <c r="Z20" s="355">
        <v>11</v>
      </c>
      <c r="AA20" s="84">
        <v>16</v>
      </c>
      <c r="AB20" s="355">
        <v>13</v>
      </c>
      <c r="AC20" s="84">
        <v>2</v>
      </c>
      <c r="AD20" s="84"/>
      <c r="AE20" s="84"/>
    </row>
    <row r="21" spans="1:31">
      <c r="A21" s="160">
        <v>2022</v>
      </c>
      <c r="B21" s="160">
        <v>3</v>
      </c>
      <c r="C21" s="160">
        <v>14</v>
      </c>
      <c r="D21" s="357">
        <v>41</v>
      </c>
      <c r="F21" s="160">
        <v>2022</v>
      </c>
      <c r="G21" s="160">
        <v>3</v>
      </c>
      <c r="H21" s="160">
        <v>13</v>
      </c>
      <c r="I21" s="357">
        <v>41</v>
      </c>
      <c r="X21" s="386"/>
      <c r="Y21" s="386"/>
      <c r="Z21" s="355">
        <v>12</v>
      </c>
      <c r="AA21" s="84">
        <v>4</v>
      </c>
      <c r="AB21" s="355">
        <v>8</v>
      </c>
      <c r="AC21" s="84">
        <v>2</v>
      </c>
      <c r="AD21" s="84"/>
      <c r="AE21" s="84"/>
    </row>
    <row r="22" spans="1:31">
      <c r="A22" s="160">
        <v>2022</v>
      </c>
      <c r="B22" s="160">
        <v>4</v>
      </c>
      <c r="C22" s="160">
        <v>14</v>
      </c>
      <c r="D22" s="357">
        <v>2</v>
      </c>
      <c r="F22" s="160">
        <v>2022</v>
      </c>
      <c r="G22" s="160">
        <v>3</v>
      </c>
      <c r="H22" s="160">
        <v>14</v>
      </c>
      <c r="I22" s="357">
        <v>44</v>
      </c>
      <c r="X22" s="386"/>
      <c r="Y22" s="386"/>
      <c r="Z22" s="355">
        <v>13</v>
      </c>
      <c r="AA22" s="84">
        <v>10</v>
      </c>
      <c r="AB22" s="355">
        <v>12</v>
      </c>
      <c r="AC22" s="84">
        <v>3</v>
      </c>
      <c r="AD22" s="84"/>
      <c r="AE22" s="84"/>
    </row>
    <row r="23" spans="1:31">
      <c r="A23" s="160">
        <v>2022</v>
      </c>
      <c r="B23" s="160">
        <v>4</v>
      </c>
      <c r="C23" s="160">
        <v>15</v>
      </c>
      <c r="D23" s="357">
        <v>33</v>
      </c>
      <c r="F23" s="160">
        <v>2022</v>
      </c>
      <c r="G23" s="160">
        <v>4</v>
      </c>
      <c r="H23" s="160">
        <v>14</v>
      </c>
      <c r="I23" s="357">
        <v>2</v>
      </c>
      <c r="X23" s="386"/>
      <c r="Y23" s="386">
        <v>4</v>
      </c>
      <c r="Z23" s="355">
        <v>14</v>
      </c>
      <c r="AA23" s="84">
        <v>14</v>
      </c>
      <c r="AB23" s="355">
        <v>20</v>
      </c>
      <c r="AC23" s="84">
        <v>3</v>
      </c>
      <c r="AD23" s="84"/>
      <c r="AE23" s="84"/>
    </row>
    <row r="24" spans="1:31">
      <c r="A24" s="160">
        <v>2022</v>
      </c>
      <c r="B24" s="160">
        <v>4</v>
      </c>
      <c r="C24" s="160">
        <v>16</v>
      </c>
      <c r="D24" s="357">
        <v>36</v>
      </c>
      <c r="F24" s="160">
        <v>2022</v>
      </c>
      <c r="G24" s="160">
        <v>4</v>
      </c>
      <c r="H24" s="160">
        <v>15</v>
      </c>
      <c r="I24" s="357">
        <v>34</v>
      </c>
      <c r="X24" s="386"/>
      <c r="Y24" s="386"/>
      <c r="Z24" s="355">
        <v>15</v>
      </c>
      <c r="AA24" s="84">
        <v>19</v>
      </c>
      <c r="AB24" s="355">
        <v>14</v>
      </c>
      <c r="AC24" s="84">
        <v>3</v>
      </c>
      <c r="AD24" s="84"/>
      <c r="AE24" s="84"/>
    </row>
    <row r="25" spans="1:31">
      <c r="A25" s="160">
        <v>2022</v>
      </c>
      <c r="B25" s="160">
        <v>4</v>
      </c>
      <c r="C25" s="160">
        <v>17</v>
      </c>
      <c r="D25" s="357">
        <v>34</v>
      </c>
      <c r="F25" s="160">
        <v>2022</v>
      </c>
      <c r="G25" s="160">
        <v>4</v>
      </c>
      <c r="H25" s="160">
        <v>16</v>
      </c>
      <c r="I25" s="357">
        <v>35</v>
      </c>
      <c r="X25" s="386"/>
      <c r="Y25" s="386"/>
      <c r="Z25" s="355">
        <v>16</v>
      </c>
      <c r="AA25" s="84">
        <v>7</v>
      </c>
      <c r="AB25" s="355">
        <v>14</v>
      </c>
      <c r="AC25" s="84">
        <v>3</v>
      </c>
      <c r="AD25" s="84"/>
      <c r="AE25" s="84"/>
    </row>
    <row r="26" spans="1:31" ht="24.75" customHeight="1">
      <c r="A26" s="160">
        <v>2022</v>
      </c>
      <c r="B26" s="160">
        <v>4</v>
      </c>
      <c r="C26" s="160">
        <v>18</v>
      </c>
      <c r="D26" s="357">
        <v>38</v>
      </c>
      <c r="F26" s="160">
        <v>2022</v>
      </c>
      <c r="G26" s="160">
        <v>4</v>
      </c>
      <c r="H26" s="160">
        <v>17</v>
      </c>
      <c r="I26" s="357">
        <v>34</v>
      </c>
      <c r="X26" s="386"/>
      <c r="Y26" s="386"/>
      <c r="Z26" s="355">
        <v>17</v>
      </c>
      <c r="AA26" s="84">
        <v>29</v>
      </c>
      <c r="AB26" s="355">
        <v>9</v>
      </c>
      <c r="AC26" s="84">
        <v>3</v>
      </c>
      <c r="AD26" s="84"/>
      <c r="AE26" s="314" t="s">
        <v>2262</v>
      </c>
    </row>
    <row r="27" spans="1:31">
      <c r="A27" s="160">
        <v>2022</v>
      </c>
      <c r="B27" s="160">
        <v>5</v>
      </c>
      <c r="C27" s="160">
        <v>19</v>
      </c>
      <c r="D27" s="357">
        <v>34</v>
      </c>
      <c r="F27" s="160">
        <v>2022</v>
      </c>
      <c r="G27" s="160">
        <v>4</v>
      </c>
      <c r="H27" s="160">
        <v>18</v>
      </c>
      <c r="I27" s="357">
        <v>37</v>
      </c>
      <c r="X27" s="386"/>
      <c r="Y27" s="386"/>
      <c r="Z27" s="355">
        <v>18</v>
      </c>
      <c r="AA27" s="84">
        <v>5</v>
      </c>
      <c r="AB27" s="355">
        <v>8</v>
      </c>
      <c r="AC27" s="84">
        <v>3</v>
      </c>
      <c r="AD27" s="84"/>
      <c r="AE27" s="84"/>
    </row>
    <row r="28" spans="1:31">
      <c r="A28" s="160">
        <v>2022</v>
      </c>
      <c r="B28" s="160">
        <v>5</v>
      </c>
      <c r="C28" s="160">
        <v>20</v>
      </c>
      <c r="D28" s="357">
        <v>37</v>
      </c>
      <c r="F28" s="160">
        <v>2022</v>
      </c>
      <c r="G28" s="160">
        <v>5</v>
      </c>
      <c r="H28" s="160">
        <v>19</v>
      </c>
      <c r="I28" s="357">
        <v>30</v>
      </c>
      <c r="X28" s="386"/>
      <c r="Y28" s="386">
        <v>5</v>
      </c>
      <c r="Z28" s="355">
        <v>19</v>
      </c>
      <c r="AA28" s="84">
        <v>7</v>
      </c>
      <c r="AB28" s="355">
        <v>13</v>
      </c>
      <c r="AC28" s="84">
        <v>3</v>
      </c>
      <c r="AD28" s="84"/>
      <c r="AE28" s="84"/>
    </row>
    <row r="29" spans="1:31">
      <c r="A29" s="160">
        <v>2022</v>
      </c>
      <c r="B29" s="160">
        <v>5</v>
      </c>
      <c r="C29" s="160">
        <v>21</v>
      </c>
      <c r="D29" s="357">
        <v>31</v>
      </c>
      <c r="F29" s="160">
        <v>2022</v>
      </c>
      <c r="G29" s="160">
        <v>5</v>
      </c>
      <c r="H29" s="160">
        <v>20</v>
      </c>
      <c r="I29" s="357">
        <v>39</v>
      </c>
      <c r="X29" s="386"/>
      <c r="Y29" s="386"/>
      <c r="Z29" s="355">
        <v>20</v>
      </c>
      <c r="AA29" s="84">
        <v>14</v>
      </c>
      <c r="AB29" s="355">
        <v>21</v>
      </c>
      <c r="AC29" s="84">
        <v>3</v>
      </c>
      <c r="AD29" s="84"/>
      <c r="AE29" s="84"/>
    </row>
    <row r="30" spans="1:31">
      <c r="A30" s="160">
        <v>2022</v>
      </c>
      <c r="B30" s="160">
        <v>5</v>
      </c>
      <c r="C30" s="160">
        <v>22</v>
      </c>
      <c r="D30" s="357">
        <v>29</v>
      </c>
      <c r="F30" s="160">
        <v>2022</v>
      </c>
      <c r="G30" s="160">
        <v>5</v>
      </c>
      <c r="H30" s="160">
        <v>21</v>
      </c>
      <c r="I30" s="357">
        <v>33</v>
      </c>
      <c r="X30" s="386"/>
      <c r="Y30" s="386"/>
      <c r="Z30" s="355">
        <v>21</v>
      </c>
      <c r="AA30" s="84">
        <v>15</v>
      </c>
      <c r="AB30" s="355">
        <v>33</v>
      </c>
      <c r="AC30" s="84">
        <v>3</v>
      </c>
      <c r="AD30" s="84"/>
      <c r="AE30" s="84"/>
    </row>
    <row r="31" spans="1:31">
      <c r="A31" s="160">
        <v>2022</v>
      </c>
      <c r="B31" s="160">
        <v>5</v>
      </c>
      <c r="C31" s="160">
        <v>23</v>
      </c>
      <c r="D31" s="357">
        <v>15</v>
      </c>
      <c r="F31" s="160">
        <v>2022</v>
      </c>
      <c r="G31" s="160">
        <v>5</v>
      </c>
      <c r="H31" s="160">
        <v>22</v>
      </c>
      <c r="I31" s="357">
        <v>27</v>
      </c>
      <c r="X31" s="386"/>
      <c r="Y31" s="386"/>
      <c r="Z31" s="355">
        <v>22</v>
      </c>
      <c r="AA31" s="84">
        <v>16</v>
      </c>
      <c r="AB31" s="355">
        <v>18</v>
      </c>
      <c r="AC31" s="84">
        <v>3</v>
      </c>
      <c r="AD31" s="84"/>
      <c r="AE31" s="84"/>
    </row>
    <row r="32" spans="1:31">
      <c r="A32" s="160">
        <v>2022</v>
      </c>
      <c r="B32" s="160">
        <v>6</v>
      </c>
      <c r="C32" s="160">
        <v>23</v>
      </c>
      <c r="D32" s="357">
        <v>9</v>
      </c>
      <c r="F32" s="160">
        <v>2022</v>
      </c>
      <c r="G32" s="160">
        <v>5</v>
      </c>
      <c r="H32" s="160">
        <v>23</v>
      </c>
      <c r="I32" s="357">
        <v>18</v>
      </c>
      <c r="X32" s="386"/>
      <c r="Y32" s="386">
        <v>6</v>
      </c>
      <c r="Z32" s="355">
        <v>23</v>
      </c>
      <c r="AA32" s="84">
        <v>24</v>
      </c>
      <c r="AB32" s="355">
        <v>18</v>
      </c>
      <c r="AC32" s="84">
        <v>3</v>
      </c>
      <c r="AD32" s="84"/>
      <c r="AE32" s="84" t="s">
        <v>2263</v>
      </c>
    </row>
    <row r="33" spans="1:31">
      <c r="A33" s="160">
        <v>2022</v>
      </c>
      <c r="B33" s="160">
        <v>6</v>
      </c>
      <c r="C33" s="160">
        <v>24</v>
      </c>
      <c r="D33" s="357">
        <v>23</v>
      </c>
      <c r="F33" s="160">
        <v>2022</v>
      </c>
      <c r="G33" s="160">
        <v>6</v>
      </c>
      <c r="H33" s="160">
        <v>23</v>
      </c>
      <c r="I33" s="357">
        <v>6</v>
      </c>
      <c r="X33" s="386"/>
      <c r="Y33" s="386"/>
      <c r="Z33" s="355">
        <v>24</v>
      </c>
      <c r="AA33" s="84">
        <v>14</v>
      </c>
      <c r="AB33" s="355">
        <v>6</v>
      </c>
      <c r="AC33" s="84">
        <v>3</v>
      </c>
      <c r="AD33" s="84"/>
      <c r="AE33" s="84"/>
    </row>
    <row r="34" spans="1:31">
      <c r="A34" s="160">
        <v>2022</v>
      </c>
      <c r="B34" s="160">
        <v>6</v>
      </c>
      <c r="C34" s="160">
        <v>25</v>
      </c>
      <c r="D34" s="357">
        <v>39</v>
      </c>
      <c r="F34" s="160">
        <v>2022</v>
      </c>
      <c r="G34" s="160">
        <v>6</v>
      </c>
      <c r="H34" s="160">
        <v>24</v>
      </c>
      <c r="I34" s="357">
        <v>20</v>
      </c>
      <c r="X34" s="386"/>
      <c r="Y34" s="386"/>
      <c r="Z34" s="355">
        <v>25</v>
      </c>
      <c r="AA34" s="84">
        <v>14</v>
      </c>
      <c r="AB34" s="355">
        <v>25</v>
      </c>
      <c r="AC34" s="84">
        <v>3</v>
      </c>
      <c r="AD34" s="84"/>
      <c r="AE34" s="84"/>
    </row>
    <row r="35" spans="1:31">
      <c r="A35" s="160">
        <v>2022</v>
      </c>
      <c r="B35" s="160">
        <v>6</v>
      </c>
      <c r="C35" s="160">
        <v>26</v>
      </c>
      <c r="D35" s="357">
        <v>50</v>
      </c>
      <c r="F35" s="160">
        <v>2022</v>
      </c>
      <c r="G35" s="160">
        <v>6</v>
      </c>
      <c r="H35" s="160">
        <v>25</v>
      </c>
      <c r="I35" s="357">
        <v>38</v>
      </c>
      <c r="X35" s="386"/>
      <c r="Y35" s="386"/>
      <c r="Z35" s="355">
        <v>26</v>
      </c>
      <c r="AA35" s="84">
        <v>3</v>
      </c>
      <c r="AB35" s="355">
        <v>9</v>
      </c>
      <c r="AC35" s="84">
        <v>3</v>
      </c>
      <c r="AD35" s="84"/>
      <c r="AE35" s="84"/>
    </row>
    <row r="36" spans="1:31">
      <c r="A36" s="160">
        <v>2022</v>
      </c>
      <c r="B36" s="160">
        <v>6</v>
      </c>
      <c r="C36" s="160">
        <v>27</v>
      </c>
      <c r="D36" s="357">
        <v>34</v>
      </c>
      <c r="F36" s="160">
        <v>2022</v>
      </c>
      <c r="G36" s="160">
        <v>6</v>
      </c>
      <c r="H36" s="160">
        <v>26</v>
      </c>
      <c r="I36" s="357">
        <v>45</v>
      </c>
      <c r="X36" s="386"/>
      <c r="Y36" s="386">
        <v>7</v>
      </c>
      <c r="Z36" s="355">
        <v>27</v>
      </c>
      <c r="AA36" s="84">
        <v>14</v>
      </c>
      <c r="AB36" s="355">
        <v>13</v>
      </c>
      <c r="AC36" s="84">
        <v>2</v>
      </c>
      <c r="AD36" s="84"/>
      <c r="AE36" s="84"/>
    </row>
    <row r="37" spans="1:31">
      <c r="A37" s="160">
        <v>2022</v>
      </c>
      <c r="B37" s="160">
        <v>7</v>
      </c>
      <c r="C37" s="160">
        <v>27</v>
      </c>
      <c r="D37" s="357">
        <v>5</v>
      </c>
      <c r="F37" s="160">
        <v>2022</v>
      </c>
      <c r="G37" s="160">
        <v>6</v>
      </c>
      <c r="H37" s="160">
        <v>27</v>
      </c>
      <c r="I37" s="357">
        <v>34</v>
      </c>
      <c r="X37" s="386"/>
      <c r="Y37" s="386"/>
      <c r="Z37" s="355">
        <v>28</v>
      </c>
      <c r="AA37" s="84">
        <v>7</v>
      </c>
      <c r="AB37" s="355">
        <v>11</v>
      </c>
      <c r="AC37" s="84">
        <v>2</v>
      </c>
      <c r="AD37" s="84"/>
      <c r="AE37" s="84"/>
    </row>
    <row r="38" spans="1:31">
      <c r="A38" s="160">
        <v>2022</v>
      </c>
      <c r="B38" s="160">
        <v>7</v>
      </c>
      <c r="C38" s="160">
        <v>28</v>
      </c>
      <c r="D38" s="357">
        <v>43</v>
      </c>
      <c r="F38" s="160">
        <v>2022</v>
      </c>
      <c r="G38" s="160">
        <v>7</v>
      </c>
      <c r="H38" s="160">
        <v>27</v>
      </c>
      <c r="I38" s="357">
        <v>5</v>
      </c>
      <c r="X38" s="386"/>
      <c r="Y38" s="386"/>
      <c r="Z38" s="355">
        <v>29</v>
      </c>
      <c r="AA38" s="84">
        <v>17</v>
      </c>
      <c r="AB38" s="355">
        <v>10</v>
      </c>
      <c r="AC38" s="84">
        <v>2</v>
      </c>
      <c r="AD38" s="84"/>
      <c r="AE38" s="84"/>
    </row>
    <row r="39" spans="1:31">
      <c r="A39" s="160">
        <v>2022</v>
      </c>
      <c r="B39" s="160">
        <v>7</v>
      </c>
      <c r="C39" s="160">
        <v>29</v>
      </c>
      <c r="D39" s="357">
        <v>28</v>
      </c>
      <c r="F39" s="160">
        <v>2022</v>
      </c>
      <c r="G39" s="160">
        <v>7</v>
      </c>
      <c r="H39" s="160">
        <v>28</v>
      </c>
      <c r="I39" s="357">
        <v>54</v>
      </c>
      <c r="X39" s="386"/>
      <c r="Y39" s="386"/>
      <c r="Z39" s="355">
        <v>30</v>
      </c>
      <c r="AA39" s="84">
        <v>16</v>
      </c>
      <c r="AB39" s="355">
        <v>21</v>
      </c>
      <c r="AC39" s="84">
        <v>2</v>
      </c>
      <c r="AD39" s="84"/>
      <c r="AE39" s="84"/>
    </row>
    <row r="40" spans="1:31">
      <c r="A40" s="160">
        <v>2022</v>
      </c>
      <c r="B40" s="160">
        <v>7</v>
      </c>
      <c r="C40" s="160">
        <v>30</v>
      </c>
      <c r="D40" s="357">
        <v>38</v>
      </c>
      <c r="F40" s="160">
        <v>2022</v>
      </c>
      <c r="G40" s="160">
        <v>7</v>
      </c>
      <c r="H40" s="160">
        <v>29</v>
      </c>
      <c r="I40" s="357">
        <v>30</v>
      </c>
      <c r="X40" s="386"/>
      <c r="Y40" s="386"/>
      <c r="Z40" s="355">
        <v>31</v>
      </c>
      <c r="AA40" s="84">
        <v>17</v>
      </c>
      <c r="AB40" s="355">
        <v>17</v>
      </c>
      <c r="AC40" s="84">
        <v>2</v>
      </c>
      <c r="AD40" s="84"/>
      <c r="AE40" s="84"/>
    </row>
    <row r="41" spans="1:31">
      <c r="A41" s="160">
        <v>2022</v>
      </c>
      <c r="B41" s="160">
        <v>7</v>
      </c>
      <c r="C41" s="160">
        <v>31</v>
      </c>
      <c r="D41" s="357">
        <v>26</v>
      </c>
      <c r="F41" s="160">
        <v>2022</v>
      </c>
      <c r="G41" s="160">
        <v>7</v>
      </c>
      <c r="H41" s="160">
        <v>30</v>
      </c>
      <c r="I41" s="357">
        <v>38</v>
      </c>
      <c r="X41" s="386"/>
      <c r="Y41" s="386">
        <v>8</v>
      </c>
      <c r="Z41" s="355">
        <v>32</v>
      </c>
      <c r="AA41" s="84">
        <v>23</v>
      </c>
      <c r="AB41" s="355">
        <v>17</v>
      </c>
      <c r="AC41" s="84">
        <v>2</v>
      </c>
      <c r="AD41" s="84"/>
      <c r="AE41" s="84"/>
    </row>
    <row r="42" spans="1:31">
      <c r="A42" s="160">
        <v>2022</v>
      </c>
      <c r="B42" s="160">
        <v>8</v>
      </c>
      <c r="C42" s="160">
        <v>32</v>
      </c>
      <c r="D42" s="357">
        <v>29</v>
      </c>
      <c r="F42" s="160">
        <v>2022</v>
      </c>
      <c r="G42" s="160">
        <v>7</v>
      </c>
      <c r="H42" s="160">
        <v>31</v>
      </c>
      <c r="I42" s="357">
        <v>25</v>
      </c>
      <c r="X42" s="386"/>
      <c r="Y42" s="386"/>
      <c r="Z42" s="355">
        <v>33</v>
      </c>
      <c r="AA42" s="84">
        <v>10</v>
      </c>
      <c r="AB42" s="355">
        <v>16</v>
      </c>
      <c r="AC42" s="84">
        <v>2</v>
      </c>
      <c r="AD42" s="84"/>
      <c r="AE42" s="84"/>
    </row>
    <row r="43" spans="1:31">
      <c r="A43" s="160" t="s">
        <v>1460</v>
      </c>
      <c r="B43" s="160" t="s">
        <v>1460</v>
      </c>
      <c r="C43" s="160" t="s">
        <v>1460</v>
      </c>
      <c r="D43" s="357">
        <v>1</v>
      </c>
      <c r="F43" s="160">
        <v>2022</v>
      </c>
      <c r="G43" s="160">
        <v>8</v>
      </c>
      <c r="H43" s="160">
        <v>32</v>
      </c>
      <c r="I43" s="357">
        <v>25</v>
      </c>
      <c r="X43" s="386"/>
      <c r="Y43" s="386"/>
      <c r="Z43" s="355">
        <v>34</v>
      </c>
      <c r="AA43" s="84">
        <v>10</v>
      </c>
      <c r="AB43" s="355">
        <v>9</v>
      </c>
      <c r="AC43" s="84">
        <v>2</v>
      </c>
      <c r="AD43" s="84"/>
      <c r="AE43" s="84"/>
    </row>
    <row r="44" spans="1:31">
      <c r="A44" s="160" t="s">
        <v>9672</v>
      </c>
      <c r="B44" s="160" t="s">
        <v>9672</v>
      </c>
      <c r="D44" s="357">
        <v>330</v>
      </c>
      <c r="F44" s="160" t="s">
        <v>9672</v>
      </c>
      <c r="G44" s="160" t="s">
        <v>9672</v>
      </c>
      <c r="I44" s="357">
        <v>362</v>
      </c>
      <c r="X44" s="386"/>
      <c r="Y44" s="386"/>
      <c r="Z44" s="355">
        <v>35</v>
      </c>
      <c r="AA44" s="84">
        <v>16</v>
      </c>
      <c r="AB44" s="355">
        <v>8</v>
      </c>
      <c r="AC44" s="84">
        <v>2</v>
      </c>
      <c r="AD44" s="84"/>
      <c r="AE44" s="84" t="s">
        <v>2264</v>
      </c>
    </row>
    <row r="45" spans="1:31">
      <c r="A45" s="160" t="s">
        <v>125</v>
      </c>
      <c r="D45" s="357">
        <v>4762</v>
      </c>
      <c r="F45" s="160" t="s">
        <v>125</v>
      </c>
      <c r="I45" s="357">
        <v>4762</v>
      </c>
      <c r="X45" s="386"/>
      <c r="Y45" s="386">
        <v>9</v>
      </c>
      <c r="Z45" s="355">
        <v>36</v>
      </c>
      <c r="AA45" s="84">
        <v>7</v>
      </c>
      <c r="AB45" s="355">
        <v>4</v>
      </c>
      <c r="AC45" s="84">
        <v>2</v>
      </c>
      <c r="AD45" s="84"/>
      <c r="AE45" s="84"/>
    </row>
    <row r="46" spans="1:31">
      <c r="A46"/>
      <c r="B46"/>
      <c r="C46"/>
      <c r="D46"/>
      <c r="F46"/>
      <c r="G46"/>
      <c r="H46"/>
      <c r="I46"/>
      <c r="X46" s="386"/>
      <c r="Y46" s="386"/>
      <c r="Z46" s="355">
        <v>37</v>
      </c>
      <c r="AA46" s="84">
        <v>13</v>
      </c>
      <c r="AB46" s="355">
        <v>14</v>
      </c>
      <c r="AC46" s="84">
        <v>2</v>
      </c>
      <c r="AD46" s="84"/>
      <c r="AE46" s="84"/>
    </row>
    <row r="47" spans="1:31">
      <c r="A47"/>
      <c r="B47"/>
      <c r="C47"/>
      <c r="D47"/>
      <c r="F47"/>
      <c r="G47"/>
      <c r="H47"/>
      <c r="I47"/>
      <c r="X47" s="386"/>
      <c r="Y47" s="386"/>
      <c r="Z47" s="355">
        <v>38</v>
      </c>
      <c r="AA47" s="84">
        <v>20</v>
      </c>
      <c r="AB47" s="355">
        <v>21</v>
      </c>
      <c r="AC47" s="84">
        <v>2</v>
      </c>
      <c r="AD47" s="84"/>
      <c r="AE47" s="84"/>
    </row>
    <row r="48" spans="1:31">
      <c r="A48"/>
      <c r="B48"/>
      <c r="C48"/>
      <c r="D48"/>
      <c r="F48"/>
      <c r="G48"/>
      <c r="H48"/>
      <c r="I48"/>
      <c r="X48" s="386"/>
      <c r="Y48" s="386"/>
      <c r="Z48" s="355">
        <v>39</v>
      </c>
      <c r="AA48" s="84">
        <v>12</v>
      </c>
      <c r="AB48" s="355">
        <v>12</v>
      </c>
      <c r="AC48" s="84">
        <v>2</v>
      </c>
      <c r="AD48" s="84"/>
      <c r="AE48" s="84"/>
    </row>
    <row r="49" spans="1:31">
      <c r="A49"/>
      <c r="B49"/>
      <c r="C49"/>
      <c r="D49"/>
      <c r="F49"/>
      <c r="G49"/>
      <c r="H49"/>
      <c r="I49"/>
      <c r="X49" s="386"/>
      <c r="Y49" s="386"/>
      <c r="Z49" s="307">
        <v>40</v>
      </c>
      <c r="AA49" s="84">
        <v>0</v>
      </c>
      <c r="AB49" s="307">
        <v>3</v>
      </c>
      <c r="AC49" s="84">
        <v>2</v>
      </c>
      <c r="AD49" s="84"/>
      <c r="AE49" s="84"/>
    </row>
    <row r="50" spans="1:31">
      <c r="A50"/>
      <c r="B50"/>
      <c r="C50"/>
      <c r="D50"/>
      <c r="F50"/>
      <c r="G50"/>
      <c r="H50"/>
      <c r="I50"/>
      <c r="X50" s="386"/>
      <c r="Y50" s="386">
        <v>10</v>
      </c>
      <c r="Z50" s="355">
        <v>41</v>
      </c>
      <c r="AA50" s="84">
        <v>10</v>
      </c>
      <c r="AB50" s="355">
        <v>8</v>
      </c>
      <c r="AC50" s="84">
        <v>2</v>
      </c>
      <c r="AD50" s="84"/>
      <c r="AE50" s="84"/>
    </row>
    <row r="51" spans="1:31">
      <c r="A51"/>
      <c r="B51"/>
      <c r="C51"/>
      <c r="D51"/>
      <c r="F51"/>
      <c r="G51"/>
      <c r="H51"/>
      <c r="I51"/>
      <c r="X51" s="386"/>
      <c r="Y51" s="386"/>
      <c r="Z51" s="355">
        <v>42</v>
      </c>
      <c r="AA51" s="84">
        <v>10</v>
      </c>
      <c r="AB51" s="355">
        <v>10</v>
      </c>
      <c r="AC51" s="84">
        <v>2</v>
      </c>
      <c r="AD51" s="84"/>
      <c r="AE51" s="84"/>
    </row>
    <row r="52" spans="1:31">
      <c r="A52"/>
      <c r="B52"/>
      <c r="C52"/>
      <c r="D52"/>
      <c r="F52"/>
      <c r="G52"/>
      <c r="H52"/>
      <c r="I52"/>
      <c r="X52" s="386"/>
      <c r="Y52" s="386"/>
      <c r="Z52" s="355">
        <v>43</v>
      </c>
      <c r="AA52" s="84">
        <v>15</v>
      </c>
      <c r="AB52" s="355">
        <v>14</v>
      </c>
      <c r="AC52" s="84">
        <v>2</v>
      </c>
      <c r="AD52" s="84"/>
      <c r="AE52" s="84"/>
    </row>
    <row r="53" spans="1:31">
      <c r="A53"/>
      <c r="B53"/>
      <c r="C53"/>
      <c r="D53"/>
      <c r="F53"/>
      <c r="G53"/>
      <c r="H53"/>
      <c r="I53"/>
      <c r="X53" s="386"/>
      <c r="Y53" s="386"/>
      <c r="Z53" s="355">
        <v>44</v>
      </c>
      <c r="AA53" s="84">
        <v>16</v>
      </c>
      <c r="AB53" s="355">
        <v>22</v>
      </c>
      <c r="AC53" s="84">
        <v>2</v>
      </c>
      <c r="AD53" s="84"/>
      <c r="AE53" s="84"/>
    </row>
    <row r="54" spans="1:31">
      <c r="A54"/>
      <c r="B54"/>
      <c r="C54"/>
      <c r="D54"/>
      <c r="F54"/>
      <c r="G54"/>
      <c r="H54"/>
      <c r="I54"/>
      <c r="X54" s="386"/>
      <c r="Y54" s="386">
        <v>11</v>
      </c>
      <c r="Z54" s="355">
        <v>45</v>
      </c>
      <c r="AA54" s="84">
        <v>16</v>
      </c>
      <c r="AB54" s="355">
        <v>17</v>
      </c>
      <c r="AC54" s="84">
        <v>2</v>
      </c>
      <c r="AD54" s="84"/>
      <c r="AE54" s="84"/>
    </row>
    <row r="55" spans="1:31">
      <c r="A55"/>
      <c r="B55"/>
      <c r="C55"/>
      <c r="D55"/>
      <c r="F55"/>
      <c r="G55"/>
      <c r="H55"/>
      <c r="I55"/>
      <c r="X55" s="386"/>
      <c r="Y55" s="386"/>
      <c r="Z55" s="355">
        <v>46</v>
      </c>
      <c r="AA55" s="84">
        <v>12</v>
      </c>
      <c r="AB55" s="355">
        <v>10</v>
      </c>
      <c r="AC55" s="84">
        <v>2</v>
      </c>
      <c r="AD55" s="84"/>
      <c r="AE55" s="84"/>
    </row>
    <row r="56" spans="1:31">
      <c r="A56"/>
      <c r="B56"/>
      <c r="C56"/>
      <c r="D56"/>
      <c r="F56"/>
      <c r="G56"/>
      <c r="H56"/>
      <c r="I56"/>
      <c r="X56" s="386"/>
      <c r="Y56" s="386"/>
      <c r="Z56" s="355">
        <v>47</v>
      </c>
      <c r="AA56" s="84">
        <v>15</v>
      </c>
      <c r="AB56" s="355">
        <v>14</v>
      </c>
      <c r="AC56" s="84">
        <v>2</v>
      </c>
      <c r="AD56" s="84"/>
      <c r="AE56" s="84"/>
    </row>
    <row r="57" spans="1:31">
      <c r="A57"/>
      <c r="B57"/>
      <c r="C57"/>
      <c r="D57"/>
      <c r="F57"/>
      <c r="G57"/>
      <c r="H57"/>
      <c r="I57"/>
      <c r="X57" s="386"/>
      <c r="Y57" s="386"/>
      <c r="Z57" s="355">
        <v>48</v>
      </c>
      <c r="AA57" s="84">
        <v>11</v>
      </c>
      <c r="AB57" s="355">
        <v>12</v>
      </c>
      <c r="AC57" s="84">
        <v>2</v>
      </c>
      <c r="AD57" s="84"/>
      <c r="AE57" s="84"/>
    </row>
    <row r="58" spans="1:31">
      <c r="A58"/>
      <c r="B58"/>
      <c r="C58"/>
      <c r="D58"/>
      <c r="F58"/>
      <c r="G58"/>
      <c r="H58"/>
      <c r="I58"/>
      <c r="X58" s="386"/>
      <c r="Y58" s="386">
        <v>12</v>
      </c>
      <c r="Z58" s="355">
        <v>49</v>
      </c>
      <c r="AA58" s="84">
        <v>22</v>
      </c>
      <c r="AB58" s="355">
        <v>15</v>
      </c>
      <c r="AC58" s="84">
        <v>2</v>
      </c>
      <c r="AD58" s="84"/>
      <c r="AE58" s="84" t="s">
        <v>2267</v>
      </c>
    </row>
    <row r="59" spans="1:31">
      <c r="A59"/>
      <c r="B59"/>
      <c r="C59"/>
      <c r="D59"/>
      <c r="F59"/>
      <c r="G59"/>
      <c r="H59"/>
      <c r="I59"/>
      <c r="X59" s="386"/>
      <c r="Y59" s="386"/>
      <c r="Z59" s="355">
        <v>50</v>
      </c>
      <c r="AA59" s="84">
        <v>10</v>
      </c>
      <c r="AB59" s="355">
        <v>16</v>
      </c>
      <c r="AC59" s="84">
        <v>2</v>
      </c>
      <c r="AD59" s="84"/>
      <c r="AE59" s="84"/>
    </row>
    <row r="60" spans="1:31">
      <c r="A60"/>
      <c r="B60"/>
      <c r="C60"/>
      <c r="D60"/>
      <c r="F60"/>
      <c r="G60"/>
      <c r="H60"/>
      <c r="I60"/>
      <c r="X60" s="386"/>
      <c r="Y60" s="386"/>
      <c r="Z60" s="355">
        <v>51</v>
      </c>
      <c r="AA60" s="84">
        <v>14</v>
      </c>
      <c r="AB60" s="355">
        <v>14</v>
      </c>
      <c r="AC60" s="84">
        <v>2</v>
      </c>
      <c r="AD60" s="84"/>
      <c r="AE60" s="84"/>
    </row>
    <row r="61" spans="1:31">
      <c r="A61"/>
      <c r="B61"/>
      <c r="C61"/>
      <c r="D61"/>
      <c r="F61"/>
      <c r="G61"/>
      <c r="H61"/>
      <c r="I61"/>
      <c r="X61" s="386"/>
      <c r="Y61" s="386"/>
      <c r="Z61" s="355">
        <v>52</v>
      </c>
      <c r="AA61" s="84">
        <v>12</v>
      </c>
      <c r="AB61" s="355">
        <v>11</v>
      </c>
      <c r="AC61" s="84">
        <v>2</v>
      </c>
      <c r="AD61" s="84"/>
      <c r="AE61" s="84"/>
    </row>
    <row r="62" spans="1:31">
      <c r="A62"/>
      <c r="B62"/>
      <c r="C62"/>
      <c r="D62"/>
      <c r="F62"/>
      <c r="G62"/>
      <c r="H62"/>
      <c r="I62"/>
      <c r="X62" s="386"/>
      <c r="Y62" s="386"/>
      <c r="Z62" s="355">
        <v>53</v>
      </c>
      <c r="AA62" s="84">
        <v>27</v>
      </c>
      <c r="AB62" s="355">
        <v>24</v>
      </c>
      <c r="AC62" s="84">
        <v>2</v>
      </c>
      <c r="AD62" s="84"/>
      <c r="AE62" s="84" t="s">
        <v>2266</v>
      </c>
    </row>
    <row r="63" spans="1:31">
      <c r="A63"/>
      <c r="B63"/>
      <c r="C63"/>
      <c r="D63"/>
      <c r="F63"/>
      <c r="G63"/>
      <c r="H63"/>
      <c r="I63"/>
      <c r="X63" s="387">
        <v>2021</v>
      </c>
      <c r="Y63" s="386" t="s">
        <v>9753</v>
      </c>
      <c r="Z63" s="355">
        <v>1</v>
      </c>
      <c r="AA63" s="84">
        <v>1</v>
      </c>
      <c r="AB63" s="355">
        <v>1</v>
      </c>
      <c r="AC63" s="84">
        <v>2</v>
      </c>
      <c r="AD63" s="84"/>
      <c r="AE63" s="84" t="s">
        <v>2269</v>
      </c>
    </row>
    <row r="64" spans="1:31">
      <c r="A64"/>
      <c r="B64"/>
      <c r="C64"/>
      <c r="D64"/>
      <c r="F64"/>
      <c r="G64"/>
      <c r="H64"/>
      <c r="I64"/>
      <c r="X64" s="388"/>
      <c r="Y64" s="386"/>
      <c r="Z64" s="355">
        <v>2</v>
      </c>
      <c r="AA64" s="84">
        <v>64</v>
      </c>
      <c r="AB64" s="355">
        <v>48</v>
      </c>
      <c r="AC64" s="84">
        <v>2</v>
      </c>
      <c r="AD64" s="84"/>
      <c r="AE64" s="84" t="s">
        <v>2265</v>
      </c>
    </row>
    <row r="65" spans="1:31">
      <c r="A65"/>
      <c r="B65"/>
      <c r="C65"/>
      <c r="D65"/>
      <c r="F65"/>
      <c r="G65"/>
      <c r="H65"/>
      <c r="I65"/>
      <c r="X65" s="388"/>
      <c r="Y65" s="386"/>
      <c r="Z65" s="308">
        <v>3</v>
      </c>
      <c r="AA65" s="309">
        <v>60</v>
      </c>
      <c r="AB65" s="308">
        <v>44</v>
      </c>
      <c r="AC65" s="84">
        <v>2</v>
      </c>
      <c r="AD65" s="84"/>
      <c r="AE65" s="84" t="s">
        <v>2268</v>
      </c>
    </row>
    <row r="66" spans="1:31">
      <c r="A66"/>
      <c r="B66"/>
      <c r="C66"/>
      <c r="D66"/>
      <c r="F66"/>
      <c r="G66"/>
      <c r="H66"/>
      <c r="I66"/>
      <c r="X66" s="388"/>
      <c r="Y66" s="386"/>
      <c r="Z66" s="308">
        <v>4</v>
      </c>
      <c r="AA66" s="309">
        <v>46</v>
      </c>
      <c r="AB66" s="308">
        <v>47</v>
      </c>
      <c r="AC66" s="84">
        <v>2</v>
      </c>
      <c r="AD66" s="84"/>
      <c r="AE66" s="84"/>
    </row>
    <row r="67" spans="1:31">
      <c r="A67"/>
      <c r="B67"/>
      <c r="C67"/>
      <c r="D67"/>
      <c r="F67"/>
      <c r="G67"/>
      <c r="H67"/>
      <c r="I67"/>
      <c r="X67" s="388"/>
      <c r="Y67" s="386"/>
      <c r="Z67" s="308">
        <v>5</v>
      </c>
      <c r="AA67" s="309">
        <v>39</v>
      </c>
      <c r="AB67" s="308">
        <v>35</v>
      </c>
      <c r="AC67" s="84">
        <v>2</v>
      </c>
      <c r="AD67" s="84"/>
      <c r="AE67" s="84"/>
    </row>
    <row r="68" spans="1:31">
      <c r="A68"/>
      <c r="B68"/>
      <c r="C68"/>
      <c r="D68"/>
      <c r="F68"/>
      <c r="G68"/>
      <c r="H68"/>
      <c r="I68"/>
      <c r="X68" s="388"/>
      <c r="Y68" s="386" t="s">
        <v>9754</v>
      </c>
      <c r="Z68" s="355">
        <v>6</v>
      </c>
      <c r="AA68" s="84">
        <v>38</v>
      </c>
      <c r="AB68" s="355">
        <v>39</v>
      </c>
      <c r="AC68" s="84">
        <v>2</v>
      </c>
      <c r="AD68" s="84"/>
      <c r="AE68" s="84"/>
    </row>
    <row r="69" spans="1:31">
      <c r="A69"/>
      <c r="B69"/>
      <c r="C69"/>
      <c r="D69"/>
      <c r="F69"/>
      <c r="G69"/>
      <c r="H69"/>
      <c r="I69"/>
      <c r="X69" s="388"/>
      <c r="Y69" s="386"/>
      <c r="Z69" s="355">
        <v>7</v>
      </c>
      <c r="AA69" s="84">
        <v>19</v>
      </c>
      <c r="AB69" s="355">
        <v>28</v>
      </c>
      <c r="AC69" s="84">
        <v>2</v>
      </c>
      <c r="AD69" s="84"/>
      <c r="AE69" s="84"/>
    </row>
    <row r="70" spans="1:31">
      <c r="A70"/>
      <c r="B70"/>
      <c r="C70"/>
      <c r="D70"/>
      <c r="F70"/>
      <c r="G70"/>
      <c r="H70"/>
      <c r="I70"/>
      <c r="X70" s="388"/>
      <c r="Y70" s="386"/>
      <c r="Z70" s="355">
        <v>8</v>
      </c>
      <c r="AA70" s="309">
        <v>52</v>
      </c>
      <c r="AB70" s="308">
        <v>50</v>
      </c>
      <c r="AC70" s="84">
        <v>3</v>
      </c>
      <c r="AD70" s="84"/>
      <c r="AE70" s="84"/>
    </row>
    <row r="71" spans="1:31">
      <c r="A71"/>
      <c r="B71"/>
      <c r="C71"/>
      <c r="D71"/>
      <c r="F71"/>
      <c r="G71"/>
      <c r="H71"/>
      <c r="I71"/>
      <c r="X71" s="388"/>
      <c r="Y71" s="386"/>
      <c r="Z71" s="355">
        <v>9</v>
      </c>
      <c r="AA71" s="309">
        <v>74</v>
      </c>
      <c r="AB71" s="308">
        <v>74</v>
      </c>
      <c r="AC71" s="84">
        <v>3</v>
      </c>
      <c r="AD71" s="84">
        <v>3</v>
      </c>
      <c r="AE71" s="84"/>
    </row>
    <row r="72" spans="1:31">
      <c r="A72"/>
      <c r="B72"/>
      <c r="C72"/>
      <c r="D72"/>
      <c r="F72"/>
      <c r="G72"/>
      <c r="H72"/>
      <c r="I72"/>
      <c r="X72" s="388"/>
      <c r="Y72" s="386" t="s">
        <v>9755</v>
      </c>
      <c r="Z72" s="355">
        <v>10</v>
      </c>
      <c r="AA72" s="84">
        <v>60</v>
      </c>
      <c r="AB72" s="355">
        <v>74</v>
      </c>
      <c r="AC72" s="84">
        <v>3</v>
      </c>
      <c r="AD72" s="84">
        <v>3</v>
      </c>
      <c r="AE72" s="84"/>
    </row>
    <row r="73" spans="1:31">
      <c r="A73"/>
      <c r="B73"/>
      <c r="C73"/>
      <c r="D73"/>
      <c r="F73"/>
      <c r="G73"/>
      <c r="H73"/>
      <c r="I73"/>
      <c r="X73" s="388"/>
      <c r="Y73" s="386"/>
      <c r="Z73" s="355">
        <v>11</v>
      </c>
      <c r="AA73" s="84">
        <v>54</v>
      </c>
      <c r="AB73" s="355">
        <v>60</v>
      </c>
      <c r="AC73" s="84">
        <v>3</v>
      </c>
      <c r="AD73" s="84">
        <v>3</v>
      </c>
      <c r="AE73" s="84"/>
    </row>
    <row r="74" spans="1:31">
      <c r="A74"/>
      <c r="B74"/>
      <c r="C74"/>
      <c r="D74"/>
      <c r="F74"/>
      <c r="G74"/>
      <c r="H74"/>
      <c r="I74"/>
      <c r="X74" s="388"/>
      <c r="Y74" s="386"/>
      <c r="Z74" s="355">
        <v>12</v>
      </c>
      <c r="AA74" s="309">
        <v>72</v>
      </c>
      <c r="AB74" s="308">
        <v>76</v>
      </c>
      <c r="AC74" s="84">
        <v>3</v>
      </c>
      <c r="AD74" s="84">
        <v>3</v>
      </c>
      <c r="AE74" s="84"/>
    </row>
    <row r="75" spans="1:31">
      <c r="A75"/>
      <c r="B75"/>
      <c r="C75"/>
      <c r="D75"/>
      <c r="F75"/>
      <c r="G75"/>
      <c r="H75"/>
      <c r="I75"/>
      <c r="X75" s="388"/>
      <c r="Y75" s="386"/>
      <c r="Z75" s="355">
        <v>13</v>
      </c>
      <c r="AA75" s="309">
        <v>62</v>
      </c>
      <c r="AB75" s="308">
        <v>54</v>
      </c>
      <c r="AC75" s="84">
        <v>2</v>
      </c>
      <c r="AD75" s="84">
        <v>3</v>
      </c>
      <c r="AE75" s="84"/>
    </row>
    <row r="76" spans="1:31">
      <c r="A76"/>
      <c r="B76"/>
      <c r="C76"/>
      <c r="D76"/>
      <c r="F76"/>
      <c r="G76"/>
      <c r="H76"/>
      <c r="I76"/>
      <c r="X76" s="388"/>
      <c r="Y76" s="387" t="s">
        <v>9756</v>
      </c>
      <c r="Z76" s="355">
        <v>14</v>
      </c>
      <c r="AA76" s="84">
        <v>50</v>
      </c>
      <c r="AB76" s="355">
        <v>44</v>
      </c>
      <c r="AC76" s="84">
        <v>2</v>
      </c>
      <c r="AD76" s="84">
        <v>3</v>
      </c>
      <c r="AE76" s="84"/>
    </row>
    <row r="77" spans="1:31">
      <c r="A77"/>
      <c r="B77"/>
      <c r="C77"/>
      <c r="D77"/>
      <c r="F77"/>
      <c r="G77"/>
      <c r="H77"/>
      <c r="I77"/>
      <c r="X77" s="388"/>
      <c r="Y77" s="388"/>
      <c r="Z77" s="355">
        <v>15</v>
      </c>
      <c r="AA77" s="84">
        <v>48</v>
      </c>
      <c r="AB77" s="355">
        <v>49</v>
      </c>
      <c r="AC77" s="84">
        <v>3</v>
      </c>
      <c r="AD77" s="84">
        <v>3</v>
      </c>
      <c r="AE77" s="84"/>
    </row>
    <row r="78" spans="1:31">
      <c r="A78"/>
      <c r="B78"/>
      <c r="C78"/>
      <c r="D78"/>
      <c r="F78"/>
      <c r="G78"/>
      <c r="H78"/>
      <c r="I78"/>
      <c r="X78" s="388"/>
      <c r="Y78" s="388"/>
      <c r="Z78" s="355">
        <v>16</v>
      </c>
      <c r="AA78" s="309">
        <v>66</v>
      </c>
      <c r="AB78" s="308">
        <v>68</v>
      </c>
      <c r="AC78" s="84">
        <v>3</v>
      </c>
      <c r="AD78" s="84">
        <v>3</v>
      </c>
      <c r="AE78" s="84"/>
    </row>
    <row r="79" spans="1:31">
      <c r="A79"/>
      <c r="B79"/>
      <c r="C79"/>
      <c r="D79"/>
      <c r="F79"/>
      <c r="G79"/>
      <c r="H79"/>
      <c r="I79"/>
      <c r="Q79" s="160" t="s">
        <v>10645</v>
      </c>
      <c r="X79" s="388"/>
      <c r="Y79" s="388"/>
      <c r="Z79" s="355">
        <v>17</v>
      </c>
      <c r="AA79" s="309">
        <v>57</v>
      </c>
      <c r="AB79" s="308">
        <v>50</v>
      </c>
      <c r="AC79" s="84">
        <v>3</v>
      </c>
      <c r="AD79" s="84">
        <v>3</v>
      </c>
      <c r="AE79" s="84"/>
    </row>
    <row r="80" spans="1:31">
      <c r="A80"/>
      <c r="B80"/>
      <c r="C80"/>
      <c r="D80"/>
      <c r="F80"/>
      <c r="G80"/>
      <c r="H80"/>
      <c r="I80"/>
      <c r="X80" s="388"/>
      <c r="Y80" s="389"/>
      <c r="Z80" s="355">
        <v>18</v>
      </c>
      <c r="AA80" s="309">
        <v>56</v>
      </c>
      <c r="AB80" s="308">
        <v>47</v>
      </c>
      <c r="AC80" s="84">
        <v>3</v>
      </c>
      <c r="AD80" s="84">
        <v>3</v>
      </c>
      <c r="AE80" s="84"/>
    </row>
    <row r="81" spans="1:31">
      <c r="A81"/>
      <c r="B81"/>
      <c r="C81"/>
      <c r="D81"/>
      <c r="F81"/>
      <c r="G81"/>
      <c r="H81"/>
      <c r="I81"/>
      <c r="X81" s="388"/>
      <c r="Y81" s="387" t="s">
        <v>9757</v>
      </c>
      <c r="Z81" s="355">
        <v>19</v>
      </c>
      <c r="AA81" s="84">
        <v>68</v>
      </c>
      <c r="AB81" s="355">
        <v>63</v>
      </c>
      <c r="AC81" s="84">
        <v>3</v>
      </c>
      <c r="AD81" s="84">
        <v>3</v>
      </c>
      <c r="AE81" s="84"/>
    </row>
    <row r="82" spans="1:31">
      <c r="A82"/>
      <c r="B82"/>
      <c r="C82"/>
      <c r="D82"/>
      <c r="F82"/>
      <c r="G82"/>
      <c r="H82"/>
      <c r="I82"/>
      <c r="X82" s="388"/>
      <c r="Y82" s="388"/>
      <c r="Z82" s="355">
        <v>20</v>
      </c>
      <c r="AA82" s="84">
        <v>54</v>
      </c>
      <c r="AB82" s="355">
        <v>55</v>
      </c>
      <c r="AC82" s="84">
        <v>3</v>
      </c>
      <c r="AD82" s="84">
        <v>3</v>
      </c>
      <c r="AE82" s="84"/>
    </row>
    <row r="83" spans="1:31" ht="35.25" customHeight="1">
      <c r="A83"/>
      <c r="B83"/>
      <c r="C83"/>
      <c r="D83"/>
      <c r="F83"/>
      <c r="G83"/>
      <c r="H83"/>
      <c r="I83"/>
      <c r="X83" s="388"/>
      <c r="Y83" s="388"/>
      <c r="Z83" s="355">
        <v>21</v>
      </c>
      <c r="AA83" s="309">
        <v>48</v>
      </c>
      <c r="AB83" s="308">
        <v>61</v>
      </c>
      <c r="AC83" s="84">
        <v>3</v>
      </c>
      <c r="AD83" s="84">
        <v>3</v>
      </c>
      <c r="AE83" s="84"/>
    </row>
    <row r="84" spans="1:31">
      <c r="A84"/>
      <c r="B84"/>
      <c r="C84"/>
      <c r="D84"/>
      <c r="F84"/>
      <c r="G84"/>
      <c r="H84"/>
      <c r="I84"/>
      <c r="X84" s="388"/>
      <c r="Y84" s="389"/>
      <c r="Z84" s="355">
        <v>22</v>
      </c>
      <c r="AA84" s="309">
        <v>56</v>
      </c>
      <c r="AB84" s="308">
        <v>60</v>
      </c>
      <c r="AC84" s="84">
        <v>3</v>
      </c>
      <c r="AD84" s="84">
        <v>3</v>
      </c>
      <c r="AE84" s="84"/>
    </row>
    <row r="85" spans="1:31">
      <c r="A85"/>
      <c r="B85"/>
      <c r="C85"/>
      <c r="D85"/>
      <c r="F85"/>
      <c r="G85"/>
      <c r="H85"/>
      <c r="I85"/>
      <c r="X85" s="388"/>
      <c r="Y85" s="387" t="s">
        <v>9758</v>
      </c>
      <c r="Z85" s="355">
        <v>23</v>
      </c>
      <c r="AA85" s="84">
        <v>79</v>
      </c>
      <c r="AB85" s="355">
        <v>69</v>
      </c>
      <c r="AC85" s="84">
        <v>2</v>
      </c>
      <c r="AD85" s="84">
        <v>3</v>
      </c>
      <c r="AE85" s="84"/>
    </row>
    <row r="86" spans="1:31">
      <c r="A86"/>
      <c r="B86"/>
      <c r="C86"/>
      <c r="D86"/>
      <c r="F86"/>
      <c r="G86"/>
      <c r="H86"/>
      <c r="I86"/>
      <c r="X86" s="388"/>
      <c r="Y86" s="388"/>
      <c r="Z86" s="355">
        <v>24</v>
      </c>
      <c r="AA86" s="84">
        <v>53</v>
      </c>
      <c r="AB86" s="355">
        <v>63</v>
      </c>
      <c r="AC86" s="84">
        <v>2</v>
      </c>
      <c r="AD86" s="84">
        <v>3</v>
      </c>
      <c r="AE86" s="84"/>
    </row>
    <row r="87" spans="1:31">
      <c r="A87"/>
      <c r="B87"/>
      <c r="C87"/>
      <c r="D87"/>
      <c r="F87"/>
      <c r="G87"/>
      <c r="H87"/>
      <c r="I87"/>
      <c r="X87" s="388"/>
      <c r="Y87" s="388"/>
      <c r="Z87" s="355">
        <v>25</v>
      </c>
      <c r="AA87" s="309">
        <v>59</v>
      </c>
      <c r="AB87" s="308">
        <v>62</v>
      </c>
      <c r="AC87" s="84">
        <v>2</v>
      </c>
      <c r="AD87" s="84">
        <v>3</v>
      </c>
      <c r="AE87" s="84"/>
    </row>
    <row r="88" spans="1:31">
      <c r="A88"/>
      <c r="B88"/>
      <c r="C88"/>
      <c r="D88"/>
      <c r="F88"/>
      <c r="G88"/>
      <c r="H88"/>
      <c r="I88"/>
      <c r="X88" s="388"/>
      <c r="Y88" s="389"/>
      <c r="Z88" s="355">
        <v>26</v>
      </c>
      <c r="AA88" s="309">
        <v>56</v>
      </c>
      <c r="AB88" s="308">
        <v>59</v>
      </c>
      <c r="AC88" s="84">
        <v>2</v>
      </c>
      <c r="AD88" s="84">
        <v>3</v>
      </c>
      <c r="AE88" s="84"/>
    </row>
    <row r="89" spans="1:31">
      <c r="A89"/>
      <c r="B89"/>
      <c r="C89"/>
      <c r="D89"/>
      <c r="F89"/>
      <c r="G89"/>
      <c r="H89"/>
      <c r="I89"/>
      <c r="X89" s="388"/>
      <c r="Y89" s="387" t="s">
        <v>9759</v>
      </c>
      <c r="Z89" s="355">
        <v>27</v>
      </c>
      <c r="AA89" s="84">
        <v>107</v>
      </c>
      <c r="AB89" s="355">
        <v>107</v>
      </c>
      <c r="AC89" s="84">
        <v>3</v>
      </c>
      <c r="AD89" s="84">
        <v>3</v>
      </c>
      <c r="AE89" s="84"/>
    </row>
    <row r="90" spans="1:31">
      <c r="A90"/>
      <c r="B90"/>
      <c r="C90"/>
      <c r="D90"/>
      <c r="F90"/>
      <c r="G90"/>
      <c r="H90"/>
      <c r="I90"/>
      <c r="X90" s="388"/>
      <c r="Y90" s="388"/>
      <c r="Z90" s="355">
        <v>28</v>
      </c>
      <c r="AA90" s="84">
        <v>69</v>
      </c>
      <c r="AB90" s="355">
        <v>69</v>
      </c>
      <c r="AC90" s="84">
        <v>3</v>
      </c>
      <c r="AD90" s="84">
        <v>3</v>
      </c>
      <c r="AE90" s="84"/>
    </row>
    <row r="91" spans="1:31">
      <c r="A91"/>
      <c r="B91"/>
      <c r="C91"/>
      <c r="D91"/>
      <c r="F91"/>
      <c r="G91"/>
      <c r="H91"/>
      <c r="I91"/>
      <c r="X91" s="388"/>
      <c r="Y91" s="388"/>
      <c r="Z91" s="355">
        <v>29</v>
      </c>
      <c r="AA91" s="309">
        <v>80</v>
      </c>
      <c r="AB91" s="308">
        <v>99</v>
      </c>
      <c r="AC91" s="84">
        <v>3</v>
      </c>
      <c r="AD91" s="84">
        <v>3</v>
      </c>
      <c r="AE91" s="84"/>
    </row>
    <row r="92" spans="1:31">
      <c r="A92"/>
      <c r="B92"/>
      <c r="C92"/>
      <c r="D92"/>
      <c r="F92"/>
      <c r="G92"/>
      <c r="H92"/>
      <c r="I92"/>
      <c r="X92" s="388"/>
      <c r="Y92" s="389"/>
      <c r="Z92" s="355">
        <v>30</v>
      </c>
      <c r="AA92" s="309">
        <v>75</v>
      </c>
      <c r="AB92" s="308">
        <v>69</v>
      </c>
      <c r="AC92" s="84">
        <v>3</v>
      </c>
      <c r="AD92" s="84">
        <v>3</v>
      </c>
      <c r="AE92" s="84"/>
    </row>
    <row r="93" spans="1:31">
      <c r="A93"/>
      <c r="B93"/>
      <c r="C93"/>
      <c r="D93"/>
      <c r="F93"/>
      <c r="G93"/>
      <c r="H93"/>
      <c r="I93"/>
      <c r="X93" s="388"/>
      <c r="Y93" s="386" t="s">
        <v>9760</v>
      </c>
      <c r="Z93" s="355">
        <v>31</v>
      </c>
      <c r="AA93" s="84">
        <v>39</v>
      </c>
      <c r="AB93" s="355">
        <v>50</v>
      </c>
      <c r="AC93" s="84">
        <v>3</v>
      </c>
      <c r="AD93" s="84">
        <v>3</v>
      </c>
      <c r="AE93" s="84" t="s">
        <v>2264</v>
      </c>
    </row>
    <row r="94" spans="1:31">
      <c r="A94"/>
      <c r="B94"/>
      <c r="C94"/>
      <c r="D94"/>
      <c r="F94"/>
      <c r="G94"/>
      <c r="H94"/>
      <c r="I94"/>
      <c r="X94" s="388"/>
      <c r="Y94" s="386"/>
      <c r="Z94" s="355">
        <v>32</v>
      </c>
      <c r="AA94" s="84">
        <v>53</v>
      </c>
      <c r="AB94" s="355">
        <v>55</v>
      </c>
      <c r="AC94" s="84">
        <v>3</v>
      </c>
      <c r="AD94" s="84">
        <v>3</v>
      </c>
      <c r="AE94" s="84" t="s">
        <v>2264</v>
      </c>
    </row>
    <row r="95" spans="1:31">
      <c r="A95"/>
      <c r="B95"/>
      <c r="C95"/>
      <c r="D95"/>
      <c r="F95"/>
      <c r="G95"/>
      <c r="H95"/>
      <c r="I95"/>
      <c r="X95" s="388"/>
      <c r="Y95" s="386"/>
      <c r="Z95" s="355">
        <v>33</v>
      </c>
      <c r="AA95" s="309">
        <v>46</v>
      </c>
      <c r="AB95" s="308">
        <v>57</v>
      </c>
      <c r="AC95" s="84">
        <v>3</v>
      </c>
      <c r="AD95" s="84">
        <v>3</v>
      </c>
      <c r="AE95" s="84" t="s">
        <v>2264</v>
      </c>
    </row>
    <row r="96" spans="1:31">
      <c r="A96"/>
      <c r="B96"/>
      <c r="C96"/>
      <c r="D96"/>
      <c r="F96"/>
      <c r="G96"/>
      <c r="H96"/>
      <c r="I96"/>
      <c r="X96" s="388"/>
      <c r="Y96" s="386"/>
      <c r="Z96" s="355">
        <v>34</v>
      </c>
      <c r="AA96" s="309">
        <v>36</v>
      </c>
      <c r="AB96" s="308">
        <v>34</v>
      </c>
      <c r="AC96" s="84">
        <v>3</v>
      </c>
      <c r="AD96" s="84">
        <v>3</v>
      </c>
      <c r="AE96" s="84" t="s">
        <v>2264</v>
      </c>
    </row>
    <row r="97" spans="1:31">
      <c r="A97"/>
      <c r="B97"/>
      <c r="C97"/>
      <c r="D97"/>
      <c r="F97"/>
      <c r="G97"/>
      <c r="H97"/>
      <c r="I97"/>
      <c r="X97" s="388"/>
      <c r="Y97" s="386"/>
      <c r="Z97" s="355">
        <v>35</v>
      </c>
      <c r="AA97" s="309">
        <v>31</v>
      </c>
      <c r="AB97" s="308">
        <v>31</v>
      </c>
      <c r="AC97" s="84">
        <v>3</v>
      </c>
      <c r="AD97" s="84">
        <v>3</v>
      </c>
      <c r="AE97" s="84" t="s">
        <v>2264</v>
      </c>
    </row>
    <row r="98" spans="1:31">
      <c r="A98"/>
      <c r="B98"/>
      <c r="C98"/>
      <c r="D98"/>
      <c r="F98"/>
      <c r="G98"/>
      <c r="H98"/>
      <c r="I98"/>
      <c r="X98" s="388"/>
      <c r="Y98" s="386" t="s">
        <v>9761</v>
      </c>
      <c r="Z98" s="355">
        <v>36</v>
      </c>
      <c r="AA98" s="84">
        <v>52</v>
      </c>
      <c r="AB98" s="355">
        <v>49</v>
      </c>
      <c r="AC98" s="84">
        <v>3</v>
      </c>
      <c r="AD98" s="84">
        <v>3</v>
      </c>
      <c r="AE98" s="84"/>
    </row>
    <row r="99" spans="1:31">
      <c r="A99"/>
      <c r="B99"/>
      <c r="C99"/>
      <c r="D99"/>
      <c r="F99"/>
      <c r="G99"/>
      <c r="H99"/>
      <c r="I99"/>
      <c r="X99" s="388"/>
      <c r="Y99" s="386"/>
      <c r="Z99" s="355">
        <v>37</v>
      </c>
      <c r="AA99" s="84">
        <v>36</v>
      </c>
      <c r="AB99" s="355">
        <v>43</v>
      </c>
      <c r="AC99" s="84">
        <v>3</v>
      </c>
      <c r="AD99" s="84">
        <v>3</v>
      </c>
      <c r="AE99" s="84"/>
    </row>
    <row r="100" spans="1:31">
      <c r="A100"/>
      <c r="B100"/>
      <c r="C100"/>
      <c r="D100"/>
      <c r="F100"/>
      <c r="G100"/>
      <c r="H100"/>
      <c r="I100"/>
      <c r="X100" s="388"/>
      <c r="Y100" s="386"/>
      <c r="Z100" s="355">
        <v>38</v>
      </c>
      <c r="AA100" s="309">
        <v>42</v>
      </c>
      <c r="AB100" s="308">
        <v>33</v>
      </c>
      <c r="AC100" s="84">
        <v>3</v>
      </c>
      <c r="AD100" s="84">
        <v>3</v>
      </c>
      <c r="AE100" s="84"/>
    </row>
    <row r="101" spans="1:31">
      <c r="A101"/>
      <c r="B101"/>
      <c r="C101"/>
      <c r="D101"/>
      <c r="F101"/>
      <c r="G101"/>
      <c r="H101"/>
      <c r="I101"/>
      <c r="X101" s="388"/>
      <c r="Y101" s="386"/>
      <c r="Z101" s="355">
        <v>39</v>
      </c>
      <c r="AA101" s="309">
        <v>22</v>
      </c>
      <c r="AB101" s="308">
        <v>16</v>
      </c>
      <c r="AC101" s="84">
        <v>3</v>
      </c>
      <c r="AD101" s="84">
        <v>3</v>
      </c>
      <c r="AE101" s="84"/>
    </row>
    <row r="102" spans="1:31">
      <c r="A102"/>
      <c r="B102"/>
      <c r="C102"/>
      <c r="D102"/>
      <c r="F102"/>
      <c r="G102"/>
      <c r="H102"/>
      <c r="I102"/>
      <c r="X102" s="388"/>
      <c r="Y102" s="387" t="s">
        <v>9762</v>
      </c>
      <c r="Z102" s="355">
        <v>40</v>
      </c>
      <c r="AA102" s="84">
        <v>29</v>
      </c>
      <c r="AB102" s="355">
        <v>24</v>
      </c>
      <c r="AC102" s="84">
        <v>1</v>
      </c>
      <c r="AD102" s="84">
        <v>0</v>
      </c>
      <c r="AE102" s="84"/>
    </row>
    <row r="103" spans="1:31">
      <c r="A103"/>
      <c r="B103"/>
      <c r="C103"/>
      <c r="D103"/>
      <c r="F103"/>
      <c r="G103"/>
      <c r="H103"/>
      <c r="I103"/>
      <c r="X103" s="388"/>
      <c r="Y103" s="388"/>
      <c r="Z103" s="355">
        <v>41</v>
      </c>
      <c r="AA103" s="84">
        <v>39</v>
      </c>
      <c r="AB103" s="355">
        <v>36</v>
      </c>
      <c r="AC103" s="84">
        <v>1</v>
      </c>
      <c r="AD103" s="84">
        <v>0</v>
      </c>
      <c r="AE103" s="84"/>
    </row>
    <row r="104" spans="1:31">
      <c r="A104"/>
      <c r="B104"/>
      <c r="C104"/>
      <c r="D104"/>
      <c r="F104"/>
      <c r="G104"/>
      <c r="H104"/>
      <c r="I104"/>
      <c r="X104" s="388"/>
      <c r="Y104" s="388"/>
      <c r="Z104" s="355">
        <v>42</v>
      </c>
      <c r="AA104" s="84">
        <v>8</v>
      </c>
      <c r="AB104" s="355">
        <v>9</v>
      </c>
      <c r="AC104" s="84">
        <v>1</v>
      </c>
      <c r="AD104" s="84">
        <v>0</v>
      </c>
      <c r="AE104" s="84"/>
    </row>
    <row r="105" spans="1:31">
      <c r="A105"/>
      <c r="B105"/>
      <c r="C105"/>
      <c r="D105"/>
      <c r="F105"/>
      <c r="G105"/>
      <c r="H105"/>
      <c r="I105"/>
      <c r="X105" s="388"/>
      <c r="Y105" s="388"/>
      <c r="Z105" s="355">
        <v>43</v>
      </c>
      <c r="AA105" s="84">
        <v>27</v>
      </c>
      <c r="AB105" s="355">
        <v>25</v>
      </c>
      <c r="AC105" s="84">
        <v>1</v>
      </c>
      <c r="AD105" s="84">
        <v>1</v>
      </c>
      <c r="AE105" s="84"/>
    </row>
    <row r="106" spans="1:31">
      <c r="A106"/>
      <c r="B106"/>
      <c r="C106"/>
      <c r="D106"/>
      <c r="F106"/>
      <c r="G106"/>
      <c r="H106"/>
      <c r="I106"/>
      <c r="X106" s="388"/>
      <c r="Y106" s="388"/>
      <c r="Z106" s="355">
        <v>44</v>
      </c>
      <c r="AA106" s="84">
        <v>38</v>
      </c>
      <c r="AB106" s="355">
        <v>35</v>
      </c>
      <c r="AC106" s="84">
        <v>1</v>
      </c>
      <c r="AD106" s="84">
        <v>1</v>
      </c>
      <c r="AE106" s="84"/>
    </row>
    <row r="107" spans="1:31">
      <c r="A107"/>
      <c r="B107"/>
      <c r="C107"/>
      <c r="D107"/>
      <c r="F107"/>
      <c r="G107"/>
      <c r="H107"/>
      <c r="I107"/>
      <c r="X107" s="388"/>
      <c r="Y107" s="388" t="s">
        <v>9763</v>
      </c>
      <c r="Z107" s="355">
        <v>45</v>
      </c>
      <c r="AA107" s="84">
        <v>36</v>
      </c>
      <c r="AB107" s="355">
        <v>35</v>
      </c>
      <c r="AC107" s="84">
        <v>1</v>
      </c>
      <c r="AD107" s="84">
        <v>1</v>
      </c>
      <c r="AE107" s="84"/>
    </row>
    <row r="108" spans="1:31">
      <c r="A108"/>
      <c r="B108"/>
      <c r="C108"/>
      <c r="D108"/>
      <c r="F108"/>
      <c r="G108"/>
      <c r="H108"/>
      <c r="I108"/>
      <c r="X108" s="388"/>
      <c r="Y108" s="388"/>
      <c r="Z108" s="355">
        <v>46</v>
      </c>
      <c r="AA108" s="84">
        <v>39</v>
      </c>
      <c r="AB108" s="355">
        <v>37</v>
      </c>
      <c r="AC108" s="84">
        <v>1</v>
      </c>
      <c r="AD108" s="84">
        <v>1</v>
      </c>
      <c r="AE108" s="84"/>
    </row>
    <row r="109" spans="1:31">
      <c r="A109"/>
      <c r="B109"/>
      <c r="C109"/>
      <c r="D109"/>
      <c r="F109"/>
      <c r="G109"/>
      <c r="H109"/>
      <c r="I109"/>
      <c r="X109" s="388"/>
      <c r="Y109" s="388"/>
      <c r="Z109" s="355">
        <v>47</v>
      </c>
      <c r="AA109" s="84">
        <v>34</v>
      </c>
      <c r="AB109" s="355">
        <v>33</v>
      </c>
      <c r="AC109" s="84">
        <v>1</v>
      </c>
      <c r="AD109" s="84">
        <v>1</v>
      </c>
      <c r="AE109" s="84"/>
    </row>
    <row r="110" spans="1:31">
      <c r="A110"/>
      <c r="B110"/>
      <c r="C110"/>
      <c r="D110"/>
      <c r="F110"/>
      <c r="G110"/>
      <c r="H110"/>
      <c r="I110"/>
      <c r="X110" s="388"/>
      <c r="Y110" s="388"/>
      <c r="Z110" s="355">
        <v>48</v>
      </c>
      <c r="AA110" s="84">
        <v>28</v>
      </c>
      <c r="AB110" s="355">
        <v>28</v>
      </c>
      <c r="AC110" s="84">
        <v>1</v>
      </c>
      <c r="AD110" s="84">
        <v>1</v>
      </c>
      <c r="AE110" s="84"/>
    </row>
    <row r="111" spans="1:31">
      <c r="A111"/>
      <c r="B111"/>
      <c r="C111"/>
      <c r="D111"/>
      <c r="F111"/>
      <c r="G111"/>
      <c r="H111"/>
      <c r="I111"/>
      <c r="X111" s="388"/>
      <c r="Y111" s="388"/>
      <c r="Z111" s="355">
        <v>49</v>
      </c>
      <c r="AA111" s="84">
        <v>54</v>
      </c>
      <c r="AB111" s="355">
        <v>43</v>
      </c>
      <c r="AC111" s="84">
        <v>1</v>
      </c>
      <c r="AD111" s="84">
        <v>1</v>
      </c>
      <c r="AE111" s="84"/>
    </row>
    <row r="112" spans="1:31">
      <c r="A112"/>
      <c r="B112"/>
      <c r="C112"/>
      <c r="D112"/>
      <c r="F112"/>
      <c r="G112"/>
      <c r="H112"/>
      <c r="I112"/>
      <c r="X112" s="388"/>
      <c r="Y112" s="388" t="s">
        <v>9764</v>
      </c>
      <c r="Z112" s="355">
        <v>50</v>
      </c>
      <c r="AA112" s="84">
        <v>40</v>
      </c>
      <c r="AB112" s="355">
        <v>41</v>
      </c>
      <c r="AC112" s="84">
        <v>1</v>
      </c>
      <c r="AD112" s="84">
        <v>1</v>
      </c>
      <c r="AE112" s="84"/>
    </row>
    <row r="113" spans="1:31">
      <c r="A113"/>
      <c r="B113"/>
      <c r="C113"/>
      <c r="D113"/>
      <c r="F113"/>
      <c r="G113"/>
      <c r="H113"/>
      <c r="I113"/>
      <c r="X113" s="388"/>
      <c r="Y113" s="388"/>
      <c r="Z113" s="355">
        <v>51</v>
      </c>
      <c r="AA113" s="84">
        <v>36</v>
      </c>
      <c r="AB113" s="355">
        <v>36</v>
      </c>
      <c r="AC113" s="84">
        <v>1</v>
      </c>
      <c r="AD113" s="84">
        <v>1</v>
      </c>
      <c r="AE113" s="84"/>
    </row>
    <row r="114" spans="1:31">
      <c r="A114"/>
      <c r="B114"/>
      <c r="C114"/>
      <c r="D114"/>
      <c r="F114"/>
      <c r="G114"/>
      <c r="H114"/>
      <c r="I114"/>
      <c r="X114" s="388"/>
      <c r="Y114" s="388"/>
      <c r="Z114" s="355">
        <v>52</v>
      </c>
      <c r="AA114" s="84">
        <v>49</v>
      </c>
      <c r="AB114" s="355">
        <v>50</v>
      </c>
      <c r="AC114" s="84">
        <v>1</v>
      </c>
      <c r="AD114" s="84">
        <v>1</v>
      </c>
      <c r="AE114" s="84"/>
    </row>
    <row r="115" spans="1:31">
      <c r="A115"/>
      <c r="B115"/>
      <c r="C115"/>
      <c r="D115"/>
      <c r="F115"/>
      <c r="G115"/>
      <c r="H115"/>
      <c r="I115"/>
      <c r="X115" s="388"/>
      <c r="Y115" s="388"/>
      <c r="Z115" s="355">
        <v>1</v>
      </c>
      <c r="AA115" s="84">
        <v>23</v>
      </c>
      <c r="AB115" s="355">
        <v>23</v>
      </c>
      <c r="AC115" s="84">
        <v>1</v>
      </c>
      <c r="AD115" s="84">
        <v>1</v>
      </c>
      <c r="AE115" s="84"/>
    </row>
    <row r="116" spans="1:31">
      <c r="A116"/>
      <c r="B116"/>
      <c r="C116"/>
      <c r="D116"/>
      <c r="F116"/>
      <c r="G116"/>
      <c r="H116"/>
      <c r="I116"/>
      <c r="X116" s="388">
        <v>2022</v>
      </c>
      <c r="Y116" s="388" t="s">
        <v>9765</v>
      </c>
      <c r="Z116" s="355">
        <v>2</v>
      </c>
      <c r="AA116" s="84">
        <v>43</v>
      </c>
      <c r="AB116" s="355">
        <v>42</v>
      </c>
      <c r="AC116" s="84">
        <v>2</v>
      </c>
      <c r="AD116" s="84">
        <v>1</v>
      </c>
      <c r="AE116" s="84"/>
    </row>
    <row r="117" spans="1:31">
      <c r="A117"/>
      <c r="B117"/>
      <c r="C117"/>
      <c r="D117"/>
      <c r="F117"/>
      <c r="G117"/>
      <c r="H117"/>
      <c r="I117"/>
      <c r="X117" s="388"/>
      <c r="Y117" s="388"/>
      <c r="Z117" s="355">
        <v>3</v>
      </c>
      <c r="AA117" s="84">
        <v>18</v>
      </c>
      <c r="AB117" s="355">
        <v>17</v>
      </c>
      <c r="AC117" s="84">
        <v>2</v>
      </c>
      <c r="AD117" s="84">
        <v>1</v>
      </c>
      <c r="AE117" s="84"/>
    </row>
    <row r="118" spans="1:31">
      <c r="A118"/>
      <c r="B118"/>
      <c r="C118"/>
      <c r="D118"/>
      <c r="F118"/>
      <c r="G118"/>
      <c r="H118"/>
      <c r="I118"/>
      <c r="X118" s="388"/>
      <c r="Y118" s="388"/>
      <c r="Z118" s="355">
        <v>4</v>
      </c>
      <c r="AA118" s="84">
        <v>21</v>
      </c>
      <c r="AB118" s="355">
        <v>18</v>
      </c>
      <c r="AC118" s="84">
        <v>2</v>
      </c>
      <c r="AD118" s="84">
        <v>1</v>
      </c>
      <c r="AE118" s="84"/>
    </row>
    <row r="119" spans="1:31">
      <c r="A119"/>
      <c r="B119"/>
      <c r="C119"/>
      <c r="D119"/>
      <c r="F119"/>
      <c r="G119"/>
      <c r="H119"/>
      <c r="I119"/>
      <c r="X119" s="388"/>
      <c r="Y119" s="388"/>
      <c r="Z119" s="355">
        <v>5</v>
      </c>
      <c r="AA119" s="84">
        <v>29</v>
      </c>
      <c r="AB119" s="355">
        <v>26</v>
      </c>
      <c r="AC119" s="84">
        <v>2</v>
      </c>
      <c r="AD119" s="84">
        <v>1</v>
      </c>
      <c r="AE119" s="84"/>
    </row>
    <row r="120" spans="1:31">
      <c r="A120"/>
      <c r="B120"/>
      <c r="C120"/>
      <c r="D120"/>
      <c r="F120"/>
      <c r="G120"/>
      <c r="H120"/>
      <c r="I120"/>
      <c r="X120" s="388">
        <v>2022</v>
      </c>
      <c r="Y120" s="388" t="s">
        <v>9766</v>
      </c>
      <c r="Z120" s="355">
        <v>6</v>
      </c>
      <c r="AA120" s="84">
        <v>18</v>
      </c>
      <c r="AB120" s="355">
        <v>16</v>
      </c>
      <c r="AC120" s="84">
        <v>2</v>
      </c>
      <c r="AD120" s="84">
        <v>1</v>
      </c>
      <c r="AE120" s="84"/>
    </row>
    <row r="121" spans="1:31">
      <c r="A121"/>
      <c r="B121"/>
      <c r="C121"/>
      <c r="D121"/>
      <c r="F121"/>
      <c r="G121"/>
      <c r="H121"/>
      <c r="I121"/>
      <c r="X121" s="388"/>
      <c r="Y121" s="388"/>
      <c r="Z121" s="355">
        <v>7</v>
      </c>
      <c r="AA121" s="84">
        <v>33</v>
      </c>
      <c r="AB121" s="355">
        <v>64</v>
      </c>
      <c r="AC121" s="84">
        <v>2</v>
      </c>
      <c r="AD121" s="84">
        <v>1</v>
      </c>
      <c r="AE121" s="84"/>
    </row>
    <row r="122" spans="1:31">
      <c r="A122"/>
      <c r="B122"/>
      <c r="C122"/>
      <c r="D122"/>
      <c r="F122"/>
      <c r="G122"/>
      <c r="H122"/>
      <c r="I122"/>
      <c r="X122" s="388"/>
      <c r="Y122" s="388"/>
      <c r="Z122" s="354">
        <v>8</v>
      </c>
      <c r="AA122" s="313">
        <v>26</v>
      </c>
      <c r="AB122" s="354">
        <v>27</v>
      </c>
      <c r="AC122" s="313">
        <v>2</v>
      </c>
      <c r="AD122" s="313">
        <v>1</v>
      </c>
      <c r="AE122" s="313"/>
    </row>
    <row r="123" spans="1:31">
      <c r="A123"/>
      <c r="B123"/>
      <c r="C123"/>
      <c r="D123"/>
      <c r="F123"/>
      <c r="G123"/>
      <c r="H123"/>
      <c r="I123"/>
      <c r="X123" s="386">
        <v>2022</v>
      </c>
      <c r="Y123" s="386" t="s">
        <v>9767</v>
      </c>
      <c r="Z123" s="355">
        <v>9</v>
      </c>
      <c r="AA123" s="84">
        <v>23</v>
      </c>
      <c r="AB123" s="84">
        <v>35</v>
      </c>
      <c r="AC123" s="84">
        <v>2</v>
      </c>
      <c r="AD123" s="84">
        <v>1</v>
      </c>
      <c r="AE123" s="84"/>
    </row>
    <row r="124" spans="1:31">
      <c r="A124"/>
      <c r="B124"/>
      <c r="C124"/>
      <c r="D124"/>
      <c r="F124"/>
      <c r="G124"/>
      <c r="H124"/>
      <c r="I124"/>
      <c r="X124" s="386"/>
      <c r="Y124" s="386"/>
      <c r="Z124" s="355">
        <v>10</v>
      </c>
      <c r="AA124" s="84">
        <v>55</v>
      </c>
      <c r="AB124" s="355">
        <v>43</v>
      </c>
      <c r="AC124" s="84">
        <v>2</v>
      </c>
      <c r="AD124" s="84">
        <v>1</v>
      </c>
      <c r="AE124" s="84"/>
    </row>
    <row r="125" spans="1:31">
      <c r="A125"/>
      <c r="B125"/>
      <c r="C125"/>
      <c r="D125"/>
      <c r="F125"/>
      <c r="G125"/>
      <c r="H125"/>
      <c r="I125"/>
      <c r="X125" s="386"/>
      <c r="Y125" s="386"/>
      <c r="Z125" s="355">
        <v>11</v>
      </c>
      <c r="AA125" s="84">
        <v>50</v>
      </c>
      <c r="AB125" s="355">
        <v>29</v>
      </c>
      <c r="AC125" s="84">
        <v>2</v>
      </c>
      <c r="AD125" s="84">
        <v>1</v>
      </c>
      <c r="AE125" s="84"/>
    </row>
    <row r="126" spans="1:31">
      <c r="A126"/>
      <c r="B126"/>
      <c r="C126"/>
      <c r="D126"/>
      <c r="F126"/>
      <c r="G126"/>
      <c r="H126"/>
      <c r="I126"/>
      <c r="X126" s="386"/>
      <c r="Y126" s="386"/>
      <c r="Z126" s="308">
        <v>12</v>
      </c>
      <c r="AA126" s="309">
        <v>36</v>
      </c>
      <c r="AB126" s="308">
        <v>36</v>
      </c>
      <c r="AC126" s="355">
        <v>2</v>
      </c>
      <c r="AD126" s="355">
        <v>1</v>
      </c>
      <c r="AE126" s="355"/>
    </row>
    <row r="127" spans="1:31">
      <c r="A127"/>
      <c r="B127"/>
      <c r="C127"/>
      <c r="D127"/>
      <c r="F127"/>
      <c r="G127"/>
      <c r="H127"/>
      <c r="I127"/>
      <c r="X127" s="386">
        <v>2022</v>
      </c>
      <c r="Y127" s="386" t="s">
        <v>9925</v>
      </c>
      <c r="Z127" s="355">
        <v>13</v>
      </c>
      <c r="AA127" s="84">
        <v>41</v>
      </c>
      <c r="AB127" s="84">
        <v>40</v>
      </c>
      <c r="AC127" s="84">
        <v>2</v>
      </c>
      <c r="AD127" s="84">
        <v>1</v>
      </c>
      <c r="AE127" s="84"/>
    </row>
    <row r="128" spans="1:31">
      <c r="A128"/>
      <c r="B128"/>
      <c r="C128"/>
      <c r="D128"/>
      <c r="F128"/>
      <c r="G128"/>
      <c r="H128"/>
      <c r="I128"/>
      <c r="X128" s="386"/>
      <c r="Y128" s="386"/>
      <c r="Z128" s="355">
        <v>14</v>
      </c>
      <c r="AA128" s="84">
        <v>43</v>
      </c>
      <c r="AB128" s="355">
        <v>44</v>
      </c>
      <c r="AC128" s="84">
        <v>2</v>
      </c>
      <c r="AD128" s="84">
        <v>1</v>
      </c>
      <c r="AE128" s="84"/>
    </row>
    <row r="129" spans="1:31">
      <c r="A129"/>
      <c r="B129"/>
      <c r="C129"/>
      <c r="D129"/>
      <c r="F129"/>
      <c r="G129"/>
      <c r="H129"/>
      <c r="I129"/>
      <c r="X129" s="386"/>
      <c r="Y129" s="386"/>
      <c r="Z129" s="355">
        <v>15</v>
      </c>
      <c r="AA129" s="84">
        <v>33</v>
      </c>
      <c r="AB129" s="355">
        <v>34</v>
      </c>
      <c r="AC129" s="84">
        <v>2</v>
      </c>
      <c r="AD129" s="84">
        <v>1</v>
      </c>
      <c r="AE129" s="84"/>
    </row>
    <row r="130" spans="1:31">
      <c r="A130"/>
      <c r="B130"/>
      <c r="C130"/>
      <c r="D130"/>
      <c r="F130"/>
      <c r="G130"/>
      <c r="H130"/>
      <c r="I130"/>
      <c r="X130" s="386"/>
      <c r="Y130" s="386"/>
      <c r="Z130" s="308">
        <v>16</v>
      </c>
      <c r="AA130" s="309">
        <v>36</v>
      </c>
      <c r="AB130" s="308">
        <v>35</v>
      </c>
      <c r="AC130" s="355">
        <v>2</v>
      </c>
      <c r="AD130" s="355">
        <v>1</v>
      </c>
      <c r="AE130" s="355"/>
    </row>
    <row r="131" spans="1:31">
      <c r="A131"/>
      <c r="B131"/>
      <c r="C131"/>
      <c r="D131"/>
      <c r="F131"/>
      <c r="G131"/>
      <c r="H131"/>
      <c r="I131"/>
      <c r="X131" s="387">
        <v>2022</v>
      </c>
      <c r="Y131" s="387" t="s">
        <v>10646</v>
      </c>
      <c r="Z131" s="355">
        <v>17</v>
      </c>
      <c r="AA131" s="84">
        <v>34</v>
      </c>
      <c r="AB131" s="84">
        <v>33</v>
      </c>
      <c r="AC131" s="84">
        <v>2</v>
      </c>
      <c r="AD131" s="84">
        <v>1</v>
      </c>
      <c r="AE131" s="84"/>
    </row>
    <row r="132" spans="1:31">
      <c r="A132"/>
      <c r="B132"/>
      <c r="C132"/>
      <c r="D132"/>
      <c r="F132"/>
      <c r="G132"/>
      <c r="H132"/>
      <c r="I132"/>
      <c r="X132" s="388"/>
      <c r="Y132" s="388"/>
      <c r="Z132" s="355">
        <v>18</v>
      </c>
      <c r="AA132" s="84">
        <v>31</v>
      </c>
      <c r="AB132" s="355">
        <v>31</v>
      </c>
      <c r="AC132" s="84">
        <v>2</v>
      </c>
      <c r="AD132" s="84">
        <v>1</v>
      </c>
      <c r="AE132" s="84"/>
    </row>
    <row r="133" spans="1:31">
      <c r="A133"/>
      <c r="B133"/>
      <c r="C133"/>
      <c r="D133"/>
      <c r="F133"/>
      <c r="G133"/>
      <c r="H133"/>
      <c r="I133"/>
      <c r="X133" s="388"/>
      <c r="Y133" s="388"/>
      <c r="Z133" s="308">
        <v>19</v>
      </c>
      <c r="AA133" s="84">
        <v>29</v>
      </c>
      <c r="AB133" s="355">
        <v>28</v>
      </c>
      <c r="AC133" s="84">
        <v>2</v>
      </c>
      <c r="AD133" s="84">
        <v>1</v>
      </c>
      <c r="AE133" s="84"/>
    </row>
    <row r="134" spans="1:31">
      <c r="A134"/>
      <c r="B134"/>
      <c r="C134"/>
      <c r="D134"/>
      <c r="F134"/>
      <c r="G134"/>
      <c r="H134"/>
      <c r="I134"/>
      <c r="X134" s="388"/>
      <c r="Y134" s="388"/>
      <c r="Z134" s="355">
        <v>20</v>
      </c>
      <c r="AA134" s="309">
        <v>32</v>
      </c>
      <c r="AB134" s="308">
        <v>31</v>
      </c>
      <c r="AC134" s="355">
        <v>2</v>
      </c>
      <c r="AD134" s="355">
        <v>1</v>
      </c>
      <c r="AE134" s="355"/>
    </row>
    <row r="135" spans="1:31">
      <c r="A135"/>
      <c r="B135"/>
      <c r="C135"/>
      <c r="D135"/>
      <c r="F135"/>
      <c r="G135"/>
      <c r="H135"/>
      <c r="I135"/>
      <c r="X135" s="388"/>
      <c r="Y135" s="388"/>
      <c r="Z135" s="309">
        <v>21</v>
      </c>
      <c r="AA135" s="309">
        <v>31</v>
      </c>
      <c r="AB135" s="308">
        <v>32</v>
      </c>
      <c r="AC135" s="308">
        <v>2</v>
      </c>
      <c r="AD135" s="308">
        <v>1</v>
      </c>
      <c r="AE135" s="84"/>
    </row>
    <row r="136" spans="1:31">
      <c r="A136"/>
      <c r="B136"/>
      <c r="C136"/>
      <c r="D136"/>
      <c r="F136"/>
      <c r="G136"/>
      <c r="H136"/>
      <c r="I136"/>
      <c r="X136" s="389"/>
      <c r="Y136" s="389"/>
      <c r="Z136" s="355">
        <v>22</v>
      </c>
      <c r="AA136" s="84">
        <v>29</v>
      </c>
      <c r="AB136" s="360">
        <v>26</v>
      </c>
      <c r="AC136" s="84">
        <v>2</v>
      </c>
      <c r="AD136" s="84">
        <v>1</v>
      </c>
      <c r="AE136" s="84"/>
    </row>
    <row r="137" spans="1:31">
      <c r="A137"/>
      <c r="B137"/>
      <c r="C137"/>
      <c r="D137"/>
      <c r="F137"/>
      <c r="G137"/>
      <c r="H137"/>
      <c r="I137"/>
      <c r="X137" s="387"/>
      <c r="Y137" s="387" t="s">
        <v>11685</v>
      </c>
      <c r="Z137" s="355">
        <v>23</v>
      </c>
      <c r="AA137" s="84">
        <v>24</v>
      </c>
      <c r="AB137" s="361">
        <v>24</v>
      </c>
      <c r="AC137" s="84">
        <v>2</v>
      </c>
      <c r="AD137" s="84">
        <v>1</v>
      </c>
      <c r="AE137" s="84"/>
    </row>
    <row r="138" spans="1:31">
      <c r="A138"/>
      <c r="B138"/>
      <c r="C138"/>
      <c r="D138"/>
      <c r="F138"/>
      <c r="G138"/>
      <c r="H138"/>
      <c r="I138"/>
      <c r="X138" s="388"/>
      <c r="Y138" s="388"/>
      <c r="Z138" s="308">
        <v>24</v>
      </c>
      <c r="AA138" s="84">
        <v>23</v>
      </c>
      <c r="AB138" s="357">
        <v>20</v>
      </c>
      <c r="AC138" s="84">
        <v>2</v>
      </c>
      <c r="AD138" s="84">
        <v>1</v>
      </c>
      <c r="AE138" s="84"/>
    </row>
    <row r="139" spans="1:31">
      <c r="A139"/>
      <c r="B139"/>
      <c r="C139"/>
      <c r="D139"/>
      <c r="F139"/>
      <c r="G139"/>
      <c r="H139"/>
      <c r="I139"/>
      <c r="X139" s="388"/>
      <c r="Y139" s="388"/>
      <c r="Z139" s="355">
        <v>25</v>
      </c>
      <c r="AA139" s="309">
        <v>39</v>
      </c>
      <c r="AB139" s="308">
        <v>37</v>
      </c>
      <c r="AC139" s="355">
        <v>2</v>
      </c>
      <c r="AD139" s="355">
        <v>1</v>
      </c>
      <c r="AE139" s="355"/>
    </row>
    <row r="140" spans="1:31">
      <c r="A140"/>
      <c r="B140"/>
      <c r="C140"/>
      <c r="D140"/>
      <c r="F140"/>
      <c r="G140"/>
      <c r="H140"/>
      <c r="I140"/>
      <c r="X140" s="389"/>
      <c r="Y140" s="389"/>
      <c r="Z140" s="309">
        <v>26</v>
      </c>
      <c r="AA140" s="309">
        <v>49</v>
      </c>
      <c r="AB140" s="308">
        <v>44</v>
      </c>
      <c r="AC140" s="308">
        <v>2</v>
      </c>
      <c r="AD140" s="308">
        <v>1</v>
      </c>
      <c r="AE140" s="84"/>
    </row>
    <row r="141" spans="1:31">
      <c r="A141"/>
      <c r="B141"/>
      <c r="C141"/>
      <c r="D141"/>
      <c r="F141"/>
      <c r="G141"/>
      <c r="H141"/>
      <c r="I141"/>
      <c r="X141" s="387"/>
      <c r="Y141" s="387" t="s">
        <v>12265</v>
      </c>
      <c r="Z141" s="362">
        <v>27</v>
      </c>
      <c r="AA141" s="84">
        <v>39</v>
      </c>
      <c r="AB141" s="361">
        <v>39</v>
      </c>
      <c r="AC141" s="84">
        <v>2</v>
      </c>
      <c r="AD141" s="84">
        <v>1</v>
      </c>
      <c r="AE141" s="84"/>
    </row>
    <row r="142" spans="1:31">
      <c r="A142"/>
      <c r="B142"/>
      <c r="C142"/>
      <c r="D142"/>
      <c r="F142"/>
      <c r="G142"/>
      <c r="H142"/>
      <c r="I142"/>
      <c r="X142" s="388"/>
      <c r="Y142" s="388"/>
      <c r="Z142" s="308">
        <v>28</v>
      </c>
      <c r="AA142" s="84">
        <v>43</v>
      </c>
      <c r="AB142" s="357">
        <v>54</v>
      </c>
      <c r="AC142" s="84">
        <v>2</v>
      </c>
      <c r="AD142" s="84">
        <v>1</v>
      </c>
      <c r="AE142" s="84"/>
    </row>
    <row r="143" spans="1:31">
      <c r="A143"/>
      <c r="B143"/>
      <c r="C143"/>
      <c r="D143"/>
      <c r="F143"/>
      <c r="G143"/>
      <c r="H143"/>
      <c r="I143"/>
      <c r="X143" s="388"/>
      <c r="Y143" s="388"/>
      <c r="Z143" s="362">
        <v>29</v>
      </c>
      <c r="AA143" s="309">
        <v>28</v>
      </c>
      <c r="AB143" s="308">
        <v>30</v>
      </c>
      <c r="AC143" s="362">
        <v>2</v>
      </c>
      <c r="AD143" s="362">
        <v>1</v>
      </c>
      <c r="AE143" s="362"/>
    </row>
    <row r="144" spans="1:31">
      <c r="A144"/>
      <c r="B144"/>
      <c r="C144"/>
      <c r="D144"/>
      <c r="F144"/>
      <c r="G144"/>
      <c r="H144"/>
      <c r="I144"/>
      <c r="X144" s="389"/>
      <c r="Y144" s="389"/>
      <c r="Z144" s="309">
        <v>30</v>
      </c>
      <c r="AA144" s="309">
        <v>38</v>
      </c>
      <c r="AB144" s="308">
        <v>38</v>
      </c>
      <c r="AC144" s="308">
        <v>2</v>
      </c>
      <c r="AD144" s="308">
        <v>1</v>
      </c>
      <c r="AE144" s="84"/>
    </row>
    <row r="145" spans="1:31">
      <c r="A145"/>
      <c r="B145"/>
      <c r="C145"/>
      <c r="D145"/>
      <c r="F145"/>
      <c r="G145"/>
      <c r="H145"/>
      <c r="I145"/>
      <c r="X145" s="387"/>
      <c r="Y145" s="387" t="s">
        <v>12266</v>
      </c>
      <c r="Z145" s="362">
        <v>31</v>
      </c>
      <c r="AA145" s="84">
        <v>26</v>
      </c>
      <c r="AB145" s="361">
        <v>25</v>
      </c>
      <c r="AC145" s="84">
        <v>2</v>
      </c>
      <c r="AD145" s="84">
        <v>1</v>
      </c>
      <c r="AE145" s="84"/>
    </row>
    <row r="146" spans="1:31">
      <c r="A146"/>
      <c r="B146"/>
      <c r="C146"/>
      <c r="D146"/>
      <c r="F146"/>
      <c r="G146"/>
      <c r="H146"/>
      <c r="I146"/>
      <c r="X146" s="388"/>
      <c r="Y146" s="388"/>
      <c r="Z146" s="308">
        <v>32</v>
      </c>
      <c r="AA146" s="84">
        <v>29</v>
      </c>
      <c r="AB146" s="357">
        <v>25</v>
      </c>
      <c r="AC146" s="84">
        <v>2</v>
      </c>
      <c r="AD146" s="84">
        <v>1</v>
      </c>
      <c r="AE146" s="84"/>
    </row>
    <row r="147" spans="1:31">
      <c r="A147"/>
      <c r="B147"/>
      <c r="C147"/>
      <c r="D147"/>
      <c r="F147"/>
      <c r="G147"/>
      <c r="H147"/>
      <c r="J147" s="357"/>
      <c r="X147" s="388"/>
      <c r="Y147" s="388"/>
      <c r="Z147" s="362">
        <v>33</v>
      </c>
      <c r="AA147" s="309"/>
      <c r="AB147" s="308"/>
      <c r="AC147" s="362">
        <v>2</v>
      </c>
      <c r="AD147" s="362">
        <v>1</v>
      </c>
      <c r="AE147" s="362"/>
    </row>
    <row r="148" spans="1:31">
      <c r="A148"/>
      <c r="B148"/>
      <c r="C148"/>
      <c r="D148"/>
      <c r="F148"/>
      <c r="G148"/>
      <c r="H148"/>
      <c r="J148" s="357"/>
      <c r="X148" s="389"/>
      <c r="Y148" s="389"/>
      <c r="Z148" s="309">
        <v>34</v>
      </c>
      <c r="AA148" s="309"/>
      <c r="AB148" s="308"/>
      <c r="AC148" s="308">
        <v>2</v>
      </c>
      <c r="AD148" s="308">
        <v>1</v>
      </c>
      <c r="AE148" s="84"/>
    </row>
    <row r="149" spans="1:31">
      <c r="A149"/>
      <c r="B149"/>
      <c r="C149"/>
      <c r="D149"/>
      <c r="F149"/>
      <c r="G149"/>
      <c r="H149"/>
      <c r="J149" s="357"/>
      <c r="X149" s="387"/>
      <c r="Y149" s="387" t="s">
        <v>12267</v>
      </c>
      <c r="Z149" s="362">
        <v>35</v>
      </c>
      <c r="AA149" s="84"/>
      <c r="AB149" s="361"/>
      <c r="AC149" s="84">
        <v>2</v>
      </c>
      <c r="AD149" s="84">
        <v>1</v>
      </c>
      <c r="AE149" s="84"/>
    </row>
    <row r="150" spans="1:31">
      <c r="A150"/>
      <c r="B150"/>
      <c r="C150"/>
      <c r="D150"/>
      <c r="F150"/>
      <c r="G150"/>
      <c r="H150"/>
      <c r="J150" s="357"/>
      <c r="X150" s="388"/>
      <c r="Y150" s="388"/>
      <c r="Z150" s="308">
        <v>36</v>
      </c>
      <c r="AA150" s="84"/>
      <c r="AB150" s="357"/>
      <c r="AC150" s="84">
        <v>2</v>
      </c>
      <c r="AD150" s="84">
        <v>1</v>
      </c>
      <c r="AE150" s="84"/>
    </row>
    <row r="151" spans="1:31">
      <c r="A151"/>
      <c r="B151"/>
      <c r="C151"/>
      <c r="D151"/>
      <c r="F151"/>
      <c r="G151"/>
      <c r="H151"/>
      <c r="I151"/>
      <c r="X151" s="388"/>
      <c r="Y151" s="388"/>
      <c r="Z151" s="362">
        <v>37</v>
      </c>
      <c r="AA151" s="309"/>
      <c r="AB151" s="308"/>
      <c r="AC151" s="362">
        <v>2</v>
      </c>
      <c r="AD151" s="362">
        <v>1</v>
      </c>
      <c r="AE151" s="362"/>
    </row>
    <row r="152" spans="1:31">
      <c r="A152"/>
      <c r="B152"/>
      <c r="C152"/>
      <c r="D152"/>
      <c r="F152"/>
      <c r="G152"/>
      <c r="H152"/>
      <c r="J152" s="357"/>
      <c r="X152" s="389"/>
      <c r="Y152" s="389"/>
      <c r="Z152" s="309">
        <v>38</v>
      </c>
      <c r="AA152" s="309"/>
      <c r="AB152" s="308"/>
      <c r="AC152" s="308">
        <v>2</v>
      </c>
      <c r="AD152" s="308">
        <v>1</v>
      </c>
      <c r="AE152" s="84"/>
    </row>
    <row r="153" spans="1:31">
      <c r="A153"/>
      <c r="B153"/>
      <c r="C153"/>
      <c r="D153"/>
      <c r="F153"/>
      <c r="G153"/>
      <c r="H153"/>
      <c r="J153" s="357"/>
    </row>
    <row r="154" spans="1:31">
      <c r="A154"/>
      <c r="B154"/>
      <c r="C154"/>
      <c r="D154"/>
      <c r="F154"/>
      <c r="G154"/>
      <c r="H154"/>
      <c r="J154" s="357"/>
    </row>
    <row r="155" spans="1:31">
      <c r="A155"/>
      <c r="B155"/>
      <c r="C155"/>
      <c r="D155"/>
      <c r="F155"/>
      <c r="G155"/>
      <c r="H155"/>
      <c r="J155" s="357"/>
    </row>
    <row r="156" spans="1:31">
      <c r="A156"/>
      <c r="B156"/>
      <c r="C156"/>
      <c r="D156"/>
      <c r="F156"/>
      <c r="G156"/>
      <c r="H156"/>
      <c r="I156"/>
    </row>
    <row r="157" spans="1:31">
      <c r="A157"/>
      <c r="B157"/>
      <c r="C157"/>
      <c r="D157"/>
      <c r="F157"/>
      <c r="G157"/>
      <c r="H157"/>
      <c r="I157"/>
      <c r="M157" s="357"/>
    </row>
    <row r="158" spans="1:31">
      <c r="F158"/>
      <c r="G158"/>
      <c r="H158"/>
      <c r="I158"/>
      <c r="M158" s="357"/>
    </row>
    <row r="159" spans="1:31">
      <c r="M159" s="357"/>
    </row>
    <row r="160" spans="1:31">
      <c r="M160" s="357"/>
    </row>
    <row r="161" spans="13:13">
      <c r="M161" s="357"/>
    </row>
    <row r="162" spans="13:13">
      <c r="M162" s="357"/>
    </row>
    <row r="163" spans="13:13">
      <c r="M163" s="357"/>
    </row>
    <row r="164" spans="13:13">
      <c r="M164" s="357"/>
    </row>
    <row r="165" spans="13:13">
      <c r="M165" s="357"/>
    </row>
    <row r="166" spans="13:13">
      <c r="M166" s="357"/>
    </row>
    <row r="167" spans="13:13">
      <c r="M167" s="357"/>
    </row>
    <row r="168" spans="13:13">
      <c r="M168" s="357"/>
    </row>
    <row r="169" spans="13:13">
      <c r="M169" s="357"/>
    </row>
    <row r="170" spans="13:13">
      <c r="M170" s="357"/>
    </row>
    <row r="171" spans="13:13">
      <c r="M171" s="357"/>
    </row>
    <row r="172" spans="13:13">
      <c r="M172" s="357"/>
    </row>
    <row r="173" spans="13:13">
      <c r="M173" s="357"/>
    </row>
    <row r="174" spans="13:13">
      <c r="M174" s="357"/>
    </row>
    <row r="175" spans="13:13">
      <c r="M175" s="357"/>
    </row>
    <row r="176" spans="13:13">
      <c r="M176" s="357"/>
    </row>
    <row r="177" spans="13:13">
      <c r="M177" s="357"/>
    </row>
    <row r="178" spans="13:13">
      <c r="M178" s="357"/>
    </row>
    <row r="179" spans="13:13">
      <c r="M179" s="357"/>
    </row>
    <row r="180" spans="13:13">
      <c r="M180" s="357"/>
    </row>
    <row r="181" spans="13:13">
      <c r="M181" s="357"/>
    </row>
    <row r="182" spans="13:13">
      <c r="M182" s="357"/>
    </row>
    <row r="183" spans="13:13">
      <c r="M183" s="357"/>
    </row>
    <row r="184" spans="13:13">
      <c r="M184" s="357"/>
    </row>
    <row r="185" spans="13:13">
      <c r="M185" s="357"/>
    </row>
    <row r="186" spans="13:13">
      <c r="M186" s="357"/>
    </row>
    <row r="187" spans="13:13">
      <c r="M187" s="357"/>
    </row>
    <row r="188" spans="13:13">
      <c r="M188" s="357"/>
    </row>
    <row r="189" spans="13:13">
      <c r="M189" s="357"/>
    </row>
    <row r="190" spans="13:13">
      <c r="M190" s="357"/>
    </row>
    <row r="191" spans="13:13">
      <c r="M191" s="357"/>
    </row>
    <row r="192" spans="13:13">
      <c r="M192" s="357"/>
    </row>
    <row r="193" spans="13:13">
      <c r="M193" s="357"/>
    </row>
    <row r="194" spans="13:13">
      <c r="M194" s="357"/>
    </row>
    <row r="195" spans="13:13">
      <c r="M195" s="357"/>
    </row>
    <row r="196" spans="13:13">
      <c r="M196" s="357"/>
    </row>
    <row r="197" spans="13:13">
      <c r="M197" s="357"/>
    </row>
    <row r="198" spans="13:13">
      <c r="M198" s="357"/>
    </row>
    <row r="199" spans="13:13">
      <c r="M199" s="357"/>
    </row>
    <row r="200" spans="13:13">
      <c r="M200" s="357"/>
    </row>
    <row r="201" spans="13:13">
      <c r="M201" s="357"/>
    </row>
    <row r="202" spans="13:13">
      <c r="M202" s="357"/>
    </row>
    <row r="203" spans="13:13">
      <c r="M203" s="357"/>
    </row>
    <row r="204" spans="13:13">
      <c r="M204" s="357"/>
    </row>
    <row r="205" spans="13:13">
      <c r="M205" s="357"/>
    </row>
    <row r="206" spans="13:13">
      <c r="M206" s="357"/>
    </row>
    <row r="207" spans="13:13">
      <c r="M207" s="357"/>
    </row>
    <row r="208" spans="13:13">
      <c r="M208" s="357"/>
    </row>
    <row r="209" spans="13:13">
      <c r="M209" s="357"/>
    </row>
    <row r="210" spans="13:13">
      <c r="M210" s="357"/>
    </row>
    <row r="211" spans="13:13">
      <c r="M211" s="357"/>
    </row>
    <row r="264" spans="10:11">
      <c r="J264" s="160">
        <v>45</v>
      </c>
      <c r="K264" s="357">
        <v>35</v>
      </c>
    </row>
    <row r="265" spans="10:11">
      <c r="J265" s="160">
        <v>46</v>
      </c>
      <c r="K265" s="357">
        <v>37</v>
      </c>
    </row>
    <row r="266" spans="10:11">
      <c r="J266" s="160">
        <v>47</v>
      </c>
      <c r="K266" s="357">
        <v>33</v>
      </c>
    </row>
    <row r="267" spans="10:11">
      <c r="J267" s="160">
        <v>48</v>
      </c>
      <c r="K267" s="357">
        <v>28</v>
      </c>
    </row>
    <row r="268" spans="10:11">
      <c r="K268" s="357"/>
    </row>
    <row r="269" spans="10:11">
      <c r="K269" s="357"/>
    </row>
    <row r="270" spans="10:11">
      <c r="K270" s="357"/>
    </row>
    <row r="271" spans="10:11">
      <c r="K271" s="357"/>
    </row>
    <row r="272" spans="10:11">
      <c r="K272" s="357"/>
    </row>
    <row r="273" spans="7:11">
      <c r="K273" s="357"/>
    </row>
    <row r="274" spans="7:11">
      <c r="K274" s="357"/>
    </row>
    <row r="275" spans="7:11">
      <c r="K275" s="357"/>
    </row>
    <row r="276" spans="7:11">
      <c r="K276" s="357"/>
    </row>
    <row r="277" spans="7:11">
      <c r="K277" s="357"/>
    </row>
    <row r="278" spans="7:11">
      <c r="K278" s="357"/>
    </row>
    <row r="282" spans="7:11">
      <c r="G282" s="123"/>
      <c r="H282" s="123"/>
    </row>
    <row r="324" spans="16:16">
      <c r="P324" s="359"/>
    </row>
  </sheetData>
  <mergeCells count="47">
    <mergeCell ref="X141:X144"/>
    <mergeCell ref="Y141:Y144"/>
    <mergeCell ref="X145:X148"/>
    <mergeCell ref="Y145:Y148"/>
    <mergeCell ref="X149:X152"/>
    <mergeCell ref="Y149:Y152"/>
    <mergeCell ref="Y131:Y136"/>
    <mergeCell ref="X131:X136"/>
    <mergeCell ref="X137:X140"/>
    <mergeCell ref="X127:X130"/>
    <mergeCell ref="Y127:Y130"/>
    <mergeCell ref="Y137:Y140"/>
    <mergeCell ref="X116:X119"/>
    <mergeCell ref="Y116:Y119"/>
    <mergeCell ref="X120:X122"/>
    <mergeCell ref="Y120:Y122"/>
    <mergeCell ref="X123:X126"/>
    <mergeCell ref="Y123:Y126"/>
    <mergeCell ref="Y102:Y106"/>
    <mergeCell ref="Y107:Y111"/>
    <mergeCell ref="Y112:Y115"/>
    <mergeCell ref="Y58:Y62"/>
    <mergeCell ref="X63:X115"/>
    <mergeCell ref="Y89:Y92"/>
    <mergeCell ref="Y93:Y97"/>
    <mergeCell ref="Y98:Y101"/>
    <mergeCell ref="Y76:Y80"/>
    <mergeCell ref="Y81:Y84"/>
    <mergeCell ref="Y85:Y88"/>
    <mergeCell ref="Y63:Y67"/>
    <mergeCell ref="Y68:Y71"/>
    <mergeCell ref="Y72:Y75"/>
    <mergeCell ref="X6:X10"/>
    <mergeCell ref="Y6:Y7"/>
    <mergeCell ref="Y8:Y10"/>
    <mergeCell ref="X11:X62"/>
    <mergeCell ref="Y11:Y14"/>
    <mergeCell ref="Y15:Y18"/>
    <mergeCell ref="Y19:Y22"/>
    <mergeCell ref="Y23:Y27"/>
    <mergeCell ref="Y28:Y31"/>
    <mergeCell ref="Y32:Y35"/>
    <mergeCell ref="Y36:Y40"/>
    <mergeCell ref="Y41:Y44"/>
    <mergeCell ref="Y45:Y49"/>
    <mergeCell ref="Y50:Y53"/>
    <mergeCell ref="Y54:Y57"/>
  </mergeCells>
  <phoneticPr fontId="2" type="noConversion"/>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0"/>
  <sheetViews>
    <sheetView topLeftCell="A34" zoomScale="70" zoomScaleNormal="70" workbookViewId="0">
      <selection activeCell="F13" sqref="F13"/>
    </sheetView>
  </sheetViews>
  <sheetFormatPr defaultRowHeight="16.5"/>
  <cols>
    <col min="1" max="1" width="11.25" bestFit="1" customWidth="1"/>
    <col min="2" max="2" width="15.375" bestFit="1" customWidth="1"/>
    <col min="3" max="3" width="13.25" bestFit="1" customWidth="1"/>
    <col min="4" max="4" width="23.875" bestFit="1" customWidth="1"/>
    <col min="5" max="5" width="10.25" customWidth="1"/>
    <col min="6" max="6" width="11.25" customWidth="1"/>
    <col min="7" max="7" width="8.125" customWidth="1"/>
    <col min="8" max="8" width="10.625" bestFit="1" customWidth="1"/>
    <col min="9" max="9" width="12.625" bestFit="1" customWidth="1"/>
    <col min="10" max="10" width="11.25" bestFit="1" customWidth="1"/>
    <col min="11" max="11" width="65.25" bestFit="1" customWidth="1"/>
    <col min="12" max="12" width="10.25" bestFit="1" customWidth="1"/>
    <col min="13" max="13" width="11.25" bestFit="1" customWidth="1"/>
  </cols>
  <sheetData>
    <row r="1" spans="1:13" ht="17.25" thickBot="1">
      <c r="A1" s="322" t="s">
        <v>9931</v>
      </c>
      <c r="B1" s="318"/>
      <c r="C1" s="318"/>
      <c r="D1" s="318"/>
      <c r="E1" s="318"/>
      <c r="F1" s="319"/>
      <c r="G1" s="323" t="s">
        <v>9934</v>
      </c>
      <c r="H1" s="325" t="s">
        <v>2103</v>
      </c>
      <c r="I1" s="325" t="s">
        <v>2105</v>
      </c>
      <c r="J1" s="325" t="s">
        <v>2101</v>
      </c>
      <c r="K1" s="325" t="s">
        <v>9926</v>
      </c>
      <c r="L1" s="325" t="s">
        <v>9928</v>
      </c>
      <c r="M1" s="326" t="s">
        <v>9927</v>
      </c>
    </row>
    <row r="2" spans="1:13" ht="17.25" thickBot="1">
      <c r="A2" s="325" t="s">
        <v>2103</v>
      </c>
      <c r="B2" s="325" t="s">
        <v>2105</v>
      </c>
      <c r="C2" s="325" t="s">
        <v>2101</v>
      </c>
      <c r="D2" s="325" t="s">
        <v>9926</v>
      </c>
      <c r="E2" s="325" t="s">
        <v>9928</v>
      </c>
      <c r="F2" s="326" t="s">
        <v>9927</v>
      </c>
      <c r="G2" s="320"/>
      <c r="H2" s="327">
        <v>2022</v>
      </c>
      <c r="I2" s="320"/>
      <c r="J2" s="320"/>
      <c r="K2" s="320"/>
      <c r="L2" s="320"/>
      <c r="M2" s="338"/>
    </row>
    <row r="3" spans="1:13" ht="17.25" thickBot="1">
      <c r="A3" s="327">
        <v>2022</v>
      </c>
      <c r="B3" s="320"/>
      <c r="C3" s="320"/>
      <c r="D3" s="320"/>
      <c r="E3" s="320"/>
      <c r="F3" s="338"/>
      <c r="G3" s="320"/>
      <c r="H3" s="328">
        <v>2022</v>
      </c>
      <c r="I3" s="327">
        <v>2</v>
      </c>
      <c r="J3" s="320"/>
      <c r="K3" s="320"/>
      <c r="L3" s="320"/>
      <c r="M3" s="339"/>
    </row>
    <row r="4" spans="1:13" ht="17.25" thickBot="1">
      <c r="A4" s="328">
        <v>2022</v>
      </c>
      <c r="B4" s="327">
        <v>2</v>
      </c>
      <c r="C4" s="320"/>
      <c r="D4" s="320"/>
      <c r="E4" s="320"/>
      <c r="F4" s="339"/>
      <c r="G4" s="320"/>
      <c r="H4" s="328">
        <v>2022</v>
      </c>
      <c r="I4" s="328">
        <v>2</v>
      </c>
      <c r="J4" s="327">
        <v>6</v>
      </c>
      <c r="K4" s="320"/>
      <c r="L4" s="320"/>
      <c r="M4" s="339">
        <v>4</v>
      </c>
    </row>
    <row r="5" spans="1:13">
      <c r="A5" s="328">
        <v>2022</v>
      </c>
      <c r="B5" s="328">
        <v>2</v>
      </c>
      <c r="C5" s="327">
        <v>7</v>
      </c>
      <c r="D5" s="320"/>
      <c r="E5" s="320"/>
      <c r="F5" s="339">
        <v>1</v>
      </c>
      <c r="G5" s="320"/>
      <c r="H5" s="328">
        <v>2022</v>
      </c>
      <c r="I5" s="328">
        <v>2</v>
      </c>
      <c r="J5" s="328">
        <v>7</v>
      </c>
      <c r="K5" s="320"/>
      <c r="L5" s="320"/>
      <c r="M5" s="339">
        <v>4</v>
      </c>
    </row>
    <row r="6" spans="1:13">
      <c r="A6" s="328">
        <v>2022</v>
      </c>
      <c r="B6" s="328">
        <v>2</v>
      </c>
      <c r="C6" s="328">
        <v>8</v>
      </c>
      <c r="D6" s="320"/>
      <c r="E6" s="320"/>
      <c r="F6" s="339">
        <v>2</v>
      </c>
      <c r="G6" s="320"/>
      <c r="H6" s="328">
        <v>2022</v>
      </c>
      <c r="I6" s="328">
        <v>2</v>
      </c>
      <c r="J6" s="328">
        <v>8</v>
      </c>
      <c r="K6" s="320"/>
      <c r="L6" s="320"/>
      <c r="M6" s="339">
        <v>12</v>
      </c>
    </row>
    <row r="7" spans="1:13">
      <c r="A7" s="328">
        <v>2022</v>
      </c>
      <c r="B7" s="328">
        <v>2</v>
      </c>
      <c r="C7" s="328">
        <v>9</v>
      </c>
      <c r="D7" s="320"/>
      <c r="E7" s="320"/>
      <c r="F7" s="339">
        <v>1</v>
      </c>
      <c r="G7" s="320"/>
      <c r="H7" s="328">
        <v>2022</v>
      </c>
      <c r="I7" s="328">
        <v>2</v>
      </c>
      <c r="J7" s="328">
        <v>9</v>
      </c>
      <c r="K7" s="320"/>
      <c r="L7" s="320"/>
      <c r="M7" s="339">
        <v>6</v>
      </c>
    </row>
    <row r="8" spans="1:13" ht="17.25" thickBot="1">
      <c r="A8" s="328">
        <v>2022</v>
      </c>
      <c r="B8" s="329">
        <v>2</v>
      </c>
      <c r="C8" s="329">
        <v>10</v>
      </c>
      <c r="D8" s="320"/>
      <c r="E8" s="320"/>
      <c r="F8" s="339">
        <v>2</v>
      </c>
      <c r="G8" s="320"/>
      <c r="H8" s="328">
        <v>2022</v>
      </c>
      <c r="I8" s="329">
        <v>2</v>
      </c>
      <c r="J8" s="329">
        <v>10</v>
      </c>
      <c r="K8" s="320"/>
      <c r="L8" s="320"/>
      <c r="M8" s="339">
        <v>3</v>
      </c>
    </row>
    <row r="9" spans="1:13" ht="17.25" thickBot="1">
      <c r="A9" s="328">
        <v>2022</v>
      </c>
      <c r="B9" s="330" t="s">
        <v>9930</v>
      </c>
      <c r="C9" s="331"/>
      <c r="D9" s="331"/>
      <c r="E9" s="332"/>
      <c r="F9" s="339">
        <v>6</v>
      </c>
      <c r="G9" s="320"/>
      <c r="H9" s="328">
        <v>2022</v>
      </c>
      <c r="I9" s="330" t="s">
        <v>9932</v>
      </c>
      <c r="J9" s="331"/>
      <c r="K9" s="331"/>
      <c r="L9" s="332"/>
      <c r="M9" s="339">
        <v>29</v>
      </c>
    </row>
    <row r="10" spans="1:13" ht="17.25" thickBot="1">
      <c r="A10" s="328">
        <v>2022</v>
      </c>
      <c r="B10" s="327">
        <v>3</v>
      </c>
      <c r="C10" s="320"/>
      <c r="D10" s="320"/>
      <c r="E10" s="320"/>
      <c r="F10" s="339"/>
      <c r="G10" s="320"/>
      <c r="H10" s="328">
        <v>2022</v>
      </c>
      <c r="I10" s="327">
        <v>3</v>
      </c>
      <c r="J10" s="320"/>
      <c r="K10" s="320"/>
      <c r="L10" s="320"/>
      <c r="M10" s="339"/>
    </row>
    <row r="11" spans="1:13">
      <c r="A11" s="328">
        <v>2022</v>
      </c>
      <c r="B11" s="328">
        <v>3</v>
      </c>
      <c r="C11" s="327">
        <v>10</v>
      </c>
      <c r="D11" s="320"/>
      <c r="E11" s="320"/>
      <c r="F11" s="339">
        <v>6</v>
      </c>
      <c r="G11" s="320"/>
      <c r="H11" s="328">
        <v>2022</v>
      </c>
      <c r="I11" s="328">
        <v>3</v>
      </c>
      <c r="J11" s="327">
        <v>10</v>
      </c>
      <c r="K11" s="320"/>
      <c r="L11" s="320"/>
      <c r="M11" s="339">
        <v>16</v>
      </c>
    </row>
    <row r="12" spans="1:13">
      <c r="A12" s="328">
        <v>2022</v>
      </c>
      <c r="B12" s="328">
        <v>3</v>
      </c>
      <c r="C12" s="328">
        <v>11</v>
      </c>
      <c r="D12" s="320"/>
      <c r="E12" s="320"/>
      <c r="F12" s="339">
        <v>3</v>
      </c>
      <c r="G12" s="320"/>
      <c r="H12" s="328">
        <v>2022</v>
      </c>
      <c r="I12" s="328">
        <v>3</v>
      </c>
      <c r="J12" s="328">
        <v>11</v>
      </c>
      <c r="K12" s="320"/>
      <c r="L12" s="320"/>
      <c r="M12" s="339">
        <v>26</v>
      </c>
    </row>
    <row r="13" spans="1:13">
      <c r="A13" s="328">
        <v>2022</v>
      </c>
      <c r="B13" s="328">
        <v>3</v>
      </c>
      <c r="C13" s="328">
        <v>12</v>
      </c>
      <c r="D13" s="320"/>
      <c r="E13" s="320"/>
      <c r="F13" s="339">
        <v>1</v>
      </c>
      <c r="G13" s="320"/>
      <c r="H13" s="328">
        <v>2022</v>
      </c>
      <c r="I13" s="328">
        <v>3</v>
      </c>
      <c r="J13" s="328">
        <v>12</v>
      </c>
      <c r="K13" s="320"/>
      <c r="L13" s="320"/>
      <c r="M13" s="339">
        <v>9</v>
      </c>
    </row>
    <row r="14" spans="1:13" ht="17.25" thickBot="1">
      <c r="A14" s="328">
        <v>2022</v>
      </c>
      <c r="B14" s="328">
        <v>3</v>
      </c>
      <c r="C14" s="329">
        <v>13</v>
      </c>
      <c r="D14" s="320"/>
      <c r="E14" s="320"/>
      <c r="F14" s="339">
        <v>5</v>
      </c>
      <c r="G14" s="320"/>
      <c r="H14" s="328">
        <v>2022</v>
      </c>
      <c r="I14" s="328">
        <v>3</v>
      </c>
      <c r="J14" s="329">
        <v>13</v>
      </c>
      <c r="K14" s="320"/>
      <c r="L14" s="320"/>
      <c r="M14" s="339">
        <v>20</v>
      </c>
    </row>
    <row r="15" spans="1:13">
      <c r="A15" s="328">
        <v>2022</v>
      </c>
      <c r="B15" s="328">
        <v>3</v>
      </c>
      <c r="C15" s="320">
        <v>14</v>
      </c>
      <c r="D15" s="320"/>
      <c r="E15" s="320"/>
      <c r="F15" s="339"/>
      <c r="G15" s="320"/>
      <c r="H15" s="328">
        <v>2022</v>
      </c>
      <c r="I15" s="328">
        <v>3</v>
      </c>
      <c r="J15" s="320">
        <v>14</v>
      </c>
      <c r="K15" s="320"/>
      <c r="L15" s="320"/>
      <c r="M15" s="339"/>
    </row>
    <row r="16" spans="1:13">
      <c r="A16" s="328">
        <v>2022</v>
      </c>
      <c r="B16" s="328">
        <v>3</v>
      </c>
      <c r="C16" s="320">
        <v>14</v>
      </c>
      <c r="D16" s="320" t="s">
        <v>10161</v>
      </c>
      <c r="E16" s="320"/>
      <c r="F16" s="339"/>
      <c r="G16" s="320"/>
      <c r="H16" s="328">
        <v>2022</v>
      </c>
      <c r="I16" s="328">
        <v>3</v>
      </c>
      <c r="J16" s="320">
        <v>14</v>
      </c>
      <c r="K16" s="320" t="s">
        <v>10164</v>
      </c>
      <c r="L16" s="320"/>
      <c r="M16" s="339"/>
    </row>
    <row r="17" spans="1:13">
      <c r="A17" s="328">
        <v>2022</v>
      </c>
      <c r="B17" s="328">
        <v>3</v>
      </c>
      <c r="C17" s="320">
        <v>14</v>
      </c>
      <c r="D17" s="320" t="s">
        <v>10161</v>
      </c>
      <c r="E17" s="320" t="s">
        <v>9542</v>
      </c>
      <c r="F17" s="339">
        <v>1</v>
      </c>
      <c r="G17" s="320"/>
      <c r="H17" s="328">
        <v>2022</v>
      </c>
      <c r="I17" s="328">
        <v>3</v>
      </c>
      <c r="J17" s="320">
        <v>14</v>
      </c>
      <c r="K17" s="320" t="s">
        <v>10164</v>
      </c>
      <c r="L17" s="320" t="s">
        <v>9542</v>
      </c>
      <c r="M17" s="339">
        <v>1</v>
      </c>
    </row>
    <row r="18" spans="1:13">
      <c r="A18" s="328">
        <v>2022</v>
      </c>
      <c r="B18" s="328">
        <v>3</v>
      </c>
      <c r="C18" s="320">
        <v>14</v>
      </c>
      <c r="D18" s="320" t="s">
        <v>10162</v>
      </c>
      <c r="E18" s="320"/>
      <c r="F18" s="339">
        <v>1</v>
      </c>
      <c r="G18" s="320"/>
      <c r="H18" s="328">
        <v>2022</v>
      </c>
      <c r="I18" s="328">
        <v>3</v>
      </c>
      <c r="J18" s="320">
        <v>14</v>
      </c>
      <c r="K18" s="320" t="s">
        <v>10165</v>
      </c>
      <c r="L18" s="320"/>
      <c r="M18" s="339">
        <v>1</v>
      </c>
    </row>
    <row r="19" spans="1:13" ht="17.25" thickBot="1">
      <c r="A19" s="329">
        <v>2022</v>
      </c>
      <c r="B19" s="329">
        <v>3</v>
      </c>
      <c r="C19" s="321" t="s">
        <v>10163</v>
      </c>
      <c r="D19" s="321"/>
      <c r="E19" s="321"/>
      <c r="F19" s="333">
        <v>1</v>
      </c>
      <c r="G19" s="320"/>
      <c r="H19" s="328">
        <v>2022</v>
      </c>
      <c r="I19" s="328">
        <v>3</v>
      </c>
      <c r="J19" s="320">
        <v>14</v>
      </c>
      <c r="K19" s="320" t="s">
        <v>10166</v>
      </c>
      <c r="L19" s="320"/>
      <c r="M19" s="339"/>
    </row>
    <row r="20" spans="1:13" ht="17.25" thickBot="1">
      <c r="A20" s="325" t="s">
        <v>2103</v>
      </c>
      <c r="B20" s="325" t="s">
        <v>2105</v>
      </c>
      <c r="C20" s="325" t="s">
        <v>2101</v>
      </c>
      <c r="D20" s="325" t="s">
        <v>9926</v>
      </c>
      <c r="E20" s="325" t="s">
        <v>9928</v>
      </c>
      <c r="F20" s="326" t="s">
        <v>9927</v>
      </c>
      <c r="G20" s="320"/>
      <c r="H20" s="328">
        <v>2022</v>
      </c>
      <c r="I20" s="328">
        <v>3</v>
      </c>
      <c r="J20" s="320">
        <v>14</v>
      </c>
      <c r="K20" s="320" t="s">
        <v>10166</v>
      </c>
      <c r="L20" s="320" t="s">
        <v>9542</v>
      </c>
      <c r="M20" s="339">
        <v>1</v>
      </c>
    </row>
    <row r="21" spans="1:13" ht="17.25" thickBot="1">
      <c r="A21" s="327">
        <v>2022</v>
      </c>
      <c r="B21" s="320"/>
      <c r="C21" s="320"/>
      <c r="D21" s="320"/>
      <c r="E21" s="320"/>
      <c r="F21" s="324"/>
      <c r="G21" s="320"/>
      <c r="H21" s="328">
        <v>2022</v>
      </c>
      <c r="I21" s="328">
        <v>3</v>
      </c>
      <c r="J21" s="320">
        <v>14</v>
      </c>
      <c r="K21" s="320" t="s">
        <v>10167</v>
      </c>
      <c r="L21" s="320"/>
      <c r="M21" s="339">
        <v>1</v>
      </c>
    </row>
    <row r="22" spans="1:13" ht="17.25" thickBot="1">
      <c r="A22" s="328">
        <v>2022</v>
      </c>
      <c r="B22" s="327">
        <v>2</v>
      </c>
      <c r="C22" s="320"/>
      <c r="D22" s="320"/>
      <c r="E22" s="320"/>
      <c r="F22" s="324"/>
      <c r="G22" s="320"/>
      <c r="H22" s="328">
        <v>2022</v>
      </c>
      <c r="I22" s="328">
        <v>3</v>
      </c>
      <c r="J22" s="320">
        <v>14</v>
      </c>
      <c r="K22" s="320" t="s">
        <v>10168</v>
      </c>
      <c r="L22" s="320"/>
      <c r="M22" s="339"/>
    </row>
    <row r="23" spans="1:13" ht="17.25" thickBot="1">
      <c r="A23" s="328">
        <v>2022</v>
      </c>
      <c r="B23" s="328">
        <v>2</v>
      </c>
      <c r="C23" s="327">
        <v>6</v>
      </c>
      <c r="D23" s="320"/>
      <c r="E23" s="320"/>
      <c r="F23" s="324">
        <v>1</v>
      </c>
      <c r="G23" s="320"/>
      <c r="H23" s="328">
        <v>2022</v>
      </c>
      <c r="I23" s="328">
        <v>3</v>
      </c>
      <c r="J23" s="320">
        <v>14</v>
      </c>
      <c r="K23" s="320" t="s">
        <v>10168</v>
      </c>
      <c r="L23" s="320" t="s">
        <v>9542</v>
      </c>
      <c r="M23" s="339">
        <v>1</v>
      </c>
    </row>
    <row r="24" spans="1:13" ht="17.25" thickBot="1">
      <c r="A24" s="328">
        <v>2022</v>
      </c>
      <c r="B24" s="328">
        <v>2</v>
      </c>
      <c r="C24" s="328">
        <v>8</v>
      </c>
      <c r="D24" s="320"/>
      <c r="E24" s="320"/>
      <c r="F24" s="324">
        <v>1</v>
      </c>
      <c r="G24" s="320"/>
      <c r="H24" s="328">
        <v>2022</v>
      </c>
      <c r="I24" s="328">
        <v>3</v>
      </c>
      <c r="J24" s="320">
        <v>14</v>
      </c>
      <c r="K24" s="320" t="s">
        <v>10169</v>
      </c>
      <c r="L24" s="320"/>
      <c r="M24" s="339">
        <v>1</v>
      </c>
    </row>
    <row r="25" spans="1:13" ht="17.25" thickBot="1">
      <c r="A25" s="328">
        <v>2022</v>
      </c>
      <c r="B25" s="329">
        <v>2</v>
      </c>
      <c r="C25" s="329">
        <v>9</v>
      </c>
      <c r="D25" s="320"/>
      <c r="E25" s="320"/>
      <c r="F25" s="324">
        <v>1</v>
      </c>
      <c r="G25" s="320"/>
      <c r="H25" s="328">
        <v>2022</v>
      </c>
      <c r="I25" s="328">
        <v>3</v>
      </c>
      <c r="J25" s="320">
        <v>14</v>
      </c>
      <c r="K25" s="320" t="s">
        <v>10170</v>
      </c>
      <c r="L25" s="320"/>
      <c r="M25" s="339"/>
    </row>
    <row r="26" spans="1:13" ht="17.25" thickBot="1">
      <c r="A26" s="328">
        <v>2022</v>
      </c>
      <c r="B26" s="330" t="s">
        <v>9933</v>
      </c>
      <c r="C26" s="331"/>
      <c r="D26" s="331"/>
      <c r="E26" s="332"/>
      <c r="F26" s="324">
        <v>3</v>
      </c>
      <c r="G26" s="320"/>
      <c r="H26" s="328">
        <v>2022</v>
      </c>
      <c r="I26" s="328">
        <v>3</v>
      </c>
      <c r="J26" s="320">
        <v>14</v>
      </c>
      <c r="K26" s="320" t="s">
        <v>10170</v>
      </c>
      <c r="L26" s="320" t="s">
        <v>9542</v>
      </c>
      <c r="M26" s="339">
        <v>1</v>
      </c>
    </row>
    <row r="27" spans="1:13" ht="17.25" thickBot="1">
      <c r="A27" s="328">
        <v>2022</v>
      </c>
      <c r="B27" s="327">
        <v>3</v>
      </c>
      <c r="C27" s="320"/>
      <c r="D27" s="320"/>
      <c r="E27" s="320"/>
      <c r="F27" s="324"/>
      <c r="G27" s="320"/>
      <c r="H27" s="328">
        <v>2022</v>
      </c>
      <c r="I27" s="328">
        <v>3</v>
      </c>
      <c r="J27" s="320">
        <v>14</v>
      </c>
      <c r="K27" s="320" t="s">
        <v>10171</v>
      </c>
      <c r="L27" s="320"/>
      <c r="M27" s="339">
        <v>1</v>
      </c>
    </row>
    <row r="28" spans="1:13" ht="17.25" thickBot="1">
      <c r="A28" s="328">
        <v>2022</v>
      </c>
      <c r="B28" s="328">
        <v>3</v>
      </c>
      <c r="C28" s="327">
        <v>11</v>
      </c>
      <c r="D28" s="320"/>
      <c r="E28" s="320"/>
      <c r="F28" s="324">
        <v>4</v>
      </c>
      <c r="G28" s="320"/>
      <c r="H28" s="328">
        <v>2022</v>
      </c>
      <c r="I28" s="328">
        <v>3</v>
      </c>
      <c r="J28" s="320">
        <v>14</v>
      </c>
      <c r="K28" s="320" t="s">
        <v>10172</v>
      </c>
      <c r="L28" s="320"/>
      <c r="M28" s="339"/>
    </row>
    <row r="29" spans="1:13" ht="17.25" thickBot="1">
      <c r="A29" s="328">
        <v>2022</v>
      </c>
      <c r="B29" s="329">
        <v>3</v>
      </c>
      <c r="C29" s="329">
        <v>12</v>
      </c>
      <c r="D29" s="320"/>
      <c r="E29" s="320"/>
      <c r="F29" s="324">
        <v>2</v>
      </c>
      <c r="G29" s="320"/>
      <c r="H29" s="328">
        <v>2022</v>
      </c>
      <c r="I29" s="328">
        <v>3</v>
      </c>
      <c r="J29" s="320">
        <v>14</v>
      </c>
      <c r="K29" s="320" t="s">
        <v>10172</v>
      </c>
      <c r="L29" s="320" t="s">
        <v>9542</v>
      </c>
      <c r="M29" s="339">
        <v>1</v>
      </c>
    </row>
    <row r="30" spans="1:13" ht="17.25" thickBot="1">
      <c r="A30" s="328">
        <v>2022</v>
      </c>
      <c r="B30" s="330" t="s">
        <v>9933</v>
      </c>
      <c r="C30" s="331"/>
      <c r="D30" s="331"/>
      <c r="E30" s="332"/>
      <c r="F30" s="324">
        <v>6</v>
      </c>
      <c r="G30" s="320"/>
      <c r="H30" s="328">
        <v>2022</v>
      </c>
      <c r="I30" s="328">
        <v>3</v>
      </c>
      <c r="J30" s="320">
        <v>14</v>
      </c>
      <c r="K30" s="320" t="s">
        <v>10173</v>
      </c>
      <c r="L30" s="320"/>
      <c r="M30" s="339">
        <v>1</v>
      </c>
    </row>
    <row r="31" spans="1:13">
      <c r="A31" s="328">
        <v>2022</v>
      </c>
      <c r="B31" s="320">
        <v>5</v>
      </c>
      <c r="C31" s="320"/>
      <c r="D31" s="320"/>
      <c r="E31" s="320"/>
      <c r="F31" s="339"/>
      <c r="G31" s="320"/>
      <c r="H31" s="328">
        <v>2022</v>
      </c>
      <c r="I31" s="328">
        <v>3</v>
      </c>
      <c r="J31" s="320">
        <v>14</v>
      </c>
      <c r="K31" s="320" t="s">
        <v>10174</v>
      </c>
      <c r="L31" s="320"/>
      <c r="M31" s="339"/>
    </row>
    <row r="32" spans="1:13">
      <c r="A32" s="328">
        <v>2022</v>
      </c>
      <c r="B32" s="320">
        <v>5</v>
      </c>
      <c r="C32" s="320">
        <v>19</v>
      </c>
      <c r="D32" s="320"/>
      <c r="E32" s="320"/>
      <c r="F32" s="339"/>
      <c r="G32" s="320"/>
      <c r="H32" s="328">
        <v>2022</v>
      </c>
      <c r="I32" s="328">
        <v>3</v>
      </c>
      <c r="J32" s="320">
        <v>14</v>
      </c>
      <c r="K32" s="320" t="s">
        <v>10174</v>
      </c>
      <c r="L32" s="320" t="s">
        <v>9542</v>
      </c>
      <c r="M32" s="339">
        <v>1</v>
      </c>
    </row>
    <row r="33" spans="1:13">
      <c r="A33" s="328">
        <v>2022</v>
      </c>
      <c r="B33" s="320">
        <v>5</v>
      </c>
      <c r="C33" s="320">
        <v>19</v>
      </c>
      <c r="D33" s="320" t="s">
        <v>11292</v>
      </c>
      <c r="E33" s="320"/>
      <c r="F33" s="339"/>
      <c r="G33" s="320"/>
      <c r="H33" s="328">
        <v>2022</v>
      </c>
      <c r="I33" s="328">
        <v>3</v>
      </c>
      <c r="J33" s="320">
        <v>14</v>
      </c>
      <c r="K33" s="320" t="s">
        <v>10175</v>
      </c>
      <c r="L33" s="320"/>
      <c r="M33" s="339">
        <v>1</v>
      </c>
    </row>
    <row r="34" spans="1:13">
      <c r="A34" s="328">
        <v>2022</v>
      </c>
      <c r="B34" s="320">
        <v>5</v>
      </c>
      <c r="C34" s="320">
        <v>19</v>
      </c>
      <c r="D34" s="320" t="s">
        <v>11292</v>
      </c>
      <c r="E34" s="320" t="s">
        <v>9542</v>
      </c>
      <c r="F34" s="339">
        <v>1</v>
      </c>
      <c r="G34" s="320"/>
      <c r="H34" s="328">
        <v>2022</v>
      </c>
      <c r="I34" s="328">
        <v>3</v>
      </c>
      <c r="J34" s="320">
        <v>14</v>
      </c>
      <c r="K34" s="320" t="s">
        <v>10176</v>
      </c>
      <c r="L34" s="320"/>
      <c r="M34" s="339"/>
    </row>
    <row r="35" spans="1:13">
      <c r="A35" s="328">
        <v>2022</v>
      </c>
      <c r="B35" s="320">
        <v>5</v>
      </c>
      <c r="C35" s="320">
        <v>19</v>
      </c>
      <c r="D35" s="320" t="s">
        <v>11293</v>
      </c>
      <c r="E35" s="320"/>
      <c r="F35" s="339">
        <v>1</v>
      </c>
      <c r="G35" s="320"/>
      <c r="H35" s="328">
        <v>2022</v>
      </c>
      <c r="I35" s="328">
        <v>3</v>
      </c>
      <c r="J35" s="320">
        <v>14</v>
      </c>
      <c r="K35" s="320" t="s">
        <v>10176</v>
      </c>
      <c r="L35" s="320" t="s">
        <v>9542</v>
      </c>
      <c r="M35" s="339">
        <v>1</v>
      </c>
    </row>
    <row r="36" spans="1:13">
      <c r="A36" s="328">
        <v>2022</v>
      </c>
      <c r="B36" s="320">
        <v>5</v>
      </c>
      <c r="C36" s="320" t="s">
        <v>11314</v>
      </c>
      <c r="D36" s="320"/>
      <c r="E36" s="320"/>
      <c r="F36" s="339">
        <v>1</v>
      </c>
      <c r="G36" s="320"/>
      <c r="H36" s="328">
        <v>2022</v>
      </c>
      <c r="I36" s="328">
        <v>3</v>
      </c>
      <c r="J36" s="320">
        <v>14</v>
      </c>
      <c r="K36" s="320" t="s">
        <v>10177</v>
      </c>
      <c r="L36" s="320"/>
      <c r="M36" s="339">
        <v>1</v>
      </c>
    </row>
    <row r="37" spans="1:13">
      <c r="A37" s="328">
        <v>2022</v>
      </c>
      <c r="B37" s="320">
        <v>5</v>
      </c>
      <c r="C37" s="320">
        <v>21</v>
      </c>
      <c r="D37" s="320"/>
      <c r="E37" s="320"/>
      <c r="F37" s="339"/>
      <c r="H37" s="328">
        <v>2022</v>
      </c>
      <c r="I37" s="328">
        <v>3</v>
      </c>
      <c r="J37" s="320">
        <v>14</v>
      </c>
      <c r="K37" s="320" t="s">
        <v>10178</v>
      </c>
      <c r="L37" s="320"/>
      <c r="M37" s="339"/>
    </row>
    <row r="38" spans="1:13">
      <c r="A38" s="328">
        <v>2022</v>
      </c>
      <c r="B38" s="320">
        <v>5</v>
      </c>
      <c r="C38" s="320">
        <v>21</v>
      </c>
      <c r="D38" s="320" t="s">
        <v>11516</v>
      </c>
      <c r="E38" s="320"/>
      <c r="F38" s="339"/>
      <c r="H38" s="328">
        <v>2022</v>
      </c>
      <c r="I38" s="328">
        <v>3</v>
      </c>
      <c r="J38" s="320">
        <v>14</v>
      </c>
      <c r="K38" s="320" t="s">
        <v>10178</v>
      </c>
      <c r="L38" s="320" t="s">
        <v>9542</v>
      </c>
      <c r="M38" s="339">
        <v>1</v>
      </c>
    </row>
    <row r="39" spans="1:13">
      <c r="A39" s="328">
        <v>2022</v>
      </c>
      <c r="B39" s="320">
        <v>5</v>
      </c>
      <c r="C39" s="320">
        <v>21</v>
      </c>
      <c r="D39" s="320" t="s">
        <v>11516</v>
      </c>
      <c r="E39" s="320" t="s">
        <v>9542</v>
      </c>
      <c r="F39" s="339">
        <v>1</v>
      </c>
      <c r="H39" s="328">
        <v>2022</v>
      </c>
      <c r="I39" s="328">
        <v>3</v>
      </c>
      <c r="J39" s="320">
        <v>14</v>
      </c>
      <c r="K39" s="320" t="s">
        <v>10179</v>
      </c>
      <c r="L39" s="320"/>
      <c r="M39" s="339">
        <v>1</v>
      </c>
    </row>
    <row r="40" spans="1:13">
      <c r="A40" s="328">
        <v>2022</v>
      </c>
      <c r="B40" s="320">
        <v>5</v>
      </c>
      <c r="C40" s="320">
        <v>21</v>
      </c>
      <c r="D40" s="320" t="s">
        <v>11517</v>
      </c>
      <c r="E40" s="320"/>
      <c r="F40" s="339">
        <v>1</v>
      </c>
      <c r="H40" s="328">
        <v>2022</v>
      </c>
      <c r="I40" s="328">
        <v>3</v>
      </c>
      <c r="J40" s="320">
        <v>14</v>
      </c>
      <c r="K40" s="320" t="s">
        <v>10180</v>
      </c>
      <c r="L40" s="320"/>
      <c r="M40" s="339"/>
    </row>
    <row r="41" spans="1:13">
      <c r="A41" s="328">
        <v>2022</v>
      </c>
      <c r="B41" s="320">
        <v>5</v>
      </c>
      <c r="C41" s="320">
        <v>21</v>
      </c>
      <c r="D41" s="320" t="s">
        <v>11518</v>
      </c>
      <c r="E41" s="320"/>
      <c r="F41" s="339"/>
      <c r="H41" s="328">
        <v>2022</v>
      </c>
      <c r="I41" s="328">
        <v>3</v>
      </c>
      <c r="J41" s="320">
        <v>14</v>
      </c>
      <c r="K41" s="320" t="s">
        <v>10180</v>
      </c>
      <c r="L41" s="320" t="s">
        <v>9542</v>
      </c>
      <c r="M41" s="339">
        <v>1</v>
      </c>
    </row>
    <row r="42" spans="1:13">
      <c r="A42" s="328">
        <v>2022</v>
      </c>
      <c r="B42" s="320">
        <v>5</v>
      </c>
      <c r="C42" s="320">
        <v>21</v>
      </c>
      <c r="D42" s="320" t="s">
        <v>11518</v>
      </c>
      <c r="E42" s="320" t="s">
        <v>9542</v>
      </c>
      <c r="F42" s="339">
        <v>1</v>
      </c>
      <c r="H42" s="328">
        <v>2022</v>
      </c>
      <c r="I42" s="328">
        <v>3</v>
      </c>
      <c r="J42" s="320">
        <v>14</v>
      </c>
      <c r="K42" s="320" t="s">
        <v>10181</v>
      </c>
      <c r="L42" s="320"/>
      <c r="M42" s="339">
        <v>1</v>
      </c>
    </row>
    <row r="43" spans="1:13">
      <c r="A43" s="328">
        <v>2022</v>
      </c>
      <c r="B43" s="320">
        <v>5</v>
      </c>
      <c r="C43" s="320">
        <v>21</v>
      </c>
      <c r="D43" s="320" t="s">
        <v>11519</v>
      </c>
      <c r="E43" s="320"/>
      <c r="F43" s="339">
        <v>1</v>
      </c>
      <c r="H43" s="328">
        <v>2022</v>
      </c>
      <c r="I43" s="328">
        <v>3</v>
      </c>
      <c r="J43" s="320">
        <v>14</v>
      </c>
      <c r="K43" s="320" t="s">
        <v>10182</v>
      </c>
      <c r="L43" s="320"/>
      <c r="M43" s="339"/>
    </row>
    <row r="44" spans="1:13">
      <c r="A44" s="328">
        <v>2022</v>
      </c>
      <c r="B44" s="320">
        <v>5</v>
      </c>
      <c r="C44" s="320" t="s">
        <v>11520</v>
      </c>
      <c r="D44" s="320"/>
      <c r="E44" s="320"/>
      <c r="F44" s="339">
        <v>2</v>
      </c>
      <c r="H44" s="328">
        <v>2022</v>
      </c>
      <c r="I44" s="328">
        <v>3</v>
      </c>
      <c r="J44" s="320">
        <v>14</v>
      </c>
      <c r="K44" s="320" t="s">
        <v>10182</v>
      </c>
      <c r="L44" s="320" t="s">
        <v>9542</v>
      </c>
      <c r="M44" s="339">
        <v>1</v>
      </c>
    </row>
    <row r="45" spans="1:13">
      <c r="A45" s="328">
        <v>2022</v>
      </c>
      <c r="B45" s="320" t="s">
        <v>9933</v>
      </c>
      <c r="C45" s="320"/>
      <c r="D45" s="320"/>
      <c r="E45" s="320"/>
      <c r="F45" s="339">
        <v>3</v>
      </c>
      <c r="H45" s="328">
        <v>2022</v>
      </c>
      <c r="I45" s="328">
        <v>3</v>
      </c>
      <c r="J45" s="320">
        <v>14</v>
      </c>
      <c r="K45" s="320" t="s">
        <v>10183</v>
      </c>
      <c r="L45" s="320"/>
      <c r="M45" s="339">
        <v>1</v>
      </c>
    </row>
    <row r="46" spans="1:13">
      <c r="A46" s="328">
        <v>2022</v>
      </c>
      <c r="B46" s="320">
        <v>6</v>
      </c>
      <c r="C46" s="320"/>
      <c r="D46" s="320"/>
      <c r="E46" s="320"/>
      <c r="F46" s="339"/>
      <c r="H46" s="328">
        <v>2022</v>
      </c>
      <c r="I46" s="328">
        <v>3</v>
      </c>
      <c r="J46" s="320">
        <v>14</v>
      </c>
      <c r="K46" s="320" t="s">
        <v>10184</v>
      </c>
      <c r="L46" s="320"/>
      <c r="M46" s="339"/>
    </row>
    <row r="47" spans="1:13">
      <c r="A47" s="328">
        <v>2022</v>
      </c>
      <c r="B47" s="320">
        <v>6</v>
      </c>
      <c r="C47" s="320">
        <v>25</v>
      </c>
      <c r="D47" s="320"/>
      <c r="E47" s="320"/>
      <c r="F47" s="339"/>
      <c r="H47" s="328">
        <v>2022</v>
      </c>
      <c r="I47" s="328">
        <v>3</v>
      </c>
      <c r="J47" s="320">
        <v>14</v>
      </c>
      <c r="K47" s="320" t="s">
        <v>10184</v>
      </c>
      <c r="L47" s="320" t="s">
        <v>9542</v>
      </c>
      <c r="M47" s="339">
        <v>1</v>
      </c>
    </row>
    <row r="48" spans="1:13">
      <c r="A48" s="328">
        <v>2022</v>
      </c>
      <c r="B48" s="320">
        <v>6</v>
      </c>
      <c r="C48" s="320">
        <v>25</v>
      </c>
      <c r="D48" s="320" t="s">
        <v>11999</v>
      </c>
      <c r="E48" s="320"/>
      <c r="F48" s="339"/>
      <c r="H48" s="328">
        <v>2022</v>
      </c>
      <c r="I48" s="328">
        <v>3</v>
      </c>
      <c r="J48" s="320">
        <v>14</v>
      </c>
      <c r="K48" s="320" t="s">
        <v>10185</v>
      </c>
      <c r="L48" s="320"/>
      <c r="M48" s="339">
        <v>1</v>
      </c>
    </row>
    <row r="49" spans="1:13">
      <c r="A49" s="328">
        <v>2022</v>
      </c>
      <c r="B49" s="320">
        <v>6</v>
      </c>
      <c r="C49" s="320">
        <v>25</v>
      </c>
      <c r="D49" s="320" t="s">
        <v>11999</v>
      </c>
      <c r="E49" s="320" t="s">
        <v>9542</v>
      </c>
      <c r="F49" s="339">
        <v>1</v>
      </c>
      <c r="H49" s="328">
        <v>2022</v>
      </c>
      <c r="I49" s="328">
        <v>3</v>
      </c>
      <c r="J49" s="320">
        <v>14</v>
      </c>
      <c r="K49" s="320" t="s">
        <v>10186</v>
      </c>
      <c r="L49" s="320"/>
      <c r="M49" s="339"/>
    </row>
    <row r="50" spans="1:13">
      <c r="A50" s="328">
        <v>2022</v>
      </c>
      <c r="B50" s="320">
        <v>6</v>
      </c>
      <c r="C50" s="320">
        <v>25</v>
      </c>
      <c r="D50" s="320" t="s">
        <v>12000</v>
      </c>
      <c r="E50" s="320"/>
      <c r="F50" s="339">
        <v>1</v>
      </c>
      <c r="H50" s="328">
        <v>2022</v>
      </c>
      <c r="I50" s="328">
        <v>3</v>
      </c>
      <c r="J50" s="320">
        <v>14</v>
      </c>
      <c r="K50" s="320" t="s">
        <v>10186</v>
      </c>
      <c r="L50" s="320" t="s">
        <v>9542</v>
      </c>
      <c r="M50" s="339">
        <v>1</v>
      </c>
    </row>
    <row r="51" spans="1:13">
      <c r="A51" s="328">
        <v>2022</v>
      </c>
      <c r="B51" s="320">
        <v>6</v>
      </c>
      <c r="C51" s="320" t="s">
        <v>12001</v>
      </c>
      <c r="D51" s="320"/>
      <c r="E51" s="320"/>
      <c r="F51" s="339">
        <v>1</v>
      </c>
      <c r="H51" s="328">
        <v>2022</v>
      </c>
      <c r="I51" s="328">
        <v>3</v>
      </c>
      <c r="J51" s="320">
        <v>14</v>
      </c>
      <c r="K51" s="320" t="s">
        <v>10187</v>
      </c>
      <c r="L51" s="320"/>
      <c r="M51" s="339">
        <v>1</v>
      </c>
    </row>
    <row r="52" spans="1:13">
      <c r="A52" s="328">
        <v>2022</v>
      </c>
      <c r="B52" s="320">
        <v>6</v>
      </c>
      <c r="C52" s="320">
        <v>26</v>
      </c>
      <c r="D52" s="320"/>
      <c r="E52" s="320"/>
      <c r="F52" s="339"/>
      <c r="H52" s="328">
        <v>2022</v>
      </c>
      <c r="I52" s="328">
        <v>3</v>
      </c>
      <c r="J52" s="320">
        <v>14</v>
      </c>
      <c r="K52" s="320" t="s">
        <v>10188</v>
      </c>
      <c r="L52" s="320"/>
      <c r="M52" s="339"/>
    </row>
    <row r="53" spans="1:13">
      <c r="A53" s="328">
        <v>2022</v>
      </c>
      <c r="B53" s="320">
        <v>6</v>
      </c>
      <c r="C53" s="320">
        <v>26</v>
      </c>
      <c r="D53" s="320" t="s">
        <v>12250</v>
      </c>
      <c r="E53" s="320"/>
      <c r="F53" s="339"/>
      <c r="H53" s="328">
        <v>2022</v>
      </c>
      <c r="I53" s="328">
        <v>3</v>
      </c>
      <c r="J53" s="320">
        <v>14</v>
      </c>
      <c r="K53" s="320" t="s">
        <v>10188</v>
      </c>
      <c r="L53" s="320" t="s">
        <v>9542</v>
      </c>
      <c r="M53" s="339">
        <v>1</v>
      </c>
    </row>
    <row r="54" spans="1:13">
      <c r="A54" s="328">
        <v>2022</v>
      </c>
      <c r="B54" s="320">
        <v>6</v>
      </c>
      <c r="C54" s="320">
        <v>26</v>
      </c>
      <c r="D54" s="320" t="s">
        <v>12250</v>
      </c>
      <c r="E54" s="320" t="s">
        <v>9542</v>
      </c>
      <c r="F54" s="339">
        <v>1</v>
      </c>
      <c r="H54" s="328">
        <v>2022</v>
      </c>
      <c r="I54" s="328">
        <v>3</v>
      </c>
      <c r="J54" s="320">
        <v>14</v>
      </c>
      <c r="K54" s="320" t="s">
        <v>10189</v>
      </c>
      <c r="L54" s="320"/>
      <c r="M54" s="339">
        <v>1</v>
      </c>
    </row>
    <row r="55" spans="1:13">
      <c r="A55" s="328">
        <v>2022</v>
      </c>
      <c r="B55" s="320">
        <v>6</v>
      </c>
      <c r="C55" s="320">
        <v>26</v>
      </c>
      <c r="D55" s="320" t="s">
        <v>12251</v>
      </c>
      <c r="E55" s="320"/>
      <c r="F55" s="339">
        <v>1</v>
      </c>
      <c r="H55" s="328">
        <v>2022</v>
      </c>
      <c r="I55" s="328">
        <v>3</v>
      </c>
      <c r="J55" s="320">
        <v>14</v>
      </c>
      <c r="K55" s="320" t="s">
        <v>10161</v>
      </c>
      <c r="L55" s="320"/>
      <c r="M55" s="339"/>
    </row>
    <row r="56" spans="1:13">
      <c r="A56" s="328">
        <v>2022</v>
      </c>
      <c r="B56" s="320">
        <v>6</v>
      </c>
      <c r="C56" s="320" t="s">
        <v>12264</v>
      </c>
      <c r="D56" s="320"/>
      <c r="E56" s="320"/>
      <c r="F56" s="339">
        <v>1</v>
      </c>
      <c r="H56" s="328">
        <v>2022</v>
      </c>
      <c r="I56" s="328">
        <v>3</v>
      </c>
      <c r="J56" s="320">
        <v>14</v>
      </c>
      <c r="K56" s="320" t="s">
        <v>10161</v>
      </c>
      <c r="L56" s="320" t="s">
        <v>9542</v>
      </c>
      <c r="M56" s="339">
        <v>1</v>
      </c>
    </row>
    <row r="57" spans="1:13">
      <c r="A57" s="328">
        <v>2022</v>
      </c>
      <c r="B57" s="320">
        <v>6</v>
      </c>
      <c r="C57" s="320">
        <v>27</v>
      </c>
      <c r="D57" s="320"/>
      <c r="E57" s="320"/>
      <c r="F57" s="339"/>
      <c r="H57" s="328">
        <v>2022</v>
      </c>
      <c r="I57" s="328">
        <v>3</v>
      </c>
      <c r="J57" s="320">
        <v>14</v>
      </c>
      <c r="K57" s="320" t="s">
        <v>10162</v>
      </c>
      <c r="L57" s="320"/>
      <c r="M57" s="339">
        <v>1</v>
      </c>
    </row>
    <row r="58" spans="1:13" ht="17.25" thickBot="1">
      <c r="A58" s="328">
        <v>2022</v>
      </c>
      <c r="B58" s="320">
        <v>6</v>
      </c>
      <c r="C58" s="320">
        <v>27</v>
      </c>
      <c r="D58" s="320" t="s">
        <v>12517</v>
      </c>
      <c r="E58" s="320"/>
      <c r="F58" s="339"/>
      <c r="H58" s="328">
        <v>2022</v>
      </c>
      <c r="I58" s="329">
        <v>3</v>
      </c>
      <c r="J58" s="320" t="s">
        <v>10163</v>
      </c>
      <c r="K58" s="320"/>
      <c r="L58" s="320"/>
      <c r="M58" s="339">
        <v>14</v>
      </c>
    </row>
    <row r="59" spans="1:13" ht="17.25" thickBot="1">
      <c r="A59" s="328">
        <v>2022</v>
      </c>
      <c r="B59" s="320">
        <v>6</v>
      </c>
      <c r="C59" s="320">
        <v>27</v>
      </c>
      <c r="D59" s="320" t="s">
        <v>12517</v>
      </c>
      <c r="E59" s="320" t="s">
        <v>9542</v>
      </c>
      <c r="F59" s="339">
        <v>1</v>
      </c>
      <c r="H59" s="328">
        <v>2022</v>
      </c>
      <c r="I59" s="330" t="s">
        <v>9932</v>
      </c>
      <c r="J59" s="331"/>
      <c r="K59" s="331"/>
      <c r="L59" s="332"/>
      <c r="M59" s="339">
        <v>85</v>
      </c>
    </row>
    <row r="60" spans="1:13">
      <c r="A60" s="328">
        <v>2022</v>
      </c>
      <c r="B60" s="320">
        <v>6</v>
      </c>
      <c r="C60" s="320">
        <v>27</v>
      </c>
      <c r="D60" s="320" t="s">
        <v>12518</v>
      </c>
      <c r="E60" s="320"/>
      <c r="F60" s="339">
        <v>1</v>
      </c>
      <c r="H60" s="328">
        <v>2022</v>
      </c>
      <c r="I60" s="320">
        <v>4</v>
      </c>
      <c r="J60" s="320"/>
      <c r="K60" s="320"/>
      <c r="L60" s="320"/>
      <c r="M60" s="339"/>
    </row>
    <row r="61" spans="1:13">
      <c r="A61" s="328">
        <v>2022</v>
      </c>
      <c r="B61" s="320">
        <v>6</v>
      </c>
      <c r="C61" s="320">
        <v>27</v>
      </c>
      <c r="D61" s="320" t="s">
        <v>12519</v>
      </c>
      <c r="E61" s="320"/>
      <c r="F61" s="339"/>
      <c r="H61" s="328">
        <v>2022</v>
      </c>
      <c r="I61" s="320">
        <v>4</v>
      </c>
      <c r="J61" s="320">
        <v>15</v>
      </c>
      <c r="K61" s="320"/>
      <c r="L61" s="320"/>
      <c r="M61" s="339"/>
    </row>
    <row r="62" spans="1:13">
      <c r="A62" s="328">
        <v>2022</v>
      </c>
      <c r="B62" s="320">
        <v>6</v>
      </c>
      <c r="C62" s="320">
        <v>27</v>
      </c>
      <c r="D62" s="320" t="s">
        <v>12519</v>
      </c>
      <c r="E62" s="320" t="s">
        <v>9542</v>
      </c>
      <c r="F62" s="339">
        <v>1</v>
      </c>
      <c r="H62" s="328">
        <v>2022</v>
      </c>
      <c r="I62" s="320">
        <v>4</v>
      </c>
      <c r="J62" s="320">
        <v>15</v>
      </c>
      <c r="K62" s="320" t="s">
        <v>10161</v>
      </c>
      <c r="L62" s="320"/>
      <c r="M62" s="339"/>
    </row>
    <row r="63" spans="1:13">
      <c r="A63" s="328">
        <v>2022</v>
      </c>
      <c r="B63" s="320">
        <v>6</v>
      </c>
      <c r="C63" s="320">
        <v>27</v>
      </c>
      <c r="D63" s="320" t="s">
        <v>12520</v>
      </c>
      <c r="E63" s="320"/>
      <c r="F63" s="339">
        <v>1</v>
      </c>
      <c r="H63" s="328">
        <v>2022</v>
      </c>
      <c r="I63" s="320">
        <v>4</v>
      </c>
      <c r="J63" s="320">
        <v>15</v>
      </c>
      <c r="K63" s="320" t="s">
        <v>10161</v>
      </c>
      <c r="L63" s="320" t="s">
        <v>9542</v>
      </c>
      <c r="M63" s="339">
        <v>2</v>
      </c>
    </row>
    <row r="64" spans="1:13">
      <c r="A64" s="328">
        <v>2022</v>
      </c>
      <c r="B64" s="320">
        <v>6</v>
      </c>
      <c r="C64" s="320" t="s">
        <v>12521</v>
      </c>
      <c r="D64" s="320"/>
      <c r="E64" s="320"/>
      <c r="F64" s="339">
        <v>2</v>
      </c>
      <c r="H64" s="328">
        <v>2022</v>
      </c>
      <c r="I64" s="320">
        <v>4</v>
      </c>
      <c r="J64" s="320">
        <v>15</v>
      </c>
      <c r="K64" s="320" t="s">
        <v>10162</v>
      </c>
      <c r="L64" s="320"/>
      <c r="M64" s="339">
        <v>2</v>
      </c>
    </row>
    <row r="65" spans="1:13" ht="17.25" thickBot="1">
      <c r="A65" s="329">
        <v>2022</v>
      </c>
      <c r="B65" s="320" t="s">
        <v>9933</v>
      </c>
      <c r="C65" s="320"/>
      <c r="D65" s="320"/>
      <c r="E65" s="320"/>
      <c r="F65" s="339">
        <v>4</v>
      </c>
      <c r="H65" s="328">
        <v>2022</v>
      </c>
      <c r="I65" s="320">
        <v>4</v>
      </c>
      <c r="J65" s="320">
        <v>15</v>
      </c>
      <c r="K65" s="320" t="s">
        <v>10628</v>
      </c>
      <c r="L65" s="320"/>
      <c r="M65" s="339"/>
    </row>
    <row r="66" spans="1:13" ht="17.25" thickBot="1">
      <c r="A66" s="330" t="s">
        <v>9929</v>
      </c>
      <c r="B66" s="331"/>
      <c r="C66" s="331"/>
      <c r="D66" s="331"/>
      <c r="E66" s="332"/>
      <c r="F66" s="324">
        <v>16</v>
      </c>
      <c r="H66" s="328">
        <v>2022</v>
      </c>
      <c r="I66" s="320">
        <v>4</v>
      </c>
      <c r="J66" s="320">
        <v>15</v>
      </c>
      <c r="K66" s="320" t="s">
        <v>10628</v>
      </c>
      <c r="L66" s="320" t="s">
        <v>9542</v>
      </c>
      <c r="M66" s="339">
        <v>1</v>
      </c>
    </row>
    <row r="67" spans="1:13" ht="17.25" thickBot="1">
      <c r="A67" s="330" t="s">
        <v>125</v>
      </c>
      <c r="B67" s="331"/>
      <c r="C67" s="331"/>
      <c r="D67" s="331"/>
      <c r="E67" s="332"/>
      <c r="F67" s="333">
        <v>16</v>
      </c>
      <c r="H67" s="328">
        <v>2022</v>
      </c>
      <c r="I67" s="320">
        <v>4</v>
      </c>
      <c r="J67" s="320">
        <v>15</v>
      </c>
      <c r="K67" s="320" t="s">
        <v>10629</v>
      </c>
      <c r="L67" s="320"/>
      <c r="M67" s="339">
        <v>1</v>
      </c>
    </row>
    <row r="68" spans="1:13">
      <c r="H68" s="328">
        <v>2022</v>
      </c>
      <c r="I68" s="320">
        <v>4</v>
      </c>
      <c r="J68" s="320">
        <v>15</v>
      </c>
      <c r="K68" s="320" t="s">
        <v>10630</v>
      </c>
      <c r="L68" s="320"/>
      <c r="M68" s="339"/>
    </row>
    <row r="69" spans="1:13">
      <c r="H69" s="328">
        <v>2022</v>
      </c>
      <c r="I69" s="320">
        <v>4</v>
      </c>
      <c r="J69" s="320">
        <v>15</v>
      </c>
      <c r="K69" s="320" t="s">
        <v>10630</v>
      </c>
      <c r="L69" s="320" t="s">
        <v>9542</v>
      </c>
      <c r="M69" s="339">
        <v>1</v>
      </c>
    </row>
    <row r="70" spans="1:13">
      <c r="H70" s="328">
        <v>2022</v>
      </c>
      <c r="I70" s="320">
        <v>4</v>
      </c>
      <c r="J70" s="320">
        <v>15</v>
      </c>
      <c r="K70" s="320" t="s">
        <v>10631</v>
      </c>
      <c r="L70" s="320"/>
      <c r="M70" s="339">
        <v>1</v>
      </c>
    </row>
    <row r="71" spans="1:13">
      <c r="H71" s="328">
        <v>2022</v>
      </c>
      <c r="I71" s="320">
        <v>4</v>
      </c>
      <c r="J71" s="320">
        <v>15</v>
      </c>
      <c r="K71" s="320" t="s">
        <v>10632</v>
      </c>
      <c r="L71" s="320"/>
      <c r="M71" s="339"/>
    </row>
    <row r="72" spans="1:13">
      <c r="H72" s="328">
        <v>2022</v>
      </c>
      <c r="I72" s="320">
        <v>4</v>
      </c>
      <c r="J72" s="320">
        <v>15</v>
      </c>
      <c r="K72" s="320" t="s">
        <v>10632</v>
      </c>
      <c r="L72" s="320" t="s">
        <v>9542</v>
      </c>
      <c r="M72" s="339">
        <v>1</v>
      </c>
    </row>
    <row r="73" spans="1:13">
      <c r="H73" s="328">
        <v>2022</v>
      </c>
      <c r="I73" s="320">
        <v>4</v>
      </c>
      <c r="J73" s="320">
        <v>15</v>
      </c>
      <c r="K73" s="320" t="s">
        <v>10633</v>
      </c>
      <c r="L73" s="320"/>
      <c r="M73" s="339">
        <v>1</v>
      </c>
    </row>
    <row r="74" spans="1:13">
      <c r="H74" s="328">
        <v>2022</v>
      </c>
      <c r="I74" s="320">
        <v>4</v>
      </c>
      <c r="J74" s="320">
        <v>15</v>
      </c>
      <c r="K74" s="320" t="s">
        <v>10634</v>
      </c>
      <c r="L74" s="320"/>
      <c r="M74" s="339"/>
    </row>
    <row r="75" spans="1:13">
      <c r="H75" s="328">
        <v>2022</v>
      </c>
      <c r="I75" s="320">
        <v>4</v>
      </c>
      <c r="J75" s="320">
        <v>15</v>
      </c>
      <c r="K75" s="320" t="s">
        <v>10634</v>
      </c>
      <c r="L75" s="320" t="s">
        <v>9542</v>
      </c>
      <c r="M75" s="339">
        <v>1</v>
      </c>
    </row>
    <row r="76" spans="1:13">
      <c r="H76" s="328">
        <v>2022</v>
      </c>
      <c r="I76" s="320">
        <v>4</v>
      </c>
      <c r="J76" s="320">
        <v>15</v>
      </c>
      <c r="K76" s="320" t="s">
        <v>10635</v>
      </c>
      <c r="L76" s="320"/>
      <c r="M76" s="339">
        <v>1</v>
      </c>
    </row>
    <row r="77" spans="1:13">
      <c r="H77" s="328">
        <v>2022</v>
      </c>
      <c r="I77" s="320">
        <v>4</v>
      </c>
      <c r="J77" s="320">
        <v>15</v>
      </c>
      <c r="K77" s="320" t="s">
        <v>10636</v>
      </c>
      <c r="L77" s="320"/>
      <c r="M77" s="339"/>
    </row>
    <row r="78" spans="1:13">
      <c r="H78" s="328">
        <v>2022</v>
      </c>
      <c r="I78" s="320">
        <v>4</v>
      </c>
      <c r="J78" s="320">
        <v>15</v>
      </c>
      <c r="K78" s="320" t="s">
        <v>10636</v>
      </c>
      <c r="L78" s="320" t="s">
        <v>9542</v>
      </c>
      <c r="M78" s="339">
        <v>1</v>
      </c>
    </row>
    <row r="79" spans="1:13">
      <c r="H79" s="328">
        <v>2022</v>
      </c>
      <c r="I79" s="320">
        <v>4</v>
      </c>
      <c r="J79" s="320">
        <v>15</v>
      </c>
      <c r="K79" s="320" t="s">
        <v>10637</v>
      </c>
      <c r="L79" s="320"/>
      <c r="M79" s="339">
        <v>1</v>
      </c>
    </row>
    <row r="80" spans="1:13">
      <c r="H80" s="328">
        <v>2022</v>
      </c>
      <c r="I80" s="320">
        <v>4</v>
      </c>
      <c r="J80" s="320">
        <v>15</v>
      </c>
      <c r="K80" s="320" t="s">
        <v>10638</v>
      </c>
      <c r="L80" s="320"/>
      <c r="M80" s="339"/>
    </row>
    <row r="81" spans="8:13">
      <c r="H81" s="328">
        <v>2022</v>
      </c>
      <c r="I81" s="320">
        <v>4</v>
      </c>
      <c r="J81" s="320">
        <v>15</v>
      </c>
      <c r="K81" s="320" t="s">
        <v>10638</v>
      </c>
      <c r="L81" s="320" t="s">
        <v>9542</v>
      </c>
      <c r="M81" s="339">
        <v>1</v>
      </c>
    </row>
    <row r="82" spans="8:13">
      <c r="H82" s="328">
        <v>2022</v>
      </c>
      <c r="I82" s="320">
        <v>4</v>
      </c>
      <c r="J82" s="320">
        <v>15</v>
      </c>
      <c r="K82" s="320" t="s">
        <v>10639</v>
      </c>
      <c r="L82" s="320"/>
      <c r="M82" s="339">
        <v>1</v>
      </c>
    </row>
    <row r="83" spans="8:13">
      <c r="H83" s="328">
        <v>2022</v>
      </c>
      <c r="I83" s="320">
        <v>4</v>
      </c>
      <c r="J83" s="320">
        <v>15</v>
      </c>
      <c r="K83" s="320" t="s">
        <v>10640</v>
      </c>
      <c r="L83" s="320"/>
      <c r="M83" s="339"/>
    </row>
    <row r="84" spans="8:13">
      <c r="H84" s="328">
        <v>2022</v>
      </c>
      <c r="I84" s="320">
        <v>4</v>
      </c>
      <c r="J84" s="320">
        <v>15</v>
      </c>
      <c r="K84" s="320" t="s">
        <v>10640</v>
      </c>
      <c r="L84" s="320" t="s">
        <v>9542</v>
      </c>
      <c r="M84" s="339">
        <v>1</v>
      </c>
    </row>
    <row r="85" spans="8:13">
      <c r="H85" s="328">
        <v>2022</v>
      </c>
      <c r="I85" s="320">
        <v>4</v>
      </c>
      <c r="J85" s="320">
        <v>15</v>
      </c>
      <c r="K85" s="320" t="s">
        <v>10641</v>
      </c>
      <c r="L85" s="320"/>
      <c r="M85" s="339">
        <v>1</v>
      </c>
    </row>
    <row r="86" spans="8:13">
      <c r="H86" s="328">
        <v>2022</v>
      </c>
      <c r="I86" s="320">
        <v>4</v>
      </c>
      <c r="J86" s="320">
        <v>15</v>
      </c>
      <c r="K86" s="320" t="s">
        <v>10642</v>
      </c>
      <c r="L86" s="320"/>
      <c r="M86" s="339"/>
    </row>
    <row r="87" spans="8:13">
      <c r="H87" s="328">
        <v>2022</v>
      </c>
      <c r="I87" s="320">
        <v>4</v>
      </c>
      <c r="J87" s="320">
        <v>15</v>
      </c>
      <c r="K87" s="320" t="s">
        <v>10642</v>
      </c>
      <c r="L87" s="320" t="s">
        <v>9542</v>
      </c>
      <c r="M87" s="339">
        <v>1</v>
      </c>
    </row>
    <row r="88" spans="8:13">
      <c r="H88" s="328">
        <v>2022</v>
      </c>
      <c r="I88" s="320">
        <v>4</v>
      </c>
      <c r="J88" s="320">
        <v>15</v>
      </c>
      <c r="K88" s="320" t="s">
        <v>10643</v>
      </c>
      <c r="L88" s="320"/>
      <c r="M88" s="339">
        <v>1</v>
      </c>
    </row>
    <row r="89" spans="8:13">
      <c r="H89" s="328">
        <v>2022</v>
      </c>
      <c r="I89" s="320">
        <v>4</v>
      </c>
      <c r="J89" s="320">
        <v>15</v>
      </c>
      <c r="K89" s="320" t="s">
        <v>10827</v>
      </c>
      <c r="L89" s="320"/>
      <c r="M89" s="339"/>
    </row>
    <row r="90" spans="8:13">
      <c r="H90" s="328">
        <v>2022</v>
      </c>
      <c r="I90" s="320">
        <v>4</v>
      </c>
      <c r="J90" s="320">
        <v>15</v>
      </c>
      <c r="K90" s="320" t="s">
        <v>10827</v>
      </c>
      <c r="L90" s="320" t="s">
        <v>9542</v>
      </c>
      <c r="M90" s="339">
        <v>1</v>
      </c>
    </row>
    <row r="91" spans="8:13">
      <c r="H91" s="328">
        <v>2022</v>
      </c>
      <c r="I91" s="320">
        <v>4</v>
      </c>
      <c r="J91" s="320">
        <v>15</v>
      </c>
      <c r="K91" s="320" t="s">
        <v>10828</v>
      </c>
      <c r="L91" s="320"/>
      <c r="M91" s="339">
        <v>1</v>
      </c>
    </row>
    <row r="92" spans="8:13">
      <c r="H92" s="328">
        <v>2022</v>
      </c>
      <c r="I92" s="320">
        <v>4</v>
      </c>
      <c r="J92" s="320">
        <v>15</v>
      </c>
      <c r="K92" s="320" t="s">
        <v>10829</v>
      </c>
      <c r="L92" s="320"/>
      <c r="M92" s="339"/>
    </row>
    <row r="93" spans="8:13">
      <c r="H93" s="328">
        <v>2022</v>
      </c>
      <c r="I93" s="320">
        <v>4</v>
      </c>
      <c r="J93" s="320">
        <v>15</v>
      </c>
      <c r="K93" s="320" t="s">
        <v>10829</v>
      </c>
      <c r="L93" s="320" t="s">
        <v>9542</v>
      </c>
      <c r="M93" s="339">
        <v>1</v>
      </c>
    </row>
    <row r="94" spans="8:13">
      <c r="H94" s="328">
        <v>2022</v>
      </c>
      <c r="I94" s="320">
        <v>4</v>
      </c>
      <c r="J94" s="320">
        <v>15</v>
      </c>
      <c r="K94" s="320" t="s">
        <v>10830</v>
      </c>
      <c r="L94" s="320"/>
      <c r="M94" s="339">
        <v>1</v>
      </c>
    </row>
    <row r="95" spans="8:13">
      <c r="H95" s="328">
        <v>2022</v>
      </c>
      <c r="I95" s="320">
        <v>4</v>
      </c>
      <c r="J95" s="320">
        <v>15</v>
      </c>
      <c r="K95" s="320" t="s">
        <v>10831</v>
      </c>
      <c r="L95" s="320"/>
      <c r="M95" s="339"/>
    </row>
    <row r="96" spans="8:13">
      <c r="H96" s="328">
        <v>2022</v>
      </c>
      <c r="I96" s="320">
        <v>4</v>
      </c>
      <c r="J96" s="320">
        <v>15</v>
      </c>
      <c r="K96" s="320" t="s">
        <v>10831</v>
      </c>
      <c r="L96" s="320" t="s">
        <v>9542</v>
      </c>
      <c r="M96" s="339">
        <v>1</v>
      </c>
    </row>
    <row r="97" spans="8:13">
      <c r="H97" s="328">
        <v>2022</v>
      </c>
      <c r="I97" s="320">
        <v>4</v>
      </c>
      <c r="J97" s="320">
        <v>15</v>
      </c>
      <c r="K97" s="320" t="s">
        <v>10832</v>
      </c>
      <c r="L97" s="320"/>
      <c r="M97" s="339">
        <v>1</v>
      </c>
    </row>
    <row r="98" spans="8:13">
      <c r="H98" s="328">
        <v>2022</v>
      </c>
      <c r="I98" s="320">
        <v>4</v>
      </c>
      <c r="J98" s="320" t="s">
        <v>10644</v>
      </c>
      <c r="K98" s="320"/>
      <c r="L98" s="320"/>
      <c r="M98" s="339">
        <v>13</v>
      </c>
    </row>
    <row r="99" spans="8:13">
      <c r="H99" s="328">
        <v>2022</v>
      </c>
      <c r="I99" s="320">
        <v>4</v>
      </c>
      <c r="J99" s="320">
        <v>16</v>
      </c>
      <c r="K99" s="320"/>
      <c r="L99" s="320"/>
      <c r="M99" s="339"/>
    </row>
    <row r="100" spans="8:13">
      <c r="H100" s="328">
        <v>2022</v>
      </c>
      <c r="I100" s="320">
        <v>4</v>
      </c>
      <c r="J100" s="320">
        <v>16</v>
      </c>
      <c r="K100" s="320" t="s">
        <v>10833</v>
      </c>
      <c r="L100" s="320"/>
      <c r="M100" s="339"/>
    </row>
    <row r="101" spans="8:13">
      <c r="H101" s="328">
        <v>2022</v>
      </c>
      <c r="I101" s="320">
        <v>4</v>
      </c>
      <c r="J101" s="320">
        <v>16</v>
      </c>
      <c r="K101" s="320" t="s">
        <v>10833</v>
      </c>
      <c r="L101" s="320" t="s">
        <v>9542</v>
      </c>
      <c r="M101" s="339">
        <v>1</v>
      </c>
    </row>
    <row r="102" spans="8:13">
      <c r="H102" s="328">
        <v>2022</v>
      </c>
      <c r="I102" s="320">
        <v>4</v>
      </c>
      <c r="J102" s="320">
        <v>16</v>
      </c>
      <c r="K102" s="320" t="s">
        <v>10834</v>
      </c>
      <c r="L102" s="320"/>
      <c r="M102" s="339">
        <v>1</v>
      </c>
    </row>
    <row r="103" spans="8:13">
      <c r="H103" s="328">
        <v>2022</v>
      </c>
      <c r="I103" s="320">
        <v>4</v>
      </c>
      <c r="J103" s="320">
        <v>16</v>
      </c>
      <c r="K103" s="320" t="s">
        <v>10835</v>
      </c>
      <c r="L103" s="320"/>
      <c r="M103" s="339"/>
    </row>
    <row r="104" spans="8:13">
      <c r="H104" s="328">
        <v>2022</v>
      </c>
      <c r="I104" s="320">
        <v>4</v>
      </c>
      <c r="J104" s="320">
        <v>16</v>
      </c>
      <c r="K104" s="320" t="s">
        <v>10835</v>
      </c>
      <c r="L104" s="320" t="s">
        <v>9542</v>
      </c>
      <c r="M104" s="339">
        <v>1</v>
      </c>
    </row>
    <row r="105" spans="8:13">
      <c r="H105" s="328">
        <v>2022</v>
      </c>
      <c r="I105" s="320">
        <v>4</v>
      </c>
      <c r="J105" s="320">
        <v>16</v>
      </c>
      <c r="K105" s="320" t="s">
        <v>10836</v>
      </c>
      <c r="L105" s="320"/>
      <c r="M105" s="339">
        <v>1</v>
      </c>
    </row>
    <row r="106" spans="8:13">
      <c r="H106" s="328">
        <v>2022</v>
      </c>
      <c r="I106" s="320">
        <v>4</v>
      </c>
      <c r="J106" s="320">
        <v>16</v>
      </c>
      <c r="K106" s="320" t="s">
        <v>10837</v>
      </c>
      <c r="L106" s="320"/>
      <c r="M106" s="339"/>
    </row>
    <row r="107" spans="8:13">
      <c r="H107" s="328">
        <v>2022</v>
      </c>
      <c r="I107" s="320">
        <v>4</v>
      </c>
      <c r="J107" s="320">
        <v>16</v>
      </c>
      <c r="K107" s="320" t="s">
        <v>10837</v>
      </c>
      <c r="L107" s="320" t="s">
        <v>9542</v>
      </c>
      <c r="M107" s="339">
        <v>1</v>
      </c>
    </row>
    <row r="108" spans="8:13">
      <c r="H108" s="328">
        <v>2022</v>
      </c>
      <c r="I108" s="320">
        <v>4</v>
      </c>
      <c r="J108" s="320">
        <v>16</v>
      </c>
      <c r="K108" s="320" t="s">
        <v>10838</v>
      </c>
      <c r="L108" s="320"/>
      <c r="M108" s="339">
        <v>1</v>
      </c>
    </row>
    <row r="109" spans="8:13">
      <c r="H109" s="328">
        <v>2022</v>
      </c>
      <c r="I109" s="320">
        <v>4</v>
      </c>
      <c r="J109" s="320">
        <v>16</v>
      </c>
      <c r="K109" s="320" t="s">
        <v>10839</v>
      </c>
      <c r="L109" s="320"/>
      <c r="M109" s="339"/>
    </row>
    <row r="110" spans="8:13">
      <c r="H110" s="328">
        <v>2022</v>
      </c>
      <c r="I110" s="320">
        <v>4</v>
      </c>
      <c r="J110" s="320">
        <v>16</v>
      </c>
      <c r="K110" s="320" t="s">
        <v>10839</v>
      </c>
      <c r="L110" s="320" t="s">
        <v>9542</v>
      </c>
      <c r="M110" s="339">
        <v>1</v>
      </c>
    </row>
    <row r="111" spans="8:13">
      <c r="H111" s="328">
        <v>2022</v>
      </c>
      <c r="I111" s="320">
        <v>4</v>
      </c>
      <c r="J111" s="320">
        <v>16</v>
      </c>
      <c r="K111" s="320" t="s">
        <v>10840</v>
      </c>
      <c r="L111" s="320"/>
      <c r="M111" s="339">
        <v>1</v>
      </c>
    </row>
    <row r="112" spans="8:13">
      <c r="H112" s="328">
        <v>2022</v>
      </c>
      <c r="I112" s="320">
        <v>4</v>
      </c>
      <c r="J112" s="320">
        <v>16</v>
      </c>
      <c r="K112" s="320" t="s">
        <v>10841</v>
      </c>
      <c r="L112" s="320"/>
      <c r="M112" s="339"/>
    </row>
    <row r="113" spans="8:13">
      <c r="H113" s="328">
        <v>2022</v>
      </c>
      <c r="I113" s="320">
        <v>4</v>
      </c>
      <c r="J113" s="320">
        <v>16</v>
      </c>
      <c r="K113" s="320" t="s">
        <v>10841</v>
      </c>
      <c r="L113" s="320" t="s">
        <v>9542</v>
      </c>
      <c r="M113" s="339">
        <v>1</v>
      </c>
    </row>
    <row r="114" spans="8:13">
      <c r="H114" s="328">
        <v>2022</v>
      </c>
      <c r="I114" s="320">
        <v>4</v>
      </c>
      <c r="J114" s="320">
        <v>16</v>
      </c>
      <c r="K114" s="320" t="s">
        <v>10842</v>
      </c>
      <c r="L114" s="320"/>
      <c r="M114" s="339">
        <v>1</v>
      </c>
    </row>
    <row r="115" spans="8:13">
      <c r="H115" s="328">
        <v>2022</v>
      </c>
      <c r="I115" s="320">
        <v>4</v>
      </c>
      <c r="J115" s="320">
        <v>16</v>
      </c>
      <c r="K115" s="320" t="s">
        <v>10843</v>
      </c>
      <c r="L115" s="320"/>
      <c r="M115" s="339"/>
    </row>
    <row r="116" spans="8:13">
      <c r="H116" s="328">
        <v>2022</v>
      </c>
      <c r="I116" s="320">
        <v>4</v>
      </c>
      <c r="J116" s="320">
        <v>16</v>
      </c>
      <c r="K116" s="320" t="s">
        <v>10843</v>
      </c>
      <c r="L116" s="320" t="s">
        <v>9542</v>
      </c>
      <c r="M116" s="339">
        <v>1</v>
      </c>
    </row>
    <row r="117" spans="8:13">
      <c r="H117" s="328">
        <v>2022</v>
      </c>
      <c r="I117" s="320">
        <v>4</v>
      </c>
      <c r="J117" s="320">
        <v>16</v>
      </c>
      <c r="K117" s="320" t="s">
        <v>10844</v>
      </c>
      <c r="L117" s="320"/>
      <c r="M117" s="339">
        <v>1</v>
      </c>
    </row>
    <row r="118" spans="8:13">
      <c r="H118" s="328">
        <v>2022</v>
      </c>
      <c r="I118" s="320">
        <v>4</v>
      </c>
      <c r="J118" s="320">
        <v>16</v>
      </c>
      <c r="K118" s="320" t="s">
        <v>10845</v>
      </c>
      <c r="L118" s="320"/>
      <c r="M118" s="339"/>
    </row>
    <row r="119" spans="8:13">
      <c r="H119" s="328">
        <v>2022</v>
      </c>
      <c r="I119" s="320">
        <v>4</v>
      </c>
      <c r="J119" s="320">
        <v>16</v>
      </c>
      <c r="K119" s="320" t="s">
        <v>10845</v>
      </c>
      <c r="L119" s="320" t="s">
        <v>9542</v>
      </c>
      <c r="M119" s="339">
        <v>1</v>
      </c>
    </row>
    <row r="120" spans="8:13">
      <c r="H120" s="328">
        <v>2022</v>
      </c>
      <c r="I120" s="320">
        <v>4</v>
      </c>
      <c r="J120" s="320">
        <v>16</v>
      </c>
      <c r="K120" s="320" t="s">
        <v>10846</v>
      </c>
      <c r="L120" s="320"/>
      <c r="M120" s="339">
        <v>1</v>
      </c>
    </row>
    <row r="121" spans="8:13">
      <c r="H121" s="328">
        <v>2022</v>
      </c>
      <c r="I121" s="320">
        <v>4</v>
      </c>
      <c r="J121" s="320" t="s">
        <v>10847</v>
      </c>
      <c r="K121" s="320"/>
      <c r="L121" s="320"/>
      <c r="M121" s="339">
        <v>7</v>
      </c>
    </row>
    <row r="122" spans="8:13">
      <c r="H122" s="328">
        <v>2022</v>
      </c>
      <c r="I122" s="320">
        <v>4</v>
      </c>
      <c r="J122" s="320">
        <v>17</v>
      </c>
      <c r="K122" s="320"/>
      <c r="L122" s="320"/>
      <c r="M122" s="339"/>
    </row>
    <row r="123" spans="8:13">
      <c r="H123" s="328">
        <v>2022</v>
      </c>
      <c r="I123" s="320">
        <v>4</v>
      </c>
      <c r="J123" s="320">
        <v>17</v>
      </c>
      <c r="K123" s="320" t="s">
        <v>10928</v>
      </c>
      <c r="L123" s="320"/>
      <c r="M123" s="339"/>
    </row>
    <row r="124" spans="8:13">
      <c r="H124" s="328">
        <v>2022</v>
      </c>
      <c r="I124" s="320">
        <v>4</v>
      </c>
      <c r="J124" s="320">
        <v>17</v>
      </c>
      <c r="K124" s="320" t="s">
        <v>10928</v>
      </c>
      <c r="L124" s="320" t="s">
        <v>9542</v>
      </c>
      <c r="M124" s="339">
        <v>1</v>
      </c>
    </row>
    <row r="125" spans="8:13">
      <c r="H125" s="328">
        <v>2022</v>
      </c>
      <c r="I125" s="320">
        <v>4</v>
      </c>
      <c r="J125" s="320">
        <v>17</v>
      </c>
      <c r="K125" s="320" t="s">
        <v>10929</v>
      </c>
      <c r="L125" s="320"/>
      <c r="M125" s="339">
        <v>1</v>
      </c>
    </row>
    <row r="126" spans="8:13">
      <c r="H126" s="328">
        <v>2022</v>
      </c>
      <c r="I126" s="320">
        <v>4</v>
      </c>
      <c r="J126" s="320">
        <v>17</v>
      </c>
      <c r="K126" s="320" t="s">
        <v>10930</v>
      </c>
      <c r="L126" s="320"/>
      <c r="M126" s="339"/>
    </row>
    <row r="127" spans="8:13">
      <c r="H127" s="328">
        <v>2022</v>
      </c>
      <c r="I127" s="320">
        <v>4</v>
      </c>
      <c r="J127" s="320">
        <v>17</v>
      </c>
      <c r="K127" s="320" t="s">
        <v>10930</v>
      </c>
      <c r="L127" s="320" t="s">
        <v>9542</v>
      </c>
      <c r="M127" s="339">
        <v>1</v>
      </c>
    </row>
    <row r="128" spans="8:13">
      <c r="H128" s="328">
        <v>2022</v>
      </c>
      <c r="I128" s="320">
        <v>4</v>
      </c>
      <c r="J128" s="320">
        <v>17</v>
      </c>
      <c r="K128" s="320" t="s">
        <v>10931</v>
      </c>
      <c r="L128" s="320"/>
      <c r="M128" s="339">
        <v>1</v>
      </c>
    </row>
    <row r="129" spans="8:13">
      <c r="H129" s="328">
        <v>2022</v>
      </c>
      <c r="I129" s="320">
        <v>4</v>
      </c>
      <c r="J129" s="320">
        <v>17</v>
      </c>
      <c r="K129" s="320" t="s">
        <v>10932</v>
      </c>
      <c r="L129" s="320"/>
      <c r="M129" s="339"/>
    </row>
    <row r="130" spans="8:13">
      <c r="H130" s="328">
        <v>2022</v>
      </c>
      <c r="I130" s="320">
        <v>4</v>
      </c>
      <c r="J130" s="320">
        <v>17</v>
      </c>
      <c r="K130" s="320" t="s">
        <v>10932</v>
      </c>
      <c r="L130" s="320" t="s">
        <v>9542</v>
      </c>
      <c r="M130" s="339">
        <v>1</v>
      </c>
    </row>
    <row r="131" spans="8:13">
      <c r="H131" s="328">
        <v>2022</v>
      </c>
      <c r="I131" s="320">
        <v>4</v>
      </c>
      <c r="J131" s="320">
        <v>17</v>
      </c>
      <c r="K131" s="320" t="s">
        <v>10933</v>
      </c>
      <c r="L131" s="320"/>
      <c r="M131" s="339">
        <v>1</v>
      </c>
    </row>
    <row r="132" spans="8:13">
      <c r="H132" s="328">
        <v>2022</v>
      </c>
      <c r="I132" s="320">
        <v>4</v>
      </c>
      <c r="J132" s="320">
        <v>17</v>
      </c>
      <c r="K132" s="320" t="s">
        <v>10934</v>
      </c>
      <c r="L132" s="320"/>
      <c r="M132" s="339"/>
    </row>
    <row r="133" spans="8:13">
      <c r="H133" s="328">
        <v>2022</v>
      </c>
      <c r="I133" s="320">
        <v>4</v>
      </c>
      <c r="J133" s="320">
        <v>17</v>
      </c>
      <c r="K133" s="320" t="s">
        <v>10934</v>
      </c>
      <c r="L133" s="320" t="s">
        <v>9542</v>
      </c>
      <c r="M133" s="339">
        <v>1</v>
      </c>
    </row>
    <row r="134" spans="8:13">
      <c r="H134" s="328">
        <v>2022</v>
      </c>
      <c r="I134" s="320">
        <v>4</v>
      </c>
      <c r="J134" s="320">
        <v>17</v>
      </c>
      <c r="K134" s="320" t="s">
        <v>10935</v>
      </c>
      <c r="L134" s="320"/>
      <c r="M134" s="339">
        <v>1</v>
      </c>
    </row>
    <row r="135" spans="8:13">
      <c r="H135" s="328">
        <v>2022</v>
      </c>
      <c r="I135" s="320">
        <v>4</v>
      </c>
      <c r="J135" s="320">
        <v>17</v>
      </c>
      <c r="K135" s="320" t="s">
        <v>10936</v>
      </c>
      <c r="L135" s="320"/>
      <c r="M135" s="339"/>
    </row>
    <row r="136" spans="8:13">
      <c r="H136" s="328">
        <v>2022</v>
      </c>
      <c r="I136" s="320">
        <v>4</v>
      </c>
      <c r="J136" s="320">
        <v>17</v>
      </c>
      <c r="K136" s="320" t="s">
        <v>10936</v>
      </c>
      <c r="L136" s="320" t="s">
        <v>9542</v>
      </c>
      <c r="M136" s="339">
        <v>1</v>
      </c>
    </row>
    <row r="137" spans="8:13">
      <c r="H137" s="328">
        <v>2022</v>
      </c>
      <c r="I137" s="320">
        <v>4</v>
      </c>
      <c r="J137" s="320">
        <v>17</v>
      </c>
      <c r="K137" s="320" t="s">
        <v>10937</v>
      </c>
      <c r="L137" s="320"/>
      <c r="M137" s="339">
        <v>1</v>
      </c>
    </row>
    <row r="138" spans="8:13">
      <c r="H138" s="328">
        <v>2022</v>
      </c>
      <c r="I138" s="320">
        <v>4</v>
      </c>
      <c r="J138" s="320">
        <v>17</v>
      </c>
      <c r="K138" s="320" t="s">
        <v>10938</v>
      </c>
      <c r="L138" s="320"/>
      <c r="M138" s="339"/>
    </row>
    <row r="139" spans="8:13">
      <c r="H139" s="328">
        <v>2022</v>
      </c>
      <c r="I139" s="320">
        <v>4</v>
      </c>
      <c r="J139" s="320">
        <v>17</v>
      </c>
      <c r="K139" s="320" t="s">
        <v>10938</v>
      </c>
      <c r="L139" s="320" t="s">
        <v>9542</v>
      </c>
      <c r="M139" s="339">
        <v>1</v>
      </c>
    </row>
    <row r="140" spans="8:13">
      <c r="H140" s="328">
        <v>2022</v>
      </c>
      <c r="I140" s="320">
        <v>4</v>
      </c>
      <c r="J140" s="320">
        <v>17</v>
      </c>
      <c r="K140" s="320" t="s">
        <v>10939</v>
      </c>
      <c r="L140" s="320"/>
      <c r="M140" s="339">
        <v>1</v>
      </c>
    </row>
    <row r="141" spans="8:13">
      <c r="H141" s="328">
        <v>2022</v>
      </c>
      <c r="I141" s="320">
        <v>4</v>
      </c>
      <c r="J141" s="320">
        <v>17</v>
      </c>
      <c r="K141" s="320" t="s">
        <v>10940</v>
      </c>
      <c r="L141" s="320"/>
      <c r="M141" s="339"/>
    </row>
    <row r="142" spans="8:13">
      <c r="H142" s="328">
        <v>2022</v>
      </c>
      <c r="I142" s="320">
        <v>4</v>
      </c>
      <c r="J142" s="320">
        <v>17</v>
      </c>
      <c r="K142" s="320" t="s">
        <v>10940</v>
      </c>
      <c r="L142" s="320" t="s">
        <v>9542</v>
      </c>
      <c r="M142" s="339">
        <v>1</v>
      </c>
    </row>
    <row r="143" spans="8:13">
      <c r="H143" s="328">
        <v>2022</v>
      </c>
      <c r="I143" s="320">
        <v>4</v>
      </c>
      <c r="J143" s="320">
        <v>17</v>
      </c>
      <c r="K143" s="320" t="s">
        <v>10941</v>
      </c>
      <c r="L143" s="320"/>
      <c r="M143" s="339">
        <v>1</v>
      </c>
    </row>
    <row r="144" spans="8:13">
      <c r="H144" s="328">
        <v>2022</v>
      </c>
      <c r="I144" s="320">
        <v>4</v>
      </c>
      <c r="J144" s="320">
        <v>17</v>
      </c>
      <c r="K144" s="320" t="s">
        <v>10942</v>
      </c>
      <c r="L144" s="320"/>
      <c r="M144" s="339"/>
    </row>
    <row r="145" spans="8:13">
      <c r="H145" s="328">
        <v>2022</v>
      </c>
      <c r="I145" s="320">
        <v>4</v>
      </c>
      <c r="J145" s="320">
        <v>17</v>
      </c>
      <c r="K145" s="320" t="s">
        <v>10942</v>
      </c>
      <c r="L145" s="320" t="s">
        <v>9542</v>
      </c>
      <c r="M145" s="339">
        <v>1</v>
      </c>
    </row>
    <row r="146" spans="8:13">
      <c r="H146" s="328">
        <v>2022</v>
      </c>
      <c r="I146" s="320">
        <v>4</v>
      </c>
      <c r="J146" s="320">
        <v>17</v>
      </c>
      <c r="K146" s="320" t="s">
        <v>10943</v>
      </c>
      <c r="L146" s="320"/>
      <c r="M146" s="339">
        <v>1</v>
      </c>
    </row>
    <row r="147" spans="8:13">
      <c r="H147" s="328">
        <v>2022</v>
      </c>
      <c r="I147" s="320">
        <v>4</v>
      </c>
      <c r="J147" s="320">
        <v>17</v>
      </c>
      <c r="K147" s="320" t="s">
        <v>10944</v>
      </c>
      <c r="L147" s="320"/>
      <c r="M147" s="339"/>
    </row>
    <row r="148" spans="8:13">
      <c r="H148" s="328">
        <v>2022</v>
      </c>
      <c r="I148" s="320">
        <v>4</v>
      </c>
      <c r="J148" s="320">
        <v>17</v>
      </c>
      <c r="K148" s="320" t="s">
        <v>10944</v>
      </c>
      <c r="L148" s="320" t="s">
        <v>9542</v>
      </c>
      <c r="M148" s="339">
        <v>1</v>
      </c>
    </row>
    <row r="149" spans="8:13">
      <c r="H149" s="328">
        <v>2022</v>
      </c>
      <c r="I149" s="320">
        <v>4</v>
      </c>
      <c r="J149" s="320">
        <v>17</v>
      </c>
      <c r="K149" s="320" t="s">
        <v>10945</v>
      </c>
      <c r="L149" s="320"/>
      <c r="M149" s="339">
        <v>1</v>
      </c>
    </row>
    <row r="150" spans="8:13">
      <c r="H150" s="328">
        <v>2022</v>
      </c>
      <c r="I150" s="320">
        <v>4</v>
      </c>
      <c r="J150" s="320">
        <v>17</v>
      </c>
      <c r="K150" s="320" t="s">
        <v>10946</v>
      </c>
      <c r="L150" s="320"/>
      <c r="M150" s="339"/>
    </row>
    <row r="151" spans="8:13">
      <c r="H151" s="328">
        <v>2022</v>
      </c>
      <c r="I151" s="320">
        <v>4</v>
      </c>
      <c r="J151" s="320">
        <v>17</v>
      </c>
      <c r="K151" s="320" t="s">
        <v>10946</v>
      </c>
      <c r="L151" s="320" t="s">
        <v>9542</v>
      </c>
      <c r="M151" s="339">
        <v>1</v>
      </c>
    </row>
    <row r="152" spans="8:13">
      <c r="H152" s="328">
        <v>2022</v>
      </c>
      <c r="I152" s="320">
        <v>4</v>
      </c>
      <c r="J152" s="320">
        <v>17</v>
      </c>
      <c r="K152" s="320" t="s">
        <v>10947</v>
      </c>
      <c r="L152" s="320"/>
      <c r="M152" s="339">
        <v>1</v>
      </c>
    </row>
    <row r="153" spans="8:13">
      <c r="H153" s="328">
        <v>2022</v>
      </c>
      <c r="I153" s="320">
        <v>4</v>
      </c>
      <c r="J153" s="320">
        <v>17</v>
      </c>
      <c r="K153" s="320" t="s">
        <v>10948</v>
      </c>
      <c r="L153" s="320"/>
      <c r="M153" s="339"/>
    </row>
    <row r="154" spans="8:13">
      <c r="H154" s="328">
        <v>2022</v>
      </c>
      <c r="I154" s="320">
        <v>4</v>
      </c>
      <c r="J154" s="320">
        <v>17</v>
      </c>
      <c r="K154" s="320" t="s">
        <v>10948</v>
      </c>
      <c r="L154" s="320" t="s">
        <v>9542</v>
      </c>
      <c r="M154" s="339">
        <v>1</v>
      </c>
    </row>
    <row r="155" spans="8:13">
      <c r="H155" s="328">
        <v>2022</v>
      </c>
      <c r="I155" s="320">
        <v>4</v>
      </c>
      <c r="J155" s="320">
        <v>17</v>
      </c>
      <c r="K155" s="320" t="s">
        <v>10949</v>
      </c>
      <c r="L155" s="320"/>
      <c r="M155" s="339">
        <v>1</v>
      </c>
    </row>
    <row r="156" spans="8:13">
      <c r="H156" s="328">
        <v>2022</v>
      </c>
      <c r="I156" s="320">
        <v>4</v>
      </c>
      <c r="J156" s="320">
        <v>17</v>
      </c>
      <c r="K156" s="320" t="s">
        <v>10950</v>
      </c>
      <c r="L156" s="320"/>
      <c r="M156" s="339"/>
    </row>
    <row r="157" spans="8:13">
      <c r="H157" s="328">
        <v>2022</v>
      </c>
      <c r="I157" s="320">
        <v>4</v>
      </c>
      <c r="J157" s="320">
        <v>17</v>
      </c>
      <c r="K157" s="320" t="s">
        <v>10950</v>
      </c>
      <c r="L157" s="320" t="s">
        <v>9542</v>
      </c>
      <c r="M157" s="339">
        <v>1</v>
      </c>
    </row>
    <row r="158" spans="8:13">
      <c r="H158" s="328">
        <v>2022</v>
      </c>
      <c r="I158" s="320">
        <v>4</v>
      </c>
      <c r="J158" s="320">
        <v>17</v>
      </c>
      <c r="K158" s="320" t="s">
        <v>10951</v>
      </c>
      <c r="L158" s="320"/>
      <c r="M158" s="339">
        <v>1</v>
      </c>
    </row>
    <row r="159" spans="8:13">
      <c r="H159" s="328">
        <v>2022</v>
      </c>
      <c r="I159" s="320">
        <v>4</v>
      </c>
      <c r="J159" s="320" t="s">
        <v>10952</v>
      </c>
      <c r="K159" s="320"/>
      <c r="L159" s="320"/>
      <c r="M159" s="339">
        <v>12</v>
      </c>
    </row>
    <row r="160" spans="8:13">
      <c r="H160" s="328">
        <v>2022</v>
      </c>
      <c r="I160" s="320">
        <v>4</v>
      </c>
      <c r="J160" s="320">
        <v>18</v>
      </c>
      <c r="K160" s="320"/>
      <c r="L160" s="320"/>
      <c r="M160" s="339"/>
    </row>
    <row r="161" spans="8:13">
      <c r="H161" s="328">
        <v>2022</v>
      </c>
      <c r="I161" s="320">
        <v>4</v>
      </c>
      <c r="J161" s="320">
        <v>18</v>
      </c>
      <c r="K161" s="320" t="s">
        <v>11028</v>
      </c>
      <c r="L161" s="320"/>
      <c r="M161" s="339"/>
    </row>
    <row r="162" spans="8:13">
      <c r="H162" s="328">
        <v>2022</v>
      </c>
      <c r="I162" s="320">
        <v>4</v>
      </c>
      <c r="J162" s="320">
        <v>18</v>
      </c>
      <c r="K162" s="320" t="s">
        <v>11028</v>
      </c>
      <c r="L162" s="320" t="s">
        <v>9542</v>
      </c>
      <c r="M162" s="339">
        <v>1</v>
      </c>
    </row>
    <row r="163" spans="8:13">
      <c r="H163" s="328">
        <v>2022</v>
      </c>
      <c r="I163" s="320">
        <v>4</v>
      </c>
      <c r="J163" s="320">
        <v>18</v>
      </c>
      <c r="K163" s="320" t="s">
        <v>11029</v>
      </c>
      <c r="L163" s="320"/>
      <c r="M163" s="339">
        <v>1</v>
      </c>
    </row>
    <row r="164" spans="8:13">
      <c r="H164" s="328">
        <v>2022</v>
      </c>
      <c r="I164" s="320">
        <v>4</v>
      </c>
      <c r="J164" s="320">
        <v>18</v>
      </c>
      <c r="K164" s="320" t="s">
        <v>11030</v>
      </c>
      <c r="L164" s="320"/>
      <c r="M164" s="339"/>
    </row>
    <row r="165" spans="8:13">
      <c r="H165" s="328">
        <v>2022</v>
      </c>
      <c r="I165" s="320">
        <v>4</v>
      </c>
      <c r="J165" s="320">
        <v>18</v>
      </c>
      <c r="K165" s="320" t="s">
        <v>11030</v>
      </c>
      <c r="L165" s="320" t="s">
        <v>9542</v>
      </c>
      <c r="M165" s="339">
        <v>1</v>
      </c>
    </row>
    <row r="166" spans="8:13">
      <c r="H166" s="328">
        <v>2022</v>
      </c>
      <c r="I166" s="320">
        <v>4</v>
      </c>
      <c r="J166" s="320">
        <v>18</v>
      </c>
      <c r="K166" s="320" t="s">
        <v>11031</v>
      </c>
      <c r="L166" s="320"/>
      <c r="M166" s="339">
        <v>1</v>
      </c>
    </row>
    <row r="167" spans="8:13">
      <c r="H167" s="328">
        <v>2022</v>
      </c>
      <c r="I167" s="320">
        <v>4</v>
      </c>
      <c r="J167" s="320">
        <v>18</v>
      </c>
      <c r="K167" s="320" t="s">
        <v>11032</v>
      </c>
      <c r="L167" s="320"/>
      <c r="M167" s="339"/>
    </row>
    <row r="168" spans="8:13">
      <c r="H168" s="328">
        <v>2022</v>
      </c>
      <c r="I168" s="320">
        <v>4</v>
      </c>
      <c r="J168" s="320">
        <v>18</v>
      </c>
      <c r="K168" s="320" t="s">
        <v>11032</v>
      </c>
      <c r="L168" s="320" t="s">
        <v>9542</v>
      </c>
      <c r="M168" s="339">
        <v>1</v>
      </c>
    </row>
    <row r="169" spans="8:13">
      <c r="H169" s="328">
        <v>2022</v>
      </c>
      <c r="I169" s="320">
        <v>4</v>
      </c>
      <c r="J169" s="320">
        <v>18</v>
      </c>
      <c r="K169" s="320" t="s">
        <v>11033</v>
      </c>
      <c r="L169" s="320"/>
      <c r="M169" s="339">
        <v>1</v>
      </c>
    </row>
    <row r="170" spans="8:13">
      <c r="H170" s="328">
        <v>2022</v>
      </c>
      <c r="I170" s="320">
        <v>4</v>
      </c>
      <c r="J170" s="320">
        <v>18</v>
      </c>
      <c r="K170" s="320" t="s">
        <v>11034</v>
      </c>
      <c r="L170" s="320"/>
      <c r="M170" s="339"/>
    </row>
    <row r="171" spans="8:13">
      <c r="H171" s="328">
        <v>2022</v>
      </c>
      <c r="I171" s="320">
        <v>4</v>
      </c>
      <c r="J171" s="320">
        <v>18</v>
      </c>
      <c r="K171" s="320" t="s">
        <v>11034</v>
      </c>
      <c r="L171" s="320" t="s">
        <v>9542</v>
      </c>
      <c r="M171" s="339">
        <v>1</v>
      </c>
    </row>
    <row r="172" spans="8:13">
      <c r="H172" s="328">
        <v>2022</v>
      </c>
      <c r="I172" s="320">
        <v>4</v>
      </c>
      <c r="J172" s="320">
        <v>18</v>
      </c>
      <c r="K172" s="320" t="s">
        <v>11035</v>
      </c>
      <c r="L172" s="320"/>
      <c r="M172" s="339">
        <v>1</v>
      </c>
    </row>
    <row r="173" spans="8:13">
      <c r="H173" s="328">
        <v>2022</v>
      </c>
      <c r="I173" s="320">
        <v>4</v>
      </c>
      <c r="J173" s="320">
        <v>18</v>
      </c>
      <c r="K173" s="320" t="s">
        <v>11284</v>
      </c>
      <c r="L173" s="320"/>
      <c r="M173" s="339"/>
    </row>
    <row r="174" spans="8:13">
      <c r="H174" s="328">
        <v>2022</v>
      </c>
      <c r="I174" s="320">
        <v>4</v>
      </c>
      <c r="J174" s="320">
        <v>18</v>
      </c>
      <c r="K174" s="320" t="s">
        <v>11284</v>
      </c>
      <c r="L174" s="320" t="s">
        <v>9542</v>
      </c>
      <c r="M174" s="339">
        <v>1</v>
      </c>
    </row>
    <row r="175" spans="8:13">
      <c r="H175" s="328">
        <v>2022</v>
      </c>
      <c r="I175" s="320">
        <v>4</v>
      </c>
      <c r="J175" s="320">
        <v>18</v>
      </c>
      <c r="K175" s="320" t="s">
        <v>11285</v>
      </c>
      <c r="L175" s="320"/>
      <c r="M175" s="339">
        <v>1</v>
      </c>
    </row>
    <row r="176" spans="8:13">
      <c r="H176" s="328">
        <v>2022</v>
      </c>
      <c r="I176" s="320">
        <v>4</v>
      </c>
      <c r="J176" s="320">
        <v>18</v>
      </c>
      <c r="K176" s="320" t="s">
        <v>11036</v>
      </c>
      <c r="L176" s="320"/>
      <c r="M176" s="339"/>
    </row>
    <row r="177" spans="8:13">
      <c r="H177" s="328">
        <v>2022</v>
      </c>
      <c r="I177" s="320">
        <v>4</v>
      </c>
      <c r="J177" s="320">
        <v>18</v>
      </c>
      <c r="K177" s="320" t="s">
        <v>11036</v>
      </c>
      <c r="L177" s="320" t="s">
        <v>9542</v>
      </c>
      <c r="M177" s="339">
        <v>1</v>
      </c>
    </row>
    <row r="178" spans="8:13">
      <c r="H178" s="328">
        <v>2022</v>
      </c>
      <c r="I178" s="320">
        <v>4</v>
      </c>
      <c r="J178" s="320">
        <v>18</v>
      </c>
      <c r="K178" s="320" t="s">
        <v>11037</v>
      </c>
      <c r="L178" s="320"/>
      <c r="M178" s="339">
        <v>1</v>
      </c>
    </row>
    <row r="179" spans="8:13">
      <c r="H179" s="328">
        <v>2022</v>
      </c>
      <c r="I179" s="320">
        <v>4</v>
      </c>
      <c r="J179" s="320">
        <v>18</v>
      </c>
      <c r="K179" s="320" t="s">
        <v>11038</v>
      </c>
      <c r="L179" s="320"/>
      <c r="M179" s="339"/>
    </row>
    <row r="180" spans="8:13">
      <c r="H180" s="328">
        <v>2022</v>
      </c>
      <c r="I180" s="320">
        <v>4</v>
      </c>
      <c r="J180" s="320">
        <v>18</v>
      </c>
      <c r="K180" s="320" t="s">
        <v>11038</v>
      </c>
      <c r="L180" s="320" t="s">
        <v>9542</v>
      </c>
      <c r="M180" s="339">
        <v>1</v>
      </c>
    </row>
    <row r="181" spans="8:13">
      <c r="H181" s="328">
        <v>2022</v>
      </c>
      <c r="I181" s="320">
        <v>4</v>
      </c>
      <c r="J181" s="320">
        <v>18</v>
      </c>
      <c r="K181" s="320" t="s">
        <v>11039</v>
      </c>
      <c r="L181" s="320"/>
      <c r="M181" s="339">
        <v>1</v>
      </c>
    </row>
    <row r="182" spans="8:13">
      <c r="H182" s="328">
        <v>2022</v>
      </c>
      <c r="I182" s="320">
        <v>4</v>
      </c>
      <c r="J182" s="320">
        <v>18</v>
      </c>
      <c r="K182" s="320" t="s">
        <v>11040</v>
      </c>
      <c r="L182" s="320"/>
      <c r="M182" s="339"/>
    </row>
    <row r="183" spans="8:13">
      <c r="H183" s="328">
        <v>2022</v>
      </c>
      <c r="I183" s="320">
        <v>4</v>
      </c>
      <c r="J183" s="320">
        <v>18</v>
      </c>
      <c r="K183" s="320" t="s">
        <v>11040</v>
      </c>
      <c r="L183" s="320" t="s">
        <v>9542</v>
      </c>
      <c r="M183" s="339">
        <v>1</v>
      </c>
    </row>
    <row r="184" spans="8:13">
      <c r="H184" s="328">
        <v>2022</v>
      </c>
      <c r="I184" s="320">
        <v>4</v>
      </c>
      <c r="J184" s="320">
        <v>18</v>
      </c>
      <c r="K184" s="320" t="s">
        <v>11041</v>
      </c>
      <c r="L184" s="320"/>
      <c r="M184" s="339">
        <v>1</v>
      </c>
    </row>
    <row r="185" spans="8:13">
      <c r="H185" s="328">
        <v>2022</v>
      </c>
      <c r="I185" s="320">
        <v>4</v>
      </c>
      <c r="J185" s="320">
        <v>18</v>
      </c>
      <c r="K185" s="320" t="s">
        <v>11286</v>
      </c>
      <c r="L185" s="320"/>
      <c r="M185" s="339"/>
    </row>
    <row r="186" spans="8:13">
      <c r="H186" s="328">
        <v>2022</v>
      </c>
      <c r="I186" s="320">
        <v>4</v>
      </c>
      <c r="J186" s="320">
        <v>18</v>
      </c>
      <c r="K186" s="320" t="s">
        <v>11286</v>
      </c>
      <c r="L186" s="320" t="s">
        <v>9542</v>
      </c>
      <c r="M186" s="339">
        <v>1</v>
      </c>
    </row>
    <row r="187" spans="8:13">
      <c r="H187" s="328">
        <v>2022</v>
      </c>
      <c r="I187" s="320">
        <v>4</v>
      </c>
      <c r="J187" s="320">
        <v>18</v>
      </c>
      <c r="K187" s="320" t="s">
        <v>11287</v>
      </c>
      <c r="L187" s="320"/>
      <c r="M187" s="339">
        <v>1</v>
      </c>
    </row>
    <row r="188" spans="8:13">
      <c r="H188" s="328">
        <v>2022</v>
      </c>
      <c r="I188" s="320">
        <v>4</v>
      </c>
      <c r="J188" s="320">
        <v>18</v>
      </c>
      <c r="K188" s="320" t="s">
        <v>11288</v>
      </c>
      <c r="L188" s="320"/>
      <c r="M188" s="339"/>
    </row>
    <row r="189" spans="8:13">
      <c r="H189" s="328">
        <v>2022</v>
      </c>
      <c r="I189" s="320">
        <v>4</v>
      </c>
      <c r="J189" s="320">
        <v>18</v>
      </c>
      <c r="K189" s="320" t="s">
        <v>11288</v>
      </c>
      <c r="L189" s="320" t="s">
        <v>9542</v>
      </c>
      <c r="M189" s="339">
        <v>1</v>
      </c>
    </row>
    <row r="190" spans="8:13">
      <c r="H190" s="328">
        <v>2022</v>
      </c>
      <c r="I190" s="320">
        <v>4</v>
      </c>
      <c r="J190" s="320">
        <v>18</v>
      </c>
      <c r="K190" s="320" t="s">
        <v>11289</v>
      </c>
      <c r="L190" s="320"/>
      <c r="M190" s="339">
        <v>1</v>
      </c>
    </row>
    <row r="191" spans="8:13">
      <c r="H191" s="328">
        <v>2022</v>
      </c>
      <c r="I191" s="320">
        <v>4</v>
      </c>
      <c r="J191" s="320" t="s">
        <v>11042</v>
      </c>
      <c r="K191" s="320"/>
      <c r="L191" s="320"/>
      <c r="M191" s="339">
        <v>10</v>
      </c>
    </row>
    <row r="192" spans="8:13">
      <c r="H192" s="328">
        <v>2022</v>
      </c>
      <c r="I192" s="320" t="s">
        <v>9932</v>
      </c>
      <c r="J192" s="320"/>
      <c r="K192" s="320"/>
      <c r="L192" s="320"/>
      <c r="M192" s="339">
        <v>42</v>
      </c>
    </row>
    <row r="193" spans="8:13">
      <c r="H193" s="328">
        <v>2022</v>
      </c>
      <c r="I193" s="320">
        <v>5</v>
      </c>
      <c r="J193" s="320"/>
      <c r="K193" s="320"/>
      <c r="L193" s="320"/>
      <c r="M193" s="339"/>
    </row>
    <row r="194" spans="8:13">
      <c r="H194" s="328">
        <v>2022</v>
      </c>
      <c r="I194" s="320">
        <v>5</v>
      </c>
      <c r="J194" s="320">
        <v>19</v>
      </c>
      <c r="K194" s="320"/>
      <c r="L194" s="320"/>
      <c r="M194" s="339"/>
    </row>
    <row r="195" spans="8:13">
      <c r="H195" s="328">
        <v>2022</v>
      </c>
      <c r="I195" s="320">
        <v>5</v>
      </c>
      <c r="J195" s="320">
        <v>19</v>
      </c>
      <c r="K195" s="320" t="s">
        <v>11290</v>
      </c>
      <c r="L195" s="320"/>
      <c r="M195" s="339"/>
    </row>
    <row r="196" spans="8:13">
      <c r="H196" s="328">
        <v>2022</v>
      </c>
      <c r="I196" s="320">
        <v>5</v>
      </c>
      <c r="J196" s="320">
        <v>19</v>
      </c>
      <c r="K196" s="320" t="s">
        <v>11290</v>
      </c>
      <c r="L196" s="320" t="s">
        <v>9542</v>
      </c>
      <c r="M196" s="339">
        <v>1</v>
      </c>
    </row>
    <row r="197" spans="8:13">
      <c r="H197" s="328">
        <v>2022</v>
      </c>
      <c r="I197" s="320">
        <v>5</v>
      </c>
      <c r="J197" s="320">
        <v>19</v>
      </c>
      <c r="K197" s="320" t="s">
        <v>11291</v>
      </c>
      <c r="L197" s="320"/>
      <c r="M197" s="339">
        <v>1</v>
      </c>
    </row>
    <row r="198" spans="8:13">
      <c r="H198" s="328">
        <v>2022</v>
      </c>
      <c r="I198" s="320">
        <v>5</v>
      </c>
      <c r="J198" s="320">
        <v>19</v>
      </c>
      <c r="K198" s="320" t="s">
        <v>11292</v>
      </c>
      <c r="L198" s="320"/>
      <c r="M198" s="339"/>
    </row>
    <row r="199" spans="8:13">
      <c r="H199" s="328">
        <v>2022</v>
      </c>
      <c r="I199" s="320">
        <v>5</v>
      </c>
      <c r="J199" s="320">
        <v>19</v>
      </c>
      <c r="K199" s="320" t="s">
        <v>11292</v>
      </c>
      <c r="L199" s="320" t="s">
        <v>9542</v>
      </c>
      <c r="M199" s="339">
        <v>1</v>
      </c>
    </row>
    <row r="200" spans="8:13">
      <c r="H200" s="328">
        <v>2022</v>
      </c>
      <c r="I200" s="320">
        <v>5</v>
      </c>
      <c r="J200" s="320">
        <v>19</v>
      </c>
      <c r="K200" s="320" t="s">
        <v>11293</v>
      </c>
      <c r="L200" s="320"/>
      <c r="M200" s="339">
        <v>1</v>
      </c>
    </row>
    <row r="201" spans="8:13">
      <c r="H201" s="328">
        <v>2022</v>
      </c>
      <c r="I201" s="320">
        <v>5</v>
      </c>
      <c r="J201" s="320">
        <v>19</v>
      </c>
      <c r="K201" s="320" t="s">
        <v>11294</v>
      </c>
      <c r="L201" s="320"/>
      <c r="M201" s="339"/>
    </row>
    <row r="202" spans="8:13">
      <c r="H202" s="328">
        <v>2022</v>
      </c>
      <c r="I202" s="320">
        <v>5</v>
      </c>
      <c r="J202" s="320">
        <v>19</v>
      </c>
      <c r="K202" s="320" t="s">
        <v>11294</v>
      </c>
      <c r="L202" s="320" t="s">
        <v>9542</v>
      </c>
      <c r="M202" s="339">
        <v>1</v>
      </c>
    </row>
    <row r="203" spans="8:13">
      <c r="H203" s="328">
        <v>2022</v>
      </c>
      <c r="I203" s="320">
        <v>5</v>
      </c>
      <c r="J203" s="320">
        <v>19</v>
      </c>
      <c r="K203" s="320" t="s">
        <v>11295</v>
      </c>
      <c r="L203" s="320"/>
      <c r="M203" s="339">
        <v>1</v>
      </c>
    </row>
    <row r="204" spans="8:13">
      <c r="H204" s="328">
        <v>2022</v>
      </c>
      <c r="I204" s="320">
        <v>5</v>
      </c>
      <c r="J204" s="320">
        <v>19</v>
      </c>
      <c r="K204" s="320" t="s">
        <v>11296</v>
      </c>
      <c r="L204" s="320"/>
      <c r="M204" s="339"/>
    </row>
    <row r="205" spans="8:13">
      <c r="H205" s="328">
        <v>2022</v>
      </c>
      <c r="I205" s="320">
        <v>5</v>
      </c>
      <c r="J205" s="320">
        <v>19</v>
      </c>
      <c r="K205" s="320" t="s">
        <v>11296</v>
      </c>
      <c r="L205" s="320" t="s">
        <v>9542</v>
      </c>
      <c r="M205" s="339">
        <v>1</v>
      </c>
    </row>
    <row r="206" spans="8:13">
      <c r="H206" s="328">
        <v>2022</v>
      </c>
      <c r="I206" s="320">
        <v>5</v>
      </c>
      <c r="J206" s="320">
        <v>19</v>
      </c>
      <c r="K206" s="320" t="s">
        <v>11297</v>
      </c>
      <c r="L206" s="320"/>
      <c r="M206" s="339">
        <v>1</v>
      </c>
    </row>
    <row r="207" spans="8:13">
      <c r="H207" s="328">
        <v>2022</v>
      </c>
      <c r="I207" s="320">
        <v>5</v>
      </c>
      <c r="J207" s="320">
        <v>19</v>
      </c>
      <c r="K207" s="320" t="s">
        <v>11298</v>
      </c>
      <c r="L207" s="320"/>
      <c r="M207" s="339"/>
    </row>
    <row r="208" spans="8:13">
      <c r="H208" s="328">
        <v>2022</v>
      </c>
      <c r="I208" s="320">
        <v>5</v>
      </c>
      <c r="J208" s="320">
        <v>19</v>
      </c>
      <c r="K208" s="320" t="s">
        <v>11298</v>
      </c>
      <c r="L208" s="320" t="s">
        <v>9542</v>
      </c>
      <c r="M208" s="339">
        <v>1</v>
      </c>
    </row>
    <row r="209" spans="8:13">
      <c r="H209" s="328">
        <v>2022</v>
      </c>
      <c r="I209" s="320">
        <v>5</v>
      </c>
      <c r="J209" s="320">
        <v>19</v>
      </c>
      <c r="K209" s="320" t="s">
        <v>11299</v>
      </c>
      <c r="L209" s="320"/>
      <c r="M209" s="339">
        <v>1</v>
      </c>
    </row>
    <row r="210" spans="8:13">
      <c r="H210" s="328">
        <v>2022</v>
      </c>
      <c r="I210" s="320">
        <v>5</v>
      </c>
      <c r="J210" s="320">
        <v>19</v>
      </c>
      <c r="K210" s="320" t="s">
        <v>11300</v>
      </c>
      <c r="L210" s="320"/>
      <c r="M210" s="339"/>
    </row>
    <row r="211" spans="8:13">
      <c r="H211" s="328">
        <v>2022</v>
      </c>
      <c r="I211" s="320">
        <v>5</v>
      </c>
      <c r="J211" s="320">
        <v>19</v>
      </c>
      <c r="K211" s="320" t="s">
        <v>11300</v>
      </c>
      <c r="L211" s="320" t="s">
        <v>9542</v>
      </c>
      <c r="M211" s="339">
        <v>1</v>
      </c>
    </row>
    <row r="212" spans="8:13">
      <c r="H212" s="328">
        <v>2022</v>
      </c>
      <c r="I212" s="320">
        <v>5</v>
      </c>
      <c r="J212" s="320">
        <v>19</v>
      </c>
      <c r="K212" s="320" t="s">
        <v>11301</v>
      </c>
      <c r="L212" s="320"/>
      <c r="M212" s="339">
        <v>1</v>
      </c>
    </row>
    <row r="213" spans="8:13">
      <c r="H213" s="328">
        <v>2022</v>
      </c>
      <c r="I213" s="320">
        <v>5</v>
      </c>
      <c r="J213" s="320">
        <v>19</v>
      </c>
      <c r="K213" s="320" t="s">
        <v>11302</v>
      </c>
      <c r="L213" s="320"/>
      <c r="M213" s="339"/>
    </row>
    <row r="214" spans="8:13">
      <c r="H214" s="328">
        <v>2022</v>
      </c>
      <c r="I214" s="320">
        <v>5</v>
      </c>
      <c r="J214" s="320">
        <v>19</v>
      </c>
      <c r="K214" s="320" t="s">
        <v>11302</v>
      </c>
      <c r="L214" s="320" t="s">
        <v>9542</v>
      </c>
      <c r="M214" s="339">
        <v>1</v>
      </c>
    </row>
    <row r="215" spans="8:13">
      <c r="H215" s="328">
        <v>2022</v>
      </c>
      <c r="I215" s="320">
        <v>5</v>
      </c>
      <c r="J215" s="320">
        <v>19</v>
      </c>
      <c r="K215" s="320" t="s">
        <v>11303</v>
      </c>
      <c r="L215" s="320"/>
      <c r="M215" s="339">
        <v>1</v>
      </c>
    </row>
    <row r="216" spans="8:13">
      <c r="H216" s="328">
        <v>2022</v>
      </c>
      <c r="I216" s="320">
        <v>5</v>
      </c>
      <c r="J216" s="320">
        <v>19</v>
      </c>
      <c r="K216" s="320" t="s">
        <v>11304</v>
      </c>
      <c r="L216" s="320"/>
      <c r="M216" s="339"/>
    </row>
    <row r="217" spans="8:13">
      <c r="H217" s="328">
        <v>2022</v>
      </c>
      <c r="I217" s="320">
        <v>5</v>
      </c>
      <c r="J217" s="320">
        <v>19</v>
      </c>
      <c r="K217" s="320" t="s">
        <v>11304</v>
      </c>
      <c r="L217" s="320" t="s">
        <v>9542</v>
      </c>
      <c r="M217" s="339">
        <v>1</v>
      </c>
    </row>
    <row r="218" spans="8:13">
      <c r="H218" s="328">
        <v>2022</v>
      </c>
      <c r="I218" s="320">
        <v>5</v>
      </c>
      <c r="J218" s="320">
        <v>19</v>
      </c>
      <c r="K218" s="320" t="s">
        <v>11305</v>
      </c>
      <c r="L218" s="320"/>
      <c r="M218" s="339">
        <v>1</v>
      </c>
    </row>
    <row r="219" spans="8:13">
      <c r="H219" s="328">
        <v>2022</v>
      </c>
      <c r="I219" s="320">
        <v>5</v>
      </c>
      <c r="J219" s="320">
        <v>19</v>
      </c>
      <c r="K219" s="320" t="s">
        <v>11306</v>
      </c>
      <c r="L219" s="320"/>
      <c r="M219" s="339"/>
    </row>
    <row r="220" spans="8:13">
      <c r="H220" s="328">
        <v>2022</v>
      </c>
      <c r="I220" s="320">
        <v>5</v>
      </c>
      <c r="J220" s="320">
        <v>19</v>
      </c>
      <c r="K220" s="320" t="s">
        <v>11306</v>
      </c>
      <c r="L220" s="320" t="s">
        <v>9542</v>
      </c>
      <c r="M220" s="339">
        <v>1</v>
      </c>
    </row>
    <row r="221" spans="8:13">
      <c r="H221" s="328">
        <v>2022</v>
      </c>
      <c r="I221" s="320">
        <v>5</v>
      </c>
      <c r="J221" s="320">
        <v>19</v>
      </c>
      <c r="K221" s="320" t="s">
        <v>11307</v>
      </c>
      <c r="L221" s="320"/>
      <c r="M221" s="339">
        <v>1</v>
      </c>
    </row>
    <row r="222" spans="8:13">
      <c r="H222" s="328">
        <v>2022</v>
      </c>
      <c r="I222" s="320">
        <v>5</v>
      </c>
      <c r="J222" s="320">
        <v>19</v>
      </c>
      <c r="K222" s="320" t="s">
        <v>11308</v>
      </c>
      <c r="L222" s="320"/>
      <c r="M222" s="339"/>
    </row>
    <row r="223" spans="8:13">
      <c r="H223" s="328">
        <v>2022</v>
      </c>
      <c r="I223" s="320">
        <v>5</v>
      </c>
      <c r="J223" s="320">
        <v>19</v>
      </c>
      <c r="K223" s="320" t="s">
        <v>11308</v>
      </c>
      <c r="L223" s="320" t="s">
        <v>9542</v>
      </c>
      <c r="M223" s="339">
        <v>1</v>
      </c>
    </row>
    <row r="224" spans="8:13">
      <c r="H224" s="328">
        <v>2022</v>
      </c>
      <c r="I224" s="320">
        <v>5</v>
      </c>
      <c r="J224" s="320">
        <v>19</v>
      </c>
      <c r="K224" s="320" t="s">
        <v>11309</v>
      </c>
      <c r="L224" s="320"/>
      <c r="M224" s="339">
        <v>1</v>
      </c>
    </row>
    <row r="225" spans="8:13">
      <c r="H225" s="328">
        <v>2022</v>
      </c>
      <c r="I225" s="320">
        <v>5</v>
      </c>
      <c r="J225" s="320">
        <v>19</v>
      </c>
      <c r="K225" s="320" t="s">
        <v>11310</v>
      </c>
      <c r="L225" s="320"/>
      <c r="M225" s="339"/>
    </row>
    <row r="226" spans="8:13">
      <c r="H226" s="328">
        <v>2022</v>
      </c>
      <c r="I226" s="320">
        <v>5</v>
      </c>
      <c r="J226" s="320">
        <v>19</v>
      </c>
      <c r="K226" s="320" t="s">
        <v>11310</v>
      </c>
      <c r="L226" s="320" t="s">
        <v>9542</v>
      </c>
      <c r="M226" s="339">
        <v>1</v>
      </c>
    </row>
    <row r="227" spans="8:13">
      <c r="H227" s="328">
        <v>2022</v>
      </c>
      <c r="I227" s="320">
        <v>5</v>
      </c>
      <c r="J227" s="320">
        <v>19</v>
      </c>
      <c r="K227" s="320" t="s">
        <v>11311</v>
      </c>
      <c r="L227" s="320"/>
      <c r="M227" s="339">
        <v>1</v>
      </c>
    </row>
    <row r="228" spans="8:13">
      <c r="H228" s="328">
        <v>2022</v>
      </c>
      <c r="I228" s="320">
        <v>5</v>
      </c>
      <c r="J228" s="320">
        <v>19</v>
      </c>
      <c r="K228" s="320" t="s">
        <v>11312</v>
      </c>
      <c r="L228" s="320"/>
      <c r="M228" s="339"/>
    </row>
    <row r="229" spans="8:13">
      <c r="H229" s="328">
        <v>2022</v>
      </c>
      <c r="I229" s="320">
        <v>5</v>
      </c>
      <c r="J229" s="320">
        <v>19</v>
      </c>
      <c r="K229" s="320" t="s">
        <v>11312</v>
      </c>
      <c r="L229" s="320" t="s">
        <v>9542</v>
      </c>
      <c r="M229" s="339">
        <v>1</v>
      </c>
    </row>
    <row r="230" spans="8:13">
      <c r="H230" s="328">
        <v>2022</v>
      </c>
      <c r="I230" s="320">
        <v>5</v>
      </c>
      <c r="J230" s="320">
        <v>19</v>
      </c>
      <c r="K230" s="320" t="s">
        <v>11313</v>
      </c>
      <c r="L230" s="320"/>
      <c r="M230" s="339">
        <v>1</v>
      </c>
    </row>
    <row r="231" spans="8:13">
      <c r="H231" s="328">
        <v>2022</v>
      </c>
      <c r="I231" s="320">
        <v>5</v>
      </c>
      <c r="J231" s="320">
        <v>19</v>
      </c>
      <c r="K231" s="320" t="s">
        <v>11393</v>
      </c>
      <c r="L231" s="320"/>
      <c r="M231" s="339"/>
    </row>
    <row r="232" spans="8:13">
      <c r="H232" s="328">
        <v>2022</v>
      </c>
      <c r="I232" s="320">
        <v>5</v>
      </c>
      <c r="J232" s="320">
        <v>19</v>
      </c>
      <c r="K232" s="320" t="s">
        <v>11393</v>
      </c>
      <c r="L232" s="320" t="s">
        <v>9542</v>
      </c>
      <c r="M232" s="339">
        <v>1</v>
      </c>
    </row>
    <row r="233" spans="8:13">
      <c r="H233" s="328">
        <v>2022</v>
      </c>
      <c r="I233" s="320">
        <v>5</v>
      </c>
      <c r="J233" s="320">
        <v>19</v>
      </c>
      <c r="K233" s="320" t="s">
        <v>11394</v>
      </c>
      <c r="L233" s="320"/>
      <c r="M233" s="339">
        <v>1</v>
      </c>
    </row>
    <row r="234" spans="8:13">
      <c r="H234" s="328">
        <v>2022</v>
      </c>
      <c r="I234" s="320">
        <v>5</v>
      </c>
      <c r="J234" s="320" t="s">
        <v>11314</v>
      </c>
      <c r="K234" s="320"/>
      <c r="L234" s="320"/>
      <c r="M234" s="339">
        <v>13</v>
      </c>
    </row>
    <row r="235" spans="8:13">
      <c r="H235" s="328">
        <v>2022</v>
      </c>
      <c r="I235" s="320">
        <v>5</v>
      </c>
      <c r="J235" s="320">
        <v>20</v>
      </c>
      <c r="K235" s="320"/>
      <c r="L235" s="320"/>
      <c r="M235" s="339"/>
    </row>
    <row r="236" spans="8:13">
      <c r="H236" s="328">
        <v>2022</v>
      </c>
      <c r="I236" s="320">
        <v>5</v>
      </c>
      <c r="J236" s="320">
        <v>20</v>
      </c>
      <c r="K236" s="320" t="s">
        <v>11393</v>
      </c>
      <c r="L236" s="320"/>
      <c r="M236" s="339"/>
    </row>
    <row r="237" spans="8:13">
      <c r="H237" s="328">
        <v>2022</v>
      </c>
      <c r="I237" s="320">
        <v>5</v>
      </c>
      <c r="J237" s="320">
        <v>20</v>
      </c>
      <c r="K237" s="320" t="s">
        <v>11393</v>
      </c>
      <c r="L237" s="320" t="s">
        <v>9542</v>
      </c>
      <c r="M237" s="339">
        <v>1</v>
      </c>
    </row>
    <row r="238" spans="8:13">
      <c r="H238" s="328">
        <v>2022</v>
      </c>
      <c r="I238" s="320">
        <v>5</v>
      </c>
      <c r="J238" s="320">
        <v>20</v>
      </c>
      <c r="K238" s="320" t="s">
        <v>11394</v>
      </c>
      <c r="L238" s="320"/>
      <c r="M238" s="339">
        <v>1</v>
      </c>
    </row>
    <row r="239" spans="8:13">
      <c r="H239" s="328">
        <v>2022</v>
      </c>
      <c r="I239" s="320">
        <v>5</v>
      </c>
      <c r="J239" s="320">
        <v>20</v>
      </c>
      <c r="K239" s="320" t="s">
        <v>11395</v>
      </c>
      <c r="L239" s="320"/>
      <c r="M239" s="339"/>
    </row>
    <row r="240" spans="8:13">
      <c r="H240" s="328">
        <v>2022</v>
      </c>
      <c r="I240" s="320">
        <v>5</v>
      </c>
      <c r="J240" s="320">
        <v>20</v>
      </c>
      <c r="K240" s="320" t="s">
        <v>11395</v>
      </c>
      <c r="L240" s="320" t="s">
        <v>9542</v>
      </c>
      <c r="M240" s="339">
        <v>1</v>
      </c>
    </row>
    <row r="241" spans="8:13">
      <c r="H241" s="328">
        <v>2022</v>
      </c>
      <c r="I241" s="320">
        <v>5</v>
      </c>
      <c r="J241" s="320">
        <v>20</v>
      </c>
      <c r="K241" s="320" t="s">
        <v>11396</v>
      </c>
      <c r="L241" s="320"/>
      <c r="M241" s="339">
        <v>1</v>
      </c>
    </row>
    <row r="242" spans="8:13">
      <c r="H242" s="328">
        <v>2022</v>
      </c>
      <c r="I242" s="320">
        <v>5</v>
      </c>
      <c r="J242" s="320">
        <v>20</v>
      </c>
      <c r="K242" s="320" t="s">
        <v>11397</v>
      </c>
      <c r="L242" s="320"/>
      <c r="M242" s="339"/>
    </row>
    <row r="243" spans="8:13">
      <c r="H243" s="328">
        <v>2022</v>
      </c>
      <c r="I243" s="320">
        <v>5</v>
      </c>
      <c r="J243" s="320">
        <v>20</v>
      </c>
      <c r="K243" s="320" t="s">
        <v>11397</v>
      </c>
      <c r="L243" s="320" t="s">
        <v>9542</v>
      </c>
      <c r="M243" s="339">
        <v>1</v>
      </c>
    </row>
    <row r="244" spans="8:13">
      <c r="H244" s="328">
        <v>2022</v>
      </c>
      <c r="I244" s="320">
        <v>5</v>
      </c>
      <c r="J244" s="320">
        <v>20</v>
      </c>
      <c r="K244" s="320" t="s">
        <v>11398</v>
      </c>
      <c r="L244" s="320"/>
      <c r="M244" s="339">
        <v>1</v>
      </c>
    </row>
    <row r="245" spans="8:13">
      <c r="H245" s="328">
        <v>2022</v>
      </c>
      <c r="I245" s="320">
        <v>5</v>
      </c>
      <c r="J245" s="320">
        <v>20</v>
      </c>
      <c r="K245" s="320" t="s">
        <v>11399</v>
      </c>
      <c r="L245" s="320"/>
      <c r="M245" s="339"/>
    </row>
    <row r="246" spans="8:13">
      <c r="H246" s="328">
        <v>2022</v>
      </c>
      <c r="I246" s="320">
        <v>5</v>
      </c>
      <c r="J246" s="320">
        <v>20</v>
      </c>
      <c r="K246" s="320" t="s">
        <v>11399</v>
      </c>
      <c r="L246" s="320" t="s">
        <v>9542</v>
      </c>
      <c r="M246" s="339">
        <v>1</v>
      </c>
    </row>
    <row r="247" spans="8:13">
      <c r="H247" s="328">
        <v>2022</v>
      </c>
      <c r="I247" s="320">
        <v>5</v>
      </c>
      <c r="J247" s="320">
        <v>20</v>
      </c>
      <c r="K247" s="320" t="s">
        <v>11400</v>
      </c>
      <c r="L247" s="320"/>
      <c r="M247" s="339">
        <v>1</v>
      </c>
    </row>
    <row r="248" spans="8:13">
      <c r="H248" s="328">
        <v>2022</v>
      </c>
      <c r="I248" s="320">
        <v>5</v>
      </c>
      <c r="J248" s="320">
        <v>20</v>
      </c>
      <c r="K248" s="320" t="s">
        <v>11401</v>
      </c>
      <c r="L248" s="320"/>
      <c r="M248" s="339"/>
    </row>
    <row r="249" spans="8:13">
      <c r="H249" s="328">
        <v>2022</v>
      </c>
      <c r="I249" s="320">
        <v>5</v>
      </c>
      <c r="J249" s="320">
        <v>20</v>
      </c>
      <c r="K249" s="320" t="s">
        <v>11401</v>
      </c>
      <c r="L249" s="320" t="s">
        <v>9542</v>
      </c>
      <c r="M249" s="339">
        <v>1</v>
      </c>
    </row>
    <row r="250" spans="8:13">
      <c r="H250" s="328">
        <v>2022</v>
      </c>
      <c r="I250" s="320">
        <v>5</v>
      </c>
      <c r="J250" s="320">
        <v>20</v>
      </c>
      <c r="K250" s="320" t="s">
        <v>11402</v>
      </c>
      <c r="L250" s="320"/>
      <c r="M250" s="339">
        <v>1</v>
      </c>
    </row>
    <row r="251" spans="8:13">
      <c r="H251" s="328">
        <v>2022</v>
      </c>
      <c r="I251" s="320">
        <v>5</v>
      </c>
      <c r="J251" s="320">
        <v>20</v>
      </c>
      <c r="K251" s="320" t="s">
        <v>11403</v>
      </c>
      <c r="L251" s="320"/>
      <c r="M251" s="339"/>
    </row>
    <row r="252" spans="8:13">
      <c r="H252" s="328">
        <v>2022</v>
      </c>
      <c r="I252" s="320">
        <v>5</v>
      </c>
      <c r="J252" s="320">
        <v>20</v>
      </c>
      <c r="K252" s="320" t="s">
        <v>11403</v>
      </c>
      <c r="L252" s="320" t="s">
        <v>9542</v>
      </c>
      <c r="M252" s="339">
        <v>1</v>
      </c>
    </row>
    <row r="253" spans="8:13">
      <c r="H253" s="328">
        <v>2022</v>
      </c>
      <c r="I253" s="320">
        <v>5</v>
      </c>
      <c r="J253" s="320">
        <v>20</v>
      </c>
      <c r="K253" s="320" t="s">
        <v>11404</v>
      </c>
      <c r="L253" s="320"/>
      <c r="M253" s="339">
        <v>1</v>
      </c>
    </row>
    <row r="254" spans="8:13">
      <c r="H254" s="328">
        <v>2022</v>
      </c>
      <c r="I254" s="320">
        <v>5</v>
      </c>
      <c r="J254" s="320">
        <v>20</v>
      </c>
      <c r="K254" s="320" t="s">
        <v>11405</v>
      </c>
      <c r="L254" s="320"/>
      <c r="M254" s="339"/>
    </row>
    <row r="255" spans="8:13">
      <c r="H255" s="328">
        <v>2022</v>
      </c>
      <c r="I255" s="320">
        <v>5</v>
      </c>
      <c r="J255" s="320">
        <v>20</v>
      </c>
      <c r="K255" s="320" t="s">
        <v>11405</v>
      </c>
      <c r="L255" s="320" t="s">
        <v>9542</v>
      </c>
      <c r="M255" s="339">
        <v>1</v>
      </c>
    </row>
    <row r="256" spans="8:13">
      <c r="H256" s="328">
        <v>2022</v>
      </c>
      <c r="I256" s="320">
        <v>5</v>
      </c>
      <c r="J256" s="320">
        <v>20</v>
      </c>
      <c r="K256" s="320" t="s">
        <v>11406</v>
      </c>
      <c r="L256" s="320"/>
      <c r="M256" s="339">
        <v>1</v>
      </c>
    </row>
    <row r="257" spans="8:13">
      <c r="H257" s="328">
        <v>2022</v>
      </c>
      <c r="I257" s="320">
        <v>5</v>
      </c>
      <c r="J257" s="320">
        <v>20</v>
      </c>
      <c r="K257" s="320" t="s">
        <v>11407</v>
      </c>
      <c r="L257" s="320"/>
      <c r="M257" s="339"/>
    </row>
    <row r="258" spans="8:13">
      <c r="H258" s="328">
        <v>2022</v>
      </c>
      <c r="I258" s="320">
        <v>5</v>
      </c>
      <c r="J258" s="320">
        <v>20</v>
      </c>
      <c r="K258" s="320" t="s">
        <v>11407</v>
      </c>
      <c r="L258" s="320" t="s">
        <v>9542</v>
      </c>
      <c r="M258" s="339">
        <v>1</v>
      </c>
    </row>
    <row r="259" spans="8:13">
      <c r="H259" s="328">
        <v>2022</v>
      </c>
      <c r="I259" s="320">
        <v>5</v>
      </c>
      <c r="J259" s="320">
        <v>20</v>
      </c>
      <c r="K259" s="320" t="s">
        <v>11408</v>
      </c>
      <c r="L259" s="320"/>
      <c r="M259" s="339">
        <v>1</v>
      </c>
    </row>
    <row r="260" spans="8:13">
      <c r="H260" s="328">
        <v>2022</v>
      </c>
      <c r="I260" s="320">
        <v>5</v>
      </c>
      <c r="J260" s="320">
        <v>20</v>
      </c>
      <c r="K260" s="320" t="s">
        <v>11409</v>
      </c>
      <c r="L260" s="320"/>
      <c r="M260" s="339"/>
    </row>
    <row r="261" spans="8:13">
      <c r="H261" s="328">
        <v>2022</v>
      </c>
      <c r="I261" s="320">
        <v>5</v>
      </c>
      <c r="J261" s="320">
        <v>20</v>
      </c>
      <c r="K261" s="320" t="s">
        <v>11409</v>
      </c>
      <c r="L261" s="320" t="s">
        <v>9542</v>
      </c>
      <c r="M261" s="339">
        <v>1</v>
      </c>
    </row>
    <row r="262" spans="8:13">
      <c r="H262" s="328">
        <v>2022</v>
      </c>
      <c r="I262" s="320">
        <v>5</v>
      </c>
      <c r="J262" s="320">
        <v>20</v>
      </c>
      <c r="K262" s="320" t="s">
        <v>11410</v>
      </c>
      <c r="L262" s="320"/>
      <c r="M262" s="339">
        <v>1</v>
      </c>
    </row>
    <row r="263" spans="8:13">
      <c r="H263" s="328">
        <v>2022</v>
      </c>
      <c r="I263" s="320">
        <v>5</v>
      </c>
      <c r="J263" s="320">
        <v>20</v>
      </c>
      <c r="K263" s="320" t="s">
        <v>11411</v>
      </c>
      <c r="L263" s="320"/>
      <c r="M263" s="339"/>
    </row>
    <row r="264" spans="8:13">
      <c r="H264" s="328">
        <v>2022</v>
      </c>
      <c r="I264" s="320">
        <v>5</v>
      </c>
      <c r="J264" s="320">
        <v>20</v>
      </c>
      <c r="K264" s="320" t="s">
        <v>11411</v>
      </c>
      <c r="L264" s="320" t="s">
        <v>9542</v>
      </c>
      <c r="M264" s="339">
        <v>1</v>
      </c>
    </row>
    <row r="265" spans="8:13">
      <c r="H265" s="328">
        <v>2022</v>
      </c>
      <c r="I265" s="320">
        <v>5</v>
      </c>
      <c r="J265" s="320">
        <v>20</v>
      </c>
      <c r="K265" s="320" t="s">
        <v>11412</v>
      </c>
      <c r="L265" s="320"/>
      <c r="M265" s="339">
        <v>1</v>
      </c>
    </row>
    <row r="266" spans="8:13">
      <c r="H266" s="328">
        <v>2022</v>
      </c>
      <c r="I266" s="320">
        <v>5</v>
      </c>
      <c r="J266" s="320">
        <v>20</v>
      </c>
      <c r="K266" s="320" t="s">
        <v>11413</v>
      </c>
      <c r="L266" s="320"/>
      <c r="M266" s="339"/>
    </row>
    <row r="267" spans="8:13">
      <c r="H267" s="328">
        <v>2022</v>
      </c>
      <c r="I267" s="320">
        <v>5</v>
      </c>
      <c r="J267" s="320">
        <v>20</v>
      </c>
      <c r="K267" s="320" t="s">
        <v>11413</v>
      </c>
      <c r="L267" s="320" t="s">
        <v>9542</v>
      </c>
      <c r="M267" s="339">
        <v>1</v>
      </c>
    </row>
    <row r="268" spans="8:13">
      <c r="H268" s="328">
        <v>2022</v>
      </c>
      <c r="I268" s="320">
        <v>5</v>
      </c>
      <c r="J268" s="320">
        <v>20</v>
      </c>
      <c r="K268" s="320" t="s">
        <v>11414</v>
      </c>
      <c r="L268" s="320"/>
      <c r="M268" s="339">
        <v>1</v>
      </c>
    </row>
    <row r="269" spans="8:13">
      <c r="H269" s="328">
        <v>2022</v>
      </c>
      <c r="I269" s="320">
        <v>5</v>
      </c>
      <c r="J269" s="320">
        <v>20</v>
      </c>
      <c r="K269" s="320" t="s">
        <v>11415</v>
      </c>
      <c r="L269" s="320"/>
      <c r="M269" s="339"/>
    </row>
    <row r="270" spans="8:13">
      <c r="H270" s="328">
        <v>2022</v>
      </c>
      <c r="I270" s="320">
        <v>5</v>
      </c>
      <c r="J270" s="320">
        <v>20</v>
      </c>
      <c r="K270" s="320" t="s">
        <v>11415</v>
      </c>
      <c r="L270" s="320" t="s">
        <v>9542</v>
      </c>
      <c r="M270" s="339">
        <v>1</v>
      </c>
    </row>
    <row r="271" spans="8:13">
      <c r="H271" s="328">
        <v>2022</v>
      </c>
      <c r="I271" s="320">
        <v>5</v>
      </c>
      <c r="J271" s="320">
        <v>20</v>
      </c>
      <c r="K271" s="320" t="s">
        <v>11416</v>
      </c>
      <c r="L271" s="320"/>
      <c r="M271" s="339">
        <v>1</v>
      </c>
    </row>
    <row r="272" spans="8:13">
      <c r="H272" s="328">
        <v>2022</v>
      </c>
      <c r="I272" s="320">
        <v>5</v>
      </c>
      <c r="J272" s="320">
        <v>20</v>
      </c>
      <c r="K272" s="320" t="s">
        <v>11521</v>
      </c>
      <c r="L272" s="320"/>
      <c r="M272" s="339"/>
    </row>
    <row r="273" spans="8:13">
      <c r="H273" s="328">
        <v>2022</v>
      </c>
      <c r="I273" s="320">
        <v>5</v>
      </c>
      <c r="J273" s="320">
        <v>20</v>
      </c>
      <c r="K273" s="320" t="s">
        <v>11521</v>
      </c>
      <c r="L273" s="320" t="s">
        <v>9542</v>
      </c>
      <c r="M273" s="339">
        <v>1</v>
      </c>
    </row>
    <row r="274" spans="8:13">
      <c r="H274" s="328">
        <v>2022</v>
      </c>
      <c r="I274" s="320">
        <v>5</v>
      </c>
      <c r="J274" s="320">
        <v>20</v>
      </c>
      <c r="K274" s="320" t="s">
        <v>11522</v>
      </c>
      <c r="L274" s="320"/>
      <c r="M274" s="339">
        <v>1</v>
      </c>
    </row>
    <row r="275" spans="8:13">
      <c r="H275" s="328">
        <v>2022</v>
      </c>
      <c r="I275" s="320">
        <v>5</v>
      </c>
      <c r="J275" s="320" t="s">
        <v>11417</v>
      </c>
      <c r="K275" s="320"/>
      <c r="L275" s="320"/>
      <c r="M275" s="339">
        <v>13</v>
      </c>
    </row>
    <row r="276" spans="8:13">
      <c r="H276" s="328">
        <v>2022</v>
      </c>
      <c r="I276" s="320">
        <v>5</v>
      </c>
      <c r="J276" s="320">
        <v>21</v>
      </c>
      <c r="K276" s="320"/>
      <c r="L276" s="320"/>
      <c r="M276" s="339"/>
    </row>
    <row r="277" spans="8:13">
      <c r="H277" s="328">
        <v>2022</v>
      </c>
      <c r="I277" s="320">
        <v>5</v>
      </c>
      <c r="J277" s="320">
        <v>21</v>
      </c>
      <c r="K277" s="320" t="s">
        <v>11523</v>
      </c>
      <c r="L277" s="320"/>
      <c r="M277" s="339"/>
    </row>
    <row r="278" spans="8:13">
      <c r="H278" s="328">
        <v>2022</v>
      </c>
      <c r="I278" s="320">
        <v>5</v>
      </c>
      <c r="J278" s="320">
        <v>21</v>
      </c>
      <c r="K278" s="320" t="s">
        <v>11523</v>
      </c>
      <c r="L278" s="320" t="s">
        <v>9542</v>
      </c>
      <c r="M278" s="339">
        <v>2</v>
      </c>
    </row>
    <row r="279" spans="8:13">
      <c r="H279" s="328">
        <v>2022</v>
      </c>
      <c r="I279" s="320">
        <v>5</v>
      </c>
      <c r="J279" s="320">
        <v>21</v>
      </c>
      <c r="K279" s="320" t="s">
        <v>11524</v>
      </c>
      <c r="L279" s="320"/>
      <c r="M279" s="339">
        <v>2</v>
      </c>
    </row>
    <row r="280" spans="8:13">
      <c r="H280" s="328">
        <v>2022</v>
      </c>
      <c r="I280" s="320">
        <v>5</v>
      </c>
      <c r="J280" s="320">
        <v>21</v>
      </c>
      <c r="K280" s="320" t="s">
        <v>11516</v>
      </c>
      <c r="L280" s="320"/>
      <c r="M280" s="339"/>
    </row>
    <row r="281" spans="8:13">
      <c r="H281" s="328">
        <v>2022</v>
      </c>
      <c r="I281" s="320">
        <v>5</v>
      </c>
      <c r="J281" s="320">
        <v>21</v>
      </c>
      <c r="K281" s="320" t="s">
        <v>11516</v>
      </c>
      <c r="L281" s="320" t="s">
        <v>9542</v>
      </c>
      <c r="M281" s="339">
        <v>1</v>
      </c>
    </row>
    <row r="282" spans="8:13">
      <c r="H282" s="328">
        <v>2022</v>
      </c>
      <c r="I282" s="320">
        <v>5</v>
      </c>
      <c r="J282" s="320">
        <v>21</v>
      </c>
      <c r="K282" s="320" t="s">
        <v>11517</v>
      </c>
      <c r="L282" s="320"/>
      <c r="M282" s="339">
        <v>1</v>
      </c>
    </row>
    <row r="283" spans="8:13">
      <c r="H283" s="328">
        <v>2022</v>
      </c>
      <c r="I283" s="320">
        <v>5</v>
      </c>
      <c r="J283" s="320">
        <v>21</v>
      </c>
      <c r="K283" s="320" t="s">
        <v>11518</v>
      </c>
      <c r="L283" s="320"/>
      <c r="M283" s="339"/>
    </row>
    <row r="284" spans="8:13">
      <c r="H284" s="328">
        <v>2022</v>
      </c>
      <c r="I284" s="320">
        <v>5</v>
      </c>
      <c r="J284" s="320">
        <v>21</v>
      </c>
      <c r="K284" s="320" t="s">
        <v>11518</v>
      </c>
      <c r="L284" s="320" t="s">
        <v>9542</v>
      </c>
      <c r="M284" s="339">
        <v>1</v>
      </c>
    </row>
    <row r="285" spans="8:13">
      <c r="H285" s="328">
        <v>2022</v>
      </c>
      <c r="I285" s="320">
        <v>5</v>
      </c>
      <c r="J285" s="320">
        <v>21</v>
      </c>
      <c r="K285" s="320" t="s">
        <v>11519</v>
      </c>
      <c r="L285" s="320"/>
      <c r="M285" s="339">
        <v>1</v>
      </c>
    </row>
    <row r="286" spans="8:13">
      <c r="H286" s="328">
        <v>2022</v>
      </c>
      <c r="I286" s="320">
        <v>5</v>
      </c>
      <c r="J286" s="320">
        <v>21</v>
      </c>
      <c r="K286" s="320" t="s">
        <v>11525</v>
      </c>
      <c r="L286" s="320"/>
      <c r="M286" s="339"/>
    </row>
    <row r="287" spans="8:13">
      <c r="H287" s="328">
        <v>2022</v>
      </c>
      <c r="I287" s="320">
        <v>5</v>
      </c>
      <c r="J287" s="320">
        <v>21</v>
      </c>
      <c r="K287" s="320" t="s">
        <v>11525</v>
      </c>
      <c r="L287" s="320" t="s">
        <v>9542</v>
      </c>
      <c r="M287" s="339">
        <v>1</v>
      </c>
    </row>
    <row r="288" spans="8:13">
      <c r="H288" s="328">
        <v>2022</v>
      </c>
      <c r="I288" s="320">
        <v>5</v>
      </c>
      <c r="J288" s="320">
        <v>21</v>
      </c>
      <c r="K288" s="320" t="s">
        <v>11526</v>
      </c>
      <c r="L288" s="320"/>
      <c r="M288" s="339">
        <v>1</v>
      </c>
    </row>
    <row r="289" spans="8:13">
      <c r="H289" s="328">
        <v>2022</v>
      </c>
      <c r="I289" s="320">
        <v>5</v>
      </c>
      <c r="J289" s="320">
        <v>21</v>
      </c>
      <c r="K289" s="320" t="s">
        <v>11527</v>
      </c>
      <c r="L289" s="320"/>
      <c r="M289" s="339"/>
    </row>
    <row r="290" spans="8:13">
      <c r="H290" s="328">
        <v>2022</v>
      </c>
      <c r="I290" s="320">
        <v>5</v>
      </c>
      <c r="J290" s="320">
        <v>21</v>
      </c>
      <c r="K290" s="320" t="s">
        <v>11527</v>
      </c>
      <c r="L290" s="320" t="s">
        <v>9542</v>
      </c>
      <c r="M290" s="339">
        <v>1</v>
      </c>
    </row>
    <row r="291" spans="8:13">
      <c r="H291" s="328">
        <v>2022</v>
      </c>
      <c r="I291" s="320">
        <v>5</v>
      </c>
      <c r="J291" s="320">
        <v>21</v>
      </c>
      <c r="K291" s="320" t="s">
        <v>11528</v>
      </c>
      <c r="L291" s="320"/>
      <c r="M291" s="339">
        <v>1</v>
      </c>
    </row>
    <row r="292" spans="8:13">
      <c r="H292" s="328">
        <v>2022</v>
      </c>
      <c r="I292" s="320">
        <v>5</v>
      </c>
      <c r="J292" s="320">
        <v>21</v>
      </c>
      <c r="K292" s="320" t="s">
        <v>11529</v>
      </c>
      <c r="L292" s="320"/>
      <c r="M292" s="339"/>
    </row>
    <row r="293" spans="8:13">
      <c r="H293" s="328">
        <v>2022</v>
      </c>
      <c r="I293" s="320">
        <v>5</v>
      </c>
      <c r="J293" s="320">
        <v>21</v>
      </c>
      <c r="K293" s="320" t="s">
        <v>11529</v>
      </c>
      <c r="L293" s="320" t="s">
        <v>9542</v>
      </c>
      <c r="M293" s="339">
        <v>1</v>
      </c>
    </row>
    <row r="294" spans="8:13">
      <c r="H294" s="328">
        <v>2022</v>
      </c>
      <c r="I294" s="320">
        <v>5</v>
      </c>
      <c r="J294" s="320">
        <v>21</v>
      </c>
      <c r="K294" s="320" t="s">
        <v>11530</v>
      </c>
      <c r="L294" s="320"/>
      <c r="M294" s="339">
        <v>1</v>
      </c>
    </row>
    <row r="295" spans="8:13">
      <c r="H295" s="328">
        <v>2022</v>
      </c>
      <c r="I295" s="320">
        <v>5</v>
      </c>
      <c r="J295" s="320">
        <v>21</v>
      </c>
      <c r="K295" s="320" t="s">
        <v>11531</v>
      </c>
      <c r="L295" s="320"/>
      <c r="M295" s="339"/>
    </row>
    <row r="296" spans="8:13">
      <c r="H296" s="328">
        <v>2022</v>
      </c>
      <c r="I296" s="320">
        <v>5</v>
      </c>
      <c r="J296" s="320">
        <v>21</v>
      </c>
      <c r="K296" s="320" t="s">
        <v>11531</v>
      </c>
      <c r="L296" s="320" t="s">
        <v>9542</v>
      </c>
      <c r="M296" s="339">
        <v>1</v>
      </c>
    </row>
    <row r="297" spans="8:13">
      <c r="H297" s="328">
        <v>2022</v>
      </c>
      <c r="I297" s="320">
        <v>5</v>
      </c>
      <c r="J297" s="320">
        <v>21</v>
      </c>
      <c r="K297" s="320" t="s">
        <v>11532</v>
      </c>
      <c r="L297" s="320"/>
      <c r="M297" s="339">
        <v>1</v>
      </c>
    </row>
    <row r="298" spans="8:13">
      <c r="H298" s="328">
        <v>2022</v>
      </c>
      <c r="I298" s="320">
        <v>5</v>
      </c>
      <c r="J298" s="320">
        <v>21</v>
      </c>
      <c r="K298" s="320" t="s">
        <v>11533</v>
      </c>
      <c r="L298" s="320"/>
      <c r="M298" s="339"/>
    </row>
    <row r="299" spans="8:13">
      <c r="H299" s="328">
        <v>2022</v>
      </c>
      <c r="I299" s="320">
        <v>5</v>
      </c>
      <c r="J299" s="320">
        <v>21</v>
      </c>
      <c r="K299" s="320" t="s">
        <v>11533</v>
      </c>
      <c r="L299" s="320" t="s">
        <v>9542</v>
      </c>
      <c r="M299" s="339">
        <v>1</v>
      </c>
    </row>
    <row r="300" spans="8:13">
      <c r="H300" s="328">
        <v>2022</v>
      </c>
      <c r="I300" s="320">
        <v>5</v>
      </c>
      <c r="J300" s="320">
        <v>21</v>
      </c>
      <c r="K300" s="320" t="s">
        <v>11534</v>
      </c>
      <c r="L300" s="320"/>
      <c r="M300" s="339">
        <v>1</v>
      </c>
    </row>
    <row r="301" spans="8:13">
      <c r="H301" s="328">
        <v>2022</v>
      </c>
      <c r="I301" s="320">
        <v>5</v>
      </c>
      <c r="J301" s="320">
        <v>21</v>
      </c>
      <c r="K301" s="320" t="s">
        <v>11535</v>
      </c>
      <c r="L301" s="320"/>
      <c r="M301" s="339"/>
    </row>
    <row r="302" spans="8:13">
      <c r="H302" s="328">
        <v>2022</v>
      </c>
      <c r="I302" s="320">
        <v>5</v>
      </c>
      <c r="J302" s="320">
        <v>21</v>
      </c>
      <c r="K302" s="320" t="s">
        <v>11535</v>
      </c>
      <c r="L302" s="320" t="s">
        <v>9542</v>
      </c>
      <c r="M302" s="339">
        <v>1</v>
      </c>
    </row>
    <row r="303" spans="8:13">
      <c r="H303" s="328">
        <v>2022</v>
      </c>
      <c r="I303" s="320">
        <v>5</v>
      </c>
      <c r="J303" s="320">
        <v>21</v>
      </c>
      <c r="K303" s="320" t="s">
        <v>11536</v>
      </c>
      <c r="L303" s="320"/>
      <c r="M303" s="339">
        <v>1</v>
      </c>
    </row>
    <row r="304" spans="8:13">
      <c r="H304" s="328">
        <v>2022</v>
      </c>
      <c r="I304" s="320">
        <v>5</v>
      </c>
      <c r="J304" s="320">
        <v>21</v>
      </c>
      <c r="K304" s="320" t="s">
        <v>11537</v>
      </c>
      <c r="L304" s="320"/>
      <c r="M304" s="339"/>
    </row>
    <row r="305" spans="8:13">
      <c r="H305" s="328">
        <v>2022</v>
      </c>
      <c r="I305" s="320">
        <v>5</v>
      </c>
      <c r="J305" s="320">
        <v>21</v>
      </c>
      <c r="K305" s="320" t="s">
        <v>11537</v>
      </c>
      <c r="L305" s="320" t="s">
        <v>9542</v>
      </c>
      <c r="M305" s="339">
        <v>1</v>
      </c>
    </row>
    <row r="306" spans="8:13">
      <c r="H306" s="328">
        <v>2022</v>
      </c>
      <c r="I306" s="320">
        <v>5</v>
      </c>
      <c r="J306" s="320">
        <v>21</v>
      </c>
      <c r="K306" s="320" t="s">
        <v>11538</v>
      </c>
      <c r="L306" s="320"/>
      <c r="M306" s="339">
        <v>1</v>
      </c>
    </row>
    <row r="307" spans="8:13">
      <c r="H307" s="328">
        <v>2022</v>
      </c>
      <c r="I307" s="320">
        <v>5</v>
      </c>
      <c r="J307" s="320">
        <v>21</v>
      </c>
      <c r="K307" s="320" t="s">
        <v>11539</v>
      </c>
      <c r="L307" s="320"/>
      <c r="M307" s="339"/>
    </row>
    <row r="308" spans="8:13">
      <c r="H308" s="328">
        <v>2022</v>
      </c>
      <c r="I308" s="320">
        <v>5</v>
      </c>
      <c r="J308" s="320">
        <v>21</v>
      </c>
      <c r="K308" s="320" t="s">
        <v>11539</v>
      </c>
      <c r="L308" s="320" t="s">
        <v>9542</v>
      </c>
      <c r="M308" s="339">
        <v>1</v>
      </c>
    </row>
    <row r="309" spans="8:13">
      <c r="H309" s="328">
        <v>2022</v>
      </c>
      <c r="I309" s="320">
        <v>5</v>
      </c>
      <c r="J309" s="320">
        <v>21</v>
      </c>
      <c r="K309" s="320" t="s">
        <v>11540</v>
      </c>
      <c r="L309" s="320"/>
      <c r="M309" s="339">
        <v>1</v>
      </c>
    </row>
    <row r="310" spans="8:13">
      <c r="H310" s="328">
        <v>2022</v>
      </c>
      <c r="I310" s="320">
        <v>5</v>
      </c>
      <c r="J310" s="320">
        <v>21</v>
      </c>
      <c r="K310" s="320" t="s">
        <v>11541</v>
      </c>
      <c r="L310" s="320"/>
      <c r="M310" s="339"/>
    </row>
    <row r="311" spans="8:13">
      <c r="H311" s="328">
        <v>2022</v>
      </c>
      <c r="I311" s="320">
        <v>5</v>
      </c>
      <c r="J311" s="320">
        <v>21</v>
      </c>
      <c r="K311" s="320" t="s">
        <v>11541</v>
      </c>
      <c r="L311" s="320" t="s">
        <v>9542</v>
      </c>
      <c r="M311" s="339">
        <v>1</v>
      </c>
    </row>
    <row r="312" spans="8:13">
      <c r="H312" s="328">
        <v>2022</v>
      </c>
      <c r="I312" s="320">
        <v>5</v>
      </c>
      <c r="J312" s="320">
        <v>21</v>
      </c>
      <c r="K312" s="320" t="s">
        <v>11542</v>
      </c>
      <c r="L312" s="320"/>
      <c r="M312" s="339">
        <v>1</v>
      </c>
    </row>
    <row r="313" spans="8:13">
      <c r="H313" s="328">
        <v>2022</v>
      </c>
      <c r="I313" s="320">
        <v>5</v>
      </c>
      <c r="J313" s="320">
        <v>21</v>
      </c>
      <c r="K313" s="320" t="s">
        <v>11574</v>
      </c>
      <c r="L313" s="320"/>
      <c r="M313" s="339"/>
    </row>
    <row r="314" spans="8:13">
      <c r="H314" s="328">
        <v>2022</v>
      </c>
      <c r="I314" s="320">
        <v>5</v>
      </c>
      <c r="J314" s="320">
        <v>21</v>
      </c>
      <c r="K314" s="320" t="s">
        <v>11574</v>
      </c>
      <c r="L314" s="320" t="s">
        <v>9542</v>
      </c>
      <c r="M314" s="339">
        <v>1</v>
      </c>
    </row>
    <row r="315" spans="8:13">
      <c r="H315" s="328">
        <v>2022</v>
      </c>
      <c r="I315" s="320">
        <v>5</v>
      </c>
      <c r="J315" s="320">
        <v>21</v>
      </c>
      <c r="K315" s="320" t="s">
        <v>11575</v>
      </c>
      <c r="L315" s="320"/>
      <c r="M315" s="339">
        <v>1</v>
      </c>
    </row>
    <row r="316" spans="8:13">
      <c r="H316" s="328">
        <v>2022</v>
      </c>
      <c r="I316" s="320">
        <v>5</v>
      </c>
      <c r="J316" s="320">
        <v>21</v>
      </c>
      <c r="K316" s="320" t="s">
        <v>11576</v>
      </c>
      <c r="L316" s="320"/>
      <c r="M316" s="339"/>
    </row>
    <row r="317" spans="8:13">
      <c r="H317" s="328">
        <v>2022</v>
      </c>
      <c r="I317" s="320">
        <v>5</v>
      </c>
      <c r="J317" s="320">
        <v>21</v>
      </c>
      <c r="K317" s="320" t="s">
        <v>11576</v>
      </c>
      <c r="L317" s="320" t="s">
        <v>9542</v>
      </c>
      <c r="M317" s="339">
        <v>1</v>
      </c>
    </row>
    <row r="318" spans="8:13">
      <c r="H318" s="328">
        <v>2022</v>
      </c>
      <c r="I318" s="320">
        <v>5</v>
      </c>
      <c r="J318" s="320">
        <v>21</v>
      </c>
      <c r="K318" s="320" t="s">
        <v>11577</v>
      </c>
      <c r="L318" s="320"/>
      <c r="M318" s="339">
        <v>1</v>
      </c>
    </row>
    <row r="319" spans="8:13">
      <c r="H319" s="328">
        <v>2022</v>
      </c>
      <c r="I319" s="320">
        <v>5</v>
      </c>
      <c r="J319" s="320" t="s">
        <v>11520</v>
      </c>
      <c r="K319" s="320"/>
      <c r="L319" s="320"/>
      <c r="M319" s="339">
        <v>15</v>
      </c>
    </row>
    <row r="320" spans="8:13">
      <c r="H320" s="328">
        <v>2022</v>
      </c>
      <c r="I320" s="320">
        <v>5</v>
      </c>
      <c r="J320" s="320">
        <v>22</v>
      </c>
      <c r="K320" s="320"/>
      <c r="L320" s="320"/>
      <c r="M320" s="339"/>
    </row>
    <row r="321" spans="8:13">
      <c r="H321" s="328">
        <v>2022</v>
      </c>
      <c r="I321" s="320">
        <v>5</v>
      </c>
      <c r="J321" s="320">
        <v>22</v>
      </c>
      <c r="K321" s="320" t="s">
        <v>11578</v>
      </c>
      <c r="L321" s="320"/>
      <c r="M321" s="339"/>
    </row>
    <row r="322" spans="8:13">
      <c r="H322" s="328">
        <v>2022</v>
      </c>
      <c r="I322" s="320">
        <v>5</v>
      </c>
      <c r="J322" s="320">
        <v>22</v>
      </c>
      <c r="K322" s="320" t="s">
        <v>11578</v>
      </c>
      <c r="L322" s="320" t="s">
        <v>9542</v>
      </c>
      <c r="M322" s="339">
        <v>1</v>
      </c>
    </row>
    <row r="323" spans="8:13">
      <c r="H323" s="328">
        <v>2022</v>
      </c>
      <c r="I323" s="320">
        <v>5</v>
      </c>
      <c r="J323" s="320">
        <v>22</v>
      </c>
      <c r="K323" s="320" t="s">
        <v>11579</v>
      </c>
      <c r="L323" s="320"/>
      <c r="M323" s="339">
        <v>1</v>
      </c>
    </row>
    <row r="324" spans="8:13">
      <c r="H324" s="328">
        <v>2022</v>
      </c>
      <c r="I324" s="320">
        <v>5</v>
      </c>
      <c r="J324" s="320">
        <v>22</v>
      </c>
      <c r="K324" s="320" t="s">
        <v>11580</v>
      </c>
      <c r="L324" s="320"/>
      <c r="M324" s="339"/>
    </row>
    <row r="325" spans="8:13">
      <c r="H325" s="328">
        <v>2022</v>
      </c>
      <c r="I325" s="320">
        <v>5</v>
      </c>
      <c r="J325" s="320">
        <v>22</v>
      </c>
      <c r="K325" s="320" t="s">
        <v>11580</v>
      </c>
      <c r="L325" s="320" t="s">
        <v>9542</v>
      </c>
      <c r="M325" s="339">
        <v>1</v>
      </c>
    </row>
    <row r="326" spans="8:13">
      <c r="H326" s="328">
        <v>2022</v>
      </c>
      <c r="I326" s="320">
        <v>5</v>
      </c>
      <c r="J326" s="320">
        <v>22</v>
      </c>
      <c r="K326" s="320" t="s">
        <v>11581</v>
      </c>
      <c r="L326" s="320"/>
      <c r="M326" s="339">
        <v>1</v>
      </c>
    </row>
    <row r="327" spans="8:13">
      <c r="H327" s="328">
        <v>2022</v>
      </c>
      <c r="I327" s="320">
        <v>5</v>
      </c>
      <c r="J327" s="320">
        <v>22</v>
      </c>
      <c r="K327" s="320" t="s">
        <v>11582</v>
      </c>
      <c r="L327" s="320"/>
      <c r="M327" s="339"/>
    </row>
    <row r="328" spans="8:13">
      <c r="H328" s="328">
        <v>2022</v>
      </c>
      <c r="I328" s="320">
        <v>5</v>
      </c>
      <c r="J328" s="320">
        <v>22</v>
      </c>
      <c r="K328" s="320" t="s">
        <v>11582</v>
      </c>
      <c r="L328" s="320" t="s">
        <v>9542</v>
      </c>
      <c r="M328" s="339">
        <v>1</v>
      </c>
    </row>
    <row r="329" spans="8:13">
      <c r="H329" s="328">
        <v>2022</v>
      </c>
      <c r="I329" s="320">
        <v>5</v>
      </c>
      <c r="J329" s="320">
        <v>22</v>
      </c>
      <c r="K329" s="320" t="s">
        <v>11583</v>
      </c>
      <c r="L329" s="320"/>
      <c r="M329" s="339">
        <v>1</v>
      </c>
    </row>
    <row r="330" spans="8:13">
      <c r="H330" s="328">
        <v>2022</v>
      </c>
      <c r="I330" s="320">
        <v>5</v>
      </c>
      <c r="J330" s="320">
        <v>22</v>
      </c>
      <c r="K330" s="320" t="s">
        <v>11584</v>
      </c>
      <c r="L330" s="320"/>
      <c r="M330" s="339"/>
    </row>
    <row r="331" spans="8:13">
      <c r="H331" s="328">
        <v>2022</v>
      </c>
      <c r="I331" s="320">
        <v>5</v>
      </c>
      <c r="J331" s="320">
        <v>22</v>
      </c>
      <c r="K331" s="320" t="s">
        <v>11584</v>
      </c>
      <c r="L331" s="320" t="s">
        <v>9542</v>
      </c>
      <c r="M331" s="339">
        <v>1</v>
      </c>
    </row>
    <row r="332" spans="8:13">
      <c r="H332" s="328">
        <v>2022</v>
      </c>
      <c r="I332" s="320">
        <v>5</v>
      </c>
      <c r="J332" s="320">
        <v>22</v>
      </c>
      <c r="K332" s="320" t="s">
        <v>11585</v>
      </c>
      <c r="L332" s="320"/>
      <c r="M332" s="339">
        <v>1</v>
      </c>
    </row>
    <row r="333" spans="8:13">
      <c r="H333" s="328">
        <v>2022</v>
      </c>
      <c r="I333" s="320">
        <v>5</v>
      </c>
      <c r="J333" s="320">
        <v>22</v>
      </c>
      <c r="K333" s="320" t="s">
        <v>11586</v>
      </c>
      <c r="L333" s="320"/>
      <c r="M333" s="339"/>
    </row>
    <row r="334" spans="8:13">
      <c r="H334" s="328">
        <v>2022</v>
      </c>
      <c r="I334" s="320">
        <v>5</v>
      </c>
      <c r="J334" s="320">
        <v>22</v>
      </c>
      <c r="K334" s="320" t="s">
        <v>11586</v>
      </c>
      <c r="L334" s="320" t="s">
        <v>9542</v>
      </c>
      <c r="M334" s="339">
        <v>1</v>
      </c>
    </row>
    <row r="335" spans="8:13">
      <c r="H335" s="328">
        <v>2022</v>
      </c>
      <c r="I335" s="320">
        <v>5</v>
      </c>
      <c r="J335" s="320">
        <v>22</v>
      </c>
      <c r="K335" s="320" t="s">
        <v>11587</v>
      </c>
      <c r="L335" s="320"/>
      <c r="M335" s="339">
        <v>1</v>
      </c>
    </row>
    <row r="336" spans="8:13">
      <c r="H336" s="328">
        <v>2022</v>
      </c>
      <c r="I336" s="320">
        <v>5</v>
      </c>
      <c r="J336" s="320">
        <v>22</v>
      </c>
      <c r="K336" s="320" t="s">
        <v>11588</v>
      </c>
      <c r="L336" s="320"/>
      <c r="M336" s="339"/>
    </row>
    <row r="337" spans="8:13">
      <c r="H337" s="328">
        <v>2022</v>
      </c>
      <c r="I337" s="320">
        <v>5</v>
      </c>
      <c r="J337" s="320">
        <v>22</v>
      </c>
      <c r="K337" s="320" t="s">
        <v>11588</v>
      </c>
      <c r="L337" s="320" t="s">
        <v>9542</v>
      </c>
      <c r="M337" s="339">
        <v>1</v>
      </c>
    </row>
    <row r="338" spans="8:13">
      <c r="H338" s="328">
        <v>2022</v>
      </c>
      <c r="I338" s="320">
        <v>5</v>
      </c>
      <c r="J338" s="320">
        <v>22</v>
      </c>
      <c r="K338" s="320" t="s">
        <v>11589</v>
      </c>
      <c r="L338" s="320"/>
      <c r="M338" s="339">
        <v>1</v>
      </c>
    </row>
    <row r="339" spans="8:13">
      <c r="H339" s="328">
        <v>2022</v>
      </c>
      <c r="I339" s="320">
        <v>5</v>
      </c>
      <c r="J339" s="320">
        <v>22</v>
      </c>
      <c r="K339" s="320" t="s">
        <v>11590</v>
      </c>
      <c r="L339" s="320"/>
      <c r="M339" s="339"/>
    </row>
    <row r="340" spans="8:13">
      <c r="H340" s="328">
        <v>2022</v>
      </c>
      <c r="I340" s="320">
        <v>5</v>
      </c>
      <c r="J340" s="320">
        <v>22</v>
      </c>
      <c r="K340" s="320" t="s">
        <v>11590</v>
      </c>
      <c r="L340" s="320" t="s">
        <v>9542</v>
      </c>
      <c r="M340" s="339">
        <v>1</v>
      </c>
    </row>
    <row r="341" spans="8:13">
      <c r="H341" s="328">
        <v>2022</v>
      </c>
      <c r="I341" s="320">
        <v>5</v>
      </c>
      <c r="J341" s="320">
        <v>22</v>
      </c>
      <c r="K341" s="320" t="s">
        <v>11591</v>
      </c>
      <c r="L341" s="320"/>
      <c r="M341" s="339">
        <v>1</v>
      </c>
    </row>
    <row r="342" spans="8:13">
      <c r="H342" s="328">
        <v>2022</v>
      </c>
      <c r="I342" s="320">
        <v>5</v>
      </c>
      <c r="J342" s="320">
        <v>22</v>
      </c>
      <c r="K342" s="320" t="s">
        <v>11592</v>
      </c>
      <c r="L342" s="320"/>
      <c r="M342" s="339"/>
    </row>
    <row r="343" spans="8:13">
      <c r="H343" s="328">
        <v>2022</v>
      </c>
      <c r="I343" s="320">
        <v>5</v>
      </c>
      <c r="J343" s="320">
        <v>22</v>
      </c>
      <c r="K343" s="320" t="s">
        <v>11592</v>
      </c>
      <c r="L343" s="320" t="s">
        <v>9542</v>
      </c>
      <c r="M343" s="339">
        <v>1</v>
      </c>
    </row>
    <row r="344" spans="8:13">
      <c r="H344" s="328">
        <v>2022</v>
      </c>
      <c r="I344" s="320">
        <v>5</v>
      </c>
      <c r="J344" s="320">
        <v>22</v>
      </c>
      <c r="K344" s="320" t="s">
        <v>11593</v>
      </c>
      <c r="L344" s="320"/>
      <c r="M344" s="339">
        <v>1</v>
      </c>
    </row>
    <row r="345" spans="8:13">
      <c r="H345" s="328">
        <v>2022</v>
      </c>
      <c r="I345" s="320">
        <v>5</v>
      </c>
      <c r="J345" s="320">
        <v>22</v>
      </c>
      <c r="K345" s="320" t="s">
        <v>11594</v>
      </c>
      <c r="L345" s="320"/>
      <c r="M345" s="339"/>
    </row>
    <row r="346" spans="8:13">
      <c r="H346" s="328">
        <v>2022</v>
      </c>
      <c r="I346" s="320">
        <v>5</v>
      </c>
      <c r="J346" s="320">
        <v>22</v>
      </c>
      <c r="K346" s="320" t="s">
        <v>11594</v>
      </c>
      <c r="L346" s="320" t="s">
        <v>9542</v>
      </c>
      <c r="M346" s="339">
        <v>1</v>
      </c>
    </row>
    <row r="347" spans="8:13">
      <c r="H347" s="328">
        <v>2022</v>
      </c>
      <c r="I347" s="320">
        <v>5</v>
      </c>
      <c r="J347" s="320">
        <v>22</v>
      </c>
      <c r="K347" s="320" t="s">
        <v>11595</v>
      </c>
      <c r="L347" s="320"/>
      <c r="M347" s="339">
        <v>1</v>
      </c>
    </row>
    <row r="348" spans="8:13">
      <c r="H348" s="328">
        <v>2022</v>
      </c>
      <c r="I348" s="320">
        <v>5</v>
      </c>
      <c r="J348" s="320">
        <v>22</v>
      </c>
      <c r="K348" s="320" t="s">
        <v>11596</v>
      </c>
      <c r="L348" s="320"/>
      <c r="M348" s="339"/>
    </row>
    <row r="349" spans="8:13">
      <c r="H349" s="328">
        <v>2022</v>
      </c>
      <c r="I349" s="320">
        <v>5</v>
      </c>
      <c r="J349" s="320">
        <v>22</v>
      </c>
      <c r="K349" s="320" t="s">
        <v>11596</v>
      </c>
      <c r="L349" s="320" t="s">
        <v>9542</v>
      </c>
      <c r="M349" s="339">
        <v>1</v>
      </c>
    </row>
    <row r="350" spans="8:13">
      <c r="H350" s="328">
        <v>2022</v>
      </c>
      <c r="I350" s="320">
        <v>5</v>
      </c>
      <c r="J350" s="320">
        <v>22</v>
      </c>
      <c r="K350" s="320" t="s">
        <v>11597</v>
      </c>
      <c r="L350" s="320"/>
      <c r="M350" s="339">
        <v>1</v>
      </c>
    </row>
    <row r="351" spans="8:13">
      <c r="H351" s="328">
        <v>2022</v>
      </c>
      <c r="I351" s="320">
        <v>5</v>
      </c>
      <c r="J351" s="320">
        <v>22</v>
      </c>
      <c r="K351" s="320" t="s">
        <v>11598</v>
      </c>
      <c r="L351" s="320"/>
      <c r="M351" s="339"/>
    </row>
    <row r="352" spans="8:13">
      <c r="H352" s="328">
        <v>2022</v>
      </c>
      <c r="I352" s="320">
        <v>5</v>
      </c>
      <c r="J352" s="320">
        <v>22</v>
      </c>
      <c r="K352" s="320" t="s">
        <v>11598</v>
      </c>
      <c r="L352" s="320" t="s">
        <v>9542</v>
      </c>
      <c r="M352" s="339">
        <v>1</v>
      </c>
    </row>
    <row r="353" spans="8:13">
      <c r="H353" s="328">
        <v>2022</v>
      </c>
      <c r="I353" s="320">
        <v>5</v>
      </c>
      <c r="J353" s="320">
        <v>22</v>
      </c>
      <c r="K353" s="320" t="s">
        <v>11599</v>
      </c>
      <c r="L353" s="320"/>
      <c r="M353" s="339">
        <v>1</v>
      </c>
    </row>
    <row r="354" spans="8:13">
      <c r="H354" s="328">
        <v>2022</v>
      </c>
      <c r="I354" s="320">
        <v>5</v>
      </c>
      <c r="J354" s="320" t="s">
        <v>11600</v>
      </c>
      <c r="K354" s="320"/>
      <c r="L354" s="320"/>
      <c r="M354" s="339">
        <v>11</v>
      </c>
    </row>
    <row r="355" spans="8:13">
      <c r="H355" s="328">
        <v>2022</v>
      </c>
      <c r="I355" s="320">
        <v>5</v>
      </c>
      <c r="J355" s="320">
        <v>23</v>
      </c>
      <c r="K355" s="320"/>
      <c r="L355" s="320"/>
      <c r="M355" s="339"/>
    </row>
    <row r="356" spans="8:13">
      <c r="H356" s="328">
        <v>2022</v>
      </c>
      <c r="I356" s="320">
        <v>5</v>
      </c>
      <c r="J356" s="320">
        <v>23</v>
      </c>
      <c r="K356" s="320" t="s">
        <v>11668</v>
      </c>
      <c r="L356" s="320"/>
      <c r="M356" s="339"/>
    </row>
    <row r="357" spans="8:13">
      <c r="H357" s="328">
        <v>2022</v>
      </c>
      <c r="I357" s="320">
        <v>5</v>
      </c>
      <c r="J357" s="320">
        <v>23</v>
      </c>
      <c r="K357" s="320" t="s">
        <v>11668</v>
      </c>
      <c r="L357" s="320" t="s">
        <v>9542</v>
      </c>
      <c r="M357" s="339">
        <v>1</v>
      </c>
    </row>
    <row r="358" spans="8:13">
      <c r="H358" s="328">
        <v>2022</v>
      </c>
      <c r="I358" s="320">
        <v>5</v>
      </c>
      <c r="J358" s="320">
        <v>23</v>
      </c>
      <c r="K358" s="320" t="s">
        <v>11669</v>
      </c>
      <c r="L358" s="320"/>
      <c r="M358" s="339">
        <v>1</v>
      </c>
    </row>
    <row r="359" spans="8:13">
      <c r="H359" s="328">
        <v>2022</v>
      </c>
      <c r="I359" s="320">
        <v>5</v>
      </c>
      <c r="J359" s="320">
        <v>23</v>
      </c>
      <c r="K359" s="320" t="s">
        <v>11670</v>
      </c>
      <c r="L359" s="320"/>
      <c r="M359" s="339"/>
    </row>
    <row r="360" spans="8:13">
      <c r="H360" s="328">
        <v>2022</v>
      </c>
      <c r="I360" s="320">
        <v>5</v>
      </c>
      <c r="J360" s="320">
        <v>23</v>
      </c>
      <c r="K360" s="320" t="s">
        <v>11670</v>
      </c>
      <c r="L360" s="320" t="s">
        <v>9542</v>
      </c>
      <c r="M360" s="339">
        <v>1</v>
      </c>
    </row>
    <row r="361" spans="8:13">
      <c r="H361" s="328">
        <v>2022</v>
      </c>
      <c r="I361" s="320">
        <v>5</v>
      </c>
      <c r="J361" s="320">
        <v>23</v>
      </c>
      <c r="K361" s="320" t="s">
        <v>11671</v>
      </c>
      <c r="L361" s="320"/>
      <c r="M361" s="339">
        <v>1</v>
      </c>
    </row>
    <row r="362" spans="8:13">
      <c r="H362" s="328">
        <v>2022</v>
      </c>
      <c r="I362" s="320">
        <v>5</v>
      </c>
      <c r="J362" s="320">
        <v>23</v>
      </c>
      <c r="K362" s="320" t="s">
        <v>11672</v>
      </c>
      <c r="L362" s="320"/>
      <c r="M362" s="339"/>
    </row>
    <row r="363" spans="8:13">
      <c r="H363" s="328">
        <v>2022</v>
      </c>
      <c r="I363" s="320">
        <v>5</v>
      </c>
      <c r="J363" s="320">
        <v>23</v>
      </c>
      <c r="K363" s="320" t="s">
        <v>11672</v>
      </c>
      <c r="L363" s="320" t="s">
        <v>9542</v>
      </c>
      <c r="M363" s="339">
        <v>1</v>
      </c>
    </row>
    <row r="364" spans="8:13">
      <c r="H364" s="328">
        <v>2022</v>
      </c>
      <c r="I364" s="320">
        <v>5</v>
      </c>
      <c r="J364" s="320">
        <v>23</v>
      </c>
      <c r="K364" s="320" t="s">
        <v>11673</v>
      </c>
      <c r="L364" s="320"/>
      <c r="M364" s="339">
        <v>1</v>
      </c>
    </row>
    <row r="365" spans="8:13">
      <c r="H365" s="328">
        <v>2022</v>
      </c>
      <c r="I365" s="320">
        <v>5</v>
      </c>
      <c r="J365" s="320">
        <v>23</v>
      </c>
      <c r="K365" s="320" t="s">
        <v>11674</v>
      </c>
      <c r="L365" s="320"/>
      <c r="M365" s="339"/>
    </row>
    <row r="366" spans="8:13">
      <c r="H366" s="328">
        <v>2022</v>
      </c>
      <c r="I366" s="320">
        <v>5</v>
      </c>
      <c r="J366" s="320">
        <v>23</v>
      </c>
      <c r="K366" s="320" t="s">
        <v>11674</v>
      </c>
      <c r="L366" s="320" t="s">
        <v>9542</v>
      </c>
      <c r="M366" s="339">
        <v>1</v>
      </c>
    </row>
    <row r="367" spans="8:13">
      <c r="H367" s="328">
        <v>2022</v>
      </c>
      <c r="I367" s="320">
        <v>5</v>
      </c>
      <c r="J367" s="320">
        <v>23</v>
      </c>
      <c r="K367" s="320" t="s">
        <v>11675</v>
      </c>
      <c r="L367" s="320"/>
      <c r="M367" s="339">
        <v>1</v>
      </c>
    </row>
    <row r="368" spans="8:13">
      <c r="H368" s="328">
        <v>2022</v>
      </c>
      <c r="I368" s="320">
        <v>5</v>
      </c>
      <c r="J368" s="320">
        <v>23</v>
      </c>
      <c r="K368" s="320" t="s">
        <v>11676</v>
      </c>
      <c r="L368" s="320"/>
      <c r="M368" s="339"/>
    </row>
    <row r="369" spans="8:13">
      <c r="H369" s="328">
        <v>2022</v>
      </c>
      <c r="I369" s="320">
        <v>5</v>
      </c>
      <c r="J369" s="320">
        <v>23</v>
      </c>
      <c r="K369" s="320" t="s">
        <v>11676</v>
      </c>
      <c r="L369" s="320" t="s">
        <v>9542</v>
      </c>
      <c r="M369" s="339">
        <v>1</v>
      </c>
    </row>
    <row r="370" spans="8:13">
      <c r="H370" s="328">
        <v>2022</v>
      </c>
      <c r="I370" s="320">
        <v>5</v>
      </c>
      <c r="J370" s="320">
        <v>23</v>
      </c>
      <c r="K370" s="320" t="s">
        <v>11677</v>
      </c>
      <c r="L370" s="320"/>
      <c r="M370" s="339">
        <v>1</v>
      </c>
    </row>
    <row r="371" spans="8:13">
      <c r="H371" s="328">
        <v>2022</v>
      </c>
      <c r="I371" s="320">
        <v>5</v>
      </c>
      <c r="J371" s="320" t="s">
        <v>11678</v>
      </c>
      <c r="K371" s="320"/>
      <c r="L371" s="320"/>
      <c r="M371" s="339">
        <v>5</v>
      </c>
    </row>
    <row r="372" spans="8:13">
      <c r="H372" s="328">
        <v>2022</v>
      </c>
      <c r="I372" s="320" t="s">
        <v>9932</v>
      </c>
      <c r="J372" s="320"/>
      <c r="K372" s="320"/>
      <c r="L372" s="320"/>
      <c r="M372" s="339">
        <v>57</v>
      </c>
    </row>
    <row r="373" spans="8:13">
      <c r="H373" s="328">
        <v>2022</v>
      </c>
      <c r="I373" s="320">
        <v>6</v>
      </c>
      <c r="J373" s="320"/>
      <c r="K373" s="320"/>
      <c r="L373" s="320"/>
      <c r="M373" s="339"/>
    </row>
    <row r="374" spans="8:13">
      <c r="H374" s="328">
        <v>2022</v>
      </c>
      <c r="I374" s="320">
        <v>6</v>
      </c>
      <c r="J374" s="320">
        <v>23</v>
      </c>
      <c r="K374" s="320"/>
      <c r="L374" s="320"/>
      <c r="M374" s="339"/>
    </row>
    <row r="375" spans="8:13">
      <c r="H375" s="328">
        <v>2022</v>
      </c>
      <c r="I375" s="320">
        <v>6</v>
      </c>
      <c r="J375" s="320">
        <v>23</v>
      </c>
      <c r="K375" s="320" t="s">
        <v>11679</v>
      </c>
      <c r="L375" s="320"/>
      <c r="M375" s="339"/>
    </row>
    <row r="376" spans="8:13">
      <c r="H376" s="328">
        <v>2022</v>
      </c>
      <c r="I376" s="320">
        <v>6</v>
      </c>
      <c r="J376" s="320">
        <v>23</v>
      </c>
      <c r="K376" s="320" t="s">
        <v>11679</v>
      </c>
      <c r="L376" s="320" t="s">
        <v>9542</v>
      </c>
      <c r="M376" s="339">
        <v>1</v>
      </c>
    </row>
    <row r="377" spans="8:13">
      <c r="H377" s="328">
        <v>2022</v>
      </c>
      <c r="I377" s="320">
        <v>6</v>
      </c>
      <c r="J377" s="320">
        <v>23</v>
      </c>
      <c r="K377" s="320" t="s">
        <v>11680</v>
      </c>
      <c r="L377" s="320"/>
      <c r="M377" s="339">
        <v>1</v>
      </c>
    </row>
    <row r="378" spans="8:13">
      <c r="H378" s="328">
        <v>2022</v>
      </c>
      <c r="I378" s="320">
        <v>6</v>
      </c>
      <c r="J378" s="320">
        <v>23</v>
      </c>
      <c r="K378" s="320" t="s">
        <v>11681</v>
      </c>
      <c r="L378" s="320"/>
      <c r="M378" s="339"/>
    </row>
    <row r="379" spans="8:13">
      <c r="H379" s="328">
        <v>2022</v>
      </c>
      <c r="I379" s="320">
        <v>6</v>
      </c>
      <c r="J379" s="320">
        <v>23</v>
      </c>
      <c r="K379" s="320" t="s">
        <v>11681</v>
      </c>
      <c r="L379" s="320" t="s">
        <v>9542</v>
      </c>
      <c r="M379" s="339">
        <v>1</v>
      </c>
    </row>
    <row r="380" spans="8:13">
      <c r="H380" s="328">
        <v>2022</v>
      </c>
      <c r="I380" s="320">
        <v>6</v>
      </c>
      <c r="J380" s="320">
        <v>23</v>
      </c>
      <c r="K380" s="320" t="s">
        <v>11682</v>
      </c>
      <c r="L380" s="320"/>
      <c r="M380" s="339">
        <v>1</v>
      </c>
    </row>
    <row r="381" spans="8:13">
      <c r="H381" s="328">
        <v>2022</v>
      </c>
      <c r="I381" s="320">
        <v>6</v>
      </c>
      <c r="J381" s="320">
        <v>23</v>
      </c>
      <c r="K381" s="320" t="s">
        <v>11683</v>
      </c>
      <c r="L381" s="320"/>
      <c r="M381" s="339"/>
    </row>
    <row r="382" spans="8:13">
      <c r="H382" s="328">
        <v>2022</v>
      </c>
      <c r="I382" s="320">
        <v>6</v>
      </c>
      <c r="J382" s="320">
        <v>23</v>
      </c>
      <c r="K382" s="320" t="s">
        <v>11683</v>
      </c>
      <c r="L382" s="320" t="s">
        <v>9542</v>
      </c>
      <c r="M382" s="339">
        <v>1</v>
      </c>
    </row>
    <row r="383" spans="8:13">
      <c r="H383" s="328">
        <v>2022</v>
      </c>
      <c r="I383" s="320">
        <v>6</v>
      </c>
      <c r="J383" s="320">
        <v>23</v>
      </c>
      <c r="K383" s="320" t="s">
        <v>11684</v>
      </c>
      <c r="L383" s="320"/>
      <c r="M383" s="339">
        <v>1</v>
      </c>
    </row>
    <row r="384" spans="8:13">
      <c r="H384" s="328">
        <v>2022</v>
      </c>
      <c r="I384" s="320">
        <v>6</v>
      </c>
      <c r="J384" s="320">
        <v>23</v>
      </c>
      <c r="K384" s="320" t="s">
        <v>11686</v>
      </c>
      <c r="L384" s="320"/>
      <c r="M384" s="339"/>
    </row>
    <row r="385" spans="8:13">
      <c r="H385" s="328">
        <v>2022</v>
      </c>
      <c r="I385" s="320">
        <v>6</v>
      </c>
      <c r="J385" s="320">
        <v>23</v>
      </c>
      <c r="K385" s="320" t="s">
        <v>11686</v>
      </c>
      <c r="L385" s="320" t="s">
        <v>9542</v>
      </c>
      <c r="M385" s="339">
        <v>1</v>
      </c>
    </row>
    <row r="386" spans="8:13">
      <c r="H386" s="328">
        <v>2022</v>
      </c>
      <c r="I386" s="320">
        <v>6</v>
      </c>
      <c r="J386" s="320">
        <v>23</v>
      </c>
      <c r="K386" s="320" t="s">
        <v>11735</v>
      </c>
      <c r="L386" s="320"/>
      <c r="M386" s="339">
        <v>1</v>
      </c>
    </row>
    <row r="387" spans="8:13">
      <c r="H387" s="328">
        <v>2022</v>
      </c>
      <c r="I387" s="320">
        <v>6</v>
      </c>
      <c r="J387" s="320" t="s">
        <v>11678</v>
      </c>
      <c r="K387" s="320"/>
      <c r="L387" s="320"/>
      <c r="M387" s="339">
        <v>4</v>
      </c>
    </row>
    <row r="388" spans="8:13">
      <c r="H388" s="328">
        <v>2022</v>
      </c>
      <c r="I388" s="320">
        <v>6</v>
      </c>
      <c r="J388" s="320">
        <v>24</v>
      </c>
      <c r="K388" s="320"/>
      <c r="L388" s="320"/>
      <c r="M388" s="339"/>
    </row>
    <row r="389" spans="8:13">
      <c r="H389" s="328">
        <v>2022</v>
      </c>
      <c r="I389" s="320">
        <v>6</v>
      </c>
      <c r="J389" s="320">
        <v>24</v>
      </c>
      <c r="K389" s="320" t="s">
        <v>11736</v>
      </c>
      <c r="L389" s="320"/>
      <c r="M389" s="339"/>
    </row>
    <row r="390" spans="8:13">
      <c r="H390" s="328">
        <v>2022</v>
      </c>
      <c r="I390" s="320">
        <v>6</v>
      </c>
      <c r="J390" s="320">
        <v>24</v>
      </c>
      <c r="K390" s="320" t="s">
        <v>11736</v>
      </c>
      <c r="L390" s="320" t="s">
        <v>9542</v>
      </c>
      <c r="M390" s="339">
        <v>1</v>
      </c>
    </row>
    <row r="391" spans="8:13">
      <c r="H391" s="328">
        <v>2022</v>
      </c>
      <c r="I391" s="320">
        <v>6</v>
      </c>
      <c r="J391" s="320">
        <v>24</v>
      </c>
      <c r="K391" s="320" t="s">
        <v>11737</v>
      </c>
      <c r="L391" s="320"/>
      <c r="M391" s="339">
        <v>1</v>
      </c>
    </row>
    <row r="392" spans="8:13">
      <c r="H392" s="328">
        <v>2022</v>
      </c>
      <c r="I392" s="320">
        <v>6</v>
      </c>
      <c r="J392" s="320">
        <v>24</v>
      </c>
      <c r="K392" s="320" t="s">
        <v>11738</v>
      </c>
      <c r="L392" s="320"/>
      <c r="M392" s="339"/>
    </row>
    <row r="393" spans="8:13">
      <c r="H393" s="328">
        <v>2022</v>
      </c>
      <c r="I393" s="320">
        <v>6</v>
      </c>
      <c r="J393" s="320">
        <v>24</v>
      </c>
      <c r="K393" s="320" t="s">
        <v>11738</v>
      </c>
      <c r="L393" s="320" t="s">
        <v>9542</v>
      </c>
      <c r="M393" s="339">
        <v>1</v>
      </c>
    </row>
    <row r="394" spans="8:13">
      <c r="H394" s="328">
        <v>2022</v>
      </c>
      <c r="I394" s="320">
        <v>6</v>
      </c>
      <c r="J394" s="320">
        <v>24</v>
      </c>
      <c r="K394" s="320" t="s">
        <v>11739</v>
      </c>
      <c r="L394" s="320"/>
      <c r="M394" s="339">
        <v>1</v>
      </c>
    </row>
    <row r="395" spans="8:13">
      <c r="H395" s="328">
        <v>2022</v>
      </c>
      <c r="I395" s="320">
        <v>6</v>
      </c>
      <c r="J395" s="320">
        <v>24</v>
      </c>
      <c r="K395" s="320" t="s">
        <v>11740</v>
      </c>
      <c r="L395" s="320"/>
      <c r="M395" s="339"/>
    </row>
    <row r="396" spans="8:13">
      <c r="H396" s="328">
        <v>2022</v>
      </c>
      <c r="I396" s="320">
        <v>6</v>
      </c>
      <c r="J396" s="320">
        <v>24</v>
      </c>
      <c r="K396" s="320" t="s">
        <v>11740</v>
      </c>
      <c r="L396" s="320" t="s">
        <v>9542</v>
      </c>
      <c r="M396" s="339">
        <v>1</v>
      </c>
    </row>
    <row r="397" spans="8:13">
      <c r="H397" s="328">
        <v>2022</v>
      </c>
      <c r="I397" s="320">
        <v>6</v>
      </c>
      <c r="J397" s="320">
        <v>24</v>
      </c>
      <c r="K397" s="320" t="s">
        <v>11741</v>
      </c>
      <c r="L397" s="320"/>
      <c r="M397" s="339">
        <v>1</v>
      </c>
    </row>
    <row r="398" spans="8:13">
      <c r="H398" s="328">
        <v>2022</v>
      </c>
      <c r="I398" s="320">
        <v>6</v>
      </c>
      <c r="J398" s="320">
        <v>24</v>
      </c>
      <c r="K398" s="320" t="s">
        <v>11742</v>
      </c>
      <c r="L398" s="320"/>
      <c r="M398" s="339"/>
    </row>
    <row r="399" spans="8:13">
      <c r="H399" s="328">
        <v>2022</v>
      </c>
      <c r="I399" s="320">
        <v>6</v>
      </c>
      <c r="J399" s="320">
        <v>24</v>
      </c>
      <c r="K399" s="320" t="s">
        <v>11742</v>
      </c>
      <c r="L399" s="320" t="s">
        <v>9542</v>
      </c>
      <c r="M399" s="339">
        <v>1</v>
      </c>
    </row>
    <row r="400" spans="8:13">
      <c r="H400" s="328">
        <v>2022</v>
      </c>
      <c r="I400" s="320">
        <v>6</v>
      </c>
      <c r="J400" s="320">
        <v>24</v>
      </c>
      <c r="K400" s="320" t="s">
        <v>11743</v>
      </c>
      <c r="L400" s="320"/>
      <c r="M400" s="339">
        <v>1</v>
      </c>
    </row>
    <row r="401" spans="8:13">
      <c r="H401" s="328">
        <v>2022</v>
      </c>
      <c r="I401" s="320">
        <v>6</v>
      </c>
      <c r="J401" s="320">
        <v>24</v>
      </c>
      <c r="K401" s="320" t="s">
        <v>11744</v>
      </c>
      <c r="L401" s="320"/>
      <c r="M401" s="339"/>
    </row>
    <row r="402" spans="8:13">
      <c r="H402" s="328">
        <v>2022</v>
      </c>
      <c r="I402" s="320">
        <v>6</v>
      </c>
      <c r="J402" s="320">
        <v>24</v>
      </c>
      <c r="K402" s="320" t="s">
        <v>11744</v>
      </c>
      <c r="L402" s="320" t="s">
        <v>9542</v>
      </c>
      <c r="M402" s="339">
        <v>1</v>
      </c>
    </row>
    <row r="403" spans="8:13">
      <c r="H403" s="328">
        <v>2022</v>
      </c>
      <c r="I403" s="320">
        <v>6</v>
      </c>
      <c r="J403" s="320">
        <v>24</v>
      </c>
      <c r="K403" s="320" t="s">
        <v>11745</v>
      </c>
      <c r="L403" s="320"/>
      <c r="M403" s="339">
        <v>1</v>
      </c>
    </row>
    <row r="404" spans="8:13">
      <c r="H404" s="328">
        <v>2022</v>
      </c>
      <c r="I404" s="320">
        <v>6</v>
      </c>
      <c r="J404" s="320">
        <v>24</v>
      </c>
      <c r="K404" s="320" t="s">
        <v>11746</v>
      </c>
      <c r="L404" s="320"/>
      <c r="M404" s="339"/>
    </row>
    <row r="405" spans="8:13">
      <c r="H405" s="328">
        <v>2022</v>
      </c>
      <c r="I405" s="320">
        <v>6</v>
      </c>
      <c r="J405" s="320">
        <v>24</v>
      </c>
      <c r="K405" s="320" t="s">
        <v>11746</v>
      </c>
      <c r="L405" s="320" t="s">
        <v>9542</v>
      </c>
      <c r="M405" s="339">
        <v>1</v>
      </c>
    </row>
    <row r="406" spans="8:13">
      <c r="H406" s="328">
        <v>2022</v>
      </c>
      <c r="I406" s="320">
        <v>6</v>
      </c>
      <c r="J406" s="320">
        <v>24</v>
      </c>
      <c r="K406" s="320" t="s">
        <v>11747</v>
      </c>
      <c r="L406" s="320"/>
      <c r="M406" s="339">
        <v>1</v>
      </c>
    </row>
    <row r="407" spans="8:13">
      <c r="H407" s="328">
        <v>2022</v>
      </c>
      <c r="I407" s="320">
        <v>6</v>
      </c>
      <c r="J407" s="320">
        <v>24</v>
      </c>
      <c r="K407" s="320" t="s">
        <v>11748</v>
      </c>
      <c r="L407" s="320"/>
      <c r="M407" s="339"/>
    </row>
    <row r="408" spans="8:13">
      <c r="H408" s="328">
        <v>2022</v>
      </c>
      <c r="I408" s="320">
        <v>6</v>
      </c>
      <c r="J408" s="320">
        <v>24</v>
      </c>
      <c r="K408" s="320" t="s">
        <v>11748</v>
      </c>
      <c r="L408" s="320" t="s">
        <v>9542</v>
      </c>
      <c r="M408" s="339">
        <v>1</v>
      </c>
    </row>
    <row r="409" spans="8:13">
      <c r="H409" s="328">
        <v>2022</v>
      </c>
      <c r="I409" s="320">
        <v>6</v>
      </c>
      <c r="J409" s="320">
        <v>24</v>
      </c>
      <c r="K409" s="320" t="s">
        <v>11749</v>
      </c>
      <c r="L409" s="320"/>
      <c r="M409" s="339">
        <v>1</v>
      </c>
    </row>
    <row r="410" spans="8:13">
      <c r="H410" s="328">
        <v>2022</v>
      </c>
      <c r="I410" s="320">
        <v>6</v>
      </c>
      <c r="J410" s="320">
        <v>24</v>
      </c>
      <c r="K410" s="320" t="s">
        <v>11750</v>
      </c>
      <c r="L410" s="320"/>
      <c r="M410" s="339"/>
    </row>
    <row r="411" spans="8:13">
      <c r="H411" s="328">
        <v>2022</v>
      </c>
      <c r="I411" s="320">
        <v>6</v>
      </c>
      <c r="J411" s="320">
        <v>24</v>
      </c>
      <c r="K411" s="320" t="s">
        <v>11750</v>
      </c>
      <c r="L411" s="320" t="s">
        <v>9542</v>
      </c>
      <c r="M411" s="339">
        <v>1</v>
      </c>
    </row>
    <row r="412" spans="8:13">
      <c r="H412" s="328">
        <v>2022</v>
      </c>
      <c r="I412" s="320">
        <v>6</v>
      </c>
      <c r="J412" s="320">
        <v>24</v>
      </c>
      <c r="K412" s="320" t="s">
        <v>11751</v>
      </c>
      <c r="L412" s="320"/>
      <c r="M412" s="339">
        <v>1</v>
      </c>
    </row>
    <row r="413" spans="8:13">
      <c r="H413" s="328">
        <v>2022</v>
      </c>
      <c r="I413" s="320">
        <v>6</v>
      </c>
      <c r="J413" s="320">
        <v>24</v>
      </c>
      <c r="K413" s="320" t="s">
        <v>11752</v>
      </c>
      <c r="L413" s="320"/>
      <c r="M413" s="339"/>
    </row>
    <row r="414" spans="8:13">
      <c r="H414" s="328">
        <v>2022</v>
      </c>
      <c r="I414" s="320">
        <v>6</v>
      </c>
      <c r="J414" s="320">
        <v>24</v>
      </c>
      <c r="K414" s="320" t="s">
        <v>11752</v>
      </c>
      <c r="L414" s="320" t="s">
        <v>9542</v>
      </c>
      <c r="M414" s="339">
        <v>1</v>
      </c>
    </row>
    <row r="415" spans="8:13">
      <c r="H415" s="328">
        <v>2022</v>
      </c>
      <c r="I415" s="320">
        <v>6</v>
      </c>
      <c r="J415" s="320">
        <v>24</v>
      </c>
      <c r="K415" s="320" t="s">
        <v>11753</v>
      </c>
      <c r="L415" s="320"/>
      <c r="M415" s="339">
        <v>1</v>
      </c>
    </row>
    <row r="416" spans="8:13">
      <c r="H416" s="328">
        <v>2022</v>
      </c>
      <c r="I416" s="320">
        <v>6</v>
      </c>
      <c r="J416" s="320">
        <v>24</v>
      </c>
      <c r="K416" s="320" t="s">
        <v>11803</v>
      </c>
      <c r="L416" s="320"/>
      <c r="M416" s="339"/>
    </row>
    <row r="417" spans="8:13">
      <c r="H417" s="328">
        <v>2022</v>
      </c>
      <c r="I417" s="320">
        <v>6</v>
      </c>
      <c r="J417" s="320">
        <v>24</v>
      </c>
      <c r="K417" s="320" t="s">
        <v>11803</v>
      </c>
      <c r="L417" s="320" t="s">
        <v>9542</v>
      </c>
      <c r="M417" s="339">
        <v>1</v>
      </c>
    </row>
    <row r="418" spans="8:13">
      <c r="H418" s="328">
        <v>2022</v>
      </c>
      <c r="I418" s="320">
        <v>6</v>
      </c>
      <c r="J418" s="320">
        <v>24</v>
      </c>
      <c r="K418" s="320" t="s">
        <v>12002</v>
      </c>
      <c r="L418" s="320"/>
      <c r="M418" s="339">
        <v>1</v>
      </c>
    </row>
    <row r="419" spans="8:13">
      <c r="H419" s="328">
        <v>2022</v>
      </c>
      <c r="I419" s="320">
        <v>6</v>
      </c>
      <c r="J419" s="320">
        <v>24</v>
      </c>
      <c r="K419" s="320" t="s">
        <v>11804</v>
      </c>
      <c r="L419" s="320"/>
      <c r="M419" s="339"/>
    </row>
    <row r="420" spans="8:13">
      <c r="H420" s="328">
        <v>2022</v>
      </c>
      <c r="I420" s="320">
        <v>6</v>
      </c>
      <c r="J420" s="320">
        <v>24</v>
      </c>
      <c r="K420" s="320" t="s">
        <v>11804</v>
      </c>
      <c r="L420" s="320" t="s">
        <v>9542</v>
      </c>
      <c r="M420" s="339">
        <v>1</v>
      </c>
    </row>
    <row r="421" spans="8:13">
      <c r="H421" s="328">
        <v>2022</v>
      </c>
      <c r="I421" s="320">
        <v>6</v>
      </c>
      <c r="J421" s="320">
        <v>24</v>
      </c>
      <c r="K421" s="320" t="s">
        <v>12003</v>
      </c>
      <c r="L421" s="320"/>
      <c r="M421" s="339">
        <v>1</v>
      </c>
    </row>
    <row r="422" spans="8:13">
      <c r="H422" s="328">
        <v>2022</v>
      </c>
      <c r="I422" s="320">
        <v>6</v>
      </c>
      <c r="J422" s="320">
        <v>24</v>
      </c>
      <c r="K422" s="320" t="s">
        <v>11805</v>
      </c>
      <c r="L422" s="320"/>
      <c r="M422" s="339"/>
    </row>
    <row r="423" spans="8:13">
      <c r="H423" s="328">
        <v>2022</v>
      </c>
      <c r="I423" s="320">
        <v>6</v>
      </c>
      <c r="J423" s="320">
        <v>24</v>
      </c>
      <c r="K423" s="320" t="s">
        <v>11805</v>
      </c>
      <c r="L423" s="320" t="s">
        <v>9542</v>
      </c>
      <c r="M423" s="339">
        <v>1</v>
      </c>
    </row>
    <row r="424" spans="8:13">
      <c r="H424" s="328">
        <v>2022</v>
      </c>
      <c r="I424" s="320">
        <v>6</v>
      </c>
      <c r="J424" s="320">
        <v>24</v>
      </c>
      <c r="K424" s="320" t="s">
        <v>12004</v>
      </c>
      <c r="L424" s="320"/>
      <c r="M424" s="339">
        <v>1</v>
      </c>
    </row>
    <row r="425" spans="8:13">
      <c r="H425" s="328">
        <v>2022</v>
      </c>
      <c r="I425" s="320">
        <v>6</v>
      </c>
      <c r="J425" s="320">
        <v>24</v>
      </c>
      <c r="K425" s="320" t="s">
        <v>11806</v>
      </c>
      <c r="L425" s="320"/>
      <c r="M425" s="339"/>
    </row>
    <row r="426" spans="8:13">
      <c r="H426" s="328">
        <v>2022</v>
      </c>
      <c r="I426" s="320">
        <v>6</v>
      </c>
      <c r="J426" s="320">
        <v>24</v>
      </c>
      <c r="K426" s="320" t="s">
        <v>11806</v>
      </c>
      <c r="L426" s="320" t="s">
        <v>9542</v>
      </c>
      <c r="M426" s="339">
        <v>1</v>
      </c>
    </row>
    <row r="427" spans="8:13">
      <c r="H427" s="328">
        <v>2022</v>
      </c>
      <c r="I427" s="320">
        <v>6</v>
      </c>
      <c r="J427" s="320">
        <v>24</v>
      </c>
      <c r="K427" s="320" t="s">
        <v>12005</v>
      </c>
      <c r="L427" s="320"/>
      <c r="M427" s="339">
        <v>1</v>
      </c>
    </row>
    <row r="428" spans="8:13">
      <c r="H428" s="328">
        <v>2022</v>
      </c>
      <c r="I428" s="320">
        <v>6</v>
      </c>
      <c r="J428" s="320">
        <v>24</v>
      </c>
      <c r="K428" s="320" t="s">
        <v>11807</v>
      </c>
      <c r="L428" s="320"/>
      <c r="M428" s="339"/>
    </row>
    <row r="429" spans="8:13">
      <c r="H429" s="328">
        <v>2022</v>
      </c>
      <c r="I429" s="320">
        <v>6</v>
      </c>
      <c r="J429" s="320">
        <v>24</v>
      </c>
      <c r="K429" s="320" t="s">
        <v>11807</v>
      </c>
      <c r="L429" s="320" t="s">
        <v>9542</v>
      </c>
      <c r="M429" s="339">
        <v>1</v>
      </c>
    </row>
    <row r="430" spans="8:13">
      <c r="H430" s="328">
        <v>2022</v>
      </c>
      <c r="I430" s="320">
        <v>6</v>
      </c>
      <c r="J430" s="320">
        <v>24</v>
      </c>
      <c r="K430" s="320" t="s">
        <v>12006</v>
      </c>
      <c r="L430" s="320"/>
      <c r="M430" s="339">
        <v>1</v>
      </c>
    </row>
    <row r="431" spans="8:13">
      <c r="H431" s="328">
        <v>2022</v>
      </c>
      <c r="I431" s="320">
        <v>6</v>
      </c>
      <c r="J431" s="320">
        <v>24</v>
      </c>
      <c r="K431" s="320" t="s">
        <v>11808</v>
      </c>
      <c r="L431" s="320"/>
      <c r="M431" s="339"/>
    </row>
    <row r="432" spans="8:13">
      <c r="H432" s="328">
        <v>2022</v>
      </c>
      <c r="I432" s="320">
        <v>6</v>
      </c>
      <c r="J432" s="320">
        <v>24</v>
      </c>
      <c r="K432" s="320" t="s">
        <v>11808</v>
      </c>
      <c r="L432" s="320" t="s">
        <v>9542</v>
      </c>
      <c r="M432" s="339">
        <v>1</v>
      </c>
    </row>
    <row r="433" spans="8:13">
      <c r="H433" s="328">
        <v>2022</v>
      </c>
      <c r="I433" s="320">
        <v>6</v>
      </c>
      <c r="J433" s="320">
        <v>24</v>
      </c>
      <c r="K433" s="320" t="s">
        <v>12007</v>
      </c>
      <c r="L433" s="320"/>
      <c r="M433" s="339">
        <v>1</v>
      </c>
    </row>
    <row r="434" spans="8:13">
      <c r="H434" s="328">
        <v>2022</v>
      </c>
      <c r="I434" s="320">
        <v>6</v>
      </c>
      <c r="J434" s="320">
        <v>24</v>
      </c>
      <c r="K434" s="320" t="s">
        <v>11809</v>
      </c>
      <c r="L434" s="320"/>
      <c r="M434" s="339"/>
    </row>
    <row r="435" spans="8:13">
      <c r="H435" s="328">
        <v>2022</v>
      </c>
      <c r="I435" s="320">
        <v>6</v>
      </c>
      <c r="J435" s="320">
        <v>24</v>
      </c>
      <c r="K435" s="320" t="s">
        <v>11809</v>
      </c>
      <c r="L435" s="320" t="s">
        <v>9542</v>
      </c>
      <c r="M435" s="339">
        <v>1</v>
      </c>
    </row>
    <row r="436" spans="8:13">
      <c r="H436" s="328">
        <v>2022</v>
      </c>
      <c r="I436" s="320">
        <v>6</v>
      </c>
      <c r="J436" s="320">
        <v>24</v>
      </c>
      <c r="K436" s="320" t="s">
        <v>12008</v>
      </c>
      <c r="L436" s="320"/>
      <c r="M436" s="339">
        <v>1</v>
      </c>
    </row>
    <row r="437" spans="8:13">
      <c r="H437" s="328">
        <v>2022</v>
      </c>
      <c r="I437" s="320">
        <v>6</v>
      </c>
      <c r="J437" s="320" t="s">
        <v>11754</v>
      </c>
      <c r="K437" s="320"/>
      <c r="L437" s="320"/>
      <c r="M437" s="339">
        <v>16</v>
      </c>
    </row>
    <row r="438" spans="8:13">
      <c r="H438" s="328">
        <v>2022</v>
      </c>
      <c r="I438" s="320">
        <v>6</v>
      </c>
      <c r="J438" s="320">
        <v>25</v>
      </c>
      <c r="K438" s="320"/>
      <c r="L438" s="320"/>
      <c r="M438" s="339"/>
    </row>
    <row r="439" spans="8:13">
      <c r="H439" s="328">
        <v>2022</v>
      </c>
      <c r="I439" s="320">
        <v>6</v>
      </c>
      <c r="J439" s="320">
        <v>25</v>
      </c>
      <c r="K439" s="320" t="s">
        <v>11740</v>
      </c>
      <c r="L439" s="320"/>
      <c r="M439" s="339"/>
    </row>
    <row r="440" spans="8:13">
      <c r="H440" s="328">
        <v>2022</v>
      </c>
      <c r="I440" s="320">
        <v>6</v>
      </c>
      <c r="J440" s="320">
        <v>25</v>
      </c>
      <c r="K440" s="320" t="s">
        <v>11740</v>
      </c>
      <c r="L440" s="320" t="s">
        <v>9542</v>
      </c>
      <c r="M440" s="339">
        <v>1</v>
      </c>
    </row>
    <row r="441" spans="8:13">
      <c r="H441" s="328">
        <v>2022</v>
      </c>
      <c r="I441" s="320">
        <v>6</v>
      </c>
      <c r="J441" s="320">
        <v>25</v>
      </c>
      <c r="K441" s="320" t="s">
        <v>11741</v>
      </c>
      <c r="L441" s="320"/>
      <c r="M441" s="339">
        <v>1</v>
      </c>
    </row>
    <row r="442" spans="8:13">
      <c r="H442" s="328">
        <v>2022</v>
      </c>
      <c r="I442" s="320">
        <v>6</v>
      </c>
      <c r="J442" s="320">
        <v>25</v>
      </c>
      <c r="K442" s="320" t="s">
        <v>11810</v>
      </c>
      <c r="L442" s="320"/>
      <c r="M442" s="339"/>
    </row>
    <row r="443" spans="8:13">
      <c r="H443" s="328">
        <v>2022</v>
      </c>
      <c r="I443" s="320">
        <v>6</v>
      </c>
      <c r="J443" s="320">
        <v>25</v>
      </c>
      <c r="K443" s="320" t="s">
        <v>11810</v>
      </c>
      <c r="L443" s="320" t="s">
        <v>9542</v>
      </c>
      <c r="M443" s="339">
        <v>1</v>
      </c>
    </row>
    <row r="444" spans="8:13">
      <c r="H444" s="328">
        <v>2022</v>
      </c>
      <c r="I444" s="320">
        <v>6</v>
      </c>
      <c r="J444" s="320">
        <v>25</v>
      </c>
      <c r="K444" s="320" t="s">
        <v>12009</v>
      </c>
      <c r="L444" s="320"/>
      <c r="M444" s="339">
        <v>1</v>
      </c>
    </row>
    <row r="445" spans="8:13">
      <c r="H445" s="328">
        <v>2022</v>
      </c>
      <c r="I445" s="320">
        <v>6</v>
      </c>
      <c r="J445" s="320">
        <v>25</v>
      </c>
      <c r="K445" s="320" t="s">
        <v>11811</v>
      </c>
      <c r="L445" s="320"/>
      <c r="M445" s="339"/>
    </row>
    <row r="446" spans="8:13">
      <c r="H446" s="328">
        <v>2022</v>
      </c>
      <c r="I446" s="320">
        <v>6</v>
      </c>
      <c r="J446" s="320">
        <v>25</v>
      </c>
      <c r="K446" s="320" t="s">
        <v>11811</v>
      </c>
      <c r="L446" s="320" t="s">
        <v>9542</v>
      </c>
      <c r="M446" s="339">
        <v>1</v>
      </c>
    </row>
    <row r="447" spans="8:13">
      <c r="H447" s="328">
        <v>2022</v>
      </c>
      <c r="I447" s="320">
        <v>6</v>
      </c>
      <c r="J447" s="320">
        <v>25</v>
      </c>
      <c r="K447" s="320" t="s">
        <v>12010</v>
      </c>
      <c r="L447" s="320"/>
      <c r="M447" s="339">
        <v>1</v>
      </c>
    </row>
    <row r="448" spans="8:13">
      <c r="H448" s="328">
        <v>2022</v>
      </c>
      <c r="I448" s="320">
        <v>6</v>
      </c>
      <c r="J448" s="320">
        <v>25</v>
      </c>
      <c r="K448" s="320" t="s">
        <v>11812</v>
      </c>
      <c r="L448" s="320"/>
      <c r="M448" s="339"/>
    </row>
    <row r="449" spans="8:13">
      <c r="H449" s="328">
        <v>2022</v>
      </c>
      <c r="I449" s="320">
        <v>6</v>
      </c>
      <c r="J449" s="320">
        <v>25</v>
      </c>
      <c r="K449" s="320" t="s">
        <v>11812</v>
      </c>
      <c r="L449" s="320" t="s">
        <v>9542</v>
      </c>
      <c r="M449" s="339">
        <v>1</v>
      </c>
    </row>
    <row r="450" spans="8:13">
      <c r="H450" s="328">
        <v>2022</v>
      </c>
      <c r="I450" s="320">
        <v>6</v>
      </c>
      <c r="J450" s="320">
        <v>25</v>
      </c>
      <c r="K450" s="320" t="s">
        <v>12011</v>
      </c>
      <c r="L450" s="320"/>
      <c r="M450" s="339">
        <v>1</v>
      </c>
    </row>
    <row r="451" spans="8:13">
      <c r="H451" s="328">
        <v>2022</v>
      </c>
      <c r="I451" s="320">
        <v>6</v>
      </c>
      <c r="J451" s="320">
        <v>25</v>
      </c>
      <c r="K451" s="320" t="s">
        <v>11813</v>
      </c>
      <c r="L451" s="320"/>
      <c r="M451" s="339"/>
    </row>
    <row r="452" spans="8:13">
      <c r="H452" s="328">
        <v>2022</v>
      </c>
      <c r="I452" s="320">
        <v>6</v>
      </c>
      <c r="J452" s="320">
        <v>25</v>
      </c>
      <c r="K452" s="320" t="s">
        <v>11813</v>
      </c>
      <c r="L452" s="320" t="s">
        <v>9542</v>
      </c>
      <c r="M452" s="339">
        <v>1</v>
      </c>
    </row>
    <row r="453" spans="8:13">
      <c r="H453" s="328">
        <v>2022</v>
      </c>
      <c r="I453" s="320">
        <v>6</v>
      </c>
      <c r="J453" s="320">
        <v>25</v>
      </c>
      <c r="K453" s="320" t="s">
        <v>12012</v>
      </c>
      <c r="L453" s="320"/>
      <c r="M453" s="339">
        <v>1</v>
      </c>
    </row>
    <row r="454" spans="8:13">
      <c r="H454" s="328">
        <v>2022</v>
      </c>
      <c r="I454" s="320">
        <v>6</v>
      </c>
      <c r="J454" s="320">
        <v>25</v>
      </c>
      <c r="K454" s="320" t="s">
        <v>11814</v>
      </c>
      <c r="L454" s="320"/>
      <c r="M454" s="339"/>
    </row>
    <row r="455" spans="8:13">
      <c r="H455" s="328">
        <v>2022</v>
      </c>
      <c r="I455" s="320">
        <v>6</v>
      </c>
      <c r="J455" s="320">
        <v>25</v>
      </c>
      <c r="K455" s="320" t="s">
        <v>11814</v>
      </c>
      <c r="L455" s="320" t="s">
        <v>9542</v>
      </c>
      <c r="M455" s="339">
        <v>1</v>
      </c>
    </row>
    <row r="456" spans="8:13">
      <c r="H456" s="328">
        <v>2022</v>
      </c>
      <c r="I456" s="320">
        <v>6</v>
      </c>
      <c r="J456" s="320">
        <v>25</v>
      </c>
      <c r="K456" s="320" t="s">
        <v>12013</v>
      </c>
      <c r="L456" s="320"/>
      <c r="M456" s="339">
        <v>1</v>
      </c>
    </row>
    <row r="457" spans="8:13">
      <c r="H457" s="328">
        <v>2022</v>
      </c>
      <c r="I457" s="320">
        <v>6</v>
      </c>
      <c r="J457" s="320">
        <v>25</v>
      </c>
      <c r="K457" s="320" t="s">
        <v>11815</v>
      </c>
      <c r="L457" s="320"/>
      <c r="M457" s="339"/>
    </row>
    <row r="458" spans="8:13">
      <c r="H458" s="328">
        <v>2022</v>
      </c>
      <c r="I458" s="320">
        <v>6</v>
      </c>
      <c r="J458" s="320">
        <v>25</v>
      </c>
      <c r="K458" s="320" t="s">
        <v>11815</v>
      </c>
      <c r="L458" s="320" t="s">
        <v>9542</v>
      </c>
      <c r="M458" s="339">
        <v>1</v>
      </c>
    </row>
    <row r="459" spans="8:13">
      <c r="H459" s="328">
        <v>2022</v>
      </c>
      <c r="I459" s="320">
        <v>6</v>
      </c>
      <c r="J459" s="320">
        <v>25</v>
      </c>
      <c r="K459" s="320" t="s">
        <v>12014</v>
      </c>
      <c r="L459" s="320"/>
      <c r="M459" s="339">
        <v>1</v>
      </c>
    </row>
    <row r="460" spans="8:13">
      <c r="H460" s="328">
        <v>2022</v>
      </c>
      <c r="I460" s="320">
        <v>6</v>
      </c>
      <c r="J460" s="320">
        <v>25</v>
      </c>
      <c r="K460" s="320" t="s">
        <v>12015</v>
      </c>
      <c r="L460" s="320"/>
      <c r="M460" s="339"/>
    </row>
    <row r="461" spans="8:13">
      <c r="H461" s="328">
        <v>2022</v>
      </c>
      <c r="I461" s="320">
        <v>6</v>
      </c>
      <c r="J461" s="320">
        <v>25</v>
      </c>
      <c r="K461" s="320" t="s">
        <v>12015</v>
      </c>
      <c r="L461" s="320" t="s">
        <v>9542</v>
      </c>
      <c r="M461" s="339">
        <v>1</v>
      </c>
    </row>
    <row r="462" spans="8:13">
      <c r="H462" s="328">
        <v>2022</v>
      </c>
      <c r="I462" s="320">
        <v>6</v>
      </c>
      <c r="J462" s="320">
        <v>25</v>
      </c>
      <c r="K462" s="320" t="s">
        <v>12016</v>
      </c>
      <c r="L462" s="320"/>
      <c r="M462" s="339">
        <v>1</v>
      </c>
    </row>
    <row r="463" spans="8:13">
      <c r="H463" s="328">
        <v>2022</v>
      </c>
      <c r="I463" s="320">
        <v>6</v>
      </c>
      <c r="J463" s="320">
        <v>25</v>
      </c>
      <c r="K463" s="320" t="s">
        <v>12017</v>
      </c>
      <c r="L463" s="320"/>
      <c r="M463" s="339"/>
    </row>
    <row r="464" spans="8:13">
      <c r="H464" s="328">
        <v>2022</v>
      </c>
      <c r="I464" s="320">
        <v>6</v>
      </c>
      <c r="J464" s="320">
        <v>25</v>
      </c>
      <c r="K464" s="320" t="s">
        <v>12017</v>
      </c>
      <c r="L464" s="320" t="s">
        <v>9542</v>
      </c>
      <c r="M464" s="339">
        <v>1</v>
      </c>
    </row>
    <row r="465" spans="8:13">
      <c r="H465" s="328">
        <v>2022</v>
      </c>
      <c r="I465" s="320">
        <v>6</v>
      </c>
      <c r="J465" s="320">
        <v>25</v>
      </c>
      <c r="K465" s="320" t="s">
        <v>12018</v>
      </c>
      <c r="L465" s="320"/>
      <c r="M465" s="339">
        <v>1</v>
      </c>
    </row>
    <row r="466" spans="8:13">
      <c r="H466" s="328">
        <v>2022</v>
      </c>
      <c r="I466" s="320">
        <v>6</v>
      </c>
      <c r="J466" s="320">
        <v>25</v>
      </c>
      <c r="K466" s="320" t="s">
        <v>12019</v>
      </c>
      <c r="L466" s="320"/>
      <c r="M466" s="339"/>
    </row>
    <row r="467" spans="8:13">
      <c r="H467" s="328">
        <v>2022</v>
      </c>
      <c r="I467" s="320">
        <v>6</v>
      </c>
      <c r="J467" s="320">
        <v>25</v>
      </c>
      <c r="K467" s="320" t="s">
        <v>12019</v>
      </c>
      <c r="L467" s="320" t="s">
        <v>9542</v>
      </c>
      <c r="M467" s="339">
        <v>1</v>
      </c>
    </row>
    <row r="468" spans="8:13">
      <c r="H468" s="328">
        <v>2022</v>
      </c>
      <c r="I468" s="320">
        <v>6</v>
      </c>
      <c r="J468" s="320">
        <v>25</v>
      </c>
      <c r="K468" s="320" t="s">
        <v>12020</v>
      </c>
      <c r="L468" s="320"/>
      <c r="M468" s="339">
        <v>1</v>
      </c>
    </row>
    <row r="469" spans="8:13">
      <c r="H469" s="328">
        <v>2022</v>
      </c>
      <c r="I469" s="320">
        <v>6</v>
      </c>
      <c r="J469" s="320">
        <v>25</v>
      </c>
      <c r="K469" s="320" t="s">
        <v>12021</v>
      </c>
      <c r="L469" s="320"/>
      <c r="M469" s="339"/>
    </row>
    <row r="470" spans="8:13">
      <c r="H470" s="328">
        <v>2022</v>
      </c>
      <c r="I470" s="320">
        <v>6</v>
      </c>
      <c r="J470" s="320">
        <v>25</v>
      </c>
      <c r="K470" s="320" t="s">
        <v>12021</v>
      </c>
      <c r="L470" s="320" t="s">
        <v>9542</v>
      </c>
      <c r="M470" s="339">
        <v>1</v>
      </c>
    </row>
    <row r="471" spans="8:13">
      <c r="H471" s="328">
        <v>2022</v>
      </c>
      <c r="I471" s="320">
        <v>6</v>
      </c>
      <c r="J471" s="320">
        <v>25</v>
      </c>
      <c r="K471" s="320" t="s">
        <v>12022</v>
      </c>
      <c r="L471" s="320"/>
      <c r="M471" s="339">
        <v>1</v>
      </c>
    </row>
    <row r="472" spans="8:13">
      <c r="H472" s="328">
        <v>2022</v>
      </c>
      <c r="I472" s="320">
        <v>6</v>
      </c>
      <c r="J472" s="320">
        <v>25</v>
      </c>
      <c r="K472" s="320" t="s">
        <v>12023</v>
      </c>
      <c r="L472" s="320"/>
      <c r="M472" s="339"/>
    </row>
    <row r="473" spans="8:13">
      <c r="H473" s="328">
        <v>2022</v>
      </c>
      <c r="I473" s="320">
        <v>6</v>
      </c>
      <c r="J473" s="320">
        <v>25</v>
      </c>
      <c r="K473" s="320" t="s">
        <v>12023</v>
      </c>
      <c r="L473" s="320" t="s">
        <v>9542</v>
      </c>
      <c r="M473" s="339">
        <v>1</v>
      </c>
    </row>
    <row r="474" spans="8:13">
      <c r="H474" s="328">
        <v>2022</v>
      </c>
      <c r="I474" s="320">
        <v>6</v>
      </c>
      <c r="J474" s="320">
        <v>25</v>
      </c>
      <c r="K474" s="320" t="s">
        <v>12024</v>
      </c>
      <c r="L474" s="320"/>
      <c r="M474" s="339">
        <v>1</v>
      </c>
    </row>
    <row r="475" spans="8:13">
      <c r="H475" s="328">
        <v>2022</v>
      </c>
      <c r="I475" s="320">
        <v>6</v>
      </c>
      <c r="J475" s="320">
        <v>25</v>
      </c>
      <c r="K475" s="320" t="s">
        <v>12025</v>
      </c>
      <c r="L475" s="320"/>
      <c r="M475" s="339"/>
    </row>
    <row r="476" spans="8:13">
      <c r="H476" s="328">
        <v>2022</v>
      </c>
      <c r="I476" s="320">
        <v>6</v>
      </c>
      <c r="J476" s="320">
        <v>25</v>
      </c>
      <c r="K476" s="320" t="s">
        <v>12025</v>
      </c>
      <c r="L476" s="320" t="s">
        <v>9542</v>
      </c>
      <c r="M476" s="339">
        <v>1</v>
      </c>
    </row>
    <row r="477" spans="8:13">
      <c r="H477" s="328">
        <v>2022</v>
      </c>
      <c r="I477" s="320">
        <v>6</v>
      </c>
      <c r="J477" s="320">
        <v>25</v>
      </c>
      <c r="K477" s="320" t="s">
        <v>12026</v>
      </c>
      <c r="L477" s="320"/>
      <c r="M477" s="339">
        <v>1</v>
      </c>
    </row>
    <row r="478" spans="8:13">
      <c r="H478" s="328">
        <v>2022</v>
      </c>
      <c r="I478" s="320">
        <v>6</v>
      </c>
      <c r="J478" s="320">
        <v>25</v>
      </c>
      <c r="K478" s="320" t="s">
        <v>12027</v>
      </c>
      <c r="L478" s="320"/>
      <c r="M478" s="339"/>
    </row>
    <row r="479" spans="8:13">
      <c r="H479" s="328">
        <v>2022</v>
      </c>
      <c r="I479" s="320">
        <v>6</v>
      </c>
      <c r="J479" s="320">
        <v>25</v>
      </c>
      <c r="K479" s="320" t="s">
        <v>12027</v>
      </c>
      <c r="L479" s="320" t="s">
        <v>9542</v>
      </c>
      <c r="M479" s="339">
        <v>1</v>
      </c>
    </row>
    <row r="480" spans="8:13">
      <c r="H480" s="328">
        <v>2022</v>
      </c>
      <c r="I480" s="320">
        <v>6</v>
      </c>
      <c r="J480" s="320">
        <v>25</v>
      </c>
      <c r="K480" s="320" t="s">
        <v>12028</v>
      </c>
      <c r="L480" s="320"/>
      <c r="M480" s="339">
        <v>1</v>
      </c>
    </row>
    <row r="481" spans="8:13">
      <c r="H481" s="328">
        <v>2022</v>
      </c>
      <c r="I481" s="320">
        <v>6</v>
      </c>
      <c r="J481" s="320">
        <v>25</v>
      </c>
      <c r="K481" s="320" t="s">
        <v>11823</v>
      </c>
      <c r="L481" s="320"/>
      <c r="M481" s="339"/>
    </row>
    <row r="482" spans="8:13">
      <c r="H482" s="328">
        <v>2022</v>
      </c>
      <c r="I482" s="320">
        <v>6</v>
      </c>
      <c r="J482" s="320">
        <v>25</v>
      </c>
      <c r="K482" s="320" t="s">
        <v>11823</v>
      </c>
      <c r="L482" s="320" t="s">
        <v>9542</v>
      </c>
      <c r="M482" s="339">
        <v>1</v>
      </c>
    </row>
    <row r="483" spans="8:13">
      <c r="H483" s="328">
        <v>2022</v>
      </c>
      <c r="I483" s="320">
        <v>6</v>
      </c>
      <c r="J483" s="320">
        <v>25</v>
      </c>
      <c r="K483" s="320" t="s">
        <v>12029</v>
      </c>
      <c r="L483" s="320"/>
      <c r="M483" s="339">
        <v>1</v>
      </c>
    </row>
    <row r="484" spans="8:13">
      <c r="H484" s="328">
        <v>2022</v>
      </c>
      <c r="I484" s="320">
        <v>6</v>
      </c>
      <c r="J484" s="320">
        <v>25</v>
      </c>
      <c r="K484" s="320" t="s">
        <v>12030</v>
      </c>
      <c r="L484" s="320"/>
      <c r="M484" s="339"/>
    </row>
    <row r="485" spans="8:13">
      <c r="H485" s="328">
        <v>2022</v>
      </c>
      <c r="I485" s="320">
        <v>6</v>
      </c>
      <c r="J485" s="320">
        <v>25</v>
      </c>
      <c r="K485" s="320" t="s">
        <v>12030</v>
      </c>
      <c r="L485" s="320" t="s">
        <v>9542</v>
      </c>
      <c r="M485" s="339">
        <v>1</v>
      </c>
    </row>
    <row r="486" spans="8:13">
      <c r="H486" s="328">
        <v>2022</v>
      </c>
      <c r="I486" s="320">
        <v>6</v>
      </c>
      <c r="J486" s="320">
        <v>25</v>
      </c>
      <c r="K486" s="320" t="s">
        <v>12031</v>
      </c>
      <c r="L486" s="320"/>
      <c r="M486" s="339">
        <v>1</v>
      </c>
    </row>
    <row r="487" spans="8:13">
      <c r="H487" s="328">
        <v>2022</v>
      </c>
      <c r="I487" s="320">
        <v>6</v>
      </c>
      <c r="J487" s="320">
        <v>25</v>
      </c>
      <c r="K487" s="320" t="s">
        <v>12032</v>
      </c>
      <c r="L487" s="320"/>
      <c r="M487" s="339"/>
    </row>
    <row r="488" spans="8:13">
      <c r="H488" s="328">
        <v>2022</v>
      </c>
      <c r="I488" s="320">
        <v>6</v>
      </c>
      <c r="J488" s="320">
        <v>25</v>
      </c>
      <c r="K488" s="320" t="s">
        <v>12032</v>
      </c>
      <c r="L488" s="320" t="s">
        <v>9542</v>
      </c>
      <c r="M488" s="339">
        <v>1</v>
      </c>
    </row>
    <row r="489" spans="8:13">
      <c r="H489" s="328">
        <v>2022</v>
      </c>
      <c r="I489" s="320">
        <v>6</v>
      </c>
      <c r="J489" s="320">
        <v>25</v>
      </c>
      <c r="K489" s="320" t="s">
        <v>12033</v>
      </c>
      <c r="L489" s="320"/>
      <c r="M489" s="339">
        <v>1</v>
      </c>
    </row>
    <row r="490" spans="8:13">
      <c r="H490" s="328">
        <v>2022</v>
      </c>
      <c r="I490" s="320">
        <v>6</v>
      </c>
      <c r="J490" s="320">
        <v>25</v>
      </c>
      <c r="K490" s="320" t="s">
        <v>12034</v>
      </c>
      <c r="L490" s="320"/>
      <c r="M490" s="339"/>
    </row>
    <row r="491" spans="8:13">
      <c r="H491" s="328">
        <v>2022</v>
      </c>
      <c r="I491" s="320">
        <v>6</v>
      </c>
      <c r="J491" s="320">
        <v>25</v>
      </c>
      <c r="K491" s="320" t="s">
        <v>12034</v>
      </c>
      <c r="L491" s="320" t="s">
        <v>9542</v>
      </c>
      <c r="M491" s="339">
        <v>1</v>
      </c>
    </row>
    <row r="492" spans="8:13">
      <c r="H492" s="328">
        <v>2022</v>
      </c>
      <c r="I492" s="320">
        <v>6</v>
      </c>
      <c r="J492" s="320">
        <v>25</v>
      </c>
      <c r="K492" s="320" t="s">
        <v>12035</v>
      </c>
      <c r="L492" s="320"/>
      <c r="M492" s="339">
        <v>1</v>
      </c>
    </row>
    <row r="493" spans="8:13">
      <c r="H493" s="328">
        <v>2022</v>
      </c>
      <c r="I493" s="320">
        <v>6</v>
      </c>
      <c r="J493" s="320">
        <v>25</v>
      </c>
      <c r="K493" s="320" t="s">
        <v>11999</v>
      </c>
      <c r="L493" s="320"/>
      <c r="M493" s="339"/>
    </row>
    <row r="494" spans="8:13">
      <c r="H494" s="328">
        <v>2022</v>
      </c>
      <c r="I494" s="320">
        <v>6</v>
      </c>
      <c r="J494" s="320">
        <v>25</v>
      </c>
      <c r="K494" s="320" t="s">
        <v>11999</v>
      </c>
      <c r="L494" s="320" t="s">
        <v>9542</v>
      </c>
      <c r="M494" s="339">
        <v>1</v>
      </c>
    </row>
    <row r="495" spans="8:13">
      <c r="H495" s="328">
        <v>2022</v>
      </c>
      <c r="I495" s="320">
        <v>6</v>
      </c>
      <c r="J495" s="320">
        <v>25</v>
      </c>
      <c r="K495" s="320" t="s">
        <v>12000</v>
      </c>
      <c r="L495" s="320"/>
      <c r="M495" s="339">
        <v>1</v>
      </c>
    </row>
    <row r="496" spans="8:13">
      <c r="H496" s="328">
        <v>2022</v>
      </c>
      <c r="I496" s="320">
        <v>6</v>
      </c>
      <c r="J496" s="320">
        <v>25</v>
      </c>
      <c r="K496" s="320" t="s">
        <v>12112</v>
      </c>
      <c r="L496" s="320"/>
      <c r="M496" s="339"/>
    </row>
    <row r="497" spans="8:13">
      <c r="H497" s="328">
        <v>2022</v>
      </c>
      <c r="I497" s="320">
        <v>6</v>
      </c>
      <c r="J497" s="320">
        <v>25</v>
      </c>
      <c r="K497" s="320" t="s">
        <v>12112</v>
      </c>
      <c r="L497" s="320" t="s">
        <v>9542</v>
      </c>
      <c r="M497" s="339">
        <v>1</v>
      </c>
    </row>
    <row r="498" spans="8:13">
      <c r="H498" s="328">
        <v>2022</v>
      </c>
      <c r="I498" s="320">
        <v>6</v>
      </c>
      <c r="J498" s="320">
        <v>25</v>
      </c>
      <c r="K498" s="320" t="s">
        <v>12233</v>
      </c>
      <c r="L498" s="320"/>
      <c r="M498" s="339">
        <v>1</v>
      </c>
    </row>
    <row r="499" spans="8:13">
      <c r="H499" s="328">
        <v>2022</v>
      </c>
      <c r="I499" s="320">
        <v>6</v>
      </c>
      <c r="J499" s="320">
        <v>25</v>
      </c>
      <c r="K499" s="320" t="s">
        <v>12234</v>
      </c>
      <c r="L499" s="320"/>
      <c r="M499" s="339"/>
    </row>
    <row r="500" spans="8:13">
      <c r="H500" s="328">
        <v>2022</v>
      </c>
      <c r="I500" s="320">
        <v>6</v>
      </c>
      <c r="J500" s="320">
        <v>25</v>
      </c>
      <c r="K500" s="320" t="s">
        <v>12234</v>
      </c>
      <c r="L500" s="320" t="s">
        <v>9542</v>
      </c>
      <c r="M500" s="339">
        <v>1</v>
      </c>
    </row>
    <row r="501" spans="8:13">
      <c r="H501" s="328">
        <v>2022</v>
      </c>
      <c r="I501" s="320">
        <v>6</v>
      </c>
      <c r="J501" s="320">
        <v>25</v>
      </c>
      <c r="K501" s="320" t="s">
        <v>12235</v>
      </c>
      <c r="L501" s="320"/>
      <c r="M501" s="339">
        <v>1</v>
      </c>
    </row>
    <row r="502" spans="8:13">
      <c r="H502" s="328">
        <v>2022</v>
      </c>
      <c r="I502" s="320">
        <v>6</v>
      </c>
      <c r="J502" s="320" t="s">
        <v>12001</v>
      </c>
      <c r="K502" s="320"/>
      <c r="L502" s="320"/>
      <c r="M502" s="339">
        <v>21</v>
      </c>
    </row>
    <row r="503" spans="8:13">
      <c r="H503" s="328">
        <v>2022</v>
      </c>
      <c r="I503" s="320">
        <v>6</v>
      </c>
      <c r="J503" s="320">
        <v>26</v>
      </c>
      <c r="K503" s="320"/>
      <c r="L503" s="320"/>
      <c r="M503" s="339"/>
    </row>
    <row r="504" spans="8:13">
      <c r="H504" s="328">
        <v>2022</v>
      </c>
      <c r="I504" s="320">
        <v>6</v>
      </c>
      <c r="J504" s="320">
        <v>26</v>
      </c>
      <c r="K504" s="320" t="s">
        <v>10829</v>
      </c>
      <c r="L504" s="320"/>
      <c r="M504" s="339"/>
    </row>
    <row r="505" spans="8:13">
      <c r="H505" s="328">
        <v>2022</v>
      </c>
      <c r="I505" s="320">
        <v>6</v>
      </c>
      <c r="J505" s="320">
        <v>26</v>
      </c>
      <c r="K505" s="320" t="s">
        <v>10829</v>
      </c>
      <c r="L505" s="320" t="s">
        <v>9542</v>
      </c>
      <c r="M505" s="339">
        <v>1</v>
      </c>
    </row>
    <row r="506" spans="8:13">
      <c r="H506" s="328">
        <v>2022</v>
      </c>
      <c r="I506" s="320">
        <v>6</v>
      </c>
      <c r="J506" s="320">
        <v>26</v>
      </c>
      <c r="K506" s="320" t="s">
        <v>10830</v>
      </c>
      <c r="L506" s="320"/>
      <c r="M506" s="339">
        <v>1</v>
      </c>
    </row>
    <row r="507" spans="8:13">
      <c r="H507" s="328">
        <v>2022</v>
      </c>
      <c r="I507" s="320">
        <v>6</v>
      </c>
      <c r="J507" s="320">
        <v>26</v>
      </c>
      <c r="K507" s="320" t="s">
        <v>11744</v>
      </c>
      <c r="L507" s="320"/>
      <c r="M507" s="339"/>
    </row>
    <row r="508" spans="8:13">
      <c r="H508" s="328">
        <v>2022</v>
      </c>
      <c r="I508" s="320">
        <v>6</v>
      </c>
      <c r="J508" s="320">
        <v>26</v>
      </c>
      <c r="K508" s="320" t="s">
        <v>11744</v>
      </c>
      <c r="L508" s="320" t="s">
        <v>9542</v>
      </c>
      <c r="M508" s="339">
        <v>1</v>
      </c>
    </row>
    <row r="509" spans="8:13">
      <c r="H509" s="328">
        <v>2022</v>
      </c>
      <c r="I509" s="320">
        <v>6</v>
      </c>
      <c r="J509" s="320">
        <v>26</v>
      </c>
      <c r="K509" s="320" t="s">
        <v>11745</v>
      </c>
      <c r="L509" s="320"/>
      <c r="M509" s="339">
        <v>1</v>
      </c>
    </row>
    <row r="510" spans="8:13">
      <c r="H510" s="328">
        <v>2022</v>
      </c>
      <c r="I510" s="320">
        <v>6</v>
      </c>
      <c r="J510" s="320">
        <v>26</v>
      </c>
      <c r="K510" s="320" t="s">
        <v>12236</v>
      </c>
      <c r="L510" s="320"/>
      <c r="M510" s="339"/>
    </row>
    <row r="511" spans="8:13">
      <c r="H511" s="328">
        <v>2022</v>
      </c>
      <c r="I511" s="320">
        <v>6</v>
      </c>
      <c r="J511" s="320">
        <v>26</v>
      </c>
      <c r="K511" s="320" t="s">
        <v>12236</v>
      </c>
      <c r="L511" s="320" t="s">
        <v>9542</v>
      </c>
      <c r="M511" s="339">
        <v>1</v>
      </c>
    </row>
    <row r="512" spans="8:13">
      <c r="H512" s="328">
        <v>2022</v>
      </c>
      <c r="I512" s="320">
        <v>6</v>
      </c>
      <c r="J512" s="320">
        <v>26</v>
      </c>
      <c r="K512" s="320" t="s">
        <v>12237</v>
      </c>
      <c r="L512" s="320"/>
      <c r="M512" s="339">
        <v>1</v>
      </c>
    </row>
    <row r="513" spans="8:13">
      <c r="H513" s="328">
        <v>2022</v>
      </c>
      <c r="I513" s="320">
        <v>6</v>
      </c>
      <c r="J513" s="320">
        <v>26</v>
      </c>
      <c r="K513" s="320" t="s">
        <v>12238</v>
      </c>
      <c r="L513" s="320"/>
      <c r="M513" s="339"/>
    </row>
    <row r="514" spans="8:13">
      <c r="H514" s="328">
        <v>2022</v>
      </c>
      <c r="I514" s="320">
        <v>6</v>
      </c>
      <c r="J514" s="320">
        <v>26</v>
      </c>
      <c r="K514" s="320" t="s">
        <v>12238</v>
      </c>
      <c r="L514" s="320" t="s">
        <v>9542</v>
      </c>
      <c r="M514" s="339">
        <v>1</v>
      </c>
    </row>
    <row r="515" spans="8:13">
      <c r="H515" s="328">
        <v>2022</v>
      </c>
      <c r="I515" s="320">
        <v>6</v>
      </c>
      <c r="J515" s="320">
        <v>26</v>
      </c>
      <c r="K515" s="320" t="s">
        <v>12239</v>
      </c>
      <c r="L515" s="320"/>
      <c r="M515" s="339">
        <v>1</v>
      </c>
    </row>
    <row r="516" spans="8:13">
      <c r="H516" s="328">
        <v>2022</v>
      </c>
      <c r="I516" s="320">
        <v>6</v>
      </c>
      <c r="J516" s="320">
        <v>26</v>
      </c>
      <c r="K516" s="320" t="s">
        <v>12240</v>
      </c>
      <c r="L516" s="320"/>
      <c r="M516" s="339"/>
    </row>
    <row r="517" spans="8:13">
      <c r="H517" s="328">
        <v>2022</v>
      </c>
      <c r="I517" s="320">
        <v>6</v>
      </c>
      <c r="J517" s="320">
        <v>26</v>
      </c>
      <c r="K517" s="320" t="s">
        <v>12240</v>
      </c>
      <c r="L517" s="320" t="s">
        <v>9542</v>
      </c>
      <c r="M517" s="339">
        <v>1</v>
      </c>
    </row>
    <row r="518" spans="8:13">
      <c r="H518" s="328">
        <v>2022</v>
      </c>
      <c r="I518" s="320">
        <v>6</v>
      </c>
      <c r="J518" s="320">
        <v>26</v>
      </c>
      <c r="K518" s="320" t="s">
        <v>12241</v>
      </c>
      <c r="L518" s="320"/>
      <c r="M518" s="339">
        <v>1</v>
      </c>
    </row>
    <row r="519" spans="8:13">
      <c r="H519" s="328">
        <v>2022</v>
      </c>
      <c r="I519" s="320">
        <v>6</v>
      </c>
      <c r="J519" s="320">
        <v>26</v>
      </c>
      <c r="K519" s="320" t="s">
        <v>12242</v>
      </c>
      <c r="L519" s="320"/>
      <c r="M519" s="339"/>
    </row>
    <row r="520" spans="8:13">
      <c r="H520" s="328">
        <v>2022</v>
      </c>
      <c r="I520" s="320">
        <v>6</v>
      </c>
      <c r="J520" s="320">
        <v>26</v>
      </c>
      <c r="K520" s="320" t="s">
        <v>12242</v>
      </c>
      <c r="L520" s="320" t="s">
        <v>9542</v>
      </c>
      <c r="M520" s="339">
        <v>1</v>
      </c>
    </row>
    <row r="521" spans="8:13">
      <c r="H521" s="328">
        <v>2022</v>
      </c>
      <c r="I521" s="320">
        <v>6</v>
      </c>
      <c r="J521" s="320">
        <v>26</v>
      </c>
      <c r="K521" s="320" t="s">
        <v>12243</v>
      </c>
      <c r="L521" s="320"/>
      <c r="M521" s="339">
        <v>1</v>
      </c>
    </row>
    <row r="522" spans="8:13">
      <c r="H522" s="328">
        <v>2022</v>
      </c>
      <c r="I522" s="320">
        <v>6</v>
      </c>
      <c r="J522" s="320">
        <v>26</v>
      </c>
      <c r="K522" s="320" t="s">
        <v>12244</v>
      </c>
      <c r="L522" s="320"/>
      <c r="M522" s="339"/>
    </row>
    <row r="523" spans="8:13">
      <c r="H523" s="328">
        <v>2022</v>
      </c>
      <c r="I523" s="320">
        <v>6</v>
      </c>
      <c r="J523" s="320">
        <v>26</v>
      </c>
      <c r="K523" s="320" t="s">
        <v>12244</v>
      </c>
      <c r="L523" s="320" t="s">
        <v>9542</v>
      </c>
      <c r="M523" s="339">
        <v>1</v>
      </c>
    </row>
    <row r="524" spans="8:13">
      <c r="H524" s="328">
        <v>2022</v>
      </c>
      <c r="I524" s="320">
        <v>6</v>
      </c>
      <c r="J524" s="320">
        <v>26</v>
      </c>
      <c r="K524" s="320" t="s">
        <v>12245</v>
      </c>
      <c r="L524" s="320"/>
      <c r="M524" s="339">
        <v>1</v>
      </c>
    </row>
    <row r="525" spans="8:13">
      <c r="H525" s="328">
        <v>2022</v>
      </c>
      <c r="I525" s="320">
        <v>6</v>
      </c>
      <c r="J525" s="320">
        <v>26</v>
      </c>
      <c r="K525" s="320" t="s">
        <v>12246</v>
      </c>
      <c r="L525" s="320"/>
      <c r="M525" s="339"/>
    </row>
    <row r="526" spans="8:13">
      <c r="H526" s="328">
        <v>2022</v>
      </c>
      <c r="I526" s="320">
        <v>6</v>
      </c>
      <c r="J526" s="320">
        <v>26</v>
      </c>
      <c r="K526" s="320" t="s">
        <v>12246</v>
      </c>
      <c r="L526" s="320" t="s">
        <v>9542</v>
      </c>
      <c r="M526" s="339">
        <v>1</v>
      </c>
    </row>
    <row r="527" spans="8:13">
      <c r="H527" s="328">
        <v>2022</v>
      </c>
      <c r="I527" s="320">
        <v>6</v>
      </c>
      <c r="J527" s="320">
        <v>26</v>
      </c>
      <c r="K527" s="320" t="s">
        <v>12247</v>
      </c>
      <c r="L527" s="320"/>
      <c r="M527" s="339">
        <v>1</v>
      </c>
    </row>
    <row r="528" spans="8:13">
      <c r="H528" s="328">
        <v>2022</v>
      </c>
      <c r="I528" s="320">
        <v>6</v>
      </c>
      <c r="J528" s="320">
        <v>26</v>
      </c>
      <c r="K528" s="320" t="s">
        <v>12248</v>
      </c>
      <c r="L528" s="320"/>
      <c r="M528" s="339"/>
    </row>
    <row r="529" spans="8:13">
      <c r="H529" s="328">
        <v>2022</v>
      </c>
      <c r="I529" s="320">
        <v>6</v>
      </c>
      <c r="J529" s="320">
        <v>26</v>
      </c>
      <c r="K529" s="320" t="s">
        <v>12248</v>
      </c>
      <c r="L529" s="320" t="s">
        <v>9542</v>
      </c>
      <c r="M529" s="339">
        <v>1</v>
      </c>
    </row>
    <row r="530" spans="8:13">
      <c r="H530" s="328">
        <v>2022</v>
      </c>
      <c r="I530" s="320">
        <v>6</v>
      </c>
      <c r="J530" s="320">
        <v>26</v>
      </c>
      <c r="K530" s="320" t="s">
        <v>12249</v>
      </c>
      <c r="L530" s="320"/>
      <c r="M530" s="339">
        <v>1</v>
      </c>
    </row>
    <row r="531" spans="8:13">
      <c r="H531" s="328">
        <v>2022</v>
      </c>
      <c r="I531" s="320">
        <v>6</v>
      </c>
      <c r="J531" s="320">
        <v>26</v>
      </c>
      <c r="K531" s="320" t="s">
        <v>12250</v>
      </c>
      <c r="L531" s="320"/>
      <c r="M531" s="339"/>
    </row>
    <row r="532" spans="8:13">
      <c r="H532" s="328">
        <v>2022</v>
      </c>
      <c r="I532" s="320">
        <v>6</v>
      </c>
      <c r="J532" s="320">
        <v>26</v>
      </c>
      <c r="K532" s="320" t="s">
        <v>12250</v>
      </c>
      <c r="L532" s="320" t="s">
        <v>9542</v>
      </c>
      <c r="M532" s="339">
        <v>1</v>
      </c>
    </row>
    <row r="533" spans="8:13">
      <c r="H533" s="328">
        <v>2022</v>
      </c>
      <c r="I533" s="320">
        <v>6</v>
      </c>
      <c r="J533" s="320">
        <v>26</v>
      </c>
      <c r="K533" s="320" t="s">
        <v>12251</v>
      </c>
      <c r="L533" s="320"/>
      <c r="M533" s="339">
        <v>1</v>
      </c>
    </row>
    <row r="534" spans="8:13">
      <c r="H534" s="328">
        <v>2022</v>
      </c>
      <c r="I534" s="320">
        <v>6</v>
      </c>
      <c r="J534" s="320">
        <v>26</v>
      </c>
      <c r="K534" s="320" t="s">
        <v>12252</v>
      </c>
      <c r="L534" s="320"/>
      <c r="M534" s="339"/>
    </row>
    <row r="535" spans="8:13">
      <c r="H535" s="328">
        <v>2022</v>
      </c>
      <c r="I535" s="320">
        <v>6</v>
      </c>
      <c r="J535" s="320">
        <v>26</v>
      </c>
      <c r="K535" s="320" t="s">
        <v>12252</v>
      </c>
      <c r="L535" s="320" t="s">
        <v>9542</v>
      </c>
      <c r="M535" s="339">
        <v>1</v>
      </c>
    </row>
    <row r="536" spans="8:13">
      <c r="H536" s="328">
        <v>2022</v>
      </c>
      <c r="I536" s="320">
        <v>6</v>
      </c>
      <c r="J536" s="320">
        <v>26</v>
      </c>
      <c r="K536" s="320" t="s">
        <v>12253</v>
      </c>
      <c r="L536" s="320"/>
      <c r="M536" s="339">
        <v>1</v>
      </c>
    </row>
    <row r="537" spans="8:13">
      <c r="H537" s="328">
        <v>2022</v>
      </c>
      <c r="I537" s="320">
        <v>6</v>
      </c>
      <c r="J537" s="320">
        <v>26</v>
      </c>
      <c r="K537" s="320" t="s">
        <v>12254</v>
      </c>
      <c r="L537" s="320"/>
      <c r="M537" s="339"/>
    </row>
    <row r="538" spans="8:13">
      <c r="H538" s="328">
        <v>2022</v>
      </c>
      <c r="I538" s="320">
        <v>6</v>
      </c>
      <c r="J538" s="320">
        <v>26</v>
      </c>
      <c r="K538" s="320" t="s">
        <v>12254</v>
      </c>
      <c r="L538" s="320" t="s">
        <v>9542</v>
      </c>
      <c r="M538" s="339">
        <v>1</v>
      </c>
    </row>
    <row r="539" spans="8:13">
      <c r="H539" s="328">
        <v>2022</v>
      </c>
      <c r="I539" s="320">
        <v>6</v>
      </c>
      <c r="J539" s="320">
        <v>26</v>
      </c>
      <c r="K539" s="320" t="s">
        <v>12255</v>
      </c>
      <c r="L539" s="320"/>
      <c r="M539" s="339">
        <v>1</v>
      </c>
    </row>
    <row r="540" spans="8:13">
      <c r="H540" s="328">
        <v>2022</v>
      </c>
      <c r="I540" s="320">
        <v>6</v>
      </c>
      <c r="J540" s="320">
        <v>26</v>
      </c>
      <c r="K540" s="320" t="s">
        <v>12256</v>
      </c>
      <c r="L540" s="320"/>
      <c r="M540" s="339"/>
    </row>
    <row r="541" spans="8:13">
      <c r="H541" s="328">
        <v>2022</v>
      </c>
      <c r="I541" s="320">
        <v>6</v>
      </c>
      <c r="J541" s="320">
        <v>26</v>
      </c>
      <c r="K541" s="320" t="s">
        <v>12256</v>
      </c>
      <c r="L541" s="320" t="s">
        <v>9542</v>
      </c>
      <c r="M541" s="339">
        <v>1</v>
      </c>
    </row>
    <row r="542" spans="8:13">
      <c r="H542" s="328">
        <v>2022</v>
      </c>
      <c r="I542" s="320">
        <v>6</v>
      </c>
      <c r="J542" s="320">
        <v>26</v>
      </c>
      <c r="K542" s="320" t="s">
        <v>12257</v>
      </c>
      <c r="L542" s="320"/>
      <c r="M542" s="339">
        <v>1</v>
      </c>
    </row>
    <row r="543" spans="8:13">
      <c r="H543" s="328">
        <v>2022</v>
      </c>
      <c r="I543" s="320">
        <v>6</v>
      </c>
      <c r="J543" s="320">
        <v>26</v>
      </c>
      <c r="K543" s="320" t="s">
        <v>12258</v>
      </c>
      <c r="L543" s="320"/>
      <c r="M543" s="339"/>
    </row>
    <row r="544" spans="8:13">
      <c r="H544" s="328">
        <v>2022</v>
      </c>
      <c r="I544" s="320">
        <v>6</v>
      </c>
      <c r="J544" s="320">
        <v>26</v>
      </c>
      <c r="K544" s="320" t="s">
        <v>12258</v>
      </c>
      <c r="L544" s="320" t="s">
        <v>9542</v>
      </c>
      <c r="M544" s="339">
        <v>1</v>
      </c>
    </row>
    <row r="545" spans="8:13">
      <c r="H545" s="328">
        <v>2022</v>
      </c>
      <c r="I545" s="320">
        <v>6</v>
      </c>
      <c r="J545" s="320">
        <v>26</v>
      </c>
      <c r="K545" s="320" t="s">
        <v>12259</v>
      </c>
      <c r="L545" s="320"/>
      <c r="M545" s="339">
        <v>1</v>
      </c>
    </row>
    <row r="546" spans="8:13">
      <c r="H546" s="328">
        <v>2022</v>
      </c>
      <c r="I546" s="320">
        <v>6</v>
      </c>
      <c r="J546" s="320">
        <v>26</v>
      </c>
      <c r="K546" s="320" t="s">
        <v>12260</v>
      </c>
      <c r="L546" s="320"/>
      <c r="M546" s="339"/>
    </row>
    <row r="547" spans="8:13">
      <c r="H547" s="328">
        <v>2022</v>
      </c>
      <c r="I547" s="320">
        <v>6</v>
      </c>
      <c r="J547" s="320">
        <v>26</v>
      </c>
      <c r="K547" s="320" t="s">
        <v>12260</v>
      </c>
      <c r="L547" s="320" t="s">
        <v>9542</v>
      </c>
      <c r="M547" s="339">
        <v>1</v>
      </c>
    </row>
    <row r="548" spans="8:13">
      <c r="H548" s="328">
        <v>2022</v>
      </c>
      <c r="I548" s="320">
        <v>6</v>
      </c>
      <c r="J548" s="320">
        <v>26</v>
      </c>
      <c r="K548" s="320" t="s">
        <v>12261</v>
      </c>
      <c r="L548" s="320"/>
      <c r="M548" s="339">
        <v>1</v>
      </c>
    </row>
    <row r="549" spans="8:13">
      <c r="H549" s="328">
        <v>2022</v>
      </c>
      <c r="I549" s="320">
        <v>6</v>
      </c>
      <c r="J549" s="320">
        <v>26</v>
      </c>
      <c r="K549" s="320" t="s">
        <v>12262</v>
      </c>
      <c r="L549" s="320"/>
      <c r="M549" s="339"/>
    </row>
    <row r="550" spans="8:13">
      <c r="H550" s="328">
        <v>2022</v>
      </c>
      <c r="I550" s="320">
        <v>6</v>
      </c>
      <c r="J550" s="320">
        <v>26</v>
      </c>
      <c r="K550" s="320" t="s">
        <v>12262</v>
      </c>
      <c r="L550" s="320" t="s">
        <v>9542</v>
      </c>
      <c r="M550" s="339">
        <v>1</v>
      </c>
    </row>
    <row r="551" spans="8:13">
      <c r="H551" s="328">
        <v>2022</v>
      </c>
      <c r="I551" s="320">
        <v>6</v>
      </c>
      <c r="J551" s="320">
        <v>26</v>
      </c>
      <c r="K551" s="320" t="s">
        <v>12263</v>
      </c>
      <c r="L551" s="320"/>
      <c r="M551" s="339">
        <v>1</v>
      </c>
    </row>
    <row r="552" spans="8:13">
      <c r="H552" s="328">
        <v>2022</v>
      </c>
      <c r="I552" s="320">
        <v>6</v>
      </c>
      <c r="J552" s="320">
        <v>26</v>
      </c>
      <c r="K552" s="320" t="s">
        <v>12522</v>
      </c>
      <c r="L552" s="320"/>
      <c r="M552" s="339"/>
    </row>
    <row r="553" spans="8:13">
      <c r="H553" s="328">
        <v>2022</v>
      </c>
      <c r="I553" s="320">
        <v>6</v>
      </c>
      <c r="J553" s="320">
        <v>26</v>
      </c>
      <c r="K553" s="320" t="s">
        <v>12522</v>
      </c>
      <c r="L553" s="320" t="s">
        <v>9542</v>
      </c>
      <c r="M553" s="339">
        <v>1</v>
      </c>
    </row>
    <row r="554" spans="8:13">
      <c r="H554" s="328">
        <v>2022</v>
      </c>
      <c r="I554" s="320">
        <v>6</v>
      </c>
      <c r="J554" s="320">
        <v>26</v>
      </c>
      <c r="K554" s="320" t="s">
        <v>12523</v>
      </c>
      <c r="L554" s="320"/>
      <c r="M554" s="339">
        <v>1</v>
      </c>
    </row>
    <row r="555" spans="8:13">
      <c r="H555" s="328">
        <v>2022</v>
      </c>
      <c r="I555" s="320">
        <v>6</v>
      </c>
      <c r="J555" s="320">
        <v>26</v>
      </c>
      <c r="K555" s="320" t="s">
        <v>12524</v>
      </c>
      <c r="L555" s="320"/>
      <c r="M555" s="339"/>
    </row>
    <row r="556" spans="8:13">
      <c r="H556" s="328">
        <v>2022</v>
      </c>
      <c r="I556" s="320">
        <v>6</v>
      </c>
      <c r="J556" s="320">
        <v>26</v>
      </c>
      <c r="K556" s="320" t="s">
        <v>12524</v>
      </c>
      <c r="L556" s="320" t="s">
        <v>9542</v>
      </c>
      <c r="M556" s="339">
        <v>1</v>
      </c>
    </row>
    <row r="557" spans="8:13">
      <c r="H557" s="328">
        <v>2022</v>
      </c>
      <c r="I557" s="320">
        <v>6</v>
      </c>
      <c r="J557" s="320">
        <v>26</v>
      </c>
      <c r="K557" s="320" t="s">
        <v>12525</v>
      </c>
      <c r="L557" s="320"/>
      <c r="M557" s="339">
        <v>1</v>
      </c>
    </row>
    <row r="558" spans="8:13">
      <c r="H558" s="328">
        <v>2022</v>
      </c>
      <c r="I558" s="320">
        <v>6</v>
      </c>
      <c r="J558" s="320">
        <v>26</v>
      </c>
      <c r="K558" s="320" t="s">
        <v>12526</v>
      </c>
      <c r="L558" s="320"/>
      <c r="M558" s="339"/>
    </row>
    <row r="559" spans="8:13">
      <c r="H559" s="328">
        <v>2022</v>
      </c>
      <c r="I559" s="320">
        <v>6</v>
      </c>
      <c r="J559" s="320">
        <v>26</v>
      </c>
      <c r="K559" s="320" t="s">
        <v>12526</v>
      </c>
      <c r="L559" s="320" t="s">
        <v>9542</v>
      </c>
      <c r="M559" s="339">
        <v>1</v>
      </c>
    </row>
    <row r="560" spans="8:13">
      <c r="H560" s="328">
        <v>2022</v>
      </c>
      <c r="I560" s="320">
        <v>6</v>
      </c>
      <c r="J560" s="320">
        <v>26</v>
      </c>
      <c r="K560" s="320" t="s">
        <v>12527</v>
      </c>
      <c r="L560" s="320"/>
      <c r="M560" s="339">
        <v>1</v>
      </c>
    </row>
    <row r="561" spans="8:13">
      <c r="H561" s="328">
        <v>2022</v>
      </c>
      <c r="I561" s="320">
        <v>6</v>
      </c>
      <c r="J561" s="320">
        <v>26</v>
      </c>
      <c r="K561" s="320" t="s">
        <v>12528</v>
      </c>
      <c r="L561" s="320"/>
      <c r="M561" s="339"/>
    </row>
    <row r="562" spans="8:13">
      <c r="H562" s="328">
        <v>2022</v>
      </c>
      <c r="I562" s="320">
        <v>6</v>
      </c>
      <c r="J562" s="320">
        <v>26</v>
      </c>
      <c r="K562" s="320" t="s">
        <v>12528</v>
      </c>
      <c r="L562" s="320" t="s">
        <v>9542</v>
      </c>
      <c r="M562" s="339">
        <v>1</v>
      </c>
    </row>
    <row r="563" spans="8:13">
      <c r="H563" s="328">
        <v>2022</v>
      </c>
      <c r="I563" s="320">
        <v>6</v>
      </c>
      <c r="J563" s="320">
        <v>26</v>
      </c>
      <c r="K563" s="320" t="s">
        <v>12529</v>
      </c>
      <c r="L563" s="320"/>
      <c r="M563" s="339">
        <v>1</v>
      </c>
    </row>
    <row r="564" spans="8:13">
      <c r="H564" s="328">
        <v>2022</v>
      </c>
      <c r="I564" s="320">
        <v>6</v>
      </c>
      <c r="J564" s="320" t="s">
        <v>12264</v>
      </c>
      <c r="K564" s="320"/>
      <c r="L564" s="320"/>
      <c r="M564" s="339">
        <v>20</v>
      </c>
    </row>
    <row r="565" spans="8:13">
      <c r="H565" s="328">
        <v>2022</v>
      </c>
      <c r="I565" s="320">
        <v>6</v>
      </c>
      <c r="J565" s="320">
        <v>27</v>
      </c>
      <c r="K565" s="320"/>
      <c r="L565" s="320"/>
      <c r="M565" s="339"/>
    </row>
    <row r="566" spans="8:13">
      <c r="H566" s="328">
        <v>2022</v>
      </c>
      <c r="I566" s="320">
        <v>6</v>
      </c>
      <c r="J566" s="320">
        <v>27</v>
      </c>
      <c r="K566" s="320" t="s">
        <v>12530</v>
      </c>
      <c r="L566" s="320"/>
      <c r="M566" s="339"/>
    </row>
    <row r="567" spans="8:13">
      <c r="H567" s="328">
        <v>2022</v>
      </c>
      <c r="I567" s="320">
        <v>6</v>
      </c>
      <c r="J567" s="320">
        <v>27</v>
      </c>
      <c r="K567" s="320" t="s">
        <v>12530</v>
      </c>
      <c r="L567" s="320" t="s">
        <v>9542</v>
      </c>
      <c r="M567" s="339">
        <v>1</v>
      </c>
    </row>
    <row r="568" spans="8:13">
      <c r="H568" s="328">
        <v>2022</v>
      </c>
      <c r="I568" s="320">
        <v>6</v>
      </c>
      <c r="J568" s="320">
        <v>27</v>
      </c>
      <c r="K568" s="320" t="s">
        <v>12531</v>
      </c>
      <c r="L568" s="320"/>
      <c r="M568" s="339">
        <v>1</v>
      </c>
    </row>
    <row r="569" spans="8:13">
      <c r="H569" s="328">
        <v>2022</v>
      </c>
      <c r="I569" s="320">
        <v>6</v>
      </c>
      <c r="J569" s="320">
        <v>27</v>
      </c>
      <c r="K569" s="320" t="s">
        <v>12532</v>
      </c>
      <c r="L569" s="320"/>
      <c r="M569" s="339"/>
    </row>
    <row r="570" spans="8:13">
      <c r="H570" s="328">
        <v>2022</v>
      </c>
      <c r="I570" s="320">
        <v>6</v>
      </c>
      <c r="J570" s="320">
        <v>27</v>
      </c>
      <c r="K570" s="320" t="s">
        <v>12532</v>
      </c>
      <c r="L570" s="320" t="s">
        <v>9542</v>
      </c>
      <c r="M570" s="339">
        <v>1</v>
      </c>
    </row>
    <row r="571" spans="8:13">
      <c r="H571" s="328">
        <v>2022</v>
      </c>
      <c r="I571" s="320">
        <v>6</v>
      </c>
      <c r="J571" s="320">
        <v>27</v>
      </c>
      <c r="K571" s="320" t="s">
        <v>12533</v>
      </c>
      <c r="L571" s="320"/>
      <c r="M571" s="339">
        <v>1</v>
      </c>
    </row>
    <row r="572" spans="8:13">
      <c r="H572" s="328">
        <v>2022</v>
      </c>
      <c r="I572" s="320">
        <v>6</v>
      </c>
      <c r="J572" s="320">
        <v>27</v>
      </c>
      <c r="K572" s="320" t="s">
        <v>12534</v>
      </c>
      <c r="L572" s="320"/>
      <c r="M572" s="339"/>
    </row>
    <row r="573" spans="8:13">
      <c r="H573" s="328">
        <v>2022</v>
      </c>
      <c r="I573" s="320">
        <v>6</v>
      </c>
      <c r="J573" s="320">
        <v>27</v>
      </c>
      <c r="K573" s="320" t="s">
        <v>12534</v>
      </c>
      <c r="L573" s="320" t="s">
        <v>9542</v>
      </c>
      <c r="M573" s="339">
        <v>1</v>
      </c>
    </row>
    <row r="574" spans="8:13">
      <c r="H574" s="328">
        <v>2022</v>
      </c>
      <c r="I574" s="320">
        <v>6</v>
      </c>
      <c r="J574" s="320">
        <v>27</v>
      </c>
      <c r="K574" s="320" t="s">
        <v>12535</v>
      </c>
      <c r="L574" s="320"/>
      <c r="M574" s="339">
        <v>1</v>
      </c>
    </row>
    <row r="575" spans="8:13">
      <c r="H575" s="328">
        <v>2022</v>
      </c>
      <c r="I575" s="320">
        <v>6</v>
      </c>
      <c r="J575" s="320">
        <v>27</v>
      </c>
      <c r="K575" s="320" t="s">
        <v>12536</v>
      </c>
      <c r="L575" s="320"/>
      <c r="M575" s="339"/>
    </row>
    <row r="576" spans="8:13">
      <c r="H576" s="328">
        <v>2022</v>
      </c>
      <c r="I576" s="320">
        <v>6</v>
      </c>
      <c r="J576" s="320">
        <v>27</v>
      </c>
      <c r="K576" s="320" t="s">
        <v>12536</v>
      </c>
      <c r="L576" s="320" t="s">
        <v>9542</v>
      </c>
      <c r="M576" s="339">
        <v>1</v>
      </c>
    </row>
    <row r="577" spans="8:13">
      <c r="H577" s="328">
        <v>2022</v>
      </c>
      <c r="I577" s="320">
        <v>6</v>
      </c>
      <c r="J577" s="320">
        <v>27</v>
      </c>
      <c r="K577" s="320" t="s">
        <v>12537</v>
      </c>
      <c r="L577" s="320"/>
      <c r="M577" s="339">
        <v>1</v>
      </c>
    </row>
    <row r="578" spans="8:13">
      <c r="H578" s="328">
        <v>2022</v>
      </c>
      <c r="I578" s="320">
        <v>6</v>
      </c>
      <c r="J578" s="320">
        <v>27</v>
      </c>
      <c r="K578" s="320" t="s">
        <v>12538</v>
      </c>
      <c r="L578" s="320"/>
      <c r="M578" s="339"/>
    </row>
    <row r="579" spans="8:13">
      <c r="H579" s="328">
        <v>2022</v>
      </c>
      <c r="I579" s="320">
        <v>6</v>
      </c>
      <c r="J579" s="320">
        <v>27</v>
      </c>
      <c r="K579" s="320" t="s">
        <v>12538</v>
      </c>
      <c r="L579" s="320" t="s">
        <v>9542</v>
      </c>
      <c r="M579" s="339">
        <v>1</v>
      </c>
    </row>
    <row r="580" spans="8:13">
      <c r="H580" s="328">
        <v>2022</v>
      </c>
      <c r="I580" s="320">
        <v>6</v>
      </c>
      <c r="J580" s="320">
        <v>27</v>
      </c>
      <c r="K580" s="320" t="s">
        <v>12539</v>
      </c>
      <c r="L580" s="320"/>
      <c r="M580" s="339">
        <v>1</v>
      </c>
    </row>
    <row r="581" spans="8:13">
      <c r="H581" s="328">
        <v>2022</v>
      </c>
      <c r="I581" s="320">
        <v>6</v>
      </c>
      <c r="J581" s="320">
        <v>27</v>
      </c>
      <c r="K581" s="320" t="s">
        <v>12540</v>
      </c>
      <c r="L581" s="320"/>
      <c r="M581" s="339"/>
    </row>
    <row r="582" spans="8:13">
      <c r="H582" s="328">
        <v>2022</v>
      </c>
      <c r="I582" s="320">
        <v>6</v>
      </c>
      <c r="J582" s="320">
        <v>27</v>
      </c>
      <c r="K582" s="320" t="s">
        <v>12540</v>
      </c>
      <c r="L582" s="320" t="s">
        <v>9542</v>
      </c>
      <c r="M582" s="339">
        <v>1</v>
      </c>
    </row>
    <row r="583" spans="8:13">
      <c r="H583" s="328">
        <v>2022</v>
      </c>
      <c r="I583" s="320">
        <v>6</v>
      </c>
      <c r="J583" s="320">
        <v>27</v>
      </c>
      <c r="K583" s="320" t="s">
        <v>12541</v>
      </c>
      <c r="L583" s="320"/>
      <c r="M583" s="339">
        <v>1</v>
      </c>
    </row>
    <row r="584" spans="8:13">
      <c r="H584" s="328">
        <v>2022</v>
      </c>
      <c r="I584" s="320">
        <v>6</v>
      </c>
      <c r="J584" s="320">
        <v>27</v>
      </c>
      <c r="K584" s="320" t="s">
        <v>12517</v>
      </c>
      <c r="L584" s="320"/>
      <c r="M584" s="339"/>
    </row>
    <row r="585" spans="8:13">
      <c r="H585" s="328">
        <v>2022</v>
      </c>
      <c r="I585" s="320">
        <v>6</v>
      </c>
      <c r="J585" s="320">
        <v>27</v>
      </c>
      <c r="K585" s="320" t="s">
        <v>12517</v>
      </c>
      <c r="L585" s="320" t="s">
        <v>9542</v>
      </c>
      <c r="M585" s="339">
        <v>1</v>
      </c>
    </row>
    <row r="586" spans="8:13">
      <c r="H586" s="328">
        <v>2022</v>
      </c>
      <c r="I586" s="320">
        <v>6</v>
      </c>
      <c r="J586" s="320">
        <v>27</v>
      </c>
      <c r="K586" s="320" t="s">
        <v>12518</v>
      </c>
      <c r="L586" s="320"/>
      <c r="M586" s="339">
        <v>1</v>
      </c>
    </row>
    <row r="587" spans="8:13">
      <c r="H587" s="328">
        <v>2022</v>
      </c>
      <c r="I587" s="320">
        <v>6</v>
      </c>
      <c r="J587" s="320">
        <v>27</v>
      </c>
      <c r="K587" s="320" t="s">
        <v>12519</v>
      </c>
      <c r="L587" s="320"/>
      <c r="M587" s="339"/>
    </row>
    <row r="588" spans="8:13">
      <c r="H588" s="328">
        <v>2022</v>
      </c>
      <c r="I588" s="320">
        <v>6</v>
      </c>
      <c r="J588" s="320">
        <v>27</v>
      </c>
      <c r="K588" s="320" t="s">
        <v>12519</v>
      </c>
      <c r="L588" s="320" t="s">
        <v>9542</v>
      </c>
      <c r="M588" s="339">
        <v>1</v>
      </c>
    </row>
    <row r="589" spans="8:13">
      <c r="H589" s="328">
        <v>2022</v>
      </c>
      <c r="I589" s="320">
        <v>6</v>
      </c>
      <c r="J589" s="320">
        <v>27</v>
      </c>
      <c r="K589" s="320" t="s">
        <v>12520</v>
      </c>
      <c r="L589" s="320"/>
      <c r="M589" s="339">
        <v>1</v>
      </c>
    </row>
    <row r="590" spans="8:13">
      <c r="H590" s="328">
        <v>2022</v>
      </c>
      <c r="I590" s="320">
        <v>6</v>
      </c>
      <c r="J590" s="320">
        <v>27</v>
      </c>
      <c r="K590" s="320" t="s">
        <v>12542</v>
      </c>
      <c r="L590" s="320"/>
      <c r="M590" s="339"/>
    </row>
    <row r="591" spans="8:13">
      <c r="H591" s="328">
        <v>2022</v>
      </c>
      <c r="I591" s="320">
        <v>6</v>
      </c>
      <c r="J591" s="320">
        <v>27</v>
      </c>
      <c r="K591" s="320" t="s">
        <v>12542</v>
      </c>
      <c r="L591" s="320" t="s">
        <v>9542</v>
      </c>
      <c r="M591" s="339">
        <v>1</v>
      </c>
    </row>
    <row r="592" spans="8:13">
      <c r="H592" s="328">
        <v>2022</v>
      </c>
      <c r="I592" s="320">
        <v>6</v>
      </c>
      <c r="J592" s="320">
        <v>27</v>
      </c>
      <c r="K592" s="320" t="s">
        <v>12543</v>
      </c>
      <c r="L592" s="320"/>
      <c r="M592" s="339">
        <v>1</v>
      </c>
    </row>
    <row r="593" spans="8:13">
      <c r="H593" s="328">
        <v>2022</v>
      </c>
      <c r="I593" s="320">
        <v>6</v>
      </c>
      <c r="J593" s="320">
        <v>27</v>
      </c>
      <c r="K593" s="320" t="s">
        <v>12544</v>
      </c>
      <c r="L593" s="320"/>
      <c r="M593" s="339"/>
    </row>
    <row r="594" spans="8:13">
      <c r="H594" s="328">
        <v>2022</v>
      </c>
      <c r="I594" s="320">
        <v>6</v>
      </c>
      <c r="J594" s="320">
        <v>27</v>
      </c>
      <c r="K594" s="320" t="s">
        <v>12544</v>
      </c>
      <c r="L594" s="320" t="s">
        <v>9542</v>
      </c>
      <c r="M594" s="339">
        <v>1</v>
      </c>
    </row>
    <row r="595" spans="8:13">
      <c r="H595" s="328">
        <v>2022</v>
      </c>
      <c r="I595" s="320">
        <v>6</v>
      </c>
      <c r="J595" s="320">
        <v>27</v>
      </c>
      <c r="K595" s="320" t="s">
        <v>12545</v>
      </c>
      <c r="L595" s="320"/>
      <c r="M595" s="339">
        <v>1</v>
      </c>
    </row>
    <row r="596" spans="8:13">
      <c r="H596" s="328">
        <v>2022</v>
      </c>
      <c r="I596" s="320">
        <v>6</v>
      </c>
      <c r="J596" s="320">
        <v>27</v>
      </c>
      <c r="K596" s="320" t="s">
        <v>12546</v>
      </c>
      <c r="L596" s="320"/>
      <c r="M596" s="339"/>
    </row>
    <row r="597" spans="8:13">
      <c r="H597" s="328">
        <v>2022</v>
      </c>
      <c r="I597" s="320">
        <v>6</v>
      </c>
      <c r="J597" s="320">
        <v>27</v>
      </c>
      <c r="K597" s="320" t="s">
        <v>12546</v>
      </c>
      <c r="L597" s="320" t="s">
        <v>9542</v>
      </c>
      <c r="M597" s="339">
        <v>1</v>
      </c>
    </row>
    <row r="598" spans="8:13">
      <c r="H598" s="328">
        <v>2022</v>
      </c>
      <c r="I598" s="320">
        <v>6</v>
      </c>
      <c r="J598" s="320">
        <v>27</v>
      </c>
      <c r="K598" s="320" t="s">
        <v>12547</v>
      </c>
      <c r="L598" s="320"/>
      <c r="M598" s="339">
        <v>1</v>
      </c>
    </row>
    <row r="599" spans="8:13">
      <c r="H599" s="328">
        <v>2022</v>
      </c>
      <c r="I599" s="320">
        <v>6</v>
      </c>
      <c r="J599" s="320">
        <v>27</v>
      </c>
      <c r="K599" s="320" t="s">
        <v>12548</v>
      </c>
      <c r="L599" s="320"/>
      <c r="M599" s="339"/>
    </row>
    <row r="600" spans="8:13">
      <c r="H600" s="328">
        <v>2022</v>
      </c>
      <c r="I600" s="320">
        <v>6</v>
      </c>
      <c r="J600" s="320">
        <v>27</v>
      </c>
      <c r="K600" s="320" t="s">
        <v>12548</v>
      </c>
      <c r="L600" s="320" t="s">
        <v>9542</v>
      </c>
      <c r="M600" s="339">
        <v>1</v>
      </c>
    </row>
    <row r="601" spans="8:13">
      <c r="H601" s="328">
        <v>2022</v>
      </c>
      <c r="I601" s="320">
        <v>6</v>
      </c>
      <c r="J601" s="320">
        <v>27</v>
      </c>
      <c r="K601" s="320" t="s">
        <v>12549</v>
      </c>
      <c r="L601" s="320"/>
      <c r="M601" s="339">
        <v>1</v>
      </c>
    </row>
    <row r="602" spans="8:13">
      <c r="H602" s="328">
        <v>2022</v>
      </c>
      <c r="I602" s="320">
        <v>6</v>
      </c>
      <c r="J602" s="320" t="s">
        <v>12521</v>
      </c>
      <c r="K602" s="320"/>
      <c r="L602" s="320"/>
      <c r="M602" s="339">
        <v>12</v>
      </c>
    </row>
    <row r="603" spans="8:13">
      <c r="H603" s="328">
        <v>2022</v>
      </c>
      <c r="I603" s="320" t="s">
        <v>9932</v>
      </c>
      <c r="J603" s="320"/>
      <c r="K603" s="320"/>
      <c r="L603" s="320"/>
      <c r="M603" s="339">
        <v>73</v>
      </c>
    </row>
    <row r="604" spans="8:13">
      <c r="H604" s="328">
        <v>2022</v>
      </c>
      <c r="I604" s="320">
        <v>7</v>
      </c>
      <c r="J604" s="320"/>
      <c r="K604" s="320"/>
      <c r="L604" s="320"/>
      <c r="M604" s="339"/>
    </row>
    <row r="605" spans="8:13">
      <c r="H605" s="328">
        <v>2022</v>
      </c>
      <c r="I605" s="320">
        <v>7</v>
      </c>
      <c r="J605" s="320">
        <v>27</v>
      </c>
      <c r="K605" s="320"/>
      <c r="L605" s="320"/>
      <c r="M605" s="339"/>
    </row>
    <row r="606" spans="8:13">
      <c r="H606" s="328">
        <v>2022</v>
      </c>
      <c r="I606" s="320">
        <v>7</v>
      </c>
      <c r="J606" s="320">
        <v>27</v>
      </c>
      <c r="K606" s="320" t="s">
        <v>12687</v>
      </c>
      <c r="L606" s="320"/>
      <c r="M606" s="339"/>
    </row>
    <row r="607" spans="8:13">
      <c r="H607" s="328">
        <v>2022</v>
      </c>
      <c r="I607" s="320">
        <v>7</v>
      </c>
      <c r="J607" s="320">
        <v>27</v>
      </c>
      <c r="K607" s="320" t="s">
        <v>12687</v>
      </c>
      <c r="L607" s="320" t="s">
        <v>9542</v>
      </c>
      <c r="M607" s="339">
        <v>1</v>
      </c>
    </row>
    <row r="608" spans="8:13">
      <c r="H608" s="328">
        <v>2022</v>
      </c>
      <c r="I608" s="320">
        <v>7</v>
      </c>
      <c r="J608" s="320">
        <v>27</v>
      </c>
      <c r="K608" s="320" t="s">
        <v>12688</v>
      </c>
      <c r="L608" s="320"/>
      <c r="M608" s="339">
        <v>1</v>
      </c>
    </row>
    <row r="609" spans="8:13">
      <c r="H609" s="328">
        <v>2022</v>
      </c>
      <c r="I609" s="320">
        <v>7</v>
      </c>
      <c r="J609" s="320">
        <v>27</v>
      </c>
      <c r="K609" s="320" t="s">
        <v>12689</v>
      </c>
      <c r="L609" s="320"/>
      <c r="M609" s="339"/>
    </row>
    <row r="610" spans="8:13">
      <c r="H610" s="328">
        <v>2022</v>
      </c>
      <c r="I610" s="320">
        <v>7</v>
      </c>
      <c r="J610" s="320">
        <v>27</v>
      </c>
      <c r="K610" s="320" t="s">
        <v>12689</v>
      </c>
      <c r="L610" s="320" t="s">
        <v>9542</v>
      </c>
      <c r="M610" s="339">
        <v>1</v>
      </c>
    </row>
    <row r="611" spans="8:13">
      <c r="H611" s="328">
        <v>2022</v>
      </c>
      <c r="I611" s="320">
        <v>7</v>
      </c>
      <c r="J611" s="320">
        <v>27</v>
      </c>
      <c r="K611" s="320" t="s">
        <v>12690</v>
      </c>
      <c r="L611" s="320"/>
      <c r="M611" s="339">
        <v>1</v>
      </c>
    </row>
    <row r="612" spans="8:13">
      <c r="H612" s="328">
        <v>2022</v>
      </c>
      <c r="I612" s="320">
        <v>7</v>
      </c>
      <c r="J612" s="320" t="s">
        <v>12521</v>
      </c>
      <c r="K612" s="320"/>
      <c r="L612" s="320"/>
      <c r="M612" s="339">
        <v>2</v>
      </c>
    </row>
    <row r="613" spans="8:13">
      <c r="H613" s="328">
        <v>2022</v>
      </c>
      <c r="I613" s="320">
        <v>7</v>
      </c>
      <c r="J613" s="320">
        <v>28</v>
      </c>
      <c r="K613" s="320"/>
      <c r="L613" s="320"/>
      <c r="M613" s="339"/>
    </row>
    <row r="614" spans="8:13">
      <c r="H614" s="328">
        <v>2022</v>
      </c>
      <c r="I614" s="320">
        <v>7</v>
      </c>
      <c r="J614" s="320">
        <v>28</v>
      </c>
      <c r="K614" s="320" t="s">
        <v>12691</v>
      </c>
      <c r="L614" s="320"/>
      <c r="M614" s="339"/>
    </row>
    <row r="615" spans="8:13">
      <c r="H615" s="328">
        <v>2022</v>
      </c>
      <c r="I615" s="320">
        <v>7</v>
      </c>
      <c r="J615" s="320">
        <v>28</v>
      </c>
      <c r="K615" s="320" t="s">
        <v>12691</v>
      </c>
      <c r="L615" s="320" t="s">
        <v>9542</v>
      </c>
      <c r="M615" s="339">
        <v>1</v>
      </c>
    </row>
    <row r="616" spans="8:13">
      <c r="H616" s="328">
        <v>2022</v>
      </c>
      <c r="I616" s="320">
        <v>7</v>
      </c>
      <c r="J616" s="320">
        <v>28</v>
      </c>
      <c r="K616" s="320" t="s">
        <v>12692</v>
      </c>
      <c r="L616" s="320"/>
      <c r="M616" s="339">
        <v>1</v>
      </c>
    </row>
    <row r="617" spans="8:13">
      <c r="H617" s="328">
        <v>2022</v>
      </c>
      <c r="I617" s="320">
        <v>7</v>
      </c>
      <c r="J617" s="320">
        <v>28</v>
      </c>
      <c r="K617" s="320" t="s">
        <v>12693</v>
      </c>
      <c r="L617" s="320"/>
      <c r="M617" s="339"/>
    </row>
    <row r="618" spans="8:13">
      <c r="H618" s="328">
        <v>2022</v>
      </c>
      <c r="I618" s="320">
        <v>7</v>
      </c>
      <c r="J618" s="320">
        <v>28</v>
      </c>
      <c r="K618" s="320" t="s">
        <v>12693</v>
      </c>
      <c r="L618" s="320" t="s">
        <v>9542</v>
      </c>
      <c r="M618" s="339">
        <v>1</v>
      </c>
    </row>
    <row r="619" spans="8:13">
      <c r="H619" s="328">
        <v>2022</v>
      </c>
      <c r="I619" s="320">
        <v>7</v>
      </c>
      <c r="J619" s="320">
        <v>28</v>
      </c>
      <c r="K619" s="320" t="s">
        <v>12694</v>
      </c>
      <c r="L619" s="320"/>
      <c r="M619" s="339">
        <v>1</v>
      </c>
    </row>
    <row r="620" spans="8:13">
      <c r="H620" s="328">
        <v>2022</v>
      </c>
      <c r="I620" s="320">
        <v>7</v>
      </c>
      <c r="J620" s="320">
        <v>28</v>
      </c>
      <c r="K620" s="320" t="s">
        <v>12695</v>
      </c>
      <c r="L620" s="320"/>
      <c r="M620" s="339"/>
    </row>
    <row r="621" spans="8:13">
      <c r="H621" s="328">
        <v>2022</v>
      </c>
      <c r="I621" s="320">
        <v>7</v>
      </c>
      <c r="J621" s="320">
        <v>28</v>
      </c>
      <c r="K621" s="320" t="s">
        <v>12695</v>
      </c>
      <c r="L621" s="320" t="s">
        <v>9542</v>
      </c>
      <c r="M621" s="339">
        <v>1</v>
      </c>
    </row>
    <row r="622" spans="8:13">
      <c r="H622" s="328">
        <v>2022</v>
      </c>
      <c r="I622" s="320">
        <v>7</v>
      </c>
      <c r="J622" s="320">
        <v>28</v>
      </c>
      <c r="K622" s="320" t="s">
        <v>12696</v>
      </c>
      <c r="L622" s="320"/>
      <c r="M622" s="339">
        <v>1</v>
      </c>
    </row>
    <row r="623" spans="8:13">
      <c r="H623" s="328">
        <v>2022</v>
      </c>
      <c r="I623" s="320">
        <v>7</v>
      </c>
      <c r="J623" s="320">
        <v>28</v>
      </c>
      <c r="K623" s="320" t="s">
        <v>12697</v>
      </c>
      <c r="L623" s="320"/>
      <c r="M623" s="339"/>
    </row>
    <row r="624" spans="8:13">
      <c r="H624" s="328">
        <v>2022</v>
      </c>
      <c r="I624" s="320">
        <v>7</v>
      </c>
      <c r="J624" s="320">
        <v>28</v>
      </c>
      <c r="K624" s="320" t="s">
        <v>12697</v>
      </c>
      <c r="L624" s="320" t="s">
        <v>9542</v>
      </c>
      <c r="M624" s="339">
        <v>1</v>
      </c>
    </row>
    <row r="625" spans="8:13">
      <c r="H625" s="328">
        <v>2022</v>
      </c>
      <c r="I625" s="320">
        <v>7</v>
      </c>
      <c r="J625" s="320">
        <v>28</v>
      </c>
      <c r="K625" s="320" t="s">
        <v>12698</v>
      </c>
      <c r="L625" s="320"/>
      <c r="M625" s="339">
        <v>1</v>
      </c>
    </row>
    <row r="626" spans="8:13">
      <c r="H626" s="328">
        <v>2022</v>
      </c>
      <c r="I626" s="320">
        <v>7</v>
      </c>
      <c r="J626" s="320">
        <v>28</v>
      </c>
      <c r="K626" s="320" t="s">
        <v>12699</v>
      </c>
      <c r="L626" s="320"/>
      <c r="M626" s="339"/>
    </row>
    <row r="627" spans="8:13">
      <c r="H627" s="328">
        <v>2022</v>
      </c>
      <c r="I627" s="320">
        <v>7</v>
      </c>
      <c r="J627" s="320">
        <v>28</v>
      </c>
      <c r="K627" s="320" t="s">
        <v>12699</v>
      </c>
      <c r="L627" s="320" t="s">
        <v>9542</v>
      </c>
      <c r="M627" s="339">
        <v>1</v>
      </c>
    </row>
    <row r="628" spans="8:13">
      <c r="H628" s="328">
        <v>2022</v>
      </c>
      <c r="I628" s="320">
        <v>7</v>
      </c>
      <c r="J628" s="320">
        <v>28</v>
      </c>
      <c r="K628" s="320" t="s">
        <v>12700</v>
      </c>
      <c r="L628" s="320"/>
      <c r="M628" s="339">
        <v>1</v>
      </c>
    </row>
    <row r="629" spans="8:13">
      <c r="H629" s="328">
        <v>2022</v>
      </c>
      <c r="I629" s="320">
        <v>7</v>
      </c>
      <c r="J629" s="320">
        <v>28</v>
      </c>
      <c r="K629" s="320" t="s">
        <v>12701</v>
      </c>
      <c r="L629" s="320"/>
      <c r="M629" s="339"/>
    </row>
    <row r="630" spans="8:13">
      <c r="H630" s="328">
        <v>2022</v>
      </c>
      <c r="I630" s="320">
        <v>7</v>
      </c>
      <c r="J630" s="320">
        <v>28</v>
      </c>
      <c r="K630" s="320" t="s">
        <v>12701</v>
      </c>
      <c r="L630" s="320" t="s">
        <v>9542</v>
      </c>
      <c r="M630" s="339">
        <v>1</v>
      </c>
    </row>
    <row r="631" spans="8:13">
      <c r="H631" s="328">
        <v>2022</v>
      </c>
      <c r="I631" s="320">
        <v>7</v>
      </c>
      <c r="J631" s="320">
        <v>28</v>
      </c>
      <c r="K631" s="320" t="s">
        <v>12702</v>
      </c>
      <c r="L631" s="320"/>
      <c r="M631" s="339">
        <v>1</v>
      </c>
    </row>
    <row r="632" spans="8:13">
      <c r="H632" s="328">
        <v>2022</v>
      </c>
      <c r="I632" s="320">
        <v>7</v>
      </c>
      <c r="J632" s="320">
        <v>28</v>
      </c>
      <c r="K632" s="320" t="s">
        <v>12703</v>
      </c>
      <c r="L632" s="320"/>
      <c r="M632" s="339"/>
    </row>
    <row r="633" spans="8:13">
      <c r="H633" s="328">
        <v>2022</v>
      </c>
      <c r="I633" s="320">
        <v>7</v>
      </c>
      <c r="J633" s="320">
        <v>28</v>
      </c>
      <c r="K633" s="320" t="s">
        <v>12703</v>
      </c>
      <c r="L633" s="320" t="s">
        <v>9542</v>
      </c>
      <c r="M633" s="339">
        <v>1</v>
      </c>
    </row>
    <row r="634" spans="8:13">
      <c r="H634" s="328">
        <v>2022</v>
      </c>
      <c r="I634" s="320">
        <v>7</v>
      </c>
      <c r="J634" s="320">
        <v>28</v>
      </c>
      <c r="K634" s="320" t="s">
        <v>12704</v>
      </c>
      <c r="L634" s="320"/>
      <c r="M634" s="339">
        <v>1</v>
      </c>
    </row>
    <row r="635" spans="8:13">
      <c r="H635" s="328">
        <v>2022</v>
      </c>
      <c r="I635" s="320">
        <v>7</v>
      </c>
      <c r="J635" s="320">
        <v>28</v>
      </c>
      <c r="K635" s="320" t="s">
        <v>12705</v>
      </c>
      <c r="L635" s="320"/>
      <c r="M635" s="339"/>
    </row>
    <row r="636" spans="8:13">
      <c r="H636" s="328">
        <v>2022</v>
      </c>
      <c r="I636" s="320">
        <v>7</v>
      </c>
      <c r="J636" s="320">
        <v>28</v>
      </c>
      <c r="K636" s="320" t="s">
        <v>12705</v>
      </c>
      <c r="L636" s="320" t="s">
        <v>9542</v>
      </c>
      <c r="M636" s="339">
        <v>1</v>
      </c>
    </row>
    <row r="637" spans="8:13">
      <c r="H637" s="328">
        <v>2022</v>
      </c>
      <c r="I637" s="320">
        <v>7</v>
      </c>
      <c r="J637" s="320">
        <v>28</v>
      </c>
      <c r="K637" s="320" t="s">
        <v>12706</v>
      </c>
      <c r="L637" s="320"/>
      <c r="M637" s="339">
        <v>1</v>
      </c>
    </row>
    <row r="638" spans="8:13">
      <c r="H638" s="328">
        <v>2022</v>
      </c>
      <c r="I638" s="320">
        <v>7</v>
      </c>
      <c r="J638" s="320">
        <v>28</v>
      </c>
      <c r="K638" s="320" t="s">
        <v>12707</v>
      </c>
      <c r="L638" s="320"/>
      <c r="M638" s="339"/>
    </row>
    <row r="639" spans="8:13">
      <c r="H639" s="328">
        <v>2022</v>
      </c>
      <c r="I639" s="320">
        <v>7</v>
      </c>
      <c r="J639" s="320">
        <v>28</v>
      </c>
      <c r="K639" s="320" t="s">
        <v>12707</v>
      </c>
      <c r="L639" s="320" t="s">
        <v>9542</v>
      </c>
      <c r="M639" s="339">
        <v>1</v>
      </c>
    </row>
    <row r="640" spans="8:13">
      <c r="H640" s="328">
        <v>2022</v>
      </c>
      <c r="I640" s="320">
        <v>7</v>
      </c>
      <c r="J640" s="320">
        <v>28</v>
      </c>
      <c r="K640" s="320" t="s">
        <v>12708</v>
      </c>
      <c r="L640" s="320"/>
      <c r="M640" s="339">
        <v>1</v>
      </c>
    </row>
    <row r="641" spans="8:13">
      <c r="H641" s="328">
        <v>2022</v>
      </c>
      <c r="I641" s="320">
        <v>7</v>
      </c>
      <c r="J641" s="320">
        <v>28</v>
      </c>
      <c r="K641" s="320" t="s">
        <v>12709</v>
      </c>
      <c r="L641" s="320"/>
      <c r="M641" s="339"/>
    </row>
    <row r="642" spans="8:13">
      <c r="H642" s="328">
        <v>2022</v>
      </c>
      <c r="I642" s="320">
        <v>7</v>
      </c>
      <c r="J642" s="320">
        <v>28</v>
      </c>
      <c r="K642" s="320" t="s">
        <v>12709</v>
      </c>
      <c r="L642" s="320" t="s">
        <v>9542</v>
      </c>
      <c r="M642" s="339">
        <v>1</v>
      </c>
    </row>
    <row r="643" spans="8:13">
      <c r="H643" s="328">
        <v>2022</v>
      </c>
      <c r="I643" s="320">
        <v>7</v>
      </c>
      <c r="J643" s="320">
        <v>28</v>
      </c>
      <c r="K643" s="320" t="s">
        <v>12710</v>
      </c>
      <c r="L643" s="320"/>
      <c r="M643" s="339">
        <v>1</v>
      </c>
    </row>
    <row r="644" spans="8:13">
      <c r="H644" s="328">
        <v>2022</v>
      </c>
      <c r="I644" s="320">
        <v>7</v>
      </c>
      <c r="J644" s="320">
        <v>28</v>
      </c>
      <c r="K644" s="320" t="s">
        <v>12711</v>
      </c>
      <c r="L644" s="320"/>
      <c r="M644" s="339"/>
    </row>
    <row r="645" spans="8:13">
      <c r="H645" s="328">
        <v>2022</v>
      </c>
      <c r="I645" s="320">
        <v>7</v>
      </c>
      <c r="J645" s="320">
        <v>28</v>
      </c>
      <c r="K645" s="320" t="s">
        <v>12711</v>
      </c>
      <c r="L645" s="320" t="s">
        <v>9542</v>
      </c>
      <c r="M645" s="339">
        <v>1</v>
      </c>
    </row>
    <row r="646" spans="8:13">
      <c r="H646" s="328">
        <v>2022</v>
      </c>
      <c r="I646" s="320">
        <v>7</v>
      </c>
      <c r="J646" s="320">
        <v>28</v>
      </c>
      <c r="K646" s="320" t="s">
        <v>12712</v>
      </c>
      <c r="L646" s="320"/>
      <c r="M646" s="339">
        <v>1</v>
      </c>
    </row>
    <row r="647" spans="8:13">
      <c r="H647" s="328">
        <v>2022</v>
      </c>
      <c r="I647" s="320">
        <v>7</v>
      </c>
      <c r="J647" s="320">
        <v>28</v>
      </c>
      <c r="K647" s="320" t="s">
        <v>12713</v>
      </c>
      <c r="L647" s="320"/>
      <c r="M647" s="339"/>
    </row>
    <row r="648" spans="8:13">
      <c r="H648" s="328">
        <v>2022</v>
      </c>
      <c r="I648" s="320">
        <v>7</v>
      </c>
      <c r="J648" s="320">
        <v>28</v>
      </c>
      <c r="K648" s="320" t="s">
        <v>12713</v>
      </c>
      <c r="L648" s="320" t="s">
        <v>9542</v>
      </c>
      <c r="M648" s="339">
        <v>1</v>
      </c>
    </row>
    <row r="649" spans="8:13">
      <c r="H649" s="328">
        <v>2022</v>
      </c>
      <c r="I649" s="320">
        <v>7</v>
      </c>
      <c r="J649" s="320">
        <v>28</v>
      </c>
      <c r="K649" s="320" t="s">
        <v>12714</v>
      </c>
      <c r="L649" s="320"/>
      <c r="M649" s="339">
        <v>1</v>
      </c>
    </row>
    <row r="650" spans="8:13">
      <c r="H650" s="328">
        <v>2022</v>
      </c>
      <c r="I650" s="320">
        <v>7</v>
      </c>
      <c r="J650" s="320">
        <v>28</v>
      </c>
      <c r="K650" s="320" t="s">
        <v>12715</v>
      </c>
      <c r="L650" s="320"/>
      <c r="M650" s="339"/>
    </row>
    <row r="651" spans="8:13">
      <c r="H651" s="328">
        <v>2022</v>
      </c>
      <c r="I651" s="320">
        <v>7</v>
      </c>
      <c r="J651" s="320">
        <v>28</v>
      </c>
      <c r="K651" s="320" t="s">
        <v>12715</v>
      </c>
      <c r="L651" s="320" t="s">
        <v>9542</v>
      </c>
      <c r="M651" s="339">
        <v>1</v>
      </c>
    </row>
    <row r="652" spans="8:13">
      <c r="H652" s="328">
        <v>2022</v>
      </c>
      <c r="I652" s="320">
        <v>7</v>
      </c>
      <c r="J652" s="320">
        <v>28</v>
      </c>
      <c r="K652" s="320" t="s">
        <v>12716</v>
      </c>
      <c r="L652" s="320"/>
      <c r="M652" s="339">
        <v>1</v>
      </c>
    </row>
    <row r="653" spans="8:13">
      <c r="H653" s="328">
        <v>2022</v>
      </c>
      <c r="I653" s="320">
        <v>7</v>
      </c>
      <c r="J653" s="320">
        <v>28</v>
      </c>
      <c r="K653" s="320" t="s">
        <v>12717</v>
      </c>
      <c r="L653" s="320"/>
      <c r="M653" s="339"/>
    </row>
    <row r="654" spans="8:13">
      <c r="H654" s="328">
        <v>2022</v>
      </c>
      <c r="I654" s="320">
        <v>7</v>
      </c>
      <c r="J654" s="320">
        <v>28</v>
      </c>
      <c r="K654" s="320" t="s">
        <v>12717</v>
      </c>
      <c r="L654" s="320" t="s">
        <v>9542</v>
      </c>
      <c r="M654" s="339">
        <v>1</v>
      </c>
    </row>
    <row r="655" spans="8:13">
      <c r="H655" s="328">
        <v>2022</v>
      </c>
      <c r="I655" s="320">
        <v>7</v>
      </c>
      <c r="J655" s="320">
        <v>28</v>
      </c>
      <c r="K655" s="320" t="s">
        <v>12718</v>
      </c>
      <c r="L655" s="320"/>
      <c r="M655" s="339">
        <v>1</v>
      </c>
    </row>
    <row r="656" spans="8:13">
      <c r="H656" s="328">
        <v>2022</v>
      </c>
      <c r="I656" s="320">
        <v>7</v>
      </c>
      <c r="J656" s="320">
        <v>28</v>
      </c>
      <c r="K656" s="320" t="s">
        <v>12719</v>
      </c>
      <c r="L656" s="320"/>
      <c r="M656" s="339"/>
    </row>
    <row r="657" spans="8:13">
      <c r="H657" s="328">
        <v>2022</v>
      </c>
      <c r="I657" s="320">
        <v>7</v>
      </c>
      <c r="J657" s="320">
        <v>28</v>
      </c>
      <c r="K657" s="320" t="s">
        <v>12719</v>
      </c>
      <c r="L657" s="320" t="s">
        <v>9542</v>
      </c>
      <c r="M657" s="339">
        <v>1</v>
      </c>
    </row>
    <row r="658" spans="8:13">
      <c r="H658" s="328">
        <v>2022</v>
      </c>
      <c r="I658" s="320">
        <v>7</v>
      </c>
      <c r="J658" s="320">
        <v>28</v>
      </c>
      <c r="K658" s="320" t="s">
        <v>12720</v>
      </c>
      <c r="L658" s="320"/>
      <c r="M658" s="339">
        <v>1</v>
      </c>
    </row>
    <row r="659" spans="8:13">
      <c r="H659" s="328">
        <v>2022</v>
      </c>
      <c r="I659" s="320">
        <v>7</v>
      </c>
      <c r="J659" s="320">
        <v>28</v>
      </c>
      <c r="K659" s="320" t="s">
        <v>12819</v>
      </c>
      <c r="L659" s="320"/>
      <c r="M659" s="339"/>
    </row>
    <row r="660" spans="8:13">
      <c r="H660" s="328">
        <v>2022</v>
      </c>
      <c r="I660" s="320">
        <v>7</v>
      </c>
      <c r="J660" s="320">
        <v>28</v>
      </c>
      <c r="K660" s="320" t="s">
        <v>12819</v>
      </c>
      <c r="L660" s="320" t="s">
        <v>9542</v>
      </c>
      <c r="M660" s="339">
        <v>1</v>
      </c>
    </row>
    <row r="661" spans="8:13">
      <c r="H661" s="328">
        <v>2022</v>
      </c>
      <c r="I661" s="320">
        <v>7</v>
      </c>
      <c r="J661" s="320">
        <v>28</v>
      </c>
      <c r="K661" s="320" t="s">
        <v>12820</v>
      </c>
      <c r="L661" s="320"/>
      <c r="M661" s="339">
        <v>1</v>
      </c>
    </row>
    <row r="662" spans="8:13">
      <c r="H662" s="328">
        <v>2022</v>
      </c>
      <c r="I662" s="320">
        <v>7</v>
      </c>
      <c r="J662" s="320">
        <v>28</v>
      </c>
      <c r="K662" s="320" t="s">
        <v>12821</v>
      </c>
      <c r="L662" s="320"/>
      <c r="M662" s="339"/>
    </row>
    <row r="663" spans="8:13">
      <c r="H663" s="328">
        <v>2022</v>
      </c>
      <c r="I663" s="320">
        <v>7</v>
      </c>
      <c r="J663" s="320">
        <v>28</v>
      </c>
      <c r="K663" s="320" t="s">
        <v>12821</v>
      </c>
      <c r="L663" s="320" t="s">
        <v>9542</v>
      </c>
      <c r="M663" s="339">
        <v>1</v>
      </c>
    </row>
    <row r="664" spans="8:13">
      <c r="H664" s="328">
        <v>2022</v>
      </c>
      <c r="I664" s="320">
        <v>7</v>
      </c>
      <c r="J664" s="320">
        <v>28</v>
      </c>
      <c r="K664" s="320" t="s">
        <v>12822</v>
      </c>
      <c r="L664" s="320"/>
      <c r="M664" s="339">
        <v>1</v>
      </c>
    </row>
    <row r="665" spans="8:13">
      <c r="H665" s="328">
        <v>2022</v>
      </c>
      <c r="I665" s="320">
        <v>7</v>
      </c>
      <c r="J665" s="320">
        <v>28</v>
      </c>
      <c r="K665" s="320" t="s">
        <v>12823</v>
      </c>
      <c r="L665" s="320"/>
      <c r="M665" s="339"/>
    </row>
    <row r="666" spans="8:13">
      <c r="H666" s="328">
        <v>2022</v>
      </c>
      <c r="I666" s="320">
        <v>7</v>
      </c>
      <c r="J666" s="320">
        <v>28</v>
      </c>
      <c r="K666" s="320" t="s">
        <v>12823</v>
      </c>
      <c r="L666" s="320" t="s">
        <v>9542</v>
      </c>
      <c r="M666" s="339">
        <v>1</v>
      </c>
    </row>
    <row r="667" spans="8:13">
      <c r="H667" s="328">
        <v>2022</v>
      </c>
      <c r="I667" s="320">
        <v>7</v>
      </c>
      <c r="J667" s="320">
        <v>28</v>
      </c>
      <c r="K667" s="320" t="s">
        <v>12824</v>
      </c>
      <c r="L667" s="320"/>
      <c r="M667" s="339">
        <v>1</v>
      </c>
    </row>
    <row r="668" spans="8:13">
      <c r="H668" s="328">
        <v>2022</v>
      </c>
      <c r="I668" s="320">
        <v>7</v>
      </c>
      <c r="J668" s="320" t="s">
        <v>12721</v>
      </c>
      <c r="K668" s="320"/>
      <c r="L668" s="320"/>
      <c r="M668" s="339">
        <v>18</v>
      </c>
    </row>
    <row r="669" spans="8:13">
      <c r="H669" s="328">
        <v>2022</v>
      </c>
      <c r="I669" s="320">
        <v>7</v>
      </c>
      <c r="J669" s="320">
        <v>29</v>
      </c>
      <c r="K669" s="320"/>
      <c r="L669" s="320"/>
      <c r="M669" s="339"/>
    </row>
    <row r="670" spans="8:13">
      <c r="H670" s="328">
        <v>2022</v>
      </c>
      <c r="I670" s="320">
        <v>7</v>
      </c>
      <c r="J670" s="320">
        <v>29</v>
      </c>
      <c r="K670" s="320" t="s">
        <v>12825</v>
      </c>
      <c r="L670" s="320"/>
      <c r="M670" s="339"/>
    </row>
    <row r="671" spans="8:13">
      <c r="H671" s="328">
        <v>2022</v>
      </c>
      <c r="I671" s="320">
        <v>7</v>
      </c>
      <c r="J671" s="320">
        <v>29</v>
      </c>
      <c r="K671" s="320" t="s">
        <v>12825</v>
      </c>
      <c r="L671" s="320" t="s">
        <v>9542</v>
      </c>
      <c r="M671" s="339">
        <v>1</v>
      </c>
    </row>
    <row r="672" spans="8:13">
      <c r="H672" s="328">
        <v>2022</v>
      </c>
      <c r="I672" s="320">
        <v>7</v>
      </c>
      <c r="J672" s="320">
        <v>29</v>
      </c>
      <c r="K672" s="320" t="s">
        <v>12826</v>
      </c>
      <c r="L672" s="320"/>
      <c r="M672" s="339">
        <v>1</v>
      </c>
    </row>
    <row r="673" spans="8:13">
      <c r="H673" s="328">
        <v>2022</v>
      </c>
      <c r="I673" s="320">
        <v>7</v>
      </c>
      <c r="J673" s="320">
        <v>29</v>
      </c>
      <c r="K673" s="320" t="s">
        <v>12827</v>
      </c>
      <c r="L673" s="320"/>
      <c r="M673" s="339"/>
    </row>
    <row r="674" spans="8:13">
      <c r="H674" s="328">
        <v>2022</v>
      </c>
      <c r="I674" s="320">
        <v>7</v>
      </c>
      <c r="J674" s="320">
        <v>29</v>
      </c>
      <c r="K674" s="320" t="s">
        <v>12827</v>
      </c>
      <c r="L674" s="320" t="s">
        <v>9542</v>
      </c>
      <c r="M674" s="339">
        <v>1</v>
      </c>
    </row>
    <row r="675" spans="8:13">
      <c r="H675" s="328">
        <v>2022</v>
      </c>
      <c r="I675" s="320">
        <v>7</v>
      </c>
      <c r="J675" s="320">
        <v>29</v>
      </c>
      <c r="K675" s="320" t="s">
        <v>12828</v>
      </c>
      <c r="L675" s="320"/>
      <c r="M675" s="339">
        <v>1</v>
      </c>
    </row>
    <row r="676" spans="8:13">
      <c r="H676" s="328">
        <v>2022</v>
      </c>
      <c r="I676" s="320">
        <v>7</v>
      </c>
      <c r="J676" s="320">
        <v>29</v>
      </c>
      <c r="K676" s="320" t="s">
        <v>12829</v>
      </c>
      <c r="L676" s="320"/>
      <c r="M676" s="339"/>
    </row>
    <row r="677" spans="8:13">
      <c r="H677" s="328">
        <v>2022</v>
      </c>
      <c r="I677" s="320">
        <v>7</v>
      </c>
      <c r="J677" s="320">
        <v>29</v>
      </c>
      <c r="K677" s="320" t="s">
        <v>12829</v>
      </c>
      <c r="L677" s="320" t="s">
        <v>9542</v>
      </c>
      <c r="M677" s="339">
        <v>1</v>
      </c>
    </row>
    <row r="678" spans="8:13">
      <c r="H678" s="328">
        <v>2022</v>
      </c>
      <c r="I678" s="320">
        <v>7</v>
      </c>
      <c r="J678" s="320">
        <v>29</v>
      </c>
      <c r="K678" s="320" t="s">
        <v>12830</v>
      </c>
      <c r="L678" s="320"/>
      <c r="M678" s="339">
        <v>1</v>
      </c>
    </row>
    <row r="679" spans="8:13">
      <c r="H679" s="328">
        <v>2022</v>
      </c>
      <c r="I679" s="320">
        <v>7</v>
      </c>
      <c r="J679" s="320">
        <v>29</v>
      </c>
      <c r="K679" s="320" t="s">
        <v>12831</v>
      </c>
      <c r="L679" s="320"/>
      <c r="M679" s="339"/>
    </row>
    <row r="680" spans="8:13">
      <c r="H680" s="328">
        <v>2022</v>
      </c>
      <c r="I680" s="320">
        <v>7</v>
      </c>
      <c r="J680" s="320">
        <v>29</v>
      </c>
      <c r="K680" s="320" t="s">
        <v>12831</v>
      </c>
      <c r="L680" s="320" t="s">
        <v>9542</v>
      </c>
      <c r="M680" s="339">
        <v>1</v>
      </c>
    </row>
    <row r="681" spans="8:13">
      <c r="H681" s="328">
        <v>2022</v>
      </c>
      <c r="I681" s="320">
        <v>7</v>
      </c>
      <c r="J681" s="320">
        <v>29</v>
      </c>
      <c r="K681" s="320" t="s">
        <v>12832</v>
      </c>
      <c r="L681" s="320"/>
      <c r="M681" s="339">
        <v>1</v>
      </c>
    </row>
    <row r="682" spans="8:13">
      <c r="H682" s="328">
        <v>2022</v>
      </c>
      <c r="I682" s="320">
        <v>7</v>
      </c>
      <c r="J682" s="320">
        <v>29</v>
      </c>
      <c r="K682" s="320" t="s">
        <v>12833</v>
      </c>
      <c r="L682" s="320"/>
      <c r="M682" s="339"/>
    </row>
    <row r="683" spans="8:13">
      <c r="H683" s="328">
        <v>2022</v>
      </c>
      <c r="I683" s="320">
        <v>7</v>
      </c>
      <c r="J683" s="320">
        <v>29</v>
      </c>
      <c r="K683" s="320" t="s">
        <v>12833</v>
      </c>
      <c r="L683" s="320" t="s">
        <v>9542</v>
      </c>
      <c r="M683" s="339">
        <v>1</v>
      </c>
    </row>
    <row r="684" spans="8:13">
      <c r="H684" s="328">
        <v>2022</v>
      </c>
      <c r="I684" s="320">
        <v>7</v>
      </c>
      <c r="J684" s="320">
        <v>29</v>
      </c>
      <c r="K684" s="320" t="s">
        <v>12834</v>
      </c>
      <c r="L684" s="320"/>
      <c r="M684" s="339">
        <v>1</v>
      </c>
    </row>
    <row r="685" spans="8:13">
      <c r="H685" s="328">
        <v>2022</v>
      </c>
      <c r="I685" s="320">
        <v>7</v>
      </c>
      <c r="J685" s="320">
        <v>29</v>
      </c>
      <c r="K685" s="320" t="s">
        <v>12835</v>
      </c>
      <c r="L685" s="320"/>
      <c r="M685" s="339"/>
    </row>
    <row r="686" spans="8:13">
      <c r="H686" s="328">
        <v>2022</v>
      </c>
      <c r="I686" s="320">
        <v>7</v>
      </c>
      <c r="J686" s="320">
        <v>29</v>
      </c>
      <c r="K686" s="320" t="s">
        <v>12835</v>
      </c>
      <c r="L686" s="320" t="s">
        <v>9542</v>
      </c>
      <c r="M686" s="339">
        <v>1</v>
      </c>
    </row>
    <row r="687" spans="8:13">
      <c r="H687" s="328">
        <v>2022</v>
      </c>
      <c r="I687" s="320">
        <v>7</v>
      </c>
      <c r="J687" s="320">
        <v>29</v>
      </c>
      <c r="K687" s="320" t="s">
        <v>12836</v>
      </c>
      <c r="L687" s="320"/>
      <c r="M687" s="339">
        <v>1</v>
      </c>
    </row>
    <row r="688" spans="8:13">
      <c r="H688" s="328">
        <v>2022</v>
      </c>
      <c r="I688" s="320">
        <v>7</v>
      </c>
      <c r="J688" s="320">
        <v>29</v>
      </c>
      <c r="K688" s="320" t="s">
        <v>12837</v>
      </c>
      <c r="L688" s="320"/>
      <c r="M688" s="339"/>
    </row>
    <row r="689" spans="8:13">
      <c r="H689" s="328">
        <v>2022</v>
      </c>
      <c r="I689" s="320">
        <v>7</v>
      </c>
      <c r="J689" s="320">
        <v>29</v>
      </c>
      <c r="K689" s="320" t="s">
        <v>12837</v>
      </c>
      <c r="L689" s="320" t="s">
        <v>9542</v>
      </c>
      <c r="M689" s="339">
        <v>1</v>
      </c>
    </row>
    <row r="690" spans="8:13">
      <c r="H690" s="328">
        <v>2022</v>
      </c>
      <c r="I690" s="320">
        <v>7</v>
      </c>
      <c r="J690" s="320">
        <v>29</v>
      </c>
      <c r="K690" s="320" t="s">
        <v>12838</v>
      </c>
      <c r="L690" s="320"/>
      <c r="M690" s="339">
        <v>1</v>
      </c>
    </row>
    <row r="691" spans="8:13">
      <c r="H691" s="328">
        <v>2022</v>
      </c>
      <c r="I691" s="320">
        <v>7</v>
      </c>
      <c r="J691" s="320">
        <v>29</v>
      </c>
      <c r="K691" s="320" t="s">
        <v>12839</v>
      </c>
      <c r="L691" s="320"/>
      <c r="M691" s="339"/>
    </row>
    <row r="692" spans="8:13">
      <c r="H692" s="328">
        <v>2022</v>
      </c>
      <c r="I692" s="320">
        <v>7</v>
      </c>
      <c r="J692" s="320">
        <v>29</v>
      </c>
      <c r="K692" s="320" t="s">
        <v>12839</v>
      </c>
      <c r="L692" s="320" t="s">
        <v>9542</v>
      </c>
      <c r="M692" s="339">
        <v>1</v>
      </c>
    </row>
    <row r="693" spans="8:13">
      <c r="H693" s="328">
        <v>2022</v>
      </c>
      <c r="I693" s="320">
        <v>7</v>
      </c>
      <c r="J693" s="320">
        <v>29</v>
      </c>
      <c r="K693" s="320" t="s">
        <v>12840</v>
      </c>
      <c r="L693" s="320"/>
      <c r="M693" s="339">
        <v>1</v>
      </c>
    </row>
    <row r="694" spans="8:13">
      <c r="H694" s="328">
        <v>2022</v>
      </c>
      <c r="I694" s="320">
        <v>7</v>
      </c>
      <c r="J694" s="320">
        <v>29</v>
      </c>
      <c r="K694" s="320" t="s">
        <v>12841</v>
      </c>
      <c r="L694" s="320"/>
      <c r="M694" s="339"/>
    </row>
    <row r="695" spans="8:13">
      <c r="H695" s="328">
        <v>2022</v>
      </c>
      <c r="I695" s="320">
        <v>7</v>
      </c>
      <c r="J695" s="320">
        <v>29</v>
      </c>
      <c r="K695" s="320" t="s">
        <v>12841</v>
      </c>
      <c r="L695" s="320" t="s">
        <v>9542</v>
      </c>
      <c r="M695" s="339">
        <v>1</v>
      </c>
    </row>
    <row r="696" spans="8:13">
      <c r="H696" s="328">
        <v>2022</v>
      </c>
      <c r="I696" s="320">
        <v>7</v>
      </c>
      <c r="J696" s="320">
        <v>29</v>
      </c>
      <c r="K696" s="320" t="s">
        <v>12842</v>
      </c>
      <c r="L696" s="320"/>
      <c r="M696" s="339">
        <v>1</v>
      </c>
    </row>
    <row r="697" spans="8:13">
      <c r="H697" s="328">
        <v>2022</v>
      </c>
      <c r="I697" s="320">
        <v>7</v>
      </c>
      <c r="J697" s="320">
        <v>29</v>
      </c>
      <c r="K697" s="320" t="s">
        <v>12843</v>
      </c>
      <c r="L697" s="320"/>
      <c r="M697" s="339"/>
    </row>
    <row r="698" spans="8:13">
      <c r="H698" s="328">
        <v>2022</v>
      </c>
      <c r="I698" s="320">
        <v>7</v>
      </c>
      <c r="J698" s="320">
        <v>29</v>
      </c>
      <c r="K698" s="320" t="s">
        <v>12843</v>
      </c>
      <c r="L698" s="320" t="s">
        <v>9542</v>
      </c>
      <c r="M698" s="339">
        <v>1</v>
      </c>
    </row>
    <row r="699" spans="8:13">
      <c r="H699" s="328">
        <v>2022</v>
      </c>
      <c r="I699" s="320">
        <v>7</v>
      </c>
      <c r="J699" s="320">
        <v>29</v>
      </c>
      <c r="K699" s="320" t="s">
        <v>12844</v>
      </c>
      <c r="L699" s="320"/>
      <c r="M699" s="339">
        <v>1</v>
      </c>
    </row>
    <row r="700" spans="8:13">
      <c r="H700" s="328">
        <v>2022</v>
      </c>
      <c r="I700" s="320">
        <v>7</v>
      </c>
      <c r="J700" s="320">
        <v>29</v>
      </c>
      <c r="K700" s="320" t="s">
        <v>12845</v>
      </c>
      <c r="L700" s="320"/>
      <c r="M700" s="339"/>
    </row>
    <row r="701" spans="8:13">
      <c r="H701" s="328">
        <v>2022</v>
      </c>
      <c r="I701" s="320">
        <v>7</v>
      </c>
      <c r="J701" s="320">
        <v>29</v>
      </c>
      <c r="K701" s="320" t="s">
        <v>12845</v>
      </c>
      <c r="L701" s="320" t="s">
        <v>9542</v>
      </c>
      <c r="M701" s="339">
        <v>1</v>
      </c>
    </row>
    <row r="702" spans="8:13">
      <c r="H702" s="328">
        <v>2022</v>
      </c>
      <c r="I702" s="320">
        <v>7</v>
      </c>
      <c r="J702" s="320">
        <v>29</v>
      </c>
      <c r="K702" s="320" t="s">
        <v>12846</v>
      </c>
      <c r="L702" s="320"/>
      <c r="M702" s="339">
        <v>1</v>
      </c>
    </row>
    <row r="703" spans="8:13">
      <c r="H703" s="328">
        <v>2022</v>
      </c>
      <c r="I703" s="320">
        <v>7</v>
      </c>
      <c r="J703" s="320" t="s">
        <v>12847</v>
      </c>
      <c r="K703" s="320"/>
      <c r="L703" s="320"/>
      <c r="M703" s="339">
        <v>11</v>
      </c>
    </row>
    <row r="704" spans="8:13">
      <c r="H704" s="328">
        <v>2022</v>
      </c>
      <c r="I704" s="320">
        <v>7</v>
      </c>
      <c r="J704" s="320">
        <v>30</v>
      </c>
      <c r="K704" s="320"/>
      <c r="L704" s="320"/>
      <c r="M704" s="339"/>
    </row>
    <row r="705" spans="8:13">
      <c r="H705" s="328">
        <v>2022</v>
      </c>
      <c r="I705" s="320">
        <v>7</v>
      </c>
      <c r="J705" s="320">
        <v>30</v>
      </c>
      <c r="K705" s="320" t="s">
        <v>11401</v>
      </c>
      <c r="L705" s="320"/>
      <c r="M705" s="339"/>
    </row>
    <row r="706" spans="8:13">
      <c r="H706" s="328">
        <v>2022</v>
      </c>
      <c r="I706" s="320">
        <v>7</v>
      </c>
      <c r="J706" s="320">
        <v>30</v>
      </c>
      <c r="K706" s="320" t="s">
        <v>11401</v>
      </c>
      <c r="L706" s="320" t="s">
        <v>9542</v>
      </c>
      <c r="M706" s="339">
        <v>1</v>
      </c>
    </row>
    <row r="707" spans="8:13">
      <c r="H707" s="328">
        <v>2022</v>
      </c>
      <c r="I707" s="320">
        <v>7</v>
      </c>
      <c r="J707" s="320">
        <v>30</v>
      </c>
      <c r="K707" s="320" t="s">
        <v>11402</v>
      </c>
      <c r="L707" s="320"/>
      <c r="M707" s="339">
        <v>1</v>
      </c>
    </row>
    <row r="708" spans="8:13">
      <c r="H708" s="328">
        <v>2022</v>
      </c>
      <c r="I708" s="320">
        <v>7</v>
      </c>
      <c r="J708" s="320">
        <v>30</v>
      </c>
      <c r="K708" s="320" t="s">
        <v>12949</v>
      </c>
      <c r="L708" s="320"/>
      <c r="M708" s="339"/>
    </row>
    <row r="709" spans="8:13">
      <c r="H709" s="328">
        <v>2022</v>
      </c>
      <c r="I709" s="320">
        <v>7</v>
      </c>
      <c r="J709" s="320">
        <v>30</v>
      </c>
      <c r="K709" s="320" t="s">
        <v>12949</v>
      </c>
      <c r="L709" s="320" t="s">
        <v>9542</v>
      </c>
      <c r="M709" s="339">
        <v>1</v>
      </c>
    </row>
    <row r="710" spans="8:13">
      <c r="H710" s="328">
        <v>2022</v>
      </c>
      <c r="I710" s="320">
        <v>7</v>
      </c>
      <c r="J710" s="320">
        <v>30</v>
      </c>
      <c r="K710" s="320" t="s">
        <v>12950</v>
      </c>
      <c r="L710" s="320"/>
      <c r="M710" s="339">
        <v>1</v>
      </c>
    </row>
    <row r="711" spans="8:13">
      <c r="H711" s="328">
        <v>2022</v>
      </c>
      <c r="I711" s="320">
        <v>7</v>
      </c>
      <c r="J711" s="320">
        <v>30</v>
      </c>
      <c r="K711" s="320" t="s">
        <v>12951</v>
      </c>
      <c r="L711" s="320"/>
      <c r="M711" s="339"/>
    </row>
    <row r="712" spans="8:13">
      <c r="H712" s="328">
        <v>2022</v>
      </c>
      <c r="I712" s="320">
        <v>7</v>
      </c>
      <c r="J712" s="320">
        <v>30</v>
      </c>
      <c r="K712" s="320" t="s">
        <v>12951</v>
      </c>
      <c r="L712" s="320" t="s">
        <v>9542</v>
      </c>
      <c r="M712" s="339">
        <v>1</v>
      </c>
    </row>
    <row r="713" spans="8:13">
      <c r="H713" s="328">
        <v>2022</v>
      </c>
      <c r="I713" s="320">
        <v>7</v>
      </c>
      <c r="J713" s="320">
        <v>30</v>
      </c>
      <c r="K713" s="320" t="s">
        <v>12952</v>
      </c>
      <c r="L713" s="320"/>
      <c r="M713" s="339">
        <v>1</v>
      </c>
    </row>
    <row r="714" spans="8:13">
      <c r="H714" s="328">
        <v>2022</v>
      </c>
      <c r="I714" s="320">
        <v>7</v>
      </c>
      <c r="J714" s="320">
        <v>30</v>
      </c>
      <c r="K714" s="320" t="s">
        <v>12953</v>
      </c>
      <c r="L714" s="320"/>
      <c r="M714" s="339"/>
    </row>
    <row r="715" spans="8:13">
      <c r="H715" s="328">
        <v>2022</v>
      </c>
      <c r="I715" s="320">
        <v>7</v>
      </c>
      <c r="J715" s="320">
        <v>30</v>
      </c>
      <c r="K715" s="320" t="s">
        <v>12953</v>
      </c>
      <c r="L715" s="320" t="s">
        <v>9542</v>
      </c>
      <c r="M715" s="339">
        <v>1</v>
      </c>
    </row>
    <row r="716" spans="8:13">
      <c r="H716" s="328">
        <v>2022</v>
      </c>
      <c r="I716" s="320">
        <v>7</v>
      </c>
      <c r="J716" s="320">
        <v>30</v>
      </c>
      <c r="K716" s="320" t="s">
        <v>12954</v>
      </c>
      <c r="L716" s="320"/>
      <c r="M716" s="339">
        <v>1</v>
      </c>
    </row>
    <row r="717" spans="8:13">
      <c r="H717" s="328">
        <v>2022</v>
      </c>
      <c r="I717" s="320">
        <v>7</v>
      </c>
      <c r="J717" s="320">
        <v>30</v>
      </c>
      <c r="K717" s="320" t="s">
        <v>12955</v>
      </c>
      <c r="L717" s="320"/>
      <c r="M717" s="339"/>
    </row>
    <row r="718" spans="8:13">
      <c r="H718" s="328">
        <v>2022</v>
      </c>
      <c r="I718" s="320">
        <v>7</v>
      </c>
      <c r="J718" s="320">
        <v>30</v>
      </c>
      <c r="K718" s="320" t="s">
        <v>12955</v>
      </c>
      <c r="L718" s="320" t="s">
        <v>9542</v>
      </c>
      <c r="M718" s="339">
        <v>1</v>
      </c>
    </row>
    <row r="719" spans="8:13">
      <c r="H719" s="328">
        <v>2022</v>
      </c>
      <c r="I719" s="320">
        <v>7</v>
      </c>
      <c r="J719" s="320">
        <v>30</v>
      </c>
      <c r="K719" s="320" t="s">
        <v>12956</v>
      </c>
      <c r="L719" s="320"/>
      <c r="M719" s="339">
        <v>1</v>
      </c>
    </row>
    <row r="720" spans="8:13">
      <c r="H720" s="328">
        <v>2022</v>
      </c>
      <c r="I720" s="320">
        <v>7</v>
      </c>
      <c r="J720" s="320">
        <v>30</v>
      </c>
      <c r="K720" s="320" t="s">
        <v>12957</v>
      </c>
      <c r="L720" s="320"/>
      <c r="M720" s="339"/>
    </row>
    <row r="721" spans="8:13">
      <c r="H721" s="328">
        <v>2022</v>
      </c>
      <c r="I721" s="320">
        <v>7</v>
      </c>
      <c r="J721" s="320">
        <v>30</v>
      </c>
      <c r="K721" s="320" t="s">
        <v>12957</v>
      </c>
      <c r="L721" s="320" t="s">
        <v>9542</v>
      </c>
      <c r="M721" s="339">
        <v>1</v>
      </c>
    </row>
    <row r="722" spans="8:13">
      <c r="H722" s="328">
        <v>2022</v>
      </c>
      <c r="I722" s="320">
        <v>7</v>
      </c>
      <c r="J722" s="320">
        <v>30</v>
      </c>
      <c r="K722" s="320" t="s">
        <v>12958</v>
      </c>
      <c r="L722" s="320"/>
      <c r="M722" s="339">
        <v>1</v>
      </c>
    </row>
    <row r="723" spans="8:13">
      <c r="H723" s="328">
        <v>2022</v>
      </c>
      <c r="I723" s="320">
        <v>7</v>
      </c>
      <c r="J723" s="320">
        <v>30</v>
      </c>
      <c r="K723" s="320" t="s">
        <v>12959</v>
      </c>
      <c r="L723" s="320"/>
      <c r="M723" s="339"/>
    </row>
    <row r="724" spans="8:13">
      <c r="H724" s="328">
        <v>2022</v>
      </c>
      <c r="I724" s="320">
        <v>7</v>
      </c>
      <c r="J724" s="320">
        <v>30</v>
      </c>
      <c r="K724" s="320" t="s">
        <v>12959</v>
      </c>
      <c r="L724" s="320" t="s">
        <v>9542</v>
      </c>
      <c r="M724" s="339">
        <v>1</v>
      </c>
    </row>
    <row r="725" spans="8:13">
      <c r="H725" s="328">
        <v>2022</v>
      </c>
      <c r="I725" s="320">
        <v>7</v>
      </c>
      <c r="J725" s="320">
        <v>30</v>
      </c>
      <c r="K725" s="320" t="s">
        <v>12960</v>
      </c>
      <c r="L725" s="320"/>
      <c r="M725" s="339">
        <v>1</v>
      </c>
    </row>
    <row r="726" spans="8:13">
      <c r="H726" s="328">
        <v>2022</v>
      </c>
      <c r="I726" s="320">
        <v>7</v>
      </c>
      <c r="J726" s="320">
        <v>30</v>
      </c>
      <c r="K726" s="320" t="s">
        <v>12961</v>
      </c>
      <c r="L726" s="320"/>
      <c r="M726" s="339"/>
    </row>
    <row r="727" spans="8:13">
      <c r="H727" s="328">
        <v>2022</v>
      </c>
      <c r="I727" s="320">
        <v>7</v>
      </c>
      <c r="J727" s="320">
        <v>30</v>
      </c>
      <c r="K727" s="320" t="s">
        <v>12961</v>
      </c>
      <c r="L727" s="320" t="s">
        <v>9542</v>
      </c>
      <c r="M727" s="339">
        <v>1</v>
      </c>
    </row>
    <row r="728" spans="8:13">
      <c r="H728" s="328">
        <v>2022</v>
      </c>
      <c r="I728" s="320">
        <v>7</v>
      </c>
      <c r="J728" s="320">
        <v>30</v>
      </c>
      <c r="K728" s="320" t="s">
        <v>12962</v>
      </c>
      <c r="L728" s="320"/>
      <c r="M728" s="339">
        <v>1</v>
      </c>
    </row>
    <row r="729" spans="8:13">
      <c r="H729" s="328">
        <v>2022</v>
      </c>
      <c r="I729" s="320">
        <v>7</v>
      </c>
      <c r="J729" s="320">
        <v>30</v>
      </c>
      <c r="K729" s="320" t="s">
        <v>12963</v>
      </c>
      <c r="L729" s="320"/>
      <c r="M729" s="339"/>
    </row>
    <row r="730" spans="8:13">
      <c r="H730" s="328">
        <v>2022</v>
      </c>
      <c r="I730" s="320">
        <v>7</v>
      </c>
      <c r="J730" s="320">
        <v>30</v>
      </c>
      <c r="K730" s="320" t="s">
        <v>12963</v>
      </c>
      <c r="L730" s="320" t="s">
        <v>9542</v>
      </c>
      <c r="M730" s="339">
        <v>1</v>
      </c>
    </row>
    <row r="731" spans="8:13">
      <c r="H731" s="328">
        <v>2022</v>
      </c>
      <c r="I731" s="320">
        <v>7</v>
      </c>
      <c r="J731" s="320">
        <v>30</v>
      </c>
      <c r="K731" s="320" t="s">
        <v>12964</v>
      </c>
      <c r="L731" s="320"/>
      <c r="M731" s="339">
        <v>1</v>
      </c>
    </row>
    <row r="732" spans="8:13">
      <c r="H732" s="328">
        <v>2022</v>
      </c>
      <c r="I732" s="320">
        <v>7</v>
      </c>
      <c r="J732" s="320">
        <v>30</v>
      </c>
      <c r="K732" s="320" t="s">
        <v>12965</v>
      </c>
      <c r="L732" s="320"/>
      <c r="M732" s="339"/>
    </row>
    <row r="733" spans="8:13">
      <c r="H733" s="328">
        <v>2022</v>
      </c>
      <c r="I733" s="320">
        <v>7</v>
      </c>
      <c r="J733" s="320">
        <v>30</v>
      </c>
      <c r="K733" s="320" t="s">
        <v>12965</v>
      </c>
      <c r="L733" s="320" t="s">
        <v>9542</v>
      </c>
      <c r="M733" s="339">
        <v>1</v>
      </c>
    </row>
    <row r="734" spans="8:13">
      <c r="H734" s="328">
        <v>2022</v>
      </c>
      <c r="I734" s="320">
        <v>7</v>
      </c>
      <c r="J734" s="320">
        <v>30</v>
      </c>
      <c r="K734" s="320" t="s">
        <v>12966</v>
      </c>
      <c r="L734" s="320"/>
      <c r="M734" s="339">
        <v>1</v>
      </c>
    </row>
    <row r="735" spans="8:13">
      <c r="H735" s="328">
        <v>2022</v>
      </c>
      <c r="I735" s="320">
        <v>7</v>
      </c>
      <c r="J735" s="320">
        <v>30</v>
      </c>
      <c r="K735" s="320" t="s">
        <v>12967</v>
      </c>
      <c r="L735" s="320"/>
      <c r="M735" s="339"/>
    </row>
    <row r="736" spans="8:13">
      <c r="H736" s="328">
        <v>2022</v>
      </c>
      <c r="I736" s="320">
        <v>7</v>
      </c>
      <c r="J736" s="320">
        <v>30</v>
      </c>
      <c r="K736" s="320" t="s">
        <v>12967</v>
      </c>
      <c r="L736" s="320" t="s">
        <v>9542</v>
      </c>
      <c r="M736" s="339">
        <v>1</v>
      </c>
    </row>
    <row r="737" spans="8:13">
      <c r="H737" s="328">
        <v>2022</v>
      </c>
      <c r="I737" s="320">
        <v>7</v>
      </c>
      <c r="J737" s="320">
        <v>30</v>
      </c>
      <c r="K737" s="320" t="s">
        <v>12968</v>
      </c>
      <c r="L737" s="320"/>
      <c r="M737" s="339">
        <v>1</v>
      </c>
    </row>
    <row r="738" spans="8:13">
      <c r="H738" s="328">
        <v>2022</v>
      </c>
      <c r="I738" s="320">
        <v>7</v>
      </c>
      <c r="J738" s="320">
        <v>30</v>
      </c>
      <c r="K738" s="320" t="s">
        <v>12969</v>
      </c>
      <c r="L738" s="320"/>
      <c r="M738" s="339"/>
    </row>
    <row r="739" spans="8:13">
      <c r="H739" s="328">
        <v>2022</v>
      </c>
      <c r="I739" s="320">
        <v>7</v>
      </c>
      <c r="J739" s="320">
        <v>30</v>
      </c>
      <c r="K739" s="320" t="s">
        <v>12969</v>
      </c>
      <c r="L739" s="320" t="s">
        <v>9542</v>
      </c>
      <c r="M739" s="339">
        <v>1</v>
      </c>
    </row>
    <row r="740" spans="8:13">
      <c r="H740" s="328">
        <v>2022</v>
      </c>
      <c r="I740" s="320">
        <v>7</v>
      </c>
      <c r="J740" s="320">
        <v>30</v>
      </c>
      <c r="K740" s="320" t="s">
        <v>12970</v>
      </c>
      <c r="L740" s="320"/>
      <c r="M740" s="339">
        <v>1</v>
      </c>
    </row>
    <row r="741" spans="8:13">
      <c r="H741" s="328">
        <v>2022</v>
      </c>
      <c r="I741" s="320">
        <v>7</v>
      </c>
      <c r="J741" s="320" t="s">
        <v>12971</v>
      </c>
      <c r="K741" s="320"/>
      <c r="L741" s="320"/>
      <c r="M741" s="339">
        <v>12</v>
      </c>
    </row>
    <row r="742" spans="8:13">
      <c r="H742" s="328">
        <v>2022</v>
      </c>
      <c r="I742" s="320">
        <v>7</v>
      </c>
      <c r="J742" s="320">
        <v>31</v>
      </c>
      <c r="K742" s="320"/>
      <c r="L742" s="320"/>
      <c r="M742" s="339"/>
    </row>
    <row r="743" spans="8:13">
      <c r="H743" s="328">
        <v>2022</v>
      </c>
      <c r="I743" s="320">
        <v>7</v>
      </c>
      <c r="J743" s="320">
        <v>31</v>
      </c>
      <c r="K743" s="320" t="s">
        <v>10930</v>
      </c>
      <c r="L743" s="320"/>
      <c r="M743" s="339"/>
    </row>
    <row r="744" spans="8:13">
      <c r="H744" s="328">
        <v>2022</v>
      </c>
      <c r="I744" s="320">
        <v>7</v>
      </c>
      <c r="J744" s="320">
        <v>31</v>
      </c>
      <c r="K744" s="320" t="s">
        <v>10930</v>
      </c>
      <c r="L744" s="320" t="s">
        <v>9542</v>
      </c>
      <c r="M744" s="339">
        <v>1</v>
      </c>
    </row>
    <row r="745" spans="8:13">
      <c r="H745" s="328">
        <v>2022</v>
      </c>
      <c r="I745" s="320">
        <v>7</v>
      </c>
      <c r="J745" s="320">
        <v>31</v>
      </c>
      <c r="K745" s="320" t="s">
        <v>10931</v>
      </c>
      <c r="L745" s="320"/>
      <c r="M745" s="339">
        <v>1</v>
      </c>
    </row>
    <row r="746" spans="8:13">
      <c r="H746" s="328">
        <v>2022</v>
      </c>
      <c r="I746" s="320">
        <v>7</v>
      </c>
      <c r="J746" s="320">
        <v>31</v>
      </c>
      <c r="K746" s="320" t="s">
        <v>11401</v>
      </c>
      <c r="L746" s="320"/>
      <c r="M746" s="339"/>
    </row>
    <row r="747" spans="8:13">
      <c r="H747" s="328">
        <v>2022</v>
      </c>
      <c r="I747" s="320">
        <v>7</v>
      </c>
      <c r="J747" s="320">
        <v>31</v>
      </c>
      <c r="K747" s="320" t="s">
        <v>11401</v>
      </c>
      <c r="L747" s="320" t="s">
        <v>9542</v>
      </c>
      <c r="M747" s="339">
        <v>1</v>
      </c>
    </row>
    <row r="748" spans="8:13">
      <c r="H748" s="328">
        <v>2022</v>
      </c>
      <c r="I748" s="320">
        <v>7</v>
      </c>
      <c r="J748" s="320">
        <v>31</v>
      </c>
      <c r="K748" s="320" t="s">
        <v>11402</v>
      </c>
      <c r="L748" s="320"/>
      <c r="M748" s="339">
        <v>1</v>
      </c>
    </row>
    <row r="749" spans="8:13">
      <c r="H749" s="328">
        <v>2022</v>
      </c>
      <c r="I749" s="320">
        <v>7</v>
      </c>
      <c r="J749" s="320">
        <v>31</v>
      </c>
      <c r="K749" s="320" t="s">
        <v>13043</v>
      </c>
      <c r="L749" s="320"/>
      <c r="M749" s="339"/>
    </row>
    <row r="750" spans="8:13">
      <c r="H750" s="328">
        <v>2022</v>
      </c>
      <c r="I750" s="320">
        <v>7</v>
      </c>
      <c r="J750" s="320">
        <v>31</v>
      </c>
      <c r="K750" s="320" t="s">
        <v>13043</v>
      </c>
      <c r="L750" s="320" t="s">
        <v>9542</v>
      </c>
      <c r="M750" s="339">
        <v>1</v>
      </c>
    </row>
    <row r="751" spans="8:13">
      <c r="H751" s="328">
        <v>2022</v>
      </c>
      <c r="I751" s="320">
        <v>7</v>
      </c>
      <c r="J751" s="320">
        <v>31</v>
      </c>
      <c r="K751" s="320" t="s">
        <v>13044</v>
      </c>
      <c r="L751" s="320"/>
      <c r="M751" s="339">
        <v>1</v>
      </c>
    </row>
    <row r="752" spans="8:13">
      <c r="H752" s="328">
        <v>2022</v>
      </c>
      <c r="I752" s="320">
        <v>7</v>
      </c>
      <c r="J752" s="320">
        <v>31</v>
      </c>
      <c r="K752" s="320" t="s">
        <v>13045</v>
      </c>
      <c r="L752" s="320"/>
      <c r="M752" s="339"/>
    </row>
    <row r="753" spans="8:13">
      <c r="H753" s="328">
        <v>2022</v>
      </c>
      <c r="I753" s="320">
        <v>7</v>
      </c>
      <c r="J753" s="320">
        <v>31</v>
      </c>
      <c r="K753" s="320" t="s">
        <v>13045</v>
      </c>
      <c r="L753" s="320" t="s">
        <v>9542</v>
      </c>
      <c r="M753" s="339">
        <v>1</v>
      </c>
    </row>
    <row r="754" spans="8:13">
      <c r="H754" s="328">
        <v>2022</v>
      </c>
      <c r="I754" s="320">
        <v>7</v>
      </c>
      <c r="J754" s="320">
        <v>31</v>
      </c>
      <c r="K754" s="320" t="s">
        <v>13046</v>
      </c>
      <c r="L754" s="320"/>
      <c r="M754" s="339">
        <v>1</v>
      </c>
    </row>
    <row r="755" spans="8:13">
      <c r="H755" s="328">
        <v>2022</v>
      </c>
      <c r="I755" s="320">
        <v>7</v>
      </c>
      <c r="J755" s="320">
        <v>31</v>
      </c>
      <c r="K755" s="320" t="s">
        <v>13047</v>
      </c>
      <c r="L755" s="320"/>
      <c r="M755" s="339"/>
    </row>
    <row r="756" spans="8:13">
      <c r="H756" s="328">
        <v>2022</v>
      </c>
      <c r="I756" s="320">
        <v>7</v>
      </c>
      <c r="J756" s="320">
        <v>31</v>
      </c>
      <c r="K756" s="320" t="s">
        <v>13047</v>
      </c>
      <c r="L756" s="320" t="s">
        <v>9542</v>
      </c>
      <c r="M756" s="339">
        <v>1</v>
      </c>
    </row>
    <row r="757" spans="8:13">
      <c r="H757" s="328">
        <v>2022</v>
      </c>
      <c r="I757" s="320">
        <v>7</v>
      </c>
      <c r="J757" s="320">
        <v>31</v>
      </c>
      <c r="K757" s="320" t="s">
        <v>13048</v>
      </c>
      <c r="L757" s="320"/>
      <c r="M757" s="339">
        <v>1</v>
      </c>
    </row>
    <row r="758" spans="8:13">
      <c r="H758" s="328">
        <v>2022</v>
      </c>
      <c r="I758" s="320">
        <v>7</v>
      </c>
      <c r="J758" s="320">
        <v>31</v>
      </c>
      <c r="K758" s="320" t="s">
        <v>13049</v>
      </c>
      <c r="L758" s="320"/>
      <c r="M758" s="339"/>
    </row>
    <row r="759" spans="8:13">
      <c r="H759" s="328">
        <v>2022</v>
      </c>
      <c r="I759" s="320">
        <v>7</v>
      </c>
      <c r="J759" s="320">
        <v>31</v>
      </c>
      <c r="K759" s="320" t="s">
        <v>13049</v>
      </c>
      <c r="L759" s="320" t="s">
        <v>9542</v>
      </c>
      <c r="M759" s="339">
        <v>1</v>
      </c>
    </row>
    <row r="760" spans="8:13">
      <c r="H760" s="328">
        <v>2022</v>
      </c>
      <c r="I760" s="320">
        <v>7</v>
      </c>
      <c r="J760" s="320">
        <v>31</v>
      </c>
      <c r="K760" s="320" t="s">
        <v>13050</v>
      </c>
      <c r="L760" s="320"/>
      <c r="M760" s="339">
        <v>1</v>
      </c>
    </row>
    <row r="761" spans="8:13">
      <c r="H761" s="328">
        <v>2022</v>
      </c>
      <c r="I761" s="320">
        <v>7</v>
      </c>
      <c r="J761" s="320">
        <v>31</v>
      </c>
      <c r="K761" s="320" t="s">
        <v>13051</v>
      </c>
      <c r="L761" s="320"/>
      <c r="M761" s="339"/>
    </row>
    <row r="762" spans="8:13">
      <c r="H762" s="328">
        <v>2022</v>
      </c>
      <c r="I762" s="320">
        <v>7</v>
      </c>
      <c r="J762" s="320">
        <v>31</v>
      </c>
      <c r="K762" s="320" t="s">
        <v>13051</v>
      </c>
      <c r="L762" s="320" t="s">
        <v>9542</v>
      </c>
      <c r="M762" s="339">
        <v>1</v>
      </c>
    </row>
    <row r="763" spans="8:13">
      <c r="H763" s="328">
        <v>2022</v>
      </c>
      <c r="I763" s="320">
        <v>7</v>
      </c>
      <c r="J763" s="320">
        <v>31</v>
      </c>
      <c r="K763" s="320" t="s">
        <v>13052</v>
      </c>
      <c r="L763" s="320"/>
      <c r="M763" s="339">
        <v>1</v>
      </c>
    </row>
    <row r="764" spans="8:13">
      <c r="H764" s="328">
        <v>2022</v>
      </c>
      <c r="I764" s="320">
        <v>7</v>
      </c>
      <c r="J764" s="320">
        <v>31</v>
      </c>
      <c r="K764" s="320" t="s">
        <v>13053</v>
      </c>
      <c r="L764" s="320"/>
      <c r="M764" s="339"/>
    </row>
    <row r="765" spans="8:13">
      <c r="H765" s="328">
        <v>2022</v>
      </c>
      <c r="I765" s="320">
        <v>7</v>
      </c>
      <c r="J765" s="320">
        <v>31</v>
      </c>
      <c r="K765" s="320" t="s">
        <v>13053</v>
      </c>
      <c r="L765" s="320" t="s">
        <v>9542</v>
      </c>
      <c r="M765" s="339">
        <v>1</v>
      </c>
    </row>
    <row r="766" spans="8:13">
      <c r="H766" s="328">
        <v>2022</v>
      </c>
      <c r="I766" s="320">
        <v>7</v>
      </c>
      <c r="J766" s="320">
        <v>31</v>
      </c>
      <c r="K766" s="320" t="s">
        <v>13054</v>
      </c>
      <c r="L766" s="320"/>
      <c r="M766" s="339">
        <v>1</v>
      </c>
    </row>
    <row r="767" spans="8:13">
      <c r="H767" s="328">
        <v>2022</v>
      </c>
      <c r="I767" s="320">
        <v>7</v>
      </c>
      <c r="J767" s="320">
        <v>31</v>
      </c>
      <c r="K767" s="320" t="s">
        <v>13055</v>
      </c>
      <c r="L767" s="320"/>
      <c r="M767" s="339"/>
    </row>
    <row r="768" spans="8:13">
      <c r="H768" s="328">
        <v>2022</v>
      </c>
      <c r="I768" s="320">
        <v>7</v>
      </c>
      <c r="J768" s="320">
        <v>31</v>
      </c>
      <c r="K768" s="320" t="s">
        <v>13055</v>
      </c>
      <c r="L768" s="320" t="s">
        <v>9542</v>
      </c>
      <c r="M768" s="339">
        <v>1</v>
      </c>
    </row>
    <row r="769" spans="8:13">
      <c r="H769" s="328">
        <v>2022</v>
      </c>
      <c r="I769" s="320">
        <v>7</v>
      </c>
      <c r="J769" s="320">
        <v>31</v>
      </c>
      <c r="K769" s="320" t="s">
        <v>13056</v>
      </c>
      <c r="L769" s="320"/>
      <c r="M769" s="339">
        <v>1</v>
      </c>
    </row>
    <row r="770" spans="8:13">
      <c r="H770" s="328">
        <v>2022</v>
      </c>
      <c r="I770" s="320">
        <v>7</v>
      </c>
      <c r="J770" s="320">
        <v>31</v>
      </c>
      <c r="K770" s="320" t="s">
        <v>13057</v>
      </c>
      <c r="L770" s="320"/>
      <c r="M770" s="339"/>
    </row>
    <row r="771" spans="8:13">
      <c r="H771" s="328">
        <v>2022</v>
      </c>
      <c r="I771" s="320">
        <v>7</v>
      </c>
      <c r="J771" s="320">
        <v>31</v>
      </c>
      <c r="K771" s="320" t="s">
        <v>13057</v>
      </c>
      <c r="L771" s="320" t="s">
        <v>9542</v>
      </c>
      <c r="M771" s="339">
        <v>1</v>
      </c>
    </row>
    <row r="772" spans="8:13">
      <c r="H772" s="328">
        <v>2022</v>
      </c>
      <c r="I772" s="320">
        <v>7</v>
      </c>
      <c r="J772" s="320">
        <v>31</v>
      </c>
      <c r="K772" s="320" t="s">
        <v>13058</v>
      </c>
      <c r="L772" s="320"/>
      <c r="M772" s="339">
        <v>1</v>
      </c>
    </row>
    <row r="773" spans="8:13">
      <c r="H773" s="328">
        <v>2022</v>
      </c>
      <c r="I773" s="320">
        <v>7</v>
      </c>
      <c r="J773" s="320">
        <v>31</v>
      </c>
      <c r="K773" s="320" t="s">
        <v>13059</v>
      </c>
      <c r="L773" s="320"/>
      <c r="M773" s="339"/>
    </row>
    <row r="774" spans="8:13">
      <c r="H774" s="328">
        <v>2022</v>
      </c>
      <c r="I774" s="320">
        <v>7</v>
      </c>
      <c r="J774" s="320">
        <v>31</v>
      </c>
      <c r="K774" s="320" t="s">
        <v>13059</v>
      </c>
      <c r="L774" s="320" t="s">
        <v>9542</v>
      </c>
      <c r="M774" s="339">
        <v>1</v>
      </c>
    </row>
    <row r="775" spans="8:13">
      <c r="H775" s="328">
        <v>2022</v>
      </c>
      <c r="I775" s="320">
        <v>7</v>
      </c>
      <c r="J775" s="320">
        <v>31</v>
      </c>
      <c r="K775" s="320" t="s">
        <v>13060</v>
      </c>
      <c r="L775" s="320"/>
      <c r="M775" s="339">
        <v>1</v>
      </c>
    </row>
    <row r="776" spans="8:13">
      <c r="H776" s="328">
        <v>2022</v>
      </c>
      <c r="I776" s="320">
        <v>7</v>
      </c>
      <c r="J776" s="320">
        <v>31</v>
      </c>
      <c r="K776" s="320" t="s">
        <v>13061</v>
      </c>
      <c r="L776" s="320"/>
      <c r="M776" s="339"/>
    </row>
    <row r="777" spans="8:13">
      <c r="H777" s="328">
        <v>2022</v>
      </c>
      <c r="I777" s="320">
        <v>7</v>
      </c>
      <c r="J777" s="320">
        <v>31</v>
      </c>
      <c r="K777" s="320" t="s">
        <v>13061</v>
      </c>
      <c r="L777" s="320" t="s">
        <v>9542</v>
      </c>
      <c r="M777" s="339">
        <v>1</v>
      </c>
    </row>
    <row r="778" spans="8:13">
      <c r="H778" s="328">
        <v>2022</v>
      </c>
      <c r="I778" s="320">
        <v>7</v>
      </c>
      <c r="J778" s="320">
        <v>31</v>
      </c>
      <c r="K778" s="320" t="s">
        <v>13062</v>
      </c>
      <c r="L778" s="320"/>
      <c r="M778" s="339">
        <v>1</v>
      </c>
    </row>
    <row r="779" spans="8:13">
      <c r="H779" s="328">
        <v>2022</v>
      </c>
      <c r="I779" s="320">
        <v>7</v>
      </c>
      <c r="J779" s="320">
        <v>31</v>
      </c>
      <c r="K779" s="320" t="s">
        <v>13063</v>
      </c>
      <c r="L779" s="320"/>
      <c r="M779" s="339"/>
    </row>
    <row r="780" spans="8:13">
      <c r="H780" s="328">
        <v>2022</v>
      </c>
      <c r="I780" s="320">
        <v>7</v>
      </c>
      <c r="J780" s="320">
        <v>31</v>
      </c>
      <c r="K780" s="320" t="s">
        <v>13063</v>
      </c>
      <c r="L780" s="320" t="s">
        <v>9542</v>
      </c>
      <c r="M780" s="339">
        <v>1</v>
      </c>
    </row>
    <row r="781" spans="8:13">
      <c r="H781" s="328">
        <v>2022</v>
      </c>
      <c r="I781" s="320">
        <v>7</v>
      </c>
      <c r="J781" s="320">
        <v>31</v>
      </c>
      <c r="K781" s="320" t="s">
        <v>13064</v>
      </c>
      <c r="L781" s="320"/>
      <c r="M781" s="339">
        <v>1</v>
      </c>
    </row>
    <row r="782" spans="8:13">
      <c r="H782" s="328">
        <v>2022</v>
      </c>
      <c r="I782" s="320">
        <v>7</v>
      </c>
      <c r="J782" s="320">
        <v>31</v>
      </c>
      <c r="K782" s="320" t="s">
        <v>13520</v>
      </c>
      <c r="L782" s="320"/>
      <c r="M782" s="339"/>
    </row>
    <row r="783" spans="8:13">
      <c r="H783" s="328">
        <v>2022</v>
      </c>
      <c r="I783" s="320">
        <v>7</v>
      </c>
      <c r="J783" s="320">
        <v>31</v>
      </c>
      <c r="K783" s="320" t="s">
        <v>13520</v>
      </c>
      <c r="L783" s="320" t="s">
        <v>9542</v>
      </c>
      <c r="M783" s="339">
        <v>1</v>
      </c>
    </row>
    <row r="784" spans="8:13">
      <c r="H784" s="328">
        <v>2022</v>
      </c>
      <c r="I784" s="320">
        <v>7</v>
      </c>
      <c r="J784" s="320">
        <v>31</v>
      </c>
      <c r="K784" s="320" t="s">
        <v>13521</v>
      </c>
      <c r="L784" s="320"/>
      <c r="M784" s="339">
        <v>1</v>
      </c>
    </row>
    <row r="785" spans="8:13">
      <c r="H785" s="328">
        <v>2022</v>
      </c>
      <c r="I785" s="320">
        <v>7</v>
      </c>
      <c r="J785" s="320">
        <v>31</v>
      </c>
      <c r="K785" s="320" t="s">
        <v>13522</v>
      </c>
      <c r="L785" s="320"/>
      <c r="M785" s="339"/>
    </row>
    <row r="786" spans="8:13">
      <c r="H786" s="328">
        <v>2022</v>
      </c>
      <c r="I786" s="320">
        <v>7</v>
      </c>
      <c r="J786" s="320">
        <v>31</v>
      </c>
      <c r="K786" s="320" t="s">
        <v>13522</v>
      </c>
      <c r="L786" s="320" t="s">
        <v>9542</v>
      </c>
      <c r="M786" s="339">
        <v>1</v>
      </c>
    </row>
    <row r="787" spans="8:13">
      <c r="H787" s="328">
        <v>2022</v>
      </c>
      <c r="I787" s="320">
        <v>7</v>
      </c>
      <c r="J787" s="320">
        <v>31</v>
      </c>
      <c r="K787" s="320" t="s">
        <v>13523</v>
      </c>
      <c r="L787" s="320"/>
      <c r="M787" s="339">
        <v>1</v>
      </c>
    </row>
    <row r="788" spans="8:13">
      <c r="H788" s="328">
        <v>2022</v>
      </c>
      <c r="I788" s="320">
        <v>7</v>
      </c>
      <c r="J788" s="320">
        <v>31</v>
      </c>
      <c r="K788" s="320" t="s">
        <v>13524</v>
      </c>
      <c r="L788" s="320"/>
      <c r="M788" s="339"/>
    </row>
    <row r="789" spans="8:13">
      <c r="H789" s="328">
        <v>2022</v>
      </c>
      <c r="I789" s="320">
        <v>7</v>
      </c>
      <c r="J789" s="320">
        <v>31</v>
      </c>
      <c r="K789" s="320" t="s">
        <v>13524</v>
      </c>
      <c r="L789" s="320" t="s">
        <v>9542</v>
      </c>
      <c r="M789" s="339">
        <v>1</v>
      </c>
    </row>
    <row r="790" spans="8:13">
      <c r="H790" s="328">
        <v>2022</v>
      </c>
      <c r="I790" s="320">
        <v>7</v>
      </c>
      <c r="J790" s="320">
        <v>31</v>
      </c>
      <c r="K790" s="320" t="s">
        <v>13525</v>
      </c>
      <c r="L790" s="320"/>
      <c r="M790" s="339">
        <v>1</v>
      </c>
    </row>
    <row r="791" spans="8:13">
      <c r="H791" s="328">
        <v>2022</v>
      </c>
      <c r="I791" s="320">
        <v>7</v>
      </c>
      <c r="J791" s="320">
        <v>31</v>
      </c>
      <c r="K791" s="320" t="s">
        <v>13526</v>
      </c>
      <c r="L791" s="320"/>
      <c r="M791" s="339"/>
    </row>
    <row r="792" spans="8:13">
      <c r="H792" s="328">
        <v>2022</v>
      </c>
      <c r="I792" s="320">
        <v>7</v>
      </c>
      <c r="J792" s="320">
        <v>31</v>
      </c>
      <c r="K792" s="320" t="s">
        <v>13526</v>
      </c>
      <c r="L792" s="320" t="s">
        <v>9542</v>
      </c>
      <c r="M792" s="339">
        <v>1</v>
      </c>
    </row>
    <row r="793" spans="8:13">
      <c r="H793" s="328">
        <v>2022</v>
      </c>
      <c r="I793" s="320">
        <v>7</v>
      </c>
      <c r="J793" s="320">
        <v>31</v>
      </c>
      <c r="K793" s="320" t="s">
        <v>13527</v>
      </c>
      <c r="L793" s="320"/>
      <c r="M793" s="339">
        <v>1</v>
      </c>
    </row>
    <row r="794" spans="8:13">
      <c r="H794" s="328">
        <v>2022</v>
      </c>
      <c r="I794" s="320">
        <v>7</v>
      </c>
      <c r="J794" s="320" t="s">
        <v>13065</v>
      </c>
      <c r="K794" s="320"/>
      <c r="L794" s="320"/>
      <c r="M794" s="339">
        <v>17</v>
      </c>
    </row>
    <row r="795" spans="8:13">
      <c r="H795" s="328">
        <v>2022</v>
      </c>
      <c r="I795" s="320" t="s">
        <v>9932</v>
      </c>
      <c r="J795" s="320"/>
      <c r="K795" s="320"/>
      <c r="L795" s="320"/>
      <c r="M795" s="339">
        <v>60</v>
      </c>
    </row>
    <row r="796" spans="8:13">
      <c r="H796" s="328">
        <v>2022</v>
      </c>
      <c r="I796" s="320">
        <v>8</v>
      </c>
      <c r="J796" s="320"/>
      <c r="K796" s="320"/>
      <c r="L796" s="320"/>
      <c r="M796" s="339"/>
    </row>
    <row r="797" spans="8:13">
      <c r="H797" s="328">
        <v>2022</v>
      </c>
      <c r="I797" s="320">
        <v>8</v>
      </c>
      <c r="J797" s="320">
        <v>32</v>
      </c>
      <c r="K797" s="320"/>
      <c r="L797" s="320"/>
      <c r="M797" s="339"/>
    </row>
    <row r="798" spans="8:13">
      <c r="H798" s="328">
        <v>2022</v>
      </c>
      <c r="I798" s="320">
        <v>8</v>
      </c>
      <c r="J798" s="320">
        <v>32</v>
      </c>
      <c r="K798" s="320" t="s">
        <v>13528</v>
      </c>
      <c r="L798" s="320"/>
      <c r="M798" s="339"/>
    </row>
    <row r="799" spans="8:13">
      <c r="H799" s="328">
        <v>2022</v>
      </c>
      <c r="I799" s="320">
        <v>8</v>
      </c>
      <c r="J799" s="320">
        <v>32</v>
      </c>
      <c r="K799" s="320" t="s">
        <v>13528</v>
      </c>
      <c r="L799" s="320" t="s">
        <v>9542</v>
      </c>
      <c r="M799" s="339">
        <v>1</v>
      </c>
    </row>
    <row r="800" spans="8:13">
      <c r="H800" s="328">
        <v>2022</v>
      </c>
      <c r="I800" s="320">
        <v>8</v>
      </c>
      <c r="J800" s="320">
        <v>32</v>
      </c>
      <c r="K800" s="320" t="s">
        <v>13529</v>
      </c>
      <c r="L800" s="320"/>
      <c r="M800" s="339">
        <v>1</v>
      </c>
    </row>
    <row r="801" spans="8:13">
      <c r="H801" s="328">
        <v>2022</v>
      </c>
      <c r="I801" s="320">
        <v>8</v>
      </c>
      <c r="J801" s="320">
        <v>32</v>
      </c>
      <c r="K801" s="320" t="s">
        <v>13530</v>
      </c>
      <c r="L801" s="320"/>
      <c r="M801" s="339"/>
    </row>
    <row r="802" spans="8:13">
      <c r="H802" s="328">
        <v>2022</v>
      </c>
      <c r="I802" s="320">
        <v>8</v>
      </c>
      <c r="J802" s="320">
        <v>32</v>
      </c>
      <c r="K802" s="320" t="s">
        <v>13530</v>
      </c>
      <c r="L802" s="320" t="s">
        <v>9542</v>
      </c>
      <c r="M802" s="339">
        <v>1</v>
      </c>
    </row>
    <row r="803" spans="8:13">
      <c r="H803" s="328">
        <v>2022</v>
      </c>
      <c r="I803" s="320">
        <v>8</v>
      </c>
      <c r="J803" s="320">
        <v>32</v>
      </c>
      <c r="K803" s="320" t="s">
        <v>13531</v>
      </c>
      <c r="L803" s="320"/>
      <c r="M803" s="339">
        <v>1</v>
      </c>
    </row>
    <row r="804" spans="8:13">
      <c r="H804" s="328">
        <v>2022</v>
      </c>
      <c r="I804" s="320">
        <v>8</v>
      </c>
      <c r="J804" s="320">
        <v>32</v>
      </c>
      <c r="K804" s="320" t="s">
        <v>13532</v>
      </c>
      <c r="L804" s="320"/>
      <c r="M804" s="339"/>
    </row>
    <row r="805" spans="8:13">
      <c r="H805" s="328">
        <v>2022</v>
      </c>
      <c r="I805" s="320">
        <v>8</v>
      </c>
      <c r="J805" s="320">
        <v>32</v>
      </c>
      <c r="K805" s="320" t="s">
        <v>13532</v>
      </c>
      <c r="L805" s="320" t="s">
        <v>9542</v>
      </c>
      <c r="M805" s="339">
        <v>1</v>
      </c>
    </row>
    <row r="806" spans="8:13">
      <c r="H806" s="328">
        <v>2022</v>
      </c>
      <c r="I806" s="320">
        <v>8</v>
      </c>
      <c r="J806" s="320">
        <v>32</v>
      </c>
      <c r="K806" s="320" t="s">
        <v>13533</v>
      </c>
      <c r="L806" s="320"/>
      <c r="M806" s="339">
        <v>1</v>
      </c>
    </row>
    <row r="807" spans="8:13">
      <c r="H807" s="328">
        <v>2022</v>
      </c>
      <c r="I807" s="320">
        <v>8</v>
      </c>
      <c r="J807" s="320">
        <v>32</v>
      </c>
      <c r="K807" s="320" t="s">
        <v>13534</v>
      </c>
      <c r="L807" s="320"/>
      <c r="M807" s="339"/>
    </row>
    <row r="808" spans="8:13">
      <c r="H808" s="328">
        <v>2022</v>
      </c>
      <c r="I808" s="320">
        <v>8</v>
      </c>
      <c r="J808" s="320">
        <v>32</v>
      </c>
      <c r="K808" s="320" t="s">
        <v>13534</v>
      </c>
      <c r="L808" s="320" t="s">
        <v>9542</v>
      </c>
      <c r="M808" s="339">
        <v>1</v>
      </c>
    </row>
    <row r="809" spans="8:13">
      <c r="H809" s="328">
        <v>2022</v>
      </c>
      <c r="I809" s="320">
        <v>8</v>
      </c>
      <c r="J809" s="320">
        <v>32</v>
      </c>
      <c r="K809" s="320" t="s">
        <v>13535</v>
      </c>
      <c r="L809" s="320"/>
      <c r="M809" s="339">
        <v>1</v>
      </c>
    </row>
    <row r="810" spans="8:13">
      <c r="H810" s="328">
        <v>2022</v>
      </c>
      <c r="I810" s="320">
        <v>8</v>
      </c>
      <c r="J810" s="320">
        <v>32</v>
      </c>
      <c r="K810" s="320" t="s">
        <v>13536</v>
      </c>
      <c r="L810" s="320"/>
      <c r="M810" s="339"/>
    </row>
    <row r="811" spans="8:13">
      <c r="H811" s="328">
        <v>2022</v>
      </c>
      <c r="I811" s="320">
        <v>8</v>
      </c>
      <c r="J811" s="320">
        <v>32</v>
      </c>
      <c r="K811" s="320" t="s">
        <v>13536</v>
      </c>
      <c r="L811" s="320" t="s">
        <v>9542</v>
      </c>
      <c r="M811" s="339">
        <v>1</v>
      </c>
    </row>
    <row r="812" spans="8:13">
      <c r="H812" s="328">
        <v>2022</v>
      </c>
      <c r="I812" s="320">
        <v>8</v>
      </c>
      <c r="J812" s="320">
        <v>32</v>
      </c>
      <c r="K812" s="320" t="s">
        <v>13537</v>
      </c>
      <c r="L812" s="320"/>
      <c r="M812" s="339">
        <v>1</v>
      </c>
    </row>
    <row r="813" spans="8:13">
      <c r="H813" s="328">
        <v>2022</v>
      </c>
      <c r="I813" s="320">
        <v>8</v>
      </c>
      <c r="J813" s="320">
        <v>32</v>
      </c>
      <c r="K813" s="320" t="s">
        <v>13538</v>
      </c>
      <c r="L813" s="320"/>
      <c r="M813" s="339"/>
    </row>
    <row r="814" spans="8:13">
      <c r="H814" s="328">
        <v>2022</v>
      </c>
      <c r="I814" s="320">
        <v>8</v>
      </c>
      <c r="J814" s="320">
        <v>32</v>
      </c>
      <c r="K814" s="320" t="s">
        <v>13538</v>
      </c>
      <c r="L814" s="320" t="s">
        <v>9542</v>
      </c>
      <c r="M814" s="339">
        <v>1</v>
      </c>
    </row>
    <row r="815" spans="8:13">
      <c r="H815" s="328">
        <v>2022</v>
      </c>
      <c r="I815" s="320">
        <v>8</v>
      </c>
      <c r="J815" s="320">
        <v>32</v>
      </c>
      <c r="K815" s="320" t="s">
        <v>13539</v>
      </c>
      <c r="L815" s="320"/>
      <c r="M815" s="339">
        <v>1</v>
      </c>
    </row>
    <row r="816" spans="8:13">
      <c r="H816" s="328">
        <v>2022</v>
      </c>
      <c r="I816" s="320">
        <v>8</v>
      </c>
      <c r="J816" s="320">
        <v>32</v>
      </c>
      <c r="K816" s="320" t="s">
        <v>13540</v>
      </c>
      <c r="L816" s="320"/>
      <c r="M816" s="339"/>
    </row>
    <row r="817" spans="8:13">
      <c r="H817" s="328">
        <v>2022</v>
      </c>
      <c r="I817" s="320">
        <v>8</v>
      </c>
      <c r="J817" s="320">
        <v>32</v>
      </c>
      <c r="K817" s="320" t="s">
        <v>13540</v>
      </c>
      <c r="L817" s="320" t="s">
        <v>9542</v>
      </c>
      <c r="M817" s="339">
        <v>1</v>
      </c>
    </row>
    <row r="818" spans="8:13">
      <c r="H818" s="328">
        <v>2022</v>
      </c>
      <c r="I818" s="320">
        <v>8</v>
      </c>
      <c r="J818" s="320">
        <v>32</v>
      </c>
      <c r="K818" s="320" t="s">
        <v>13541</v>
      </c>
      <c r="L818" s="320"/>
      <c r="M818" s="339">
        <v>1</v>
      </c>
    </row>
    <row r="819" spans="8:13">
      <c r="H819" s="328">
        <v>2022</v>
      </c>
      <c r="I819" s="320">
        <v>8</v>
      </c>
      <c r="J819" s="320">
        <v>32</v>
      </c>
      <c r="K819" s="320" t="s">
        <v>13542</v>
      </c>
      <c r="L819" s="320"/>
      <c r="M819" s="339"/>
    </row>
    <row r="820" spans="8:13">
      <c r="H820" s="328">
        <v>2022</v>
      </c>
      <c r="I820" s="320">
        <v>8</v>
      </c>
      <c r="J820" s="320">
        <v>32</v>
      </c>
      <c r="K820" s="320" t="s">
        <v>13542</v>
      </c>
      <c r="L820" s="320" t="s">
        <v>9542</v>
      </c>
      <c r="M820" s="339">
        <v>1</v>
      </c>
    </row>
    <row r="821" spans="8:13">
      <c r="H821" s="328">
        <v>2022</v>
      </c>
      <c r="I821" s="320">
        <v>8</v>
      </c>
      <c r="J821" s="320">
        <v>32</v>
      </c>
      <c r="K821" s="320" t="s">
        <v>13543</v>
      </c>
      <c r="L821" s="320"/>
      <c r="M821" s="339">
        <v>1</v>
      </c>
    </row>
    <row r="822" spans="8:13">
      <c r="H822" s="328">
        <v>2022</v>
      </c>
      <c r="I822" s="320">
        <v>8</v>
      </c>
      <c r="J822" s="320">
        <v>32</v>
      </c>
      <c r="K822" s="320" t="s">
        <v>13544</v>
      </c>
      <c r="L822" s="320"/>
      <c r="M822" s="339"/>
    </row>
    <row r="823" spans="8:13">
      <c r="H823" s="328">
        <v>2022</v>
      </c>
      <c r="I823" s="320">
        <v>8</v>
      </c>
      <c r="J823" s="320">
        <v>32</v>
      </c>
      <c r="K823" s="320" t="s">
        <v>13544</v>
      </c>
      <c r="L823" s="320" t="s">
        <v>9542</v>
      </c>
      <c r="M823" s="339">
        <v>1</v>
      </c>
    </row>
    <row r="824" spans="8:13">
      <c r="H824" s="328">
        <v>2022</v>
      </c>
      <c r="I824" s="320">
        <v>8</v>
      </c>
      <c r="J824" s="320">
        <v>32</v>
      </c>
      <c r="K824" s="320" t="s">
        <v>13545</v>
      </c>
      <c r="L824" s="320"/>
      <c r="M824" s="339">
        <v>1</v>
      </c>
    </row>
    <row r="825" spans="8:13">
      <c r="H825" s="328">
        <v>2022</v>
      </c>
      <c r="I825" s="320">
        <v>8</v>
      </c>
      <c r="J825" s="320">
        <v>32</v>
      </c>
      <c r="K825" s="320" t="s">
        <v>13546</v>
      </c>
      <c r="L825" s="320"/>
      <c r="M825" s="339"/>
    </row>
    <row r="826" spans="8:13">
      <c r="H826" s="328">
        <v>2022</v>
      </c>
      <c r="I826" s="320">
        <v>8</v>
      </c>
      <c r="J826" s="320">
        <v>32</v>
      </c>
      <c r="K826" s="320" t="s">
        <v>13546</v>
      </c>
      <c r="L826" s="320" t="s">
        <v>9542</v>
      </c>
      <c r="M826" s="339">
        <v>1</v>
      </c>
    </row>
    <row r="827" spans="8:13">
      <c r="H827" s="328">
        <v>2022</v>
      </c>
      <c r="I827" s="320">
        <v>8</v>
      </c>
      <c r="J827" s="320">
        <v>32</v>
      </c>
      <c r="K827" s="320" t="s">
        <v>13547</v>
      </c>
      <c r="L827" s="320"/>
      <c r="M827" s="339">
        <v>1</v>
      </c>
    </row>
    <row r="828" spans="8:13">
      <c r="H828" s="328">
        <v>2022</v>
      </c>
      <c r="I828" s="320">
        <v>8</v>
      </c>
      <c r="J828" s="320" t="s">
        <v>13548</v>
      </c>
      <c r="K828" s="320"/>
      <c r="L828" s="320"/>
      <c r="M828" s="339">
        <v>10</v>
      </c>
    </row>
    <row r="829" spans="8:13" ht="17.25" thickBot="1">
      <c r="H829" s="329">
        <v>2022</v>
      </c>
      <c r="I829" s="320" t="s">
        <v>9932</v>
      </c>
      <c r="J829" s="320"/>
      <c r="K829" s="320"/>
      <c r="L829" s="320"/>
      <c r="M829" s="339">
        <v>10</v>
      </c>
    </row>
    <row r="830" spans="8:13" ht="17.25" thickBot="1">
      <c r="H830" s="330" t="s">
        <v>9929</v>
      </c>
      <c r="I830" s="331"/>
      <c r="J830" s="331"/>
      <c r="K830" s="331"/>
      <c r="L830" s="332"/>
      <c r="M830" s="339">
        <v>356</v>
      </c>
    </row>
    <row r="831" spans="8:13">
      <c r="H831" s="382" t="s">
        <v>1460</v>
      </c>
      <c r="I831" s="320"/>
      <c r="J831" s="320"/>
      <c r="K831" s="320"/>
      <c r="L831" s="320"/>
      <c r="M831" s="339"/>
    </row>
    <row r="832" spans="8:13">
      <c r="H832" s="382" t="s">
        <v>1460</v>
      </c>
      <c r="I832" s="320" t="s">
        <v>1460</v>
      </c>
      <c r="J832" s="320"/>
      <c r="K832" s="320"/>
      <c r="L832" s="320"/>
      <c r="M832" s="339"/>
    </row>
    <row r="833" spans="8:13">
      <c r="H833" s="382" t="s">
        <v>1460</v>
      </c>
      <c r="I833" s="320" t="s">
        <v>1460</v>
      </c>
      <c r="J833" s="320" t="s">
        <v>1460</v>
      </c>
      <c r="K833" s="320"/>
      <c r="L833" s="320"/>
      <c r="M833" s="339"/>
    </row>
    <row r="834" spans="8:13">
      <c r="H834" s="382" t="s">
        <v>1460</v>
      </c>
      <c r="I834" s="320" t="s">
        <v>1460</v>
      </c>
      <c r="J834" s="320" t="s">
        <v>1460</v>
      </c>
      <c r="K834" s="320" t="s">
        <v>12848</v>
      </c>
      <c r="L834" s="320"/>
      <c r="M834" s="339"/>
    </row>
    <row r="835" spans="8:13">
      <c r="H835" s="382" t="s">
        <v>1460</v>
      </c>
      <c r="I835" s="320" t="s">
        <v>1460</v>
      </c>
      <c r="J835" s="320" t="s">
        <v>1460</v>
      </c>
      <c r="K835" s="320" t="s">
        <v>12848</v>
      </c>
      <c r="L835" s="320" t="s">
        <v>9542</v>
      </c>
      <c r="M835" s="339">
        <v>1</v>
      </c>
    </row>
    <row r="836" spans="8:13">
      <c r="H836" s="382" t="s">
        <v>1460</v>
      </c>
      <c r="I836" s="320" t="s">
        <v>1460</v>
      </c>
      <c r="J836" s="320" t="s">
        <v>1460</v>
      </c>
      <c r="K836" s="320" t="s">
        <v>12849</v>
      </c>
      <c r="L836" s="320"/>
      <c r="M836" s="339">
        <v>1</v>
      </c>
    </row>
    <row r="837" spans="8:13">
      <c r="H837" s="382" t="s">
        <v>1460</v>
      </c>
      <c r="I837" s="320" t="s">
        <v>1460</v>
      </c>
      <c r="J837" s="320" t="s">
        <v>12850</v>
      </c>
      <c r="K837" s="320"/>
      <c r="L837" s="320"/>
      <c r="M837" s="339">
        <v>1</v>
      </c>
    </row>
    <row r="838" spans="8:13">
      <c r="H838" s="382" t="s">
        <v>1460</v>
      </c>
      <c r="I838" s="320" t="s">
        <v>9932</v>
      </c>
      <c r="J838" s="320"/>
      <c r="K838" s="320"/>
      <c r="L838" s="320"/>
      <c r="M838" s="339">
        <v>1</v>
      </c>
    </row>
    <row r="839" spans="8:13" ht="17.25" thickBot="1">
      <c r="H839" s="382" t="s">
        <v>12850</v>
      </c>
      <c r="I839" s="320"/>
      <c r="J839" s="320"/>
      <c r="K839" s="320"/>
      <c r="L839" s="320"/>
      <c r="M839" s="339">
        <v>1</v>
      </c>
    </row>
    <row r="840" spans="8:13" ht="17.25" thickBot="1">
      <c r="H840" s="330" t="s">
        <v>125</v>
      </c>
      <c r="I840" s="331"/>
      <c r="J840" s="331"/>
      <c r="K840" s="331"/>
      <c r="L840" s="332"/>
      <c r="M840" s="333">
        <v>357</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1:C2"/>
  <sheetViews>
    <sheetView zoomScale="85" zoomScaleNormal="85" workbookViewId="0">
      <selection activeCell="L8" sqref="L8"/>
    </sheetView>
  </sheetViews>
  <sheetFormatPr defaultRowHeight="16.5"/>
  <sheetData>
    <row r="1" spans="3:3" s="74" customFormat="1"/>
    <row r="2" spans="3:3" s="74" customFormat="1">
      <c r="C2" s="85" t="s">
        <v>2112</v>
      </c>
    </row>
  </sheetData>
  <customSheetViews>
    <customSheetView guid="{95FFB6A2-E67B-4CC3-9E1F-D176458480FA}" showPageBreaks="1" topLeftCell="A4">
      <selection activeCell="A24" sqref="A24"/>
      <pageMargins left="0.7" right="0.7" top="0.75" bottom="0.75" header="0.3" footer="0.3"/>
      <pageSetup paperSize="9" orientation="portrait" copies="0" r:id="rId1"/>
    </customSheetView>
    <customSheetView guid="{C26572E4-107F-40F9-A74C-F3AC1609F2DB}" topLeftCell="A4">
      <selection activeCell="A24" sqref="A24"/>
      <pageMargins left="0.7" right="0.7" top="0.75" bottom="0.75" header="0.3" footer="0.3"/>
    </customSheetView>
  </customSheetViews>
  <phoneticPr fontId="2" type="noConversion"/>
  <hyperlinks>
    <hyperlink ref="C2" r:id="rId2"/>
  </hyperlinks>
  <pageMargins left="0.7" right="0.7" top="0.75" bottom="0.75" header="0.3" footer="0.3"/>
  <pageSetup paperSize="9" orientation="portrait" copies="0"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Y49"/>
  <sheetViews>
    <sheetView topLeftCell="A34" zoomScale="85" zoomScaleNormal="85" workbookViewId="0">
      <selection activeCell="E18" sqref="E18"/>
    </sheetView>
  </sheetViews>
  <sheetFormatPr defaultRowHeight="16.5"/>
  <cols>
    <col min="1" max="1" width="11.875" customWidth="1"/>
    <col min="2" max="2" width="9.875" customWidth="1"/>
    <col min="3" max="4" width="7.375" bestFit="1" customWidth="1"/>
    <col min="5" max="5" width="27" customWidth="1"/>
    <col min="6" max="6" width="17.375" customWidth="1"/>
    <col min="7" max="12" width="13.875" style="127" customWidth="1"/>
    <col min="13" max="13" width="12.25" customWidth="1"/>
    <col min="14" max="14" width="7.875" bestFit="1" customWidth="1"/>
    <col min="15" max="16" width="7.375" bestFit="1" customWidth="1"/>
    <col min="17" max="17" width="14.875" bestFit="1" customWidth="1"/>
    <col min="18" max="19" width="13" customWidth="1"/>
    <col min="20" max="25" width="15" customWidth="1"/>
  </cols>
  <sheetData>
    <row r="2" spans="1:2">
      <c r="A2" s="11" t="s">
        <v>2107</v>
      </c>
      <c r="B2" s="99">
        <v>2021</v>
      </c>
    </row>
    <row r="4" spans="1:2">
      <c r="A4" s="11" t="s">
        <v>6858</v>
      </c>
      <c r="B4" t="s">
        <v>6864</v>
      </c>
    </row>
    <row r="5" spans="1:2">
      <c r="A5" s="99" t="s">
        <v>629</v>
      </c>
      <c r="B5" s="12">
        <v>69</v>
      </c>
    </row>
    <row r="6" spans="1:2">
      <c r="A6" s="99" t="s">
        <v>618</v>
      </c>
      <c r="B6" s="12">
        <v>6</v>
      </c>
    </row>
    <row r="7" spans="1:2">
      <c r="A7" s="99" t="s">
        <v>6859</v>
      </c>
      <c r="B7" s="12">
        <v>83</v>
      </c>
    </row>
    <row r="8" spans="1:2">
      <c r="A8" s="99" t="s">
        <v>624</v>
      </c>
      <c r="B8" s="12">
        <v>416</v>
      </c>
    </row>
    <row r="9" spans="1:2">
      <c r="A9" s="99" t="s">
        <v>2063</v>
      </c>
      <c r="B9" s="12">
        <v>15</v>
      </c>
    </row>
    <row r="10" spans="1:2">
      <c r="A10" s="99" t="s">
        <v>6860</v>
      </c>
      <c r="B10" s="12">
        <v>4</v>
      </c>
    </row>
    <row r="11" spans="1:2">
      <c r="A11" s="99" t="s">
        <v>6857</v>
      </c>
      <c r="B11" s="12">
        <v>32</v>
      </c>
    </row>
    <row r="12" spans="1:2">
      <c r="A12" s="99" t="s">
        <v>6861</v>
      </c>
      <c r="B12" s="12">
        <v>26</v>
      </c>
    </row>
    <row r="13" spans="1:2">
      <c r="A13" s="99" t="s">
        <v>6862</v>
      </c>
      <c r="B13" s="12">
        <v>69</v>
      </c>
    </row>
    <row r="14" spans="1:2">
      <c r="A14" s="99" t="s">
        <v>125</v>
      </c>
      <c r="B14" s="12">
        <v>720</v>
      </c>
    </row>
    <row r="24" spans="5:25">
      <c r="P24" s="390" t="s">
        <v>6874</v>
      </c>
      <c r="Q24" s="391"/>
      <c r="R24" s="140"/>
      <c r="S24" s="140"/>
      <c r="T24" s="141">
        <v>22</v>
      </c>
      <c r="U24" s="140"/>
      <c r="V24" s="142"/>
      <c r="W24" s="140"/>
      <c r="X24" s="140"/>
      <c r="Y24" s="143"/>
    </row>
    <row r="25" spans="5:25">
      <c r="E25" s="136" t="s">
        <v>6858</v>
      </c>
      <c r="F25" s="136" t="s">
        <v>6864</v>
      </c>
      <c r="G25" s="158"/>
      <c r="H25" s="158"/>
      <c r="I25" s="158"/>
      <c r="J25" s="158"/>
      <c r="K25" s="158"/>
      <c r="L25" s="158"/>
      <c r="P25" s="396" t="s">
        <v>6875</v>
      </c>
      <c r="Q25" s="396"/>
      <c r="R25" s="144" t="s">
        <v>6876</v>
      </c>
      <c r="S25" s="144" t="s">
        <v>6877</v>
      </c>
      <c r="T25" s="145" t="s">
        <v>6878</v>
      </c>
      <c r="U25" s="144" t="s">
        <v>6879</v>
      </c>
      <c r="V25" s="144" t="s">
        <v>6880</v>
      </c>
      <c r="W25" s="144" t="s">
        <v>6866</v>
      </c>
      <c r="X25" s="144" t="s">
        <v>6881</v>
      </c>
      <c r="Y25" s="144" t="s">
        <v>6882</v>
      </c>
    </row>
    <row r="26" spans="5:25">
      <c r="E26" s="99" t="s">
        <v>629</v>
      </c>
      <c r="F26" s="12">
        <v>68</v>
      </c>
      <c r="G26" s="12"/>
      <c r="H26" s="12"/>
      <c r="I26" s="12"/>
      <c r="J26" s="12"/>
      <c r="K26" s="12"/>
      <c r="L26" s="12"/>
      <c r="P26" s="146" t="s">
        <v>6883</v>
      </c>
      <c r="Q26" s="102" t="s">
        <v>6884</v>
      </c>
      <c r="R26" s="147">
        <v>2</v>
      </c>
      <c r="S26" s="147">
        <f>R26*12</f>
        <v>24</v>
      </c>
      <c r="T26" s="148">
        <f>S26/$T$24</f>
        <v>1.0909090909090908</v>
      </c>
      <c r="U26" s="149">
        <f>T26*X26</f>
        <v>9220269.8181818184</v>
      </c>
      <c r="V26" s="150" t="s">
        <v>6867</v>
      </c>
      <c r="W26" s="151">
        <v>101422968</v>
      </c>
      <c r="X26" s="152">
        <f>W26/12</f>
        <v>8451914</v>
      </c>
      <c r="Y26" s="146"/>
    </row>
    <row r="27" spans="5:25">
      <c r="E27" s="99" t="s">
        <v>618</v>
      </c>
      <c r="F27" s="12">
        <v>5</v>
      </c>
      <c r="G27" s="12"/>
      <c r="H27" s="12"/>
      <c r="I27" s="12"/>
      <c r="J27" s="12"/>
      <c r="K27" s="12"/>
      <c r="L27" s="12"/>
      <c r="P27" s="392" t="s">
        <v>6885</v>
      </c>
      <c r="Q27" s="153" t="s">
        <v>6886</v>
      </c>
      <c r="R27" s="147">
        <v>1</v>
      </c>
      <c r="S27" s="147">
        <f>R27*12</f>
        <v>12</v>
      </c>
      <c r="T27" s="148">
        <f t="shared" ref="T27:T36" si="0">S27/$T$24</f>
        <v>0.54545454545454541</v>
      </c>
      <c r="U27" s="149">
        <f t="shared" ref="U27:U36" si="1">T27*X27</f>
        <v>2446999.0909090908</v>
      </c>
      <c r="V27" s="150" t="s">
        <v>6870</v>
      </c>
      <c r="W27" s="151">
        <v>53833980</v>
      </c>
      <c r="X27" s="152">
        <f t="shared" ref="X27:X36" si="2">W27/12</f>
        <v>4486165</v>
      </c>
      <c r="Y27" s="146"/>
    </row>
    <row r="28" spans="5:25" ht="15" customHeight="1">
      <c r="E28" s="99" t="s">
        <v>6859</v>
      </c>
      <c r="F28" s="12">
        <v>83</v>
      </c>
      <c r="G28" s="12"/>
      <c r="H28" s="12"/>
      <c r="I28" s="12"/>
      <c r="J28" s="12"/>
      <c r="K28" s="12"/>
      <c r="L28" s="12"/>
      <c r="P28" s="392"/>
      <c r="Q28" s="153" t="s">
        <v>6887</v>
      </c>
      <c r="R28" s="147">
        <v>1</v>
      </c>
      <c r="S28" s="147">
        <f t="shared" ref="S28:S36" si="3">R28*12</f>
        <v>12</v>
      </c>
      <c r="T28" s="148">
        <f t="shared" si="0"/>
        <v>0.54545454545454541</v>
      </c>
      <c r="U28" s="149">
        <f t="shared" si="1"/>
        <v>2446999.0909090908</v>
      </c>
      <c r="V28" s="150" t="s">
        <v>6870</v>
      </c>
      <c r="W28" s="151">
        <v>53833980</v>
      </c>
      <c r="X28" s="152">
        <f t="shared" si="2"/>
        <v>4486165</v>
      </c>
      <c r="Y28" s="146"/>
    </row>
    <row r="29" spans="5:25">
      <c r="E29" s="99" t="s">
        <v>624</v>
      </c>
      <c r="F29" s="12">
        <v>390</v>
      </c>
      <c r="G29" s="12"/>
      <c r="H29" s="12"/>
      <c r="I29" s="12"/>
      <c r="J29" s="12"/>
      <c r="K29" s="12"/>
      <c r="L29" s="12"/>
      <c r="P29" s="392"/>
      <c r="Q29" s="153" t="s">
        <v>6863</v>
      </c>
      <c r="R29" s="147">
        <v>1</v>
      </c>
      <c r="S29" s="147">
        <f t="shared" si="3"/>
        <v>12</v>
      </c>
      <c r="T29" s="148">
        <f t="shared" si="0"/>
        <v>0.54545454545454541</v>
      </c>
      <c r="U29" s="149">
        <f t="shared" si="1"/>
        <v>2446999.0909090908</v>
      </c>
      <c r="V29" s="150" t="s">
        <v>6870</v>
      </c>
      <c r="W29" s="151">
        <v>53833980</v>
      </c>
      <c r="X29" s="152">
        <f t="shared" si="2"/>
        <v>4486165</v>
      </c>
      <c r="Y29" s="146"/>
    </row>
    <row r="30" spans="5:25">
      <c r="E30" s="99" t="s">
        <v>2063</v>
      </c>
      <c r="F30" s="12">
        <v>15</v>
      </c>
      <c r="G30" s="12"/>
      <c r="H30" s="12"/>
      <c r="I30" s="12"/>
      <c r="J30" s="12"/>
      <c r="K30" s="12"/>
      <c r="L30" s="12"/>
      <c r="P30" s="392"/>
      <c r="Q30" s="153" t="s">
        <v>6888</v>
      </c>
      <c r="R30" s="147">
        <v>1</v>
      </c>
      <c r="S30" s="147">
        <f t="shared" si="3"/>
        <v>12</v>
      </c>
      <c r="T30" s="148">
        <f t="shared" si="0"/>
        <v>0.54545454545454541</v>
      </c>
      <c r="U30" s="149">
        <f t="shared" si="1"/>
        <v>2446999.0909090908</v>
      </c>
      <c r="V30" s="150" t="s">
        <v>6870</v>
      </c>
      <c r="W30" s="151">
        <v>53833980</v>
      </c>
      <c r="X30" s="152">
        <f t="shared" si="2"/>
        <v>4486165</v>
      </c>
      <c r="Y30" s="146"/>
    </row>
    <row r="31" spans="5:25">
      <c r="E31" s="99" t="s">
        <v>6860</v>
      </c>
      <c r="F31" s="12">
        <v>4</v>
      </c>
      <c r="G31" s="12"/>
      <c r="H31" s="12"/>
      <c r="I31" s="12"/>
      <c r="J31" s="12"/>
      <c r="K31" s="12"/>
      <c r="L31" s="12"/>
      <c r="P31" s="392"/>
      <c r="Q31" s="153" t="s">
        <v>6889</v>
      </c>
      <c r="R31" s="147">
        <v>1</v>
      </c>
      <c r="S31" s="147">
        <f t="shared" si="3"/>
        <v>12</v>
      </c>
      <c r="T31" s="148">
        <f t="shared" si="0"/>
        <v>0.54545454545454541</v>
      </c>
      <c r="U31" s="149">
        <f t="shared" si="1"/>
        <v>2446999.0909090908</v>
      </c>
      <c r="V31" s="150" t="s">
        <v>6870</v>
      </c>
      <c r="W31" s="151">
        <v>53833980</v>
      </c>
      <c r="X31" s="152">
        <f t="shared" si="2"/>
        <v>4486165</v>
      </c>
      <c r="Y31" s="146"/>
    </row>
    <row r="32" spans="5:25">
      <c r="E32" s="99" t="s">
        <v>6857</v>
      </c>
      <c r="F32" s="12">
        <v>30</v>
      </c>
      <c r="G32" s="12"/>
      <c r="H32" s="12"/>
      <c r="I32" s="12"/>
      <c r="J32" s="12"/>
      <c r="K32" s="12"/>
      <c r="L32" s="12"/>
      <c r="P32" s="154" t="s">
        <v>6890</v>
      </c>
      <c r="Q32" s="153" t="s">
        <v>6891</v>
      </c>
      <c r="R32" s="147">
        <v>1</v>
      </c>
      <c r="S32" s="147">
        <f t="shared" si="3"/>
        <v>12</v>
      </c>
      <c r="T32" s="148">
        <f t="shared" si="0"/>
        <v>0.54545454545454541</v>
      </c>
      <c r="U32" s="149">
        <f t="shared" si="1"/>
        <v>2720049.8181818179</v>
      </c>
      <c r="V32" s="150" t="s">
        <v>6869</v>
      </c>
      <c r="W32" s="151">
        <v>59841096</v>
      </c>
      <c r="X32" s="152">
        <f t="shared" si="2"/>
        <v>4986758</v>
      </c>
      <c r="Y32" s="146"/>
    </row>
    <row r="33" spans="5:25">
      <c r="E33" s="99" t="s">
        <v>6861</v>
      </c>
      <c r="F33" s="12">
        <v>25</v>
      </c>
      <c r="G33" s="12"/>
      <c r="H33" s="12"/>
      <c r="I33" s="12"/>
      <c r="J33" s="12"/>
      <c r="K33" s="12"/>
      <c r="L33" s="12"/>
      <c r="P33" s="154" t="s">
        <v>624</v>
      </c>
      <c r="Q33" s="153" t="s">
        <v>6892</v>
      </c>
      <c r="R33" s="147">
        <v>4.5</v>
      </c>
      <c r="S33" s="147">
        <f t="shared" si="3"/>
        <v>54</v>
      </c>
      <c r="T33" s="148">
        <f t="shared" si="0"/>
        <v>2.4545454545454546</v>
      </c>
      <c r="U33" s="149">
        <f t="shared" si="1"/>
        <v>15593742</v>
      </c>
      <c r="V33" s="150" t="s">
        <v>6868</v>
      </c>
      <c r="W33" s="151">
        <v>76236072</v>
      </c>
      <c r="X33" s="152">
        <f t="shared" si="2"/>
        <v>6353006</v>
      </c>
      <c r="Y33" s="146"/>
    </row>
    <row r="34" spans="5:25">
      <c r="E34" s="99" t="s">
        <v>6862</v>
      </c>
      <c r="F34" s="12">
        <v>68</v>
      </c>
      <c r="G34" s="12"/>
      <c r="H34" s="12"/>
      <c r="I34" s="12"/>
      <c r="J34" s="12"/>
      <c r="K34" s="12"/>
      <c r="L34" s="12"/>
      <c r="P34" s="154" t="s">
        <v>6893</v>
      </c>
      <c r="Q34" s="153" t="s">
        <v>6894</v>
      </c>
      <c r="R34" s="147">
        <v>4.5</v>
      </c>
      <c r="S34" s="147">
        <f t="shared" si="3"/>
        <v>54</v>
      </c>
      <c r="T34" s="148">
        <f t="shared" si="0"/>
        <v>2.4545454545454546</v>
      </c>
      <c r="U34" s="149">
        <f t="shared" si="1"/>
        <v>12240224.181818182</v>
      </c>
      <c r="V34" s="150" t="s">
        <v>6869</v>
      </c>
      <c r="W34" s="151">
        <v>59841096</v>
      </c>
      <c r="X34" s="152">
        <f t="shared" si="2"/>
        <v>4986758</v>
      </c>
      <c r="Y34" s="146"/>
    </row>
    <row r="35" spans="5:25">
      <c r="E35" s="138" t="s">
        <v>125</v>
      </c>
      <c r="F35" s="139">
        <v>688</v>
      </c>
      <c r="G35" s="159">
        <f>F35*2.5</f>
        <v>1720</v>
      </c>
      <c r="H35" s="159">
        <f>G35/20</f>
        <v>86</v>
      </c>
      <c r="I35" s="159">
        <f>H35/8</f>
        <v>10.75</v>
      </c>
      <c r="J35" s="159"/>
      <c r="K35" s="159"/>
      <c r="L35" s="159"/>
      <c r="P35" s="392" t="s">
        <v>6895</v>
      </c>
      <c r="Q35" s="153" t="s">
        <v>6896</v>
      </c>
      <c r="R35" s="147">
        <v>11</v>
      </c>
      <c r="S35" s="147">
        <f t="shared" si="3"/>
        <v>132</v>
      </c>
      <c r="T35" s="148">
        <f t="shared" si="0"/>
        <v>6</v>
      </c>
      <c r="U35" s="149">
        <f t="shared" si="1"/>
        <v>19792908</v>
      </c>
      <c r="V35" s="150" t="s">
        <v>6871</v>
      </c>
      <c r="W35" s="151">
        <v>39585816</v>
      </c>
      <c r="X35" s="152">
        <f t="shared" si="2"/>
        <v>3298818</v>
      </c>
      <c r="Y35" s="393" t="s">
        <v>6897</v>
      </c>
    </row>
    <row r="36" spans="5:25">
      <c r="P36" s="392"/>
      <c r="Q36" s="153" t="s">
        <v>6898</v>
      </c>
      <c r="R36" s="147">
        <v>11</v>
      </c>
      <c r="S36" s="147">
        <f t="shared" si="3"/>
        <v>132</v>
      </c>
      <c r="T36" s="148">
        <f t="shared" si="0"/>
        <v>6</v>
      </c>
      <c r="U36" s="149">
        <f t="shared" si="1"/>
        <v>19792908</v>
      </c>
      <c r="V36" s="150" t="s">
        <v>6871</v>
      </c>
      <c r="W36" s="151">
        <v>39585816</v>
      </c>
      <c r="X36" s="152">
        <f t="shared" si="2"/>
        <v>3298818</v>
      </c>
      <c r="Y36" s="393"/>
    </row>
    <row r="37" spans="5:25">
      <c r="E37" s="160" t="s">
        <v>6900</v>
      </c>
      <c r="F37" s="160" t="s">
        <v>6901</v>
      </c>
      <c r="G37" s="160" t="s">
        <v>6903</v>
      </c>
      <c r="H37" s="160" t="s">
        <v>6902</v>
      </c>
      <c r="I37" s="160" t="s">
        <v>6904</v>
      </c>
      <c r="J37" s="160"/>
      <c r="K37" s="160"/>
      <c r="L37" s="160"/>
      <c r="P37" s="394" t="s">
        <v>6899</v>
      </c>
      <c r="Q37" s="395"/>
      <c r="R37" s="155">
        <f t="shared" ref="R37:S37" si="4">SUM(R27:R36)</f>
        <v>37</v>
      </c>
      <c r="S37" s="155">
        <f t="shared" si="4"/>
        <v>444</v>
      </c>
      <c r="T37" s="155">
        <f>SUM(T27:T36)</f>
        <v>20.18181818181818</v>
      </c>
      <c r="U37" s="156">
        <f>SUM(U26:U36)</f>
        <v>91595097.272727266</v>
      </c>
      <c r="V37" s="145"/>
      <c r="W37" s="157"/>
      <c r="X37" s="157"/>
      <c r="Y37" s="157"/>
    </row>
    <row r="38" spans="5:25">
      <c r="E38" s="160">
        <v>1</v>
      </c>
      <c r="F38" s="160">
        <v>1</v>
      </c>
      <c r="G38" s="160">
        <v>1</v>
      </c>
      <c r="H38" s="160">
        <v>1</v>
      </c>
      <c r="I38" s="160">
        <v>1</v>
      </c>
      <c r="J38" s="160"/>
      <c r="K38" s="160"/>
      <c r="L38" s="160"/>
      <c r="M38">
        <v>5</v>
      </c>
    </row>
    <row r="43" spans="5:25">
      <c r="F43" s="160" t="s">
        <v>6906</v>
      </c>
      <c r="G43" s="160" t="s">
        <v>6907</v>
      </c>
      <c r="H43" s="160" t="s">
        <v>6908</v>
      </c>
      <c r="I43" s="160" t="s">
        <v>6909</v>
      </c>
      <c r="J43" s="160" t="s">
        <v>6910</v>
      </c>
    </row>
    <row r="44" spans="5:25" ht="22.5" customHeight="1">
      <c r="E44" s="127" t="s">
        <v>6905</v>
      </c>
      <c r="F44" s="160">
        <v>688</v>
      </c>
      <c r="G44" s="127">
        <f>$F$44*5/20/8</f>
        <v>21.5</v>
      </c>
      <c r="H44" s="127">
        <f>$F$44*4/20/8</f>
        <v>17.2</v>
      </c>
      <c r="I44" s="127">
        <f>$F$44*3/20/8</f>
        <v>12.9</v>
      </c>
      <c r="J44" s="127">
        <f>$F$44*3/20/8*0.4+$F$44*4/20/8*0.6</f>
        <v>15.479999999999999</v>
      </c>
    </row>
    <row r="45" spans="5:25" ht="22.5" customHeight="1">
      <c r="E45" s="127"/>
      <c r="F45" t="s">
        <v>6913</v>
      </c>
      <c r="G45" s="152">
        <f>X27</f>
        <v>4486165</v>
      </c>
      <c r="H45" s="161">
        <f>X32</f>
        <v>4986758</v>
      </c>
      <c r="I45" s="161">
        <f>X26</f>
        <v>8451914</v>
      </c>
      <c r="J45" s="137">
        <f>(H45*5.75+I45*5)/10.75</f>
        <v>6598458.4651162792</v>
      </c>
    </row>
    <row r="46" spans="5:25" ht="22.5" customHeight="1">
      <c r="E46" s="127"/>
      <c r="F46" t="s">
        <v>6914</v>
      </c>
      <c r="G46" s="137">
        <f>G44*G45</f>
        <v>96452547.5</v>
      </c>
      <c r="H46" s="137">
        <f t="shared" ref="H46:I46" si="5">H44*H45</f>
        <v>85772237.599999994</v>
      </c>
      <c r="I46" s="137">
        <f t="shared" si="5"/>
        <v>109029690.60000001</v>
      </c>
      <c r="J46" s="137">
        <f>J45*J44</f>
        <v>102144137.03999999</v>
      </c>
    </row>
    <row r="47" spans="5:25" ht="22.5" customHeight="1">
      <c r="E47" s="127"/>
      <c r="F47" t="s">
        <v>6912</v>
      </c>
      <c r="G47" s="137">
        <f>G46*1.2</f>
        <v>115743057</v>
      </c>
      <c r="H47" s="137">
        <f t="shared" ref="H47:J47" si="6">H46*1.2</f>
        <v>102926685.11999999</v>
      </c>
      <c r="I47" s="137">
        <f t="shared" si="6"/>
        <v>130835628.72</v>
      </c>
      <c r="J47" s="137">
        <f t="shared" si="6"/>
        <v>122572964.44799998</v>
      </c>
    </row>
    <row r="48" spans="5:25" ht="22.5" customHeight="1">
      <c r="E48" s="127"/>
      <c r="F48" t="s">
        <v>6911</v>
      </c>
      <c r="G48" s="162">
        <f>(G46+G47)*0.4</f>
        <v>84878241.800000012</v>
      </c>
      <c r="H48" s="162">
        <f t="shared" ref="H48:J48" si="7">(H46+H47)*0.4</f>
        <v>75479569.087999985</v>
      </c>
      <c r="I48" s="162">
        <f t="shared" si="7"/>
        <v>95946127.728</v>
      </c>
      <c r="J48" s="162">
        <f t="shared" si="7"/>
        <v>89886840.595200002</v>
      </c>
    </row>
    <row r="49" spans="5:10" ht="22.5" customHeight="1">
      <c r="E49" s="127"/>
      <c r="F49" t="s">
        <v>6899</v>
      </c>
      <c r="G49" s="163">
        <f>SUM(G46:G48)</f>
        <v>297073846.30000001</v>
      </c>
      <c r="H49" s="163">
        <f t="shared" ref="H49:J49" si="8">SUM(H46:H48)</f>
        <v>264178491.80799997</v>
      </c>
      <c r="I49" s="163">
        <f t="shared" si="8"/>
        <v>335811447.04799998</v>
      </c>
      <c r="J49" s="163">
        <f t="shared" si="8"/>
        <v>314603942.08319998</v>
      </c>
    </row>
  </sheetData>
  <mergeCells count="6">
    <mergeCell ref="P24:Q24"/>
    <mergeCell ref="P27:P31"/>
    <mergeCell ref="P35:P36"/>
    <mergeCell ref="Y35:Y36"/>
    <mergeCell ref="P37:Q37"/>
    <mergeCell ref="P25:Q25"/>
  </mergeCells>
  <phoneticPr fontId="2" type="noConversion"/>
  <pageMargins left="0.7" right="0.7" top="0.75" bottom="0.75" header="0.3" footer="0.3"/>
  <pageSetup paperSize="9" orientation="portrait" copies="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이름이 지정된 범위</vt:lpstr>
      </vt:variant>
      <vt:variant>
        <vt:i4>1</vt:i4>
      </vt:variant>
    </vt:vector>
  </HeadingPairs>
  <TitlesOfParts>
    <vt:vector size="6" baseType="lpstr">
      <vt:lpstr>현황</vt:lpstr>
      <vt:lpstr>피벗</vt:lpstr>
      <vt:lpstr>VPN</vt:lpstr>
      <vt:lpstr>workweek</vt:lpstr>
      <vt:lpstr>Sheet1</vt:lpstr>
      <vt:lpstr>현황!Print_Area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guenyoung.choi</dc:creator>
  <cp:lastModifiedBy>tec</cp:lastModifiedBy>
  <cp:lastPrinted>2020-07-30T00:48:13Z</cp:lastPrinted>
  <dcterms:created xsi:type="dcterms:W3CDTF">2019-11-21T02:37:03Z</dcterms:created>
  <dcterms:modified xsi:type="dcterms:W3CDTF">2022-08-04T07:58:42Z</dcterms:modified>
</cp:coreProperties>
</file>